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updateLinks="never" codeName="ThisWorkbook" defaultThemeVersion="124226"/>
  <bookViews>
    <workbookView xWindow="0" yWindow="0" windowWidth="21600" windowHeight="10335" activeTab="5"/>
  </bookViews>
  <sheets>
    <sheet name="目录" sheetId="2" r:id="rId1"/>
    <sheet name="甲醇" sheetId="523" r:id="rId2"/>
    <sheet name="原油" sheetId="521" r:id="rId3"/>
    <sheet name="LLDPE" sheetId="524" r:id="rId4"/>
    <sheet name="PP" sheetId="525" r:id="rId5"/>
    <sheet name="PTA" sheetId="528" r:id="rId6"/>
    <sheet name="天然橡胶" sheetId="526" r:id="rId7"/>
    <sheet name="玻璃" sheetId="527" r:id="rId8"/>
    <sheet name="石油沥青" sheetId="522" r:id="rId9"/>
    <sheet name="PVC" sheetId="520" r:id="rId10"/>
  </sheets>
  <definedNames>
    <definedName name="_xlnm._FilterDatabase" localSheetId="3" hidden="1">LLDPE!$C$5:$E$1182</definedName>
    <definedName name="_xlnm._FilterDatabase" localSheetId="4" hidden="1">PP!#REF!</definedName>
    <definedName name="_xlnm._FilterDatabase" localSheetId="7" hidden="1">玻璃!#REF!</definedName>
    <definedName name="_xlnm._FilterDatabase" localSheetId="1" hidden="1">甲醇!$A$5:$B$1462</definedName>
    <definedName name="_xlnm._FilterDatabase" localSheetId="6" hidden="1">天然橡胶!#REF!</definedName>
  </definedNames>
  <calcPr calcId="152511"/>
</workbook>
</file>

<file path=xl/calcChain.xml><?xml version="1.0" encoding="utf-8"?>
<calcChain xmlns="http://schemas.openxmlformats.org/spreadsheetml/2006/main">
  <c r="B1" i="520" l="1"/>
  <c r="D1" i="520"/>
  <c r="E1" i="520" s="1"/>
  <c r="F1" i="520" s="1"/>
  <c r="G1" i="520" s="1"/>
  <c r="I1" i="520"/>
  <c r="J1" i="520" s="1"/>
  <c r="K1" i="520" s="1"/>
  <c r="L1" i="520" s="1"/>
  <c r="M1" i="520" s="1"/>
  <c r="O1" i="520"/>
  <c r="Q1" i="520"/>
  <c r="R1" i="520" s="1"/>
  <c r="T1" i="520"/>
  <c r="U1" i="520" s="1"/>
  <c r="V1" i="520" s="1"/>
  <c r="X1" i="520"/>
  <c r="B1" i="522"/>
  <c r="D1" i="522"/>
  <c r="E1" i="522" s="1"/>
  <c r="F1" i="522" s="1"/>
  <c r="G1" i="522" s="1"/>
  <c r="I1" i="522"/>
  <c r="K1" i="522"/>
  <c r="L1" i="522" s="1"/>
  <c r="M1" i="522" s="1"/>
  <c r="N1" i="522" s="1"/>
  <c r="B1" i="527"/>
  <c r="D1" i="527"/>
  <c r="F1" i="527"/>
  <c r="H1" i="527"/>
  <c r="J1" i="527"/>
  <c r="K1" i="527" s="1"/>
  <c r="L1" i="527" s="1"/>
  <c r="F1" i="526"/>
  <c r="H1" i="526"/>
  <c r="I1" i="526" s="1"/>
  <c r="J1" i="526" s="1"/>
  <c r="K1" i="526" s="1"/>
  <c r="L1" i="526" s="1"/>
  <c r="N1" i="526"/>
  <c r="P1" i="526"/>
  <c r="R1" i="526"/>
  <c r="T1" i="526"/>
  <c r="U1" i="526" s="1"/>
  <c r="V1" i="526" s="1"/>
  <c r="W1" i="526" s="1"/>
  <c r="X1" i="526" s="1"/>
  <c r="E5" i="528" l="1"/>
  <c r="E6" i="528"/>
  <c r="E7" i="528"/>
  <c r="E8" i="528"/>
  <c r="E9" i="528"/>
  <c r="E10" i="528"/>
  <c r="E11" i="528"/>
  <c r="E12" i="528"/>
  <c r="E13" i="528"/>
  <c r="E14" i="528"/>
  <c r="E15" i="528"/>
  <c r="E16" i="528"/>
  <c r="E17" i="528"/>
  <c r="E18" i="528"/>
  <c r="E19" i="528"/>
  <c r="E20" i="528"/>
  <c r="E21" i="528"/>
  <c r="E22" i="528"/>
  <c r="E23" i="528"/>
  <c r="E24" i="528"/>
  <c r="E25" i="528"/>
  <c r="E26" i="528"/>
  <c r="E27" i="528"/>
  <c r="E28" i="528"/>
  <c r="E29" i="528"/>
  <c r="E30" i="528"/>
  <c r="E31" i="528"/>
  <c r="E32" i="528"/>
  <c r="E33" i="528"/>
  <c r="E34" i="528"/>
  <c r="E35" i="528"/>
  <c r="E36" i="528"/>
  <c r="E37" i="528"/>
  <c r="E38" i="528"/>
  <c r="E39" i="528"/>
  <c r="E40" i="528"/>
  <c r="E41" i="528"/>
  <c r="E42" i="528"/>
  <c r="E43" i="528"/>
  <c r="E44" i="528"/>
  <c r="E45" i="528"/>
  <c r="E46" i="528"/>
  <c r="E47" i="528"/>
  <c r="E48" i="528"/>
  <c r="E49" i="528"/>
  <c r="E50" i="528"/>
  <c r="E51" i="528"/>
  <c r="E52" i="528"/>
  <c r="E53" i="528"/>
  <c r="E54" i="528"/>
  <c r="E55" i="528"/>
  <c r="E56" i="528"/>
  <c r="E57" i="528"/>
  <c r="E58" i="528"/>
  <c r="E59" i="528"/>
  <c r="E60" i="528"/>
  <c r="E61" i="528"/>
  <c r="E62" i="528"/>
  <c r="E63" i="528"/>
  <c r="E64" i="528"/>
  <c r="E65" i="528"/>
  <c r="E66" i="528"/>
  <c r="E67" i="528"/>
  <c r="E68" i="528"/>
  <c r="E69" i="528"/>
  <c r="E70" i="528"/>
  <c r="E71" i="528"/>
  <c r="E72" i="528"/>
  <c r="E73" i="528"/>
  <c r="E74" i="528"/>
  <c r="E75" i="528"/>
  <c r="E76" i="528"/>
  <c r="E77" i="528"/>
  <c r="E78" i="528"/>
  <c r="E79" i="528"/>
  <c r="E80" i="528"/>
  <c r="E81" i="528"/>
  <c r="E82" i="528"/>
  <c r="E83" i="528"/>
  <c r="E84" i="528"/>
  <c r="E85" i="528"/>
  <c r="E86" i="528"/>
  <c r="E87" i="528"/>
  <c r="E88" i="528"/>
  <c r="E89" i="528"/>
  <c r="E90" i="528"/>
  <c r="E91" i="528"/>
  <c r="E92" i="528"/>
  <c r="E93" i="528"/>
  <c r="E94" i="528"/>
  <c r="E95" i="528"/>
  <c r="E96" i="528"/>
  <c r="E97" i="528"/>
  <c r="E98" i="528"/>
  <c r="E99" i="528"/>
  <c r="E100" i="528"/>
  <c r="E101" i="528"/>
  <c r="E102" i="528"/>
  <c r="E103" i="528"/>
  <c r="E104" i="528"/>
  <c r="E105" i="528"/>
  <c r="E106" i="528"/>
  <c r="E107" i="528"/>
  <c r="E108" i="528"/>
  <c r="E109" i="528"/>
  <c r="E110" i="528"/>
  <c r="E111" i="528"/>
  <c r="E112" i="528"/>
  <c r="E113" i="528"/>
  <c r="E114" i="528"/>
  <c r="E115" i="528"/>
  <c r="E116" i="528"/>
  <c r="E117" i="528"/>
  <c r="E118" i="528"/>
  <c r="E119" i="528"/>
  <c r="E120" i="528"/>
  <c r="E121" i="528"/>
  <c r="E122" i="528"/>
  <c r="E123" i="528"/>
  <c r="E124" i="528"/>
  <c r="E125" i="528"/>
  <c r="E126" i="528"/>
  <c r="E127" i="528"/>
  <c r="E128" i="528"/>
  <c r="E129" i="528"/>
  <c r="E130" i="528"/>
  <c r="E131" i="528"/>
  <c r="E132" i="528"/>
  <c r="E133" i="528"/>
  <c r="E134" i="528"/>
  <c r="E135" i="528"/>
  <c r="E136" i="528"/>
  <c r="E137" i="528"/>
  <c r="E138" i="528"/>
  <c r="E139" i="528"/>
  <c r="E140" i="528"/>
  <c r="E141" i="528"/>
  <c r="E142" i="528"/>
  <c r="E143" i="528"/>
  <c r="E144" i="528"/>
  <c r="E145" i="528"/>
  <c r="E146" i="528"/>
  <c r="E147" i="528"/>
  <c r="E148" i="528"/>
  <c r="E149" i="528"/>
  <c r="E150" i="528"/>
  <c r="E151" i="528"/>
  <c r="E152" i="528"/>
  <c r="E153" i="528"/>
  <c r="E154" i="528"/>
  <c r="E155" i="528"/>
  <c r="E156" i="528"/>
  <c r="E157" i="528"/>
  <c r="E158" i="528"/>
  <c r="E159" i="528"/>
  <c r="E160" i="528"/>
  <c r="E161" i="528"/>
  <c r="E162" i="528"/>
  <c r="E163" i="528"/>
  <c r="E164" i="528"/>
  <c r="E165" i="528"/>
  <c r="E166" i="528"/>
  <c r="E167" i="528"/>
  <c r="E168" i="528"/>
  <c r="E169" i="528"/>
  <c r="E170" i="528"/>
  <c r="E171" i="528"/>
  <c r="E172" i="528"/>
  <c r="E173" i="528"/>
  <c r="E174" i="528"/>
  <c r="E175" i="528"/>
  <c r="E176" i="528"/>
  <c r="E177" i="528"/>
  <c r="E178" i="528"/>
  <c r="E179" i="528"/>
  <c r="E180" i="528"/>
  <c r="E181" i="528"/>
  <c r="E182" i="528"/>
  <c r="E183" i="528"/>
  <c r="E184" i="528"/>
  <c r="E185" i="528"/>
  <c r="E186" i="528"/>
  <c r="E187" i="528"/>
  <c r="E188" i="528"/>
  <c r="E189" i="528"/>
  <c r="E190" i="528"/>
  <c r="E191" i="528"/>
  <c r="E192" i="528"/>
  <c r="E193" i="528"/>
  <c r="E194" i="528"/>
  <c r="E195" i="528"/>
  <c r="E196" i="528"/>
  <c r="E197" i="528"/>
  <c r="E198" i="528"/>
  <c r="E199" i="528"/>
  <c r="E200" i="528"/>
  <c r="E201" i="528"/>
  <c r="E202" i="528"/>
  <c r="E203" i="528"/>
  <c r="E204" i="528"/>
  <c r="E205" i="528"/>
  <c r="E206" i="528"/>
  <c r="E207" i="528"/>
  <c r="E208" i="528"/>
  <c r="E209" i="528"/>
  <c r="E210" i="528"/>
  <c r="E211" i="528"/>
  <c r="E212" i="528"/>
  <c r="E213" i="528"/>
  <c r="E214" i="528"/>
  <c r="E215" i="528"/>
  <c r="E216" i="528"/>
  <c r="E217" i="528"/>
  <c r="E218" i="528"/>
  <c r="E219" i="528"/>
  <c r="E220" i="528"/>
  <c r="E221" i="528"/>
  <c r="E222" i="528"/>
  <c r="E223" i="528"/>
  <c r="E224" i="528"/>
  <c r="E225" i="528"/>
  <c r="E226" i="528"/>
  <c r="E227" i="528"/>
  <c r="E228" i="528"/>
  <c r="E229" i="528"/>
  <c r="E230" i="528"/>
  <c r="E231" i="528"/>
  <c r="E232" i="528"/>
  <c r="E233" i="528"/>
  <c r="E234" i="528"/>
  <c r="E235" i="528"/>
  <c r="L5" i="527" l="1"/>
  <c r="L6" i="527"/>
  <c r="L7" i="527"/>
  <c r="L8" i="527"/>
  <c r="L9" i="527"/>
  <c r="L10" i="527"/>
  <c r="L11" i="527"/>
  <c r="L12" i="527"/>
  <c r="L13" i="527"/>
  <c r="L14" i="527"/>
  <c r="L15" i="527"/>
  <c r="L16" i="527"/>
  <c r="L17" i="527"/>
  <c r="L18" i="527"/>
  <c r="L19" i="527"/>
  <c r="L20" i="527"/>
  <c r="L21" i="527"/>
  <c r="L22" i="527"/>
  <c r="L23" i="527"/>
  <c r="L24" i="527"/>
  <c r="L25" i="527"/>
  <c r="L26" i="527"/>
  <c r="L27" i="527"/>
  <c r="L28" i="527"/>
  <c r="L29" i="527"/>
  <c r="L30" i="527"/>
  <c r="L31" i="527"/>
  <c r="L32" i="527"/>
  <c r="L33" i="527"/>
  <c r="L34" i="527"/>
  <c r="L35" i="527"/>
  <c r="L36" i="527"/>
  <c r="L37" i="527"/>
  <c r="L38" i="527"/>
  <c r="L39" i="527"/>
  <c r="L40" i="527"/>
  <c r="L41" i="527"/>
  <c r="L42" i="527"/>
  <c r="L43" i="527"/>
  <c r="L44" i="527"/>
  <c r="L45" i="527"/>
  <c r="L46" i="527"/>
  <c r="L47" i="527"/>
  <c r="L48" i="527"/>
  <c r="L49" i="527"/>
  <c r="L50" i="527"/>
  <c r="L51" i="527"/>
  <c r="L52" i="527"/>
  <c r="L53" i="527"/>
  <c r="L54" i="527"/>
  <c r="L55" i="527"/>
  <c r="L56" i="527"/>
  <c r="L57" i="527"/>
  <c r="L58" i="527"/>
  <c r="L59" i="527"/>
  <c r="L60" i="527"/>
  <c r="L61" i="527"/>
  <c r="L62" i="527"/>
  <c r="L63" i="527"/>
  <c r="L64" i="527"/>
  <c r="L65" i="527"/>
  <c r="L66" i="527"/>
  <c r="L67" i="527"/>
  <c r="L68" i="527"/>
  <c r="L69" i="527"/>
  <c r="L70" i="527"/>
  <c r="L71" i="527"/>
  <c r="L72" i="527"/>
  <c r="L73" i="527"/>
  <c r="L74" i="527"/>
  <c r="L75" i="527"/>
  <c r="L76" i="527"/>
  <c r="L77" i="527"/>
  <c r="L78" i="527"/>
  <c r="L79" i="527"/>
  <c r="L80" i="527"/>
  <c r="L81" i="527"/>
  <c r="L82" i="527"/>
  <c r="L83" i="527"/>
  <c r="L84" i="527"/>
  <c r="L85" i="527"/>
  <c r="L86" i="527"/>
  <c r="L87" i="527"/>
  <c r="L88" i="527"/>
  <c r="L89" i="527"/>
  <c r="L90" i="527"/>
  <c r="L91" i="527"/>
  <c r="L92" i="527"/>
  <c r="L93" i="527"/>
  <c r="L94" i="527"/>
  <c r="L95" i="527"/>
  <c r="L96" i="527"/>
  <c r="L97" i="527"/>
  <c r="L98" i="527"/>
  <c r="L99" i="527"/>
  <c r="L100" i="527"/>
  <c r="L101" i="527"/>
  <c r="L102" i="527"/>
  <c r="L103" i="527"/>
  <c r="L104" i="527"/>
  <c r="L105" i="527"/>
  <c r="L106" i="527"/>
  <c r="L107" i="527"/>
  <c r="L108" i="527"/>
  <c r="L109" i="527"/>
  <c r="L110" i="527"/>
  <c r="L111" i="527"/>
  <c r="L112" i="527"/>
  <c r="L113" i="527"/>
  <c r="L114" i="527"/>
  <c r="L115" i="527"/>
  <c r="L116" i="527"/>
  <c r="L117" i="527"/>
  <c r="L118" i="527"/>
  <c r="L119" i="527"/>
  <c r="L120" i="527"/>
  <c r="L121" i="527"/>
  <c r="L122" i="527"/>
  <c r="L123" i="527"/>
  <c r="L124" i="527"/>
  <c r="L125" i="527"/>
  <c r="L126" i="527"/>
  <c r="L127" i="527"/>
  <c r="L128" i="527"/>
  <c r="L129" i="527"/>
  <c r="L130" i="527"/>
  <c r="L131" i="527"/>
  <c r="L132" i="527"/>
  <c r="L133" i="527"/>
  <c r="L134" i="527"/>
  <c r="L135" i="527"/>
  <c r="L136" i="527"/>
  <c r="L137" i="527"/>
  <c r="L138" i="527"/>
  <c r="L139" i="527"/>
  <c r="L140" i="527"/>
  <c r="L141" i="527"/>
  <c r="L142" i="527"/>
  <c r="L143" i="527"/>
  <c r="L144" i="527"/>
  <c r="L145" i="527"/>
  <c r="L146" i="527"/>
  <c r="L147" i="527"/>
  <c r="L148" i="527"/>
  <c r="L149" i="527"/>
  <c r="L150" i="527"/>
  <c r="L151" i="527"/>
  <c r="L152" i="527"/>
  <c r="L153" i="527"/>
  <c r="L154" i="527"/>
  <c r="L155" i="527"/>
  <c r="L156" i="527"/>
  <c r="L157" i="527"/>
  <c r="L158" i="527"/>
  <c r="L159" i="527"/>
  <c r="L160" i="527"/>
  <c r="L161" i="527"/>
  <c r="L162" i="527"/>
  <c r="L163" i="527"/>
  <c r="L164" i="527"/>
  <c r="L165" i="527"/>
  <c r="L166" i="527"/>
  <c r="L167" i="527"/>
  <c r="L168" i="527"/>
  <c r="L169" i="527"/>
  <c r="L170" i="527"/>
  <c r="L171" i="527"/>
  <c r="L172" i="527"/>
  <c r="L173" i="527"/>
  <c r="L174" i="527"/>
  <c r="L175" i="527"/>
  <c r="L176" i="527"/>
  <c r="L177" i="527"/>
  <c r="L178" i="527"/>
  <c r="L179" i="527"/>
  <c r="L180" i="527"/>
  <c r="L181" i="527"/>
  <c r="L182" i="527"/>
  <c r="L183" i="527"/>
  <c r="L184" i="527"/>
  <c r="L185" i="527"/>
  <c r="L186" i="527"/>
  <c r="L187" i="527"/>
  <c r="L188" i="527"/>
  <c r="L189" i="527"/>
  <c r="L190" i="527"/>
  <c r="L191" i="527"/>
  <c r="L192" i="527"/>
  <c r="L193" i="527"/>
  <c r="L194" i="527"/>
  <c r="L195" i="527"/>
  <c r="L196" i="527"/>
  <c r="L197" i="527"/>
  <c r="L198" i="527"/>
  <c r="L199" i="527"/>
  <c r="L200" i="527"/>
  <c r="L201" i="527"/>
  <c r="L202" i="527"/>
  <c r="L203" i="527"/>
  <c r="L204" i="527"/>
  <c r="L205" i="527"/>
  <c r="L206" i="527"/>
  <c r="L207" i="527"/>
  <c r="L208" i="527"/>
  <c r="L209" i="527"/>
  <c r="L210" i="527"/>
  <c r="L211" i="527"/>
  <c r="L212" i="527"/>
  <c r="L213" i="527"/>
  <c r="L214" i="527"/>
  <c r="L215" i="527"/>
  <c r="L216" i="527"/>
  <c r="L217" i="527"/>
  <c r="L218" i="527"/>
  <c r="L219" i="527"/>
  <c r="L220" i="527"/>
  <c r="L221" i="527"/>
  <c r="L222" i="527"/>
  <c r="L223" i="527"/>
  <c r="L224" i="527"/>
  <c r="L225" i="527"/>
  <c r="L226" i="527"/>
  <c r="L227" i="527"/>
  <c r="L228" i="527"/>
  <c r="L229" i="527"/>
  <c r="L230" i="527"/>
  <c r="L231" i="527"/>
  <c r="L232" i="527"/>
  <c r="L233" i="527"/>
  <c r="L234" i="527"/>
  <c r="L235" i="527"/>
  <c r="L236" i="527"/>
  <c r="L237" i="527"/>
  <c r="L238" i="527"/>
  <c r="L239" i="527"/>
  <c r="L240" i="527"/>
  <c r="L241" i="527"/>
  <c r="L242" i="527"/>
  <c r="L243" i="527"/>
  <c r="L244" i="527"/>
  <c r="L245" i="527"/>
  <c r="L246" i="527"/>
  <c r="L247" i="527"/>
  <c r="L248" i="527"/>
  <c r="L249" i="527"/>
  <c r="L250" i="527"/>
  <c r="L251" i="527"/>
  <c r="L252" i="527"/>
  <c r="L253" i="527"/>
  <c r="L254" i="527"/>
  <c r="L255" i="527"/>
  <c r="L256" i="527"/>
  <c r="L257" i="527"/>
  <c r="L258" i="527"/>
  <c r="L259" i="527"/>
  <c r="L260" i="527"/>
  <c r="L261" i="527"/>
  <c r="L262" i="527"/>
  <c r="L263" i="527"/>
  <c r="L264" i="527"/>
  <c r="L265" i="527"/>
  <c r="L266" i="527"/>
  <c r="L267" i="527"/>
  <c r="L268" i="527"/>
  <c r="L269" i="527"/>
  <c r="L270" i="527"/>
  <c r="L271" i="527"/>
  <c r="L272" i="527"/>
  <c r="L273" i="527"/>
  <c r="L274" i="527"/>
  <c r="L275" i="527"/>
  <c r="L276" i="527"/>
  <c r="L277" i="527"/>
  <c r="L278" i="527"/>
  <c r="L279" i="527"/>
  <c r="L280" i="527"/>
  <c r="L281" i="527"/>
  <c r="L282" i="527"/>
  <c r="L283" i="527"/>
  <c r="L284" i="527"/>
  <c r="L285" i="527"/>
  <c r="L286" i="527"/>
  <c r="L287" i="527"/>
  <c r="L288" i="527"/>
  <c r="L289" i="527"/>
  <c r="L290" i="527"/>
  <c r="L291" i="527"/>
  <c r="L292" i="527"/>
  <c r="L293" i="527"/>
  <c r="L294" i="527"/>
  <c r="L295" i="527"/>
  <c r="L296" i="527"/>
  <c r="L297" i="527"/>
  <c r="L298" i="527"/>
  <c r="L299" i="527"/>
  <c r="L300" i="527"/>
  <c r="L301" i="527"/>
  <c r="L302" i="527"/>
  <c r="L303" i="527"/>
  <c r="L304" i="527"/>
  <c r="L305" i="527"/>
  <c r="L306" i="527"/>
  <c r="L307" i="527"/>
  <c r="L308" i="527"/>
  <c r="L309" i="527"/>
  <c r="L310" i="527"/>
  <c r="L311" i="527"/>
  <c r="L312" i="527"/>
  <c r="L313" i="527"/>
  <c r="L314" i="527"/>
  <c r="L315" i="527"/>
  <c r="L316" i="527"/>
  <c r="L317" i="527"/>
  <c r="L318" i="527"/>
  <c r="L319" i="527"/>
  <c r="L320" i="527"/>
  <c r="L321" i="527"/>
  <c r="L322" i="527"/>
  <c r="L323" i="527"/>
  <c r="L324" i="527"/>
  <c r="L325" i="527"/>
  <c r="L326" i="527"/>
  <c r="L327" i="527"/>
  <c r="L328" i="527"/>
  <c r="L329" i="527"/>
  <c r="L330" i="527"/>
  <c r="L331" i="527"/>
  <c r="L332" i="527"/>
  <c r="L333" i="527"/>
  <c r="L334" i="527"/>
  <c r="L335" i="527"/>
  <c r="L336" i="527"/>
  <c r="L337" i="527"/>
  <c r="L338" i="527"/>
  <c r="L339" i="527"/>
  <c r="L340" i="527"/>
  <c r="L341" i="527"/>
  <c r="L342" i="527"/>
  <c r="L343" i="527"/>
  <c r="L344" i="527"/>
  <c r="L345" i="527"/>
  <c r="L346" i="527"/>
  <c r="L347" i="527"/>
  <c r="L348" i="527"/>
  <c r="L349" i="527"/>
  <c r="L350" i="527"/>
  <c r="L351" i="527"/>
  <c r="L352" i="527"/>
  <c r="L353" i="527"/>
  <c r="L354" i="527"/>
  <c r="L355" i="527"/>
  <c r="L356" i="527"/>
  <c r="L357" i="527"/>
  <c r="L358" i="527"/>
  <c r="L359" i="527"/>
  <c r="L360" i="527"/>
  <c r="L361" i="527"/>
  <c r="L362" i="527"/>
  <c r="L363" i="527"/>
  <c r="L364" i="527"/>
  <c r="L365" i="527"/>
  <c r="L366" i="527"/>
  <c r="L367" i="527"/>
  <c r="L368" i="527"/>
  <c r="L369" i="527"/>
  <c r="L370" i="527"/>
  <c r="L371" i="527"/>
  <c r="L372" i="527"/>
  <c r="L373" i="527"/>
  <c r="L374" i="527"/>
  <c r="L375" i="527"/>
  <c r="L376" i="527"/>
  <c r="L377" i="527"/>
  <c r="L378" i="527"/>
  <c r="L379" i="527"/>
  <c r="L380" i="527"/>
  <c r="L381" i="527"/>
  <c r="L382" i="527"/>
  <c r="L383" i="527"/>
  <c r="L384" i="527"/>
  <c r="L385" i="527"/>
  <c r="L386" i="527"/>
  <c r="L387" i="527"/>
  <c r="L388" i="527"/>
  <c r="L389" i="527"/>
  <c r="L390" i="527"/>
  <c r="L391" i="527"/>
  <c r="L392" i="527"/>
  <c r="L393" i="527"/>
  <c r="L394" i="527"/>
  <c r="L395" i="527"/>
  <c r="L396" i="527"/>
  <c r="L397" i="527"/>
  <c r="L398" i="527"/>
  <c r="L399" i="527"/>
  <c r="L400" i="527"/>
  <c r="L401" i="527"/>
  <c r="L402" i="527"/>
  <c r="L403" i="527"/>
  <c r="L404" i="527"/>
  <c r="L405" i="527"/>
  <c r="L406" i="527"/>
  <c r="L407" i="527"/>
  <c r="L408" i="527"/>
  <c r="L409" i="527"/>
  <c r="L410" i="527"/>
  <c r="L411" i="527"/>
  <c r="L412" i="527"/>
  <c r="L413" i="527"/>
  <c r="L414" i="527"/>
  <c r="L415" i="527"/>
  <c r="L416" i="527"/>
  <c r="L417" i="527"/>
  <c r="L418" i="527"/>
  <c r="L419" i="527"/>
  <c r="L420" i="527"/>
  <c r="L421" i="527"/>
  <c r="L422" i="527"/>
  <c r="L423" i="527"/>
  <c r="L424" i="527"/>
  <c r="L425" i="527"/>
  <c r="L426" i="527"/>
  <c r="L427" i="527"/>
  <c r="L428" i="527"/>
  <c r="L429" i="527"/>
  <c r="L430" i="527"/>
  <c r="L431" i="527"/>
  <c r="L432" i="527"/>
  <c r="L433" i="527"/>
  <c r="L434" i="527"/>
  <c r="L435" i="527"/>
  <c r="L436" i="527"/>
  <c r="L437" i="527"/>
  <c r="L438" i="527"/>
  <c r="L439" i="527"/>
  <c r="L440" i="527"/>
  <c r="L441" i="527"/>
  <c r="L442" i="527"/>
  <c r="L443" i="527"/>
  <c r="L444" i="527"/>
  <c r="L445" i="527"/>
  <c r="L446" i="527"/>
  <c r="L447" i="527"/>
  <c r="L448" i="527"/>
  <c r="L449" i="527"/>
  <c r="L450" i="527"/>
  <c r="L451" i="527"/>
  <c r="L452" i="527"/>
  <c r="L453" i="527"/>
  <c r="L454" i="527"/>
  <c r="L455" i="527"/>
  <c r="L456" i="527"/>
  <c r="L457" i="527"/>
  <c r="L458" i="527"/>
  <c r="L459" i="527"/>
  <c r="L460" i="527"/>
  <c r="L461" i="527"/>
  <c r="L462" i="527"/>
  <c r="L463" i="527"/>
  <c r="L464" i="527"/>
  <c r="L465" i="527"/>
  <c r="L466" i="527"/>
  <c r="L467" i="527"/>
  <c r="L468" i="527"/>
  <c r="L469" i="527"/>
  <c r="L470" i="527"/>
  <c r="L471" i="527"/>
  <c r="L472" i="527"/>
  <c r="L473" i="527"/>
  <c r="L474" i="527"/>
  <c r="L475" i="527"/>
  <c r="L476" i="527"/>
  <c r="L477" i="527"/>
  <c r="L478" i="527"/>
  <c r="L479" i="527"/>
  <c r="L480" i="527"/>
  <c r="L481" i="527"/>
  <c r="L482" i="527"/>
  <c r="L483" i="527"/>
  <c r="L484" i="527"/>
  <c r="L485" i="527"/>
  <c r="L486" i="527"/>
  <c r="L487" i="527"/>
  <c r="L488" i="527"/>
  <c r="L489" i="527"/>
  <c r="L490" i="527"/>
  <c r="L491" i="527"/>
  <c r="L492" i="527"/>
  <c r="L493" i="527"/>
  <c r="L494" i="527"/>
  <c r="L495" i="527"/>
  <c r="L496" i="527"/>
  <c r="L497" i="527"/>
  <c r="L498" i="527"/>
  <c r="L499" i="527"/>
  <c r="L500" i="527"/>
  <c r="L501" i="527"/>
  <c r="L502" i="527"/>
  <c r="L503" i="527"/>
  <c r="L504" i="527"/>
  <c r="L505" i="527"/>
  <c r="L506" i="527"/>
  <c r="L507" i="527"/>
  <c r="L508" i="527"/>
  <c r="L509" i="527"/>
  <c r="L510" i="527"/>
  <c r="L511" i="527"/>
  <c r="L512" i="527"/>
  <c r="L513" i="527"/>
  <c r="L514" i="527"/>
  <c r="L515" i="527"/>
  <c r="L516" i="527"/>
  <c r="L517" i="527"/>
  <c r="L518" i="527"/>
  <c r="L519" i="527"/>
  <c r="L520" i="527"/>
  <c r="L521" i="527"/>
  <c r="L522" i="527"/>
  <c r="L523" i="527"/>
  <c r="L524" i="527"/>
  <c r="L525" i="527"/>
  <c r="L526" i="527"/>
  <c r="L527" i="527"/>
  <c r="L528" i="527"/>
  <c r="L529" i="527"/>
  <c r="L530" i="527"/>
  <c r="L531" i="527"/>
  <c r="L532" i="527"/>
  <c r="L533" i="527"/>
  <c r="L534" i="527"/>
  <c r="L535" i="527"/>
  <c r="L536" i="527"/>
  <c r="L537" i="527"/>
  <c r="L538" i="527"/>
  <c r="L539" i="527"/>
  <c r="L540" i="527"/>
  <c r="L541" i="527"/>
  <c r="L542" i="527"/>
  <c r="L543" i="527"/>
  <c r="L544" i="527"/>
  <c r="L545" i="527"/>
  <c r="L546" i="527"/>
  <c r="L547" i="527"/>
  <c r="L548" i="527"/>
  <c r="L549" i="527"/>
  <c r="L550" i="527"/>
  <c r="L551" i="527"/>
  <c r="L552" i="527"/>
  <c r="L553" i="527"/>
  <c r="L554" i="527"/>
  <c r="L555" i="527"/>
  <c r="L556" i="527"/>
  <c r="L557" i="527"/>
  <c r="L558" i="527"/>
  <c r="L559" i="527"/>
  <c r="L560" i="527"/>
  <c r="L561" i="527"/>
  <c r="L562" i="527"/>
  <c r="L563" i="527"/>
  <c r="L564" i="527"/>
  <c r="L565" i="527"/>
  <c r="L566" i="527"/>
  <c r="L567" i="527"/>
  <c r="L568" i="527"/>
  <c r="L569" i="527"/>
  <c r="L570" i="527"/>
  <c r="L571" i="527"/>
  <c r="L572" i="527"/>
  <c r="L573" i="527"/>
  <c r="L574" i="527"/>
  <c r="L575" i="527"/>
  <c r="L576" i="527"/>
  <c r="L577" i="527"/>
  <c r="L578" i="527"/>
  <c r="L579" i="527"/>
  <c r="L580" i="527"/>
  <c r="L581" i="527"/>
  <c r="L582" i="527"/>
  <c r="L583" i="527"/>
  <c r="L584" i="527"/>
  <c r="L585" i="527"/>
  <c r="L586" i="527"/>
  <c r="L587" i="527"/>
  <c r="L588" i="527"/>
  <c r="L589" i="527"/>
  <c r="L590" i="527"/>
  <c r="L591" i="527"/>
  <c r="L592" i="527"/>
  <c r="L593" i="527"/>
  <c r="L594" i="527"/>
  <c r="L595" i="527"/>
  <c r="L596" i="527"/>
  <c r="L597" i="527"/>
  <c r="L598" i="527"/>
  <c r="L599" i="527"/>
  <c r="L600" i="527"/>
  <c r="L601" i="527"/>
  <c r="L602" i="527"/>
  <c r="L603" i="527"/>
  <c r="L604" i="527"/>
  <c r="L605" i="527"/>
  <c r="L606" i="527"/>
  <c r="L607" i="527"/>
  <c r="L608" i="527"/>
  <c r="L609" i="527"/>
  <c r="L610" i="527"/>
  <c r="L611" i="527"/>
  <c r="L612" i="527"/>
  <c r="L613" i="527"/>
  <c r="L614" i="527"/>
  <c r="L615" i="527"/>
  <c r="L616" i="527"/>
  <c r="L617" i="527"/>
  <c r="L618" i="527"/>
  <c r="L619" i="527"/>
  <c r="L620" i="527"/>
  <c r="L621" i="527"/>
  <c r="L622" i="527"/>
  <c r="L623" i="527"/>
  <c r="L624" i="527"/>
  <c r="L625" i="527"/>
  <c r="L626" i="527"/>
  <c r="L627" i="527"/>
  <c r="L628" i="527"/>
  <c r="L629" i="527"/>
  <c r="L630" i="527"/>
  <c r="L631" i="527"/>
  <c r="L632" i="527"/>
  <c r="L633" i="527"/>
  <c r="L634" i="527"/>
  <c r="L635" i="527"/>
  <c r="L636" i="527"/>
  <c r="L637" i="527"/>
  <c r="L638" i="527"/>
  <c r="L639" i="527"/>
  <c r="L640" i="527"/>
  <c r="L641" i="527"/>
  <c r="L642" i="527"/>
  <c r="L643" i="527"/>
  <c r="L644" i="527"/>
  <c r="L645" i="527"/>
  <c r="L646" i="527"/>
  <c r="L647" i="527"/>
  <c r="L648" i="527"/>
  <c r="L649" i="527"/>
  <c r="L650" i="527"/>
  <c r="L651" i="527"/>
  <c r="L652" i="527"/>
  <c r="L653" i="527"/>
  <c r="L654" i="527"/>
  <c r="L655" i="527"/>
  <c r="L656" i="527"/>
  <c r="L657" i="527"/>
  <c r="L658" i="527"/>
  <c r="L659" i="527"/>
  <c r="L660" i="527"/>
  <c r="L661" i="527"/>
  <c r="L662" i="527"/>
  <c r="L663" i="527"/>
  <c r="L664" i="527"/>
  <c r="L665" i="527"/>
  <c r="L666" i="527"/>
  <c r="L667" i="527"/>
  <c r="L668" i="527"/>
  <c r="L669" i="527"/>
  <c r="L670" i="527"/>
  <c r="L671" i="527"/>
  <c r="L672" i="527"/>
  <c r="L673" i="527"/>
  <c r="L674" i="527"/>
  <c r="L675" i="527"/>
  <c r="L676" i="527"/>
  <c r="L677" i="527"/>
  <c r="L678" i="527"/>
  <c r="L679" i="527"/>
  <c r="L680" i="527"/>
  <c r="L681" i="527"/>
  <c r="L682" i="527"/>
  <c r="L683" i="527"/>
  <c r="L684" i="527"/>
  <c r="L685" i="527"/>
  <c r="L686" i="527"/>
  <c r="L687" i="527"/>
  <c r="L688" i="527"/>
  <c r="L689" i="527"/>
  <c r="L690" i="527"/>
  <c r="L691" i="527"/>
  <c r="L692" i="527"/>
  <c r="L693" i="527"/>
  <c r="L694" i="527"/>
  <c r="L695" i="527"/>
  <c r="L696" i="527"/>
  <c r="L697" i="527"/>
  <c r="L698" i="527"/>
  <c r="L699" i="527"/>
  <c r="L700" i="527"/>
  <c r="L701" i="527"/>
  <c r="L702" i="527"/>
  <c r="L703" i="527"/>
  <c r="L704" i="527"/>
  <c r="L705" i="527"/>
  <c r="L706" i="527"/>
  <c r="L707" i="527"/>
  <c r="L708" i="527"/>
  <c r="L709" i="527"/>
  <c r="L710" i="527"/>
  <c r="L711" i="527"/>
  <c r="L712" i="527"/>
  <c r="L713" i="527"/>
  <c r="L714" i="527"/>
  <c r="L715" i="527"/>
  <c r="L716" i="527"/>
  <c r="L717" i="527"/>
  <c r="L718" i="527"/>
  <c r="L719" i="527"/>
  <c r="L720" i="527"/>
  <c r="L721" i="527"/>
  <c r="L722" i="527"/>
  <c r="L723" i="527"/>
  <c r="L724" i="527"/>
  <c r="L725" i="527"/>
  <c r="L726" i="527"/>
  <c r="L727" i="527"/>
  <c r="L728" i="527"/>
  <c r="L729" i="527"/>
  <c r="L730" i="527"/>
  <c r="L731" i="527"/>
  <c r="L732" i="527"/>
  <c r="L733" i="527"/>
  <c r="L734" i="527"/>
  <c r="L735" i="527"/>
  <c r="L736" i="527"/>
  <c r="L737" i="527"/>
  <c r="L738" i="527"/>
  <c r="L739" i="527"/>
  <c r="L740" i="527"/>
  <c r="L741" i="527"/>
  <c r="L742" i="527"/>
  <c r="L743" i="527"/>
  <c r="L744" i="527"/>
  <c r="L745" i="527"/>
  <c r="L746" i="527"/>
  <c r="L747" i="527"/>
  <c r="L748" i="527"/>
  <c r="L749" i="527"/>
  <c r="L750" i="527"/>
  <c r="L751" i="527"/>
  <c r="L752" i="527"/>
  <c r="L753" i="527"/>
  <c r="L754" i="527"/>
  <c r="L755" i="527"/>
  <c r="L756" i="527"/>
  <c r="L757" i="527"/>
  <c r="L758" i="527"/>
  <c r="L759" i="527"/>
  <c r="L760" i="527"/>
  <c r="L761" i="527"/>
  <c r="L762" i="527"/>
  <c r="L763" i="527"/>
  <c r="L764" i="527"/>
  <c r="L765" i="527"/>
  <c r="L766" i="527"/>
  <c r="L767" i="527"/>
  <c r="L768" i="527"/>
  <c r="L769" i="527"/>
  <c r="L770" i="527"/>
  <c r="L771" i="527"/>
  <c r="L772" i="527"/>
  <c r="L773" i="527"/>
  <c r="L774" i="527"/>
  <c r="L775" i="527"/>
  <c r="L776" i="527"/>
  <c r="L777" i="527"/>
  <c r="L778" i="527"/>
  <c r="L779" i="527"/>
  <c r="L780" i="527"/>
  <c r="L781" i="527"/>
  <c r="L782" i="527"/>
  <c r="L783" i="527"/>
  <c r="L784" i="527"/>
  <c r="L785" i="527"/>
  <c r="L786" i="527"/>
  <c r="L787" i="527"/>
  <c r="L788" i="527"/>
  <c r="L789" i="527"/>
  <c r="L790" i="527"/>
  <c r="L791" i="527"/>
  <c r="L792" i="527"/>
  <c r="L793" i="527"/>
  <c r="L794" i="527"/>
  <c r="L795" i="527"/>
  <c r="L796" i="527"/>
  <c r="L797" i="527"/>
  <c r="L798" i="527"/>
  <c r="L799" i="527"/>
  <c r="L800" i="527"/>
  <c r="L801" i="527"/>
  <c r="L802" i="527"/>
  <c r="L803" i="527"/>
  <c r="L804" i="527"/>
  <c r="L805" i="527"/>
  <c r="L806" i="527"/>
  <c r="L807" i="527"/>
  <c r="L808" i="527"/>
  <c r="L809" i="527"/>
  <c r="L810" i="527"/>
  <c r="L811" i="527"/>
  <c r="L812" i="527"/>
  <c r="L813" i="527"/>
  <c r="L814" i="527"/>
  <c r="L815" i="527"/>
  <c r="L816" i="527"/>
  <c r="L817" i="527"/>
  <c r="L818" i="527"/>
  <c r="L819" i="527"/>
  <c r="L820" i="527"/>
  <c r="L821" i="527"/>
  <c r="L822" i="527"/>
  <c r="L823" i="527"/>
  <c r="L824" i="527"/>
  <c r="L825" i="527"/>
  <c r="L826" i="527"/>
  <c r="L827" i="527"/>
  <c r="L828" i="527"/>
  <c r="L829" i="527"/>
  <c r="L830" i="527"/>
  <c r="L831" i="527"/>
  <c r="L832" i="527"/>
  <c r="L833" i="527"/>
  <c r="L834" i="527"/>
  <c r="L835" i="527"/>
  <c r="L836" i="527"/>
  <c r="L837" i="527"/>
  <c r="L838" i="527"/>
  <c r="L839" i="527"/>
  <c r="L840" i="527"/>
  <c r="L841" i="527"/>
  <c r="L842" i="527"/>
  <c r="L843" i="527"/>
  <c r="L844" i="527"/>
  <c r="L845" i="527"/>
  <c r="L846" i="527"/>
  <c r="L847" i="527"/>
  <c r="L848" i="527"/>
  <c r="L849" i="527"/>
  <c r="L850" i="527"/>
  <c r="L851" i="527"/>
  <c r="L852" i="527"/>
  <c r="L853" i="527"/>
  <c r="L854" i="527"/>
  <c r="L855" i="527"/>
  <c r="L856" i="527"/>
  <c r="L857" i="527"/>
  <c r="L858" i="527"/>
  <c r="L859" i="527"/>
  <c r="L860" i="527"/>
  <c r="L861" i="527"/>
  <c r="L862" i="527"/>
  <c r="L863" i="527"/>
  <c r="L864" i="527"/>
  <c r="L865" i="527"/>
  <c r="L866" i="527"/>
  <c r="L867" i="527"/>
  <c r="L868" i="527"/>
  <c r="L869" i="527"/>
  <c r="L870" i="527"/>
  <c r="L871" i="527"/>
  <c r="L872" i="527"/>
  <c r="L873" i="527"/>
  <c r="L874" i="527"/>
  <c r="L875" i="527"/>
  <c r="L876" i="527"/>
  <c r="L877" i="527"/>
  <c r="L878" i="527"/>
  <c r="L879" i="527"/>
  <c r="L880" i="527"/>
  <c r="L881" i="527"/>
  <c r="L882" i="527"/>
  <c r="L883" i="527"/>
  <c r="L884" i="527"/>
  <c r="L885" i="527"/>
  <c r="L886" i="527"/>
  <c r="L887" i="527"/>
  <c r="L888" i="527"/>
  <c r="L889" i="527"/>
  <c r="L890" i="527"/>
  <c r="L891" i="527"/>
  <c r="L892" i="527"/>
  <c r="L893" i="527"/>
  <c r="L894" i="527"/>
  <c r="L895" i="527"/>
  <c r="L896" i="527"/>
  <c r="L897" i="527"/>
  <c r="L898" i="527"/>
  <c r="L899" i="527"/>
  <c r="L900" i="527"/>
  <c r="L901" i="527"/>
  <c r="L902" i="527"/>
  <c r="L903" i="527"/>
  <c r="L904" i="527"/>
  <c r="L905" i="527"/>
  <c r="L906" i="527"/>
  <c r="L907" i="527"/>
  <c r="L908" i="527"/>
  <c r="L909" i="527"/>
  <c r="L910" i="527"/>
  <c r="L911" i="527"/>
  <c r="L912" i="527"/>
  <c r="L913" i="527"/>
  <c r="L914" i="527"/>
  <c r="L915" i="527"/>
  <c r="L916" i="527"/>
  <c r="L917" i="527"/>
  <c r="L918" i="527"/>
  <c r="L919" i="527"/>
  <c r="L920" i="527"/>
  <c r="L921" i="527"/>
  <c r="L922" i="527"/>
  <c r="L923" i="527"/>
  <c r="L924" i="527"/>
  <c r="L925" i="527"/>
  <c r="L926" i="527"/>
  <c r="L927" i="527"/>
  <c r="L928" i="527"/>
  <c r="L929" i="527"/>
  <c r="L930" i="527"/>
  <c r="L931" i="527"/>
  <c r="L932" i="527"/>
  <c r="L933" i="527"/>
  <c r="L934" i="527"/>
  <c r="L935" i="527"/>
  <c r="L936" i="527"/>
  <c r="L937" i="527"/>
  <c r="L938" i="527"/>
  <c r="L939" i="527"/>
  <c r="L940" i="527"/>
  <c r="L941" i="527"/>
  <c r="L942" i="527"/>
  <c r="L943" i="527"/>
  <c r="L944" i="527"/>
  <c r="L945" i="527"/>
  <c r="L946" i="527"/>
  <c r="L947" i="527"/>
  <c r="L948" i="527"/>
  <c r="L949" i="527"/>
  <c r="L950" i="527"/>
  <c r="L951" i="527"/>
  <c r="L952" i="527"/>
  <c r="L953" i="527"/>
  <c r="L954" i="527"/>
  <c r="L955" i="527"/>
  <c r="L956" i="527"/>
  <c r="L957" i="527"/>
  <c r="L958" i="527"/>
  <c r="L959" i="527"/>
  <c r="L960" i="527"/>
  <c r="L961" i="527"/>
  <c r="L962" i="527"/>
  <c r="L963" i="527"/>
  <c r="L964" i="527"/>
  <c r="L965" i="527"/>
  <c r="L966" i="527"/>
  <c r="L967" i="527"/>
  <c r="L968" i="527"/>
  <c r="L969" i="527"/>
  <c r="L970" i="527"/>
  <c r="L971" i="527"/>
  <c r="L972" i="527"/>
  <c r="L973" i="527"/>
  <c r="L974" i="527"/>
  <c r="L975" i="527"/>
  <c r="L976" i="527"/>
  <c r="L977" i="527"/>
  <c r="L978" i="527"/>
  <c r="L979" i="527"/>
  <c r="L980" i="527"/>
  <c r="L981" i="527"/>
  <c r="L982" i="527"/>
  <c r="L983" i="527"/>
  <c r="L984" i="527"/>
  <c r="L985" i="527"/>
  <c r="L986" i="527"/>
  <c r="L987" i="527"/>
  <c r="L988" i="527"/>
  <c r="L989" i="527"/>
  <c r="L990" i="527"/>
  <c r="L991" i="527"/>
  <c r="L992" i="527"/>
  <c r="L993" i="527"/>
  <c r="L994" i="527"/>
  <c r="L995" i="527"/>
  <c r="L996" i="527"/>
  <c r="L997" i="527"/>
  <c r="L998" i="527"/>
  <c r="L999" i="527"/>
  <c r="L1000" i="527"/>
  <c r="L1001" i="527"/>
  <c r="L1002" i="527"/>
  <c r="L1003" i="527"/>
  <c r="L1004" i="527"/>
  <c r="L1005" i="527"/>
  <c r="L1006" i="527"/>
  <c r="L1007" i="527"/>
  <c r="L1008" i="527"/>
  <c r="L1009" i="527"/>
  <c r="L1010" i="527"/>
  <c r="L1011" i="527"/>
  <c r="L1012" i="527"/>
  <c r="L1013" i="527"/>
  <c r="L1014" i="527"/>
  <c r="L1015" i="527"/>
  <c r="L1016" i="527"/>
  <c r="L1017" i="527"/>
  <c r="L1018" i="527"/>
  <c r="L1019" i="527"/>
  <c r="L1020" i="527"/>
  <c r="L1021" i="527"/>
  <c r="L1022" i="527"/>
  <c r="L1023" i="527"/>
  <c r="L1024" i="527"/>
  <c r="L1025" i="527"/>
  <c r="L1026" i="527"/>
  <c r="L1027" i="527"/>
  <c r="L1028" i="527"/>
  <c r="L1029" i="527"/>
  <c r="L1030" i="527"/>
  <c r="L1031" i="527"/>
  <c r="L1032" i="527"/>
  <c r="L1033" i="527"/>
  <c r="L1034" i="527"/>
  <c r="L1035" i="527"/>
  <c r="L1036" i="527"/>
  <c r="L1037" i="527"/>
  <c r="L1038" i="527"/>
  <c r="L1039" i="527"/>
  <c r="L1040" i="527"/>
  <c r="L1041" i="527"/>
  <c r="L1042" i="527"/>
  <c r="L1043" i="527"/>
  <c r="L1044" i="527"/>
  <c r="L1045" i="527"/>
  <c r="L1046" i="527"/>
  <c r="L1047" i="527"/>
  <c r="L1048" i="527"/>
  <c r="L1049" i="527"/>
  <c r="L1050" i="527"/>
  <c r="L1051" i="527"/>
  <c r="L1052" i="527"/>
  <c r="L1053" i="527"/>
  <c r="L1054" i="527"/>
  <c r="L1055" i="527"/>
  <c r="L1056" i="527"/>
  <c r="L1057" i="527"/>
  <c r="L1058" i="527"/>
  <c r="L1059" i="527"/>
  <c r="L1060" i="527"/>
  <c r="L1061" i="527"/>
  <c r="L1062" i="527"/>
  <c r="L1063" i="527"/>
  <c r="L1064" i="527"/>
  <c r="L1065" i="527"/>
  <c r="L1066" i="527"/>
  <c r="L1067" i="527"/>
  <c r="L1068" i="527"/>
  <c r="L1069" i="527"/>
  <c r="L1070" i="527"/>
  <c r="L1071" i="527"/>
  <c r="L1072" i="527"/>
  <c r="L1073" i="527"/>
  <c r="L1074" i="527"/>
  <c r="L1075" i="527"/>
  <c r="L1076" i="527"/>
  <c r="L1077" i="527"/>
  <c r="L1078" i="527"/>
  <c r="L1079" i="527"/>
  <c r="L1080" i="527"/>
  <c r="L1081" i="527"/>
  <c r="L1082" i="527"/>
  <c r="L1083" i="527"/>
  <c r="L1084" i="527"/>
  <c r="L1085" i="527"/>
  <c r="L1086" i="527"/>
  <c r="L1087" i="527"/>
  <c r="L1088" i="527"/>
  <c r="L1089" i="527"/>
  <c r="L1090" i="527"/>
  <c r="L1091" i="527"/>
  <c r="L1092" i="527"/>
  <c r="L1093" i="527"/>
  <c r="L1094" i="527"/>
  <c r="L1095" i="527"/>
  <c r="L1096" i="527"/>
  <c r="L1097" i="527"/>
  <c r="L1098" i="527"/>
  <c r="L1099" i="527"/>
  <c r="L1100" i="527"/>
  <c r="L1101" i="527"/>
  <c r="L1102" i="527"/>
  <c r="L1103" i="527"/>
  <c r="L1104" i="527"/>
  <c r="L1105" i="527"/>
  <c r="L1106" i="527"/>
  <c r="L1107" i="527"/>
  <c r="L1108" i="527"/>
  <c r="L1109" i="527"/>
  <c r="L1110" i="527"/>
  <c r="L1111" i="527"/>
  <c r="L1112" i="527"/>
  <c r="L1113" i="527"/>
  <c r="L1114" i="527"/>
  <c r="L1115" i="527"/>
  <c r="L1116" i="527"/>
  <c r="L1117" i="527"/>
  <c r="L1118" i="527"/>
  <c r="L1119" i="527"/>
  <c r="L1120" i="527"/>
  <c r="L1121" i="527"/>
  <c r="L1122" i="527"/>
  <c r="L1123" i="527"/>
  <c r="L1124" i="527"/>
  <c r="L1125" i="527"/>
  <c r="L1126" i="527"/>
  <c r="L1127" i="527"/>
  <c r="L1128" i="527"/>
  <c r="L1129" i="527"/>
  <c r="L1130" i="527"/>
  <c r="L1131" i="527"/>
  <c r="L1132" i="527"/>
  <c r="L1133" i="527"/>
  <c r="L1134" i="527"/>
  <c r="L1135" i="527"/>
  <c r="L1136" i="527"/>
  <c r="L1137" i="527"/>
  <c r="L1138" i="527"/>
  <c r="L1139" i="527"/>
  <c r="L1140" i="527"/>
  <c r="L1141" i="527"/>
  <c r="L1142" i="527"/>
  <c r="L1143" i="527"/>
  <c r="L1144" i="527"/>
  <c r="L1145" i="527"/>
  <c r="L1146" i="527"/>
  <c r="L1147" i="527"/>
  <c r="L1148" i="527"/>
  <c r="L1149" i="527"/>
  <c r="L1150" i="527"/>
  <c r="L1151" i="527"/>
  <c r="L1152" i="527"/>
  <c r="L1153" i="527"/>
  <c r="L1154" i="527"/>
  <c r="L1155" i="527"/>
  <c r="L1156" i="527"/>
  <c r="L1157" i="527"/>
  <c r="L1158" i="527"/>
  <c r="L1159" i="527"/>
  <c r="L1160" i="527"/>
  <c r="L1161" i="527"/>
  <c r="L1162" i="527"/>
  <c r="L1163" i="527"/>
  <c r="L1164" i="527"/>
  <c r="L1165" i="527"/>
  <c r="L1166" i="527"/>
  <c r="L1167" i="527"/>
  <c r="L1168" i="527"/>
  <c r="L1169" i="527"/>
  <c r="L1170" i="527"/>
  <c r="L1171" i="527"/>
  <c r="L1172" i="527"/>
  <c r="L1173" i="527"/>
  <c r="L1174" i="527"/>
  <c r="L1175" i="527"/>
  <c r="L1176" i="527"/>
  <c r="L1177" i="527"/>
  <c r="L1178" i="527"/>
  <c r="L1179" i="527"/>
  <c r="L1180" i="527"/>
  <c r="L1181" i="527"/>
  <c r="L1182" i="527"/>
  <c r="L1183" i="527"/>
  <c r="L1184" i="527"/>
  <c r="L1185" i="527"/>
  <c r="L1186" i="527"/>
  <c r="L1187" i="527"/>
  <c r="L1188" i="527"/>
  <c r="L1189" i="527"/>
  <c r="L1190" i="527"/>
  <c r="L1191" i="527"/>
  <c r="L1192" i="527"/>
  <c r="L1193" i="527"/>
  <c r="L1194" i="527"/>
  <c r="L1195" i="527"/>
  <c r="L1196" i="527"/>
  <c r="L1197" i="527"/>
  <c r="L1198" i="527"/>
  <c r="L1199" i="527"/>
  <c r="L1200" i="527"/>
  <c r="L1201" i="527"/>
  <c r="L1202" i="527"/>
  <c r="L1203" i="527"/>
  <c r="L1204" i="527"/>
  <c r="L1205" i="527"/>
  <c r="L1206" i="527"/>
  <c r="L1207" i="527"/>
  <c r="L1208" i="527"/>
  <c r="L1209" i="527"/>
  <c r="L1210" i="527"/>
  <c r="L1211" i="527"/>
  <c r="L1212" i="527"/>
  <c r="L1213" i="527"/>
  <c r="L1214" i="527"/>
  <c r="L1215" i="527"/>
  <c r="L1216" i="527"/>
  <c r="L1217" i="527"/>
  <c r="L1218" i="527"/>
  <c r="L1219" i="527"/>
  <c r="L1220" i="527"/>
  <c r="L1221" i="527"/>
  <c r="L1222" i="527"/>
  <c r="L1223" i="527"/>
  <c r="L1224" i="527"/>
  <c r="L1225" i="527"/>
  <c r="L1226" i="527"/>
  <c r="L1227" i="527"/>
  <c r="L1228" i="527"/>
  <c r="L1229" i="527"/>
  <c r="L1230" i="527"/>
  <c r="L1231" i="527"/>
  <c r="L1232" i="527"/>
  <c r="L1233" i="527"/>
  <c r="L1234" i="527"/>
  <c r="L1235" i="527"/>
  <c r="L1236" i="527"/>
  <c r="L1237" i="527"/>
  <c r="L1238" i="527"/>
  <c r="L1239" i="527"/>
  <c r="L1240" i="527"/>
  <c r="L1241" i="527"/>
  <c r="L1242" i="527"/>
  <c r="L1243" i="527"/>
  <c r="L1244" i="527"/>
  <c r="L1245" i="527"/>
  <c r="L1246" i="527"/>
  <c r="L1247" i="527"/>
  <c r="L1248" i="527"/>
  <c r="L1249" i="527"/>
  <c r="L1250" i="527"/>
  <c r="L1251" i="527"/>
  <c r="L1252" i="527"/>
  <c r="L1253" i="527"/>
  <c r="L1254" i="527"/>
  <c r="L1255" i="527"/>
  <c r="L1256" i="527"/>
  <c r="L1257" i="527"/>
  <c r="L1258" i="527"/>
  <c r="L1259" i="527"/>
  <c r="L1260" i="527"/>
  <c r="L1261" i="527"/>
  <c r="L1262" i="527"/>
  <c r="L1263" i="527"/>
  <c r="L1264" i="527"/>
  <c r="L1265" i="527"/>
  <c r="L1266" i="527"/>
  <c r="L1267" i="527"/>
  <c r="L1268" i="527"/>
  <c r="L1269" i="527"/>
  <c r="L1270" i="527"/>
  <c r="L1271" i="527"/>
  <c r="L1272" i="527"/>
  <c r="L1273" i="527"/>
  <c r="L1274" i="527"/>
  <c r="L1275" i="527"/>
  <c r="L1276" i="527"/>
  <c r="L1277" i="527"/>
  <c r="L1278" i="527"/>
  <c r="L1279" i="527"/>
  <c r="L1280" i="527"/>
  <c r="L1281" i="527"/>
  <c r="L1282" i="527"/>
  <c r="L1283" i="527"/>
  <c r="L1284" i="527"/>
  <c r="L1285" i="527"/>
  <c r="L1286" i="527"/>
  <c r="L1287" i="527"/>
  <c r="L1288" i="527"/>
  <c r="L1289" i="527"/>
  <c r="L1290" i="527"/>
  <c r="L1291" i="527"/>
  <c r="L1292" i="527"/>
  <c r="L1293" i="527"/>
  <c r="L1294" i="527"/>
  <c r="L1295" i="527"/>
  <c r="L1296" i="527"/>
  <c r="L1297" i="527"/>
  <c r="L1298" i="527"/>
  <c r="L1299" i="527"/>
  <c r="L1300" i="527"/>
  <c r="L1301" i="527"/>
  <c r="L1302" i="527"/>
  <c r="L1303" i="527"/>
  <c r="L1304" i="527"/>
  <c r="L1305" i="527"/>
  <c r="L1306" i="527"/>
  <c r="L1307" i="527"/>
  <c r="L1308" i="527"/>
  <c r="L1309" i="527"/>
  <c r="L1310" i="527"/>
  <c r="L1311" i="527"/>
  <c r="L1312" i="527"/>
  <c r="L1313" i="527"/>
  <c r="L1314" i="527"/>
  <c r="L1315" i="527"/>
  <c r="L1316" i="527"/>
  <c r="L1317" i="527"/>
  <c r="L1318" i="527"/>
  <c r="L1319" i="527"/>
  <c r="L1320" i="527"/>
  <c r="L1321" i="527"/>
  <c r="L1322" i="527"/>
  <c r="L1323" i="527"/>
  <c r="L1324" i="527"/>
  <c r="L1325" i="527"/>
  <c r="L1326" i="527"/>
  <c r="L1327" i="527"/>
  <c r="L1328" i="527"/>
  <c r="L1329" i="527"/>
  <c r="L1330" i="527"/>
  <c r="L1331" i="527"/>
  <c r="L1332" i="527"/>
  <c r="L1333" i="527"/>
  <c r="L1334" i="527"/>
  <c r="L1335" i="527"/>
  <c r="L1336" i="527"/>
  <c r="L1337" i="527"/>
  <c r="L1338" i="527"/>
  <c r="L1339" i="527"/>
  <c r="L1340" i="527"/>
  <c r="L1341" i="527"/>
  <c r="L1342" i="527"/>
  <c r="L1343" i="527"/>
  <c r="L1344" i="527"/>
  <c r="L1345" i="527"/>
  <c r="L1346" i="527"/>
  <c r="L1347" i="527"/>
  <c r="L1348" i="527"/>
  <c r="L1349" i="527"/>
  <c r="L1350" i="527"/>
  <c r="L1351" i="527"/>
  <c r="L1352" i="527"/>
  <c r="L1353" i="527"/>
  <c r="L1354" i="527"/>
  <c r="L1355" i="527"/>
  <c r="L1356" i="527"/>
  <c r="L1357" i="527"/>
  <c r="L1358" i="527"/>
  <c r="L1359" i="527"/>
  <c r="L1360" i="527"/>
  <c r="L1361" i="527"/>
  <c r="L1362" i="527"/>
  <c r="L1363" i="527"/>
  <c r="L1364" i="527"/>
  <c r="L1365" i="527"/>
  <c r="L1366" i="527"/>
  <c r="L1367" i="527"/>
  <c r="L1368" i="527"/>
  <c r="L1369" i="527"/>
  <c r="L1370" i="527"/>
  <c r="L1371" i="527"/>
  <c r="L1372" i="527"/>
  <c r="L1373" i="527"/>
  <c r="L1374" i="527"/>
  <c r="L1375" i="527"/>
  <c r="L1376" i="527"/>
  <c r="L1377" i="527"/>
  <c r="L1378" i="527"/>
  <c r="L1379" i="527"/>
  <c r="L1380" i="527"/>
  <c r="L1381" i="527"/>
  <c r="L1382" i="527"/>
  <c r="L1383" i="527"/>
  <c r="L1384" i="527"/>
  <c r="L1385" i="527"/>
  <c r="L1386" i="527"/>
  <c r="L1387" i="527"/>
  <c r="L1388" i="527"/>
  <c r="L1389" i="527"/>
  <c r="L1390" i="527"/>
  <c r="L1391" i="527"/>
  <c r="L1392" i="527"/>
  <c r="L1393" i="527"/>
  <c r="L1394" i="527"/>
  <c r="L1395" i="527"/>
  <c r="L1396" i="527"/>
  <c r="L1397" i="527"/>
  <c r="L1398" i="527"/>
  <c r="L1399" i="527"/>
  <c r="L1400" i="527"/>
  <c r="L1401" i="527"/>
  <c r="L1402" i="527"/>
  <c r="L1403" i="527"/>
  <c r="L1404" i="527"/>
  <c r="L1405" i="527"/>
  <c r="L1406" i="527"/>
  <c r="L1407" i="527"/>
  <c r="L1408" i="527"/>
  <c r="L1409" i="527"/>
  <c r="L1410" i="527"/>
  <c r="L1411" i="527"/>
  <c r="L1412" i="527"/>
  <c r="L1413" i="527"/>
  <c r="L1414" i="527"/>
  <c r="L1415" i="527"/>
  <c r="L1416" i="527"/>
  <c r="L1417" i="527"/>
  <c r="L1418" i="527"/>
  <c r="L1419" i="527"/>
  <c r="L1420" i="527"/>
  <c r="L1421" i="527"/>
  <c r="L1422" i="527"/>
  <c r="L1423" i="527"/>
  <c r="L1424" i="527"/>
  <c r="L1425" i="527"/>
  <c r="L1426" i="527"/>
  <c r="L1427" i="527"/>
  <c r="L1428" i="527"/>
  <c r="L1429" i="527"/>
  <c r="L1430" i="527"/>
  <c r="L1431" i="527"/>
  <c r="L1432" i="527"/>
  <c r="L1433" i="527"/>
  <c r="L1434" i="527"/>
  <c r="L1435" i="527"/>
  <c r="L1436" i="527"/>
  <c r="L1437" i="527"/>
  <c r="L1438" i="527"/>
  <c r="L1439" i="527"/>
  <c r="L1440" i="527"/>
  <c r="L1441" i="527"/>
  <c r="L1442" i="527"/>
  <c r="L1443" i="527"/>
  <c r="L1444" i="527"/>
  <c r="L1445" i="527"/>
  <c r="L1446" i="527"/>
  <c r="L1447" i="527"/>
  <c r="L1448" i="527"/>
  <c r="L1449" i="527"/>
  <c r="L1450" i="527"/>
  <c r="L1451" i="527"/>
  <c r="L1452" i="527"/>
  <c r="L1453" i="527"/>
  <c r="L1454" i="527"/>
  <c r="L1455" i="527"/>
  <c r="L1456" i="527"/>
  <c r="L1457" i="527"/>
  <c r="L1458" i="527"/>
  <c r="L1459" i="527"/>
  <c r="L1460" i="527"/>
  <c r="L1461" i="527"/>
  <c r="L1462" i="527"/>
  <c r="L1463" i="527"/>
  <c r="L1464" i="527"/>
  <c r="L1465" i="527"/>
  <c r="L1466" i="527"/>
  <c r="L1467" i="527"/>
  <c r="L1468" i="527"/>
  <c r="L1469" i="527"/>
  <c r="L1470" i="527"/>
  <c r="L1471" i="527"/>
  <c r="L1472" i="527"/>
  <c r="L1473" i="527"/>
  <c r="L1474" i="527"/>
  <c r="L1475" i="527"/>
  <c r="L1476" i="527"/>
  <c r="L1477" i="527"/>
  <c r="L1478" i="527"/>
  <c r="L1479" i="527"/>
  <c r="L1480" i="527"/>
  <c r="L1481" i="527"/>
  <c r="L1482" i="527"/>
  <c r="L1483" i="527"/>
  <c r="L1484" i="527"/>
  <c r="L1485" i="527"/>
  <c r="L1486" i="527"/>
  <c r="L1487" i="527"/>
  <c r="L1488" i="527"/>
  <c r="L1489" i="527"/>
  <c r="L1490" i="527"/>
  <c r="L1491" i="527"/>
  <c r="L1492" i="527"/>
  <c r="L1493" i="527"/>
  <c r="L1494" i="527"/>
  <c r="L1495" i="527"/>
  <c r="L1496" i="527"/>
  <c r="L1497" i="527"/>
  <c r="L1498" i="527"/>
  <c r="L1499" i="527"/>
  <c r="L1500" i="527"/>
  <c r="L1501" i="527"/>
  <c r="L1502" i="527"/>
  <c r="L1503" i="527"/>
  <c r="L1504" i="527"/>
  <c r="L1505" i="527"/>
  <c r="L1506" i="527"/>
  <c r="L1507" i="527"/>
  <c r="L1508" i="527"/>
  <c r="L1509" i="527"/>
  <c r="L1510" i="527"/>
  <c r="L1511" i="527"/>
  <c r="L1512" i="527"/>
  <c r="L1513" i="527"/>
  <c r="L1514" i="527"/>
  <c r="L1515" i="527"/>
  <c r="L1516" i="527"/>
  <c r="L1517" i="527"/>
  <c r="L1518" i="527"/>
  <c r="L1519" i="527"/>
  <c r="L1520" i="527"/>
  <c r="L1521" i="527"/>
  <c r="L1522" i="527"/>
  <c r="L1523" i="527"/>
  <c r="L1524" i="527"/>
  <c r="L1525" i="527"/>
  <c r="L1526" i="527"/>
  <c r="L1527" i="527"/>
  <c r="L1528" i="527"/>
  <c r="L1529" i="527"/>
  <c r="L1530" i="527"/>
  <c r="L1531" i="527"/>
  <c r="L1532" i="527"/>
  <c r="L1533" i="527"/>
  <c r="L1534" i="527"/>
  <c r="L1535" i="527"/>
  <c r="L1536" i="527"/>
  <c r="L1537" i="527"/>
  <c r="L1538" i="527"/>
  <c r="L1539" i="527"/>
  <c r="L1540" i="527"/>
  <c r="L1541" i="527"/>
  <c r="L1542" i="527"/>
  <c r="L1543" i="527"/>
  <c r="L1544" i="527"/>
  <c r="L1545" i="527"/>
  <c r="L1546" i="527"/>
  <c r="L1547" i="527"/>
  <c r="L1548" i="527"/>
  <c r="L1549" i="527"/>
  <c r="L1550" i="527"/>
  <c r="L1551" i="527"/>
  <c r="L1552" i="527"/>
  <c r="L1553" i="527"/>
  <c r="L1555" i="527"/>
  <c r="L1556" i="527"/>
  <c r="L1557" i="527"/>
  <c r="L1558" i="527"/>
  <c r="L1559" i="527"/>
  <c r="L1560" i="527"/>
  <c r="L1561" i="527"/>
  <c r="L1562" i="527"/>
  <c r="L1563" i="527"/>
  <c r="L1564" i="527"/>
  <c r="L1565" i="527"/>
  <c r="L1566" i="527"/>
  <c r="L1567" i="527"/>
  <c r="L1568" i="527"/>
  <c r="L1569" i="527"/>
  <c r="L1570" i="527"/>
  <c r="L1571" i="527"/>
  <c r="L1572" i="527"/>
  <c r="L1573" i="527"/>
  <c r="L1574" i="527"/>
  <c r="L1575" i="527"/>
  <c r="L1576" i="527"/>
  <c r="L1577" i="527"/>
  <c r="L1578" i="527"/>
  <c r="L1579" i="527"/>
  <c r="L1580" i="527"/>
  <c r="L1581" i="527"/>
  <c r="L1582" i="527"/>
  <c r="L1583" i="527"/>
  <c r="L1584" i="527"/>
  <c r="L1585" i="527"/>
  <c r="L1586" i="527"/>
  <c r="L1587" i="527"/>
  <c r="L1588" i="527"/>
  <c r="L1589" i="527"/>
  <c r="L1590" i="527"/>
  <c r="L1591" i="527"/>
  <c r="L1592" i="527"/>
  <c r="L1593" i="527"/>
  <c r="L1594" i="527"/>
  <c r="L1595" i="527"/>
  <c r="L1596" i="527"/>
  <c r="L1597" i="527"/>
  <c r="L1598" i="527"/>
  <c r="L1599" i="527"/>
  <c r="L1600" i="527"/>
  <c r="L1601" i="527"/>
  <c r="L1602" i="527"/>
  <c r="L1603" i="527"/>
  <c r="L1604" i="527"/>
  <c r="L1605" i="527"/>
  <c r="L1606" i="527"/>
  <c r="L1607" i="527"/>
  <c r="L1608" i="527"/>
  <c r="L1609" i="527"/>
  <c r="L1610" i="527"/>
  <c r="L1612" i="527"/>
  <c r="L1613" i="527"/>
  <c r="L1614" i="527"/>
  <c r="L1615" i="527"/>
  <c r="L1616" i="527"/>
  <c r="L1617" i="527"/>
  <c r="L1618" i="527"/>
  <c r="L1619" i="527"/>
  <c r="L1620" i="527"/>
  <c r="L1621" i="527"/>
  <c r="L1622" i="527"/>
  <c r="L1623" i="527"/>
  <c r="L1624" i="527"/>
  <c r="L1625" i="527"/>
  <c r="L1626" i="527"/>
  <c r="L1627" i="527"/>
  <c r="L1628" i="527"/>
  <c r="L1629" i="527"/>
  <c r="L1630" i="527"/>
  <c r="L1631" i="527"/>
  <c r="L1632" i="527"/>
  <c r="L1633" i="527"/>
  <c r="L1634" i="527"/>
  <c r="L1635" i="527"/>
  <c r="L1636" i="527"/>
  <c r="L1637" i="527"/>
  <c r="L1638" i="527"/>
  <c r="L1639" i="527"/>
  <c r="L1640" i="527"/>
  <c r="L1641" i="527"/>
  <c r="L1642" i="527"/>
  <c r="L1643" i="527"/>
  <c r="L1644" i="527"/>
  <c r="L1645" i="527"/>
  <c r="L1646" i="527"/>
  <c r="L1647" i="527"/>
  <c r="L1648" i="527"/>
  <c r="L1649" i="527"/>
  <c r="L1650" i="527"/>
  <c r="L1651" i="527"/>
  <c r="L1652" i="527"/>
  <c r="L1653" i="527"/>
  <c r="L1654" i="527"/>
  <c r="L1655" i="527"/>
  <c r="L1656" i="527"/>
  <c r="L1657" i="527"/>
  <c r="L1658" i="527"/>
  <c r="L1659" i="527"/>
  <c r="L1660" i="527"/>
  <c r="L1661" i="527"/>
  <c r="L1662" i="527"/>
  <c r="L1663" i="527"/>
  <c r="L1664" i="527"/>
  <c r="L1665" i="527"/>
  <c r="L1666" i="527"/>
  <c r="L1667" i="527"/>
  <c r="L1668" i="527"/>
  <c r="L1669" i="527"/>
  <c r="L1670" i="527"/>
  <c r="L1671" i="527"/>
  <c r="L1672" i="527"/>
  <c r="L1673" i="527"/>
  <c r="L1674" i="527"/>
  <c r="L1675" i="527"/>
  <c r="L1676" i="527"/>
  <c r="L1677" i="527"/>
  <c r="L1678" i="527"/>
  <c r="L1679" i="527"/>
  <c r="L1680" i="527"/>
  <c r="L1681" i="527"/>
  <c r="L1682" i="527"/>
  <c r="L1683" i="527"/>
  <c r="L1684" i="527"/>
  <c r="L1685" i="527"/>
  <c r="L1686" i="527"/>
  <c r="L1687" i="527"/>
  <c r="L1688" i="527"/>
  <c r="L1689" i="527"/>
  <c r="L1690" i="527"/>
  <c r="L1691" i="527"/>
  <c r="L1692" i="527"/>
  <c r="L1693" i="527"/>
  <c r="L1694" i="527"/>
  <c r="L1695" i="527"/>
  <c r="L1696" i="527"/>
  <c r="L1697" i="527"/>
  <c r="L1698" i="527"/>
  <c r="L1699" i="527"/>
  <c r="L1700" i="527"/>
  <c r="L1701" i="527"/>
  <c r="L1702" i="527"/>
  <c r="L1703" i="527"/>
  <c r="L1704" i="527"/>
  <c r="L1705" i="527"/>
  <c r="L1706" i="527"/>
  <c r="L1707" i="527"/>
  <c r="L1708" i="527"/>
  <c r="L1709" i="527"/>
  <c r="L1710" i="527"/>
  <c r="L1711" i="527"/>
  <c r="L1712" i="527"/>
  <c r="L1713" i="527"/>
  <c r="L1714" i="527"/>
  <c r="L1715" i="527"/>
  <c r="L1716" i="527"/>
  <c r="L1717" i="527"/>
  <c r="L1718" i="527"/>
  <c r="L1719" i="527"/>
  <c r="L1720" i="527"/>
  <c r="L1721" i="527"/>
  <c r="L1723" i="527"/>
  <c r="L1724" i="527"/>
  <c r="L1725" i="527"/>
  <c r="L1726" i="527"/>
  <c r="L1727" i="527"/>
  <c r="L1728" i="527"/>
  <c r="L1729" i="527"/>
  <c r="L1730" i="527"/>
  <c r="L1731" i="527"/>
  <c r="L1732" i="527"/>
  <c r="L1733" i="527"/>
  <c r="L1734" i="527"/>
  <c r="L1735" i="527"/>
  <c r="L1736" i="527"/>
  <c r="L1737" i="527"/>
  <c r="L1738" i="527"/>
  <c r="L1739" i="527"/>
  <c r="L1740" i="527"/>
  <c r="L1741" i="527"/>
  <c r="L1742" i="527"/>
  <c r="L1743" i="527"/>
  <c r="L1744" i="527"/>
  <c r="L1745" i="527"/>
  <c r="L1746" i="527"/>
  <c r="L1747" i="527"/>
  <c r="L1748" i="527"/>
  <c r="L1749" i="527"/>
  <c r="L1750" i="527"/>
  <c r="L1751" i="527"/>
  <c r="L1752" i="527"/>
  <c r="L1753" i="527"/>
  <c r="L1754" i="527"/>
  <c r="L1755" i="527"/>
  <c r="L1756" i="527"/>
  <c r="L1757" i="527"/>
  <c r="L1758" i="527"/>
  <c r="L1759" i="527"/>
  <c r="L1760" i="527"/>
  <c r="L1761" i="527"/>
  <c r="L1762" i="527"/>
  <c r="L1763" i="527"/>
  <c r="L1764" i="527"/>
  <c r="L1765" i="527"/>
  <c r="L1766" i="527"/>
  <c r="L1767" i="527"/>
  <c r="L1768" i="527"/>
  <c r="L1769" i="527"/>
  <c r="L1770" i="527"/>
  <c r="L1771" i="527"/>
  <c r="L1772" i="527"/>
  <c r="L1773" i="527"/>
  <c r="L1774" i="527"/>
  <c r="L1775" i="527"/>
  <c r="L1776" i="527"/>
  <c r="L1777" i="527"/>
  <c r="L1778" i="527"/>
  <c r="L1779" i="527"/>
  <c r="L1780" i="527"/>
  <c r="L1781" i="527"/>
  <c r="L1782" i="527"/>
  <c r="L1783" i="527"/>
  <c r="L1784" i="527"/>
  <c r="L1785" i="527"/>
  <c r="L1786" i="527"/>
  <c r="L1787" i="527"/>
  <c r="L1788" i="527"/>
  <c r="L1789" i="527"/>
  <c r="L1790" i="527"/>
  <c r="L1791" i="527"/>
  <c r="L1792" i="527"/>
  <c r="L1793" i="527"/>
  <c r="L1794" i="527"/>
  <c r="L1795" i="527"/>
  <c r="L1796" i="527"/>
  <c r="L1797" i="527"/>
  <c r="L1798" i="527"/>
  <c r="L1799" i="527"/>
  <c r="L1800" i="527"/>
  <c r="L1801" i="527"/>
  <c r="L1802" i="527"/>
  <c r="L1803" i="527"/>
  <c r="L1804" i="527"/>
  <c r="L1805" i="527"/>
  <c r="L1806" i="527"/>
  <c r="L1807" i="527"/>
  <c r="L1808" i="527"/>
  <c r="L1809" i="527"/>
  <c r="L1810" i="527"/>
  <c r="L1811" i="527"/>
  <c r="L1812" i="527"/>
  <c r="L1813" i="527"/>
  <c r="L1814" i="527"/>
  <c r="L1815" i="527"/>
  <c r="L1816" i="527"/>
  <c r="L1817" i="527"/>
  <c r="L1819" i="527"/>
  <c r="L1820" i="527"/>
  <c r="L1821" i="527"/>
  <c r="L1822" i="527"/>
  <c r="L1823" i="527"/>
  <c r="L1824" i="527"/>
  <c r="L1825" i="527"/>
  <c r="L1826" i="527"/>
  <c r="L1827" i="527"/>
  <c r="L1828" i="527"/>
  <c r="L1829" i="527"/>
  <c r="L1830" i="527"/>
  <c r="L1831" i="527"/>
  <c r="L1832" i="527"/>
  <c r="L1833" i="527"/>
  <c r="L1834" i="527"/>
  <c r="L1835" i="527"/>
  <c r="L1836" i="527"/>
  <c r="L1837" i="527"/>
  <c r="L1838" i="527"/>
  <c r="L1839" i="527"/>
  <c r="L1840" i="527"/>
  <c r="L1841" i="527"/>
  <c r="L1842" i="527"/>
  <c r="L1843" i="527"/>
  <c r="L1844" i="527"/>
  <c r="L1845" i="527"/>
  <c r="L1846" i="527"/>
  <c r="L1847" i="527"/>
  <c r="L1848" i="527"/>
  <c r="L1849" i="527"/>
  <c r="L1850" i="527"/>
  <c r="L1851" i="527"/>
  <c r="L1852" i="527"/>
  <c r="L1853" i="527"/>
  <c r="L1854" i="527"/>
  <c r="L1855" i="527"/>
  <c r="L1856" i="527"/>
  <c r="L1857" i="527"/>
  <c r="L1858" i="527"/>
  <c r="L1859" i="527"/>
  <c r="L1860" i="527"/>
  <c r="L1861" i="527"/>
  <c r="L1862" i="527"/>
  <c r="L1863" i="527"/>
  <c r="L1864" i="527"/>
  <c r="L1865" i="527"/>
  <c r="L1866" i="527"/>
  <c r="L1867" i="527"/>
  <c r="L1868" i="527"/>
  <c r="L1869" i="527"/>
  <c r="L1870" i="527"/>
  <c r="L1871" i="527"/>
  <c r="L1872" i="527"/>
  <c r="L1873" i="527"/>
  <c r="L1874" i="527"/>
  <c r="L1875" i="527"/>
  <c r="L1876" i="527"/>
  <c r="L1877" i="527"/>
  <c r="L1878" i="527"/>
  <c r="L1879" i="527"/>
  <c r="L1880" i="527"/>
  <c r="L1881" i="527"/>
  <c r="L1882" i="527"/>
  <c r="L1883" i="527"/>
  <c r="L1885" i="527"/>
  <c r="L1886" i="527"/>
  <c r="L1887" i="527"/>
  <c r="L1888" i="527"/>
  <c r="L1889" i="527"/>
  <c r="L1890" i="527"/>
  <c r="L1891" i="527"/>
  <c r="L1892" i="527"/>
  <c r="L1893" i="527"/>
  <c r="L1894" i="527"/>
  <c r="L1895" i="527"/>
  <c r="L1896" i="527"/>
  <c r="L1897" i="527"/>
  <c r="L1898" i="527"/>
  <c r="L1899" i="527"/>
  <c r="L1900" i="527"/>
  <c r="L1901" i="527"/>
  <c r="L1902" i="527"/>
  <c r="L1903" i="527"/>
  <c r="L1904" i="527"/>
  <c r="L1905" i="527"/>
  <c r="L1906" i="527"/>
  <c r="L1907" i="527"/>
  <c r="L1908" i="527"/>
  <c r="L1909" i="527"/>
  <c r="L1910" i="527"/>
  <c r="L1911" i="527"/>
  <c r="L1912" i="527"/>
  <c r="L1913" i="527"/>
  <c r="L1914" i="527"/>
  <c r="L1915" i="527"/>
  <c r="L1916" i="527"/>
  <c r="L1917" i="527"/>
  <c r="L1918" i="527"/>
  <c r="L1919" i="527"/>
  <c r="L1921" i="527"/>
  <c r="L1922" i="527"/>
  <c r="L1923" i="527"/>
  <c r="L1924" i="527"/>
  <c r="L1925" i="527"/>
  <c r="L1926" i="527"/>
  <c r="L1927" i="527"/>
  <c r="L1928" i="527"/>
  <c r="L1929" i="527"/>
  <c r="L1930" i="527"/>
  <c r="L1931" i="527"/>
  <c r="L1932" i="527"/>
  <c r="L1933" i="527"/>
  <c r="L1934" i="527"/>
  <c r="L1935" i="527"/>
  <c r="L1936" i="527"/>
  <c r="L1937" i="527"/>
  <c r="L1938" i="527"/>
  <c r="L1939" i="527"/>
  <c r="L1940" i="527"/>
  <c r="L1941" i="527"/>
  <c r="L1942" i="527"/>
  <c r="L1943" i="527"/>
  <c r="L1944" i="527"/>
  <c r="L1945" i="527"/>
  <c r="L1946" i="527"/>
  <c r="L1947" i="527"/>
  <c r="L1948" i="527"/>
  <c r="L1949" i="527"/>
  <c r="L1950" i="527"/>
  <c r="L1952" i="527"/>
  <c r="L1953" i="527"/>
  <c r="L1954" i="527"/>
  <c r="L1955" i="527"/>
  <c r="L1956" i="527"/>
  <c r="L1957" i="527"/>
  <c r="L1958" i="527"/>
  <c r="L1959" i="527"/>
  <c r="L1960" i="527"/>
  <c r="L1961" i="527"/>
  <c r="L1962" i="527"/>
  <c r="L1963" i="527"/>
  <c r="L1964" i="527"/>
  <c r="L1965" i="527"/>
  <c r="L1966" i="527"/>
  <c r="L1967" i="527"/>
  <c r="L1972" i="527"/>
  <c r="L1973" i="527"/>
  <c r="L1974" i="527"/>
  <c r="L1975" i="527"/>
  <c r="L1976" i="527"/>
  <c r="L1977" i="527"/>
  <c r="L1978" i="527"/>
  <c r="L1979" i="527"/>
  <c r="L1980" i="527"/>
  <c r="L1981" i="527"/>
  <c r="L1982" i="527"/>
  <c r="L1983" i="527"/>
  <c r="L1984" i="527"/>
  <c r="L1985" i="527"/>
  <c r="L1987" i="527"/>
  <c r="L1988" i="527"/>
  <c r="L1989" i="527"/>
  <c r="L1990" i="527"/>
  <c r="L1991" i="527"/>
  <c r="L1992" i="527"/>
  <c r="L1993" i="527"/>
  <c r="L1994" i="527"/>
  <c r="L1995" i="527"/>
  <c r="L1996" i="527"/>
  <c r="L1997" i="527"/>
  <c r="L1998" i="527"/>
  <c r="L1999" i="527"/>
  <c r="L2000" i="527"/>
  <c r="L2001" i="527"/>
  <c r="L2002" i="527"/>
  <c r="L2003" i="527"/>
  <c r="L2004" i="527"/>
  <c r="L2005" i="527"/>
  <c r="L2006" i="527"/>
  <c r="L2007" i="527"/>
  <c r="L2008" i="527"/>
  <c r="L2009" i="527"/>
  <c r="L2010" i="527"/>
  <c r="L2011" i="527"/>
  <c r="L2012" i="527"/>
  <c r="L2013" i="527"/>
  <c r="L2014" i="527"/>
  <c r="L2015" i="527"/>
  <c r="L2016" i="527"/>
  <c r="L2018" i="527"/>
  <c r="L2019" i="527"/>
  <c r="L2020" i="527"/>
  <c r="L2021" i="527"/>
  <c r="L2022" i="527"/>
  <c r="L2023" i="527"/>
  <c r="L2024" i="527"/>
  <c r="L2025" i="527"/>
  <c r="L2026" i="527"/>
  <c r="L2027" i="527"/>
  <c r="L2028" i="527"/>
  <c r="L2029" i="527"/>
  <c r="L2030" i="527"/>
  <c r="L2031" i="527"/>
  <c r="L2032" i="527"/>
  <c r="L2033" i="527"/>
  <c r="L2034" i="527"/>
  <c r="L2035" i="527"/>
  <c r="L2036" i="527"/>
  <c r="L2037" i="527"/>
  <c r="L2038" i="527"/>
  <c r="L2039" i="527"/>
  <c r="L2040" i="527"/>
  <c r="L2041" i="527"/>
  <c r="L2042" i="527"/>
  <c r="L2043" i="527"/>
  <c r="L2044" i="527"/>
  <c r="L2045" i="527"/>
  <c r="L2046" i="527"/>
  <c r="L2047" i="527"/>
  <c r="L2048" i="527"/>
  <c r="L2049" i="527"/>
  <c r="L2053" i="527"/>
  <c r="L2054" i="527"/>
  <c r="L2055" i="527"/>
  <c r="L2056" i="527"/>
  <c r="L2057" i="527"/>
  <c r="L2058" i="527"/>
  <c r="L2059" i="527"/>
  <c r="L2060" i="527"/>
  <c r="L2061" i="527"/>
  <c r="L2062" i="527"/>
  <c r="L2063" i="527"/>
  <c r="L2064" i="527"/>
  <c r="L2065" i="527"/>
  <c r="L2066" i="527"/>
  <c r="L2067" i="527"/>
  <c r="L2068" i="527"/>
  <c r="L2069" i="527"/>
  <c r="L2070" i="527"/>
  <c r="L2071" i="527"/>
  <c r="L2072" i="527"/>
  <c r="L2073" i="527"/>
  <c r="L2074" i="527"/>
  <c r="L2075" i="527"/>
  <c r="L2076" i="527"/>
  <c r="L2077" i="527"/>
  <c r="L2078" i="527"/>
  <c r="L2079" i="527"/>
  <c r="L2080" i="527"/>
  <c r="L2081" i="527"/>
  <c r="L2082" i="527"/>
  <c r="L2083" i="527"/>
  <c r="L2084" i="527"/>
  <c r="L2085" i="527"/>
  <c r="L2086" i="527"/>
  <c r="L2087" i="527"/>
  <c r="L2088" i="527"/>
  <c r="L2089" i="527"/>
  <c r="L2090" i="527"/>
  <c r="L2091" i="527"/>
  <c r="L2092" i="527"/>
  <c r="L2093" i="527"/>
  <c r="L2094" i="527"/>
  <c r="L2095" i="527"/>
  <c r="L2096" i="527"/>
  <c r="L2097" i="527"/>
  <c r="L2099" i="527"/>
  <c r="L2100" i="527"/>
  <c r="L2101" i="527"/>
  <c r="L2102" i="527"/>
  <c r="L2103" i="527"/>
  <c r="L2104" i="527"/>
  <c r="L2105" i="527"/>
  <c r="L2106" i="527"/>
  <c r="L2107" i="527"/>
  <c r="L2108" i="527"/>
  <c r="L2109" i="527"/>
  <c r="L2110" i="527"/>
  <c r="L2111" i="527"/>
  <c r="L2112" i="527"/>
  <c r="L2113" i="527"/>
  <c r="L2114" i="527"/>
  <c r="L2115" i="527"/>
  <c r="L2116" i="527"/>
  <c r="L2117" i="527"/>
  <c r="L2118" i="527"/>
  <c r="L2119" i="527"/>
  <c r="L2120" i="527"/>
  <c r="L2121" i="527"/>
  <c r="L2122" i="527"/>
  <c r="L2123" i="527"/>
  <c r="L2124" i="527"/>
  <c r="L2125" i="527"/>
  <c r="L2126" i="527"/>
  <c r="L2127" i="527"/>
  <c r="L2128" i="527"/>
  <c r="L2130" i="527"/>
  <c r="L2131" i="527"/>
  <c r="L2132" i="527"/>
  <c r="L2133" i="527"/>
  <c r="L2134" i="527"/>
  <c r="L2135" i="527"/>
  <c r="L2136" i="527"/>
  <c r="L2137" i="527"/>
  <c r="L2138" i="527"/>
  <c r="L2139" i="527"/>
  <c r="L2140" i="527"/>
  <c r="L2141" i="527"/>
  <c r="L2142" i="527"/>
  <c r="L2143" i="527"/>
  <c r="L2144" i="527"/>
  <c r="L2145" i="527"/>
  <c r="L2146" i="527"/>
  <c r="L2147" i="527"/>
  <c r="L2148" i="527"/>
  <c r="L2149" i="527"/>
  <c r="L2150" i="527"/>
  <c r="L2152" i="527"/>
  <c r="L2153" i="527"/>
  <c r="L2154" i="527"/>
  <c r="L2155" i="527"/>
  <c r="L2156" i="527"/>
  <c r="L2157" i="527"/>
  <c r="L2158" i="527"/>
  <c r="L2159" i="527"/>
  <c r="L2160" i="527"/>
  <c r="L2161" i="527"/>
  <c r="L2162" i="527"/>
  <c r="L2163" i="527"/>
  <c r="L2164" i="527"/>
  <c r="L2165" i="527"/>
  <c r="L2166" i="527"/>
  <c r="L2167" i="527"/>
  <c r="L2168" i="527"/>
  <c r="L2169" i="527"/>
  <c r="L2170" i="527"/>
  <c r="F5" i="526"/>
  <c r="K5" i="526"/>
  <c r="W5" i="526"/>
  <c r="X5" i="526"/>
  <c r="F6" i="526"/>
  <c r="K6" i="526"/>
  <c r="L6" i="526"/>
  <c r="W6" i="526"/>
  <c r="X6" i="526"/>
  <c r="F7" i="526"/>
  <c r="K7" i="526"/>
  <c r="L7" i="526"/>
  <c r="W7" i="526"/>
  <c r="X7" i="526"/>
  <c r="F8" i="526"/>
  <c r="K8" i="526"/>
  <c r="L8" i="526"/>
  <c r="W8" i="526"/>
  <c r="X8" i="526"/>
  <c r="F9" i="526"/>
  <c r="K9" i="526"/>
  <c r="L9" i="526"/>
  <c r="W9" i="526"/>
  <c r="X9" i="526"/>
  <c r="F10" i="526"/>
  <c r="K10" i="526"/>
  <c r="L10" i="526"/>
  <c r="W10" i="526"/>
  <c r="X10" i="526"/>
  <c r="F11" i="526"/>
  <c r="K11" i="526"/>
  <c r="L11" i="526"/>
  <c r="W11" i="526"/>
  <c r="X11" i="526"/>
  <c r="F12" i="526"/>
  <c r="K12" i="526"/>
  <c r="L12" i="526"/>
  <c r="W12" i="526"/>
  <c r="X12" i="526"/>
  <c r="F13" i="526"/>
  <c r="K13" i="526"/>
  <c r="L13" i="526"/>
  <c r="W13" i="526"/>
  <c r="X13" i="526"/>
  <c r="F14" i="526"/>
  <c r="K14" i="526"/>
  <c r="L14" i="526"/>
  <c r="W14" i="526"/>
  <c r="X14" i="526"/>
  <c r="F15" i="526"/>
  <c r="K15" i="526"/>
  <c r="L15" i="526"/>
  <c r="W15" i="526"/>
  <c r="X15" i="526"/>
  <c r="F16" i="526"/>
  <c r="K16" i="526"/>
  <c r="L16" i="526"/>
  <c r="W16" i="526"/>
  <c r="X16" i="526"/>
  <c r="F17" i="526"/>
  <c r="K17" i="526"/>
  <c r="L17" i="526"/>
  <c r="W17" i="526"/>
  <c r="X17" i="526"/>
  <c r="F18" i="526"/>
  <c r="K18" i="526"/>
  <c r="L18" i="526"/>
  <c r="W18" i="526"/>
  <c r="X18" i="526"/>
  <c r="F19" i="526"/>
  <c r="K19" i="526"/>
  <c r="L19" i="526"/>
  <c r="W19" i="526"/>
  <c r="X19" i="526"/>
  <c r="F20" i="526"/>
  <c r="K20" i="526"/>
  <c r="W20" i="526"/>
  <c r="X20" i="526"/>
  <c r="F21" i="526"/>
  <c r="K21" i="526"/>
  <c r="L21" i="526"/>
  <c r="W21" i="526"/>
  <c r="X21" i="526"/>
  <c r="F22" i="526"/>
  <c r="K22" i="526"/>
  <c r="W22" i="526"/>
  <c r="X22" i="526"/>
  <c r="F23" i="526"/>
  <c r="K23" i="526"/>
  <c r="L23" i="526"/>
  <c r="W23" i="526"/>
  <c r="X23" i="526"/>
  <c r="F24" i="526"/>
  <c r="K24" i="526"/>
  <c r="L24" i="526"/>
  <c r="W24" i="526"/>
  <c r="X24" i="526"/>
  <c r="F25" i="526"/>
  <c r="K25" i="526"/>
  <c r="L25" i="526"/>
  <c r="W25" i="526"/>
  <c r="X25" i="526"/>
  <c r="F26" i="526"/>
  <c r="K26" i="526"/>
  <c r="L26" i="526"/>
  <c r="W26" i="526"/>
  <c r="X26" i="526"/>
  <c r="F27" i="526"/>
  <c r="K27" i="526"/>
  <c r="L27" i="526"/>
  <c r="W27" i="526"/>
  <c r="X27" i="526"/>
  <c r="F28" i="526"/>
  <c r="K28" i="526"/>
  <c r="L28" i="526"/>
  <c r="W28" i="526"/>
  <c r="X28" i="526"/>
  <c r="F29" i="526"/>
  <c r="K29" i="526"/>
  <c r="L29" i="526"/>
  <c r="W29" i="526"/>
  <c r="X29" i="526"/>
  <c r="F30" i="526"/>
  <c r="K30" i="526"/>
  <c r="L30" i="526"/>
  <c r="W30" i="526"/>
  <c r="X30" i="526"/>
  <c r="F31" i="526"/>
  <c r="K31" i="526"/>
  <c r="W31" i="526"/>
  <c r="X31" i="526"/>
  <c r="F32" i="526"/>
  <c r="K32" i="526"/>
  <c r="L32" i="526"/>
  <c r="W32" i="526"/>
  <c r="X32" i="526"/>
  <c r="F33" i="526"/>
  <c r="K33" i="526"/>
  <c r="L33" i="526"/>
  <c r="W33" i="526"/>
  <c r="X33" i="526"/>
  <c r="F34" i="526"/>
  <c r="K34" i="526"/>
  <c r="L34" i="526"/>
  <c r="F35" i="526"/>
  <c r="K35" i="526"/>
  <c r="L35" i="526"/>
  <c r="F36" i="526"/>
  <c r="K36" i="526"/>
  <c r="L36" i="526"/>
  <c r="F37" i="526"/>
  <c r="K37" i="526"/>
  <c r="L37" i="526"/>
  <c r="W37" i="526"/>
  <c r="X37" i="526"/>
  <c r="F38" i="526"/>
  <c r="K38" i="526"/>
  <c r="L38" i="526"/>
  <c r="W38" i="526"/>
  <c r="X38" i="526"/>
  <c r="F39" i="526"/>
  <c r="K39" i="526"/>
  <c r="L39" i="526"/>
  <c r="W39" i="526"/>
  <c r="X39" i="526"/>
  <c r="F40" i="526"/>
  <c r="K40" i="526"/>
  <c r="L40" i="526"/>
  <c r="W40" i="526"/>
  <c r="X40" i="526"/>
  <c r="F41" i="526"/>
  <c r="K41" i="526"/>
  <c r="L41" i="526"/>
  <c r="W41" i="526"/>
  <c r="X41" i="526"/>
  <c r="F42" i="526"/>
  <c r="K42" i="526"/>
  <c r="L42" i="526"/>
  <c r="W42" i="526"/>
  <c r="X42" i="526"/>
  <c r="F43" i="526"/>
  <c r="K43" i="526"/>
  <c r="L43" i="526"/>
  <c r="W43" i="526"/>
  <c r="X43" i="526"/>
  <c r="F44" i="526"/>
  <c r="K44" i="526"/>
  <c r="L44" i="526"/>
  <c r="W44" i="526"/>
  <c r="X44" i="526"/>
  <c r="F45" i="526"/>
  <c r="K45" i="526"/>
  <c r="L45" i="526"/>
  <c r="W45" i="526"/>
  <c r="X45" i="526"/>
  <c r="F46" i="526"/>
  <c r="K46" i="526"/>
  <c r="L46" i="526"/>
  <c r="W46" i="526"/>
  <c r="X46" i="526"/>
  <c r="F47" i="526"/>
  <c r="K47" i="526"/>
  <c r="L47" i="526"/>
  <c r="W47" i="526"/>
  <c r="X47" i="526"/>
  <c r="F48" i="526"/>
  <c r="K48" i="526"/>
  <c r="L48" i="526"/>
  <c r="W48" i="526"/>
  <c r="X48" i="526"/>
  <c r="F49" i="526"/>
  <c r="L49" i="526"/>
  <c r="W49" i="526"/>
  <c r="X49" i="526"/>
  <c r="F50" i="526"/>
  <c r="W50" i="526"/>
  <c r="X50" i="526"/>
  <c r="F51" i="526"/>
  <c r="K51" i="526"/>
  <c r="L51" i="526"/>
  <c r="W51" i="526"/>
  <c r="X51" i="526"/>
  <c r="F52" i="526"/>
  <c r="K52" i="526"/>
  <c r="L52" i="526"/>
  <c r="W52" i="526"/>
  <c r="X52" i="526"/>
  <c r="F53" i="526"/>
  <c r="K53" i="526"/>
  <c r="L53" i="526"/>
  <c r="W53" i="526"/>
  <c r="X53" i="526"/>
  <c r="F54" i="526"/>
  <c r="K54" i="526"/>
  <c r="L54" i="526"/>
  <c r="W54" i="526"/>
  <c r="X54" i="526"/>
  <c r="F55" i="526"/>
  <c r="K55" i="526"/>
  <c r="L55" i="526"/>
  <c r="W55" i="526"/>
  <c r="X55" i="526"/>
  <c r="F56" i="526"/>
  <c r="K56" i="526"/>
  <c r="L56" i="526"/>
  <c r="W56" i="526"/>
  <c r="X56" i="526"/>
  <c r="F57" i="526"/>
  <c r="K57" i="526"/>
  <c r="L57" i="526"/>
  <c r="W57" i="526"/>
  <c r="X57" i="526"/>
  <c r="F58" i="526"/>
  <c r="K58" i="526"/>
  <c r="L58" i="526"/>
  <c r="W58" i="526"/>
  <c r="X58" i="526"/>
  <c r="F59" i="526"/>
  <c r="K59" i="526"/>
  <c r="L59" i="526"/>
  <c r="W59" i="526"/>
  <c r="X59" i="526"/>
  <c r="F60" i="526"/>
  <c r="K60" i="526"/>
  <c r="L60" i="526"/>
  <c r="W60" i="526"/>
  <c r="X60" i="526"/>
  <c r="F61" i="526"/>
  <c r="K61" i="526"/>
  <c r="L61" i="526"/>
  <c r="W61" i="526"/>
  <c r="X61" i="526"/>
  <c r="F62" i="526"/>
  <c r="K62" i="526"/>
  <c r="L62" i="526"/>
  <c r="W62" i="526"/>
  <c r="X62" i="526"/>
  <c r="F63" i="526"/>
  <c r="K63" i="526"/>
  <c r="L63" i="526"/>
  <c r="W63" i="526"/>
  <c r="X63" i="526"/>
  <c r="F64" i="526"/>
  <c r="K64" i="526"/>
  <c r="L64" i="526"/>
  <c r="W64" i="526"/>
  <c r="X64" i="526"/>
  <c r="F65" i="526"/>
  <c r="K65" i="526"/>
  <c r="L65" i="526"/>
  <c r="W65" i="526"/>
  <c r="X65" i="526"/>
  <c r="F66" i="526"/>
  <c r="K66" i="526"/>
  <c r="L66" i="526"/>
  <c r="W66" i="526"/>
  <c r="X66" i="526"/>
  <c r="F67" i="526"/>
  <c r="K67" i="526"/>
  <c r="L67" i="526"/>
  <c r="W67" i="526"/>
  <c r="X67" i="526"/>
  <c r="F68" i="526"/>
  <c r="K68" i="526"/>
  <c r="L68" i="526"/>
  <c r="W68" i="526"/>
  <c r="X68" i="526"/>
  <c r="F69" i="526"/>
  <c r="W69" i="526"/>
  <c r="X69" i="526"/>
  <c r="F70" i="526"/>
  <c r="K70" i="526"/>
  <c r="W70" i="526"/>
  <c r="X70" i="526"/>
  <c r="F71" i="526"/>
  <c r="K71" i="526"/>
  <c r="L71" i="526"/>
  <c r="W71" i="526"/>
  <c r="X71" i="526"/>
  <c r="F72" i="526"/>
  <c r="K72" i="526"/>
  <c r="L72" i="526"/>
  <c r="W72" i="526"/>
  <c r="X72" i="526"/>
  <c r="F73" i="526"/>
  <c r="K73" i="526"/>
  <c r="L73" i="526"/>
  <c r="W73" i="526"/>
  <c r="X73" i="526"/>
  <c r="F74" i="526"/>
  <c r="K74" i="526"/>
  <c r="L74" i="526"/>
  <c r="W74" i="526"/>
  <c r="X74" i="526"/>
  <c r="F75" i="526"/>
  <c r="K75" i="526"/>
  <c r="L75" i="526"/>
  <c r="W75" i="526"/>
  <c r="X75" i="526"/>
  <c r="F76" i="526"/>
  <c r="K76" i="526"/>
  <c r="L76" i="526"/>
  <c r="W76" i="526"/>
  <c r="X76" i="526"/>
  <c r="F77" i="526"/>
  <c r="K77" i="526"/>
  <c r="L77" i="526"/>
  <c r="W77" i="526"/>
  <c r="X77" i="526"/>
  <c r="F78" i="526"/>
  <c r="K78" i="526"/>
  <c r="L78" i="526"/>
  <c r="W78" i="526"/>
  <c r="X78" i="526"/>
  <c r="F79" i="526"/>
  <c r="K79" i="526"/>
  <c r="L79" i="526"/>
  <c r="W79" i="526"/>
  <c r="X79" i="526"/>
  <c r="F80" i="526"/>
  <c r="K80" i="526"/>
  <c r="L80" i="526"/>
  <c r="W80" i="526"/>
  <c r="X80" i="526"/>
  <c r="F81" i="526"/>
  <c r="K81" i="526"/>
  <c r="L81" i="526"/>
  <c r="W81" i="526"/>
  <c r="X81" i="526"/>
  <c r="F82" i="526"/>
  <c r="K82" i="526"/>
  <c r="W82" i="526"/>
  <c r="X82" i="526"/>
  <c r="F83" i="526"/>
  <c r="K83" i="526"/>
  <c r="L83" i="526"/>
  <c r="W83" i="526"/>
  <c r="X83" i="526"/>
  <c r="F84" i="526"/>
  <c r="K84" i="526"/>
  <c r="L84" i="526"/>
  <c r="W84" i="526"/>
  <c r="X84" i="526"/>
  <c r="F85" i="526"/>
  <c r="K85" i="526"/>
  <c r="L85" i="526"/>
  <c r="W85" i="526"/>
  <c r="X85" i="526"/>
  <c r="F86" i="526"/>
  <c r="K86" i="526"/>
  <c r="L86" i="526"/>
  <c r="W86" i="526"/>
  <c r="X86" i="526"/>
  <c r="F87" i="526"/>
  <c r="K87" i="526"/>
  <c r="L87" i="526"/>
  <c r="W87" i="526"/>
  <c r="X87" i="526"/>
  <c r="F88" i="526"/>
  <c r="K88" i="526"/>
  <c r="L88" i="526"/>
  <c r="W88" i="526"/>
  <c r="X88" i="526"/>
  <c r="F89" i="526"/>
  <c r="K89" i="526"/>
  <c r="L89" i="526"/>
  <c r="W89" i="526"/>
  <c r="X89" i="526"/>
  <c r="F90" i="526"/>
  <c r="K90" i="526"/>
  <c r="L90" i="526"/>
  <c r="W90" i="526"/>
  <c r="X90" i="526"/>
  <c r="F91" i="526"/>
  <c r="K91" i="526"/>
  <c r="L91" i="526"/>
  <c r="W91" i="526"/>
  <c r="X91" i="526"/>
  <c r="F92" i="526"/>
  <c r="K92" i="526"/>
  <c r="L92" i="526"/>
  <c r="W92" i="526"/>
  <c r="X92" i="526"/>
  <c r="F93" i="526"/>
  <c r="K93" i="526"/>
  <c r="L93" i="526"/>
  <c r="W93" i="526"/>
  <c r="X93" i="526"/>
  <c r="F94" i="526"/>
  <c r="K94" i="526"/>
  <c r="W94" i="526"/>
  <c r="X94" i="526"/>
  <c r="F95" i="526"/>
  <c r="K95" i="526"/>
  <c r="L95" i="526"/>
  <c r="W95" i="526"/>
  <c r="X95" i="526"/>
  <c r="F96" i="526"/>
  <c r="K96" i="526"/>
  <c r="L96" i="526"/>
  <c r="W96" i="526"/>
  <c r="X96" i="526"/>
  <c r="F97" i="526"/>
  <c r="K97" i="526"/>
  <c r="L97" i="526"/>
  <c r="W97" i="526"/>
  <c r="X97" i="526"/>
  <c r="F98" i="526"/>
  <c r="K98" i="526"/>
  <c r="L98" i="526"/>
  <c r="W98" i="526"/>
  <c r="X98" i="526"/>
  <c r="F99" i="526"/>
  <c r="L99" i="526"/>
  <c r="W99" i="526"/>
  <c r="X99" i="526"/>
  <c r="F100" i="526"/>
  <c r="L100" i="526"/>
  <c r="W100" i="526"/>
  <c r="X100" i="526"/>
  <c r="F101" i="526"/>
  <c r="K101" i="526"/>
  <c r="L101" i="526"/>
  <c r="W101" i="526"/>
  <c r="X101" i="526"/>
  <c r="F102" i="526"/>
  <c r="K102" i="526"/>
  <c r="L102" i="526"/>
  <c r="W102" i="526"/>
  <c r="X102" i="526"/>
  <c r="F103" i="526"/>
  <c r="K103" i="526"/>
  <c r="L103" i="526"/>
  <c r="W103" i="526"/>
  <c r="X103" i="526"/>
  <c r="F104" i="526"/>
  <c r="K104" i="526"/>
  <c r="L104" i="526"/>
  <c r="W104" i="526"/>
  <c r="X104" i="526"/>
  <c r="F105" i="526"/>
  <c r="K105" i="526"/>
  <c r="L105" i="526"/>
  <c r="W105" i="526"/>
  <c r="X105" i="526"/>
  <c r="F106" i="526"/>
  <c r="K106" i="526"/>
  <c r="L106" i="526"/>
  <c r="W106" i="526"/>
  <c r="X106" i="526"/>
  <c r="F107" i="526"/>
  <c r="K107" i="526"/>
  <c r="W107" i="526"/>
  <c r="X107" i="526"/>
  <c r="F108" i="526"/>
  <c r="K108" i="526"/>
  <c r="L108" i="526"/>
  <c r="W108" i="526"/>
  <c r="X108" i="526"/>
  <c r="F109" i="526"/>
  <c r="K109" i="526"/>
  <c r="L109" i="526"/>
  <c r="W109" i="526"/>
  <c r="X109" i="526"/>
  <c r="F110" i="526"/>
  <c r="K110" i="526"/>
  <c r="L110" i="526"/>
  <c r="W110" i="526"/>
  <c r="X110" i="526"/>
  <c r="F111" i="526"/>
  <c r="K111" i="526"/>
  <c r="L111" i="526"/>
  <c r="W111" i="526"/>
  <c r="X111" i="526"/>
  <c r="F112" i="526"/>
  <c r="K112" i="526"/>
  <c r="L112" i="526"/>
  <c r="W112" i="526"/>
  <c r="X112" i="526"/>
  <c r="F113" i="526"/>
  <c r="K113" i="526"/>
  <c r="L113" i="526"/>
  <c r="W113" i="526"/>
  <c r="X113" i="526"/>
  <c r="F114" i="526"/>
  <c r="K114" i="526"/>
  <c r="L114" i="526"/>
  <c r="W114" i="526"/>
  <c r="X114" i="526"/>
  <c r="F115" i="526"/>
  <c r="K115" i="526"/>
  <c r="L115" i="526"/>
  <c r="W115" i="526"/>
  <c r="X115" i="526"/>
  <c r="F116" i="526"/>
  <c r="K116" i="526"/>
  <c r="L116" i="526"/>
  <c r="W116" i="526"/>
  <c r="X116" i="526"/>
  <c r="F117" i="526"/>
  <c r="K117" i="526"/>
  <c r="L117" i="526"/>
  <c r="W117" i="526"/>
  <c r="X117" i="526"/>
  <c r="F118" i="526"/>
  <c r="K118" i="526"/>
  <c r="L118" i="526"/>
  <c r="W118" i="526"/>
  <c r="X118" i="526"/>
  <c r="F119" i="526"/>
  <c r="K119" i="526"/>
  <c r="W119" i="526"/>
  <c r="X119" i="526"/>
  <c r="F120" i="526"/>
  <c r="K120" i="526"/>
  <c r="W120" i="526"/>
  <c r="X120" i="526"/>
  <c r="F121" i="526"/>
  <c r="K121" i="526"/>
  <c r="L121" i="526"/>
  <c r="W121" i="526"/>
  <c r="X121" i="526"/>
  <c r="F122" i="526"/>
  <c r="K122" i="526"/>
  <c r="L122" i="526"/>
  <c r="W122" i="526"/>
  <c r="X122" i="526"/>
  <c r="F123" i="526"/>
  <c r="K123" i="526"/>
  <c r="L123" i="526"/>
  <c r="W123" i="526"/>
  <c r="X123" i="526"/>
  <c r="F124" i="526"/>
  <c r="K124" i="526"/>
  <c r="L124" i="526"/>
  <c r="W124" i="526"/>
  <c r="X124" i="526"/>
  <c r="F125" i="526"/>
  <c r="K125" i="526"/>
  <c r="L125" i="526"/>
  <c r="W125" i="526"/>
  <c r="X125" i="526"/>
  <c r="F126" i="526"/>
  <c r="K126" i="526"/>
  <c r="L126" i="526"/>
  <c r="W126" i="526"/>
  <c r="X126" i="526"/>
  <c r="F127" i="526"/>
  <c r="L127" i="526"/>
  <c r="W127" i="526"/>
  <c r="X127" i="526"/>
  <c r="F128" i="526"/>
  <c r="K128" i="526"/>
  <c r="L128" i="526"/>
  <c r="W128" i="526"/>
  <c r="X128" i="526"/>
  <c r="F129" i="526"/>
  <c r="K129" i="526"/>
  <c r="L129" i="526"/>
  <c r="W129" i="526"/>
  <c r="X129" i="526"/>
  <c r="F130" i="526"/>
  <c r="K130" i="526"/>
  <c r="L130" i="526"/>
  <c r="W130" i="526"/>
  <c r="X130" i="526"/>
  <c r="F131" i="526"/>
  <c r="K131" i="526"/>
  <c r="L131" i="526"/>
  <c r="W131" i="526"/>
  <c r="X131" i="526"/>
  <c r="F132" i="526"/>
  <c r="K132" i="526"/>
  <c r="L132" i="526"/>
  <c r="W132" i="526"/>
  <c r="X132" i="526"/>
  <c r="F133" i="526"/>
  <c r="K133" i="526"/>
  <c r="L133" i="526"/>
  <c r="W133" i="526"/>
  <c r="X133" i="526"/>
  <c r="F134" i="526"/>
  <c r="K134" i="526"/>
  <c r="L134" i="526"/>
  <c r="W134" i="526"/>
  <c r="X134" i="526"/>
  <c r="F135" i="526"/>
  <c r="K135" i="526"/>
  <c r="L135" i="526"/>
  <c r="W135" i="526"/>
  <c r="X135" i="526"/>
  <c r="F136" i="526"/>
  <c r="K136" i="526"/>
  <c r="L136" i="526"/>
  <c r="W136" i="526"/>
  <c r="X136" i="526"/>
  <c r="F137" i="526"/>
  <c r="K137" i="526"/>
  <c r="L137" i="526"/>
  <c r="W137" i="526"/>
  <c r="X137" i="526"/>
  <c r="F138" i="526"/>
  <c r="K138" i="526"/>
  <c r="L138" i="526"/>
  <c r="W138" i="526"/>
  <c r="X138" i="526"/>
  <c r="F139" i="526"/>
  <c r="K139" i="526"/>
  <c r="L139" i="526"/>
  <c r="W139" i="526"/>
  <c r="X139" i="526"/>
  <c r="F140" i="526"/>
  <c r="K140" i="526"/>
  <c r="L140" i="526"/>
  <c r="W140" i="526"/>
  <c r="X140" i="526"/>
  <c r="F141" i="526"/>
  <c r="K141" i="526"/>
  <c r="L141" i="526"/>
  <c r="W141" i="526"/>
  <c r="X141" i="526"/>
  <c r="F142" i="526"/>
  <c r="K142" i="526"/>
  <c r="L142" i="526"/>
  <c r="W142" i="526"/>
  <c r="X142" i="526"/>
  <c r="F143" i="526"/>
  <c r="K143" i="526"/>
  <c r="L143" i="526"/>
  <c r="W143" i="526"/>
  <c r="X143" i="526"/>
  <c r="F144" i="526"/>
  <c r="K144" i="526"/>
  <c r="L144" i="526"/>
  <c r="W144" i="526"/>
  <c r="X144" i="526"/>
  <c r="F145" i="526"/>
  <c r="K145" i="526"/>
  <c r="L145" i="526"/>
  <c r="W145" i="526"/>
  <c r="X145" i="526"/>
  <c r="F146" i="526"/>
  <c r="K146" i="526"/>
  <c r="L146" i="526"/>
  <c r="W146" i="526"/>
  <c r="X146" i="526"/>
  <c r="B147" i="526"/>
  <c r="K147" i="526"/>
  <c r="L147" i="526"/>
  <c r="W147" i="526"/>
  <c r="X147" i="526"/>
  <c r="B148" i="526"/>
  <c r="K148" i="526"/>
  <c r="L148" i="526"/>
  <c r="W148" i="526"/>
  <c r="X148" i="526"/>
  <c r="B149" i="526"/>
  <c r="L149" i="526"/>
  <c r="W149" i="526"/>
  <c r="X149" i="526"/>
  <c r="K150" i="526"/>
  <c r="W150" i="526"/>
  <c r="X150" i="526"/>
  <c r="F151" i="526"/>
  <c r="K151" i="526"/>
  <c r="L151" i="526"/>
  <c r="W151" i="526"/>
  <c r="X151" i="526"/>
  <c r="F152" i="526"/>
  <c r="K152" i="526"/>
  <c r="L152" i="526"/>
  <c r="W152" i="526"/>
  <c r="X152" i="526"/>
  <c r="F153" i="526"/>
  <c r="K153" i="526"/>
  <c r="L153" i="526"/>
  <c r="W153" i="526"/>
  <c r="X153" i="526"/>
  <c r="F154" i="526"/>
  <c r="K154" i="526"/>
  <c r="L154" i="526"/>
  <c r="W154" i="526"/>
  <c r="X154" i="526"/>
  <c r="F155" i="526"/>
  <c r="K155" i="526"/>
  <c r="L155" i="526"/>
  <c r="W155" i="526"/>
  <c r="X155" i="526"/>
  <c r="F156" i="526"/>
  <c r="K156" i="526"/>
  <c r="L156" i="526"/>
  <c r="W156" i="526"/>
  <c r="X156" i="526"/>
  <c r="F157" i="526"/>
  <c r="K157" i="526"/>
  <c r="L157" i="526"/>
  <c r="W157" i="526"/>
  <c r="X157" i="526"/>
  <c r="F158" i="526"/>
  <c r="K158" i="526"/>
  <c r="L158" i="526"/>
  <c r="W158" i="526"/>
  <c r="X158" i="526"/>
  <c r="F159" i="526"/>
  <c r="K159" i="526"/>
  <c r="L159" i="526"/>
  <c r="W159" i="526"/>
  <c r="X159" i="526"/>
  <c r="F160" i="526"/>
  <c r="K160" i="526"/>
  <c r="L160" i="526"/>
  <c r="W160" i="526"/>
  <c r="X160" i="526"/>
  <c r="F161" i="526"/>
  <c r="K161" i="526"/>
  <c r="L161" i="526"/>
  <c r="W161" i="526"/>
  <c r="X161" i="526"/>
  <c r="F162" i="526"/>
  <c r="K162" i="526"/>
  <c r="L162" i="526"/>
  <c r="W162" i="526"/>
  <c r="X162" i="526"/>
  <c r="F163" i="526"/>
  <c r="K163" i="526"/>
  <c r="L163" i="526"/>
  <c r="W163" i="526"/>
  <c r="X163" i="526"/>
  <c r="F164" i="526"/>
  <c r="K164" i="526"/>
  <c r="L164" i="526"/>
  <c r="W164" i="526"/>
  <c r="X164" i="526"/>
  <c r="F165" i="526"/>
  <c r="K165" i="526"/>
  <c r="L165" i="526"/>
  <c r="W165" i="526"/>
  <c r="X165" i="526"/>
  <c r="F166" i="526"/>
  <c r="K166" i="526"/>
  <c r="L166" i="526"/>
  <c r="W166" i="526"/>
  <c r="X166" i="526"/>
  <c r="F167" i="526"/>
  <c r="K167" i="526"/>
  <c r="L167" i="526"/>
  <c r="W167" i="526"/>
  <c r="X167" i="526"/>
  <c r="F168" i="526"/>
  <c r="K168" i="526"/>
  <c r="L168" i="526"/>
  <c r="W168" i="526"/>
  <c r="X168" i="526"/>
  <c r="F169" i="526"/>
  <c r="K169" i="526"/>
  <c r="L169" i="526"/>
  <c r="W169" i="526"/>
  <c r="X169" i="526"/>
  <c r="F170" i="526"/>
  <c r="K170" i="526"/>
  <c r="L170" i="526"/>
  <c r="W170" i="526"/>
  <c r="X170" i="526"/>
  <c r="F171" i="526"/>
  <c r="K171" i="526"/>
  <c r="L171" i="526"/>
  <c r="W171" i="526"/>
  <c r="X171" i="526"/>
  <c r="F172" i="526"/>
  <c r="K172" i="526"/>
  <c r="L172" i="526"/>
  <c r="W172" i="526"/>
  <c r="X172" i="526"/>
  <c r="F173" i="526"/>
  <c r="K173" i="526"/>
  <c r="L173" i="526"/>
  <c r="W173" i="526"/>
  <c r="X173" i="526"/>
  <c r="F174" i="526"/>
  <c r="L174" i="526"/>
  <c r="W174" i="526"/>
  <c r="X174" i="526"/>
  <c r="F175" i="526"/>
  <c r="K175" i="526"/>
  <c r="L175" i="526"/>
  <c r="W175" i="526"/>
  <c r="X175" i="526"/>
  <c r="F176" i="526"/>
  <c r="K176" i="526"/>
  <c r="L176" i="526"/>
  <c r="W176" i="526"/>
  <c r="X176" i="526"/>
  <c r="F177" i="526"/>
  <c r="L177" i="526"/>
  <c r="W177" i="526"/>
  <c r="X177" i="526"/>
  <c r="F178" i="526"/>
  <c r="L178" i="526"/>
  <c r="W178" i="526"/>
  <c r="X178" i="526"/>
  <c r="K179" i="526"/>
  <c r="L179" i="526"/>
  <c r="W179" i="526"/>
  <c r="X179" i="526"/>
  <c r="F180" i="526"/>
  <c r="K180" i="526"/>
  <c r="L180" i="526"/>
  <c r="W180" i="526"/>
  <c r="X180" i="526"/>
  <c r="F181" i="526"/>
  <c r="K181" i="526"/>
  <c r="L181" i="526"/>
  <c r="W181" i="526"/>
  <c r="X181" i="526"/>
  <c r="F182" i="526"/>
  <c r="K182" i="526"/>
  <c r="L182" i="526"/>
  <c r="W182" i="526"/>
  <c r="X182" i="526"/>
  <c r="F183" i="526"/>
  <c r="K183" i="526"/>
  <c r="W183" i="526"/>
  <c r="X183" i="526"/>
  <c r="F184" i="526"/>
  <c r="K184" i="526"/>
  <c r="L184" i="526"/>
  <c r="W184" i="526"/>
  <c r="X184" i="526"/>
  <c r="F185" i="526"/>
  <c r="K185" i="526"/>
  <c r="L185" i="526"/>
  <c r="W185" i="526"/>
  <c r="X185" i="526"/>
  <c r="F186" i="526"/>
  <c r="K186" i="526"/>
  <c r="L186" i="526"/>
  <c r="W186" i="526"/>
  <c r="X186" i="526"/>
  <c r="F187" i="526"/>
  <c r="K187" i="526"/>
  <c r="L187" i="526"/>
  <c r="W187" i="526"/>
  <c r="X187" i="526"/>
  <c r="F188" i="526"/>
  <c r="K188" i="526"/>
  <c r="L188" i="526"/>
  <c r="W188" i="526"/>
  <c r="X188" i="526"/>
  <c r="F189" i="526"/>
  <c r="K189" i="526"/>
  <c r="L189" i="526"/>
  <c r="W189" i="526"/>
  <c r="X189" i="526"/>
  <c r="F190" i="526"/>
  <c r="K190" i="526"/>
  <c r="L190" i="526"/>
  <c r="W190" i="526"/>
  <c r="X190" i="526"/>
  <c r="F191" i="526"/>
  <c r="K191" i="526"/>
  <c r="L191" i="526"/>
  <c r="W191" i="526"/>
  <c r="X191" i="526"/>
  <c r="F192" i="526"/>
  <c r="K192" i="526"/>
  <c r="L192" i="526"/>
  <c r="W192" i="526"/>
  <c r="X192" i="526"/>
  <c r="F193" i="526"/>
  <c r="K193" i="526"/>
  <c r="L193" i="526"/>
  <c r="W193" i="526"/>
  <c r="X193" i="526"/>
  <c r="F194" i="526"/>
  <c r="K194" i="526"/>
  <c r="L194" i="526"/>
  <c r="W194" i="526"/>
  <c r="X194" i="526"/>
  <c r="F195" i="526"/>
  <c r="K195" i="526"/>
  <c r="L195" i="526"/>
  <c r="W195" i="526"/>
  <c r="X195" i="526"/>
  <c r="F196" i="526"/>
  <c r="K196" i="526"/>
  <c r="L196" i="526"/>
  <c r="W196" i="526"/>
  <c r="X196" i="526"/>
  <c r="F197" i="526"/>
  <c r="K197" i="526"/>
  <c r="L197" i="526"/>
  <c r="W197" i="526"/>
  <c r="X197" i="526"/>
  <c r="F198" i="526"/>
  <c r="K198" i="526"/>
  <c r="L198" i="526"/>
  <c r="W198" i="526"/>
  <c r="X198" i="526"/>
  <c r="F199" i="526"/>
  <c r="K199" i="526"/>
  <c r="L199" i="526"/>
  <c r="W199" i="526"/>
  <c r="X199" i="526"/>
  <c r="F200" i="526"/>
  <c r="K200" i="526"/>
  <c r="L200" i="526"/>
  <c r="W200" i="526"/>
  <c r="X200" i="526"/>
  <c r="F201" i="526"/>
  <c r="K201" i="526"/>
  <c r="L201" i="526"/>
  <c r="W201" i="526"/>
  <c r="X201" i="526"/>
  <c r="F202" i="526"/>
  <c r="K202" i="526"/>
  <c r="L202" i="526"/>
  <c r="W202" i="526"/>
  <c r="X202" i="526"/>
  <c r="F203" i="526"/>
  <c r="K203" i="526"/>
  <c r="L203" i="526"/>
  <c r="W203" i="526"/>
  <c r="X203" i="526"/>
  <c r="F204" i="526"/>
  <c r="K204" i="526"/>
  <c r="L204" i="526"/>
  <c r="W204" i="526"/>
  <c r="X204" i="526"/>
  <c r="F205" i="526"/>
  <c r="K205" i="526"/>
  <c r="L205" i="526"/>
  <c r="W205" i="526"/>
  <c r="X205" i="526"/>
  <c r="F206" i="526"/>
  <c r="L206" i="526"/>
  <c r="W206" i="526"/>
  <c r="X206" i="526"/>
  <c r="F207" i="526"/>
  <c r="K207" i="526"/>
  <c r="L207" i="526"/>
  <c r="W207" i="526"/>
  <c r="X207" i="526"/>
  <c r="F208" i="526"/>
  <c r="K208" i="526"/>
  <c r="L208" i="526"/>
  <c r="W208" i="526"/>
  <c r="X208" i="526"/>
  <c r="F209" i="526"/>
  <c r="K209" i="526"/>
  <c r="W209" i="526"/>
  <c r="F210" i="526"/>
  <c r="K210" i="526"/>
  <c r="L210" i="526"/>
  <c r="W210" i="526"/>
  <c r="X210" i="526"/>
  <c r="F211" i="526"/>
  <c r="K211" i="526"/>
  <c r="L211" i="526"/>
  <c r="W211" i="526"/>
  <c r="X211" i="526"/>
  <c r="F212" i="526"/>
  <c r="K212" i="526"/>
  <c r="L212" i="526"/>
  <c r="W212" i="526"/>
  <c r="X212" i="526"/>
  <c r="F213" i="526"/>
  <c r="K213" i="526"/>
  <c r="L213" i="526"/>
  <c r="W213" i="526"/>
  <c r="X213" i="526"/>
  <c r="F214" i="526"/>
  <c r="K214" i="526"/>
  <c r="L214" i="526"/>
  <c r="W214" i="526"/>
  <c r="X214" i="526"/>
  <c r="F215" i="526"/>
  <c r="K215" i="526"/>
  <c r="L215" i="526"/>
  <c r="W215" i="526"/>
  <c r="X215" i="526"/>
  <c r="F216" i="526"/>
  <c r="K216" i="526"/>
  <c r="L216" i="526"/>
  <c r="W216" i="526"/>
  <c r="X216" i="526"/>
  <c r="F217" i="526"/>
  <c r="K217" i="526"/>
  <c r="L217" i="526"/>
  <c r="W217" i="526"/>
  <c r="X217" i="526"/>
  <c r="F218" i="526"/>
  <c r="K218" i="526"/>
  <c r="L218" i="526"/>
  <c r="W218" i="526"/>
  <c r="X218" i="526"/>
  <c r="F219" i="526"/>
  <c r="L219" i="526"/>
  <c r="W219" i="526"/>
  <c r="X219" i="526"/>
  <c r="F220" i="526"/>
  <c r="K220" i="526"/>
  <c r="L220" i="526"/>
  <c r="W220" i="526"/>
  <c r="X220" i="526"/>
  <c r="F221" i="526"/>
  <c r="K221" i="526"/>
  <c r="L221" i="526"/>
  <c r="W221" i="526"/>
  <c r="X221" i="526"/>
  <c r="F222" i="526"/>
  <c r="K222" i="526"/>
  <c r="L222" i="526"/>
  <c r="W222" i="526"/>
  <c r="X222" i="526"/>
  <c r="F223" i="526"/>
  <c r="K223" i="526"/>
  <c r="L223" i="526"/>
  <c r="W223" i="526"/>
  <c r="X223" i="526"/>
  <c r="F224" i="526"/>
  <c r="K224" i="526"/>
  <c r="L224" i="526"/>
  <c r="W224" i="526"/>
  <c r="X224" i="526"/>
  <c r="F225" i="526"/>
  <c r="K225" i="526"/>
  <c r="L225" i="526"/>
  <c r="W225" i="526"/>
  <c r="X225" i="526"/>
  <c r="F226" i="526"/>
  <c r="K226" i="526"/>
  <c r="L226" i="526"/>
  <c r="W226" i="526"/>
  <c r="X226" i="526"/>
  <c r="F227" i="526"/>
  <c r="K227" i="526"/>
  <c r="L227" i="526"/>
  <c r="W227" i="526"/>
  <c r="X227" i="526"/>
  <c r="F228" i="526"/>
  <c r="K228" i="526"/>
  <c r="L228" i="526"/>
  <c r="W228" i="526"/>
  <c r="X228" i="526"/>
  <c r="F229" i="526"/>
  <c r="K229" i="526"/>
  <c r="L229" i="526"/>
  <c r="W229" i="526"/>
  <c r="X229" i="526"/>
  <c r="F230" i="526"/>
  <c r="K230" i="526"/>
  <c r="L230" i="526"/>
  <c r="W230" i="526"/>
  <c r="X230" i="526"/>
  <c r="F231" i="526"/>
  <c r="K231" i="526"/>
  <c r="W231" i="526"/>
  <c r="X231" i="526"/>
  <c r="F232" i="526"/>
  <c r="K232" i="526"/>
  <c r="L232" i="526"/>
  <c r="W232" i="526"/>
  <c r="X232" i="526"/>
  <c r="F233" i="526"/>
  <c r="K233" i="526"/>
  <c r="L233" i="526"/>
  <c r="W233" i="526"/>
  <c r="X233" i="526"/>
  <c r="F234" i="526"/>
  <c r="K234" i="526"/>
  <c r="L234" i="526"/>
  <c r="W234" i="526"/>
  <c r="X234" i="526"/>
  <c r="F235" i="526"/>
  <c r="K235" i="526"/>
  <c r="L235" i="526"/>
  <c r="W235" i="526"/>
  <c r="X235" i="526"/>
  <c r="F236" i="526"/>
  <c r="K236" i="526"/>
  <c r="L236" i="526"/>
  <c r="W236" i="526"/>
  <c r="X236" i="526"/>
  <c r="F237" i="526"/>
  <c r="K237" i="526"/>
  <c r="L237" i="526"/>
  <c r="W237" i="526"/>
  <c r="X237" i="526"/>
  <c r="F238" i="526"/>
  <c r="L238" i="526"/>
  <c r="W238" i="526"/>
  <c r="X238" i="526"/>
  <c r="K239" i="526"/>
  <c r="L239" i="526"/>
  <c r="W239" i="526"/>
  <c r="X239" i="526"/>
  <c r="F240" i="526"/>
  <c r="K240" i="526"/>
  <c r="L240" i="526"/>
  <c r="W240" i="526"/>
  <c r="X240" i="526"/>
  <c r="F241" i="526"/>
  <c r="K241" i="526"/>
  <c r="L241" i="526"/>
  <c r="W241" i="526"/>
  <c r="X241" i="526"/>
  <c r="F242" i="526"/>
  <c r="K242" i="526"/>
  <c r="L242" i="526"/>
  <c r="W242" i="526"/>
  <c r="X242" i="526"/>
  <c r="F243" i="526"/>
  <c r="K243" i="526"/>
  <c r="L243" i="526"/>
  <c r="W243" i="526"/>
  <c r="X243" i="526"/>
  <c r="F244" i="526"/>
  <c r="K244" i="526"/>
  <c r="L244" i="526"/>
  <c r="W244" i="526"/>
  <c r="X244" i="526"/>
  <c r="F245" i="526"/>
  <c r="K245" i="526"/>
  <c r="L245" i="526"/>
  <c r="W245" i="526"/>
  <c r="X245" i="526"/>
  <c r="F246" i="526"/>
  <c r="K246" i="526"/>
  <c r="L246" i="526"/>
  <c r="W246" i="526"/>
  <c r="X246" i="526"/>
  <c r="F247" i="526"/>
  <c r="K247" i="526"/>
  <c r="L247" i="526"/>
  <c r="W247" i="526"/>
  <c r="X247" i="526"/>
  <c r="F248" i="526"/>
  <c r="L248" i="526"/>
  <c r="W248" i="526"/>
  <c r="X248" i="526"/>
  <c r="K249" i="526"/>
  <c r="L249" i="526"/>
  <c r="W249" i="526"/>
  <c r="X249" i="526"/>
  <c r="F250" i="526"/>
  <c r="K250" i="526"/>
  <c r="L250" i="526"/>
  <c r="W250" i="526"/>
  <c r="X250" i="526"/>
  <c r="F251" i="526"/>
  <c r="K251" i="526"/>
  <c r="L251" i="526"/>
  <c r="W251" i="526"/>
  <c r="X251" i="526"/>
  <c r="F252" i="526"/>
  <c r="K252" i="526"/>
  <c r="L252" i="526"/>
  <c r="W252" i="526"/>
  <c r="X252" i="526"/>
  <c r="F253" i="526"/>
  <c r="K253" i="526"/>
  <c r="L253" i="526"/>
  <c r="W253" i="526"/>
  <c r="X253" i="526"/>
  <c r="F254" i="526"/>
  <c r="K254" i="526"/>
  <c r="L254" i="526"/>
  <c r="W254" i="526"/>
  <c r="X254" i="526"/>
  <c r="F255" i="526"/>
  <c r="K255" i="526"/>
  <c r="L255" i="526"/>
  <c r="W255" i="526"/>
  <c r="X255" i="526"/>
  <c r="F256" i="526"/>
  <c r="K256" i="526"/>
  <c r="L256" i="526"/>
  <c r="W256" i="526"/>
  <c r="X256" i="526"/>
  <c r="F257" i="526"/>
  <c r="K257" i="526"/>
  <c r="L257" i="526"/>
  <c r="W257" i="526"/>
  <c r="X257" i="526"/>
  <c r="F258" i="526"/>
  <c r="K258" i="526"/>
  <c r="L258" i="526"/>
  <c r="W258" i="526"/>
  <c r="X258" i="526"/>
  <c r="F259" i="526"/>
  <c r="K259" i="526"/>
  <c r="W259" i="526"/>
  <c r="X259" i="526"/>
  <c r="F260" i="526"/>
  <c r="K260" i="526"/>
  <c r="L260" i="526"/>
  <c r="W260" i="526"/>
  <c r="X260" i="526"/>
  <c r="F261" i="526"/>
  <c r="K261" i="526"/>
  <c r="L261" i="526"/>
  <c r="W261" i="526"/>
  <c r="X261" i="526"/>
  <c r="F262" i="526"/>
  <c r="K262" i="526"/>
  <c r="L262" i="526"/>
  <c r="W262" i="526"/>
  <c r="X262" i="526"/>
  <c r="F263" i="526"/>
  <c r="K263" i="526"/>
  <c r="L263" i="526"/>
  <c r="W263" i="526"/>
  <c r="X263" i="526"/>
  <c r="F264" i="526"/>
  <c r="K264" i="526"/>
  <c r="L264" i="526"/>
  <c r="W264" i="526"/>
  <c r="X264" i="526"/>
  <c r="F265" i="526"/>
  <c r="K265" i="526"/>
  <c r="L265" i="526"/>
  <c r="W265" i="526"/>
  <c r="X265" i="526"/>
  <c r="F266" i="526"/>
  <c r="K266" i="526"/>
  <c r="L266" i="526"/>
  <c r="W266" i="526"/>
  <c r="X266" i="526"/>
  <c r="F267" i="526"/>
  <c r="K267" i="526"/>
  <c r="L267" i="526"/>
  <c r="W267" i="526"/>
  <c r="X267" i="526"/>
  <c r="F268" i="526"/>
  <c r="K268" i="526"/>
  <c r="L268" i="526"/>
  <c r="W268" i="526"/>
  <c r="X268" i="526"/>
  <c r="F269" i="526"/>
  <c r="K269" i="526"/>
  <c r="L269" i="526"/>
  <c r="W269" i="526"/>
  <c r="X269" i="526"/>
  <c r="F270" i="526"/>
  <c r="K270" i="526"/>
  <c r="L270" i="526"/>
  <c r="W270" i="526"/>
  <c r="X270" i="526"/>
  <c r="F271" i="526"/>
  <c r="K271" i="526"/>
  <c r="L271" i="526"/>
  <c r="W271" i="526"/>
  <c r="X271" i="526"/>
  <c r="F272" i="526"/>
  <c r="K272" i="526"/>
  <c r="L272" i="526"/>
  <c r="W272" i="526"/>
  <c r="X272" i="526"/>
  <c r="F273" i="526"/>
  <c r="K273" i="526"/>
  <c r="L273" i="526"/>
  <c r="W273" i="526"/>
  <c r="X273" i="526"/>
  <c r="F274" i="526"/>
  <c r="L274" i="526"/>
  <c r="W274" i="526"/>
  <c r="X274" i="526"/>
  <c r="F275" i="526"/>
  <c r="K275" i="526"/>
  <c r="L275" i="526"/>
  <c r="W275" i="526"/>
  <c r="X275" i="526"/>
  <c r="F276" i="526"/>
  <c r="K276" i="526"/>
  <c r="W276" i="526"/>
  <c r="X276" i="526"/>
  <c r="F277" i="526"/>
  <c r="K277" i="526"/>
  <c r="L277" i="526"/>
  <c r="W277" i="526"/>
  <c r="X277" i="526"/>
  <c r="F278" i="526"/>
  <c r="K278" i="526"/>
  <c r="L278" i="526"/>
  <c r="W278" i="526"/>
  <c r="X278" i="526"/>
  <c r="F279" i="526"/>
  <c r="K279" i="526"/>
  <c r="L279" i="526"/>
  <c r="W279" i="526"/>
  <c r="X279" i="526"/>
  <c r="F280" i="526"/>
  <c r="K280" i="526"/>
  <c r="L280" i="526"/>
  <c r="W280" i="526"/>
  <c r="X280" i="526"/>
  <c r="F281" i="526"/>
  <c r="K281" i="526"/>
  <c r="L281" i="526"/>
  <c r="W281" i="526"/>
  <c r="X281" i="526"/>
  <c r="F282" i="526"/>
  <c r="K282" i="526"/>
  <c r="L282" i="526"/>
  <c r="W282" i="526"/>
  <c r="X282" i="526"/>
  <c r="F283" i="526"/>
  <c r="K283" i="526"/>
  <c r="L283" i="526"/>
  <c r="W283" i="526"/>
  <c r="X283" i="526"/>
  <c r="F284" i="526"/>
  <c r="K284" i="526"/>
  <c r="L284" i="526"/>
  <c r="W284" i="526"/>
  <c r="X284" i="526"/>
  <c r="F285" i="526"/>
  <c r="K285" i="526"/>
  <c r="L285" i="526"/>
  <c r="W285" i="526"/>
  <c r="X285" i="526"/>
  <c r="F286" i="526"/>
  <c r="K286" i="526"/>
  <c r="L286" i="526"/>
  <c r="W286" i="526"/>
  <c r="X286" i="526"/>
  <c r="F287" i="526"/>
  <c r="K287" i="526"/>
  <c r="L287" i="526"/>
  <c r="W287" i="526"/>
  <c r="X287" i="526"/>
  <c r="F288" i="526"/>
  <c r="K288" i="526"/>
  <c r="L288" i="526"/>
  <c r="W288" i="526"/>
  <c r="X288" i="526"/>
  <c r="F289" i="526"/>
  <c r="K289" i="526"/>
  <c r="L289" i="526"/>
  <c r="W289" i="526"/>
  <c r="X289" i="526"/>
  <c r="F290" i="526"/>
  <c r="K290" i="526"/>
  <c r="L290" i="526"/>
  <c r="W290" i="526"/>
  <c r="X290" i="526"/>
  <c r="F291" i="526"/>
  <c r="K291" i="526"/>
  <c r="L291" i="526"/>
  <c r="W291" i="526"/>
  <c r="X291" i="526"/>
  <c r="F292" i="526"/>
  <c r="K292" i="526"/>
  <c r="L292" i="526"/>
  <c r="W292" i="526"/>
  <c r="X292" i="526"/>
  <c r="F293" i="526"/>
  <c r="L293" i="526"/>
  <c r="W293" i="526"/>
  <c r="X293" i="526"/>
  <c r="F294" i="526"/>
  <c r="K294" i="526"/>
  <c r="L294" i="526"/>
  <c r="W294" i="526"/>
  <c r="X294" i="526"/>
  <c r="F295" i="526"/>
  <c r="K295" i="526"/>
  <c r="L295" i="526"/>
  <c r="W295" i="526"/>
  <c r="X295" i="526"/>
  <c r="F296" i="526"/>
  <c r="K296" i="526"/>
  <c r="L296" i="526"/>
  <c r="W296" i="526"/>
  <c r="X296" i="526"/>
  <c r="K297" i="526"/>
  <c r="L297" i="526"/>
  <c r="W297" i="526"/>
  <c r="X297" i="526"/>
  <c r="F298" i="526"/>
  <c r="K298" i="526"/>
  <c r="L298" i="526"/>
  <c r="W298" i="526"/>
  <c r="X298" i="526"/>
  <c r="F299" i="526"/>
  <c r="K299" i="526"/>
  <c r="L299" i="526"/>
  <c r="W299" i="526"/>
  <c r="X299" i="526"/>
  <c r="F300" i="526"/>
  <c r="K300" i="526"/>
  <c r="L300" i="526"/>
  <c r="W300" i="526"/>
  <c r="X300" i="526"/>
  <c r="F301" i="526"/>
  <c r="K301" i="526"/>
  <c r="L301" i="526"/>
  <c r="W301" i="526"/>
  <c r="X301" i="526"/>
  <c r="F302" i="526"/>
  <c r="K302" i="526"/>
  <c r="L302" i="526"/>
  <c r="W302" i="526"/>
  <c r="X302" i="526"/>
  <c r="F303" i="526"/>
  <c r="K303" i="526"/>
  <c r="L303" i="526"/>
  <c r="W303" i="526"/>
  <c r="X303" i="526"/>
  <c r="F304" i="526"/>
  <c r="K304" i="526"/>
  <c r="L304" i="526"/>
  <c r="W304" i="526"/>
  <c r="X304" i="526"/>
  <c r="F305" i="526"/>
  <c r="K305" i="526"/>
  <c r="L305" i="526"/>
  <c r="W305" i="526"/>
  <c r="X305" i="526"/>
  <c r="F306" i="526"/>
  <c r="K306" i="526"/>
  <c r="L306" i="526"/>
  <c r="W306" i="526"/>
  <c r="X306" i="526"/>
  <c r="F307" i="526"/>
  <c r="K307" i="526"/>
  <c r="L307" i="526"/>
  <c r="W307" i="526"/>
  <c r="X307" i="526"/>
  <c r="F308" i="526"/>
  <c r="K308" i="526"/>
  <c r="W308" i="526"/>
  <c r="X308" i="526"/>
  <c r="F309" i="526"/>
  <c r="K309" i="526"/>
  <c r="L309" i="526"/>
  <c r="W309" i="526"/>
  <c r="X309" i="526"/>
  <c r="F310" i="526"/>
  <c r="K310" i="526"/>
  <c r="L310" i="526"/>
  <c r="W310" i="526"/>
  <c r="X310" i="526"/>
  <c r="F311" i="526"/>
  <c r="K311" i="526"/>
  <c r="L311" i="526"/>
  <c r="W311" i="526"/>
  <c r="X311" i="526"/>
  <c r="F312" i="526"/>
  <c r="K312" i="526"/>
  <c r="L312" i="526"/>
  <c r="W312" i="526"/>
  <c r="X312" i="526"/>
  <c r="F313" i="526"/>
  <c r="K313" i="526"/>
  <c r="L313" i="526"/>
  <c r="W313" i="526"/>
  <c r="X313" i="526"/>
  <c r="F314" i="526"/>
  <c r="K314" i="526"/>
  <c r="L314" i="526"/>
  <c r="W314" i="526"/>
  <c r="X314" i="526"/>
  <c r="F315" i="526"/>
  <c r="K315" i="526"/>
  <c r="L315" i="526"/>
  <c r="W315" i="526"/>
  <c r="X315" i="526"/>
  <c r="F316" i="526"/>
  <c r="K316" i="526"/>
  <c r="L316" i="526"/>
  <c r="W316" i="526"/>
  <c r="X316" i="526"/>
  <c r="F317" i="526"/>
  <c r="K317" i="526"/>
  <c r="L317" i="526"/>
  <c r="W317" i="526"/>
  <c r="X317" i="526"/>
  <c r="F318" i="526"/>
  <c r="K318" i="526"/>
  <c r="L318" i="526"/>
  <c r="W318" i="526"/>
  <c r="X318" i="526"/>
  <c r="F319" i="526"/>
  <c r="K319" i="526"/>
  <c r="L319" i="526"/>
  <c r="W319" i="526"/>
  <c r="X319" i="526"/>
  <c r="F320" i="526"/>
  <c r="K320" i="526"/>
  <c r="L320" i="526"/>
  <c r="W320" i="526"/>
  <c r="X320" i="526"/>
  <c r="F321" i="526"/>
  <c r="K321" i="526"/>
  <c r="L321" i="526"/>
  <c r="W321" i="526"/>
  <c r="X321" i="526"/>
  <c r="F322" i="526"/>
  <c r="K322" i="526"/>
  <c r="L322" i="526"/>
  <c r="W322" i="526"/>
  <c r="X322" i="526"/>
  <c r="F323" i="526"/>
  <c r="K323" i="526"/>
  <c r="L323" i="526"/>
  <c r="W323" i="526"/>
  <c r="X323" i="526"/>
  <c r="F324" i="526"/>
  <c r="K324" i="526"/>
  <c r="L324" i="526"/>
  <c r="W324" i="526"/>
  <c r="X324" i="526"/>
  <c r="F325" i="526"/>
  <c r="K325" i="526"/>
  <c r="L325" i="526"/>
  <c r="W325" i="526"/>
  <c r="X325" i="526"/>
  <c r="F326" i="526"/>
  <c r="K326" i="526"/>
  <c r="L326" i="526"/>
  <c r="W326" i="526"/>
  <c r="X326" i="526"/>
  <c r="F327" i="526"/>
  <c r="K327" i="526"/>
  <c r="L327" i="526"/>
  <c r="W327" i="526"/>
  <c r="X327" i="526"/>
  <c r="F328" i="526"/>
  <c r="K328" i="526"/>
  <c r="L328" i="526"/>
  <c r="W328" i="526"/>
  <c r="X328" i="526"/>
  <c r="F329" i="526"/>
  <c r="K329" i="526"/>
  <c r="L329" i="526"/>
  <c r="W329" i="526"/>
  <c r="X329" i="526"/>
  <c r="F330" i="526"/>
  <c r="K330" i="526"/>
  <c r="L330" i="526"/>
  <c r="W330" i="526"/>
  <c r="X330" i="526"/>
  <c r="F331" i="526"/>
  <c r="K331" i="526"/>
  <c r="L331" i="526"/>
  <c r="W331" i="526"/>
  <c r="X331" i="526"/>
  <c r="F332" i="526"/>
  <c r="K332" i="526"/>
  <c r="L332" i="526"/>
  <c r="W332" i="526"/>
  <c r="X332" i="526"/>
  <c r="F333" i="526"/>
  <c r="K333" i="526"/>
  <c r="L333" i="526"/>
  <c r="W333" i="526"/>
  <c r="X333" i="526"/>
  <c r="F334" i="526"/>
  <c r="K334" i="526"/>
  <c r="L334" i="526"/>
  <c r="W334" i="526"/>
  <c r="X334" i="526"/>
  <c r="F335" i="526"/>
  <c r="K335" i="526"/>
  <c r="L335" i="526"/>
  <c r="W335" i="526"/>
  <c r="X335" i="526"/>
  <c r="F336" i="526"/>
  <c r="K336" i="526"/>
  <c r="L336" i="526"/>
  <c r="W336" i="526"/>
  <c r="X336" i="526"/>
  <c r="F337" i="526"/>
  <c r="K337" i="526"/>
  <c r="L337" i="526"/>
  <c r="W337" i="526"/>
  <c r="X337" i="526"/>
  <c r="F338" i="526"/>
  <c r="K338" i="526"/>
  <c r="L338" i="526"/>
  <c r="W338" i="526"/>
  <c r="X338" i="526"/>
  <c r="K339" i="526"/>
  <c r="W339" i="526"/>
  <c r="X339" i="526"/>
  <c r="F340" i="526"/>
  <c r="K340" i="526"/>
  <c r="L340" i="526"/>
  <c r="W340" i="526"/>
  <c r="X340" i="526"/>
  <c r="F341" i="526"/>
  <c r="K341" i="526"/>
  <c r="L341" i="526"/>
  <c r="W341" i="526"/>
  <c r="X341" i="526"/>
  <c r="F342" i="526"/>
  <c r="L342" i="526"/>
  <c r="W342" i="526"/>
  <c r="X342" i="526"/>
  <c r="F343" i="526"/>
  <c r="L343" i="526"/>
  <c r="W343" i="526"/>
  <c r="X343" i="526"/>
  <c r="F344" i="526"/>
  <c r="L344" i="526"/>
  <c r="W344" i="526"/>
  <c r="X344" i="526"/>
  <c r="F345" i="526"/>
  <c r="K345" i="526"/>
  <c r="L345" i="526"/>
  <c r="W345" i="526"/>
  <c r="X345" i="526"/>
  <c r="F346" i="526"/>
  <c r="K346" i="526"/>
  <c r="L346" i="526"/>
  <c r="W346" i="526"/>
  <c r="X346" i="526"/>
  <c r="F347" i="526"/>
  <c r="K347" i="526"/>
  <c r="L347" i="526"/>
  <c r="W347" i="526"/>
  <c r="X347" i="526"/>
  <c r="F348" i="526"/>
  <c r="K348" i="526"/>
  <c r="L348" i="526"/>
  <c r="W348" i="526"/>
  <c r="X348" i="526"/>
  <c r="F349" i="526"/>
  <c r="K349" i="526"/>
  <c r="L349" i="526"/>
  <c r="W349" i="526"/>
  <c r="X349" i="526"/>
  <c r="F350" i="526"/>
  <c r="K350" i="526"/>
  <c r="L350" i="526"/>
  <c r="W350" i="526"/>
  <c r="X350" i="526"/>
  <c r="F351" i="526"/>
  <c r="K351" i="526"/>
  <c r="L351" i="526"/>
  <c r="W351" i="526"/>
  <c r="X351" i="526"/>
  <c r="F352" i="526"/>
  <c r="K352" i="526"/>
  <c r="L352" i="526"/>
  <c r="W352" i="526"/>
  <c r="X352" i="526"/>
  <c r="F353" i="526"/>
  <c r="K353" i="526"/>
  <c r="L353" i="526"/>
  <c r="W353" i="526"/>
  <c r="X353" i="526"/>
  <c r="F354" i="526"/>
  <c r="K354" i="526"/>
  <c r="L354" i="526"/>
  <c r="W354" i="526"/>
  <c r="X354" i="526"/>
  <c r="F355" i="526"/>
  <c r="K355" i="526"/>
  <c r="L355" i="526"/>
  <c r="W355" i="526"/>
  <c r="X355" i="526"/>
  <c r="F356" i="526"/>
  <c r="W356" i="526"/>
  <c r="X356" i="526"/>
  <c r="F357" i="526"/>
  <c r="K357" i="526"/>
  <c r="L357" i="526"/>
  <c r="W357" i="526"/>
  <c r="X357" i="526"/>
  <c r="F358" i="526"/>
  <c r="K358" i="526"/>
  <c r="L358" i="526"/>
  <c r="W358" i="526"/>
  <c r="X358" i="526"/>
  <c r="F359" i="526"/>
  <c r="K359" i="526"/>
  <c r="L359" i="526"/>
  <c r="W359" i="526"/>
  <c r="X359" i="526"/>
  <c r="F360" i="526"/>
  <c r="K360" i="526"/>
  <c r="L360" i="526"/>
  <c r="W360" i="526"/>
  <c r="X360" i="526"/>
  <c r="F361" i="526"/>
  <c r="K361" i="526"/>
  <c r="L361" i="526"/>
  <c r="W361" i="526"/>
  <c r="X361" i="526"/>
  <c r="F362" i="526"/>
  <c r="K362" i="526"/>
  <c r="L362" i="526"/>
  <c r="W362" i="526"/>
  <c r="X362" i="526"/>
  <c r="F363" i="526"/>
  <c r="K363" i="526"/>
  <c r="L363" i="526"/>
  <c r="W363" i="526"/>
  <c r="X363" i="526"/>
  <c r="F364" i="526"/>
  <c r="K364" i="526"/>
  <c r="L364" i="526"/>
  <c r="W364" i="526"/>
  <c r="X364" i="526"/>
  <c r="F365" i="526"/>
  <c r="K365" i="526"/>
  <c r="L365" i="526"/>
  <c r="W365" i="526"/>
  <c r="X365" i="526"/>
  <c r="F366" i="526"/>
  <c r="K366" i="526"/>
  <c r="L366" i="526"/>
  <c r="W366" i="526"/>
  <c r="X366" i="526"/>
  <c r="F367" i="526"/>
  <c r="K367" i="526"/>
  <c r="L367" i="526"/>
  <c r="W367" i="526"/>
  <c r="X367" i="526"/>
  <c r="F368" i="526"/>
  <c r="K368" i="526"/>
  <c r="L368" i="526"/>
  <c r="W368" i="526"/>
  <c r="X368" i="526"/>
  <c r="F369" i="526"/>
  <c r="K369" i="526"/>
  <c r="L369" i="526"/>
  <c r="W369" i="526"/>
  <c r="X369" i="526"/>
  <c r="F370" i="526"/>
  <c r="K370" i="526"/>
  <c r="L370" i="526"/>
  <c r="W370" i="526"/>
  <c r="X370" i="526"/>
  <c r="F371" i="526"/>
  <c r="K371" i="526"/>
  <c r="L371" i="526"/>
  <c r="W371" i="526"/>
  <c r="X371" i="526"/>
  <c r="F372" i="526"/>
  <c r="K372" i="526"/>
  <c r="L372" i="526"/>
  <c r="W372" i="526"/>
  <c r="X372" i="526"/>
  <c r="F373" i="526"/>
  <c r="K373" i="526"/>
  <c r="L373" i="526"/>
  <c r="W373" i="526"/>
  <c r="X373" i="526"/>
  <c r="F374" i="526"/>
  <c r="K374" i="526"/>
  <c r="L374" i="526"/>
  <c r="W374" i="526"/>
  <c r="X374" i="526"/>
  <c r="F375" i="526"/>
  <c r="K375" i="526"/>
  <c r="L375" i="526"/>
  <c r="W375" i="526"/>
  <c r="X375" i="526"/>
  <c r="F376" i="526"/>
  <c r="K376" i="526"/>
  <c r="L376" i="526"/>
  <c r="W376" i="526"/>
  <c r="X376" i="526"/>
  <c r="F377" i="526"/>
  <c r="K377" i="526"/>
  <c r="L377" i="526"/>
  <c r="W377" i="526"/>
  <c r="X377" i="526"/>
  <c r="F378" i="526"/>
  <c r="K378" i="526"/>
  <c r="L378" i="526"/>
  <c r="W378" i="526"/>
  <c r="X378" i="526"/>
  <c r="F379" i="526"/>
  <c r="K379" i="526"/>
  <c r="L379" i="526"/>
  <c r="W379" i="526"/>
  <c r="X379" i="526"/>
  <c r="F380" i="526"/>
  <c r="K380" i="526"/>
  <c r="L380" i="526"/>
  <c r="W380" i="526"/>
  <c r="X380" i="526"/>
  <c r="F381" i="526"/>
  <c r="K381" i="526"/>
  <c r="L381" i="526"/>
  <c r="W381" i="526"/>
  <c r="X381" i="526"/>
  <c r="F382" i="526"/>
  <c r="K382" i="526"/>
  <c r="L382" i="526"/>
  <c r="W382" i="526"/>
  <c r="X382" i="526"/>
  <c r="F383" i="526"/>
  <c r="K383" i="526"/>
  <c r="L383" i="526"/>
  <c r="W383" i="526"/>
  <c r="X383" i="526"/>
  <c r="F384" i="526"/>
  <c r="K384" i="526"/>
  <c r="L384" i="526"/>
  <c r="W384" i="526"/>
  <c r="X384" i="526"/>
  <c r="F385" i="526"/>
  <c r="K385" i="526"/>
  <c r="L385" i="526"/>
  <c r="W385" i="526"/>
  <c r="X385" i="526"/>
  <c r="F386" i="526"/>
  <c r="K386" i="526"/>
  <c r="L386" i="526"/>
  <c r="W386" i="526"/>
  <c r="X386" i="526"/>
  <c r="F387" i="526"/>
  <c r="K387" i="526"/>
  <c r="L387" i="526"/>
  <c r="W387" i="526"/>
  <c r="X387" i="526"/>
  <c r="F388" i="526"/>
  <c r="K388" i="526"/>
  <c r="L388" i="526"/>
  <c r="W388" i="526"/>
  <c r="X388" i="526"/>
  <c r="F389" i="526"/>
  <c r="K389" i="526"/>
  <c r="L389" i="526"/>
  <c r="W389" i="526"/>
  <c r="X389" i="526"/>
  <c r="F390" i="526"/>
  <c r="K390" i="526"/>
  <c r="L390" i="526"/>
  <c r="W390" i="526"/>
  <c r="X390" i="526"/>
  <c r="F391" i="526"/>
  <c r="K391" i="526"/>
  <c r="L391" i="526"/>
  <c r="W391" i="526"/>
  <c r="X391" i="526"/>
  <c r="F392" i="526"/>
  <c r="K392" i="526"/>
  <c r="L392" i="526"/>
  <c r="W392" i="526"/>
  <c r="X392" i="526"/>
  <c r="F393" i="526"/>
  <c r="K393" i="526"/>
  <c r="L393" i="526"/>
  <c r="W393" i="526"/>
  <c r="X393" i="526"/>
  <c r="F394" i="526"/>
  <c r="K394" i="526"/>
  <c r="L394" i="526"/>
  <c r="W394" i="526"/>
  <c r="X394" i="526"/>
  <c r="F395" i="526"/>
  <c r="K395" i="526"/>
  <c r="L395" i="526"/>
  <c r="W395" i="526"/>
  <c r="X395" i="526"/>
  <c r="F396" i="526"/>
  <c r="K396" i="526"/>
  <c r="L396" i="526"/>
  <c r="W396" i="526"/>
  <c r="X396" i="526"/>
  <c r="F397" i="526"/>
  <c r="K397" i="526"/>
  <c r="L397" i="526"/>
  <c r="W397" i="526"/>
  <c r="X397" i="526"/>
  <c r="F398" i="526"/>
  <c r="K398" i="526"/>
  <c r="L398" i="526"/>
  <c r="W398" i="526"/>
  <c r="X398" i="526"/>
  <c r="F399" i="526"/>
  <c r="K399" i="526"/>
  <c r="L399" i="526"/>
  <c r="W399" i="526"/>
  <c r="X399" i="526"/>
  <c r="F400" i="526"/>
  <c r="K400" i="526"/>
  <c r="L400" i="526"/>
  <c r="W400" i="526"/>
  <c r="X400" i="526"/>
  <c r="F401" i="526"/>
  <c r="K401" i="526"/>
  <c r="L401" i="526"/>
  <c r="W401" i="526"/>
  <c r="X401" i="526"/>
  <c r="F402" i="526"/>
  <c r="K402" i="526"/>
  <c r="L402" i="526"/>
  <c r="W402" i="526"/>
  <c r="X402" i="526"/>
  <c r="F403" i="526"/>
  <c r="K403" i="526"/>
  <c r="L403" i="526"/>
  <c r="W403" i="526"/>
  <c r="X403" i="526"/>
  <c r="F404" i="526"/>
  <c r="K404" i="526"/>
  <c r="L404" i="526"/>
  <c r="W404" i="526"/>
  <c r="X404" i="526"/>
  <c r="F405" i="526"/>
  <c r="K405" i="526"/>
  <c r="L405" i="526"/>
  <c r="W405" i="526"/>
  <c r="X405" i="526"/>
  <c r="F406" i="526"/>
  <c r="K406" i="526"/>
  <c r="L406" i="526"/>
  <c r="W406" i="526"/>
  <c r="X406" i="526"/>
  <c r="F407" i="526"/>
  <c r="K407" i="526"/>
  <c r="L407" i="526"/>
  <c r="W407" i="526"/>
  <c r="X407" i="526"/>
  <c r="F408" i="526"/>
  <c r="K408" i="526"/>
  <c r="L408" i="526"/>
  <c r="W408" i="526"/>
  <c r="X408" i="526"/>
  <c r="F409" i="526"/>
  <c r="K409" i="526"/>
  <c r="L409" i="526"/>
  <c r="W409" i="526"/>
  <c r="X409" i="526"/>
  <c r="F410" i="526"/>
  <c r="K410" i="526"/>
  <c r="L410" i="526"/>
  <c r="W410" i="526"/>
  <c r="X410" i="526"/>
  <c r="F411" i="526"/>
  <c r="K411" i="526"/>
  <c r="L411" i="526"/>
  <c r="W411" i="526"/>
  <c r="X411" i="526"/>
  <c r="F412" i="526"/>
  <c r="K412" i="526"/>
  <c r="L412" i="526"/>
  <c r="W412" i="526"/>
  <c r="X412" i="526"/>
  <c r="F413" i="526"/>
  <c r="K413" i="526"/>
  <c r="L413" i="526"/>
  <c r="W413" i="526"/>
  <c r="X413" i="526"/>
  <c r="F414" i="526"/>
  <c r="K414" i="526"/>
  <c r="L414" i="526"/>
  <c r="W414" i="526"/>
  <c r="X414" i="526"/>
  <c r="F415" i="526"/>
  <c r="K415" i="526"/>
  <c r="L415" i="526"/>
  <c r="W415" i="526"/>
  <c r="X415" i="526"/>
  <c r="F416" i="526"/>
  <c r="K416" i="526"/>
  <c r="L416" i="526"/>
  <c r="W416" i="526"/>
  <c r="X416" i="526"/>
  <c r="F417" i="526"/>
  <c r="K417" i="526"/>
  <c r="L417" i="526"/>
  <c r="W417" i="526"/>
  <c r="X417" i="526"/>
  <c r="F418" i="526"/>
  <c r="K418" i="526"/>
  <c r="L418" i="526"/>
  <c r="W418" i="526"/>
  <c r="X418" i="526"/>
  <c r="F419" i="526"/>
  <c r="K419" i="526"/>
  <c r="L419" i="526"/>
  <c r="W419" i="526"/>
  <c r="X419" i="526"/>
  <c r="F420" i="526"/>
  <c r="K420" i="526"/>
  <c r="L420" i="526"/>
  <c r="W420" i="526"/>
  <c r="X420" i="526"/>
  <c r="F421" i="526"/>
  <c r="K421" i="526"/>
  <c r="L421" i="526"/>
  <c r="W421" i="526"/>
  <c r="X421" i="526"/>
  <c r="F422" i="526"/>
  <c r="K422" i="526"/>
  <c r="L422" i="526"/>
  <c r="W422" i="526"/>
  <c r="X422" i="526"/>
  <c r="F423" i="526"/>
  <c r="K423" i="526"/>
  <c r="L423" i="526"/>
  <c r="W423" i="526"/>
  <c r="X423" i="526"/>
  <c r="F424" i="526"/>
  <c r="K424" i="526"/>
  <c r="L424" i="526"/>
  <c r="W424" i="526"/>
  <c r="X424" i="526"/>
  <c r="F425" i="526"/>
  <c r="K425" i="526"/>
  <c r="L425" i="526"/>
  <c r="W425" i="526"/>
  <c r="X425" i="526"/>
  <c r="F426" i="526"/>
  <c r="K426" i="526"/>
  <c r="L426" i="526"/>
  <c r="W426" i="526"/>
  <c r="X426" i="526"/>
  <c r="F427" i="526"/>
  <c r="K427" i="526"/>
  <c r="L427" i="526"/>
  <c r="W427" i="526"/>
  <c r="X427" i="526"/>
  <c r="F428" i="526"/>
  <c r="K428" i="526"/>
  <c r="L428" i="526"/>
  <c r="W428" i="526"/>
  <c r="X428" i="526"/>
  <c r="F429" i="526"/>
  <c r="K429" i="526"/>
  <c r="L429" i="526"/>
  <c r="W429" i="526"/>
  <c r="X429" i="526"/>
  <c r="F430" i="526"/>
  <c r="K430" i="526"/>
  <c r="L430" i="526"/>
  <c r="W430" i="526"/>
  <c r="X430" i="526"/>
  <c r="F431" i="526"/>
  <c r="K431" i="526"/>
  <c r="L431" i="526"/>
  <c r="W431" i="526"/>
  <c r="X431" i="526"/>
  <c r="F432" i="526"/>
  <c r="K432" i="526"/>
  <c r="L432" i="526"/>
  <c r="W432" i="526"/>
  <c r="X432" i="526"/>
  <c r="F433" i="526"/>
  <c r="K433" i="526"/>
  <c r="L433" i="526"/>
  <c r="W433" i="526"/>
  <c r="X433" i="526"/>
  <c r="F434" i="526"/>
  <c r="K434" i="526"/>
  <c r="L434" i="526"/>
  <c r="W434" i="526"/>
  <c r="X434" i="526"/>
  <c r="F435" i="526"/>
  <c r="K435" i="526"/>
  <c r="L435" i="526"/>
  <c r="W435" i="526"/>
  <c r="X435" i="526"/>
  <c r="F436" i="526"/>
  <c r="K436" i="526"/>
  <c r="L436" i="526"/>
  <c r="W436" i="526"/>
  <c r="X436" i="526"/>
  <c r="F437" i="526"/>
  <c r="K437" i="526"/>
  <c r="L437" i="526"/>
  <c r="W437" i="526"/>
  <c r="X437" i="526"/>
  <c r="F438" i="526"/>
  <c r="K438" i="526"/>
  <c r="L438" i="526"/>
  <c r="W438" i="526"/>
  <c r="X438" i="526"/>
  <c r="F439" i="526"/>
  <c r="K439" i="526"/>
  <c r="L439" i="526"/>
  <c r="W439" i="526"/>
  <c r="X439" i="526"/>
  <c r="F440" i="526"/>
  <c r="K440" i="526"/>
  <c r="L440" i="526"/>
  <c r="W440" i="526"/>
  <c r="X440" i="526"/>
  <c r="F441" i="526"/>
  <c r="K441" i="526"/>
  <c r="L441" i="526"/>
  <c r="W441" i="526"/>
  <c r="X441" i="526"/>
  <c r="F442" i="526"/>
  <c r="K442" i="526"/>
  <c r="L442" i="526"/>
  <c r="W442" i="526"/>
  <c r="X442" i="526"/>
  <c r="F443" i="526"/>
  <c r="K443" i="526"/>
  <c r="L443" i="526"/>
  <c r="W443" i="526"/>
  <c r="X443" i="526"/>
  <c r="F444" i="526"/>
  <c r="K444" i="526"/>
  <c r="L444" i="526"/>
  <c r="W444" i="526"/>
  <c r="X444" i="526"/>
  <c r="F445" i="526"/>
  <c r="K445" i="526"/>
  <c r="L445" i="526"/>
  <c r="W445" i="526"/>
  <c r="X445" i="526"/>
  <c r="F446" i="526"/>
  <c r="K446" i="526"/>
  <c r="L446" i="526"/>
  <c r="W446" i="526"/>
  <c r="X446" i="526"/>
  <c r="F447" i="526"/>
  <c r="K447" i="526"/>
  <c r="L447" i="526"/>
  <c r="W447" i="526"/>
  <c r="X447" i="526"/>
  <c r="F448" i="526"/>
  <c r="K448" i="526"/>
  <c r="L448" i="526"/>
  <c r="W448" i="526"/>
  <c r="X448" i="526"/>
  <c r="F449" i="526"/>
  <c r="K449" i="526"/>
  <c r="L449" i="526"/>
  <c r="W449" i="526"/>
  <c r="X449" i="526"/>
  <c r="F450" i="526"/>
  <c r="K450" i="526"/>
  <c r="L450" i="526"/>
  <c r="W450" i="526"/>
  <c r="X450" i="526"/>
  <c r="F451" i="526"/>
  <c r="K451" i="526"/>
  <c r="L451" i="526"/>
  <c r="W451" i="526"/>
  <c r="X451" i="526"/>
  <c r="F452" i="526"/>
  <c r="K452" i="526"/>
  <c r="L452" i="526"/>
  <c r="W452" i="526"/>
  <c r="X452" i="526"/>
  <c r="F453" i="526"/>
  <c r="K453" i="526"/>
  <c r="L453" i="526"/>
  <c r="W453" i="526"/>
  <c r="X453" i="526"/>
  <c r="F454" i="526"/>
  <c r="K454" i="526"/>
  <c r="L454" i="526"/>
  <c r="W454" i="526"/>
  <c r="X454" i="526"/>
  <c r="F455" i="526"/>
  <c r="K455" i="526"/>
  <c r="L455" i="526"/>
  <c r="W455" i="526"/>
  <c r="X455" i="526"/>
  <c r="F456" i="526"/>
  <c r="K456" i="526"/>
  <c r="L456" i="526"/>
  <c r="W456" i="526"/>
  <c r="X456" i="526"/>
  <c r="F457" i="526"/>
  <c r="K457" i="526"/>
  <c r="L457" i="526"/>
  <c r="W457" i="526"/>
  <c r="X457" i="526"/>
  <c r="F458" i="526"/>
  <c r="K458" i="526"/>
  <c r="L458" i="526"/>
  <c r="W458" i="526"/>
  <c r="X458" i="526"/>
  <c r="F459" i="526"/>
  <c r="K459" i="526"/>
  <c r="L459" i="526"/>
  <c r="W459" i="526"/>
  <c r="X459" i="526"/>
  <c r="F460" i="526"/>
  <c r="K460" i="526"/>
  <c r="L460" i="526"/>
  <c r="W460" i="526"/>
  <c r="X460" i="526"/>
  <c r="F461" i="526"/>
  <c r="K461" i="526"/>
  <c r="L461" i="526"/>
  <c r="W461" i="526"/>
  <c r="X461" i="526"/>
  <c r="F462" i="526"/>
  <c r="K462" i="526"/>
  <c r="L462" i="526"/>
  <c r="W462" i="526"/>
  <c r="X462" i="526"/>
  <c r="F463" i="526"/>
  <c r="K463" i="526"/>
  <c r="L463" i="526"/>
  <c r="W463" i="526"/>
  <c r="X463" i="526"/>
  <c r="F464" i="526"/>
  <c r="K464" i="526"/>
  <c r="L464" i="526"/>
  <c r="W464" i="526"/>
  <c r="X464" i="526"/>
  <c r="F465" i="526"/>
  <c r="K465" i="526"/>
  <c r="L465" i="526"/>
  <c r="W465" i="526"/>
  <c r="X465" i="526"/>
  <c r="F466" i="526"/>
  <c r="K466" i="526"/>
  <c r="L466" i="526"/>
  <c r="W466" i="526"/>
  <c r="X466" i="526"/>
  <c r="F467" i="526"/>
  <c r="K467" i="526"/>
  <c r="L467" i="526"/>
  <c r="W467" i="526"/>
  <c r="X467" i="526"/>
  <c r="F468" i="526"/>
  <c r="K468" i="526"/>
  <c r="L468" i="526"/>
  <c r="W468" i="526"/>
  <c r="X468" i="526"/>
  <c r="F469" i="526"/>
  <c r="K469" i="526"/>
  <c r="L469" i="526"/>
  <c r="W469" i="526"/>
  <c r="X469" i="526"/>
  <c r="F470" i="526"/>
  <c r="K470" i="526"/>
  <c r="L470" i="526"/>
  <c r="W470" i="526"/>
  <c r="X470" i="526"/>
  <c r="F471" i="526"/>
  <c r="K471" i="526"/>
  <c r="L471" i="526"/>
  <c r="W471" i="526"/>
  <c r="X471" i="526"/>
  <c r="F472" i="526"/>
  <c r="K472" i="526"/>
  <c r="L472" i="526"/>
  <c r="W472" i="526"/>
  <c r="X472" i="526"/>
  <c r="F473" i="526"/>
  <c r="K473" i="526"/>
  <c r="L473" i="526"/>
  <c r="W473" i="526"/>
  <c r="X473" i="526"/>
  <c r="F474" i="526"/>
  <c r="K474" i="526"/>
  <c r="L474" i="526"/>
  <c r="W474" i="526"/>
  <c r="X474" i="526"/>
  <c r="F475" i="526"/>
  <c r="K475" i="526"/>
  <c r="L475" i="526"/>
  <c r="W475" i="526"/>
  <c r="X475" i="526"/>
  <c r="F476" i="526"/>
  <c r="K476" i="526"/>
  <c r="L476" i="526"/>
  <c r="W476" i="526"/>
  <c r="X476" i="526"/>
  <c r="F477" i="526"/>
  <c r="K477" i="526"/>
  <c r="L477" i="526"/>
  <c r="W477" i="526"/>
  <c r="X477" i="526"/>
  <c r="F478" i="526"/>
  <c r="K478" i="526"/>
  <c r="L478" i="526"/>
  <c r="W478" i="526"/>
  <c r="X478" i="526"/>
  <c r="F479" i="526"/>
  <c r="K479" i="526"/>
  <c r="L479" i="526"/>
  <c r="W479" i="526"/>
  <c r="X479" i="526"/>
  <c r="F480" i="526"/>
  <c r="K480" i="526"/>
  <c r="L480" i="526"/>
  <c r="W480" i="526"/>
  <c r="X480" i="526"/>
  <c r="F481" i="526"/>
  <c r="K481" i="526"/>
  <c r="L481" i="526"/>
  <c r="W481" i="526"/>
  <c r="X481" i="526"/>
  <c r="F482" i="526"/>
  <c r="K482" i="526"/>
  <c r="L482" i="526"/>
  <c r="W482" i="526"/>
  <c r="X482" i="526"/>
  <c r="F483" i="526"/>
  <c r="K483" i="526"/>
  <c r="L483" i="526"/>
  <c r="W483" i="526"/>
  <c r="X483" i="526"/>
  <c r="F484" i="526"/>
  <c r="K484" i="526"/>
  <c r="L484" i="526"/>
  <c r="W484" i="526"/>
  <c r="X484" i="526"/>
  <c r="F485" i="526"/>
  <c r="K485" i="526"/>
  <c r="L485" i="526"/>
  <c r="W485" i="526"/>
  <c r="X485" i="526"/>
  <c r="F486" i="526"/>
  <c r="K486" i="526"/>
  <c r="L486" i="526"/>
  <c r="W486" i="526"/>
  <c r="X486" i="526"/>
  <c r="F487" i="526"/>
  <c r="K487" i="526"/>
  <c r="L487" i="526"/>
  <c r="W487" i="526"/>
  <c r="X487" i="526"/>
  <c r="F488" i="526"/>
  <c r="K488" i="526"/>
  <c r="L488" i="526"/>
  <c r="W488" i="526"/>
  <c r="X488" i="526"/>
  <c r="F489" i="526"/>
  <c r="K489" i="526"/>
  <c r="L489" i="526"/>
  <c r="W489" i="526"/>
  <c r="X489" i="526"/>
  <c r="F490" i="526"/>
  <c r="K490" i="526"/>
  <c r="L490" i="526"/>
  <c r="W490" i="526"/>
  <c r="X490" i="526"/>
  <c r="F491" i="526"/>
  <c r="K491" i="526"/>
  <c r="L491" i="526"/>
  <c r="W491" i="526"/>
  <c r="X491" i="526"/>
  <c r="F492" i="526"/>
  <c r="K492" i="526"/>
  <c r="L492" i="526"/>
  <c r="W492" i="526"/>
  <c r="X492" i="526"/>
  <c r="F493" i="526"/>
  <c r="K493" i="526"/>
  <c r="L493" i="526"/>
  <c r="W493" i="526"/>
  <c r="X493" i="526"/>
  <c r="F494" i="526"/>
  <c r="K494" i="526"/>
  <c r="L494" i="526"/>
  <c r="W494" i="526"/>
  <c r="X494" i="526"/>
  <c r="F495" i="526"/>
  <c r="K495" i="526"/>
  <c r="L495" i="526"/>
  <c r="W495" i="526"/>
  <c r="X495" i="526"/>
  <c r="F496" i="526"/>
  <c r="K496" i="526"/>
  <c r="L496" i="526"/>
  <c r="W496" i="526"/>
  <c r="X496" i="526"/>
  <c r="F497" i="526"/>
  <c r="K497" i="526"/>
  <c r="L497" i="526"/>
  <c r="W497" i="526"/>
  <c r="X497" i="526"/>
  <c r="F498" i="526"/>
  <c r="K498" i="526"/>
  <c r="L498" i="526"/>
  <c r="W498" i="526"/>
  <c r="X498" i="526"/>
  <c r="F499" i="526"/>
  <c r="K499" i="526"/>
  <c r="L499" i="526"/>
  <c r="W499" i="526"/>
  <c r="X499" i="526"/>
  <c r="F500" i="526"/>
  <c r="K500" i="526"/>
  <c r="L500" i="526"/>
  <c r="W500" i="526"/>
  <c r="X500" i="526"/>
  <c r="F501" i="526"/>
  <c r="K501" i="526"/>
  <c r="L501" i="526"/>
  <c r="W501" i="526"/>
  <c r="X501" i="526"/>
  <c r="F502" i="526"/>
  <c r="K502" i="526"/>
  <c r="L502" i="526"/>
  <c r="W502" i="526"/>
  <c r="X502" i="526"/>
  <c r="F503" i="526"/>
  <c r="K503" i="526"/>
  <c r="L503" i="526"/>
  <c r="W503" i="526"/>
  <c r="X503" i="526"/>
  <c r="F504" i="526"/>
  <c r="K504" i="526"/>
  <c r="L504" i="526"/>
  <c r="W504" i="526"/>
  <c r="X504" i="526"/>
  <c r="F505" i="526"/>
  <c r="K505" i="526"/>
  <c r="L505" i="526"/>
  <c r="W505" i="526"/>
  <c r="X505" i="526"/>
  <c r="F506" i="526"/>
  <c r="K506" i="526"/>
  <c r="L506" i="526"/>
  <c r="W506" i="526"/>
  <c r="X506" i="526"/>
  <c r="F507" i="526"/>
  <c r="K507" i="526"/>
  <c r="L507" i="526"/>
  <c r="W507" i="526"/>
  <c r="X507" i="526"/>
  <c r="F508" i="526"/>
  <c r="K508" i="526"/>
  <c r="L508" i="526"/>
  <c r="W508" i="526"/>
  <c r="X508" i="526"/>
  <c r="F509" i="526"/>
  <c r="K509" i="526"/>
  <c r="L509" i="526"/>
  <c r="W509" i="526"/>
  <c r="X509" i="526"/>
  <c r="F510" i="526"/>
  <c r="K510" i="526"/>
  <c r="L510" i="526"/>
  <c r="W510" i="526"/>
  <c r="X510" i="526"/>
  <c r="F511" i="526"/>
  <c r="K511" i="526"/>
  <c r="L511" i="526"/>
  <c r="W511" i="526"/>
  <c r="X511" i="526"/>
  <c r="F512" i="526"/>
  <c r="K512" i="526"/>
  <c r="L512" i="526"/>
  <c r="W512" i="526"/>
  <c r="X512" i="526"/>
  <c r="F513" i="526"/>
  <c r="K513" i="526"/>
  <c r="L513" i="526"/>
  <c r="W513" i="526"/>
  <c r="X513" i="526"/>
  <c r="F514" i="526"/>
  <c r="K514" i="526"/>
  <c r="L514" i="526"/>
  <c r="W514" i="526"/>
  <c r="X514" i="526"/>
  <c r="F515" i="526"/>
  <c r="K515" i="526"/>
  <c r="L515" i="526"/>
  <c r="W515" i="526"/>
  <c r="X515" i="526"/>
  <c r="F516" i="526"/>
  <c r="K516" i="526"/>
  <c r="L516" i="526"/>
  <c r="W516" i="526"/>
  <c r="X516" i="526"/>
  <c r="F517" i="526"/>
  <c r="K517" i="526"/>
  <c r="L517" i="526"/>
  <c r="W517" i="526"/>
  <c r="X517" i="526"/>
  <c r="F518" i="526"/>
  <c r="K518" i="526"/>
  <c r="L518" i="526"/>
  <c r="W518" i="526"/>
  <c r="X518" i="526"/>
  <c r="F519" i="526"/>
  <c r="K519" i="526"/>
  <c r="L519" i="526"/>
  <c r="W519" i="526"/>
  <c r="X519" i="526"/>
  <c r="F520" i="526"/>
  <c r="K520" i="526"/>
  <c r="L520" i="526"/>
  <c r="W520" i="526"/>
  <c r="X520" i="526"/>
  <c r="F521" i="526"/>
  <c r="K521" i="526"/>
  <c r="L521" i="526"/>
  <c r="W521" i="526"/>
  <c r="X521" i="526"/>
  <c r="F522" i="526"/>
  <c r="K522" i="526"/>
  <c r="L522" i="526"/>
  <c r="W522" i="526"/>
  <c r="X522" i="526"/>
  <c r="F523" i="526"/>
  <c r="K523" i="526"/>
  <c r="L523" i="526"/>
  <c r="W523" i="526"/>
  <c r="X523" i="526"/>
  <c r="F524" i="526"/>
  <c r="K524" i="526"/>
  <c r="L524" i="526"/>
  <c r="W524" i="526"/>
  <c r="X524" i="526"/>
  <c r="F525" i="526"/>
  <c r="K525" i="526"/>
  <c r="L525" i="526"/>
  <c r="W525" i="526"/>
  <c r="X525" i="526"/>
  <c r="F526" i="526"/>
  <c r="K526" i="526"/>
  <c r="L526" i="526"/>
  <c r="W526" i="526"/>
  <c r="X526" i="526"/>
  <c r="F527" i="526"/>
  <c r="K527" i="526"/>
  <c r="L527" i="526"/>
  <c r="W527" i="526"/>
  <c r="X527" i="526"/>
  <c r="F528" i="526"/>
  <c r="K528" i="526"/>
  <c r="L528" i="526"/>
  <c r="W528" i="526"/>
  <c r="X528" i="526"/>
  <c r="F529" i="526"/>
  <c r="K529" i="526"/>
  <c r="L529" i="526"/>
  <c r="W529" i="526"/>
  <c r="X529" i="526"/>
  <c r="F530" i="526"/>
  <c r="K530" i="526"/>
  <c r="L530" i="526"/>
  <c r="W530" i="526"/>
  <c r="X530" i="526"/>
  <c r="F531" i="526"/>
  <c r="K531" i="526"/>
  <c r="L531" i="526"/>
  <c r="W531" i="526"/>
  <c r="X531" i="526"/>
  <c r="F532" i="526"/>
  <c r="K532" i="526"/>
  <c r="L532" i="526"/>
  <c r="W532" i="526"/>
  <c r="X532" i="526"/>
  <c r="F533" i="526"/>
  <c r="K533" i="526"/>
  <c r="L533" i="526"/>
  <c r="W533" i="526"/>
  <c r="X533" i="526"/>
  <c r="F534" i="526"/>
  <c r="K534" i="526"/>
  <c r="L534" i="526"/>
  <c r="W534" i="526"/>
  <c r="X534" i="526"/>
  <c r="F535" i="526"/>
  <c r="K535" i="526"/>
  <c r="L535" i="526"/>
  <c r="W535" i="526"/>
  <c r="X535" i="526"/>
  <c r="F536" i="526"/>
  <c r="K536" i="526"/>
  <c r="L536" i="526"/>
  <c r="W536" i="526"/>
  <c r="X536" i="526"/>
  <c r="F537" i="526"/>
  <c r="K537" i="526"/>
  <c r="L537" i="526"/>
  <c r="W537" i="526"/>
  <c r="X537" i="526"/>
  <c r="F538" i="526"/>
  <c r="K538" i="526"/>
  <c r="L538" i="526"/>
  <c r="W538" i="526"/>
  <c r="X538" i="526"/>
  <c r="F539" i="526"/>
  <c r="K539" i="526"/>
  <c r="L539" i="526"/>
  <c r="W539" i="526"/>
  <c r="X539" i="526"/>
  <c r="F540" i="526"/>
  <c r="K540" i="526"/>
  <c r="L540" i="526"/>
  <c r="W540" i="526"/>
  <c r="X540" i="526"/>
  <c r="F541" i="526"/>
  <c r="K541" i="526"/>
  <c r="L541" i="526"/>
  <c r="W541" i="526"/>
  <c r="X541" i="526"/>
  <c r="F542" i="526"/>
  <c r="K542" i="526"/>
  <c r="L542" i="526"/>
  <c r="W542" i="526"/>
  <c r="X542" i="526"/>
  <c r="F543" i="526"/>
  <c r="K543" i="526"/>
  <c r="L543" i="526"/>
  <c r="W543" i="526"/>
  <c r="X543" i="526"/>
  <c r="F544" i="526"/>
  <c r="K544" i="526"/>
  <c r="L544" i="526"/>
  <c r="W544" i="526"/>
  <c r="X544" i="526"/>
  <c r="F545" i="526"/>
  <c r="K545" i="526"/>
  <c r="L545" i="526"/>
  <c r="W545" i="526"/>
  <c r="X545" i="526"/>
  <c r="F546" i="526"/>
  <c r="K546" i="526"/>
  <c r="L546" i="526"/>
  <c r="W546" i="526"/>
  <c r="X546" i="526"/>
  <c r="F547" i="526"/>
  <c r="K547" i="526"/>
  <c r="L547" i="526"/>
  <c r="W547" i="526"/>
  <c r="X547" i="526"/>
  <c r="F548" i="526"/>
  <c r="K548" i="526"/>
  <c r="L548" i="526"/>
  <c r="W548" i="526"/>
  <c r="X548" i="526"/>
  <c r="F549" i="526"/>
  <c r="K549" i="526"/>
  <c r="L549" i="526"/>
  <c r="W549" i="526"/>
  <c r="X549" i="526"/>
  <c r="F550" i="526"/>
  <c r="K550" i="526"/>
  <c r="L550" i="526"/>
  <c r="W550" i="526"/>
  <c r="X550" i="526"/>
  <c r="F551" i="526"/>
  <c r="K551" i="526"/>
  <c r="L551" i="526"/>
  <c r="W551" i="526"/>
  <c r="X551" i="526"/>
  <c r="F552" i="526"/>
  <c r="K552" i="526"/>
  <c r="L552" i="526"/>
  <c r="W552" i="526"/>
  <c r="X552" i="526"/>
  <c r="F553" i="526"/>
  <c r="K553" i="526"/>
  <c r="L553" i="526"/>
  <c r="W553" i="526"/>
  <c r="X553" i="526"/>
  <c r="F554" i="526"/>
  <c r="K554" i="526"/>
  <c r="L554" i="526"/>
  <c r="W554" i="526"/>
  <c r="X554" i="526"/>
  <c r="F555" i="526"/>
  <c r="K555" i="526"/>
  <c r="L555" i="526"/>
  <c r="W555" i="526"/>
  <c r="X555" i="526"/>
  <c r="F556" i="526"/>
  <c r="K556" i="526"/>
  <c r="L556" i="526"/>
  <c r="W556" i="526"/>
  <c r="X556" i="526"/>
  <c r="F557" i="526"/>
  <c r="K557" i="526"/>
  <c r="L557" i="526"/>
  <c r="W557" i="526"/>
  <c r="X557" i="526"/>
  <c r="F558" i="526"/>
  <c r="K558" i="526"/>
  <c r="L558" i="526"/>
  <c r="W558" i="526"/>
  <c r="X558" i="526"/>
  <c r="F559" i="526"/>
  <c r="K559" i="526"/>
  <c r="L559" i="526"/>
  <c r="W559" i="526"/>
  <c r="X559" i="526"/>
  <c r="F560" i="526"/>
  <c r="K560" i="526"/>
  <c r="L560" i="526"/>
  <c r="W560" i="526"/>
  <c r="X560" i="526"/>
  <c r="F561" i="526"/>
  <c r="K561" i="526"/>
  <c r="L561" i="526"/>
  <c r="W561" i="526"/>
  <c r="X561" i="526"/>
  <c r="F562" i="526"/>
  <c r="K562" i="526"/>
  <c r="L562" i="526"/>
  <c r="W562" i="526"/>
  <c r="X562" i="526"/>
  <c r="F563" i="526"/>
  <c r="K563" i="526"/>
  <c r="L563" i="526"/>
  <c r="W563" i="526"/>
  <c r="X563" i="526"/>
  <c r="F564" i="526"/>
  <c r="K564" i="526"/>
  <c r="L564" i="526"/>
  <c r="W564" i="526"/>
  <c r="X564" i="526"/>
  <c r="F565" i="526"/>
  <c r="K565" i="526"/>
  <c r="L565" i="526"/>
  <c r="W565" i="526"/>
  <c r="X565" i="526"/>
  <c r="F566" i="526"/>
  <c r="K566" i="526"/>
  <c r="L566" i="526"/>
  <c r="W566" i="526"/>
  <c r="X566" i="526"/>
  <c r="F567" i="526"/>
  <c r="K567" i="526"/>
  <c r="L567" i="526"/>
  <c r="W567" i="526"/>
  <c r="X567" i="526"/>
  <c r="F568" i="526"/>
  <c r="K568" i="526"/>
  <c r="L568" i="526"/>
  <c r="W568" i="526"/>
  <c r="X568" i="526"/>
  <c r="F569" i="526"/>
  <c r="K569" i="526"/>
  <c r="L569" i="526"/>
  <c r="W569" i="526"/>
  <c r="X569" i="526"/>
  <c r="F570" i="526"/>
  <c r="K570" i="526"/>
  <c r="L570" i="526"/>
  <c r="W570" i="526"/>
  <c r="X570" i="526"/>
  <c r="F571" i="526"/>
  <c r="K571" i="526"/>
  <c r="L571" i="526"/>
  <c r="W571" i="526"/>
  <c r="X571" i="526"/>
  <c r="F572" i="526"/>
  <c r="K572" i="526"/>
  <c r="L572" i="526"/>
  <c r="W572" i="526"/>
  <c r="X572" i="526"/>
  <c r="F573" i="526"/>
  <c r="K573" i="526"/>
  <c r="L573" i="526"/>
  <c r="W573" i="526"/>
  <c r="X573" i="526"/>
  <c r="F574" i="526"/>
  <c r="K574" i="526"/>
  <c r="L574" i="526"/>
  <c r="W574" i="526"/>
  <c r="X574" i="526"/>
  <c r="F575" i="526"/>
  <c r="K575" i="526"/>
  <c r="L575" i="526"/>
  <c r="W575" i="526"/>
  <c r="X575" i="526"/>
  <c r="F576" i="526"/>
  <c r="K576" i="526"/>
  <c r="L576" i="526"/>
  <c r="W576" i="526"/>
  <c r="X576" i="526"/>
  <c r="F577" i="526"/>
  <c r="K577" i="526"/>
  <c r="L577" i="526"/>
  <c r="W577" i="526"/>
  <c r="X577" i="526"/>
  <c r="F578" i="526"/>
  <c r="K578" i="526"/>
  <c r="L578" i="526"/>
  <c r="W578" i="526"/>
  <c r="X578" i="526"/>
  <c r="F579" i="526"/>
  <c r="K579" i="526"/>
  <c r="L579" i="526"/>
  <c r="W579" i="526"/>
  <c r="X579" i="526"/>
  <c r="F580" i="526"/>
  <c r="K580" i="526"/>
  <c r="L580" i="526"/>
  <c r="W580" i="526"/>
  <c r="X580" i="526"/>
  <c r="F581" i="526"/>
  <c r="K581" i="526"/>
  <c r="L581" i="526"/>
  <c r="W581" i="526"/>
  <c r="X581" i="526"/>
  <c r="F582" i="526"/>
  <c r="K582" i="526"/>
  <c r="L582" i="526"/>
  <c r="W582" i="526"/>
  <c r="X582" i="526"/>
  <c r="F583" i="526"/>
  <c r="K583" i="526"/>
  <c r="L583" i="526"/>
  <c r="W583" i="526"/>
  <c r="X583" i="526"/>
  <c r="F584" i="526"/>
  <c r="K584" i="526"/>
  <c r="L584" i="526"/>
  <c r="W584" i="526"/>
  <c r="X584" i="526"/>
  <c r="F585" i="526"/>
  <c r="K585" i="526"/>
  <c r="L585" i="526"/>
  <c r="W585" i="526"/>
  <c r="X585" i="526"/>
  <c r="F586" i="526"/>
  <c r="K586" i="526"/>
  <c r="L586" i="526"/>
  <c r="W586" i="526"/>
  <c r="X586" i="526"/>
  <c r="F587" i="526"/>
  <c r="K587" i="526"/>
  <c r="L587" i="526"/>
  <c r="W587" i="526"/>
  <c r="X587" i="526"/>
  <c r="F588" i="526"/>
  <c r="K588" i="526"/>
  <c r="L588" i="526"/>
  <c r="W588" i="526"/>
  <c r="X588" i="526"/>
  <c r="F589" i="526"/>
  <c r="K589" i="526"/>
  <c r="L589" i="526"/>
  <c r="W589" i="526"/>
  <c r="X589" i="526"/>
  <c r="F590" i="526"/>
  <c r="K590" i="526"/>
  <c r="L590" i="526"/>
  <c r="W590" i="526"/>
  <c r="X590" i="526"/>
  <c r="F591" i="526"/>
  <c r="K591" i="526"/>
  <c r="L591" i="526"/>
  <c r="W591" i="526"/>
  <c r="X591" i="526"/>
  <c r="F592" i="526"/>
  <c r="K592" i="526"/>
  <c r="L592" i="526"/>
  <c r="W592" i="526"/>
  <c r="X592" i="526"/>
  <c r="F593" i="526"/>
  <c r="K593" i="526"/>
  <c r="L593" i="526"/>
  <c r="W593" i="526"/>
  <c r="X593" i="526"/>
  <c r="F594" i="526"/>
  <c r="K594" i="526"/>
  <c r="L594" i="526"/>
  <c r="W594" i="526"/>
  <c r="X594" i="526"/>
  <c r="F595" i="526"/>
  <c r="K595" i="526"/>
  <c r="L595" i="526"/>
  <c r="W595" i="526"/>
  <c r="X595" i="526"/>
  <c r="F596" i="526"/>
  <c r="K596" i="526"/>
  <c r="L596" i="526"/>
  <c r="W596" i="526"/>
  <c r="X596" i="526"/>
  <c r="F597" i="526"/>
  <c r="K597" i="526"/>
  <c r="L597" i="526"/>
  <c r="W597" i="526"/>
  <c r="X597" i="526"/>
  <c r="F598" i="526"/>
  <c r="K598" i="526"/>
  <c r="L598" i="526"/>
  <c r="W598" i="526"/>
  <c r="X598" i="526"/>
  <c r="F599" i="526"/>
  <c r="K599" i="526"/>
  <c r="L599" i="526"/>
  <c r="W599" i="526"/>
  <c r="X599" i="526"/>
  <c r="F600" i="526"/>
  <c r="K600" i="526"/>
  <c r="L600" i="526"/>
  <c r="W600" i="526"/>
  <c r="X600" i="526"/>
  <c r="F601" i="526"/>
  <c r="K601" i="526"/>
  <c r="L601" i="526"/>
  <c r="W601" i="526"/>
  <c r="X601" i="526"/>
  <c r="F602" i="526"/>
  <c r="K602" i="526"/>
  <c r="L602" i="526"/>
  <c r="W602" i="526"/>
  <c r="X602" i="526"/>
  <c r="F603" i="526"/>
  <c r="K603" i="526"/>
  <c r="L603" i="526"/>
  <c r="W603" i="526"/>
  <c r="X603" i="526"/>
  <c r="F604" i="526"/>
  <c r="K604" i="526"/>
  <c r="L604" i="526"/>
  <c r="W604" i="526"/>
  <c r="X604" i="526"/>
  <c r="F605" i="526"/>
  <c r="K605" i="526"/>
  <c r="L605" i="526"/>
  <c r="W605" i="526"/>
  <c r="X605" i="526"/>
  <c r="F606" i="526"/>
  <c r="K606" i="526"/>
  <c r="L606" i="526"/>
  <c r="W606" i="526"/>
  <c r="X606" i="526"/>
  <c r="F607" i="526"/>
  <c r="K607" i="526"/>
  <c r="L607" i="526"/>
  <c r="W607" i="526"/>
  <c r="X607" i="526"/>
  <c r="F608" i="526"/>
  <c r="K608" i="526"/>
  <c r="L608" i="526"/>
  <c r="W608" i="526"/>
  <c r="X608" i="526"/>
  <c r="F609" i="526"/>
  <c r="K609" i="526"/>
  <c r="L609" i="526"/>
  <c r="W609" i="526"/>
  <c r="X609" i="526"/>
  <c r="F610" i="526"/>
  <c r="K610" i="526"/>
  <c r="L610" i="526"/>
  <c r="W610" i="526"/>
  <c r="X610" i="526"/>
  <c r="F611" i="526"/>
  <c r="K611" i="526"/>
  <c r="L611" i="526"/>
  <c r="W611" i="526"/>
  <c r="X611" i="526"/>
  <c r="F612" i="526"/>
  <c r="K612" i="526"/>
  <c r="L612" i="526"/>
  <c r="W612" i="526"/>
  <c r="X612" i="526"/>
  <c r="F613" i="526"/>
  <c r="K613" i="526"/>
  <c r="L613" i="526"/>
  <c r="W613" i="526"/>
  <c r="X613" i="526"/>
  <c r="F614" i="526"/>
  <c r="K614" i="526"/>
  <c r="L614" i="526"/>
  <c r="W614" i="526"/>
  <c r="X614" i="526"/>
  <c r="F615" i="526"/>
  <c r="K615" i="526"/>
  <c r="L615" i="526"/>
  <c r="W615" i="526"/>
  <c r="X615" i="526"/>
  <c r="F616" i="526"/>
  <c r="K616" i="526"/>
  <c r="L616" i="526"/>
  <c r="W616" i="526"/>
  <c r="X616" i="526"/>
  <c r="F617" i="526"/>
  <c r="K617" i="526"/>
  <c r="L617" i="526"/>
  <c r="W617" i="526"/>
  <c r="X617" i="526"/>
  <c r="F618" i="526"/>
  <c r="K618" i="526"/>
  <c r="L618" i="526"/>
  <c r="W618" i="526"/>
  <c r="X618" i="526"/>
  <c r="F619" i="526"/>
  <c r="K619" i="526"/>
  <c r="L619" i="526"/>
  <c r="W619" i="526"/>
  <c r="X619" i="526"/>
  <c r="F620" i="526"/>
  <c r="K620" i="526"/>
  <c r="L620" i="526"/>
  <c r="W620" i="526"/>
  <c r="X620" i="526"/>
  <c r="F621" i="526"/>
  <c r="K621" i="526"/>
  <c r="L621" i="526"/>
  <c r="W621" i="526"/>
  <c r="X621" i="526"/>
  <c r="F622" i="526"/>
  <c r="K622" i="526"/>
  <c r="L622" i="526"/>
  <c r="W622" i="526"/>
  <c r="X622" i="526"/>
  <c r="F623" i="526"/>
  <c r="K623" i="526"/>
  <c r="L623" i="526"/>
  <c r="W623" i="526"/>
  <c r="X623" i="526"/>
  <c r="F624" i="526"/>
  <c r="K624" i="526"/>
  <c r="L624" i="526"/>
  <c r="W624" i="526"/>
  <c r="X624" i="526"/>
  <c r="F625" i="526"/>
  <c r="K625" i="526"/>
  <c r="L625" i="526"/>
  <c r="W625" i="526"/>
  <c r="X625" i="526"/>
  <c r="F626" i="526"/>
  <c r="K626" i="526"/>
  <c r="L626" i="526"/>
  <c r="W626" i="526"/>
  <c r="X626" i="526"/>
  <c r="F627" i="526"/>
  <c r="K627" i="526"/>
  <c r="L627" i="526"/>
  <c r="W627" i="526"/>
  <c r="X627" i="526"/>
  <c r="F628" i="526"/>
  <c r="K628" i="526"/>
  <c r="L628" i="526"/>
  <c r="W628" i="526"/>
  <c r="X628" i="526"/>
  <c r="F629" i="526"/>
  <c r="K629" i="526"/>
  <c r="L629" i="526"/>
  <c r="W629" i="526"/>
  <c r="X629" i="526"/>
  <c r="F630" i="526"/>
  <c r="K630" i="526"/>
  <c r="L630" i="526"/>
  <c r="W630" i="526"/>
  <c r="X630" i="526"/>
  <c r="F631" i="526"/>
  <c r="K631" i="526"/>
  <c r="L631" i="526"/>
  <c r="W631" i="526"/>
  <c r="X631" i="526"/>
  <c r="F632" i="526"/>
  <c r="K632" i="526"/>
  <c r="L632" i="526"/>
  <c r="W632" i="526"/>
  <c r="X632" i="526"/>
  <c r="F633" i="526"/>
  <c r="K633" i="526"/>
  <c r="L633" i="526"/>
  <c r="W633" i="526"/>
  <c r="X633" i="526"/>
  <c r="F634" i="526"/>
  <c r="K634" i="526"/>
  <c r="L634" i="526"/>
  <c r="W634" i="526"/>
  <c r="X634" i="526"/>
  <c r="F635" i="526"/>
  <c r="K635" i="526"/>
  <c r="L635" i="526"/>
  <c r="W635" i="526"/>
  <c r="X635" i="526"/>
  <c r="F636" i="526"/>
  <c r="K636" i="526"/>
  <c r="L636" i="526"/>
  <c r="W636" i="526"/>
  <c r="X636" i="526"/>
  <c r="F637" i="526"/>
  <c r="K637" i="526"/>
  <c r="L637" i="526"/>
  <c r="W637" i="526"/>
  <c r="X637" i="526"/>
  <c r="F638" i="526"/>
  <c r="K638" i="526"/>
  <c r="L638" i="526"/>
  <c r="W638" i="526"/>
  <c r="X638" i="526"/>
  <c r="F639" i="526"/>
  <c r="K639" i="526"/>
  <c r="L639" i="526"/>
  <c r="W639" i="526"/>
  <c r="X639" i="526"/>
  <c r="F640" i="526"/>
  <c r="K640" i="526"/>
  <c r="L640" i="526"/>
  <c r="W640" i="526"/>
  <c r="X640" i="526"/>
  <c r="F641" i="526"/>
  <c r="K641" i="526"/>
  <c r="L641" i="526"/>
  <c r="W641" i="526"/>
  <c r="X641" i="526"/>
  <c r="F642" i="526"/>
  <c r="K642" i="526"/>
  <c r="L642" i="526"/>
  <c r="W642" i="526"/>
  <c r="X642" i="526"/>
  <c r="F643" i="526"/>
  <c r="K643" i="526"/>
  <c r="L643" i="526"/>
  <c r="W643" i="526"/>
  <c r="X643" i="526"/>
  <c r="F644" i="526"/>
  <c r="K644" i="526"/>
  <c r="L644" i="526"/>
  <c r="W644" i="526"/>
  <c r="X644" i="526"/>
  <c r="F645" i="526"/>
  <c r="K645" i="526"/>
  <c r="L645" i="526"/>
  <c r="W645" i="526"/>
  <c r="X645" i="526"/>
  <c r="F646" i="526"/>
  <c r="K646" i="526"/>
  <c r="L646" i="526"/>
  <c r="W646" i="526"/>
  <c r="X646" i="526"/>
  <c r="F647" i="526"/>
  <c r="K647" i="526"/>
  <c r="L647" i="526"/>
  <c r="W647" i="526"/>
  <c r="X647" i="526"/>
  <c r="F648" i="526"/>
  <c r="K648" i="526"/>
  <c r="L648" i="526"/>
  <c r="W648" i="526"/>
  <c r="X648" i="526"/>
  <c r="F649" i="526"/>
  <c r="K649" i="526"/>
  <c r="L649" i="526"/>
  <c r="W649" i="526"/>
  <c r="X649" i="526"/>
  <c r="F650" i="526"/>
  <c r="K650" i="526"/>
  <c r="L650" i="526"/>
  <c r="W650" i="526"/>
  <c r="X650" i="526"/>
  <c r="F651" i="526"/>
  <c r="K651" i="526"/>
  <c r="L651" i="526"/>
  <c r="W651" i="526"/>
  <c r="X651" i="526"/>
  <c r="F652" i="526"/>
  <c r="K652" i="526"/>
  <c r="L652" i="526"/>
  <c r="W652" i="526"/>
  <c r="X652" i="526"/>
  <c r="F653" i="526"/>
  <c r="K653" i="526"/>
  <c r="L653" i="526"/>
  <c r="W653" i="526"/>
  <c r="X653" i="526"/>
  <c r="F654" i="526"/>
  <c r="K654" i="526"/>
  <c r="L654" i="526"/>
  <c r="W654" i="526"/>
  <c r="X654" i="526"/>
  <c r="F655" i="526"/>
  <c r="K655" i="526"/>
  <c r="L655" i="526"/>
  <c r="W655" i="526"/>
  <c r="X655" i="526"/>
  <c r="F656" i="526"/>
  <c r="K656" i="526"/>
  <c r="L656" i="526"/>
  <c r="W656" i="526"/>
  <c r="X656" i="526"/>
  <c r="F657" i="526"/>
  <c r="K657" i="526"/>
  <c r="L657" i="526"/>
  <c r="W657" i="526"/>
  <c r="X657" i="526"/>
  <c r="F658" i="526"/>
  <c r="K658" i="526"/>
  <c r="L658" i="526"/>
  <c r="W658" i="526"/>
  <c r="X658" i="526"/>
  <c r="F659" i="526"/>
  <c r="K659" i="526"/>
  <c r="L659" i="526"/>
  <c r="W659" i="526"/>
  <c r="X659" i="526"/>
  <c r="F660" i="526"/>
  <c r="K660" i="526"/>
  <c r="L660" i="526"/>
  <c r="W660" i="526"/>
  <c r="X660" i="526"/>
  <c r="F661" i="526"/>
  <c r="K661" i="526"/>
  <c r="L661" i="526"/>
  <c r="W661" i="526"/>
  <c r="X661" i="526"/>
  <c r="F662" i="526"/>
  <c r="K662" i="526"/>
  <c r="L662" i="526"/>
  <c r="W662" i="526"/>
  <c r="X662" i="526"/>
  <c r="F663" i="526"/>
  <c r="K663" i="526"/>
  <c r="L663" i="526"/>
  <c r="W663" i="526"/>
  <c r="X663" i="526"/>
  <c r="F664" i="526"/>
  <c r="K664" i="526"/>
  <c r="L664" i="526"/>
  <c r="W664" i="526"/>
  <c r="X664" i="526"/>
  <c r="F665" i="526"/>
  <c r="K665" i="526"/>
  <c r="L665" i="526"/>
  <c r="W665" i="526"/>
  <c r="X665" i="526"/>
  <c r="F666" i="526"/>
  <c r="K666" i="526"/>
  <c r="L666" i="526"/>
  <c r="W666" i="526"/>
  <c r="X666" i="526"/>
  <c r="F667" i="526"/>
  <c r="K667" i="526"/>
  <c r="L667" i="526"/>
  <c r="W667" i="526"/>
  <c r="X667" i="526"/>
  <c r="F668" i="526"/>
  <c r="K668" i="526"/>
  <c r="L668" i="526"/>
  <c r="W668" i="526"/>
  <c r="X668" i="526"/>
  <c r="F669" i="526"/>
  <c r="K669" i="526"/>
  <c r="L669" i="526"/>
  <c r="W669" i="526"/>
  <c r="X669" i="526"/>
  <c r="F670" i="526"/>
  <c r="K670" i="526"/>
  <c r="L670" i="526"/>
  <c r="W670" i="526"/>
  <c r="X670" i="526"/>
  <c r="F671" i="526"/>
  <c r="K671" i="526"/>
  <c r="L671" i="526"/>
  <c r="W671" i="526"/>
  <c r="X671" i="526"/>
  <c r="F672" i="526"/>
  <c r="K672" i="526"/>
  <c r="L672" i="526"/>
  <c r="W672" i="526"/>
  <c r="X672" i="526"/>
  <c r="F673" i="526"/>
  <c r="K673" i="526"/>
  <c r="L673" i="526"/>
  <c r="W673" i="526"/>
  <c r="X673" i="526"/>
  <c r="F674" i="526"/>
  <c r="K674" i="526"/>
  <c r="L674" i="526"/>
  <c r="W674" i="526"/>
  <c r="X674" i="526"/>
  <c r="F675" i="526"/>
  <c r="K675" i="526"/>
  <c r="L675" i="526"/>
  <c r="W675" i="526"/>
  <c r="X675" i="526"/>
  <c r="F676" i="526"/>
  <c r="K676" i="526"/>
  <c r="L676" i="526"/>
  <c r="W676" i="526"/>
  <c r="X676" i="526"/>
  <c r="F677" i="526"/>
  <c r="K677" i="526"/>
  <c r="L677" i="526"/>
  <c r="W677" i="526"/>
  <c r="X677" i="526"/>
  <c r="F678" i="526"/>
  <c r="K678" i="526"/>
  <c r="L678" i="526"/>
  <c r="W678" i="526"/>
  <c r="X678" i="526"/>
  <c r="F679" i="526"/>
  <c r="K679" i="526"/>
  <c r="L679" i="526"/>
  <c r="W679" i="526"/>
  <c r="X679" i="526"/>
  <c r="F680" i="526"/>
  <c r="K680" i="526"/>
  <c r="L680" i="526"/>
  <c r="W680" i="526"/>
  <c r="X680" i="526"/>
  <c r="F681" i="526"/>
  <c r="K681" i="526"/>
  <c r="L681" i="526"/>
  <c r="W681" i="526"/>
  <c r="X681" i="526"/>
  <c r="F682" i="526"/>
  <c r="K682" i="526"/>
  <c r="L682" i="526"/>
  <c r="W682" i="526"/>
  <c r="X682" i="526"/>
  <c r="F683" i="526"/>
  <c r="K683" i="526"/>
  <c r="L683" i="526"/>
  <c r="W683" i="526"/>
  <c r="X683" i="526"/>
  <c r="F684" i="526"/>
  <c r="K684" i="526"/>
  <c r="L684" i="526"/>
  <c r="W684" i="526"/>
  <c r="X684" i="526"/>
  <c r="F685" i="526"/>
  <c r="K685" i="526"/>
  <c r="L685" i="526"/>
  <c r="W685" i="526"/>
  <c r="X685" i="526"/>
  <c r="F686" i="526"/>
  <c r="K686" i="526"/>
  <c r="L686" i="526"/>
  <c r="W686" i="526"/>
  <c r="X686" i="526"/>
  <c r="F687" i="526"/>
  <c r="K687" i="526"/>
  <c r="L687" i="526"/>
  <c r="W687" i="526"/>
  <c r="X687" i="526"/>
  <c r="F688" i="526"/>
  <c r="K688" i="526"/>
  <c r="L688" i="526"/>
  <c r="W688" i="526"/>
  <c r="X688" i="526"/>
  <c r="F689" i="526"/>
  <c r="K689" i="526"/>
  <c r="L689" i="526"/>
  <c r="W689" i="526"/>
  <c r="X689" i="526"/>
  <c r="F690" i="526"/>
  <c r="K690" i="526"/>
  <c r="L690" i="526"/>
  <c r="W690" i="526"/>
  <c r="X690" i="526"/>
  <c r="F691" i="526"/>
  <c r="K691" i="526"/>
  <c r="L691" i="526"/>
  <c r="W691" i="526"/>
  <c r="X691" i="526"/>
  <c r="F692" i="526"/>
  <c r="K692" i="526"/>
  <c r="L692" i="526"/>
  <c r="W692" i="526"/>
  <c r="X692" i="526"/>
  <c r="F693" i="526"/>
  <c r="K693" i="526"/>
  <c r="L693" i="526"/>
  <c r="W693" i="526"/>
  <c r="X693" i="526"/>
  <c r="F694" i="526"/>
  <c r="K694" i="526"/>
  <c r="L694" i="526"/>
  <c r="W694" i="526"/>
  <c r="X694" i="526"/>
  <c r="F695" i="526"/>
  <c r="K695" i="526"/>
  <c r="L695" i="526"/>
  <c r="W695" i="526"/>
  <c r="X695" i="526"/>
  <c r="F696" i="526"/>
  <c r="K696" i="526"/>
  <c r="L696" i="526"/>
  <c r="W696" i="526"/>
  <c r="X696" i="526"/>
  <c r="F697" i="526"/>
  <c r="K697" i="526"/>
  <c r="L697" i="526"/>
  <c r="W697" i="526"/>
  <c r="X697" i="526"/>
  <c r="F698" i="526"/>
  <c r="K698" i="526"/>
  <c r="L698" i="526"/>
  <c r="W698" i="526"/>
  <c r="X698" i="526"/>
  <c r="F699" i="526"/>
  <c r="K699" i="526"/>
  <c r="L699" i="526"/>
  <c r="W699" i="526"/>
  <c r="X699" i="526"/>
  <c r="F700" i="526"/>
  <c r="K700" i="526"/>
  <c r="L700" i="526"/>
  <c r="W700" i="526"/>
  <c r="X700" i="526"/>
  <c r="F701" i="526"/>
  <c r="K701" i="526"/>
  <c r="L701" i="526"/>
  <c r="W701" i="526"/>
  <c r="X701" i="526"/>
  <c r="F702" i="526"/>
  <c r="K702" i="526"/>
  <c r="L702" i="526"/>
  <c r="W702" i="526"/>
  <c r="X702" i="526"/>
  <c r="F703" i="526"/>
  <c r="K703" i="526"/>
  <c r="L703" i="526"/>
  <c r="W703" i="526"/>
  <c r="X703" i="526"/>
  <c r="F704" i="526"/>
  <c r="K704" i="526"/>
  <c r="L704" i="526"/>
  <c r="W704" i="526"/>
  <c r="X704" i="526"/>
  <c r="F705" i="526"/>
  <c r="K705" i="526"/>
  <c r="L705" i="526"/>
  <c r="W705" i="526"/>
  <c r="X705" i="526"/>
  <c r="F706" i="526"/>
  <c r="K706" i="526"/>
  <c r="L706" i="526"/>
  <c r="W706" i="526"/>
  <c r="X706" i="526"/>
  <c r="F707" i="526"/>
  <c r="K707" i="526"/>
  <c r="L707" i="526"/>
  <c r="W707" i="526"/>
  <c r="X707" i="526"/>
  <c r="F708" i="526"/>
  <c r="K708" i="526"/>
  <c r="L708" i="526"/>
  <c r="W708" i="526"/>
  <c r="X708" i="526"/>
  <c r="F709" i="526"/>
  <c r="K709" i="526"/>
  <c r="L709" i="526"/>
  <c r="W709" i="526"/>
  <c r="X709" i="526"/>
  <c r="F710" i="526"/>
  <c r="K710" i="526"/>
  <c r="L710" i="526"/>
  <c r="W710" i="526"/>
  <c r="X710" i="526"/>
  <c r="F711" i="526"/>
  <c r="K711" i="526"/>
  <c r="L711" i="526"/>
  <c r="W711" i="526"/>
  <c r="X711" i="526"/>
  <c r="F712" i="526"/>
  <c r="K712" i="526"/>
  <c r="L712" i="526"/>
  <c r="W712" i="526"/>
  <c r="X712" i="526"/>
  <c r="F713" i="526"/>
  <c r="K713" i="526"/>
  <c r="L713" i="526"/>
  <c r="W713" i="526"/>
  <c r="X713" i="526"/>
  <c r="F714" i="526"/>
  <c r="K714" i="526"/>
  <c r="L714" i="526"/>
  <c r="W714" i="526"/>
  <c r="X714" i="526"/>
  <c r="F715" i="526"/>
  <c r="K715" i="526"/>
  <c r="L715" i="526"/>
  <c r="W715" i="526"/>
  <c r="X715" i="526"/>
  <c r="F716" i="526"/>
  <c r="K716" i="526"/>
  <c r="L716" i="526"/>
  <c r="W716" i="526"/>
  <c r="X716" i="526"/>
  <c r="F717" i="526"/>
  <c r="K717" i="526"/>
  <c r="L717" i="526"/>
  <c r="W717" i="526"/>
  <c r="X717" i="526"/>
  <c r="F718" i="526"/>
  <c r="K718" i="526"/>
  <c r="L718" i="526"/>
  <c r="W718" i="526"/>
  <c r="X718" i="526"/>
  <c r="F719" i="526"/>
  <c r="K719" i="526"/>
  <c r="L719" i="526"/>
  <c r="W719" i="526"/>
  <c r="X719" i="526"/>
  <c r="F720" i="526"/>
  <c r="K720" i="526"/>
  <c r="L720" i="526"/>
  <c r="W720" i="526"/>
  <c r="X720" i="526"/>
  <c r="F721" i="526"/>
  <c r="K721" i="526"/>
  <c r="L721" i="526"/>
  <c r="W721" i="526"/>
  <c r="X721" i="526"/>
  <c r="F722" i="526"/>
  <c r="K722" i="526"/>
  <c r="L722" i="526"/>
  <c r="W722" i="526"/>
  <c r="X722" i="526"/>
  <c r="F723" i="526"/>
  <c r="K723" i="526"/>
  <c r="L723" i="526"/>
  <c r="W723" i="526"/>
  <c r="X723" i="526"/>
  <c r="F724" i="526"/>
  <c r="K724" i="526"/>
  <c r="L724" i="526"/>
  <c r="W724" i="526"/>
  <c r="X724" i="526"/>
  <c r="F725" i="526"/>
  <c r="K725" i="526"/>
  <c r="L725" i="526"/>
  <c r="W725" i="526"/>
  <c r="X725" i="526"/>
  <c r="F726" i="526"/>
  <c r="K726" i="526"/>
  <c r="L726" i="526"/>
  <c r="W726" i="526"/>
  <c r="X726" i="526"/>
  <c r="F727" i="526"/>
  <c r="K727" i="526"/>
  <c r="L727" i="526"/>
  <c r="W727" i="526"/>
  <c r="X727" i="526"/>
  <c r="F728" i="526"/>
  <c r="K728" i="526"/>
  <c r="L728" i="526"/>
  <c r="W728" i="526"/>
  <c r="X728" i="526"/>
  <c r="F729" i="526"/>
  <c r="K729" i="526"/>
  <c r="L729" i="526"/>
  <c r="W729" i="526"/>
  <c r="X729" i="526"/>
  <c r="F730" i="526"/>
  <c r="K730" i="526"/>
  <c r="L730" i="526"/>
  <c r="W730" i="526"/>
  <c r="X730" i="526"/>
  <c r="F731" i="526"/>
  <c r="K731" i="526"/>
  <c r="L731" i="526"/>
  <c r="W731" i="526"/>
  <c r="X731" i="526"/>
  <c r="F732" i="526"/>
  <c r="K732" i="526"/>
  <c r="L732" i="526"/>
  <c r="W732" i="526"/>
  <c r="X732" i="526"/>
  <c r="F733" i="526"/>
  <c r="K733" i="526"/>
  <c r="L733" i="526"/>
  <c r="W733" i="526"/>
  <c r="X733" i="526"/>
  <c r="F734" i="526"/>
  <c r="K734" i="526"/>
  <c r="L734" i="526"/>
  <c r="W734" i="526"/>
  <c r="X734" i="526"/>
  <c r="F735" i="526"/>
  <c r="K735" i="526"/>
  <c r="L735" i="526"/>
  <c r="W735" i="526"/>
  <c r="X735" i="526"/>
  <c r="F736" i="526"/>
  <c r="K736" i="526"/>
  <c r="L736" i="526"/>
  <c r="W736" i="526"/>
  <c r="X736" i="526"/>
  <c r="F737" i="526"/>
  <c r="K737" i="526"/>
  <c r="L737" i="526"/>
  <c r="W737" i="526"/>
  <c r="X737" i="526"/>
  <c r="F738" i="526"/>
  <c r="K738" i="526"/>
  <c r="L738" i="526"/>
  <c r="W738" i="526"/>
  <c r="X738" i="526"/>
  <c r="F739" i="526"/>
  <c r="K739" i="526"/>
  <c r="L739" i="526"/>
  <c r="W739" i="526"/>
  <c r="X739" i="526"/>
  <c r="F740" i="526"/>
  <c r="K740" i="526"/>
  <c r="L740" i="526"/>
  <c r="W740" i="526"/>
  <c r="X740" i="526"/>
  <c r="F741" i="526"/>
  <c r="K741" i="526"/>
  <c r="L741" i="526"/>
  <c r="W741" i="526"/>
  <c r="X741" i="526"/>
  <c r="F742" i="526"/>
  <c r="K742" i="526"/>
  <c r="L742" i="526"/>
  <c r="W742" i="526"/>
  <c r="X742" i="526"/>
  <c r="F743" i="526"/>
  <c r="K743" i="526"/>
  <c r="L743" i="526"/>
  <c r="W743" i="526"/>
  <c r="X743" i="526"/>
  <c r="F744" i="526"/>
  <c r="K744" i="526"/>
  <c r="L744" i="526"/>
  <c r="W744" i="526"/>
  <c r="X744" i="526"/>
  <c r="F745" i="526"/>
  <c r="K745" i="526"/>
  <c r="L745" i="526"/>
  <c r="W745" i="526"/>
  <c r="X745" i="526"/>
  <c r="F746" i="526"/>
  <c r="K746" i="526"/>
  <c r="L746" i="526"/>
  <c r="W746" i="526"/>
  <c r="X746" i="526"/>
  <c r="F747" i="526"/>
  <c r="K747" i="526"/>
  <c r="L747" i="526"/>
  <c r="W747" i="526"/>
  <c r="X747" i="526"/>
  <c r="F748" i="526"/>
  <c r="K748" i="526"/>
  <c r="L748" i="526"/>
  <c r="W748" i="526"/>
  <c r="X748" i="526"/>
  <c r="F749" i="526"/>
  <c r="K749" i="526"/>
  <c r="L749" i="526"/>
  <c r="W749" i="526"/>
  <c r="X749" i="526"/>
  <c r="F750" i="526"/>
  <c r="K750" i="526"/>
  <c r="L750" i="526"/>
  <c r="W750" i="526"/>
  <c r="X750" i="526"/>
  <c r="F751" i="526"/>
  <c r="K751" i="526"/>
  <c r="L751" i="526"/>
  <c r="W751" i="526"/>
  <c r="X751" i="526"/>
  <c r="F752" i="526"/>
  <c r="K752" i="526"/>
  <c r="L752" i="526"/>
  <c r="W752" i="526"/>
  <c r="X752" i="526"/>
  <c r="F753" i="526"/>
  <c r="K753" i="526"/>
  <c r="L753" i="526"/>
  <c r="W753" i="526"/>
  <c r="X753" i="526"/>
  <c r="F754" i="526"/>
  <c r="K754" i="526"/>
  <c r="L754" i="526"/>
  <c r="W754" i="526"/>
  <c r="X754" i="526"/>
  <c r="F755" i="526"/>
  <c r="K755" i="526"/>
  <c r="L755" i="526"/>
  <c r="W755" i="526"/>
  <c r="X755" i="526"/>
  <c r="F756" i="526"/>
  <c r="K756" i="526"/>
  <c r="L756" i="526"/>
  <c r="W756" i="526"/>
  <c r="X756" i="526"/>
  <c r="F757" i="526"/>
  <c r="K757" i="526"/>
  <c r="L757" i="526"/>
  <c r="W757" i="526"/>
  <c r="X757" i="526"/>
  <c r="F758" i="526"/>
  <c r="K758" i="526"/>
  <c r="L758" i="526"/>
  <c r="W758" i="526"/>
  <c r="X758" i="526"/>
  <c r="F759" i="526"/>
  <c r="K759" i="526"/>
  <c r="L759" i="526"/>
  <c r="W759" i="526"/>
  <c r="X759" i="526"/>
  <c r="F760" i="526"/>
  <c r="K760" i="526"/>
  <c r="L760" i="526"/>
  <c r="W760" i="526"/>
  <c r="X760" i="526"/>
  <c r="F761" i="526"/>
  <c r="K761" i="526"/>
  <c r="L761" i="526"/>
  <c r="W761" i="526"/>
  <c r="X761" i="526"/>
  <c r="F762" i="526"/>
  <c r="K762" i="526"/>
  <c r="L762" i="526"/>
  <c r="W762" i="526"/>
  <c r="X762" i="526"/>
  <c r="F763" i="526"/>
  <c r="K763" i="526"/>
  <c r="L763" i="526"/>
  <c r="W763" i="526"/>
  <c r="X763" i="526"/>
  <c r="F764" i="526"/>
  <c r="K764" i="526"/>
  <c r="L764" i="526"/>
  <c r="W764" i="526"/>
  <c r="X764" i="526"/>
  <c r="F765" i="526"/>
  <c r="K765" i="526"/>
  <c r="L765" i="526"/>
  <c r="W765" i="526"/>
  <c r="X765" i="526"/>
  <c r="F766" i="526"/>
  <c r="K766" i="526"/>
  <c r="L766" i="526"/>
  <c r="W766" i="526"/>
  <c r="X766" i="526"/>
  <c r="F767" i="526"/>
  <c r="K767" i="526"/>
  <c r="L767" i="526"/>
  <c r="W767" i="526"/>
  <c r="X767" i="526"/>
  <c r="F768" i="526"/>
  <c r="K768" i="526"/>
  <c r="L768" i="526"/>
  <c r="W768" i="526"/>
  <c r="X768" i="526"/>
  <c r="F769" i="526"/>
  <c r="K769" i="526"/>
  <c r="L769" i="526"/>
  <c r="W769" i="526"/>
  <c r="X769" i="526"/>
  <c r="F770" i="526"/>
  <c r="K770" i="526"/>
  <c r="L770" i="526"/>
  <c r="W770" i="526"/>
  <c r="X770" i="526"/>
  <c r="F771" i="526"/>
  <c r="K771" i="526"/>
  <c r="L771" i="526"/>
  <c r="W771" i="526"/>
  <c r="X771" i="526"/>
  <c r="F772" i="526"/>
  <c r="K772" i="526"/>
  <c r="L772" i="526"/>
  <c r="W772" i="526"/>
  <c r="X772" i="526"/>
  <c r="F773" i="526"/>
  <c r="K773" i="526"/>
  <c r="L773" i="526"/>
  <c r="W773" i="526"/>
  <c r="X773" i="526"/>
  <c r="F774" i="526"/>
  <c r="K774" i="526"/>
  <c r="L774" i="526"/>
  <c r="W774" i="526"/>
  <c r="X774" i="526"/>
  <c r="F775" i="526"/>
  <c r="K775" i="526"/>
  <c r="L775" i="526"/>
  <c r="W775" i="526"/>
  <c r="X775" i="526"/>
  <c r="F776" i="526"/>
  <c r="K776" i="526"/>
  <c r="L776" i="526"/>
  <c r="W776" i="526"/>
  <c r="X776" i="526"/>
  <c r="F777" i="526"/>
  <c r="K777" i="526"/>
  <c r="L777" i="526"/>
  <c r="W777" i="526"/>
  <c r="X777" i="526"/>
  <c r="F778" i="526"/>
  <c r="K778" i="526"/>
  <c r="L778" i="526"/>
  <c r="W778" i="526"/>
  <c r="X778" i="526"/>
  <c r="F779" i="526"/>
  <c r="K779" i="526"/>
  <c r="L779" i="526"/>
  <c r="W779" i="526"/>
  <c r="X779" i="526"/>
  <c r="F780" i="526"/>
  <c r="K780" i="526"/>
  <c r="L780" i="526"/>
  <c r="W780" i="526"/>
  <c r="X780" i="526"/>
  <c r="F781" i="526"/>
  <c r="K781" i="526"/>
  <c r="L781" i="526"/>
  <c r="W781" i="526"/>
  <c r="X781" i="526"/>
  <c r="F782" i="526"/>
  <c r="K782" i="526"/>
  <c r="L782" i="526"/>
  <c r="W782" i="526"/>
  <c r="X782" i="526"/>
  <c r="F783" i="526"/>
  <c r="K783" i="526"/>
  <c r="L783" i="526"/>
  <c r="W783" i="526"/>
  <c r="X783" i="526"/>
  <c r="F784" i="526"/>
  <c r="K784" i="526"/>
  <c r="L784" i="526"/>
  <c r="W784" i="526"/>
  <c r="X784" i="526"/>
  <c r="F785" i="526"/>
  <c r="K785" i="526"/>
  <c r="L785" i="526"/>
  <c r="W785" i="526"/>
  <c r="X785" i="526"/>
  <c r="F786" i="526"/>
  <c r="K786" i="526"/>
  <c r="L786" i="526"/>
  <c r="W786" i="526"/>
  <c r="X786" i="526"/>
  <c r="F787" i="526"/>
  <c r="K787" i="526"/>
  <c r="L787" i="526"/>
  <c r="W787" i="526"/>
  <c r="X787" i="526"/>
  <c r="F788" i="526"/>
  <c r="K788" i="526"/>
  <c r="L788" i="526"/>
  <c r="W788" i="526"/>
  <c r="X788" i="526"/>
  <c r="F789" i="526"/>
  <c r="K789" i="526"/>
  <c r="L789" i="526"/>
  <c r="W789" i="526"/>
  <c r="X789" i="526"/>
  <c r="F790" i="526"/>
  <c r="K790" i="526"/>
  <c r="L790" i="526"/>
  <c r="W790" i="526"/>
  <c r="X790" i="526"/>
  <c r="F791" i="526"/>
  <c r="K791" i="526"/>
  <c r="L791" i="526"/>
  <c r="W791" i="526"/>
  <c r="X791" i="526"/>
  <c r="F792" i="526"/>
  <c r="K792" i="526"/>
  <c r="L792" i="526"/>
  <c r="W792" i="526"/>
  <c r="X792" i="526"/>
  <c r="F793" i="526"/>
  <c r="K793" i="526"/>
  <c r="L793" i="526"/>
  <c r="W793" i="526"/>
  <c r="X793" i="526"/>
  <c r="F794" i="526"/>
  <c r="K794" i="526"/>
  <c r="L794" i="526"/>
  <c r="W794" i="526"/>
  <c r="X794" i="526"/>
  <c r="F795" i="526"/>
  <c r="K795" i="526"/>
  <c r="L795" i="526"/>
  <c r="W795" i="526"/>
  <c r="X795" i="526"/>
  <c r="F796" i="526"/>
  <c r="K796" i="526"/>
  <c r="L796" i="526"/>
  <c r="W796" i="526"/>
  <c r="X796" i="526"/>
  <c r="F797" i="526"/>
  <c r="K797" i="526"/>
  <c r="L797" i="526"/>
  <c r="W797" i="526"/>
  <c r="X797" i="526"/>
  <c r="F798" i="526"/>
  <c r="K798" i="526"/>
  <c r="L798" i="526"/>
  <c r="W798" i="526"/>
  <c r="X798" i="526"/>
  <c r="F799" i="526"/>
  <c r="K799" i="526"/>
  <c r="L799" i="526"/>
  <c r="W799" i="526"/>
  <c r="X799" i="526"/>
  <c r="F800" i="526"/>
  <c r="K800" i="526"/>
  <c r="L800" i="526"/>
  <c r="W800" i="526"/>
  <c r="X800" i="526"/>
  <c r="F801" i="526"/>
  <c r="K801" i="526"/>
  <c r="L801" i="526"/>
  <c r="W801" i="526"/>
  <c r="X801" i="526"/>
  <c r="F802" i="526"/>
  <c r="K802" i="526"/>
  <c r="L802" i="526"/>
  <c r="W802" i="526"/>
  <c r="X802" i="526"/>
  <c r="F803" i="526"/>
  <c r="K803" i="526"/>
  <c r="L803" i="526"/>
  <c r="W803" i="526"/>
  <c r="X803" i="526"/>
  <c r="F804" i="526"/>
  <c r="K804" i="526"/>
  <c r="L804" i="526"/>
  <c r="W804" i="526"/>
  <c r="X804" i="526"/>
  <c r="F805" i="526"/>
  <c r="K805" i="526"/>
  <c r="L805" i="526"/>
  <c r="W805" i="526"/>
  <c r="X805" i="526"/>
  <c r="F806" i="526"/>
  <c r="K806" i="526"/>
  <c r="L806" i="526"/>
  <c r="W806" i="526"/>
  <c r="X806" i="526"/>
  <c r="F807" i="526"/>
  <c r="K807" i="526"/>
  <c r="L807" i="526"/>
  <c r="W807" i="526"/>
  <c r="X807" i="526"/>
  <c r="F808" i="526"/>
  <c r="K808" i="526"/>
  <c r="L808" i="526"/>
  <c r="W808" i="526"/>
  <c r="X808" i="526"/>
  <c r="F809" i="526"/>
  <c r="K809" i="526"/>
  <c r="L809" i="526"/>
  <c r="W809" i="526"/>
  <c r="X809" i="526"/>
  <c r="F810" i="526"/>
  <c r="K810" i="526"/>
  <c r="L810" i="526"/>
  <c r="W810" i="526"/>
  <c r="X810" i="526"/>
  <c r="F811" i="526"/>
  <c r="K811" i="526"/>
  <c r="L811" i="526"/>
  <c r="W811" i="526"/>
  <c r="X811" i="526"/>
  <c r="F812" i="526"/>
  <c r="K812" i="526"/>
  <c r="L812" i="526"/>
  <c r="W812" i="526"/>
  <c r="X812" i="526"/>
  <c r="F813" i="526"/>
  <c r="K813" i="526"/>
  <c r="L813" i="526"/>
  <c r="W813" i="526"/>
  <c r="X813" i="526"/>
  <c r="F814" i="526"/>
  <c r="K814" i="526"/>
  <c r="L814" i="526"/>
  <c r="W814" i="526"/>
  <c r="X814" i="526"/>
  <c r="F815" i="526"/>
  <c r="K815" i="526"/>
  <c r="L815" i="526"/>
  <c r="W815" i="526"/>
  <c r="X815" i="526"/>
  <c r="F816" i="526"/>
  <c r="K816" i="526"/>
  <c r="L816" i="526"/>
  <c r="W816" i="526"/>
  <c r="X816" i="526"/>
  <c r="F817" i="526"/>
  <c r="K817" i="526"/>
  <c r="L817" i="526"/>
  <c r="W817" i="526"/>
  <c r="X817" i="526"/>
  <c r="F818" i="526"/>
  <c r="K818" i="526"/>
  <c r="L818" i="526"/>
  <c r="W818" i="526"/>
  <c r="X818" i="526"/>
  <c r="F819" i="526"/>
  <c r="K819" i="526"/>
  <c r="L819" i="526"/>
  <c r="W819" i="526"/>
  <c r="X819" i="526"/>
  <c r="F820" i="526"/>
  <c r="K820" i="526"/>
  <c r="L820" i="526"/>
  <c r="W820" i="526"/>
  <c r="X820" i="526"/>
  <c r="F821" i="526"/>
  <c r="K821" i="526"/>
  <c r="L821" i="526"/>
  <c r="W821" i="526"/>
  <c r="X821" i="526"/>
  <c r="F822" i="526"/>
  <c r="K822" i="526"/>
  <c r="L822" i="526"/>
  <c r="W822" i="526"/>
  <c r="X822" i="526"/>
  <c r="F823" i="526"/>
  <c r="K823" i="526"/>
  <c r="L823" i="526"/>
  <c r="W823" i="526"/>
  <c r="X823" i="526"/>
  <c r="F824" i="526"/>
  <c r="K824" i="526"/>
  <c r="L824" i="526"/>
  <c r="W824" i="526"/>
  <c r="X824" i="526"/>
  <c r="F825" i="526"/>
  <c r="K825" i="526"/>
  <c r="L825" i="526"/>
  <c r="W825" i="526"/>
  <c r="X825" i="526"/>
  <c r="F826" i="526"/>
  <c r="K826" i="526"/>
  <c r="L826" i="526"/>
  <c r="W826" i="526"/>
  <c r="X826" i="526"/>
  <c r="F827" i="526"/>
  <c r="K827" i="526"/>
  <c r="L827" i="526"/>
  <c r="W827" i="526"/>
  <c r="X827" i="526"/>
  <c r="F828" i="526"/>
  <c r="K828" i="526"/>
  <c r="L828" i="526"/>
  <c r="W828" i="526"/>
  <c r="X828" i="526"/>
  <c r="F829" i="526"/>
  <c r="K829" i="526"/>
  <c r="L829" i="526"/>
  <c r="W829" i="526"/>
  <c r="X829" i="526"/>
  <c r="F830" i="526"/>
  <c r="K830" i="526"/>
  <c r="L830" i="526"/>
  <c r="W830" i="526"/>
  <c r="X830" i="526"/>
  <c r="F831" i="526"/>
  <c r="K831" i="526"/>
  <c r="L831" i="526"/>
  <c r="W831" i="526"/>
  <c r="X831" i="526"/>
  <c r="F832" i="526"/>
  <c r="K832" i="526"/>
  <c r="L832" i="526"/>
  <c r="W832" i="526"/>
  <c r="X832" i="526"/>
  <c r="F833" i="526"/>
  <c r="K833" i="526"/>
  <c r="L833" i="526"/>
  <c r="W833" i="526"/>
  <c r="X833" i="526"/>
  <c r="F834" i="526"/>
  <c r="K834" i="526"/>
  <c r="L834" i="526"/>
  <c r="W834" i="526"/>
  <c r="X834" i="526"/>
  <c r="F835" i="526"/>
  <c r="K835" i="526"/>
  <c r="L835" i="526"/>
  <c r="W835" i="526"/>
  <c r="X835" i="526"/>
  <c r="F836" i="526"/>
  <c r="K836" i="526"/>
  <c r="L836" i="526"/>
  <c r="W836" i="526"/>
  <c r="X836" i="526"/>
  <c r="F837" i="526"/>
  <c r="K837" i="526"/>
  <c r="L837" i="526"/>
  <c r="W837" i="526"/>
  <c r="X837" i="526"/>
  <c r="F838" i="526"/>
  <c r="K838" i="526"/>
  <c r="L838" i="526"/>
  <c r="W838" i="526"/>
  <c r="X838" i="526"/>
  <c r="F839" i="526"/>
  <c r="K839" i="526"/>
  <c r="L839" i="526"/>
  <c r="W839" i="526"/>
  <c r="X839" i="526"/>
  <c r="F840" i="526"/>
  <c r="K840" i="526"/>
  <c r="L840" i="526"/>
  <c r="W840" i="526"/>
  <c r="X840" i="526"/>
  <c r="F841" i="526"/>
  <c r="K841" i="526"/>
  <c r="L841" i="526"/>
  <c r="W841" i="526"/>
  <c r="X841" i="526"/>
  <c r="F842" i="526"/>
  <c r="K842" i="526"/>
  <c r="L842" i="526"/>
  <c r="W842" i="526"/>
  <c r="X842" i="526"/>
  <c r="F843" i="526"/>
  <c r="K843" i="526"/>
  <c r="L843" i="526"/>
  <c r="W843" i="526"/>
  <c r="X843" i="526"/>
  <c r="F844" i="526"/>
  <c r="K844" i="526"/>
  <c r="L844" i="526"/>
  <c r="W844" i="526"/>
  <c r="X844" i="526"/>
  <c r="F845" i="526"/>
  <c r="K845" i="526"/>
  <c r="L845" i="526"/>
  <c r="W845" i="526"/>
  <c r="X845" i="526"/>
  <c r="F846" i="526"/>
  <c r="K846" i="526"/>
  <c r="L846" i="526"/>
  <c r="W846" i="526"/>
  <c r="X846" i="526"/>
  <c r="F847" i="526"/>
  <c r="K847" i="526"/>
  <c r="L847" i="526"/>
  <c r="W847" i="526"/>
  <c r="X847" i="526"/>
  <c r="F848" i="526"/>
  <c r="K848" i="526"/>
  <c r="L848" i="526"/>
  <c r="W848" i="526"/>
  <c r="X848" i="526"/>
  <c r="F849" i="526"/>
  <c r="K849" i="526"/>
  <c r="L849" i="526"/>
  <c r="W849" i="526"/>
  <c r="X849" i="526"/>
  <c r="F850" i="526"/>
  <c r="K850" i="526"/>
  <c r="L850" i="526"/>
  <c r="W850" i="526"/>
  <c r="X850" i="526"/>
  <c r="F851" i="526"/>
  <c r="K851" i="526"/>
  <c r="L851" i="526"/>
  <c r="W851" i="526"/>
  <c r="X851" i="526"/>
  <c r="F852" i="526"/>
  <c r="K852" i="526"/>
  <c r="L852" i="526"/>
  <c r="W852" i="526"/>
  <c r="X852" i="526"/>
  <c r="F853" i="526"/>
  <c r="K853" i="526"/>
  <c r="L853" i="526"/>
  <c r="W853" i="526"/>
  <c r="X853" i="526"/>
  <c r="F854" i="526"/>
  <c r="K854" i="526"/>
  <c r="L854" i="526"/>
  <c r="W854" i="526"/>
  <c r="X854" i="526"/>
  <c r="F855" i="526"/>
  <c r="K855" i="526"/>
  <c r="L855" i="526"/>
  <c r="W855" i="526"/>
  <c r="X855" i="526"/>
  <c r="F856" i="526"/>
  <c r="K856" i="526"/>
  <c r="L856" i="526"/>
  <c r="W856" i="526"/>
  <c r="X856" i="526"/>
  <c r="F857" i="526"/>
  <c r="K857" i="526"/>
  <c r="L857" i="526"/>
  <c r="W857" i="526"/>
  <c r="X857" i="526"/>
  <c r="F858" i="526"/>
  <c r="K858" i="526"/>
  <c r="L858" i="526"/>
  <c r="W858" i="526"/>
  <c r="X858" i="526"/>
  <c r="F859" i="526"/>
  <c r="K859" i="526"/>
  <c r="L859" i="526"/>
  <c r="W859" i="526"/>
  <c r="X859" i="526"/>
  <c r="F860" i="526"/>
  <c r="K860" i="526"/>
  <c r="L860" i="526"/>
  <c r="W860" i="526"/>
  <c r="X860" i="526"/>
  <c r="F861" i="526"/>
  <c r="K861" i="526"/>
  <c r="L861" i="526"/>
  <c r="W861" i="526"/>
  <c r="X861" i="526"/>
  <c r="F862" i="526"/>
  <c r="K862" i="526"/>
  <c r="L862" i="526"/>
  <c r="W862" i="526"/>
  <c r="X862" i="526"/>
  <c r="F863" i="526"/>
  <c r="K863" i="526"/>
  <c r="L863" i="526"/>
  <c r="W863" i="526"/>
  <c r="X863" i="526"/>
  <c r="F864" i="526"/>
  <c r="K864" i="526"/>
  <c r="L864" i="526"/>
  <c r="W864" i="526"/>
  <c r="X864" i="526"/>
  <c r="F865" i="526"/>
  <c r="K865" i="526"/>
  <c r="L865" i="526"/>
  <c r="W865" i="526"/>
  <c r="X865" i="526"/>
  <c r="F866" i="526"/>
  <c r="K866" i="526"/>
  <c r="L866" i="526"/>
  <c r="W866" i="526"/>
  <c r="X866" i="526"/>
  <c r="F867" i="526"/>
  <c r="K867" i="526"/>
  <c r="L867" i="526"/>
  <c r="W867" i="526"/>
  <c r="X867" i="526"/>
  <c r="F868" i="526"/>
  <c r="K868" i="526"/>
  <c r="L868" i="526"/>
  <c r="W868" i="526"/>
  <c r="X868" i="526"/>
  <c r="F869" i="526"/>
  <c r="K869" i="526"/>
  <c r="L869" i="526"/>
  <c r="W869" i="526"/>
  <c r="X869" i="526"/>
  <c r="F870" i="526"/>
  <c r="K870" i="526"/>
  <c r="L870" i="526"/>
  <c r="W870" i="526"/>
  <c r="X870" i="526"/>
  <c r="F871" i="526"/>
  <c r="K871" i="526"/>
  <c r="L871" i="526"/>
  <c r="W871" i="526"/>
  <c r="X871" i="526"/>
  <c r="F872" i="526"/>
  <c r="K872" i="526"/>
  <c r="L872" i="526"/>
  <c r="W872" i="526"/>
  <c r="X872" i="526"/>
  <c r="F873" i="526"/>
  <c r="K873" i="526"/>
  <c r="L873" i="526"/>
  <c r="W873" i="526"/>
  <c r="X873" i="526"/>
  <c r="F874" i="526"/>
  <c r="K874" i="526"/>
  <c r="L874" i="526"/>
  <c r="W874" i="526"/>
  <c r="X874" i="526"/>
  <c r="F875" i="526"/>
  <c r="K875" i="526"/>
  <c r="L875" i="526"/>
  <c r="W875" i="526"/>
  <c r="X875" i="526"/>
  <c r="F876" i="526"/>
  <c r="K876" i="526"/>
  <c r="L876" i="526"/>
  <c r="W876" i="526"/>
  <c r="X876" i="526"/>
  <c r="F877" i="526"/>
  <c r="K877" i="526"/>
  <c r="L877" i="526"/>
  <c r="W877" i="526"/>
  <c r="X877" i="526"/>
  <c r="F878" i="526"/>
  <c r="K878" i="526"/>
  <c r="L878" i="526"/>
  <c r="W878" i="526"/>
  <c r="X878" i="526"/>
  <c r="F879" i="526"/>
  <c r="K879" i="526"/>
  <c r="L879" i="526"/>
  <c r="W879" i="526"/>
  <c r="X879" i="526"/>
  <c r="F880" i="526"/>
  <c r="K880" i="526"/>
  <c r="L880" i="526"/>
  <c r="W880" i="526"/>
  <c r="X880" i="526"/>
  <c r="F881" i="526"/>
  <c r="K881" i="526"/>
  <c r="L881" i="526"/>
  <c r="W881" i="526"/>
  <c r="X881" i="526"/>
  <c r="F882" i="526"/>
  <c r="K882" i="526"/>
  <c r="L882" i="526"/>
  <c r="W882" i="526"/>
  <c r="X882" i="526"/>
  <c r="F883" i="526"/>
  <c r="K883" i="526"/>
  <c r="L883" i="526"/>
  <c r="W883" i="526"/>
  <c r="X883" i="526"/>
  <c r="F884" i="526"/>
  <c r="K884" i="526"/>
  <c r="L884" i="526"/>
  <c r="W884" i="526"/>
  <c r="X884" i="526"/>
  <c r="F885" i="526"/>
  <c r="K885" i="526"/>
  <c r="L885" i="526"/>
  <c r="W885" i="526"/>
  <c r="X885" i="526"/>
  <c r="F886" i="526"/>
  <c r="K886" i="526"/>
  <c r="L886" i="526"/>
  <c r="W886" i="526"/>
  <c r="X886" i="526"/>
  <c r="F887" i="526"/>
  <c r="K887" i="526"/>
  <c r="L887" i="526"/>
  <c r="W887" i="526"/>
  <c r="X887" i="526"/>
  <c r="F888" i="526"/>
  <c r="K888" i="526"/>
  <c r="L888" i="526"/>
  <c r="W888" i="526"/>
  <c r="X888" i="526"/>
  <c r="F889" i="526"/>
  <c r="K889" i="526"/>
  <c r="L889" i="526"/>
  <c r="W889" i="526"/>
  <c r="X889" i="526"/>
  <c r="F890" i="526"/>
  <c r="K890" i="526"/>
  <c r="L890" i="526"/>
  <c r="W890" i="526"/>
  <c r="X890" i="526"/>
  <c r="F891" i="526"/>
  <c r="K891" i="526"/>
  <c r="L891" i="526"/>
  <c r="W891" i="526"/>
  <c r="X891" i="526"/>
  <c r="F892" i="526"/>
  <c r="K892" i="526"/>
  <c r="L892" i="526"/>
  <c r="W892" i="526"/>
  <c r="X892" i="526"/>
  <c r="F893" i="526"/>
  <c r="K893" i="526"/>
  <c r="L893" i="526"/>
  <c r="W893" i="526"/>
  <c r="X893" i="526"/>
  <c r="F894" i="526"/>
  <c r="K894" i="526"/>
  <c r="L894" i="526"/>
  <c r="W894" i="526"/>
  <c r="X894" i="526"/>
  <c r="F895" i="526"/>
  <c r="K895" i="526"/>
  <c r="L895" i="526"/>
  <c r="W895" i="526"/>
  <c r="X895" i="526"/>
  <c r="F896" i="526"/>
  <c r="K896" i="526"/>
  <c r="L896" i="526"/>
  <c r="W896" i="526"/>
  <c r="X896" i="526"/>
  <c r="F897" i="526"/>
  <c r="K897" i="526"/>
  <c r="L897" i="526"/>
  <c r="W897" i="526"/>
  <c r="X897" i="526"/>
  <c r="F898" i="526"/>
  <c r="K898" i="526"/>
  <c r="L898" i="526"/>
  <c r="W898" i="526"/>
  <c r="X898" i="526"/>
  <c r="F899" i="526"/>
  <c r="K899" i="526"/>
  <c r="L899" i="526"/>
  <c r="W899" i="526"/>
  <c r="X899" i="526"/>
  <c r="F900" i="526"/>
  <c r="K900" i="526"/>
  <c r="L900" i="526"/>
  <c r="W900" i="526"/>
  <c r="X900" i="526"/>
  <c r="F901" i="526"/>
  <c r="K901" i="526"/>
  <c r="L901" i="526"/>
  <c r="W901" i="526"/>
  <c r="X901" i="526"/>
  <c r="F902" i="526"/>
  <c r="K902" i="526"/>
  <c r="L902" i="526"/>
  <c r="W902" i="526"/>
  <c r="X902" i="526"/>
  <c r="F903" i="526"/>
  <c r="K903" i="526"/>
  <c r="L903" i="526"/>
  <c r="W903" i="526"/>
  <c r="X903" i="526"/>
  <c r="F904" i="526"/>
  <c r="K904" i="526"/>
  <c r="L904" i="526"/>
  <c r="W904" i="526"/>
  <c r="X904" i="526"/>
  <c r="F905" i="526"/>
  <c r="K905" i="526"/>
  <c r="L905" i="526"/>
  <c r="W905" i="526"/>
  <c r="X905" i="526"/>
  <c r="F906" i="526"/>
  <c r="K906" i="526"/>
  <c r="L906" i="526"/>
  <c r="W906" i="526"/>
  <c r="X906" i="526"/>
  <c r="F907" i="526"/>
  <c r="K907" i="526"/>
  <c r="L907" i="526"/>
  <c r="W907" i="526"/>
  <c r="X907" i="526"/>
  <c r="F908" i="526"/>
  <c r="K908" i="526"/>
  <c r="L908" i="526"/>
  <c r="W908" i="526"/>
  <c r="X908" i="526"/>
  <c r="F909" i="526"/>
  <c r="K909" i="526"/>
  <c r="L909" i="526"/>
  <c r="W909" i="526"/>
  <c r="X909" i="526"/>
  <c r="F910" i="526"/>
  <c r="K910" i="526"/>
  <c r="L910" i="526"/>
  <c r="W910" i="526"/>
  <c r="X910" i="526"/>
  <c r="F911" i="526"/>
  <c r="K911" i="526"/>
  <c r="L911" i="526"/>
  <c r="W911" i="526"/>
  <c r="X911" i="526"/>
  <c r="F912" i="526"/>
  <c r="K912" i="526"/>
  <c r="L912" i="526"/>
  <c r="W912" i="526"/>
  <c r="X912" i="526"/>
  <c r="F913" i="526"/>
  <c r="K913" i="526"/>
  <c r="L913" i="526"/>
  <c r="W913" i="526"/>
  <c r="X913" i="526"/>
  <c r="F914" i="526"/>
  <c r="K914" i="526"/>
  <c r="L914" i="526"/>
  <c r="W914" i="526"/>
  <c r="X914" i="526"/>
  <c r="F915" i="526"/>
  <c r="K915" i="526"/>
  <c r="L915" i="526"/>
  <c r="W915" i="526"/>
  <c r="X915" i="526"/>
  <c r="F916" i="526"/>
  <c r="K916" i="526"/>
  <c r="L916" i="526"/>
  <c r="W916" i="526"/>
  <c r="X916" i="526"/>
  <c r="F917" i="526"/>
  <c r="K917" i="526"/>
  <c r="L917" i="526"/>
  <c r="W917" i="526"/>
  <c r="X917" i="526"/>
  <c r="F918" i="526"/>
  <c r="K918" i="526"/>
  <c r="L918" i="526"/>
  <c r="W918" i="526"/>
  <c r="X918" i="526"/>
  <c r="F919" i="526"/>
  <c r="K919" i="526"/>
  <c r="L919" i="526"/>
  <c r="W919" i="526"/>
  <c r="X919" i="526"/>
  <c r="F920" i="526"/>
  <c r="K920" i="526"/>
  <c r="L920" i="526"/>
  <c r="W920" i="526"/>
  <c r="X920" i="526"/>
  <c r="F921" i="526"/>
  <c r="K921" i="526"/>
  <c r="L921" i="526"/>
  <c r="W921" i="526"/>
  <c r="X921" i="526"/>
  <c r="F922" i="526"/>
  <c r="K922" i="526"/>
  <c r="L922" i="526"/>
  <c r="W922" i="526"/>
  <c r="X922" i="526"/>
  <c r="F923" i="526"/>
  <c r="K923" i="526"/>
  <c r="L923" i="526"/>
  <c r="W923" i="526"/>
  <c r="X923" i="526"/>
  <c r="F924" i="526"/>
  <c r="K924" i="526"/>
  <c r="L924" i="526"/>
  <c r="W924" i="526"/>
  <c r="X924" i="526"/>
  <c r="F925" i="526"/>
  <c r="K925" i="526"/>
  <c r="L925" i="526"/>
  <c r="W925" i="526"/>
  <c r="X925" i="526"/>
  <c r="F926" i="526"/>
  <c r="K926" i="526"/>
  <c r="L926" i="526"/>
  <c r="W926" i="526"/>
  <c r="X926" i="526"/>
  <c r="F927" i="526"/>
  <c r="K927" i="526"/>
  <c r="L927" i="526"/>
  <c r="W927" i="526"/>
  <c r="X927" i="526"/>
  <c r="F928" i="526"/>
  <c r="K928" i="526"/>
  <c r="L928" i="526"/>
  <c r="W928" i="526"/>
  <c r="X928" i="526"/>
  <c r="F929" i="526"/>
  <c r="K929" i="526"/>
  <c r="L929" i="526"/>
  <c r="W929" i="526"/>
  <c r="X929" i="526"/>
  <c r="F930" i="526"/>
  <c r="K930" i="526"/>
  <c r="L930" i="526"/>
  <c r="W930" i="526"/>
  <c r="X930" i="526"/>
  <c r="F931" i="526"/>
  <c r="K931" i="526"/>
  <c r="L931" i="526"/>
  <c r="W931" i="526"/>
  <c r="X931" i="526"/>
  <c r="F932" i="526"/>
  <c r="K932" i="526"/>
  <c r="L932" i="526"/>
  <c r="W932" i="526"/>
  <c r="X932" i="526"/>
  <c r="F933" i="526"/>
  <c r="K933" i="526"/>
  <c r="L933" i="526"/>
  <c r="W933" i="526"/>
  <c r="X933" i="526"/>
  <c r="F934" i="526"/>
  <c r="K934" i="526"/>
  <c r="L934" i="526"/>
  <c r="W934" i="526"/>
  <c r="X934" i="526"/>
  <c r="F935" i="526"/>
  <c r="K935" i="526"/>
  <c r="L935" i="526"/>
  <c r="W935" i="526"/>
  <c r="X935" i="526"/>
  <c r="F936" i="526"/>
  <c r="K936" i="526"/>
  <c r="L936" i="526"/>
  <c r="W936" i="526"/>
  <c r="X936" i="526"/>
  <c r="F937" i="526"/>
  <c r="K937" i="526"/>
  <c r="L937" i="526"/>
  <c r="W937" i="526"/>
  <c r="X937" i="526"/>
  <c r="F938" i="526"/>
  <c r="K938" i="526"/>
  <c r="L938" i="526"/>
  <c r="W938" i="526"/>
  <c r="X938" i="526"/>
  <c r="F939" i="526"/>
  <c r="K939" i="526"/>
  <c r="L939" i="526"/>
  <c r="W939" i="526"/>
  <c r="X939" i="526"/>
  <c r="F940" i="526"/>
  <c r="K940" i="526"/>
  <c r="L940" i="526"/>
  <c r="W940" i="526"/>
  <c r="X940" i="526"/>
  <c r="F941" i="526"/>
  <c r="K941" i="526"/>
  <c r="L941" i="526"/>
  <c r="W941" i="526"/>
  <c r="X941" i="526"/>
  <c r="F942" i="526"/>
  <c r="K942" i="526"/>
  <c r="L942" i="526"/>
  <c r="W942" i="526"/>
  <c r="X942" i="526"/>
  <c r="F943" i="526"/>
  <c r="K943" i="526"/>
  <c r="L943" i="526"/>
  <c r="W943" i="526"/>
  <c r="X943" i="526"/>
  <c r="F944" i="526"/>
  <c r="K944" i="526"/>
  <c r="L944" i="526"/>
  <c r="W944" i="526"/>
  <c r="X944" i="526"/>
  <c r="F945" i="526"/>
  <c r="K945" i="526"/>
  <c r="L945" i="526"/>
  <c r="W945" i="526"/>
  <c r="X945" i="526"/>
  <c r="F946" i="526"/>
  <c r="K946" i="526"/>
  <c r="L946" i="526"/>
  <c r="W946" i="526"/>
  <c r="X946" i="526"/>
  <c r="F947" i="526"/>
  <c r="K947" i="526"/>
  <c r="L947" i="526"/>
  <c r="W947" i="526"/>
  <c r="X947" i="526"/>
  <c r="F948" i="526"/>
  <c r="K948" i="526"/>
  <c r="L948" i="526"/>
  <c r="W948" i="526"/>
  <c r="X948" i="526"/>
  <c r="F949" i="526"/>
  <c r="K949" i="526"/>
  <c r="L949" i="526"/>
  <c r="W949" i="526"/>
  <c r="X949" i="526"/>
  <c r="F950" i="526"/>
  <c r="K950" i="526"/>
  <c r="L950" i="526"/>
  <c r="W950" i="526"/>
  <c r="X950" i="526"/>
  <c r="F951" i="526"/>
  <c r="K951" i="526"/>
  <c r="L951" i="526"/>
  <c r="W951" i="526"/>
  <c r="X951" i="526"/>
  <c r="F952" i="526"/>
  <c r="K952" i="526"/>
  <c r="L952" i="526"/>
  <c r="W952" i="526"/>
  <c r="X952" i="526"/>
  <c r="F953" i="526"/>
  <c r="K953" i="526"/>
  <c r="L953" i="526"/>
  <c r="W953" i="526"/>
  <c r="X953" i="526"/>
  <c r="F954" i="526"/>
  <c r="K954" i="526"/>
  <c r="L954" i="526"/>
  <c r="W954" i="526"/>
  <c r="X954" i="526"/>
  <c r="F955" i="526"/>
  <c r="K955" i="526"/>
  <c r="L955" i="526"/>
  <c r="W955" i="526"/>
  <c r="X955" i="526"/>
  <c r="F956" i="526"/>
  <c r="K956" i="526"/>
  <c r="L956" i="526"/>
  <c r="W956" i="526"/>
  <c r="X956" i="526"/>
  <c r="F957" i="526"/>
  <c r="K957" i="526"/>
  <c r="L957" i="526"/>
  <c r="W957" i="526"/>
  <c r="X957" i="526"/>
  <c r="F958" i="526"/>
  <c r="K958" i="526"/>
  <c r="L958" i="526"/>
  <c r="W958" i="526"/>
  <c r="X958" i="526"/>
  <c r="F959" i="526"/>
  <c r="K959" i="526"/>
  <c r="L959" i="526"/>
  <c r="W959" i="526"/>
  <c r="X959" i="526"/>
  <c r="F960" i="526"/>
  <c r="K960" i="526"/>
  <c r="L960" i="526"/>
  <c r="W960" i="526"/>
  <c r="X960" i="526"/>
  <c r="F961" i="526"/>
  <c r="K961" i="526"/>
  <c r="L961" i="526"/>
  <c r="W961" i="526"/>
  <c r="X961" i="526"/>
  <c r="F962" i="526"/>
  <c r="K962" i="526"/>
  <c r="L962" i="526"/>
  <c r="W962" i="526"/>
  <c r="X962" i="526"/>
  <c r="F963" i="526"/>
  <c r="K963" i="526"/>
  <c r="L963" i="526"/>
  <c r="W963" i="526"/>
  <c r="X963" i="526"/>
  <c r="F964" i="526"/>
  <c r="K964" i="526"/>
  <c r="L964" i="526"/>
  <c r="W964" i="526"/>
  <c r="X964" i="526"/>
  <c r="F965" i="526"/>
  <c r="K965" i="526"/>
  <c r="L965" i="526"/>
  <c r="W965" i="526"/>
  <c r="X965" i="526"/>
  <c r="F966" i="526"/>
  <c r="K966" i="526"/>
  <c r="L966" i="526"/>
  <c r="W966" i="526"/>
  <c r="X966" i="526"/>
  <c r="F967" i="526"/>
  <c r="K967" i="526"/>
  <c r="L967" i="526"/>
  <c r="W967" i="526"/>
  <c r="X967" i="526"/>
  <c r="F968" i="526"/>
  <c r="K968" i="526"/>
  <c r="L968" i="526"/>
  <c r="W968" i="526"/>
  <c r="X968" i="526"/>
  <c r="F969" i="526"/>
  <c r="K969" i="526"/>
  <c r="L969" i="526"/>
  <c r="W969" i="526"/>
  <c r="X969" i="526"/>
  <c r="F970" i="526"/>
  <c r="K970" i="526"/>
  <c r="L970" i="526"/>
  <c r="W970" i="526"/>
  <c r="X970" i="526"/>
  <c r="F971" i="526"/>
  <c r="K971" i="526"/>
  <c r="L971" i="526"/>
  <c r="W971" i="526"/>
  <c r="X971" i="526"/>
  <c r="F972" i="526"/>
  <c r="K972" i="526"/>
  <c r="L972" i="526"/>
  <c r="W972" i="526"/>
  <c r="X972" i="526"/>
  <c r="F973" i="526"/>
  <c r="K973" i="526"/>
  <c r="L973" i="526"/>
  <c r="W973" i="526"/>
  <c r="X973" i="526"/>
  <c r="F974" i="526"/>
  <c r="K974" i="526"/>
  <c r="L974" i="526"/>
  <c r="W974" i="526"/>
  <c r="X974" i="526"/>
  <c r="F975" i="526"/>
  <c r="K975" i="526"/>
  <c r="L975" i="526"/>
  <c r="W975" i="526"/>
  <c r="X975" i="526"/>
  <c r="F976" i="526"/>
  <c r="K976" i="526"/>
  <c r="L976" i="526"/>
  <c r="W976" i="526"/>
  <c r="X976" i="526"/>
  <c r="F977" i="526"/>
  <c r="K977" i="526"/>
  <c r="L977" i="526"/>
  <c r="W977" i="526"/>
  <c r="X977" i="526"/>
  <c r="F978" i="526"/>
  <c r="K978" i="526"/>
  <c r="L978" i="526"/>
  <c r="W978" i="526"/>
  <c r="X978" i="526"/>
  <c r="F979" i="526"/>
  <c r="K979" i="526"/>
  <c r="L979" i="526"/>
  <c r="W979" i="526"/>
  <c r="X979" i="526"/>
  <c r="F980" i="526"/>
  <c r="K980" i="526"/>
  <c r="L980" i="526"/>
  <c r="W980" i="526"/>
  <c r="X980" i="526"/>
  <c r="F981" i="526"/>
  <c r="K981" i="526"/>
  <c r="L981" i="526"/>
  <c r="W981" i="526"/>
  <c r="X981" i="526"/>
  <c r="F982" i="526"/>
  <c r="K982" i="526"/>
  <c r="L982" i="526"/>
  <c r="W982" i="526"/>
  <c r="X982" i="526"/>
  <c r="F983" i="526"/>
  <c r="K983" i="526"/>
  <c r="L983" i="526"/>
  <c r="W983" i="526"/>
  <c r="X983" i="526"/>
  <c r="F984" i="526"/>
  <c r="K984" i="526"/>
  <c r="L984" i="526"/>
  <c r="W984" i="526"/>
  <c r="X984" i="526"/>
  <c r="F985" i="526"/>
  <c r="K985" i="526"/>
  <c r="L985" i="526"/>
  <c r="W985" i="526"/>
  <c r="X985" i="526"/>
  <c r="F986" i="526"/>
  <c r="K986" i="526"/>
  <c r="L986" i="526"/>
  <c r="W986" i="526"/>
  <c r="X986" i="526"/>
  <c r="F987" i="526"/>
  <c r="K987" i="526"/>
  <c r="L987" i="526"/>
  <c r="W987" i="526"/>
  <c r="X987" i="526"/>
  <c r="F988" i="526"/>
  <c r="K988" i="526"/>
  <c r="L988" i="526"/>
  <c r="W988" i="526"/>
  <c r="X988" i="526"/>
  <c r="F989" i="526"/>
  <c r="K989" i="526"/>
  <c r="L989" i="526"/>
  <c r="W989" i="526"/>
  <c r="X989" i="526"/>
  <c r="F990" i="526"/>
  <c r="K990" i="526"/>
  <c r="L990" i="526"/>
  <c r="W990" i="526"/>
  <c r="X990" i="526"/>
  <c r="F991" i="526"/>
  <c r="K991" i="526"/>
  <c r="L991" i="526"/>
  <c r="W991" i="526"/>
  <c r="X991" i="526"/>
  <c r="F992" i="526"/>
  <c r="K992" i="526"/>
  <c r="L992" i="526"/>
  <c r="W992" i="526"/>
  <c r="X992" i="526"/>
  <c r="F993" i="526"/>
  <c r="K993" i="526"/>
  <c r="L993" i="526"/>
  <c r="W993" i="526"/>
  <c r="X993" i="526"/>
  <c r="F994" i="526"/>
  <c r="K994" i="526"/>
  <c r="L994" i="526"/>
  <c r="W994" i="526"/>
  <c r="X994" i="526"/>
  <c r="F995" i="526"/>
  <c r="K995" i="526"/>
  <c r="L995" i="526"/>
  <c r="W995" i="526"/>
  <c r="X995" i="526"/>
  <c r="F996" i="526"/>
  <c r="K996" i="526"/>
  <c r="L996" i="526"/>
  <c r="W996" i="526"/>
  <c r="X996" i="526"/>
  <c r="F997" i="526"/>
  <c r="K997" i="526"/>
  <c r="L997" i="526"/>
  <c r="W997" i="526"/>
  <c r="X997" i="526"/>
  <c r="F998" i="526"/>
  <c r="K998" i="526"/>
  <c r="L998" i="526"/>
  <c r="W998" i="526"/>
  <c r="X998" i="526"/>
  <c r="F999" i="526"/>
  <c r="K999" i="526"/>
  <c r="L999" i="526"/>
  <c r="W999" i="526"/>
  <c r="X999" i="526"/>
  <c r="F1000" i="526"/>
  <c r="K1000" i="526"/>
  <c r="L1000" i="526"/>
  <c r="W1000" i="526"/>
  <c r="X1000" i="526"/>
  <c r="F1001" i="526"/>
  <c r="K1001" i="526"/>
  <c r="L1001" i="526"/>
  <c r="W1001" i="526"/>
  <c r="X1001" i="526"/>
  <c r="F1002" i="526"/>
  <c r="K1002" i="526"/>
  <c r="L1002" i="526"/>
  <c r="W1002" i="526"/>
  <c r="X1002" i="526"/>
  <c r="F1003" i="526"/>
  <c r="K1003" i="526"/>
  <c r="L1003" i="526"/>
  <c r="W1003" i="526"/>
  <c r="X1003" i="526"/>
  <c r="F1004" i="526"/>
  <c r="K1004" i="526"/>
  <c r="L1004" i="526"/>
  <c r="W1004" i="526"/>
  <c r="X1004" i="526"/>
  <c r="F1005" i="526"/>
  <c r="K1005" i="526"/>
  <c r="L1005" i="526"/>
  <c r="W1005" i="526"/>
  <c r="X1005" i="526"/>
  <c r="F1006" i="526"/>
  <c r="K1006" i="526"/>
  <c r="L1006" i="526"/>
  <c r="W1006" i="526"/>
  <c r="X1006" i="526"/>
  <c r="F1007" i="526"/>
  <c r="K1007" i="526"/>
  <c r="L1007" i="526"/>
  <c r="W1007" i="526"/>
  <c r="X1007" i="526"/>
  <c r="F1008" i="526"/>
  <c r="K1008" i="526"/>
  <c r="L1008" i="526"/>
  <c r="W1008" i="526"/>
  <c r="X1008" i="526"/>
  <c r="F1009" i="526"/>
  <c r="K1009" i="526"/>
  <c r="L1009" i="526"/>
  <c r="W1009" i="526"/>
  <c r="X1009" i="526"/>
  <c r="F1010" i="526"/>
  <c r="K1010" i="526"/>
  <c r="L1010" i="526"/>
  <c r="W1010" i="526"/>
  <c r="X1010" i="526"/>
  <c r="F1011" i="526"/>
  <c r="K1011" i="526"/>
  <c r="L1011" i="526"/>
  <c r="W1011" i="526"/>
  <c r="X1011" i="526"/>
  <c r="F1012" i="526"/>
  <c r="K1012" i="526"/>
  <c r="L1012" i="526"/>
  <c r="W1012" i="526"/>
  <c r="X1012" i="526"/>
  <c r="F1013" i="526"/>
  <c r="K1013" i="526"/>
  <c r="L1013" i="526"/>
  <c r="W1013" i="526"/>
  <c r="X1013" i="526"/>
  <c r="F1014" i="526"/>
  <c r="K1014" i="526"/>
  <c r="L1014" i="526"/>
  <c r="W1014" i="526"/>
  <c r="X1014" i="526"/>
  <c r="F1015" i="526"/>
  <c r="K1015" i="526"/>
  <c r="L1015" i="526"/>
  <c r="W1015" i="526"/>
  <c r="X1015" i="526"/>
  <c r="F1016" i="526"/>
  <c r="K1016" i="526"/>
  <c r="L1016" i="526"/>
  <c r="W1016" i="526"/>
  <c r="X1016" i="526"/>
  <c r="F1017" i="526"/>
  <c r="K1017" i="526"/>
  <c r="L1017" i="526"/>
  <c r="W1017" i="526"/>
  <c r="X1017" i="526"/>
  <c r="F1018" i="526"/>
  <c r="K1018" i="526"/>
  <c r="L1018" i="526"/>
  <c r="W1018" i="526"/>
  <c r="X1018" i="526"/>
  <c r="F1019" i="526"/>
  <c r="K1019" i="526"/>
  <c r="L1019" i="526"/>
  <c r="W1019" i="526"/>
  <c r="X1019" i="526"/>
  <c r="F1020" i="526"/>
  <c r="K1020" i="526"/>
  <c r="L1020" i="526"/>
  <c r="W1020" i="526"/>
  <c r="X1020" i="526"/>
  <c r="F1021" i="526"/>
  <c r="K1021" i="526"/>
  <c r="L1021" i="526"/>
  <c r="W1021" i="526"/>
  <c r="X1021" i="526"/>
  <c r="F1022" i="526"/>
  <c r="K1022" i="526"/>
  <c r="L1022" i="526"/>
  <c r="W1022" i="526"/>
  <c r="X1022" i="526"/>
  <c r="F1023" i="526"/>
  <c r="K1023" i="526"/>
  <c r="L1023" i="526"/>
  <c r="W1023" i="526"/>
  <c r="X1023" i="526"/>
  <c r="F1024" i="526"/>
  <c r="K1024" i="526"/>
  <c r="L1024" i="526"/>
  <c r="W1024" i="526"/>
  <c r="X1024" i="526"/>
  <c r="F1025" i="526"/>
  <c r="K1025" i="526"/>
  <c r="L1025" i="526"/>
  <c r="W1025" i="526"/>
  <c r="X1025" i="526"/>
  <c r="F1026" i="526"/>
  <c r="K1026" i="526"/>
  <c r="L1026" i="526"/>
  <c r="W1026" i="526"/>
  <c r="X1026" i="526"/>
  <c r="F1027" i="526"/>
  <c r="K1027" i="526"/>
  <c r="L1027" i="526"/>
  <c r="W1027" i="526"/>
  <c r="X1027" i="526"/>
  <c r="F1028" i="526"/>
  <c r="K1028" i="526"/>
  <c r="L1028" i="526"/>
  <c r="W1028" i="526"/>
  <c r="X1028" i="526"/>
  <c r="F1029" i="526"/>
  <c r="K1029" i="526"/>
  <c r="L1029" i="526"/>
  <c r="W1029" i="526"/>
  <c r="X1029" i="526"/>
  <c r="F1030" i="526"/>
  <c r="K1030" i="526"/>
  <c r="L1030" i="526"/>
  <c r="W1030" i="526"/>
  <c r="X1030" i="526"/>
  <c r="F1031" i="526"/>
  <c r="K1031" i="526"/>
  <c r="L1031" i="526"/>
  <c r="W1031" i="526"/>
  <c r="X1031" i="526"/>
  <c r="F1032" i="526"/>
  <c r="K1032" i="526"/>
  <c r="L1032" i="526"/>
  <c r="W1032" i="526"/>
  <c r="X1032" i="526"/>
  <c r="F1033" i="526"/>
  <c r="K1033" i="526"/>
  <c r="L1033" i="526"/>
  <c r="W1033" i="526"/>
  <c r="X1033" i="526"/>
  <c r="F1034" i="526"/>
  <c r="K1034" i="526"/>
  <c r="L1034" i="526"/>
  <c r="W1034" i="526"/>
  <c r="X1034" i="526"/>
  <c r="F1035" i="526"/>
  <c r="K1035" i="526"/>
  <c r="L1035" i="526"/>
  <c r="W1035" i="526"/>
  <c r="X1035" i="526"/>
  <c r="F1036" i="526"/>
  <c r="K1036" i="526"/>
  <c r="L1036" i="526"/>
  <c r="W1036" i="526"/>
  <c r="X1036" i="526"/>
  <c r="F1037" i="526"/>
  <c r="K1037" i="526"/>
  <c r="L1037" i="526"/>
  <c r="W1037" i="526"/>
  <c r="X1037" i="526"/>
  <c r="F1038" i="526"/>
  <c r="K1038" i="526"/>
  <c r="L1038" i="526"/>
  <c r="W1038" i="526"/>
  <c r="X1038" i="526"/>
  <c r="F1039" i="526"/>
  <c r="K1039" i="526"/>
  <c r="L1039" i="526"/>
  <c r="W1039" i="526"/>
  <c r="X1039" i="526"/>
  <c r="F1040" i="526"/>
  <c r="K1040" i="526"/>
  <c r="L1040" i="526"/>
  <c r="W1040" i="526"/>
  <c r="X1040" i="526"/>
  <c r="F1041" i="526"/>
  <c r="K1041" i="526"/>
  <c r="L1041" i="526"/>
  <c r="W1041" i="526"/>
  <c r="X1041" i="526"/>
  <c r="F1042" i="526"/>
  <c r="K1042" i="526"/>
  <c r="L1042" i="526"/>
  <c r="W1042" i="526"/>
  <c r="X1042" i="526"/>
  <c r="F1043" i="526"/>
  <c r="K1043" i="526"/>
  <c r="L1043" i="526"/>
  <c r="W1043" i="526"/>
  <c r="X1043" i="526"/>
  <c r="F1044" i="526"/>
  <c r="K1044" i="526"/>
  <c r="L1044" i="526"/>
  <c r="W1044" i="526"/>
  <c r="X1044" i="526"/>
  <c r="F1045" i="526"/>
  <c r="K1045" i="526"/>
  <c r="L1045" i="526"/>
  <c r="W1045" i="526"/>
  <c r="X1045" i="526"/>
  <c r="F1046" i="526"/>
  <c r="K1046" i="526"/>
  <c r="L1046" i="526"/>
  <c r="W1046" i="526"/>
  <c r="X1046" i="526"/>
  <c r="F1047" i="526"/>
  <c r="K1047" i="526"/>
  <c r="L1047" i="526"/>
  <c r="W1047" i="526"/>
  <c r="X1047" i="526"/>
  <c r="F1048" i="526"/>
  <c r="K1048" i="526"/>
  <c r="L1048" i="526"/>
  <c r="W1048" i="526"/>
  <c r="X1048" i="526"/>
  <c r="F1049" i="526"/>
  <c r="K1049" i="526"/>
  <c r="L1049" i="526"/>
  <c r="W1049" i="526"/>
  <c r="X1049" i="526"/>
  <c r="F1050" i="526"/>
  <c r="K1050" i="526"/>
  <c r="L1050" i="526"/>
  <c r="W1050" i="526"/>
  <c r="X1050" i="526"/>
  <c r="F1051" i="526"/>
  <c r="K1051" i="526"/>
  <c r="L1051" i="526"/>
  <c r="W1051" i="526"/>
  <c r="X1051" i="526"/>
  <c r="F1052" i="526"/>
  <c r="K1052" i="526"/>
  <c r="L1052" i="526"/>
  <c r="W1052" i="526"/>
  <c r="X1052" i="526"/>
  <c r="F1053" i="526"/>
  <c r="K1053" i="526"/>
  <c r="L1053" i="526"/>
  <c r="W1053" i="526"/>
  <c r="X1053" i="526"/>
  <c r="F1054" i="526"/>
  <c r="K1054" i="526"/>
  <c r="L1054" i="526"/>
  <c r="F1055" i="526"/>
  <c r="K1055" i="526"/>
  <c r="L1055" i="526"/>
  <c r="F1056" i="526"/>
  <c r="K1056" i="526"/>
  <c r="L1056" i="526"/>
  <c r="F1057" i="526"/>
  <c r="K1057" i="526"/>
  <c r="L1057" i="526"/>
  <c r="F1058" i="526"/>
  <c r="K1058" i="526"/>
  <c r="L1058" i="526"/>
  <c r="F1059" i="526"/>
  <c r="K1059" i="526"/>
  <c r="L1059" i="526"/>
  <c r="F1060" i="526"/>
  <c r="K1060" i="526"/>
  <c r="L1060" i="526"/>
  <c r="F1061" i="526"/>
  <c r="K1061" i="526"/>
  <c r="L1061" i="526"/>
  <c r="F1062" i="526"/>
  <c r="K1062" i="526"/>
  <c r="L1062" i="526"/>
  <c r="F1063" i="526"/>
  <c r="K1063" i="526"/>
  <c r="L1063" i="526"/>
  <c r="F1064" i="526"/>
  <c r="K1064" i="526"/>
  <c r="L1064" i="526"/>
  <c r="F1065" i="526"/>
  <c r="K1065" i="526"/>
  <c r="L1065" i="526"/>
  <c r="F1066" i="526"/>
  <c r="K1066" i="526"/>
  <c r="L1066" i="526"/>
  <c r="F1067" i="526"/>
  <c r="K1067" i="526"/>
  <c r="L1067" i="526"/>
  <c r="F1068" i="526"/>
  <c r="K1068" i="526"/>
  <c r="L1068" i="526"/>
  <c r="F1069" i="526"/>
  <c r="K1069" i="526"/>
  <c r="L1069" i="526"/>
  <c r="F1070" i="526"/>
  <c r="K1070" i="526"/>
  <c r="L1070" i="526"/>
  <c r="F1071" i="526"/>
  <c r="K1071" i="526"/>
  <c r="L1071" i="526"/>
  <c r="F1072" i="526"/>
  <c r="K1072" i="526"/>
  <c r="L1072" i="526"/>
  <c r="F1073" i="526"/>
  <c r="K1073" i="526"/>
  <c r="L1073" i="526"/>
  <c r="F1074" i="526"/>
  <c r="K1074" i="526"/>
  <c r="L1074" i="526"/>
  <c r="F1075" i="526"/>
  <c r="K1075" i="526"/>
  <c r="L1075" i="526"/>
  <c r="F1076" i="526"/>
  <c r="K1076" i="526"/>
  <c r="L1076" i="526"/>
  <c r="F1077" i="526"/>
  <c r="K1077" i="526"/>
  <c r="L1077" i="526"/>
  <c r="F1078" i="526"/>
  <c r="K1078" i="526"/>
  <c r="L1078" i="526"/>
  <c r="F1079" i="526"/>
  <c r="K1079" i="526"/>
  <c r="L1079" i="526"/>
  <c r="F1080" i="526"/>
  <c r="K1080" i="526"/>
  <c r="L1080" i="526"/>
  <c r="F1081" i="526"/>
  <c r="K1081" i="526"/>
  <c r="L1081" i="526"/>
  <c r="F1082" i="526"/>
  <c r="K1082" i="526"/>
  <c r="L1082" i="526"/>
  <c r="F1083" i="526"/>
  <c r="K1083" i="526"/>
  <c r="L1083" i="526"/>
  <c r="F1084" i="526"/>
  <c r="K1084" i="526"/>
  <c r="L1084" i="526"/>
  <c r="F1085" i="526"/>
  <c r="K1085" i="526"/>
  <c r="L1085" i="526"/>
  <c r="F1086" i="526"/>
  <c r="K1086" i="526"/>
  <c r="L1086" i="526"/>
  <c r="F1087" i="526"/>
  <c r="K1087" i="526"/>
  <c r="L1087" i="526"/>
  <c r="F1088" i="526"/>
  <c r="K1088" i="526"/>
  <c r="L1088" i="526"/>
  <c r="F1089" i="526"/>
  <c r="K1089" i="526"/>
  <c r="L1089" i="526"/>
  <c r="F1090" i="526"/>
  <c r="K1090" i="526"/>
  <c r="L1090" i="526"/>
  <c r="F1091" i="526"/>
  <c r="K1091" i="526"/>
  <c r="L1091" i="526"/>
  <c r="F1092" i="526"/>
  <c r="K1092" i="526"/>
  <c r="L1092" i="526"/>
  <c r="F1093" i="526"/>
  <c r="K1093" i="526"/>
  <c r="L1093" i="526"/>
  <c r="F1094" i="526"/>
  <c r="K1094" i="526"/>
  <c r="L1094" i="526"/>
  <c r="F1095" i="526"/>
  <c r="K1095" i="526"/>
  <c r="L1095" i="526"/>
  <c r="F1096" i="526"/>
  <c r="K1096" i="526"/>
  <c r="L1096" i="526"/>
  <c r="F1097" i="526"/>
  <c r="K1097" i="526"/>
  <c r="L1097" i="526"/>
  <c r="F1098" i="526"/>
  <c r="K1098" i="526"/>
  <c r="L1098" i="526"/>
  <c r="F1099" i="526"/>
  <c r="K1099" i="526"/>
  <c r="L1099" i="526"/>
  <c r="F1100" i="526"/>
  <c r="K1100" i="526"/>
  <c r="L1100" i="526"/>
  <c r="F1101" i="526"/>
  <c r="K1101" i="526"/>
  <c r="L1101" i="526"/>
  <c r="F1102" i="526"/>
  <c r="K1102" i="526"/>
  <c r="L1102" i="526"/>
  <c r="F1103" i="526"/>
  <c r="K1103" i="526"/>
  <c r="L1103" i="526"/>
  <c r="F1104" i="526"/>
  <c r="K1104" i="526"/>
  <c r="L1104" i="526"/>
  <c r="F1105" i="526"/>
  <c r="K1105" i="526"/>
  <c r="L1105" i="526"/>
  <c r="F1106" i="526"/>
  <c r="K1106" i="526"/>
  <c r="L1106" i="526"/>
  <c r="F1107" i="526"/>
  <c r="K1107" i="526"/>
  <c r="L1107" i="526"/>
  <c r="F1108" i="526"/>
  <c r="K1108" i="526"/>
  <c r="L1108" i="526"/>
  <c r="F1109" i="526"/>
  <c r="K1109" i="526"/>
  <c r="L1109" i="526"/>
  <c r="F1110" i="526"/>
  <c r="K1110" i="526"/>
  <c r="L1110" i="526"/>
  <c r="F1111" i="526"/>
  <c r="K1111" i="526"/>
  <c r="L1111" i="526"/>
  <c r="F1112" i="526"/>
  <c r="K1112" i="526"/>
  <c r="L1112" i="526"/>
  <c r="F1113" i="526"/>
  <c r="K1113" i="526"/>
  <c r="L1113" i="526"/>
  <c r="F1114" i="526"/>
  <c r="K1114" i="526"/>
  <c r="L1114" i="526"/>
  <c r="F1115" i="526"/>
  <c r="K1115" i="526"/>
  <c r="L1115" i="526"/>
  <c r="F1116" i="526"/>
  <c r="K1116" i="526"/>
  <c r="L1116" i="526"/>
  <c r="F1117" i="526"/>
  <c r="K1117" i="526"/>
  <c r="L1117" i="526"/>
  <c r="F1118" i="526"/>
  <c r="K1118" i="526"/>
  <c r="L1118" i="526"/>
  <c r="F1119" i="526"/>
  <c r="K1119" i="526"/>
  <c r="L1119" i="526"/>
  <c r="F1120" i="526"/>
  <c r="K1120" i="526"/>
  <c r="L1120" i="526"/>
  <c r="F1121" i="526"/>
  <c r="K1121" i="526"/>
  <c r="L1121" i="526"/>
  <c r="F1122" i="526"/>
  <c r="K1122" i="526"/>
  <c r="L1122" i="526"/>
  <c r="F1123" i="526"/>
  <c r="K1123" i="526"/>
  <c r="L1123" i="526"/>
  <c r="F1124" i="526"/>
  <c r="K1124" i="526"/>
  <c r="L1124" i="526"/>
  <c r="F1125" i="526"/>
  <c r="K1125" i="526"/>
  <c r="L1125" i="526"/>
  <c r="F1126" i="526"/>
  <c r="K1126" i="526"/>
  <c r="L1126" i="526"/>
  <c r="F1127" i="526"/>
  <c r="K1127" i="526"/>
  <c r="L1127" i="526"/>
  <c r="F1128" i="526"/>
  <c r="K1128" i="526"/>
  <c r="L1128" i="526"/>
  <c r="F1129" i="526"/>
  <c r="K1129" i="526"/>
  <c r="L1129" i="526"/>
  <c r="F1130" i="526"/>
  <c r="K1130" i="526"/>
  <c r="L1130" i="526"/>
  <c r="F1131" i="526"/>
  <c r="K1131" i="526"/>
  <c r="L1131" i="526"/>
  <c r="F1132" i="526"/>
  <c r="K1132" i="526"/>
  <c r="L1132" i="526"/>
  <c r="F1133" i="526"/>
  <c r="K1133" i="526"/>
  <c r="L1133" i="526"/>
  <c r="F1134" i="526"/>
  <c r="K1134" i="526"/>
  <c r="L1134" i="526"/>
  <c r="F1135" i="526"/>
  <c r="K1135" i="526"/>
  <c r="L1135" i="526"/>
  <c r="F1136" i="526"/>
  <c r="K1136" i="526"/>
  <c r="L1136" i="526"/>
  <c r="F1137" i="526"/>
  <c r="K1137" i="526"/>
  <c r="L1137" i="526"/>
  <c r="F1138" i="526"/>
  <c r="K1138" i="526"/>
  <c r="L1138" i="526"/>
  <c r="F1139" i="526"/>
  <c r="K1139" i="526"/>
  <c r="L1139" i="526"/>
  <c r="F1140" i="526"/>
  <c r="K1140" i="526"/>
  <c r="L1140" i="526"/>
  <c r="F1141" i="526"/>
  <c r="K1141" i="526"/>
  <c r="L1141" i="526"/>
  <c r="F1142" i="526"/>
  <c r="K1142" i="526"/>
  <c r="L1142" i="526"/>
  <c r="F1143" i="526"/>
  <c r="K1143" i="526"/>
  <c r="L1143" i="526"/>
  <c r="F1144" i="526"/>
  <c r="K1144" i="526"/>
  <c r="L1144" i="526"/>
  <c r="F1145" i="526"/>
  <c r="K1145" i="526"/>
  <c r="L1145" i="526"/>
  <c r="F1146" i="526"/>
  <c r="K1146" i="526"/>
  <c r="L1146" i="526"/>
  <c r="F1147" i="526"/>
  <c r="K1147" i="526"/>
  <c r="L1147" i="526"/>
  <c r="F1148" i="526"/>
  <c r="K1148" i="526"/>
  <c r="L1148" i="526"/>
  <c r="F1149" i="526"/>
  <c r="K1149" i="526"/>
  <c r="L1149" i="526"/>
  <c r="F1150" i="526"/>
  <c r="K1150" i="526"/>
  <c r="L1150" i="526"/>
  <c r="F1151" i="526"/>
  <c r="K1151" i="526"/>
  <c r="L1151" i="526"/>
  <c r="F1152" i="526"/>
  <c r="K1152" i="526"/>
  <c r="L1152" i="526"/>
  <c r="F1153" i="526"/>
  <c r="K1153" i="526"/>
  <c r="L1153" i="526"/>
  <c r="F1154" i="526"/>
  <c r="K1154" i="526"/>
  <c r="L1154" i="526"/>
  <c r="F1155" i="526"/>
  <c r="K1155" i="526"/>
  <c r="L1155" i="526"/>
  <c r="F1156" i="526"/>
  <c r="K1156" i="526"/>
  <c r="L1156" i="526"/>
  <c r="F1157" i="526"/>
  <c r="K1157" i="526"/>
  <c r="L1157" i="526"/>
  <c r="F1158" i="526"/>
  <c r="K1158" i="526"/>
  <c r="L1158" i="526"/>
  <c r="F1159" i="526"/>
  <c r="K1159" i="526"/>
  <c r="L1159" i="526"/>
  <c r="F1160" i="526"/>
  <c r="K1160" i="526"/>
  <c r="L1160" i="526"/>
  <c r="F1161" i="526"/>
  <c r="K1161" i="526"/>
  <c r="L1161" i="526"/>
  <c r="F1162" i="526"/>
  <c r="K1162" i="526"/>
  <c r="L1162" i="526"/>
  <c r="F1163" i="526"/>
  <c r="K1163" i="526"/>
  <c r="L1163" i="526"/>
  <c r="F1164" i="526"/>
  <c r="K1164" i="526"/>
  <c r="L1164" i="526"/>
  <c r="F1165" i="526"/>
  <c r="K1165" i="526"/>
  <c r="L1165" i="526"/>
  <c r="F1166" i="526"/>
  <c r="K1166" i="526"/>
  <c r="L1166" i="526"/>
  <c r="F1167" i="526"/>
  <c r="K1167" i="526"/>
  <c r="L1167" i="526"/>
  <c r="F1168" i="526"/>
  <c r="K1168" i="526"/>
  <c r="L1168" i="526"/>
  <c r="F1169" i="526"/>
  <c r="K1169" i="526"/>
  <c r="L1169" i="526"/>
  <c r="F1170" i="526"/>
  <c r="K1170" i="526"/>
  <c r="L1170" i="526"/>
  <c r="F1171" i="526"/>
  <c r="K1171" i="526"/>
  <c r="L1171" i="526"/>
  <c r="F1172" i="526"/>
  <c r="K1172" i="526"/>
  <c r="L1172" i="526"/>
  <c r="F1173" i="526"/>
  <c r="K1173" i="526"/>
  <c r="L1173" i="526"/>
  <c r="F1174" i="526"/>
  <c r="K1174" i="526"/>
  <c r="L1174" i="526"/>
  <c r="F1175" i="526"/>
  <c r="K1175" i="526"/>
  <c r="L1175" i="526"/>
  <c r="F1176" i="526"/>
  <c r="K1176" i="526"/>
  <c r="L1176" i="526"/>
  <c r="F1177" i="526"/>
  <c r="K1177" i="526"/>
  <c r="L1177" i="526"/>
  <c r="F1178" i="526"/>
  <c r="K1178" i="526"/>
  <c r="L1178" i="526"/>
  <c r="F1179" i="526"/>
  <c r="K1179" i="526"/>
  <c r="L1179" i="526"/>
  <c r="F1180" i="526"/>
  <c r="K1180" i="526"/>
  <c r="L1180" i="526"/>
  <c r="F1181" i="526"/>
  <c r="K1181" i="526"/>
  <c r="L1181" i="526"/>
  <c r="F1182" i="526"/>
  <c r="K1182" i="526"/>
  <c r="L1182" i="526"/>
  <c r="F1183" i="526"/>
  <c r="K1183" i="526"/>
  <c r="L1183" i="526"/>
  <c r="F1184" i="526"/>
  <c r="K1184" i="526"/>
  <c r="L1184" i="526"/>
  <c r="F1185" i="526"/>
  <c r="K1185" i="526"/>
  <c r="L1185" i="526"/>
  <c r="F1186" i="526"/>
  <c r="K1186" i="526"/>
  <c r="L1186" i="526"/>
  <c r="F1187" i="526"/>
  <c r="K1187" i="526"/>
  <c r="L1187" i="526"/>
  <c r="F1188" i="526"/>
  <c r="K1188" i="526"/>
  <c r="L1188" i="526"/>
  <c r="F1189" i="526"/>
  <c r="K1189" i="526"/>
  <c r="L1189" i="526"/>
  <c r="F1190" i="526"/>
  <c r="K1190" i="526"/>
  <c r="L1190" i="526"/>
  <c r="F1191" i="526"/>
  <c r="K1191" i="526"/>
  <c r="L1191" i="526"/>
  <c r="F1192" i="526"/>
  <c r="K1192" i="526"/>
  <c r="L1192" i="526"/>
  <c r="F1193" i="526"/>
  <c r="K1193" i="526"/>
  <c r="L1193" i="526"/>
  <c r="F1194" i="526"/>
  <c r="K1194" i="526"/>
  <c r="L1194" i="526"/>
  <c r="F1195" i="526"/>
  <c r="K1195" i="526"/>
  <c r="L1195" i="526"/>
  <c r="F1196" i="526"/>
  <c r="K1196" i="526"/>
  <c r="L1196" i="526"/>
  <c r="K1197" i="526"/>
  <c r="L1197" i="526"/>
  <c r="K1198" i="526"/>
  <c r="L1198" i="526"/>
  <c r="K1199" i="526"/>
  <c r="L1199" i="526"/>
  <c r="K1200" i="526"/>
  <c r="L1200" i="526"/>
  <c r="K1201" i="526"/>
  <c r="L1201" i="526"/>
  <c r="K1202" i="526"/>
  <c r="L1202" i="526"/>
  <c r="K1203" i="526"/>
  <c r="L1203" i="526"/>
  <c r="K1204" i="526"/>
  <c r="L1204" i="526"/>
  <c r="K1205" i="526"/>
  <c r="L1205" i="526"/>
  <c r="K1206" i="526"/>
  <c r="L1206" i="526"/>
  <c r="K1207" i="526"/>
  <c r="L1207" i="526"/>
  <c r="K1208" i="526"/>
  <c r="L1208" i="526"/>
  <c r="K1209" i="526"/>
  <c r="L1209" i="526"/>
  <c r="K1210" i="526"/>
  <c r="L1210" i="526"/>
  <c r="K1211" i="526"/>
  <c r="L1211" i="526"/>
  <c r="K1212" i="526"/>
  <c r="L1212" i="526"/>
  <c r="K1213" i="526"/>
  <c r="L1213" i="526"/>
  <c r="K1214" i="526"/>
  <c r="L1214" i="526"/>
  <c r="K1215" i="526"/>
  <c r="L1215" i="526"/>
  <c r="K1216" i="526"/>
  <c r="L1216" i="526"/>
  <c r="K1217" i="526"/>
  <c r="L1217" i="526"/>
  <c r="K1218" i="526"/>
  <c r="L1218" i="526"/>
  <c r="K1219" i="526"/>
  <c r="L1219" i="526"/>
  <c r="K1220" i="526"/>
  <c r="L1220" i="526"/>
  <c r="K1221" i="526"/>
  <c r="L1221" i="526"/>
  <c r="K1222" i="526"/>
  <c r="L1222" i="526"/>
  <c r="K1223" i="526"/>
  <c r="L1223" i="526"/>
  <c r="K1224" i="526"/>
  <c r="L1224" i="526"/>
  <c r="K1225" i="526"/>
  <c r="L1225" i="526"/>
  <c r="K1226" i="526"/>
  <c r="L1226" i="526"/>
  <c r="K1227" i="526"/>
  <c r="L1227" i="526"/>
  <c r="K1228" i="526"/>
  <c r="L1228" i="526"/>
  <c r="K1229" i="526"/>
  <c r="L1229" i="526"/>
  <c r="K1230" i="526"/>
  <c r="L1230" i="526"/>
  <c r="K1231" i="526"/>
  <c r="L1231" i="526"/>
  <c r="K1232" i="526"/>
  <c r="L1232" i="526"/>
  <c r="K1233" i="526"/>
  <c r="L1233" i="526"/>
  <c r="K1234" i="526"/>
  <c r="L1234" i="526"/>
  <c r="K1235" i="526"/>
  <c r="L1235" i="526"/>
  <c r="K1236" i="526"/>
  <c r="L1236" i="526"/>
  <c r="K1237" i="526"/>
  <c r="L1237" i="526"/>
  <c r="K1238" i="526"/>
  <c r="L1238" i="526"/>
  <c r="K1239" i="526"/>
  <c r="L1239" i="526"/>
  <c r="K1240" i="526"/>
  <c r="L1240" i="526"/>
  <c r="K1241" i="526"/>
  <c r="L1241" i="526"/>
  <c r="K1242" i="526"/>
  <c r="L1242" i="526"/>
  <c r="K1243" i="526"/>
  <c r="L1243" i="526"/>
  <c r="K1244" i="526"/>
  <c r="L1244" i="526"/>
  <c r="K1245" i="526"/>
  <c r="L1245" i="526"/>
  <c r="K1246" i="526"/>
  <c r="L1246" i="526"/>
  <c r="K1247" i="526"/>
  <c r="L1247" i="526"/>
  <c r="K1248" i="526"/>
  <c r="L1248" i="526"/>
  <c r="K1249" i="526"/>
  <c r="L1249" i="526"/>
  <c r="K1250" i="526"/>
  <c r="L1250" i="526"/>
  <c r="K1251" i="526"/>
  <c r="L1251" i="526"/>
  <c r="K1252" i="526"/>
  <c r="L1252" i="526"/>
  <c r="K1253" i="526"/>
  <c r="L1253" i="526"/>
  <c r="K1254" i="526"/>
  <c r="L1254" i="526"/>
  <c r="K1255" i="526"/>
  <c r="L1255" i="526"/>
  <c r="K1256" i="526"/>
  <c r="L1256" i="526"/>
  <c r="K1257" i="526"/>
  <c r="L1257" i="526"/>
  <c r="K1258" i="526"/>
  <c r="L1258" i="526"/>
  <c r="K1259" i="526"/>
  <c r="L1259" i="526"/>
  <c r="K1260" i="526"/>
  <c r="L1260" i="526"/>
  <c r="K1261" i="526"/>
  <c r="L1261" i="526"/>
  <c r="K1262" i="526"/>
  <c r="L1262" i="526"/>
  <c r="K1263" i="526"/>
  <c r="L1263" i="526"/>
  <c r="K1264" i="526"/>
  <c r="L1264" i="526"/>
  <c r="K1265" i="526"/>
  <c r="L1265" i="526"/>
  <c r="K1266" i="526"/>
  <c r="L1266" i="526"/>
  <c r="K1267" i="526"/>
  <c r="L1267" i="526"/>
  <c r="K1268" i="526"/>
  <c r="L1268" i="526"/>
  <c r="K1269" i="526"/>
  <c r="L1269" i="526"/>
  <c r="K1270" i="526"/>
  <c r="L1270" i="526"/>
  <c r="K1271" i="526"/>
  <c r="L1271" i="526"/>
  <c r="K1272" i="526"/>
  <c r="L1272" i="526"/>
  <c r="K1273" i="526"/>
  <c r="L1273" i="526"/>
  <c r="K1274" i="526"/>
  <c r="L1274" i="526"/>
  <c r="K1275" i="526"/>
  <c r="L1275" i="526"/>
  <c r="K1276" i="526"/>
  <c r="L1276" i="526"/>
  <c r="K1277" i="526"/>
  <c r="L1277" i="526"/>
  <c r="K1278" i="526"/>
  <c r="L1278" i="526"/>
  <c r="K1279" i="526"/>
  <c r="L1279" i="526"/>
  <c r="K1280" i="526"/>
  <c r="L1280" i="526"/>
  <c r="K1281" i="526"/>
  <c r="L1281" i="526"/>
  <c r="K1282" i="526"/>
  <c r="L1282" i="526"/>
  <c r="K1283" i="526"/>
  <c r="L1283" i="526"/>
  <c r="K1284" i="526"/>
  <c r="L1284" i="526"/>
  <c r="K1285" i="526"/>
  <c r="L1285" i="526"/>
  <c r="K1286" i="526"/>
  <c r="L1286" i="526"/>
  <c r="K1287" i="526"/>
  <c r="L1287" i="526"/>
  <c r="K1288" i="526"/>
  <c r="L1288" i="526"/>
  <c r="K1289" i="526"/>
  <c r="L1289" i="526"/>
  <c r="K1290" i="526"/>
  <c r="L1290" i="526"/>
  <c r="K1291" i="526"/>
  <c r="L1291" i="526"/>
  <c r="K1292" i="526"/>
  <c r="L1292" i="526"/>
  <c r="K1293" i="526"/>
  <c r="L1293" i="526"/>
  <c r="K1294" i="526"/>
  <c r="L1294" i="526"/>
  <c r="K1295" i="526"/>
  <c r="L1295" i="526"/>
  <c r="K1296" i="526"/>
  <c r="L1296" i="526"/>
  <c r="K1297" i="526"/>
  <c r="L1297" i="526"/>
  <c r="K1298" i="526"/>
  <c r="L1298" i="526"/>
  <c r="K1299" i="526"/>
  <c r="L1299" i="526"/>
  <c r="K1300" i="526"/>
  <c r="L1300" i="526"/>
  <c r="K1301" i="526"/>
  <c r="L1301" i="526"/>
  <c r="K1302" i="526"/>
  <c r="L1302" i="526"/>
  <c r="K1303" i="526"/>
  <c r="L1303" i="526"/>
  <c r="K1304" i="526"/>
  <c r="L1304" i="526"/>
  <c r="K1305" i="526"/>
  <c r="L1305" i="526"/>
  <c r="K1306" i="526"/>
  <c r="L1306" i="526"/>
  <c r="K1307" i="526"/>
  <c r="L1307" i="526"/>
  <c r="K1308" i="526"/>
  <c r="L1308" i="526"/>
  <c r="K1309" i="526"/>
  <c r="L1309" i="526"/>
  <c r="K1310" i="526"/>
  <c r="L1310" i="526"/>
  <c r="K1311" i="526"/>
  <c r="L1311" i="526"/>
  <c r="K1312" i="526"/>
  <c r="L1312" i="526"/>
  <c r="K1313" i="526"/>
  <c r="L1313" i="526"/>
  <c r="K1314" i="526"/>
  <c r="L1314" i="526"/>
  <c r="K1315" i="526"/>
  <c r="L1315" i="526"/>
  <c r="K1316" i="526"/>
  <c r="L1316" i="526"/>
  <c r="K1317" i="526"/>
  <c r="L1317" i="526"/>
  <c r="K1318" i="526"/>
  <c r="L1318" i="526"/>
  <c r="K1319" i="526"/>
  <c r="L1319" i="526"/>
  <c r="K1320" i="526"/>
  <c r="L1320" i="526"/>
  <c r="K1321" i="526"/>
  <c r="L1321" i="526"/>
  <c r="K1322" i="526"/>
  <c r="L1322" i="526"/>
  <c r="K1323" i="526"/>
  <c r="L1323" i="526"/>
  <c r="K1324" i="526"/>
  <c r="L1324" i="526"/>
  <c r="K1325" i="526"/>
  <c r="L1325" i="526"/>
  <c r="K1326" i="526"/>
  <c r="L1326" i="526"/>
  <c r="K1327" i="526"/>
  <c r="L1327" i="526"/>
  <c r="K1328" i="526"/>
  <c r="L1328" i="526"/>
  <c r="K1329" i="526"/>
  <c r="L1329" i="526"/>
  <c r="K1330" i="526"/>
  <c r="L1330" i="526"/>
  <c r="K1331" i="526"/>
  <c r="L1331" i="526"/>
  <c r="K1332" i="526"/>
  <c r="L1332" i="526"/>
  <c r="K1333" i="526"/>
  <c r="L1333" i="526"/>
  <c r="K1334" i="526"/>
  <c r="L1334" i="526"/>
  <c r="K1335" i="526"/>
  <c r="L1335" i="526"/>
  <c r="K1336" i="526"/>
  <c r="L1336" i="526"/>
  <c r="K1337" i="526"/>
  <c r="L1337" i="526"/>
  <c r="K1338" i="526"/>
  <c r="L1338" i="526"/>
  <c r="K1339" i="526"/>
  <c r="L1339" i="526"/>
  <c r="K1340" i="526"/>
  <c r="L1340" i="526"/>
  <c r="K1341" i="526"/>
  <c r="L1341" i="526"/>
  <c r="K1342" i="526"/>
  <c r="L1342" i="526"/>
  <c r="K1343" i="526"/>
  <c r="L1343" i="526"/>
  <c r="K1344" i="526"/>
  <c r="L1344" i="526"/>
  <c r="K1345" i="526"/>
  <c r="L1345" i="526"/>
  <c r="K1346" i="526"/>
  <c r="L1346" i="526"/>
  <c r="K1347" i="526"/>
  <c r="L1347" i="526"/>
  <c r="K1348" i="526"/>
  <c r="L1348" i="526"/>
  <c r="K1349" i="526"/>
  <c r="L1349" i="526"/>
  <c r="K1350" i="526"/>
  <c r="L1350" i="526"/>
  <c r="K1351" i="526"/>
  <c r="L1351" i="526"/>
  <c r="K1352" i="526"/>
  <c r="L1352" i="526"/>
  <c r="K1353" i="526"/>
  <c r="L1353" i="526"/>
  <c r="K1354" i="526"/>
  <c r="L1354" i="526"/>
  <c r="K1355" i="526"/>
  <c r="L1355" i="526"/>
  <c r="K1356" i="526"/>
  <c r="L1356" i="526"/>
  <c r="K1357" i="526"/>
  <c r="L1357" i="526"/>
  <c r="K1358" i="526"/>
  <c r="L1358" i="526"/>
  <c r="K1359" i="526"/>
  <c r="L1359" i="526"/>
  <c r="K1360" i="526"/>
  <c r="L1360" i="526"/>
  <c r="K1361" i="526"/>
  <c r="L1361" i="526"/>
  <c r="K1362" i="526"/>
  <c r="L1362" i="526"/>
  <c r="K1363" i="526"/>
  <c r="L1363" i="526"/>
  <c r="K1364" i="526"/>
  <c r="L1364" i="526"/>
  <c r="K1365" i="526"/>
  <c r="L1365" i="526"/>
  <c r="K1366" i="526"/>
  <c r="L1366" i="526"/>
  <c r="K1367" i="526"/>
  <c r="L1367" i="526"/>
  <c r="K1368" i="526"/>
  <c r="L1368" i="526"/>
  <c r="K1369" i="526"/>
  <c r="L1369" i="526"/>
  <c r="K1370" i="526"/>
  <c r="L1370" i="526"/>
  <c r="K1371" i="526"/>
  <c r="L1371" i="526"/>
  <c r="K1372" i="526"/>
  <c r="L1372" i="526"/>
  <c r="K1373" i="526"/>
  <c r="L1373" i="526"/>
  <c r="K1374" i="526"/>
  <c r="L1374" i="526"/>
  <c r="K1375" i="526"/>
  <c r="L1375" i="526"/>
  <c r="K1376" i="526"/>
  <c r="L1376" i="526"/>
  <c r="K1377" i="526"/>
  <c r="L1377" i="526"/>
  <c r="K1378" i="526"/>
  <c r="L1378" i="526"/>
  <c r="K1379" i="526"/>
  <c r="L1379" i="526"/>
  <c r="K1380" i="526"/>
  <c r="L1380" i="526"/>
  <c r="K1381" i="526"/>
  <c r="L1381" i="526"/>
  <c r="K1382" i="526"/>
  <c r="L1382" i="526"/>
  <c r="K1383" i="526"/>
  <c r="L1383" i="526"/>
  <c r="K1384" i="526"/>
  <c r="L1384" i="526"/>
  <c r="K1385" i="526"/>
  <c r="L1385" i="526"/>
  <c r="K1386" i="526"/>
  <c r="L1386" i="526"/>
  <c r="K1387" i="526"/>
  <c r="L1387" i="526"/>
  <c r="K1388" i="526"/>
  <c r="L1388" i="526"/>
  <c r="K1389" i="526"/>
  <c r="L1389" i="526"/>
  <c r="K1390" i="526"/>
  <c r="L1390" i="526"/>
  <c r="K1391" i="526"/>
  <c r="L1391" i="526"/>
  <c r="K1392" i="526"/>
  <c r="L1392" i="526"/>
  <c r="K1393" i="526"/>
  <c r="L1393" i="526"/>
  <c r="K1394" i="526"/>
  <c r="L1394" i="526"/>
  <c r="K1395" i="526"/>
  <c r="L1395" i="526"/>
  <c r="K1396" i="526"/>
  <c r="L1396" i="526"/>
  <c r="K1397" i="526"/>
  <c r="L1397" i="526"/>
  <c r="K1398" i="526"/>
  <c r="L1398" i="526"/>
  <c r="K1399" i="526"/>
  <c r="L1399" i="526"/>
  <c r="K1400" i="526"/>
  <c r="L1400" i="526"/>
  <c r="K1401" i="526"/>
  <c r="L1401" i="526"/>
  <c r="K1402" i="526"/>
  <c r="L1402" i="526"/>
  <c r="K1403" i="526"/>
  <c r="L1403" i="526"/>
  <c r="K1404" i="526"/>
  <c r="L1404" i="526"/>
  <c r="K1405" i="526"/>
  <c r="L1405" i="526"/>
  <c r="K1406" i="526"/>
  <c r="L1406" i="526"/>
  <c r="K1407" i="526"/>
  <c r="L1407" i="526"/>
  <c r="K1408" i="526"/>
  <c r="L1408" i="526"/>
  <c r="K1409" i="526"/>
  <c r="L1409" i="526"/>
  <c r="K1410" i="526"/>
  <c r="L1410" i="526"/>
  <c r="K1411" i="526"/>
  <c r="L1411" i="526"/>
  <c r="K1412" i="526"/>
  <c r="L1412" i="526"/>
  <c r="K1413" i="526"/>
  <c r="L1413" i="526"/>
  <c r="K1414" i="526"/>
  <c r="L1414" i="526"/>
  <c r="K1415" i="526"/>
  <c r="L1415" i="526"/>
  <c r="K1416" i="526"/>
  <c r="L1416" i="526"/>
  <c r="K1417" i="526"/>
  <c r="L1417" i="526"/>
  <c r="K1418" i="526"/>
  <c r="L1418" i="526"/>
  <c r="K1419" i="526"/>
  <c r="L1419" i="526"/>
  <c r="K1420" i="526"/>
  <c r="L1420" i="526"/>
  <c r="K1421" i="526"/>
  <c r="L1421" i="526"/>
  <c r="K1422" i="526"/>
  <c r="L1422" i="526"/>
  <c r="K1423" i="526"/>
  <c r="L1423" i="526"/>
  <c r="K1424" i="526"/>
  <c r="L1424" i="526"/>
  <c r="K1425" i="526"/>
  <c r="L1425" i="526"/>
  <c r="K1426" i="526"/>
  <c r="L1426" i="526"/>
  <c r="K1427" i="526"/>
  <c r="L1427" i="526"/>
  <c r="K1428" i="526"/>
  <c r="L1428" i="526"/>
  <c r="K1429" i="526"/>
  <c r="L1429" i="526"/>
  <c r="K1430" i="526"/>
  <c r="L1430" i="526"/>
  <c r="K1431" i="526"/>
  <c r="L1431" i="526"/>
  <c r="K1432" i="526"/>
  <c r="L1432" i="526"/>
  <c r="K1433" i="526"/>
  <c r="L1433" i="526"/>
  <c r="K1434" i="526"/>
  <c r="L1434" i="526"/>
  <c r="K1435" i="526"/>
  <c r="L1435" i="526"/>
  <c r="K1436" i="526"/>
  <c r="L1436" i="526"/>
  <c r="K1437" i="526"/>
  <c r="L1437" i="526"/>
  <c r="K1438" i="526"/>
  <c r="L1438" i="526"/>
  <c r="K1439" i="526"/>
  <c r="L1439" i="526"/>
  <c r="K1440" i="526"/>
  <c r="L1440" i="526"/>
  <c r="K1441" i="526"/>
  <c r="L1441" i="526"/>
  <c r="K1442" i="526"/>
  <c r="L1442" i="526"/>
  <c r="K1443" i="526"/>
  <c r="L1443" i="526"/>
  <c r="K1444" i="526"/>
  <c r="L1444" i="526"/>
  <c r="K1445" i="526"/>
  <c r="L1445" i="526"/>
  <c r="K1446" i="526"/>
  <c r="L1446" i="526"/>
  <c r="K1447" i="526"/>
  <c r="L1447" i="526"/>
  <c r="K1448" i="526"/>
  <c r="L1448" i="526"/>
  <c r="K1449" i="526"/>
  <c r="L1449" i="526"/>
  <c r="K1450" i="526"/>
  <c r="L1450" i="526"/>
  <c r="K1451" i="526"/>
  <c r="L1451" i="526"/>
  <c r="K1452" i="526"/>
  <c r="L1452" i="526"/>
  <c r="K1453" i="526"/>
  <c r="L1453" i="526"/>
  <c r="K1454" i="526"/>
  <c r="L1454" i="526"/>
  <c r="K1455" i="526"/>
  <c r="L1455" i="526"/>
  <c r="K1456" i="526"/>
  <c r="L1456" i="526"/>
  <c r="K1457" i="526"/>
  <c r="L1457" i="526"/>
  <c r="K1458" i="526"/>
  <c r="L1458" i="526"/>
  <c r="K1459" i="526"/>
  <c r="L1459" i="526"/>
  <c r="K1460" i="526"/>
  <c r="L1460" i="526"/>
  <c r="K1461" i="526"/>
  <c r="L1461" i="526"/>
  <c r="K1462" i="526"/>
  <c r="L1462" i="526"/>
  <c r="K1463" i="526"/>
  <c r="L1463" i="526"/>
  <c r="K1464" i="526"/>
  <c r="L1464" i="526"/>
  <c r="K1465" i="526"/>
  <c r="L1465" i="526"/>
  <c r="K1466" i="526"/>
  <c r="L1466" i="526"/>
  <c r="K1467" i="526"/>
  <c r="L1467" i="526"/>
  <c r="K1468" i="526"/>
  <c r="L1468" i="526"/>
  <c r="K1469" i="526"/>
  <c r="L1469" i="526"/>
  <c r="K1470" i="526"/>
  <c r="L1470" i="526"/>
  <c r="K1471" i="526"/>
  <c r="L1471" i="526"/>
  <c r="K1472" i="526"/>
  <c r="L1472" i="526"/>
  <c r="K1473" i="526"/>
  <c r="L1473" i="526"/>
  <c r="K1474" i="526"/>
  <c r="L1474" i="526"/>
  <c r="K1475" i="526"/>
  <c r="L1475" i="526"/>
  <c r="K1476" i="526"/>
  <c r="L1476" i="526"/>
  <c r="K1477" i="526"/>
  <c r="L1477" i="526"/>
  <c r="K1478" i="526"/>
  <c r="L1478" i="526"/>
  <c r="K1479" i="526"/>
  <c r="L1479" i="526"/>
  <c r="K1480" i="526"/>
  <c r="L1480" i="526"/>
  <c r="K1481" i="526"/>
  <c r="L1481" i="526"/>
  <c r="K1482" i="526"/>
  <c r="L1482" i="526"/>
  <c r="K1483" i="526"/>
  <c r="L1483" i="526"/>
  <c r="K1484" i="526"/>
  <c r="L1484" i="526"/>
  <c r="K1485" i="526"/>
  <c r="L1485" i="526"/>
  <c r="K1486" i="526"/>
  <c r="L1486" i="526"/>
  <c r="K1487" i="526"/>
  <c r="L1487" i="526"/>
  <c r="K1488" i="526"/>
  <c r="L1488" i="526"/>
  <c r="K1489" i="526"/>
  <c r="L1489" i="526"/>
  <c r="K1490" i="526"/>
  <c r="L1490" i="526"/>
  <c r="K1491" i="526"/>
  <c r="L1491" i="526"/>
  <c r="K1492" i="526"/>
  <c r="L1492" i="526"/>
  <c r="K1493" i="526"/>
  <c r="L1493" i="526"/>
  <c r="K1494" i="526"/>
  <c r="L1494" i="526"/>
  <c r="K1495" i="526"/>
  <c r="L1495" i="526"/>
  <c r="K1496" i="526"/>
  <c r="L1496" i="526"/>
  <c r="K1497" i="526"/>
  <c r="L1497" i="526"/>
  <c r="K1498" i="526"/>
  <c r="L1498" i="526"/>
  <c r="K1499" i="526"/>
  <c r="L1499" i="526"/>
  <c r="K1500" i="526"/>
  <c r="L1500" i="526"/>
  <c r="K1501" i="526"/>
  <c r="L1501" i="526"/>
  <c r="K1502" i="526"/>
  <c r="L1502" i="526"/>
  <c r="K1503" i="526"/>
  <c r="L1503" i="526"/>
  <c r="K1504" i="526"/>
  <c r="L1504" i="526"/>
  <c r="K1505" i="526"/>
  <c r="L1505" i="526"/>
  <c r="K1506" i="526"/>
  <c r="L1506" i="526"/>
  <c r="K1507" i="526"/>
  <c r="L1507" i="526"/>
  <c r="K1508" i="526"/>
  <c r="L1508" i="526"/>
  <c r="K1509" i="526"/>
  <c r="L1509" i="526"/>
  <c r="K1510" i="526"/>
  <c r="L1510" i="526"/>
  <c r="K1511" i="526"/>
  <c r="L1511" i="526"/>
  <c r="K1512" i="526"/>
  <c r="L1512" i="526"/>
  <c r="K1513" i="526"/>
  <c r="L1513" i="526"/>
  <c r="K1514" i="526"/>
  <c r="L1514" i="526"/>
  <c r="K1515" i="526"/>
  <c r="L1515" i="526"/>
  <c r="K1516" i="526"/>
  <c r="L1516" i="526"/>
  <c r="K1517" i="526"/>
  <c r="L1517" i="526"/>
  <c r="K1518" i="526"/>
  <c r="L1518" i="526"/>
  <c r="K1519" i="526"/>
  <c r="L1519" i="526"/>
  <c r="K1520" i="526"/>
  <c r="L1520" i="526"/>
  <c r="K1521" i="526"/>
  <c r="L1521" i="526"/>
  <c r="K1522" i="526"/>
  <c r="L1522" i="526"/>
  <c r="K1523" i="526"/>
  <c r="L1523" i="526"/>
  <c r="K1524" i="526"/>
  <c r="L1524" i="526"/>
  <c r="K1525" i="526"/>
  <c r="L1525" i="526"/>
  <c r="K1526" i="526"/>
  <c r="L1526" i="526"/>
  <c r="K1527" i="526"/>
  <c r="L1527" i="526"/>
  <c r="K1528" i="526"/>
  <c r="L1528" i="526"/>
  <c r="K1529" i="526"/>
  <c r="L1529" i="526"/>
  <c r="K1530" i="526"/>
  <c r="L1530" i="526"/>
  <c r="K1531" i="526"/>
  <c r="L1531" i="526"/>
  <c r="K1532" i="526"/>
  <c r="L1532" i="526"/>
  <c r="K1533" i="526"/>
  <c r="L1533" i="526"/>
  <c r="K1534" i="526"/>
  <c r="L1534" i="526"/>
  <c r="K1535" i="526"/>
  <c r="L1535" i="526"/>
  <c r="K1536" i="526"/>
  <c r="L1536" i="526"/>
  <c r="K1537" i="526"/>
  <c r="L1537" i="526"/>
  <c r="K1538" i="526"/>
  <c r="L1538" i="526"/>
  <c r="K1539" i="526"/>
  <c r="L1539" i="526"/>
  <c r="K1540" i="526"/>
  <c r="L1540" i="526"/>
  <c r="K1541" i="526"/>
  <c r="L1541" i="526"/>
  <c r="K1542" i="526"/>
  <c r="L1542" i="526"/>
  <c r="K1543" i="526"/>
  <c r="L1543" i="526"/>
  <c r="K1544" i="526"/>
  <c r="L1544" i="526"/>
  <c r="K1545" i="526"/>
  <c r="L1545" i="526"/>
  <c r="K1546" i="526"/>
  <c r="L1546" i="526"/>
  <c r="K1547" i="526"/>
  <c r="L1547" i="526"/>
  <c r="K1548" i="526"/>
  <c r="L1548" i="526"/>
  <c r="K1549" i="526"/>
  <c r="L1549" i="526"/>
  <c r="K1550" i="526"/>
  <c r="L1550" i="526"/>
  <c r="K1551" i="526"/>
  <c r="L1551" i="526"/>
  <c r="K1552" i="526"/>
  <c r="L1552" i="526"/>
  <c r="K1553" i="526"/>
  <c r="L1553" i="526"/>
  <c r="K1554" i="526"/>
  <c r="L1554" i="526"/>
  <c r="K1555" i="526"/>
  <c r="L1555" i="526"/>
  <c r="K1556" i="526"/>
  <c r="L1556" i="526"/>
  <c r="K1557" i="526"/>
  <c r="L1557" i="526"/>
  <c r="K1558" i="526"/>
  <c r="L1558" i="526"/>
  <c r="K1559" i="526"/>
  <c r="L1559" i="526"/>
  <c r="K1560" i="526"/>
  <c r="L1560" i="526"/>
  <c r="K1561" i="526"/>
  <c r="L1561" i="526"/>
  <c r="K1562" i="526"/>
  <c r="L1562" i="526"/>
  <c r="K1563" i="526"/>
  <c r="L1563" i="526"/>
  <c r="K1564" i="526"/>
  <c r="L1564" i="526"/>
  <c r="K1565" i="526"/>
  <c r="L1565" i="526"/>
  <c r="K1566" i="526"/>
  <c r="L1566" i="526"/>
  <c r="K1567" i="526"/>
  <c r="L1567" i="526"/>
  <c r="K1568" i="526"/>
  <c r="L1568" i="526"/>
  <c r="K1569" i="526"/>
  <c r="L1569" i="526"/>
  <c r="K1570" i="526"/>
  <c r="L1570" i="526"/>
  <c r="K1571" i="526"/>
  <c r="L1571" i="526"/>
  <c r="K1572" i="526"/>
  <c r="L1572" i="526"/>
  <c r="K1573" i="526"/>
  <c r="L1573" i="526"/>
  <c r="K1574" i="526"/>
  <c r="L1574" i="526"/>
  <c r="K1575" i="526"/>
  <c r="L1575" i="526"/>
  <c r="K1576" i="526"/>
  <c r="L1576" i="526"/>
  <c r="K1577" i="526"/>
  <c r="L1577" i="526"/>
  <c r="K1578" i="526"/>
  <c r="L1578" i="526"/>
  <c r="K1579" i="526"/>
  <c r="L1579" i="526"/>
  <c r="K1580" i="526"/>
  <c r="L1580" i="526"/>
  <c r="K1581" i="526"/>
  <c r="L1581" i="526"/>
  <c r="K1582" i="526"/>
  <c r="L1582" i="526"/>
  <c r="K1583" i="526"/>
  <c r="L1583" i="526"/>
  <c r="K1584" i="526"/>
  <c r="L1584" i="526"/>
  <c r="K1585" i="526"/>
  <c r="L1585" i="526"/>
  <c r="K1586" i="526"/>
  <c r="L1586" i="526"/>
  <c r="K1587" i="526"/>
  <c r="L1587" i="526"/>
  <c r="K1588" i="526"/>
  <c r="L1588" i="526"/>
  <c r="K1589" i="526"/>
  <c r="L1589" i="526"/>
  <c r="K1590" i="526"/>
  <c r="L1590" i="526"/>
  <c r="K1591" i="526"/>
  <c r="L1591" i="526"/>
  <c r="K1592" i="526"/>
  <c r="L1592" i="526"/>
  <c r="K1593" i="526"/>
  <c r="L1593" i="526"/>
  <c r="K1594" i="526"/>
  <c r="L1594" i="526"/>
  <c r="K1595" i="526"/>
  <c r="L1595" i="526"/>
  <c r="K1596" i="526"/>
  <c r="L1596" i="526"/>
  <c r="K1597" i="526"/>
  <c r="L1597" i="526"/>
  <c r="K1598" i="526"/>
  <c r="L1598" i="526"/>
  <c r="K1599" i="526"/>
  <c r="L1599" i="526"/>
  <c r="K1600" i="526"/>
  <c r="L1600" i="526"/>
  <c r="K1601" i="526"/>
  <c r="L1601" i="526"/>
  <c r="K1602" i="526"/>
  <c r="L1602" i="526"/>
  <c r="K1603" i="526"/>
  <c r="L1603" i="526"/>
  <c r="K1604" i="526"/>
  <c r="L1604" i="526"/>
  <c r="K1605" i="526"/>
  <c r="L1605" i="526"/>
  <c r="K1606" i="526"/>
  <c r="L1606" i="526"/>
  <c r="K1607" i="526"/>
  <c r="L1607" i="526"/>
  <c r="K1608" i="526"/>
  <c r="L1608" i="526"/>
  <c r="K1609" i="526"/>
  <c r="L1609" i="526"/>
  <c r="K1610" i="526"/>
  <c r="L1610" i="526"/>
  <c r="K1611" i="526"/>
  <c r="L1611" i="526"/>
  <c r="K1612" i="526"/>
  <c r="L1612" i="526"/>
  <c r="K1613" i="526"/>
  <c r="L1613" i="526"/>
  <c r="K1614" i="526"/>
  <c r="L1614" i="526"/>
  <c r="K1615" i="526"/>
  <c r="L1615" i="526"/>
  <c r="K1616" i="526"/>
  <c r="L1616" i="526"/>
  <c r="K1617" i="526"/>
  <c r="L1617" i="526"/>
  <c r="K1618" i="526"/>
  <c r="L1618" i="526"/>
  <c r="K1619" i="526"/>
  <c r="L1619" i="526"/>
  <c r="K1620" i="526"/>
  <c r="L1620" i="526"/>
  <c r="K1621" i="526"/>
  <c r="L1621" i="526"/>
  <c r="K1622" i="526"/>
  <c r="L1622" i="526"/>
  <c r="K1623" i="526"/>
  <c r="L1623" i="526"/>
  <c r="K1624" i="526"/>
  <c r="L1624" i="526"/>
  <c r="K1625" i="526"/>
  <c r="L1625" i="526"/>
  <c r="K1626" i="526"/>
  <c r="L1626" i="526"/>
  <c r="K1627" i="526"/>
  <c r="L1627" i="526"/>
  <c r="K1628" i="526"/>
  <c r="L1628" i="526"/>
  <c r="K1629" i="526"/>
  <c r="L1629" i="526"/>
  <c r="K1630" i="526"/>
  <c r="L1630" i="526"/>
  <c r="K1631" i="526"/>
  <c r="L1631" i="526"/>
  <c r="K1632" i="526"/>
  <c r="L1632" i="526"/>
  <c r="K1633" i="526"/>
  <c r="L1633" i="526"/>
  <c r="K1634" i="526"/>
  <c r="L1634" i="526"/>
  <c r="K1635" i="526"/>
  <c r="L1635" i="526"/>
  <c r="K1636" i="526"/>
  <c r="L1636" i="526"/>
  <c r="K1637" i="526"/>
  <c r="L1637" i="526"/>
  <c r="K1638" i="526"/>
  <c r="L1638" i="526"/>
  <c r="K1639" i="526"/>
  <c r="L1639" i="526"/>
  <c r="K1640" i="526"/>
  <c r="L1640" i="526"/>
  <c r="K1641" i="526"/>
  <c r="L1641" i="526"/>
  <c r="K1642" i="526"/>
  <c r="L1642" i="526"/>
  <c r="K1643" i="526"/>
  <c r="L1643" i="526"/>
  <c r="K1644" i="526"/>
  <c r="L1644" i="526"/>
  <c r="K1645" i="526"/>
  <c r="L1645" i="526"/>
  <c r="K1646" i="526"/>
  <c r="L1646" i="526"/>
  <c r="K1647" i="526"/>
  <c r="L1647" i="526"/>
  <c r="K1648" i="526"/>
  <c r="L1648" i="526"/>
  <c r="K1649" i="526"/>
  <c r="L1649" i="526"/>
  <c r="K1650" i="526"/>
  <c r="L1650" i="526"/>
  <c r="K1651" i="526"/>
  <c r="L1651" i="526"/>
  <c r="K1652" i="526"/>
  <c r="L1652" i="526"/>
  <c r="K1653" i="526"/>
  <c r="L1653" i="526"/>
  <c r="K1654" i="526"/>
  <c r="L1654" i="526"/>
  <c r="K1655" i="526"/>
  <c r="L1655" i="526"/>
  <c r="K1656" i="526"/>
  <c r="L1656" i="526"/>
  <c r="K1657" i="526"/>
  <c r="L1657" i="526"/>
  <c r="K1658" i="526"/>
  <c r="L1658" i="526"/>
  <c r="K1659" i="526"/>
  <c r="L1659" i="526"/>
  <c r="K1660" i="526"/>
  <c r="L1660" i="526"/>
  <c r="K1661" i="526"/>
  <c r="L1661" i="526"/>
  <c r="K1662" i="526"/>
  <c r="L1662" i="526"/>
  <c r="K1663" i="526"/>
  <c r="L1663" i="526"/>
  <c r="K1664" i="526"/>
  <c r="L1664" i="526"/>
  <c r="K1665" i="526"/>
  <c r="L1665" i="526"/>
  <c r="K1666" i="526"/>
  <c r="L1666" i="526"/>
  <c r="K1667" i="526"/>
  <c r="L1667" i="526"/>
  <c r="K1668" i="526"/>
  <c r="L1668" i="526"/>
  <c r="K1669" i="526"/>
  <c r="L1669" i="526"/>
  <c r="K1670" i="526"/>
  <c r="L1670" i="526"/>
  <c r="K1671" i="526"/>
  <c r="L1671" i="526"/>
  <c r="K1672" i="526"/>
  <c r="L1672" i="526"/>
  <c r="K1673" i="526"/>
  <c r="L1673" i="526"/>
  <c r="K1674" i="526"/>
  <c r="L1674" i="526"/>
  <c r="K1675" i="526"/>
  <c r="L1675" i="526"/>
  <c r="K1676" i="526"/>
  <c r="L1676" i="526"/>
  <c r="K1677" i="526"/>
  <c r="L1677" i="526"/>
  <c r="K1678" i="526"/>
  <c r="L1678" i="526"/>
  <c r="K1679" i="526"/>
  <c r="L1679" i="526"/>
  <c r="K1680" i="526"/>
  <c r="L1680" i="526"/>
  <c r="K1681" i="526"/>
  <c r="L1681" i="526"/>
  <c r="K1682" i="526"/>
  <c r="L1682" i="526"/>
  <c r="K1683" i="526"/>
  <c r="L1683" i="526"/>
  <c r="K1684" i="526"/>
  <c r="L1684" i="526"/>
  <c r="K1685" i="526"/>
  <c r="L1685" i="526"/>
  <c r="K1686" i="526"/>
  <c r="L1686" i="526"/>
  <c r="K1687" i="526"/>
  <c r="L1687" i="526"/>
  <c r="K1688" i="526"/>
  <c r="L1688" i="526"/>
  <c r="K1689" i="526"/>
  <c r="L1689" i="526"/>
  <c r="K1690" i="526"/>
  <c r="L1690" i="526"/>
  <c r="K1691" i="526"/>
  <c r="L1691" i="526"/>
  <c r="K1692" i="526"/>
  <c r="L1692" i="526"/>
  <c r="K1693" i="526"/>
  <c r="L1693" i="526"/>
  <c r="K1694" i="526"/>
  <c r="L1694" i="526"/>
  <c r="K1695" i="526"/>
  <c r="L1695" i="526"/>
  <c r="K1696" i="526"/>
  <c r="L1696" i="526"/>
  <c r="K1697" i="526"/>
  <c r="L1697" i="526"/>
  <c r="K1698" i="526"/>
  <c r="L1698" i="526"/>
  <c r="K1699" i="526"/>
  <c r="L1699" i="526"/>
  <c r="K1700" i="526"/>
  <c r="L1700" i="526"/>
  <c r="K1701" i="526"/>
  <c r="L1701" i="526"/>
  <c r="K1702" i="526"/>
  <c r="L1702" i="526"/>
  <c r="K1703" i="526"/>
  <c r="L1703" i="526"/>
  <c r="K1704" i="526"/>
  <c r="L1704" i="526"/>
  <c r="K1705" i="526"/>
  <c r="L1705" i="526"/>
  <c r="K1706" i="526"/>
  <c r="L1706" i="526"/>
  <c r="K1707" i="526"/>
  <c r="L1707" i="526"/>
  <c r="K1708" i="526"/>
  <c r="L1708" i="526"/>
  <c r="K1709" i="526"/>
  <c r="L1709" i="526"/>
  <c r="K1710" i="526"/>
  <c r="L1710" i="526"/>
  <c r="K1711" i="526"/>
  <c r="L1711" i="526"/>
  <c r="K1712" i="526"/>
  <c r="L1712" i="526"/>
  <c r="K1713" i="526"/>
  <c r="L1713" i="526"/>
  <c r="K1714" i="526"/>
  <c r="L1714" i="526"/>
  <c r="K1715" i="526"/>
  <c r="L1715" i="526"/>
  <c r="K1716" i="526"/>
  <c r="L1716" i="526"/>
  <c r="K1717" i="526"/>
  <c r="L1717" i="526"/>
  <c r="K1718" i="526"/>
  <c r="L1718" i="526"/>
  <c r="K1719" i="526"/>
  <c r="L1719" i="526"/>
  <c r="K1720" i="526"/>
  <c r="L1720" i="526"/>
  <c r="K1721" i="526"/>
  <c r="L1721" i="526"/>
  <c r="K1722" i="526"/>
  <c r="L1722" i="526"/>
  <c r="K1723" i="526"/>
  <c r="L1723" i="526"/>
  <c r="K1724" i="526"/>
  <c r="L1724" i="526"/>
  <c r="K1725" i="526"/>
  <c r="L1725" i="526"/>
  <c r="K1726" i="526"/>
  <c r="L1726" i="526"/>
  <c r="K1727" i="526"/>
  <c r="L1727" i="526"/>
  <c r="K1728" i="526"/>
  <c r="L1728" i="526"/>
  <c r="K1729" i="526"/>
  <c r="L1729" i="526"/>
  <c r="K1730" i="526"/>
  <c r="L1730" i="526"/>
  <c r="K1731" i="526"/>
  <c r="L1731" i="526"/>
  <c r="K1732" i="526"/>
  <c r="L1732" i="526"/>
  <c r="K1733" i="526"/>
  <c r="L1733" i="526"/>
  <c r="K1734" i="526"/>
  <c r="L1734" i="526"/>
  <c r="K1735" i="526"/>
  <c r="L1735" i="526"/>
  <c r="K1736" i="526"/>
  <c r="L1736" i="526"/>
  <c r="K1737" i="526"/>
  <c r="L1737" i="526"/>
  <c r="K1738" i="526"/>
  <c r="L1738" i="526"/>
  <c r="K1739" i="526"/>
  <c r="L1739" i="526"/>
  <c r="K1740" i="526"/>
  <c r="L1740" i="526"/>
  <c r="K1741" i="526"/>
  <c r="L1741" i="526"/>
  <c r="K1742" i="526"/>
  <c r="L1742" i="526"/>
  <c r="K1743" i="526"/>
  <c r="L1743" i="526"/>
  <c r="K1744" i="526"/>
  <c r="L1744" i="526"/>
  <c r="K1745" i="526"/>
  <c r="L1745" i="526"/>
  <c r="K1746" i="526"/>
  <c r="L1746" i="526"/>
  <c r="K1747" i="526"/>
  <c r="L1747" i="526"/>
  <c r="K1748" i="526"/>
  <c r="L1748" i="526"/>
  <c r="K1749" i="526"/>
  <c r="L1749" i="526"/>
  <c r="K1750" i="526"/>
  <c r="L1750" i="526"/>
  <c r="K1751" i="526"/>
  <c r="L1751" i="526"/>
  <c r="K1752" i="526"/>
  <c r="L1752" i="526"/>
  <c r="K1753" i="526"/>
  <c r="L1753" i="526"/>
  <c r="K1754" i="526"/>
  <c r="L1754" i="526"/>
  <c r="K1755" i="526"/>
  <c r="L1755" i="526"/>
  <c r="K1756" i="526"/>
  <c r="L1756" i="526"/>
  <c r="K1757" i="526"/>
  <c r="L1757" i="526"/>
  <c r="K1758" i="526"/>
  <c r="L1758" i="526"/>
  <c r="K1759" i="526"/>
  <c r="L1759" i="526"/>
  <c r="K1760" i="526"/>
  <c r="L1760" i="526"/>
  <c r="K1761" i="526"/>
  <c r="L1761" i="526"/>
  <c r="K1762" i="526"/>
  <c r="L1762" i="526"/>
  <c r="K1763" i="526"/>
  <c r="L1763" i="526"/>
  <c r="K1764" i="526"/>
  <c r="L1764" i="526"/>
  <c r="K1765" i="526"/>
  <c r="L1765" i="526"/>
  <c r="K1766" i="526"/>
  <c r="L1766" i="526"/>
  <c r="K1767" i="526"/>
  <c r="L1767" i="526"/>
  <c r="K1768" i="526"/>
  <c r="L1768" i="526"/>
  <c r="K1769" i="526"/>
  <c r="L1769" i="526"/>
  <c r="K1770" i="526"/>
  <c r="L1770" i="526"/>
  <c r="K1771" i="526"/>
  <c r="L1771" i="526"/>
  <c r="K1772" i="526"/>
  <c r="L1772" i="526"/>
  <c r="K1773" i="526"/>
  <c r="L1773" i="526"/>
  <c r="K1774" i="526"/>
  <c r="L1774" i="526"/>
  <c r="K1775" i="526"/>
  <c r="L1775" i="526"/>
  <c r="K1776" i="526"/>
  <c r="L1776" i="526"/>
  <c r="K1777" i="526"/>
  <c r="L1777" i="526"/>
  <c r="K1778" i="526"/>
  <c r="L1778" i="526"/>
  <c r="K1779" i="526"/>
  <c r="L1779" i="526"/>
  <c r="K1780" i="526"/>
  <c r="L1780" i="526"/>
  <c r="K1781" i="526"/>
  <c r="L1781" i="526"/>
  <c r="K1782" i="526"/>
  <c r="L1782" i="526"/>
  <c r="K1783" i="526"/>
  <c r="L1783" i="526"/>
  <c r="K1784" i="526"/>
  <c r="L1784" i="526"/>
  <c r="K1785" i="526"/>
  <c r="L1785" i="526"/>
  <c r="K1786" i="526"/>
  <c r="L1786" i="526"/>
  <c r="K1787" i="526"/>
  <c r="L1787" i="526"/>
  <c r="K1788" i="526"/>
  <c r="L1788" i="526"/>
  <c r="K1789" i="526"/>
  <c r="L1789" i="526"/>
  <c r="K1790" i="526"/>
  <c r="L1790" i="526"/>
  <c r="K1791" i="526"/>
  <c r="L1791" i="526"/>
  <c r="K1792" i="526"/>
  <c r="L1792" i="526"/>
  <c r="K1793" i="526"/>
  <c r="L1793" i="526"/>
  <c r="K1794" i="526"/>
  <c r="L1794" i="526"/>
  <c r="K1795" i="526"/>
  <c r="L1795" i="526"/>
  <c r="K1796" i="526"/>
  <c r="L1796" i="526"/>
  <c r="K1797" i="526"/>
  <c r="L1797" i="526"/>
  <c r="K1798" i="526"/>
  <c r="L1798" i="526"/>
  <c r="K1799" i="526"/>
  <c r="L1799" i="526"/>
  <c r="K1800" i="526"/>
  <c r="L1800" i="526"/>
  <c r="K1801" i="526"/>
  <c r="L1801" i="526"/>
  <c r="K1802" i="526"/>
  <c r="L1802" i="526"/>
  <c r="K1803" i="526"/>
  <c r="L1803" i="526"/>
  <c r="K1804" i="526"/>
  <c r="L1804" i="526"/>
  <c r="K1805" i="526"/>
  <c r="L1805" i="526"/>
  <c r="K1806" i="526"/>
  <c r="L1806" i="526"/>
  <c r="K1807" i="526"/>
  <c r="L1807" i="526"/>
  <c r="K1808" i="526"/>
  <c r="L1808" i="526"/>
  <c r="K1809" i="526"/>
  <c r="L1809" i="526"/>
  <c r="K1810" i="526"/>
  <c r="L1810" i="526"/>
  <c r="K1811" i="526"/>
  <c r="L1811" i="526"/>
  <c r="K1812" i="526"/>
  <c r="L1812" i="526"/>
  <c r="K1813" i="526"/>
  <c r="L1813" i="526"/>
  <c r="K1814" i="526"/>
  <c r="L1814" i="526"/>
  <c r="K1815" i="526"/>
  <c r="L1815" i="526"/>
  <c r="K1816" i="526"/>
  <c r="L1816" i="526"/>
  <c r="K1817" i="526"/>
  <c r="L1817" i="526"/>
  <c r="K1818" i="526"/>
  <c r="L1818" i="526"/>
  <c r="K1819" i="526"/>
  <c r="L1819" i="526"/>
  <c r="K1820" i="526"/>
  <c r="L1820" i="526"/>
  <c r="K1821" i="526"/>
  <c r="L1821" i="526"/>
  <c r="K1822" i="526"/>
  <c r="L1822" i="526"/>
  <c r="K1823" i="526"/>
  <c r="L1823" i="526"/>
  <c r="K1824" i="526"/>
  <c r="L1824" i="526"/>
  <c r="K1825" i="526"/>
  <c r="L1825" i="526"/>
  <c r="K1826" i="526"/>
  <c r="L1826" i="526"/>
  <c r="K1827" i="526"/>
  <c r="L1827" i="526"/>
  <c r="K1828" i="526"/>
  <c r="L1828" i="526"/>
  <c r="K1829" i="526"/>
  <c r="L1829" i="526"/>
  <c r="K1830" i="526"/>
  <c r="L1830" i="526"/>
  <c r="K1831" i="526"/>
  <c r="L1831" i="526"/>
  <c r="K1832" i="526"/>
  <c r="L1832" i="526"/>
  <c r="K1833" i="526"/>
  <c r="L1833" i="526"/>
  <c r="K1834" i="526"/>
  <c r="L1834" i="526"/>
  <c r="K1835" i="526"/>
  <c r="L1835" i="526"/>
  <c r="K1836" i="526"/>
  <c r="L1836" i="526"/>
  <c r="K1837" i="526"/>
  <c r="L1837" i="526"/>
  <c r="K1838" i="526"/>
  <c r="L1838" i="526"/>
  <c r="K1839" i="526"/>
  <c r="L1839" i="526"/>
  <c r="K1840" i="526"/>
  <c r="L1840" i="526"/>
  <c r="K1841" i="526"/>
  <c r="L1841" i="526"/>
  <c r="K1842" i="526"/>
  <c r="L1842" i="526"/>
  <c r="K1843" i="526"/>
  <c r="L1843" i="526"/>
  <c r="K1844" i="526"/>
  <c r="L1844" i="526"/>
  <c r="K1845" i="526"/>
  <c r="L1845" i="526"/>
  <c r="K1846" i="526"/>
  <c r="L1846" i="526"/>
  <c r="K1847" i="526"/>
  <c r="L1847" i="526"/>
  <c r="K1848" i="526"/>
  <c r="L1848" i="526"/>
  <c r="K1849" i="526"/>
  <c r="L1849" i="526"/>
  <c r="K1850" i="526"/>
  <c r="L1850" i="526"/>
  <c r="K1851" i="526"/>
  <c r="L1851" i="526"/>
  <c r="K1852" i="526"/>
  <c r="L1852" i="526"/>
  <c r="K1853" i="526"/>
  <c r="L1853" i="526"/>
  <c r="K1854" i="526"/>
  <c r="L1854" i="526"/>
  <c r="K1855" i="526"/>
  <c r="L1855" i="526"/>
  <c r="K1856" i="526"/>
  <c r="L1856" i="526"/>
  <c r="K1857" i="526"/>
  <c r="L1857" i="526"/>
  <c r="K1858" i="526"/>
  <c r="L1858" i="526"/>
  <c r="K1859" i="526"/>
  <c r="L1859" i="526"/>
  <c r="K1860" i="526"/>
  <c r="L1860" i="526"/>
  <c r="K1861" i="526"/>
  <c r="L1861" i="526"/>
  <c r="K1862" i="526"/>
  <c r="L1862" i="526"/>
  <c r="K1863" i="526"/>
  <c r="L1863" i="526"/>
  <c r="K1864" i="526"/>
  <c r="L1864" i="526"/>
  <c r="K1865" i="526"/>
  <c r="L1865" i="526"/>
  <c r="K1866" i="526"/>
  <c r="L1866" i="526"/>
  <c r="K1867" i="526"/>
  <c r="L1867" i="526"/>
  <c r="K1868" i="526"/>
  <c r="L1868" i="526"/>
  <c r="K1869" i="526"/>
  <c r="L1869" i="526"/>
  <c r="K1870" i="526"/>
  <c r="L1870" i="526"/>
  <c r="K1871" i="526"/>
  <c r="L1871" i="526"/>
  <c r="K1872" i="526"/>
  <c r="L1872" i="526"/>
  <c r="K1873" i="526"/>
  <c r="L1873" i="526"/>
  <c r="K1874" i="526"/>
  <c r="L1874" i="526"/>
  <c r="K1875" i="526"/>
  <c r="L1875" i="526"/>
  <c r="K1876" i="526"/>
  <c r="L1876" i="526"/>
  <c r="K1877" i="526"/>
  <c r="L1877" i="526"/>
  <c r="K1878" i="526"/>
  <c r="L1878" i="526"/>
  <c r="K1879" i="526"/>
  <c r="L1879" i="526"/>
  <c r="K1880" i="526"/>
  <c r="L1880" i="526"/>
  <c r="K1881" i="526"/>
  <c r="L1881" i="526"/>
  <c r="K1882" i="526"/>
  <c r="L1882" i="526"/>
  <c r="K1883" i="526"/>
  <c r="L1883" i="526"/>
  <c r="K1884" i="526"/>
  <c r="L1884" i="526"/>
  <c r="K1885" i="526"/>
  <c r="L1885" i="526"/>
  <c r="K1886" i="526"/>
  <c r="L1886" i="526"/>
  <c r="K1887" i="526"/>
  <c r="L1887" i="526"/>
  <c r="K1888" i="526"/>
  <c r="L1888" i="526"/>
  <c r="K1889" i="526"/>
  <c r="L1889" i="526"/>
  <c r="K1890" i="526"/>
  <c r="L1890" i="526"/>
  <c r="K1891" i="526"/>
  <c r="L1891" i="526"/>
  <c r="K1892" i="526"/>
  <c r="L1892" i="526"/>
  <c r="K1893" i="526"/>
  <c r="L1893" i="526"/>
  <c r="K1894" i="526"/>
  <c r="L1894" i="526"/>
  <c r="K1895" i="526"/>
  <c r="L1895" i="526"/>
  <c r="K1896" i="526"/>
  <c r="L1896" i="526"/>
  <c r="K1897" i="526"/>
  <c r="L1897" i="526"/>
  <c r="K1898" i="526"/>
  <c r="L1898" i="526"/>
  <c r="K1899" i="526"/>
  <c r="L1899" i="526"/>
  <c r="K1900" i="526"/>
  <c r="L1900" i="526"/>
  <c r="K1901" i="526"/>
  <c r="L1901" i="526"/>
  <c r="K1902" i="526"/>
  <c r="L1902" i="526"/>
  <c r="K1903" i="526"/>
  <c r="L1903" i="526"/>
  <c r="K1904" i="526"/>
  <c r="L1904" i="526"/>
  <c r="K1905" i="526"/>
  <c r="L1905" i="526"/>
  <c r="K1906" i="526"/>
  <c r="L1906" i="526"/>
  <c r="K1907" i="526"/>
  <c r="L1907" i="526"/>
  <c r="K1908" i="526"/>
  <c r="L1908" i="526"/>
  <c r="K1909" i="526"/>
  <c r="L1909" i="526"/>
  <c r="K1910" i="526"/>
  <c r="L1910" i="526"/>
  <c r="K1911" i="526"/>
  <c r="L1911" i="526"/>
  <c r="K1912" i="526"/>
  <c r="L1912" i="526"/>
  <c r="K1913" i="526"/>
  <c r="L1913" i="526"/>
  <c r="K1914" i="526"/>
  <c r="L1914" i="526"/>
  <c r="K1915" i="526"/>
  <c r="L1915" i="526"/>
  <c r="K1916" i="526"/>
  <c r="L1916" i="526"/>
  <c r="K1917" i="526"/>
  <c r="L1917" i="526"/>
  <c r="K1918" i="526"/>
  <c r="L1918" i="526"/>
  <c r="K1919" i="526"/>
  <c r="L1919" i="526"/>
  <c r="K1920" i="526"/>
  <c r="L1920" i="526"/>
  <c r="K1921" i="526"/>
  <c r="L1921" i="526"/>
  <c r="K1922" i="526"/>
  <c r="L1922" i="526"/>
  <c r="K1923" i="526"/>
  <c r="L1923" i="526"/>
  <c r="K1924" i="526"/>
  <c r="L1924" i="526"/>
  <c r="K1925" i="526"/>
  <c r="L1925" i="526"/>
  <c r="K1926" i="526"/>
  <c r="L1926" i="526"/>
  <c r="K1927" i="526"/>
  <c r="L1927" i="526"/>
  <c r="K1928" i="526"/>
  <c r="L1928" i="526"/>
  <c r="K1929" i="526"/>
  <c r="L1929" i="526"/>
  <c r="K1930" i="526"/>
  <c r="L1930" i="526"/>
  <c r="K1931" i="526"/>
  <c r="L1931" i="526"/>
  <c r="K1932" i="526"/>
  <c r="L1932" i="526"/>
  <c r="K1933" i="526"/>
  <c r="L1933" i="526"/>
  <c r="K1934" i="526"/>
  <c r="L1934" i="526"/>
  <c r="K1935" i="526"/>
  <c r="L1935" i="526"/>
  <c r="K1936" i="526"/>
  <c r="L1936" i="526"/>
  <c r="K1937" i="526"/>
  <c r="L1937" i="526"/>
  <c r="K1938" i="526"/>
  <c r="L1938" i="526"/>
  <c r="K1939" i="526"/>
  <c r="L1939" i="526"/>
  <c r="K1940" i="526"/>
  <c r="L1940" i="526"/>
  <c r="K1941" i="526"/>
  <c r="L1941" i="526"/>
  <c r="K1942" i="526"/>
  <c r="L1942" i="526"/>
  <c r="K1943" i="526"/>
  <c r="L1943" i="526"/>
  <c r="K1944" i="526"/>
  <c r="L1944" i="526"/>
  <c r="K1945" i="526"/>
  <c r="L1945" i="526"/>
  <c r="K1946" i="526"/>
  <c r="L1946" i="526"/>
  <c r="K1947" i="526"/>
  <c r="L1947" i="526"/>
  <c r="K1948" i="526"/>
  <c r="L1948" i="526"/>
  <c r="K1949" i="526"/>
  <c r="L1949" i="526"/>
  <c r="K1950" i="526"/>
  <c r="L1950" i="526"/>
  <c r="K1951" i="526"/>
  <c r="L1951" i="526"/>
  <c r="K1952" i="526"/>
  <c r="L1952" i="526"/>
  <c r="K1953" i="526"/>
  <c r="L1953" i="526"/>
  <c r="K1954" i="526"/>
  <c r="L1954" i="526"/>
  <c r="K1955" i="526"/>
  <c r="L1955" i="526"/>
  <c r="K1956" i="526"/>
  <c r="L1956" i="526"/>
  <c r="K1957" i="526"/>
  <c r="L1957" i="526"/>
  <c r="K1958" i="526"/>
  <c r="L1958" i="526"/>
  <c r="K1959" i="526"/>
  <c r="L1959" i="526"/>
  <c r="K1960" i="526"/>
  <c r="L1960" i="526"/>
  <c r="K1961" i="526"/>
  <c r="L1961" i="526"/>
  <c r="K1962" i="526"/>
  <c r="L1962" i="526"/>
  <c r="K1963" i="526"/>
  <c r="L1963" i="526"/>
  <c r="K1964" i="526"/>
  <c r="L1964" i="526"/>
  <c r="K1965" i="526"/>
  <c r="L1965" i="526"/>
  <c r="K1966" i="526"/>
  <c r="L1966" i="526"/>
  <c r="K1967" i="526"/>
  <c r="L1967" i="526"/>
  <c r="K1968" i="526"/>
  <c r="L1968" i="526"/>
  <c r="K1969" i="526"/>
  <c r="L1969" i="526"/>
  <c r="K1970" i="526"/>
  <c r="L1970" i="526"/>
  <c r="K1971" i="526"/>
  <c r="L1971" i="526"/>
  <c r="K1972" i="526"/>
  <c r="L1972" i="526"/>
  <c r="K1973" i="526"/>
  <c r="L1973" i="526"/>
  <c r="K1974" i="526"/>
  <c r="L1974" i="526"/>
  <c r="K1975" i="526"/>
  <c r="L1975" i="526"/>
  <c r="K1976" i="526"/>
  <c r="L1976" i="526"/>
  <c r="K1977" i="526"/>
  <c r="L1977" i="526"/>
  <c r="K1978" i="526"/>
  <c r="L1978" i="526"/>
  <c r="K1979" i="526"/>
  <c r="L1979" i="526"/>
  <c r="K1980" i="526"/>
  <c r="L1980" i="526"/>
  <c r="K1981" i="526"/>
  <c r="L1981" i="526"/>
  <c r="K1982" i="526"/>
  <c r="L1982" i="526"/>
  <c r="K1983" i="526"/>
  <c r="L1983" i="526"/>
  <c r="K1984" i="526"/>
  <c r="L1984" i="526"/>
  <c r="K1985" i="526"/>
  <c r="L1985" i="526"/>
  <c r="K1986" i="526"/>
  <c r="L1986" i="526"/>
  <c r="K1987" i="526"/>
  <c r="L1987" i="526"/>
  <c r="K1988" i="526"/>
  <c r="L1988" i="526"/>
  <c r="K1989" i="526"/>
  <c r="L1989" i="526"/>
  <c r="K1990" i="526"/>
  <c r="L1990" i="526"/>
  <c r="K1991" i="526"/>
  <c r="L1991" i="526"/>
  <c r="K1992" i="526"/>
  <c r="L1992" i="526"/>
  <c r="K1993" i="526"/>
  <c r="L1993" i="526"/>
  <c r="K1994" i="526"/>
  <c r="L1994" i="526"/>
  <c r="K1995" i="526"/>
  <c r="L1995" i="526"/>
  <c r="K1996" i="526"/>
  <c r="L1996" i="526"/>
  <c r="K1997" i="526"/>
  <c r="L1997" i="526"/>
  <c r="K1998" i="526"/>
  <c r="L1998" i="526"/>
  <c r="K1999" i="526"/>
  <c r="L1999" i="526"/>
  <c r="K2000" i="526"/>
  <c r="L2000" i="526"/>
  <c r="K2001" i="526"/>
  <c r="L2001" i="526"/>
  <c r="K2002" i="526"/>
  <c r="L2002" i="526"/>
  <c r="K2003" i="526"/>
  <c r="L2003" i="526"/>
  <c r="K2004" i="526"/>
  <c r="L2004" i="526"/>
  <c r="K2005" i="526"/>
  <c r="L2005" i="526"/>
  <c r="K2006" i="526"/>
  <c r="L2006" i="526"/>
  <c r="K2007" i="526"/>
  <c r="L2007" i="526"/>
  <c r="K2008" i="526"/>
  <c r="L2008" i="526"/>
  <c r="K2009" i="526"/>
  <c r="L2009" i="526"/>
  <c r="K2010" i="526"/>
  <c r="L2010" i="526"/>
  <c r="K2011" i="526"/>
  <c r="L2011" i="526"/>
  <c r="K2012" i="526"/>
  <c r="L2012" i="526"/>
  <c r="K2013" i="526"/>
  <c r="L2013" i="526"/>
  <c r="K2014" i="526"/>
  <c r="L2014" i="526"/>
  <c r="K2015" i="526"/>
  <c r="L2015" i="526"/>
  <c r="K2016" i="526"/>
  <c r="L2016" i="526"/>
  <c r="K2017" i="526"/>
  <c r="L2017" i="526"/>
  <c r="K2018" i="526"/>
  <c r="L2018" i="526"/>
  <c r="K2019" i="526"/>
  <c r="L2019" i="526"/>
  <c r="K2020" i="526"/>
  <c r="L2020" i="526"/>
  <c r="K2021" i="526"/>
  <c r="L2021" i="526"/>
  <c r="K2022" i="526"/>
  <c r="L2022" i="526"/>
  <c r="K2023" i="526"/>
  <c r="L2023" i="526"/>
  <c r="K2024" i="526"/>
  <c r="L2024" i="526"/>
  <c r="K2025" i="526"/>
  <c r="L2025" i="526"/>
  <c r="K2026" i="526"/>
  <c r="L2026" i="526"/>
  <c r="K2027" i="526"/>
  <c r="L2027" i="526"/>
  <c r="K2028" i="526"/>
  <c r="L2028" i="526"/>
  <c r="K2029" i="526"/>
  <c r="L2029" i="526"/>
  <c r="K2030" i="526"/>
  <c r="L2030" i="526"/>
  <c r="K2031" i="526"/>
  <c r="L2031" i="526"/>
  <c r="K2032" i="526"/>
  <c r="L2032" i="526"/>
  <c r="K2033" i="526"/>
  <c r="L2033" i="526"/>
  <c r="K2034" i="526"/>
  <c r="L2034" i="526"/>
  <c r="K2035" i="526"/>
  <c r="L2035" i="526"/>
  <c r="K2036" i="526"/>
  <c r="L2036" i="526"/>
  <c r="K2037" i="526"/>
  <c r="L2037" i="526"/>
  <c r="K2038" i="526"/>
  <c r="L2038" i="526"/>
  <c r="K2039" i="526"/>
  <c r="L2039" i="526"/>
  <c r="K2040" i="526"/>
  <c r="L2040" i="526"/>
  <c r="K2041" i="526"/>
  <c r="L2041" i="526"/>
  <c r="K2042" i="526"/>
  <c r="L2042" i="526"/>
  <c r="K2043" i="526"/>
  <c r="L2043" i="526"/>
  <c r="K2044" i="526"/>
  <c r="L2044" i="526"/>
  <c r="K2045" i="526"/>
  <c r="L2045" i="526"/>
  <c r="K2046" i="526"/>
  <c r="L2046" i="526"/>
  <c r="K2047" i="526"/>
  <c r="L2047" i="526"/>
  <c r="K2048" i="526"/>
  <c r="L2048" i="526"/>
  <c r="K2049" i="526"/>
  <c r="L2049" i="526"/>
  <c r="K2050" i="526"/>
  <c r="L2050" i="526"/>
  <c r="K2051" i="526"/>
  <c r="L2051" i="526"/>
  <c r="K2052" i="526"/>
  <c r="L2052" i="526"/>
  <c r="K2053" i="526"/>
  <c r="L2053" i="526"/>
  <c r="K2054" i="526"/>
  <c r="L2054" i="526"/>
  <c r="K2055" i="526"/>
  <c r="L2055" i="526"/>
  <c r="K2056" i="526"/>
  <c r="L2056" i="526"/>
  <c r="K2057" i="526"/>
  <c r="L2057" i="526"/>
  <c r="K2058" i="526"/>
  <c r="L2058" i="526"/>
  <c r="K2059" i="526"/>
  <c r="L2059" i="526"/>
  <c r="K2060" i="526"/>
  <c r="L2060" i="526"/>
  <c r="K2061" i="526"/>
  <c r="L2061" i="526"/>
  <c r="K2062" i="526"/>
  <c r="L2062" i="526"/>
  <c r="K2063" i="526"/>
  <c r="L2063" i="526"/>
  <c r="K2064" i="526"/>
  <c r="L2064" i="526"/>
  <c r="K2065" i="526"/>
  <c r="L2065" i="526"/>
  <c r="K2066" i="526"/>
  <c r="L2066" i="526"/>
  <c r="K2067" i="526"/>
  <c r="L2067" i="526"/>
  <c r="K2068" i="526"/>
  <c r="L2068" i="526"/>
  <c r="K2069" i="526"/>
  <c r="L2069" i="526"/>
  <c r="K2070" i="526"/>
  <c r="L2070" i="526"/>
  <c r="K2071" i="526"/>
  <c r="L2071" i="526"/>
  <c r="K2072" i="526"/>
  <c r="L2072" i="526"/>
  <c r="K2073" i="526"/>
  <c r="L2073" i="526"/>
  <c r="K2074" i="526"/>
  <c r="L2074" i="526"/>
  <c r="K2075" i="526"/>
  <c r="L2075" i="526"/>
  <c r="K2076" i="526"/>
  <c r="L2076" i="526"/>
  <c r="K2077" i="526"/>
  <c r="L2077" i="526"/>
  <c r="K2078" i="526"/>
  <c r="L2078" i="526"/>
  <c r="K2079" i="526"/>
  <c r="L2079" i="526"/>
  <c r="K2080" i="526"/>
  <c r="L2080" i="526"/>
  <c r="K2081" i="526"/>
  <c r="L2081" i="526"/>
  <c r="K2082" i="526"/>
  <c r="L2082" i="526"/>
  <c r="K2083" i="526"/>
  <c r="L2083" i="526"/>
  <c r="K2084" i="526"/>
  <c r="L2084" i="526"/>
  <c r="K2085" i="526"/>
  <c r="L2085" i="526"/>
  <c r="K2086" i="526"/>
  <c r="L2086" i="526"/>
  <c r="K2087" i="526"/>
  <c r="L2087" i="526"/>
  <c r="K2088" i="526"/>
  <c r="L2088" i="526"/>
  <c r="K2089" i="526"/>
  <c r="L2089" i="526"/>
  <c r="K2090" i="526"/>
  <c r="L2090" i="526"/>
  <c r="K2091" i="526"/>
  <c r="L2091" i="526"/>
  <c r="K2092" i="526"/>
  <c r="L2092" i="526"/>
  <c r="K2093" i="526"/>
  <c r="L2093" i="526"/>
  <c r="K2094" i="526"/>
  <c r="L2094" i="526"/>
  <c r="K2095" i="526"/>
  <c r="L2095" i="526"/>
  <c r="K2096" i="526"/>
  <c r="L2096" i="526"/>
  <c r="K2097" i="526"/>
  <c r="L2097" i="526"/>
  <c r="K2098" i="526"/>
  <c r="L2098" i="526"/>
  <c r="K2099" i="526"/>
  <c r="L2099" i="526"/>
  <c r="K2100" i="526"/>
  <c r="L2100" i="526"/>
  <c r="K2101" i="526"/>
  <c r="L2101" i="526"/>
  <c r="K2102" i="526"/>
  <c r="L2102" i="526"/>
  <c r="K2103" i="526"/>
  <c r="L2103" i="526"/>
  <c r="K2104" i="526"/>
  <c r="L2104" i="526"/>
  <c r="K2105" i="526"/>
  <c r="L2105" i="526"/>
  <c r="K2106" i="526"/>
  <c r="L2106" i="526"/>
  <c r="K2107" i="526"/>
  <c r="L2107" i="526"/>
  <c r="K2108" i="526"/>
  <c r="L2108" i="526"/>
  <c r="K2109" i="526"/>
  <c r="L2109" i="526"/>
  <c r="K2110" i="526"/>
  <c r="L2110" i="526"/>
  <c r="K2111" i="526"/>
  <c r="L2111" i="526"/>
  <c r="K2112" i="526"/>
  <c r="L2112" i="526"/>
  <c r="K2113" i="526"/>
  <c r="L2113" i="526"/>
  <c r="K2114" i="526"/>
  <c r="L2114" i="526"/>
  <c r="K2115" i="526"/>
  <c r="L2115" i="526"/>
  <c r="K2116" i="526"/>
  <c r="L2116" i="526"/>
  <c r="K2117" i="526"/>
  <c r="L2117" i="526"/>
  <c r="K2118" i="526"/>
  <c r="L2118" i="526"/>
  <c r="K2119" i="526"/>
  <c r="L2119" i="526"/>
  <c r="K2120" i="526"/>
  <c r="L2120" i="526"/>
  <c r="K2121" i="526"/>
  <c r="L2121" i="526"/>
  <c r="K2122" i="526"/>
  <c r="L2122" i="526"/>
  <c r="K2123" i="526"/>
  <c r="L2123" i="526"/>
  <c r="K2124" i="526"/>
  <c r="L2124" i="526"/>
  <c r="K2125" i="526"/>
  <c r="L2125" i="526"/>
  <c r="K2126" i="526"/>
  <c r="L2126" i="526"/>
  <c r="K2127" i="526"/>
  <c r="L2127" i="526"/>
  <c r="K2128" i="526"/>
  <c r="L2128" i="526"/>
  <c r="K2129" i="526"/>
  <c r="L2129" i="526"/>
  <c r="K2130" i="526"/>
  <c r="L2130" i="526"/>
  <c r="K2131" i="526"/>
  <c r="L2131" i="526"/>
  <c r="K2132" i="526"/>
  <c r="L2132" i="526"/>
  <c r="K2133" i="526"/>
  <c r="L2133" i="526"/>
  <c r="K2134" i="526"/>
  <c r="L2134" i="526"/>
  <c r="K2135" i="526"/>
  <c r="L2135" i="526"/>
  <c r="K2136" i="526"/>
  <c r="L2136" i="526"/>
  <c r="K2137" i="526"/>
  <c r="L2137" i="526"/>
  <c r="K2138" i="526"/>
  <c r="L2138" i="526"/>
  <c r="K2139" i="526"/>
  <c r="L2139" i="526"/>
  <c r="K2140" i="526"/>
  <c r="L2140" i="526"/>
  <c r="K2141" i="526"/>
  <c r="L2141" i="526"/>
  <c r="K2142" i="526"/>
  <c r="L2142" i="526"/>
  <c r="K2143" i="526"/>
  <c r="L2143" i="526"/>
  <c r="K2144" i="526"/>
  <c r="L2144" i="526"/>
  <c r="K2145" i="526"/>
  <c r="L2145" i="526"/>
  <c r="K2146" i="526"/>
  <c r="L2146" i="526"/>
  <c r="K2147" i="526"/>
  <c r="L2147" i="526"/>
  <c r="K2148" i="526"/>
  <c r="L2148" i="526"/>
  <c r="K2149" i="526"/>
  <c r="L2149" i="526"/>
  <c r="K2150" i="526"/>
  <c r="L2150" i="526"/>
  <c r="K2151" i="526"/>
  <c r="L2151" i="526"/>
  <c r="K2152" i="526"/>
  <c r="L2152" i="526"/>
  <c r="K2153" i="526"/>
  <c r="L2153" i="526"/>
  <c r="K2154" i="526"/>
  <c r="L2154" i="526"/>
  <c r="K2155" i="526"/>
  <c r="L2155" i="526"/>
  <c r="K2156" i="526"/>
  <c r="L2156" i="526"/>
  <c r="K2157" i="526"/>
  <c r="L2157" i="526"/>
  <c r="K2158" i="526"/>
  <c r="L2158" i="526"/>
  <c r="K2159" i="526"/>
  <c r="L2159" i="526"/>
  <c r="K2160" i="526"/>
  <c r="L2160" i="526"/>
  <c r="K2161" i="526"/>
  <c r="L2161" i="526"/>
  <c r="K2162" i="526"/>
  <c r="L2162" i="526"/>
  <c r="K2163" i="526"/>
  <c r="L2163" i="526"/>
  <c r="K2164" i="526"/>
  <c r="L2164" i="526"/>
  <c r="K2165" i="526"/>
  <c r="L2165" i="526"/>
  <c r="K2166" i="526"/>
  <c r="L2166" i="526"/>
  <c r="K2167" i="526"/>
  <c r="L2167" i="526"/>
  <c r="K2168" i="526"/>
  <c r="L2168" i="526"/>
  <c r="K2169" i="526"/>
  <c r="L2169" i="526"/>
  <c r="K2170" i="526"/>
  <c r="L2170" i="526"/>
  <c r="K2171" i="526"/>
  <c r="L2171" i="526"/>
  <c r="K2172" i="526"/>
  <c r="L2172" i="526"/>
  <c r="K2173" i="526"/>
  <c r="L2173" i="526"/>
  <c r="K2174" i="526"/>
  <c r="L2174" i="526"/>
  <c r="K2175" i="526"/>
  <c r="L2175" i="526"/>
  <c r="K2176" i="526"/>
  <c r="L2176" i="526"/>
  <c r="K2177" i="526"/>
  <c r="L2177" i="526"/>
  <c r="K2178" i="526"/>
  <c r="L2178" i="526"/>
  <c r="K2179" i="526"/>
  <c r="L2179" i="526"/>
  <c r="K2180" i="526"/>
  <c r="L2180" i="526"/>
  <c r="K2181" i="526"/>
  <c r="L2181" i="526"/>
  <c r="K2182" i="526"/>
  <c r="L2182" i="526"/>
  <c r="K2183" i="526"/>
  <c r="L2183" i="526"/>
  <c r="K2184" i="526"/>
  <c r="L2184" i="526"/>
  <c r="K2185" i="526"/>
  <c r="L2185" i="526"/>
  <c r="K2186" i="526"/>
  <c r="L2186" i="526"/>
  <c r="K2187" i="526"/>
  <c r="L2187" i="526"/>
  <c r="K2188" i="526"/>
  <c r="L2188" i="526"/>
  <c r="K2189" i="526"/>
  <c r="L2189" i="526"/>
  <c r="K2190" i="526"/>
  <c r="L2190" i="526"/>
  <c r="K2191" i="526"/>
  <c r="L2191" i="526"/>
  <c r="K2192" i="526"/>
  <c r="L2192" i="526"/>
  <c r="K2193" i="526"/>
  <c r="L2193" i="526"/>
  <c r="K2194" i="526"/>
  <c r="L2194" i="526"/>
  <c r="K2195" i="526"/>
  <c r="L2195" i="526"/>
  <c r="K2196" i="526"/>
  <c r="L2196" i="526"/>
  <c r="K2197" i="526"/>
  <c r="L2197" i="526"/>
  <c r="K2198" i="526"/>
  <c r="L2198" i="526"/>
  <c r="K2199" i="526"/>
  <c r="L2199" i="526"/>
  <c r="K2200" i="526"/>
  <c r="L2200" i="526"/>
  <c r="K2201" i="526"/>
  <c r="L2201" i="526"/>
  <c r="K2202" i="526"/>
  <c r="L2202" i="526"/>
  <c r="K2203" i="526"/>
  <c r="L2203" i="526"/>
  <c r="K2204" i="526"/>
  <c r="L2204" i="526"/>
  <c r="K2205" i="526"/>
  <c r="L2205" i="526"/>
  <c r="K2206" i="526"/>
  <c r="L2206" i="526"/>
  <c r="K2207" i="526"/>
  <c r="L2207" i="526"/>
  <c r="K2208" i="526"/>
  <c r="L2208" i="526"/>
  <c r="K2209" i="526"/>
  <c r="L2209" i="526"/>
  <c r="K2210" i="526"/>
  <c r="L2210" i="526"/>
  <c r="K2211" i="526"/>
  <c r="L2211" i="526"/>
  <c r="K2212" i="526"/>
  <c r="L2212" i="526"/>
  <c r="K2213" i="526"/>
  <c r="L2213" i="526"/>
  <c r="K2214" i="526"/>
  <c r="L2214" i="526"/>
  <c r="K2215" i="526"/>
  <c r="L2215" i="526"/>
  <c r="K2216" i="526"/>
  <c r="L2216" i="526"/>
  <c r="K2217" i="526"/>
  <c r="L2217" i="526"/>
  <c r="K2218" i="526"/>
  <c r="L2218" i="526"/>
  <c r="K2219" i="526"/>
  <c r="L2219" i="526"/>
  <c r="K2220" i="526"/>
  <c r="L2220" i="526"/>
  <c r="K2221" i="526"/>
  <c r="L2221" i="526"/>
  <c r="K2222" i="526"/>
  <c r="L2222" i="526"/>
  <c r="K2223" i="526"/>
  <c r="L2223" i="526"/>
  <c r="K2224" i="526"/>
  <c r="L2224" i="526"/>
  <c r="K2225" i="526"/>
  <c r="L2225" i="526"/>
  <c r="K2226" i="526"/>
  <c r="L2226" i="526"/>
  <c r="K2227" i="526"/>
  <c r="L2227" i="526"/>
  <c r="K2228" i="526"/>
  <c r="L2228" i="526"/>
  <c r="K2229" i="526"/>
  <c r="L2229" i="526"/>
  <c r="K2230" i="526"/>
  <c r="L2230" i="526"/>
  <c r="K2231" i="526"/>
  <c r="L2231" i="526"/>
  <c r="K2232" i="526"/>
  <c r="L2232" i="526"/>
  <c r="K2233" i="526"/>
  <c r="L2233" i="526"/>
  <c r="K2234" i="526"/>
  <c r="L2234" i="526"/>
  <c r="K2235" i="526"/>
  <c r="L2235" i="526"/>
  <c r="K2236" i="526"/>
  <c r="L2236" i="526"/>
  <c r="K2237" i="526"/>
  <c r="L2237" i="526"/>
  <c r="K2238" i="526"/>
  <c r="L2238" i="526"/>
  <c r="K2239" i="526"/>
  <c r="L2239" i="526"/>
  <c r="K2240" i="526"/>
  <c r="L2240" i="526"/>
  <c r="K2241" i="526"/>
  <c r="L2241" i="526"/>
  <c r="K2242" i="526"/>
  <c r="L2242" i="526"/>
  <c r="K2243" i="526"/>
  <c r="L2243" i="526"/>
  <c r="K2244" i="526"/>
  <c r="L2244" i="526"/>
  <c r="K2245" i="526"/>
  <c r="L2245" i="526"/>
  <c r="K2246" i="526"/>
  <c r="L2246" i="526"/>
  <c r="K2247" i="526"/>
  <c r="L2247" i="526"/>
  <c r="K2248" i="526"/>
  <c r="L2248" i="526"/>
  <c r="K2249" i="526"/>
  <c r="L2249" i="526"/>
  <c r="K2250" i="526"/>
  <c r="L2250" i="526"/>
  <c r="K2251" i="526"/>
  <c r="L2251" i="526"/>
  <c r="K2252" i="526"/>
  <c r="L2252" i="526"/>
  <c r="K2253" i="526"/>
  <c r="L2253" i="526"/>
  <c r="K2254" i="526"/>
  <c r="L2254" i="526"/>
  <c r="K2255" i="526"/>
  <c r="L2255" i="526"/>
  <c r="K2256" i="526"/>
  <c r="L2256" i="526"/>
  <c r="K2257" i="526"/>
  <c r="L2257" i="526"/>
  <c r="K2258" i="526"/>
  <c r="L2258" i="526"/>
  <c r="K2259" i="526"/>
  <c r="L2259" i="526"/>
  <c r="K2260" i="526"/>
  <c r="L2260" i="526"/>
  <c r="K2261" i="526"/>
  <c r="L2261" i="526"/>
  <c r="K2262" i="526"/>
  <c r="L2262" i="526"/>
  <c r="K2263" i="526"/>
  <c r="L2263" i="526"/>
  <c r="K2264" i="526"/>
  <c r="L2264" i="526"/>
  <c r="K2265" i="526"/>
  <c r="L2265" i="526"/>
  <c r="K2266" i="526"/>
  <c r="L2266" i="526"/>
  <c r="K2267" i="526"/>
  <c r="L2267" i="526"/>
  <c r="K2268" i="526"/>
  <c r="L2268" i="526"/>
  <c r="K2269" i="526"/>
  <c r="L2269" i="526"/>
  <c r="K2270" i="526"/>
  <c r="L2270" i="526"/>
  <c r="K2271" i="526"/>
  <c r="L2271" i="526"/>
  <c r="K2272" i="526"/>
  <c r="L2272" i="526"/>
  <c r="K2273" i="526"/>
  <c r="L2273" i="526"/>
  <c r="K2274" i="526"/>
  <c r="L2274" i="526"/>
  <c r="K2275" i="526"/>
  <c r="L2275" i="526"/>
  <c r="K2276" i="526"/>
  <c r="L2276" i="526"/>
  <c r="K2277" i="526"/>
  <c r="L2277" i="526"/>
  <c r="K2278" i="526"/>
  <c r="L2278" i="526"/>
  <c r="K2279" i="526"/>
  <c r="L2279" i="526"/>
  <c r="K2280" i="526"/>
  <c r="L2280" i="526"/>
  <c r="K2281" i="526"/>
  <c r="L2281" i="526"/>
  <c r="K2282" i="526"/>
  <c r="L2282" i="526"/>
  <c r="K2283" i="526"/>
  <c r="L2283" i="526"/>
  <c r="K2284" i="526"/>
  <c r="L2284" i="526"/>
  <c r="K2285" i="526"/>
  <c r="L2285" i="526"/>
  <c r="K2286" i="526"/>
  <c r="L2286" i="526"/>
  <c r="K2287" i="526"/>
  <c r="L2287" i="526"/>
  <c r="K2288" i="526"/>
  <c r="L2288" i="526"/>
  <c r="K2289" i="526"/>
  <c r="L2289" i="526"/>
  <c r="K2290" i="526"/>
  <c r="L2290" i="526"/>
  <c r="K2291" i="526"/>
  <c r="L2291" i="526"/>
  <c r="K2292" i="526"/>
  <c r="L2292" i="526"/>
  <c r="K2293" i="526"/>
  <c r="L2293" i="526"/>
  <c r="K2294" i="526"/>
  <c r="L2294" i="526"/>
  <c r="K2295" i="526"/>
  <c r="L2295" i="526"/>
  <c r="K2296" i="526"/>
  <c r="L2296" i="526"/>
  <c r="K2297" i="526"/>
  <c r="L2297" i="526"/>
  <c r="K2298" i="526"/>
  <c r="L2298" i="526"/>
  <c r="K2299" i="526"/>
  <c r="L2299" i="526"/>
  <c r="K2300" i="526"/>
  <c r="L2300" i="526"/>
  <c r="K2301" i="526"/>
  <c r="L2301" i="526"/>
  <c r="K2302" i="526"/>
  <c r="L2302" i="526"/>
  <c r="K2303" i="526"/>
  <c r="L2303" i="526"/>
  <c r="K2304" i="526"/>
  <c r="L2304" i="526"/>
  <c r="K2305" i="526"/>
  <c r="L2305" i="526"/>
  <c r="K2306" i="526"/>
  <c r="L2306" i="526"/>
  <c r="K2307" i="526"/>
  <c r="L2307" i="526"/>
  <c r="K2308" i="526"/>
  <c r="L2308" i="526"/>
  <c r="K2309" i="526"/>
  <c r="L2309" i="526"/>
  <c r="K2310" i="526"/>
  <c r="L2310" i="526"/>
  <c r="K2311" i="526"/>
  <c r="L2311" i="526"/>
  <c r="K2312" i="526"/>
  <c r="L2312" i="526"/>
  <c r="K2313" i="526"/>
  <c r="L2313" i="526"/>
  <c r="K2314" i="526"/>
  <c r="L2314" i="526"/>
  <c r="K2315" i="526"/>
  <c r="L2315" i="526"/>
  <c r="K2316" i="526"/>
  <c r="L2316" i="526"/>
  <c r="K2317" i="526"/>
  <c r="L2317" i="526"/>
  <c r="K2318" i="526"/>
  <c r="L2318" i="526"/>
  <c r="K2319" i="526"/>
  <c r="L2319" i="526"/>
  <c r="K2320" i="526"/>
  <c r="L2320" i="526"/>
  <c r="K2321" i="526"/>
  <c r="L2321" i="526"/>
  <c r="K2322" i="526"/>
  <c r="L2322" i="526"/>
  <c r="K2323" i="526"/>
  <c r="L2323" i="526"/>
  <c r="K2324" i="526"/>
  <c r="L2324" i="526"/>
  <c r="K2325" i="526"/>
  <c r="L2325" i="526"/>
  <c r="K2326" i="526"/>
  <c r="L2326" i="526"/>
  <c r="K2327" i="526"/>
  <c r="L2327" i="526"/>
  <c r="K2328" i="526"/>
  <c r="L2328" i="526"/>
  <c r="K2329" i="526"/>
  <c r="L2329" i="526"/>
  <c r="K2330" i="526"/>
  <c r="L2330" i="526"/>
  <c r="K2331" i="526"/>
  <c r="L2331" i="526"/>
  <c r="K2332" i="526"/>
  <c r="L2332" i="526"/>
  <c r="K2333" i="526"/>
  <c r="L2333" i="526"/>
  <c r="K2334" i="526"/>
  <c r="L2334" i="526"/>
  <c r="K2335" i="526"/>
  <c r="L2335" i="526"/>
  <c r="K2336" i="526"/>
  <c r="L2336" i="526"/>
  <c r="K2337" i="526"/>
  <c r="L2337" i="526"/>
  <c r="K2338" i="526"/>
  <c r="L2338" i="526"/>
  <c r="K2339" i="526"/>
  <c r="L2339" i="526"/>
  <c r="K2340" i="526"/>
  <c r="L2340" i="526"/>
  <c r="K2341" i="526"/>
  <c r="L2341" i="526"/>
  <c r="K2342" i="526"/>
  <c r="L2342" i="526"/>
  <c r="K2343" i="526"/>
  <c r="L2343" i="526"/>
  <c r="K2344" i="526"/>
  <c r="L2344" i="526"/>
  <c r="K2345" i="526"/>
  <c r="L2345" i="526"/>
  <c r="K2346" i="526"/>
  <c r="L2346" i="526"/>
  <c r="K2347" i="526"/>
  <c r="L2347" i="526"/>
  <c r="K2348" i="526"/>
  <c r="L2348" i="526"/>
  <c r="K2349" i="526"/>
  <c r="L2349" i="526"/>
  <c r="K2350" i="526"/>
  <c r="L2350" i="526"/>
  <c r="K2351" i="526"/>
  <c r="L2351" i="526"/>
  <c r="K2352" i="526"/>
  <c r="L2352" i="526"/>
  <c r="K2353" i="526"/>
  <c r="L2353" i="526"/>
  <c r="K2354" i="526"/>
  <c r="L2354" i="526"/>
  <c r="K2355" i="526"/>
  <c r="L2355" i="526"/>
  <c r="K2356" i="526"/>
  <c r="L2356" i="526"/>
  <c r="K2357" i="526"/>
  <c r="L2357" i="526"/>
  <c r="K2358" i="526"/>
  <c r="L2358" i="526"/>
  <c r="K2359" i="526"/>
  <c r="L2359" i="526"/>
  <c r="K2360" i="526"/>
  <c r="L2360" i="526"/>
  <c r="K2361" i="526"/>
  <c r="L2361" i="526"/>
  <c r="K2362" i="526"/>
  <c r="L2362" i="526"/>
  <c r="K2363" i="526"/>
  <c r="L2363" i="526"/>
  <c r="K2364" i="526"/>
  <c r="L2364" i="526"/>
  <c r="K2365" i="526"/>
  <c r="L2365" i="526"/>
  <c r="K2366" i="526"/>
  <c r="L2366" i="526"/>
  <c r="K2367" i="526"/>
  <c r="L2367" i="526"/>
  <c r="K2368" i="526"/>
  <c r="L2368" i="526"/>
  <c r="K2369" i="526"/>
  <c r="L2369" i="526"/>
  <c r="K2370" i="526"/>
  <c r="L2370" i="526"/>
  <c r="K2371" i="526"/>
  <c r="L2371" i="526"/>
  <c r="K2372" i="526"/>
  <c r="L2372" i="526"/>
  <c r="K2373" i="526"/>
  <c r="L2373" i="526"/>
  <c r="K2374" i="526"/>
  <c r="L2374" i="526"/>
  <c r="K2375" i="526"/>
  <c r="L2375" i="526"/>
  <c r="K2376" i="526"/>
  <c r="L2376" i="526"/>
  <c r="K2377" i="526"/>
  <c r="L2377" i="526"/>
  <c r="K2378" i="526"/>
  <c r="L2378" i="526"/>
  <c r="K2379" i="526"/>
  <c r="L2379" i="526"/>
  <c r="K2380" i="526"/>
  <c r="L2380" i="526"/>
  <c r="K2381" i="526"/>
  <c r="L2381" i="526"/>
  <c r="K2382" i="526"/>
  <c r="L2382" i="526"/>
  <c r="K2383" i="526"/>
  <c r="L2383" i="526"/>
  <c r="K2384" i="526"/>
  <c r="L2384" i="526"/>
  <c r="K2385" i="526"/>
  <c r="L2385" i="526"/>
  <c r="K2386" i="526"/>
  <c r="L2386" i="526"/>
  <c r="K2387" i="526"/>
  <c r="L2387" i="526"/>
  <c r="K2388" i="526"/>
  <c r="L2388" i="526"/>
  <c r="K2389" i="526"/>
  <c r="L2389" i="526"/>
  <c r="K2390" i="526"/>
  <c r="L2390" i="526"/>
  <c r="K2391" i="526"/>
  <c r="L2391" i="526"/>
  <c r="K2392" i="526"/>
  <c r="L2392" i="526"/>
  <c r="K2393" i="526"/>
  <c r="L2393" i="526"/>
  <c r="K2394" i="526"/>
  <c r="L2394" i="526"/>
  <c r="K2395" i="526"/>
  <c r="L2395" i="526"/>
  <c r="K2396" i="526"/>
  <c r="L2396" i="526"/>
  <c r="K2397" i="526"/>
  <c r="L2397" i="526"/>
  <c r="K2398" i="526"/>
  <c r="L2398" i="526"/>
  <c r="K2399" i="526"/>
  <c r="L2399" i="526"/>
  <c r="K2400" i="526"/>
  <c r="L2400" i="526"/>
  <c r="K2401" i="526"/>
  <c r="L2401" i="526"/>
  <c r="K2402" i="526"/>
  <c r="L2402" i="526"/>
  <c r="K2403" i="526"/>
  <c r="L2403" i="526"/>
  <c r="K2404" i="526"/>
  <c r="L2404" i="526"/>
  <c r="K2405" i="526"/>
  <c r="L2405" i="526"/>
  <c r="K2406" i="526"/>
  <c r="L2406" i="526"/>
  <c r="K2407" i="526"/>
  <c r="L2407" i="526"/>
  <c r="K2408" i="526"/>
  <c r="L2408" i="526"/>
  <c r="K2409" i="526"/>
  <c r="L2409" i="526"/>
  <c r="K2410" i="526"/>
  <c r="L2410" i="526"/>
  <c r="K2411" i="526"/>
  <c r="L2411" i="526"/>
  <c r="K2412" i="526"/>
  <c r="L2412" i="526"/>
  <c r="K2413" i="526"/>
  <c r="L2413" i="526"/>
  <c r="K2414" i="526"/>
  <c r="L2414" i="526"/>
  <c r="K2415" i="526"/>
  <c r="L2415" i="526"/>
  <c r="K2416" i="526"/>
  <c r="L2416" i="526"/>
  <c r="K2417" i="526"/>
  <c r="L2417" i="526"/>
  <c r="K2418" i="526"/>
  <c r="L2418" i="526"/>
  <c r="K2419" i="526"/>
  <c r="L2419" i="526"/>
  <c r="K2420" i="526"/>
  <c r="L2420" i="526"/>
  <c r="K2421" i="526"/>
  <c r="L2421" i="526"/>
  <c r="K2422" i="526"/>
  <c r="L2422" i="526"/>
  <c r="K2423" i="526"/>
  <c r="L2423" i="526"/>
  <c r="K2424" i="526"/>
  <c r="L2424" i="526"/>
  <c r="K2425" i="526"/>
  <c r="L2425" i="526"/>
  <c r="K2426" i="526"/>
  <c r="L2426" i="526"/>
  <c r="K2427" i="526"/>
  <c r="L2427" i="526"/>
  <c r="K2428" i="526"/>
  <c r="L2428" i="526"/>
  <c r="K2429" i="526"/>
  <c r="L2429" i="526"/>
  <c r="K2430" i="526"/>
  <c r="L2430" i="526"/>
  <c r="K2431" i="526"/>
  <c r="L2431" i="526"/>
  <c r="K2432" i="526"/>
  <c r="L2432" i="526"/>
  <c r="K2433" i="526"/>
  <c r="L2433" i="526"/>
  <c r="K2434" i="526"/>
  <c r="L2434" i="526"/>
  <c r="K2435" i="526"/>
  <c r="L2435" i="526"/>
  <c r="K2436" i="526"/>
  <c r="L2436" i="526"/>
  <c r="K2437" i="526"/>
  <c r="L2437" i="526"/>
  <c r="K2438" i="526"/>
  <c r="L2438" i="526"/>
  <c r="K2439" i="526"/>
  <c r="L2439" i="526"/>
  <c r="K2440" i="526"/>
  <c r="L2440" i="526"/>
  <c r="K2441" i="526"/>
  <c r="L2441" i="526"/>
  <c r="K2442" i="526"/>
  <c r="L2442" i="526"/>
  <c r="K2443" i="526"/>
  <c r="L2443" i="526"/>
  <c r="K2444" i="526"/>
  <c r="L2444" i="526"/>
  <c r="K2445" i="526"/>
  <c r="L2445" i="526"/>
  <c r="K2446" i="526"/>
  <c r="L2446" i="526"/>
  <c r="K2447" i="526"/>
  <c r="L2447" i="526"/>
  <c r="K2448" i="526"/>
  <c r="L2448" i="526"/>
  <c r="K2449" i="526"/>
  <c r="L2449" i="526"/>
  <c r="K2450" i="526"/>
  <c r="L2450" i="526"/>
  <c r="K2451" i="526"/>
  <c r="L2451" i="526"/>
  <c r="K2452" i="526"/>
  <c r="L2452" i="526"/>
  <c r="K2453" i="526"/>
  <c r="L2453" i="526"/>
  <c r="K2454" i="526"/>
  <c r="L2454" i="526"/>
  <c r="K2455" i="526"/>
  <c r="L2455" i="526"/>
  <c r="K2456" i="526"/>
  <c r="L2456" i="526"/>
  <c r="K2457" i="526"/>
  <c r="L2457" i="526"/>
  <c r="K2458" i="526"/>
  <c r="L2458" i="526"/>
  <c r="K2459" i="526"/>
  <c r="L2459" i="526"/>
  <c r="K2460" i="526"/>
  <c r="L2460" i="526"/>
  <c r="K2461" i="526"/>
  <c r="L2461" i="526"/>
  <c r="K2462" i="526"/>
  <c r="L2462" i="526"/>
  <c r="K2463" i="526"/>
  <c r="L2463" i="526"/>
  <c r="K2464" i="526"/>
  <c r="L2464" i="526"/>
  <c r="K2465" i="526"/>
  <c r="L2465" i="526"/>
  <c r="K2466" i="526"/>
  <c r="L2466" i="526"/>
  <c r="K2467" i="526"/>
  <c r="L2467" i="526"/>
  <c r="K2468" i="526"/>
  <c r="L2468" i="526"/>
  <c r="K2469" i="526"/>
  <c r="L2469" i="526"/>
  <c r="K2470" i="526"/>
  <c r="L2470" i="526"/>
  <c r="K2471" i="526"/>
  <c r="L2471" i="526"/>
  <c r="K2472" i="526"/>
  <c r="L2472" i="526"/>
  <c r="K2473" i="526"/>
  <c r="L2473" i="526"/>
  <c r="K2474" i="526"/>
  <c r="L2474" i="526"/>
  <c r="K2475" i="526"/>
  <c r="L2475" i="526"/>
  <c r="K2476" i="526"/>
  <c r="L2476" i="526"/>
  <c r="K2477" i="526"/>
  <c r="L2477" i="526"/>
  <c r="K2478" i="526"/>
  <c r="L2478" i="526"/>
  <c r="K2479" i="526"/>
  <c r="L2479" i="526"/>
  <c r="K2480" i="526"/>
  <c r="L2480" i="526"/>
  <c r="K2481" i="526"/>
  <c r="L2481" i="526"/>
  <c r="K2482" i="526"/>
  <c r="L2482" i="526"/>
  <c r="K2483" i="526"/>
  <c r="L2483" i="526"/>
  <c r="K2484" i="526"/>
  <c r="L2484" i="526"/>
  <c r="K2485" i="526"/>
  <c r="L2485" i="526"/>
  <c r="K2486" i="526"/>
  <c r="L2486" i="526"/>
  <c r="K2487" i="526"/>
  <c r="L2487" i="526"/>
  <c r="K2488" i="526"/>
  <c r="L2488" i="526"/>
  <c r="K2489" i="526"/>
  <c r="L2489" i="526"/>
  <c r="K2490" i="526"/>
  <c r="L2490" i="526"/>
  <c r="K2491" i="526"/>
  <c r="L2491" i="526"/>
  <c r="K2492" i="526"/>
  <c r="L2492" i="526"/>
  <c r="K2493" i="526"/>
  <c r="L2493" i="526"/>
  <c r="K2494" i="526"/>
  <c r="L2494" i="526"/>
  <c r="K2495" i="526"/>
  <c r="L2495" i="526"/>
  <c r="K2496" i="526"/>
  <c r="L2496" i="526"/>
  <c r="K2497" i="526"/>
  <c r="L2497" i="526"/>
  <c r="K2498" i="526"/>
  <c r="L2498" i="526"/>
  <c r="K2499" i="526"/>
  <c r="L2499" i="526"/>
  <c r="K2500" i="526"/>
  <c r="L2500" i="526"/>
  <c r="K2501" i="526"/>
  <c r="L2501" i="526"/>
  <c r="K2502" i="526"/>
  <c r="L2502" i="526"/>
  <c r="K2503" i="526"/>
  <c r="L2503" i="526"/>
  <c r="K2504" i="526"/>
  <c r="L2504" i="526"/>
  <c r="K2505" i="526"/>
  <c r="L2505" i="526"/>
  <c r="K2506" i="526"/>
  <c r="L2506" i="526"/>
  <c r="K2507" i="526"/>
  <c r="L2507" i="526"/>
  <c r="K2508" i="526"/>
  <c r="L2508" i="526"/>
  <c r="K2509" i="526"/>
  <c r="L2509" i="526"/>
  <c r="K2510" i="526"/>
  <c r="L2510" i="526"/>
  <c r="K2511" i="526"/>
  <c r="L2511" i="526"/>
  <c r="K2512" i="526"/>
  <c r="L2512" i="526"/>
  <c r="K2513" i="526"/>
  <c r="L2513" i="526"/>
  <c r="K2514" i="526"/>
  <c r="L2514" i="526"/>
  <c r="K2515" i="526"/>
  <c r="L2515" i="526"/>
  <c r="K2516" i="526"/>
  <c r="L2516" i="526"/>
  <c r="K2517" i="526"/>
  <c r="L2517" i="526"/>
  <c r="K2518" i="526"/>
  <c r="L2518" i="526"/>
  <c r="K2519" i="526"/>
  <c r="L2519" i="526"/>
  <c r="K2520" i="526"/>
  <c r="L2520" i="526"/>
  <c r="K2521" i="526"/>
  <c r="L2521" i="526"/>
  <c r="K2522" i="526"/>
  <c r="L2522" i="526"/>
  <c r="K2523" i="526"/>
  <c r="L2523" i="526"/>
  <c r="K2524" i="526"/>
  <c r="L2524" i="526"/>
  <c r="K2525" i="526"/>
  <c r="L2525" i="526"/>
  <c r="K2526" i="526"/>
  <c r="L2526" i="526"/>
  <c r="K2527" i="526"/>
  <c r="L2527" i="526"/>
  <c r="K2528" i="526"/>
  <c r="L2528" i="526"/>
  <c r="K2529" i="526"/>
  <c r="L2529" i="526"/>
  <c r="K2530" i="526"/>
  <c r="L2530" i="526"/>
  <c r="K2531" i="526"/>
  <c r="L2531" i="526"/>
  <c r="K2532" i="526"/>
  <c r="L2532" i="526"/>
  <c r="K2533" i="526"/>
  <c r="L2533" i="526"/>
  <c r="K2534" i="526"/>
  <c r="L2534" i="526"/>
  <c r="K2535" i="526"/>
  <c r="L2535" i="526"/>
  <c r="K2536" i="526"/>
  <c r="L2536" i="526"/>
  <c r="K2537" i="526"/>
  <c r="L2537" i="526"/>
  <c r="K2538" i="526"/>
  <c r="L2538" i="526"/>
  <c r="K2539" i="526"/>
  <c r="L2539" i="526"/>
  <c r="K2540" i="526"/>
  <c r="L2540" i="526"/>
  <c r="K2541" i="526"/>
  <c r="L2541" i="526"/>
  <c r="K2542" i="526"/>
  <c r="L2542" i="526"/>
  <c r="K2543" i="526"/>
  <c r="L2543" i="526"/>
  <c r="K2544" i="526"/>
  <c r="L2544" i="526"/>
  <c r="K2545" i="526"/>
  <c r="L2545" i="526"/>
  <c r="K2546" i="526"/>
  <c r="L2546" i="526"/>
  <c r="K2547" i="526"/>
  <c r="L2547" i="526"/>
  <c r="K2548" i="526"/>
  <c r="L2548" i="526"/>
  <c r="K2549" i="526"/>
  <c r="L2549" i="526"/>
  <c r="K2550" i="526"/>
  <c r="L2550" i="526"/>
  <c r="K2551" i="526"/>
  <c r="L2551" i="526"/>
  <c r="K2552" i="526"/>
  <c r="L2552" i="526"/>
  <c r="K2553" i="526"/>
  <c r="L2553" i="526"/>
  <c r="K2554" i="526"/>
  <c r="L2554" i="526"/>
  <c r="K2555" i="526"/>
  <c r="L2555" i="526"/>
  <c r="K2556" i="526"/>
  <c r="L2556" i="526"/>
  <c r="K2557" i="526"/>
  <c r="L2557" i="526"/>
  <c r="K2558" i="526"/>
  <c r="L2558" i="526"/>
  <c r="K2559" i="526"/>
  <c r="L2559" i="526"/>
  <c r="K2560" i="526"/>
  <c r="L2560" i="526"/>
  <c r="K2561" i="526"/>
  <c r="L2561" i="526"/>
  <c r="K2562" i="526"/>
  <c r="L2562" i="526"/>
  <c r="K2563" i="526"/>
  <c r="L2563" i="526"/>
  <c r="K2564" i="526"/>
  <c r="L2564" i="526"/>
  <c r="K2565" i="526"/>
  <c r="L2565" i="526"/>
  <c r="K2566" i="526"/>
  <c r="L2566" i="526"/>
  <c r="K2567" i="526"/>
  <c r="L2567" i="526"/>
  <c r="K2568" i="526"/>
  <c r="L2568" i="526"/>
  <c r="K2569" i="526"/>
  <c r="L2569" i="526"/>
  <c r="K2570" i="526"/>
  <c r="L2570" i="526"/>
  <c r="K2571" i="526"/>
  <c r="L2571" i="526"/>
  <c r="K2572" i="526"/>
  <c r="L2572" i="526"/>
  <c r="K2573" i="526"/>
  <c r="L2573" i="526"/>
  <c r="K2574" i="526"/>
  <c r="L2574" i="526"/>
  <c r="K2575" i="526"/>
  <c r="L2575" i="526"/>
  <c r="K2576" i="526"/>
  <c r="L2576" i="526"/>
  <c r="K2577" i="526"/>
  <c r="L2577" i="526"/>
  <c r="K2578" i="526"/>
  <c r="L2578" i="526"/>
  <c r="K2579" i="526"/>
  <c r="L2579" i="526"/>
  <c r="K2580" i="526"/>
  <c r="L2580" i="526"/>
  <c r="K2581" i="526"/>
  <c r="L2581" i="526"/>
  <c r="K2582" i="526"/>
  <c r="L2582" i="526"/>
  <c r="K2583" i="526"/>
  <c r="L2583" i="526"/>
  <c r="K2584" i="526"/>
  <c r="L2584" i="526"/>
  <c r="K2585" i="526"/>
  <c r="L2585" i="526"/>
  <c r="K2586" i="526"/>
  <c r="L2586" i="526"/>
  <c r="K2587" i="526"/>
  <c r="L2587" i="526"/>
  <c r="K2588" i="526"/>
  <c r="L2588" i="526"/>
  <c r="K2589" i="526"/>
  <c r="L2589" i="526"/>
  <c r="K2590" i="526"/>
  <c r="L2590" i="526"/>
  <c r="K2591" i="526"/>
  <c r="L2591" i="526"/>
  <c r="K2592" i="526"/>
  <c r="L2592" i="526"/>
  <c r="K2593" i="526"/>
  <c r="L2593" i="526"/>
  <c r="K2594" i="526"/>
  <c r="L2594" i="526"/>
  <c r="K2595" i="526"/>
  <c r="L2595" i="526"/>
  <c r="K2596" i="526"/>
  <c r="L2596" i="526"/>
  <c r="K2597" i="526"/>
  <c r="L2597" i="526"/>
  <c r="K2598" i="526"/>
  <c r="L2598" i="526"/>
  <c r="K2599" i="526"/>
  <c r="L2599" i="526"/>
  <c r="K2600" i="526"/>
  <c r="L2600" i="526"/>
  <c r="K2601" i="526"/>
  <c r="L2601" i="526"/>
  <c r="K2602" i="526"/>
  <c r="L2602" i="526"/>
  <c r="K2603" i="526"/>
  <c r="L2603" i="526"/>
  <c r="K2604" i="526"/>
  <c r="L2604" i="526"/>
  <c r="K2605" i="526"/>
  <c r="L2605" i="526"/>
  <c r="K2606" i="526"/>
  <c r="L2606" i="526"/>
  <c r="K2607" i="526"/>
  <c r="L2607" i="526"/>
  <c r="K2608" i="526"/>
  <c r="L2608" i="526"/>
  <c r="K2609" i="526"/>
  <c r="L2609" i="526"/>
  <c r="K2610" i="526"/>
  <c r="L2610" i="526"/>
  <c r="K2611" i="526"/>
  <c r="L2611" i="526"/>
  <c r="K2612" i="526"/>
  <c r="L2612" i="526"/>
  <c r="K2613" i="526"/>
  <c r="L2613" i="526"/>
  <c r="K2614" i="526"/>
  <c r="L2614" i="526"/>
  <c r="K2615" i="526"/>
  <c r="L2615" i="526"/>
  <c r="K2616" i="526"/>
  <c r="L2616" i="526"/>
  <c r="K2617" i="526"/>
  <c r="L2617" i="526"/>
  <c r="K2618" i="526"/>
  <c r="L2618" i="526"/>
  <c r="K2619" i="526"/>
  <c r="L2619" i="526"/>
  <c r="K2620" i="526"/>
  <c r="L2620" i="526"/>
  <c r="K2621" i="526"/>
  <c r="L2621" i="526"/>
  <c r="K2622" i="526"/>
  <c r="L2622" i="526"/>
  <c r="K2623" i="526"/>
  <c r="L2623" i="526"/>
  <c r="K2624" i="526"/>
  <c r="L2624" i="526"/>
  <c r="K2625" i="526"/>
  <c r="L2625" i="526"/>
  <c r="K2626" i="526"/>
  <c r="L2626" i="526"/>
  <c r="K2627" i="526"/>
  <c r="L2627" i="526"/>
  <c r="K2628" i="526"/>
  <c r="L2628" i="526"/>
  <c r="K2629" i="526"/>
  <c r="L2629" i="526"/>
  <c r="K2630" i="526"/>
  <c r="L2630" i="526"/>
  <c r="K2631" i="526"/>
  <c r="L2631" i="526"/>
  <c r="K2632" i="526"/>
  <c r="L2632" i="526"/>
  <c r="K2633" i="526"/>
  <c r="L2633" i="526"/>
  <c r="K2634" i="526"/>
  <c r="L2634" i="526"/>
  <c r="K2635" i="526"/>
  <c r="L2635" i="526"/>
  <c r="K2636" i="526"/>
  <c r="L2636" i="526"/>
  <c r="K2637" i="526"/>
  <c r="L2637" i="526"/>
  <c r="K2638" i="526"/>
  <c r="L2638" i="526"/>
  <c r="K2639" i="526"/>
  <c r="L2639" i="526"/>
  <c r="K2640" i="526"/>
  <c r="L2640" i="526"/>
  <c r="K2641" i="526"/>
  <c r="L2641" i="526"/>
  <c r="K2642" i="526"/>
  <c r="L2642" i="526"/>
  <c r="K2643" i="526"/>
  <c r="L2643" i="526"/>
  <c r="K2644" i="526"/>
  <c r="L2644" i="526"/>
  <c r="K2645" i="526"/>
  <c r="L2645" i="526"/>
  <c r="K2646" i="526"/>
  <c r="L2646" i="526"/>
  <c r="K2647" i="526"/>
  <c r="L2647" i="526"/>
  <c r="K2648" i="526"/>
  <c r="L2648" i="526"/>
  <c r="K2649" i="526"/>
  <c r="L2649" i="526"/>
  <c r="K2650" i="526"/>
  <c r="L2650" i="526"/>
  <c r="K2651" i="526"/>
  <c r="L2651" i="526"/>
  <c r="K2652" i="526"/>
  <c r="L2652" i="526"/>
  <c r="K2653" i="526"/>
  <c r="L2653" i="526"/>
  <c r="K2654" i="526"/>
  <c r="L2654" i="526"/>
  <c r="K2655" i="526"/>
  <c r="L2655" i="526"/>
  <c r="K2656" i="526"/>
  <c r="L2656" i="526"/>
  <c r="K2657" i="526"/>
  <c r="L2657" i="526"/>
  <c r="K2658" i="526"/>
  <c r="L2658" i="526"/>
  <c r="K2659" i="526"/>
  <c r="L2659" i="526"/>
  <c r="K2660" i="526"/>
  <c r="L2660" i="526"/>
  <c r="K2661" i="526"/>
  <c r="L2661" i="526"/>
  <c r="K2662" i="526"/>
  <c r="L2662" i="526"/>
  <c r="K2663" i="526"/>
  <c r="L2663" i="526"/>
  <c r="K2664" i="526"/>
  <c r="L2664" i="526"/>
  <c r="K2665" i="526"/>
  <c r="L2665" i="526"/>
  <c r="K2666" i="526"/>
  <c r="L2666" i="526"/>
  <c r="K2667" i="526"/>
  <c r="L2667" i="526"/>
  <c r="K2668" i="526"/>
  <c r="L2668" i="526"/>
  <c r="K2669" i="526"/>
  <c r="L2669" i="526"/>
  <c r="K2670" i="526"/>
  <c r="L2670" i="526"/>
  <c r="K2671" i="526"/>
  <c r="L2671" i="526"/>
  <c r="K2672" i="526"/>
  <c r="L2672" i="526"/>
  <c r="K2673" i="526"/>
  <c r="L2673" i="526"/>
  <c r="K2674" i="526"/>
  <c r="L2674" i="526"/>
  <c r="K2675" i="526"/>
  <c r="L2675" i="526"/>
  <c r="K2676" i="526"/>
  <c r="L2676" i="526"/>
  <c r="K2677" i="526"/>
  <c r="L2677" i="526"/>
  <c r="K2678" i="526"/>
  <c r="L2678" i="526"/>
  <c r="K2679" i="526"/>
  <c r="L2679" i="526"/>
  <c r="K2680" i="526"/>
  <c r="L2680" i="526"/>
  <c r="K2681" i="526"/>
  <c r="L2681" i="526"/>
  <c r="K2682" i="526"/>
  <c r="L2682" i="526"/>
  <c r="K2683" i="526"/>
  <c r="L2683" i="526"/>
  <c r="K2684" i="526"/>
  <c r="L2684" i="526"/>
  <c r="K2685" i="526"/>
  <c r="L2685" i="526"/>
  <c r="K2686" i="526"/>
  <c r="L2686" i="526"/>
  <c r="K2687" i="526"/>
  <c r="L2687" i="526"/>
  <c r="K2688" i="526"/>
  <c r="L2688" i="526"/>
  <c r="K2689" i="526"/>
  <c r="L2689" i="526"/>
  <c r="K2690" i="526"/>
  <c r="L2690" i="526"/>
  <c r="K2691" i="526"/>
  <c r="L2691" i="526"/>
  <c r="K2692" i="526"/>
  <c r="L2692" i="526"/>
  <c r="K2693" i="526"/>
  <c r="L2693" i="526"/>
  <c r="K2694" i="526"/>
  <c r="L2694" i="526"/>
  <c r="K2695" i="526"/>
  <c r="L2695" i="526"/>
  <c r="K2696" i="526"/>
  <c r="L2696" i="526"/>
  <c r="K2697" i="526"/>
  <c r="L2697" i="526"/>
  <c r="K2698" i="526"/>
  <c r="L2698" i="526"/>
  <c r="K2699" i="526"/>
  <c r="L2699" i="526"/>
  <c r="K2700" i="526"/>
  <c r="L2700" i="526"/>
  <c r="K2701" i="526"/>
  <c r="L2701" i="526"/>
  <c r="K2702" i="526"/>
  <c r="L2702" i="526"/>
  <c r="K2703" i="526"/>
  <c r="L2703" i="526"/>
  <c r="K2704" i="526"/>
  <c r="L2704" i="526"/>
  <c r="K2705" i="526"/>
  <c r="L2705" i="526"/>
  <c r="K2706" i="526"/>
  <c r="L2706" i="526"/>
  <c r="K2707" i="526"/>
  <c r="L2707" i="526"/>
  <c r="K2708" i="526"/>
  <c r="L2708" i="526"/>
  <c r="K2709" i="526"/>
  <c r="L2709" i="526"/>
  <c r="K2710" i="526"/>
  <c r="L2710" i="526"/>
  <c r="K2711" i="526"/>
  <c r="L2711" i="526"/>
  <c r="K2712" i="526"/>
  <c r="L2712" i="526"/>
  <c r="K2713" i="526"/>
  <c r="L2713" i="526"/>
  <c r="K2714" i="526"/>
  <c r="L2714" i="526"/>
  <c r="K2715" i="526"/>
  <c r="L2715" i="526"/>
  <c r="K2716" i="526"/>
  <c r="L2716" i="526"/>
  <c r="K2717" i="526"/>
  <c r="L2717" i="526"/>
  <c r="K2718" i="526"/>
  <c r="L2718" i="526"/>
  <c r="K2719" i="526"/>
  <c r="L2719" i="526"/>
  <c r="K2720" i="526"/>
  <c r="L2720" i="526"/>
  <c r="K2721" i="526"/>
  <c r="L2721" i="526"/>
  <c r="K2722" i="526"/>
  <c r="L2722" i="526"/>
  <c r="K2723" i="526"/>
  <c r="L2723" i="526"/>
  <c r="K2724" i="526"/>
  <c r="L2724" i="526"/>
  <c r="K2725" i="526"/>
  <c r="L2725" i="526"/>
  <c r="K2726" i="526"/>
  <c r="L2726" i="526"/>
  <c r="K2727" i="526"/>
  <c r="L2727" i="526"/>
  <c r="K2728" i="526"/>
  <c r="L2728" i="526"/>
  <c r="K2729" i="526"/>
  <c r="L2729" i="526"/>
  <c r="K2730" i="526"/>
  <c r="L2730" i="526"/>
  <c r="K2731" i="526"/>
  <c r="L2731" i="526"/>
  <c r="K2732" i="526"/>
  <c r="L2732" i="526"/>
  <c r="K2733" i="526"/>
  <c r="L2733" i="526"/>
  <c r="K2734" i="526"/>
  <c r="L2734" i="526"/>
  <c r="K2735" i="526"/>
  <c r="L2735" i="526"/>
  <c r="K2736" i="526"/>
  <c r="L2736" i="526"/>
  <c r="K2737" i="526"/>
  <c r="L2737" i="526"/>
  <c r="K2738" i="526"/>
  <c r="L2738" i="526"/>
  <c r="K2739" i="526"/>
  <c r="L2739" i="526"/>
  <c r="K2740" i="526"/>
  <c r="L2740" i="526"/>
  <c r="K2741" i="526"/>
  <c r="L2741" i="526"/>
  <c r="K2742" i="526"/>
  <c r="L2742" i="526"/>
  <c r="K2743" i="526"/>
  <c r="L2743" i="526"/>
  <c r="K2744" i="526"/>
  <c r="L2744" i="526"/>
  <c r="K2745" i="526"/>
  <c r="L2745" i="526"/>
  <c r="K2746" i="526"/>
  <c r="L2746" i="526"/>
  <c r="K2747" i="526"/>
  <c r="L2747" i="526"/>
  <c r="K2748" i="526"/>
  <c r="L2748" i="526"/>
  <c r="K2749" i="526"/>
  <c r="L2749" i="526"/>
  <c r="K2750" i="526"/>
  <c r="L2750" i="526"/>
  <c r="K2751" i="526"/>
  <c r="L2751" i="526"/>
  <c r="K2752" i="526"/>
  <c r="L2752" i="526"/>
  <c r="K2753" i="526"/>
  <c r="L2753" i="526"/>
  <c r="K2754" i="526"/>
  <c r="L2754" i="526"/>
  <c r="K2755" i="526"/>
  <c r="L2755" i="526"/>
  <c r="K2756" i="526"/>
  <c r="L2756" i="526"/>
  <c r="K2757" i="526"/>
  <c r="L2757" i="526"/>
  <c r="K2758" i="526"/>
  <c r="L2758" i="526"/>
  <c r="K2759" i="526"/>
  <c r="L2759" i="526"/>
  <c r="K2760" i="526"/>
  <c r="L2760" i="526"/>
  <c r="K2761" i="526"/>
  <c r="L2761" i="526"/>
  <c r="K2762" i="526"/>
  <c r="L2762" i="526"/>
  <c r="K2763" i="526"/>
  <c r="L2763" i="526"/>
  <c r="K2764" i="526"/>
  <c r="L2764" i="526"/>
  <c r="K2765" i="526"/>
  <c r="L2765" i="526"/>
  <c r="K2766" i="526"/>
  <c r="L2766" i="526"/>
  <c r="K2767" i="526"/>
  <c r="L2767" i="526"/>
  <c r="K2768" i="526"/>
  <c r="L2768" i="526"/>
  <c r="K2769" i="526"/>
  <c r="L2769" i="526"/>
  <c r="K2770" i="526"/>
  <c r="L2770" i="526"/>
  <c r="K2771" i="526"/>
  <c r="L2771" i="526"/>
  <c r="K2772" i="526"/>
  <c r="L2772" i="526"/>
  <c r="K2773" i="526"/>
  <c r="L2773" i="526"/>
  <c r="K2774" i="526"/>
  <c r="L2774" i="526"/>
  <c r="K2775" i="526"/>
  <c r="L2775" i="526"/>
  <c r="K2776" i="526"/>
  <c r="L2776" i="526"/>
  <c r="K2777" i="526"/>
  <c r="L2777" i="526"/>
  <c r="K2778" i="526"/>
  <c r="L2778" i="526"/>
  <c r="K2779" i="526"/>
  <c r="L2779" i="526"/>
  <c r="K2780" i="526"/>
  <c r="L2780" i="526"/>
  <c r="K2781" i="526"/>
  <c r="L2781" i="526"/>
  <c r="K2782" i="526"/>
  <c r="L2782" i="526"/>
  <c r="K2783" i="526"/>
  <c r="L2783" i="526"/>
  <c r="K2784" i="526"/>
  <c r="L2784" i="526"/>
  <c r="K2785" i="526"/>
  <c r="L2785" i="526"/>
  <c r="K2786" i="526"/>
  <c r="L2786" i="526"/>
  <c r="K2787" i="526"/>
  <c r="L2787" i="526"/>
  <c r="K2788" i="526"/>
  <c r="L2788" i="526"/>
  <c r="K2789" i="526"/>
  <c r="L2789" i="526"/>
  <c r="K2790" i="526"/>
  <c r="L2790" i="526"/>
  <c r="K2791" i="526"/>
  <c r="L2791" i="526"/>
  <c r="K2792" i="526"/>
  <c r="L2792" i="526"/>
  <c r="K2793" i="526"/>
  <c r="L2793" i="526"/>
  <c r="K2794" i="526"/>
  <c r="L2794" i="526"/>
  <c r="K2795" i="526"/>
  <c r="L2795" i="526"/>
  <c r="K2796" i="526"/>
  <c r="L2796" i="526"/>
  <c r="K2797" i="526"/>
  <c r="L2797" i="526"/>
  <c r="K2798" i="526"/>
  <c r="L2798" i="526"/>
  <c r="K2799" i="526"/>
  <c r="L2799" i="526"/>
  <c r="K2800" i="526"/>
  <c r="L2800" i="526"/>
  <c r="K2801" i="526"/>
  <c r="L2801" i="526"/>
  <c r="K2802" i="526"/>
  <c r="L2802" i="526"/>
  <c r="K2803" i="526"/>
  <c r="L2803" i="526"/>
  <c r="K2804" i="526"/>
  <c r="L2804" i="526"/>
  <c r="K2805" i="526"/>
  <c r="L2805" i="526"/>
  <c r="K2806" i="526"/>
  <c r="L2806" i="526"/>
  <c r="K2807" i="526"/>
  <c r="L2807" i="526"/>
  <c r="K2808" i="526"/>
  <c r="L2808" i="526"/>
  <c r="K2809" i="526"/>
  <c r="L2809" i="526"/>
  <c r="K2810" i="526"/>
  <c r="L2810" i="526"/>
  <c r="K2811" i="526"/>
  <c r="L2811" i="526"/>
  <c r="K2812" i="526"/>
  <c r="L2812" i="526"/>
  <c r="K2813" i="526"/>
  <c r="L2813" i="526"/>
  <c r="K2814" i="526"/>
  <c r="L2814" i="526"/>
  <c r="K2815" i="526"/>
  <c r="L2815" i="526"/>
  <c r="K2816" i="526"/>
  <c r="L2816" i="526"/>
  <c r="K2817" i="526"/>
  <c r="L2817" i="526"/>
  <c r="K2818" i="526"/>
  <c r="L2818" i="526"/>
  <c r="K2819" i="526"/>
  <c r="L2819" i="526"/>
  <c r="K2820" i="526"/>
  <c r="L2820" i="526"/>
  <c r="K2821" i="526"/>
  <c r="L2821" i="526"/>
  <c r="K2822" i="526"/>
  <c r="L2822" i="526"/>
  <c r="K2823" i="526"/>
  <c r="L2823" i="526"/>
  <c r="K2824" i="526"/>
  <c r="L2824" i="526"/>
  <c r="K2825" i="526"/>
  <c r="L2825" i="526"/>
  <c r="K2826" i="526"/>
  <c r="L2826" i="526"/>
  <c r="K2827" i="526"/>
  <c r="L2827" i="526"/>
  <c r="K2828" i="526"/>
  <c r="L2828" i="526"/>
  <c r="K2829" i="526"/>
  <c r="L2829" i="526"/>
  <c r="K2830" i="526"/>
  <c r="L2830" i="526"/>
  <c r="K2831" i="526"/>
  <c r="L2831" i="526"/>
  <c r="K2832" i="526"/>
  <c r="L2832" i="526"/>
  <c r="K2833" i="526"/>
  <c r="L2833" i="526"/>
  <c r="K2834" i="526"/>
  <c r="L2834" i="526"/>
  <c r="K2835" i="526"/>
  <c r="L2835" i="526"/>
  <c r="K2836" i="526"/>
  <c r="L2836" i="526"/>
  <c r="K2837" i="526"/>
  <c r="L2837" i="526"/>
  <c r="K2838" i="526"/>
  <c r="L2838" i="526"/>
  <c r="K2839" i="526"/>
  <c r="L2839" i="526"/>
  <c r="K2840" i="526"/>
  <c r="L2840" i="526"/>
  <c r="K2841" i="526"/>
  <c r="L2841" i="526"/>
  <c r="K2842" i="526"/>
  <c r="L2842" i="526"/>
  <c r="K2843" i="526"/>
  <c r="L2843" i="526"/>
  <c r="K2844" i="526"/>
  <c r="L2844" i="526"/>
  <c r="K2845" i="526"/>
  <c r="L2845" i="526"/>
  <c r="K2846" i="526"/>
  <c r="L2846" i="526"/>
  <c r="K2847" i="526"/>
  <c r="L2847" i="526"/>
  <c r="K2848" i="526"/>
  <c r="L2848" i="526"/>
  <c r="K2849" i="526"/>
  <c r="L2849" i="526"/>
  <c r="K2850" i="526"/>
  <c r="L2850" i="526"/>
  <c r="K2851" i="526"/>
  <c r="L2851" i="526"/>
  <c r="K2852" i="526"/>
  <c r="L2852" i="526"/>
  <c r="K2853" i="526"/>
  <c r="L2853" i="526"/>
  <c r="K2854" i="526"/>
  <c r="L2854" i="526"/>
  <c r="K2855" i="526"/>
  <c r="L2855" i="526"/>
  <c r="K2856" i="526"/>
  <c r="L2856" i="526"/>
  <c r="K2857" i="526"/>
  <c r="L2857" i="526"/>
  <c r="K2858" i="526"/>
  <c r="L2858" i="526"/>
  <c r="K2859" i="526"/>
  <c r="L2859" i="526"/>
  <c r="K2860" i="526"/>
  <c r="L2860" i="526"/>
  <c r="K2861" i="526"/>
  <c r="L2861" i="526"/>
  <c r="K2862" i="526"/>
  <c r="L2862" i="526"/>
  <c r="K2863" i="526"/>
  <c r="L2863" i="526"/>
  <c r="K2864" i="526"/>
  <c r="L2864" i="526"/>
  <c r="K2865" i="526"/>
  <c r="L2865" i="526"/>
  <c r="K2866" i="526"/>
  <c r="L2866" i="526"/>
  <c r="K2867" i="526"/>
  <c r="L2867" i="526"/>
  <c r="K2868" i="526"/>
  <c r="L2868" i="526"/>
  <c r="K2869" i="526"/>
  <c r="L2869" i="526"/>
  <c r="K2870" i="526"/>
  <c r="L2870" i="526"/>
  <c r="K2871" i="526"/>
  <c r="L2871" i="526"/>
  <c r="K2872" i="526"/>
  <c r="L2872" i="526"/>
  <c r="K2873" i="526"/>
  <c r="L2873" i="526"/>
  <c r="K2874" i="526"/>
  <c r="L2874" i="526"/>
  <c r="K2875" i="526"/>
  <c r="L2875" i="526"/>
  <c r="K2876" i="526"/>
  <c r="L2876" i="526"/>
  <c r="K2877" i="526"/>
  <c r="L2877" i="526"/>
  <c r="K2878" i="526"/>
  <c r="L2878" i="526"/>
  <c r="K2879" i="526"/>
  <c r="L2879" i="526"/>
  <c r="K2880" i="526"/>
  <c r="L2880" i="526"/>
  <c r="K2881" i="526"/>
  <c r="L2881" i="526"/>
  <c r="K2882" i="526"/>
  <c r="L2882" i="526"/>
  <c r="K2883" i="526"/>
  <c r="L2883" i="526"/>
  <c r="K2884" i="526"/>
  <c r="L2884" i="526"/>
  <c r="K2885" i="526"/>
  <c r="L2885" i="526"/>
  <c r="K2886" i="526"/>
  <c r="L2886" i="526"/>
  <c r="K2887" i="526"/>
  <c r="L2887" i="526"/>
  <c r="K2888" i="526"/>
  <c r="L2888" i="526"/>
  <c r="K2889" i="526"/>
  <c r="L2889" i="526"/>
  <c r="K2890" i="526"/>
  <c r="L2890" i="526"/>
  <c r="K2891" i="526"/>
  <c r="L2891" i="526"/>
  <c r="K2892" i="526"/>
  <c r="L2892" i="526"/>
  <c r="K2893" i="526"/>
  <c r="L2893" i="526"/>
  <c r="K2894" i="526"/>
  <c r="L2894" i="526"/>
  <c r="K2895" i="526"/>
  <c r="L2895" i="526"/>
  <c r="K2896" i="526"/>
  <c r="L2896" i="526"/>
  <c r="K2897" i="526"/>
  <c r="L2897" i="526"/>
  <c r="K2898" i="526"/>
  <c r="L2898" i="526"/>
  <c r="K2899" i="526"/>
  <c r="L2899" i="526"/>
  <c r="O5" i="525" l="1"/>
  <c r="W5" i="525"/>
  <c r="AA5" i="525"/>
  <c r="O6" i="525"/>
  <c r="W6" i="525"/>
  <c r="AA6" i="525"/>
  <c r="O7" i="525"/>
  <c r="W7" i="525"/>
  <c r="AA7" i="525"/>
  <c r="O8" i="525"/>
  <c r="W8" i="525"/>
  <c r="AA8" i="525"/>
  <c r="O9" i="525"/>
  <c r="W9" i="525"/>
  <c r="AA9" i="525"/>
  <c r="O10" i="525"/>
  <c r="W10" i="525"/>
  <c r="AA10" i="525"/>
  <c r="O11" i="525"/>
  <c r="W11" i="525"/>
  <c r="AA11" i="525"/>
  <c r="O12" i="525"/>
  <c r="W12" i="525"/>
  <c r="AA12" i="525"/>
  <c r="O13" i="525"/>
  <c r="W13" i="525"/>
  <c r="AA13" i="525"/>
  <c r="O14" i="525"/>
  <c r="W14" i="525"/>
  <c r="AA14" i="525"/>
  <c r="O15" i="525"/>
  <c r="W15" i="525"/>
  <c r="AA15" i="525"/>
  <c r="O16" i="525"/>
  <c r="W16" i="525"/>
  <c r="AA16" i="525"/>
  <c r="O17" i="525"/>
  <c r="W17" i="525"/>
  <c r="AA17" i="525"/>
  <c r="O18" i="525"/>
  <c r="W18" i="525"/>
  <c r="AA18" i="525"/>
  <c r="O19" i="525"/>
  <c r="W19" i="525"/>
  <c r="AA19" i="525"/>
  <c r="O20" i="525"/>
  <c r="W20" i="525"/>
  <c r="AA20" i="525"/>
  <c r="O21" i="525"/>
  <c r="W21" i="525"/>
  <c r="AA21" i="525"/>
  <c r="O22" i="525"/>
  <c r="W22" i="525"/>
  <c r="AA22" i="525"/>
  <c r="O23" i="525"/>
  <c r="W23" i="525"/>
  <c r="AA23" i="525"/>
  <c r="O24" i="525"/>
  <c r="W24" i="525"/>
  <c r="AA24" i="525"/>
  <c r="O25" i="525"/>
  <c r="W25" i="525"/>
  <c r="AA25" i="525"/>
  <c r="O26" i="525"/>
  <c r="W26" i="525"/>
  <c r="AA26" i="525"/>
  <c r="O27" i="525"/>
  <c r="W27" i="525"/>
  <c r="AA27" i="525"/>
  <c r="O28" i="525"/>
  <c r="W28" i="525"/>
  <c r="AA28" i="525"/>
  <c r="O29" i="525"/>
  <c r="W29" i="525"/>
  <c r="AA29" i="525"/>
  <c r="O30" i="525"/>
  <c r="W30" i="525"/>
  <c r="AA30" i="525"/>
  <c r="O31" i="525"/>
  <c r="W31" i="525"/>
  <c r="AA31" i="525"/>
  <c r="O32" i="525"/>
  <c r="W32" i="525"/>
  <c r="AA32" i="525"/>
  <c r="O33" i="525"/>
  <c r="W33" i="525"/>
  <c r="AA33" i="525"/>
  <c r="O34" i="525"/>
  <c r="W34" i="525"/>
  <c r="AA34" i="525"/>
  <c r="O35" i="525"/>
  <c r="W35" i="525"/>
  <c r="AA35" i="525"/>
  <c r="O36" i="525"/>
  <c r="W36" i="525"/>
  <c r="AA36" i="525"/>
  <c r="O37" i="525"/>
  <c r="W37" i="525"/>
  <c r="AA37" i="525"/>
  <c r="O38" i="525"/>
  <c r="W38" i="525"/>
  <c r="AA38" i="525"/>
  <c r="O39" i="525"/>
  <c r="W39" i="525"/>
  <c r="AA39" i="525"/>
  <c r="O40" i="525"/>
  <c r="W40" i="525"/>
  <c r="AA40" i="525"/>
  <c r="O41" i="525"/>
  <c r="W41" i="525"/>
  <c r="AA41" i="525"/>
  <c r="O42" i="525"/>
  <c r="W42" i="525"/>
  <c r="AA42" i="525"/>
  <c r="O43" i="525"/>
  <c r="W43" i="525"/>
  <c r="AA43" i="525"/>
  <c r="O44" i="525"/>
  <c r="W44" i="525"/>
  <c r="AA44" i="525"/>
  <c r="O45" i="525"/>
  <c r="W45" i="525"/>
  <c r="AA45" i="525"/>
  <c r="O46" i="525"/>
  <c r="W46" i="525"/>
  <c r="AA46" i="525"/>
  <c r="O47" i="525"/>
  <c r="W47" i="525"/>
  <c r="AA47" i="525"/>
  <c r="O48" i="525"/>
  <c r="W48" i="525"/>
  <c r="AA48" i="525"/>
  <c r="O49" i="525"/>
  <c r="W49" i="525"/>
  <c r="AA49" i="525"/>
  <c r="O50" i="525"/>
  <c r="W50" i="525"/>
  <c r="AA50" i="525"/>
  <c r="O51" i="525"/>
  <c r="W51" i="525"/>
  <c r="AA51" i="525"/>
  <c r="O52" i="525"/>
  <c r="W52" i="525"/>
  <c r="AA52" i="525"/>
  <c r="O53" i="525"/>
  <c r="W53" i="525"/>
  <c r="AA53" i="525"/>
  <c r="O54" i="525"/>
  <c r="W54" i="525"/>
  <c r="AA54" i="525"/>
  <c r="O55" i="525"/>
  <c r="W55" i="525"/>
  <c r="AA55" i="525"/>
  <c r="O56" i="525"/>
  <c r="W56" i="525"/>
  <c r="AA56" i="525"/>
  <c r="O57" i="525"/>
  <c r="W57" i="525"/>
  <c r="AA57" i="525"/>
  <c r="O58" i="525"/>
  <c r="W58" i="525"/>
  <c r="AA58" i="525"/>
  <c r="O59" i="525"/>
  <c r="W59" i="525"/>
  <c r="AA59" i="525"/>
  <c r="O60" i="525"/>
  <c r="W60" i="525"/>
  <c r="AA60" i="525"/>
  <c r="O61" i="525"/>
  <c r="W61" i="525"/>
  <c r="AA61" i="525"/>
  <c r="O62" i="525"/>
  <c r="W62" i="525"/>
  <c r="AA62" i="525"/>
  <c r="O63" i="525"/>
  <c r="W63" i="525"/>
  <c r="AA63" i="525"/>
  <c r="O64" i="525"/>
  <c r="W64" i="525"/>
  <c r="AA64" i="525"/>
  <c r="O65" i="525"/>
  <c r="W65" i="525"/>
  <c r="AA65" i="525"/>
  <c r="O66" i="525"/>
  <c r="W66" i="525"/>
  <c r="AA66" i="525"/>
  <c r="O67" i="525"/>
  <c r="W67" i="525"/>
  <c r="AA67" i="525"/>
  <c r="O68" i="525"/>
  <c r="W68" i="525"/>
  <c r="AA68" i="525"/>
  <c r="O69" i="525"/>
  <c r="W69" i="525"/>
  <c r="AA69" i="525"/>
  <c r="O70" i="525"/>
  <c r="W70" i="525"/>
  <c r="AA70" i="525"/>
  <c r="O71" i="525"/>
  <c r="W71" i="525"/>
  <c r="AA71" i="525"/>
  <c r="O72" i="525"/>
  <c r="W72" i="525"/>
  <c r="AA72" i="525"/>
  <c r="O73" i="525"/>
  <c r="W73" i="525"/>
  <c r="AA73" i="525"/>
  <c r="O74" i="525"/>
  <c r="W74" i="525"/>
  <c r="AA74" i="525"/>
  <c r="O75" i="525"/>
  <c r="W75" i="525"/>
  <c r="AA75" i="525"/>
  <c r="O76" i="525"/>
  <c r="W76" i="525"/>
  <c r="AA76" i="525"/>
  <c r="O77" i="525"/>
  <c r="W77" i="525"/>
  <c r="AA77" i="525"/>
  <c r="O78" i="525"/>
  <c r="W78" i="525"/>
  <c r="AA78" i="525"/>
  <c r="O79" i="525"/>
  <c r="W79" i="525"/>
  <c r="AA79" i="525"/>
  <c r="O80" i="525"/>
  <c r="W80" i="525"/>
  <c r="AA80" i="525"/>
  <c r="O81" i="525"/>
  <c r="W81" i="525"/>
  <c r="AA81" i="525"/>
  <c r="O82" i="525"/>
  <c r="W82" i="525"/>
  <c r="AA82" i="525"/>
  <c r="O83" i="525"/>
  <c r="W83" i="525"/>
  <c r="AA83" i="525"/>
  <c r="O84" i="525"/>
  <c r="W84" i="525"/>
  <c r="AA84" i="525"/>
  <c r="O85" i="525"/>
  <c r="W85" i="525"/>
  <c r="AA85" i="525"/>
  <c r="O86" i="525"/>
  <c r="W86" i="525"/>
  <c r="AA86" i="525"/>
  <c r="O87" i="525"/>
  <c r="W87" i="525"/>
  <c r="AA87" i="525"/>
  <c r="O88" i="525"/>
  <c r="W88" i="525"/>
  <c r="AA88" i="525"/>
  <c r="O89" i="525"/>
  <c r="W89" i="525"/>
  <c r="AA89" i="525"/>
  <c r="O90" i="525"/>
  <c r="W90" i="525"/>
  <c r="AA90" i="525"/>
  <c r="O91" i="525"/>
  <c r="W91" i="525"/>
  <c r="AA91" i="525"/>
  <c r="O92" i="525"/>
  <c r="W92" i="525"/>
  <c r="AA92" i="525"/>
  <c r="O93" i="525"/>
  <c r="W93" i="525"/>
  <c r="AA93" i="525"/>
  <c r="O94" i="525"/>
  <c r="W94" i="525"/>
  <c r="AA94" i="525"/>
  <c r="O95" i="525"/>
  <c r="W95" i="525"/>
  <c r="AA95" i="525"/>
  <c r="O96" i="525"/>
  <c r="W96" i="525"/>
  <c r="AA96" i="525"/>
  <c r="O97" i="525"/>
  <c r="W97" i="525"/>
  <c r="AA97" i="525"/>
  <c r="O98" i="525"/>
  <c r="W98" i="525"/>
  <c r="AA98" i="525"/>
  <c r="O99" i="525"/>
  <c r="W99" i="525"/>
  <c r="AA99" i="525"/>
  <c r="O100" i="525"/>
  <c r="W100" i="525"/>
  <c r="AA100" i="525"/>
  <c r="O101" i="525"/>
  <c r="W101" i="525"/>
  <c r="AA101" i="525"/>
  <c r="O102" i="525"/>
  <c r="W102" i="525"/>
  <c r="AA102" i="525"/>
  <c r="O103" i="525"/>
  <c r="W103" i="525"/>
  <c r="AA103" i="525"/>
  <c r="O104" i="525"/>
  <c r="W104" i="525"/>
  <c r="AA104" i="525"/>
  <c r="O105" i="525"/>
  <c r="W105" i="525"/>
  <c r="AA105" i="525"/>
  <c r="O106" i="525"/>
  <c r="W106" i="525"/>
  <c r="AA106" i="525"/>
  <c r="O107" i="525"/>
  <c r="W107" i="525"/>
  <c r="AA107" i="525"/>
  <c r="O108" i="525"/>
  <c r="W108" i="525"/>
  <c r="AA108" i="525"/>
  <c r="O109" i="525"/>
  <c r="W109" i="525"/>
  <c r="AA109" i="525"/>
  <c r="O110" i="525"/>
  <c r="W110" i="525"/>
  <c r="AA110" i="525"/>
  <c r="O111" i="525"/>
  <c r="W111" i="525"/>
  <c r="AA111" i="525"/>
  <c r="O112" i="525"/>
  <c r="W112" i="525"/>
  <c r="AA112" i="525"/>
  <c r="O113" i="525"/>
  <c r="W113" i="525"/>
  <c r="AA113" i="525"/>
  <c r="O114" i="525"/>
  <c r="W114" i="525"/>
  <c r="AA114" i="525"/>
  <c r="O115" i="525"/>
  <c r="W115" i="525"/>
  <c r="AA115" i="525"/>
  <c r="O116" i="525"/>
  <c r="W116" i="525"/>
  <c r="AA116" i="525"/>
  <c r="O117" i="525"/>
  <c r="W117" i="525"/>
  <c r="AA117" i="525"/>
  <c r="O118" i="525"/>
  <c r="W118" i="525"/>
  <c r="AA118" i="525"/>
  <c r="O119" i="525"/>
  <c r="W119" i="525"/>
  <c r="AA119" i="525"/>
  <c r="O120" i="525"/>
  <c r="W120" i="525"/>
  <c r="AA120" i="525"/>
  <c r="O121" i="525"/>
  <c r="W121" i="525"/>
  <c r="AA121" i="525"/>
  <c r="O122" i="525"/>
  <c r="W122" i="525"/>
  <c r="AA122" i="525"/>
  <c r="O123" i="525"/>
  <c r="W123" i="525"/>
  <c r="AA123" i="525"/>
  <c r="O124" i="525"/>
  <c r="W124" i="525"/>
  <c r="AA124" i="525"/>
  <c r="O125" i="525"/>
  <c r="W125" i="525"/>
  <c r="AA125" i="525"/>
  <c r="O126" i="525"/>
  <c r="W126" i="525"/>
  <c r="AA126" i="525"/>
  <c r="O127" i="525"/>
  <c r="W127" i="525"/>
  <c r="AA127" i="525"/>
  <c r="O128" i="525"/>
  <c r="W128" i="525"/>
  <c r="AA128" i="525"/>
  <c r="O129" i="525"/>
  <c r="W129" i="525"/>
  <c r="AA129" i="525"/>
  <c r="O130" i="525"/>
  <c r="W130" i="525"/>
  <c r="AA130" i="525"/>
  <c r="O131" i="525"/>
  <c r="W131" i="525"/>
  <c r="AA131" i="525"/>
  <c r="O132" i="525"/>
  <c r="W132" i="525"/>
  <c r="AA132" i="525"/>
  <c r="O133" i="525"/>
  <c r="W133" i="525"/>
  <c r="AA133" i="525"/>
  <c r="O134" i="525"/>
  <c r="W134" i="525"/>
  <c r="AA134" i="525"/>
  <c r="O135" i="525"/>
  <c r="W135" i="525"/>
  <c r="AA135" i="525"/>
  <c r="O136" i="525"/>
  <c r="W136" i="525"/>
  <c r="AA136" i="525"/>
  <c r="O137" i="525"/>
  <c r="W137" i="525"/>
  <c r="AA137" i="525"/>
  <c r="O138" i="525"/>
  <c r="W138" i="525"/>
  <c r="AA138" i="525"/>
  <c r="O139" i="525"/>
  <c r="W139" i="525"/>
  <c r="AA139" i="525"/>
  <c r="O140" i="525"/>
  <c r="W140" i="525"/>
  <c r="AA140" i="525"/>
  <c r="O141" i="525"/>
  <c r="W141" i="525"/>
  <c r="AA141" i="525"/>
  <c r="O142" i="525"/>
  <c r="W142" i="525"/>
  <c r="AA142" i="525"/>
  <c r="O143" i="525"/>
  <c r="W143" i="525"/>
  <c r="AA143" i="525"/>
  <c r="O144" i="525"/>
  <c r="W144" i="525"/>
  <c r="AA144" i="525"/>
  <c r="O145" i="525"/>
  <c r="W145" i="525"/>
  <c r="AA145" i="525"/>
  <c r="O146" i="525"/>
  <c r="W146" i="525"/>
  <c r="AA146" i="525"/>
  <c r="O147" i="525"/>
  <c r="W147" i="525"/>
  <c r="AA147" i="525"/>
  <c r="O148" i="525"/>
  <c r="W148" i="525"/>
  <c r="AA148" i="525"/>
  <c r="O149" i="525"/>
  <c r="W149" i="525"/>
  <c r="AA149" i="525"/>
  <c r="O150" i="525"/>
  <c r="W150" i="525"/>
  <c r="AA150" i="525"/>
  <c r="O151" i="525"/>
  <c r="W151" i="525"/>
  <c r="AA151" i="525"/>
  <c r="O152" i="525"/>
  <c r="W152" i="525"/>
  <c r="AA152" i="525"/>
  <c r="O153" i="525"/>
  <c r="W153" i="525"/>
  <c r="AA153" i="525"/>
  <c r="O154" i="525"/>
  <c r="W154" i="525"/>
  <c r="AA154" i="525"/>
  <c r="O155" i="525"/>
  <c r="W155" i="525"/>
  <c r="AA155" i="525"/>
  <c r="O156" i="525"/>
  <c r="W156" i="525"/>
  <c r="AA156" i="525"/>
  <c r="O157" i="525"/>
  <c r="W157" i="525"/>
  <c r="AA157" i="525"/>
  <c r="O158" i="525"/>
  <c r="W158" i="525"/>
  <c r="AA158" i="525"/>
  <c r="O159" i="525"/>
  <c r="W159" i="525"/>
  <c r="AA159" i="525"/>
  <c r="O160" i="525"/>
  <c r="W160" i="525"/>
  <c r="AA160" i="525"/>
  <c r="O161" i="525"/>
  <c r="W161" i="525"/>
  <c r="AA161" i="525"/>
  <c r="O162" i="525"/>
  <c r="W162" i="525"/>
  <c r="AA162" i="525"/>
  <c r="O163" i="525"/>
  <c r="W163" i="525"/>
  <c r="AA163" i="525"/>
  <c r="O164" i="525"/>
  <c r="W164" i="525"/>
  <c r="AA164" i="525"/>
  <c r="O165" i="525"/>
  <c r="W165" i="525"/>
  <c r="AA165" i="525"/>
  <c r="O166" i="525"/>
  <c r="W166" i="525"/>
  <c r="AA166" i="525"/>
  <c r="O167" i="525"/>
  <c r="W167" i="525"/>
  <c r="AA167" i="525"/>
  <c r="O168" i="525"/>
  <c r="W168" i="525"/>
  <c r="AA168" i="525"/>
  <c r="O169" i="525"/>
  <c r="W169" i="525"/>
  <c r="AA169" i="525"/>
  <c r="O170" i="525"/>
  <c r="W170" i="525"/>
  <c r="AA170" i="525"/>
  <c r="O171" i="525"/>
  <c r="W171" i="525"/>
  <c r="AA171" i="525"/>
  <c r="O172" i="525"/>
  <c r="W172" i="525"/>
  <c r="AA172" i="525"/>
  <c r="O173" i="525"/>
  <c r="W173" i="525"/>
  <c r="AA173" i="525"/>
  <c r="O174" i="525"/>
  <c r="W174" i="525"/>
  <c r="AA174" i="525"/>
  <c r="O175" i="525"/>
  <c r="W175" i="525"/>
  <c r="AA175" i="525"/>
  <c r="O176" i="525"/>
  <c r="W176" i="525"/>
  <c r="AA176" i="525"/>
  <c r="O177" i="525"/>
  <c r="W177" i="525"/>
  <c r="AA177" i="525"/>
  <c r="O178" i="525"/>
  <c r="W178" i="525"/>
  <c r="AA178" i="525"/>
  <c r="O179" i="525"/>
  <c r="W179" i="525"/>
  <c r="AA179" i="525"/>
  <c r="O180" i="525"/>
  <c r="W180" i="525"/>
  <c r="AA180" i="525"/>
  <c r="O181" i="525"/>
  <c r="W181" i="525"/>
  <c r="AA181" i="525"/>
  <c r="O182" i="525"/>
  <c r="W182" i="525"/>
  <c r="AA182" i="525"/>
  <c r="O183" i="525"/>
  <c r="W183" i="525"/>
  <c r="AA183" i="525"/>
  <c r="O184" i="525"/>
  <c r="W184" i="525"/>
  <c r="AA184" i="525"/>
  <c r="O185" i="525"/>
  <c r="W185" i="525"/>
  <c r="AA185" i="525"/>
  <c r="O186" i="525"/>
  <c r="W186" i="525"/>
  <c r="AA186" i="525"/>
  <c r="O187" i="525"/>
  <c r="W187" i="525"/>
  <c r="AA187" i="525"/>
  <c r="O188" i="525"/>
  <c r="W188" i="525"/>
  <c r="AA188" i="525"/>
  <c r="O189" i="525"/>
  <c r="W189" i="525"/>
  <c r="AA189" i="525"/>
  <c r="O190" i="525"/>
  <c r="W190" i="525"/>
  <c r="AA190" i="525"/>
  <c r="O191" i="525"/>
  <c r="W191" i="525"/>
  <c r="AA191" i="525"/>
  <c r="O192" i="525"/>
  <c r="W192" i="525"/>
  <c r="AA192" i="525"/>
  <c r="O193" i="525"/>
  <c r="W193" i="525"/>
  <c r="AA193" i="525"/>
  <c r="O194" i="525"/>
  <c r="W194" i="525"/>
  <c r="AA194" i="525"/>
  <c r="O195" i="525"/>
  <c r="W195" i="525"/>
  <c r="AA195" i="525"/>
  <c r="O196" i="525"/>
  <c r="W196" i="525"/>
  <c r="AA196" i="525"/>
  <c r="O197" i="525"/>
  <c r="W197" i="525"/>
  <c r="AA197" i="525"/>
  <c r="O198" i="525"/>
  <c r="W198" i="525"/>
  <c r="AA198" i="525"/>
  <c r="O199" i="525"/>
  <c r="W199" i="525"/>
  <c r="AA199" i="525"/>
  <c r="O200" i="525"/>
  <c r="W200" i="525"/>
  <c r="AA200" i="525"/>
  <c r="O201" i="525"/>
  <c r="W201" i="525"/>
  <c r="AA201" i="525"/>
  <c r="O202" i="525"/>
  <c r="W202" i="525"/>
  <c r="AA202" i="525"/>
  <c r="O203" i="525"/>
  <c r="W203" i="525"/>
  <c r="AA203" i="525"/>
  <c r="O204" i="525"/>
  <c r="W204" i="525"/>
  <c r="AA204" i="525"/>
  <c r="O205" i="525"/>
  <c r="W205" i="525"/>
  <c r="AA205" i="525"/>
  <c r="O206" i="525"/>
  <c r="W206" i="525"/>
  <c r="AA206" i="525"/>
  <c r="O207" i="525"/>
  <c r="W207" i="525"/>
  <c r="AA207" i="525"/>
  <c r="O208" i="525"/>
  <c r="W208" i="525"/>
  <c r="AA208" i="525"/>
  <c r="O209" i="525"/>
  <c r="W209" i="525"/>
  <c r="AA209" i="525"/>
  <c r="O210" i="525"/>
  <c r="W210" i="525"/>
  <c r="AA210" i="525"/>
  <c r="O211" i="525"/>
  <c r="W211" i="525"/>
  <c r="AA211" i="525"/>
  <c r="O212" i="525"/>
  <c r="W212" i="525"/>
  <c r="AA212" i="525"/>
  <c r="O213" i="525"/>
  <c r="W213" i="525"/>
  <c r="AA213" i="525"/>
  <c r="O214" i="525"/>
  <c r="W214" i="525"/>
  <c r="AA214" i="525"/>
  <c r="O215" i="525"/>
  <c r="W215" i="525"/>
  <c r="AA215" i="525"/>
  <c r="O216" i="525"/>
  <c r="W216" i="525"/>
  <c r="AA216" i="525"/>
  <c r="O217" i="525"/>
  <c r="W217" i="525"/>
  <c r="AA217" i="525"/>
  <c r="O218" i="525"/>
  <c r="W218" i="525"/>
  <c r="AA218" i="525"/>
  <c r="O219" i="525"/>
  <c r="W219" i="525"/>
  <c r="AA219" i="525"/>
  <c r="O220" i="525"/>
  <c r="W220" i="525"/>
  <c r="AA220" i="525"/>
  <c r="O221" i="525"/>
  <c r="W221" i="525"/>
  <c r="AA221" i="525"/>
  <c r="O222" i="525"/>
  <c r="W222" i="525"/>
  <c r="AA222" i="525"/>
  <c r="O223" i="525"/>
  <c r="W223" i="525"/>
  <c r="AA223" i="525"/>
  <c r="O224" i="525"/>
  <c r="W224" i="525"/>
  <c r="AA224" i="525"/>
  <c r="O225" i="525"/>
  <c r="W225" i="525"/>
  <c r="AA225" i="525"/>
  <c r="O226" i="525"/>
  <c r="W226" i="525"/>
  <c r="AA226" i="525"/>
  <c r="O227" i="525"/>
  <c r="W227" i="525"/>
  <c r="AA227" i="525"/>
  <c r="O228" i="525"/>
  <c r="W228" i="525"/>
  <c r="AA228" i="525"/>
  <c r="O229" i="525"/>
  <c r="W229" i="525"/>
  <c r="AA229" i="525"/>
  <c r="O230" i="525"/>
  <c r="W230" i="525"/>
  <c r="AA230" i="525"/>
  <c r="O231" i="525"/>
  <c r="W231" i="525"/>
  <c r="AA231" i="525"/>
  <c r="O232" i="525"/>
  <c r="W232" i="525"/>
  <c r="AA232" i="525"/>
  <c r="O233" i="525"/>
  <c r="W233" i="525"/>
  <c r="AA233" i="525"/>
  <c r="O234" i="525"/>
  <c r="W234" i="525"/>
  <c r="AA234" i="525"/>
  <c r="O235" i="525"/>
  <c r="W235" i="525"/>
  <c r="AA235" i="525"/>
  <c r="O236" i="525"/>
  <c r="W236" i="525"/>
  <c r="AA236" i="525"/>
  <c r="O237" i="525"/>
  <c r="W237" i="525"/>
  <c r="AA237" i="525"/>
  <c r="O238" i="525"/>
  <c r="W238" i="525"/>
  <c r="AA238" i="525"/>
  <c r="O239" i="525"/>
  <c r="W239" i="525"/>
  <c r="AA239" i="525"/>
  <c r="O240" i="525"/>
  <c r="W240" i="525"/>
  <c r="AA240" i="525"/>
  <c r="O241" i="525"/>
  <c r="W241" i="525"/>
  <c r="AA241" i="525"/>
  <c r="O242" i="525"/>
  <c r="W242" i="525"/>
  <c r="AA242" i="525"/>
  <c r="O243" i="525"/>
  <c r="W243" i="525"/>
  <c r="AA243" i="525"/>
  <c r="O244" i="525"/>
  <c r="W244" i="525"/>
  <c r="AA244" i="525"/>
  <c r="O245" i="525"/>
  <c r="W245" i="525"/>
  <c r="AA245" i="525"/>
  <c r="O246" i="525"/>
  <c r="W246" i="525"/>
  <c r="AA246" i="525"/>
  <c r="O247" i="525"/>
  <c r="W247" i="525"/>
  <c r="AA247" i="525"/>
  <c r="O248" i="525"/>
  <c r="W248" i="525"/>
  <c r="AA248" i="525"/>
  <c r="O249" i="525"/>
  <c r="W249" i="525"/>
  <c r="AA249" i="525"/>
  <c r="O250" i="525"/>
  <c r="W250" i="525"/>
  <c r="AA250" i="525"/>
  <c r="O251" i="525"/>
  <c r="W251" i="525"/>
  <c r="AA251" i="525"/>
  <c r="O252" i="525"/>
  <c r="W252" i="525"/>
  <c r="AA252" i="525"/>
  <c r="O253" i="525"/>
  <c r="W253" i="525"/>
  <c r="AA253" i="525"/>
  <c r="O254" i="525"/>
  <c r="W254" i="525"/>
  <c r="AA254" i="525"/>
  <c r="O255" i="525"/>
  <c r="W255" i="525"/>
  <c r="AA255" i="525"/>
  <c r="O256" i="525"/>
  <c r="W256" i="525"/>
  <c r="AA256" i="525"/>
  <c r="O257" i="525"/>
  <c r="W257" i="525"/>
  <c r="AA257" i="525"/>
  <c r="O258" i="525"/>
  <c r="W258" i="525"/>
  <c r="AA258" i="525"/>
  <c r="O259" i="525"/>
  <c r="W259" i="525"/>
  <c r="AA259" i="525"/>
  <c r="O260" i="525"/>
  <c r="W260" i="525"/>
  <c r="AA260" i="525"/>
  <c r="O261" i="525"/>
  <c r="W261" i="525"/>
  <c r="AA261" i="525"/>
  <c r="O262" i="525"/>
  <c r="W262" i="525"/>
  <c r="AA262" i="525"/>
  <c r="O263" i="525"/>
  <c r="W263" i="525"/>
  <c r="AA263" i="525"/>
  <c r="O264" i="525"/>
  <c r="W264" i="525"/>
  <c r="AA264" i="525"/>
  <c r="O265" i="525"/>
  <c r="W265" i="525"/>
  <c r="AA265" i="525"/>
  <c r="O266" i="525"/>
  <c r="W266" i="525"/>
  <c r="AA266" i="525"/>
  <c r="O267" i="525"/>
  <c r="W267" i="525"/>
  <c r="AA267" i="525"/>
  <c r="O268" i="525"/>
  <c r="W268" i="525"/>
  <c r="AA268" i="525"/>
  <c r="O269" i="525"/>
  <c r="W269" i="525"/>
  <c r="AA269" i="525"/>
  <c r="O270" i="525"/>
  <c r="W270" i="525"/>
  <c r="AA270" i="525"/>
  <c r="O271" i="525"/>
  <c r="W271" i="525"/>
  <c r="AA271" i="525"/>
  <c r="O272" i="525"/>
  <c r="W272" i="525"/>
  <c r="AA272" i="525"/>
  <c r="O273" i="525"/>
  <c r="W273" i="525"/>
  <c r="AA273" i="525"/>
  <c r="O274" i="525"/>
  <c r="W274" i="525"/>
  <c r="AA274" i="525"/>
  <c r="O275" i="525"/>
  <c r="W275" i="525"/>
  <c r="AA275" i="525"/>
  <c r="O276" i="525"/>
  <c r="W276" i="525"/>
  <c r="AA276" i="525"/>
  <c r="O277" i="525"/>
  <c r="W277" i="525"/>
  <c r="AA277" i="525"/>
  <c r="O278" i="525"/>
  <c r="W278" i="525"/>
  <c r="AA278" i="525"/>
  <c r="O279" i="525"/>
  <c r="W279" i="525"/>
  <c r="AA279" i="525"/>
  <c r="O280" i="525"/>
  <c r="W280" i="525"/>
  <c r="AA280" i="525"/>
  <c r="O281" i="525"/>
  <c r="W281" i="525"/>
  <c r="AA281" i="525"/>
  <c r="O282" i="525"/>
  <c r="W282" i="525"/>
  <c r="AA282" i="525"/>
  <c r="O283" i="525"/>
  <c r="W283" i="525"/>
  <c r="AA283" i="525"/>
  <c r="O284" i="525"/>
  <c r="W284" i="525"/>
  <c r="AA284" i="525"/>
  <c r="O285" i="525"/>
  <c r="W285" i="525"/>
  <c r="AA285" i="525"/>
  <c r="O286" i="525"/>
  <c r="W286" i="525"/>
  <c r="AA286" i="525"/>
  <c r="O287" i="525"/>
  <c r="W287" i="525"/>
  <c r="AA287" i="525"/>
  <c r="O288" i="525"/>
  <c r="W288" i="525"/>
  <c r="AA288" i="525"/>
  <c r="O289" i="525"/>
  <c r="W289" i="525"/>
  <c r="AA289" i="525"/>
  <c r="O290" i="525"/>
  <c r="W290" i="525"/>
  <c r="AA290" i="525"/>
  <c r="O291" i="525"/>
  <c r="W291" i="525"/>
  <c r="AA291" i="525"/>
  <c r="O292" i="525"/>
  <c r="W292" i="525"/>
  <c r="AA292" i="525"/>
  <c r="O293" i="525"/>
  <c r="W293" i="525"/>
  <c r="AA293" i="525"/>
  <c r="O294" i="525"/>
  <c r="W294" i="525"/>
  <c r="AA294" i="525"/>
  <c r="O295" i="525"/>
  <c r="W295" i="525"/>
  <c r="AA295" i="525"/>
  <c r="O296" i="525"/>
  <c r="W296" i="525"/>
  <c r="AA296" i="525"/>
  <c r="O297" i="525"/>
  <c r="W297" i="525"/>
  <c r="AA297" i="525"/>
  <c r="O298" i="525"/>
  <c r="W298" i="525"/>
  <c r="AA298" i="525"/>
  <c r="O299" i="525"/>
  <c r="W299" i="525"/>
  <c r="AA299" i="525"/>
  <c r="O300" i="525"/>
  <c r="W300" i="525"/>
  <c r="AA300" i="525"/>
  <c r="O301" i="525"/>
  <c r="W301" i="525"/>
  <c r="AA301" i="525"/>
  <c r="O302" i="525"/>
  <c r="W302" i="525"/>
  <c r="AA302" i="525"/>
  <c r="O303" i="525"/>
  <c r="W303" i="525"/>
  <c r="AA303" i="525"/>
  <c r="O304" i="525"/>
  <c r="W304" i="525"/>
  <c r="AA304" i="525"/>
  <c r="O305" i="525"/>
  <c r="W305" i="525"/>
  <c r="AA305" i="525"/>
  <c r="O306" i="525"/>
  <c r="W306" i="525"/>
  <c r="AA306" i="525"/>
  <c r="O307" i="525"/>
  <c r="W307" i="525"/>
  <c r="AA307" i="525"/>
  <c r="O308" i="525"/>
  <c r="W308" i="525"/>
  <c r="AA308" i="525"/>
  <c r="O309" i="525"/>
  <c r="W309" i="525"/>
  <c r="AA309" i="525"/>
  <c r="O310" i="525"/>
  <c r="W310" i="525"/>
  <c r="AA310" i="525"/>
  <c r="O311" i="525"/>
  <c r="W311" i="525"/>
  <c r="AA311" i="525"/>
  <c r="O312" i="525"/>
  <c r="W312" i="525"/>
  <c r="AA312" i="525"/>
  <c r="O313" i="525"/>
  <c r="W313" i="525"/>
  <c r="AA313" i="525"/>
  <c r="O314" i="525"/>
  <c r="W314" i="525"/>
  <c r="AA314" i="525"/>
  <c r="O315" i="525"/>
  <c r="W315" i="525"/>
  <c r="AA315" i="525"/>
  <c r="O316" i="525"/>
  <c r="W316" i="525"/>
  <c r="AA316" i="525"/>
  <c r="O317" i="525"/>
  <c r="W317" i="525"/>
  <c r="AA317" i="525"/>
  <c r="O318" i="525"/>
  <c r="W318" i="525"/>
  <c r="AA318" i="525"/>
  <c r="O319" i="525"/>
  <c r="W319" i="525"/>
  <c r="AA319" i="525"/>
  <c r="O320" i="525"/>
  <c r="W320" i="525"/>
  <c r="AA320" i="525"/>
  <c r="O321" i="525"/>
  <c r="W321" i="525"/>
  <c r="AA321" i="525"/>
  <c r="O322" i="525"/>
  <c r="W322" i="525"/>
  <c r="AA322" i="525"/>
  <c r="O323" i="525"/>
  <c r="W323" i="525"/>
  <c r="AA323" i="525"/>
  <c r="O324" i="525"/>
  <c r="W324" i="525"/>
  <c r="AA324" i="525"/>
  <c r="O325" i="525"/>
  <c r="W325" i="525"/>
  <c r="AA325" i="525"/>
  <c r="O326" i="525"/>
  <c r="W326" i="525"/>
  <c r="AA326" i="525"/>
  <c r="O327" i="525"/>
  <c r="W327" i="525"/>
  <c r="AA327" i="525"/>
  <c r="O328" i="525"/>
  <c r="W328" i="525"/>
  <c r="AA328" i="525"/>
  <c r="O329" i="525"/>
  <c r="W329" i="525"/>
  <c r="AA329" i="525"/>
  <c r="O330" i="525"/>
  <c r="W330" i="525"/>
  <c r="AA330" i="525"/>
  <c r="O331" i="525"/>
  <c r="W331" i="525"/>
  <c r="AA331" i="525"/>
  <c r="O332" i="525"/>
  <c r="W332" i="525"/>
  <c r="AA332" i="525"/>
  <c r="O333" i="525"/>
  <c r="W333" i="525"/>
  <c r="AA333" i="525"/>
  <c r="O334" i="525"/>
  <c r="W334" i="525"/>
  <c r="AA334" i="525"/>
  <c r="O335" i="525"/>
  <c r="W335" i="525"/>
  <c r="AA335" i="525"/>
  <c r="O336" i="525"/>
  <c r="W336" i="525"/>
  <c r="AA336" i="525"/>
  <c r="O337" i="525"/>
  <c r="W337" i="525"/>
  <c r="AA337" i="525"/>
  <c r="O338" i="525"/>
  <c r="W338" i="525"/>
  <c r="AA338" i="525"/>
  <c r="O339" i="525"/>
  <c r="W339" i="525"/>
  <c r="AA339" i="525"/>
  <c r="O340" i="525"/>
  <c r="W340" i="525"/>
  <c r="AA340" i="525"/>
  <c r="O341" i="525"/>
  <c r="W341" i="525"/>
  <c r="AA341" i="525"/>
  <c r="O342" i="525"/>
  <c r="W342" i="525"/>
  <c r="AA342" i="525"/>
  <c r="O343" i="525"/>
  <c r="W343" i="525"/>
  <c r="AA343" i="525"/>
  <c r="O344" i="525"/>
  <c r="W344" i="525"/>
  <c r="AA344" i="525"/>
  <c r="O345" i="525"/>
  <c r="W345" i="525"/>
  <c r="AA345" i="525"/>
  <c r="O346" i="525"/>
  <c r="W346" i="525"/>
  <c r="AA346" i="525"/>
  <c r="O347" i="525"/>
  <c r="W347" i="525"/>
  <c r="AA347" i="525"/>
  <c r="O348" i="525"/>
  <c r="W348" i="525"/>
  <c r="AA348" i="525"/>
  <c r="O349" i="525"/>
  <c r="W349" i="525"/>
  <c r="AA349" i="525"/>
  <c r="O350" i="525"/>
  <c r="W350" i="525"/>
  <c r="AA350" i="525"/>
  <c r="O351" i="525"/>
  <c r="W351" i="525"/>
  <c r="AA351" i="525"/>
  <c r="O352" i="525"/>
  <c r="W352" i="525"/>
  <c r="AA352" i="525"/>
  <c r="O353" i="525"/>
  <c r="W353" i="525"/>
  <c r="AA353" i="525"/>
  <c r="O354" i="525"/>
  <c r="W354" i="525"/>
  <c r="AA354" i="525"/>
  <c r="O355" i="525"/>
  <c r="W355" i="525"/>
  <c r="AA355" i="525"/>
  <c r="O356" i="525"/>
  <c r="W356" i="525"/>
  <c r="AA356" i="525"/>
  <c r="O357" i="525"/>
  <c r="W357" i="525"/>
  <c r="AA357" i="525"/>
  <c r="O358" i="525"/>
  <c r="W358" i="525"/>
  <c r="AA358" i="525"/>
  <c r="O359" i="525"/>
  <c r="W359" i="525"/>
  <c r="AA359" i="525"/>
  <c r="O360" i="525"/>
  <c r="W360" i="525"/>
  <c r="AA360" i="525"/>
  <c r="O361" i="525"/>
  <c r="W361" i="525"/>
  <c r="AA361" i="525"/>
  <c r="O362" i="525"/>
  <c r="W362" i="525"/>
  <c r="AA362" i="525"/>
  <c r="O363" i="525"/>
  <c r="W363" i="525"/>
  <c r="AA363" i="525"/>
  <c r="O364" i="525"/>
  <c r="W364" i="525"/>
  <c r="AA364" i="525"/>
  <c r="O365" i="525"/>
  <c r="W365" i="525"/>
  <c r="AA365" i="525"/>
  <c r="O366" i="525"/>
  <c r="W366" i="525"/>
  <c r="AA366" i="525"/>
  <c r="O367" i="525"/>
  <c r="W367" i="525"/>
  <c r="AA367" i="525"/>
  <c r="O368" i="525"/>
  <c r="W368" i="525"/>
  <c r="AA368" i="525"/>
  <c r="O369" i="525"/>
  <c r="W369" i="525"/>
  <c r="AA369" i="525"/>
  <c r="O370" i="525"/>
  <c r="W370" i="525"/>
  <c r="AA370" i="525"/>
  <c r="O371" i="525"/>
  <c r="W371" i="525"/>
  <c r="AA371" i="525"/>
  <c r="O372" i="525"/>
  <c r="W372" i="525"/>
  <c r="AA372" i="525"/>
  <c r="O373" i="525"/>
  <c r="W373" i="525"/>
  <c r="AA373" i="525"/>
  <c r="O374" i="525"/>
  <c r="W374" i="525"/>
  <c r="AA374" i="525"/>
  <c r="O375" i="525"/>
  <c r="W375" i="525"/>
  <c r="AA375" i="525"/>
  <c r="O376" i="525"/>
  <c r="W376" i="525"/>
  <c r="AA376" i="525"/>
  <c r="O377" i="525"/>
  <c r="W377" i="525"/>
  <c r="AA377" i="525"/>
  <c r="O378" i="525"/>
  <c r="W378" i="525"/>
  <c r="AA378" i="525"/>
  <c r="O379" i="525"/>
  <c r="W379" i="525"/>
  <c r="AA379" i="525"/>
  <c r="O380" i="525"/>
  <c r="W380" i="525"/>
  <c r="AA380" i="525"/>
  <c r="O381" i="525"/>
  <c r="W381" i="525"/>
  <c r="AA381" i="525"/>
  <c r="O382" i="525"/>
  <c r="W382" i="525"/>
  <c r="AA382" i="525"/>
  <c r="O383" i="525"/>
  <c r="W383" i="525"/>
  <c r="AA383" i="525"/>
  <c r="O384" i="525"/>
  <c r="W384" i="525"/>
  <c r="AA384" i="525"/>
  <c r="O385" i="525"/>
  <c r="W385" i="525"/>
  <c r="AA385" i="525"/>
  <c r="O386" i="525"/>
  <c r="W386" i="525"/>
  <c r="AA386" i="525"/>
  <c r="O387" i="525"/>
  <c r="W387" i="525"/>
  <c r="AA387" i="525"/>
  <c r="O388" i="525"/>
  <c r="W388" i="525"/>
  <c r="AA388" i="525"/>
  <c r="O389" i="525"/>
  <c r="W389" i="525"/>
  <c r="AA389" i="525"/>
  <c r="O390" i="525"/>
  <c r="W390" i="525"/>
  <c r="AA390" i="525"/>
  <c r="O391" i="525"/>
  <c r="W391" i="525"/>
  <c r="AA391" i="525"/>
  <c r="O392" i="525"/>
  <c r="W392" i="525"/>
  <c r="AA392" i="525"/>
  <c r="O393" i="525"/>
  <c r="W393" i="525"/>
  <c r="AA393" i="525"/>
  <c r="O394" i="525"/>
  <c r="W394" i="525"/>
  <c r="AA394" i="525"/>
  <c r="O395" i="525"/>
  <c r="W395" i="525"/>
  <c r="AA395" i="525"/>
  <c r="O396" i="525"/>
  <c r="W396" i="525"/>
  <c r="AA396" i="525"/>
  <c r="O397" i="525"/>
  <c r="W397" i="525"/>
  <c r="AA397" i="525"/>
  <c r="O398" i="525"/>
  <c r="W398" i="525"/>
  <c r="AA398" i="525"/>
  <c r="O399" i="525"/>
  <c r="W399" i="525"/>
  <c r="AA399" i="525"/>
  <c r="O400" i="525"/>
  <c r="W400" i="525"/>
  <c r="AA400" i="525"/>
  <c r="O401" i="525"/>
  <c r="W401" i="525"/>
  <c r="AA401" i="525"/>
  <c r="O402" i="525"/>
  <c r="W402" i="525"/>
  <c r="AA402" i="525"/>
  <c r="O403" i="525"/>
  <c r="W403" i="525"/>
  <c r="AA403" i="525"/>
  <c r="O404" i="525"/>
  <c r="W404" i="525"/>
  <c r="AA404" i="525"/>
  <c r="O405" i="525"/>
  <c r="W405" i="525"/>
  <c r="AA405" i="525"/>
  <c r="O406" i="525"/>
  <c r="W406" i="525"/>
  <c r="AA406" i="525"/>
  <c r="O407" i="525"/>
  <c r="W407" i="525"/>
  <c r="AA407" i="525"/>
  <c r="O408" i="525"/>
  <c r="W408" i="525"/>
  <c r="AA408" i="525"/>
  <c r="O409" i="525"/>
  <c r="W409" i="525"/>
  <c r="AA409" i="525"/>
  <c r="O410" i="525"/>
  <c r="W410" i="525"/>
  <c r="AA410" i="525"/>
  <c r="O411" i="525"/>
  <c r="W411" i="525"/>
  <c r="AA411" i="525"/>
  <c r="O412" i="525"/>
  <c r="W412" i="525"/>
  <c r="AA412" i="525"/>
  <c r="O413" i="525"/>
  <c r="W413" i="525"/>
  <c r="AA413" i="525"/>
  <c r="O414" i="525"/>
  <c r="W414" i="525"/>
  <c r="AA414" i="525"/>
  <c r="O415" i="525"/>
  <c r="W415" i="525"/>
  <c r="AA415" i="525"/>
  <c r="O416" i="525"/>
  <c r="W416" i="525"/>
  <c r="AA416" i="525"/>
  <c r="O417" i="525"/>
  <c r="W417" i="525"/>
  <c r="AA417" i="525"/>
  <c r="O418" i="525"/>
  <c r="W418" i="525"/>
  <c r="AA418" i="525"/>
  <c r="O419" i="525"/>
  <c r="W419" i="525"/>
  <c r="AA419" i="525"/>
  <c r="O420" i="525"/>
  <c r="W420" i="525"/>
  <c r="AA420" i="525"/>
  <c r="O421" i="525"/>
  <c r="W421" i="525"/>
  <c r="AA421" i="525"/>
  <c r="O422" i="525"/>
  <c r="W422" i="525"/>
  <c r="AA422" i="525"/>
  <c r="O423" i="525"/>
  <c r="W423" i="525"/>
  <c r="AA423" i="525"/>
  <c r="O424" i="525"/>
  <c r="W424" i="525"/>
  <c r="AA424" i="525"/>
  <c r="O425" i="525"/>
  <c r="W425" i="525"/>
  <c r="AA425" i="525"/>
  <c r="O426" i="525"/>
  <c r="W426" i="525"/>
  <c r="AA426" i="525"/>
  <c r="O427" i="525"/>
  <c r="W427" i="525"/>
  <c r="AA427" i="525"/>
  <c r="O428" i="525"/>
  <c r="W428" i="525"/>
  <c r="AA428" i="525"/>
  <c r="O429" i="525"/>
  <c r="W429" i="525"/>
  <c r="AA429" i="525"/>
  <c r="O430" i="525"/>
  <c r="W430" i="525"/>
  <c r="AA430" i="525"/>
  <c r="O431" i="525"/>
  <c r="W431" i="525"/>
  <c r="AA431" i="525"/>
  <c r="O432" i="525"/>
  <c r="W432" i="525"/>
  <c r="AA432" i="525"/>
  <c r="O433" i="525"/>
  <c r="W433" i="525"/>
  <c r="AA433" i="525"/>
  <c r="O434" i="525"/>
  <c r="W434" i="525"/>
  <c r="AA434" i="525"/>
  <c r="O435" i="525"/>
  <c r="W435" i="525"/>
  <c r="AA435" i="525"/>
  <c r="O436" i="525"/>
  <c r="W436" i="525"/>
  <c r="AA436" i="525"/>
  <c r="O437" i="525"/>
  <c r="W437" i="525"/>
  <c r="AA437" i="525"/>
  <c r="O438" i="525"/>
  <c r="W438" i="525"/>
  <c r="AA438" i="525"/>
  <c r="O439" i="525"/>
  <c r="W439" i="525"/>
  <c r="AA439" i="525"/>
  <c r="O440" i="525"/>
  <c r="W440" i="525"/>
  <c r="AA440" i="525"/>
  <c r="O441" i="525"/>
  <c r="W441" i="525"/>
  <c r="AA441" i="525"/>
  <c r="O442" i="525"/>
  <c r="W442" i="525"/>
  <c r="AA442" i="525"/>
  <c r="O443" i="525"/>
  <c r="W443" i="525"/>
  <c r="AA443" i="525"/>
  <c r="O444" i="525"/>
  <c r="W444" i="525"/>
  <c r="AA444" i="525"/>
  <c r="O445" i="525"/>
  <c r="W445" i="525"/>
  <c r="AA445" i="525"/>
  <c r="O446" i="525"/>
  <c r="W446" i="525"/>
  <c r="AA446" i="525"/>
  <c r="O447" i="525"/>
  <c r="W447" i="525"/>
  <c r="AA447" i="525"/>
  <c r="O448" i="525"/>
  <c r="W448" i="525"/>
  <c r="AA448" i="525"/>
  <c r="O449" i="525"/>
  <c r="W449" i="525"/>
  <c r="AA449" i="525"/>
  <c r="O450" i="525"/>
  <c r="W450" i="525"/>
  <c r="AA450" i="525"/>
  <c r="O451" i="525"/>
  <c r="W451" i="525"/>
  <c r="AA451" i="525"/>
  <c r="O452" i="525"/>
  <c r="W452" i="525"/>
  <c r="AA452" i="525"/>
  <c r="O453" i="525"/>
  <c r="W453" i="525"/>
  <c r="AA453" i="525"/>
  <c r="O454" i="525"/>
  <c r="W454" i="525"/>
  <c r="AA454" i="525"/>
  <c r="O455" i="525"/>
  <c r="W455" i="525"/>
  <c r="AA455" i="525"/>
  <c r="O456" i="525"/>
  <c r="W456" i="525"/>
  <c r="AA456" i="525"/>
  <c r="O457" i="525"/>
  <c r="W457" i="525"/>
  <c r="AA457" i="525"/>
  <c r="O458" i="525"/>
  <c r="W458" i="525"/>
  <c r="AA458" i="525"/>
  <c r="O459" i="525"/>
  <c r="W459" i="525"/>
  <c r="AA459" i="525"/>
  <c r="O460" i="525"/>
  <c r="W460" i="525"/>
  <c r="AA460" i="525"/>
  <c r="O461" i="525"/>
  <c r="W461" i="525"/>
  <c r="AA461" i="525"/>
  <c r="O462" i="525"/>
  <c r="W462" i="525"/>
  <c r="AA462" i="525"/>
  <c r="O463" i="525"/>
  <c r="W463" i="525"/>
  <c r="AA463" i="525"/>
  <c r="O464" i="525"/>
  <c r="W464" i="525"/>
  <c r="AA464" i="525"/>
  <c r="O465" i="525"/>
  <c r="W465" i="525"/>
  <c r="AA465" i="525"/>
  <c r="O466" i="525"/>
  <c r="W466" i="525"/>
  <c r="AA466" i="525"/>
  <c r="O467" i="525"/>
  <c r="W467" i="525"/>
  <c r="AA467" i="525"/>
  <c r="O468" i="525"/>
  <c r="W468" i="525"/>
  <c r="AA468" i="525"/>
  <c r="O469" i="525"/>
  <c r="W469" i="525"/>
  <c r="AA469" i="525"/>
  <c r="O470" i="525"/>
  <c r="W470" i="525"/>
  <c r="AA470" i="525"/>
  <c r="O471" i="525"/>
  <c r="W471" i="525"/>
  <c r="AA471" i="525"/>
  <c r="O472" i="525"/>
  <c r="W472" i="525"/>
  <c r="AA472" i="525"/>
  <c r="O473" i="525"/>
  <c r="W473" i="525"/>
  <c r="AA473" i="525"/>
  <c r="O474" i="525"/>
  <c r="W474" i="525"/>
  <c r="AA474" i="525"/>
  <c r="O475" i="525"/>
  <c r="W475" i="525"/>
  <c r="AA475" i="525"/>
  <c r="O476" i="525"/>
  <c r="W476" i="525"/>
  <c r="AA476" i="525"/>
  <c r="O477" i="525"/>
  <c r="W477" i="525"/>
  <c r="AA477" i="525"/>
  <c r="O478" i="525"/>
  <c r="W478" i="525"/>
  <c r="AA478" i="525"/>
  <c r="O479" i="525"/>
  <c r="W479" i="525"/>
  <c r="AA479" i="525"/>
  <c r="O480" i="525"/>
  <c r="W480" i="525"/>
  <c r="AA480" i="525"/>
  <c r="O481" i="525"/>
  <c r="W481" i="525"/>
  <c r="AA481" i="525"/>
  <c r="O482" i="525"/>
  <c r="W482" i="525"/>
  <c r="AA482" i="525"/>
  <c r="O483" i="525"/>
  <c r="W483" i="525"/>
  <c r="AA483" i="525"/>
  <c r="O484" i="525"/>
  <c r="W484" i="525"/>
  <c r="AA484" i="525"/>
  <c r="O485" i="525"/>
  <c r="W485" i="525"/>
  <c r="AA485" i="525"/>
  <c r="O486" i="525"/>
  <c r="W486" i="525"/>
  <c r="AA486" i="525"/>
  <c r="O487" i="525"/>
  <c r="W487" i="525"/>
  <c r="AA487" i="525"/>
  <c r="O488" i="525"/>
  <c r="W488" i="525"/>
  <c r="AA488" i="525"/>
  <c r="O489" i="525"/>
  <c r="W489" i="525"/>
  <c r="AA489" i="525"/>
  <c r="O490" i="525"/>
  <c r="W490" i="525"/>
  <c r="AA490" i="525"/>
  <c r="O491" i="525"/>
  <c r="W491" i="525"/>
  <c r="AA491" i="525"/>
  <c r="O492" i="525"/>
  <c r="W492" i="525"/>
  <c r="AA492" i="525"/>
  <c r="O493" i="525"/>
  <c r="W493" i="525"/>
  <c r="AA493" i="525"/>
  <c r="O494" i="525"/>
  <c r="W494" i="525"/>
  <c r="AA494" i="525"/>
  <c r="O495" i="525"/>
  <c r="W495" i="525"/>
  <c r="AA495" i="525"/>
  <c r="O496" i="525"/>
  <c r="W496" i="525"/>
  <c r="AA496" i="525"/>
  <c r="O497" i="525"/>
  <c r="W497" i="525"/>
  <c r="AA497" i="525"/>
  <c r="O498" i="525"/>
  <c r="W498" i="525"/>
  <c r="AA498" i="525"/>
  <c r="O499" i="525"/>
  <c r="W499" i="525"/>
  <c r="AA499" i="525"/>
  <c r="O500" i="525"/>
  <c r="W500" i="525"/>
  <c r="AA500" i="525"/>
  <c r="O501" i="525"/>
  <c r="W501" i="525"/>
  <c r="AA501" i="525"/>
  <c r="O502" i="525"/>
  <c r="W502" i="525"/>
  <c r="AA502" i="525"/>
  <c r="O503" i="525"/>
  <c r="W503" i="525"/>
  <c r="AA503" i="525"/>
  <c r="O504" i="525"/>
  <c r="W504" i="525"/>
  <c r="AA504" i="525"/>
  <c r="O505" i="525"/>
  <c r="W505" i="525"/>
  <c r="AA505" i="525"/>
  <c r="O506" i="525"/>
  <c r="W506" i="525"/>
  <c r="AA506" i="525"/>
  <c r="O507" i="525"/>
  <c r="W507" i="525"/>
  <c r="AA507" i="525"/>
  <c r="O508" i="525"/>
  <c r="W508" i="525"/>
  <c r="AA508" i="525"/>
  <c r="O509" i="525"/>
  <c r="W509" i="525"/>
  <c r="AA509" i="525"/>
  <c r="O510" i="525"/>
  <c r="W510" i="525"/>
  <c r="AA510" i="525"/>
  <c r="O511" i="525"/>
  <c r="W511" i="525"/>
  <c r="AA511" i="525"/>
  <c r="O512" i="525"/>
  <c r="W512" i="525"/>
  <c r="AA512" i="525"/>
  <c r="O513" i="525"/>
  <c r="W513" i="525"/>
  <c r="AA513" i="525"/>
  <c r="O514" i="525"/>
  <c r="W514" i="525"/>
  <c r="AA514" i="525"/>
  <c r="O515" i="525"/>
  <c r="W515" i="525"/>
  <c r="AA515" i="525"/>
  <c r="O516" i="525"/>
  <c r="W516" i="525"/>
  <c r="AA516" i="525"/>
  <c r="O517" i="525"/>
  <c r="W517" i="525"/>
  <c r="AA517" i="525"/>
  <c r="O518" i="525"/>
  <c r="W518" i="525"/>
  <c r="AA518" i="525"/>
  <c r="O519" i="525"/>
  <c r="W519" i="525"/>
  <c r="AA519" i="525"/>
  <c r="O520" i="525"/>
  <c r="W520" i="525"/>
  <c r="AA520" i="525"/>
  <c r="O521" i="525"/>
  <c r="W521" i="525"/>
  <c r="AA521" i="525"/>
  <c r="O522" i="525"/>
  <c r="W522" i="525"/>
  <c r="AA522" i="525"/>
  <c r="O523" i="525"/>
  <c r="W523" i="525"/>
  <c r="AA523" i="525"/>
  <c r="O524" i="525"/>
  <c r="W524" i="525"/>
  <c r="AA524" i="525"/>
  <c r="O525" i="525"/>
  <c r="W525" i="525"/>
  <c r="AA525" i="525"/>
  <c r="O526" i="525"/>
  <c r="W526" i="525"/>
  <c r="AA526" i="525"/>
  <c r="O527" i="525"/>
  <c r="W527" i="525"/>
  <c r="AA527" i="525"/>
  <c r="O528" i="525"/>
  <c r="W528" i="525"/>
  <c r="AA528" i="525"/>
  <c r="O529" i="525"/>
  <c r="W529" i="525"/>
  <c r="AA529" i="525"/>
  <c r="O530" i="525"/>
  <c r="W530" i="525"/>
  <c r="AA530" i="525"/>
  <c r="O531" i="525"/>
  <c r="W531" i="525"/>
  <c r="AA531" i="525"/>
  <c r="O532" i="525"/>
  <c r="W532" i="525"/>
  <c r="AA532" i="525"/>
  <c r="O533" i="525"/>
  <c r="W533" i="525"/>
  <c r="AA533" i="525"/>
  <c r="O534" i="525"/>
  <c r="W534" i="525"/>
  <c r="AA534" i="525"/>
  <c r="O535" i="525"/>
  <c r="W535" i="525"/>
  <c r="AA535" i="525"/>
  <c r="O536" i="525"/>
  <c r="W536" i="525"/>
  <c r="AA536" i="525"/>
  <c r="O537" i="525"/>
  <c r="W537" i="525"/>
  <c r="AA537" i="525"/>
  <c r="O538" i="525"/>
  <c r="W538" i="525"/>
  <c r="AA538" i="525"/>
  <c r="O539" i="525"/>
  <c r="W539" i="525"/>
  <c r="AA539" i="525"/>
  <c r="O540" i="525"/>
  <c r="W540" i="525"/>
  <c r="AA540" i="525"/>
  <c r="O541" i="525"/>
  <c r="W541" i="525"/>
  <c r="AA541" i="525"/>
  <c r="O542" i="525"/>
  <c r="W542" i="525"/>
  <c r="AA542" i="525"/>
  <c r="O543" i="525"/>
  <c r="W543" i="525"/>
  <c r="AA543" i="525"/>
  <c r="O544" i="525"/>
  <c r="W544" i="525"/>
  <c r="AA544" i="525"/>
  <c r="O545" i="525"/>
  <c r="W545" i="525"/>
  <c r="AA545" i="525"/>
  <c r="O546" i="525"/>
  <c r="W546" i="525"/>
  <c r="AA546" i="525"/>
  <c r="O547" i="525"/>
  <c r="W547" i="525"/>
  <c r="AA547" i="525"/>
  <c r="O548" i="525"/>
  <c r="W548" i="525"/>
  <c r="AA548" i="525"/>
  <c r="O549" i="525"/>
  <c r="W549" i="525"/>
  <c r="AA549" i="525"/>
  <c r="O550" i="525"/>
  <c r="W550" i="525"/>
  <c r="AA550" i="525"/>
  <c r="O551" i="525"/>
  <c r="W551" i="525"/>
  <c r="AA551" i="525"/>
  <c r="O552" i="525"/>
  <c r="W552" i="525"/>
  <c r="AA552" i="525"/>
  <c r="O553" i="525"/>
  <c r="W553" i="525"/>
  <c r="AA553" i="525"/>
  <c r="O554" i="525"/>
  <c r="W554" i="525"/>
  <c r="AA554" i="525"/>
  <c r="O555" i="525"/>
  <c r="W555" i="525"/>
  <c r="AA555" i="525"/>
  <c r="O556" i="525"/>
  <c r="W556" i="525"/>
  <c r="AA556" i="525"/>
  <c r="O557" i="525"/>
  <c r="W557" i="525"/>
  <c r="AA557" i="525"/>
  <c r="O558" i="525"/>
  <c r="W558" i="525"/>
  <c r="AA558" i="525"/>
  <c r="O559" i="525"/>
  <c r="W559" i="525"/>
  <c r="AA559" i="525"/>
  <c r="O560" i="525"/>
  <c r="W560" i="525"/>
  <c r="AA560" i="525"/>
  <c r="O561" i="525"/>
  <c r="W561" i="525"/>
  <c r="AA561" i="525"/>
  <c r="O562" i="525"/>
  <c r="W562" i="525"/>
  <c r="AA562" i="525"/>
  <c r="O563" i="525"/>
  <c r="W563" i="525"/>
  <c r="AA563" i="525"/>
  <c r="O564" i="525"/>
  <c r="W564" i="525"/>
  <c r="AA564" i="525"/>
  <c r="O565" i="525"/>
  <c r="W565" i="525"/>
  <c r="AA565" i="525"/>
  <c r="O566" i="525"/>
  <c r="W566" i="525"/>
  <c r="AA566" i="525"/>
  <c r="O567" i="525"/>
  <c r="W567" i="525"/>
  <c r="AA567" i="525"/>
  <c r="O568" i="525"/>
  <c r="W568" i="525"/>
  <c r="AA568" i="525"/>
  <c r="O569" i="525"/>
  <c r="W569" i="525"/>
  <c r="AA569" i="525"/>
  <c r="O570" i="525"/>
  <c r="W570" i="525"/>
  <c r="AA570" i="525"/>
  <c r="O571" i="525"/>
  <c r="W571" i="525"/>
  <c r="AA571" i="525"/>
  <c r="O572" i="525"/>
  <c r="W572" i="525"/>
  <c r="AA572" i="525"/>
  <c r="O573" i="525"/>
  <c r="W573" i="525"/>
  <c r="AA573" i="525"/>
  <c r="O574" i="525"/>
  <c r="W574" i="525"/>
  <c r="AA574" i="525"/>
  <c r="O575" i="525"/>
  <c r="W575" i="525"/>
  <c r="AA575" i="525"/>
  <c r="O576" i="525"/>
  <c r="W576" i="525"/>
  <c r="AA576" i="525"/>
  <c r="O577" i="525"/>
  <c r="W577" i="525"/>
  <c r="AA577" i="525"/>
  <c r="O578" i="525"/>
  <c r="W578" i="525"/>
  <c r="AA578" i="525"/>
  <c r="O579" i="525"/>
  <c r="W579" i="525"/>
  <c r="AA579" i="525"/>
  <c r="O580" i="525"/>
  <c r="W580" i="525"/>
  <c r="AA580" i="525"/>
  <c r="O581" i="525"/>
  <c r="W581" i="525"/>
  <c r="AA581" i="525"/>
  <c r="O582" i="525"/>
  <c r="W582" i="525"/>
  <c r="AA582" i="525"/>
  <c r="O583" i="525"/>
  <c r="W583" i="525"/>
  <c r="AA583" i="525"/>
  <c r="O584" i="525"/>
  <c r="W584" i="525"/>
  <c r="AA584" i="525"/>
  <c r="O585" i="525"/>
  <c r="W585" i="525"/>
  <c r="AA585" i="525"/>
  <c r="O586" i="525"/>
  <c r="W586" i="525"/>
  <c r="AA586" i="525"/>
  <c r="O587" i="525"/>
  <c r="W587" i="525"/>
  <c r="AA587" i="525"/>
  <c r="O588" i="525"/>
  <c r="W588" i="525"/>
  <c r="AA588" i="525"/>
  <c r="O589" i="525"/>
  <c r="W589" i="525"/>
  <c r="AA589" i="525"/>
  <c r="O590" i="525"/>
  <c r="W590" i="525"/>
  <c r="AA590" i="525"/>
  <c r="O591" i="525"/>
  <c r="W591" i="525"/>
  <c r="AA591" i="525"/>
  <c r="O592" i="525"/>
  <c r="W592" i="525"/>
  <c r="AA592" i="525"/>
  <c r="O593" i="525"/>
  <c r="W593" i="525"/>
  <c r="AA593" i="525"/>
  <c r="O594" i="525"/>
  <c r="W594" i="525"/>
  <c r="AA594" i="525"/>
  <c r="O595" i="525"/>
  <c r="W595" i="525"/>
  <c r="AA595" i="525"/>
  <c r="O596" i="525"/>
  <c r="W596" i="525"/>
  <c r="AA596" i="525"/>
  <c r="O597" i="525"/>
  <c r="W597" i="525"/>
  <c r="AA597" i="525"/>
  <c r="O598" i="525"/>
  <c r="W598" i="525"/>
  <c r="AA598" i="525"/>
  <c r="O599" i="525"/>
  <c r="W599" i="525"/>
  <c r="AA599" i="525"/>
  <c r="O600" i="525"/>
  <c r="W600" i="525"/>
  <c r="AA600" i="525"/>
  <c r="O601" i="525"/>
  <c r="W601" i="525"/>
  <c r="AA601" i="525"/>
  <c r="O602" i="525"/>
  <c r="W602" i="525"/>
  <c r="AA602" i="525"/>
  <c r="O603" i="525"/>
  <c r="W603" i="525"/>
  <c r="AA603" i="525"/>
  <c r="O604" i="525"/>
  <c r="W604" i="525"/>
  <c r="AA604" i="525"/>
  <c r="O605" i="525"/>
  <c r="W605" i="525"/>
  <c r="AA605" i="525"/>
  <c r="O606" i="525"/>
  <c r="W606" i="525"/>
  <c r="AA606" i="525"/>
  <c r="O607" i="525"/>
  <c r="W607" i="525"/>
  <c r="AA607" i="525"/>
  <c r="O608" i="525"/>
  <c r="W608" i="525"/>
  <c r="AA608" i="525"/>
  <c r="O609" i="525"/>
  <c r="W609" i="525"/>
  <c r="AA609" i="525"/>
  <c r="O610" i="525"/>
  <c r="W610" i="525"/>
  <c r="AA610" i="525"/>
  <c r="O611" i="525"/>
  <c r="W611" i="525"/>
  <c r="AA611" i="525"/>
  <c r="O612" i="525"/>
  <c r="W612" i="525"/>
  <c r="AA612" i="525"/>
  <c r="O613" i="525"/>
  <c r="W613" i="525"/>
  <c r="AA613" i="525"/>
  <c r="O614" i="525"/>
  <c r="W614" i="525"/>
  <c r="AA614" i="525"/>
  <c r="O615" i="525"/>
  <c r="W615" i="525"/>
  <c r="AA615" i="525"/>
  <c r="O616" i="525"/>
  <c r="W616" i="525"/>
  <c r="AA616" i="525"/>
  <c r="O617" i="525"/>
  <c r="W617" i="525"/>
  <c r="AA617" i="525"/>
  <c r="O618" i="525"/>
  <c r="W618" i="525"/>
  <c r="AA618" i="525"/>
  <c r="O619" i="525"/>
  <c r="W619" i="525"/>
  <c r="AA619" i="525"/>
  <c r="O620" i="525"/>
  <c r="W620" i="525"/>
  <c r="AA620" i="525"/>
  <c r="O621" i="525"/>
  <c r="W621" i="525"/>
  <c r="AA621" i="525"/>
  <c r="O622" i="525"/>
  <c r="W622" i="525"/>
  <c r="AA622" i="525"/>
  <c r="O623" i="525"/>
  <c r="W623" i="525"/>
  <c r="AA623" i="525"/>
  <c r="O624" i="525"/>
  <c r="W624" i="525"/>
  <c r="AA624" i="525"/>
  <c r="O625" i="525"/>
  <c r="W625" i="525"/>
  <c r="AA625" i="525"/>
  <c r="O626" i="525"/>
  <c r="W626" i="525"/>
  <c r="AA626" i="525"/>
  <c r="O627" i="525"/>
  <c r="W627" i="525"/>
  <c r="AA627" i="525"/>
  <c r="O628" i="525"/>
  <c r="W628" i="525"/>
  <c r="AA628" i="525"/>
  <c r="O629" i="525"/>
  <c r="W629" i="525"/>
  <c r="AA629" i="525"/>
  <c r="O630" i="525"/>
  <c r="W630" i="525"/>
  <c r="AA630" i="525"/>
  <c r="O631" i="525"/>
  <c r="W631" i="525"/>
  <c r="AA631" i="525"/>
  <c r="O632" i="525"/>
  <c r="W632" i="525"/>
  <c r="AA632" i="525"/>
  <c r="O633" i="525"/>
  <c r="W633" i="525"/>
  <c r="AA633" i="525"/>
  <c r="O634" i="525"/>
  <c r="W634" i="525"/>
  <c r="AA634" i="525"/>
  <c r="O635" i="525"/>
  <c r="W635" i="525"/>
  <c r="AA635" i="525"/>
  <c r="O636" i="525"/>
  <c r="W636" i="525"/>
  <c r="AA636" i="525"/>
  <c r="O637" i="525"/>
  <c r="W637" i="525"/>
  <c r="AA637" i="525"/>
  <c r="O638" i="525"/>
  <c r="W638" i="525"/>
  <c r="AA638" i="525"/>
  <c r="O639" i="525"/>
  <c r="W639" i="525"/>
  <c r="AA639" i="525"/>
  <c r="O640" i="525"/>
  <c r="W640" i="525"/>
  <c r="AA640" i="525"/>
  <c r="O641" i="525"/>
  <c r="W641" i="525"/>
  <c r="AA641" i="525"/>
  <c r="O642" i="525"/>
  <c r="W642" i="525"/>
  <c r="AA642" i="525"/>
  <c r="O643" i="525"/>
  <c r="W643" i="525"/>
  <c r="AA643" i="525"/>
  <c r="O644" i="525"/>
  <c r="W644" i="525"/>
  <c r="AA644" i="525"/>
  <c r="O645" i="525"/>
  <c r="W645" i="525"/>
  <c r="AA645" i="525"/>
  <c r="O646" i="525"/>
  <c r="W646" i="525"/>
  <c r="AA646" i="525"/>
  <c r="O647" i="525"/>
  <c r="W647" i="525"/>
  <c r="AA647" i="525"/>
  <c r="O648" i="525"/>
  <c r="W648" i="525"/>
  <c r="AA648" i="525"/>
  <c r="O649" i="525"/>
  <c r="W649" i="525"/>
  <c r="AA649" i="525"/>
  <c r="O650" i="525"/>
  <c r="W650" i="525"/>
  <c r="AA650" i="525"/>
  <c r="O651" i="525"/>
  <c r="W651" i="525"/>
  <c r="AA651" i="525"/>
  <c r="O652" i="525"/>
  <c r="W652" i="525"/>
  <c r="AA652" i="525"/>
  <c r="O653" i="525"/>
  <c r="W653" i="525"/>
  <c r="AA653" i="525"/>
  <c r="O654" i="525"/>
  <c r="W654" i="525"/>
  <c r="AA654" i="525"/>
  <c r="O655" i="525"/>
  <c r="W655" i="525"/>
  <c r="AA655" i="525"/>
  <c r="O656" i="525"/>
  <c r="W656" i="525"/>
  <c r="AA656" i="525"/>
  <c r="O657" i="525"/>
  <c r="W657" i="525"/>
  <c r="AA657" i="525"/>
  <c r="O658" i="525"/>
  <c r="W658" i="525"/>
  <c r="AA658" i="525"/>
  <c r="O659" i="525"/>
  <c r="W659" i="525"/>
  <c r="AA659" i="525"/>
  <c r="O660" i="525"/>
  <c r="W660" i="525"/>
  <c r="AA660" i="525"/>
  <c r="O661" i="525"/>
  <c r="W661" i="525"/>
  <c r="AA661" i="525"/>
  <c r="O662" i="525"/>
  <c r="W662" i="525"/>
  <c r="AA662" i="525"/>
  <c r="O663" i="525"/>
  <c r="W663" i="525"/>
  <c r="AA663" i="525"/>
  <c r="O664" i="525"/>
  <c r="W664" i="525"/>
  <c r="AA664" i="525"/>
  <c r="O665" i="525"/>
  <c r="W665" i="525"/>
  <c r="AA665" i="525"/>
  <c r="O666" i="525"/>
  <c r="W666" i="525"/>
  <c r="AA666" i="525"/>
  <c r="O667" i="525"/>
  <c r="W667" i="525"/>
  <c r="AA667" i="525"/>
  <c r="O668" i="525"/>
  <c r="W668" i="525"/>
  <c r="AA668" i="525"/>
  <c r="O669" i="525"/>
  <c r="W669" i="525"/>
  <c r="AA669" i="525"/>
  <c r="O670" i="525"/>
  <c r="W670" i="525"/>
  <c r="AA670" i="525"/>
  <c r="O671" i="525"/>
  <c r="W671" i="525"/>
  <c r="AA671" i="525"/>
  <c r="O672" i="525"/>
  <c r="W672" i="525"/>
  <c r="AA672" i="525"/>
  <c r="O673" i="525"/>
  <c r="W673" i="525"/>
  <c r="AA673" i="525"/>
  <c r="O674" i="525"/>
  <c r="W674" i="525"/>
  <c r="AA674" i="525"/>
  <c r="O675" i="525"/>
  <c r="W675" i="525"/>
  <c r="AA675" i="525"/>
  <c r="O676" i="525"/>
  <c r="W676" i="525"/>
  <c r="AA676" i="525"/>
  <c r="O677" i="525"/>
  <c r="W677" i="525"/>
  <c r="AA677" i="525"/>
  <c r="O678" i="525"/>
  <c r="W678" i="525"/>
  <c r="AA678" i="525"/>
  <c r="O679" i="525"/>
  <c r="W679" i="525"/>
  <c r="AA679" i="525"/>
  <c r="O680" i="525"/>
  <c r="W680" i="525"/>
  <c r="AA680" i="525"/>
  <c r="O681" i="525"/>
  <c r="W681" i="525"/>
  <c r="AA681" i="525"/>
  <c r="O682" i="525"/>
  <c r="W682" i="525"/>
  <c r="AA682" i="525"/>
  <c r="O683" i="525"/>
  <c r="W683" i="525"/>
  <c r="AA683" i="525"/>
  <c r="O684" i="525"/>
  <c r="W684" i="525"/>
  <c r="AA684" i="525"/>
  <c r="O685" i="525"/>
  <c r="W685" i="525"/>
  <c r="AA685" i="525"/>
  <c r="O686" i="525"/>
  <c r="W686" i="525"/>
  <c r="AA686" i="525"/>
  <c r="O687" i="525"/>
  <c r="W687" i="525"/>
  <c r="AA687" i="525"/>
  <c r="O688" i="525"/>
  <c r="W688" i="525"/>
  <c r="AA688" i="525"/>
  <c r="O689" i="525"/>
  <c r="W689" i="525"/>
  <c r="AA689" i="525"/>
  <c r="O690" i="525"/>
  <c r="W690" i="525"/>
  <c r="AA690" i="525"/>
  <c r="O691" i="525"/>
  <c r="W691" i="525"/>
  <c r="AA691" i="525"/>
  <c r="O692" i="525"/>
  <c r="W692" i="525"/>
  <c r="AA692" i="525"/>
  <c r="O693" i="525"/>
  <c r="W693" i="525"/>
  <c r="AA693" i="525"/>
  <c r="O694" i="525"/>
  <c r="W694" i="525"/>
  <c r="AA694" i="525"/>
  <c r="O695" i="525"/>
  <c r="W695" i="525"/>
  <c r="AA695" i="525"/>
  <c r="O696" i="525"/>
  <c r="W696" i="525"/>
  <c r="AA696" i="525"/>
  <c r="O697" i="525"/>
  <c r="W697" i="525"/>
  <c r="AA697" i="525"/>
  <c r="O698" i="525"/>
  <c r="W698" i="525"/>
  <c r="AA698" i="525"/>
  <c r="O699" i="525"/>
  <c r="W699" i="525"/>
  <c r="AA699" i="525"/>
  <c r="O700" i="525"/>
  <c r="W700" i="525"/>
  <c r="AA700" i="525"/>
  <c r="O701" i="525"/>
  <c r="W701" i="525"/>
  <c r="AA701" i="525"/>
  <c r="O702" i="525"/>
  <c r="W702" i="525"/>
  <c r="AA702" i="525"/>
  <c r="O703" i="525"/>
  <c r="W703" i="525"/>
  <c r="AA703" i="525"/>
  <c r="O704" i="525"/>
  <c r="W704" i="525"/>
  <c r="AA704" i="525"/>
  <c r="O705" i="525"/>
  <c r="W705" i="525"/>
  <c r="AA705" i="525"/>
  <c r="O706" i="525"/>
  <c r="W706" i="525"/>
  <c r="AA706" i="525"/>
  <c r="O707" i="525"/>
  <c r="W707" i="525"/>
  <c r="AA707" i="525"/>
  <c r="O708" i="525"/>
  <c r="W708" i="525"/>
  <c r="AA708" i="525"/>
  <c r="O709" i="525"/>
  <c r="W709" i="525"/>
  <c r="AA709" i="525"/>
  <c r="O710" i="525"/>
  <c r="W710" i="525"/>
  <c r="AA710" i="525"/>
  <c r="O711" i="525"/>
  <c r="W711" i="525"/>
  <c r="AA711" i="525"/>
  <c r="O712" i="525"/>
  <c r="W712" i="525"/>
  <c r="AA712" i="525"/>
  <c r="O713" i="525"/>
  <c r="W713" i="525"/>
  <c r="AA713" i="525"/>
  <c r="O714" i="525"/>
  <c r="W714" i="525"/>
  <c r="AA714" i="525"/>
  <c r="O715" i="525"/>
  <c r="W715" i="525"/>
  <c r="AA715" i="525"/>
  <c r="O716" i="525"/>
  <c r="W716" i="525"/>
  <c r="AA716" i="525"/>
  <c r="O717" i="525"/>
  <c r="W717" i="525"/>
  <c r="AA717" i="525"/>
  <c r="O718" i="525"/>
  <c r="W718" i="525"/>
  <c r="AA718" i="525"/>
  <c r="O719" i="525"/>
  <c r="W719" i="525"/>
  <c r="AA719" i="525"/>
  <c r="O720" i="525"/>
  <c r="W720" i="525"/>
  <c r="AA720" i="525"/>
  <c r="O721" i="525"/>
  <c r="W721" i="525"/>
  <c r="AA721" i="525"/>
  <c r="O722" i="525"/>
  <c r="W722" i="525"/>
  <c r="AA722" i="525"/>
  <c r="O723" i="525"/>
  <c r="W723" i="525"/>
  <c r="AA723" i="525"/>
  <c r="O724" i="525"/>
  <c r="W724" i="525"/>
  <c r="AA724" i="525"/>
  <c r="O725" i="525"/>
  <c r="W725" i="525"/>
  <c r="AA725" i="525"/>
  <c r="O726" i="525"/>
  <c r="W726" i="525"/>
  <c r="AA726" i="525"/>
  <c r="O727" i="525"/>
  <c r="W727" i="525"/>
  <c r="AA727" i="525"/>
  <c r="O728" i="525"/>
  <c r="W728" i="525"/>
  <c r="AA728" i="525"/>
  <c r="O729" i="525"/>
  <c r="W729" i="525"/>
  <c r="AA729" i="525"/>
  <c r="O730" i="525"/>
  <c r="W730" i="525"/>
  <c r="AA730" i="525"/>
  <c r="O731" i="525"/>
  <c r="W731" i="525"/>
  <c r="AA731" i="525"/>
  <c r="O732" i="525"/>
  <c r="W732" i="525"/>
  <c r="AA732" i="525"/>
  <c r="O733" i="525"/>
  <c r="W733" i="525"/>
  <c r="AA733" i="525"/>
  <c r="O734" i="525"/>
  <c r="W734" i="525"/>
  <c r="AA734" i="525"/>
  <c r="O735" i="525"/>
  <c r="W735" i="525"/>
  <c r="AA735" i="525"/>
  <c r="O736" i="525"/>
  <c r="W736" i="525"/>
  <c r="AA736" i="525"/>
  <c r="O737" i="525"/>
  <c r="W737" i="525"/>
  <c r="AA737" i="525"/>
  <c r="O738" i="525"/>
  <c r="W738" i="525"/>
  <c r="AA738" i="525"/>
  <c r="O739" i="525"/>
  <c r="W739" i="525"/>
  <c r="AA739" i="525"/>
  <c r="O740" i="525"/>
  <c r="W740" i="525"/>
  <c r="AA740" i="525"/>
  <c r="O741" i="525"/>
  <c r="W741" i="525"/>
  <c r="AA741" i="525"/>
  <c r="O742" i="525"/>
  <c r="W742" i="525"/>
  <c r="AA742" i="525"/>
  <c r="O743" i="525"/>
  <c r="W743" i="525"/>
  <c r="AA743" i="525"/>
  <c r="O744" i="525"/>
  <c r="W744" i="525"/>
  <c r="AA744" i="525"/>
  <c r="O745" i="525"/>
  <c r="W745" i="525"/>
  <c r="AA745" i="525"/>
  <c r="O746" i="525"/>
  <c r="W746" i="525"/>
  <c r="AA746" i="525"/>
  <c r="O747" i="525"/>
  <c r="W747" i="525"/>
  <c r="AA747" i="525"/>
  <c r="O748" i="525"/>
  <c r="W748" i="525"/>
  <c r="AA748" i="525"/>
  <c r="O749" i="525"/>
  <c r="W749" i="525"/>
  <c r="AA749" i="525"/>
  <c r="O750" i="525"/>
  <c r="W750" i="525"/>
  <c r="AA750" i="525"/>
  <c r="O751" i="525"/>
  <c r="W751" i="525"/>
  <c r="AA751" i="525"/>
  <c r="O752" i="525"/>
  <c r="W752" i="525"/>
  <c r="AA752" i="525"/>
  <c r="O753" i="525"/>
  <c r="W753" i="525"/>
  <c r="AA753" i="525"/>
  <c r="O754" i="525"/>
  <c r="W754" i="525"/>
  <c r="AA754" i="525"/>
  <c r="O755" i="525"/>
  <c r="W755" i="525"/>
  <c r="AA755" i="525"/>
  <c r="O756" i="525"/>
  <c r="W756" i="525"/>
  <c r="AA756" i="525"/>
  <c r="O757" i="525"/>
  <c r="W757" i="525"/>
  <c r="AA757" i="525"/>
  <c r="O758" i="525"/>
  <c r="W758" i="525"/>
  <c r="AA758" i="525"/>
  <c r="O759" i="525"/>
  <c r="W759" i="525"/>
  <c r="AA759" i="525"/>
  <c r="O760" i="525"/>
  <c r="W760" i="525"/>
  <c r="AA760" i="525"/>
  <c r="O761" i="525"/>
  <c r="W761" i="525"/>
  <c r="AA761" i="525"/>
  <c r="O762" i="525"/>
  <c r="W762" i="525"/>
  <c r="AA762" i="525"/>
  <c r="O763" i="525"/>
  <c r="W763" i="525"/>
  <c r="AA763" i="525"/>
  <c r="O764" i="525"/>
  <c r="W764" i="525"/>
  <c r="AA764" i="525"/>
  <c r="O765" i="525"/>
  <c r="W765" i="525"/>
  <c r="AA765" i="525"/>
  <c r="O766" i="525"/>
  <c r="W766" i="525"/>
  <c r="AA766" i="525"/>
  <c r="O767" i="525"/>
  <c r="W767" i="525"/>
  <c r="AA767" i="525"/>
  <c r="O768" i="525"/>
  <c r="W768" i="525"/>
  <c r="AA768" i="525"/>
  <c r="O769" i="525"/>
  <c r="W769" i="525"/>
  <c r="AA769" i="525"/>
  <c r="O770" i="525"/>
  <c r="W770" i="525"/>
  <c r="AA770" i="525"/>
  <c r="O771" i="525"/>
  <c r="W771" i="525"/>
  <c r="AA771" i="525"/>
  <c r="O772" i="525"/>
  <c r="W772" i="525"/>
  <c r="AA772" i="525"/>
  <c r="O773" i="525"/>
  <c r="W773" i="525"/>
  <c r="AA773" i="525"/>
  <c r="O774" i="525"/>
  <c r="W774" i="525"/>
  <c r="AA774" i="525"/>
  <c r="O775" i="525"/>
  <c r="W775" i="525"/>
  <c r="AA775" i="525"/>
  <c r="O776" i="525"/>
  <c r="W776" i="525"/>
  <c r="AA776" i="525"/>
  <c r="O777" i="525"/>
  <c r="W777" i="525"/>
  <c r="AA777" i="525"/>
  <c r="O778" i="525"/>
  <c r="W778" i="525"/>
  <c r="AA778" i="525"/>
  <c r="O779" i="525"/>
  <c r="W779" i="525"/>
  <c r="AA779" i="525"/>
  <c r="O780" i="525"/>
  <c r="W780" i="525"/>
  <c r="AA780" i="525"/>
  <c r="O781" i="525"/>
  <c r="W781" i="525"/>
  <c r="AA781" i="525"/>
  <c r="O782" i="525"/>
  <c r="W782" i="525"/>
  <c r="AA782" i="525"/>
  <c r="O783" i="525"/>
  <c r="W783" i="525"/>
  <c r="AA783" i="525"/>
  <c r="O784" i="525"/>
  <c r="W784" i="525"/>
  <c r="AA784" i="525"/>
  <c r="O785" i="525"/>
  <c r="W785" i="525"/>
  <c r="AA785" i="525"/>
  <c r="O786" i="525"/>
  <c r="W786" i="525"/>
  <c r="AA786" i="525"/>
  <c r="O787" i="525"/>
  <c r="W787" i="525"/>
  <c r="AA787" i="525"/>
  <c r="O788" i="525"/>
  <c r="W788" i="525"/>
  <c r="AA788" i="525"/>
  <c r="O789" i="525"/>
  <c r="W789" i="525"/>
  <c r="AA789" i="525"/>
  <c r="O790" i="525"/>
  <c r="W790" i="525"/>
  <c r="AA790" i="525"/>
  <c r="O791" i="525"/>
  <c r="W791" i="525"/>
  <c r="AA791" i="525"/>
  <c r="O792" i="525"/>
  <c r="W792" i="525"/>
  <c r="AA792" i="525"/>
  <c r="O793" i="525"/>
  <c r="W793" i="525"/>
  <c r="AA793" i="525"/>
  <c r="O794" i="525"/>
  <c r="W794" i="525"/>
  <c r="AA794" i="525"/>
  <c r="O795" i="525"/>
  <c r="W795" i="525"/>
  <c r="AA795" i="525"/>
  <c r="O796" i="525"/>
  <c r="W796" i="525"/>
  <c r="AA796" i="525"/>
  <c r="O797" i="525"/>
  <c r="W797" i="525"/>
  <c r="AA797" i="525"/>
  <c r="O798" i="525"/>
  <c r="W798" i="525"/>
  <c r="AA798" i="525"/>
  <c r="O799" i="525"/>
  <c r="W799" i="525"/>
  <c r="AA799" i="525"/>
  <c r="O800" i="525"/>
  <c r="W800" i="525"/>
  <c r="AA800" i="525"/>
  <c r="O801" i="525"/>
  <c r="W801" i="525"/>
  <c r="AA801" i="525"/>
  <c r="O802" i="525"/>
  <c r="W802" i="525"/>
  <c r="AA802" i="525"/>
  <c r="O803" i="525"/>
  <c r="W803" i="525"/>
  <c r="AA803" i="525"/>
  <c r="O804" i="525"/>
  <c r="W804" i="525"/>
  <c r="AA804" i="525"/>
  <c r="O805" i="525"/>
  <c r="W805" i="525"/>
  <c r="AA805" i="525"/>
  <c r="O806" i="525"/>
  <c r="W806" i="525"/>
  <c r="AA806" i="525"/>
  <c r="O807" i="525"/>
  <c r="W807" i="525"/>
  <c r="AA807" i="525"/>
  <c r="O808" i="525"/>
  <c r="W808" i="525"/>
  <c r="AA808" i="525"/>
  <c r="O809" i="525"/>
  <c r="W809" i="525"/>
  <c r="AA809" i="525"/>
  <c r="W810" i="525"/>
  <c r="AA810" i="525"/>
  <c r="W811" i="525"/>
  <c r="AA811" i="525"/>
  <c r="W812" i="525"/>
  <c r="AA812" i="525"/>
  <c r="W813" i="525"/>
  <c r="AA813" i="525"/>
  <c r="W814" i="525"/>
  <c r="AA814" i="525"/>
  <c r="W815" i="525"/>
  <c r="AA815" i="525"/>
  <c r="W816" i="525"/>
  <c r="AA816" i="525"/>
  <c r="W817" i="525"/>
  <c r="AA817" i="525"/>
  <c r="W818" i="525"/>
  <c r="AA818" i="525"/>
  <c r="W819" i="525"/>
  <c r="AA819" i="525"/>
  <c r="W820" i="525"/>
  <c r="AA820" i="525"/>
  <c r="W821" i="525"/>
  <c r="AA821" i="525"/>
  <c r="W822" i="525"/>
  <c r="AA822" i="525"/>
  <c r="W823" i="525"/>
  <c r="AA823" i="525"/>
  <c r="W824" i="525"/>
  <c r="AA824" i="525"/>
  <c r="W825" i="525"/>
  <c r="AA825" i="525"/>
  <c r="W826" i="525"/>
  <c r="AA826" i="525"/>
  <c r="W827" i="525"/>
  <c r="AA827" i="525"/>
  <c r="W828" i="525"/>
  <c r="AA828" i="525"/>
  <c r="W829" i="525"/>
  <c r="AA829" i="525"/>
  <c r="W830" i="525"/>
  <c r="AA830" i="525"/>
  <c r="W831" i="525"/>
  <c r="AA831" i="525"/>
  <c r="W832" i="525"/>
  <c r="AA832" i="525"/>
  <c r="W833" i="525"/>
  <c r="AA833" i="525"/>
  <c r="W834" i="525"/>
  <c r="AA834" i="525"/>
  <c r="W835" i="525"/>
  <c r="AA835" i="525"/>
  <c r="W836" i="525"/>
  <c r="AA836" i="525"/>
  <c r="W837" i="525"/>
  <c r="AA837" i="525"/>
  <c r="W838" i="525"/>
  <c r="AA838" i="525"/>
  <c r="W839" i="525"/>
  <c r="AA839" i="525"/>
  <c r="W840" i="525"/>
  <c r="AA840" i="525"/>
  <c r="W841" i="525"/>
  <c r="AA841" i="525"/>
  <c r="W842" i="525"/>
  <c r="AA842" i="525"/>
  <c r="W843" i="525"/>
  <c r="AA843" i="525"/>
  <c r="W844" i="525"/>
  <c r="AA844" i="525"/>
  <c r="W845" i="525"/>
  <c r="AA845" i="525"/>
  <c r="W846" i="525"/>
  <c r="AA846" i="525"/>
  <c r="W847" i="525"/>
  <c r="AA847" i="525"/>
  <c r="W848" i="525"/>
  <c r="AA848" i="525"/>
  <c r="W849" i="525"/>
  <c r="AA849" i="525"/>
  <c r="W850" i="525"/>
  <c r="AA850" i="525"/>
  <c r="W851" i="525"/>
  <c r="AA851" i="525"/>
  <c r="W852" i="525"/>
  <c r="AA852" i="525"/>
  <c r="W853" i="525"/>
  <c r="AA853" i="525"/>
  <c r="W854" i="525"/>
  <c r="AA854" i="525"/>
  <c r="W855" i="525"/>
  <c r="AA855" i="525"/>
  <c r="W856" i="525"/>
  <c r="AA856" i="525"/>
  <c r="W857" i="525"/>
  <c r="AA857" i="525"/>
  <c r="W858" i="525"/>
  <c r="AA858" i="525"/>
  <c r="W859" i="525"/>
  <c r="AA859" i="525"/>
  <c r="W860" i="525"/>
  <c r="AA860" i="525"/>
  <c r="W861" i="525"/>
  <c r="AA861" i="525"/>
  <c r="W862" i="525"/>
  <c r="AA862" i="525"/>
  <c r="W863" i="525"/>
  <c r="AA863" i="525"/>
  <c r="W864" i="525"/>
  <c r="AA864" i="525"/>
  <c r="W865" i="525"/>
  <c r="AA865" i="525"/>
  <c r="W866" i="525"/>
  <c r="AA866" i="525"/>
  <c r="W867" i="525"/>
  <c r="AA867" i="525"/>
  <c r="W868" i="525"/>
  <c r="AA868" i="525"/>
  <c r="W869" i="525"/>
  <c r="AA869" i="525"/>
  <c r="W870" i="525"/>
  <c r="AA870" i="525"/>
  <c r="W871" i="525"/>
  <c r="AA871" i="525"/>
  <c r="W872" i="525"/>
  <c r="AA872" i="525"/>
  <c r="W873" i="525"/>
  <c r="AA873" i="525"/>
  <c r="W874" i="525"/>
  <c r="AA874" i="525"/>
  <c r="W875" i="525"/>
  <c r="AA875" i="525"/>
  <c r="W876" i="525"/>
  <c r="AA876" i="525"/>
  <c r="W877" i="525"/>
  <c r="AA877" i="525"/>
  <c r="W878" i="525"/>
  <c r="AA878" i="525"/>
  <c r="W879" i="525"/>
  <c r="AA879" i="525"/>
  <c r="W880" i="525"/>
  <c r="AA880" i="525"/>
  <c r="W881" i="525"/>
  <c r="AA881" i="525"/>
  <c r="W882" i="525"/>
  <c r="AA882" i="525"/>
  <c r="W883" i="525"/>
  <c r="AA883" i="525"/>
  <c r="W884" i="525"/>
  <c r="AA884" i="525"/>
  <c r="W885" i="525"/>
  <c r="AA885" i="525"/>
  <c r="W886" i="525"/>
  <c r="AA886" i="525"/>
  <c r="W887" i="525"/>
  <c r="AA887" i="525"/>
  <c r="W888" i="525"/>
  <c r="AA888" i="525"/>
  <c r="W889" i="525"/>
  <c r="AA889" i="525"/>
  <c r="W890" i="525"/>
  <c r="AA890" i="525"/>
  <c r="W891" i="525"/>
  <c r="AA891" i="525"/>
  <c r="W892" i="525"/>
  <c r="AA892" i="525"/>
  <c r="W893" i="525"/>
  <c r="AA893" i="525"/>
  <c r="W894" i="525"/>
  <c r="AA894" i="525"/>
  <c r="W895" i="525"/>
  <c r="AA895" i="525"/>
  <c r="W896" i="525"/>
  <c r="AA896" i="525"/>
  <c r="W897" i="525"/>
  <c r="AA897" i="525"/>
  <c r="W898" i="525"/>
  <c r="AA898" i="525"/>
  <c r="W899" i="525"/>
  <c r="AA899" i="525"/>
  <c r="W900" i="525"/>
  <c r="AA900" i="525"/>
  <c r="W901" i="525"/>
  <c r="AA901" i="525"/>
  <c r="W902" i="525"/>
  <c r="AA902" i="525"/>
  <c r="W903" i="525"/>
  <c r="AA903" i="525"/>
  <c r="W904" i="525"/>
  <c r="AA904" i="525"/>
  <c r="W905" i="525"/>
  <c r="AA905" i="525"/>
  <c r="W906" i="525"/>
  <c r="AA906" i="525"/>
  <c r="W907" i="525"/>
  <c r="AA907" i="525"/>
  <c r="W908" i="525"/>
  <c r="AA908" i="525"/>
  <c r="W909" i="525"/>
  <c r="AA909" i="525"/>
  <c r="W910" i="525"/>
  <c r="AA910" i="525"/>
  <c r="W911" i="525"/>
  <c r="AA911" i="525"/>
  <c r="W912" i="525"/>
  <c r="AA912" i="525"/>
  <c r="W913" i="525"/>
  <c r="AA913" i="525"/>
  <c r="W914" i="525"/>
  <c r="AA914" i="525"/>
  <c r="W915" i="525"/>
  <c r="AA915" i="525"/>
  <c r="W916" i="525"/>
  <c r="AA916" i="525"/>
  <c r="W917" i="525"/>
  <c r="AA917" i="525"/>
  <c r="W918" i="525"/>
  <c r="AA918" i="525"/>
  <c r="W919" i="525"/>
  <c r="AA919" i="525"/>
  <c r="W920" i="525"/>
  <c r="AA920" i="525"/>
  <c r="W921" i="525"/>
  <c r="AA921" i="525"/>
  <c r="W922" i="525"/>
  <c r="AA922" i="525"/>
  <c r="W923" i="525"/>
  <c r="AA923" i="525"/>
  <c r="W924" i="525"/>
  <c r="AA924" i="525"/>
  <c r="W925" i="525"/>
  <c r="AA925" i="525"/>
  <c r="W926" i="525"/>
  <c r="AA926" i="525"/>
  <c r="W927" i="525"/>
  <c r="AA927" i="525"/>
  <c r="W928" i="525"/>
  <c r="AA928" i="525"/>
  <c r="W929" i="525"/>
  <c r="AA929" i="525"/>
  <c r="W930" i="525"/>
  <c r="AA930" i="525"/>
  <c r="W931" i="525"/>
  <c r="AA931" i="525"/>
  <c r="W932" i="525"/>
  <c r="AA932" i="525"/>
  <c r="W933" i="525"/>
  <c r="AA933" i="525"/>
  <c r="W934" i="525"/>
  <c r="AA934" i="525"/>
  <c r="W935" i="525"/>
  <c r="AA935" i="525"/>
  <c r="W936" i="525"/>
  <c r="AA936" i="525"/>
  <c r="W937" i="525"/>
  <c r="AA937" i="525"/>
  <c r="W938" i="525"/>
  <c r="AA938" i="525"/>
  <c r="W939" i="525"/>
  <c r="AA939" i="525"/>
  <c r="W940" i="525"/>
  <c r="AA940" i="525"/>
  <c r="W941" i="525"/>
  <c r="AA941" i="525"/>
  <c r="W942" i="525"/>
  <c r="AA942" i="525"/>
  <c r="W943" i="525"/>
  <c r="AA943" i="525"/>
  <c r="W944" i="525"/>
  <c r="AA944" i="525"/>
  <c r="W945" i="525"/>
  <c r="AA945" i="525"/>
  <c r="W946" i="525"/>
  <c r="AA946" i="525"/>
  <c r="W947" i="525"/>
  <c r="AA947" i="525"/>
  <c r="W948" i="525"/>
  <c r="AA948" i="525"/>
  <c r="W949" i="525"/>
  <c r="AA949" i="525"/>
  <c r="W950" i="525"/>
  <c r="AA950" i="525"/>
  <c r="W951" i="525"/>
  <c r="AA951" i="525"/>
  <c r="W952" i="525"/>
  <c r="AA952" i="525"/>
  <c r="W953" i="525"/>
  <c r="AA953" i="525"/>
  <c r="W954" i="525"/>
  <c r="AA954" i="525"/>
  <c r="W955" i="525"/>
  <c r="AA955" i="525"/>
  <c r="W956" i="525"/>
  <c r="AA956" i="525"/>
  <c r="W957" i="525"/>
  <c r="AA957" i="525"/>
  <c r="W958" i="525"/>
  <c r="AA958" i="525"/>
  <c r="W959" i="525"/>
  <c r="AA959" i="525"/>
  <c r="W960" i="525"/>
  <c r="AA960" i="525"/>
  <c r="W961" i="525"/>
  <c r="AA961" i="525"/>
  <c r="W962" i="525"/>
  <c r="AA962" i="525"/>
  <c r="W963" i="525"/>
  <c r="AA963" i="525"/>
  <c r="W964" i="525"/>
  <c r="AA964" i="525"/>
  <c r="W965" i="525"/>
  <c r="AA965" i="525"/>
  <c r="W966" i="525"/>
  <c r="AA966" i="525"/>
  <c r="W967" i="525"/>
  <c r="AA967" i="525"/>
  <c r="W968" i="525"/>
  <c r="AA968" i="525"/>
  <c r="W969" i="525"/>
  <c r="AA969" i="525"/>
  <c r="W970" i="525"/>
  <c r="AA970" i="525"/>
  <c r="W971" i="525"/>
  <c r="AA971" i="525"/>
  <c r="W972" i="525"/>
  <c r="AA972" i="525"/>
  <c r="W973" i="525"/>
  <c r="AA973" i="525"/>
  <c r="W974" i="525"/>
  <c r="AA974" i="525"/>
  <c r="W975" i="525"/>
  <c r="AA975" i="525"/>
  <c r="W976" i="525"/>
  <c r="AA976" i="525"/>
  <c r="W977" i="525"/>
  <c r="AA977" i="525"/>
  <c r="W978" i="525"/>
  <c r="AA978" i="525"/>
  <c r="W979" i="525"/>
  <c r="AA979" i="525"/>
  <c r="W980" i="525"/>
  <c r="AA980" i="525"/>
  <c r="W981" i="525"/>
  <c r="AA981" i="525"/>
  <c r="W982" i="525"/>
  <c r="AA982" i="525"/>
  <c r="W983" i="525"/>
  <c r="AA983" i="525"/>
  <c r="W984" i="525"/>
  <c r="AA984" i="525"/>
  <c r="W985" i="525"/>
  <c r="AA985" i="525"/>
  <c r="W986" i="525"/>
  <c r="AA986" i="525"/>
  <c r="W987" i="525"/>
  <c r="AA987" i="525"/>
  <c r="W988" i="525"/>
  <c r="AA988" i="525"/>
  <c r="W989" i="525"/>
  <c r="AA989" i="525"/>
  <c r="W990" i="525"/>
  <c r="AA990" i="525"/>
  <c r="W991" i="525"/>
  <c r="AA991" i="525"/>
  <c r="W992" i="525"/>
  <c r="AA992" i="525"/>
  <c r="W993" i="525"/>
  <c r="AA993" i="525"/>
  <c r="W994" i="525"/>
  <c r="AA994" i="525"/>
  <c r="W995" i="525"/>
  <c r="AA995" i="525"/>
  <c r="W996" i="525"/>
  <c r="AA996" i="525"/>
  <c r="W997" i="525"/>
  <c r="AA997" i="525"/>
  <c r="W998" i="525"/>
  <c r="AA998" i="525"/>
  <c r="W999" i="525"/>
  <c r="AA999" i="525"/>
  <c r="W1000" i="525"/>
  <c r="AA1000" i="525"/>
  <c r="W1001" i="525"/>
  <c r="AA1001" i="525"/>
  <c r="W1002" i="525"/>
  <c r="AA1002" i="525"/>
  <c r="W1003" i="525"/>
  <c r="AA1003" i="525"/>
  <c r="W1004" i="525"/>
  <c r="AA1004" i="525"/>
  <c r="W1005" i="525"/>
  <c r="AA1005" i="525"/>
  <c r="W1006" i="525"/>
  <c r="AA1006" i="525"/>
  <c r="W1007" i="525"/>
  <c r="AA1007" i="525"/>
  <c r="W1008" i="525"/>
  <c r="AA1008" i="525"/>
  <c r="W1009" i="525"/>
  <c r="AA1009" i="525"/>
  <c r="W1010" i="525"/>
  <c r="AA1010" i="525"/>
  <c r="W1011" i="525"/>
  <c r="AA1011" i="525"/>
  <c r="W1012" i="525"/>
  <c r="AA1012" i="525"/>
  <c r="W1013" i="525"/>
  <c r="AA1013" i="525"/>
  <c r="W1014" i="525"/>
  <c r="AA1014" i="525"/>
  <c r="W1015" i="525"/>
  <c r="AA1015" i="525"/>
  <c r="W1016" i="525"/>
  <c r="AA1016" i="525"/>
  <c r="W1017" i="525"/>
  <c r="AA1017" i="525"/>
  <c r="W1018" i="525"/>
  <c r="AA1018" i="525"/>
  <c r="W1019" i="525"/>
  <c r="AA1019" i="525"/>
  <c r="W1020" i="525"/>
  <c r="AA1020" i="525"/>
  <c r="W1021" i="525"/>
  <c r="AA1021" i="525"/>
  <c r="W1022" i="525"/>
  <c r="AA1022" i="525"/>
  <c r="W1023" i="525"/>
  <c r="AA1023" i="525"/>
  <c r="W1024" i="525"/>
  <c r="AA1024" i="525"/>
  <c r="W1025" i="525"/>
  <c r="AA1025" i="525"/>
  <c r="W1026" i="525"/>
  <c r="AA1026" i="525"/>
  <c r="W1027" i="525"/>
  <c r="AA1027" i="525"/>
  <c r="W1028" i="525"/>
  <c r="AA1028" i="525"/>
  <c r="W1029" i="525"/>
  <c r="AA1029" i="525"/>
  <c r="W1030" i="525"/>
  <c r="AA1030" i="525"/>
  <c r="W1031" i="525"/>
  <c r="AA1031" i="525"/>
  <c r="W1032" i="525"/>
  <c r="AA1032" i="525"/>
  <c r="W1033" i="525"/>
  <c r="AA1033" i="525"/>
  <c r="W1034" i="525"/>
  <c r="AA1034" i="525"/>
  <c r="W1035" i="525"/>
  <c r="AA1035" i="525"/>
  <c r="W1036" i="525"/>
  <c r="AA1036" i="525"/>
  <c r="W1037" i="525"/>
  <c r="AA1037" i="525"/>
  <c r="W1038" i="525"/>
  <c r="AA1038" i="525"/>
  <c r="W1039" i="525"/>
  <c r="AA1039" i="525"/>
  <c r="W1040" i="525"/>
  <c r="AA1040" i="525"/>
  <c r="W1041" i="525"/>
  <c r="AA1041" i="525"/>
  <c r="W1042" i="525"/>
  <c r="AA1042" i="525"/>
  <c r="W1043" i="525"/>
  <c r="AA1043" i="525"/>
  <c r="W1044" i="525"/>
  <c r="AA1044" i="525"/>
  <c r="W1045" i="525"/>
  <c r="AA1045" i="525"/>
  <c r="W1046" i="525"/>
  <c r="AA1046" i="525"/>
  <c r="W1047" i="525"/>
  <c r="AA1047" i="525"/>
  <c r="W1048" i="525"/>
  <c r="AA1048" i="525"/>
  <c r="W1049" i="525"/>
  <c r="AA1049" i="525"/>
  <c r="W1050" i="525"/>
  <c r="AA1050" i="525"/>
  <c r="W1051" i="525"/>
  <c r="AA1051" i="525"/>
  <c r="W1052" i="525"/>
  <c r="AA1052" i="525"/>
  <c r="W1053" i="525"/>
  <c r="AA1053" i="525"/>
  <c r="W1054" i="525"/>
  <c r="AA1054" i="525"/>
  <c r="W1055" i="525"/>
  <c r="AA1055" i="525"/>
  <c r="W1056" i="525"/>
  <c r="AA1056" i="525"/>
  <c r="W1057" i="525"/>
  <c r="AA1057" i="525"/>
  <c r="W1058" i="525"/>
  <c r="AA1058" i="525"/>
  <c r="W1059" i="525"/>
  <c r="AA1059" i="525"/>
  <c r="W1060" i="525"/>
  <c r="AA1060" i="525"/>
  <c r="W1061" i="525"/>
  <c r="AA1061" i="525"/>
  <c r="W1062" i="525"/>
  <c r="AA1062" i="525"/>
  <c r="W1063" i="525"/>
  <c r="AA1063" i="525"/>
  <c r="W1064" i="525"/>
  <c r="AA1064" i="525"/>
  <c r="W1065" i="525"/>
  <c r="AA1065" i="525"/>
  <c r="W1066" i="525"/>
  <c r="W1067" i="525"/>
  <c r="W1068" i="525"/>
  <c r="W1069" i="525"/>
  <c r="W1070" i="525"/>
  <c r="W1071" i="525"/>
  <c r="W1072" i="525"/>
  <c r="W1073" i="525"/>
  <c r="W1074" i="525"/>
  <c r="W1075" i="525"/>
  <c r="W1076" i="525"/>
  <c r="W1077" i="525"/>
  <c r="W1078" i="525"/>
  <c r="W1079" i="525"/>
  <c r="W1080" i="525"/>
  <c r="W1081" i="525"/>
  <c r="W1082" i="525"/>
  <c r="W1083" i="525"/>
  <c r="W1084" i="525"/>
  <c r="W1085" i="525"/>
  <c r="W1086" i="525"/>
  <c r="W1087" i="525"/>
  <c r="W1088" i="525"/>
  <c r="Q5" i="524"/>
  <c r="Y5" i="524"/>
  <c r="Q6" i="524"/>
  <c r="Y6" i="524"/>
  <c r="Q7" i="524"/>
  <c r="Y7" i="524"/>
  <c r="Q8" i="524"/>
  <c r="Y8" i="524"/>
  <c r="Q9" i="524"/>
  <c r="Y9" i="524"/>
  <c r="Q10" i="524"/>
  <c r="Y10" i="524"/>
  <c r="Q11" i="524"/>
  <c r="Y11" i="524"/>
  <c r="Q12" i="524"/>
  <c r="Y12" i="524"/>
  <c r="Q13" i="524"/>
  <c r="Y13" i="524"/>
  <c r="Q14" i="524"/>
  <c r="Y14" i="524"/>
  <c r="Q15" i="524"/>
  <c r="Y15" i="524"/>
  <c r="Q16" i="524"/>
  <c r="Y16" i="524"/>
  <c r="Q17" i="524"/>
  <c r="Y17" i="524"/>
  <c r="Q18" i="524"/>
  <c r="Y18" i="524"/>
  <c r="Q19" i="524"/>
  <c r="Y19" i="524"/>
  <c r="Q20" i="524"/>
  <c r="Y20" i="524"/>
  <c r="Q21" i="524"/>
  <c r="Y21" i="524"/>
  <c r="Q22" i="524"/>
  <c r="Y22" i="524"/>
  <c r="Q23" i="524"/>
  <c r="Y23" i="524"/>
  <c r="Q24" i="524"/>
  <c r="Y24" i="524"/>
  <c r="Q25" i="524"/>
  <c r="Y25" i="524"/>
  <c r="Q26" i="524"/>
  <c r="Y26" i="524"/>
  <c r="Q27" i="524"/>
  <c r="Y27" i="524"/>
  <c r="Q28" i="524"/>
  <c r="Y28" i="524"/>
  <c r="Q29" i="524"/>
  <c r="Y29" i="524"/>
  <c r="Q30" i="524"/>
  <c r="Y30" i="524"/>
  <c r="Q31" i="524"/>
  <c r="Y31" i="524"/>
  <c r="Q32" i="524"/>
  <c r="Y32" i="524"/>
  <c r="Q33" i="524"/>
  <c r="Y33" i="524"/>
  <c r="Q34" i="524"/>
  <c r="Y34" i="524"/>
  <c r="Q35" i="524"/>
  <c r="Y35" i="524"/>
  <c r="Q36" i="524"/>
  <c r="Y36" i="524"/>
  <c r="Q37" i="524"/>
  <c r="Y37" i="524"/>
  <c r="Q38" i="524"/>
  <c r="Y38" i="524"/>
  <c r="Q39" i="524"/>
  <c r="Y39" i="524"/>
  <c r="Q40" i="524"/>
  <c r="Y40" i="524"/>
  <c r="Q41" i="524"/>
  <c r="Y41" i="524"/>
  <c r="Q42" i="524"/>
  <c r="Y42" i="524"/>
  <c r="Q43" i="524"/>
  <c r="Y43" i="524"/>
  <c r="Q44" i="524"/>
  <c r="Y44" i="524"/>
  <c r="Q45" i="524"/>
  <c r="Y45" i="524"/>
  <c r="Q46" i="524"/>
  <c r="Y46" i="524"/>
  <c r="Q47" i="524"/>
  <c r="Y47" i="524"/>
  <c r="Q48" i="524"/>
  <c r="Y48" i="524"/>
  <c r="Q49" i="524"/>
  <c r="Y49" i="524"/>
  <c r="Q50" i="524"/>
  <c r="Y50" i="524"/>
  <c r="Q51" i="524"/>
  <c r="Y51" i="524"/>
  <c r="Q52" i="524"/>
  <c r="Y52" i="524"/>
  <c r="Q53" i="524"/>
  <c r="Y53" i="524"/>
  <c r="Q54" i="524"/>
  <c r="Y54" i="524"/>
  <c r="Q55" i="524"/>
  <c r="Y55" i="524"/>
  <c r="Q56" i="524"/>
  <c r="Y56" i="524"/>
  <c r="Q57" i="524"/>
  <c r="Y57" i="524"/>
  <c r="Q58" i="524"/>
  <c r="Y58" i="524"/>
  <c r="Q59" i="524"/>
  <c r="Y59" i="524"/>
  <c r="Q60" i="524"/>
  <c r="Y60" i="524"/>
  <c r="Q61" i="524"/>
  <c r="Y61" i="524"/>
  <c r="Q62" i="524"/>
  <c r="Y62" i="524"/>
  <c r="Q63" i="524"/>
  <c r="Y63" i="524"/>
  <c r="Q64" i="524"/>
  <c r="Y64" i="524"/>
  <c r="Q65" i="524"/>
  <c r="Y65" i="524"/>
  <c r="Q66" i="524"/>
  <c r="Y66" i="524"/>
  <c r="Q67" i="524"/>
  <c r="Y67" i="524"/>
  <c r="Q68" i="524"/>
  <c r="Y68" i="524"/>
  <c r="Q69" i="524"/>
  <c r="Y69" i="524"/>
  <c r="Q70" i="524"/>
  <c r="Y70" i="524"/>
  <c r="Q71" i="524"/>
  <c r="Y71" i="524"/>
  <c r="Q72" i="524"/>
  <c r="Y72" i="524"/>
  <c r="Q73" i="524"/>
  <c r="Y73" i="524"/>
  <c r="Q74" i="524"/>
  <c r="Y74" i="524"/>
  <c r="Q75" i="524"/>
  <c r="Y75" i="524"/>
  <c r="Q76" i="524"/>
  <c r="Y76" i="524"/>
  <c r="Q77" i="524"/>
  <c r="Y77" i="524"/>
  <c r="Q78" i="524"/>
  <c r="Y78" i="524"/>
  <c r="Q79" i="524"/>
  <c r="Y79" i="524"/>
  <c r="Q80" i="524"/>
  <c r="Y80" i="524"/>
  <c r="Q81" i="524"/>
  <c r="Y81" i="524"/>
  <c r="Q82" i="524"/>
  <c r="Y82" i="524"/>
  <c r="Q83" i="524"/>
  <c r="Y83" i="524"/>
  <c r="Q84" i="524"/>
  <c r="Y84" i="524"/>
  <c r="Q85" i="524"/>
  <c r="Y85" i="524"/>
  <c r="Q86" i="524"/>
  <c r="Y86" i="524"/>
  <c r="Q87" i="524"/>
  <c r="Y87" i="524"/>
  <c r="Q88" i="524"/>
  <c r="Y88" i="524"/>
  <c r="Q89" i="524"/>
  <c r="Y89" i="524"/>
  <c r="Q90" i="524"/>
  <c r="Y90" i="524"/>
  <c r="Q91" i="524"/>
  <c r="Y91" i="524"/>
  <c r="Q92" i="524"/>
  <c r="Y92" i="524"/>
  <c r="Q93" i="524"/>
  <c r="Y93" i="524"/>
  <c r="Q94" i="524"/>
  <c r="Y94" i="524"/>
  <c r="Q95" i="524"/>
  <c r="Y95" i="524"/>
  <c r="Q96" i="524"/>
  <c r="Y96" i="524"/>
  <c r="Q97" i="524"/>
  <c r="Y97" i="524"/>
  <c r="Q98" i="524"/>
  <c r="Y98" i="524"/>
  <c r="Q99" i="524"/>
  <c r="Y99" i="524"/>
  <c r="Q100" i="524"/>
  <c r="Y100" i="524"/>
  <c r="Q101" i="524"/>
  <c r="Y101" i="524"/>
  <c r="Q102" i="524"/>
  <c r="Y102" i="524"/>
  <c r="Q103" i="524"/>
  <c r="Y103" i="524"/>
  <c r="Q104" i="524"/>
  <c r="Y104" i="524"/>
  <c r="Q105" i="524"/>
  <c r="Y105" i="524"/>
  <c r="Q106" i="524"/>
  <c r="Y106" i="524"/>
  <c r="Q107" i="524"/>
  <c r="Y107" i="524"/>
  <c r="Q108" i="524"/>
  <c r="Y108" i="524"/>
  <c r="Q109" i="524"/>
  <c r="Y109" i="524"/>
  <c r="Q110" i="524"/>
  <c r="Y110" i="524"/>
  <c r="Q111" i="524"/>
  <c r="Y111" i="524"/>
  <c r="Q112" i="524"/>
  <c r="Y112" i="524"/>
  <c r="Q113" i="524"/>
  <c r="Y113" i="524"/>
  <c r="Q114" i="524"/>
  <c r="Y114" i="524"/>
  <c r="Q115" i="524"/>
  <c r="Y115" i="524"/>
  <c r="Q116" i="524"/>
  <c r="Y116" i="524"/>
  <c r="Q117" i="524"/>
  <c r="Y117" i="524"/>
  <c r="Q118" i="524"/>
  <c r="Y118" i="524"/>
  <c r="Q119" i="524"/>
  <c r="Y119" i="524"/>
  <c r="Q120" i="524"/>
  <c r="Y120" i="524"/>
  <c r="Q121" i="524"/>
  <c r="Y121" i="524"/>
  <c r="Q122" i="524"/>
  <c r="Y122" i="524"/>
  <c r="Q123" i="524"/>
  <c r="Y123" i="524"/>
  <c r="Q124" i="524"/>
  <c r="Y124" i="524"/>
  <c r="Q125" i="524"/>
  <c r="Y125" i="524"/>
  <c r="Q126" i="524"/>
  <c r="Y126" i="524"/>
  <c r="Q127" i="524"/>
  <c r="Y127" i="524"/>
  <c r="Q128" i="524"/>
  <c r="Y128" i="524"/>
  <c r="Q129" i="524"/>
  <c r="Y129" i="524"/>
  <c r="Q130" i="524"/>
  <c r="Y130" i="524"/>
  <c r="Q131" i="524"/>
  <c r="Y131" i="524"/>
  <c r="Q132" i="524"/>
  <c r="Y132" i="524"/>
  <c r="Q133" i="524"/>
  <c r="Y133" i="524"/>
  <c r="Q134" i="524"/>
  <c r="Y134" i="524"/>
  <c r="Q135" i="524"/>
  <c r="Y135" i="524"/>
  <c r="Q136" i="524"/>
  <c r="Y136" i="524"/>
  <c r="Q137" i="524"/>
  <c r="Y137" i="524"/>
  <c r="Q138" i="524"/>
  <c r="Y138" i="524"/>
  <c r="Q139" i="524"/>
  <c r="Y139" i="524"/>
  <c r="Q140" i="524"/>
  <c r="Y140" i="524"/>
  <c r="Q141" i="524"/>
  <c r="Y141" i="524"/>
  <c r="Q142" i="524"/>
  <c r="Y142" i="524"/>
  <c r="Q143" i="524"/>
  <c r="Y143" i="524"/>
  <c r="Q144" i="524"/>
  <c r="Y144" i="524"/>
  <c r="Q145" i="524"/>
  <c r="Y145" i="524"/>
  <c r="Q146" i="524"/>
  <c r="Y146" i="524"/>
  <c r="Q147" i="524"/>
  <c r="Y147" i="524"/>
  <c r="Q148" i="524"/>
  <c r="Y148" i="524"/>
  <c r="Q149" i="524"/>
  <c r="Y149" i="524"/>
  <c r="Q150" i="524"/>
  <c r="Y150" i="524"/>
  <c r="Q151" i="524"/>
  <c r="Y151" i="524"/>
  <c r="Q152" i="524"/>
  <c r="Y152" i="524"/>
  <c r="Q153" i="524"/>
  <c r="Y153" i="524"/>
  <c r="Q154" i="524"/>
  <c r="Y154" i="524"/>
  <c r="Q155" i="524"/>
  <c r="Y155" i="524"/>
  <c r="Q156" i="524"/>
  <c r="Y156" i="524"/>
  <c r="Q157" i="524"/>
  <c r="Y157" i="524"/>
  <c r="Q158" i="524"/>
  <c r="Y158" i="524"/>
  <c r="Q159" i="524"/>
  <c r="Y159" i="524"/>
  <c r="Q160" i="524"/>
  <c r="Y160" i="524"/>
  <c r="Q161" i="524"/>
  <c r="Y161" i="524"/>
  <c r="Q162" i="524"/>
  <c r="Y162" i="524"/>
  <c r="Q163" i="524"/>
  <c r="Y163" i="524"/>
  <c r="Q164" i="524"/>
  <c r="Y164" i="524"/>
  <c r="Q165" i="524"/>
  <c r="Y165" i="524"/>
  <c r="Q166" i="524"/>
  <c r="Y166" i="524"/>
  <c r="Q167" i="524"/>
  <c r="Y167" i="524"/>
  <c r="Q168" i="524"/>
  <c r="Y168" i="524"/>
  <c r="Q169" i="524"/>
  <c r="Y169" i="524"/>
  <c r="Q170" i="524"/>
  <c r="Y170" i="524"/>
  <c r="Q171" i="524"/>
  <c r="Y171" i="524"/>
  <c r="Q172" i="524"/>
  <c r="Y172" i="524"/>
  <c r="Q173" i="524"/>
  <c r="Y173" i="524"/>
  <c r="Q174" i="524"/>
  <c r="Y174" i="524"/>
  <c r="Q175" i="524"/>
  <c r="Y175" i="524"/>
  <c r="Q176" i="524"/>
  <c r="Y176" i="524"/>
  <c r="Q177" i="524"/>
  <c r="Y177" i="524"/>
  <c r="Q178" i="524"/>
  <c r="Y178" i="524"/>
  <c r="Q179" i="524"/>
  <c r="Y179" i="524"/>
  <c r="Q180" i="524"/>
  <c r="Y180" i="524"/>
  <c r="Q181" i="524"/>
  <c r="Y181" i="524"/>
  <c r="Q182" i="524"/>
  <c r="Y182" i="524"/>
  <c r="Q183" i="524"/>
  <c r="Y183" i="524"/>
  <c r="Q184" i="524"/>
  <c r="Y184" i="524"/>
  <c r="Q185" i="524"/>
  <c r="Y185" i="524"/>
  <c r="Q186" i="524"/>
  <c r="Y186" i="524"/>
  <c r="Q187" i="524"/>
  <c r="Y187" i="524"/>
  <c r="Q188" i="524"/>
  <c r="Y188" i="524"/>
  <c r="Q189" i="524"/>
  <c r="Y189" i="524"/>
  <c r="Q190" i="524"/>
  <c r="Y190" i="524"/>
  <c r="Q191" i="524"/>
  <c r="Y191" i="524"/>
  <c r="Q192" i="524"/>
  <c r="Y192" i="524"/>
  <c r="Q193" i="524"/>
  <c r="Y193" i="524"/>
  <c r="Q194" i="524"/>
  <c r="Y194" i="524"/>
  <c r="Q195" i="524"/>
  <c r="Y195" i="524"/>
  <c r="Q196" i="524"/>
  <c r="Y196" i="524"/>
  <c r="Q197" i="524"/>
  <c r="Y197" i="524"/>
  <c r="Q198" i="524"/>
  <c r="Y198" i="524"/>
  <c r="Q199" i="524"/>
  <c r="Y199" i="524"/>
  <c r="Q200" i="524"/>
  <c r="Y200" i="524"/>
  <c r="Q201" i="524"/>
  <c r="Y201" i="524"/>
  <c r="Q202" i="524"/>
  <c r="Y202" i="524"/>
  <c r="Q203" i="524"/>
  <c r="Y203" i="524"/>
  <c r="Q204" i="524"/>
  <c r="Y204" i="524"/>
  <c r="Q205" i="524"/>
  <c r="Y205" i="524"/>
  <c r="Q206" i="524"/>
  <c r="Y206" i="524"/>
  <c r="Q207" i="524"/>
  <c r="Y207" i="524"/>
  <c r="Q208" i="524"/>
  <c r="Y208" i="524"/>
  <c r="Q209" i="524"/>
  <c r="Y209" i="524"/>
  <c r="Q210" i="524"/>
  <c r="Y210" i="524"/>
  <c r="Q211" i="524"/>
  <c r="Y211" i="524"/>
  <c r="Q212" i="524"/>
  <c r="Y212" i="524"/>
  <c r="Q213" i="524"/>
  <c r="Y213" i="524"/>
  <c r="Q214" i="524"/>
  <c r="Y214" i="524"/>
  <c r="Q215" i="524"/>
  <c r="Y215" i="524"/>
  <c r="Q216" i="524"/>
  <c r="Y216" i="524"/>
  <c r="Q217" i="524"/>
  <c r="Y217" i="524"/>
  <c r="Q218" i="524"/>
  <c r="Y218" i="524"/>
  <c r="Q219" i="524"/>
  <c r="Y219" i="524"/>
  <c r="Q220" i="524"/>
  <c r="Y220" i="524"/>
  <c r="Q221" i="524"/>
  <c r="Y221" i="524"/>
  <c r="Q222" i="524"/>
  <c r="Y222" i="524"/>
  <c r="Q223" i="524"/>
  <c r="Y223" i="524"/>
  <c r="Q224" i="524"/>
  <c r="Y224" i="524"/>
  <c r="Q225" i="524"/>
  <c r="Y225" i="524"/>
  <c r="Q226" i="524"/>
  <c r="Y226" i="524"/>
  <c r="Q227" i="524"/>
  <c r="Y227" i="524"/>
  <c r="Q228" i="524"/>
  <c r="Y228" i="524"/>
  <c r="Q229" i="524"/>
  <c r="Y229" i="524"/>
  <c r="Q230" i="524"/>
  <c r="Y230" i="524"/>
  <c r="Q231" i="524"/>
  <c r="Y231" i="524"/>
  <c r="Q232" i="524"/>
  <c r="Y232" i="524"/>
  <c r="Q233" i="524"/>
  <c r="Y233" i="524"/>
  <c r="Q234" i="524"/>
  <c r="Y234" i="524"/>
  <c r="Q235" i="524"/>
  <c r="Y235" i="524"/>
  <c r="Q236" i="524"/>
  <c r="Q237" i="524"/>
  <c r="Q238" i="524"/>
  <c r="Q239" i="524"/>
  <c r="Q240" i="524"/>
  <c r="Q241" i="524"/>
  <c r="Q242" i="524"/>
  <c r="Q243" i="524"/>
  <c r="Q244" i="524"/>
  <c r="Q245" i="524"/>
  <c r="Q246" i="524"/>
  <c r="Q247" i="524"/>
  <c r="Q248" i="524"/>
  <c r="Q249" i="524"/>
  <c r="Q250" i="524"/>
  <c r="Q251" i="524"/>
  <c r="Q252" i="524"/>
  <c r="Q253" i="524"/>
  <c r="Q254" i="524"/>
  <c r="Q255" i="524"/>
  <c r="Q256" i="524"/>
  <c r="Q257" i="524"/>
  <c r="Q258" i="524"/>
  <c r="Q259" i="524"/>
  <c r="Q260" i="524"/>
  <c r="Q261" i="524"/>
  <c r="Q262" i="524"/>
  <c r="Q263" i="524"/>
  <c r="Q264" i="524"/>
  <c r="Q265" i="524"/>
  <c r="Q266" i="524"/>
  <c r="Q267" i="524"/>
  <c r="Q268" i="524"/>
  <c r="Q269" i="524"/>
  <c r="Q270" i="524"/>
  <c r="Q271" i="524"/>
  <c r="Q272" i="524"/>
  <c r="Q273" i="524"/>
  <c r="Q274" i="524"/>
  <c r="Q275" i="524"/>
  <c r="Q276" i="524"/>
  <c r="Q277" i="524"/>
  <c r="Q278" i="524"/>
  <c r="Q279" i="524"/>
  <c r="Q280" i="524"/>
  <c r="Q281" i="524"/>
  <c r="Q282" i="524"/>
  <c r="Q283" i="524"/>
  <c r="Q284" i="524"/>
  <c r="Q285" i="524"/>
  <c r="Q286" i="524"/>
  <c r="Q287" i="524"/>
  <c r="Q288" i="524"/>
  <c r="Q289" i="524"/>
  <c r="Q290" i="524"/>
  <c r="Q291" i="524"/>
  <c r="Q292" i="524"/>
  <c r="Q293" i="524"/>
  <c r="Q294" i="524"/>
  <c r="Q295" i="524"/>
  <c r="Q296" i="524"/>
  <c r="Q297" i="524"/>
  <c r="Q298" i="524"/>
  <c r="Q299" i="524"/>
  <c r="Q300" i="524"/>
  <c r="Q301" i="524"/>
  <c r="Q302" i="524"/>
  <c r="Q303" i="524"/>
  <c r="Q304" i="524"/>
  <c r="Q305" i="524"/>
  <c r="Q306" i="524"/>
  <c r="Q307" i="524"/>
  <c r="Q308" i="524"/>
  <c r="Q309" i="524"/>
  <c r="Q310" i="524"/>
  <c r="Q311" i="524"/>
  <c r="Q312" i="524"/>
  <c r="Q313" i="524"/>
  <c r="Q314" i="524"/>
  <c r="Q315" i="524"/>
  <c r="Q316" i="524"/>
  <c r="Q317" i="524"/>
  <c r="Q318" i="524"/>
  <c r="Q319" i="524"/>
  <c r="Q320" i="524"/>
  <c r="F321" i="524"/>
  <c r="Q321" i="524"/>
  <c r="F322" i="524"/>
  <c r="Q322" i="524"/>
  <c r="F323" i="524"/>
  <c r="Q323" i="524"/>
  <c r="Q324" i="524"/>
  <c r="Q325" i="524"/>
  <c r="Q326" i="524"/>
  <c r="Q327" i="524"/>
  <c r="Q328" i="524"/>
  <c r="Q329" i="524"/>
  <c r="Q330" i="524"/>
  <c r="Q331" i="524"/>
  <c r="Q332" i="524"/>
  <c r="Q333" i="524"/>
  <c r="Q334" i="524"/>
  <c r="Q335" i="524"/>
  <c r="Q336" i="524"/>
  <c r="Q337" i="524"/>
  <c r="Q338" i="524"/>
  <c r="Q339" i="524"/>
  <c r="Q340" i="524"/>
  <c r="Q341" i="524"/>
  <c r="Q342" i="524"/>
  <c r="Q343" i="524"/>
  <c r="Q344" i="524"/>
  <c r="Q345" i="524"/>
  <c r="Q346" i="524"/>
  <c r="Q347" i="524"/>
  <c r="Q348" i="524"/>
  <c r="Q349" i="524"/>
  <c r="Q350" i="524"/>
  <c r="Q351" i="524"/>
  <c r="Q352" i="524"/>
  <c r="Q353" i="524"/>
  <c r="Q354" i="524"/>
  <c r="Q355" i="524"/>
  <c r="Q356" i="524"/>
  <c r="Q357" i="524"/>
  <c r="Q358" i="524"/>
  <c r="Q359" i="524"/>
  <c r="Q360" i="524"/>
  <c r="Q361" i="524"/>
  <c r="Q362" i="524"/>
  <c r="Q363" i="524"/>
  <c r="Q364" i="524"/>
  <c r="Q365" i="524"/>
  <c r="Q366" i="524"/>
  <c r="Q367" i="524"/>
  <c r="Q368" i="524"/>
  <c r="Q369" i="524"/>
  <c r="Q370" i="524"/>
  <c r="Q371" i="524"/>
  <c r="Q372" i="524"/>
  <c r="Q373" i="524"/>
  <c r="Q374" i="524"/>
  <c r="Q375" i="524"/>
  <c r="Q376" i="524"/>
  <c r="Q377" i="524"/>
  <c r="Q378" i="524"/>
  <c r="Q379" i="524"/>
  <c r="Q380" i="524"/>
  <c r="Q381" i="524"/>
  <c r="Q382" i="524"/>
  <c r="Q383" i="524"/>
  <c r="Q384" i="524"/>
  <c r="Q385" i="524"/>
  <c r="Q386" i="524"/>
  <c r="Q387" i="524"/>
  <c r="Q388" i="524"/>
  <c r="Q389" i="524"/>
  <c r="Q390" i="524"/>
  <c r="Q391" i="524"/>
  <c r="Q392" i="524"/>
  <c r="Q393" i="524"/>
  <c r="Q394" i="524"/>
  <c r="Q395" i="524"/>
  <c r="Q396" i="524"/>
  <c r="Q397" i="524"/>
  <c r="Q398" i="524"/>
  <c r="Q399" i="524"/>
  <c r="Q400" i="524"/>
  <c r="Q401" i="524"/>
  <c r="Q402" i="524"/>
  <c r="Q403" i="524"/>
  <c r="Q404" i="524"/>
  <c r="Q405" i="524"/>
  <c r="Q406" i="524"/>
  <c r="Q407" i="524"/>
  <c r="Q408" i="524"/>
  <c r="Q409" i="524"/>
  <c r="Q410" i="524"/>
  <c r="Q411" i="524"/>
  <c r="Q412" i="524"/>
  <c r="Q413" i="524"/>
  <c r="Q414" i="524"/>
  <c r="Q415" i="524"/>
  <c r="Q416" i="524"/>
  <c r="Q417" i="524"/>
  <c r="Q418" i="524"/>
  <c r="Q419" i="524"/>
  <c r="Q420" i="524"/>
  <c r="Q421" i="524"/>
  <c r="Q422" i="524"/>
  <c r="Q423" i="524"/>
  <c r="Q424" i="524"/>
  <c r="Q425" i="524"/>
  <c r="Q426" i="524"/>
  <c r="Q427" i="524"/>
  <c r="Q428" i="524"/>
  <c r="Q429" i="524"/>
  <c r="Q430" i="524"/>
  <c r="Q431" i="524"/>
  <c r="Q432" i="524"/>
  <c r="Q433" i="524"/>
  <c r="Q434" i="524"/>
  <c r="Q435" i="524"/>
  <c r="Q436" i="524"/>
  <c r="Q437" i="524"/>
  <c r="Q438" i="524"/>
  <c r="Q439" i="524"/>
  <c r="Q440" i="524"/>
  <c r="Q441" i="524"/>
  <c r="Q442" i="524"/>
  <c r="Q443" i="524"/>
  <c r="Q444" i="524"/>
  <c r="Q445" i="524"/>
  <c r="Q446" i="524"/>
  <c r="Q447" i="524"/>
  <c r="Q448" i="524"/>
  <c r="Q449" i="524"/>
  <c r="Q450" i="524"/>
  <c r="Q451" i="524"/>
  <c r="Q452" i="524"/>
  <c r="Q453" i="524"/>
  <c r="Q454" i="524"/>
  <c r="Q455" i="524"/>
  <c r="Q456" i="524"/>
  <c r="Q457" i="524"/>
  <c r="Q458" i="524"/>
  <c r="G5" i="523"/>
  <c r="H5" i="523"/>
  <c r="N5" i="523"/>
  <c r="Z5" i="523"/>
  <c r="N6" i="523"/>
  <c r="Z6" i="523"/>
  <c r="N7" i="523"/>
  <c r="Z7" i="523"/>
  <c r="N8" i="523"/>
  <c r="Z8" i="523"/>
  <c r="N9" i="523"/>
  <c r="Z9" i="523"/>
  <c r="N10" i="523"/>
  <c r="Z10" i="523"/>
  <c r="AD10" i="523"/>
  <c r="G11" i="523"/>
  <c r="H11" i="523"/>
  <c r="N11" i="523"/>
  <c r="Z11" i="523"/>
  <c r="AD11" i="523"/>
  <c r="G12" i="523"/>
  <c r="H12" i="523"/>
  <c r="N12" i="523"/>
  <c r="Z12" i="523"/>
  <c r="AD12" i="523"/>
  <c r="G13" i="523"/>
  <c r="H13" i="523"/>
  <c r="N13" i="523"/>
  <c r="Z13" i="523"/>
  <c r="AD13" i="523"/>
  <c r="G14" i="523"/>
  <c r="H14" i="523"/>
  <c r="N14" i="523"/>
  <c r="Z14" i="523"/>
  <c r="AD14" i="523"/>
  <c r="G15" i="523"/>
  <c r="H15" i="523"/>
  <c r="N15" i="523"/>
  <c r="Z15" i="523"/>
  <c r="AD15" i="523"/>
  <c r="G16" i="523"/>
  <c r="H16" i="523"/>
  <c r="N16" i="523"/>
  <c r="Z16" i="523"/>
  <c r="AD16" i="523"/>
  <c r="G17" i="523"/>
  <c r="H17" i="523"/>
  <c r="N17" i="523"/>
  <c r="Z17" i="523"/>
  <c r="AD17" i="523"/>
  <c r="G18" i="523"/>
  <c r="H18" i="523"/>
  <c r="N18" i="523"/>
  <c r="Z18" i="523"/>
  <c r="AD18" i="523"/>
  <c r="G19" i="523"/>
  <c r="H19" i="523"/>
  <c r="N19" i="523"/>
  <c r="Z19" i="523"/>
  <c r="AD19" i="523"/>
  <c r="G20" i="523"/>
  <c r="H20" i="523"/>
  <c r="N20" i="523"/>
  <c r="Z20" i="523"/>
  <c r="AD20" i="523"/>
  <c r="G21" i="523"/>
  <c r="H21" i="523"/>
  <c r="N21" i="523"/>
  <c r="Z21" i="523"/>
  <c r="AD21" i="523"/>
  <c r="G22" i="523"/>
  <c r="H22" i="523"/>
  <c r="N22" i="523"/>
  <c r="Z22" i="523"/>
  <c r="AD22" i="523"/>
  <c r="G23" i="523"/>
  <c r="H23" i="523"/>
  <c r="N23" i="523"/>
  <c r="Z23" i="523"/>
  <c r="AD23" i="523"/>
  <c r="G24" i="523"/>
  <c r="H24" i="523"/>
  <c r="N24" i="523"/>
  <c r="Z24" i="523"/>
  <c r="AD24" i="523"/>
  <c r="G25" i="523"/>
  <c r="H25" i="523"/>
  <c r="N25" i="523"/>
  <c r="Z25" i="523"/>
  <c r="AD25" i="523"/>
  <c r="G26" i="523"/>
  <c r="H26" i="523"/>
  <c r="N26" i="523"/>
  <c r="Z26" i="523"/>
  <c r="AD26" i="523"/>
  <c r="G27" i="523"/>
  <c r="H27" i="523"/>
  <c r="N27" i="523"/>
  <c r="Z27" i="523"/>
  <c r="AD27" i="523"/>
  <c r="G28" i="523"/>
  <c r="H28" i="523"/>
  <c r="N28" i="523"/>
  <c r="Z28" i="523"/>
  <c r="AD28" i="523"/>
  <c r="G29" i="523"/>
  <c r="H29" i="523"/>
  <c r="N29" i="523"/>
  <c r="Z29" i="523"/>
  <c r="AD29" i="523"/>
  <c r="G30" i="523"/>
  <c r="H30" i="523"/>
  <c r="N30" i="523"/>
  <c r="Z30" i="523"/>
  <c r="AD30" i="523"/>
  <c r="G31" i="523"/>
  <c r="H31" i="523"/>
  <c r="N31" i="523"/>
  <c r="Z31" i="523"/>
  <c r="AD31" i="523"/>
  <c r="G32" i="523"/>
  <c r="H32" i="523"/>
  <c r="N32" i="523"/>
  <c r="Z32" i="523"/>
  <c r="AD32" i="523"/>
  <c r="G33" i="523"/>
  <c r="H33" i="523"/>
  <c r="N33" i="523"/>
  <c r="Z33" i="523"/>
  <c r="AD33" i="523"/>
  <c r="G34" i="523"/>
  <c r="H34" i="523"/>
  <c r="N34" i="523"/>
  <c r="Z34" i="523"/>
  <c r="AD34" i="523"/>
  <c r="G35" i="523"/>
  <c r="H35" i="523"/>
  <c r="N35" i="523"/>
  <c r="Z35" i="523"/>
  <c r="AD35" i="523"/>
  <c r="G36" i="523"/>
  <c r="H36" i="523"/>
  <c r="N36" i="523"/>
  <c r="Z36" i="523"/>
  <c r="AD36" i="523"/>
  <c r="G37" i="523"/>
  <c r="H37" i="523"/>
  <c r="N37" i="523"/>
  <c r="Z37" i="523"/>
  <c r="AD37" i="523"/>
  <c r="G38" i="523"/>
  <c r="H38" i="523"/>
  <c r="N38" i="523"/>
  <c r="Z38" i="523"/>
  <c r="AD38" i="523"/>
  <c r="G39" i="523"/>
  <c r="H39" i="523"/>
  <c r="N39" i="523"/>
  <c r="Z39" i="523"/>
  <c r="AD39" i="523"/>
  <c r="G40" i="523"/>
  <c r="H40" i="523"/>
  <c r="N40" i="523"/>
  <c r="Z40" i="523"/>
  <c r="AD40" i="523"/>
  <c r="G41" i="523"/>
  <c r="H41" i="523"/>
  <c r="N41" i="523"/>
  <c r="Z41" i="523"/>
  <c r="AD41" i="523"/>
  <c r="G42" i="523"/>
  <c r="H42" i="523"/>
  <c r="N42" i="523"/>
  <c r="Z42" i="523"/>
  <c r="AD42" i="523"/>
  <c r="G43" i="523"/>
  <c r="H43" i="523"/>
  <c r="N43" i="523"/>
  <c r="Z43" i="523"/>
  <c r="AD43" i="523"/>
  <c r="G44" i="523"/>
  <c r="H44" i="523"/>
  <c r="N44" i="523"/>
  <c r="Z44" i="523"/>
  <c r="AD44" i="523"/>
  <c r="G45" i="523"/>
  <c r="H45" i="523"/>
  <c r="N45" i="523"/>
  <c r="Z45" i="523"/>
  <c r="AD45" i="523"/>
  <c r="G46" i="523"/>
  <c r="H46" i="523"/>
  <c r="N46" i="523"/>
  <c r="Z46" i="523"/>
  <c r="AD46" i="523"/>
  <c r="G47" i="523"/>
  <c r="H47" i="523"/>
  <c r="N47" i="523"/>
  <c r="Z47" i="523"/>
  <c r="AD47" i="523"/>
  <c r="G48" i="523"/>
  <c r="H48" i="523"/>
  <c r="N48" i="523"/>
  <c r="Z48" i="523"/>
  <c r="AD48" i="523"/>
  <c r="G49" i="523"/>
  <c r="H49" i="523"/>
  <c r="N49" i="523"/>
  <c r="Z49" i="523"/>
  <c r="AD49" i="523"/>
  <c r="N50" i="523"/>
  <c r="Z50" i="523"/>
  <c r="AD50" i="523"/>
  <c r="N51" i="523"/>
  <c r="Z51" i="523"/>
  <c r="AD51" i="523"/>
  <c r="N52" i="523"/>
  <c r="Z52" i="523"/>
  <c r="AD52" i="523"/>
  <c r="N53" i="523"/>
  <c r="Z53" i="523"/>
  <c r="AD53" i="523"/>
  <c r="N54" i="523"/>
  <c r="Z54" i="523"/>
  <c r="AD54" i="523"/>
  <c r="G55" i="523"/>
  <c r="H55" i="523"/>
  <c r="N55" i="523"/>
  <c r="Z55" i="523"/>
  <c r="AD55" i="523"/>
  <c r="G56" i="523"/>
  <c r="H56" i="523"/>
  <c r="N56" i="523"/>
  <c r="Z56" i="523"/>
  <c r="AD56" i="523"/>
  <c r="G57" i="523"/>
  <c r="H57" i="523"/>
  <c r="N57" i="523"/>
  <c r="Z57" i="523"/>
  <c r="AD57" i="523"/>
  <c r="G58" i="523"/>
  <c r="H58" i="523"/>
  <c r="N58" i="523"/>
  <c r="Z58" i="523"/>
  <c r="AD58" i="523"/>
  <c r="G59" i="523"/>
  <c r="H59" i="523"/>
  <c r="N59" i="523"/>
  <c r="Z59" i="523"/>
  <c r="AD59" i="523"/>
  <c r="G60" i="523"/>
  <c r="H60" i="523"/>
  <c r="N60" i="523"/>
  <c r="Z60" i="523"/>
  <c r="AD60" i="523"/>
  <c r="G61" i="523"/>
  <c r="H61" i="523"/>
  <c r="N61" i="523"/>
  <c r="Z61" i="523"/>
  <c r="AD61" i="523"/>
  <c r="G62" i="523"/>
  <c r="H62" i="523"/>
  <c r="N62" i="523"/>
  <c r="Z62" i="523"/>
  <c r="AD62" i="523"/>
  <c r="G63" i="523"/>
  <c r="H63" i="523"/>
  <c r="N63" i="523"/>
  <c r="Z63" i="523"/>
  <c r="AD63" i="523"/>
  <c r="N64" i="523"/>
  <c r="Z64" i="523"/>
  <c r="AD64" i="523"/>
  <c r="N65" i="523"/>
  <c r="Z65" i="523"/>
  <c r="AD65" i="523"/>
  <c r="N66" i="523"/>
  <c r="Z66" i="523"/>
  <c r="AD66" i="523"/>
  <c r="N67" i="523"/>
  <c r="Z67" i="523"/>
  <c r="AD67" i="523"/>
  <c r="N68" i="523"/>
  <c r="Z68" i="523"/>
  <c r="AD68" i="523"/>
  <c r="N69" i="523"/>
  <c r="Z69" i="523"/>
  <c r="AD69" i="523"/>
  <c r="G70" i="523"/>
  <c r="H70" i="523"/>
  <c r="N70" i="523"/>
  <c r="Z70" i="523"/>
  <c r="AD70" i="523"/>
  <c r="G71" i="523"/>
  <c r="H71" i="523"/>
  <c r="N71" i="523"/>
  <c r="Z71" i="523"/>
  <c r="AD71" i="523"/>
  <c r="G72" i="523"/>
  <c r="H72" i="523"/>
  <c r="N72" i="523"/>
  <c r="Z72" i="523"/>
  <c r="AD72" i="523"/>
  <c r="G73" i="523"/>
  <c r="H73" i="523"/>
  <c r="N73" i="523"/>
  <c r="Z73" i="523"/>
  <c r="AD73" i="523"/>
  <c r="G74" i="523"/>
  <c r="H74" i="523"/>
  <c r="N74" i="523"/>
  <c r="Z74" i="523"/>
  <c r="AD74" i="523"/>
  <c r="G75" i="523"/>
  <c r="H75" i="523"/>
  <c r="N75" i="523"/>
  <c r="Z75" i="523"/>
  <c r="AD75" i="523"/>
  <c r="G76" i="523"/>
  <c r="H76" i="523"/>
  <c r="N76" i="523"/>
  <c r="Z76" i="523"/>
  <c r="AD76" i="523"/>
  <c r="G77" i="523"/>
  <c r="H77" i="523"/>
  <c r="N77" i="523"/>
  <c r="Z77" i="523"/>
  <c r="AD77" i="523"/>
  <c r="G78" i="523"/>
  <c r="H78" i="523"/>
  <c r="N78" i="523"/>
  <c r="Z78" i="523"/>
  <c r="AD78" i="523"/>
  <c r="G79" i="523"/>
  <c r="H79" i="523"/>
  <c r="N79" i="523"/>
  <c r="Z79" i="523"/>
  <c r="AD79" i="523"/>
  <c r="G80" i="523"/>
  <c r="H80" i="523"/>
  <c r="N80" i="523"/>
  <c r="Z80" i="523"/>
  <c r="AD80" i="523"/>
  <c r="G81" i="523"/>
  <c r="H81" i="523"/>
  <c r="N81" i="523"/>
  <c r="Z81" i="523"/>
  <c r="AD81" i="523"/>
  <c r="N82" i="523"/>
  <c r="Z82" i="523"/>
  <c r="AD82" i="523"/>
  <c r="G83" i="523"/>
  <c r="H83" i="523"/>
  <c r="N83" i="523"/>
  <c r="Z83" i="523"/>
  <c r="AD83" i="523"/>
  <c r="G84" i="523"/>
  <c r="H84" i="523"/>
  <c r="N84" i="523"/>
  <c r="Z84" i="523"/>
  <c r="AD84" i="523"/>
  <c r="G85" i="523"/>
  <c r="H85" i="523"/>
  <c r="N85" i="523"/>
  <c r="Z85" i="523"/>
  <c r="AD85" i="523"/>
  <c r="G86" i="523"/>
  <c r="H86" i="523"/>
  <c r="N86" i="523"/>
  <c r="Z86" i="523"/>
  <c r="AD86" i="523"/>
  <c r="G87" i="523"/>
  <c r="H87" i="523"/>
  <c r="N87" i="523"/>
  <c r="Z87" i="523"/>
  <c r="AD87" i="523"/>
  <c r="G88" i="523"/>
  <c r="H88" i="523"/>
  <c r="N88" i="523"/>
  <c r="Z88" i="523"/>
  <c r="AD88" i="523"/>
  <c r="G89" i="523"/>
  <c r="H89" i="523"/>
  <c r="N89" i="523"/>
  <c r="Z89" i="523"/>
  <c r="AD89" i="523"/>
  <c r="G90" i="523"/>
  <c r="H90" i="523"/>
  <c r="N90" i="523"/>
  <c r="Z90" i="523"/>
  <c r="AD90" i="523"/>
  <c r="G91" i="523"/>
  <c r="H91" i="523"/>
  <c r="N91" i="523"/>
  <c r="Z91" i="523"/>
  <c r="AD91" i="523"/>
  <c r="G92" i="523"/>
  <c r="H92" i="523"/>
  <c r="N92" i="523"/>
  <c r="Z92" i="523"/>
  <c r="AD92" i="523"/>
  <c r="G93" i="523"/>
  <c r="H93" i="523"/>
  <c r="N93" i="523"/>
  <c r="Z93" i="523"/>
  <c r="AD93" i="523"/>
  <c r="G94" i="523"/>
  <c r="H94" i="523"/>
  <c r="N94" i="523"/>
  <c r="Z94" i="523"/>
  <c r="AD94" i="523"/>
  <c r="G95" i="523"/>
  <c r="H95" i="523"/>
  <c r="N95" i="523"/>
  <c r="Z95" i="523"/>
  <c r="AD95" i="523"/>
  <c r="G96" i="523"/>
  <c r="H96" i="523"/>
  <c r="N96" i="523"/>
  <c r="Z96" i="523"/>
  <c r="AD96" i="523"/>
  <c r="G97" i="523"/>
  <c r="H97" i="523"/>
  <c r="N97" i="523"/>
  <c r="Z97" i="523"/>
  <c r="AD97" i="523"/>
  <c r="G98" i="523"/>
  <c r="H98" i="523"/>
  <c r="N98" i="523"/>
  <c r="Z98" i="523"/>
  <c r="AD98" i="523"/>
  <c r="G99" i="523"/>
  <c r="H99" i="523"/>
  <c r="N99" i="523"/>
  <c r="Z99" i="523"/>
  <c r="AD99" i="523"/>
  <c r="G100" i="523"/>
  <c r="H100" i="523"/>
  <c r="N100" i="523"/>
  <c r="Z100" i="523"/>
  <c r="AD100" i="523"/>
  <c r="G101" i="523"/>
  <c r="H101" i="523"/>
  <c r="N101" i="523"/>
  <c r="Z101" i="523"/>
  <c r="AD101" i="523"/>
  <c r="G102" i="523"/>
  <c r="H102" i="523"/>
  <c r="N102" i="523"/>
  <c r="Z102" i="523"/>
  <c r="AD102" i="523"/>
  <c r="G103" i="523"/>
  <c r="H103" i="523"/>
  <c r="N103" i="523"/>
  <c r="Z103" i="523"/>
  <c r="AD103" i="523"/>
  <c r="G104" i="523"/>
  <c r="H104" i="523"/>
  <c r="N104" i="523"/>
  <c r="Z104" i="523"/>
  <c r="AD104" i="523"/>
  <c r="G105" i="523"/>
  <c r="H105" i="523"/>
  <c r="N105" i="523"/>
  <c r="Z105" i="523"/>
  <c r="AD105" i="523"/>
  <c r="G106" i="523"/>
  <c r="H106" i="523"/>
  <c r="N106" i="523"/>
  <c r="Z106" i="523"/>
  <c r="AD106" i="523"/>
  <c r="G107" i="523"/>
  <c r="H107" i="523"/>
  <c r="N107" i="523"/>
  <c r="Z107" i="523"/>
  <c r="AD107" i="523"/>
  <c r="G108" i="523"/>
  <c r="H108" i="523"/>
  <c r="N108" i="523"/>
  <c r="Z108" i="523"/>
  <c r="AD108" i="523"/>
  <c r="G109" i="523"/>
  <c r="H109" i="523"/>
  <c r="N109" i="523"/>
  <c r="Z109" i="523"/>
  <c r="AD109" i="523"/>
  <c r="G110" i="523"/>
  <c r="H110" i="523"/>
  <c r="N110" i="523"/>
  <c r="Z110" i="523"/>
  <c r="AD110" i="523"/>
  <c r="G111" i="523"/>
  <c r="H111" i="523"/>
  <c r="N111" i="523"/>
  <c r="Z111" i="523"/>
  <c r="AD111" i="523"/>
  <c r="G112" i="523"/>
  <c r="H112" i="523"/>
  <c r="N112" i="523"/>
  <c r="Z112" i="523"/>
  <c r="AD112" i="523"/>
  <c r="G113" i="523"/>
  <c r="H113" i="523"/>
  <c r="N113" i="523"/>
  <c r="Z113" i="523"/>
  <c r="AD113" i="523"/>
  <c r="G114" i="523"/>
  <c r="H114" i="523"/>
  <c r="N114" i="523"/>
  <c r="Z114" i="523"/>
  <c r="AD114" i="523"/>
  <c r="G115" i="523"/>
  <c r="H115" i="523"/>
  <c r="N115" i="523"/>
  <c r="Z115" i="523"/>
  <c r="AD115" i="523"/>
  <c r="G116" i="523"/>
  <c r="H116" i="523"/>
  <c r="N116" i="523"/>
  <c r="Z116" i="523"/>
  <c r="AD116" i="523"/>
  <c r="G117" i="523"/>
  <c r="H117" i="523"/>
  <c r="N117" i="523"/>
  <c r="Z117" i="523"/>
  <c r="AD117" i="523"/>
  <c r="G118" i="523"/>
  <c r="H118" i="523"/>
  <c r="N118" i="523"/>
  <c r="Z118" i="523"/>
  <c r="AD118" i="523"/>
  <c r="G119" i="523"/>
  <c r="H119" i="523"/>
  <c r="N119" i="523"/>
  <c r="Z119" i="523"/>
  <c r="AD119" i="523"/>
  <c r="G120" i="523"/>
  <c r="H120" i="523"/>
  <c r="N120" i="523"/>
  <c r="Z120" i="523"/>
  <c r="AD120" i="523"/>
  <c r="G121" i="523"/>
  <c r="H121" i="523"/>
  <c r="N121" i="523"/>
  <c r="Z121" i="523"/>
  <c r="AD121" i="523"/>
  <c r="G122" i="523"/>
  <c r="H122" i="523"/>
  <c r="N122" i="523"/>
  <c r="Z122" i="523"/>
  <c r="AD122" i="523"/>
  <c r="G123" i="523"/>
  <c r="H123" i="523"/>
  <c r="N123" i="523"/>
  <c r="Z123" i="523"/>
  <c r="AD123" i="523"/>
  <c r="G124" i="523"/>
  <c r="H124" i="523"/>
  <c r="N124" i="523"/>
  <c r="Z124" i="523"/>
  <c r="AD124" i="523"/>
  <c r="G125" i="523"/>
  <c r="H125" i="523"/>
  <c r="N125" i="523"/>
  <c r="Z125" i="523"/>
  <c r="AD125" i="523"/>
  <c r="G126" i="523"/>
  <c r="H126" i="523"/>
  <c r="N126" i="523"/>
  <c r="Z126" i="523"/>
  <c r="AD126" i="523"/>
  <c r="G127" i="523"/>
  <c r="H127" i="523"/>
  <c r="N127" i="523"/>
  <c r="Z127" i="523"/>
  <c r="AD127" i="523"/>
  <c r="G128" i="523"/>
  <c r="H128" i="523"/>
  <c r="N128" i="523"/>
  <c r="Z128" i="523"/>
  <c r="AD128" i="523"/>
  <c r="G129" i="523"/>
  <c r="H129" i="523"/>
  <c r="N129" i="523"/>
  <c r="Z129" i="523"/>
  <c r="AD129" i="523"/>
  <c r="G130" i="523"/>
  <c r="H130" i="523"/>
  <c r="N130" i="523"/>
  <c r="Z130" i="523"/>
  <c r="AD130" i="523"/>
  <c r="G131" i="523"/>
  <c r="H131" i="523"/>
  <c r="N131" i="523"/>
  <c r="Z131" i="523"/>
  <c r="AD131" i="523"/>
  <c r="G132" i="523"/>
  <c r="H132" i="523"/>
  <c r="N132" i="523"/>
  <c r="Z132" i="523"/>
  <c r="AD132" i="523"/>
  <c r="G133" i="523"/>
  <c r="H133" i="523"/>
  <c r="N133" i="523"/>
  <c r="Z133" i="523"/>
  <c r="AD133" i="523"/>
  <c r="G134" i="523"/>
  <c r="H134" i="523"/>
  <c r="N134" i="523"/>
  <c r="Z134" i="523"/>
  <c r="AD134" i="523"/>
  <c r="G135" i="523"/>
  <c r="H135" i="523"/>
  <c r="N135" i="523"/>
  <c r="Z135" i="523"/>
  <c r="AD135" i="523"/>
  <c r="G136" i="523"/>
  <c r="H136" i="523"/>
  <c r="N136" i="523"/>
  <c r="Z136" i="523"/>
  <c r="AD136" i="523"/>
  <c r="G137" i="523"/>
  <c r="H137" i="523"/>
  <c r="N137" i="523"/>
  <c r="Z137" i="523"/>
  <c r="AD137" i="523"/>
  <c r="G138" i="523"/>
  <c r="H138" i="523"/>
  <c r="N138" i="523"/>
  <c r="Z138" i="523"/>
  <c r="AD138" i="523"/>
  <c r="G139" i="523"/>
  <c r="H139" i="523"/>
  <c r="N139" i="523"/>
  <c r="Z139" i="523"/>
  <c r="AD139" i="523"/>
  <c r="G140" i="523"/>
  <c r="H140" i="523"/>
  <c r="N140" i="523"/>
  <c r="Z140" i="523"/>
  <c r="AD140" i="523"/>
  <c r="G141" i="523"/>
  <c r="H141" i="523"/>
  <c r="N141" i="523"/>
  <c r="Z141" i="523"/>
  <c r="AD141" i="523"/>
  <c r="G142" i="523"/>
  <c r="H142" i="523"/>
  <c r="N142" i="523"/>
  <c r="Z142" i="523"/>
  <c r="AD142" i="523"/>
  <c r="G143" i="523"/>
  <c r="H143" i="523"/>
  <c r="N143" i="523"/>
  <c r="Z143" i="523"/>
  <c r="AD143" i="523"/>
  <c r="G144" i="523"/>
  <c r="H144" i="523"/>
  <c r="N144" i="523"/>
  <c r="Z144" i="523"/>
  <c r="AD144" i="523"/>
  <c r="G145" i="523"/>
  <c r="H145" i="523"/>
  <c r="N145" i="523"/>
  <c r="Z145" i="523"/>
  <c r="AD145" i="523"/>
  <c r="G146" i="523"/>
  <c r="H146" i="523"/>
  <c r="N146" i="523"/>
  <c r="Z146" i="523"/>
  <c r="AD146" i="523"/>
  <c r="G147" i="523"/>
  <c r="H147" i="523"/>
  <c r="N147" i="523"/>
  <c r="Z147" i="523"/>
  <c r="AD147" i="523"/>
  <c r="G148" i="523"/>
  <c r="H148" i="523"/>
  <c r="N148" i="523"/>
  <c r="Z148" i="523"/>
  <c r="AD148" i="523"/>
  <c r="G149" i="523"/>
  <c r="H149" i="523"/>
  <c r="N149" i="523"/>
  <c r="Z149" i="523"/>
  <c r="AD149" i="523"/>
  <c r="N150" i="523"/>
  <c r="Z150" i="523"/>
  <c r="N151" i="523"/>
  <c r="Z151" i="523"/>
  <c r="N152" i="523"/>
  <c r="Z152" i="523"/>
  <c r="N153" i="523"/>
  <c r="Z153" i="523"/>
  <c r="N154" i="523"/>
  <c r="Z154" i="523"/>
  <c r="G155" i="523"/>
  <c r="H155" i="523"/>
  <c r="N155" i="523"/>
  <c r="Z155" i="523"/>
  <c r="AD155" i="523"/>
  <c r="G156" i="523"/>
  <c r="H156" i="523"/>
  <c r="N156" i="523"/>
  <c r="Z156" i="523"/>
  <c r="AD156" i="523"/>
  <c r="G157" i="523"/>
  <c r="H157" i="523"/>
  <c r="N157" i="523"/>
  <c r="Z157" i="523"/>
  <c r="AD157" i="523"/>
  <c r="G158" i="523"/>
  <c r="H158" i="523"/>
  <c r="N158" i="523"/>
  <c r="Z158" i="523"/>
  <c r="AD158" i="523"/>
  <c r="G159" i="523"/>
  <c r="H159" i="523"/>
  <c r="N159" i="523"/>
  <c r="Z159" i="523"/>
  <c r="AD159" i="523"/>
  <c r="G160" i="523"/>
  <c r="H160" i="523"/>
  <c r="N160" i="523"/>
  <c r="AD160" i="523"/>
  <c r="G161" i="523"/>
  <c r="H161" i="523"/>
  <c r="N161" i="523"/>
  <c r="AD161" i="523"/>
  <c r="G162" i="523"/>
  <c r="H162" i="523"/>
  <c r="N162" i="523"/>
  <c r="AD162" i="523"/>
  <c r="G163" i="523"/>
  <c r="H163" i="523"/>
  <c r="N163" i="523"/>
  <c r="AD163" i="523"/>
  <c r="G164" i="523"/>
  <c r="H164" i="523"/>
  <c r="N164" i="523"/>
  <c r="AD164" i="523"/>
  <c r="G165" i="523"/>
  <c r="H165" i="523"/>
  <c r="N165" i="523"/>
  <c r="AD165" i="523"/>
  <c r="G166" i="523"/>
  <c r="H166" i="523"/>
  <c r="N166" i="523"/>
  <c r="AD166" i="523"/>
  <c r="G167" i="523"/>
  <c r="H167" i="523"/>
  <c r="N167" i="523"/>
  <c r="AD167" i="523"/>
  <c r="G168" i="523"/>
  <c r="N168" i="523"/>
  <c r="AD168" i="523"/>
  <c r="G169" i="523"/>
  <c r="H169" i="523"/>
  <c r="N169" i="523"/>
  <c r="AD169" i="523"/>
  <c r="G170" i="523"/>
  <c r="H170" i="523"/>
  <c r="N170" i="523"/>
  <c r="AD170" i="523"/>
  <c r="G171" i="523"/>
  <c r="H171" i="523"/>
  <c r="N171" i="523"/>
  <c r="AD171" i="523"/>
  <c r="G172" i="523"/>
  <c r="H172" i="523"/>
  <c r="N172" i="523"/>
  <c r="AD172" i="523"/>
  <c r="G173" i="523"/>
  <c r="H173" i="523"/>
  <c r="N173" i="523"/>
  <c r="AD173" i="523"/>
  <c r="G174" i="523"/>
  <c r="H174" i="523"/>
  <c r="N174" i="523"/>
  <c r="AD174" i="523"/>
  <c r="G175" i="523"/>
  <c r="H175" i="523"/>
  <c r="N175" i="523"/>
  <c r="AD175" i="523"/>
  <c r="G176" i="523"/>
  <c r="H176" i="523"/>
  <c r="N176" i="523"/>
  <c r="AD176" i="523"/>
  <c r="G177" i="523"/>
  <c r="H177" i="523"/>
  <c r="N177" i="523"/>
  <c r="AD177" i="523"/>
  <c r="G178" i="523"/>
  <c r="H178" i="523"/>
  <c r="N178" i="523"/>
  <c r="AD178" i="523"/>
  <c r="G179" i="523"/>
  <c r="H179" i="523"/>
  <c r="N179" i="523"/>
  <c r="AD179" i="523"/>
  <c r="G180" i="523"/>
  <c r="H180" i="523"/>
  <c r="N180" i="523"/>
  <c r="AD180" i="523"/>
  <c r="G181" i="523"/>
  <c r="H181" i="523"/>
  <c r="N181" i="523"/>
  <c r="AD181" i="523"/>
  <c r="N182" i="523"/>
  <c r="AD182" i="523"/>
  <c r="N183" i="523"/>
  <c r="AD183" i="523"/>
  <c r="N184" i="523"/>
  <c r="N185" i="523"/>
  <c r="N186" i="523"/>
  <c r="G187" i="523"/>
  <c r="H187" i="523"/>
  <c r="N187" i="523"/>
  <c r="G188" i="523"/>
  <c r="H188" i="523"/>
  <c r="N188" i="523"/>
  <c r="G189" i="523"/>
  <c r="H189" i="523"/>
  <c r="N189" i="523"/>
  <c r="AD189" i="523"/>
  <c r="G190" i="523"/>
  <c r="H190" i="523"/>
  <c r="N190" i="523"/>
  <c r="AD190" i="523"/>
  <c r="G191" i="523"/>
  <c r="H191" i="523"/>
  <c r="N191" i="523"/>
  <c r="AD191" i="523"/>
  <c r="G192" i="523"/>
  <c r="H192" i="523"/>
  <c r="N192" i="523"/>
  <c r="O192" i="523" s="1"/>
  <c r="AD192" i="523"/>
  <c r="G193" i="523"/>
  <c r="H193" i="523"/>
  <c r="AD193" i="523"/>
  <c r="G194" i="523"/>
  <c r="H194" i="523"/>
  <c r="AD194" i="523"/>
  <c r="G195" i="523"/>
  <c r="H195" i="523"/>
  <c r="AD195" i="523"/>
  <c r="G196" i="523"/>
  <c r="H196" i="523"/>
  <c r="AD196" i="523"/>
  <c r="G197" i="523"/>
  <c r="H197" i="523"/>
  <c r="AD197" i="523"/>
  <c r="G198" i="523"/>
  <c r="H198" i="523"/>
  <c r="AD198" i="523"/>
  <c r="G199" i="523"/>
  <c r="H199" i="523"/>
  <c r="AD199" i="523"/>
  <c r="G200" i="523"/>
  <c r="H200" i="523"/>
  <c r="AD200" i="523"/>
  <c r="G201" i="523"/>
  <c r="H201" i="523"/>
  <c r="AD201" i="523"/>
  <c r="G202" i="523"/>
  <c r="H202" i="523"/>
  <c r="AD202" i="523"/>
  <c r="G203" i="523"/>
  <c r="H203" i="523"/>
  <c r="AD203" i="523"/>
  <c r="G204" i="523"/>
  <c r="H204" i="523"/>
  <c r="AD204" i="523"/>
  <c r="G205" i="523"/>
  <c r="H205" i="523"/>
  <c r="AD205" i="523"/>
  <c r="G206" i="523"/>
  <c r="H206" i="523"/>
  <c r="AD206" i="523"/>
  <c r="G207" i="523"/>
  <c r="H207" i="523"/>
  <c r="AD207" i="523"/>
  <c r="G208" i="523"/>
  <c r="H208" i="523"/>
  <c r="AD208" i="523"/>
  <c r="G209" i="523"/>
  <c r="H209" i="523"/>
  <c r="AD209" i="523"/>
  <c r="G210" i="523"/>
  <c r="H210" i="523"/>
  <c r="AD210" i="523"/>
  <c r="G211" i="523"/>
  <c r="H211" i="523"/>
  <c r="AD211" i="523"/>
  <c r="G212" i="523"/>
  <c r="H212" i="523"/>
  <c r="AD212" i="523"/>
  <c r="G213" i="523"/>
  <c r="H213" i="523"/>
  <c r="AD213" i="523"/>
  <c r="G214" i="523"/>
  <c r="H214" i="523"/>
  <c r="AD214" i="523"/>
  <c r="G215" i="523"/>
  <c r="H215" i="523"/>
  <c r="AD215" i="523"/>
  <c r="G216" i="523"/>
  <c r="H216" i="523"/>
  <c r="AD216" i="523"/>
  <c r="G217" i="523"/>
  <c r="H217" i="523"/>
  <c r="AD217" i="523"/>
  <c r="G218" i="523"/>
  <c r="H218" i="523"/>
  <c r="AD218" i="523"/>
  <c r="G219" i="523"/>
  <c r="H219" i="523"/>
  <c r="AD219" i="523"/>
  <c r="G220" i="523"/>
  <c r="H220" i="523"/>
  <c r="AD220" i="523"/>
  <c r="G221" i="523"/>
  <c r="H221" i="523"/>
  <c r="AD221" i="523"/>
  <c r="G222" i="523"/>
  <c r="H222" i="523"/>
  <c r="AD222" i="523"/>
  <c r="G223" i="523"/>
  <c r="H223" i="523"/>
  <c r="AD223" i="523"/>
  <c r="G224" i="523"/>
  <c r="H224" i="523"/>
  <c r="AD224" i="523"/>
  <c r="G225" i="523"/>
  <c r="H225" i="523"/>
  <c r="AD225" i="523"/>
  <c r="G226" i="523"/>
  <c r="H226" i="523"/>
  <c r="AD226" i="523"/>
  <c r="G227" i="523"/>
  <c r="H227" i="523"/>
  <c r="AD227" i="523"/>
  <c r="G228" i="523"/>
  <c r="H228" i="523"/>
  <c r="AD228" i="523"/>
  <c r="G229" i="523"/>
  <c r="H229" i="523"/>
  <c r="AD229" i="523"/>
  <c r="G230" i="523"/>
  <c r="H230" i="523"/>
  <c r="AD230" i="523"/>
  <c r="G231" i="523"/>
  <c r="H231" i="523"/>
  <c r="AD231" i="523"/>
  <c r="G232" i="523"/>
  <c r="H232" i="523"/>
  <c r="AD232" i="523"/>
  <c r="G233" i="523"/>
  <c r="H233" i="523"/>
  <c r="AD233" i="523"/>
  <c r="G234" i="523"/>
  <c r="H234" i="523"/>
  <c r="AD234" i="523"/>
  <c r="G235" i="523"/>
  <c r="H235" i="523"/>
  <c r="AD235" i="523"/>
  <c r="G236" i="523"/>
  <c r="H236" i="523"/>
  <c r="AD236" i="523"/>
  <c r="G237" i="523"/>
  <c r="H237" i="523"/>
  <c r="AD237" i="523"/>
  <c r="G238" i="523"/>
  <c r="H238" i="523"/>
  <c r="AD238" i="523"/>
  <c r="G239" i="523"/>
  <c r="H239" i="523"/>
  <c r="AD239" i="523"/>
  <c r="G240" i="523"/>
  <c r="H240" i="523"/>
  <c r="AD240" i="523"/>
  <c r="G241" i="523"/>
  <c r="H241" i="523"/>
  <c r="AD241" i="523"/>
  <c r="G242" i="523"/>
  <c r="H242" i="523"/>
  <c r="AD242" i="523"/>
  <c r="G243" i="523"/>
  <c r="H243" i="523"/>
  <c r="AD243" i="523"/>
  <c r="G244" i="523"/>
  <c r="H244" i="523"/>
  <c r="AD244" i="523"/>
  <c r="G245" i="523"/>
  <c r="H245" i="523"/>
  <c r="AD245" i="523"/>
  <c r="G246" i="523"/>
  <c r="H246" i="523"/>
  <c r="AD246" i="523"/>
  <c r="G247" i="523"/>
  <c r="H247" i="523"/>
  <c r="AD247" i="523"/>
  <c r="G248" i="523"/>
  <c r="H248" i="523"/>
  <c r="AD248" i="523"/>
  <c r="G249" i="523"/>
  <c r="H249" i="523"/>
  <c r="AD249" i="523"/>
  <c r="G250" i="523"/>
  <c r="H250" i="523"/>
  <c r="AD250" i="523"/>
  <c r="G251" i="523"/>
  <c r="H251" i="523"/>
  <c r="AD251" i="523"/>
  <c r="G252" i="523"/>
  <c r="H252" i="523"/>
  <c r="AD252" i="523"/>
  <c r="G253" i="523"/>
  <c r="H253" i="523"/>
  <c r="AD253" i="523"/>
  <c r="G254" i="523"/>
  <c r="H254" i="523"/>
  <c r="G255" i="523"/>
  <c r="H255" i="523"/>
  <c r="G256" i="523"/>
  <c r="H256" i="523"/>
  <c r="G257" i="523"/>
  <c r="H257" i="523"/>
  <c r="G258" i="523"/>
  <c r="H258" i="523"/>
  <c r="AD259" i="523"/>
  <c r="G260" i="523"/>
  <c r="H260" i="523"/>
  <c r="AD260" i="523"/>
  <c r="G261" i="523"/>
  <c r="H261" i="523"/>
  <c r="AD261" i="523"/>
  <c r="G262" i="523"/>
  <c r="H262" i="523"/>
  <c r="AD262" i="523"/>
  <c r="G263" i="523"/>
  <c r="H263" i="523"/>
  <c r="AD263" i="523"/>
  <c r="G264" i="523"/>
  <c r="H264" i="523"/>
  <c r="AD264" i="523"/>
  <c r="G265" i="523"/>
  <c r="H265" i="523"/>
  <c r="AD265" i="523"/>
  <c r="G266" i="523"/>
  <c r="H266" i="523"/>
  <c r="AD266" i="523"/>
  <c r="G267" i="523"/>
  <c r="H267" i="523"/>
  <c r="AD267" i="523"/>
  <c r="G268" i="523"/>
  <c r="H268" i="523"/>
  <c r="AD268" i="523"/>
  <c r="G269" i="523"/>
  <c r="H269" i="523"/>
  <c r="AD269" i="523"/>
  <c r="G270" i="523"/>
  <c r="H270" i="523"/>
  <c r="AD270" i="523"/>
  <c r="G271" i="523"/>
  <c r="H271" i="523"/>
  <c r="AD271" i="523"/>
  <c r="G272" i="523"/>
  <c r="H272" i="523"/>
  <c r="AD272" i="523"/>
  <c r="G273" i="523"/>
  <c r="H273" i="523"/>
  <c r="AD273" i="523"/>
  <c r="G274" i="523"/>
  <c r="H274" i="523"/>
  <c r="AD274" i="523"/>
  <c r="G275" i="523"/>
  <c r="H275" i="523"/>
  <c r="AD275" i="523"/>
  <c r="G276" i="523"/>
  <c r="H276" i="523"/>
  <c r="AD276" i="523"/>
  <c r="G277" i="523"/>
  <c r="H277" i="523"/>
  <c r="AD277" i="523"/>
  <c r="G278" i="523"/>
  <c r="H278" i="523"/>
  <c r="AD278" i="523"/>
  <c r="G279" i="523"/>
  <c r="H279" i="523"/>
  <c r="AD279" i="523"/>
  <c r="G280" i="523"/>
  <c r="H280" i="523"/>
  <c r="AD280" i="523"/>
  <c r="G281" i="523"/>
  <c r="H281" i="523"/>
  <c r="AD281" i="523"/>
  <c r="G282" i="523"/>
  <c r="H282" i="523"/>
  <c r="AD282" i="523"/>
  <c r="G283" i="523"/>
  <c r="H283" i="523"/>
  <c r="AD283" i="523"/>
  <c r="G284" i="523"/>
  <c r="H284" i="523"/>
  <c r="AD284" i="523"/>
  <c r="G285" i="523"/>
  <c r="H285" i="523"/>
  <c r="AD285" i="523"/>
  <c r="G286" i="523"/>
  <c r="H286" i="523"/>
  <c r="AD286" i="523"/>
  <c r="G287" i="523"/>
  <c r="H287" i="523"/>
  <c r="AD287" i="523"/>
  <c r="G288" i="523"/>
  <c r="H288" i="523"/>
  <c r="AD288" i="523"/>
  <c r="G289" i="523"/>
  <c r="H289" i="523"/>
  <c r="AD289" i="523"/>
  <c r="G290" i="523"/>
  <c r="H290" i="523"/>
  <c r="AD290" i="523"/>
  <c r="G291" i="523"/>
  <c r="H291" i="523"/>
  <c r="AD291" i="523"/>
  <c r="G292" i="523"/>
  <c r="H292" i="523"/>
  <c r="AD292" i="523"/>
  <c r="G293" i="523"/>
  <c r="H293" i="523"/>
  <c r="AD293" i="523"/>
  <c r="G294" i="523"/>
  <c r="H294" i="523"/>
  <c r="AD294" i="523"/>
  <c r="G295" i="523"/>
  <c r="H295" i="523"/>
  <c r="AD295" i="523"/>
  <c r="G296" i="523"/>
  <c r="H296" i="523"/>
  <c r="AD296" i="523"/>
  <c r="G297" i="523"/>
  <c r="H297" i="523"/>
  <c r="AD297" i="523"/>
  <c r="G298" i="523"/>
  <c r="H298" i="523"/>
  <c r="AD298" i="523"/>
  <c r="G299" i="523"/>
  <c r="H299" i="523"/>
  <c r="AD299" i="523"/>
  <c r="G300" i="523"/>
  <c r="H300" i="523"/>
  <c r="AD300" i="523"/>
  <c r="G301" i="523"/>
  <c r="H301" i="523"/>
  <c r="AD301" i="523"/>
  <c r="G302" i="523"/>
  <c r="H302" i="523"/>
  <c r="AD302" i="523"/>
  <c r="AD303" i="523"/>
  <c r="G304" i="523"/>
  <c r="H304" i="523"/>
  <c r="AD304" i="523"/>
  <c r="G305" i="523"/>
  <c r="H305" i="523"/>
  <c r="AD305" i="523"/>
  <c r="G306" i="523"/>
  <c r="H306" i="523"/>
  <c r="AD306" i="523"/>
  <c r="G307" i="523"/>
  <c r="H307" i="523"/>
  <c r="AD307" i="523"/>
  <c r="G308" i="523"/>
  <c r="H308" i="523"/>
  <c r="AD308" i="523"/>
  <c r="G309" i="523"/>
  <c r="H309" i="523"/>
  <c r="AD309" i="523"/>
  <c r="G310" i="523"/>
  <c r="H310" i="523"/>
  <c r="AD310" i="523"/>
  <c r="G311" i="523"/>
  <c r="H311" i="523"/>
  <c r="AD311" i="523"/>
  <c r="G312" i="523"/>
  <c r="H312" i="523"/>
  <c r="AD312" i="523"/>
  <c r="G313" i="523"/>
  <c r="H313" i="523"/>
  <c r="AD313" i="523"/>
  <c r="G314" i="523"/>
  <c r="H314" i="523"/>
  <c r="AD314" i="523"/>
  <c r="G315" i="523"/>
  <c r="H315" i="523"/>
  <c r="AD315" i="523"/>
  <c r="G316" i="523"/>
  <c r="H316" i="523"/>
  <c r="AD316" i="523"/>
  <c r="G317" i="523"/>
  <c r="H317" i="523"/>
  <c r="AD317" i="523"/>
  <c r="G318" i="523"/>
  <c r="H318" i="523"/>
  <c r="AD318" i="523"/>
  <c r="G319" i="523"/>
  <c r="H319" i="523"/>
  <c r="AD319" i="523"/>
  <c r="G320" i="523"/>
  <c r="H320" i="523"/>
  <c r="AD320" i="523"/>
  <c r="G321" i="523"/>
  <c r="H321" i="523"/>
  <c r="AD321" i="523"/>
  <c r="G322" i="523"/>
  <c r="H322" i="523"/>
  <c r="AD322" i="523"/>
  <c r="G323" i="523"/>
  <c r="H323" i="523"/>
  <c r="AD323" i="523"/>
  <c r="G324" i="523"/>
  <c r="H324" i="523"/>
  <c r="AD324" i="523"/>
  <c r="G325" i="523"/>
  <c r="H325" i="523"/>
  <c r="AD325" i="523"/>
  <c r="G326" i="523"/>
  <c r="H326" i="523"/>
  <c r="AD326" i="523"/>
  <c r="G327" i="523"/>
  <c r="H327" i="523"/>
  <c r="AD327" i="523"/>
  <c r="G328" i="523"/>
  <c r="H328" i="523"/>
  <c r="AD328" i="523"/>
  <c r="G329" i="523"/>
  <c r="H329" i="523"/>
  <c r="AD329" i="523"/>
  <c r="G330" i="523"/>
  <c r="H330" i="523"/>
  <c r="AD330" i="523"/>
  <c r="G331" i="523"/>
  <c r="H331" i="523"/>
  <c r="AD331" i="523"/>
  <c r="G332" i="523"/>
  <c r="H332" i="523"/>
  <c r="AD332" i="523"/>
  <c r="G333" i="523"/>
  <c r="H333" i="523"/>
  <c r="AD333" i="523"/>
  <c r="G334" i="523"/>
  <c r="H334" i="523"/>
  <c r="AD334" i="523"/>
  <c r="G335" i="523"/>
  <c r="H335" i="523"/>
  <c r="AD335" i="523"/>
  <c r="G336" i="523"/>
  <c r="H336" i="523"/>
  <c r="AD336" i="523"/>
  <c r="G337" i="523"/>
  <c r="H337" i="523"/>
  <c r="AD337" i="523"/>
  <c r="G338" i="523"/>
  <c r="H338" i="523"/>
  <c r="AD338" i="523"/>
  <c r="G339" i="523"/>
  <c r="H339" i="523"/>
  <c r="AD339" i="523"/>
  <c r="G340" i="523"/>
  <c r="H340" i="523"/>
  <c r="AD340" i="523"/>
  <c r="G341" i="523"/>
  <c r="H341" i="523"/>
  <c r="AD341" i="523"/>
  <c r="G342" i="523"/>
  <c r="H342" i="523"/>
  <c r="AD342" i="523"/>
  <c r="G343" i="523"/>
  <c r="H343" i="523"/>
  <c r="AD343" i="523"/>
  <c r="G344" i="523"/>
  <c r="H344" i="523"/>
  <c r="AD344" i="523"/>
  <c r="G345" i="523"/>
  <c r="H345" i="523"/>
  <c r="AD345" i="523"/>
  <c r="G346" i="523"/>
  <c r="H346" i="523"/>
  <c r="AD346" i="523"/>
  <c r="G347" i="523"/>
  <c r="H347" i="523"/>
  <c r="AD347" i="523"/>
  <c r="G348" i="523"/>
  <c r="H348" i="523"/>
  <c r="AD348" i="523"/>
  <c r="G349" i="523"/>
  <c r="H349" i="523"/>
  <c r="AD349" i="523"/>
  <c r="G350" i="523"/>
  <c r="H350" i="523"/>
  <c r="AD350" i="523"/>
  <c r="G351" i="523"/>
  <c r="H351" i="523"/>
  <c r="AD351" i="523"/>
  <c r="G352" i="523"/>
  <c r="H352" i="523"/>
  <c r="AD352" i="523"/>
  <c r="G353" i="523"/>
  <c r="H353" i="523"/>
  <c r="AD353" i="523"/>
  <c r="G354" i="523"/>
  <c r="H354" i="523"/>
  <c r="AD354" i="523"/>
  <c r="G355" i="523"/>
  <c r="H355" i="523"/>
  <c r="AD355" i="523"/>
  <c r="G356" i="523"/>
  <c r="H356" i="523"/>
  <c r="AD356" i="523"/>
  <c r="G357" i="523"/>
  <c r="H357" i="523"/>
  <c r="AD357" i="523"/>
  <c r="G358" i="523"/>
  <c r="H358" i="523"/>
  <c r="AD358" i="523"/>
  <c r="G359" i="523"/>
  <c r="H359" i="523"/>
  <c r="AD359" i="523"/>
  <c r="G360" i="523"/>
  <c r="H360" i="523"/>
  <c r="AD360" i="523"/>
  <c r="G361" i="523"/>
  <c r="H361" i="523"/>
  <c r="AD361" i="523"/>
  <c r="G362" i="523"/>
  <c r="H362" i="523"/>
  <c r="AD362" i="523"/>
  <c r="G363" i="523"/>
  <c r="H363" i="523"/>
  <c r="AD363" i="523"/>
  <c r="G364" i="523"/>
  <c r="H364" i="523"/>
  <c r="AD364" i="523"/>
  <c r="G365" i="523"/>
  <c r="H365" i="523"/>
  <c r="AD365" i="523"/>
  <c r="G366" i="523"/>
  <c r="H366" i="523"/>
  <c r="AD366" i="523"/>
  <c r="G367" i="523"/>
  <c r="H367" i="523"/>
  <c r="AD367" i="523"/>
  <c r="G368" i="523"/>
  <c r="H368" i="523"/>
  <c r="AD368" i="523"/>
  <c r="G369" i="523"/>
  <c r="H369" i="523"/>
  <c r="AD369" i="523"/>
  <c r="G370" i="523"/>
  <c r="H370" i="523"/>
  <c r="AD370" i="523"/>
  <c r="G371" i="523"/>
  <c r="H371" i="523"/>
  <c r="AD371" i="523"/>
  <c r="G372" i="523"/>
  <c r="H372" i="523"/>
  <c r="AD372" i="523"/>
  <c r="G373" i="523"/>
  <c r="H373" i="523"/>
  <c r="AD373" i="523"/>
  <c r="G374" i="523"/>
  <c r="H374" i="523"/>
  <c r="AD374" i="523"/>
  <c r="G375" i="523"/>
  <c r="H375" i="523"/>
  <c r="AD375" i="523"/>
  <c r="G376" i="523"/>
  <c r="H376" i="523"/>
  <c r="AD376" i="523"/>
  <c r="G377" i="523"/>
  <c r="H377" i="523"/>
  <c r="AD377" i="523"/>
  <c r="G378" i="523"/>
  <c r="H378" i="523"/>
  <c r="AD378" i="523"/>
  <c r="G379" i="523"/>
  <c r="H379" i="523"/>
  <c r="AD379" i="523"/>
  <c r="G380" i="523"/>
  <c r="H380" i="523"/>
  <c r="AD380" i="523"/>
  <c r="G381" i="523"/>
  <c r="H381" i="523"/>
  <c r="AD381" i="523"/>
  <c r="G382" i="523"/>
  <c r="H382" i="523"/>
  <c r="AD382" i="523"/>
  <c r="G383" i="523"/>
  <c r="H383" i="523"/>
  <c r="AD383" i="523"/>
  <c r="G384" i="523"/>
  <c r="H384" i="523"/>
  <c r="AD384" i="523"/>
  <c r="G385" i="523"/>
  <c r="H385" i="523"/>
  <c r="AD385" i="523"/>
  <c r="G386" i="523"/>
  <c r="H386" i="523"/>
  <c r="AD386" i="523"/>
  <c r="G387" i="523"/>
  <c r="H387" i="523"/>
  <c r="AD387" i="523"/>
  <c r="G388" i="523"/>
  <c r="H388" i="523"/>
  <c r="AD388" i="523"/>
  <c r="G389" i="523"/>
  <c r="H389" i="523"/>
  <c r="AD389" i="523"/>
  <c r="G390" i="523"/>
  <c r="H390" i="523"/>
  <c r="AD390" i="523"/>
  <c r="G391" i="523"/>
  <c r="H391" i="523"/>
  <c r="AD391" i="523"/>
  <c r="G392" i="523"/>
  <c r="H392" i="523"/>
  <c r="AD392" i="523"/>
  <c r="G393" i="523"/>
  <c r="H393" i="523"/>
  <c r="AD393" i="523"/>
  <c r="G394" i="523"/>
  <c r="H394" i="523"/>
  <c r="AD394" i="523"/>
  <c r="G395" i="523"/>
  <c r="H395" i="523"/>
  <c r="AD395" i="523"/>
  <c r="G396" i="523"/>
  <c r="H396" i="523"/>
  <c r="AD396" i="523"/>
  <c r="G397" i="523"/>
  <c r="H397" i="523"/>
  <c r="AD397" i="523"/>
  <c r="G398" i="523"/>
  <c r="H398" i="523"/>
  <c r="AD398" i="523"/>
  <c r="G399" i="523"/>
  <c r="H399" i="523"/>
  <c r="AD399" i="523"/>
  <c r="G400" i="523"/>
  <c r="H400" i="523"/>
  <c r="AD400" i="523"/>
  <c r="G401" i="523"/>
  <c r="H401" i="523"/>
  <c r="AD401" i="523"/>
  <c r="G402" i="523"/>
  <c r="H402" i="523"/>
  <c r="AD402" i="523"/>
  <c r="G403" i="523"/>
  <c r="H403" i="523"/>
  <c r="AD403" i="523"/>
  <c r="G404" i="523"/>
  <c r="H404" i="523"/>
  <c r="AD404" i="523"/>
  <c r="G405" i="523"/>
  <c r="H405" i="523"/>
  <c r="AD405" i="523"/>
  <c r="G406" i="523"/>
  <c r="H406" i="523"/>
  <c r="AD406" i="523"/>
  <c r="G407" i="523"/>
  <c r="H407" i="523"/>
  <c r="AD407" i="523"/>
  <c r="G408" i="523"/>
  <c r="H408" i="523"/>
  <c r="AD408" i="523"/>
  <c r="G409" i="523"/>
  <c r="H409" i="523"/>
  <c r="AD409" i="523"/>
  <c r="G410" i="523"/>
  <c r="H410" i="523"/>
  <c r="AD410" i="523"/>
  <c r="G411" i="523"/>
  <c r="H411" i="523"/>
  <c r="AD411" i="523"/>
  <c r="G412" i="523"/>
  <c r="H412" i="523"/>
  <c r="AD412" i="523"/>
  <c r="G413" i="523"/>
  <c r="H413" i="523"/>
  <c r="AD413" i="523"/>
  <c r="G414" i="523"/>
  <c r="H414" i="523"/>
  <c r="AD414" i="523"/>
  <c r="G415" i="523"/>
  <c r="H415" i="523"/>
  <c r="AD415" i="523"/>
  <c r="G416" i="523"/>
  <c r="H416" i="523"/>
  <c r="AD416" i="523"/>
  <c r="G417" i="523"/>
  <c r="H417" i="523"/>
  <c r="AD417" i="523"/>
  <c r="G418" i="523"/>
  <c r="H418" i="523"/>
  <c r="AD418" i="523"/>
  <c r="G419" i="523"/>
  <c r="H419" i="523"/>
  <c r="AD419" i="523"/>
  <c r="G420" i="523"/>
  <c r="H420" i="523"/>
  <c r="AD420" i="523"/>
  <c r="G421" i="523"/>
  <c r="H421" i="523"/>
  <c r="AD421" i="523"/>
  <c r="G422" i="523"/>
  <c r="H422" i="523"/>
  <c r="AD422" i="523"/>
  <c r="G423" i="523"/>
  <c r="H423" i="523"/>
  <c r="AD423" i="523"/>
  <c r="G424" i="523"/>
  <c r="H424" i="523"/>
  <c r="AD424" i="523"/>
  <c r="G425" i="523"/>
  <c r="H425" i="523"/>
  <c r="AD425" i="523"/>
  <c r="G426" i="523"/>
  <c r="H426" i="523"/>
  <c r="AD426" i="523"/>
  <c r="G427" i="523"/>
  <c r="H427" i="523"/>
  <c r="AD427" i="523"/>
  <c r="G428" i="523"/>
  <c r="H428" i="523"/>
  <c r="AD428" i="523"/>
  <c r="G429" i="523"/>
  <c r="H429" i="523"/>
  <c r="AD429" i="523"/>
  <c r="G430" i="523"/>
  <c r="H430" i="523"/>
  <c r="AD430" i="523"/>
  <c r="G431" i="523"/>
  <c r="H431" i="523"/>
  <c r="AD431" i="523"/>
  <c r="G432" i="523"/>
  <c r="H432" i="523"/>
  <c r="AD432" i="523"/>
  <c r="G433" i="523"/>
  <c r="H433" i="523"/>
  <c r="AD433" i="523"/>
  <c r="G434" i="523"/>
  <c r="H434" i="523"/>
  <c r="AD434" i="523"/>
  <c r="G435" i="523"/>
  <c r="H435" i="523"/>
  <c r="AD435" i="523"/>
  <c r="G436" i="523"/>
  <c r="H436" i="523"/>
  <c r="AD436" i="523"/>
  <c r="G437" i="523"/>
  <c r="H437" i="523"/>
  <c r="AD437" i="523"/>
  <c r="G438" i="523"/>
  <c r="H438" i="523"/>
  <c r="AD438" i="523"/>
  <c r="G439" i="523"/>
  <c r="H439" i="523"/>
  <c r="AD439" i="523"/>
  <c r="G440" i="523"/>
  <c r="H440" i="523"/>
  <c r="AD440" i="523"/>
  <c r="G441" i="523"/>
  <c r="H441" i="523"/>
  <c r="AD441" i="523"/>
  <c r="G442" i="523"/>
  <c r="H442" i="523"/>
  <c r="AD442" i="523"/>
  <c r="G443" i="523"/>
  <c r="H443" i="523"/>
  <c r="AD443" i="523"/>
  <c r="G444" i="523"/>
  <c r="H444" i="523"/>
  <c r="AD444" i="523"/>
  <c r="G445" i="523"/>
  <c r="H445" i="523"/>
  <c r="AD445" i="523"/>
  <c r="G446" i="523"/>
  <c r="H446" i="523"/>
  <c r="AD446" i="523"/>
  <c r="G447" i="523"/>
  <c r="H447" i="523"/>
  <c r="AD447" i="523"/>
  <c r="G448" i="523"/>
  <c r="H448" i="523"/>
  <c r="AD448" i="523"/>
  <c r="G449" i="523"/>
  <c r="H449" i="523"/>
  <c r="AD449" i="523"/>
  <c r="G450" i="523"/>
  <c r="H450" i="523"/>
  <c r="AD450" i="523"/>
  <c r="G451" i="523"/>
  <c r="H451" i="523"/>
  <c r="AD451" i="523"/>
  <c r="G452" i="523"/>
  <c r="H452" i="523"/>
  <c r="AD452" i="523"/>
  <c r="G453" i="523"/>
  <c r="H453" i="523"/>
  <c r="AD453" i="523"/>
  <c r="G454" i="523"/>
  <c r="H454" i="523"/>
  <c r="AD454" i="523"/>
  <c r="G455" i="523"/>
  <c r="H455" i="523"/>
  <c r="AD455" i="523"/>
  <c r="G456" i="523"/>
  <c r="H456" i="523"/>
  <c r="AD456" i="523"/>
  <c r="G457" i="523"/>
  <c r="H457" i="523"/>
  <c r="AD457" i="523"/>
  <c r="G458" i="523"/>
  <c r="H458" i="523"/>
  <c r="AD458" i="523"/>
  <c r="G459" i="523"/>
  <c r="H459" i="523"/>
  <c r="AD459" i="523"/>
  <c r="G460" i="523"/>
  <c r="H460" i="523"/>
  <c r="AD460" i="523"/>
  <c r="G461" i="523"/>
  <c r="H461" i="523"/>
  <c r="AD461" i="523"/>
  <c r="G462" i="523"/>
  <c r="H462" i="523"/>
  <c r="AD462" i="523"/>
  <c r="G463" i="523"/>
  <c r="H463" i="523"/>
  <c r="AD463" i="523"/>
  <c r="G464" i="523"/>
  <c r="H464" i="523"/>
  <c r="AD464" i="523"/>
  <c r="G465" i="523"/>
  <c r="H465" i="523"/>
  <c r="AD465" i="523"/>
  <c r="G466" i="523"/>
  <c r="H466" i="523"/>
  <c r="AD466" i="523"/>
  <c r="G467" i="523"/>
  <c r="H467" i="523"/>
  <c r="AD467" i="523"/>
  <c r="G468" i="523"/>
  <c r="H468" i="523"/>
  <c r="AD468" i="523"/>
  <c r="G469" i="523"/>
  <c r="H469" i="523"/>
  <c r="AD469" i="523"/>
  <c r="G470" i="523"/>
  <c r="H470" i="523"/>
  <c r="AD470" i="523"/>
  <c r="G471" i="523"/>
  <c r="H471" i="523"/>
  <c r="AD471" i="523"/>
  <c r="G472" i="523"/>
  <c r="H472" i="523"/>
  <c r="AD472" i="523"/>
  <c r="G473" i="523"/>
  <c r="H473" i="523"/>
  <c r="AD473" i="523"/>
  <c r="G474" i="523"/>
  <c r="H474" i="523"/>
  <c r="AD474" i="523"/>
  <c r="G475" i="523"/>
  <c r="H475" i="523"/>
  <c r="AD475" i="523"/>
  <c r="G476" i="523"/>
  <c r="H476" i="523"/>
  <c r="AD476" i="523"/>
  <c r="G477" i="523"/>
  <c r="H477" i="523"/>
  <c r="AD477" i="523"/>
  <c r="G478" i="523"/>
  <c r="H478" i="523"/>
  <c r="AD478" i="523"/>
  <c r="G479" i="523"/>
  <c r="H479" i="523"/>
  <c r="AD479" i="523"/>
  <c r="G480" i="523"/>
  <c r="H480" i="523"/>
  <c r="AD480" i="523"/>
  <c r="G481" i="523"/>
  <c r="H481" i="523"/>
  <c r="AD481" i="523"/>
  <c r="G482" i="523"/>
  <c r="H482" i="523"/>
  <c r="AD482" i="523"/>
  <c r="G483" i="523"/>
  <c r="H483" i="523"/>
  <c r="AD483" i="523"/>
  <c r="G484" i="523"/>
  <c r="H484" i="523"/>
  <c r="AD484" i="523"/>
  <c r="G485" i="523"/>
  <c r="H485" i="523"/>
  <c r="AD485" i="523"/>
  <c r="G486" i="523"/>
  <c r="H486" i="523"/>
  <c r="AD486" i="523"/>
  <c r="G487" i="523"/>
  <c r="H487" i="523"/>
  <c r="AD487" i="523"/>
  <c r="G488" i="523"/>
  <c r="H488" i="523"/>
  <c r="AD488" i="523"/>
  <c r="G489" i="523"/>
  <c r="H489" i="523"/>
  <c r="AD489" i="523"/>
  <c r="G490" i="523"/>
  <c r="H490" i="523"/>
  <c r="AD490" i="523"/>
  <c r="G491" i="523"/>
  <c r="H491" i="523"/>
  <c r="AD491" i="523"/>
  <c r="G492" i="523"/>
  <c r="H492" i="523"/>
  <c r="AD492" i="523"/>
  <c r="G493" i="523"/>
  <c r="H493" i="523"/>
  <c r="AD493" i="523"/>
  <c r="G494" i="523"/>
  <c r="H494" i="523"/>
  <c r="AD494" i="523"/>
  <c r="G495" i="523"/>
  <c r="H495" i="523"/>
  <c r="AD495" i="523"/>
  <c r="G496" i="523"/>
  <c r="H496" i="523"/>
  <c r="AD496" i="523"/>
  <c r="G497" i="523"/>
  <c r="H497" i="523"/>
  <c r="AD497" i="523"/>
  <c r="G498" i="523"/>
  <c r="H498" i="523"/>
  <c r="AD498" i="523"/>
  <c r="G499" i="523"/>
  <c r="H499" i="523"/>
  <c r="AD499" i="523"/>
  <c r="G500" i="523"/>
  <c r="H500" i="523"/>
  <c r="AD500" i="523"/>
  <c r="G501" i="523"/>
  <c r="H501" i="523"/>
  <c r="AD501" i="523"/>
  <c r="G502" i="523"/>
  <c r="H502" i="523"/>
  <c r="AD502" i="523"/>
  <c r="G503" i="523"/>
  <c r="H503" i="523"/>
  <c r="AD503" i="523"/>
  <c r="G504" i="523"/>
  <c r="H504" i="523"/>
  <c r="AD504" i="523"/>
  <c r="G505" i="523"/>
  <c r="H505" i="523"/>
  <c r="AD505" i="523"/>
  <c r="G506" i="523"/>
  <c r="H506" i="523"/>
  <c r="AD506" i="523"/>
  <c r="G507" i="523"/>
  <c r="H507" i="523"/>
  <c r="AD507" i="523"/>
  <c r="G508" i="523"/>
  <c r="H508" i="523"/>
  <c r="AD508" i="523"/>
  <c r="G509" i="523"/>
  <c r="H509" i="523"/>
  <c r="AD509" i="523"/>
  <c r="G510" i="523"/>
  <c r="H510" i="523"/>
  <c r="AD510" i="523"/>
  <c r="G511" i="523"/>
  <c r="H511" i="523"/>
  <c r="AD511" i="523"/>
  <c r="G512" i="523"/>
  <c r="H512" i="523"/>
  <c r="AD512" i="523"/>
  <c r="G513" i="523"/>
  <c r="H513" i="523"/>
  <c r="AD513" i="523"/>
  <c r="G514" i="523"/>
  <c r="H514" i="523"/>
  <c r="AD514" i="523"/>
  <c r="G515" i="523"/>
  <c r="H515" i="523"/>
  <c r="AD515" i="523"/>
  <c r="G516" i="523"/>
  <c r="H516" i="523"/>
  <c r="AD516" i="523"/>
  <c r="G517" i="523"/>
  <c r="H517" i="523"/>
  <c r="AD517" i="523"/>
  <c r="G518" i="523"/>
  <c r="H518" i="523"/>
  <c r="AD518" i="523"/>
  <c r="G519" i="523"/>
  <c r="H519" i="523"/>
  <c r="AD519" i="523"/>
  <c r="G520" i="523"/>
  <c r="H520" i="523"/>
  <c r="AD520" i="523"/>
  <c r="G521" i="523"/>
  <c r="H521" i="523"/>
  <c r="AD521" i="523"/>
  <c r="G522" i="523"/>
  <c r="H522" i="523"/>
  <c r="AD522" i="523"/>
  <c r="G523" i="523"/>
  <c r="H523" i="523"/>
  <c r="AD523" i="523"/>
  <c r="G524" i="523"/>
  <c r="H524" i="523"/>
  <c r="AD524" i="523"/>
  <c r="G525" i="523"/>
  <c r="H525" i="523"/>
  <c r="AD525" i="523"/>
  <c r="G526" i="523"/>
  <c r="H526" i="523"/>
  <c r="AD526" i="523"/>
  <c r="G527" i="523"/>
  <c r="H527" i="523"/>
  <c r="AD527" i="523"/>
  <c r="G528" i="523"/>
  <c r="H528" i="523"/>
  <c r="AD528" i="523"/>
  <c r="G529" i="523"/>
  <c r="H529" i="523"/>
  <c r="AD529" i="523"/>
  <c r="G530" i="523"/>
  <c r="H530" i="523"/>
  <c r="AD530" i="523"/>
  <c r="G531" i="523"/>
  <c r="H531" i="523"/>
  <c r="AD531" i="523"/>
  <c r="G532" i="523"/>
  <c r="H532" i="523"/>
  <c r="AD532" i="523"/>
  <c r="G533" i="523"/>
  <c r="H533" i="523"/>
  <c r="AD533" i="523"/>
  <c r="G534" i="523"/>
  <c r="H534" i="523"/>
  <c r="AD534" i="523"/>
  <c r="G535" i="523"/>
  <c r="H535" i="523"/>
  <c r="AD535" i="523"/>
  <c r="G536" i="523"/>
  <c r="H536" i="523"/>
  <c r="AD536" i="523"/>
  <c r="G537" i="523"/>
  <c r="H537" i="523"/>
  <c r="AD537" i="523"/>
  <c r="G538" i="523"/>
  <c r="H538" i="523"/>
  <c r="AD538" i="523"/>
  <c r="G539" i="523"/>
  <c r="H539" i="523"/>
  <c r="AD539" i="523"/>
  <c r="G540" i="523"/>
  <c r="H540" i="523"/>
  <c r="AD540" i="523"/>
  <c r="G541" i="523"/>
  <c r="H541" i="523"/>
  <c r="AD541" i="523"/>
  <c r="G542" i="523"/>
  <c r="H542" i="523"/>
  <c r="AD542" i="523"/>
  <c r="G543" i="523"/>
  <c r="H543" i="523"/>
  <c r="AD543" i="523"/>
  <c r="G544" i="523"/>
  <c r="H544" i="523"/>
  <c r="AD544" i="523"/>
  <c r="G545" i="523"/>
  <c r="H545" i="523"/>
  <c r="AD545" i="523"/>
  <c r="G546" i="523"/>
  <c r="H546" i="523"/>
  <c r="AD546" i="523"/>
  <c r="G547" i="523"/>
  <c r="H547" i="523"/>
  <c r="AD547" i="523"/>
  <c r="G548" i="523"/>
  <c r="H548" i="523"/>
  <c r="AD548" i="523"/>
  <c r="G549" i="523"/>
  <c r="H549" i="523"/>
  <c r="AD549" i="523"/>
  <c r="G550" i="523"/>
  <c r="H550" i="523"/>
  <c r="AD550" i="523"/>
  <c r="G551" i="523"/>
  <c r="H551" i="523"/>
  <c r="AD551" i="523"/>
  <c r="G552" i="523"/>
  <c r="H552" i="523"/>
  <c r="AD552" i="523"/>
  <c r="G553" i="523"/>
  <c r="H553" i="523"/>
  <c r="AD553" i="523"/>
  <c r="G554" i="523"/>
  <c r="H554" i="523"/>
  <c r="AD554" i="523"/>
  <c r="G555" i="523"/>
  <c r="H555" i="523"/>
  <c r="AD555" i="523"/>
  <c r="G556" i="523"/>
  <c r="H556" i="523"/>
  <c r="AD556" i="523"/>
  <c r="G557" i="523"/>
  <c r="H557" i="523"/>
  <c r="AD557" i="523"/>
  <c r="G558" i="523"/>
  <c r="H558" i="523"/>
  <c r="AD558" i="523"/>
  <c r="G559" i="523"/>
  <c r="H559" i="523"/>
  <c r="AD559" i="523"/>
  <c r="G560" i="523"/>
  <c r="H560" i="523"/>
  <c r="AD560" i="523"/>
  <c r="G561" i="523"/>
  <c r="H561" i="523"/>
  <c r="AD561" i="523"/>
  <c r="G562" i="523"/>
  <c r="H562" i="523"/>
  <c r="AD562" i="523"/>
  <c r="G563" i="523"/>
  <c r="H563" i="523"/>
  <c r="AD563" i="523"/>
  <c r="G564" i="523"/>
  <c r="H564" i="523"/>
  <c r="AD564" i="523"/>
  <c r="G565" i="523"/>
  <c r="H565" i="523"/>
  <c r="AD565" i="523"/>
  <c r="G566" i="523"/>
  <c r="H566" i="523"/>
  <c r="AD566" i="523"/>
  <c r="G567" i="523"/>
  <c r="H567" i="523"/>
  <c r="AD567" i="523"/>
  <c r="G568" i="523"/>
  <c r="H568" i="523"/>
  <c r="AD568" i="523"/>
  <c r="G569" i="523"/>
  <c r="H569" i="523"/>
  <c r="AD569" i="523"/>
  <c r="G570" i="523"/>
  <c r="H570" i="523"/>
  <c r="AD570" i="523"/>
  <c r="G571" i="523"/>
  <c r="H571" i="523"/>
  <c r="AD571" i="523"/>
  <c r="G572" i="523"/>
  <c r="H572" i="523"/>
  <c r="AD572" i="523"/>
  <c r="G573" i="523"/>
  <c r="H573" i="523"/>
  <c r="AD573" i="523"/>
  <c r="G574" i="523"/>
  <c r="H574" i="523"/>
  <c r="AD574" i="523"/>
  <c r="G575" i="523"/>
  <c r="H575" i="523"/>
  <c r="AD575" i="523"/>
  <c r="G576" i="523"/>
  <c r="H576" i="523"/>
  <c r="AD576" i="523"/>
  <c r="G577" i="523"/>
  <c r="H577" i="523"/>
  <c r="AD577" i="523"/>
  <c r="G578" i="523"/>
  <c r="H578" i="523"/>
  <c r="AD578" i="523"/>
  <c r="G579" i="523"/>
  <c r="H579" i="523"/>
  <c r="AD579" i="523"/>
  <c r="G580" i="523"/>
  <c r="H580" i="523"/>
  <c r="AD580" i="523"/>
  <c r="G581" i="523"/>
  <c r="H581" i="523"/>
  <c r="AD581" i="523"/>
  <c r="G582" i="523"/>
  <c r="H582" i="523"/>
  <c r="AD582" i="523"/>
  <c r="G583" i="523"/>
  <c r="H583" i="523"/>
  <c r="AD583" i="523"/>
  <c r="G584" i="523"/>
  <c r="H584" i="523"/>
  <c r="AD584" i="523"/>
  <c r="G585" i="523"/>
  <c r="H585" i="523"/>
  <c r="AD585" i="523"/>
  <c r="G586" i="523"/>
  <c r="H586" i="523"/>
  <c r="AD586" i="523"/>
  <c r="G587" i="523"/>
  <c r="H587" i="523"/>
  <c r="AD587" i="523"/>
  <c r="G588" i="523"/>
  <c r="H588" i="523"/>
  <c r="AD588" i="523"/>
  <c r="G589" i="523"/>
  <c r="H589" i="523"/>
  <c r="AD589" i="523"/>
  <c r="G590" i="523"/>
  <c r="H590" i="523"/>
  <c r="AD590" i="523"/>
  <c r="G591" i="523"/>
  <c r="H591" i="523"/>
  <c r="AD591" i="523"/>
  <c r="G592" i="523"/>
  <c r="H592" i="523"/>
  <c r="AD592" i="523"/>
  <c r="G593" i="523"/>
  <c r="H593" i="523"/>
  <c r="AD593" i="523"/>
  <c r="G594" i="523"/>
  <c r="H594" i="523"/>
  <c r="AD594" i="523"/>
  <c r="G595" i="523"/>
  <c r="H595" i="523"/>
  <c r="AD595" i="523"/>
  <c r="G596" i="523"/>
  <c r="H596" i="523"/>
  <c r="AD596" i="523"/>
  <c r="G597" i="523"/>
  <c r="H597" i="523"/>
  <c r="AD597" i="523"/>
  <c r="G598" i="523"/>
  <c r="H598" i="523"/>
  <c r="AD598" i="523"/>
  <c r="G599" i="523"/>
  <c r="H599" i="523"/>
  <c r="AD599" i="523"/>
  <c r="G600" i="523"/>
  <c r="H600" i="523"/>
  <c r="AD600" i="523"/>
  <c r="G601" i="523"/>
  <c r="H601" i="523"/>
  <c r="AD601" i="523"/>
  <c r="G602" i="523"/>
  <c r="H602" i="523"/>
  <c r="AD602" i="523"/>
  <c r="G603" i="523"/>
  <c r="H603" i="523"/>
  <c r="AD603" i="523"/>
  <c r="G604" i="523"/>
  <c r="H604" i="523"/>
  <c r="AD604" i="523"/>
  <c r="G605" i="523"/>
  <c r="H605" i="523"/>
  <c r="AD605" i="523"/>
  <c r="G606" i="523"/>
  <c r="H606" i="523"/>
  <c r="AD606" i="523"/>
  <c r="G607" i="523"/>
  <c r="H607" i="523"/>
  <c r="AD607" i="523"/>
  <c r="G608" i="523"/>
  <c r="H608" i="523"/>
  <c r="AD608" i="523"/>
  <c r="G609" i="523"/>
  <c r="H609" i="523"/>
  <c r="AD609" i="523"/>
  <c r="G610" i="523"/>
  <c r="H610" i="523"/>
  <c r="AD610" i="523"/>
  <c r="G611" i="523"/>
  <c r="H611" i="523"/>
  <c r="AD611" i="523"/>
  <c r="G612" i="523"/>
  <c r="H612" i="523"/>
  <c r="AD612" i="523"/>
  <c r="G613" i="523"/>
  <c r="H613" i="523"/>
  <c r="AD613" i="523"/>
  <c r="G614" i="523"/>
  <c r="H614" i="523"/>
  <c r="AD614" i="523"/>
  <c r="G615" i="523"/>
  <c r="H615" i="523"/>
  <c r="AD615" i="523"/>
  <c r="G616" i="523"/>
  <c r="H616" i="523"/>
  <c r="AD616" i="523"/>
  <c r="G617" i="523"/>
  <c r="H617" i="523"/>
  <c r="AD617" i="523"/>
  <c r="G618" i="523"/>
  <c r="H618" i="523"/>
  <c r="AD618" i="523"/>
  <c r="G619" i="523"/>
  <c r="H619" i="523"/>
  <c r="AD619" i="523"/>
  <c r="G620" i="523"/>
  <c r="H620" i="523"/>
  <c r="AD620" i="523"/>
  <c r="G621" i="523"/>
  <c r="H621" i="523"/>
  <c r="AD621" i="523"/>
  <c r="G622" i="523"/>
  <c r="H622" i="523"/>
  <c r="AD622" i="523"/>
  <c r="G623" i="523"/>
  <c r="H623" i="523"/>
  <c r="AD623" i="523"/>
  <c r="G624" i="523"/>
  <c r="H624" i="523"/>
  <c r="AD624" i="523"/>
  <c r="G625" i="523"/>
  <c r="H625" i="523"/>
  <c r="AD625" i="523"/>
  <c r="G626" i="523"/>
  <c r="H626" i="523"/>
  <c r="AD626" i="523"/>
  <c r="G627" i="523"/>
  <c r="H627" i="523"/>
  <c r="AD627" i="523"/>
  <c r="G628" i="523"/>
  <c r="H628" i="523"/>
  <c r="AD628" i="523"/>
  <c r="G629" i="523"/>
  <c r="H629" i="523"/>
  <c r="AD629" i="523"/>
  <c r="G630" i="523"/>
  <c r="H630" i="523"/>
  <c r="AD630" i="523"/>
  <c r="G631" i="523"/>
  <c r="H631" i="523"/>
  <c r="AD631" i="523"/>
  <c r="G632" i="523"/>
  <c r="H632" i="523"/>
  <c r="AD632" i="523"/>
  <c r="G633" i="523"/>
  <c r="H633" i="523"/>
  <c r="AD633" i="523"/>
  <c r="G634" i="523"/>
  <c r="H634" i="523"/>
  <c r="AD634" i="523"/>
  <c r="G635" i="523"/>
  <c r="H635" i="523"/>
  <c r="AD635" i="523"/>
  <c r="G636" i="523"/>
  <c r="H636" i="523"/>
  <c r="AD636" i="523"/>
  <c r="G637" i="523"/>
  <c r="H637" i="523"/>
  <c r="AD637" i="523"/>
  <c r="G638" i="523"/>
  <c r="H638" i="523"/>
  <c r="AD638" i="523"/>
  <c r="G639" i="523"/>
  <c r="H639" i="523"/>
  <c r="AD639" i="523"/>
  <c r="G640" i="523"/>
  <c r="H640" i="523"/>
  <c r="AD640" i="523"/>
  <c r="G641" i="523"/>
  <c r="H641" i="523"/>
  <c r="AD641" i="523"/>
  <c r="G642" i="523"/>
  <c r="H642" i="523"/>
  <c r="AD642" i="523"/>
  <c r="G643" i="523"/>
  <c r="H643" i="523"/>
  <c r="AD643" i="523"/>
  <c r="G644" i="523"/>
  <c r="H644" i="523"/>
  <c r="AD644" i="523"/>
  <c r="G645" i="523"/>
  <c r="H645" i="523"/>
  <c r="AD645" i="523"/>
  <c r="G646" i="523"/>
  <c r="H646" i="523"/>
  <c r="AD646" i="523"/>
  <c r="G647" i="523"/>
  <c r="H647" i="523"/>
  <c r="AD647" i="523"/>
  <c r="G648" i="523"/>
  <c r="H648" i="523"/>
  <c r="AD648" i="523"/>
  <c r="G649" i="523"/>
  <c r="H649" i="523"/>
  <c r="AD649" i="523"/>
  <c r="G650" i="523"/>
  <c r="H650" i="523"/>
  <c r="AD650" i="523"/>
  <c r="G651" i="523"/>
  <c r="H651" i="523"/>
  <c r="AD651" i="523"/>
  <c r="G652" i="523"/>
  <c r="H652" i="523"/>
  <c r="AD652" i="523"/>
  <c r="G653" i="523"/>
  <c r="H653" i="523"/>
  <c r="AD653" i="523"/>
  <c r="G654" i="523"/>
  <c r="H654" i="523"/>
  <c r="AD654" i="523"/>
  <c r="G655" i="523"/>
  <c r="H655" i="523"/>
  <c r="AD655" i="523"/>
  <c r="G656" i="523"/>
  <c r="H656" i="523"/>
  <c r="AD656" i="523"/>
  <c r="G657" i="523"/>
  <c r="H657" i="523"/>
  <c r="AD657" i="523"/>
  <c r="G658" i="523"/>
  <c r="H658" i="523"/>
  <c r="AD658" i="523"/>
  <c r="G659" i="523"/>
  <c r="H659" i="523"/>
  <c r="AD659" i="523"/>
  <c r="G660" i="523"/>
  <c r="H660" i="523"/>
  <c r="AD660" i="523"/>
  <c r="G661" i="523"/>
  <c r="H661" i="523"/>
  <c r="AD661" i="523"/>
  <c r="G662" i="523"/>
  <c r="H662" i="523"/>
  <c r="AD662" i="523"/>
  <c r="G663" i="523"/>
  <c r="H663" i="523"/>
  <c r="AD663" i="523"/>
  <c r="G664" i="523"/>
  <c r="H664" i="523"/>
  <c r="AD664" i="523"/>
  <c r="G665" i="523"/>
  <c r="H665" i="523"/>
  <c r="AD665" i="523"/>
  <c r="G666" i="523"/>
  <c r="H666" i="523"/>
  <c r="AD666" i="523"/>
  <c r="G667" i="523"/>
  <c r="H667" i="523"/>
  <c r="AD667" i="523"/>
  <c r="G668" i="523"/>
  <c r="H668" i="523"/>
  <c r="AD668" i="523"/>
  <c r="G669" i="523"/>
  <c r="H669" i="523"/>
  <c r="AD669" i="523"/>
  <c r="G670" i="523"/>
  <c r="H670" i="523"/>
  <c r="AD670" i="523"/>
  <c r="G671" i="523"/>
  <c r="H671" i="523"/>
  <c r="AD671" i="523"/>
  <c r="G672" i="523"/>
  <c r="H672" i="523"/>
  <c r="AD672" i="523"/>
  <c r="G673" i="523"/>
  <c r="H673" i="523"/>
  <c r="AD673" i="523"/>
  <c r="G674" i="523"/>
  <c r="H674" i="523"/>
  <c r="AD674" i="523"/>
  <c r="G675" i="523"/>
  <c r="H675" i="523"/>
  <c r="AD675" i="523"/>
  <c r="G676" i="523"/>
  <c r="H676" i="523"/>
  <c r="AD676" i="523"/>
  <c r="G677" i="523"/>
  <c r="H677" i="523"/>
  <c r="AD677" i="523"/>
  <c r="G678" i="523"/>
  <c r="H678" i="523"/>
  <c r="AD678" i="523"/>
  <c r="G679" i="523"/>
  <c r="H679" i="523"/>
  <c r="AD679" i="523"/>
  <c r="G680" i="523"/>
  <c r="H680" i="523"/>
  <c r="AD680" i="523"/>
  <c r="G681" i="523"/>
  <c r="H681" i="523"/>
  <c r="AD681" i="523"/>
  <c r="G682" i="523"/>
  <c r="H682" i="523"/>
  <c r="AD682" i="523"/>
  <c r="G683" i="523"/>
  <c r="H683" i="523"/>
  <c r="AD683" i="523"/>
  <c r="G684" i="523"/>
  <c r="H684" i="523"/>
  <c r="AD684" i="523"/>
  <c r="G685" i="523"/>
  <c r="H685" i="523"/>
  <c r="AD685" i="523"/>
  <c r="G686" i="523"/>
  <c r="H686" i="523"/>
  <c r="AD686" i="523"/>
  <c r="G687" i="523"/>
  <c r="H687" i="523"/>
  <c r="AD687" i="523"/>
  <c r="G688" i="523"/>
  <c r="H688" i="523"/>
  <c r="AD688" i="523"/>
  <c r="G689" i="523"/>
  <c r="H689" i="523"/>
  <c r="AD689" i="523"/>
  <c r="G690" i="523"/>
  <c r="H690" i="523"/>
  <c r="AD690" i="523"/>
  <c r="G691" i="523"/>
  <c r="H691" i="523"/>
  <c r="AD691" i="523"/>
  <c r="G692" i="523"/>
  <c r="H692" i="523"/>
  <c r="AD692" i="523"/>
  <c r="G693" i="523"/>
  <c r="H693" i="523"/>
  <c r="AD693" i="523"/>
  <c r="G694" i="523"/>
  <c r="H694" i="523"/>
  <c r="AD694" i="523"/>
  <c r="G695" i="523"/>
  <c r="H695" i="523"/>
  <c r="AD695" i="523"/>
  <c r="G696" i="523"/>
  <c r="H696" i="523"/>
  <c r="AD696" i="523"/>
  <c r="G697" i="523"/>
  <c r="H697" i="523"/>
  <c r="AD697" i="523"/>
  <c r="G698" i="523"/>
  <c r="H698" i="523"/>
  <c r="AD698" i="523"/>
  <c r="G699" i="523"/>
  <c r="H699" i="523"/>
  <c r="AD699" i="523"/>
  <c r="G700" i="523"/>
  <c r="H700" i="523"/>
  <c r="AD700" i="523"/>
  <c r="G701" i="523"/>
  <c r="H701" i="523"/>
  <c r="AD701" i="523"/>
  <c r="G702" i="523"/>
  <c r="H702" i="523"/>
  <c r="AD702" i="523"/>
  <c r="G703" i="523"/>
  <c r="H703" i="523"/>
  <c r="AD703" i="523"/>
  <c r="G704" i="523"/>
  <c r="H704" i="523"/>
  <c r="AD704" i="523"/>
  <c r="G705" i="523"/>
  <c r="H705" i="523"/>
  <c r="AD705" i="523"/>
  <c r="G706" i="523"/>
  <c r="H706" i="523"/>
  <c r="AD706" i="523"/>
  <c r="G707" i="523"/>
  <c r="H707" i="523"/>
  <c r="AD707" i="523"/>
  <c r="G708" i="523"/>
  <c r="H708" i="523"/>
  <c r="AD708" i="523"/>
  <c r="G709" i="523"/>
  <c r="H709" i="523"/>
  <c r="AD709" i="523"/>
  <c r="G710" i="523"/>
  <c r="H710" i="523"/>
  <c r="AD710" i="523"/>
  <c r="G711" i="523"/>
  <c r="H711" i="523"/>
  <c r="AD711" i="523"/>
  <c r="G712" i="523"/>
  <c r="H712" i="523"/>
  <c r="AD712" i="523"/>
  <c r="G713" i="523"/>
  <c r="H713" i="523"/>
  <c r="AD713" i="523"/>
  <c r="G714" i="523"/>
  <c r="H714" i="523"/>
  <c r="AD714" i="523"/>
  <c r="G715" i="523"/>
  <c r="H715" i="523"/>
  <c r="AD715" i="523"/>
  <c r="G716" i="523"/>
  <c r="H716" i="523"/>
  <c r="AD716" i="523"/>
  <c r="G717" i="523"/>
  <c r="H717" i="523"/>
  <c r="AD717" i="523"/>
  <c r="G718" i="523"/>
  <c r="H718" i="523"/>
  <c r="AD718" i="523"/>
  <c r="G719" i="523"/>
  <c r="H719" i="523"/>
  <c r="AD719" i="523"/>
  <c r="G720" i="523"/>
  <c r="H720" i="523"/>
  <c r="AD720" i="523"/>
  <c r="G721" i="523"/>
  <c r="H721" i="523"/>
  <c r="AD721" i="523"/>
  <c r="G722" i="523"/>
  <c r="H722" i="523"/>
  <c r="AD722" i="523"/>
  <c r="G723" i="523"/>
  <c r="H723" i="523"/>
  <c r="AD723" i="523"/>
  <c r="G724" i="523"/>
  <c r="H724" i="523"/>
  <c r="AD724" i="523"/>
  <c r="G725" i="523"/>
  <c r="H725" i="523"/>
  <c r="AD725" i="523"/>
  <c r="G726" i="523"/>
  <c r="H726" i="523"/>
  <c r="AD726" i="523"/>
  <c r="G727" i="523"/>
  <c r="H727" i="523"/>
  <c r="AD727" i="523"/>
  <c r="G728" i="523"/>
  <c r="H728" i="523"/>
  <c r="AD728" i="523"/>
  <c r="G729" i="523"/>
  <c r="H729" i="523"/>
  <c r="AD729" i="523"/>
  <c r="G730" i="523"/>
  <c r="H730" i="523"/>
  <c r="AD730" i="523"/>
  <c r="G731" i="523"/>
  <c r="H731" i="523"/>
  <c r="AD731" i="523"/>
  <c r="G732" i="523"/>
  <c r="H732" i="523"/>
  <c r="AD732" i="523"/>
  <c r="G733" i="523"/>
  <c r="H733" i="523"/>
  <c r="AD733" i="523"/>
  <c r="G734" i="523"/>
  <c r="H734" i="523"/>
  <c r="AD734" i="523"/>
  <c r="G735" i="523"/>
  <c r="H735" i="523"/>
  <c r="AD735" i="523"/>
  <c r="G736" i="523"/>
  <c r="H736" i="523"/>
  <c r="AD736" i="523"/>
  <c r="G737" i="523"/>
  <c r="H737" i="523"/>
  <c r="AD737" i="523"/>
  <c r="G738" i="523"/>
  <c r="H738" i="523"/>
  <c r="AD738" i="523"/>
  <c r="G739" i="523"/>
  <c r="H739" i="523"/>
  <c r="AD739" i="523"/>
  <c r="G740" i="523"/>
  <c r="H740" i="523"/>
  <c r="AD740" i="523"/>
  <c r="G741" i="523"/>
  <c r="H741" i="523"/>
  <c r="AD741" i="523"/>
  <c r="G742" i="523"/>
  <c r="H742" i="523"/>
  <c r="AD742" i="523"/>
  <c r="G743" i="523"/>
  <c r="H743" i="523"/>
  <c r="AD743" i="523"/>
  <c r="G744" i="523"/>
  <c r="H744" i="523"/>
  <c r="AD744" i="523"/>
  <c r="G745" i="523"/>
  <c r="H745" i="523"/>
  <c r="AD745" i="523"/>
  <c r="G746" i="523"/>
  <c r="H746" i="523"/>
  <c r="AD746" i="523"/>
  <c r="G747" i="523"/>
  <c r="H747" i="523"/>
  <c r="AD747" i="523"/>
  <c r="G748" i="523"/>
  <c r="H748" i="523"/>
  <c r="AD748" i="523"/>
  <c r="G749" i="523"/>
  <c r="H749" i="523"/>
  <c r="AD749" i="523"/>
  <c r="G750" i="523"/>
  <c r="H750" i="523"/>
  <c r="AD750" i="523"/>
  <c r="G751" i="523"/>
  <c r="H751" i="523"/>
  <c r="AD751" i="523"/>
  <c r="G752" i="523"/>
  <c r="H752" i="523"/>
  <c r="AD752" i="523"/>
  <c r="G753" i="523"/>
  <c r="H753" i="523"/>
  <c r="AD753" i="523"/>
  <c r="G754" i="523"/>
  <c r="H754" i="523"/>
  <c r="AD754" i="523"/>
  <c r="G755" i="523"/>
  <c r="H755" i="523"/>
  <c r="AD755" i="523"/>
  <c r="G756" i="523"/>
  <c r="H756" i="523"/>
  <c r="AD756" i="523"/>
  <c r="G757" i="523"/>
  <c r="H757" i="523"/>
  <c r="AD757" i="523"/>
  <c r="G758" i="523"/>
  <c r="H758" i="523"/>
  <c r="AD758" i="523"/>
  <c r="G759" i="523"/>
  <c r="H759" i="523"/>
  <c r="AD759" i="523"/>
  <c r="G760" i="523"/>
  <c r="H760" i="523"/>
  <c r="AD760" i="523"/>
  <c r="G761" i="523"/>
  <c r="H761" i="523"/>
  <c r="AD761" i="523"/>
  <c r="G762" i="523"/>
  <c r="H762" i="523"/>
  <c r="AD762" i="523"/>
  <c r="G763" i="523"/>
  <c r="H763" i="523"/>
  <c r="AD763" i="523"/>
  <c r="G764" i="523"/>
  <c r="H764" i="523"/>
  <c r="AD764" i="523"/>
  <c r="G765" i="523"/>
  <c r="H765" i="523"/>
  <c r="AD765" i="523"/>
  <c r="G766" i="523"/>
  <c r="H766" i="523"/>
  <c r="AD766" i="523"/>
  <c r="G767" i="523"/>
  <c r="H767" i="523"/>
  <c r="AD767" i="523"/>
  <c r="G768" i="523"/>
  <c r="H768" i="523"/>
  <c r="AD768" i="523"/>
  <c r="G769" i="523"/>
  <c r="H769" i="523"/>
  <c r="AD769" i="523"/>
  <c r="G770" i="523"/>
  <c r="H770" i="523"/>
  <c r="AD770" i="523"/>
  <c r="G771" i="523"/>
  <c r="H771" i="523"/>
  <c r="AD771" i="523"/>
  <c r="G772" i="523"/>
  <c r="H772" i="523"/>
  <c r="AD772" i="523"/>
  <c r="G773" i="523"/>
  <c r="H773" i="523"/>
  <c r="AD773" i="523"/>
  <c r="G774" i="523"/>
  <c r="H774" i="523"/>
  <c r="AD774" i="523"/>
  <c r="G775" i="523"/>
  <c r="H775" i="523"/>
  <c r="AD775" i="523"/>
  <c r="G776" i="523"/>
  <c r="H776" i="523"/>
  <c r="AD776" i="523"/>
  <c r="G777" i="523"/>
  <c r="H777" i="523"/>
  <c r="AD777" i="523"/>
  <c r="G778" i="523"/>
  <c r="H778" i="523"/>
  <c r="AD778" i="523"/>
  <c r="G779" i="523"/>
  <c r="H779" i="523"/>
  <c r="AD779" i="523"/>
  <c r="G780" i="523"/>
  <c r="H780" i="523"/>
  <c r="AD780" i="523"/>
  <c r="G781" i="523"/>
  <c r="H781" i="523"/>
  <c r="AD781" i="523"/>
  <c r="G782" i="523"/>
  <c r="H782" i="523"/>
  <c r="AD782" i="523"/>
  <c r="G783" i="523"/>
  <c r="H783" i="523"/>
  <c r="AD783" i="523"/>
  <c r="G784" i="523"/>
  <c r="H784" i="523"/>
  <c r="AD784" i="523"/>
  <c r="G785" i="523"/>
  <c r="H785" i="523"/>
  <c r="AD785" i="523"/>
  <c r="G786" i="523"/>
  <c r="H786" i="523"/>
  <c r="AD786" i="523"/>
  <c r="G787" i="523"/>
  <c r="H787" i="523"/>
  <c r="AD787" i="523"/>
  <c r="G788" i="523"/>
  <c r="H788" i="523"/>
  <c r="AD788" i="523"/>
  <c r="G789" i="523"/>
  <c r="H789" i="523"/>
  <c r="AD789" i="523"/>
  <c r="G790" i="523"/>
  <c r="H790" i="523"/>
  <c r="AD790" i="523"/>
  <c r="G791" i="523"/>
  <c r="H791" i="523"/>
  <c r="AD791" i="523"/>
  <c r="G792" i="523"/>
  <c r="H792" i="523"/>
  <c r="AD792" i="523"/>
  <c r="G793" i="523"/>
  <c r="H793" i="523"/>
  <c r="AD793" i="523"/>
  <c r="G794" i="523"/>
  <c r="H794" i="523"/>
  <c r="AD794" i="523"/>
  <c r="G795" i="523"/>
  <c r="H795" i="523"/>
  <c r="AD795" i="523"/>
  <c r="G796" i="523"/>
  <c r="H796" i="523"/>
  <c r="AD796" i="523"/>
  <c r="G797" i="523"/>
  <c r="H797" i="523"/>
  <c r="AD797" i="523"/>
  <c r="G798" i="523"/>
  <c r="H798" i="523"/>
  <c r="AD798" i="523"/>
  <c r="G799" i="523"/>
  <c r="H799" i="523"/>
  <c r="AD799" i="523"/>
  <c r="G800" i="523"/>
  <c r="H800" i="523"/>
  <c r="AD800" i="523"/>
  <c r="G801" i="523"/>
  <c r="H801" i="523"/>
  <c r="AD801" i="523"/>
  <c r="G802" i="523"/>
  <c r="H802" i="523"/>
  <c r="AD802" i="523"/>
  <c r="G803" i="523"/>
  <c r="H803" i="523"/>
  <c r="AD803" i="523"/>
  <c r="G804" i="523"/>
  <c r="H804" i="523"/>
  <c r="AD804" i="523"/>
  <c r="G805" i="523"/>
  <c r="H805" i="523"/>
  <c r="AD805" i="523"/>
  <c r="G806" i="523"/>
  <c r="H806" i="523"/>
  <c r="AD806" i="523"/>
  <c r="G807" i="523"/>
  <c r="H807" i="523"/>
  <c r="AD807" i="523"/>
  <c r="G808" i="523"/>
  <c r="H808" i="523"/>
  <c r="AD808" i="523"/>
  <c r="G809" i="523"/>
  <c r="H809" i="523"/>
  <c r="AD809" i="523"/>
  <c r="G810" i="523"/>
  <c r="H810" i="523"/>
  <c r="AD810" i="523"/>
  <c r="G811" i="523"/>
  <c r="H811" i="523"/>
  <c r="AD811" i="523"/>
  <c r="G812" i="523"/>
  <c r="H812" i="523"/>
  <c r="AD812" i="523"/>
  <c r="G813" i="523"/>
  <c r="H813" i="523"/>
  <c r="AD813" i="523"/>
  <c r="G814" i="523"/>
  <c r="H814" i="523"/>
  <c r="AD814" i="523"/>
  <c r="G815" i="523"/>
  <c r="H815" i="523"/>
  <c r="AD815" i="523"/>
  <c r="G816" i="523"/>
  <c r="H816" i="523"/>
  <c r="AD816" i="523"/>
  <c r="G817" i="523"/>
  <c r="H817" i="523"/>
  <c r="AD817" i="523"/>
  <c r="G818" i="523"/>
  <c r="H818" i="523"/>
  <c r="AD818" i="523"/>
  <c r="G819" i="523"/>
  <c r="H819" i="523"/>
  <c r="AD819" i="523"/>
  <c r="G820" i="523"/>
  <c r="H820" i="523"/>
  <c r="AD820" i="523"/>
  <c r="G821" i="523"/>
  <c r="H821" i="523"/>
  <c r="AD821" i="523"/>
  <c r="G822" i="523"/>
  <c r="H822" i="523"/>
  <c r="AD822" i="523"/>
  <c r="G823" i="523"/>
  <c r="H823" i="523"/>
  <c r="AD823" i="523"/>
  <c r="G824" i="523"/>
  <c r="H824" i="523"/>
  <c r="AD824" i="523"/>
  <c r="G825" i="523"/>
  <c r="H825" i="523"/>
  <c r="AD825" i="523"/>
  <c r="G826" i="523"/>
  <c r="H826" i="523"/>
  <c r="AD826" i="523"/>
  <c r="G827" i="523"/>
  <c r="H827" i="523"/>
  <c r="AD827" i="523"/>
  <c r="G828" i="523"/>
  <c r="H828" i="523"/>
  <c r="AD828" i="523"/>
  <c r="G829" i="523"/>
  <c r="H829" i="523"/>
  <c r="AD829" i="523"/>
  <c r="G830" i="523"/>
  <c r="H830" i="523"/>
  <c r="AD830" i="523"/>
  <c r="G831" i="523"/>
  <c r="H831" i="523"/>
  <c r="AD831" i="523"/>
  <c r="G832" i="523"/>
  <c r="H832" i="523"/>
  <c r="AD832" i="523"/>
  <c r="G833" i="523"/>
  <c r="H833" i="523"/>
  <c r="AD833" i="523"/>
  <c r="G834" i="523"/>
  <c r="H834" i="523"/>
  <c r="AD834" i="523"/>
  <c r="G835" i="523"/>
  <c r="H835" i="523"/>
  <c r="AD835" i="523"/>
  <c r="G836" i="523"/>
  <c r="H836" i="523"/>
  <c r="AD836" i="523"/>
  <c r="G837" i="523"/>
  <c r="H837" i="523"/>
  <c r="AD837" i="523"/>
  <c r="G838" i="523"/>
  <c r="H838" i="523"/>
  <c r="AD838" i="523"/>
  <c r="G839" i="523"/>
  <c r="H839" i="523"/>
  <c r="AD839" i="523"/>
  <c r="G840" i="523"/>
  <c r="H840" i="523"/>
  <c r="AD840" i="523"/>
  <c r="G841" i="523"/>
  <c r="H841" i="523"/>
  <c r="AD841" i="523"/>
  <c r="G842" i="523"/>
  <c r="H842" i="523"/>
  <c r="AD842" i="523"/>
  <c r="G843" i="523"/>
  <c r="H843" i="523"/>
  <c r="AD843" i="523"/>
  <c r="G844" i="523"/>
  <c r="H844" i="523"/>
  <c r="AD844" i="523"/>
  <c r="G845" i="523"/>
  <c r="H845" i="523"/>
  <c r="AD845" i="523"/>
  <c r="G846" i="523"/>
  <c r="H846" i="523"/>
  <c r="AD846" i="523"/>
  <c r="G847" i="523"/>
  <c r="H847" i="523"/>
  <c r="AD847" i="523"/>
  <c r="G848" i="523"/>
  <c r="H848" i="523"/>
  <c r="AD848" i="523"/>
  <c r="G849" i="523"/>
  <c r="H849" i="523"/>
  <c r="AD849" i="523"/>
  <c r="G850" i="523"/>
  <c r="H850" i="523"/>
  <c r="AD850" i="523"/>
  <c r="G851" i="523"/>
  <c r="H851" i="523"/>
  <c r="AD851" i="523"/>
  <c r="G852" i="523"/>
  <c r="H852" i="523"/>
  <c r="AD852" i="523"/>
  <c r="G853" i="523"/>
  <c r="H853" i="523"/>
  <c r="AD853" i="523"/>
  <c r="G854" i="523"/>
  <c r="H854" i="523"/>
  <c r="AD854" i="523"/>
  <c r="G855" i="523"/>
  <c r="H855" i="523"/>
  <c r="AD855" i="523"/>
  <c r="G856" i="523"/>
  <c r="H856" i="523"/>
  <c r="AD856" i="523"/>
  <c r="G857" i="523"/>
  <c r="H857" i="523"/>
  <c r="AD857" i="523"/>
  <c r="G858" i="523"/>
  <c r="H858" i="523"/>
  <c r="AD858" i="523"/>
  <c r="G859" i="523"/>
  <c r="H859" i="523"/>
  <c r="AD859" i="523"/>
  <c r="G860" i="523"/>
  <c r="H860" i="523"/>
  <c r="AD860" i="523"/>
  <c r="G861" i="523"/>
  <c r="H861" i="523"/>
  <c r="AD861" i="523"/>
  <c r="G862" i="523"/>
  <c r="H862" i="523"/>
  <c r="AD862" i="523"/>
  <c r="G863" i="523"/>
  <c r="H863" i="523"/>
  <c r="AD863" i="523"/>
  <c r="G864" i="523"/>
  <c r="H864" i="523"/>
  <c r="AD864" i="523"/>
  <c r="G865" i="523"/>
  <c r="H865" i="523"/>
  <c r="AD865" i="523"/>
  <c r="G866" i="523"/>
  <c r="H866" i="523"/>
  <c r="AD866" i="523"/>
  <c r="G867" i="523"/>
  <c r="H867" i="523"/>
  <c r="AD867" i="523"/>
  <c r="G868" i="523"/>
  <c r="H868" i="523"/>
  <c r="AD868" i="523"/>
  <c r="G869" i="523"/>
  <c r="H869" i="523"/>
  <c r="AD869" i="523"/>
  <c r="G870" i="523"/>
  <c r="H870" i="523"/>
  <c r="AD870" i="523"/>
  <c r="G871" i="523"/>
  <c r="H871" i="523"/>
  <c r="AD871" i="523"/>
  <c r="G872" i="523"/>
  <c r="H872" i="523"/>
  <c r="AD872" i="523"/>
  <c r="G873" i="523"/>
  <c r="H873" i="523"/>
  <c r="AD873" i="523"/>
  <c r="G874" i="523"/>
  <c r="H874" i="523"/>
  <c r="AD874" i="523"/>
  <c r="G875" i="523"/>
  <c r="H875" i="523"/>
  <c r="AD875" i="523"/>
  <c r="G876" i="523"/>
  <c r="H876" i="523"/>
  <c r="AD876" i="523"/>
  <c r="G877" i="523"/>
  <c r="H877" i="523"/>
  <c r="AD877" i="523"/>
  <c r="G878" i="523"/>
  <c r="H878" i="523"/>
  <c r="AD878" i="523"/>
  <c r="G879" i="523"/>
  <c r="H879" i="523"/>
  <c r="AD879" i="523"/>
  <c r="G880" i="523"/>
  <c r="H880" i="523"/>
  <c r="AD880" i="523"/>
  <c r="G881" i="523"/>
  <c r="H881" i="523"/>
  <c r="AD881" i="523"/>
  <c r="G882" i="523"/>
  <c r="H882" i="523"/>
  <c r="AD882" i="523"/>
  <c r="G883" i="523"/>
  <c r="H883" i="523"/>
  <c r="AD883" i="523"/>
  <c r="G884" i="523"/>
  <c r="H884" i="523"/>
  <c r="AD884" i="523"/>
  <c r="G885" i="523"/>
  <c r="H885" i="523"/>
  <c r="AD885" i="523"/>
  <c r="G886" i="523"/>
  <c r="H886" i="523"/>
  <c r="AD886" i="523"/>
  <c r="G887" i="523"/>
  <c r="H887" i="523"/>
  <c r="AD887" i="523"/>
  <c r="G888" i="523"/>
  <c r="H888" i="523"/>
  <c r="AD888" i="523"/>
  <c r="G889" i="523"/>
  <c r="H889" i="523"/>
  <c r="AD889" i="523"/>
  <c r="G890" i="523"/>
  <c r="H890" i="523"/>
  <c r="AD890" i="523"/>
  <c r="G891" i="523"/>
  <c r="H891" i="523"/>
  <c r="AD891" i="523"/>
  <c r="G892" i="523"/>
  <c r="H892" i="523"/>
  <c r="AD892" i="523"/>
  <c r="G893" i="523"/>
  <c r="H893" i="523"/>
  <c r="AD893" i="523"/>
  <c r="G894" i="523"/>
  <c r="H894" i="523"/>
  <c r="AD894" i="523"/>
  <c r="G895" i="523"/>
  <c r="H895" i="523"/>
  <c r="AD895" i="523"/>
  <c r="G896" i="523"/>
  <c r="H896" i="523"/>
  <c r="AD896" i="523"/>
  <c r="G897" i="523"/>
  <c r="H897" i="523"/>
  <c r="AD897" i="523"/>
  <c r="G898" i="523"/>
  <c r="H898" i="523"/>
  <c r="AD898" i="523"/>
  <c r="G899" i="523"/>
  <c r="H899" i="523"/>
  <c r="AD899" i="523"/>
  <c r="G900" i="523"/>
  <c r="H900" i="523"/>
  <c r="AD900" i="523"/>
  <c r="G901" i="523"/>
  <c r="H901" i="523"/>
  <c r="AD901" i="523"/>
  <c r="G902" i="523"/>
  <c r="H902" i="523"/>
  <c r="AD902" i="523"/>
  <c r="G903" i="523"/>
  <c r="H903" i="523"/>
  <c r="AD903" i="523"/>
  <c r="G904" i="523"/>
  <c r="H904" i="523"/>
  <c r="AD904" i="523"/>
  <c r="G905" i="523"/>
  <c r="H905" i="523"/>
  <c r="AD905" i="523"/>
  <c r="G906" i="523"/>
  <c r="H906" i="523"/>
  <c r="AD906" i="523"/>
  <c r="G907" i="523"/>
  <c r="H907" i="523"/>
  <c r="AD907" i="523"/>
  <c r="G908" i="523"/>
  <c r="H908" i="523"/>
  <c r="AD908" i="523"/>
  <c r="G909" i="523"/>
  <c r="H909" i="523"/>
  <c r="AD909" i="523"/>
  <c r="G910" i="523"/>
  <c r="H910" i="523"/>
  <c r="AD910" i="523"/>
  <c r="G911" i="523"/>
  <c r="H911" i="523"/>
  <c r="G912" i="523"/>
  <c r="H912" i="523"/>
  <c r="G913" i="523"/>
  <c r="H913" i="523"/>
  <c r="G914" i="523"/>
  <c r="H914" i="523"/>
  <c r="G915" i="523"/>
  <c r="H915" i="523"/>
  <c r="G916" i="523"/>
  <c r="H916" i="523"/>
  <c r="G917" i="523"/>
  <c r="H917" i="523"/>
  <c r="G918" i="523"/>
  <c r="H918" i="523"/>
  <c r="G919" i="523"/>
  <c r="H919" i="523"/>
  <c r="G920" i="523"/>
  <c r="H920" i="523"/>
  <c r="G921" i="523"/>
  <c r="H921" i="523"/>
  <c r="G922" i="523"/>
  <c r="H922" i="523"/>
  <c r="G923" i="523"/>
  <c r="H923" i="523"/>
  <c r="G924" i="523"/>
  <c r="H924" i="523"/>
  <c r="G925" i="523"/>
  <c r="H925" i="523"/>
  <c r="G926" i="523"/>
  <c r="H926" i="523"/>
  <c r="G927" i="523"/>
  <c r="H927" i="523"/>
  <c r="G928" i="523"/>
  <c r="H928" i="523"/>
  <c r="G929" i="523"/>
  <c r="H929" i="523"/>
  <c r="G930" i="523"/>
  <c r="H930" i="523"/>
  <c r="G931" i="523"/>
  <c r="H931" i="523"/>
  <c r="G932" i="523"/>
  <c r="H932" i="523"/>
  <c r="G933" i="523"/>
  <c r="H933" i="523"/>
  <c r="G934" i="523"/>
  <c r="H934" i="523"/>
  <c r="G935" i="523"/>
  <c r="H935" i="523"/>
  <c r="G936" i="523"/>
  <c r="H936" i="523"/>
  <c r="G937" i="523"/>
  <c r="H937" i="523"/>
  <c r="G938" i="523"/>
  <c r="H938" i="523"/>
  <c r="G939" i="523"/>
  <c r="H939" i="523"/>
  <c r="G940" i="523"/>
  <c r="H940" i="523"/>
  <c r="G941" i="523"/>
  <c r="H941" i="523"/>
  <c r="G942" i="523"/>
  <c r="H942" i="523"/>
  <c r="G943" i="523"/>
  <c r="H943" i="523"/>
  <c r="G944" i="523"/>
  <c r="H944" i="523"/>
  <c r="G945" i="523"/>
  <c r="H945" i="523"/>
  <c r="G946" i="523"/>
  <c r="H946" i="523"/>
  <c r="G947" i="523"/>
  <c r="H947" i="523"/>
  <c r="G948" i="523"/>
  <c r="H948" i="523"/>
  <c r="G949" i="523"/>
  <c r="H949" i="523"/>
  <c r="G950" i="523"/>
  <c r="H950" i="523"/>
  <c r="G951" i="523"/>
  <c r="H951" i="523"/>
  <c r="G952" i="523"/>
  <c r="H952" i="523"/>
  <c r="G953" i="523"/>
  <c r="H953" i="523"/>
  <c r="G954" i="523"/>
  <c r="H954" i="523"/>
  <c r="G955" i="523"/>
  <c r="H955" i="523"/>
  <c r="G956" i="523"/>
  <c r="H956" i="523"/>
  <c r="G957" i="523"/>
  <c r="H957" i="523"/>
  <c r="G958" i="523"/>
  <c r="H958" i="523"/>
  <c r="G959" i="523"/>
  <c r="H959" i="523"/>
  <c r="G960" i="523"/>
  <c r="H960" i="523"/>
  <c r="G961" i="523"/>
  <c r="H961" i="523"/>
  <c r="G962" i="523"/>
  <c r="H962" i="523"/>
  <c r="G963" i="523"/>
  <c r="H963" i="523"/>
  <c r="G964" i="523"/>
  <c r="H964" i="523"/>
  <c r="G965" i="523"/>
  <c r="H965" i="523"/>
  <c r="G966" i="523"/>
  <c r="H966" i="523"/>
  <c r="G967" i="523"/>
  <c r="H967" i="523"/>
  <c r="G968" i="523"/>
  <c r="H968" i="523"/>
  <c r="G969" i="523"/>
  <c r="H969" i="523"/>
  <c r="G970" i="523"/>
  <c r="H970" i="523"/>
  <c r="G971" i="523"/>
  <c r="H971" i="523"/>
  <c r="G972" i="523"/>
  <c r="H972" i="523"/>
  <c r="G973" i="523"/>
  <c r="H973" i="523"/>
  <c r="G974" i="523"/>
  <c r="H974" i="523"/>
  <c r="G975" i="523"/>
  <c r="H975" i="523"/>
  <c r="G976" i="523"/>
  <c r="H976" i="523"/>
  <c r="G977" i="523"/>
  <c r="H977" i="523"/>
  <c r="G978" i="523"/>
  <c r="H978" i="523"/>
  <c r="G979" i="523"/>
  <c r="H979" i="523"/>
  <c r="G980" i="523"/>
  <c r="H980" i="523"/>
  <c r="G981" i="523"/>
  <c r="H981" i="523"/>
  <c r="G982" i="523"/>
  <c r="H982" i="523"/>
  <c r="G983" i="523"/>
  <c r="H983" i="523"/>
  <c r="G984" i="523"/>
  <c r="H984" i="523"/>
  <c r="G985" i="523"/>
  <c r="H985" i="523"/>
  <c r="G986" i="523"/>
  <c r="H986" i="523"/>
  <c r="G987" i="523"/>
  <c r="H987" i="523"/>
  <c r="G988" i="523"/>
  <c r="H988" i="523"/>
  <c r="G989" i="523"/>
  <c r="H989" i="523"/>
  <c r="G990" i="523"/>
  <c r="H990" i="523"/>
  <c r="G991" i="523"/>
  <c r="H991" i="523"/>
  <c r="G992" i="523"/>
  <c r="H992" i="523"/>
  <c r="G993" i="523"/>
  <c r="H993" i="523"/>
  <c r="G994" i="523"/>
  <c r="H994" i="523"/>
  <c r="G995" i="523"/>
  <c r="H995" i="523"/>
  <c r="G996" i="523"/>
  <c r="H996" i="523"/>
  <c r="G997" i="523"/>
  <c r="H997" i="523"/>
  <c r="G998" i="523"/>
  <c r="H998" i="523"/>
  <c r="G999" i="523"/>
  <c r="H999" i="523"/>
  <c r="G1000" i="523"/>
  <c r="H1000" i="523"/>
  <c r="G1001" i="523"/>
  <c r="H1001" i="523"/>
  <c r="G1002" i="523"/>
  <c r="H1002" i="523"/>
  <c r="G1003" i="523"/>
  <c r="H1003" i="523"/>
  <c r="G1004" i="523"/>
  <c r="H1004" i="523"/>
  <c r="G1005" i="523"/>
  <c r="H1005" i="523"/>
  <c r="G1006" i="523"/>
  <c r="H1006" i="523"/>
  <c r="G1007" i="523"/>
  <c r="H1007" i="523"/>
  <c r="G1008" i="523"/>
  <c r="H1008" i="523"/>
  <c r="G1009" i="523"/>
  <c r="H1009" i="523"/>
  <c r="G1010" i="523"/>
  <c r="H1010" i="523"/>
  <c r="G1011" i="523"/>
  <c r="H1011" i="523"/>
  <c r="G1012" i="523"/>
  <c r="H1012" i="523"/>
  <c r="G1013" i="523"/>
  <c r="H1013" i="523"/>
  <c r="G1014" i="523"/>
  <c r="H1014" i="523"/>
  <c r="G1015" i="523"/>
  <c r="H1015" i="523"/>
  <c r="G1016" i="523"/>
  <c r="H1016" i="523"/>
  <c r="G1017" i="523"/>
  <c r="H1017" i="523"/>
  <c r="G1018" i="523"/>
  <c r="H1018" i="523"/>
  <c r="G1019" i="523"/>
  <c r="H1019" i="523"/>
  <c r="G1020" i="523"/>
  <c r="H1020" i="523"/>
  <c r="G1021" i="523"/>
  <c r="H1021" i="523"/>
  <c r="G1022" i="523"/>
  <c r="H1022" i="523"/>
  <c r="G1023" i="523"/>
  <c r="H1023" i="523"/>
  <c r="G1024" i="523"/>
  <c r="H1024" i="523"/>
  <c r="G1025" i="523"/>
  <c r="H1025" i="523"/>
  <c r="G1026" i="523"/>
  <c r="H1026" i="523"/>
  <c r="G1027" i="523"/>
  <c r="H1027" i="523"/>
  <c r="G1028" i="523"/>
  <c r="H1028" i="523"/>
  <c r="G1029" i="523"/>
  <c r="H1029" i="523"/>
  <c r="G1030" i="523"/>
  <c r="H1030" i="523"/>
  <c r="G1031" i="523"/>
  <c r="H1031" i="523"/>
  <c r="G1032" i="523"/>
  <c r="H1032" i="523"/>
  <c r="G1033" i="523"/>
  <c r="H1033" i="523"/>
  <c r="G1034" i="523"/>
  <c r="H1034" i="523"/>
  <c r="G1035" i="523"/>
  <c r="H1035" i="523"/>
  <c r="G1036" i="523"/>
  <c r="H1036" i="523"/>
  <c r="G1037" i="523"/>
  <c r="H1037" i="523"/>
  <c r="G1038" i="523"/>
  <c r="H1038" i="523"/>
  <c r="G1039" i="523"/>
  <c r="H1039" i="523"/>
  <c r="G1040" i="523"/>
  <c r="H1040" i="523"/>
  <c r="G1041" i="523"/>
  <c r="H1041" i="523"/>
  <c r="G1042" i="523"/>
  <c r="H1042" i="523"/>
  <c r="G1043" i="523"/>
  <c r="H1043" i="523"/>
  <c r="G1044" i="523"/>
  <c r="H1044" i="523"/>
  <c r="G1045" i="523"/>
  <c r="H1045" i="523"/>
  <c r="G1046" i="523"/>
  <c r="H1046" i="523"/>
  <c r="G1047" i="523"/>
  <c r="H1047" i="523"/>
  <c r="G1048" i="523"/>
  <c r="H1048" i="523"/>
  <c r="G1049" i="523"/>
  <c r="H1049" i="523"/>
  <c r="G1050" i="523"/>
  <c r="H1050" i="523"/>
  <c r="G1051" i="523"/>
  <c r="H1051" i="523"/>
  <c r="G1052" i="523"/>
  <c r="H1052" i="523"/>
  <c r="G1053" i="523"/>
  <c r="H1053" i="523"/>
  <c r="G1054" i="523"/>
  <c r="H1054" i="523"/>
  <c r="G1055" i="523"/>
  <c r="H1055" i="523"/>
  <c r="G1056" i="523"/>
  <c r="H1056" i="523"/>
  <c r="G1057" i="523"/>
  <c r="H1057" i="523"/>
  <c r="G1058" i="523"/>
  <c r="H1058" i="523"/>
  <c r="G1059" i="523"/>
  <c r="H1059" i="523"/>
  <c r="G1060" i="523"/>
  <c r="H1060" i="523"/>
  <c r="G1061" i="523"/>
  <c r="H1061" i="523"/>
  <c r="G1062" i="523"/>
  <c r="H1062" i="523"/>
  <c r="G1063" i="523"/>
  <c r="H1063" i="523"/>
  <c r="G1064" i="523"/>
  <c r="H1064" i="523"/>
  <c r="G1065" i="523"/>
  <c r="H1065" i="523"/>
  <c r="G1066" i="523"/>
  <c r="H1066" i="523"/>
  <c r="G1067" i="523"/>
  <c r="H1067" i="523"/>
  <c r="G1068" i="523"/>
  <c r="H1068" i="523"/>
  <c r="G1069" i="523"/>
  <c r="H1069" i="523"/>
  <c r="G1070" i="523"/>
  <c r="H1070" i="523"/>
  <c r="G1071" i="523"/>
  <c r="H1071" i="523"/>
  <c r="G1072" i="523"/>
  <c r="H1072" i="523"/>
  <c r="G1073" i="523"/>
  <c r="H1073" i="523"/>
  <c r="G1074" i="523"/>
  <c r="H1074" i="523"/>
  <c r="G1075" i="523"/>
  <c r="H1075" i="523"/>
  <c r="G1076" i="523"/>
  <c r="H1076" i="523"/>
  <c r="G1077" i="523"/>
  <c r="H1077" i="523"/>
  <c r="G1078" i="523"/>
  <c r="H1078" i="523"/>
  <c r="G1079" i="523"/>
  <c r="H1079" i="523"/>
  <c r="G1080" i="523"/>
  <c r="H1080" i="523"/>
  <c r="G1081" i="523"/>
  <c r="H1081" i="523"/>
  <c r="G1082" i="523"/>
  <c r="H1082" i="523"/>
  <c r="G1083" i="523"/>
  <c r="H1083" i="523"/>
  <c r="G1084" i="523"/>
  <c r="H1084" i="523"/>
  <c r="G1085" i="523"/>
  <c r="H1085" i="523"/>
  <c r="G1086" i="523"/>
  <c r="H1086" i="523"/>
  <c r="G1087" i="523"/>
  <c r="H1087" i="523"/>
  <c r="G1088" i="523"/>
  <c r="H1088" i="523"/>
  <c r="G1089" i="523"/>
  <c r="H1089" i="523"/>
  <c r="G1090" i="523"/>
  <c r="H1090" i="523"/>
  <c r="G1091" i="523"/>
  <c r="H1091" i="523"/>
  <c r="G1092" i="523"/>
  <c r="H1092" i="523"/>
  <c r="G1093" i="523"/>
  <c r="H1093" i="523"/>
  <c r="G1094" i="523"/>
  <c r="H1094" i="523"/>
  <c r="G1095" i="523"/>
  <c r="H1095" i="523"/>
  <c r="G1096" i="523"/>
  <c r="H1096" i="523"/>
  <c r="G1097" i="523"/>
  <c r="H1097" i="523"/>
  <c r="G1098" i="523"/>
  <c r="H1098" i="523"/>
  <c r="G1099" i="523"/>
  <c r="H1099" i="523"/>
  <c r="G1100" i="523"/>
  <c r="H1100" i="523"/>
  <c r="G1101" i="523"/>
  <c r="H1101" i="523"/>
  <c r="G1102" i="523"/>
  <c r="H1102" i="523"/>
  <c r="G1103" i="523"/>
  <c r="H1103" i="523"/>
  <c r="G1104" i="523"/>
  <c r="H1104" i="523"/>
  <c r="G1105" i="523"/>
  <c r="H1105" i="523"/>
  <c r="G1106" i="523"/>
  <c r="H1106" i="523"/>
  <c r="G1107" i="523"/>
  <c r="H1107" i="523"/>
  <c r="G1108" i="523"/>
  <c r="H1108" i="523"/>
  <c r="G1109" i="523"/>
  <c r="H1109" i="523"/>
  <c r="G1110" i="523"/>
  <c r="H1110" i="523"/>
  <c r="G1111" i="523"/>
  <c r="H1111" i="523"/>
  <c r="G1112" i="523"/>
  <c r="H1112" i="523"/>
  <c r="G1113" i="523"/>
  <c r="H1113" i="523"/>
  <c r="G1114" i="523"/>
  <c r="H1114" i="523"/>
  <c r="G1115" i="523"/>
  <c r="H1115" i="523"/>
  <c r="G1116" i="523"/>
  <c r="H1116" i="523"/>
  <c r="G1117" i="523"/>
  <c r="H1117" i="523"/>
  <c r="G1118" i="523"/>
  <c r="H1118" i="523"/>
  <c r="G1119" i="523"/>
  <c r="H1119" i="523"/>
  <c r="G1120" i="523"/>
  <c r="H1120" i="523"/>
  <c r="G1121" i="523"/>
  <c r="H1121" i="523"/>
  <c r="G1122" i="523"/>
  <c r="H1122" i="523"/>
  <c r="G1123" i="523"/>
  <c r="H1123" i="523"/>
  <c r="G1124" i="523"/>
  <c r="H1124" i="523"/>
  <c r="G1125" i="523"/>
  <c r="H1125" i="523"/>
  <c r="G1126" i="523"/>
  <c r="H1126" i="523"/>
  <c r="O129" i="523" l="1"/>
  <c r="O121" i="523"/>
  <c r="O138" i="523"/>
  <c r="O122" i="523"/>
  <c r="O87" i="523"/>
  <c r="O80" i="523"/>
  <c r="O55" i="523"/>
  <c r="O176" i="523"/>
  <c r="O167" i="523"/>
  <c r="O149" i="523"/>
  <c r="O73" i="523"/>
  <c r="O54" i="523"/>
  <c r="O189" i="523"/>
  <c r="O165" i="523"/>
  <c r="O153" i="523"/>
  <c r="O23" i="523"/>
  <c r="O106" i="523"/>
  <c r="O102" i="523"/>
  <c r="O98" i="523"/>
  <c r="O89" i="523"/>
  <c r="O76" i="523"/>
  <c r="O52" i="523"/>
  <c r="O90" i="523"/>
  <c r="O86" i="523"/>
  <c r="O177" i="523"/>
  <c r="O160" i="523"/>
  <c r="O151" i="523"/>
  <c r="O147" i="523"/>
  <c r="O134" i="523"/>
  <c r="O130" i="523"/>
  <c r="O114" i="523"/>
  <c r="O110" i="523"/>
  <c r="O88" i="523"/>
  <c r="O85" i="523"/>
  <c r="O62" i="523"/>
  <c r="O61" i="523"/>
  <c r="O46" i="523"/>
  <c r="O19" i="523"/>
  <c r="O7" i="523"/>
  <c r="O6" i="523"/>
  <c r="O13" i="523"/>
  <c r="O41" i="523"/>
  <c r="O146" i="523"/>
  <c r="O142" i="523"/>
  <c r="O97" i="523"/>
  <c r="O171" i="523"/>
  <c r="O166" i="523"/>
  <c r="O162" i="523"/>
  <c r="O152" i="523"/>
  <c r="O16" i="523"/>
  <c r="O157" i="523"/>
  <c r="O145" i="523"/>
  <c r="O126" i="523"/>
  <c r="O113" i="523"/>
  <c r="O94" i="523"/>
  <c r="O185" i="523"/>
  <c r="O180" i="523"/>
  <c r="O173" i="523"/>
  <c r="O137" i="523"/>
  <c r="O118" i="523"/>
  <c r="O105" i="523"/>
  <c r="O28" i="523"/>
  <c r="O15" i="523"/>
  <c r="O60" i="523"/>
  <c r="O12" i="523"/>
  <c r="O11" i="523"/>
  <c r="O10" i="523"/>
  <c r="O182" i="523"/>
  <c r="O163" i="523"/>
  <c r="O150" i="523"/>
  <c r="O75" i="523"/>
  <c r="O71" i="523"/>
  <c r="O59" i="523"/>
  <c r="O17" i="523"/>
  <c r="O45" i="523"/>
  <c r="O32" i="523"/>
  <c r="O30" i="523"/>
  <c r="O27" i="523"/>
  <c r="O18" i="523"/>
  <c r="O188" i="523"/>
  <c r="O187" i="523"/>
  <c r="O179" i="523"/>
  <c r="O172" i="523"/>
  <c r="O169" i="523"/>
  <c r="O156" i="523"/>
  <c r="O141" i="523"/>
  <c r="O133" i="523"/>
  <c r="O125" i="523"/>
  <c r="O117" i="523"/>
  <c r="O109" i="523"/>
  <c r="O101" i="523"/>
  <c r="O93" i="523"/>
  <c r="O78" i="523"/>
  <c r="O53" i="523"/>
  <c r="O191" i="523"/>
  <c r="O175" i="523"/>
  <c r="O168" i="523"/>
  <c r="O161" i="523"/>
  <c r="O84" i="523"/>
  <c r="O72" i="523"/>
  <c r="O58" i="523"/>
  <c r="O51" i="523"/>
  <c r="O40" i="523"/>
  <c r="O33" i="523"/>
  <c r="O31" i="523"/>
  <c r="O29" i="523"/>
  <c r="O14" i="523"/>
  <c r="O186" i="523"/>
  <c r="O159" i="523"/>
  <c r="O158" i="523"/>
  <c r="O83" i="523"/>
  <c r="O22" i="523"/>
  <c r="O21" i="523"/>
  <c r="O5" i="523"/>
  <c r="O190" i="523"/>
  <c r="O183" i="523"/>
  <c r="O174" i="523"/>
  <c r="O148" i="523"/>
  <c r="O140" i="523"/>
  <c r="O139" i="523"/>
  <c r="O132" i="523"/>
  <c r="O131" i="523"/>
  <c r="O124" i="523"/>
  <c r="O123" i="523"/>
  <c r="O116" i="523"/>
  <c r="O115" i="523"/>
  <c r="O108" i="523"/>
  <c r="O107" i="523"/>
  <c r="O100" i="523"/>
  <c r="O99" i="523"/>
  <c r="O92" i="523"/>
  <c r="O91" i="523"/>
  <c r="O81" i="523"/>
  <c r="O77" i="523"/>
  <c r="O184" i="523"/>
  <c r="O155" i="523"/>
  <c r="O181" i="523"/>
  <c r="O178" i="523"/>
  <c r="O170" i="523"/>
  <c r="O164" i="523"/>
  <c r="O154" i="523"/>
  <c r="O144" i="523"/>
  <c r="O143" i="523"/>
  <c r="O136" i="523"/>
  <c r="O135" i="523"/>
  <c r="O128" i="523"/>
  <c r="O127" i="523"/>
  <c r="O120" i="523"/>
  <c r="O119" i="523"/>
  <c r="O112" i="523"/>
  <c r="O111" i="523"/>
  <c r="O104" i="523"/>
  <c r="O103" i="523"/>
  <c r="O96" i="523"/>
  <c r="O95" i="523"/>
  <c r="O82" i="523"/>
  <c r="O79" i="523"/>
  <c r="O70" i="523"/>
  <c r="O69" i="523"/>
  <c r="O36" i="523"/>
  <c r="O37" i="523"/>
  <c r="O74" i="523"/>
  <c r="O68" i="523"/>
  <c r="O67" i="523"/>
  <c r="O66" i="523"/>
  <c r="O65" i="523"/>
  <c r="O64" i="523"/>
  <c r="O63" i="523"/>
  <c r="O57" i="523"/>
  <c r="O56" i="523"/>
  <c r="O50" i="523"/>
  <c r="O39" i="523"/>
  <c r="O38" i="523"/>
  <c r="O35" i="523"/>
  <c r="O34" i="523"/>
  <c r="O47" i="523"/>
  <c r="O43" i="523"/>
  <c r="O42" i="523"/>
  <c r="O26" i="523"/>
  <c r="O25" i="523"/>
  <c r="O49" i="523"/>
  <c r="O48" i="523"/>
  <c r="O44" i="523"/>
  <c r="O9" i="523"/>
  <c r="O8" i="523"/>
  <c r="O24" i="523"/>
  <c r="O20" i="523"/>
  <c r="AO5" i="521" l="1"/>
  <c r="AP5" i="521"/>
  <c r="AO6" i="521"/>
  <c r="AP6" i="521"/>
  <c r="AO7" i="521"/>
  <c r="AP7" i="521"/>
  <c r="AO8" i="521"/>
  <c r="AP8" i="521"/>
  <c r="AO9" i="521"/>
  <c r="AP9" i="521"/>
  <c r="AO10" i="521"/>
  <c r="AP10" i="521"/>
  <c r="AO11" i="521"/>
  <c r="AP11" i="521"/>
  <c r="AO12" i="521"/>
  <c r="AP12" i="521"/>
  <c r="AO13" i="521"/>
  <c r="AP13" i="521"/>
  <c r="AO14" i="521"/>
  <c r="AP14" i="521"/>
  <c r="AO15" i="521"/>
  <c r="AP15" i="521"/>
  <c r="AO16" i="521"/>
  <c r="AP16" i="521"/>
  <c r="AO17" i="521"/>
  <c r="AP17" i="521"/>
  <c r="AO18" i="521"/>
  <c r="AP18" i="521"/>
  <c r="AO19" i="521"/>
  <c r="AP19" i="521"/>
  <c r="AO20" i="521"/>
  <c r="AP20" i="521"/>
  <c r="AO21" i="521"/>
  <c r="AP21" i="521"/>
  <c r="AO22" i="521"/>
  <c r="AP22" i="521"/>
  <c r="AO23" i="521"/>
  <c r="AP23" i="521"/>
  <c r="AO24" i="521"/>
  <c r="AP24" i="521"/>
  <c r="AO25" i="521"/>
  <c r="AP25" i="521"/>
  <c r="AO26" i="521"/>
  <c r="AP26" i="521"/>
  <c r="AO27" i="521"/>
  <c r="AP27" i="521"/>
  <c r="AO28" i="521"/>
  <c r="AP28" i="521"/>
  <c r="AO29" i="521"/>
  <c r="AP29" i="521"/>
  <c r="AO30" i="521"/>
  <c r="AP30" i="521"/>
  <c r="AO31" i="521"/>
  <c r="AP31" i="521"/>
  <c r="AO32" i="521"/>
  <c r="AP32" i="521"/>
  <c r="AO33" i="521"/>
  <c r="AP33" i="521"/>
  <c r="AO34" i="521"/>
  <c r="AP34" i="521"/>
  <c r="AO35" i="521"/>
  <c r="AP35" i="521"/>
  <c r="AO36" i="521"/>
  <c r="AP36" i="521"/>
  <c r="AO37" i="521"/>
  <c r="AP37" i="521"/>
  <c r="AO38" i="521"/>
  <c r="AP38" i="521"/>
  <c r="AO39" i="521"/>
  <c r="AP39" i="521"/>
  <c r="AO40" i="521"/>
  <c r="AP40" i="521"/>
  <c r="AO41" i="521"/>
  <c r="AP41" i="521"/>
  <c r="AO42" i="521"/>
  <c r="AP42" i="521"/>
  <c r="AO43" i="521"/>
  <c r="AP43" i="521"/>
  <c r="AO44" i="521"/>
  <c r="AP44" i="521"/>
  <c r="AO45" i="521"/>
  <c r="AP45" i="521"/>
  <c r="AO46" i="521"/>
  <c r="AP46" i="521"/>
  <c r="AO47" i="521"/>
  <c r="AP47" i="521"/>
  <c r="AO48" i="521"/>
  <c r="AP48" i="521"/>
  <c r="AO49" i="521"/>
  <c r="AP49" i="521"/>
  <c r="AO50" i="521"/>
  <c r="AP50" i="521"/>
  <c r="AO51" i="521"/>
  <c r="AP51" i="521"/>
  <c r="AO52" i="521"/>
  <c r="AP52" i="521"/>
  <c r="AO53" i="521"/>
  <c r="AP53" i="521"/>
  <c r="AO54" i="521"/>
  <c r="AP54" i="521"/>
  <c r="AO55" i="521"/>
  <c r="AP55" i="521"/>
  <c r="AO56" i="521"/>
  <c r="AP56" i="521"/>
  <c r="AO57" i="521"/>
  <c r="AP57" i="521"/>
  <c r="AO58" i="521"/>
  <c r="AP58" i="521"/>
  <c r="AO59" i="521"/>
  <c r="AP59" i="521"/>
  <c r="AO60" i="521"/>
  <c r="AP60" i="521"/>
  <c r="AO61" i="521"/>
  <c r="AP61" i="521"/>
  <c r="AO62" i="521"/>
  <c r="AP62" i="521"/>
  <c r="AO63" i="521"/>
  <c r="AP63" i="521"/>
  <c r="AO64" i="521"/>
  <c r="AP64" i="521"/>
  <c r="AO65" i="521"/>
  <c r="AP65" i="521"/>
  <c r="AO66" i="521"/>
  <c r="AP66" i="521"/>
  <c r="AO67" i="521"/>
  <c r="AP67" i="521"/>
  <c r="AO68" i="521"/>
  <c r="AP68" i="521"/>
  <c r="AO69" i="521"/>
  <c r="AP69" i="521"/>
  <c r="AO70" i="521"/>
  <c r="AP70" i="521"/>
  <c r="AO71" i="521"/>
  <c r="AP71" i="521"/>
  <c r="AO72" i="521"/>
  <c r="AP72" i="521"/>
  <c r="AO73" i="521"/>
  <c r="AP73" i="521"/>
  <c r="AO74" i="521"/>
  <c r="AP74" i="521"/>
  <c r="AO75" i="521"/>
  <c r="AP75" i="521"/>
  <c r="AO76" i="521"/>
  <c r="AP76" i="521"/>
  <c r="AO77" i="521"/>
  <c r="AP77" i="521"/>
  <c r="AO78" i="521"/>
  <c r="AP78" i="521"/>
  <c r="AO79" i="521"/>
  <c r="AP79" i="521"/>
  <c r="AO80" i="521"/>
  <c r="AP80" i="521"/>
  <c r="AO81" i="521"/>
  <c r="AP81" i="521"/>
  <c r="AO82" i="521"/>
  <c r="AP82" i="521"/>
  <c r="AO83" i="521"/>
  <c r="AP83" i="521"/>
  <c r="AO84" i="521"/>
  <c r="AP84" i="521"/>
  <c r="AO85" i="521"/>
  <c r="AP85" i="521"/>
  <c r="AO86" i="521"/>
  <c r="AP86" i="521"/>
  <c r="AO87" i="521"/>
  <c r="AP87" i="521"/>
  <c r="AO88" i="521"/>
  <c r="AP88" i="521"/>
  <c r="AO89" i="521"/>
  <c r="AP89" i="521"/>
  <c r="AO90" i="521"/>
  <c r="AP90" i="521"/>
  <c r="AO91" i="521"/>
  <c r="AP91" i="521"/>
  <c r="AO92" i="521"/>
  <c r="AP92" i="521"/>
  <c r="AO93" i="521"/>
  <c r="AP93" i="521"/>
  <c r="AO94" i="521"/>
  <c r="AP94" i="521"/>
  <c r="AO95" i="521"/>
  <c r="AP95" i="521"/>
  <c r="AO96" i="521"/>
  <c r="AP96" i="521"/>
  <c r="AO97" i="521"/>
  <c r="AP97" i="521"/>
  <c r="AO98" i="521"/>
  <c r="AP98" i="521"/>
  <c r="AO99" i="521"/>
  <c r="AP99" i="521"/>
  <c r="AO100" i="521"/>
  <c r="AP100" i="521"/>
  <c r="AO101" i="521"/>
  <c r="AP101" i="521"/>
  <c r="AO102" i="521"/>
  <c r="AP102" i="521"/>
  <c r="AO103" i="521"/>
  <c r="AP103" i="521"/>
  <c r="AO104" i="521"/>
  <c r="AP104" i="521"/>
  <c r="D105" i="521"/>
  <c r="AO105" i="521"/>
  <c r="AP105" i="521"/>
  <c r="D106" i="521"/>
  <c r="AO106" i="521"/>
  <c r="AP106" i="521"/>
  <c r="D107" i="521"/>
  <c r="AO107" i="521"/>
  <c r="AP107" i="521"/>
  <c r="D108" i="521"/>
  <c r="AO108" i="521"/>
  <c r="AP108" i="521"/>
  <c r="D109" i="521"/>
  <c r="AO109" i="521"/>
  <c r="AP109" i="521"/>
  <c r="AO110" i="521"/>
  <c r="AP110" i="521"/>
  <c r="AO111" i="521"/>
  <c r="AP111" i="521"/>
  <c r="AO112" i="521"/>
  <c r="AP112" i="521"/>
  <c r="AO113" i="521"/>
  <c r="AP113" i="521"/>
  <c r="AO114" i="521"/>
  <c r="AP114" i="521"/>
  <c r="AO115" i="521"/>
  <c r="AP115" i="521"/>
  <c r="AO116" i="521"/>
  <c r="AP116" i="521"/>
  <c r="AO117" i="521"/>
  <c r="AP117" i="521"/>
  <c r="AO118" i="521"/>
  <c r="AP118" i="521"/>
  <c r="AO119" i="521"/>
  <c r="AP119" i="521"/>
  <c r="AO120" i="521"/>
  <c r="AP120" i="521"/>
  <c r="AO121" i="521"/>
  <c r="AP121" i="521"/>
  <c r="AO122" i="521"/>
  <c r="AP122" i="521"/>
  <c r="AO123" i="521"/>
  <c r="AP123" i="521"/>
  <c r="AO124" i="521"/>
  <c r="AP124" i="521"/>
  <c r="AO125" i="521"/>
  <c r="AP125" i="521"/>
  <c r="AO126" i="521"/>
  <c r="AP126" i="521"/>
  <c r="AO127" i="521"/>
  <c r="AP127" i="521"/>
  <c r="AO128" i="521"/>
  <c r="AP128" i="521"/>
  <c r="AO129" i="521"/>
  <c r="AP129" i="521"/>
  <c r="AO130" i="521"/>
  <c r="AP130" i="521"/>
  <c r="AO131" i="521"/>
  <c r="AP131" i="521"/>
  <c r="AO132" i="521"/>
  <c r="AP132" i="521"/>
  <c r="AO133" i="521"/>
  <c r="AP133" i="521"/>
  <c r="AO134" i="521"/>
  <c r="AP134" i="521"/>
  <c r="AO135" i="521"/>
  <c r="AP135" i="521"/>
  <c r="AO136" i="521"/>
  <c r="AP136" i="521"/>
  <c r="AO137" i="521"/>
  <c r="AP137" i="521"/>
  <c r="AO138" i="521"/>
  <c r="AP138" i="521"/>
  <c r="AO139" i="521"/>
  <c r="AP139" i="521"/>
  <c r="AO140" i="521"/>
  <c r="AP140" i="521"/>
  <c r="AO141" i="521"/>
  <c r="AP141" i="521"/>
  <c r="AO142" i="521"/>
  <c r="AP142" i="521"/>
  <c r="AO143" i="521"/>
  <c r="AP143" i="521"/>
  <c r="AO144" i="521"/>
  <c r="AP144" i="521"/>
  <c r="AO145" i="521"/>
  <c r="AP145" i="521"/>
  <c r="AO146" i="521"/>
  <c r="AP146" i="521"/>
  <c r="AO147" i="521"/>
  <c r="AP147" i="521"/>
  <c r="AO148" i="521"/>
  <c r="AP148" i="521"/>
  <c r="AO149" i="521"/>
  <c r="AP149" i="521"/>
  <c r="AO150" i="521"/>
  <c r="AP150" i="521"/>
  <c r="AO151" i="521"/>
  <c r="AP151" i="521"/>
  <c r="AO152" i="521"/>
  <c r="AP152" i="521"/>
  <c r="AO153" i="521"/>
  <c r="AP153" i="521"/>
  <c r="AO154" i="521"/>
  <c r="AP154" i="521"/>
  <c r="AO155" i="521"/>
  <c r="AP155" i="521"/>
  <c r="AO156" i="521"/>
  <c r="AP156" i="521"/>
  <c r="AO157" i="521"/>
  <c r="AP157" i="521"/>
  <c r="AO158" i="521"/>
  <c r="AP158" i="521"/>
  <c r="D159" i="521"/>
  <c r="AO159" i="521"/>
  <c r="AP159" i="521"/>
  <c r="D160" i="521"/>
  <c r="AO160" i="521"/>
  <c r="AP160" i="521"/>
  <c r="D161" i="521"/>
  <c r="AO161" i="521"/>
  <c r="AP161" i="521"/>
  <c r="D162" i="521"/>
  <c r="AO162" i="521"/>
  <c r="AP162" i="521"/>
  <c r="D163" i="521"/>
  <c r="AO163" i="521"/>
  <c r="AP163" i="521"/>
  <c r="D164" i="521"/>
  <c r="AO164" i="521"/>
  <c r="AP164" i="521"/>
  <c r="D165" i="521"/>
  <c r="AO165" i="521"/>
  <c r="AP165" i="521"/>
  <c r="D166" i="521"/>
  <c r="AO166" i="521"/>
  <c r="AP166" i="521"/>
  <c r="D167" i="521"/>
  <c r="AO167" i="521"/>
  <c r="AP167" i="521"/>
  <c r="D168" i="521"/>
  <c r="AO168" i="521"/>
  <c r="AP168" i="521"/>
  <c r="D169" i="521"/>
  <c r="AO169" i="521"/>
  <c r="AP169" i="521"/>
  <c r="D170" i="521"/>
  <c r="AO170" i="521"/>
  <c r="AP170" i="521"/>
  <c r="D171" i="521"/>
  <c r="AO171" i="521"/>
  <c r="AP171" i="521"/>
  <c r="D172" i="521"/>
  <c r="AO172" i="521"/>
  <c r="AP172" i="521"/>
  <c r="D173" i="521"/>
  <c r="AO173" i="521"/>
  <c r="AP173" i="521"/>
  <c r="D174" i="521"/>
  <c r="AO174" i="521"/>
  <c r="AP174" i="521"/>
  <c r="D175" i="521"/>
  <c r="AO175" i="521"/>
  <c r="AP175" i="521"/>
  <c r="D176" i="521"/>
  <c r="AO176" i="521"/>
  <c r="AP176" i="521"/>
  <c r="D177" i="521"/>
  <c r="AO177" i="521"/>
  <c r="AP177" i="521"/>
  <c r="AO178" i="521"/>
  <c r="AP178" i="521"/>
  <c r="D179" i="521"/>
  <c r="AO179" i="521"/>
  <c r="AP179" i="521"/>
  <c r="D180" i="521"/>
  <c r="AO180" i="521"/>
  <c r="AP180" i="521"/>
  <c r="D181" i="521"/>
  <c r="AO181" i="521"/>
  <c r="AP181" i="521"/>
  <c r="D182" i="521"/>
  <c r="AO182" i="521"/>
  <c r="AP182" i="521"/>
  <c r="D183" i="521"/>
  <c r="AO183" i="521"/>
  <c r="AP183" i="521"/>
  <c r="D184" i="521"/>
  <c r="AO184" i="521"/>
  <c r="AP184" i="521"/>
  <c r="D185" i="521"/>
  <c r="AO185" i="521"/>
  <c r="AP185" i="521"/>
  <c r="D186" i="521"/>
  <c r="AO186" i="521"/>
  <c r="AP186" i="521"/>
  <c r="D187" i="521"/>
  <c r="AO187" i="521"/>
  <c r="AP187" i="521"/>
  <c r="D188" i="521"/>
  <c r="AO188" i="521"/>
  <c r="AP188" i="521"/>
  <c r="D189" i="521"/>
  <c r="AO189" i="521"/>
  <c r="AP189" i="521"/>
  <c r="D190" i="521"/>
  <c r="AO190" i="521"/>
  <c r="AP190" i="521"/>
  <c r="D191" i="521"/>
  <c r="AO191" i="521"/>
  <c r="AP191" i="521"/>
  <c r="D192" i="521"/>
  <c r="AO192" i="521"/>
  <c r="AP192" i="521"/>
  <c r="D193" i="521"/>
  <c r="AO193" i="521"/>
  <c r="AP193" i="521"/>
  <c r="D194" i="521"/>
  <c r="AO194" i="521"/>
  <c r="AP194" i="521"/>
  <c r="D195" i="521"/>
  <c r="AO195" i="521"/>
  <c r="AP195" i="521"/>
  <c r="D196" i="521"/>
  <c r="AO196" i="521"/>
  <c r="AP196" i="521"/>
  <c r="D197" i="521"/>
  <c r="AO197" i="521"/>
  <c r="AP197" i="521"/>
  <c r="D198" i="521"/>
  <c r="AO198" i="521"/>
  <c r="AP198" i="521"/>
  <c r="D199" i="521"/>
  <c r="AO199" i="521"/>
  <c r="AP199" i="521"/>
  <c r="D200" i="521"/>
  <c r="AO200" i="521"/>
  <c r="AP200" i="521"/>
  <c r="D201" i="521"/>
  <c r="AO201" i="521"/>
  <c r="AP201" i="521"/>
  <c r="D202" i="521"/>
  <c r="AO202" i="521"/>
  <c r="AP202" i="521"/>
  <c r="D203" i="521"/>
  <c r="AO203" i="521"/>
  <c r="AP203" i="521"/>
  <c r="D204" i="521"/>
  <c r="AO204" i="521"/>
  <c r="AP204" i="521"/>
  <c r="D205" i="521"/>
  <c r="AO205" i="521"/>
  <c r="AP205" i="521"/>
  <c r="D206" i="521"/>
  <c r="AO206" i="521"/>
  <c r="AP206" i="521"/>
  <c r="D207" i="521"/>
  <c r="AO207" i="521"/>
  <c r="AP207" i="521"/>
  <c r="D208" i="521"/>
  <c r="AO208" i="521"/>
  <c r="AP208" i="521"/>
  <c r="D209" i="521"/>
  <c r="AO209" i="521"/>
  <c r="AP209" i="521"/>
  <c r="D210" i="521"/>
  <c r="AO210" i="521"/>
  <c r="AP210" i="521"/>
  <c r="D211" i="521"/>
  <c r="AO211" i="521"/>
  <c r="AP211" i="521"/>
  <c r="D212" i="521"/>
  <c r="AO212" i="521"/>
  <c r="AP212" i="521"/>
  <c r="AO213" i="521"/>
  <c r="AP213" i="521"/>
  <c r="D214" i="521"/>
  <c r="AO214" i="521"/>
  <c r="AP214" i="521"/>
  <c r="D215" i="521"/>
  <c r="AO215" i="521"/>
  <c r="AP215" i="521"/>
  <c r="D216" i="521"/>
  <c r="AO216" i="521"/>
  <c r="AP216" i="521"/>
  <c r="D217" i="521"/>
  <c r="AO217" i="521"/>
  <c r="AP217" i="521"/>
  <c r="D218" i="521"/>
  <c r="AO218" i="521"/>
  <c r="AP218" i="521"/>
  <c r="D219" i="521"/>
  <c r="AO219" i="521"/>
  <c r="AP219" i="521"/>
  <c r="D220" i="521"/>
  <c r="AO220" i="521"/>
  <c r="AP220" i="521"/>
  <c r="D221" i="521"/>
  <c r="AO221" i="521"/>
  <c r="AP221" i="521"/>
  <c r="D222" i="521"/>
  <c r="AO222" i="521"/>
  <c r="AP222" i="521"/>
  <c r="D223" i="521"/>
  <c r="AO223" i="521"/>
  <c r="AP223" i="521"/>
  <c r="D224" i="521"/>
  <c r="AO224" i="521"/>
  <c r="AP224" i="521"/>
  <c r="D225" i="521"/>
  <c r="AO225" i="521"/>
  <c r="AP225" i="521"/>
  <c r="D226" i="521"/>
  <c r="AO226" i="521"/>
  <c r="AP226" i="521"/>
  <c r="D227" i="521"/>
  <c r="AO227" i="521"/>
  <c r="AP227" i="521"/>
  <c r="D228" i="521"/>
  <c r="AO228" i="521"/>
  <c r="AP228" i="521"/>
  <c r="D229" i="521"/>
  <c r="AO229" i="521"/>
  <c r="AP229" i="521"/>
  <c r="D230" i="521"/>
  <c r="AO230" i="521"/>
  <c r="AP230" i="521"/>
  <c r="D231" i="521"/>
  <c r="AO231" i="521"/>
  <c r="AP231" i="521"/>
  <c r="D232" i="521"/>
  <c r="AO232" i="521"/>
  <c r="AP232" i="521"/>
  <c r="D233" i="521"/>
  <c r="AO233" i="521"/>
  <c r="AP233" i="521"/>
  <c r="D234" i="521"/>
  <c r="AO234" i="521"/>
  <c r="AP234" i="521"/>
  <c r="D235" i="521"/>
  <c r="AO235" i="521"/>
  <c r="AP235" i="521"/>
  <c r="D236" i="521"/>
  <c r="AO236" i="521"/>
  <c r="AP236" i="521"/>
  <c r="D237" i="521"/>
  <c r="AO237" i="521"/>
  <c r="AP237" i="521"/>
  <c r="D238" i="521"/>
  <c r="AO238" i="521"/>
  <c r="AP238" i="521"/>
  <c r="D239" i="521"/>
  <c r="AO239" i="521"/>
  <c r="AP239" i="521"/>
  <c r="D240" i="521"/>
  <c r="AO240" i="521"/>
  <c r="AP240" i="521"/>
  <c r="D241" i="521"/>
  <c r="AO241" i="521"/>
  <c r="AP241" i="521"/>
  <c r="D242" i="521"/>
  <c r="AO242" i="521"/>
  <c r="AP242" i="521"/>
  <c r="D243" i="521"/>
  <c r="AO243" i="521"/>
  <c r="AP243" i="521"/>
  <c r="D244" i="521"/>
  <c r="AO244" i="521"/>
  <c r="AP244" i="521"/>
  <c r="D245" i="521"/>
  <c r="AO245" i="521"/>
  <c r="AP245" i="521"/>
  <c r="D246" i="521"/>
  <c r="AO246" i="521"/>
  <c r="AP246" i="521"/>
  <c r="D247" i="521"/>
  <c r="AO247" i="521"/>
  <c r="AP247" i="521"/>
  <c r="D248" i="521"/>
  <c r="AO248" i="521"/>
  <c r="AP248" i="521"/>
  <c r="D249" i="521"/>
  <c r="AO249" i="521"/>
  <c r="AP249" i="521"/>
  <c r="D250" i="521"/>
  <c r="D251" i="521"/>
  <c r="D252" i="521"/>
  <c r="D253" i="521"/>
  <c r="D254" i="521"/>
  <c r="D255" i="521"/>
  <c r="D256" i="521"/>
  <c r="D257" i="521"/>
  <c r="D258" i="521"/>
  <c r="D259" i="521"/>
  <c r="D260" i="521"/>
  <c r="D261" i="521"/>
  <c r="D262" i="521"/>
  <c r="D263" i="521"/>
  <c r="D264" i="521"/>
  <c r="D265" i="521"/>
  <c r="D266" i="521"/>
  <c r="D267" i="521"/>
  <c r="D268" i="521"/>
  <c r="D269" i="521"/>
  <c r="D270" i="521"/>
  <c r="D272" i="521"/>
  <c r="D273" i="521"/>
  <c r="D274" i="521"/>
  <c r="D275" i="521"/>
  <c r="D276" i="521"/>
  <c r="D277" i="521"/>
  <c r="D278" i="521"/>
  <c r="D279" i="521"/>
  <c r="D280" i="521"/>
  <c r="D281" i="521"/>
  <c r="D282" i="521"/>
  <c r="D283" i="521"/>
  <c r="D284" i="521"/>
  <c r="D285" i="521"/>
  <c r="D286" i="521"/>
  <c r="D287" i="521"/>
  <c r="D288" i="521"/>
  <c r="D289" i="521"/>
  <c r="D290" i="521"/>
  <c r="D291" i="521"/>
  <c r="D292" i="521"/>
  <c r="D293" i="521"/>
  <c r="D294" i="521"/>
  <c r="D295" i="521"/>
  <c r="D296" i="521"/>
  <c r="D297" i="521"/>
  <c r="D298" i="521"/>
  <c r="D299" i="521"/>
  <c r="D300" i="521"/>
  <c r="D301" i="521"/>
  <c r="D302" i="521"/>
  <c r="D303" i="521"/>
  <c r="D304" i="521"/>
  <c r="D305" i="521"/>
  <c r="D306" i="521"/>
  <c r="D307" i="521"/>
  <c r="D308" i="521"/>
  <c r="D309" i="521"/>
  <c r="D310" i="521"/>
  <c r="D311" i="521"/>
  <c r="D312" i="521"/>
  <c r="D313" i="521"/>
  <c r="D314" i="521"/>
  <c r="D316" i="521"/>
  <c r="D317" i="521"/>
  <c r="D318" i="521"/>
  <c r="D319" i="521"/>
  <c r="D320" i="521"/>
  <c r="D321" i="521"/>
  <c r="D322" i="521"/>
  <c r="D323" i="521"/>
  <c r="D324" i="521"/>
  <c r="D325" i="521"/>
  <c r="D326" i="521"/>
  <c r="D327" i="521"/>
  <c r="D328" i="521"/>
  <c r="D329" i="521"/>
  <c r="D330" i="521"/>
  <c r="D331" i="521"/>
  <c r="D332" i="521"/>
  <c r="D333" i="521"/>
  <c r="D334" i="521"/>
  <c r="D335" i="521"/>
  <c r="D336" i="521"/>
  <c r="D337" i="521"/>
  <c r="D338" i="521"/>
  <c r="D339" i="521"/>
  <c r="D340" i="521"/>
  <c r="D342" i="521"/>
  <c r="D343" i="521"/>
  <c r="D344" i="521"/>
  <c r="D345" i="521"/>
  <c r="D346" i="521"/>
  <c r="D347" i="521"/>
  <c r="D348" i="521"/>
  <c r="D349" i="521"/>
  <c r="D350" i="521"/>
  <c r="D351" i="521"/>
  <c r="D352" i="521"/>
  <c r="D353" i="521"/>
  <c r="D354" i="521"/>
  <c r="D355" i="521"/>
  <c r="D356" i="521"/>
  <c r="D357" i="521"/>
  <c r="D358" i="521"/>
  <c r="D359" i="521"/>
  <c r="D360" i="521"/>
  <c r="D361" i="521"/>
  <c r="D362" i="521"/>
  <c r="D363" i="521"/>
  <c r="D364" i="521"/>
  <c r="D365" i="521"/>
  <c r="D366" i="521"/>
  <c r="D367" i="521"/>
  <c r="D368" i="521"/>
  <c r="D369" i="521"/>
  <c r="D370" i="521"/>
  <c r="D371" i="521"/>
  <c r="D372" i="521"/>
  <c r="D373" i="521"/>
  <c r="D374" i="521"/>
  <c r="D375" i="521"/>
  <c r="D376" i="521"/>
  <c r="D377" i="521"/>
  <c r="D378" i="521"/>
  <c r="D379" i="521"/>
  <c r="D380" i="521"/>
  <c r="D381" i="521"/>
  <c r="D382" i="521"/>
  <c r="D383" i="521"/>
  <c r="D384" i="521"/>
  <c r="D385" i="521"/>
  <c r="D386" i="521"/>
  <c r="D387" i="521"/>
  <c r="D388" i="521"/>
  <c r="D389" i="521"/>
  <c r="D390" i="521"/>
  <c r="D391" i="521"/>
  <c r="D392" i="521"/>
  <c r="D393" i="521"/>
  <c r="D394" i="521"/>
  <c r="D395" i="521"/>
  <c r="D396" i="521"/>
  <c r="D397" i="521"/>
  <c r="D398" i="521"/>
  <c r="D399" i="521"/>
  <c r="D400" i="521"/>
  <c r="D401" i="521"/>
  <c r="D402" i="521"/>
  <c r="D403" i="521"/>
  <c r="D404" i="521"/>
  <c r="D405" i="521"/>
  <c r="D406" i="521"/>
  <c r="D407" i="521"/>
  <c r="D408" i="521"/>
  <c r="D409" i="521"/>
  <c r="D411" i="521"/>
  <c r="D412" i="521"/>
  <c r="D413" i="521"/>
  <c r="D414" i="521"/>
  <c r="D415" i="521"/>
  <c r="D416" i="521"/>
  <c r="D417" i="521"/>
  <c r="D418" i="521"/>
  <c r="D419" i="521"/>
  <c r="D420" i="521"/>
  <c r="D421" i="521"/>
  <c r="D422" i="521"/>
  <c r="D423" i="521"/>
  <c r="D424" i="521"/>
  <c r="D425" i="521"/>
  <c r="D426" i="521"/>
  <c r="D427" i="521"/>
  <c r="D428" i="521"/>
  <c r="D429" i="521"/>
  <c r="D430" i="521"/>
  <c r="D431" i="521"/>
  <c r="D432" i="521"/>
  <c r="D433" i="521"/>
  <c r="D434" i="521"/>
  <c r="D435" i="521"/>
  <c r="D436" i="521"/>
  <c r="D437" i="521"/>
  <c r="D438" i="521"/>
  <c r="D439" i="521"/>
  <c r="D440" i="521"/>
  <c r="D441" i="521"/>
  <c r="D442" i="521"/>
  <c r="D443" i="521"/>
  <c r="D444" i="521"/>
  <c r="D445" i="521"/>
  <c r="D446" i="521"/>
  <c r="D447" i="521"/>
  <c r="D448" i="521"/>
  <c r="D449" i="521"/>
  <c r="D450" i="521"/>
  <c r="D451" i="521"/>
  <c r="D452" i="521"/>
  <c r="D453" i="521"/>
  <c r="D454" i="521"/>
  <c r="D455" i="521"/>
  <c r="D456" i="521"/>
  <c r="D457" i="521"/>
  <c r="D458" i="521"/>
  <c r="D459" i="521"/>
  <c r="D460" i="521"/>
  <c r="D461" i="521"/>
  <c r="D462" i="521"/>
  <c r="D463" i="521"/>
  <c r="D464" i="521"/>
  <c r="D465" i="521"/>
  <c r="D466" i="521"/>
  <c r="D467" i="521"/>
  <c r="D468" i="521"/>
  <c r="D469" i="521"/>
  <c r="D470" i="521"/>
  <c r="D471" i="521"/>
  <c r="D472" i="521"/>
  <c r="D473" i="521"/>
  <c r="D474" i="521"/>
  <c r="D475" i="521"/>
  <c r="D476" i="521"/>
  <c r="D477" i="521"/>
  <c r="D478" i="521"/>
  <c r="D479" i="521"/>
  <c r="D480" i="521"/>
  <c r="D481" i="521"/>
  <c r="D482" i="521"/>
  <c r="D483" i="521"/>
  <c r="D484" i="521"/>
  <c r="D485" i="521"/>
  <c r="D486" i="521"/>
  <c r="D487" i="521"/>
  <c r="D488" i="521"/>
  <c r="D489" i="521"/>
  <c r="D490" i="521"/>
  <c r="D491" i="521"/>
  <c r="D492" i="521"/>
  <c r="D493" i="521"/>
  <c r="D494" i="521"/>
  <c r="D495" i="521"/>
  <c r="D496" i="521"/>
  <c r="D497" i="521"/>
  <c r="D498" i="521"/>
  <c r="D499" i="521"/>
  <c r="D500" i="521"/>
  <c r="D501" i="521"/>
  <c r="D502" i="521"/>
  <c r="D503" i="521"/>
  <c r="D504" i="521"/>
  <c r="D505" i="521"/>
  <c r="D506" i="521"/>
  <c r="D507" i="521"/>
  <c r="D508" i="521"/>
  <c r="D509" i="521"/>
  <c r="D510" i="521"/>
  <c r="D511" i="521"/>
  <c r="D512" i="521"/>
  <c r="D513" i="521"/>
  <c r="D514" i="521"/>
  <c r="D515" i="521"/>
  <c r="D516" i="521"/>
  <c r="D517" i="521"/>
  <c r="D518" i="521"/>
  <c r="D519" i="521"/>
  <c r="D520" i="521"/>
  <c r="D521" i="521"/>
  <c r="D522" i="521"/>
  <c r="D523" i="521"/>
  <c r="D524" i="521"/>
  <c r="D525" i="521"/>
  <c r="D526" i="521"/>
  <c r="D527" i="521"/>
  <c r="D528" i="521"/>
  <c r="D529" i="521"/>
  <c r="D530" i="521"/>
  <c r="D531" i="521"/>
  <c r="D532" i="521"/>
  <c r="D533" i="521"/>
  <c r="D534" i="521"/>
  <c r="D535" i="521"/>
  <c r="D536" i="521"/>
  <c r="D537" i="521"/>
  <c r="D538" i="521"/>
  <c r="D539" i="521"/>
  <c r="D540" i="521"/>
  <c r="D541" i="521"/>
  <c r="D542" i="521"/>
  <c r="D543" i="521"/>
  <c r="D544" i="521"/>
  <c r="D545" i="521"/>
  <c r="D546" i="521"/>
  <c r="D547" i="521"/>
  <c r="D548" i="521"/>
  <c r="D549" i="521"/>
  <c r="D550" i="521"/>
  <c r="D551" i="521"/>
  <c r="D552" i="521"/>
  <c r="D553" i="521"/>
  <c r="D554" i="521"/>
  <c r="D555" i="521"/>
  <c r="D556" i="521"/>
  <c r="D557" i="521"/>
  <c r="D558" i="521"/>
  <c r="D559" i="521"/>
  <c r="D560" i="521"/>
  <c r="D561" i="521"/>
  <c r="D562" i="521"/>
  <c r="D563" i="521"/>
  <c r="D564" i="521"/>
  <c r="D565" i="521"/>
  <c r="D566" i="521"/>
  <c r="D567" i="521"/>
  <c r="D568" i="521"/>
  <c r="D569" i="521"/>
  <c r="D570" i="521"/>
  <c r="D571" i="521"/>
  <c r="D572" i="521"/>
  <c r="D573" i="521"/>
  <c r="D574" i="521"/>
  <c r="D575" i="521"/>
  <c r="D576" i="521"/>
  <c r="D577" i="521"/>
  <c r="D578" i="521"/>
  <c r="D579" i="521"/>
  <c r="D580" i="521"/>
  <c r="D581" i="521"/>
  <c r="D582" i="521"/>
  <c r="D583" i="521"/>
  <c r="D584" i="521"/>
  <c r="D585" i="521"/>
  <c r="D586" i="521"/>
  <c r="D587" i="521"/>
  <c r="D588" i="521"/>
  <c r="D589" i="521"/>
  <c r="D590" i="521"/>
  <c r="D591" i="521"/>
  <c r="D592" i="521"/>
  <c r="D593" i="521"/>
  <c r="D594" i="521"/>
  <c r="D595" i="521"/>
  <c r="D596" i="521"/>
  <c r="D597" i="521"/>
  <c r="D598" i="521"/>
  <c r="D599" i="521"/>
  <c r="D600" i="521"/>
  <c r="D601" i="521"/>
  <c r="D602" i="521"/>
  <c r="D603" i="521"/>
  <c r="D604" i="521"/>
  <c r="D605" i="521"/>
  <c r="D606" i="521"/>
  <c r="D607" i="521"/>
  <c r="D608" i="521"/>
  <c r="D609" i="521"/>
  <c r="D610" i="521"/>
  <c r="D611" i="521"/>
  <c r="D612" i="521"/>
  <c r="D613" i="521"/>
  <c r="D614" i="521"/>
  <c r="D615" i="521"/>
  <c r="D616" i="521"/>
  <c r="D617" i="521"/>
  <c r="D618" i="521"/>
  <c r="D619" i="521"/>
  <c r="D620" i="521"/>
  <c r="D621" i="521"/>
  <c r="D622" i="521"/>
  <c r="D623" i="521"/>
  <c r="D624" i="521"/>
  <c r="D625" i="521"/>
  <c r="D626" i="521"/>
  <c r="D627" i="521"/>
  <c r="D628" i="521"/>
  <c r="D629" i="521"/>
  <c r="D630" i="521"/>
  <c r="D631" i="521"/>
  <c r="D632" i="521"/>
  <c r="D633" i="521"/>
  <c r="D634" i="521"/>
  <c r="D635" i="521"/>
  <c r="D636" i="521"/>
  <c r="D637" i="521"/>
  <c r="D638" i="521"/>
  <c r="D639" i="521"/>
  <c r="D640" i="521"/>
  <c r="D641" i="521"/>
  <c r="D642" i="521"/>
  <c r="D643" i="521"/>
  <c r="D644" i="521"/>
  <c r="D645" i="521"/>
  <c r="D646" i="521"/>
  <c r="D647" i="521"/>
  <c r="D648" i="521"/>
  <c r="D649" i="521"/>
  <c r="D650" i="521"/>
  <c r="D651" i="521"/>
  <c r="D652" i="521"/>
  <c r="D653" i="521"/>
  <c r="D654" i="521"/>
  <c r="D655" i="521"/>
  <c r="D656" i="521"/>
  <c r="D657" i="521"/>
  <c r="D658" i="521"/>
  <c r="D659" i="521"/>
  <c r="D660" i="521"/>
  <c r="D661" i="521"/>
  <c r="D662" i="521"/>
  <c r="D663" i="521"/>
  <c r="D664" i="521"/>
  <c r="D665" i="521"/>
  <c r="D666" i="521"/>
  <c r="D667" i="521"/>
  <c r="D668" i="521"/>
  <c r="D669" i="521"/>
  <c r="D670" i="521"/>
  <c r="D671" i="521"/>
  <c r="D672" i="521"/>
  <c r="D673" i="521"/>
  <c r="D674" i="521"/>
  <c r="D675" i="521"/>
  <c r="D676" i="521"/>
  <c r="D677" i="521"/>
  <c r="D678" i="521"/>
  <c r="D679" i="521"/>
  <c r="D680" i="521"/>
  <c r="D681" i="521"/>
  <c r="D682" i="521"/>
  <c r="D683" i="521"/>
  <c r="D684" i="521"/>
  <c r="D685" i="521"/>
  <c r="D686" i="521"/>
  <c r="D687" i="521"/>
  <c r="D688" i="521"/>
  <c r="D689" i="521"/>
  <c r="D690" i="521"/>
  <c r="D691" i="521"/>
  <c r="D692" i="521"/>
  <c r="D693" i="521"/>
  <c r="D694" i="521"/>
  <c r="D695" i="521"/>
  <c r="D696" i="521"/>
  <c r="D697" i="521"/>
  <c r="D698" i="521"/>
  <c r="D699" i="521"/>
  <c r="D700" i="521"/>
  <c r="D701" i="521"/>
  <c r="D702" i="521"/>
  <c r="D703" i="521"/>
  <c r="D704" i="521"/>
  <c r="D705" i="521"/>
  <c r="D706" i="521"/>
  <c r="D707" i="521"/>
  <c r="D708" i="521"/>
  <c r="D709" i="521"/>
  <c r="D710" i="521"/>
  <c r="D711" i="521"/>
  <c r="D712" i="521"/>
  <c r="D713" i="521"/>
  <c r="D714" i="521"/>
  <c r="D715" i="521"/>
  <c r="D716" i="521"/>
  <c r="D717" i="521"/>
  <c r="D718" i="521"/>
  <c r="D719" i="521"/>
  <c r="D720" i="521"/>
  <c r="D721" i="521"/>
  <c r="D722" i="521"/>
  <c r="D723" i="521"/>
  <c r="D724" i="521"/>
  <c r="D725" i="521"/>
  <c r="D726" i="521"/>
  <c r="D727" i="521"/>
  <c r="D728" i="521"/>
  <c r="D729" i="521"/>
  <c r="D730" i="521"/>
  <c r="D731" i="521"/>
  <c r="D732" i="521"/>
  <c r="D733" i="521"/>
  <c r="D734" i="521"/>
  <c r="D735" i="521"/>
  <c r="D736" i="521"/>
  <c r="D737" i="521"/>
  <c r="D738" i="521"/>
  <c r="D739" i="521"/>
  <c r="D740" i="521"/>
  <c r="D741" i="521"/>
  <c r="D742" i="521"/>
  <c r="D743" i="521"/>
  <c r="D744" i="521"/>
  <c r="D745" i="521"/>
  <c r="D746" i="521"/>
  <c r="D747" i="521"/>
  <c r="D748" i="521"/>
  <c r="D749" i="521"/>
  <c r="D750" i="521"/>
  <c r="D751" i="521"/>
  <c r="D752" i="521"/>
  <c r="D753" i="521"/>
  <c r="D754" i="521"/>
  <c r="D755" i="521"/>
  <c r="D756" i="521"/>
  <c r="D757" i="521"/>
  <c r="D758" i="521"/>
  <c r="D759" i="521"/>
  <c r="D760" i="521"/>
  <c r="D761" i="521"/>
  <c r="D762" i="521"/>
  <c r="D763" i="521"/>
  <c r="D764" i="521"/>
  <c r="D765" i="521"/>
  <c r="D766" i="521"/>
  <c r="D767" i="521"/>
  <c r="D768" i="521"/>
  <c r="D769" i="521"/>
  <c r="D770" i="521"/>
  <c r="D771" i="521"/>
  <c r="D772" i="521"/>
  <c r="D773" i="521"/>
  <c r="D774" i="521"/>
  <c r="D775" i="521"/>
  <c r="D776" i="521"/>
  <c r="D777" i="521"/>
  <c r="D778" i="521"/>
  <c r="D779" i="521"/>
  <c r="D780" i="521"/>
  <c r="D781" i="521"/>
  <c r="D782" i="521"/>
  <c r="D783" i="521"/>
  <c r="D784" i="521"/>
  <c r="D785" i="521"/>
  <c r="D786" i="521"/>
  <c r="D787" i="521"/>
  <c r="D788" i="521"/>
  <c r="D789" i="521"/>
  <c r="D790" i="521"/>
  <c r="D791" i="521"/>
  <c r="D792" i="521"/>
  <c r="D793" i="521"/>
  <c r="D794" i="521"/>
  <c r="D795" i="521"/>
  <c r="D796" i="521"/>
  <c r="D797" i="521"/>
  <c r="D798" i="521"/>
  <c r="D799" i="521"/>
  <c r="D800" i="521"/>
  <c r="D801" i="521"/>
  <c r="D802" i="521"/>
  <c r="D803" i="521"/>
  <c r="D804" i="521"/>
  <c r="D805" i="521"/>
  <c r="D806" i="521"/>
  <c r="D807" i="521"/>
  <c r="D808" i="521"/>
  <c r="D809" i="521"/>
  <c r="D810" i="521"/>
  <c r="D811" i="521"/>
  <c r="D812" i="521"/>
  <c r="D813" i="521"/>
  <c r="D814" i="521"/>
  <c r="D815" i="521"/>
  <c r="D816" i="521"/>
  <c r="D817" i="521"/>
  <c r="D818" i="521"/>
  <c r="D819" i="521"/>
  <c r="D820" i="521"/>
  <c r="D821" i="521"/>
  <c r="D822" i="521"/>
  <c r="D823" i="521"/>
  <c r="D824" i="521"/>
  <c r="D825" i="521"/>
  <c r="D826" i="521"/>
  <c r="D827" i="521"/>
  <c r="D828" i="521"/>
  <c r="D829" i="521"/>
  <c r="D830" i="521"/>
  <c r="D831" i="521"/>
  <c r="D832" i="521"/>
  <c r="D833" i="521"/>
  <c r="D834" i="521"/>
  <c r="D835" i="521"/>
  <c r="D836" i="521"/>
  <c r="D837" i="521"/>
  <c r="D838" i="521"/>
  <c r="D839" i="521"/>
  <c r="D840" i="521"/>
  <c r="D841" i="521"/>
  <c r="D842" i="521"/>
  <c r="D843" i="521"/>
  <c r="D844" i="521"/>
  <c r="D845" i="521"/>
  <c r="D846" i="521"/>
  <c r="D847" i="521"/>
  <c r="D848" i="521"/>
  <c r="D849" i="521"/>
  <c r="D850" i="521"/>
  <c r="D851" i="521"/>
  <c r="D852" i="521"/>
  <c r="D853" i="521"/>
  <c r="D854" i="521"/>
  <c r="D855" i="521"/>
  <c r="D856" i="521"/>
  <c r="D857" i="521"/>
  <c r="D858" i="521"/>
  <c r="D859" i="521"/>
  <c r="D860" i="521"/>
  <c r="D861" i="521"/>
  <c r="D862" i="521"/>
  <c r="D863" i="521"/>
  <c r="D864" i="521"/>
  <c r="D865" i="521"/>
  <c r="D866" i="521"/>
  <c r="D867" i="521"/>
  <c r="D868" i="521"/>
  <c r="D869" i="521"/>
  <c r="D870" i="521"/>
  <c r="D871" i="521"/>
  <c r="D872" i="521"/>
  <c r="D873" i="521"/>
  <c r="D874" i="521"/>
  <c r="D875" i="521"/>
  <c r="D876" i="521"/>
  <c r="D877" i="521"/>
  <c r="D878" i="521"/>
  <c r="D879" i="521"/>
  <c r="D880" i="521"/>
  <c r="D881" i="521"/>
  <c r="D882" i="521"/>
  <c r="D883" i="521"/>
  <c r="D884" i="521"/>
  <c r="D885" i="521"/>
  <c r="D886" i="521"/>
  <c r="D887" i="521"/>
  <c r="D888" i="521"/>
  <c r="D889" i="521"/>
  <c r="D890" i="521"/>
  <c r="D891" i="521"/>
  <c r="D892" i="521"/>
  <c r="D893" i="521"/>
  <c r="D894" i="521"/>
  <c r="D895" i="521"/>
  <c r="D896" i="521"/>
  <c r="D897" i="521"/>
  <c r="D898" i="521"/>
  <c r="D899" i="521"/>
  <c r="D900" i="521"/>
  <c r="D901" i="521"/>
  <c r="D902" i="521"/>
  <c r="D903" i="521"/>
  <c r="D904" i="521"/>
  <c r="D905" i="521"/>
  <c r="D906" i="521"/>
  <c r="D907" i="521"/>
  <c r="D908" i="521"/>
  <c r="D909" i="521"/>
  <c r="D910" i="521"/>
  <c r="D911" i="521"/>
  <c r="D912" i="521"/>
  <c r="D913" i="521"/>
  <c r="D914" i="521"/>
  <c r="D915" i="521"/>
  <c r="D916" i="521"/>
  <c r="D917" i="521"/>
  <c r="D918" i="521"/>
  <c r="D919" i="521"/>
  <c r="D920" i="521"/>
  <c r="D921" i="521"/>
  <c r="D922" i="521"/>
  <c r="D923" i="521"/>
  <c r="D924" i="521"/>
  <c r="D925" i="521"/>
  <c r="D926" i="521"/>
  <c r="D927" i="521"/>
  <c r="D928" i="521"/>
  <c r="D929" i="521"/>
  <c r="D930" i="521"/>
  <c r="D931" i="521"/>
  <c r="D932" i="521"/>
  <c r="D933" i="521"/>
  <c r="D934" i="521"/>
  <c r="D935" i="521"/>
  <c r="D936" i="521"/>
  <c r="D937" i="521"/>
  <c r="D938" i="521"/>
  <c r="D939" i="521"/>
  <c r="D940" i="521"/>
  <c r="D941" i="521"/>
  <c r="D942" i="521"/>
  <c r="D943" i="521"/>
  <c r="D944" i="521"/>
  <c r="D945" i="521"/>
  <c r="D946" i="521"/>
  <c r="D947" i="521"/>
  <c r="D948" i="521"/>
  <c r="D949" i="521"/>
  <c r="D950" i="521"/>
  <c r="D951" i="521"/>
  <c r="D952" i="521"/>
  <c r="D953" i="521"/>
  <c r="D954" i="521"/>
  <c r="D955" i="521"/>
  <c r="D956" i="521"/>
  <c r="D957" i="521"/>
  <c r="D958" i="521"/>
  <c r="D959" i="521"/>
  <c r="D960" i="521"/>
  <c r="D961" i="521"/>
  <c r="D962" i="521"/>
  <c r="D963" i="521"/>
  <c r="D964" i="521"/>
  <c r="D965" i="521"/>
  <c r="D966" i="521"/>
  <c r="D967" i="521"/>
  <c r="D968" i="521"/>
  <c r="D969" i="521"/>
  <c r="D970" i="521"/>
  <c r="D971" i="521"/>
  <c r="D972" i="521"/>
  <c r="D973" i="521"/>
  <c r="D974" i="521"/>
  <c r="D975" i="521"/>
  <c r="D976" i="521"/>
  <c r="D977" i="521"/>
  <c r="D978" i="521"/>
  <c r="D979" i="521"/>
  <c r="D980" i="521"/>
  <c r="D981" i="521"/>
  <c r="D982" i="521"/>
  <c r="D983" i="521"/>
  <c r="D984" i="521"/>
  <c r="D985" i="521"/>
  <c r="D986" i="521"/>
  <c r="D987" i="521"/>
  <c r="D988" i="521"/>
  <c r="D989" i="521"/>
  <c r="D990" i="521"/>
  <c r="D991" i="521"/>
  <c r="D992" i="521"/>
  <c r="D993" i="521"/>
  <c r="D994" i="521"/>
  <c r="D995" i="521"/>
  <c r="D996" i="521"/>
  <c r="D997" i="521"/>
  <c r="D998" i="521"/>
  <c r="D999" i="521"/>
  <c r="D1000" i="521"/>
  <c r="D1001" i="521"/>
  <c r="D1002" i="521"/>
  <c r="D1003" i="521"/>
  <c r="D1004" i="521"/>
  <c r="D1005" i="521"/>
  <c r="D1006" i="521"/>
  <c r="D1007" i="521"/>
  <c r="D1008" i="521"/>
  <c r="D1009" i="521"/>
  <c r="D1010" i="521"/>
  <c r="D1011" i="521"/>
  <c r="D1012" i="521"/>
  <c r="D1013" i="521"/>
  <c r="D1014" i="521"/>
  <c r="D1015" i="521"/>
  <c r="D1016" i="521"/>
  <c r="D1017" i="521"/>
  <c r="D1018" i="521"/>
  <c r="D1019" i="521"/>
  <c r="D1020" i="521"/>
  <c r="D1021" i="521"/>
  <c r="D1022" i="521"/>
  <c r="D1023" i="521"/>
  <c r="D1024" i="521"/>
  <c r="D1025" i="521"/>
  <c r="D1026" i="521"/>
  <c r="D1027" i="521"/>
  <c r="D1028" i="521"/>
  <c r="D1029" i="521"/>
  <c r="D1030" i="521"/>
  <c r="D1031" i="521"/>
  <c r="D1032" i="521"/>
  <c r="D1033" i="521"/>
  <c r="D1034" i="521"/>
  <c r="D1035" i="521"/>
  <c r="D1036" i="521"/>
  <c r="D1037" i="521"/>
  <c r="D1038" i="521"/>
  <c r="D1039" i="521"/>
  <c r="D1040" i="521"/>
  <c r="D1041" i="521"/>
  <c r="D1042" i="521"/>
  <c r="D1043" i="521"/>
  <c r="D1044" i="521"/>
  <c r="D1045" i="521"/>
  <c r="D1046" i="521"/>
  <c r="D1047" i="521"/>
  <c r="D1048" i="521"/>
  <c r="D1049" i="521"/>
  <c r="D1050" i="521"/>
  <c r="D1051" i="521"/>
  <c r="D1052" i="521"/>
  <c r="D1053" i="521"/>
  <c r="D1054" i="521"/>
  <c r="D1055" i="521"/>
  <c r="D1056" i="521"/>
  <c r="D1057" i="521"/>
  <c r="D1058" i="521"/>
  <c r="D1059" i="521"/>
  <c r="D1060" i="521"/>
  <c r="D1061" i="521"/>
  <c r="D1062" i="521"/>
  <c r="D1063" i="521"/>
  <c r="D1064" i="521"/>
  <c r="D1065" i="521"/>
  <c r="D1066" i="521"/>
  <c r="D1067" i="521"/>
  <c r="D1068" i="521"/>
  <c r="D1069" i="521"/>
  <c r="D1070" i="521"/>
  <c r="D1071" i="521"/>
  <c r="D1072" i="521"/>
  <c r="D1073" i="521"/>
  <c r="D1074" i="521"/>
  <c r="D1075" i="521"/>
  <c r="D1076" i="521"/>
  <c r="D1077" i="521"/>
  <c r="D1078" i="521"/>
  <c r="D1079" i="521"/>
  <c r="D1080" i="521"/>
  <c r="D1081" i="521"/>
  <c r="D1082" i="521"/>
  <c r="D1083" i="521"/>
  <c r="D1084" i="521"/>
  <c r="D1085" i="521"/>
  <c r="D1086" i="521"/>
  <c r="D1087" i="521"/>
  <c r="D1088" i="521"/>
  <c r="D1089" i="521"/>
  <c r="D1090" i="521"/>
  <c r="D1091" i="521"/>
  <c r="D1092" i="521"/>
  <c r="D1093" i="521"/>
  <c r="D1094" i="521"/>
  <c r="D1095" i="521"/>
  <c r="D1096" i="521"/>
  <c r="D1097" i="521"/>
  <c r="D1098" i="521"/>
  <c r="D1099" i="521"/>
  <c r="D1100" i="521"/>
  <c r="D1101" i="521"/>
  <c r="D1102" i="521"/>
  <c r="D1103" i="521"/>
  <c r="D1104" i="521"/>
  <c r="D1105" i="521"/>
  <c r="D1106" i="521"/>
  <c r="D1107" i="521"/>
  <c r="D1108" i="521"/>
  <c r="D1109" i="521"/>
  <c r="D1110" i="521"/>
  <c r="D1111" i="521"/>
  <c r="D1112" i="521"/>
  <c r="D1113" i="521"/>
  <c r="D1114" i="521"/>
  <c r="D1115" i="521"/>
  <c r="D1116" i="521"/>
  <c r="D1117" i="521"/>
  <c r="D1118" i="521"/>
  <c r="D1119" i="521"/>
  <c r="D1120" i="521"/>
  <c r="D1121" i="521"/>
  <c r="D1122" i="521"/>
  <c r="D1123" i="521"/>
  <c r="D1124" i="521"/>
  <c r="D1125" i="521"/>
  <c r="D1126" i="521"/>
  <c r="D1127" i="521"/>
  <c r="D1128" i="521"/>
  <c r="D1129" i="521"/>
  <c r="D1130" i="521"/>
  <c r="D1131" i="521"/>
  <c r="D1132" i="521"/>
  <c r="D1133" i="521"/>
  <c r="D1134" i="521"/>
  <c r="D1135" i="521"/>
  <c r="D1136" i="521"/>
  <c r="D1137" i="521"/>
  <c r="D1138" i="521"/>
  <c r="D1139" i="521"/>
  <c r="D1140" i="521"/>
  <c r="D1141" i="521"/>
  <c r="D1142" i="521"/>
  <c r="D1143" i="521"/>
  <c r="D1144" i="521"/>
  <c r="D1145" i="521"/>
  <c r="D1146" i="521"/>
  <c r="D1147" i="521"/>
  <c r="D1148" i="521"/>
  <c r="D1149" i="521"/>
  <c r="D1150" i="521"/>
  <c r="D1151" i="521"/>
  <c r="D1152" i="521"/>
  <c r="D1153" i="521"/>
  <c r="D1154" i="521"/>
  <c r="D1155" i="521"/>
  <c r="D1156" i="521"/>
  <c r="D1157" i="521"/>
  <c r="D1158" i="521"/>
  <c r="D1159" i="521"/>
  <c r="D1160" i="521"/>
  <c r="D1161" i="521"/>
  <c r="D1162" i="521"/>
  <c r="D1163" i="521"/>
  <c r="D1164" i="521"/>
  <c r="D1165" i="521"/>
  <c r="D1166" i="521"/>
  <c r="D1167" i="521"/>
  <c r="D1168" i="521"/>
  <c r="D1169" i="521"/>
  <c r="D1170" i="521"/>
  <c r="D1171" i="521"/>
  <c r="D1172" i="521"/>
  <c r="D1173" i="521"/>
  <c r="D1174" i="521"/>
  <c r="D1175" i="521"/>
  <c r="D1176" i="521"/>
  <c r="D1177" i="521"/>
  <c r="D1178" i="521"/>
  <c r="D1179" i="521"/>
  <c r="D1180" i="521"/>
  <c r="D1181" i="521"/>
  <c r="D1182" i="521"/>
  <c r="D1183" i="521"/>
  <c r="D1184" i="521"/>
  <c r="D1185" i="521"/>
  <c r="D1186" i="521"/>
  <c r="D1187" i="521"/>
  <c r="D1188" i="521"/>
  <c r="D1189" i="521"/>
  <c r="D1190" i="521"/>
  <c r="D1191" i="521"/>
  <c r="D1192" i="521"/>
  <c r="D1193" i="521"/>
  <c r="D1194" i="521"/>
  <c r="D1195" i="521"/>
  <c r="D1196" i="521"/>
  <c r="D1197" i="521"/>
  <c r="D1198" i="521"/>
  <c r="D1199" i="521"/>
  <c r="D1200" i="521"/>
  <c r="D1201" i="521"/>
  <c r="D1202" i="521"/>
  <c r="D1203" i="521"/>
  <c r="D1204" i="521"/>
  <c r="D1205" i="521"/>
  <c r="D1206" i="521"/>
  <c r="D1207" i="521"/>
  <c r="D1208" i="521"/>
  <c r="D1209" i="521"/>
  <c r="D1210" i="521"/>
  <c r="D1211" i="521"/>
  <c r="D1212" i="521"/>
  <c r="D1213" i="521"/>
  <c r="D1214" i="521"/>
  <c r="D1215" i="521"/>
  <c r="D1216" i="521"/>
  <c r="D1217" i="521"/>
  <c r="D1218" i="521"/>
  <c r="D1219" i="521"/>
  <c r="F5" i="520" l="1"/>
  <c r="M5" i="520"/>
  <c r="V5" i="520"/>
  <c r="F6" i="520"/>
  <c r="M6" i="520"/>
  <c r="V6" i="520"/>
  <c r="F7" i="520"/>
  <c r="M7" i="520"/>
  <c r="V7" i="520"/>
  <c r="F8" i="520"/>
  <c r="M8" i="520"/>
  <c r="V8" i="520"/>
  <c r="F9" i="520"/>
  <c r="M9" i="520"/>
  <c r="V9" i="520"/>
  <c r="F10" i="520"/>
  <c r="M10" i="520"/>
  <c r="V10" i="520"/>
  <c r="F11" i="520"/>
  <c r="M11" i="520"/>
  <c r="V11" i="520"/>
  <c r="F12" i="520"/>
  <c r="M12" i="520"/>
  <c r="V12" i="520"/>
  <c r="F13" i="520"/>
  <c r="M13" i="520"/>
  <c r="V13" i="520"/>
  <c r="F14" i="520"/>
  <c r="M14" i="520"/>
  <c r="V14" i="520"/>
  <c r="F15" i="520"/>
  <c r="M15" i="520"/>
  <c r="V15" i="520"/>
  <c r="F16" i="520"/>
  <c r="M16" i="520"/>
  <c r="V16" i="520"/>
  <c r="F17" i="520"/>
  <c r="M17" i="520"/>
  <c r="V17" i="520"/>
  <c r="F18" i="520"/>
  <c r="M18" i="520"/>
  <c r="V18" i="520"/>
  <c r="F19" i="520"/>
  <c r="M19" i="520"/>
  <c r="V19" i="520"/>
  <c r="F20" i="520"/>
  <c r="M20" i="520"/>
  <c r="V20" i="520"/>
  <c r="F21" i="520"/>
  <c r="M21" i="520"/>
  <c r="V21" i="520"/>
  <c r="F22" i="520"/>
  <c r="M22" i="520"/>
  <c r="V22" i="520"/>
  <c r="F23" i="520"/>
  <c r="M23" i="520"/>
  <c r="V23" i="520"/>
  <c r="F24" i="520"/>
  <c r="M24" i="520"/>
  <c r="V24" i="520"/>
  <c r="F25" i="520"/>
  <c r="M25" i="520"/>
  <c r="V25" i="520"/>
  <c r="F26" i="520"/>
  <c r="M26" i="520"/>
  <c r="V26" i="520"/>
  <c r="F27" i="520"/>
  <c r="M27" i="520"/>
  <c r="V27" i="520"/>
  <c r="F28" i="520"/>
  <c r="M28" i="520"/>
  <c r="V28" i="520"/>
  <c r="F29" i="520"/>
  <c r="M29" i="520"/>
  <c r="V29" i="520"/>
  <c r="F30" i="520"/>
  <c r="M30" i="520"/>
  <c r="V30" i="520"/>
  <c r="F31" i="520"/>
  <c r="M31" i="520"/>
  <c r="V31" i="520"/>
  <c r="F32" i="520"/>
  <c r="M32" i="520"/>
  <c r="V32" i="520"/>
  <c r="F33" i="520"/>
  <c r="M33" i="520"/>
  <c r="V33" i="520"/>
  <c r="F34" i="520"/>
  <c r="M34" i="520"/>
  <c r="V34" i="520"/>
  <c r="F35" i="520"/>
  <c r="M35" i="520"/>
  <c r="V35" i="520"/>
  <c r="F36" i="520"/>
  <c r="M36" i="520"/>
  <c r="V36" i="520"/>
  <c r="F37" i="520"/>
  <c r="M37" i="520"/>
  <c r="V37" i="520"/>
  <c r="F38" i="520"/>
  <c r="M38" i="520"/>
  <c r="V38" i="520"/>
  <c r="F39" i="520"/>
  <c r="M39" i="520"/>
  <c r="V39" i="520"/>
  <c r="F40" i="520"/>
  <c r="M40" i="520"/>
  <c r="V40" i="520"/>
  <c r="F41" i="520"/>
  <c r="M41" i="520"/>
  <c r="V41" i="520"/>
  <c r="F42" i="520"/>
  <c r="M42" i="520"/>
  <c r="V42" i="520"/>
  <c r="F43" i="520"/>
  <c r="M43" i="520"/>
  <c r="V43" i="520"/>
  <c r="F44" i="520"/>
  <c r="M44" i="520"/>
  <c r="V44" i="520"/>
  <c r="F45" i="520"/>
  <c r="M45" i="520"/>
  <c r="V45" i="520"/>
  <c r="F46" i="520"/>
  <c r="M46" i="520"/>
  <c r="V46" i="520"/>
  <c r="F47" i="520"/>
  <c r="M47" i="520"/>
  <c r="V47" i="520"/>
  <c r="F48" i="520"/>
  <c r="M48" i="520"/>
  <c r="V48" i="520"/>
  <c r="F49" i="520"/>
  <c r="M49" i="520"/>
  <c r="V49" i="520"/>
  <c r="F50" i="520"/>
  <c r="M50" i="520"/>
  <c r="V50" i="520"/>
  <c r="F51" i="520"/>
  <c r="M51" i="520"/>
  <c r="V51" i="520"/>
  <c r="F52" i="520"/>
  <c r="M52" i="520"/>
  <c r="V52" i="520"/>
  <c r="F53" i="520"/>
  <c r="M53" i="520"/>
  <c r="V53" i="520"/>
  <c r="F54" i="520"/>
  <c r="M54" i="520"/>
  <c r="V54" i="520"/>
  <c r="F55" i="520"/>
  <c r="M55" i="520"/>
  <c r="V55" i="520"/>
  <c r="F56" i="520"/>
  <c r="M56" i="520"/>
  <c r="V56" i="520"/>
  <c r="F57" i="520"/>
  <c r="M57" i="520"/>
  <c r="V57" i="520"/>
  <c r="F58" i="520"/>
  <c r="M58" i="520"/>
  <c r="V58" i="520"/>
  <c r="F59" i="520"/>
  <c r="M59" i="520"/>
  <c r="V59" i="520"/>
  <c r="F60" i="520"/>
  <c r="M60" i="520"/>
  <c r="V60" i="520"/>
  <c r="F61" i="520"/>
  <c r="M61" i="520"/>
  <c r="V61" i="520"/>
  <c r="F62" i="520"/>
  <c r="M62" i="520"/>
  <c r="V62" i="520"/>
  <c r="F63" i="520"/>
  <c r="M63" i="520"/>
  <c r="V63" i="520"/>
  <c r="F64" i="520"/>
  <c r="M64" i="520"/>
  <c r="V64" i="520"/>
  <c r="F65" i="520"/>
  <c r="M65" i="520"/>
  <c r="V65" i="520"/>
  <c r="F66" i="520"/>
  <c r="M66" i="520"/>
  <c r="V66" i="520"/>
  <c r="F67" i="520"/>
  <c r="M67" i="520"/>
  <c r="V67" i="520"/>
  <c r="F68" i="520"/>
  <c r="M68" i="520"/>
  <c r="V68" i="520"/>
  <c r="F69" i="520"/>
  <c r="M69" i="520"/>
  <c r="V69" i="520"/>
  <c r="F70" i="520"/>
  <c r="M70" i="520"/>
  <c r="V70" i="520"/>
  <c r="F71" i="520"/>
  <c r="M71" i="520"/>
  <c r="V71" i="520"/>
  <c r="F72" i="520"/>
  <c r="M72" i="520"/>
  <c r="V72" i="520"/>
  <c r="F73" i="520"/>
  <c r="M73" i="520"/>
  <c r="V73" i="520"/>
  <c r="F74" i="520"/>
  <c r="M74" i="520"/>
  <c r="V74" i="520"/>
  <c r="F75" i="520"/>
  <c r="M75" i="520"/>
  <c r="V75" i="520"/>
  <c r="F76" i="520"/>
  <c r="M76" i="520"/>
  <c r="V76" i="520"/>
  <c r="F77" i="520"/>
  <c r="M77" i="520"/>
  <c r="V77" i="520"/>
  <c r="F78" i="520"/>
  <c r="M78" i="520"/>
  <c r="V78" i="520"/>
  <c r="F79" i="520"/>
  <c r="M79" i="520"/>
  <c r="V79" i="520"/>
  <c r="F80" i="520"/>
  <c r="M80" i="520"/>
  <c r="V80" i="520"/>
  <c r="F81" i="520"/>
  <c r="M81" i="520"/>
  <c r="V81" i="520"/>
  <c r="F82" i="520"/>
  <c r="M82" i="520"/>
  <c r="V82" i="520"/>
  <c r="F83" i="520"/>
  <c r="M83" i="520"/>
  <c r="V83" i="520"/>
  <c r="F84" i="520"/>
  <c r="M84" i="520"/>
  <c r="V84" i="520"/>
  <c r="F85" i="520"/>
  <c r="M85" i="520"/>
  <c r="V85" i="520"/>
  <c r="F86" i="520"/>
  <c r="M86" i="520"/>
  <c r="V86" i="520"/>
  <c r="F87" i="520"/>
  <c r="M87" i="520"/>
  <c r="V87" i="520"/>
  <c r="F88" i="520"/>
  <c r="M88" i="520"/>
  <c r="V88" i="520"/>
  <c r="F89" i="520"/>
  <c r="M89" i="520"/>
  <c r="V89" i="520"/>
  <c r="F90" i="520"/>
  <c r="M90" i="520"/>
  <c r="V90" i="520"/>
  <c r="F91" i="520"/>
  <c r="M91" i="520"/>
  <c r="V91" i="520"/>
  <c r="F92" i="520"/>
  <c r="M92" i="520"/>
  <c r="V92" i="520"/>
  <c r="F93" i="520"/>
  <c r="M93" i="520"/>
  <c r="V93" i="520"/>
  <c r="F94" i="520"/>
  <c r="M94" i="520"/>
  <c r="V94" i="520"/>
  <c r="F95" i="520"/>
  <c r="M95" i="520"/>
  <c r="V95" i="520"/>
  <c r="F96" i="520"/>
  <c r="M96" i="520"/>
  <c r="V96" i="520"/>
  <c r="F97" i="520"/>
  <c r="M97" i="520"/>
  <c r="V97" i="520"/>
  <c r="F98" i="520"/>
  <c r="M98" i="520"/>
  <c r="V98" i="520"/>
  <c r="F99" i="520"/>
  <c r="M99" i="520"/>
  <c r="V99" i="520"/>
  <c r="F100" i="520"/>
  <c r="M100" i="520"/>
  <c r="V100" i="520"/>
  <c r="F101" i="520"/>
  <c r="M101" i="520"/>
  <c r="V101" i="520"/>
  <c r="F102" i="520"/>
  <c r="M102" i="520"/>
  <c r="V102" i="520"/>
  <c r="F103" i="520"/>
  <c r="M103" i="520"/>
  <c r="V103" i="520"/>
  <c r="F104" i="520"/>
  <c r="M104" i="520"/>
  <c r="V104" i="520"/>
  <c r="F105" i="520"/>
  <c r="M105" i="520"/>
  <c r="V105" i="520"/>
  <c r="F106" i="520"/>
  <c r="M106" i="520"/>
  <c r="V106" i="520"/>
  <c r="F107" i="520"/>
  <c r="M107" i="520"/>
  <c r="V107" i="520"/>
  <c r="F108" i="520"/>
  <c r="M108" i="520"/>
  <c r="V108" i="520"/>
  <c r="F109" i="520"/>
  <c r="M109" i="520"/>
  <c r="V109" i="520"/>
  <c r="F110" i="520"/>
  <c r="M110" i="520"/>
  <c r="V110" i="520"/>
  <c r="F111" i="520"/>
  <c r="M111" i="520"/>
  <c r="V111" i="520"/>
  <c r="F112" i="520"/>
  <c r="M112" i="520"/>
  <c r="V112" i="520"/>
  <c r="F113" i="520"/>
  <c r="M113" i="520"/>
  <c r="V113" i="520"/>
  <c r="F114" i="520"/>
  <c r="M114" i="520"/>
  <c r="V114" i="520"/>
  <c r="F115" i="520"/>
  <c r="M115" i="520"/>
  <c r="V115" i="520"/>
  <c r="F116" i="520"/>
  <c r="M116" i="520"/>
  <c r="V116" i="520"/>
  <c r="F117" i="520"/>
  <c r="M117" i="520"/>
  <c r="V117" i="520"/>
  <c r="F118" i="520"/>
  <c r="M118" i="520"/>
  <c r="V118" i="520"/>
  <c r="F119" i="520"/>
  <c r="M119" i="520"/>
  <c r="V119" i="520"/>
  <c r="F120" i="520"/>
  <c r="M120" i="520"/>
  <c r="V120" i="520"/>
  <c r="F121" i="520"/>
  <c r="M121" i="520"/>
  <c r="V121" i="520"/>
  <c r="F122" i="520"/>
  <c r="M122" i="520"/>
  <c r="V122" i="520"/>
  <c r="F123" i="520"/>
  <c r="M123" i="520"/>
  <c r="V123" i="520"/>
  <c r="F124" i="520"/>
  <c r="M124" i="520"/>
  <c r="V124" i="520"/>
  <c r="F125" i="520"/>
  <c r="M125" i="520"/>
  <c r="V125" i="520"/>
  <c r="F126" i="520"/>
  <c r="M126" i="520"/>
  <c r="V126" i="520"/>
  <c r="F127" i="520"/>
  <c r="M127" i="520"/>
  <c r="V127" i="520"/>
  <c r="F128" i="520"/>
  <c r="M128" i="520"/>
  <c r="V128" i="520"/>
  <c r="F129" i="520"/>
  <c r="M129" i="520"/>
  <c r="V129" i="520"/>
  <c r="F130" i="520"/>
  <c r="M130" i="520"/>
  <c r="V130" i="520"/>
  <c r="F131" i="520"/>
  <c r="M131" i="520"/>
  <c r="V131" i="520"/>
  <c r="F132" i="520"/>
  <c r="M132" i="520"/>
  <c r="V132" i="520"/>
  <c r="F133" i="520"/>
  <c r="M133" i="520"/>
  <c r="V133" i="520"/>
  <c r="F134" i="520"/>
  <c r="M134" i="520"/>
  <c r="V134" i="520"/>
  <c r="F135" i="520"/>
  <c r="M135" i="520"/>
  <c r="V135" i="520"/>
  <c r="F136" i="520"/>
  <c r="M136" i="520"/>
  <c r="V136" i="520"/>
  <c r="F137" i="520"/>
  <c r="M137" i="520"/>
  <c r="V137" i="520"/>
  <c r="F138" i="520"/>
  <c r="M138" i="520"/>
  <c r="V138" i="520"/>
  <c r="F139" i="520"/>
  <c r="M139" i="520"/>
  <c r="V139" i="520"/>
  <c r="F140" i="520"/>
  <c r="M140" i="520"/>
  <c r="V140" i="520"/>
  <c r="F141" i="520"/>
  <c r="M141" i="520"/>
  <c r="V141" i="520"/>
  <c r="F142" i="520"/>
  <c r="M142" i="520"/>
  <c r="V142" i="520"/>
  <c r="F143" i="520"/>
  <c r="M143" i="520"/>
  <c r="V143" i="520"/>
  <c r="F144" i="520"/>
  <c r="M144" i="520"/>
  <c r="V144" i="520"/>
  <c r="F145" i="520"/>
  <c r="M145" i="520"/>
  <c r="V145" i="520"/>
  <c r="F146" i="520"/>
  <c r="M146" i="520"/>
  <c r="V146" i="520"/>
  <c r="F147" i="520"/>
  <c r="M147" i="520"/>
  <c r="V147" i="520"/>
  <c r="F148" i="520"/>
  <c r="M148" i="520"/>
  <c r="V148" i="520"/>
  <c r="F149" i="520"/>
  <c r="M149" i="520"/>
  <c r="V149" i="520"/>
  <c r="F150" i="520"/>
  <c r="M150" i="520"/>
  <c r="V150" i="520"/>
  <c r="F151" i="520"/>
  <c r="M151" i="520"/>
  <c r="V151" i="520"/>
  <c r="F152" i="520"/>
  <c r="M152" i="520"/>
  <c r="V152" i="520"/>
  <c r="F153" i="520"/>
  <c r="M153" i="520"/>
  <c r="V153" i="520"/>
  <c r="F154" i="520"/>
  <c r="M154" i="520"/>
  <c r="V154" i="520"/>
  <c r="F155" i="520"/>
  <c r="M155" i="520"/>
  <c r="V155" i="520"/>
  <c r="F156" i="520"/>
  <c r="M156" i="520"/>
  <c r="V156" i="520"/>
  <c r="F157" i="520"/>
  <c r="M157" i="520"/>
  <c r="V157" i="520"/>
  <c r="F158" i="520"/>
  <c r="M158" i="520"/>
  <c r="V158" i="520"/>
  <c r="F159" i="520"/>
  <c r="M159" i="520"/>
  <c r="V159" i="520"/>
  <c r="F160" i="520"/>
  <c r="M160" i="520"/>
  <c r="V160" i="520"/>
  <c r="F161" i="520"/>
  <c r="M161" i="520"/>
  <c r="V161" i="520"/>
  <c r="F162" i="520"/>
  <c r="M162" i="520"/>
  <c r="V162" i="520"/>
  <c r="F163" i="520"/>
  <c r="M163" i="520"/>
  <c r="V163" i="520"/>
  <c r="F164" i="520"/>
  <c r="M164" i="520"/>
  <c r="V164" i="520"/>
  <c r="F165" i="520"/>
  <c r="M165" i="520"/>
  <c r="V165" i="520"/>
  <c r="F166" i="520"/>
  <c r="M166" i="520"/>
  <c r="V166" i="520"/>
  <c r="F167" i="520"/>
  <c r="M167" i="520"/>
  <c r="V167" i="520"/>
  <c r="F168" i="520"/>
  <c r="M168" i="520"/>
  <c r="V168" i="520"/>
  <c r="F169" i="520"/>
  <c r="M169" i="520"/>
  <c r="V169" i="520"/>
  <c r="F170" i="520"/>
  <c r="M170" i="520"/>
  <c r="V170" i="520"/>
  <c r="F171" i="520"/>
  <c r="M171" i="520"/>
  <c r="V171" i="520"/>
  <c r="F172" i="520"/>
  <c r="M172" i="520"/>
  <c r="V172" i="520"/>
  <c r="F173" i="520"/>
  <c r="M173" i="520"/>
  <c r="V173" i="520"/>
  <c r="F174" i="520"/>
  <c r="M174" i="520"/>
  <c r="V174" i="520"/>
  <c r="F175" i="520"/>
  <c r="M175" i="520"/>
  <c r="V175" i="520"/>
  <c r="F176" i="520"/>
  <c r="M176" i="520"/>
  <c r="V176" i="520"/>
  <c r="F177" i="520"/>
  <c r="M177" i="520"/>
  <c r="V177" i="520"/>
  <c r="F178" i="520"/>
  <c r="M178" i="520"/>
  <c r="V178" i="520"/>
  <c r="F179" i="520"/>
  <c r="M179" i="520"/>
  <c r="V179" i="520"/>
  <c r="F180" i="520"/>
  <c r="M180" i="520"/>
  <c r="V180" i="520"/>
  <c r="F181" i="520"/>
  <c r="M181" i="520"/>
  <c r="V181" i="520"/>
  <c r="F182" i="520"/>
  <c r="M182" i="520"/>
  <c r="V182" i="520"/>
  <c r="F183" i="520"/>
  <c r="M183" i="520"/>
  <c r="V183" i="520"/>
  <c r="F184" i="520"/>
  <c r="M184" i="520"/>
  <c r="V184" i="520"/>
  <c r="F185" i="520"/>
  <c r="M185" i="520"/>
  <c r="V185" i="520"/>
  <c r="F186" i="520"/>
  <c r="M186" i="520"/>
  <c r="V186" i="520"/>
  <c r="F187" i="520"/>
  <c r="M187" i="520"/>
  <c r="V187" i="520"/>
  <c r="F188" i="520"/>
  <c r="M188" i="520"/>
  <c r="V188" i="520"/>
  <c r="F189" i="520"/>
  <c r="M189" i="520"/>
  <c r="V189" i="520"/>
  <c r="F190" i="520"/>
  <c r="M190" i="520"/>
  <c r="V190" i="520"/>
  <c r="F191" i="520"/>
  <c r="M191" i="520"/>
  <c r="V191" i="520"/>
  <c r="F192" i="520"/>
  <c r="M192" i="520"/>
  <c r="V192" i="520"/>
  <c r="F193" i="520"/>
  <c r="M193" i="520"/>
  <c r="V193" i="520"/>
  <c r="F194" i="520"/>
  <c r="M194" i="520"/>
  <c r="V194" i="520"/>
  <c r="F195" i="520"/>
  <c r="M195" i="520"/>
  <c r="V195" i="520"/>
  <c r="F196" i="520"/>
  <c r="M196" i="520"/>
  <c r="V196" i="520"/>
  <c r="F197" i="520"/>
  <c r="M197" i="520"/>
  <c r="V197" i="520"/>
  <c r="F198" i="520"/>
  <c r="M198" i="520"/>
  <c r="V198" i="520"/>
  <c r="F199" i="520"/>
  <c r="M199" i="520"/>
  <c r="V199" i="520"/>
  <c r="F200" i="520"/>
  <c r="M200" i="520"/>
  <c r="V200" i="520"/>
  <c r="F201" i="520"/>
  <c r="M201" i="520"/>
  <c r="V201" i="520"/>
  <c r="F202" i="520"/>
  <c r="M202" i="520"/>
  <c r="V202" i="520"/>
  <c r="F203" i="520"/>
  <c r="M203" i="520"/>
  <c r="V203" i="520"/>
  <c r="F204" i="520"/>
  <c r="M204" i="520"/>
  <c r="V204" i="520"/>
  <c r="F205" i="520"/>
  <c r="M205" i="520"/>
  <c r="V205" i="520"/>
  <c r="F206" i="520"/>
  <c r="M206" i="520"/>
  <c r="V206" i="520"/>
  <c r="F207" i="520"/>
  <c r="M207" i="520"/>
  <c r="V207" i="520"/>
  <c r="F208" i="520"/>
  <c r="M208" i="520"/>
  <c r="V208" i="520"/>
  <c r="F209" i="520"/>
  <c r="M209" i="520"/>
  <c r="V209" i="520"/>
  <c r="F210" i="520"/>
  <c r="M210" i="520"/>
  <c r="V210" i="520"/>
  <c r="F211" i="520"/>
  <c r="M211" i="520"/>
  <c r="V211" i="520"/>
  <c r="F212" i="520"/>
  <c r="M212" i="520"/>
  <c r="V212" i="520"/>
  <c r="F213" i="520"/>
  <c r="M213" i="520"/>
  <c r="V213" i="520"/>
  <c r="F214" i="520"/>
  <c r="M214" i="520"/>
  <c r="V214" i="520"/>
  <c r="F215" i="520"/>
  <c r="M215" i="520"/>
  <c r="V215" i="520"/>
  <c r="F216" i="520"/>
  <c r="M216" i="520"/>
  <c r="V216" i="520"/>
  <c r="F217" i="520"/>
  <c r="M217" i="520"/>
  <c r="V217" i="520"/>
  <c r="F218" i="520"/>
  <c r="M218" i="520"/>
  <c r="V218" i="520"/>
  <c r="F219" i="520"/>
  <c r="M219" i="520"/>
  <c r="V219" i="520"/>
  <c r="F220" i="520"/>
  <c r="M220" i="520"/>
  <c r="V220" i="520"/>
  <c r="F221" i="520"/>
  <c r="M221" i="520"/>
  <c r="V221" i="520"/>
  <c r="F222" i="520"/>
  <c r="M222" i="520"/>
  <c r="V222" i="520"/>
  <c r="F223" i="520"/>
  <c r="M223" i="520"/>
  <c r="V223" i="520"/>
  <c r="F224" i="520"/>
  <c r="M224" i="520"/>
  <c r="V224" i="520"/>
  <c r="F225" i="520"/>
  <c r="M225" i="520"/>
  <c r="V225" i="520"/>
  <c r="F226" i="520"/>
  <c r="M226" i="520"/>
  <c r="V226" i="520"/>
  <c r="F227" i="520"/>
  <c r="M227" i="520"/>
  <c r="F228" i="520"/>
  <c r="M228" i="520"/>
  <c r="F229" i="520"/>
  <c r="M229" i="520"/>
  <c r="F230" i="520"/>
  <c r="M230" i="520"/>
  <c r="F231" i="520"/>
  <c r="M231" i="520"/>
  <c r="F232" i="520"/>
  <c r="M232" i="520"/>
  <c r="F233" i="520"/>
  <c r="M233" i="520"/>
  <c r="V233" i="520"/>
  <c r="F234" i="520"/>
  <c r="M234" i="520"/>
  <c r="V234" i="520"/>
  <c r="F235" i="520"/>
  <c r="M235" i="520"/>
  <c r="V235" i="520"/>
  <c r="F236" i="520"/>
  <c r="M236" i="520"/>
  <c r="V236" i="520"/>
  <c r="F237" i="520"/>
  <c r="M237" i="520"/>
  <c r="V237" i="520"/>
  <c r="F238" i="520"/>
  <c r="M238" i="520"/>
  <c r="V238" i="520"/>
  <c r="F239" i="520"/>
  <c r="M239" i="520"/>
  <c r="V239" i="520"/>
  <c r="F240" i="520"/>
  <c r="M240" i="520"/>
  <c r="V240" i="520"/>
  <c r="F241" i="520"/>
  <c r="M241" i="520"/>
  <c r="V241" i="520"/>
  <c r="F242" i="520"/>
  <c r="M242" i="520"/>
  <c r="V242" i="520"/>
  <c r="F243" i="520"/>
  <c r="M243" i="520"/>
  <c r="V243" i="520"/>
  <c r="F244" i="520"/>
  <c r="M244" i="520"/>
  <c r="V244" i="520"/>
  <c r="F245" i="520"/>
  <c r="M245" i="520"/>
  <c r="V245" i="520"/>
  <c r="F246" i="520"/>
  <c r="M246" i="520"/>
  <c r="V246" i="520"/>
  <c r="F247" i="520"/>
  <c r="M247" i="520"/>
  <c r="V247" i="520"/>
  <c r="F248" i="520"/>
  <c r="M248" i="520"/>
  <c r="V248" i="520"/>
  <c r="F249" i="520"/>
  <c r="M249" i="520"/>
  <c r="V249" i="520"/>
  <c r="F250" i="520"/>
  <c r="M250" i="520"/>
  <c r="V250" i="520"/>
  <c r="F251" i="520"/>
  <c r="M251" i="520"/>
  <c r="V251" i="520"/>
  <c r="F252" i="520"/>
  <c r="M252" i="520"/>
  <c r="V252" i="520"/>
  <c r="F253" i="520"/>
  <c r="M253" i="520"/>
  <c r="V253" i="520"/>
  <c r="F254" i="520"/>
  <c r="M254" i="520"/>
  <c r="V254" i="520"/>
  <c r="F255" i="520"/>
  <c r="M255" i="520"/>
  <c r="V255" i="520"/>
  <c r="F256" i="520"/>
  <c r="M256" i="520"/>
  <c r="V256" i="520"/>
  <c r="F257" i="520"/>
  <c r="M257" i="520"/>
  <c r="V257" i="520"/>
  <c r="F258" i="520"/>
  <c r="M258" i="520"/>
  <c r="V258" i="520"/>
  <c r="F259" i="520"/>
  <c r="M259" i="520"/>
  <c r="V259" i="520"/>
  <c r="F260" i="520"/>
  <c r="M260" i="520"/>
  <c r="V260" i="520"/>
  <c r="F261" i="520"/>
  <c r="M261" i="520"/>
  <c r="V261" i="520"/>
  <c r="F262" i="520"/>
  <c r="M262" i="520"/>
  <c r="V262" i="520"/>
  <c r="F263" i="520"/>
  <c r="M263" i="520"/>
  <c r="V263" i="520"/>
  <c r="F264" i="520"/>
  <c r="M264" i="520"/>
  <c r="V264" i="520"/>
  <c r="F265" i="520"/>
  <c r="M265" i="520"/>
  <c r="V265" i="520"/>
  <c r="F266" i="520"/>
  <c r="M266" i="520"/>
  <c r="V266" i="520"/>
  <c r="F267" i="520"/>
  <c r="M267" i="520"/>
  <c r="V267" i="520"/>
  <c r="F268" i="520"/>
  <c r="M268" i="520"/>
  <c r="V268" i="520"/>
  <c r="F269" i="520"/>
  <c r="M269" i="520"/>
  <c r="V269" i="520"/>
  <c r="F270" i="520"/>
  <c r="M270" i="520"/>
  <c r="V270" i="520"/>
  <c r="F271" i="520"/>
  <c r="M271" i="520"/>
  <c r="V271" i="520"/>
  <c r="F272" i="520"/>
  <c r="M272" i="520"/>
  <c r="V272" i="520"/>
  <c r="F273" i="520"/>
  <c r="M273" i="520"/>
  <c r="V273" i="520"/>
  <c r="F274" i="520"/>
  <c r="M274" i="520"/>
  <c r="V274" i="520"/>
  <c r="F275" i="520"/>
  <c r="M275" i="520"/>
  <c r="V275" i="520"/>
  <c r="F276" i="520"/>
  <c r="M276" i="520"/>
  <c r="V276" i="520"/>
  <c r="F277" i="520"/>
  <c r="M277" i="520"/>
  <c r="V277" i="520"/>
  <c r="F278" i="520"/>
  <c r="M278" i="520"/>
  <c r="V278" i="520"/>
  <c r="F279" i="520"/>
  <c r="M279" i="520"/>
  <c r="V279" i="520"/>
  <c r="F280" i="520"/>
  <c r="M280" i="520"/>
  <c r="V280" i="520"/>
  <c r="F281" i="520"/>
  <c r="M281" i="520"/>
  <c r="V281" i="520"/>
  <c r="F282" i="520"/>
  <c r="M282" i="520"/>
  <c r="V282" i="520"/>
  <c r="F283" i="520"/>
  <c r="M283" i="520"/>
  <c r="V283" i="520"/>
  <c r="F284" i="520"/>
  <c r="M284" i="520"/>
  <c r="V284" i="520"/>
  <c r="F285" i="520"/>
  <c r="M285" i="520"/>
  <c r="V285" i="520"/>
  <c r="F286" i="520"/>
  <c r="M286" i="520"/>
  <c r="V286" i="520"/>
  <c r="F287" i="520"/>
  <c r="M287" i="520"/>
  <c r="V287" i="520"/>
  <c r="F288" i="520"/>
  <c r="M288" i="520"/>
  <c r="V288" i="520"/>
  <c r="F289" i="520"/>
  <c r="M289" i="520"/>
  <c r="V289" i="520"/>
  <c r="F290" i="520"/>
  <c r="M290" i="520"/>
  <c r="V290" i="520"/>
  <c r="F291" i="520"/>
  <c r="M291" i="520"/>
  <c r="V291" i="520"/>
  <c r="F292" i="520"/>
  <c r="M292" i="520"/>
  <c r="V292" i="520"/>
  <c r="F293" i="520"/>
  <c r="M293" i="520"/>
  <c r="V293" i="520"/>
  <c r="F294" i="520"/>
  <c r="M294" i="520"/>
  <c r="V294" i="520"/>
  <c r="F295" i="520"/>
  <c r="M295" i="520"/>
  <c r="V295" i="520"/>
  <c r="F296" i="520"/>
  <c r="M296" i="520"/>
  <c r="V296" i="520"/>
  <c r="F297" i="520"/>
  <c r="M297" i="520"/>
  <c r="V297" i="520"/>
  <c r="F298" i="520"/>
  <c r="M298" i="520"/>
  <c r="V298" i="520"/>
  <c r="F299" i="520"/>
  <c r="M299" i="520"/>
  <c r="V299" i="520"/>
  <c r="F300" i="520"/>
  <c r="M300" i="520"/>
  <c r="V300" i="520"/>
  <c r="F301" i="520"/>
  <c r="M301" i="520"/>
  <c r="V301" i="520"/>
  <c r="F302" i="520"/>
  <c r="M302" i="520"/>
  <c r="V302" i="520"/>
  <c r="F303" i="520"/>
  <c r="M303" i="520"/>
  <c r="V303" i="520"/>
  <c r="F304" i="520"/>
  <c r="M304" i="520"/>
  <c r="V304" i="520"/>
  <c r="F305" i="520"/>
  <c r="M305" i="520"/>
  <c r="V305" i="520"/>
  <c r="F306" i="520"/>
  <c r="M306" i="520"/>
  <c r="V306" i="520"/>
  <c r="F307" i="520"/>
  <c r="M307" i="520"/>
  <c r="V307" i="520"/>
  <c r="F308" i="520"/>
  <c r="M308" i="520"/>
  <c r="V308" i="520"/>
  <c r="F309" i="520"/>
  <c r="M309" i="520"/>
  <c r="V309" i="520"/>
  <c r="F310" i="520"/>
  <c r="M310" i="520"/>
  <c r="V310" i="520"/>
  <c r="F311" i="520"/>
  <c r="M311" i="520"/>
  <c r="V311" i="520"/>
  <c r="F312" i="520"/>
  <c r="M312" i="520"/>
  <c r="V312" i="520"/>
  <c r="F313" i="520"/>
  <c r="M313" i="520"/>
  <c r="V313" i="520"/>
  <c r="F314" i="520"/>
  <c r="M314" i="520"/>
  <c r="V314" i="520"/>
  <c r="F315" i="520"/>
  <c r="M315" i="520"/>
  <c r="V315" i="520"/>
  <c r="F316" i="520"/>
  <c r="M316" i="520"/>
  <c r="V316" i="520"/>
  <c r="F317" i="520"/>
  <c r="M317" i="520"/>
  <c r="V317" i="520"/>
  <c r="F318" i="520"/>
  <c r="M318" i="520"/>
  <c r="V318" i="520"/>
  <c r="F319" i="520"/>
  <c r="M319" i="520"/>
  <c r="V319" i="520"/>
  <c r="F320" i="520"/>
  <c r="M320" i="520"/>
  <c r="V320" i="520"/>
  <c r="F321" i="520"/>
  <c r="M321" i="520"/>
  <c r="V321" i="520"/>
  <c r="F322" i="520"/>
  <c r="M322" i="520"/>
  <c r="V322" i="520"/>
  <c r="F323" i="520"/>
  <c r="M323" i="520"/>
  <c r="V323" i="520"/>
  <c r="F324" i="520"/>
  <c r="M324" i="520"/>
  <c r="V324" i="520"/>
  <c r="F325" i="520"/>
  <c r="M325" i="520"/>
  <c r="V325" i="520"/>
  <c r="F326" i="520"/>
  <c r="M326" i="520"/>
  <c r="V326" i="520"/>
  <c r="F327" i="520"/>
  <c r="M327" i="520"/>
  <c r="V327" i="520"/>
  <c r="F328" i="520"/>
  <c r="M328" i="520"/>
  <c r="V328" i="520"/>
  <c r="F329" i="520"/>
  <c r="M329" i="520"/>
  <c r="V329" i="520"/>
  <c r="F330" i="520"/>
  <c r="M330" i="520"/>
  <c r="V330" i="520"/>
  <c r="F331" i="520"/>
  <c r="M331" i="520"/>
  <c r="V331" i="520"/>
  <c r="F332" i="520"/>
  <c r="M332" i="520"/>
  <c r="V332" i="520"/>
  <c r="F333" i="520"/>
  <c r="M333" i="520"/>
  <c r="V333" i="520"/>
  <c r="F334" i="520"/>
  <c r="M334" i="520"/>
  <c r="V334" i="520"/>
  <c r="F335" i="520"/>
  <c r="M335" i="520"/>
  <c r="V335" i="520"/>
  <c r="F336" i="520"/>
  <c r="M336" i="520"/>
  <c r="V336" i="520"/>
  <c r="F337" i="520"/>
  <c r="M337" i="520"/>
  <c r="V337" i="520"/>
  <c r="F338" i="520"/>
  <c r="M338" i="520"/>
  <c r="V338" i="520"/>
  <c r="F339" i="520"/>
  <c r="M339" i="520"/>
  <c r="V339" i="520"/>
  <c r="F340" i="520"/>
  <c r="M340" i="520"/>
  <c r="V340" i="520"/>
  <c r="F341" i="520"/>
  <c r="M341" i="520"/>
  <c r="V341" i="520"/>
  <c r="F342" i="520"/>
  <c r="M342" i="520"/>
  <c r="V342" i="520"/>
  <c r="F343" i="520"/>
  <c r="M343" i="520"/>
  <c r="V343" i="520"/>
  <c r="F344" i="520"/>
  <c r="M344" i="520"/>
  <c r="V344" i="520"/>
  <c r="F345" i="520"/>
  <c r="M345" i="520"/>
  <c r="V345" i="520"/>
  <c r="F346" i="520"/>
  <c r="M346" i="520"/>
  <c r="V346" i="520"/>
  <c r="F347" i="520"/>
  <c r="M347" i="520"/>
  <c r="V347" i="520"/>
  <c r="F348" i="520"/>
  <c r="M348" i="520"/>
  <c r="V348" i="520"/>
  <c r="F349" i="520"/>
  <c r="M349" i="520"/>
  <c r="V349" i="520"/>
  <c r="F350" i="520"/>
  <c r="M350" i="520"/>
  <c r="V350" i="520"/>
  <c r="F351" i="520"/>
  <c r="M351" i="520"/>
  <c r="V351" i="520"/>
  <c r="F352" i="520"/>
  <c r="M352" i="520"/>
  <c r="V352" i="520"/>
  <c r="F353" i="520"/>
  <c r="M353" i="520"/>
  <c r="V353" i="520"/>
  <c r="F354" i="520"/>
  <c r="M354" i="520"/>
  <c r="V354" i="520"/>
  <c r="F355" i="520"/>
  <c r="M355" i="520"/>
  <c r="V355" i="520"/>
  <c r="F356" i="520"/>
  <c r="M356" i="520"/>
  <c r="V356" i="520"/>
  <c r="F357" i="520"/>
  <c r="M357" i="520"/>
  <c r="V357" i="520"/>
  <c r="F358" i="520"/>
  <c r="M358" i="520"/>
  <c r="V358" i="520"/>
  <c r="F359" i="520"/>
  <c r="M359" i="520"/>
  <c r="V359" i="520"/>
  <c r="F360" i="520"/>
  <c r="M360" i="520"/>
  <c r="V360" i="520"/>
  <c r="F361" i="520"/>
  <c r="M361" i="520"/>
  <c r="V361" i="520"/>
  <c r="F362" i="520"/>
  <c r="M362" i="520"/>
  <c r="V362" i="520"/>
  <c r="F363" i="520"/>
  <c r="M363" i="520"/>
  <c r="V363" i="520"/>
  <c r="F364" i="520"/>
  <c r="M364" i="520"/>
  <c r="V364" i="520"/>
  <c r="F365" i="520"/>
  <c r="M365" i="520"/>
  <c r="V365" i="520"/>
  <c r="F366" i="520"/>
  <c r="M366" i="520"/>
  <c r="V366" i="520"/>
  <c r="F367" i="520"/>
  <c r="M367" i="520"/>
  <c r="V367" i="520"/>
  <c r="F368" i="520"/>
  <c r="M368" i="520"/>
  <c r="V368" i="520"/>
  <c r="F369" i="520"/>
  <c r="M369" i="520"/>
  <c r="V369" i="520"/>
  <c r="F370" i="520"/>
  <c r="M370" i="520"/>
  <c r="V370" i="520"/>
  <c r="F371" i="520"/>
  <c r="M371" i="520"/>
  <c r="V371" i="520"/>
  <c r="F372" i="520"/>
  <c r="M372" i="520"/>
  <c r="V372" i="520"/>
  <c r="F373" i="520"/>
  <c r="M373" i="520"/>
  <c r="V373" i="520"/>
  <c r="F374" i="520"/>
  <c r="M374" i="520"/>
  <c r="V374" i="520"/>
  <c r="F375" i="520"/>
  <c r="M375" i="520"/>
  <c r="V375" i="520"/>
  <c r="F376" i="520"/>
  <c r="M376" i="520"/>
  <c r="V376" i="520"/>
  <c r="F377" i="520"/>
  <c r="M377" i="520"/>
  <c r="V377" i="520"/>
  <c r="F378" i="520"/>
  <c r="M378" i="520"/>
  <c r="V378" i="520"/>
  <c r="F379" i="520"/>
  <c r="M379" i="520"/>
  <c r="V379" i="520"/>
  <c r="F380" i="520"/>
  <c r="M380" i="520"/>
  <c r="V380" i="520"/>
  <c r="F381" i="520"/>
  <c r="M381" i="520"/>
  <c r="V381" i="520"/>
  <c r="F382" i="520"/>
  <c r="M382" i="520"/>
  <c r="V382" i="520"/>
  <c r="F383" i="520"/>
  <c r="M383" i="520"/>
  <c r="V383" i="520"/>
  <c r="F384" i="520"/>
  <c r="M384" i="520"/>
  <c r="V384" i="520"/>
  <c r="F385" i="520"/>
  <c r="M385" i="520"/>
  <c r="V385" i="520"/>
  <c r="F386" i="520"/>
  <c r="M386" i="520"/>
  <c r="V386" i="520"/>
  <c r="F387" i="520"/>
  <c r="M387" i="520"/>
  <c r="V387" i="520"/>
  <c r="F388" i="520"/>
  <c r="M388" i="520"/>
  <c r="V388" i="520"/>
  <c r="F389" i="520"/>
  <c r="M389" i="520"/>
  <c r="V389" i="520"/>
  <c r="F390" i="520"/>
  <c r="M390" i="520"/>
  <c r="V390" i="520"/>
  <c r="F391" i="520"/>
  <c r="M391" i="520"/>
  <c r="V391" i="520"/>
  <c r="F392" i="520"/>
  <c r="M392" i="520"/>
  <c r="V392" i="520"/>
  <c r="F393" i="520"/>
  <c r="M393" i="520"/>
  <c r="V393" i="520"/>
  <c r="F394" i="520"/>
  <c r="M394" i="520"/>
  <c r="V394" i="520"/>
  <c r="F395" i="520"/>
  <c r="M395" i="520"/>
  <c r="V395" i="520"/>
  <c r="F396" i="520"/>
  <c r="M396" i="520"/>
  <c r="V396" i="520"/>
  <c r="F397" i="520"/>
  <c r="M397" i="520"/>
  <c r="V397" i="520"/>
  <c r="F398" i="520"/>
  <c r="M398" i="520"/>
  <c r="V398" i="520"/>
  <c r="F399" i="520"/>
  <c r="M399" i="520"/>
  <c r="V399" i="520"/>
  <c r="F400" i="520"/>
  <c r="M400" i="520"/>
  <c r="V400" i="520"/>
  <c r="F401" i="520"/>
  <c r="M401" i="520"/>
  <c r="V401" i="520"/>
  <c r="F402" i="520"/>
  <c r="M402" i="520"/>
  <c r="V402" i="520"/>
  <c r="F403" i="520"/>
  <c r="M403" i="520"/>
  <c r="V403" i="520"/>
  <c r="F404" i="520"/>
  <c r="M404" i="520"/>
  <c r="V404" i="520"/>
  <c r="F405" i="520"/>
  <c r="M405" i="520"/>
  <c r="V405" i="520"/>
  <c r="F406" i="520"/>
  <c r="M406" i="520"/>
  <c r="V406" i="520"/>
  <c r="F407" i="520"/>
  <c r="M407" i="520"/>
  <c r="V407" i="520"/>
  <c r="F408" i="520"/>
  <c r="M408" i="520"/>
  <c r="V408" i="520"/>
  <c r="F409" i="520"/>
  <c r="M409" i="520"/>
  <c r="V409" i="520"/>
  <c r="F410" i="520"/>
  <c r="M410" i="520"/>
  <c r="V410" i="520"/>
  <c r="F411" i="520"/>
  <c r="M411" i="520"/>
  <c r="V411" i="520"/>
  <c r="F412" i="520"/>
  <c r="M412" i="520"/>
  <c r="V412" i="520"/>
  <c r="F413" i="520"/>
  <c r="M413" i="520"/>
  <c r="V413" i="520"/>
  <c r="F414" i="520"/>
  <c r="M414" i="520"/>
  <c r="V414" i="520"/>
  <c r="F415" i="520"/>
  <c r="M415" i="520"/>
  <c r="V415" i="520"/>
  <c r="F416" i="520"/>
  <c r="M416" i="520"/>
  <c r="V416" i="520"/>
  <c r="F417" i="520"/>
  <c r="M417" i="520"/>
  <c r="F418" i="520"/>
  <c r="M418" i="520"/>
  <c r="F419" i="520"/>
  <c r="M419" i="520"/>
  <c r="F420" i="520"/>
  <c r="M420" i="520"/>
  <c r="F421" i="520"/>
  <c r="M421" i="520"/>
  <c r="F422" i="520"/>
  <c r="M422" i="520"/>
  <c r="F423" i="520"/>
  <c r="M423" i="520"/>
  <c r="F424" i="520"/>
  <c r="M424" i="520"/>
  <c r="F425" i="520"/>
  <c r="M425" i="520"/>
  <c r="F426" i="520"/>
  <c r="M426" i="520"/>
  <c r="F427" i="520"/>
  <c r="M427" i="520"/>
  <c r="F428" i="520"/>
  <c r="M428" i="520"/>
  <c r="F429" i="520"/>
  <c r="M429" i="520"/>
  <c r="F430" i="520"/>
  <c r="M430" i="520"/>
  <c r="F431" i="520"/>
  <c r="M431" i="520"/>
  <c r="F432" i="520"/>
  <c r="M432" i="520"/>
  <c r="F433" i="520"/>
  <c r="M433" i="520"/>
  <c r="F434" i="520"/>
  <c r="M434" i="520"/>
  <c r="F435" i="520"/>
  <c r="M435" i="520"/>
  <c r="F436" i="520"/>
  <c r="M436" i="520"/>
  <c r="F437" i="520"/>
  <c r="M437" i="520"/>
  <c r="F438" i="520"/>
  <c r="M438" i="520"/>
  <c r="F439" i="520"/>
  <c r="M439" i="520"/>
  <c r="F440" i="520"/>
  <c r="M440" i="520"/>
  <c r="F441" i="520"/>
  <c r="M441" i="520"/>
  <c r="F442" i="520"/>
  <c r="M442" i="520"/>
  <c r="F443" i="520"/>
  <c r="M443" i="520"/>
  <c r="F444" i="520"/>
  <c r="M444" i="520"/>
  <c r="F445" i="520"/>
  <c r="M445" i="520"/>
  <c r="F446" i="520"/>
  <c r="M446" i="520"/>
  <c r="F447" i="520"/>
  <c r="M447" i="520"/>
  <c r="F448" i="520"/>
  <c r="M448" i="520"/>
  <c r="F449" i="520"/>
  <c r="M449" i="520"/>
  <c r="F450" i="520"/>
  <c r="M450" i="520"/>
  <c r="F451" i="520"/>
  <c r="M451" i="520"/>
  <c r="F452" i="520"/>
  <c r="M452" i="520"/>
  <c r="F453" i="520"/>
  <c r="M453" i="520"/>
  <c r="F454" i="520"/>
  <c r="M454" i="520"/>
  <c r="F455" i="520"/>
  <c r="M455" i="520"/>
  <c r="F456" i="520"/>
  <c r="M456" i="520"/>
  <c r="F457" i="520"/>
  <c r="M457" i="520"/>
  <c r="F458" i="520"/>
  <c r="M458" i="520"/>
  <c r="F459" i="520"/>
  <c r="M459" i="520"/>
  <c r="F460" i="520"/>
  <c r="M460" i="520"/>
  <c r="F461" i="520"/>
  <c r="M461" i="520"/>
  <c r="F462" i="520"/>
  <c r="M462" i="520"/>
  <c r="F463" i="520"/>
  <c r="M463" i="520"/>
  <c r="F464" i="520"/>
  <c r="M464" i="520"/>
  <c r="F465" i="520"/>
  <c r="M465" i="520"/>
  <c r="F466" i="520"/>
  <c r="M466" i="520"/>
  <c r="F467" i="520"/>
  <c r="M467" i="520"/>
  <c r="F468" i="520"/>
  <c r="M468" i="520"/>
  <c r="F469" i="520"/>
  <c r="M469" i="520"/>
  <c r="F470" i="520"/>
  <c r="M470" i="520"/>
  <c r="F471" i="520"/>
  <c r="M471" i="520"/>
  <c r="F472" i="520"/>
  <c r="M472" i="520"/>
  <c r="F473" i="520"/>
  <c r="M473" i="520"/>
  <c r="F474" i="520"/>
  <c r="M474" i="520"/>
  <c r="F475" i="520"/>
  <c r="M475" i="520"/>
  <c r="F476" i="520"/>
  <c r="M476" i="520"/>
  <c r="F477" i="520"/>
  <c r="M477" i="520"/>
  <c r="F478" i="520"/>
  <c r="M478" i="520"/>
  <c r="F479" i="520"/>
  <c r="M479" i="520"/>
  <c r="F480" i="520"/>
  <c r="M480" i="520"/>
  <c r="F481" i="520"/>
  <c r="M481" i="520"/>
  <c r="F482" i="520"/>
  <c r="M482" i="520"/>
  <c r="F483" i="520"/>
  <c r="M483" i="520"/>
  <c r="F484" i="520"/>
  <c r="M484" i="520"/>
  <c r="F485" i="520"/>
  <c r="M485" i="520"/>
  <c r="F486" i="520"/>
  <c r="M486" i="520"/>
  <c r="F487" i="520"/>
  <c r="M487" i="520"/>
  <c r="F488" i="520"/>
  <c r="M488" i="520"/>
  <c r="F489" i="520"/>
  <c r="M489" i="520"/>
  <c r="F490" i="520"/>
  <c r="M490" i="520"/>
  <c r="F491" i="520"/>
  <c r="M491" i="520"/>
  <c r="F492" i="520"/>
  <c r="M492" i="520"/>
  <c r="F493" i="520"/>
  <c r="M493" i="520"/>
  <c r="F494" i="520"/>
  <c r="M494" i="520"/>
  <c r="F495" i="520"/>
  <c r="M495" i="520"/>
  <c r="F496" i="520"/>
  <c r="M496" i="520"/>
  <c r="F497" i="520"/>
  <c r="M497" i="520"/>
  <c r="F498" i="520"/>
  <c r="M498" i="520"/>
  <c r="F499" i="520"/>
  <c r="M499" i="520"/>
  <c r="F500" i="520"/>
  <c r="M500" i="520"/>
  <c r="F501" i="520"/>
  <c r="M501" i="520"/>
  <c r="F502" i="520"/>
  <c r="M502" i="520"/>
  <c r="F503" i="520"/>
  <c r="M503" i="520"/>
  <c r="F504" i="520"/>
  <c r="M504" i="520"/>
  <c r="F505" i="520"/>
  <c r="M505" i="520"/>
  <c r="F506" i="520"/>
  <c r="M506" i="520"/>
  <c r="F507" i="520"/>
  <c r="M507" i="520"/>
  <c r="F508" i="520"/>
  <c r="M508" i="520"/>
  <c r="F509" i="520"/>
  <c r="M509" i="520"/>
  <c r="F510" i="520"/>
  <c r="M510" i="520"/>
  <c r="F511" i="520"/>
  <c r="M511" i="520"/>
  <c r="F512" i="520"/>
  <c r="M512" i="520"/>
  <c r="F513" i="520"/>
  <c r="M513" i="520"/>
  <c r="F514" i="520"/>
  <c r="M514" i="520"/>
  <c r="F515" i="520"/>
  <c r="M515" i="520"/>
  <c r="F516" i="520"/>
  <c r="M516" i="520"/>
  <c r="F517" i="520"/>
  <c r="M517" i="520"/>
  <c r="F518" i="520"/>
  <c r="M518" i="520"/>
  <c r="F519" i="520"/>
  <c r="M519" i="520"/>
  <c r="F520" i="520"/>
  <c r="M520" i="520"/>
  <c r="F521" i="520"/>
  <c r="M521" i="520"/>
  <c r="F522" i="520"/>
  <c r="M522" i="520"/>
  <c r="F523" i="520"/>
  <c r="M523" i="520"/>
  <c r="F524" i="520"/>
  <c r="M524" i="520"/>
  <c r="F525" i="520"/>
  <c r="M525" i="520"/>
  <c r="F526" i="520"/>
  <c r="M526" i="520"/>
  <c r="F527" i="520"/>
  <c r="M527" i="520"/>
  <c r="F528" i="520"/>
  <c r="M528" i="520"/>
  <c r="F529" i="520"/>
  <c r="M529" i="520"/>
  <c r="F530" i="520"/>
  <c r="M530" i="520"/>
  <c r="F531" i="520"/>
  <c r="M531" i="520"/>
  <c r="F532" i="520"/>
  <c r="M532" i="520"/>
  <c r="F533" i="520"/>
  <c r="M533" i="520"/>
  <c r="F534" i="520"/>
  <c r="M534" i="520"/>
  <c r="F535" i="520"/>
  <c r="M535" i="520"/>
  <c r="F536" i="520"/>
  <c r="M536" i="520"/>
  <c r="F537" i="520"/>
  <c r="M537" i="520"/>
  <c r="F538" i="520"/>
  <c r="M538" i="520"/>
  <c r="F539" i="520"/>
  <c r="M539" i="520"/>
  <c r="F540" i="520"/>
  <c r="M540" i="520"/>
  <c r="F541" i="520"/>
  <c r="M541" i="520"/>
  <c r="F542" i="520"/>
  <c r="M542" i="520"/>
  <c r="F543" i="520"/>
  <c r="M543" i="520"/>
  <c r="F544" i="520"/>
  <c r="M544" i="520"/>
  <c r="F545" i="520"/>
  <c r="M545" i="520"/>
  <c r="F546" i="520"/>
  <c r="M546" i="520"/>
  <c r="F547" i="520"/>
  <c r="M547" i="520"/>
  <c r="F548" i="520"/>
  <c r="M548" i="520"/>
  <c r="F549" i="520"/>
  <c r="M549" i="520"/>
  <c r="F550" i="520"/>
  <c r="M550" i="520"/>
  <c r="F551" i="520"/>
  <c r="M551" i="520"/>
  <c r="F552" i="520"/>
  <c r="M552" i="520"/>
  <c r="F553" i="520"/>
  <c r="M553" i="520"/>
  <c r="F554" i="520"/>
  <c r="M554" i="520"/>
  <c r="F555" i="520"/>
  <c r="M555" i="520"/>
  <c r="F556" i="520"/>
  <c r="M556" i="520"/>
  <c r="F557" i="520"/>
  <c r="M557" i="520"/>
  <c r="F558" i="520"/>
  <c r="M558" i="520"/>
  <c r="F559" i="520"/>
  <c r="M559" i="520"/>
  <c r="F560" i="520"/>
  <c r="M560" i="520"/>
  <c r="F561" i="520"/>
  <c r="M561" i="520"/>
  <c r="F562" i="520"/>
  <c r="M562" i="520"/>
  <c r="F563" i="520"/>
  <c r="M563" i="520"/>
  <c r="F564" i="520"/>
  <c r="M564" i="520"/>
  <c r="F565" i="520"/>
  <c r="M565" i="520"/>
  <c r="F566" i="520"/>
  <c r="M566" i="520"/>
  <c r="F567" i="520"/>
  <c r="M567" i="520"/>
  <c r="F568" i="520"/>
  <c r="M568" i="520"/>
  <c r="F569" i="520"/>
  <c r="M569" i="520"/>
  <c r="F570" i="520"/>
  <c r="M570" i="520"/>
  <c r="F571" i="520"/>
  <c r="M571" i="520"/>
  <c r="F572" i="520"/>
  <c r="M572" i="520"/>
  <c r="F573" i="520"/>
  <c r="M573" i="520"/>
  <c r="F574" i="520"/>
  <c r="M574" i="520"/>
  <c r="F575" i="520"/>
  <c r="M575" i="520"/>
  <c r="F576" i="520"/>
  <c r="M576" i="520"/>
  <c r="F577" i="520"/>
  <c r="M577" i="520"/>
  <c r="F578" i="520"/>
  <c r="M578" i="520"/>
  <c r="F579" i="520"/>
  <c r="M579" i="520"/>
  <c r="F580" i="520"/>
  <c r="M580" i="520"/>
  <c r="F581" i="520"/>
  <c r="M581" i="520"/>
  <c r="F582" i="520"/>
  <c r="M582" i="520"/>
  <c r="F583" i="520"/>
  <c r="M583" i="520"/>
  <c r="F584" i="520"/>
  <c r="M584" i="520"/>
  <c r="F585" i="520"/>
  <c r="M585" i="520"/>
  <c r="F586" i="520"/>
  <c r="M586" i="520"/>
  <c r="F587" i="520"/>
  <c r="M587" i="520"/>
  <c r="F588" i="520"/>
  <c r="M588" i="520"/>
  <c r="F589" i="520"/>
  <c r="M589" i="520"/>
  <c r="F590" i="520"/>
  <c r="M590" i="520"/>
  <c r="F591" i="520"/>
  <c r="M591" i="520"/>
  <c r="F592" i="520"/>
  <c r="M592" i="520"/>
  <c r="F593" i="520"/>
  <c r="M593" i="520"/>
  <c r="F594" i="520"/>
  <c r="M594" i="520"/>
  <c r="F595" i="520"/>
  <c r="M595" i="520"/>
  <c r="F596" i="520"/>
  <c r="M596" i="520"/>
  <c r="F597" i="520"/>
  <c r="M597" i="520"/>
  <c r="F598" i="520"/>
  <c r="M598" i="520"/>
  <c r="F599" i="520"/>
  <c r="M599" i="520"/>
  <c r="F600" i="520"/>
  <c r="M600" i="520"/>
  <c r="F601" i="520"/>
  <c r="M601" i="520"/>
  <c r="F602" i="520"/>
  <c r="M602" i="520"/>
  <c r="F603" i="520"/>
  <c r="M603" i="520"/>
  <c r="F604" i="520"/>
  <c r="M604" i="520"/>
  <c r="F605" i="520"/>
  <c r="M605" i="520"/>
  <c r="F606" i="520"/>
  <c r="M606" i="520"/>
  <c r="F607" i="520"/>
  <c r="M607" i="520"/>
  <c r="F608" i="520"/>
  <c r="M608" i="520"/>
  <c r="F609" i="520"/>
  <c r="M609" i="520"/>
  <c r="F610" i="520"/>
  <c r="M610" i="520"/>
  <c r="F611" i="520"/>
  <c r="M611" i="520"/>
  <c r="F612" i="520"/>
  <c r="M612" i="520"/>
  <c r="F613" i="520"/>
  <c r="M613" i="520"/>
  <c r="F614" i="520"/>
  <c r="M614" i="520"/>
  <c r="F615" i="520"/>
  <c r="M615" i="520"/>
  <c r="F616" i="520"/>
  <c r="M616" i="520"/>
  <c r="F617" i="520"/>
  <c r="M617" i="520"/>
  <c r="F618" i="520"/>
  <c r="M618" i="520"/>
  <c r="F619" i="520"/>
  <c r="M619" i="520"/>
  <c r="F620" i="520"/>
  <c r="M620" i="520"/>
  <c r="F621" i="520"/>
  <c r="M621" i="520"/>
  <c r="F622" i="520"/>
  <c r="M622" i="520"/>
  <c r="F623" i="520"/>
  <c r="M623" i="520"/>
  <c r="F624" i="520"/>
  <c r="M624" i="520"/>
  <c r="F625" i="520"/>
  <c r="M625" i="520"/>
  <c r="F626" i="520"/>
  <c r="M626" i="520"/>
  <c r="F627" i="520"/>
  <c r="M627" i="520"/>
  <c r="F628" i="520"/>
  <c r="M628" i="520"/>
  <c r="F629" i="520"/>
  <c r="M629" i="520"/>
  <c r="F630" i="520"/>
  <c r="M630" i="520"/>
  <c r="F631" i="520"/>
  <c r="M631" i="520"/>
  <c r="F632" i="520"/>
  <c r="M632" i="520"/>
  <c r="F633" i="520"/>
  <c r="M633" i="520"/>
  <c r="F634" i="520"/>
  <c r="M634" i="520"/>
  <c r="F635" i="520"/>
  <c r="M635" i="520"/>
  <c r="F636" i="520"/>
  <c r="M636" i="520"/>
  <c r="F637" i="520"/>
  <c r="M637" i="520"/>
  <c r="F638" i="520"/>
  <c r="M638" i="520"/>
  <c r="F639" i="520"/>
  <c r="M639" i="520"/>
  <c r="F640" i="520"/>
  <c r="M640" i="520"/>
  <c r="F641" i="520"/>
  <c r="M641" i="520"/>
  <c r="F642" i="520"/>
  <c r="M642" i="520"/>
  <c r="F643" i="520"/>
  <c r="M643" i="520"/>
  <c r="F644" i="520"/>
  <c r="M644" i="520"/>
  <c r="F645" i="520"/>
  <c r="M645" i="520"/>
  <c r="F646" i="520"/>
  <c r="M646" i="520"/>
  <c r="F647" i="520"/>
  <c r="M647" i="520"/>
  <c r="F648" i="520"/>
  <c r="M648" i="520"/>
  <c r="F649" i="520"/>
  <c r="M649" i="520"/>
  <c r="F650" i="520"/>
  <c r="M650" i="520"/>
  <c r="F651" i="520"/>
  <c r="M651" i="520"/>
  <c r="F652" i="520"/>
  <c r="M652" i="520"/>
  <c r="F653" i="520"/>
  <c r="M653" i="520"/>
  <c r="F654" i="520"/>
  <c r="M654" i="520"/>
  <c r="F655" i="520"/>
  <c r="M655" i="520"/>
  <c r="F656" i="520"/>
  <c r="M656" i="520"/>
  <c r="F657" i="520"/>
  <c r="M657" i="520"/>
  <c r="F658" i="520"/>
  <c r="M658" i="520"/>
  <c r="F659" i="520"/>
  <c r="M659" i="520"/>
  <c r="F660" i="520"/>
  <c r="M660" i="520"/>
  <c r="F661" i="520"/>
  <c r="M661" i="520"/>
  <c r="F662" i="520"/>
  <c r="M662" i="520"/>
  <c r="F663" i="520"/>
  <c r="M663" i="520"/>
  <c r="F664" i="520"/>
  <c r="M664" i="520"/>
  <c r="F665" i="520"/>
  <c r="M665" i="520"/>
  <c r="F666" i="520"/>
  <c r="M666" i="520"/>
  <c r="F667" i="520"/>
  <c r="M667" i="520"/>
  <c r="F668" i="520"/>
  <c r="M668" i="520"/>
  <c r="F669" i="520"/>
  <c r="M669" i="520"/>
  <c r="F670" i="520"/>
  <c r="M670" i="520"/>
  <c r="F671" i="520"/>
  <c r="M671" i="520"/>
  <c r="F672" i="520"/>
  <c r="M672" i="520"/>
  <c r="F673" i="520"/>
  <c r="M673" i="520"/>
  <c r="F674" i="520"/>
  <c r="M674" i="520"/>
  <c r="F675" i="520"/>
  <c r="M675" i="520"/>
  <c r="F676" i="520"/>
  <c r="M676" i="520"/>
  <c r="F677" i="520"/>
  <c r="M677" i="520"/>
  <c r="F678" i="520"/>
  <c r="M678" i="520"/>
  <c r="F679" i="520"/>
  <c r="M679" i="520"/>
  <c r="F680" i="520"/>
  <c r="M680" i="520"/>
  <c r="F681" i="520"/>
  <c r="M681" i="520"/>
  <c r="F682" i="520"/>
  <c r="M682" i="520"/>
  <c r="F683" i="520"/>
  <c r="M683" i="520"/>
  <c r="F684" i="520"/>
  <c r="M684" i="520"/>
  <c r="F685" i="520"/>
  <c r="M685" i="520"/>
  <c r="F686" i="520"/>
  <c r="M686" i="520"/>
  <c r="F687" i="520"/>
  <c r="M687" i="520"/>
  <c r="F688" i="520"/>
  <c r="M688" i="520"/>
  <c r="F689" i="520"/>
  <c r="M689" i="520"/>
  <c r="F690" i="520"/>
  <c r="M690" i="520"/>
  <c r="F691" i="520"/>
  <c r="M691" i="520"/>
  <c r="F692" i="520"/>
  <c r="M692" i="520"/>
  <c r="F693" i="520"/>
  <c r="M693" i="520"/>
  <c r="F694" i="520"/>
  <c r="M694" i="520"/>
  <c r="F695" i="520"/>
  <c r="M695" i="520"/>
  <c r="F696" i="520"/>
  <c r="M696" i="520"/>
  <c r="F697" i="520"/>
  <c r="M697" i="520"/>
  <c r="F698" i="520"/>
  <c r="M698" i="520"/>
  <c r="F699" i="520"/>
  <c r="M699" i="520"/>
  <c r="F700" i="520"/>
  <c r="M700" i="520"/>
  <c r="F701" i="520"/>
  <c r="M701" i="520"/>
  <c r="F702" i="520"/>
  <c r="M702" i="520"/>
  <c r="F703" i="520"/>
  <c r="M703" i="520"/>
  <c r="F704" i="520"/>
  <c r="M704" i="520"/>
  <c r="F705" i="520"/>
  <c r="M705" i="520"/>
  <c r="F706" i="520"/>
  <c r="M706" i="520"/>
  <c r="F707" i="520"/>
  <c r="M707" i="520"/>
  <c r="F708" i="520"/>
  <c r="M708" i="520"/>
  <c r="F709" i="520"/>
  <c r="M709" i="520"/>
  <c r="F710" i="520"/>
  <c r="M710" i="520"/>
  <c r="F711" i="520"/>
  <c r="M711" i="520"/>
  <c r="F712" i="520"/>
  <c r="M712" i="520"/>
  <c r="F713" i="520"/>
  <c r="M713" i="520"/>
  <c r="F714" i="520"/>
  <c r="M714" i="520"/>
  <c r="F715" i="520"/>
  <c r="M715" i="520"/>
  <c r="F716" i="520"/>
  <c r="M716" i="520"/>
  <c r="F717" i="520"/>
  <c r="M717" i="520"/>
  <c r="F718" i="520"/>
  <c r="M718" i="520"/>
  <c r="F719" i="520"/>
  <c r="M719" i="520"/>
  <c r="F720" i="520"/>
  <c r="M720" i="520"/>
  <c r="F721" i="520"/>
  <c r="M721" i="520"/>
  <c r="F722" i="520"/>
  <c r="M722" i="520"/>
  <c r="F723" i="520"/>
  <c r="M723" i="520"/>
  <c r="F724" i="520"/>
  <c r="M724" i="520"/>
  <c r="F725" i="520"/>
  <c r="M725" i="520"/>
  <c r="F726" i="520"/>
  <c r="M726" i="520"/>
  <c r="F727" i="520"/>
  <c r="M727" i="520"/>
  <c r="F728" i="520"/>
  <c r="M728" i="520"/>
  <c r="F729" i="520"/>
  <c r="M729" i="520"/>
  <c r="F730" i="520"/>
  <c r="M730" i="520"/>
  <c r="F731" i="520"/>
  <c r="M731" i="520"/>
  <c r="F732" i="520"/>
  <c r="M732" i="520"/>
  <c r="F733" i="520"/>
  <c r="M733" i="520"/>
  <c r="F734" i="520"/>
  <c r="M734" i="520"/>
  <c r="F735" i="520"/>
  <c r="M735" i="520"/>
  <c r="F736" i="520"/>
  <c r="M736" i="520"/>
  <c r="F737" i="520"/>
  <c r="M737" i="520"/>
  <c r="F738" i="520"/>
  <c r="M738" i="520"/>
  <c r="F739" i="520"/>
  <c r="M739" i="520"/>
  <c r="F740" i="520"/>
  <c r="M740" i="520"/>
  <c r="F741" i="520"/>
  <c r="M741" i="520"/>
  <c r="F742" i="520"/>
  <c r="M742" i="520"/>
  <c r="F743" i="520"/>
  <c r="M743" i="520"/>
  <c r="F744" i="520"/>
  <c r="M744" i="520"/>
  <c r="F745" i="520"/>
  <c r="M745" i="520"/>
  <c r="F746" i="520"/>
  <c r="M746" i="520"/>
  <c r="F747" i="520"/>
  <c r="M747" i="520"/>
  <c r="F748" i="520"/>
  <c r="M748" i="520"/>
  <c r="F749" i="520"/>
  <c r="M749" i="520"/>
  <c r="F750" i="520"/>
  <c r="M750" i="520"/>
  <c r="F751" i="520"/>
  <c r="M751" i="520"/>
  <c r="F752" i="520"/>
  <c r="M752" i="520"/>
  <c r="F753" i="520"/>
  <c r="M753" i="520"/>
  <c r="F754" i="520"/>
  <c r="M754" i="520"/>
  <c r="F755" i="520"/>
  <c r="M755" i="520"/>
  <c r="F756" i="520"/>
  <c r="M756" i="520"/>
  <c r="F757" i="520"/>
  <c r="M757" i="520"/>
  <c r="F758" i="520"/>
  <c r="M758" i="520"/>
  <c r="F759" i="520"/>
  <c r="M759" i="520"/>
  <c r="F760" i="520"/>
  <c r="M760" i="520"/>
  <c r="F761" i="520"/>
  <c r="M761" i="520"/>
  <c r="F762" i="520"/>
  <c r="M762" i="520"/>
  <c r="F763" i="520"/>
  <c r="M763" i="520"/>
  <c r="F764" i="520"/>
  <c r="M764" i="520"/>
  <c r="F765" i="520"/>
  <c r="M765" i="520"/>
  <c r="F766" i="520"/>
  <c r="M766" i="520"/>
  <c r="F767" i="520"/>
  <c r="M767" i="520"/>
  <c r="F768" i="520"/>
  <c r="M768" i="520"/>
  <c r="F769" i="520"/>
  <c r="M769" i="520"/>
  <c r="F770" i="520"/>
  <c r="M770" i="520"/>
  <c r="F771" i="520"/>
  <c r="M771" i="520"/>
  <c r="F772" i="520"/>
  <c r="M772" i="520"/>
  <c r="F773" i="520"/>
  <c r="M773" i="520"/>
  <c r="F774" i="520"/>
  <c r="M774" i="520"/>
  <c r="F775" i="520"/>
  <c r="M775" i="520"/>
  <c r="F776" i="520"/>
  <c r="M776" i="520"/>
  <c r="F777" i="520"/>
  <c r="M777" i="520"/>
  <c r="F778" i="520"/>
  <c r="M778" i="520"/>
  <c r="F779" i="520"/>
  <c r="M779" i="520"/>
  <c r="F780" i="520"/>
  <c r="M780" i="520"/>
  <c r="F781" i="520"/>
  <c r="M781" i="520"/>
  <c r="F782" i="520"/>
  <c r="M782" i="520"/>
  <c r="F783" i="520"/>
  <c r="M783" i="520"/>
  <c r="F784" i="520"/>
  <c r="M784" i="520"/>
  <c r="F785" i="520"/>
  <c r="M785" i="520"/>
  <c r="F786" i="520"/>
  <c r="M786" i="520"/>
  <c r="F787" i="520"/>
  <c r="M787" i="520"/>
  <c r="F788" i="520"/>
  <c r="M788" i="520"/>
  <c r="F789" i="520"/>
  <c r="M789" i="520"/>
  <c r="F790" i="520"/>
  <c r="M790" i="520"/>
  <c r="F791" i="520"/>
  <c r="M791" i="520"/>
  <c r="F792" i="520"/>
  <c r="M792" i="520"/>
  <c r="F793" i="520"/>
  <c r="M793" i="520"/>
  <c r="F794" i="520"/>
  <c r="M794" i="520"/>
  <c r="F795" i="520"/>
  <c r="M795" i="520"/>
  <c r="F796" i="520"/>
  <c r="M796" i="520"/>
  <c r="F797" i="520"/>
  <c r="M797" i="520"/>
  <c r="F798" i="520"/>
  <c r="M798" i="520"/>
  <c r="F799" i="520"/>
  <c r="M799" i="520"/>
  <c r="F800" i="520"/>
  <c r="M800" i="520"/>
  <c r="F801" i="520"/>
  <c r="M801" i="520"/>
  <c r="F802" i="520"/>
  <c r="M802" i="520"/>
  <c r="F803" i="520"/>
  <c r="M803" i="520"/>
  <c r="F804" i="520"/>
  <c r="M804" i="520"/>
  <c r="F805" i="520"/>
  <c r="M805" i="520"/>
  <c r="F806" i="520"/>
  <c r="M806" i="520"/>
  <c r="F807" i="520"/>
  <c r="M807" i="520"/>
  <c r="F808" i="520"/>
  <c r="M808" i="520"/>
  <c r="F809" i="520"/>
  <c r="M809" i="520"/>
  <c r="F810" i="520"/>
  <c r="M810" i="520"/>
  <c r="F811" i="520"/>
  <c r="M811" i="520"/>
  <c r="F812" i="520"/>
  <c r="M812" i="520"/>
  <c r="F813" i="520"/>
  <c r="M813" i="520"/>
  <c r="F814" i="520"/>
  <c r="M814" i="520"/>
  <c r="F815" i="520"/>
  <c r="M815" i="520"/>
  <c r="F816" i="520"/>
  <c r="M816" i="520"/>
  <c r="F817" i="520"/>
  <c r="M817" i="520"/>
  <c r="F818" i="520"/>
  <c r="M818" i="520"/>
  <c r="F819" i="520"/>
  <c r="M819" i="520"/>
  <c r="F820" i="520"/>
  <c r="M820" i="520"/>
  <c r="F821" i="520"/>
  <c r="M821" i="520"/>
  <c r="F822" i="520"/>
  <c r="M822" i="520"/>
  <c r="F823" i="520"/>
  <c r="M823" i="520"/>
  <c r="F824" i="520"/>
  <c r="M824" i="520"/>
  <c r="F825" i="520"/>
  <c r="M825" i="520"/>
  <c r="F826" i="520"/>
  <c r="M826" i="520"/>
  <c r="F827" i="520"/>
  <c r="M827" i="520"/>
  <c r="F828" i="520"/>
  <c r="M828" i="520"/>
  <c r="F829" i="520"/>
  <c r="M829" i="520"/>
  <c r="F830" i="520"/>
  <c r="M830" i="520"/>
  <c r="F831" i="520"/>
  <c r="M831" i="520"/>
  <c r="F832" i="520"/>
  <c r="M832" i="520"/>
  <c r="F833" i="520"/>
  <c r="M833" i="520"/>
  <c r="F834" i="520"/>
  <c r="M834" i="520"/>
  <c r="F835" i="520"/>
  <c r="M835" i="520"/>
  <c r="F836" i="520"/>
  <c r="M836" i="520"/>
  <c r="F837" i="520"/>
  <c r="M837" i="520"/>
  <c r="F838" i="520"/>
  <c r="M838" i="520"/>
  <c r="F839" i="520"/>
  <c r="M839" i="520"/>
  <c r="F840" i="520"/>
  <c r="M840" i="520"/>
  <c r="F841" i="520"/>
  <c r="M841" i="520"/>
  <c r="F842" i="520"/>
  <c r="M842" i="520"/>
  <c r="F843" i="520"/>
  <c r="M843" i="520"/>
  <c r="F844" i="520"/>
  <c r="M844" i="520"/>
  <c r="F845" i="520"/>
  <c r="M845" i="520"/>
  <c r="F846" i="520"/>
  <c r="M846" i="520"/>
  <c r="F847" i="520"/>
  <c r="M847" i="520"/>
  <c r="F848" i="520"/>
  <c r="M848" i="520"/>
  <c r="F849" i="520"/>
  <c r="M849" i="520"/>
  <c r="F850" i="520"/>
  <c r="M850" i="520"/>
  <c r="F851" i="520"/>
  <c r="M851" i="520"/>
  <c r="F852" i="520"/>
  <c r="M852" i="520"/>
  <c r="F853" i="520"/>
  <c r="M853" i="520"/>
  <c r="F854" i="520"/>
  <c r="M854" i="520"/>
  <c r="F855" i="520"/>
  <c r="M855" i="520"/>
  <c r="F856" i="520"/>
  <c r="M856" i="520"/>
  <c r="F857" i="520"/>
  <c r="M857" i="520"/>
  <c r="F858" i="520"/>
  <c r="M858" i="520"/>
  <c r="F859" i="520"/>
  <c r="M859" i="520"/>
  <c r="F860" i="520"/>
  <c r="M860" i="520"/>
  <c r="F861" i="520"/>
  <c r="M861" i="520"/>
  <c r="F862" i="520"/>
  <c r="M862" i="520"/>
  <c r="F863" i="520"/>
  <c r="M863" i="520"/>
  <c r="F864" i="520"/>
  <c r="M864" i="520"/>
  <c r="F865" i="520"/>
  <c r="M865" i="520"/>
  <c r="F866" i="520"/>
  <c r="M866" i="520"/>
  <c r="F867" i="520"/>
  <c r="M867" i="520"/>
  <c r="F868" i="520"/>
  <c r="M868" i="520"/>
  <c r="F869" i="520"/>
  <c r="M869" i="520"/>
  <c r="F870" i="520"/>
  <c r="M870" i="520"/>
  <c r="F871" i="520"/>
  <c r="M871" i="520"/>
  <c r="F872" i="520"/>
  <c r="M872" i="520"/>
  <c r="F873" i="520"/>
  <c r="M873" i="520"/>
  <c r="F874" i="520"/>
  <c r="M874" i="520"/>
  <c r="F875" i="520"/>
  <c r="M875" i="520"/>
  <c r="F876" i="520"/>
  <c r="M876" i="520"/>
  <c r="F877" i="520"/>
  <c r="M877" i="520"/>
  <c r="F878" i="520"/>
  <c r="M878" i="520"/>
  <c r="F879" i="520"/>
  <c r="M879" i="520"/>
  <c r="F880" i="520"/>
  <c r="M880" i="520"/>
  <c r="F881" i="520"/>
  <c r="M881" i="520"/>
  <c r="F882" i="520"/>
  <c r="M882" i="520"/>
  <c r="F883" i="520"/>
  <c r="M883" i="520"/>
  <c r="F884" i="520"/>
  <c r="M884" i="520"/>
  <c r="F885" i="520"/>
  <c r="M885" i="520"/>
  <c r="F886" i="520"/>
  <c r="M886" i="520"/>
  <c r="F887" i="520"/>
  <c r="M887" i="520"/>
  <c r="F888" i="520"/>
  <c r="M888" i="520"/>
  <c r="F889" i="520"/>
  <c r="M889" i="520"/>
  <c r="F890" i="520"/>
  <c r="M890" i="520"/>
  <c r="F891" i="520"/>
  <c r="M891" i="520"/>
  <c r="F892" i="520"/>
  <c r="M892" i="520"/>
  <c r="F893" i="520"/>
  <c r="M893" i="520"/>
  <c r="F894" i="520"/>
  <c r="M894" i="520"/>
  <c r="F895" i="520"/>
  <c r="M895" i="520"/>
  <c r="F896" i="520"/>
  <c r="M896" i="520"/>
  <c r="F897" i="520"/>
  <c r="M897" i="520"/>
  <c r="F898" i="520"/>
  <c r="M898" i="520"/>
  <c r="F899" i="520"/>
  <c r="M899" i="520"/>
  <c r="F900" i="520"/>
  <c r="M900" i="520"/>
  <c r="F901" i="520"/>
  <c r="M901" i="520"/>
  <c r="F902" i="520"/>
  <c r="M902" i="520"/>
  <c r="F903" i="520"/>
  <c r="M903" i="520"/>
  <c r="F904" i="520"/>
  <c r="M904" i="520"/>
  <c r="F905" i="520"/>
  <c r="M905" i="520"/>
  <c r="F906" i="520"/>
  <c r="M906" i="520"/>
  <c r="F907" i="520"/>
  <c r="M907" i="520"/>
  <c r="F908" i="520"/>
  <c r="M908" i="520"/>
  <c r="F909" i="520"/>
  <c r="M909" i="520"/>
  <c r="F910" i="520"/>
  <c r="M910" i="520"/>
  <c r="F911" i="520"/>
  <c r="M911" i="520"/>
  <c r="F912" i="520"/>
  <c r="F913" i="520"/>
  <c r="F914" i="520"/>
  <c r="F915" i="520"/>
  <c r="F916" i="520"/>
  <c r="F917" i="520"/>
  <c r="F918" i="520"/>
  <c r="F919" i="520"/>
  <c r="F920" i="520"/>
  <c r="F921" i="520"/>
  <c r="F922" i="520"/>
  <c r="F923" i="520"/>
  <c r="F924" i="520"/>
  <c r="F925" i="520"/>
  <c r="F926" i="520"/>
  <c r="F927" i="520"/>
  <c r="F928" i="520"/>
  <c r="F929" i="520"/>
  <c r="F930" i="520"/>
  <c r="F931" i="520"/>
  <c r="F932" i="520"/>
  <c r="F933" i="520"/>
  <c r="F934" i="520"/>
  <c r="F935" i="520"/>
  <c r="F936" i="520"/>
  <c r="F937" i="520"/>
  <c r="F938" i="520"/>
  <c r="F939" i="520"/>
  <c r="F940" i="520"/>
  <c r="F941" i="520"/>
  <c r="F942" i="520"/>
  <c r="F943" i="520"/>
  <c r="F944" i="520"/>
  <c r="F945" i="520"/>
  <c r="F946" i="520"/>
  <c r="F947" i="520"/>
  <c r="F948" i="520"/>
  <c r="F949" i="520"/>
  <c r="F950" i="520"/>
  <c r="F951" i="520"/>
  <c r="F952" i="520"/>
  <c r="F953" i="520"/>
  <c r="F954" i="520"/>
  <c r="F955" i="520"/>
  <c r="F956" i="520"/>
  <c r="F957" i="520"/>
  <c r="F958" i="520"/>
  <c r="F959" i="520"/>
  <c r="F960" i="520"/>
  <c r="F961" i="520"/>
  <c r="F962" i="520"/>
  <c r="F963" i="520"/>
  <c r="F964" i="520"/>
  <c r="F965" i="520"/>
  <c r="F966" i="520"/>
  <c r="F967" i="520"/>
  <c r="F968" i="520"/>
  <c r="F969" i="520"/>
  <c r="F970" i="520"/>
  <c r="F971" i="520"/>
  <c r="F972" i="520"/>
  <c r="F973" i="520"/>
  <c r="F974" i="520"/>
  <c r="F975" i="520"/>
  <c r="F976" i="520"/>
  <c r="F977" i="520"/>
  <c r="F978" i="520"/>
  <c r="F979" i="520"/>
  <c r="F980" i="520"/>
  <c r="F981" i="520"/>
  <c r="F982" i="520"/>
  <c r="F983" i="520"/>
  <c r="F984" i="520"/>
  <c r="F985" i="520"/>
  <c r="F986" i="520"/>
  <c r="F987" i="520"/>
  <c r="F988" i="520"/>
  <c r="F989" i="520"/>
  <c r="F990" i="520"/>
  <c r="F991" i="520"/>
  <c r="F992" i="520"/>
  <c r="F993" i="520"/>
  <c r="F994" i="520"/>
  <c r="F995" i="520"/>
  <c r="F996" i="520"/>
  <c r="F997" i="520"/>
  <c r="F998" i="520"/>
  <c r="F999" i="520"/>
  <c r="F1000" i="520"/>
  <c r="F1001" i="520"/>
  <c r="F1002" i="520"/>
  <c r="F1003" i="520"/>
  <c r="F1004" i="520"/>
  <c r="F1005" i="520"/>
  <c r="F1006" i="520"/>
  <c r="F1007" i="520"/>
  <c r="F1008" i="520"/>
  <c r="F1009" i="520"/>
  <c r="F1010" i="520"/>
  <c r="F1011" i="520"/>
  <c r="F1012" i="520"/>
  <c r="F1013" i="520"/>
  <c r="F1014" i="520"/>
  <c r="F1015" i="520"/>
  <c r="F1016" i="520"/>
  <c r="F1017" i="520"/>
  <c r="F1018" i="520"/>
  <c r="F1019" i="520"/>
  <c r="F1020" i="520"/>
  <c r="F1021" i="520"/>
  <c r="F1022" i="520"/>
  <c r="F1023" i="520"/>
  <c r="F1024" i="520"/>
  <c r="F1025" i="520"/>
  <c r="F1026" i="520"/>
  <c r="F1027" i="520"/>
  <c r="F1028" i="520"/>
  <c r="F1029" i="520"/>
  <c r="F1030" i="520"/>
  <c r="F1031" i="520"/>
  <c r="F1032" i="520"/>
  <c r="F1033" i="520"/>
  <c r="F1034" i="520"/>
  <c r="F1035" i="520"/>
  <c r="F1036" i="520"/>
  <c r="F1037" i="520"/>
  <c r="F1038" i="520"/>
  <c r="F1039" i="520"/>
  <c r="F1040" i="520"/>
  <c r="F1041" i="520"/>
  <c r="F1042" i="520"/>
  <c r="F1043" i="520"/>
  <c r="F1044" i="520"/>
  <c r="F1045" i="520"/>
  <c r="F1046" i="520"/>
  <c r="F1047" i="520"/>
  <c r="F1048" i="520"/>
  <c r="F1049" i="520"/>
  <c r="F1050" i="520"/>
  <c r="F1051" i="520"/>
  <c r="F1052" i="520"/>
  <c r="F1053" i="520"/>
  <c r="F1054" i="520"/>
  <c r="F1055" i="520"/>
  <c r="F1056" i="520"/>
  <c r="F1057" i="520"/>
  <c r="F1058" i="520"/>
  <c r="F1059" i="520"/>
  <c r="F1060" i="520"/>
  <c r="F1061" i="520"/>
  <c r="F1062" i="520"/>
  <c r="F1063" i="520"/>
  <c r="F1064" i="520"/>
  <c r="F1065" i="520"/>
  <c r="F1066" i="520"/>
  <c r="F1067" i="520"/>
  <c r="F1068" i="520"/>
  <c r="F1069" i="520"/>
  <c r="F1070" i="520"/>
  <c r="F1071" i="520"/>
  <c r="F1072" i="520"/>
  <c r="F1073" i="520"/>
  <c r="F1074" i="520"/>
  <c r="F1075" i="520"/>
  <c r="F1076" i="520"/>
  <c r="F1077" i="520"/>
  <c r="F1078" i="520"/>
  <c r="F1079" i="520"/>
  <c r="F1080" i="520"/>
  <c r="F1081" i="520"/>
  <c r="F1082" i="520"/>
  <c r="F1083" i="520"/>
  <c r="F1084" i="520"/>
  <c r="F1085" i="520"/>
  <c r="F1086" i="520"/>
  <c r="F1087" i="520"/>
  <c r="F1088" i="520"/>
  <c r="F1089" i="520"/>
  <c r="F1090" i="520"/>
  <c r="F1091" i="520"/>
  <c r="F1092" i="520"/>
  <c r="F1093" i="520"/>
  <c r="F1094" i="520"/>
  <c r="F1095" i="520"/>
  <c r="F1096" i="520"/>
  <c r="F1097" i="520"/>
  <c r="F1098" i="520"/>
  <c r="F1099" i="520"/>
  <c r="F1100" i="520"/>
  <c r="F1101" i="520"/>
  <c r="F1102" i="520"/>
  <c r="F1103" i="520"/>
  <c r="F1104" i="520"/>
  <c r="F1105" i="520"/>
  <c r="F1106" i="520"/>
  <c r="F1107" i="520"/>
  <c r="F1108" i="520"/>
  <c r="F1109" i="520"/>
  <c r="F1110" i="520"/>
  <c r="F1111" i="520"/>
  <c r="F1112" i="520"/>
  <c r="F1113" i="520"/>
  <c r="F1114" i="520"/>
  <c r="F1115" i="520"/>
  <c r="F1116" i="520"/>
  <c r="F1117" i="520"/>
  <c r="F1118" i="520"/>
  <c r="F1119" i="520"/>
  <c r="F1120" i="520"/>
  <c r="F1121" i="520"/>
  <c r="F1122" i="520"/>
  <c r="F1123" i="520"/>
  <c r="F1124" i="520"/>
  <c r="F1125" i="520"/>
  <c r="F1126" i="520"/>
  <c r="F1127" i="520"/>
  <c r="F1128" i="520"/>
  <c r="F1129" i="520"/>
  <c r="F1130" i="520"/>
  <c r="F1131" i="520"/>
  <c r="F1132" i="520"/>
  <c r="F1133" i="520"/>
  <c r="F1134" i="520"/>
  <c r="F1135" i="520"/>
  <c r="F1136" i="520"/>
  <c r="F1137" i="520"/>
  <c r="F1138" i="520"/>
  <c r="F1139" i="520"/>
  <c r="F1140" i="520"/>
  <c r="F1141" i="520"/>
  <c r="F1142" i="520"/>
  <c r="F1143" i="520"/>
  <c r="F1144" i="520"/>
  <c r="F1145" i="520"/>
  <c r="F1146" i="520"/>
  <c r="F1147" i="520"/>
  <c r="F1148" i="520"/>
  <c r="F1149" i="520"/>
  <c r="F1150" i="520"/>
  <c r="F1151" i="520"/>
  <c r="F1152" i="520"/>
  <c r="F1153" i="520"/>
  <c r="F1154" i="520"/>
  <c r="F1155" i="520"/>
  <c r="F1156" i="520"/>
  <c r="F1157" i="520"/>
  <c r="F1158" i="520"/>
  <c r="F1159" i="520"/>
  <c r="F1160" i="520"/>
  <c r="F1161" i="520"/>
  <c r="F1162" i="520"/>
  <c r="F1163" i="520"/>
  <c r="F1164" i="520"/>
  <c r="F1165" i="520"/>
  <c r="F1166" i="520"/>
  <c r="F1167" i="520"/>
  <c r="F1168" i="520"/>
  <c r="F1169" i="520"/>
  <c r="F1170" i="520"/>
  <c r="F1171" i="520"/>
  <c r="F1172" i="520"/>
  <c r="F1173" i="520"/>
  <c r="F1174" i="520"/>
  <c r="F1175" i="520"/>
  <c r="F1176" i="520"/>
  <c r="F1177" i="520"/>
  <c r="F1178" i="520"/>
  <c r="F1179" i="520"/>
  <c r="F1180" i="520"/>
  <c r="F1181" i="520"/>
  <c r="F1182" i="520"/>
  <c r="F1183" i="520"/>
  <c r="F1184" i="520"/>
  <c r="F1185" i="520"/>
  <c r="F1186" i="520"/>
  <c r="F1187" i="520"/>
  <c r="F1188" i="520"/>
  <c r="F1189" i="520"/>
  <c r="F1190" i="520"/>
  <c r="F1191" i="520"/>
  <c r="F1192" i="520"/>
  <c r="F1193" i="520"/>
  <c r="F1194" i="520"/>
  <c r="F1195" i="520"/>
  <c r="F1196" i="520"/>
  <c r="F1197" i="520"/>
  <c r="F1198" i="520"/>
  <c r="F1199" i="520"/>
  <c r="F1200" i="520"/>
  <c r="F1201" i="520"/>
  <c r="F1202" i="520"/>
  <c r="F1203" i="520"/>
  <c r="F1204" i="520"/>
  <c r="F1205" i="520"/>
  <c r="F1206" i="520"/>
  <c r="F1207" i="520"/>
  <c r="F1208" i="520"/>
  <c r="F1209" i="520"/>
  <c r="F1210" i="520"/>
  <c r="F1211" i="520"/>
  <c r="F1212" i="520"/>
  <c r="F1213" i="520"/>
  <c r="F1214" i="520"/>
  <c r="F1215" i="520"/>
  <c r="F1216" i="520"/>
  <c r="F1217" i="520"/>
  <c r="F1218" i="520"/>
  <c r="F1219" i="520"/>
  <c r="F1220" i="520"/>
  <c r="F1221" i="520"/>
  <c r="F1222" i="520"/>
  <c r="F1223" i="520"/>
  <c r="F1224" i="520"/>
  <c r="F1225" i="520"/>
  <c r="F1226" i="520"/>
  <c r="F1227" i="520"/>
  <c r="F1228" i="520"/>
  <c r="F1229" i="520"/>
  <c r="F1230" i="520"/>
  <c r="F1231" i="520"/>
  <c r="F1232" i="520"/>
  <c r="F1233" i="520"/>
  <c r="F1234" i="520"/>
  <c r="F1235" i="520"/>
  <c r="F1236" i="520"/>
  <c r="F1237" i="520"/>
  <c r="F1238" i="520"/>
  <c r="F1239" i="520"/>
  <c r="F1240" i="520"/>
  <c r="F1241" i="520"/>
  <c r="F1242" i="520"/>
  <c r="F1243" i="520"/>
  <c r="F1244" i="520"/>
  <c r="F1245" i="520"/>
  <c r="F1246" i="520"/>
  <c r="F1247" i="520"/>
  <c r="F1248" i="520"/>
  <c r="F1249" i="520"/>
  <c r="F1250" i="520"/>
  <c r="F1251" i="520"/>
  <c r="F1252" i="520"/>
  <c r="F1253" i="520"/>
  <c r="F1254" i="520"/>
  <c r="F1255" i="520"/>
  <c r="F1256" i="520"/>
  <c r="F1257" i="520"/>
  <c r="F1258" i="520"/>
  <c r="F1259" i="520"/>
  <c r="F1260" i="520"/>
  <c r="F1261" i="520"/>
  <c r="F1262" i="520"/>
  <c r="F1263" i="520"/>
  <c r="F1264" i="520"/>
  <c r="F1265" i="520"/>
  <c r="F1266" i="520"/>
  <c r="F1267" i="520"/>
  <c r="F1268" i="520"/>
  <c r="F1269" i="520"/>
  <c r="F1270" i="520"/>
  <c r="F1271" i="520"/>
  <c r="F1272" i="520"/>
  <c r="F1273" i="520"/>
  <c r="F1274" i="520"/>
  <c r="F1275" i="520"/>
  <c r="F1276" i="520"/>
  <c r="F1277" i="520"/>
  <c r="F1278" i="520"/>
  <c r="F1279" i="520"/>
  <c r="F1280" i="520"/>
  <c r="F1281" i="520"/>
  <c r="F1282" i="520"/>
  <c r="F1283" i="520"/>
  <c r="F1284" i="520"/>
  <c r="F1285" i="520"/>
  <c r="F1286" i="520"/>
  <c r="F1287" i="520"/>
  <c r="F1288" i="520"/>
  <c r="F1289" i="520"/>
  <c r="F1290" i="520"/>
  <c r="F1291" i="520"/>
  <c r="F1292" i="520"/>
  <c r="F1293" i="520"/>
  <c r="F1294" i="520"/>
  <c r="F1295" i="520"/>
  <c r="F1296" i="520"/>
  <c r="F1297" i="520"/>
  <c r="F1298" i="520"/>
  <c r="F1299" i="520"/>
  <c r="F1300" i="520"/>
  <c r="F1301" i="520"/>
  <c r="F1302" i="520"/>
  <c r="F1303" i="520"/>
  <c r="F1304" i="520"/>
  <c r="F1305" i="520"/>
  <c r="F1306" i="520"/>
  <c r="F1307" i="520"/>
  <c r="F1308" i="520"/>
  <c r="F1309" i="520"/>
  <c r="F1310" i="520"/>
  <c r="F1311" i="520"/>
  <c r="F1312" i="520"/>
  <c r="F1313" i="520"/>
  <c r="F1314" i="520"/>
  <c r="F1315" i="520"/>
  <c r="F1316" i="520"/>
  <c r="F1317" i="520"/>
  <c r="F1318" i="520"/>
  <c r="F1319" i="520"/>
  <c r="F1320" i="520"/>
  <c r="F1321" i="520"/>
  <c r="F1322" i="520"/>
  <c r="F1323" i="520"/>
  <c r="F1324" i="520"/>
  <c r="F1325" i="520"/>
  <c r="F1326" i="520"/>
  <c r="F1327" i="520"/>
  <c r="F1328" i="520"/>
  <c r="F1329" i="520"/>
  <c r="F1330" i="520"/>
  <c r="F1331" i="520"/>
  <c r="F1332" i="520"/>
  <c r="F1333" i="520"/>
  <c r="F1334" i="520"/>
  <c r="F1335" i="520"/>
  <c r="F1336" i="520"/>
  <c r="F1337" i="520"/>
  <c r="F1338" i="520"/>
  <c r="F1339" i="520"/>
  <c r="F1340" i="520"/>
  <c r="F1341" i="520"/>
  <c r="F1342" i="520"/>
  <c r="F1343" i="520"/>
  <c r="F1344" i="520"/>
  <c r="F1345" i="520"/>
  <c r="F1346" i="520"/>
  <c r="F1347" i="520"/>
  <c r="F1348" i="520"/>
  <c r="F1349" i="520"/>
  <c r="F1350" i="520"/>
  <c r="F1351" i="520"/>
  <c r="F1352" i="520"/>
  <c r="F1353" i="520"/>
  <c r="F1354" i="520"/>
  <c r="F1355" i="520"/>
  <c r="F1356" i="520"/>
  <c r="F1357" i="520"/>
  <c r="F1358" i="520"/>
  <c r="F1359" i="520"/>
  <c r="F1360" i="520"/>
  <c r="F1361" i="520"/>
  <c r="F1362" i="520"/>
  <c r="F1363" i="520"/>
  <c r="F1364" i="520"/>
  <c r="F1365" i="520"/>
  <c r="F1366" i="520"/>
  <c r="F1367" i="520"/>
  <c r="F1368" i="520"/>
  <c r="F1369" i="520"/>
  <c r="F1370" i="520"/>
  <c r="F1371" i="520"/>
  <c r="F1372" i="520"/>
  <c r="F1373" i="520"/>
  <c r="F1374" i="520"/>
  <c r="F1375" i="520"/>
  <c r="F1376" i="520"/>
  <c r="F1377" i="520"/>
  <c r="F1378" i="520"/>
  <c r="F1379" i="520"/>
  <c r="F1380" i="520"/>
  <c r="F1381" i="520"/>
  <c r="F1382" i="520"/>
  <c r="F1383" i="520"/>
  <c r="F1384" i="520"/>
  <c r="F1385" i="520"/>
  <c r="F1386" i="520"/>
  <c r="F1387" i="520"/>
  <c r="F1388" i="520"/>
  <c r="F1389" i="520"/>
  <c r="F1390" i="520"/>
  <c r="F1391" i="520"/>
  <c r="F1392" i="520"/>
  <c r="F1393" i="520"/>
  <c r="F1394" i="520"/>
  <c r="F1395" i="520"/>
  <c r="F1396" i="520"/>
  <c r="F1397" i="520"/>
  <c r="F1398" i="520"/>
  <c r="F1399" i="520"/>
  <c r="F1400" i="520"/>
  <c r="F1401" i="520"/>
  <c r="F1402" i="520"/>
  <c r="F1403" i="520"/>
  <c r="F1404" i="520"/>
  <c r="F1405" i="520"/>
  <c r="F1406" i="520"/>
  <c r="F1407" i="520"/>
  <c r="F1408" i="520"/>
  <c r="F1409" i="520"/>
  <c r="F1410" i="520"/>
  <c r="F1411" i="520"/>
  <c r="F1412" i="520"/>
  <c r="F1413" i="520"/>
  <c r="F1414" i="520"/>
  <c r="F1415" i="520"/>
  <c r="F1416" i="520"/>
  <c r="F1417" i="520"/>
  <c r="F1418" i="520"/>
  <c r="F1419" i="520"/>
  <c r="F1420" i="520"/>
  <c r="F1421" i="520"/>
  <c r="F1422" i="520"/>
  <c r="F1423" i="520"/>
  <c r="F1424" i="520"/>
  <c r="F1425" i="520"/>
  <c r="F1426" i="520"/>
  <c r="F1427" i="520"/>
  <c r="F1428" i="520"/>
  <c r="F1429" i="520"/>
  <c r="F1430" i="520"/>
  <c r="F1431" i="520"/>
  <c r="F1432" i="520"/>
  <c r="F1433" i="520"/>
  <c r="F1434" i="520"/>
  <c r="F1435" i="520"/>
  <c r="F1436" i="520"/>
  <c r="F1437" i="520"/>
  <c r="F1438" i="520"/>
  <c r="F1439" i="520"/>
  <c r="F1440" i="520"/>
  <c r="F1441" i="520"/>
  <c r="F1442" i="520"/>
  <c r="F1443" i="520"/>
  <c r="F1444" i="520"/>
  <c r="F1445" i="520"/>
  <c r="F1446" i="520"/>
  <c r="F1447" i="520"/>
  <c r="F1448" i="520"/>
  <c r="F1449" i="520"/>
  <c r="F1450" i="520"/>
  <c r="F1451" i="520"/>
  <c r="F1452" i="520"/>
  <c r="F1453" i="520"/>
  <c r="F1454" i="520"/>
  <c r="F1455" i="520"/>
  <c r="F1456" i="520"/>
  <c r="F1457" i="520"/>
  <c r="F1458" i="520"/>
  <c r="F1459" i="520"/>
  <c r="F1460" i="520"/>
  <c r="F1461" i="520"/>
  <c r="F1462" i="520"/>
  <c r="F1463" i="520"/>
  <c r="F1464" i="520"/>
  <c r="F1465" i="520"/>
  <c r="F1466" i="520"/>
  <c r="F1467" i="520"/>
  <c r="F1468" i="520"/>
  <c r="F1469" i="520"/>
  <c r="F1470" i="520"/>
  <c r="F1471" i="520"/>
  <c r="F1472" i="520"/>
  <c r="F1473" i="520"/>
  <c r="F1474" i="520"/>
  <c r="F1475" i="520"/>
  <c r="F1476" i="520"/>
  <c r="F1477" i="520"/>
  <c r="F1478" i="520"/>
  <c r="F1479" i="520"/>
  <c r="F1480" i="520"/>
  <c r="F1481" i="520"/>
  <c r="F1482" i="520"/>
  <c r="F1483" i="520"/>
  <c r="F1484" i="520"/>
  <c r="F1485" i="520"/>
  <c r="F1486" i="520"/>
  <c r="F1487" i="520"/>
  <c r="F1488" i="520"/>
  <c r="F1489" i="520"/>
  <c r="F1490" i="520"/>
  <c r="F1491" i="520"/>
  <c r="F1492" i="520"/>
  <c r="F1493" i="520"/>
  <c r="F1494" i="520"/>
  <c r="F1495" i="520"/>
  <c r="F1496" i="520"/>
  <c r="F1497" i="520"/>
  <c r="F1498" i="520"/>
  <c r="F1499" i="520"/>
  <c r="F1500" i="520"/>
  <c r="F1501" i="520"/>
  <c r="F1502" i="520"/>
  <c r="F1503" i="520"/>
  <c r="F1504" i="520"/>
  <c r="F1505" i="520"/>
  <c r="F1506" i="520"/>
  <c r="F1507" i="520"/>
  <c r="F1508" i="520"/>
  <c r="F1509" i="520"/>
  <c r="F1510" i="520"/>
  <c r="F1511" i="520"/>
  <c r="F1512" i="520"/>
  <c r="F1513" i="520"/>
  <c r="F1514" i="520"/>
  <c r="F1515" i="520"/>
  <c r="F1516" i="520"/>
  <c r="F1517" i="520"/>
  <c r="F1518" i="520"/>
  <c r="F1519" i="520"/>
  <c r="F1520" i="520"/>
  <c r="F1521" i="520"/>
  <c r="F1522" i="520"/>
  <c r="F1523" i="520"/>
  <c r="F1524" i="520"/>
  <c r="F1525" i="520"/>
  <c r="F1526" i="520"/>
  <c r="F1527" i="520"/>
  <c r="F1528" i="520"/>
  <c r="F1529" i="520"/>
  <c r="F1530" i="520"/>
  <c r="F1531" i="520"/>
  <c r="F1532" i="520"/>
  <c r="F1533" i="520"/>
  <c r="F1534" i="520"/>
  <c r="F1535" i="520"/>
  <c r="F1536" i="520"/>
  <c r="F1537" i="520"/>
  <c r="F1538" i="520"/>
  <c r="F1539" i="520"/>
  <c r="F1540" i="520"/>
  <c r="F1541" i="520"/>
  <c r="F1542" i="520"/>
  <c r="F1543" i="520"/>
  <c r="F1544" i="520"/>
  <c r="F1545" i="520"/>
  <c r="F1546" i="520"/>
  <c r="F1547" i="520"/>
  <c r="F1548" i="520"/>
  <c r="F1549" i="520"/>
  <c r="F1550" i="520"/>
  <c r="F1551" i="520"/>
  <c r="F1552" i="520"/>
  <c r="F1553" i="520"/>
  <c r="F1554" i="520"/>
  <c r="F1555" i="520"/>
  <c r="F1556" i="520"/>
  <c r="F1557" i="520"/>
  <c r="F1558" i="520"/>
  <c r="F1559" i="520"/>
  <c r="F1560" i="520"/>
  <c r="F1561" i="520"/>
  <c r="F1562" i="520"/>
  <c r="F1563" i="520"/>
  <c r="F1564" i="520"/>
  <c r="F1565" i="520"/>
  <c r="F1566" i="520"/>
  <c r="F1567" i="520"/>
  <c r="F1568" i="520"/>
  <c r="F1569" i="520"/>
  <c r="F1570" i="520"/>
  <c r="F1571" i="520"/>
  <c r="F1572" i="520"/>
  <c r="F1573" i="520"/>
  <c r="F1574" i="520"/>
  <c r="F1575" i="520"/>
  <c r="F1576" i="520"/>
  <c r="F1577" i="520"/>
  <c r="F1578" i="520"/>
  <c r="F1579" i="520"/>
  <c r="F1580" i="520"/>
  <c r="F1581" i="520"/>
  <c r="F1582" i="520"/>
  <c r="F1583" i="520"/>
  <c r="F1584" i="520"/>
  <c r="F1585" i="520"/>
  <c r="F1586" i="520"/>
  <c r="F1587" i="520"/>
  <c r="F1588" i="520"/>
  <c r="F1589" i="520"/>
  <c r="F1590" i="520"/>
  <c r="F1591" i="520"/>
  <c r="F1592" i="520"/>
  <c r="F1593" i="520"/>
  <c r="F1594" i="520"/>
  <c r="F1595" i="520"/>
  <c r="F1596" i="520"/>
  <c r="F1597" i="520"/>
  <c r="F1598" i="520"/>
  <c r="F1599" i="520"/>
  <c r="F1600" i="520"/>
  <c r="F1601" i="520"/>
  <c r="F1602" i="520"/>
  <c r="F1603" i="520"/>
  <c r="F1604" i="520"/>
  <c r="F1605" i="520"/>
  <c r="F1606" i="520"/>
  <c r="F1607" i="520"/>
  <c r="F1608" i="520"/>
  <c r="F1609" i="520"/>
  <c r="F1610" i="520"/>
  <c r="F1611" i="520"/>
  <c r="F1612" i="520"/>
  <c r="F1613" i="520"/>
  <c r="F1614" i="520"/>
  <c r="F1615" i="520"/>
  <c r="F1616" i="520"/>
  <c r="F1617" i="520"/>
  <c r="F1618" i="520"/>
  <c r="F1619" i="520"/>
  <c r="F1620" i="520"/>
  <c r="F1621" i="520"/>
  <c r="F1622" i="520"/>
  <c r="F1623" i="520"/>
  <c r="F1624" i="520"/>
  <c r="F1625" i="520"/>
  <c r="F1626" i="520"/>
  <c r="F1627" i="520"/>
  <c r="F1628" i="520"/>
  <c r="F1629" i="520"/>
  <c r="F1630" i="520"/>
  <c r="F1631" i="520"/>
  <c r="F1632" i="520"/>
  <c r="F1633" i="520"/>
  <c r="F1634" i="520"/>
  <c r="F1635" i="520"/>
  <c r="F1636" i="520"/>
  <c r="F1637" i="520"/>
  <c r="F1638" i="520"/>
  <c r="F1639" i="520"/>
  <c r="F1640" i="520"/>
  <c r="F1641" i="520"/>
  <c r="F1642" i="520"/>
  <c r="F1643" i="520"/>
  <c r="F1644" i="520"/>
  <c r="F1645" i="520"/>
  <c r="F1646" i="520"/>
  <c r="F1647" i="520"/>
  <c r="F1648" i="520"/>
  <c r="F1649" i="520"/>
  <c r="F1650" i="520"/>
  <c r="F1651" i="520"/>
  <c r="F1652" i="520"/>
  <c r="F1653" i="520"/>
  <c r="F1654" i="520"/>
  <c r="F1655" i="520"/>
  <c r="F1656" i="520"/>
  <c r="F1657" i="520"/>
  <c r="F1658" i="520"/>
  <c r="F1659" i="520"/>
  <c r="F1660" i="520"/>
  <c r="F1661" i="520"/>
  <c r="F1662" i="520"/>
  <c r="F1663" i="520"/>
  <c r="F1664" i="520"/>
  <c r="F1665" i="520"/>
  <c r="F1666" i="520"/>
  <c r="F1667" i="520"/>
  <c r="F1668" i="520"/>
  <c r="F1669" i="520"/>
  <c r="F1670" i="520"/>
  <c r="F1671" i="520"/>
  <c r="F1672" i="520"/>
  <c r="F1673" i="520"/>
  <c r="F1674" i="520"/>
  <c r="F1675" i="520"/>
  <c r="F1676" i="520"/>
  <c r="F1677" i="520"/>
  <c r="F1678" i="520"/>
  <c r="F1679" i="520"/>
  <c r="F1680" i="520"/>
  <c r="F1681" i="520"/>
  <c r="F1682" i="520"/>
  <c r="F1683" i="520"/>
  <c r="F1684" i="520"/>
  <c r="F1685" i="520"/>
  <c r="F1686" i="520"/>
  <c r="F1687" i="520"/>
  <c r="F1688" i="520"/>
  <c r="F1689" i="520"/>
  <c r="F1690" i="520"/>
  <c r="F1691" i="520"/>
  <c r="F1692" i="520"/>
  <c r="F1693" i="520"/>
  <c r="F1694" i="520"/>
  <c r="F1695" i="520"/>
  <c r="F1696" i="520"/>
  <c r="F1697" i="520"/>
  <c r="F1698" i="520"/>
  <c r="F1699" i="520"/>
  <c r="F1700" i="520"/>
  <c r="F1701" i="520"/>
  <c r="F1702" i="520"/>
  <c r="F1703" i="520"/>
  <c r="F1704" i="520"/>
  <c r="F1705" i="520"/>
  <c r="F1706" i="520"/>
  <c r="F1707" i="520"/>
  <c r="F1708" i="520"/>
  <c r="F1709" i="520"/>
  <c r="F1710" i="520"/>
  <c r="F1711" i="520"/>
  <c r="F1712" i="520"/>
  <c r="F1713" i="520"/>
  <c r="F1714" i="520"/>
  <c r="F1715" i="520"/>
  <c r="F1716" i="520"/>
  <c r="F1717" i="520"/>
  <c r="F1718" i="520"/>
  <c r="F1719" i="520"/>
  <c r="F1720" i="520"/>
  <c r="F1721" i="520"/>
  <c r="F1722" i="520"/>
  <c r="F1723" i="520"/>
  <c r="F1724" i="520"/>
  <c r="F1725" i="520"/>
  <c r="F1726" i="520"/>
  <c r="F1727" i="520"/>
  <c r="F1728" i="520"/>
  <c r="F1729" i="520"/>
  <c r="F1730" i="520"/>
  <c r="F1731" i="520"/>
  <c r="F1732" i="520"/>
  <c r="F1733" i="520"/>
  <c r="F1734" i="520"/>
  <c r="F1735" i="520"/>
  <c r="F1736" i="520"/>
  <c r="F1737" i="520"/>
  <c r="F1738" i="520"/>
  <c r="F1739" i="520"/>
  <c r="F1740" i="520"/>
  <c r="F1741" i="520"/>
  <c r="F1742" i="520"/>
  <c r="F1743" i="520"/>
  <c r="F1744" i="520"/>
  <c r="F1745" i="520"/>
  <c r="F1746" i="520"/>
  <c r="F1747" i="520"/>
  <c r="F1748" i="520"/>
  <c r="F1749" i="520"/>
  <c r="F1750" i="520"/>
  <c r="F1751" i="520"/>
  <c r="F1752" i="520"/>
  <c r="F1753" i="520"/>
  <c r="F1754" i="520"/>
  <c r="F1755" i="520"/>
  <c r="F1756" i="520"/>
  <c r="F1757" i="520"/>
  <c r="F1758" i="520"/>
  <c r="F1759" i="520"/>
  <c r="F1760" i="520"/>
  <c r="F1761" i="520"/>
  <c r="F1762" i="520"/>
  <c r="F1763" i="520"/>
  <c r="F1764" i="520"/>
  <c r="F1765" i="520"/>
  <c r="F1766" i="520"/>
  <c r="F1767" i="520"/>
  <c r="F1768" i="520"/>
  <c r="F1769" i="520"/>
  <c r="F1770" i="520"/>
  <c r="F1771" i="520"/>
  <c r="F1772" i="520"/>
  <c r="F1773" i="520"/>
  <c r="F1774" i="520"/>
  <c r="F1775" i="520"/>
  <c r="F1776" i="520"/>
  <c r="F1777" i="520"/>
  <c r="F1778" i="520"/>
  <c r="F1779" i="520"/>
  <c r="F1780" i="520"/>
  <c r="F1781" i="520"/>
  <c r="F1782" i="520"/>
  <c r="F1783" i="520"/>
  <c r="F1784" i="520"/>
  <c r="F1785" i="520"/>
  <c r="F1786" i="520"/>
  <c r="F1787" i="520"/>
  <c r="F1788" i="520"/>
  <c r="F1789" i="520"/>
  <c r="F1790" i="520"/>
  <c r="F1791" i="520"/>
  <c r="F1792" i="520"/>
  <c r="F1793" i="520"/>
  <c r="F1794" i="520"/>
  <c r="F1795" i="520"/>
  <c r="F1796" i="520"/>
  <c r="F1797" i="520"/>
  <c r="F1798" i="520"/>
  <c r="F1799" i="520"/>
  <c r="F1800" i="520"/>
  <c r="F1801" i="520"/>
  <c r="F1802" i="520"/>
  <c r="F1803" i="520"/>
  <c r="F1804" i="520"/>
  <c r="F1805" i="520"/>
  <c r="F1806" i="520"/>
  <c r="F1807" i="520"/>
  <c r="F1808" i="520"/>
  <c r="F1809" i="520"/>
  <c r="F1810" i="520"/>
  <c r="F1811" i="520"/>
  <c r="F1812" i="520"/>
  <c r="F1813" i="520"/>
  <c r="F1814" i="520"/>
  <c r="F1815" i="520"/>
  <c r="F1816" i="520"/>
  <c r="F1817" i="520"/>
  <c r="F1818" i="520"/>
  <c r="F1819" i="520"/>
  <c r="F1820" i="520"/>
  <c r="F1821" i="520"/>
  <c r="F1822" i="520"/>
  <c r="F1823" i="520"/>
  <c r="F1824" i="520"/>
  <c r="F1825" i="520"/>
  <c r="F1826" i="520"/>
  <c r="F1827" i="520"/>
  <c r="F1828" i="520"/>
  <c r="F1829" i="520"/>
  <c r="F1830" i="520"/>
  <c r="F1831" i="520"/>
  <c r="F1832" i="520"/>
  <c r="F1833" i="520"/>
  <c r="F1834" i="520"/>
  <c r="F1835" i="520"/>
  <c r="F1836" i="520"/>
  <c r="F1837" i="520"/>
  <c r="F1838" i="520"/>
  <c r="F1839" i="520"/>
  <c r="F1840" i="520"/>
  <c r="F1841" i="520"/>
  <c r="F1842" i="520"/>
  <c r="F1843" i="520"/>
  <c r="F1844" i="520"/>
  <c r="F1845" i="520"/>
  <c r="F1846" i="520"/>
  <c r="F1847" i="520"/>
  <c r="F1848" i="520"/>
  <c r="F1849" i="520"/>
  <c r="F1850" i="520"/>
  <c r="F1851" i="520"/>
  <c r="F1852" i="520"/>
  <c r="F1853" i="520"/>
  <c r="F1854" i="520"/>
  <c r="F1855" i="520"/>
  <c r="F1856" i="520"/>
  <c r="F1857" i="520"/>
  <c r="F1858" i="520"/>
  <c r="F1859" i="520"/>
  <c r="F1860" i="520"/>
  <c r="F1861" i="520"/>
  <c r="F1862" i="520"/>
  <c r="F1863" i="520"/>
  <c r="F1864" i="520"/>
  <c r="F1865" i="520"/>
  <c r="F1866" i="520"/>
  <c r="F1867" i="520"/>
  <c r="F1868" i="520"/>
  <c r="F1869" i="520"/>
  <c r="F1870" i="520"/>
  <c r="F1871" i="520"/>
  <c r="F1872" i="520"/>
  <c r="F1873" i="520"/>
  <c r="F1874" i="520"/>
  <c r="F1875" i="520"/>
  <c r="F1876" i="520"/>
  <c r="F1877" i="520"/>
  <c r="F1878" i="520"/>
  <c r="F1879" i="520"/>
  <c r="F1880" i="520"/>
  <c r="F1881" i="520"/>
  <c r="F1882" i="520"/>
  <c r="F1883" i="520"/>
  <c r="F1884" i="520"/>
  <c r="F1885" i="520"/>
  <c r="F1886" i="520"/>
  <c r="F1887" i="520"/>
  <c r="F1888" i="520"/>
  <c r="F1889" i="520"/>
  <c r="F1890" i="520"/>
  <c r="F1891" i="520"/>
  <c r="F1892" i="520"/>
  <c r="F1893" i="520"/>
  <c r="F1894" i="520"/>
  <c r="F1895" i="520"/>
  <c r="F1896" i="520"/>
  <c r="F1897" i="520"/>
  <c r="F1898" i="520"/>
  <c r="F1899" i="520"/>
  <c r="F1900" i="520"/>
  <c r="F1901" i="520"/>
  <c r="F1902" i="520"/>
  <c r="F1903" i="520"/>
  <c r="F1904" i="520"/>
  <c r="F1905" i="520"/>
  <c r="F1906" i="520"/>
  <c r="F1907" i="520"/>
  <c r="F1908" i="520"/>
  <c r="F1909" i="520"/>
  <c r="F1910" i="520"/>
  <c r="F1911" i="520"/>
  <c r="F1912" i="520"/>
  <c r="F1913" i="520"/>
  <c r="F1914" i="520"/>
  <c r="F1915" i="520"/>
  <c r="F1916" i="520"/>
  <c r="F1917" i="520"/>
  <c r="F1918" i="520"/>
  <c r="F1919" i="520"/>
  <c r="F1920" i="520"/>
  <c r="F1921" i="520"/>
  <c r="F1922" i="520"/>
  <c r="F1923" i="520"/>
  <c r="F1924" i="520"/>
  <c r="F1925" i="520"/>
  <c r="F1926" i="520"/>
  <c r="F1927" i="520"/>
  <c r="F1928" i="520"/>
  <c r="F1929" i="520"/>
  <c r="F1930" i="520"/>
  <c r="F1931" i="520"/>
  <c r="F1932" i="520"/>
  <c r="F1933" i="520"/>
  <c r="F1934" i="520"/>
  <c r="F1935" i="520"/>
  <c r="F1936" i="520"/>
  <c r="F1937" i="520"/>
  <c r="F1938" i="520"/>
  <c r="F1939" i="520"/>
  <c r="F1940" i="520"/>
  <c r="F1941" i="520"/>
  <c r="F1942" i="520"/>
  <c r="F1943" i="520"/>
  <c r="F1944" i="520"/>
  <c r="F1945" i="520"/>
  <c r="F1946" i="520"/>
  <c r="F1947" i="520"/>
  <c r="F1948" i="520"/>
  <c r="F1949" i="520"/>
  <c r="F1950" i="520"/>
  <c r="F1951" i="520"/>
  <c r="F1952" i="520"/>
  <c r="F1953" i="520"/>
  <c r="F1954" i="520"/>
  <c r="F1955" i="520"/>
  <c r="F1956" i="520"/>
  <c r="F1957" i="520"/>
  <c r="F1958" i="520"/>
  <c r="F1959" i="520"/>
  <c r="F1960" i="520"/>
  <c r="F1961" i="520"/>
  <c r="F1962" i="520"/>
  <c r="F1963" i="520"/>
  <c r="F1964" i="520"/>
  <c r="F1965" i="520"/>
  <c r="F1966" i="520"/>
  <c r="F1967" i="520"/>
  <c r="F1968" i="520"/>
  <c r="F1969" i="520"/>
  <c r="F1970" i="520"/>
  <c r="F1971" i="520"/>
  <c r="F1972" i="520"/>
  <c r="F1973" i="520"/>
  <c r="F1974" i="520"/>
  <c r="F1975" i="520"/>
  <c r="F1976" i="520"/>
  <c r="F1977" i="520"/>
  <c r="F1978" i="520"/>
  <c r="F1979" i="520"/>
  <c r="F1980" i="520"/>
  <c r="F1981" i="520"/>
  <c r="F1982" i="520"/>
  <c r="F1983" i="520"/>
  <c r="F1984" i="520"/>
  <c r="F1985" i="520"/>
  <c r="F1986" i="520"/>
  <c r="F1987" i="520"/>
  <c r="F1988" i="520"/>
  <c r="F1989" i="520"/>
  <c r="F1990" i="520"/>
  <c r="F1991" i="520"/>
  <c r="F1992" i="520"/>
  <c r="F1993" i="520"/>
  <c r="F1994" i="520"/>
  <c r="F1995" i="520"/>
  <c r="F1996" i="520"/>
  <c r="F1997" i="520"/>
  <c r="F1998" i="520"/>
  <c r="F1999" i="520"/>
  <c r="F2000" i="520"/>
  <c r="F2001" i="520"/>
  <c r="F2002" i="520"/>
  <c r="F2003" i="520"/>
  <c r="F2004" i="520"/>
  <c r="F2005" i="520"/>
  <c r="F2006" i="520"/>
  <c r="F2007" i="520"/>
  <c r="F2008" i="520"/>
  <c r="F2009" i="520"/>
  <c r="F2010" i="520"/>
  <c r="F2011" i="520"/>
  <c r="F2012" i="520"/>
  <c r="F2013" i="520"/>
  <c r="F2014" i="520"/>
  <c r="F2015" i="520"/>
  <c r="F2016" i="520"/>
  <c r="F2017" i="520"/>
  <c r="F2018" i="520"/>
  <c r="F2019" i="520"/>
  <c r="F2020" i="520"/>
  <c r="F2021" i="520"/>
  <c r="F2022" i="520"/>
  <c r="F2023" i="520"/>
  <c r="F2024" i="520"/>
  <c r="F2025" i="520"/>
  <c r="F2026" i="520"/>
  <c r="F2027" i="520"/>
  <c r="F2028" i="520"/>
  <c r="F2029" i="520"/>
  <c r="F2030" i="520"/>
  <c r="F2031" i="520"/>
  <c r="F2032" i="520"/>
  <c r="F2033" i="520"/>
  <c r="F2034" i="520"/>
  <c r="F2035" i="520"/>
  <c r="F2036" i="520"/>
  <c r="F2037" i="520"/>
  <c r="F2038" i="520"/>
  <c r="F2039" i="520"/>
  <c r="F2040" i="520"/>
  <c r="F2041" i="520"/>
  <c r="F2042" i="520"/>
  <c r="F2043" i="520"/>
  <c r="F2044" i="520"/>
  <c r="F2045" i="520"/>
  <c r="F2046" i="520"/>
  <c r="F2047" i="520"/>
  <c r="F2048" i="520"/>
  <c r="F2049" i="520"/>
  <c r="F2050" i="520"/>
  <c r="F2051" i="520"/>
  <c r="F2052" i="520"/>
  <c r="F2053" i="520"/>
  <c r="F2054" i="520"/>
  <c r="F2055" i="520"/>
  <c r="F2056" i="520"/>
  <c r="F2057" i="520"/>
  <c r="F2058" i="520"/>
  <c r="F2059" i="520"/>
  <c r="F2060" i="520"/>
  <c r="F2061" i="520"/>
  <c r="F2062" i="520"/>
  <c r="F2063" i="520"/>
  <c r="F2064" i="520"/>
  <c r="F2065" i="520"/>
  <c r="F2066" i="520"/>
  <c r="F2067" i="520"/>
  <c r="F2068" i="520"/>
  <c r="F2069" i="520"/>
  <c r="F2070" i="520"/>
  <c r="F2071" i="520"/>
  <c r="F2072" i="520"/>
  <c r="F2073" i="520"/>
  <c r="F2074" i="520"/>
  <c r="F2075" i="520"/>
  <c r="F2076" i="520"/>
  <c r="F2077" i="520"/>
  <c r="F2078" i="520"/>
  <c r="F2079" i="520"/>
  <c r="F2080" i="520"/>
  <c r="F2081" i="520"/>
  <c r="F2082" i="520"/>
  <c r="F2083" i="520"/>
  <c r="F2084" i="520"/>
  <c r="F2085" i="520"/>
  <c r="F2086" i="520"/>
  <c r="F2087" i="520"/>
  <c r="F2088" i="520"/>
  <c r="F2089" i="520"/>
  <c r="F2090" i="520"/>
  <c r="F2091" i="520"/>
  <c r="F2092" i="520"/>
  <c r="F2093" i="520"/>
  <c r="F2094" i="520"/>
  <c r="F2095" i="520"/>
  <c r="F2096" i="520"/>
  <c r="F2097" i="520"/>
  <c r="F2098" i="520"/>
  <c r="F2099" i="520"/>
  <c r="F2100" i="520"/>
  <c r="F2101" i="520"/>
  <c r="F2102" i="520"/>
  <c r="F2103" i="520"/>
  <c r="F2104" i="520"/>
  <c r="F2105" i="520"/>
  <c r="F2106" i="520"/>
  <c r="F2107" i="520"/>
  <c r="F2108" i="520"/>
  <c r="F2109" i="520"/>
  <c r="F2110" i="520"/>
  <c r="F2111" i="520"/>
  <c r="F2112" i="520"/>
  <c r="F2113" i="520"/>
  <c r="F2114" i="520"/>
  <c r="F2115" i="520"/>
  <c r="F2116" i="520"/>
  <c r="F2117" i="520"/>
  <c r="F2118" i="520"/>
  <c r="F2119" i="520"/>
  <c r="F2120" i="520"/>
  <c r="F2121" i="520"/>
  <c r="F2122" i="520"/>
  <c r="F2123" i="520"/>
  <c r="F2124" i="520"/>
  <c r="F2125" i="520"/>
  <c r="F2126" i="520"/>
  <c r="F2127" i="520"/>
  <c r="F2128" i="520"/>
  <c r="F2129" i="520"/>
  <c r="F2130" i="520"/>
  <c r="F2131" i="520"/>
  <c r="F2132" i="520"/>
  <c r="F2133" i="520"/>
  <c r="F2134" i="520"/>
  <c r="F2135" i="520"/>
  <c r="F2136" i="520"/>
  <c r="F2137" i="520"/>
  <c r="F2138" i="520"/>
  <c r="F2139" i="520"/>
  <c r="F2140" i="520"/>
  <c r="F2141" i="520"/>
  <c r="F2142" i="520"/>
  <c r="F2143" i="520"/>
  <c r="F2144" i="520"/>
  <c r="F2145" i="520"/>
  <c r="F2146" i="520"/>
  <c r="F2147" i="520"/>
  <c r="F2148" i="520"/>
  <c r="F2149" i="520"/>
  <c r="F2150" i="520"/>
  <c r="F2151" i="520"/>
  <c r="F2152" i="520"/>
  <c r="F2153" i="520"/>
  <c r="F2154" i="520"/>
  <c r="F2155" i="520"/>
  <c r="F2156" i="520"/>
  <c r="F2157" i="520"/>
  <c r="F2158" i="520"/>
  <c r="F2159" i="520"/>
  <c r="F2160" i="520"/>
  <c r="F2161" i="520"/>
  <c r="F2162" i="520"/>
  <c r="F2163" i="520"/>
  <c r="F2164" i="520"/>
  <c r="F2165" i="520"/>
  <c r="F2166" i="520"/>
  <c r="F2167" i="520"/>
  <c r="F2168" i="520"/>
  <c r="F2169" i="520"/>
  <c r="F2170" i="520"/>
  <c r="F2171" i="520"/>
  <c r="F2172" i="520"/>
  <c r="F2173" i="520"/>
  <c r="F2174" i="520"/>
  <c r="F2175" i="520"/>
  <c r="F2176" i="520"/>
  <c r="F2177" i="520"/>
  <c r="F2178" i="520"/>
  <c r="F2179" i="520"/>
  <c r="F2180" i="520"/>
  <c r="F2181" i="520"/>
  <c r="F2182" i="520"/>
  <c r="F2183" i="520"/>
  <c r="F2184" i="520"/>
  <c r="F2185" i="520"/>
  <c r="F2186" i="520"/>
  <c r="F2187" i="520"/>
  <c r="F2188" i="520"/>
  <c r="F2189" i="520"/>
  <c r="F2190" i="520"/>
  <c r="F2191" i="520"/>
  <c r="F2192" i="520"/>
  <c r="F2193" i="520"/>
  <c r="F2194" i="520"/>
  <c r="F2195" i="520"/>
  <c r="F2196" i="520"/>
  <c r="F2197" i="520"/>
  <c r="F2198" i="520"/>
  <c r="F2199" i="520"/>
  <c r="F2200" i="520"/>
  <c r="F2201" i="520"/>
  <c r="F2202" i="520"/>
  <c r="F2203" i="520"/>
  <c r="F2204" i="520"/>
  <c r="F2205" i="520"/>
  <c r="F2206" i="520"/>
  <c r="F2207" i="520"/>
  <c r="F2208" i="520"/>
  <c r="F2209" i="520"/>
  <c r="F2210" i="520"/>
  <c r="F2211" i="520"/>
  <c r="F2212" i="520"/>
  <c r="F2213" i="520"/>
  <c r="F2214" i="520"/>
  <c r="F2215" i="520"/>
  <c r="F2216" i="520"/>
  <c r="F2217" i="520"/>
  <c r="F2218" i="520"/>
  <c r="F2219" i="520"/>
  <c r="F2220" i="520"/>
  <c r="F2221" i="520"/>
  <c r="F2222" i="520"/>
  <c r="F2223" i="520"/>
  <c r="F2224" i="520"/>
  <c r="F2225" i="520"/>
  <c r="F2226" i="520"/>
  <c r="F2227" i="520"/>
  <c r="F2228" i="520"/>
  <c r="F2229" i="520"/>
  <c r="F2230" i="520"/>
  <c r="F2231" i="520"/>
  <c r="F2232" i="520"/>
  <c r="F2233" i="520"/>
  <c r="F2234" i="520"/>
  <c r="F2235" i="520"/>
  <c r="F2236" i="520"/>
  <c r="F2237" i="520"/>
  <c r="F2238" i="520"/>
  <c r="F2239" i="520"/>
  <c r="F2240" i="520"/>
  <c r="F2241" i="520"/>
  <c r="F2242" i="520"/>
  <c r="F2243" i="520"/>
  <c r="F2244" i="520"/>
  <c r="F2245" i="520"/>
  <c r="F2246" i="520"/>
  <c r="F2247" i="520"/>
  <c r="F2248" i="520"/>
  <c r="F2249" i="520"/>
  <c r="F2250" i="520"/>
  <c r="F2251" i="520"/>
  <c r="F2252" i="520"/>
  <c r="F2253" i="520"/>
  <c r="F2254" i="520"/>
  <c r="F2255" i="520"/>
  <c r="F2256" i="520"/>
  <c r="F2257" i="520"/>
  <c r="F2258" i="520"/>
  <c r="F2259" i="520"/>
  <c r="F2260" i="520"/>
  <c r="F2261" i="520"/>
  <c r="F2262" i="520"/>
  <c r="F2263" i="520"/>
  <c r="F2264" i="520"/>
  <c r="F2265" i="520"/>
  <c r="F2266" i="520"/>
  <c r="F2267" i="520"/>
  <c r="F2268" i="520"/>
  <c r="F2269" i="520"/>
  <c r="F2270" i="520"/>
  <c r="F2271" i="520"/>
  <c r="F2272" i="520"/>
  <c r="F2273" i="520"/>
  <c r="F2274" i="520"/>
  <c r="F2275" i="520"/>
  <c r="F2276" i="520"/>
  <c r="F2277" i="520"/>
  <c r="F2278" i="520"/>
  <c r="F2279" i="520"/>
  <c r="F2280" i="520"/>
  <c r="F2281" i="520"/>
  <c r="F2282" i="520"/>
  <c r="F2283" i="520"/>
  <c r="F2284" i="520"/>
  <c r="F2285" i="520"/>
  <c r="F2286" i="520"/>
  <c r="F2287" i="520"/>
  <c r="F2288" i="520"/>
  <c r="F2289" i="520"/>
  <c r="F2290" i="520"/>
  <c r="F2291" i="520"/>
  <c r="F2292" i="520"/>
  <c r="F2293" i="520"/>
  <c r="F2294" i="520"/>
  <c r="F2295" i="520"/>
  <c r="F2296" i="520"/>
  <c r="F2297" i="520"/>
  <c r="F2298" i="520"/>
  <c r="F2299" i="520"/>
  <c r="F2300" i="520"/>
  <c r="F2301" i="520"/>
  <c r="F2302" i="520"/>
  <c r="F2303" i="520"/>
  <c r="F2304" i="520"/>
  <c r="F2305" i="520"/>
  <c r="F2306" i="520"/>
  <c r="F2307" i="520"/>
  <c r="F2308" i="520"/>
  <c r="F2309" i="520"/>
  <c r="F2310" i="520"/>
  <c r="F2311" i="520"/>
  <c r="F2312" i="520"/>
  <c r="F2313" i="520"/>
  <c r="F2314" i="520"/>
  <c r="F2315" i="520"/>
  <c r="F2316" i="520"/>
  <c r="F2317" i="520"/>
  <c r="F2318" i="520"/>
  <c r="F2319" i="520"/>
  <c r="F2320" i="520"/>
  <c r="F2321" i="520"/>
  <c r="F2322" i="520"/>
  <c r="F2323" i="520"/>
  <c r="F2324" i="520"/>
  <c r="F2325" i="520"/>
  <c r="F2326" i="520"/>
  <c r="F2327" i="520"/>
  <c r="F2328" i="520"/>
  <c r="F2329" i="520"/>
  <c r="F2330" i="520"/>
  <c r="F2331" i="520"/>
  <c r="F2332" i="520"/>
  <c r="F2333" i="520"/>
  <c r="F2334" i="520"/>
  <c r="F2335" i="520"/>
  <c r="F2336" i="520"/>
  <c r="F2337" i="520"/>
  <c r="F2338" i="520"/>
  <c r="F2339" i="520"/>
  <c r="F2340" i="520"/>
  <c r="F2341" i="520"/>
  <c r="F2342" i="520"/>
  <c r="F2343" i="520"/>
  <c r="F2344" i="520"/>
  <c r="F2345" i="520"/>
  <c r="F2346" i="520"/>
  <c r="F2347" i="520"/>
  <c r="F2348" i="520"/>
  <c r="F2349" i="520"/>
  <c r="F2350" i="520"/>
  <c r="F2351" i="520"/>
  <c r="F2352" i="520"/>
  <c r="F2353" i="520"/>
  <c r="F2354" i="520"/>
  <c r="F2355" i="520"/>
  <c r="F2356" i="520"/>
  <c r="F2357" i="520"/>
  <c r="F2358" i="520"/>
  <c r="F2359" i="520"/>
  <c r="F2360" i="520"/>
  <c r="F2361" i="520"/>
  <c r="F2362" i="520"/>
  <c r="F2363" i="520"/>
  <c r="F2364" i="520"/>
  <c r="F2365" i="520"/>
  <c r="F2366" i="520"/>
  <c r="F2367" i="520"/>
  <c r="F2368" i="520"/>
  <c r="F2369" i="520"/>
  <c r="F2370" i="520"/>
  <c r="F2371" i="520"/>
  <c r="F2372" i="520"/>
  <c r="F2373" i="520"/>
  <c r="F2374" i="520"/>
  <c r="F2375" i="520"/>
  <c r="F2376" i="520"/>
  <c r="F2377" i="520"/>
  <c r="F2378" i="520"/>
  <c r="F2379" i="520"/>
  <c r="F2380" i="520"/>
  <c r="F2381" i="520"/>
  <c r="F2382" i="520"/>
  <c r="F2383" i="520"/>
  <c r="F2384" i="520"/>
  <c r="F2385" i="520"/>
  <c r="F2386" i="520"/>
  <c r="F2387" i="520"/>
  <c r="F2388" i="520"/>
  <c r="F2389" i="520"/>
  <c r="F2390" i="520"/>
  <c r="F2391" i="520"/>
  <c r="F2392" i="520"/>
  <c r="F2393" i="520"/>
  <c r="F2394" i="520"/>
  <c r="F2395" i="520"/>
  <c r="F2396" i="520"/>
  <c r="F2397" i="520"/>
  <c r="F2398" i="520"/>
  <c r="F2399" i="520"/>
  <c r="F2400" i="520"/>
  <c r="F2401" i="520"/>
  <c r="F2402" i="520"/>
  <c r="F2403" i="520"/>
  <c r="F2404" i="520"/>
  <c r="F2405" i="520"/>
  <c r="F2406" i="520"/>
  <c r="F2407" i="520"/>
  <c r="F2408" i="520"/>
  <c r="F2409" i="520"/>
  <c r="F2410" i="520"/>
  <c r="F2411" i="520"/>
  <c r="F2412" i="520"/>
  <c r="F2413" i="520"/>
  <c r="F2414" i="520"/>
  <c r="F2415" i="520"/>
  <c r="F2416" i="520"/>
  <c r="F2417" i="520"/>
  <c r="F2418" i="520"/>
  <c r="F2419" i="520"/>
  <c r="F2420" i="520"/>
  <c r="F2421" i="520"/>
  <c r="F2422" i="520"/>
  <c r="F2423" i="520"/>
  <c r="F2424" i="520"/>
  <c r="F2425" i="520"/>
  <c r="F2426" i="520"/>
  <c r="F2427" i="520"/>
  <c r="F2428" i="520"/>
  <c r="F2429" i="520"/>
  <c r="F2430" i="520"/>
  <c r="F2431" i="520"/>
  <c r="F2432" i="520"/>
  <c r="F2433" i="520"/>
  <c r="F2434" i="520"/>
  <c r="F2435" i="520"/>
  <c r="F2436" i="520"/>
  <c r="F2437" i="520"/>
  <c r="F2438" i="520"/>
  <c r="F2439" i="520"/>
  <c r="F2440" i="520"/>
  <c r="F2441" i="520"/>
  <c r="F2442" i="520"/>
  <c r="F2443" i="520"/>
  <c r="F2444" i="520"/>
  <c r="F2445" i="520"/>
  <c r="F2446" i="520"/>
  <c r="F2447" i="520"/>
  <c r="F2448" i="520"/>
  <c r="F2449" i="520"/>
  <c r="F2450" i="520"/>
  <c r="F2451" i="520"/>
  <c r="F2452" i="520"/>
  <c r="F2453" i="520"/>
  <c r="F2454" i="520"/>
  <c r="F2455" i="520"/>
  <c r="F2456" i="520"/>
  <c r="F2457" i="520"/>
  <c r="F2458" i="520"/>
  <c r="F2459" i="520"/>
  <c r="F2460" i="520"/>
  <c r="F2461" i="520"/>
  <c r="F2462" i="520"/>
  <c r="F2463" i="520"/>
  <c r="F2464" i="520"/>
  <c r="F2465" i="520"/>
  <c r="F2466" i="520"/>
  <c r="F2467" i="520"/>
  <c r="F2468" i="520"/>
  <c r="F2469" i="520"/>
  <c r="F2470" i="520"/>
  <c r="F2471" i="520"/>
  <c r="F2472" i="520"/>
  <c r="F2473" i="520"/>
  <c r="F2474" i="520"/>
  <c r="F2475" i="520"/>
  <c r="F2476" i="520"/>
  <c r="F2477" i="520"/>
  <c r="F2478" i="520"/>
  <c r="F2479" i="520"/>
  <c r="F2480" i="520"/>
  <c r="F2481" i="520"/>
  <c r="F2482" i="520"/>
  <c r="F2483" i="520"/>
  <c r="F2484" i="520"/>
  <c r="F2485" i="520"/>
  <c r="F2486" i="520"/>
  <c r="F2487" i="520"/>
  <c r="F2488" i="520"/>
  <c r="F2489" i="520"/>
  <c r="F2490" i="520"/>
  <c r="F2491" i="520"/>
  <c r="F2492" i="520"/>
  <c r="F2493" i="520"/>
  <c r="F2494" i="520"/>
  <c r="F2495" i="520"/>
  <c r="F2496" i="520"/>
  <c r="F2497" i="520"/>
  <c r="F2498" i="520"/>
  <c r="F2499" i="520"/>
  <c r="F2500" i="520"/>
  <c r="F2501" i="520"/>
  <c r="F2502" i="520"/>
  <c r="F2503" i="520"/>
  <c r="F2504" i="520"/>
  <c r="F2505" i="520"/>
  <c r="F2506" i="520"/>
  <c r="F2507" i="520"/>
  <c r="F2508" i="520"/>
  <c r="F2509" i="520"/>
  <c r="F2510" i="520"/>
  <c r="F2511" i="520"/>
  <c r="F2512" i="520"/>
  <c r="F2513" i="520"/>
  <c r="F2514" i="520"/>
  <c r="F2515" i="520"/>
  <c r="F2516" i="520"/>
  <c r="F2517" i="520"/>
  <c r="F2518" i="520"/>
  <c r="F2519" i="520"/>
  <c r="F2520" i="520"/>
  <c r="F2521" i="520"/>
  <c r="F2522" i="520"/>
  <c r="F2523" i="520"/>
  <c r="F2524" i="520"/>
  <c r="F2525" i="520"/>
  <c r="F2526" i="520"/>
  <c r="F2527" i="520"/>
  <c r="F2528" i="520"/>
  <c r="F2529" i="520"/>
  <c r="F2530" i="520"/>
  <c r="F2531" i="520"/>
  <c r="F2532" i="520"/>
  <c r="F2533" i="520"/>
  <c r="F2534" i="520"/>
  <c r="F2535" i="520"/>
  <c r="F2536" i="520"/>
  <c r="F2537" i="520"/>
  <c r="F2538" i="520"/>
  <c r="F2539" i="520"/>
  <c r="F2540" i="520"/>
  <c r="F2541" i="520"/>
  <c r="F2542" i="520"/>
  <c r="F2543" i="520"/>
  <c r="F2544" i="520"/>
  <c r="F2545" i="520"/>
  <c r="F2546" i="520"/>
  <c r="F2547" i="520"/>
  <c r="F2548" i="520"/>
  <c r="F2549" i="520"/>
  <c r="F2550" i="520"/>
  <c r="F2551" i="520"/>
  <c r="F2552" i="520"/>
  <c r="F2553" i="520"/>
  <c r="F2554" i="520"/>
  <c r="F2555" i="520"/>
  <c r="F2556" i="520"/>
  <c r="F2557" i="520"/>
  <c r="F2558" i="520"/>
  <c r="F2559" i="520"/>
  <c r="F2560" i="520"/>
  <c r="F2561" i="520"/>
  <c r="F2562" i="520"/>
  <c r="F2563" i="520"/>
  <c r="F2564" i="520"/>
  <c r="F2565" i="520"/>
  <c r="F2566" i="520"/>
  <c r="F2567" i="520"/>
  <c r="F2568" i="520"/>
  <c r="F2569" i="520"/>
  <c r="F2570" i="520"/>
  <c r="F2571" i="520"/>
  <c r="F2572" i="520"/>
  <c r="F2573" i="520"/>
  <c r="F2574" i="520"/>
  <c r="F2575" i="520"/>
  <c r="F2576" i="520"/>
  <c r="F2577" i="520"/>
  <c r="F2578" i="520"/>
  <c r="F2579" i="520"/>
  <c r="F2580" i="520"/>
  <c r="F2581" i="520"/>
  <c r="F2582" i="520"/>
  <c r="F2583" i="520"/>
  <c r="F2584" i="520"/>
  <c r="F2585" i="520"/>
  <c r="F2586" i="520"/>
  <c r="F2587" i="520"/>
  <c r="F2588" i="520"/>
  <c r="F2589" i="520"/>
  <c r="F2590" i="520"/>
  <c r="F2591" i="520"/>
  <c r="F2592" i="520"/>
  <c r="F2593" i="520"/>
  <c r="F2594" i="520"/>
  <c r="F2595" i="520"/>
  <c r="F2596" i="520"/>
  <c r="F2597" i="520"/>
  <c r="F2598" i="520"/>
  <c r="F2599" i="520"/>
  <c r="F2600" i="520"/>
  <c r="F2601" i="520"/>
  <c r="F2602" i="520"/>
  <c r="F2603" i="520"/>
  <c r="F2604" i="520"/>
  <c r="F2605" i="520"/>
  <c r="F2606" i="520"/>
  <c r="F2607" i="520"/>
  <c r="F2608" i="520"/>
  <c r="F2609" i="520"/>
  <c r="F2610" i="520"/>
  <c r="F2611" i="520"/>
  <c r="F2612" i="520"/>
  <c r="F2613" i="520"/>
  <c r="F2614" i="520"/>
  <c r="F2615" i="520"/>
  <c r="F2616" i="520"/>
  <c r="F2617" i="520"/>
  <c r="F2618" i="520"/>
  <c r="F2619" i="520"/>
  <c r="F2620" i="520"/>
  <c r="F2621" i="520"/>
  <c r="F2622" i="520"/>
  <c r="F2623" i="520"/>
  <c r="F2624" i="520"/>
  <c r="F2625" i="520"/>
  <c r="F2626" i="520"/>
  <c r="F2627" i="520"/>
  <c r="F2628" i="520"/>
  <c r="F2629" i="520"/>
  <c r="F2630" i="520"/>
  <c r="F2631" i="520"/>
  <c r="F2632" i="520"/>
  <c r="F2633" i="520"/>
  <c r="F2634" i="520"/>
  <c r="F2635" i="520"/>
  <c r="F2636" i="520"/>
  <c r="F2637" i="520"/>
  <c r="F2638" i="520"/>
  <c r="F2639" i="520"/>
  <c r="F2640" i="520"/>
  <c r="F2641" i="520"/>
  <c r="F2642" i="520"/>
  <c r="F2643" i="520"/>
  <c r="F2644" i="520"/>
  <c r="F2645" i="520"/>
  <c r="F2646" i="520"/>
  <c r="F2647" i="520"/>
  <c r="F2648" i="520"/>
  <c r="F2649" i="520"/>
  <c r="F2650" i="520"/>
  <c r="F2651" i="520"/>
  <c r="F2652" i="520"/>
  <c r="F2653" i="520"/>
  <c r="F2654" i="520"/>
  <c r="F2655" i="520"/>
  <c r="F2656" i="520"/>
  <c r="F2657" i="520"/>
  <c r="F2658" i="520"/>
  <c r="F2659" i="520"/>
  <c r="F2660" i="520"/>
  <c r="F2661" i="520"/>
  <c r="F2662" i="520"/>
  <c r="F2663" i="520"/>
  <c r="F2664" i="520"/>
  <c r="F2665" i="520"/>
  <c r="F2666" i="520"/>
  <c r="F2667" i="520"/>
  <c r="F2668" i="520"/>
  <c r="F2669" i="520"/>
  <c r="F2670" i="520"/>
  <c r="F2671" i="520"/>
  <c r="F2672" i="520"/>
  <c r="F2673" i="520"/>
  <c r="F2674" i="520"/>
  <c r="F2675" i="520"/>
  <c r="F2676" i="520"/>
  <c r="F2677" i="520"/>
  <c r="F2678" i="520"/>
  <c r="F2679" i="520"/>
  <c r="F2680" i="520"/>
  <c r="F2681" i="520"/>
  <c r="F2682" i="520"/>
  <c r="F2683" i="520"/>
  <c r="F2684" i="520"/>
  <c r="F2685" i="520"/>
  <c r="F2686" i="520"/>
  <c r="F2687" i="520"/>
  <c r="F2688" i="520"/>
  <c r="F2689" i="520"/>
  <c r="F2690" i="520"/>
  <c r="F2691" i="520"/>
  <c r="F2692" i="520"/>
  <c r="F2693" i="520"/>
  <c r="F2694" i="520"/>
  <c r="F2695" i="520"/>
  <c r="F2696" i="520"/>
  <c r="F2697" i="520"/>
  <c r="F2698" i="520"/>
  <c r="F2699" i="520"/>
  <c r="F2700" i="520"/>
  <c r="F2701" i="520"/>
  <c r="F2702" i="520"/>
  <c r="F2703" i="520"/>
  <c r="F2704" i="520"/>
  <c r="F2705" i="520"/>
  <c r="F2706" i="520"/>
  <c r="F2707" i="520"/>
  <c r="F2708" i="520"/>
  <c r="F2709" i="520"/>
  <c r="F2710" i="520"/>
  <c r="F2711" i="520"/>
  <c r="F2712" i="520"/>
  <c r="F2713" i="520"/>
  <c r="F2714" i="520"/>
  <c r="F2715" i="520"/>
  <c r="F2716" i="520"/>
  <c r="F2717" i="520"/>
  <c r="F2718" i="520"/>
  <c r="F2719" i="520"/>
  <c r="F2720" i="520"/>
  <c r="F2721" i="520"/>
  <c r="F2722" i="520"/>
  <c r="F2723" i="520"/>
  <c r="F2724" i="520"/>
  <c r="F2725" i="520"/>
  <c r="F2726" i="520"/>
  <c r="F2727" i="520"/>
  <c r="F2728" i="520"/>
  <c r="F2729" i="520"/>
  <c r="F2730" i="520"/>
  <c r="F2731" i="520"/>
  <c r="F2732" i="520"/>
  <c r="F2733" i="520"/>
  <c r="F2734" i="520"/>
  <c r="F2735" i="520"/>
  <c r="F2736" i="520"/>
  <c r="F2737" i="520"/>
  <c r="F2738" i="520"/>
  <c r="F2739" i="520"/>
  <c r="F2740" i="520"/>
  <c r="F2741" i="520"/>
  <c r="F2742" i="520"/>
  <c r="F2743" i="520"/>
  <c r="F2744" i="520"/>
  <c r="F2745" i="520"/>
  <c r="F2746" i="520"/>
  <c r="F2747" i="520"/>
  <c r="F2748" i="520"/>
  <c r="F2749" i="520"/>
  <c r="F2750" i="520"/>
  <c r="F2751" i="520"/>
  <c r="F2752" i="520"/>
  <c r="F2753" i="520"/>
  <c r="F2754" i="520"/>
  <c r="F2755" i="520"/>
  <c r="F2756" i="520"/>
  <c r="F2757" i="520"/>
  <c r="F2758" i="520"/>
  <c r="F2759" i="520"/>
  <c r="F2760" i="520"/>
  <c r="F2761" i="520"/>
  <c r="F2762" i="520"/>
  <c r="F2763" i="520"/>
  <c r="F2764" i="520"/>
  <c r="F2765" i="520"/>
  <c r="F2766" i="520"/>
  <c r="F2767" i="520"/>
  <c r="F2768" i="520"/>
  <c r="F2769" i="520"/>
  <c r="F2770" i="520"/>
  <c r="F2771" i="520"/>
  <c r="F2772" i="520"/>
  <c r="F2773" i="520"/>
  <c r="F2774" i="520"/>
  <c r="F2775" i="520"/>
  <c r="F2776" i="520"/>
  <c r="F2777" i="520"/>
  <c r="F2778" i="520"/>
  <c r="F2779" i="520"/>
  <c r="F2780" i="520"/>
  <c r="F2781" i="520"/>
  <c r="F2782" i="520"/>
  <c r="F2783" i="520"/>
  <c r="F2784" i="520"/>
  <c r="F2785" i="520"/>
  <c r="F2786" i="520"/>
  <c r="F2787" i="520"/>
  <c r="F2788" i="520"/>
  <c r="F2789" i="520"/>
  <c r="F2790" i="520"/>
  <c r="F2791" i="520"/>
  <c r="F2792" i="520"/>
  <c r="F2793" i="520"/>
  <c r="F2794" i="520"/>
  <c r="F2795" i="520"/>
  <c r="F2796" i="520"/>
  <c r="F2797" i="520"/>
  <c r="F2798" i="520"/>
  <c r="F2799" i="520"/>
  <c r="F2800" i="520"/>
  <c r="F2801" i="520"/>
  <c r="F2802" i="520"/>
  <c r="F2803" i="520"/>
  <c r="F2804" i="520"/>
  <c r="F2805" i="520"/>
  <c r="F2806" i="520"/>
  <c r="F2807" i="520"/>
  <c r="F2808" i="520"/>
  <c r="F2809" i="520"/>
  <c r="F2810" i="520"/>
  <c r="F2811" i="520"/>
  <c r="F2812" i="520"/>
  <c r="F2813" i="520"/>
  <c r="F2814" i="520"/>
  <c r="F2815" i="520"/>
  <c r="F2816" i="520"/>
  <c r="F2817" i="520"/>
  <c r="F2818" i="520"/>
  <c r="F2819" i="520"/>
  <c r="F2820" i="520"/>
  <c r="F2821" i="520"/>
  <c r="F2822" i="520"/>
  <c r="F2823" i="520"/>
  <c r="F2824" i="520"/>
  <c r="F2825" i="520"/>
  <c r="F2826" i="520"/>
  <c r="F2827" i="520"/>
  <c r="F2828" i="520"/>
  <c r="F2829" i="520"/>
  <c r="F2830" i="520"/>
  <c r="F2831" i="520"/>
  <c r="F2832" i="520"/>
  <c r="F2833" i="520"/>
  <c r="F2834" i="520"/>
  <c r="F2835" i="520"/>
  <c r="F2836" i="520"/>
  <c r="F2837" i="520"/>
  <c r="F2838" i="520"/>
  <c r="F2839" i="520"/>
  <c r="F2840" i="520"/>
  <c r="F2841" i="520"/>
  <c r="F2842" i="520"/>
  <c r="F2843" i="520"/>
  <c r="F2844" i="520"/>
  <c r="F2845" i="520"/>
  <c r="F2846" i="520"/>
  <c r="F2847" i="520"/>
  <c r="F2848" i="520"/>
  <c r="F2849" i="520"/>
  <c r="F2850" i="520"/>
  <c r="F2851" i="520"/>
  <c r="F2852" i="520"/>
  <c r="F2853" i="520"/>
  <c r="F2854" i="520"/>
  <c r="F2855" i="520"/>
  <c r="F2856" i="520"/>
  <c r="F2857" i="520"/>
  <c r="F2858" i="520"/>
  <c r="F2859" i="520"/>
  <c r="F2860" i="520"/>
  <c r="F2861" i="520"/>
  <c r="F2862" i="520"/>
  <c r="F2863" i="520"/>
  <c r="F2864" i="520"/>
  <c r="F2865" i="520"/>
  <c r="F2866" i="520"/>
  <c r="F2867" i="520"/>
  <c r="F2868" i="520"/>
  <c r="F2869" i="520"/>
  <c r="F2870" i="520"/>
  <c r="F2871" i="520"/>
  <c r="F2872" i="520"/>
  <c r="F2873" i="520"/>
  <c r="F2874" i="520"/>
  <c r="F2875" i="520"/>
  <c r="F2876" i="520"/>
  <c r="F2877" i="520"/>
  <c r="F2878" i="520"/>
  <c r="F2879" i="520"/>
  <c r="F2880" i="520"/>
  <c r="F2881" i="520"/>
  <c r="F2882" i="520"/>
  <c r="F2883" i="520"/>
  <c r="F2884" i="520"/>
  <c r="F2885" i="520"/>
  <c r="F2886" i="520"/>
  <c r="F2887" i="520"/>
  <c r="F2888" i="520"/>
  <c r="F2889" i="520"/>
  <c r="F2890" i="520"/>
  <c r="F2891" i="520"/>
  <c r="F2892" i="520"/>
  <c r="F2893" i="520"/>
  <c r="F2894" i="520"/>
  <c r="F2895" i="520"/>
  <c r="F2896" i="520"/>
  <c r="F2897" i="520"/>
  <c r="F2898" i="520"/>
  <c r="F2899" i="520"/>
  <c r="F2900" i="520"/>
  <c r="F2901" i="520"/>
  <c r="F2902" i="520"/>
  <c r="F2903" i="520"/>
  <c r="F2904" i="520"/>
  <c r="F2905" i="520"/>
  <c r="F2906" i="520"/>
  <c r="F2907" i="520"/>
  <c r="F2908" i="520"/>
  <c r="F2909" i="520"/>
  <c r="F2910" i="520"/>
  <c r="F2911" i="520"/>
  <c r="F2912" i="520"/>
  <c r="F2913" i="520"/>
  <c r="F2914" i="520"/>
  <c r="F2915" i="520"/>
  <c r="F2916" i="520"/>
  <c r="F2917" i="520"/>
  <c r="F2918" i="520"/>
  <c r="F2919" i="520"/>
  <c r="F2920" i="520"/>
  <c r="F2921" i="520"/>
  <c r="F2922" i="520"/>
  <c r="F2923" i="520"/>
  <c r="F2924" i="520"/>
  <c r="F2925" i="520"/>
  <c r="F2926" i="520"/>
  <c r="F2927" i="520"/>
  <c r="F2928" i="520"/>
  <c r="F2929" i="520"/>
  <c r="F2930" i="520"/>
  <c r="F2931" i="520"/>
  <c r="F2932" i="520"/>
  <c r="F2933" i="520"/>
  <c r="F2934" i="520"/>
  <c r="F2935" i="520"/>
  <c r="F2936" i="520"/>
  <c r="F2937" i="520"/>
  <c r="F2938" i="520"/>
  <c r="F2939" i="520"/>
  <c r="F2940" i="520"/>
  <c r="F2941" i="520"/>
  <c r="F2942" i="520"/>
  <c r="F2943" i="520"/>
  <c r="F2944" i="520"/>
  <c r="F2945" i="520"/>
  <c r="F2946" i="520"/>
  <c r="F2947" i="520"/>
  <c r="F2948" i="520"/>
  <c r="F2949" i="520"/>
  <c r="F2950" i="520"/>
  <c r="F2951" i="520"/>
  <c r="F2952" i="520"/>
  <c r="F2953" i="520"/>
  <c r="F2954" i="520"/>
  <c r="F2955" i="520"/>
  <c r="F2956" i="520"/>
  <c r="F2957" i="520"/>
  <c r="F2958" i="520"/>
  <c r="F2959" i="520"/>
  <c r="F2960" i="520"/>
  <c r="F2961" i="520"/>
  <c r="F2962" i="520"/>
  <c r="F2963" i="520"/>
  <c r="F2964" i="520"/>
  <c r="F2965" i="520"/>
  <c r="F2966" i="520"/>
  <c r="F2967" i="520"/>
  <c r="F2968" i="520"/>
  <c r="F2969" i="520"/>
  <c r="F2970" i="520"/>
  <c r="F2971" i="520"/>
  <c r="F2972" i="520"/>
  <c r="F2973" i="520"/>
  <c r="F2974" i="520"/>
  <c r="F2975" i="520"/>
  <c r="F2976" i="520"/>
  <c r="F2977" i="520"/>
  <c r="F2978" i="520"/>
  <c r="F2979" i="520"/>
  <c r="F2980" i="520"/>
  <c r="F2981" i="520"/>
  <c r="F2982" i="520"/>
  <c r="F2983" i="520"/>
  <c r="F2984" i="520"/>
  <c r="F2985" i="520"/>
  <c r="F2986" i="520"/>
  <c r="F2987" i="520"/>
  <c r="F2988" i="520"/>
  <c r="F2989" i="520"/>
  <c r="F2990" i="520"/>
  <c r="F2991" i="520"/>
  <c r="F2992" i="520"/>
  <c r="F2993" i="520"/>
  <c r="F2994" i="520"/>
  <c r="F2995" i="520"/>
  <c r="F2996" i="520"/>
  <c r="F2997" i="520"/>
  <c r="F2998" i="520"/>
  <c r="F2999" i="520"/>
  <c r="F3000" i="520"/>
  <c r="F3001" i="520"/>
  <c r="F3002" i="520"/>
  <c r="F3003" i="520"/>
  <c r="F3004" i="520"/>
  <c r="F3005" i="520"/>
  <c r="F3006" i="520"/>
  <c r="F3007" i="520"/>
  <c r="F3008" i="520"/>
  <c r="F3009" i="520"/>
  <c r="F3010" i="520"/>
  <c r="F3011" i="520"/>
  <c r="F3012" i="520"/>
  <c r="F3013" i="520"/>
  <c r="F3014" i="520"/>
  <c r="F3015" i="520"/>
  <c r="F3016" i="520"/>
  <c r="F3017" i="520"/>
  <c r="F3018" i="520"/>
  <c r="F3019" i="520"/>
  <c r="F3020" i="520"/>
  <c r="F3021" i="520"/>
  <c r="F3022" i="520"/>
  <c r="F3023" i="520"/>
  <c r="F3024" i="520"/>
  <c r="F3025" i="520"/>
  <c r="F3026" i="520"/>
  <c r="F3027" i="520"/>
  <c r="F3028" i="520"/>
  <c r="F3029" i="520"/>
  <c r="F3030" i="520"/>
  <c r="F3031" i="520"/>
  <c r="F3032" i="520"/>
  <c r="F3033" i="520"/>
  <c r="F3034" i="520"/>
  <c r="F3035" i="520"/>
  <c r="F3036" i="520"/>
  <c r="F3037" i="520"/>
  <c r="F3038" i="520"/>
  <c r="F3039" i="520"/>
  <c r="F3040" i="520"/>
  <c r="F3041" i="520"/>
  <c r="F3042" i="520"/>
  <c r="F3043" i="520"/>
  <c r="F3044" i="520"/>
  <c r="F3045" i="520"/>
  <c r="F3046" i="520"/>
  <c r="F3047" i="520"/>
  <c r="F3048" i="520"/>
  <c r="F3049" i="520"/>
  <c r="F3050" i="520"/>
  <c r="F3051" i="520"/>
  <c r="F3052" i="520"/>
  <c r="F3053" i="520"/>
  <c r="F3054" i="520"/>
  <c r="F3055" i="520"/>
  <c r="F3056" i="520"/>
  <c r="F3057" i="520"/>
  <c r="F3058" i="520"/>
  <c r="F3059" i="520"/>
  <c r="F3060" i="520"/>
  <c r="F3061" i="520"/>
  <c r="F3062" i="520"/>
  <c r="F3063" i="520"/>
  <c r="F3064" i="520"/>
  <c r="F3065" i="520"/>
  <c r="F3066" i="520"/>
  <c r="F3067" i="520"/>
  <c r="F3068" i="520"/>
  <c r="F3069" i="520"/>
  <c r="F3070" i="520"/>
  <c r="F3071" i="520"/>
  <c r="F3072" i="520"/>
  <c r="F3073" i="520"/>
  <c r="F3074" i="520"/>
  <c r="F3075" i="520"/>
  <c r="F3076" i="520"/>
  <c r="F3077" i="520"/>
  <c r="F3078" i="520"/>
  <c r="F3079" i="520"/>
  <c r="F3080" i="520"/>
  <c r="F3081" i="520"/>
  <c r="F3082" i="520"/>
  <c r="F3083" i="520"/>
  <c r="F3084" i="520"/>
  <c r="F3085" i="520"/>
  <c r="F3086" i="520"/>
  <c r="F3087" i="520"/>
  <c r="F3088" i="520"/>
  <c r="F3089" i="520"/>
  <c r="F3090" i="520"/>
  <c r="F3091" i="520"/>
  <c r="F3092" i="520"/>
  <c r="F3093" i="520"/>
  <c r="F3094" i="520"/>
  <c r="F3095" i="520"/>
  <c r="F3096" i="520"/>
  <c r="F3097" i="520"/>
  <c r="F3098" i="520"/>
  <c r="F3099" i="520"/>
  <c r="F3100" i="520"/>
  <c r="F3101" i="520"/>
  <c r="F3102" i="520"/>
  <c r="F3103" i="520"/>
  <c r="F3104" i="520"/>
  <c r="F3105" i="520"/>
  <c r="F3106" i="520"/>
  <c r="F3107" i="520"/>
  <c r="F3108" i="520"/>
  <c r="F3109" i="520"/>
  <c r="F3110" i="520"/>
  <c r="F3111" i="520"/>
  <c r="F3112" i="520"/>
  <c r="F3113" i="520"/>
  <c r="F3114" i="520"/>
  <c r="F3115" i="520"/>
  <c r="F3116" i="520"/>
  <c r="F3117" i="520"/>
  <c r="F3118" i="520"/>
  <c r="F3119" i="520"/>
  <c r="F3120" i="520"/>
  <c r="F3121" i="520"/>
  <c r="F3122" i="520"/>
  <c r="F3123" i="520"/>
  <c r="F3124" i="520"/>
  <c r="F3125" i="520"/>
  <c r="F3126" i="520"/>
  <c r="F3127" i="520"/>
  <c r="F3128" i="520"/>
  <c r="F3129" i="520"/>
  <c r="F3130" i="520"/>
  <c r="F3131" i="520"/>
  <c r="F3132" i="520"/>
  <c r="F3133" i="520"/>
  <c r="F3134" i="520"/>
  <c r="F3135" i="520"/>
  <c r="F3136" i="520"/>
  <c r="F3137" i="520"/>
  <c r="F3138" i="520"/>
  <c r="F3139" i="520"/>
  <c r="F3140" i="520"/>
  <c r="F3141" i="520"/>
  <c r="F3142" i="520"/>
  <c r="F3143" i="520"/>
  <c r="F3144" i="520"/>
  <c r="F3145" i="520"/>
  <c r="F3146" i="520"/>
  <c r="F3147" i="520"/>
  <c r="F3148" i="520"/>
  <c r="F3149" i="520"/>
  <c r="F3150" i="520"/>
  <c r="F3151" i="520"/>
  <c r="F3152" i="520"/>
  <c r="F3153" i="520"/>
  <c r="F3154" i="520"/>
  <c r="F3155" i="520"/>
  <c r="F3156" i="520"/>
  <c r="F3157" i="520"/>
  <c r="F3158" i="520"/>
  <c r="F3159" i="520"/>
  <c r="F3160" i="520"/>
  <c r="F3161" i="520"/>
  <c r="F3162" i="520"/>
  <c r="F3163" i="520"/>
  <c r="F3164" i="520"/>
  <c r="F3165" i="520"/>
  <c r="F3166" i="520"/>
  <c r="F3167" i="520"/>
  <c r="F3168" i="520"/>
  <c r="F3169" i="520"/>
  <c r="F3170" i="520"/>
  <c r="F3171" i="520"/>
  <c r="F3172" i="520"/>
  <c r="F3173" i="520"/>
  <c r="F3174" i="520"/>
  <c r="F3175" i="520"/>
  <c r="F3176" i="520"/>
  <c r="F3177" i="520"/>
  <c r="F3178" i="520"/>
  <c r="F3179" i="520"/>
  <c r="F3180" i="520"/>
  <c r="F3181" i="520"/>
  <c r="F3182" i="520"/>
  <c r="F3183" i="520"/>
  <c r="F3184" i="520"/>
  <c r="F3185" i="520"/>
  <c r="F3186" i="520"/>
  <c r="F3187" i="520"/>
  <c r="F3188" i="520"/>
  <c r="F3189" i="520"/>
  <c r="F3190" i="520"/>
  <c r="F3191" i="520"/>
  <c r="F3192" i="520"/>
  <c r="F3193" i="520"/>
  <c r="F3194" i="520"/>
  <c r="F3195" i="520"/>
  <c r="F3196" i="520"/>
  <c r="F3197" i="520"/>
  <c r="F3198" i="520"/>
  <c r="F3199" i="520"/>
  <c r="F3200" i="520"/>
  <c r="F3201" i="520"/>
  <c r="F3202" i="520"/>
  <c r="F3203" i="520"/>
  <c r="F3204" i="520"/>
  <c r="F3205" i="520"/>
  <c r="F3206" i="520"/>
  <c r="F3207" i="520"/>
  <c r="F3208" i="520"/>
  <c r="F3209" i="520"/>
  <c r="F3210" i="520"/>
  <c r="F3211" i="520"/>
  <c r="F3212" i="520"/>
  <c r="F3213" i="520"/>
  <c r="F3214" i="520"/>
  <c r="F3215" i="520"/>
  <c r="F3216" i="520"/>
  <c r="F3217" i="520"/>
  <c r="F3218" i="520"/>
  <c r="F3219" i="520"/>
  <c r="F3220" i="520"/>
  <c r="F3221" i="520"/>
  <c r="F3222" i="520"/>
  <c r="F3223" i="520"/>
  <c r="F3224" i="520"/>
  <c r="F3225" i="520"/>
  <c r="F3226" i="520"/>
  <c r="F3227" i="520"/>
  <c r="F3228" i="520"/>
  <c r="F3229" i="520"/>
  <c r="F3230" i="520"/>
  <c r="F3231" i="520"/>
  <c r="F3232" i="520"/>
  <c r="F3233" i="520"/>
  <c r="F3234" i="520"/>
  <c r="F3235" i="520"/>
  <c r="F3236" i="520"/>
  <c r="F3237" i="520"/>
  <c r="F3238" i="520"/>
  <c r="F3239" i="520"/>
  <c r="F3240" i="520"/>
  <c r="F3241" i="520"/>
  <c r="F3242" i="520"/>
  <c r="F3243" i="520"/>
  <c r="F3244" i="520"/>
  <c r="F3245" i="520"/>
  <c r="F3246" i="520"/>
  <c r="F3247" i="520"/>
  <c r="F3248" i="520"/>
  <c r="F3249" i="520"/>
  <c r="F3250" i="520"/>
  <c r="F3251" i="520"/>
  <c r="F3252" i="520"/>
  <c r="F3253" i="520"/>
  <c r="F3254" i="520"/>
  <c r="F3255" i="520"/>
  <c r="F3256" i="520"/>
  <c r="F3257" i="520"/>
  <c r="F3258" i="520"/>
  <c r="F3259" i="520"/>
  <c r="F3260" i="520"/>
  <c r="F3261" i="520"/>
  <c r="F3262" i="520"/>
  <c r="F3263" i="520"/>
  <c r="F3264" i="520"/>
  <c r="F3265" i="520"/>
  <c r="F3266" i="520"/>
  <c r="F3267" i="520"/>
  <c r="F3268" i="520"/>
  <c r="F3269" i="520"/>
  <c r="F3270" i="520"/>
  <c r="F3271" i="520"/>
  <c r="F3272" i="520"/>
  <c r="F3273" i="520"/>
  <c r="F3274" i="520"/>
  <c r="F3275" i="520"/>
  <c r="F3276" i="520"/>
  <c r="F3277" i="520"/>
  <c r="F3278" i="520"/>
  <c r="F3279" i="520"/>
  <c r="F3280" i="520"/>
  <c r="F3281" i="520"/>
  <c r="F3282" i="520"/>
  <c r="F3283" i="520"/>
  <c r="F3284" i="520"/>
  <c r="F3285" i="520"/>
  <c r="F3286" i="520"/>
  <c r="F3287" i="520"/>
  <c r="F3288" i="520"/>
  <c r="F3289" i="520"/>
  <c r="F3290" i="520"/>
  <c r="F3291" i="520"/>
  <c r="F3292" i="520"/>
  <c r="F3293" i="520"/>
  <c r="F3294" i="520"/>
  <c r="F3295" i="520"/>
  <c r="F3296" i="520"/>
  <c r="F3297" i="520"/>
  <c r="F3298" i="520"/>
  <c r="F3299" i="520"/>
  <c r="F3300" i="520"/>
  <c r="F3301" i="520"/>
  <c r="F3302" i="520"/>
  <c r="F3303" i="520"/>
  <c r="F3304" i="520"/>
  <c r="F3305" i="520"/>
  <c r="F3306" i="520"/>
  <c r="F3307" i="520"/>
  <c r="F3308" i="520"/>
  <c r="F3309" i="520"/>
  <c r="F3310" i="520"/>
  <c r="F3311" i="520"/>
  <c r="F3312" i="520"/>
  <c r="F3313" i="520"/>
  <c r="F3314" i="520"/>
  <c r="F3315" i="520"/>
  <c r="F3316" i="520"/>
  <c r="F3317" i="520"/>
  <c r="F3318" i="520"/>
  <c r="F3319" i="520"/>
  <c r="F3320" i="520"/>
  <c r="F3321" i="520"/>
  <c r="F3322" i="520"/>
  <c r="F3323" i="520"/>
  <c r="F3324" i="520"/>
  <c r="F3325" i="520"/>
  <c r="F3326" i="520"/>
  <c r="F3327" i="520"/>
  <c r="F3328" i="520"/>
  <c r="F3329" i="520"/>
  <c r="F3330" i="520"/>
  <c r="F3331" i="520"/>
  <c r="F3332" i="520"/>
  <c r="F3333" i="520"/>
  <c r="F3334" i="520"/>
  <c r="F3335" i="520"/>
  <c r="F3336" i="520"/>
  <c r="F3337" i="520"/>
  <c r="F3338" i="520"/>
  <c r="F3339" i="520"/>
  <c r="F3340" i="520"/>
  <c r="F3341" i="520"/>
  <c r="F3342" i="520"/>
  <c r="F3343" i="520"/>
  <c r="F3344" i="520"/>
  <c r="F3345" i="520"/>
  <c r="F3346" i="520"/>
  <c r="F3347" i="520"/>
  <c r="F3348" i="520"/>
  <c r="F3349" i="520"/>
  <c r="F3350" i="520"/>
  <c r="F3351" i="520"/>
  <c r="F3352" i="520"/>
  <c r="F3353" i="520"/>
  <c r="F3354" i="520"/>
  <c r="F3355" i="520"/>
  <c r="F3356" i="520"/>
  <c r="F3357" i="520"/>
  <c r="F3358" i="520"/>
  <c r="F3359" i="520"/>
  <c r="F3360" i="520"/>
  <c r="F3361" i="520"/>
  <c r="F3362" i="520"/>
  <c r="F3363" i="520"/>
  <c r="F3364" i="520"/>
  <c r="F3365" i="520"/>
  <c r="F3366" i="520"/>
  <c r="F3367" i="520"/>
  <c r="F3368" i="520"/>
  <c r="F3369" i="520"/>
  <c r="F3370" i="520"/>
  <c r="F3371" i="520"/>
  <c r="F3372" i="520"/>
  <c r="F3373" i="520"/>
  <c r="F3374" i="520"/>
  <c r="F3375" i="520"/>
  <c r="F3376" i="520"/>
  <c r="F3377" i="520"/>
  <c r="F3378" i="520"/>
  <c r="F3379" i="520"/>
  <c r="F3380" i="520"/>
  <c r="F3381" i="520"/>
  <c r="F3382" i="520"/>
  <c r="F3383" i="520"/>
  <c r="F3384" i="520"/>
  <c r="F3385" i="520"/>
  <c r="F3386" i="520"/>
  <c r="F3387" i="520"/>
  <c r="F3388" i="520"/>
  <c r="F3389" i="520"/>
  <c r="F3390" i="520"/>
  <c r="F3391" i="520"/>
  <c r="F3392" i="520"/>
  <c r="F3393" i="520"/>
  <c r="F3394" i="520"/>
  <c r="F3395" i="520"/>
  <c r="F3396" i="520"/>
  <c r="F3397" i="520"/>
  <c r="F3398" i="520"/>
  <c r="F3399" i="520"/>
  <c r="F3400" i="520"/>
  <c r="F3401" i="520"/>
  <c r="F3402" i="520"/>
  <c r="F3403" i="520"/>
  <c r="F3404" i="520"/>
  <c r="F3405" i="520"/>
  <c r="F3406" i="520"/>
  <c r="F3407" i="520"/>
  <c r="F3408" i="520"/>
  <c r="F3409" i="520"/>
  <c r="F3410" i="520"/>
  <c r="F3411" i="520"/>
  <c r="F3412" i="520"/>
  <c r="F3413" i="520"/>
  <c r="F3414" i="520"/>
  <c r="F3415" i="520"/>
  <c r="F3416" i="520"/>
  <c r="F3417" i="520"/>
  <c r="F3418" i="520"/>
  <c r="F3419" i="520"/>
  <c r="F3420" i="520"/>
  <c r="F3421" i="520"/>
  <c r="F3422" i="520"/>
  <c r="F3423" i="520"/>
  <c r="F3424" i="520"/>
  <c r="F3425" i="520"/>
  <c r="F3426" i="520"/>
  <c r="F3427" i="520"/>
  <c r="F3428" i="520"/>
  <c r="F3429" i="520"/>
  <c r="F3430" i="520"/>
  <c r="F3431" i="520"/>
  <c r="F3432" i="520"/>
  <c r="F3433" i="520"/>
  <c r="F3434" i="520"/>
  <c r="F3435" i="520"/>
  <c r="F3436" i="520"/>
  <c r="F3437" i="520"/>
  <c r="F3438" i="520"/>
  <c r="F3439" i="520"/>
  <c r="F3440" i="520"/>
  <c r="F3441" i="520"/>
  <c r="F3442" i="520"/>
  <c r="F3443" i="520"/>
  <c r="F3444" i="520"/>
  <c r="F3445" i="520"/>
  <c r="F3446" i="520"/>
  <c r="F3447" i="520"/>
  <c r="F3448" i="520"/>
  <c r="F3449" i="520"/>
  <c r="F3450" i="520"/>
  <c r="F3451" i="520"/>
  <c r="F3452" i="520"/>
  <c r="F3453" i="520"/>
  <c r="F3454" i="520"/>
  <c r="F3455" i="520"/>
  <c r="F3456" i="520"/>
  <c r="F3457" i="520"/>
  <c r="F3458" i="520"/>
  <c r="F3459" i="520"/>
  <c r="F3460" i="520"/>
  <c r="F3461" i="520"/>
  <c r="F3462" i="520"/>
  <c r="F3463" i="520"/>
  <c r="F3464" i="520"/>
  <c r="F3465" i="520"/>
  <c r="F3466" i="520"/>
  <c r="F3467" i="520"/>
  <c r="F3468" i="520"/>
  <c r="F3469" i="520"/>
  <c r="F3470" i="520"/>
  <c r="F3471" i="520"/>
  <c r="F3472" i="520"/>
  <c r="F3473" i="520"/>
  <c r="F3474" i="520"/>
  <c r="F3475" i="520"/>
  <c r="F3476" i="520"/>
  <c r="F3477" i="520"/>
  <c r="F3478" i="520"/>
  <c r="F3479" i="520"/>
  <c r="F3480" i="520"/>
  <c r="F3481" i="520"/>
  <c r="F3482" i="520"/>
  <c r="F3483" i="520"/>
  <c r="F3484" i="520"/>
  <c r="F3485" i="520"/>
  <c r="F3486" i="520"/>
  <c r="F3487" i="520"/>
  <c r="G3487" i="520" s="1"/>
  <c r="G3485" i="520" l="1"/>
  <c r="G2973" i="520"/>
  <c r="G3133" i="520"/>
  <c r="G3037" i="520"/>
  <c r="G3480" i="520"/>
  <c r="G3453" i="520"/>
  <c r="G3437" i="520"/>
  <c r="G3383" i="520"/>
  <c r="G3187" i="520"/>
  <c r="G2967" i="520"/>
  <c r="G3486" i="520"/>
  <c r="G3165" i="520"/>
  <c r="G3484" i="520"/>
  <c r="G3463" i="520"/>
  <c r="G3447" i="520"/>
  <c r="G3405" i="520"/>
  <c r="G3031" i="520"/>
  <c r="G2999" i="520"/>
  <c r="G3482" i="520"/>
  <c r="G3465" i="520"/>
  <c r="G3449" i="520"/>
  <c r="G3387" i="520"/>
  <c r="G3357" i="520"/>
  <c r="G3333" i="520"/>
  <c r="G3315" i="520"/>
  <c r="G3221" i="520"/>
  <c r="G3189" i="520"/>
  <c r="G3472" i="520"/>
  <c r="G3461" i="520"/>
  <c r="G3445" i="520"/>
  <c r="G3424" i="520"/>
  <c r="G3416" i="520"/>
  <c r="G3394" i="520"/>
  <c r="G3393" i="520"/>
  <c r="G3376" i="520"/>
  <c r="G3350" i="520"/>
  <c r="G3347" i="520"/>
  <c r="G3344" i="520"/>
  <c r="G3343" i="520"/>
  <c r="G3331" i="520"/>
  <c r="G3286" i="520"/>
  <c r="G3270" i="520"/>
  <c r="G3254" i="520"/>
  <c r="G3248" i="520"/>
  <c r="G3247" i="520"/>
  <c r="G3232" i="520"/>
  <c r="G3231" i="520"/>
  <c r="G3206" i="520"/>
  <c r="G3163" i="520"/>
  <c r="G3131" i="520"/>
  <c r="G3099" i="520"/>
  <c r="G3095" i="520"/>
  <c r="G3088" i="520"/>
  <c r="G3087" i="520"/>
  <c r="G3056" i="520"/>
  <c r="G3055" i="520"/>
  <c r="G2971" i="520"/>
  <c r="G2922" i="520"/>
  <c r="G2921" i="520"/>
  <c r="G2919" i="520"/>
  <c r="G2827" i="520"/>
  <c r="G3474" i="520"/>
  <c r="G3442" i="520"/>
  <c r="G3426" i="520"/>
  <c r="G3410" i="520"/>
  <c r="G3375" i="520"/>
  <c r="G3355" i="520"/>
  <c r="G3285" i="520"/>
  <c r="G3253" i="520"/>
  <c r="G3205" i="520"/>
  <c r="G3162" i="520"/>
  <c r="G3161" i="520"/>
  <c r="G3130" i="520"/>
  <c r="G3129" i="520"/>
  <c r="G3069" i="520"/>
  <c r="G3013" i="520"/>
  <c r="G3002" i="520"/>
  <c r="G3001" i="520"/>
  <c r="G2970" i="520"/>
  <c r="G2969" i="520"/>
  <c r="G2841" i="520"/>
  <c r="G2787" i="520"/>
  <c r="G3477" i="520"/>
  <c r="G3469" i="520"/>
  <c r="G3456" i="520"/>
  <c r="G3432" i="520"/>
  <c r="G3421" i="520"/>
  <c r="G3408" i="520"/>
  <c r="G3382" i="520"/>
  <c r="G3379" i="520"/>
  <c r="G3367" i="520"/>
  <c r="G3318" i="520"/>
  <c r="G3302" i="520"/>
  <c r="G3296" i="520"/>
  <c r="G3295" i="520"/>
  <c r="G3283" i="520"/>
  <c r="G3267" i="520"/>
  <c r="G3238" i="520"/>
  <c r="G3219" i="520"/>
  <c r="G3203" i="520"/>
  <c r="G3159" i="520"/>
  <c r="G3120" i="520"/>
  <c r="G3119" i="520"/>
  <c r="G3067" i="520"/>
  <c r="G3035" i="520"/>
  <c r="G3024" i="520"/>
  <c r="G3023" i="520"/>
  <c r="G2815" i="520"/>
  <c r="G3479" i="520"/>
  <c r="G3471" i="520"/>
  <c r="G3458" i="520"/>
  <c r="G3455" i="520"/>
  <c r="G3434" i="520"/>
  <c r="G3418" i="520"/>
  <c r="G3407" i="520"/>
  <c r="G3390" i="520"/>
  <c r="G3381" i="520"/>
  <c r="G3352" i="520"/>
  <c r="G3317" i="520"/>
  <c r="G3269" i="520"/>
  <c r="G3109" i="520"/>
  <c r="G3098" i="520"/>
  <c r="G3097" i="520"/>
  <c r="G3045" i="520"/>
  <c r="G3005" i="520"/>
  <c r="G2947" i="520"/>
  <c r="G2933" i="520"/>
  <c r="G2927" i="520"/>
  <c r="G2925" i="520"/>
  <c r="G2795" i="520"/>
  <c r="G2783" i="520"/>
  <c r="G2777" i="520"/>
  <c r="G3476" i="520"/>
  <c r="G3473" i="520"/>
  <c r="G3452" i="520"/>
  <c r="G3441" i="520"/>
  <c r="G3428" i="520"/>
  <c r="G3420" i="520"/>
  <c r="G3417" i="520"/>
  <c r="G3409" i="520"/>
  <c r="G3404" i="520"/>
  <c r="G3392" i="520"/>
  <c r="G3378" i="520"/>
  <c r="G3377" i="520"/>
  <c r="G3366" i="520"/>
  <c r="G3363" i="520"/>
  <c r="G3360" i="520"/>
  <c r="G3351" i="520"/>
  <c r="G3342" i="520"/>
  <c r="G3339" i="520"/>
  <c r="G3336" i="520"/>
  <c r="G3335" i="520"/>
  <c r="G3326" i="520"/>
  <c r="G3323" i="520"/>
  <c r="G3320" i="520"/>
  <c r="G3319" i="520"/>
  <c r="G3310" i="520"/>
  <c r="G3307" i="520"/>
  <c r="G3304" i="520"/>
  <c r="G3303" i="520"/>
  <c r="G3294" i="520"/>
  <c r="G3291" i="520"/>
  <c r="G3288" i="520"/>
  <c r="G3287" i="520"/>
  <c r="G3278" i="520"/>
  <c r="G3275" i="520"/>
  <c r="G3272" i="520"/>
  <c r="G3271" i="520"/>
  <c r="G3262" i="520"/>
  <c r="G3259" i="520"/>
  <c r="G3256" i="520"/>
  <c r="G3255" i="520"/>
  <c r="G3246" i="520"/>
  <c r="G3243" i="520"/>
  <c r="G3240" i="520"/>
  <c r="G3239" i="520"/>
  <c r="G3230" i="520"/>
  <c r="G3227" i="520"/>
  <c r="G3224" i="520"/>
  <c r="G3223" i="520"/>
  <c r="G3214" i="520"/>
  <c r="G3211" i="520"/>
  <c r="G3208" i="520"/>
  <c r="G3207" i="520"/>
  <c r="G3198" i="520"/>
  <c r="G3195" i="520"/>
  <c r="G3192" i="520"/>
  <c r="G3191" i="520"/>
  <c r="G3179" i="520"/>
  <c r="G3175" i="520"/>
  <c r="G3168" i="520"/>
  <c r="G3167" i="520"/>
  <c r="G3147" i="520"/>
  <c r="G3143" i="520"/>
  <c r="G3136" i="520"/>
  <c r="G3135" i="520"/>
  <c r="G3115" i="520"/>
  <c r="G3111" i="520"/>
  <c r="G3104" i="520"/>
  <c r="G3103" i="520"/>
  <c r="G3083" i="520"/>
  <c r="G3079" i="520"/>
  <c r="G3072" i="520"/>
  <c r="G3071" i="520"/>
  <c r="G3051" i="520"/>
  <c r="G3047" i="520"/>
  <c r="G3040" i="520"/>
  <c r="G3039" i="520"/>
  <c r="G3019" i="520"/>
  <c r="G3015" i="520"/>
  <c r="G3008" i="520"/>
  <c r="G3007" i="520"/>
  <c r="G2987" i="520"/>
  <c r="G2983" i="520"/>
  <c r="G2976" i="520"/>
  <c r="G2975" i="520"/>
  <c r="G2954" i="520"/>
  <c r="G2953" i="520"/>
  <c r="G2951" i="520"/>
  <c r="G2946" i="520"/>
  <c r="G2945" i="520"/>
  <c r="G2939" i="520"/>
  <c r="G2935" i="520"/>
  <c r="G2897" i="520"/>
  <c r="G2893" i="520"/>
  <c r="G2867" i="520"/>
  <c r="G2856" i="520"/>
  <c r="G2853" i="520"/>
  <c r="G2844" i="520"/>
  <c r="G2843" i="520"/>
  <c r="G2801" i="520"/>
  <c r="G2797" i="520"/>
  <c r="G3464" i="520"/>
  <c r="G3448" i="520"/>
  <c r="G3440" i="520"/>
  <c r="G3429" i="520"/>
  <c r="G3413" i="520"/>
  <c r="G3399" i="520"/>
  <c r="G3373" i="520"/>
  <c r="G3362" i="520"/>
  <c r="G3361" i="520"/>
  <c r="G3334" i="520"/>
  <c r="G3328" i="520"/>
  <c r="G3327" i="520"/>
  <c r="G3312" i="520"/>
  <c r="G3311" i="520"/>
  <c r="G3299" i="520"/>
  <c r="G3280" i="520"/>
  <c r="G3279" i="520"/>
  <c r="G3264" i="520"/>
  <c r="G3263" i="520"/>
  <c r="G3251" i="520"/>
  <c r="G3235" i="520"/>
  <c r="G3222" i="520"/>
  <c r="G3216" i="520"/>
  <c r="G3215" i="520"/>
  <c r="G3200" i="520"/>
  <c r="G3199" i="520"/>
  <c r="G3190" i="520"/>
  <c r="G3184" i="520"/>
  <c r="G3183" i="520"/>
  <c r="G3152" i="520"/>
  <c r="G3151" i="520"/>
  <c r="G3127" i="520"/>
  <c r="G3063" i="520"/>
  <c r="G3003" i="520"/>
  <c r="G2992" i="520"/>
  <c r="G2991" i="520"/>
  <c r="G2960" i="520"/>
  <c r="G2959" i="520"/>
  <c r="G2819" i="520"/>
  <c r="G3466" i="520"/>
  <c r="G3450" i="520"/>
  <c r="G3439" i="520"/>
  <c r="G3431" i="520"/>
  <c r="G3423" i="520"/>
  <c r="G3415" i="520"/>
  <c r="G3402" i="520"/>
  <c r="G3401" i="520"/>
  <c r="G3384" i="520"/>
  <c r="G3370" i="520"/>
  <c r="G3369" i="520"/>
  <c r="G3358" i="520"/>
  <c r="G3349" i="520"/>
  <c r="G3301" i="520"/>
  <c r="G3237" i="520"/>
  <c r="G3173" i="520"/>
  <c r="G3141" i="520"/>
  <c r="G3101" i="520"/>
  <c r="G3077" i="520"/>
  <c r="G3066" i="520"/>
  <c r="G3065" i="520"/>
  <c r="G3034" i="520"/>
  <c r="G3033" i="520"/>
  <c r="G2981" i="520"/>
  <c r="G2943" i="520"/>
  <c r="G2857" i="520"/>
  <c r="G2838" i="520"/>
  <c r="G2837" i="520"/>
  <c r="G2835" i="520"/>
  <c r="G2771" i="520"/>
  <c r="G3481" i="520"/>
  <c r="G3468" i="520"/>
  <c r="G3460" i="520"/>
  <c r="G3457" i="520"/>
  <c r="G3444" i="520"/>
  <c r="G3436" i="520"/>
  <c r="G3433" i="520"/>
  <c r="G3425" i="520"/>
  <c r="G3412" i="520"/>
  <c r="G3398" i="520"/>
  <c r="G3395" i="520"/>
  <c r="G3389" i="520"/>
  <c r="G3483" i="520"/>
  <c r="G3478" i="520"/>
  <c r="G3475" i="520"/>
  <c r="G3470" i="520"/>
  <c r="G3467" i="520"/>
  <c r="G3462" i="520"/>
  <c r="G3459" i="520"/>
  <c r="G3454" i="520"/>
  <c r="G3451" i="520"/>
  <c r="G3446" i="520"/>
  <c r="G3443" i="520"/>
  <c r="G3438" i="520"/>
  <c r="G3435" i="520"/>
  <c r="G3430" i="520"/>
  <c r="G3427" i="520"/>
  <c r="G3422" i="520"/>
  <c r="G3419" i="520"/>
  <c r="G3414" i="520"/>
  <c r="G3411" i="520"/>
  <c r="G3406" i="520"/>
  <c r="G3403" i="520"/>
  <c r="G3400" i="520"/>
  <c r="G3397" i="520"/>
  <c r="G3391" i="520"/>
  <c r="G3386" i="520"/>
  <c r="G3385" i="520"/>
  <c r="G3374" i="520"/>
  <c r="G3371" i="520"/>
  <c r="G3368" i="520"/>
  <c r="G3365" i="520"/>
  <c r="G3359" i="520"/>
  <c r="G3354" i="520"/>
  <c r="G3353" i="520"/>
  <c r="G3341" i="520"/>
  <c r="G3325" i="520"/>
  <c r="G3309" i="520"/>
  <c r="G3293" i="520"/>
  <c r="G3277" i="520"/>
  <c r="G3261" i="520"/>
  <c r="G3245" i="520"/>
  <c r="G3229" i="520"/>
  <c r="G3213" i="520"/>
  <c r="G3197" i="520"/>
  <c r="G3181" i="520"/>
  <c r="G3178" i="520"/>
  <c r="G3177" i="520"/>
  <c r="G3157" i="520"/>
  <c r="G3149" i="520"/>
  <c r="G3146" i="520"/>
  <c r="G3145" i="520"/>
  <c r="G3125" i="520"/>
  <c r="G3117" i="520"/>
  <c r="G3114" i="520"/>
  <c r="G3113" i="520"/>
  <c r="G3093" i="520"/>
  <c r="G3085" i="520"/>
  <c r="G3082" i="520"/>
  <c r="G3081" i="520"/>
  <c r="G3061" i="520"/>
  <c r="G3053" i="520"/>
  <c r="G3050" i="520"/>
  <c r="G3049" i="520"/>
  <c r="G3029" i="520"/>
  <c r="G3021" i="520"/>
  <c r="G3018" i="520"/>
  <c r="G3017" i="520"/>
  <c r="G2997" i="520"/>
  <c r="G2989" i="520"/>
  <c r="G2986" i="520"/>
  <c r="G2985" i="520"/>
  <c r="G2965" i="520"/>
  <c r="G2957" i="520"/>
  <c r="G2915" i="520"/>
  <c r="G2911" i="520"/>
  <c r="G2905" i="520"/>
  <c r="G2899" i="520"/>
  <c r="G2889" i="520"/>
  <c r="G2873" i="520"/>
  <c r="G2870" i="520"/>
  <c r="G2869" i="520"/>
  <c r="G2824" i="520"/>
  <c r="G2821" i="520"/>
  <c r="G2812" i="520"/>
  <c r="G2811" i="520"/>
  <c r="G2809" i="520"/>
  <c r="G2803" i="520"/>
  <c r="G3346" i="520"/>
  <c r="G3338" i="520"/>
  <c r="G3330" i="520"/>
  <c r="G3322" i="520"/>
  <c r="G3314" i="520"/>
  <c r="G3306" i="520"/>
  <c r="G3298" i="520"/>
  <c r="G3290" i="520"/>
  <c r="G3282" i="520"/>
  <c r="G3274" i="520"/>
  <c r="G3266" i="520"/>
  <c r="G3258" i="520"/>
  <c r="G3250" i="520"/>
  <c r="G3242" i="520"/>
  <c r="G3234" i="520"/>
  <c r="G3226" i="520"/>
  <c r="G3218" i="520"/>
  <c r="G3210" i="520"/>
  <c r="G3202" i="520"/>
  <c r="G3194" i="520"/>
  <c r="G3186" i="520"/>
  <c r="G3171" i="520"/>
  <c r="G3155" i="520"/>
  <c r="G3139" i="520"/>
  <c r="G3123" i="520"/>
  <c r="G3107" i="520"/>
  <c r="G3091" i="520"/>
  <c r="G3075" i="520"/>
  <c r="G3059" i="520"/>
  <c r="G3043" i="520"/>
  <c r="G3027" i="520"/>
  <c r="G3011" i="520"/>
  <c r="G2995" i="520"/>
  <c r="G2979" i="520"/>
  <c r="G2963" i="520"/>
  <c r="G2949" i="520"/>
  <c r="G2938" i="520"/>
  <c r="G2937" i="520"/>
  <c r="G2931" i="520"/>
  <c r="G2917" i="520"/>
  <c r="G2902" i="520"/>
  <c r="G2901" i="520"/>
  <c r="G2888" i="520"/>
  <c r="G2885" i="520"/>
  <c r="G2876" i="520"/>
  <c r="G2875" i="520"/>
  <c r="G2859" i="520"/>
  <c r="G2851" i="520"/>
  <c r="G2847" i="520"/>
  <c r="G2833" i="520"/>
  <c r="G2829" i="520"/>
  <c r="G2793" i="520"/>
  <c r="G2774" i="520"/>
  <c r="G2773" i="520"/>
  <c r="G3396" i="520"/>
  <c r="G3388" i="520"/>
  <c r="G3380" i="520"/>
  <c r="G3372" i="520"/>
  <c r="G3364" i="520"/>
  <c r="G3356" i="520"/>
  <c r="G3348" i="520"/>
  <c r="G3345" i="520"/>
  <c r="G3340" i="520"/>
  <c r="G3337" i="520"/>
  <c r="G3332" i="520"/>
  <c r="G3329" i="520"/>
  <c r="G3324" i="520"/>
  <c r="G3321" i="520"/>
  <c r="G3316" i="520"/>
  <c r="G3313" i="520"/>
  <c r="G3308" i="520"/>
  <c r="G3305" i="520"/>
  <c r="G3300" i="520"/>
  <c r="G3297" i="520"/>
  <c r="G3292" i="520"/>
  <c r="G3289" i="520"/>
  <c r="G3284" i="520"/>
  <c r="G3281" i="520"/>
  <c r="G3276" i="520"/>
  <c r="G3273" i="520"/>
  <c r="G3268" i="520"/>
  <c r="G3265" i="520"/>
  <c r="G3260" i="520"/>
  <c r="G3257" i="520"/>
  <c r="G3252" i="520"/>
  <c r="G3249" i="520"/>
  <c r="G3244" i="520"/>
  <c r="G3241" i="520"/>
  <c r="G3236" i="520"/>
  <c r="G3233" i="520"/>
  <c r="G3228" i="520"/>
  <c r="G3225" i="520"/>
  <c r="G3220" i="520"/>
  <c r="G3217" i="520"/>
  <c r="G3212" i="520"/>
  <c r="G3209" i="520"/>
  <c r="G3204" i="520"/>
  <c r="G3201" i="520"/>
  <c r="G3196" i="520"/>
  <c r="G3193" i="520"/>
  <c r="G3188" i="520"/>
  <c r="G3185" i="520"/>
  <c r="G3176" i="520"/>
  <c r="G3170" i="520"/>
  <c r="G3169" i="520"/>
  <c r="G3160" i="520"/>
  <c r="G3154" i="520"/>
  <c r="G3153" i="520"/>
  <c r="G3144" i="520"/>
  <c r="G3138" i="520"/>
  <c r="G3137" i="520"/>
  <c r="G3128" i="520"/>
  <c r="G3122" i="520"/>
  <c r="G3121" i="520"/>
  <c r="G3112" i="520"/>
  <c r="G3106" i="520"/>
  <c r="G3105" i="520"/>
  <c r="G3096" i="520"/>
  <c r="G3090" i="520"/>
  <c r="G3089" i="520"/>
  <c r="G3080" i="520"/>
  <c r="G3074" i="520"/>
  <c r="G3073" i="520"/>
  <c r="G3064" i="520"/>
  <c r="G3058" i="520"/>
  <c r="G3057" i="520"/>
  <c r="G3048" i="520"/>
  <c r="G3042" i="520"/>
  <c r="G3041" i="520"/>
  <c r="G3032" i="520"/>
  <c r="G3026" i="520"/>
  <c r="G3025" i="520"/>
  <c r="G3016" i="520"/>
  <c r="G3010" i="520"/>
  <c r="G3009" i="520"/>
  <c r="G3000" i="520"/>
  <c r="G2994" i="520"/>
  <c r="G2993" i="520"/>
  <c r="G2984" i="520"/>
  <c r="G2978" i="520"/>
  <c r="G2977" i="520"/>
  <c r="G2968" i="520"/>
  <c r="G2962" i="520"/>
  <c r="G2961" i="520"/>
  <c r="G2955" i="520"/>
  <c r="G2941" i="520"/>
  <c r="G2930" i="520"/>
  <c r="G2929" i="520"/>
  <c r="G2923" i="520"/>
  <c r="G2908" i="520"/>
  <c r="G2907" i="520"/>
  <c r="G2891" i="520"/>
  <c r="G2883" i="520"/>
  <c r="G2879" i="520"/>
  <c r="G2865" i="520"/>
  <c r="G2861" i="520"/>
  <c r="G2825" i="520"/>
  <c r="G2806" i="520"/>
  <c r="G2805" i="520"/>
  <c r="G2792" i="520"/>
  <c r="G2789" i="520"/>
  <c r="G2780" i="520"/>
  <c r="G2779" i="520"/>
  <c r="G2952" i="520"/>
  <c r="G2944" i="520"/>
  <c r="G2936" i="520"/>
  <c r="G2928" i="520"/>
  <c r="G2920" i="520"/>
  <c r="G2912" i="520"/>
  <c r="G2903" i="520"/>
  <c r="G2900" i="520"/>
  <c r="G2894" i="520"/>
  <c r="G2880" i="520"/>
  <c r="G2871" i="520"/>
  <c r="G2868" i="520"/>
  <c r="G2862" i="520"/>
  <c r="G2848" i="520"/>
  <c r="G2839" i="520"/>
  <c r="G2836" i="520"/>
  <c r="G2830" i="520"/>
  <c r="G2816" i="520"/>
  <c r="G2807" i="520"/>
  <c r="G2804" i="520"/>
  <c r="G2798" i="520"/>
  <c r="G2784" i="520"/>
  <c r="G2775" i="520"/>
  <c r="G2772" i="520"/>
  <c r="G2769" i="520"/>
  <c r="G2765" i="520"/>
  <c r="G2761" i="520"/>
  <c r="G2751" i="520"/>
  <c r="G2753" i="520"/>
  <c r="G2749" i="520"/>
  <c r="G2745" i="520"/>
  <c r="G2741" i="520"/>
  <c r="G2737" i="520"/>
  <c r="G2733" i="520"/>
  <c r="G2729" i="520"/>
  <c r="G2725" i="520"/>
  <c r="G2721" i="520"/>
  <c r="G2717" i="520"/>
  <c r="G2713" i="520"/>
  <c r="G2709" i="520"/>
  <c r="G2705" i="520"/>
  <c r="G2701" i="520"/>
  <c r="G2697" i="520"/>
  <c r="G2693" i="520"/>
  <c r="G2689" i="520"/>
  <c r="G2679" i="520"/>
  <c r="G2681" i="520"/>
  <c r="G2677" i="520"/>
  <c r="G2673" i="520"/>
  <c r="G2669" i="520"/>
  <c r="G2665" i="520"/>
  <c r="G2655" i="520"/>
  <c r="G2657" i="520"/>
  <c r="G2653" i="520"/>
  <c r="G2649" i="520"/>
  <c r="G2645" i="520"/>
  <c r="G2641" i="520"/>
  <c r="G2637" i="520"/>
  <c r="G2633" i="520"/>
  <c r="G2629" i="520"/>
  <c r="G2625" i="520"/>
  <c r="G2621" i="520"/>
  <c r="G2617" i="520"/>
  <c r="G2613" i="520"/>
  <c r="G2609" i="520"/>
  <c r="G2605" i="520"/>
  <c r="G2601" i="520"/>
  <c r="G3180" i="520"/>
  <c r="G3172" i="520"/>
  <c r="G3164" i="520"/>
  <c r="G3124" i="520"/>
  <c r="G3084" i="520"/>
  <c r="G3028" i="520"/>
  <c r="G3012" i="520"/>
  <c r="G3004" i="520"/>
  <c r="G2996" i="520"/>
  <c r="G2956" i="520"/>
  <c r="G2948" i="520"/>
  <c r="G2932" i="520"/>
  <c r="G2916" i="520"/>
  <c r="G2913" i="520"/>
  <c r="G2884" i="520"/>
  <c r="G2881" i="520"/>
  <c r="G2852" i="520"/>
  <c r="G2846" i="520"/>
  <c r="G2832" i="520"/>
  <c r="G2823" i="520"/>
  <c r="G2817" i="520"/>
  <c r="G2800" i="520"/>
  <c r="G2782" i="520"/>
  <c r="G3156" i="520"/>
  <c r="G3148" i="520"/>
  <c r="G3140" i="520"/>
  <c r="G3132" i="520"/>
  <c r="G3116" i="520"/>
  <c r="G3108" i="520"/>
  <c r="G3100" i="520"/>
  <c r="G3092" i="520"/>
  <c r="G3076" i="520"/>
  <c r="G3068" i="520"/>
  <c r="G3060" i="520"/>
  <c r="G3052" i="520"/>
  <c r="G3044" i="520"/>
  <c r="G3036" i="520"/>
  <c r="G3020" i="520"/>
  <c r="G2988" i="520"/>
  <c r="G2980" i="520"/>
  <c r="G2972" i="520"/>
  <c r="G2964" i="520"/>
  <c r="G2940" i="520"/>
  <c r="G2924" i="520"/>
  <c r="G2910" i="520"/>
  <c r="G2896" i="520"/>
  <c r="G2887" i="520"/>
  <c r="G2878" i="520"/>
  <c r="G2864" i="520"/>
  <c r="G2855" i="520"/>
  <c r="G2849" i="520"/>
  <c r="G2820" i="520"/>
  <c r="G2814" i="520"/>
  <c r="G2791" i="520"/>
  <c r="G2788" i="520"/>
  <c r="G2785" i="520"/>
  <c r="G3182" i="520"/>
  <c r="G3174" i="520"/>
  <c r="G3166" i="520"/>
  <c r="G3158" i="520"/>
  <c r="G3150" i="520"/>
  <c r="G3142" i="520"/>
  <c r="G3134" i="520"/>
  <c r="G3126" i="520"/>
  <c r="G3118" i="520"/>
  <c r="G3110" i="520"/>
  <c r="G3102" i="520"/>
  <c r="G3094" i="520"/>
  <c r="G3086" i="520"/>
  <c r="G3078" i="520"/>
  <c r="G3070" i="520"/>
  <c r="G3062" i="520"/>
  <c r="G3054" i="520"/>
  <c r="G3046" i="520"/>
  <c r="G3038" i="520"/>
  <c r="G3030" i="520"/>
  <c r="G3022" i="520"/>
  <c r="G3014" i="520"/>
  <c r="G3006" i="520"/>
  <c r="G2998" i="520"/>
  <c r="G2990" i="520"/>
  <c r="G2982" i="520"/>
  <c r="G2974" i="520"/>
  <c r="G2966" i="520"/>
  <c r="G2958" i="520"/>
  <c r="G2950" i="520"/>
  <c r="G2942" i="520"/>
  <c r="G2934" i="520"/>
  <c r="G2926" i="520"/>
  <c r="G2918" i="520"/>
  <c r="G2909" i="520"/>
  <c r="G2904" i="520"/>
  <c r="G2895" i="520"/>
  <c r="G2892" i="520"/>
  <c r="G2886" i="520"/>
  <c r="G2877" i="520"/>
  <c r="G2872" i="520"/>
  <c r="G2863" i="520"/>
  <c r="G2860" i="520"/>
  <c r="G2854" i="520"/>
  <c r="G2845" i="520"/>
  <c r="G2840" i="520"/>
  <c r="G2831" i="520"/>
  <c r="G2828" i="520"/>
  <c r="G2822" i="520"/>
  <c r="G2813" i="520"/>
  <c r="G2808" i="520"/>
  <c r="G2799" i="520"/>
  <c r="G2796" i="520"/>
  <c r="G2790" i="520"/>
  <c r="G2781" i="520"/>
  <c r="G2776" i="520"/>
  <c r="G2914" i="520"/>
  <c r="G2906" i="520"/>
  <c r="G2898" i="520"/>
  <c r="G2890" i="520"/>
  <c r="G2882" i="520"/>
  <c r="G2874" i="520"/>
  <c r="G2866" i="520"/>
  <c r="G2858" i="520"/>
  <c r="G2850" i="520"/>
  <c r="G2842" i="520"/>
  <c r="G2834" i="520"/>
  <c r="G2826" i="520"/>
  <c r="G2818" i="520"/>
  <c r="G2810" i="520"/>
  <c r="G2802" i="520"/>
  <c r="G2794" i="520"/>
  <c r="G2786" i="520"/>
  <c r="G2778" i="520"/>
  <c r="G2770" i="520"/>
  <c r="G2759" i="520"/>
  <c r="G2743" i="520"/>
  <c r="G2735" i="520"/>
  <c r="G2727" i="520"/>
  <c r="G2719" i="520"/>
  <c r="G2711" i="520"/>
  <c r="G2687" i="520"/>
  <c r="G2631" i="520"/>
  <c r="G2607" i="520"/>
  <c r="G2763" i="520"/>
  <c r="G2750" i="520"/>
  <c r="G2742" i="520"/>
  <c r="G2734" i="520"/>
  <c r="G2723" i="520"/>
  <c r="G2715" i="520"/>
  <c r="G2707" i="520"/>
  <c r="G2694" i="520"/>
  <c r="G2683" i="520"/>
  <c r="G2678" i="520"/>
  <c r="G2662" i="520"/>
  <c r="G2651" i="520"/>
  <c r="G2646" i="520"/>
  <c r="G2630" i="520"/>
  <c r="G2622" i="520"/>
  <c r="G2614" i="520"/>
  <c r="G2597" i="520"/>
  <c r="G2766" i="520"/>
  <c r="G2758" i="520"/>
  <c r="G2755" i="520"/>
  <c r="G2747" i="520"/>
  <c r="G2739" i="520"/>
  <c r="G2731" i="520"/>
  <c r="G2726" i="520"/>
  <c r="G2718" i="520"/>
  <c r="G2710" i="520"/>
  <c r="G2702" i="520"/>
  <c r="G2699" i="520"/>
  <c r="G2691" i="520"/>
  <c r="G2686" i="520"/>
  <c r="G2675" i="520"/>
  <c r="G2670" i="520"/>
  <c r="G2667" i="520"/>
  <c r="G2659" i="520"/>
  <c r="G2654" i="520"/>
  <c r="G2643" i="520"/>
  <c r="G2638" i="520"/>
  <c r="G2635" i="520"/>
  <c r="G2627" i="520"/>
  <c r="G2619" i="520"/>
  <c r="G2611" i="520"/>
  <c r="G2606" i="520"/>
  <c r="G2603" i="520"/>
  <c r="G2768" i="520"/>
  <c r="G2760" i="520"/>
  <c r="G2757" i="520"/>
  <c r="G2752" i="520"/>
  <c r="G2744" i="520"/>
  <c r="G2736" i="520"/>
  <c r="G2728" i="520"/>
  <c r="G2720" i="520"/>
  <c r="G2712" i="520"/>
  <c r="G2704" i="520"/>
  <c r="G2696" i="520"/>
  <c r="G2688" i="520"/>
  <c r="G2685" i="520"/>
  <c r="G2680" i="520"/>
  <c r="G2672" i="520"/>
  <c r="G2664" i="520"/>
  <c r="G2661" i="520"/>
  <c r="G2656" i="520"/>
  <c r="G2648" i="520"/>
  <c r="G2640" i="520"/>
  <c r="G2632" i="520"/>
  <c r="G2624" i="520"/>
  <c r="G2616" i="520"/>
  <c r="G2608" i="520"/>
  <c r="G2767" i="520"/>
  <c r="G2754" i="520"/>
  <c r="G2706" i="520"/>
  <c r="G2698" i="520"/>
  <c r="G2674" i="520"/>
  <c r="G2666" i="520"/>
  <c r="G2658" i="520"/>
  <c r="G2642" i="520"/>
  <c r="G2639" i="520"/>
  <c r="G2618" i="520"/>
  <c r="G2762" i="520"/>
  <c r="G2746" i="520"/>
  <c r="G2738" i="520"/>
  <c r="G2730" i="520"/>
  <c r="G2722" i="520"/>
  <c r="G2714" i="520"/>
  <c r="G2703" i="520"/>
  <c r="G2695" i="520"/>
  <c r="G2690" i="520"/>
  <c r="G2682" i="520"/>
  <c r="G2671" i="520"/>
  <c r="G2663" i="520"/>
  <c r="G2650" i="520"/>
  <c r="G2647" i="520"/>
  <c r="G2634" i="520"/>
  <c r="G2626" i="520"/>
  <c r="G2623" i="520"/>
  <c r="G2615" i="520"/>
  <c r="G2610" i="520"/>
  <c r="G2602" i="520"/>
  <c r="G2764" i="520"/>
  <c r="G2756" i="520"/>
  <c r="G2748" i="520"/>
  <c r="G2740" i="520"/>
  <c r="G2732" i="520"/>
  <c r="G2724" i="520"/>
  <c r="G2716" i="520"/>
  <c r="G2708" i="520"/>
  <c r="G2700" i="520"/>
  <c r="G2692" i="520"/>
  <c r="G2684" i="520"/>
  <c r="G2676" i="520"/>
  <c r="G2668" i="520"/>
  <c r="G2660" i="520"/>
  <c r="G2652" i="520"/>
  <c r="G2644" i="520"/>
  <c r="G2636" i="520"/>
  <c r="G2628" i="520"/>
  <c r="G2620" i="520"/>
  <c r="G2612" i="520"/>
  <c r="G2604" i="520"/>
  <c r="G2569" i="520"/>
  <c r="G2549" i="520"/>
  <c r="G2579" i="520"/>
  <c r="G2577" i="520"/>
  <c r="G2573" i="520"/>
  <c r="G2541" i="520"/>
  <c r="G2585" i="520"/>
  <c r="G2563" i="520"/>
  <c r="G2561" i="520"/>
  <c r="G2557" i="520"/>
  <c r="G2581" i="520"/>
  <c r="G2539" i="520"/>
  <c r="G2242" i="520"/>
  <c r="G2236" i="520"/>
  <c r="G2234" i="520"/>
  <c r="G2228" i="520"/>
  <c r="G2226" i="520"/>
  <c r="G2220" i="520"/>
  <c r="G2218" i="520"/>
  <c r="G2212" i="520"/>
  <c r="G2210" i="520"/>
  <c r="G2204" i="520"/>
  <c r="G2202" i="520"/>
  <c r="G2196" i="520"/>
  <c r="G2595" i="520"/>
  <c r="G2593" i="520"/>
  <c r="G2589" i="520"/>
  <c r="G2565" i="520"/>
  <c r="G2587" i="520"/>
  <c r="G2571" i="520"/>
  <c r="G2555" i="520"/>
  <c r="G2553" i="520"/>
  <c r="G2551" i="520"/>
  <c r="G2599" i="520"/>
  <c r="G2583" i="520"/>
  <c r="G2567" i="520"/>
  <c r="G2547" i="520"/>
  <c r="G2545" i="520"/>
  <c r="G2543" i="520"/>
  <c r="G2194" i="520"/>
  <c r="G2188" i="520"/>
  <c r="G2186" i="520"/>
  <c r="G2180" i="520"/>
  <c r="G2178" i="520"/>
  <c r="G2172" i="520"/>
  <c r="G2170" i="520"/>
  <c r="G2164" i="520"/>
  <c r="G2162" i="520"/>
  <c r="G2156" i="520"/>
  <c r="G2154" i="520"/>
  <c r="G2148" i="520"/>
  <c r="G2146" i="520"/>
  <c r="G2140" i="520"/>
  <c r="G2138" i="520"/>
  <c r="G2132" i="520"/>
  <c r="G2130" i="520"/>
  <c r="G2124" i="520"/>
  <c r="G2122" i="520"/>
  <c r="G2116" i="520"/>
  <c r="G2114" i="520"/>
  <c r="G2108" i="520"/>
  <c r="G2106" i="520"/>
  <c r="G2100" i="520"/>
  <c r="G2098" i="520"/>
  <c r="G2092" i="520"/>
  <c r="G2090" i="520"/>
  <c r="G2084" i="520"/>
  <c r="G2082" i="520"/>
  <c r="G2076" i="520"/>
  <c r="G2074" i="520"/>
  <c r="G2068" i="520"/>
  <c r="G2066" i="520"/>
  <c r="G2060" i="520"/>
  <c r="G2058" i="520"/>
  <c r="G2052" i="520"/>
  <c r="G2050" i="520"/>
  <c r="G2044" i="520"/>
  <c r="G2042" i="520"/>
  <c r="G2036" i="520"/>
  <c r="G2034" i="520"/>
  <c r="G2028" i="520"/>
  <c r="G2026" i="520"/>
  <c r="G2020" i="520"/>
  <c r="G2018" i="520"/>
  <c r="G2012" i="520"/>
  <c r="G2010" i="520"/>
  <c r="G2004" i="520"/>
  <c r="G2002" i="520"/>
  <c r="G1996" i="520"/>
  <c r="G1994" i="520"/>
  <c r="G1988" i="520"/>
  <c r="G1986" i="520"/>
  <c r="G1980" i="520"/>
  <c r="G1978" i="520"/>
  <c r="G1972" i="520"/>
  <c r="G1970" i="520"/>
  <c r="G1964" i="520"/>
  <c r="G1962" i="520"/>
  <c r="G1956" i="520"/>
  <c r="G1954" i="520"/>
  <c r="G1948" i="520"/>
  <c r="G1946" i="520"/>
  <c r="G1940" i="520"/>
  <c r="G1938" i="520"/>
  <c r="G1932" i="520"/>
  <c r="G1930" i="520"/>
  <c r="G1924" i="520"/>
  <c r="G1922" i="520"/>
  <c r="G1916" i="520"/>
  <c r="G1914" i="520"/>
  <c r="G1908" i="520"/>
  <c r="G1906" i="520"/>
  <c r="G1900" i="520"/>
  <c r="G1898" i="520"/>
  <c r="G1892" i="520"/>
  <c r="G1878" i="520"/>
  <c r="G1874" i="520"/>
  <c r="G1862" i="520"/>
  <c r="G2591" i="520"/>
  <c r="G2575" i="520"/>
  <c r="G2559" i="520"/>
  <c r="G2526" i="520"/>
  <c r="G2524" i="520"/>
  <c r="G2600" i="520"/>
  <c r="G2598" i="520"/>
  <c r="G2537" i="520"/>
  <c r="G2596" i="520"/>
  <c r="G2594" i="520"/>
  <c r="G2535" i="520"/>
  <c r="G2586" i="520"/>
  <c r="G2590" i="520"/>
  <c r="G2533" i="520"/>
  <c r="G2588" i="520"/>
  <c r="G2531" i="520"/>
  <c r="G2584" i="520"/>
  <c r="G2529" i="520"/>
  <c r="G2582" i="520"/>
  <c r="G2527" i="520"/>
  <c r="G2578" i="520"/>
  <c r="G2525" i="520"/>
  <c r="G2576" i="520"/>
  <c r="G2574" i="520"/>
  <c r="G2572" i="520"/>
  <c r="G2570" i="520"/>
  <c r="G2568" i="520"/>
  <c r="G2566" i="520"/>
  <c r="G2564" i="520"/>
  <c r="G2562" i="520"/>
  <c r="G2560" i="520"/>
  <c r="G2558" i="520"/>
  <c r="G2556" i="520"/>
  <c r="G2554" i="520"/>
  <c r="G2552" i="520"/>
  <c r="G2550" i="520"/>
  <c r="G2548" i="520"/>
  <c r="G2546" i="520"/>
  <c r="G2544" i="520"/>
  <c r="G2542" i="520"/>
  <c r="G2540" i="520"/>
  <c r="G2538" i="520"/>
  <c r="G2536" i="520"/>
  <c r="G2534" i="520"/>
  <c r="G2532" i="520"/>
  <c r="G2530" i="520"/>
  <c r="G2528" i="520"/>
  <c r="G2522" i="520"/>
  <c r="G2518" i="520"/>
  <c r="G2514" i="520"/>
  <c r="G2510" i="520"/>
  <c r="G2506" i="520"/>
  <c r="G2502" i="520"/>
  <c r="G2498" i="520"/>
  <c r="G2494" i="520"/>
  <c r="G2490" i="520"/>
  <c r="G2486" i="520"/>
  <c r="G2482" i="520"/>
  <c r="G2478" i="520"/>
  <c r="G2474" i="520"/>
  <c r="G2470" i="520"/>
  <c r="G2466" i="520"/>
  <c r="G2462" i="520"/>
  <c r="G2458" i="520"/>
  <c r="G2454" i="520"/>
  <c r="G2450" i="520"/>
  <c r="G2446" i="520"/>
  <c r="G2442" i="520"/>
  <c r="G2438" i="520"/>
  <c r="G2434" i="520"/>
  <c r="G2430" i="520"/>
  <c r="G2426" i="520"/>
  <c r="G2422" i="520"/>
  <c r="G2418" i="520"/>
  <c r="G2414" i="520"/>
  <c r="G2410" i="520"/>
  <c r="G2406" i="520"/>
  <c r="G2402" i="520"/>
  <c r="G2398" i="520"/>
  <c r="G2394" i="520"/>
  <c r="G2390" i="520"/>
  <c r="G2386" i="520"/>
  <c r="G2382" i="520"/>
  <c r="G2378" i="520"/>
  <c r="G2374" i="520"/>
  <c r="G2370" i="520"/>
  <c r="G2366" i="520"/>
  <c r="G2362" i="520"/>
  <c r="G2358" i="520"/>
  <c r="G2354" i="520"/>
  <c r="G2350" i="520"/>
  <c r="G2346" i="520"/>
  <c r="G2342" i="520"/>
  <c r="G2338" i="520"/>
  <c r="G2334" i="520"/>
  <c r="G2330" i="520"/>
  <c r="G2326" i="520"/>
  <c r="G2322" i="520"/>
  <c r="G2318" i="520"/>
  <c r="G2314" i="520"/>
  <c r="G2310" i="520"/>
  <c r="G2306" i="520"/>
  <c r="G2302" i="520"/>
  <c r="G2298" i="520"/>
  <c r="G2294" i="520"/>
  <c r="G2290" i="520"/>
  <c r="G2286" i="520"/>
  <c r="G2282" i="520"/>
  <c r="G2278" i="520"/>
  <c r="G2274" i="520"/>
  <c r="G2270" i="520"/>
  <c r="G2266" i="520"/>
  <c r="G2262" i="520"/>
  <c r="G2258" i="520"/>
  <c r="G2254" i="520"/>
  <c r="G2250" i="520"/>
  <c r="G2246" i="520"/>
  <c r="G2241" i="520"/>
  <c r="G2233" i="520"/>
  <c r="G2225" i="520"/>
  <c r="G2217" i="520"/>
  <c r="G2209" i="520"/>
  <c r="G2201" i="520"/>
  <c r="G2193" i="520"/>
  <c r="G2185" i="520"/>
  <c r="G2177" i="520"/>
  <c r="G2169" i="520"/>
  <c r="G2161" i="520"/>
  <c r="G2153" i="520"/>
  <c r="G2145" i="520"/>
  <c r="G2137" i="520"/>
  <c r="G2129" i="520"/>
  <c r="G2121" i="520"/>
  <c r="G2113" i="520"/>
  <c r="G2105" i="520"/>
  <c r="G2097" i="520"/>
  <c r="G2089" i="520"/>
  <c r="G2081" i="520"/>
  <c r="G2073" i="520"/>
  <c r="G2065" i="520"/>
  <c r="G2057" i="520"/>
  <c r="G2049" i="520"/>
  <c r="G2041" i="520"/>
  <c r="G2033" i="520"/>
  <c r="G2025" i="520"/>
  <c r="G2017" i="520"/>
  <c r="G2009" i="520"/>
  <c r="G2001" i="520"/>
  <c r="G1993" i="520"/>
  <c r="G1985" i="520"/>
  <c r="G1977" i="520"/>
  <c r="G1969" i="520"/>
  <c r="G1961" i="520"/>
  <c r="G1953" i="520"/>
  <c r="G1945" i="520"/>
  <c r="G1937" i="520"/>
  <c r="G1929" i="520"/>
  <c r="G1921" i="520"/>
  <c r="G1913" i="520"/>
  <c r="G1905" i="520"/>
  <c r="G1897" i="520"/>
  <c r="G1889" i="520"/>
  <c r="G1888" i="520"/>
  <c r="G1887" i="520"/>
  <c r="G1873" i="520"/>
  <c r="G1872" i="520"/>
  <c r="G2592" i="520"/>
  <c r="G2580" i="520"/>
  <c r="G2521" i="520"/>
  <c r="G2517" i="520"/>
  <c r="G2513" i="520"/>
  <c r="G2509" i="520"/>
  <c r="G2505" i="520"/>
  <c r="G2501" i="520"/>
  <c r="G2497" i="520"/>
  <c r="G2493" i="520"/>
  <c r="G2489" i="520"/>
  <c r="G2485" i="520"/>
  <c r="G2481" i="520"/>
  <c r="G2477" i="520"/>
  <c r="G2473" i="520"/>
  <c r="G2469" i="520"/>
  <c r="G2465" i="520"/>
  <c r="G2461" i="520"/>
  <c r="G2457" i="520"/>
  <c r="G2453" i="520"/>
  <c r="G2449" i="520"/>
  <c r="G2445" i="520"/>
  <c r="G2441" i="520"/>
  <c r="G2437" i="520"/>
  <c r="G2433" i="520"/>
  <c r="G2429" i="520"/>
  <c r="G2425" i="520"/>
  <c r="G2421" i="520"/>
  <c r="G2417" i="520"/>
  <c r="G2413" i="520"/>
  <c r="G2409" i="520"/>
  <c r="G2405" i="520"/>
  <c r="G2401" i="520"/>
  <c r="G2397" i="520"/>
  <c r="G2393" i="520"/>
  <c r="G2389" i="520"/>
  <c r="G2385" i="520"/>
  <c r="G2381" i="520"/>
  <c r="G2377" i="520"/>
  <c r="G2373" i="520"/>
  <c r="G2369" i="520"/>
  <c r="G2365" i="520"/>
  <c r="G2361" i="520"/>
  <c r="G2357" i="520"/>
  <c r="G2353" i="520"/>
  <c r="G2349" i="520"/>
  <c r="G2345" i="520"/>
  <c r="G2341" i="520"/>
  <c r="G2337" i="520"/>
  <c r="G2333" i="520"/>
  <c r="G2329" i="520"/>
  <c r="G2325" i="520"/>
  <c r="G2321" i="520"/>
  <c r="G2317" i="520"/>
  <c r="G2313" i="520"/>
  <c r="G2309" i="520"/>
  <c r="G2305" i="520"/>
  <c r="G2301" i="520"/>
  <c r="G2297" i="520"/>
  <c r="G2293" i="520"/>
  <c r="G2289" i="520"/>
  <c r="G2285" i="520"/>
  <c r="G2281" i="520"/>
  <c r="G2277" i="520"/>
  <c r="G2273" i="520"/>
  <c r="G2269" i="520"/>
  <c r="G2265" i="520"/>
  <c r="G2261" i="520"/>
  <c r="G2257" i="520"/>
  <c r="G2253" i="520"/>
  <c r="G2249" i="520"/>
  <c r="G2245" i="520"/>
  <c r="G2239" i="520"/>
  <c r="G2231" i="520"/>
  <c r="G2223" i="520"/>
  <c r="G2215" i="520"/>
  <c r="G2207" i="520"/>
  <c r="G2199" i="520"/>
  <c r="G2191" i="520"/>
  <c r="G2183" i="520"/>
  <c r="G2175" i="520"/>
  <c r="G2167" i="520"/>
  <c r="G2159" i="520"/>
  <c r="G2151" i="520"/>
  <c r="G2143" i="520"/>
  <c r="G2135" i="520"/>
  <c r="G2127" i="520"/>
  <c r="G2119" i="520"/>
  <c r="G2111" i="520"/>
  <c r="G2103" i="520"/>
  <c r="G2095" i="520"/>
  <c r="G2087" i="520"/>
  <c r="G2079" i="520"/>
  <c r="G2071" i="520"/>
  <c r="G2063" i="520"/>
  <c r="G2055" i="520"/>
  <c r="G2047" i="520"/>
  <c r="G2039" i="520"/>
  <c r="G2031" i="520"/>
  <c r="G2023" i="520"/>
  <c r="G2015" i="520"/>
  <c r="G2007" i="520"/>
  <c r="G1999" i="520"/>
  <c r="G1991" i="520"/>
  <c r="G1983" i="520"/>
  <c r="G1975" i="520"/>
  <c r="G1967" i="520"/>
  <c r="G1959" i="520"/>
  <c r="G1951" i="520"/>
  <c r="G1943" i="520"/>
  <c r="G1935" i="520"/>
  <c r="G1927" i="520"/>
  <c r="G1919" i="520"/>
  <c r="G1911" i="520"/>
  <c r="G1903" i="520"/>
  <c r="G1895" i="520"/>
  <c r="G1890" i="520"/>
  <c r="G1885" i="520"/>
  <c r="G1884" i="520"/>
  <c r="G1883" i="520"/>
  <c r="G1869" i="520"/>
  <c r="G1868" i="520"/>
  <c r="G1867" i="520"/>
  <c r="G1622" i="520"/>
  <c r="G1618" i="520"/>
  <c r="G1612" i="520"/>
  <c r="G1602" i="520"/>
  <c r="G1596" i="520"/>
  <c r="G1537" i="520"/>
  <c r="G1529" i="520"/>
  <c r="G1521" i="520"/>
  <c r="G1513" i="520"/>
  <c r="G1505" i="520"/>
  <c r="G1497" i="520"/>
  <c r="G1489" i="520"/>
  <c r="G1481" i="520"/>
  <c r="G1473" i="520"/>
  <c r="G1465" i="520"/>
  <c r="G1457" i="520"/>
  <c r="G1449" i="520"/>
  <c r="G1441" i="520"/>
  <c r="G2520" i="520"/>
  <c r="G2516" i="520"/>
  <c r="G2512" i="520"/>
  <c r="G2508" i="520"/>
  <c r="G2504" i="520"/>
  <c r="G2500" i="520"/>
  <c r="G2496" i="520"/>
  <c r="G2492" i="520"/>
  <c r="G2488" i="520"/>
  <c r="G2484" i="520"/>
  <c r="G2480" i="520"/>
  <c r="G2476" i="520"/>
  <c r="G2472" i="520"/>
  <c r="G2468" i="520"/>
  <c r="G2464" i="520"/>
  <c r="G2460" i="520"/>
  <c r="G2456" i="520"/>
  <c r="G2452" i="520"/>
  <c r="G2448" i="520"/>
  <c r="G2444" i="520"/>
  <c r="G2440" i="520"/>
  <c r="G2436" i="520"/>
  <c r="G2432" i="520"/>
  <c r="G2428" i="520"/>
  <c r="G2424" i="520"/>
  <c r="G2420" i="520"/>
  <c r="G2416" i="520"/>
  <c r="G2412" i="520"/>
  <c r="G2408" i="520"/>
  <c r="G2404" i="520"/>
  <c r="G2400" i="520"/>
  <c r="G2396" i="520"/>
  <c r="G2392" i="520"/>
  <c r="G2388" i="520"/>
  <c r="G2384" i="520"/>
  <c r="G2380" i="520"/>
  <c r="G2376" i="520"/>
  <c r="G2372" i="520"/>
  <c r="G2368" i="520"/>
  <c r="G2364" i="520"/>
  <c r="G2360" i="520"/>
  <c r="G2356" i="520"/>
  <c r="G2352" i="520"/>
  <c r="G2348" i="520"/>
  <c r="G2344" i="520"/>
  <c r="G2340" i="520"/>
  <c r="G2336" i="520"/>
  <c r="G2332" i="520"/>
  <c r="G2328" i="520"/>
  <c r="G2324" i="520"/>
  <c r="G2320" i="520"/>
  <c r="G2316" i="520"/>
  <c r="G2312" i="520"/>
  <c r="G2308" i="520"/>
  <c r="G2304" i="520"/>
  <c r="G2300" i="520"/>
  <c r="G2296" i="520"/>
  <c r="G2292" i="520"/>
  <c r="G2288" i="520"/>
  <c r="G2284" i="520"/>
  <c r="G2280" i="520"/>
  <c r="G2276" i="520"/>
  <c r="G2272" i="520"/>
  <c r="G2268" i="520"/>
  <c r="G2264" i="520"/>
  <c r="G2260" i="520"/>
  <c r="G2256" i="520"/>
  <c r="G2252" i="520"/>
  <c r="G2248" i="520"/>
  <c r="G2244" i="520"/>
  <c r="G2240" i="520"/>
  <c r="G2237" i="520"/>
  <c r="G2232" i="520"/>
  <c r="G2229" i="520"/>
  <c r="G2224" i="520"/>
  <c r="G2221" i="520"/>
  <c r="G2216" i="520"/>
  <c r="G2213" i="520"/>
  <c r="G2208" i="520"/>
  <c r="G2205" i="520"/>
  <c r="G2200" i="520"/>
  <c r="G2197" i="520"/>
  <c r="G2192" i="520"/>
  <c r="G2189" i="520"/>
  <c r="G2184" i="520"/>
  <c r="G2181" i="520"/>
  <c r="G2176" i="520"/>
  <c r="G2173" i="520"/>
  <c r="G2168" i="520"/>
  <c r="G2165" i="520"/>
  <c r="G2160" i="520"/>
  <c r="G2157" i="520"/>
  <c r="G2152" i="520"/>
  <c r="G2149" i="520"/>
  <c r="G2144" i="520"/>
  <c r="G2141" i="520"/>
  <c r="G2136" i="520"/>
  <c r="G2133" i="520"/>
  <c r="G2128" i="520"/>
  <c r="G2125" i="520"/>
  <c r="G2120" i="520"/>
  <c r="G2117" i="520"/>
  <c r="G2112" i="520"/>
  <c r="G2109" i="520"/>
  <c r="G2104" i="520"/>
  <c r="G2101" i="520"/>
  <c r="G2096" i="520"/>
  <c r="G2093" i="520"/>
  <c r="G2088" i="520"/>
  <c r="G2085" i="520"/>
  <c r="G2080" i="520"/>
  <c r="G2077" i="520"/>
  <c r="G2072" i="520"/>
  <c r="G2069" i="520"/>
  <c r="G2064" i="520"/>
  <c r="G2061" i="520"/>
  <c r="G2056" i="520"/>
  <c r="G2053" i="520"/>
  <c r="G2048" i="520"/>
  <c r="G2045" i="520"/>
  <c r="G2040" i="520"/>
  <c r="G2037" i="520"/>
  <c r="G2032" i="520"/>
  <c r="G2029" i="520"/>
  <c r="G2024" i="520"/>
  <c r="G2021" i="520"/>
  <c r="G2016" i="520"/>
  <c r="G2013" i="520"/>
  <c r="G2008" i="520"/>
  <c r="G2005" i="520"/>
  <c r="G2000" i="520"/>
  <c r="G1997" i="520"/>
  <c r="G1992" i="520"/>
  <c r="G1989" i="520"/>
  <c r="G1984" i="520"/>
  <c r="G1981" i="520"/>
  <c r="G1976" i="520"/>
  <c r="G1973" i="520"/>
  <c r="G1968" i="520"/>
  <c r="G1965" i="520"/>
  <c r="G1960" i="520"/>
  <c r="G1957" i="520"/>
  <c r="G1952" i="520"/>
  <c r="G1949" i="520"/>
  <c r="G1944" i="520"/>
  <c r="G1941" i="520"/>
  <c r="G1936" i="520"/>
  <c r="G1933" i="520"/>
  <c r="G1928" i="520"/>
  <c r="G1925" i="520"/>
  <c r="G1920" i="520"/>
  <c r="G1917" i="520"/>
  <c r="G1912" i="520"/>
  <c r="G1909" i="520"/>
  <c r="G1904" i="520"/>
  <c r="G1901" i="520"/>
  <c r="G1896" i="520"/>
  <c r="G1893" i="520"/>
  <c r="G1886" i="520"/>
  <c r="G1881" i="520"/>
  <c r="G1880" i="520"/>
  <c r="G1879" i="520"/>
  <c r="G1870" i="520"/>
  <c r="G1865" i="520"/>
  <c r="G1864" i="520"/>
  <c r="G1863" i="520"/>
  <c r="G2523" i="520"/>
  <c r="G2519" i="520"/>
  <c r="G2515" i="520"/>
  <c r="G2511" i="520"/>
  <c r="G2507" i="520"/>
  <c r="G2503" i="520"/>
  <c r="G2499" i="520"/>
  <c r="G2495" i="520"/>
  <c r="G2491" i="520"/>
  <c r="G2487" i="520"/>
  <c r="G2483" i="520"/>
  <c r="G2479" i="520"/>
  <c r="G2475" i="520"/>
  <c r="G2471" i="520"/>
  <c r="G2467" i="520"/>
  <c r="G2463" i="520"/>
  <c r="G2459" i="520"/>
  <c r="G2455" i="520"/>
  <c r="G2451" i="520"/>
  <c r="G2447" i="520"/>
  <c r="G2443" i="520"/>
  <c r="G2439" i="520"/>
  <c r="G2435" i="520"/>
  <c r="G2431" i="520"/>
  <c r="G2427" i="520"/>
  <c r="G2423" i="520"/>
  <c r="G2419" i="520"/>
  <c r="G2415" i="520"/>
  <c r="G2411" i="520"/>
  <c r="G2407" i="520"/>
  <c r="G2403" i="520"/>
  <c r="G2399" i="520"/>
  <c r="G2395" i="520"/>
  <c r="G2391" i="520"/>
  <c r="G2387" i="520"/>
  <c r="G2383" i="520"/>
  <c r="G2379" i="520"/>
  <c r="G2375" i="520"/>
  <c r="G2371" i="520"/>
  <c r="G2367" i="520"/>
  <c r="G2363" i="520"/>
  <c r="G2359" i="520"/>
  <c r="G2355" i="520"/>
  <c r="G2351" i="520"/>
  <c r="G2347" i="520"/>
  <c r="G2343" i="520"/>
  <c r="G2339" i="520"/>
  <c r="G2335" i="520"/>
  <c r="G2331" i="520"/>
  <c r="G2327" i="520"/>
  <c r="G2323" i="520"/>
  <c r="G2319" i="520"/>
  <c r="G2315" i="520"/>
  <c r="G2311" i="520"/>
  <c r="G2307" i="520"/>
  <c r="G2303" i="520"/>
  <c r="G2299" i="520"/>
  <c r="G2295" i="520"/>
  <c r="G2291" i="520"/>
  <c r="G2287" i="520"/>
  <c r="G2283" i="520"/>
  <c r="G2279" i="520"/>
  <c r="G2275" i="520"/>
  <c r="G2271" i="520"/>
  <c r="G2267" i="520"/>
  <c r="G2263" i="520"/>
  <c r="G2259" i="520"/>
  <c r="G2255" i="520"/>
  <c r="G2251" i="520"/>
  <c r="G2247" i="520"/>
  <c r="G2243" i="520"/>
  <c r="G2238" i="520"/>
  <c r="G2235" i="520"/>
  <c r="G2230" i="520"/>
  <c r="G2227" i="520"/>
  <c r="G2222" i="520"/>
  <c r="G2219" i="520"/>
  <c r="G2214" i="520"/>
  <c r="G2211" i="520"/>
  <c r="G2206" i="520"/>
  <c r="G2203" i="520"/>
  <c r="G2198" i="520"/>
  <c r="G2195" i="520"/>
  <c r="G2190" i="520"/>
  <c r="G2187" i="520"/>
  <c r="G2182" i="520"/>
  <c r="G2179" i="520"/>
  <c r="G2174" i="520"/>
  <c r="G2171" i="520"/>
  <c r="G2166" i="520"/>
  <c r="G2163" i="520"/>
  <c r="G2158" i="520"/>
  <c r="G2155" i="520"/>
  <c r="G2150" i="520"/>
  <c r="G2147" i="520"/>
  <c r="G2142" i="520"/>
  <c r="G2139" i="520"/>
  <c r="G2134" i="520"/>
  <c r="G2131" i="520"/>
  <c r="G2126" i="520"/>
  <c r="G2123" i="520"/>
  <c r="G2118" i="520"/>
  <c r="G2115" i="520"/>
  <c r="G2110" i="520"/>
  <c r="G2107" i="520"/>
  <c r="G2102" i="520"/>
  <c r="G2099" i="520"/>
  <c r="G2094" i="520"/>
  <c r="G2091" i="520"/>
  <c r="G2086" i="520"/>
  <c r="G2083" i="520"/>
  <c r="G2078" i="520"/>
  <c r="G2075" i="520"/>
  <c r="G2070" i="520"/>
  <c r="G2067" i="520"/>
  <c r="G2062" i="520"/>
  <c r="G2059" i="520"/>
  <c r="G2054" i="520"/>
  <c r="G2051" i="520"/>
  <c r="G2046" i="520"/>
  <c r="G2043" i="520"/>
  <c r="G2038" i="520"/>
  <c r="G2035" i="520"/>
  <c r="G2030" i="520"/>
  <c r="G2027" i="520"/>
  <c r="G2022" i="520"/>
  <c r="G2019" i="520"/>
  <c r="G2014" i="520"/>
  <c r="G2011" i="520"/>
  <c r="G2006" i="520"/>
  <c r="G2003" i="520"/>
  <c r="G1998" i="520"/>
  <c r="G1995" i="520"/>
  <c r="G1990" i="520"/>
  <c r="G1987" i="520"/>
  <c r="G1982" i="520"/>
  <c r="G1979" i="520"/>
  <c r="G1974" i="520"/>
  <c r="G1971" i="520"/>
  <c r="G1966" i="520"/>
  <c r="G1963" i="520"/>
  <c r="G1958" i="520"/>
  <c r="G1955" i="520"/>
  <c r="G1950" i="520"/>
  <c r="G1947" i="520"/>
  <c r="G1942" i="520"/>
  <c r="G1939" i="520"/>
  <c r="G1934" i="520"/>
  <c r="G1931" i="520"/>
  <c r="G1926" i="520"/>
  <c r="G1923" i="520"/>
  <c r="G1918" i="520"/>
  <c r="G1915" i="520"/>
  <c r="G1910" i="520"/>
  <c r="G1907" i="520"/>
  <c r="G1902" i="520"/>
  <c r="G1899" i="520"/>
  <c r="G1894" i="520"/>
  <c r="G1882" i="520"/>
  <c r="G1877" i="520"/>
  <c r="G1876" i="520"/>
  <c r="G1875" i="520"/>
  <c r="G1866" i="520"/>
  <c r="G1859" i="520"/>
  <c r="G1854" i="520"/>
  <c r="G1855" i="520"/>
  <c r="G1850" i="520"/>
  <c r="G1846" i="520"/>
  <c r="G1847" i="520"/>
  <c r="G1842" i="520"/>
  <c r="G1843" i="520"/>
  <c r="G1839" i="520"/>
  <c r="G1834" i="520"/>
  <c r="G1835" i="520"/>
  <c r="G1830" i="520"/>
  <c r="G1826" i="520"/>
  <c r="G1827" i="520"/>
  <c r="G1822" i="520"/>
  <c r="G1823" i="520"/>
  <c r="G1819" i="520"/>
  <c r="G1814" i="520"/>
  <c r="G1815" i="520"/>
  <c r="G1810" i="520"/>
  <c r="G1806" i="520"/>
  <c r="G1807" i="520"/>
  <c r="G1802" i="520"/>
  <c r="G1803" i="520"/>
  <c r="G1799" i="520"/>
  <c r="G1794" i="520"/>
  <c r="G1795" i="520"/>
  <c r="G1790" i="520"/>
  <c r="G1786" i="520"/>
  <c r="G1787" i="520"/>
  <c r="G1782" i="520"/>
  <c r="G1783" i="520"/>
  <c r="G1779" i="520"/>
  <c r="G1774" i="520"/>
  <c r="G1775" i="520"/>
  <c r="G1770" i="520"/>
  <c r="G1766" i="520"/>
  <c r="G1767" i="520"/>
  <c r="G1762" i="520"/>
  <c r="G1760" i="520"/>
  <c r="G1758" i="520"/>
  <c r="G1757" i="520"/>
  <c r="G1754" i="520"/>
  <c r="G1753" i="520"/>
  <c r="G1749" i="520"/>
  <c r="G1746" i="520"/>
  <c r="G1745" i="520"/>
  <c r="G1742" i="520"/>
  <c r="G1738" i="520"/>
  <c r="G1737" i="520"/>
  <c r="G1734" i="520"/>
  <c r="G1733" i="520"/>
  <c r="G1729" i="520"/>
  <c r="G1726" i="520"/>
  <c r="G1725" i="520"/>
  <c r="G1722" i="520"/>
  <c r="G1718" i="520"/>
  <c r="G1717" i="520"/>
  <c r="G1714" i="520"/>
  <c r="G1713" i="520"/>
  <c r="G1709" i="520"/>
  <c r="G1706" i="520"/>
  <c r="G1705" i="520"/>
  <c r="G1702" i="520"/>
  <c r="G1698" i="520"/>
  <c r="G1697" i="520"/>
  <c r="G1694" i="520"/>
  <c r="G1693" i="520"/>
  <c r="G1689" i="520"/>
  <c r="G1686" i="520"/>
  <c r="G1685" i="520"/>
  <c r="G1682" i="520"/>
  <c r="G1678" i="520"/>
  <c r="G1677" i="520"/>
  <c r="G1674" i="520"/>
  <c r="G1673" i="520"/>
  <c r="G1669" i="520"/>
  <c r="G1666" i="520"/>
  <c r="G1665" i="520"/>
  <c r="G1662" i="520"/>
  <c r="G1658" i="520"/>
  <c r="G1657" i="520"/>
  <c r="G1654" i="520"/>
  <c r="G1653" i="520"/>
  <c r="G1649" i="520"/>
  <c r="G1646" i="520"/>
  <c r="G1645" i="520"/>
  <c r="G1642" i="520"/>
  <c r="G1638" i="520"/>
  <c r="G1634" i="520"/>
  <c r="G1635" i="520"/>
  <c r="G1633" i="520"/>
  <c r="G1626" i="520"/>
  <c r="G1625" i="520"/>
  <c r="G1617" i="520"/>
  <c r="G1610" i="520"/>
  <c r="G1609" i="520"/>
  <c r="G1601" i="520"/>
  <c r="G1548" i="520"/>
  <c r="G1891" i="520"/>
  <c r="G1871" i="520"/>
  <c r="G1851" i="520"/>
  <c r="G1831" i="520"/>
  <c r="G1811" i="520"/>
  <c r="G1791" i="520"/>
  <c r="G1771" i="520"/>
  <c r="G1763" i="520"/>
  <c r="G1759" i="520"/>
  <c r="G1755" i="520"/>
  <c r="G1751" i="520"/>
  <c r="G1747" i="520"/>
  <c r="G1743" i="520"/>
  <c r="G1739" i="520"/>
  <c r="G1735" i="520"/>
  <c r="G1731" i="520"/>
  <c r="G1727" i="520"/>
  <c r="G1723" i="520"/>
  <c r="G1719" i="520"/>
  <c r="G1715" i="520"/>
  <c r="G1711" i="520"/>
  <c r="G1707" i="520"/>
  <c r="G1703" i="520"/>
  <c r="G1699" i="520"/>
  <c r="G1695" i="520"/>
  <c r="G1691" i="520"/>
  <c r="G1687" i="520"/>
  <c r="G1683" i="520"/>
  <c r="G1679" i="520"/>
  <c r="G1675" i="520"/>
  <c r="G1671" i="520"/>
  <c r="G1667" i="520"/>
  <c r="G1663" i="520"/>
  <c r="G1659" i="520"/>
  <c r="G1655" i="520"/>
  <c r="G1651" i="520"/>
  <c r="G1647" i="520"/>
  <c r="G1643" i="520"/>
  <c r="G1639" i="520"/>
  <c r="G1631" i="520"/>
  <c r="G1628" i="520"/>
  <c r="G1615" i="520"/>
  <c r="G1606" i="520"/>
  <c r="G1599" i="520"/>
  <c r="G1593" i="520"/>
  <c r="G1587" i="520"/>
  <c r="G1586" i="520"/>
  <c r="G1585" i="520"/>
  <c r="G1579" i="520"/>
  <c r="G1578" i="520"/>
  <c r="G1577" i="520"/>
  <c r="G1571" i="520"/>
  <c r="G1570" i="520"/>
  <c r="G1569" i="520"/>
  <c r="G1563" i="520"/>
  <c r="G1562" i="520"/>
  <c r="G1561" i="520"/>
  <c r="G1555" i="520"/>
  <c r="G1554" i="520"/>
  <c r="G1553" i="520"/>
  <c r="G1547" i="520"/>
  <c r="G1546" i="520"/>
  <c r="G1545" i="520"/>
  <c r="G1540" i="520"/>
  <c r="G1531" i="520"/>
  <c r="G1524" i="520"/>
  <c r="G1515" i="520"/>
  <c r="G1508" i="520"/>
  <c r="G1499" i="520"/>
  <c r="G1492" i="520"/>
  <c r="G1483" i="520"/>
  <c r="G1476" i="520"/>
  <c r="G1467" i="520"/>
  <c r="G1460" i="520"/>
  <c r="G1451" i="520"/>
  <c r="G1444" i="520"/>
  <c r="G1860" i="520"/>
  <c r="G1856" i="520"/>
  <c r="G1852" i="520"/>
  <c r="G1848" i="520"/>
  <c r="G1844" i="520"/>
  <c r="G1840" i="520"/>
  <c r="G1836" i="520"/>
  <c r="G1832" i="520"/>
  <c r="G1828" i="520"/>
  <c r="G1824" i="520"/>
  <c r="G1820" i="520"/>
  <c r="G1816" i="520"/>
  <c r="G1812" i="520"/>
  <c r="G1808" i="520"/>
  <c r="G1804" i="520"/>
  <c r="G1800" i="520"/>
  <c r="G1796" i="520"/>
  <c r="G1792" i="520"/>
  <c r="G1788" i="520"/>
  <c r="G1784" i="520"/>
  <c r="G1780" i="520"/>
  <c r="G1776" i="520"/>
  <c r="G1772" i="520"/>
  <c r="G1768" i="520"/>
  <c r="G1764" i="520"/>
  <c r="G1756" i="520"/>
  <c r="G1752" i="520"/>
  <c r="G1748" i="520"/>
  <c r="G1744" i="520"/>
  <c r="G1740" i="520"/>
  <c r="G1736" i="520"/>
  <c r="G1732" i="520"/>
  <c r="G1728" i="520"/>
  <c r="G1724" i="520"/>
  <c r="G1720" i="520"/>
  <c r="G1716" i="520"/>
  <c r="G1712" i="520"/>
  <c r="G1708" i="520"/>
  <c r="G1704" i="520"/>
  <c r="G1700" i="520"/>
  <c r="G1696" i="520"/>
  <c r="G1692" i="520"/>
  <c r="G1688" i="520"/>
  <c r="G1684" i="520"/>
  <c r="G1680" i="520"/>
  <c r="G1676" i="520"/>
  <c r="G1672" i="520"/>
  <c r="G1668" i="520"/>
  <c r="G1664" i="520"/>
  <c r="G1660" i="520"/>
  <c r="G1656" i="520"/>
  <c r="G1652" i="520"/>
  <c r="G1648" i="520"/>
  <c r="G1644" i="520"/>
  <c r="G1640" i="520"/>
  <c r="G1636" i="520"/>
  <c r="G1632" i="520"/>
  <c r="G1629" i="520"/>
  <c r="G1619" i="520"/>
  <c r="G1616" i="520"/>
  <c r="G1613" i="520"/>
  <c r="G1603" i="520"/>
  <c r="G1600" i="520"/>
  <c r="G1597" i="520"/>
  <c r="G1594" i="520"/>
  <c r="G1588" i="520"/>
  <c r="G1580" i="520"/>
  <c r="G1572" i="520"/>
  <c r="G1564" i="520"/>
  <c r="G1556" i="520"/>
  <c r="G1543" i="520"/>
  <c r="G1541" i="520"/>
  <c r="G1536" i="520"/>
  <c r="G1527" i="520"/>
  <c r="G1525" i="520"/>
  <c r="G1520" i="520"/>
  <c r="G1509" i="520"/>
  <c r="G1504" i="520"/>
  <c r="G1495" i="520"/>
  <c r="G1493" i="520"/>
  <c r="G1488" i="520"/>
  <c r="G1479" i="520"/>
  <c r="G1477" i="520"/>
  <c r="G1472" i="520"/>
  <c r="G1463" i="520"/>
  <c r="G1461" i="520"/>
  <c r="G1456" i="520"/>
  <c r="G1447" i="520"/>
  <c r="G1445" i="520"/>
  <c r="G1437" i="520"/>
  <c r="G1440" i="520"/>
  <c r="G1433" i="520"/>
  <c r="G1429" i="520"/>
  <c r="G1425" i="520"/>
  <c r="G1421" i="520"/>
  <c r="G1413" i="520"/>
  <c r="G1409" i="520"/>
  <c r="G1405" i="520"/>
  <c r="G1401" i="520"/>
  <c r="G1393" i="520"/>
  <c r="G1385" i="520"/>
  <c r="G1381" i="520"/>
  <c r="G1377" i="520"/>
  <c r="G1373" i="520"/>
  <c r="G1369" i="520"/>
  <c r="G1365" i="520"/>
  <c r="G1361" i="520"/>
  <c r="G1357" i="520"/>
  <c r="G1353" i="520"/>
  <c r="G1345" i="520"/>
  <c r="G1341" i="520"/>
  <c r="G1337" i="520"/>
  <c r="G1333" i="520"/>
  <c r="G1332" i="520"/>
  <c r="G1325" i="520"/>
  <c r="G1321" i="520"/>
  <c r="G1316" i="520"/>
  <c r="G1312" i="520"/>
  <c r="G1309" i="520"/>
  <c r="G1305" i="520"/>
  <c r="G1300" i="520"/>
  <c r="G1296" i="520"/>
  <c r="G1293" i="520"/>
  <c r="G1289" i="520"/>
  <c r="G1284" i="520"/>
  <c r="G1277" i="520"/>
  <c r="G1273" i="520"/>
  <c r="G1268" i="520"/>
  <c r="G1264" i="520"/>
  <c r="G1261" i="520"/>
  <c r="G1257" i="520"/>
  <c r="G1252" i="520"/>
  <c r="G1248" i="520"/>
  <c r="G1245" i="520"/>
  <c r="G1241" i="520"/>
  <c r="G1236" i="520"/>
  <c r="G1232" i="520"/>
  <c r="G1229" i="520"/>
  <c r="G1225" i="520"/>
  <c r="G1220" i="520"/>
  <c r="G1213" i="520"/>
  <c r="G1209" i="520"/>
  <c r="G1200" i="520"/>
  <c r="G1197" i="520"/>
  <c r="G1193" i="520"/>
  <c r="G1188" i="520"/>
  <c r="G1181" i="520"/>
  <c r="G1177" i="520"/>
  <c r="G1172" i="520"/>
  <c r="G1168" i="520"/>
  <c r="G1165" i="520"/>
  <c r="G1161" i="520"/>
  <c r="G1156" i="520"/>
  <c r="G1152" i="520"/>
  <c r="G1149" i="520"/>
  <c r="G1145" i="520"/>
  <c r="G1136" i="520"/>
  <c r="G1127" i="520"/>
  <c r="G1120" i="520"/>
  <c r="G1116" i="520"/>
  <c r="G1111" i="520"/>
  <c r="G1100" i="520"/>
  <c r="G1097" i="520"/>
  <c r="G1087" i="520"/>
  <c r="G1065" i="520"/>
  <c r="G1055" i="520"/>
  <c r="G1033" i="520"/>
  <c r="G1023" i="520"/>
  <c r="G1001" i="520"/>
  <c r="G991" i="520"/>
  <c r="G969" i="520"/>
  <c r="G959" i="520"/>
  <c r="G937" i="520"/>
  <c r="G927" i="520"/>
  <c r="G1861" i="520"/>
  <c r="G1857" i="520"/>
  <c r="G1853" i="520"/>
  <c r="G1849" i="520"/>
  <c r="G1845" i="520"/>
  <c r="G1841" i="520"/>
  <c r="G1837" i="520"/>
  <c r="G1833" i="520"/>
  <c r="G1829" i="520"/>
  <c r="G1825" i="520"/>
  <c r="G1821" i="520"/>
  <c r="G1817" i="520"/>
  <c r="G1813" i="520"/>
  <c r="G1809" i="520"/>
  <c r="G1805" i="520"/>
  <c r="G1801" i="520"/>
  <c r="G1797" i="520"/>
  <c r="G1793" i="520"/>
  <c r="G1789" i="520"/>
  <c r="G1785" i="520"/>
  <c r="G1781" i="520"/>
  <c r="G1777" i="520"/>
  <c r="G1773" i="520"/>
  <c r="G1769" i="520"/>
  <c r="G1765" i="520"/>
  <c r="G1761" i="520"/>
  <c r="G1741" i="520"/>
  <c r="G1721" i="520"/>
  <c r="G1701" i="520"/>
  <c r="G1681" i="520"/>
  <c r="G1661" i="520"/>
  <c r="G1641" i="520"/>
  <c r="G1637" i="520"/>
  <c r="G1630" i="520"/>
  <c r="G1623" i="520"/>
  <c r="G1620" i="520"/>
  <c r="G1614" i="520"/>
  <c r="G1607" i="520"/>
  <c r="G1604" i="520"/>
  <c r="G1598" i="520"/>
  <c r="G1591" i="520"/>
  <c r="G1590" i="520"/>
  <c r="G1589" i="520"/>
  <c r="G1583" i="520"/>
  <c r="G1582" i="520"/>
  <c r="G1581" i="520"/>
  <c r="G1575" i="520"/>
  <c r="G1574" i="520"/>
  <c r="G1573" i="520"/>
  <c r="G1567" i="520"/>
  <c r="G1566" i="520"/>
  <c r="G1565" i="520"/>
  <c r="G1559" i="520"/>
  <c r="G1558" i="520"/>
  <c r="G1557" i="520"/>
  <c r="G1551" i="520"/>
  <c r="G1550" i="520"/>
  <c r="G1549" i="520"/>
  <c r="G1539" i="520"/>
  <c r="G1532" i="520"/>
  <c r="G1523" i="520"/>
  <c r="G1516" i="520"/>
  <c r="G1507" i="520"/>
  <c r="G1500" i="520"/>
  <c r="G1484" i="520"/>
  <c r="G1475" i="520"/>
  <c r="G1468" i="520"/>
  <c r="G1459" i="520"/>
  <c r="G1452" i="520"/>
  <c r="G1443" i="520"/>
  <c r="G1858" i="520"/>
  <c r="G1838" i="520"/>
  <c r="G1818" i="520"/>
  <c r="G1798" i="520"/>
  <c r="G1778" i="520"/>
  <c r="G1750" i="520"/>
  <c r="G1730" i="520"/>
  <c r="G1710" i="520"/>
  <c r="G1690" i="520"/>
  <c r="G1670" i="520"/>
  <c r="G1650" i="520"/>
  <c r="G1627" i="520"/>
  <c r="G1624" i="520"/>
  <c r="G1621" i="520"/>
  <c r="G1611" i="520"/>
  <c r="G1608" i="520"/>
  <c r="G1605" i="520"/>
  <c r="G1595" i="520"/>
  <c r="G1592" i="520"/>
  <c r="G1584" i="520"/>
  <c r="G1576" i="520"/>
  <c r="G1568" i="520"/>
  <c r="G1560" i="520"/>
  <c r="G1552" i="520"/>
  <c r="G1544" i="520"/>
  <c r="G1533" i="520"/>
  <c r="G1528" i="520"/>
  <c r="G1519" i="520"/>
  <c r="G1517" i="520"/>
  <c r="G1512" i="520"/>
  <c r="G1503" i="520"/>
  <c r="G1501" i="520"/>
  <c r="G1496" i="520"/>
  <c r="G1487" i="520"/>
  <c r="G1485" i="520"/>
  <c r="G1480" i="520"/>
  <c r="G1469" i="520"/>
  <c r="G1464" i="520"/>
  <c r="G1453" i="520"/>
  <c r="G1448" i="520"/>
  <c r="G1439" i="520"/>
  <c r="G1431" i="520"/>
  <c r="G1427" i="520"/>
  <c r="G1423" i="520"/>
  <c r="G1419" i="520"/>
  <c r="G1411" i="520"/>
  <c r="G1407" i="520"/>
  <c r="G1403" i="520"/>
  <c r="G1395" i="520"/>
  <c r="G1391" i="520"/>
  <c r="G1383" i="520"/>
  <c r="G1379" i="520"/>
  <c r="G1375" i="520"/>
  <c r="G1371" i="520"/>
  <c r="G1363" i="520"/>
  <c r="G1359" i="520"/>
  <c r="G1355" i="520"/>
  <c r="G1351" i="520"/>
  <c r="G1343" i="520"/>
  <c r="G1339" i="520"/>
  <c r="G1335" i="520"/>
  <c r="G1329" i="520"/>
  <c r="G1313" i="520"/>
  <c r="G1301" i="520"/>
  <c r="G1285" i="520"/>
  <c r="G1281" i="520"/>
  <c r="G1269" i="520"/>
  <c r="G1265" i="520"/>
  <c r="G1249" i="520"/>
  <c r="G1237" i="520"/>
  <c r="G1221" i="520"/>
  <c r="G1217" i="520"/>
  <c r="G1205" i="520"/>
  <c r="G1201" i="520"/>
  <c r="G1189" i="520"/>
  <c r="G1185" i="520"/>
  <c r="G1173" i="520"/>
  <c r="G1169" i="520"/>
  <c r="G1153" i="520"/>
  <c r="G1141" i="520"/>
  <c r="G1137" i="520"/>
  <c r="G1133" i="520"/>
  <c r="G1121" i="520"/>
  <c r="G1105" i="520"/>
  <c r="G1101" i="520"/>
  <c r="G1079" i="520"/>
  <c r="G1047" i="520"/>
  <c r="G1015" i="520"/>
  <c r="G983" i="520"/>
  <c r="G951" i="520"/>
  <c r="G919" i="520"/>
  <c r="G1542" i="520"/>
  <c r="G1538" i="520"/>
  <c r="G1534" i="520"/>
  <c r="G1530" i="520"/>
  <c r="G1526" i="520"/>
  <c r="G1522" i="520"/>
  <c r="G1518" i="520"/>
  <c r="G1514" i="520"/>
  <c r="G1510" i="520"/>
  <c r="G1506" i="520"/>
  <c r="G1502" i="520"/>
  <c r="G1498" i="520"/>
  <c r="G1494" i="520"/>
  <c r="G1490" i="520"/>
  <c r="G1486" i="520"/>
  <c r="G1482" i="520"/>
  <c r="G1478" i="520"/>
  <c r="G1474" i="520"/>
  <c r="G1470" i="520"/>
  <c r="G1466" i="520"/>
  <c r="G1462" i="520"/>
  <c r="G1458" i="520"/>
  <c r="G1454" i="520"/>
  <c r="G1450" i="520"/>
  <c r="G1446" i="520"/>
  <c r="G1442" i="520"/>
  <c r="G1438" i="520"/>
  <c r="G1434" i="520"/>
  <c r="G1430" i="520"/>
  <c r="G1426" i="520"/>
  <c r="G1422" i="520"/>
  <c r="G1418" i="520"/>
  <c r="G1414" i="520"/>
  <c r="G1410" i="520"/>
  <c r="G1406" i="520"/>
  <c r="G1402" i="520"/>
  <c r="G1398" i="520"/>
  <c r="G1394" i="520"/>
  <c r="G1390" i="520"/>
  <c r="G1386" i="520"/>
  <c r="G1382" i="520"/>
  <c r="G1378" i="520"/>
  <c r="G1374" i="520"/>
  <c r="G1370" i="520"/>
  <c r="G1366" i="520"/>
  <c r="G1362" i="520"/>
  <c r="G1358" i="520"/>
  <c r="G1354" i="520"/>
  <c r="G1350" i="520"/>
  <c r="G1346" i="520"/>
  <c r="G1342" i="520"/>
  <c r="G1338" i="520"/>
  <c r="G1334" i="520"/>
  <c r="G1330" i="520"/>
  <c r="G1327" i="520"/>
  <c r="G1324" i="520"/>
  <c r="G1314" i="520"/>
  <c r="G1311" i="520"/>
  <c r="G1308" i="520"/>
  <c r="G1298" i="520"/>
  <c r="G1295" i="520"/>
  <c r="G1292" i="520"/>
  <c r="G1282" i="520"/>
  <c r="G1279" i="520"/>
  <c r="G1276" i="520"/>
  <c r="G1266" i="520"/>
  <c r="G1263" i="520"/>
  <c r="G1260" i="520"/>
  <c r="G1250" i="520"/>
  <c r="G1247" i="520"/>
  <c r="G1244" i="520"/>
  <c r="G1234" i="520"/>
  <c r="G1231" i="520"/>
  <c r="G1228" i="520"/>
  <c r="G1218" i="520"/>
  <c r="G1215" i="520"/>
  <c r="G1212" i="520"/>
  <c r="G1202" i="520"/>
  <c r="G1199" i="520"/>
  <c r="G1196" i="520"/>
  <c r="G1186" i="520"/>
  <c r="G1183" i="520"/>
  <c r="G1180" i="520"/>
  <c r="G1170" i="520"/>
  <c r="G1167" i="520"/>
  <c r="G1164" i="520"/>
  <c r="G1154" i="520"/>
  <c r="G1151" i="520"/>
  <c r="G1148" i="520"/>
  <c r="G1138" i="520"/>
  <c r="G1135" i="520"/>
  <c r="G1132" i="520"/>
  <c r="G1115" i="520"/>
  <c r="G1113" i="520"/>
  <c r="G1110" i="520"/>
  <c r="G1109" i="520"/>
  <c r="G1108" i="520"/>
  <c r="G1096" i="520"/>
  <c r="G1091" i="520"/>
  <c r="G1089" i="520"/>
  <c r="G1084" i="520"/>
  <c r="G1074" i="520"/>
  <c r="G1069" i="520"/>
  <c r="G1064" i="520"/>
  <c r="G1059" i="520"/>
  <c r="G1057" i="520"/>
  <c r="G1052" i="520"/>
  <c r="G1042" i="520"/>
  <c r="G1037" i="520"/>
  <c r="G1032" i="520"/>
  <c r="G1027" i="520"/>
  <c r="G1025" i="520"/>
  <c r="G1020" i="520"/>
  <c r="G1010" i="520"/>
  <c r="G1000" i="520"/>
  <c r="G995" i="520"/>
  <c r="G993" i="520"/>
  <c r="G988" i="520"/>
  <c r="G978" i="520"/>
  <c r="G973" i="520"/>
  <c r="G968" i="520"/>
  <c r="G963" i="520"/>
  <c r="G961" i="520"/>
  <c r="G956" i="520"/>
  <c r="G946" i="520"/>
  <c r="G941" i="520"/>
  <c r="G936" i="520"/>
  <c r="G931" i="520"/>
  <c r="G929" i="520"/>
  <c r="G924" i="520"/>
  <c r="G914" i="520"/>
  <c r="G911" i="520"/>
  <c r="G907" i="520"/>
  <c r="G903" i="520"/>
  <c r="G899" i="520"/>
  <c r="G895" i="520"/>
  <c r="G891" i="520"/>
  <c r="G887" i="520"/>
  <c r="G883" i="520"/>
  <c r="G879" i="520"/>
  <c r="G875" i="520"/>
  <c r="G871" i="520"/>
  <c r="G867" i="520"/>
  <c r="G863" i="520"/>
  <c r="G859" i="520"/>
  <c r="G855" i="520"/>
  <c r="G851" i="520"/>
  <c r="G847" i="520"/>
  <c r="G843" i="520"/>
  <c r="G839" i="520"/>
  <c r="G835" i="520"/>
  <c r="G831" i="520"/>
  <c r="G827" i="520"/>
  <c r="G823" i="520"/>
  <c r="G819" i="520"/>
  <c r="G815" i="520"/>
  <c r="G811" i="520"/>
  <c r="G807" i="520"/>
  <c r="G803" i="520"/>
  <c r="G799" i="520"/>
  <c r="G795" i="520"/>
  <c r="G791" i="520"/>
  <c r="G787" i="520"/>
  <c r="G783" i="520"/>
  <c r="G779" i="520"/>
  <c r="G775" i="520"/>
  <c r="G767" i="520"/>
  <c r="G763" i="520"/>
  <c r="G759" i="520"/>
  <c r="G755" i="520"/>
  <c r="G747" i="520"/>
  <c r="G743" i="520"/>
  <c r="G739" i="520"/>
  <c r="G735" i="520"/>
  <c r="G701" i="520"/>
  <c r="G1535" i="520"/>
  <c r="G1511" i="520"/>
  <c r="G1491" i="520"/>
  <c r="G1471" i="520"/>
  <c r="G1455" i="520"/>
  <c r="G1435" i="520"/>
  <c r="G1415" i="520"/>
  <c r="G1399" i="520"/>
  <c r="G1387" i="520"/>
  <c r="G1367" i="520"/>
  <c r="G1347" i="520"/>
  <c r="G1331" i="520"/>
  <c r="G1328" i="520"/>
  <c r="G1318" i="520"/>
  <c r="G1315" i="520"/>
  <c r="G1302" i="520"/>
  <c r="G1299" i="520"/>
  <c r="G1286" i="520"/>
  <c r="G1283" i="520"/>
  <c r="G1280" i="520"/>
  <c r="G1270" i="520"/>
  <c r="G1267" i="520"/>
  <c r="G1254" i="520"/>
  <c r="G1251" i="520"/>
  <c r="G1238" i="520"/>
  <c r="G1235" i="520"/>
  <c r="G1222" i="520"/>
  <c r="G1219" i="520"/>
  <c r="G1216" i="520"/>
  <c r="G1206" i="520"/>
  <c r="G1203" i="520"/>
  <c r="G1190" i="520"/>
  <c r="G1187" i="520"/>
  <c r="G1184" i="520"/>
  <c r="G1174" i="520"/>
  <c r="G1171" i="520"/>
  <c r="G1158" i="520"/>
  <c r="G1155" i="520"/>
  <c r="G1142" i="520"/>
  <c r="G1139" i="520"/>
  <c r="G1130" i="520"/>
  <c r="G1122" i="520"/>
  <c r="G1119" i="520"/>
  <c r="G1099" i="520"/>
  <c r="G1094" i="520"/>
  <c r="G1093" i="520"/>
  <c r="G1092" i="520"/>
  <c r="G1082" i="520"/>
  <c r="G1072" i="520"/>
  <c r="G1067" i="520"/>
  <c r="G1060" i="520"/>
  <c r="G1050" i="520"/>
  <c r="G1040" i="520"/>
  <c r="G1035" i="520"/>
  <c r="G1028" i="520"/>
  <c r="G1018" i="520"/>
  <c r="G1008" i="520"/>
  <c r="G1003" i="520"/>
  <c r="G996" i="520"/>
  <c r="G986" i="520"/>
  <c r="G976" i="520"/>
  <c r="G971" i="520"/>
  <c r="G964" i="520"/>
  <c r="G954" i="520"/>
  <c r="G944" i="520"/>
  <c r="G939" i="520"/>
  <c r="G932" i="520"/>
  <c r="G922" i="520"/>
  <c r="G912" i="520"/>
  <c r="G908" i="520"/>
  <c r="G904" i="520"/>
  <c r="G900" i="520"/>
  <c r="G896" i="520"/>
  <c r="G892" i="520"/>
  <c r="G888" i="520"/>
  <c r="G884" i="520"/>
  <c r="G880" i="520"/>
  <c r="G876" i="520"/>
  <c r="G872" i="520"/>
  <c r="G868" i="520"/>
  <c r="G864" i="520"/>
  <c r="G860" i="520"/>
  <c r="G856" i="520"/>
  <c r="G852" i="520"/>
  <c r="G848" i="520"/>
  <c r="G844" i="520"/>
  <c r="G840" i="520"/>
  <c r="G836" i="520"/>
  <c r="G832" i="520"/>
  <c r="G828" i="520"/>
  <c r="G824" i="520"/>
  <c r="G820" i="520"/>
  <c r="G816" i="520"/>
  <c r="G812" i="520"/>
  <c r="G808" i="520"/>
  <c r="G804" i="520"/>
  <c r="G800" i="520"/>
  <c r="G796" i="520"/>
  <c r="G792" i="520"/>
  <c r="G788" i="520"/>
  <c r="G784" i="520"/>
  <c r="G780" i="520"/>
  <c r="G776" i="520"/>
  <c r="G772" i="520"/>
  <c r="G768" i="520"/>
  <c r="G764" i="520"/>
  <c r="G760" i="520"/>
  <c r="G752" i="520"/>
  <c r="G748" i="520"/>
  <c r="G744" i="520"/>
  <c r="G740" i="520"/>
  <c r="G736" i="520"/>
  <c r="G620" i="520"/>
  <c r="G1436" i="520"/>
  <c r="G1432" i="520"/>
  <c r="G1428" i="520"/>
  <c r="G1424" i="520"/>
  <c r="G1420" i="520"/>
  <c r="G1416" i="520"/>
  <c r="G1412" i="520"/>
  <c r="G1408" i="520"/>
  <c r="G1404" i="520"/>
  <c r="G1400" i="520"/>
  <c r="G1396" i="520"/>
  <c r="G1392" i="520"/>
  <c r="G1388" i="520"/>
  <c r="G1384" i="520"/>
  <c r="G1380" i="520"/>
  <c r="G1376" i="520"/>
  <c r="G1372" i="520"/>
  <c r="G1368" i="520"/>
  <c r="G1364" i="520"/>
  <c r="G1360" i="520"/>
  <c r="G1356" i="520"/>
  <c r="G1352" i="520"/>
  <c r="G1348" i="520"/>
  <c r="G1344" i="520"/>
  <c r="G1340" i="520"/>
  <c r="G1336" i="520"/>
  <c r="G1322" i="520"/>
  <c r="G1319" i="520"/>
  <c r="G1306" i="520"/>
  <c r="G1303" i="520"/>
  <c r="G1297" i="520"/>
  <c r="G1290" i="520"/>
  <c r="G1287" i="520"/>
  <c r="G1274" i="520"/>
  <c r="G1271" i="520"/>
  <c r="G1258" i="520"/>
  <c r="G1255" i="520"/>
  <c r="G1242" i="520"/>
  <c r="G1239" i="520"/>
  <c r="G1233" i="520"/>
  <c r="G1226" i="520"/>
  <c r="G1223" i="520"/>
  <c r="G1210" i="520"/>
  <c r="G1207" i="520"/>
  <c r="G1204" i="520"/>
  <c r="G1194" i="520"/>
  <c r="G1191" i="520"/>
  <c r="G1178" i="520"/>
  <c r="G1175" i="520"/>
  <c r="G1162" i="520"/>
  <c r="G1159" i="520"/>
  <c r="G1146" i="520"/>
  <c r="G1143" i="520"/>
  <c r="G1140" i="520"/>
  <c r="G1128" i="520"/>
  <c r="G1123" i="520"/>
  <c r="G1117" i="520"/>
  <c r="G1114" i="520"/>
  <c r="G1106" i="520"/>
  <c r="G1103" i="520"/>
  <c r="G1095" i="520"/>
  <c r="G1090" i="520"/>
  <c r="G1085" i="520"/>
  <c r="G1080" i="520"/>
  <c r="G1075" i="520"/>
  <c r="G1073" i="520"/>
  <c r="G1068" i="520"/>
  <c r="G1063" i="520"/>
  <c r="G1058" i="520"/>
  <c r="G1053" i="520"/>
  <c r="G1048" i="520"/>
  <c r="G1043" i="520"/>
  <c r="G1041" i="520"/>
  <c r="G1036" i="520"/>
  <c r="G1031" i="520"/>
  <c r="G1026" i="520"/>
  <c r="G1021" i="520"/>
  <c r="G1016" i="520"/>
  <c r="G1011" i="520"/>
  <c r="G1009" i="520"/>
  <c r="G1004" i="520"/>
  <c r="G999" i="520"/>
  <c r="G994" i="520"/>
  <c r="G989" i="520"/>
  <c r="G984" i="520"/>
  <c r="G979" i="520"/>
  <c r="G977" i="520"/>
  <c r="G972" i="520"/>
  <c r="G967" i="520"/>
  <c r="G962" i="520"/>
  <c r="G957" i="520"/>
  <c r="G952" i="520"/>
  <c r="G947" i="520"/>
  <c r="G945" i="520"/>
  <c r="G940" i="520"/>
  <c r="G935" i="520"/>
  <c r="G930" i="520"/>
  <c r="G925" i="520"/>
  <c r="G920" i="520"/>
  <c r="G915" i="520"/>
  <c r="G913" i="520"/>
  <c r="G909" i="520"/>
  <c r="G905" i="520"/>
  <c r="G901" i="520"/>
  <c r="G897" i="520"/>
  <c r="G893" i="520"/>
  <c r="G889" i="520"/>
  <c r="G885" i="520"/>
  <c r="G881" i="520"/>
  <c r="G877" i="520"/>
  <c r="G873" i="520"/>
  <c r="G869" i="520"/>
  <c r="G865" i="520"/>
  <c r="G861" i="520"/>
  <c r="G857" i="520"/>
  <c r="G853" i="520"/>
  <c r="G849" i="520"/>
  <c r="G845" i="520"/>
  <c r="G841" i="520"/>
  <c r="G837" i="520"/>
  <c r="G833" i="520"/>
  <c r="G829" i="520"/>
  <c r="G825" i="520"/>
  <c r="G821" i="520"/>
  <c r="G817" i="520"/>
  <c r="G813" i="520"/>
  <c r="G809" i="520"/>
  <c r="G805" i="520"/>
  <c r="G801" i="520"/>
  <c r="G797" i="520"/>
  <c r="G793" i="520"/>
  <c r="G789" i="520"/>
  <c r="G785" i="520"/>
  <c r="G781" i="520"/>
  <c r="G777" i="520"/>
  <c r="G773" i="520"/>
  <c r="G769" i="520"/>
  <c r="G765" i="520"/>
  <c r="G757" i="520"/>
  <c r="G753" i="520"/>
  <c r="G749" i="520"/>
  <c r="G745" i="520"/>
  <c r="G741" i="520"/>
  <c r="G702" i="520"/>
  <c r="G700" i="520"/>
  <c r="G1417" i="520"/>
  <c r="G1397" i="520"/>
  <c r="G1389" i="520"/>
  <c r="G1349" i="520"/>
  <c r="G1326" i="520"/>
  <c r="G1323" i="520"/>
  <c r="G1320" i="520"/>
  <c r="G1317" i="520"/>
  <c r="G1310" i="520"/>
  <c r="G1307" i="520"/>
  <c r="G1304" i="520"/>
  <c r="G1294" i="520"/>
  <c r="G1291" i="520"/>
  <c r="G1288" i="520"/>
  <c r="G1278" i="520"/>
  <c r="G1275" i="520"/>
  <c r="G1272" i="520"/>
  <c r="G1262" i="520"/>
  <c r="G1259" i="520"/>
  <c r="G1256" i="520"/>
  <c r="G1253" i="520"/>
  <c r="G1246" i="520"/>
  <c r="G1243" i="520"/>
  <c r="G1240" i="520"/>
  <c r="G1230" i="520"/>
  <c r="G1227" i="520"/>
  <c r="G1224" i="520"/>
  <c r="G1214" i="520"/>
  <c r="G1211" i="520"/>
  <c r="G1208" i="520"/>
  <c r="G1198" i="520"/>
  <c r="G1195" i="520"/>
  <c r="G1192" i="520"/>
  <c r="G1182" i="520"/>
  <c r="G1179" i="520"/>
  <c r="G1176" i="520"/>
  <c r="G1166" i="520"/>
  <c r="G1163" i="520"/>
  <c r="G1160" i="520"/>
  <c r="G1157" i="520"/>
  <c r="G1150" i="520"/>
  <c r="G1147" i="520"/>
  <c r="G1144" i="520"/>
  <c r="G1131" i="520"/>
  <c r="G1129" i="520"/>
  <c r="G1126" i="520"/>
  <c r="G1125" i="520"/>
  <c r="G1124" i="520"/>
  <c r="G1112" i="520"/>
  <c r="G1107" i="520"/>
  <c r="G1104" i="520"/>
  <c r="G1098" i="520"/>
  <c r="G1088" i="520"/>
  <c r="G1083" i="520"/>
  <c r="G1081" i="520"/>
  <c r="G1076" i="520"/>
  <c r="G1071" i="520"/>
  <c r="G1066" i="520"/>
  <c r="G1056" i="520"/>
  <c r="G1051" i="520"/>
  <c r="G1049" i="520"/>
  <c r="G1044" i="520"/>
  <c r="G1039" i="520"/>
  <c r="G1034" i="520"/>
  <c r="G1024" i="520"/>
  <c r="G1019" i="520"/>
  <c r="G1017" i="520"/>
  <c r="G1012" i="520"/>
  <c r="G1007" i="520"/>
  <c r="G1002" i="520"/>
  <c r="G992" i="520"/>
  <c r="G987" i="520"/>
  <c r="G985" i="520"/>
  <c r="G980" i="520"/>
  <c r="G975" i="520"/>
  <c r="G970" i="520"/>
  <c r="G960" i="520"/>
  <c r="G955" i="520"/>
  <c r="G953" i="520"/>
  <c r="G948" i="520"/>
  <c r="G943" i="520"/>
  <c r="G938" i="520"/>
  <c r="G928" i="520"/>
  <c r="G923" i="520"/>
  <c r="G921" i="520"/>
  <c r="G916" i="520"/>
  <c r="G910" i="520"/>
  <c r="G906" i="520"/>
  <c r="G902" i="520"/>
  <c r="G898" i="520"/>
  <c r="G894" i="520"/>
  <c r="G890" i="520"/>
  <c r="G886" i="520"/>
  <c r="G882" i="520"/>
  <c r="G878" i="520"/>
  <c r="G874" i="520"/>
  <c r="G870" i="520"/>
  <c r="G866" i="520"/>
  <c r="G862" i="520"/>
  <c r="G858" i="520"/>
  <c r="G854" i="520"/>
  <c r="G850" i="520"/>
  <c r="G846" i="520"/>
  <c r="G842" i="520"/>
  <c r="G838" i="520"/>
  <c r="G834" i="520"/>
  <c r="G830" i="520"/>
  <c r="G826" i="520"/>
  <c r="G822" i="520"/>
  <c r="G818" i="520"/>
  <c r="G814" i="520"/>
  <c r="G810" i="520"/>
  <c r="G806" i="520"/>
  <c r="G802" i="520"/>
  <c r="G798" i="520"/>
  <c r="G794" i="520"/>
  <c r="G790" i="520"/>
  <c r="G786" i="520"/>
  <c r="G782" i="520"/>
  <c r="G778" i="520"/>
  <c r="G774" i="520"/>
  <c r="G770" i="520"/>
  <c r="G762" i="520"/>
  <c r="G758" i="520"/>
  <c r="G754" i="520"/>
  <c r="G750" i="520"/>
  <c r="G742" i="520"/>
  <c r="G738" i="520"/>
  <c r="G734" i="520"/>
  <c r="G1078" i="520"/>
  <c r="G1062" i="520"/>
  <c r="G1046" i="520"/>
  <c r="G1030" i="520"/>
  <c r="G1014" i="520"/>
  <c r="G1005" i="520"/>
  <c r="G998" i="520"/>
  <c r="G982" i="520"/>
  <c r="G966" i="520"/>
  <c r="G950" i="520"/>
  <c r="G934" i="520"/>
  <c r="G918" i="520"/>
  <c r="G771" i="520"/>
  <c r="G766" i="520"/>
  <c r="G761" i="520"/>
  <c r="G756" i="520"/>
  <c r="G751" i="520"/>
  <c r="G746" i="520"/>
  <c r="G737" i="520"/>
  <c r="G733" i="520"/>
  <c r="G732" i="520"/>
  <c r="G731" i="520"/>
  <c r="G730" i="520"/>
  <c r="G729" i="520"/>
  <c r="G728" i="520"/>
  <c r="G727" i="520"/>
  <c r="G726" i="520"/>
  <c r="G725" i="520"/>
  <c r="G724" i="520"/>
  <c r="G723" i="520"/>
  <c r="G722" i="520"/>
  <c r="G721" i="520"/>
  <c r="G720" i="520"/>
  <c r="G719" i="520"/>
  <c r="G718" i="520"/>
  <c r="G717" i="520"/>
  <c r="G716" i="520"/>
  <c r="G715" i="520"/>
  <c r="G714" i="520"/>
  <c r="G713" i="520"/>
  <c r="G712" i="520"/>
  <c r="G711" i="520"/>
  <c r="G710" i="520"/>
  <c r="G709" i="520"/>
  <c r="G708" i="520"/>
  <c r="G707" i="520"/>
  <c r="G706" i="520"/>
  <c r="G705" i="520"/>
  <c r="G704" i="520"/>
  <c r="G703" i="520"/>
  <c r="G699" i="520"/>
  <c r="G698" i="520"/>
  <c r="G697" i="520"/>
  <c r="G696" i="520"/>
  <c r="G695" i="520"/>
  <c r="G694" i="520"/>
  <c r="G693" i="520"/>
  <c r="G692" i="520"/>
  <c r="G691" i="520"/>
  <c r="G690" i="520"/>
  <c r="G689" i="520"/>
  <c r="G688" i="520"/>
  <c r="G687" i="520"/>
  <c r="G686" i="520"/>
  <c r="G685" i="520"/>
  <c r="G684" i="520"/>
  <c r="G683" i="520"/>
  <c r="G682" i="520"/>
  <c r="G681" i="520"/>
  <c r="G680" i="520"/>
  <c r="G679" i="520"/>
  <c r="G678" i="520"/>
  <c r="G677" i="520"/>
  <c r="G676" i="520"/>
  <c r="G675" i="520"/>
  <c r="G674" i="520"/>
  <c r="G673" i="520"/>
  <c r="G672" i="520"/>
  <c r="G671" i="520"/>
  <c r="G670" i="520"/>
  <c r="G669" i="520"/>
  <c r="G668" i="520"/>
  <c r="G667" i="520"/>
  <c r="G666" i="520"/>
  <c r="G665" i="520"/>
  <c r="G664" i="520"/>
  <c r="G663" i="520"/>
  <c r="G662" i="520"/>
  <c r="G661" i="520"/>
  <c r="G660" i="520"/>
  <c r="G659" i="520"/>
  <c r="G658" i="520"/>
  <c r="G657" i="520"/>
  <c r="G656" i="520"/>
  <c r="G655" i="520"/>
  <c r="G654" i="520"/>
  <c r="G653" i="520"/>
  <c r="G652" i="520"/>
  <c r="G651" i="520"/>
  <c r="G650" i="520"/>
  <c r="G649" i="520"/>
  <c r="G648" i="520"/>
  <c r="G647" i="520"/>
  <c r="G646" i="520"/>
  <c r="G645" i="520"/>
  <c r="G644" i="520"/>
  <c r="G643" i="520"/>
  <c r="G642" i="520"/>
  <c r="G641" i="520"/>
  <c r="G640" i="520"/>
  <c r="G639" i="520"/>
  <c r="G638" i="520"/>
  <c r="G637" i="520"/>
  <c r="G636" i="520"/>
  <c r="G635" i="520"/>
  <c r="G634" i="520"/>
  <c r="G633" i="520"/>
  <c r="G632" i="520"/>
  <c r="G631" i="520"/>
  <c r="G630" i="520"/>
  <c r="G629" i="520"/>
  <c r="G628" i="520"/>
  <c r="G627" i="520"/>
  <c r="G626" i="520"/>
  <c r="G625" i="520"/>
  <c r="G624" i="520"/>
  <c r="G623" i="520"/>
  <c r="G622" i="520"/>
  <c r="G621" i="520"/>
  <c r="G367" i="520"/>
  <c r="G608" i="520"/>
  <c r="G609" i="520"/>
  <c r="G610" i="520"/>
  <c r="G611" i="520"/>
  <c r="G612" i="520"/>
  <c r="G613" i="520"/>
  <c r="G614" i="520"/>
  <c r="G615" i="520"/>
  <c r="G616" i="520"/>
  <c r="G617" i="520"/>
  <c r="G618" i="520"/>
  <c r="G619" i="520"/>
  <c r="G590" i="520"/>
  <c r="G589" i="520"/>
  <c r="G574" i="520"/>
  <c r="G559" i="520"/>
  <c r="G544" i="520"/>
  <c r="G531" i="520"/>
  <c r="G518" i="520"/>
  <c r="G517" i="520"/>
  <c r="G511" i="520"/>
  <c r="G499" i="520"/>
  <c r="G498" i="520"/>
  <c r="G488" i="520"/>
  <c r="G484" i="520"/>
  <c r="G481" i="520"/>
  <c r="G476" i="520"/>
  <c r="G473" i="520"/>
  <c r="G465" i="520"/>
  <c r="G460" i="520"/>
  <c r="G457" i="520"/>
  <c r="G452" i="520"/>
  <c r="G444" i="520"/>
  <c r="G441" i="520"/>
  <c r="G436" i="520"/>
  <c r="G433" i="520"/>
  <c r="G425" i="520"/>
  <c r="G420" i="520"/>
  <c r="G417" i="520"/>
  <c r="G409" i="520"/>
  <c r="G401" i="520"/>
  <c r="G393" i="520"/>
  <c r="G377" i="520"/>
  <c r="G1134" i="520"/>
  <c r="G1118" i="520"/>
  <c r="G1102" i="520"/>
  <c r="G1086" i="520"/>
  <c r="G1077" i="520"/>
  <c r="G1070" i="520"/>
  <c r="G1061" i="520"/>
  <c r="G1054" i="520"/>
  <c r="G1045" i="520"/>
  <c r="G1038" i="520"/>
  <c r="G1029" i="520"/>
  <c r="G1022" i="520"/>
  <c r="G1013" i="520"/>
  <c r="G1006" i="520"/>
  <c r="G997" i="520"/>
  <c r="G990" i="520"/>
  <c r="G981" i="520"/>
  <c r="G974" i="520"/>
  <c r="G965" i="520"/>
  <c r="G958" i="520"/>
  <c r="G949" i="520"/>
  <c r="G942" i="520"/>
  <c r="G933" i="520"/>
  <c r="G926" i="520"/>
  <c r="G917" i="520"/>
  <c r="G407" i="520"/>
  <c r="G399" i="520"/>
  <c r="G391" i="520"/>
  <c r="G383" i="520"/>
  <c r="G607" i="520"/>
  <c r="G606" i="520"/>
  <c r="G605" i="520"/>
  <c r="G604" i="520"/>
  <c r="G603" i="520"/>
  <c r="G602" i="520"/>
  <c r="G601" i="520"/>
  <c r="G600" i="520"/>
  <c r="G599" i="520"/>
  <c r="G598" i="520"/>
  <c r="G597" i="520"/>
  <c r="G596" i="520"/>
  <c r="G595" i="520"/>
  <c r="G594" i="520"/>
  <c r="G593" i="520"/>
  <c r="G592" i="520"/>
  <c r="G591" i="520"/>
  <c r="G588" i="520"/>
  <c r="G587" i="520"/>
  <c r="G586" i="520"/>
  <c r="G585" i="520"/>
  <c r="G584" i="520"/>
  <c r="G583" i="520"/>
  <c r="G582" i="520"/>
  <c r="G581" i="520"/>
  <c r="G580" i="520"/>
  <c r="G579" i="520"/>
  <c r="G578" i="520"/>
  <c r="G577" i="520"/>
  <c r="G576" i="520"/>
  <c r="G575" i="520"/>
  <c r="G573" i="520"/>
  <c r="G572" i="520"/>
  <c r="G571" i="520"/>
  <c r="G570" i="520"/>
  <c r="G569" i="520"/>
  <c r="G568" i="520"/>
  <c r="G567" i="520"/>
  <c r="G566" i="520"/>
  <c r="G565" i="520"/>
  <c r="G564" i="520"/>
  <c r="G563" i="520"/>
  <c r="G562" i="520"/>
  <c r="G561" i="520"/>
  <c r="G560" i="520"/>
  <c r="G558" i="520"/>
  <c r="G557" i="520"/>
  <c r="G556" i="520"/>
  <c r="G555" i="520"/>
  <c r="G554" i="520"/>
  <c r="G553" i="520"/>
  <c r="G552" i="520"/>
  <c r="G551" i="520"/>
  <c r="G550" i="520"/>
  <c r="G549" i="520"/>
  <c r="G548" i="520"/>
  <c r="G547" i="520"/>
  <c r="G546" i="520"/>
  <c r="G545" i="520"/>
  <c r="G543" i="520"/>
  <c r="G542" i="520"/>
  <c r="G541" i="520"/>
  <c r="G540" i="520"/>
  <c r="G539" i="520"/>
  <c r="G538" i="520"/>
  <c r="G537" i="520"/>
  <c r="G536" i="520"/>
  <c r="G535" i="520"/>
  <c r="G534" i="520"/>
  <c r="G533" i="520"/>
  <c r="G532" i="520"/>
  <c r="G530" i="520"/>
  <c r="G529" i="520"/>
  <c r="G528" i="520"/>
  <c r="G527" i="520"/>
  <c r="G526" i="520"/>
  <c r="G525" i="520"/>
  <c r="G524" i="520"/>
  <c r="G523" i="520"/>
  <c r="G522" i="520"/>
  <c r="G521" i="520"/>
  <c r="G520" i="520"/>
  <c r="G519" i="520"/>
  <c r="G516" i="520"/>
  <c r="G515" i="520"/>
  <c r="G514" i="520"/>
  <c r="G513" i="520"/>
  <c r="G512" i="520"/>
  <c r="G510" i="520"/>
  <c r="G509" i="520"/>
  <c r="G508" i="520"/>
  <c r="G507" i="520"/>
  <c r="G506" i="520"/>
  <c r="G505" i="520"/>
  <c r="G504" i="520"/>
  <c r="G503" i="520"/>
  <c r="G502" i="520"/>
  <c r="G501" i="520"/>
  <c r="G500" i="520"/>
  <c r="G497" i="520"/>
  <c r="G496" i="520"/>
  <c r="G495" i="520"/>
  <c r="G494" i="520"/>
  <c r="G493" i="520"/>
  <c r="G492" i="520"/>
  <c r="G491" i="520"/>
  <c r="G490" i="520"/>
  <c r="G489" i="520"/>
  <c r="G480" i="520"/>
  <c r="G472" i="520"/>
  <c r="G464" i="520"/>
  <c r="G456" i="520"/>
  <c r="G448" i="520"/>
  <c r="G440" i="520"/>
  <c r="G432" i="520"/>
  <c r="G424" i="520"/>
  <c r="G414" i="520"/>
  <c r="G411" i="520"/>
  <c r="G403" i="520"/>
  <c r="G398" i="520"/>
  <c r="G395" i="520"/>
  <c r="G387" i="520"/>
  <c r="G382" i="520"/>
  <c r="G379" i="520"/>
  <c r="G374" i="520"/>
  <c r="G373" i="520"/>
  <c r="G372" i="520"/>
  <c r="G371" i="520"/>
  <c r="G364" i="520"/>
  <c r="G344" i="520"/>
  <c r="G340" i="520"/>
  <c r="G336" i="520"/>
  <c r="G332" i="520"/>
  <c r="G328" i="520"/>
  <c r="G318" i="520"/>
  <c r="G314" i="520"/>
  <c r="G308" i="520"/>
  <c r="G306" i="520"/>
  <c r="G295" i="520"/>
  <c r="G487" i="520"/>
  <c r="G486" i="520"/>
  <c r="G485" i="520"/>
  <c r="G478" i="520"/>
  <c r="G477" i="520"/>
  <c r="G471" i="520"/>
  <c r="G470" i="520"/>
  <c r="G469" i="520"/>
  <c r="G463" i="520"/>
  <c r="G462" i="520"/>
  <c r="G461" i="520"/>
  <c r="G455" i="520"/>
  <c r="G454" i="520"/>
  <c r="G453" i="520"/>
  <c r="G447" i="520"/>
  <c r="G446" i="520"/>
  <c r="G445" i="520"/>
  <c r="G438" i="520"/>
  <c r="G437" i="520"/>
  <c r="G431" i="520"/>
  <c r="G430" i="520"/>
  <c r="G429" i="520"/>
  <c r="G423" i="520"/>
  <c r="G422" i="520"/>
  <c r="G421" i="520"/>
  <c r="G416" i="520"/>
  <c r="G413" i="520"/>
  <c r="G408" i="520"/>
  <c r="G405" i="520"/>
  <c r="G397" i="520"/>
  <c r="G392" i="520"/>
  <c r="G389" i="520"/>
  <c r="G384" i="520"/>
  <c r="G381" i="520"/>
  <c r="G376" i="520"/>
  <c r="G362" i="520"/>
  <c r="G360" i="520"/>
  <c r="G468" i="520"/>
  <c r="G428" i="520"/>
  <c r="G415" i="520"/>
  <c r="G402" i="520"/>
  <c r="G394" i="520"/>
  <c r="G386" i="520"/>
  <c r="G378" i="520"/>
  <c r="G375" i="520"/>
  <c r="G369" i="520"/>
  <c r="G368" i="520"/>
  <c r="G357" i="520"/>
  <c r="G353" i="520"/>
  <c r="G349" i="520"/>
  <c r="G345" i="520"/>
  <c r="G341" i="520"/>
  <c r="G333" i="520"/>
  <c r="G329" i="520"/>
  <c r="G325" i="520"/>
  <c r="G321" i="520"/>
  <c r="G317" i="520"/>
  <c r="G309" i="520"/>
  <c r="G483" i="520"/>
  <c r="G482" i="520"/>
  <c r="G475" i="520"/>
  <c r="G474" i="520"/>
  <c r="G467" i="520"/>
  <c r="G466" i="520"/>
  <c r="G458" i="520"/>
  <c r="G451" i="520"/>
  <c r="G450" i="520"/>
  <c r="G449" i="520"/>
  <c r="G443" i="520"/>
  <c r="G442" i="520"/>
  <c r="G435" i="520"/>
  <c r="G434" i="520"/>
  <c r="G427" i="520"/>
  <c r="G426" i="520"/>
  <c r="G419" i="520"/>
  <c r="G418" i="520"/>
  <c r="G412" i="520"/>
  <c r="G404" i="520"/>
  <c r="G396" i="520"/>
  <c r="G388" i="520"/>
  <c r="G385" i="520"/>
  <c r="G366" i="520"/>
  <c r="G365" i="520"/>
  <c r="G363" i="520"/>
  <c r="G359" i="520"/>
  <c r="G358" i="520"/>
  <c r="G354" i="520"/>
  <c r="G350" i="520"/>
  <c r="G338" i="520"/>
  <c r="G334" i="520"/>
  <c r="G330" i="520"/>
  <c r="G326" i="520"/>
  <c r="G322" i="520"/>
  <c r="G310" i="520"/>
  <c r="G299" i="520"/>
  <c r="G283" i="520"/>
  <c r="G355" i="520"/>
  <c r="G351" i="520"/>
  <c r="G347" i="520"/>
  <c r="G343" i="520"/>
  <c r="G339" i="520"/>
  <c r="G335" i="520"/>
  <c r="G331" i="520"/>
  <c r="G327" i="520"/>
  <c r="G323" i="520"/>
  <c r="G319" i="520"/>
  <c r="G315" i="520"/>
  <c r="G311" i="520"/>
  <c r="G307" i="520"/>
  <c r="G303" i="520"/>
  <c r="G291" i="520"/>
  <c r="G287" i="520"/>
  <c r="G232" i="520"/>
  <c r="G230" i="520"/>
  <c r="G182" i="520"/>
  <c r="G179" i="520"/>
  <c r="G174" i="520"/>
  <c r="G356" i="520"/>
  <c r="G352" i="520"/>
  <c r="G348" i="520"/>
  <c r="G324" i="520"/>
  <c r="G320" i="520"/>
  <c r="G316" i="520"/>
  <c r="G312" i="520"/>
  <c r="G300" i="520"/>
  <c r="G228" i="520"/>
  <c r="G226" i="520"/>
  <c r="G222" i="520"/>
  <c r="G218" i="520"/>
  <c r="G214" i="520"/>
  <c r="G210" i="520"/>
  <c r="G206" i="520"/>
  <c r="G198" i="520"/>
  <c r="G194" i="520"/>
  <c r="G190" i="520"/>
  <c r="G479" i="520"/>
  <c r="G459" i="520"/>
  <c r="G439" i="520"/>
  <c r="G410" i="520"/>
  <c r="G406" i="520"/>
  <c r="G400" i="520"/>
  <c r="G390" i="520"/>
  <c r="G380" i="520"/>
  <c r="G370" i="520"/>
  <c r="G361" i="520"/>
  <c r="G337" i="520"/>
  <c r="G313" i="520"/>
  <c r="G305" i="520"/>
  <c r="G304" i="520"/>
  <c r="G301" i="520"/>
  <c r="G296" i="520"/>
  <c r="G298" i="520"/>
  <c r="G297" i="520"/>
  <c r="G292" i="520"/>
  <c r="G294" i="520"/>
  <c r="G288" i="520"/>
  <c r="G290" i="520"/>
  <c r="G289" i="520"/>
  <c r="G284" i="520"/>
  <c r="G286" i="520"/>
  <c r="G285" i="520"/>
  <c r="G280" i="520"/>
  <c r="G279" i="520"/>
  <c r="G282" i="520"/>
  <c r="G281" i="520"/>
  <c r="G277" i="520"/>
  <c r="G269" i="520"/>
  <c r="G265" i="520"/>
  <c r="G260" i="520"/>
  <c r="G257" i="520"/>
  <c r="G248" i="520"/>
  <c r="G244" i="520"/>
  <c r="G240" i="520"/>
  <c r="G236" i="520"/>
  <c r="G213" i="520"/>
  <c r="G208" i="520"/>
  <c r="G200" i="520"/>
  <c r="G196" i="520"/>
  <c r="G192" i="520"/>
  <c r="G184" i="520"/>
  <c r="G175" i="520"/>
  <c r="G346" i="520"/>
  <c r="G342" i="520"/>
  <c r="G302" i="520"/>
  <c r="G272" i="520"/>
  <c r="G268" i="520"/>
  <c r="G264" i="520"/>
  <c r="G259" i="520"/>
  <c r="G251" i="520"/>
  <c r="G247" i="520"/>
  <c r="G243" i="520"/>
  <c r="G239" i="520"/>
  <c r="G235" i="520"/>
  <c r="G293" i="520"/>
  <c r="G273" i="520"/>
  <c r="G261" i="520"/>
  <c r="G253" i="520"/>
  <c r="G249" i="520"/>
  <c r="G245" i="520"/>
  <c r="G241" i="520"/>
  <c r="G237" i="520"/>
  <c r="G233" i="520"/>
  <c r="G231" i="520"/>
  <c r="G229" i="520"/>
  <c r="G227" i="520"/>
  <c r="G223" i="520"/>
  <c r="G219" i="520"/>
  <c r="G215" i="520"/>
  <c r="G211" i="520"/>
  <c r="G207" i="520"/>
  <c r="G203" i="520"/>
  <c r="G199" i="520"/>
  <c r="G195" i="520"/>
  <c r="G191" i="520"/>
  <c r="G187" i="520"/>
  <c r="G183" i="520"/>
  <c r="G165" i="520"/>
  <c r="G163" i="520"/>
  <c r="G162" i="520"/>
  <c r="G160" i="520"/>
  <c r="G149" i="520"/>
  <c r="G147" i="520"/>
  <c r="G146" i="520"/>
  <c r="G144" i="520"/>
  <c r="G140" i="520"/>
  <c r="G86" i="520"/>
  <c r="G82" i="520"/>
  <c r="G278" i="520"/>
  <c r="G274" i="520"/>
  <c r="G270" i="520"/>
  <c r="G266" i="520"/>
  <c r="G262" i="520"/>
  <c r="G258" i="520"/>
  <c r="G254" i="520"/>
  <c r="G250" i="520"/>
  <c r="G246" i="520"/>
  <c r="G242" i="520"/>
  <c r="G238" i="520"/>
  <c r="G234" i="520"/>
  <c r="G224" i="520"/>
  <c r="G220" i="520"/>
  <c r="G216" i="520"/>
  <c r="G212" i="520"/>
  <c r="G204" i="520"/>
  <c r="G188" i="520"/>
  <c r="G180" i="520"/>
  <c r="G178" i="520"/>
  <c r="G173" i="520"/>
  <c r="G170" i="520"/>
  <c r="G161" i="520"/>
  <c r="G159" i="520"/>
  <c r="G158" i="520"/>
  <c r="G156" i="520"/>
  <c r="G136" i="520"/>
  <c r="G131" i="520"/>
  <c r="G127" i="520"/>
  <c r="G128" i="520"/>
  <c r="G123" i="520"/>
  <c r="G124" i="520"/>
  <c r="G120" i="520"/>
  <c r="G118" i="520"/>
  <c r="G116" i="520"/>
  <c r="G113" i="520"/>
  <c r="G112" i="520"/>
  <c r="G109" i="520"/>
  <c r="G105" i="520"/>
  <c r="G103" i="520"/>
  <c r="G60" i="520"/>
  <c r="G275" i="520"/>
  <c r="G271" i="520"/>
  <c r="G267" i="520"/>
  <c r="G263" i="520"/>
  <c r="G255" i="520"/>
  <c r="G225" i="520"/>
  <c r="G221" i="520"/>
  <c r="G217" i="520"/>
  <c r="G209" i="520"/>
  <c r="G205" i="520"/>
  <c r="G201" i="520"/>
  <c r="G197" i="520"/>
  <c r="G193" i="520"/>
  <c r="G189" i="520"/>
  <c r="G185" i="520"/>
  <c r="G181" i="520"/>
  <c r="G176" i="520"/>
  <c r="G168" i="520"/>
  <c r="G157" i="520"/>
  <c r="G155" i="520"/>
  <c r="G154" i="520"/>
  <c r="G145" i="520"/>
  <c r="G141" i="520"/>
  <c r="G276" i="520"/>
  <c r="G256" i="520"/>
  <c r="G252" i="520"/>
  <c r="G202" i="520"/>
  <c r="G186" i="520"/>
  <c r="G177" i="520"/>
  <c r="G171" i="520"/>
  <c r="G169" i="520"/>
  <c r="G167" i="520"/>
  <c r="G166" i="520"/>
  <c r="G164" i="520"/>
  <c r="G153" i="520"/>
  <c r="G151" i="520"/>
  <c r="G150" i="520"/>
  <c r="G133" i="520"/>
  <c r="G129" i="520"/>
  <c r="G125" i="520"/>
  <c r="G121" i="520"/>
  <c r="G117" i="520"/>
  <c r="G142" i="520"/>
  <c r="G138" i="520"/>
  <c r="G134" i="520"/>
  <c r="G130" i="520"/>
  <c r="G126" i="520"/>
  <c r="G122" i="520"/>
  <c r="G114" i="520"/>
  <c r="G110" i="520"/>
  <c r="G106" i="520"/>
  <c r="G104" i="520"/>
  <c r="G95" i="520"/>
  <c r="G93" i="520"/>
  <c r="G92" i="520"/>
  <c r="G91" i="520"/>
  <c r="G90" i="520"/>
  <c r="G71" i="520"/>
  <c r="G143" i="520"/>
  <c r="G139" i="520"/>
  <c r="G135" i="520"/>
  <c r="G119" i="520"/>
  <c r="G115" i="520"/>
  <c r="G111" i="520"/>
  <c r="G107" i="520"/>
  <c r="G102" i="520"/>
  <c r="G101" i="520"/>
  <c r="G48" i="520"/>
  <c r="G172" i="520"/>
  <c r="G152" i="520"/>
  <c r="G148" i="520"/>
  <c r="G132" i="520"/>
  <c r="G108" i="520"/>
  <c r="G100" i="520"/>
  <c r="G98" i="520"/>
  <c r="G89" i="520"/>
  <c r="G87" i="520"/>
  <c r="G85" i="520"/>
  <c r="G83" i="520"/>
  <c r="G81" i="520"/>
  <c r="G80" i="520"/>
  <c r="G79" i="520"/>
  <c r="G78" i="520"/>
  <c r="G76" i="520"/>
  <c r="G5" i="520"/>
  <c r="G52" i="520"/>
  <c r="G56" i="520"/>
  <c r="G77" i="520"/>
  <c r="G75" i="520"/>
  <c r="G67" i="520"/>
  <c r="G137" i="520"/>
  <c r="G99" i="520"/>
  <c r="G96" i="520"/>
  <c r="G88" i="520"/>
  <c r="G64" i="520"/>
  <c r="G97" i="520"/>
  <c r="G39" i="520"/>
  <c r="G38" i="520"/>
  <c r="G40" i="520"/>
  <c r="G37" i="520"/>
  <c r="G32" i="520"/>
  <c r="G31" i="520"/>
  <c r="G30" i="520"/>
  <c r="G29" i="520"/>
  <c r="G24" i="520"/>
  <c r="G23" i="520"/>
  <c r="G22" i="520"/>
  <c r="G21" i="520"/>
  <c r="G16" i="520"/>
  <c r="G15" i="520"/>
  <c r="G14" i="520"/>
  <c r="G13" i="520"/>
  <c r="G94" i="520"/>
  <c r="G84" i="520"/>
  <c r="G74" i="520"/>
  <c r="G73" i="520"/>
  <c r="G72" i="520"/>
  <c r="G70" i="520"/>
  <c r="G69" i="520"/>
  <c r="G68" i="520"/>
  <c r="G66" i="520"/>
  <c r="G65" i="520"/>
  <c r="G63" i="520"/>
  <c r="G59" i="520"/>
  <c r="G55" i="520"/>
  <c r="G45" i="520"/>
  <c r="G8" i="520"/>
  <c r="G7" i="520"/>
  <c r="G6" i="520"/>
  <c r="G62" i="520"/>
  <c r="G58" i="520"/>
  <c r="G54" i="520"/>
  <c r="G51" i="520"/>
  <c r="G44" i="520"/>
  <c r="G36" i="520"/>
  <c r="G35" i="520"/>
  <c r="G34" i="520"/>
  <c r="G33" i="520"/>
  <c r="G28" i="520"/>
  <c r="G27" i="520"/>
  <c r="G26" i="520"/>
  <c r="G25" i="520"/>
  <c r="G20" i="520"/>
  <c r="G19" i="520"/>
  <c r="G18" i="520"/>
  <c r="G17" i="520"/>
  <c r="G12" i="520"/>
  <c r="G11" i="520"/>
  <c r="G10" i="520"/>
  <c r="G9" i="520"/>
  <c r="G61" i="520"/>
  <c r="G57" i="520"/>
  <c r="G53" i="520"/>
  <c r="G49" i="520"/>
  <c r="G50" i="520"/>
  <c r="G47" i="520"/>
  <c r="G46" i="520"/>
  <c r="G43" i="520"/>
  <c r="G42" i="520"/>
  <c r="G41" i="520"/>
</calcChain>
</file>

<file path=xl/comments1.xml><?xml version="1.0" encoding="utf-8"?>
<comments xmlns="http://schemas.openxmlformats.org/spreadsheetml/2006/main">
  <authors>
    <author>作者</author>
  </authors>
  <commentList>
    <comment ref="D63" authorId="0" shapeId="0">
      <text>
        <r>
          <rPr>
            <sz val="9"/>
            <color indexed="81"/>
            <rFont val="宋体"/>
            <family val="3"/>
            <charset val="134"/>
          </rPr>
          <t xml:space="preserve">青岛保税区库存数据一般在月中与月初公布，频率为半个月，此处的变化量与变化率为最新一期与上一期的计算值。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Z3" authorId="0" shapeId="0">
      <text>
        <r>
          <rPr>
            <sz val="9"/>
            <color indexed="81"/>
            <rFont val="宋体"/>
            <family val="3"/>
            <charset val="134"/>
          </rPr>
          <t>根据前一年消费占比估算的复合开工率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Y3" authorId="0" shapeId="0">
      <text>
        <r>
          <rPr>
            <sz val="9"/>
            <color indexed="81"/>
            <rFont val="宋体"/>
            <family val="3"/>
            <charset val="134"/>
          </rPr>
          <t xml:space="preserve">根据30%的LLDPE用于生产农膜，70%的LLDPE用于生产包装产品估算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Q3" authorId="0" shapeId="0">
      <text>
        <r>
          <rPr>
            <b/>
            <sz val="9"/>
            <color indexed="81"/>
            <rFont val="华文楷体"/>
            <family val="3"/>
            <charset val="134"/>
          </rPr>
          <t>综合涤纶长丝，涤纶短纤和聚酯瓶片测算的复合开工率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<sst xmlns="http://schemas.openxmlformats.org/spreadsheetml/2006/main" count="1202" uniqueCount="393">
  <si>
    <t>单位</t>
  </si>
  <si>
    <t>频率</t>
  </si>
  <si>
    <t>Brent-WTI近月合约价差</t>
  </si>
  <si>
    <t>美元/桶</t>
  </si>
  <si>
    <t>日度</t>
  </si>
  <si>
    <t>WTI近远月价差(CL1-CL12)</t>
  </si>
  <si>
    <t>Brent近远月价差（CO1-CO12）</t>
  </si>
  <si>
    <t>美国商业原油库存</t>
  </si>
  <si>
    <t>百万桶</t>
  </si>
  <si>
    <t>周度</t>
  </si>
  <si>
    <t>美国库欣原油库存</t>
  </si>
  <si>
    <t>%</t>
  </si>
  <si>
    <t>美国原油周产量</t>
  </si>
  <si>
    <t>千桶/天</t>
  </si>
  <si>
    <t>美国石油钻机数量</t>
  </si>
  <si>
    <t>台</t>
  </si>
  <si>
    <t>甲醇</t>
  </si>
  <si>
    <t>基差</t>
  </si>
  <si>
    <t>元/吨</t>
  </si>
  <si>
    <t>期货近远月价差</t>
  </si>
  <si>
    <t>内外价差</t>
  </si>
  <si>
    <t>甲醇港口库存</t>
  </si>
  <si>
    <t>万吨</t>
  </si>
  <si>
    <t>甲醇装置开工率</t>
  </si>
  <si>
    <t>下游企业开工率</t>
  </si>
  <si>
    <t>聚丙烯与甲醇价差</t>
  </si>
  <si>
    <t>相关性分析</t>
  </si>
  <si>
    <t>LLDPE</t>
  </si>
  <si>
    <t>LLDPE与原油比价</t>
  </si>
  <si>
    <t>-</t>
  </si>
  <si>
    <t>LLDPE生产产能</t>
  </si>
  <si>
    <t>万吨/年</t>
  </si>
  <si>
    <t>PE下游开工率</t>
  </si>
  <si>
    <t>PP粒料拉丝开车产能</t>
  </si>
  <si>
    <t>下游塑编行业开工率</t>
  </si>
  <si>
    <t>PP粒料与粉料价差</t>
  </si>
  <si>
    <t>PP再生料与新料价差</t>
  </si>
  <si>
    <t>PTA</t>
  </si>
  <si>
    <t>PTA社会库存</t>
  </si>
  <si>
    <t>PTA装置开工率</t>
  </si>
  <si>
    <t>涤纶库存</t>
  </si>
  <si>
    <t>天</t>
  </si>
  <si>
    <t>聚酯开工率</t>
  </si>
  <si>
    <t>PTA-PX价差</t>
  </si>
  <si>
    <t>天然橡胶</t>
  </si>
  <si>
    <t>青岛保税区内外盘价差</t>
  </si>
  <si>
    <t>美元/吨</t>
  </si>
  <si>
    <t>全钢胎开工率</t>
  </si>
  <si>
    <t>青岛保税区天然橡胶库存</t>
  </si>
  <si>
    <t>上期所天然橡胶库存</t>
  </si>
  <si>
    <t>玻璃</t>
  </si>
  <si>
    <t>浮法玻璃生产线库存</t>
  </si>
  <si>
    <t>万重量箱</t>
  </si>
  <si>
    <t>浮法玻璃生产线开工率</t>
  </si>
  <si>
    <t>浮法玻璃在产日熔量</t>
  </si>
  <si>
    <t>吨/天</t>
  </si>
  <si>
    <t>玻璃与重质纯碱价差</t>
  </si>
  <si>
    <t>装置开工率</t>
  </si>
  <si>
    <t>PVC</t>
  </si>
  <si>
    <t>原油</t>
    <phoneticPr fontId="71" type="noConversion"/>
  </si>
  <si>
    <t>单位</t>
    <phoneticPr fontId="71" type="noConversion"/>
  </si>
  <si>
    <t>沥青</t>
    <phoneticPr fontId="71" type="noConversion"/>
  </si>
  <si>
    <t>5年均值</t>
  </si>
  <si>
    <t>5年平均值</t>
  </si>
  <si>
    <t>最小值</t>
  </si>
  <si>
    <t>韩国进口CIF华南（右轴）</t>
  </si>
  <si>
    <t>韩国进口CIF华东（右轴）</t>
  </si>
  <si>
    <t>沥青交割仓库库存量</t>
  </si>
  <si>
    <t>吨</t>
  </si>
  <si>
    <t>重交沥青现货价-镇海石化</t>
  </si>
  <si>
    <t>重交沥青现货价-韩国进口CIF华东</t>
  </si>
  <si>
    <t>期货内外盘比价（沪日比价）</t>
  </si>
  <si>
    <t>期货内外盘比价（沪新比价）</t>
  </si>
  <si>
    <t>半个月</t>
  </si>
  <si>
    <t>天然橡胶与顺丁橡胶价差</t>
  </si>
  <si>
    <t>天然橡胶与丁苯橡胶价差</t>
  </si>
  <si>
    <t>千吨</t>
  </si>
  <si>
    <t>6）华东和华南PVC库存</t>
  </si>
  <si>
    <t>乙烯法-电石法价差</t>
  </si>
  <si>
    <t>数据来源：Wind</t>
  </si>
  <si>
    <t>下游复合开工率</t>
  </si>
  <si>
    <t>指标名称</t>
  </si>
  <si>
    <t>PP-3*甲醇</t>
  </si>
  <si>
    <t>甲醇期货收盘价</t>
  </si>
  <si>
    <t>PP期货收盘价</t>
  </si>
  <si>
    <t>DMF</t>
  </si>
  <si>
    <t>甲缩醛</t>
  </si>
  <si>
    <t>醋酸</t>
  </si>
  <si>
    <t>MTBE</t>
  </si>
  <si>
    <t>二甲醚</t>
  </si>
  <si>
    <t>甲醛</t>
  </si>
  <si>
    <t>MTO/MTP</t>
  </si>
  <si>
    <t>全国甲醇装置开工率</t>
  </si>
  <si>
    <t>库存变化</t>
  </si>
  <si>
    <t>沿海地区库存</t>
  </si>
  <si>
    <t>福建</t>
  </si>
  <si>
    <t>广东</t>
  </si>
  <si>
    <t>浙江（嘉兴和宁波）</t>
  </si>
  <si>
    <t>江苏</t>
  </si>
  <si>
    <t>FOB美国海湾-CFR中国主港</t>
  </si>
  <si>
    <t>东南亚-中国</t>
  </si>
  <si>
    <t>CFR东南亚</t>
  </si>
  <si>
    <t>CFR中国主港</t>
  </si>
  <si>
    <t>FOB美国海湾</t>
  </si>
  <si>
    <t>华东现货价格</t>
  </si>
  <si>
    <t>数据来源：卓创资讯</t>
  </si>
  <si>
    <t>管材</t>
  </si>
  <si>
    <t>中空</t>
  </si>
  <si>
    <t>薄膜</t>
  </si>
  <si>
    <t>单丝</t>
  </si>
  <si>
    <t>包装</t>
  </si>
  <si>
    <t>农膜</t>
  </si>
  <si>
    <t>LLDPE下游复合开工率</t>
  </si>
  <si>
    <t>HDPE下游工厂开工率</t>
  </si>
  <si>
    <t>LLDPE/LDPE下游开工率</t>
  </si>
  <si>
    <t>合计产能</t>
  </si>
  <si>
    <t>停车</t>
  </si>
  <si>
    <t>其他</t>
  </si>
  <si>
    <t>线性</t>
  </si>
  <si>
    <t>高压</t>
  </si>
  <si>
    <t>低压注塑</t>
  </si>
  <si>
    <t>低压中空</t>
  </si>
  <si>
    <t>低压拉丝</t>
  </si>
  <si>
    <t>低压管材</t>
  </si>
  <si>
    <t>低压薄膜</t>
  </si>
  <si>
    <t>乙烯:CFR东北亚</t>
  </si>
  <si>
    <t>布伦特油价</t>
  </si>
  <si>
    <t>华北现货价格</t>
  </si>
  <si>
    <t>PP粒料-PP再生料</t>
  </si>
  <si>
    <t>PP一级再生料</t>
  </si>
  <si>
    <t>PP粒(T30S)</t>
  </si>
  <si>
    <t>PP粒料-PP粉料</t>
  </si>
  <si>
    <t>PP粉料</t>
  </si>
  <si>
    <t>注塑</t>
  </si>
  <si>
    <t>BOPP</t>
  </si>
  <si>
    <t>编织</t>
  </si>
  <si>
    <t>拉丝产能</t>
  </si>
  <si>
    <t>其他专用</t>
  </si>
  <si>
    <t>透明料</t>
  </si>
  <si>
    <t>CPP</t>
  </si>
  <si>
    <t>纤维</t>
  </si>
  <si>
    <t>共聚注塑</t>
  </si>
  <si>
    <t>均聚注塑</t>
  </si>
  <si>
    <t>拉丝</t>
  </si>
  <si>
    <t>数据来源：Wind，卓创资讯</t>
  </si>
  <si>
    <t>沪新比价</t>
  </si>
  <si>
    <t>沪日比价</t>
  </si>
  <si>
    <t>沪胶期价</t>
  </si>
  <si>
    <t>新加坡期价</t>
  </si>
  <si>
    <t>日胶期价</t>
  </si>
  <si>
    <t>青岛保税区内外盘报价差(外盘-内盘）</t>
  </si>
  <si>
    <t>基差</t>
    <phoneticPr fontId="80" type="noConversion"/>
  </si>
  <si>
    <t>期货近远月价差</t>
    <phoneticPr fontId="80" type="noConversion"/>
  </si>
  <si>
    <t>乙烯法与电石法价差</t>
    <phoneticPr fontId="80" type="noConversion"/>
  </si>
  <si>
    <t>PVC现货与电石价差</t>
    <phoneticPr fontId="80" type="noConversion"/>
  </si>
  <si>
    <t>PVC装置开工率</t>
    <phoneticPr fontId="80" type="noConversion"/>
  </si>
  <si>
    <t>华东和华南PVC库存</t>
    <phoneticPr fontId="80" type="noConversion"/>
  </si>
  <si>
    <t>内外价差</t>
    <phoneticPr fontId="80" type="noConversion"/>
  </si>
  <si>
    <t>出口额外利润</t>
    <phoneticPr fontId="80" type="noConversion"/>
  </si>
  <si>
    <t>相关性分析</t>
    <phoneticPr fontId="80" type="noConversion"/>
  </si>
  <si>
    <t>Andeavor</t>
  </si>
  <si>
    <t>美元/桶</t>
    <phoneticPr fontId="79" type="noConversion"/>
  </si>
  <si>
    <t>Nymex柴油-WTI价差</t>
    <phoneticPr fontId="79" type="noConversion"/>
  </si>
  <si>
    <t>美元/桶</t>
    <phoneticPr fontId="79" type="noConversion"/>
  </si>
  <si>
    <t>Nymex 汽油-WTI价差</t>
    <phoneticPr fontId="79" type="noConversion"/>
  </si>
  <si>
    <t>美元/桶</t>
    <phoneticPr fontId="79" type="noConversion"/>
  </si>
  <si>
    <t>欧洲ICE柴油-Brent价差</t>
    <phoneticPr fontId="79" type="noConversion"/>
  </si>
  <si>
    <t>美元/桶</t>
    <phoneticPr fontId="79" type="noConversion"/>
  </si>
  <si>
    <t>WTI库欣/USGC 321裂解价差</t>
    <phoneticPr fontId="79" type="noConversion"/>
  </si>
  <si>
    <t>美元/桶</t>
    <phoneticPr fontId="79" type="noConversion"/>
  </si>
  <si>
    <t>CFTC非商业净多仓占比</t>
    <phoneticPr fontId="79" type="noConversion"/>
  </si>
  <si>
    <t>ARA汽油库存</t>
    <phoneticPr fontId="79" type="noConversion"/>
  </si>
  <si>
    <t>千吨</t>
    <phoneticPr fontId="79" type="noConversion"/>
  </si>
  <si>
    <t>千吨</t>
    <phoneticPr fontId="79" type="noConversion"/>
  </si>
  <si>
    <t>百万桶</t>
    <phoneticPr fontId="79" type="noConversion"/>
  </si>
  <si>
    <t>Brent-Dubai近月合约价差</t>
    <phoneticPr fontId="79" type="noConversion"/>
  </si>
  <si>
    <t>美国汽油库存</t>
    <phoneticPr fontId="79" type="noConversion"/>
  </si>
  <si>
    <t>美国馏分油库存</t>
    <phoneticPr fontId="79" type="noConversion"/>
  </si>
  <si>
    <t>美国炼厂开工率（4周移动均值）</t>
    <phoneticPr fontId="79" type="noConversion"/>
  </si>
  <si>
    <t>美国炼厂原油加工量（4周移动均值）</t>
    <phoneticPr fontId="79" type="noConversion"/>
  </si>
  <si>
    <t>美国原油净进口量（4周移动均值）</t>
    <phoneticPr fontId="79" type="noConversion"/>
  </si>
  <si>
    <t>美国成品油净出口量（4周移动均值）</t>
    <phoneticPr fontId="79" type="noConversion"/>
  </si>
  <si>
    <t>ARA柴油库存</t>
    <phoneticPr fontId="79" type="noConversion"/>
  </si>
  <si>
    <t>全球浮式油轮原油库存（15天移动均值）</t>
    <phoneticPr fontId="79" type="noConversion"/>
  </si>
  <si>
    <t>加拿大石油钻机数量</t>
    <phoneticPr fontId="79" type="noConversion"/>
  </si>
  <si>
    <t>手</t>
    <phoneticPr fontId="79" type="noConversion"/>
  </si>
  <si>
    <t>元/桶</t>
    <phoneticPr fontId="79" type="noConversion"/>
  </si>
  <si>
    <t>元/吨</t>
    <phoneticPr fontId="79" type="noConversion"/>
  </si>
  <si>
    <t>单位</t>
    <phoneticPr fontId="79" type="noConversion"/>
  </si>
  <si>
    <t>数据来源：Wind</t>
    <phoneticPr fontId="79" type="noConversion"/>
  </si>
  <si>
    <t>指标名称</t>
    <phoneticPr fontId="79" type="noConversion"/>
  </si>
  <si>
    <t>内外价差</t>
    <phoneticPr fontId="79" type="noConversion"/>
  </si>
  <si>
    <t>PVC装置开工率</t>
    <phoneticPr fontId="79" type="noConversion"/>
  </si>
  <si>
    <t>出口额外利润（出口印度价-华南现货价）</t>
    <phoneticPr fontId="79" type="noConversion"/>
  </si>
  <si>
    <t>内外价差（到岸价（中国）-华南现货价）</t>
    <phoneticPr fontId="79" type="noConversion"/>
  </si>
  <si>
    <t>PVC华南现货价（乙烯法）</t>
    <phoneticPr fontId="79" type="noConversion"/>
  </si>
  <si>
    <t>PVC中国到岸价（未计反倾销税）</t>
    <phoneticPr fontId="79" type="noConversion"/>
  </si>
  <si>
    <t>山东原盐价</t>
    <phoneticPr fontId="79" type="noConversion"/>
  </si>
  <si>
    <t>山东32%烧碱价</t>
    <phoneticPr fontId="79" type="noConversion"/>
  </si>
  <si>
    <t>华东PVC现货价</t>
    <phoneticPr fontId="79" type="noConversion"/>
  </si>
  <si>
    <t>山东电石现货价</t>
    <phoneticPr fontId="79" type="noConversion"/>
  </si>
  <si>
    <t>乙电价差三年均值</t>
    <phoneticPr fontId="79" type="noConversion"/>
  </si>
  <si>
    <t>乙烯法现货-华南</t>
    <phoneticPr fontId="79" type="noConversion"/>
  </si>
  <si>
    <t>电石法现货-华南</t>
    <phoneticPr fontId="79" type="noConversion"/>
  </si>
  <si>
    <t>华东现货价格（电石法）</t>
    <phoneticPr fontId="79" type="noConversion"/>
  </si>
  <si>
    <t>数据来源：隆众资讯，东证衍生品研究院</t>
    <phoneticPr fontId="79" type="noConversion"/>
  </si>
  <si>
    <t>数据来源：隆众资讯</t>
    <phoneticPr fontId="79" type="noConversion"/>
  </si>
  <si>
    <t>数据来源：卓创资讯</t>
    <phoneticPr fontId="79" type="noConversion"/>
  </si>
  <si>
    <t>美元/吨</t>
    <phoneticPr fontId="79" type="noConversion"/>
  </si>
  <si>
    <t>%</t>
    <phoneticPr fontId="79" type="noConversion"/>
  </si>
  <si>
    <t>上期所天然橡胶库存</t>
    <phoneticPr fontId="79" type="noConversion"/>
  </si>
  <si>
    <t>全钢胎开工率</t>
    <phoneticPr fontId="79" type="noConversion"/>
  </si>
  <si>
    <t>天然橡胶-丁苯橡胶</t>
    <phoneticPr fontId="79" type="noConversion"/>
  </si>
  <si>
    <t>天然橡胶-顺丁橡胶</t>
    <phoneticPr fontId="79" type="noConversion"/>
  </si>
  <si>
    <t>丁苯橡胶现货价格</t>
    <phoneticPr fontId="79" type="noConversion"/>
  </si>
  <si>
    <t>顺丁橡胶现货价格</t>
    <phoneticPr fontId="79" type="noConversion"/>
  </si>
  <si>
    <t>天然橡胶现货价格</t>
    <phoneticPr fontId="79" type="noConversion"/>
  </si>
  <si>
    <t>青岛保税区内盘报价(泰国标准胶)</t>
    <phoneticPr fontId="79" type="noConversion"/>
  </si>
  <si>
    <t>青岛保税区外盘报价(泰国标准胶)</t>
    <phoneticPr fontId="79" type="noConversion"/>
  </si>
  <si>
    <t>云南国营全乳胶现货价格</t>
    <phoneticPr fontId="79" type="noConversion"/>
  </si>
  <si>
    <t>数据来源：Wind，中国橡胶贸易信息网</t>
    <phoneticPr fontId="79" type="noConversion"/>
  </si>
  <si>
    <t>数据来源：中国橡胶贸易信息网</t>
    <phoneticPr fontId="79" type="noConversion"/>
  </si>
  <si>
    <t>数据来源：Bloomberg</t>
    <phoneticPr fontId="79" type="noConversion"/>
  </si>
  <si>
    <t>玻璃与重质纯碱价差</t>
    <phoneticPr fontId="79" type="noConversion"/>
  </si>
  <si>
    <t>浮法玻璃在产日熔量</t>
    <phoneticPr fontId="79" type="noConversion"/>
  </si>
  <si>
    <t>浮法玻璃生产线库存</t>
    <phoneticPr fontId="79" type="noConversion"/>
  </si>
  <si>
    <t>浮法玻璃生产线开工率</t>
    <phoneticPr fontId="79" type="noConversion"/>
  </si>
  <si>
    <t>华北地区重质纯碱出厂价</t>
    <phoneticPr fontId="79" type="noConversion"/>
  </si>
  <si>
    <t>华北地区浮法玻璃现货价格</t>
    <phoneticPr fontId="79" type="noConversion"/>
  </si>
  <si>
    <t>华北地区浮法玻璃现货均价</t>
    <phoneticPr fontId="79" type="noConversion"/>
  </si>
  <si>
    <t>数据来源：百川资讯</t>
    <phoneticPr fontId="79" type="noConversion"/>
  </si>
  <si>
    <t>PTA-PX价差</t>
    <phoneticPr fontId="79" type="noConversion"/>
  </si>
  <si>
    <t>聚酯聚合体开工率</t>
    <phoneticPr fontId="79" type="noConversion"/>
  </si>
  <si>
    <t>天</t>
    <phoneticPr fontId="79" type="noConversion"/>
  </si>
  <si>
    <t>万吨</t>
    <phoneticPr fontId="79" type="noConversion"/>
  </si>
  <si>
    <t>PTA装置开工率</t>
    <phoneticPr fontId="79" type="noConversion"/>
  </si>
  <si>
    <t>PX 亚洲合同价(ACP),月度</t>
    <phoneticPr fontId="79" type="noConversion"/>
  </si>
  <si>
    <t>PX CFR中国主港</t>
    <phoneticPr fontId="79" type="noConversion"/>
  </si>
  <si>
    <t>聚酯瓶片</t>
    <phoneticPr fontId="79" type="noConversion"/>
  </si>
  <si>
    <t>涤纶短纤</t>
    <phoneticPr fontId="79" type="noConversion"/>
  </si>
  <si>
    <t>涤纶长丝</t>
    <phoneticPr fontId="79" type="noConversion"/>
  </si>
  <si>
    <t>涤纶DTY</t>
    <phoneticPr fontId="79" type="noConversion"/>
  </si>
  <si>
    <t>涤纶FDY</t>
    <phoneticPr fontId="79" type="noConversion"/>
  </si>
  <si>
    <t>涤纶POY</t>
    <phoneticPr fontId="79" type="noConversion"/>
  </si>
  <si>
    <t>库存变化</t>
    <phoneticPr fontId="79" type="noConversion"/>
  </si>
  <si>
    <t>流通环节库存</t>
    <phoneticPr fontId="79" type="noConversion"/>
  </si>
  <si>
    <t>华东现货价格</t>
    <phoneticPr fontId="79" type="noConversion"/>
  </si>
  <si>
    <t>数据来源：CCFEI</t>
    <phoneticPr fontId="79" type="noConversion"/>
  </si>
  <si>
    <t>欧元</t>
    <phoneticPr fontId="79" type="noConversion"/>
  </si>
  <si>
    <t>美元</t>
    <phoneticPr fontId="79" type="noConversion"/>
  </si>
  <si>
    <t>加元</t>
    <phoneticPr fontId="79" type="noConversion"/>
  </si>
  <si>
    <t>台</t>
    <phoneticPr fontId="79" type="noConversion"/>
  </si>
  <si>
    <t>千桶/天</t>
    <phoneticPr fontId="79" type="noConversion"/>
  </si>
  <si>
    <t>美分/加仑</t>
    <phoneticPr fontId="79" type="noConversion"/>
  </si>
  <si>
    <t>Eni</t>
    <phoneticPr fontId="80" type="noConversion"/>
  </si>
  <si>
    <t>Galp</t>
    <phoneticPr fontId="80" type="noConversion"/>
  </si>
  <si>
    <t>Total</t>
    <phoneticPr fontId="80" type="noConversion"/>
  </si>
  <si>
    <t>Repsol</t>
    <phoneticPr fontId="80" type="noConversion"/>
  </si>
  <si>
    <t>PBF</t>
    <phoneticPr fontId="80" type="noConversion"/>
  </si>
  <si>
    <t>Marathon Petroleum</t>
    <phoneticPr fontId="80" type="noConversion"/>
  </si>
  <si>
    <t>Phillips 66</t>
    <phoneticPr fontId="80" type="noConversion"/>
  </si>
  <si>
    <t>Valero</t>
    <phoneticPr fontId="80" type="noConversion"/>
  </si>
  <si>
    <t>Conoco Phillips</t>
    <phoneticPr fontId="80" type="noConversion"/>
  </si>
  <si>
    <t>Anadarko</t>
    <phoneticPr fontId="80" type="noConversion"/>
  </si>
  <si>
    <t>Apache</t>
    <phoneticPr fontId="80" type="noConversion"/>
  </si>
  <si>
    <t>EOG</t>
    <phoneticPr fontId="80" type="noConversion"/>
  </si>
  <si>
    <t>Pioneer Natural Resources</t>
    <phoneticPr fontId="80" type="noConversion"/>
  </si>
  <si>
    <t>Continental Resources</t>
    <phoneticPr fontId="80" type="noConversion"/>
  </si>
  <si>
    <t>Husky</t>
    <phoneticPr fontId="80" type="noConversion"/>
  </si>
  <si>
    <t>Suncor</t>
    <phoneticPr fontId="80" type="noConversion"/>
  </si>
  <si>
    <t>Chevron</t>
    <phoneticPr fontId="80" type="noConversion"/>
  </si>
  <si>
    <t>BP</t>
    <phoneticPr fontId="80" type="noConversion"/>
  </si>
  <si>
    <t>Exxon Mobil</t>
    <phoneticPr fontId="80" type="noConversion"/>
  </si>
  <si>
    <t>美国石油钻机数量</t>
    <phoneticPr fontId="79" type="noConversion"/>
  </si>
  <si>
    <t>浮式油轮原油库存量（15天移动均值）</t>
    <phoneticPr fontId="79" type="noConversion"/>
  </si>
  <si>
    <t>美国周度成品油净出口量</t>
    <phoneticPr fontId="79" type="noConversion"/>
  </si>
  <si>
    <t>美国周度原油净进口量</t>
    <phoneticPr fontId="79" type="noConversion"/>
  </si>
  <si>
    <t>美国原油产量</t>
    <phoneticPr fontId="79" type="noConversion"/>
  </si>
  <si>
    <t>最小值</t>
    <phoneticPr fontId="79" type="noConversion"/>
  </si>
  <si>
    <t>商业净空仓占比</t>
    <phoneticPr fontId="79" type="noConversion"/>
  </si>
  <si>
    <t>非商业净多仓占比（右轴）</t>
    <phoneticPr fontId="79" type="noConversion"/>
  </si>
  <si>
    <t>商业多头持仓量</t>
    <phoneticPr fontId="80" type="noConversion"/>
  </si>
  <si>
    <t>商业空头持仓量</t>
    <phoneticPr fontId="80" type="noConversion"/>
  </si>
  <si>
    <t>非商业空头持仓量</t>
    <phoneticPr fontId="80" type="noConversion"/>
  </si>
  <si>
    <t>非商业多头持仓量</t>
    <phoneticPr fontId="80" type="noConversion"/>
  </si>
  <si>
    <t>期货持仓总量</t>
    <phoneticPr fontId="80" type="noConversion"/>
  </si>
  <si>
    <t>Nymex 321 WTI:RBOB:HO</t>
    <phoneticPr fontId="79" type="noConversion"/>
  </si>
  <si>
    <t>WTI Cushing/USGC 321</t>
    <phoneticPr fontId="80" type="noConversion"/>
  </si>
  <si>
    <t>Brent/NWE 321</t>
    <phoneticPr fontId="80" type="noConversion"/>
  </si>
  <si>
    <t>LLS GULF COAST 321</t>
    <phoneticPr fontId="80" type="noConversion"/>
  </si>
  <si>
    <t>ICE柴油-Brent</t>
    <phoneticPr fontId="79" type="noConversion"/>
  </si>
  <si>
    <t>ICE柴油期货</t>
    <phoneticPr fontId="79" type="noConversion"/>
  </si>
  <si>
    <t>汽油-WTI裂解价差</t>
    <phoneticPr fontId="79" type="noConversion"/>
  </si>
  <si>
    <t>柴油-WTI裂解价差</t>
    <phoneticPr fontId="79" type="noConversion"/>
  </si>
  <si>
    <t>RBOB</t>
    <phoneticPr fontId="79" type="noConversion"/>
  </si>
  <si>
    <t>ULSD</t>
    <phoneticPr fontId="79" type="noConversion"/>
  </si>
  <si>
    <t>LLS-WTI</t>
    <phoneticPr fontId="80" type="noConversion"/>
  </si>
  <si>
    <t>Brent-Dubai</t>
    <phoneticPr fontId="80" type="noConversion"/>
  </si>
  <si>
    <t>Brent-WTI</t>
    <phoneticPr fontId="80" type="noConversion"/>
  </si>
  <si>
    <t>CO1-CO12</t>
    <phoneticPr fontId="79" type="noConversion"/>
  </si>
  <si>
    <t>CO1-CO6</t>
    <phoneticPr fontId="79" type="noConversion"/>
  </si>
  <si>
    <t>CO1-CO3</t>
    <phoneticPr fontId="79" type="noConversion"/>
  </si>
  <si>
    <t>CL1-CLl2</t>
    <phoneticPr fontId="79" type="noConversion"/>
  </si>
  <si>
    <t>CL1-CL6</t>
    <phoneticPr fontId="80" type="noConversion"/>
  </si>
  <si>
    <t>CL1-CL3</t>
    <phoneticPr fontId="79" type="noConversion"/>
  </si>
  <si>
    <t>Brent-WTI</t>
    <phoneticPr fontId="79" type="noConversion"/>
  </si>
  <si>
    <t>WTI</t>
    <phoneticPr fontId="79" type="noConversion"/>
  </si>
  <si>
    <t>Brent</t>
    <phoneticPr fontId="79" type="noConversion"/>
  </si>
  <si>
    <t>数据来源：Baker Hughes</t>
    <phoneticPr fontId="79" type="noConversion"/>
  </si>
  <si>
    <t>数据来源：EIA</t>
    <phoneticPr fontId="79" type="noConversion"/>
  </si>
  <si>
    <t>数据来源：CFTC</t>
    <phoneticPr fontId="79" type="noConversion"/>
  </si>
  <si>
    <t>石油沥青装置开工率</t>
    <phoneticPr fontId="79" type="noConversion"/>
  </si>
  <si>
    <t>吨</t>
    <phoneticPr fontId="79" type="noConversion"/>
  </si>
  <si>
    <t>茂名石化(70#,90#,A级)</t>
    <phoneticPr fontId="80" type="noConversion"/>
  </si>
  <si>
    <t>镇海炼化(70#,90#,A级)</t>
    <phoneticPr fontId="80" type="noConversion"/>
  </si>
  <si>
    <t>开工率:石油沥青装置</t>
    <phoneticPr fontId="81" type="noConversion"/>
  </si>
  <si>
    <t>可用厂库库容</t>
    <phoneticPr fontId="81" type="noConversion"/>
  </si>
  <si>
    <t>可用仓库库容</t>
    <phoneticPr fontId="81" type="noConversion"/>
  </si>
  <si>
    <t>沥青交割厂库库存量</t>
    <phoneticPr fontId="81" type="noConversion"/>
  </si>
  <si>
    <t>沥青交割仓库库存量</t>
    <phoneticPr fontId="81" type="noConversion"/>
  </si>
  <si>
    <t>镇海石化70#A</t>
    <phoneticPr fontId="79" type="noConversion"/>
  </si>
  <si>
    <t>双吨价差（PVC+2.34烧碱-1.4*电石-1.35*原盐）</t>
    <phoneticPr fontId="79" type="noConversion"/>
  </si>
  <si>
    <t>SC主力合约持仓量</t>
    <phoneticPr fontId="79" type="noConversion"/>
  </si>
  <si>
    <t>SC主力合约成交量</t>
    <phoneticPr fontId="79" type="noConversion"/>
  </si>
  <si>
    <t>INE SC主力合约结算价</t>
    <phoneticPr fontId="79" type="noConversion"/>
  </si>
  <si>
    <t>INE SC主力合约结算价</t>
  </si>
  <si>
    <t>INE SC主力合约成交量</t>
  </si>
  <si>
    <t>INE SC主力合约持仓量</t>
  </si>
  <si>
    <t>PP</t>
    <phoneticPr fontId="79" type="noConversion"/>
  </si>
  <si>
    <t>欧洲部分炼厂股价</t>
    <phoneticPr fontId="79" type="noConversion"/>
  </si>
  <si>
    <t>美国部分炼厂股价</t>
    <phoneticPr fontId="79" type="noConversion"/>
  </si>
  <si>
    <t>北美部分独立石油公司股价</t>
    <phoneticPr fontId="79" type="noConversion"/>
  </si>
  <si>
    <t>全球综合类石油公司股价</t>
    <phoneticPr fontId="79" type="noConversion"/>
  </si>
  <si>
    <t>全球浮式油轮原油库存量（15天移动均值）</t>
    <phoneticPr fontId="79" type="noConversion"/>
  </si>
  <si>
    <t>ARA汽油和柴油库存</t>
    <phoneticPr fontId="79" type="noConversion"/>
  </si>
  <si>
    <t>美国周度成品油净出口量（4周移动均值）</t>
    <phoneticPr fontId="79" type="noConversion"/>
  </si>
  <si>
    <t>美国周度原油净进口量（4周移动均值）</t>
    <phoneticPr fontId="79" type="noConversion"/>
  </si>
  <si>
    <t>美国原油周度产量</t>
    <phoneticPr fontId="79" type="noConversion"/>
  </si>
  <si>
    <t>美国炼厂原油加工量（4周移动均值）</t>
    <phoneticPr fontId="79" type="noConversion"/>
  </si>
  <si>
    <t>美国库欣原油库存</t>
    <phoneticPr fontId="79" type="noConversion"/>
  </si>
  <si>
    <t>美国商业原油库存</t>
    <phoneticPr fontId="79" type="noConversion"/>
  </si>
  <si>
    <t>CFTC持仓量</t>
    <phoneticPr fontId="79" type="noConversion"/>
  </si>
  <si>
    <t>全球各地裂解价差</t>
    <phoneticPr fontId="79" type="noConversion"/>
  </si>
  <si>
    <t>欧洲柴油期货价格及裂解价差</t>
    <phoneticPr fontId="79" type="noConversion"/>
  </si>
  <si>
    <t>美国汽油和柴油期货价格及价差</t>
    <phoneticPr fontId="79" type="noConversion"/>
  </si>
  <si>
    <t>主要原油标的价差Brent-WTI，Brent-Dubai，LLS-WTI</t>
    <phoneticPr fontId="79" type="noConversion"/>
  </si>
  <si>
    <t>Brent远月价差结构</t>
    <phoneticPr fontId="79" type="noConversion"/>
  </si>
  <si>
    <t>WTI远月价差结构</t>
    <phoneticPr fontId="79" type="noConversion"/>
  </si>
  <si>
    <t>INE SC首行合约成交量和持仓量</t>
    <phoneticPr fontId="79" type="noConversion"/>
  </si>
  <si>
    <t>INE SC首行合约结算价</t>
    <phoneticPr fontId="79" type="noConversion"/>
  </si>
  <si>
    <t>WTI、Brent首行合约价格及价差</t>
    <phoneticPr fontId="79" type="noConversion"/>
  </si>
  <si>
    <t>出口额外利润（出口印度价-华南现货价）</t>
    <phoneticPr fontId="79" type="noConversion"/>
  </si>
  <si>
    <t>华东和华南PVC库存</t>
    <phoneticPr fontId="79" type="noConversion"/>
  </si>
  <si>
    <t>PVC开工率</t>
    <phoneticPr fontId="79" type="noConversion"/>
  </si>
  <si>
    <t>PVC双吨价差</t>
    <phoneticPr fontId="79" type="noConversion"/>
  </si>
  <si>
    <t>乙烯法与电石法价差</t>
    <phoneticPr fontId="79" type="noConversion"/>
  </si>
  <si>
    <t>期现价差</t>
    <phoneticPr fontId="79" type="noConversion"/>
  </si>
  <si>
    <t>重交沥青现货价格</t>
    <phoneticPr fontId="79" type="noConversion"/>
  </si>
  <si>
    <t>沥青交割仓库厂库库存量及可用库容</t>
    <phoneticPr fontId="79" type="noConversion"/>
  </si>
  <si>
    <t>沥青期货基差</t>
    <phoneticPr fontId="79" type="noConversion"/>
  </si>
  <si>
    <t>天然橡胶与合成橡胶价差</t>
    <phoneticPr fontId="79" type="noConversion"/>
  </si>
  <si>
    <t>青岛保税区天然橡胶库存</t>
    <phoneticPr fontId="79" type="noConversion"/>
  </si>
  <si>
    <t>全钢胎开工率</t>
    <phoneticPr fontId="79" type="noConversion"/>
  </si>
  <si>
    <t>期货内外盘比价</t>
    <phoneticPr fontId="79" type="noConversion"/>
  </si>
  <si>
    <t>青岛保税区内外盘价差</t>
    <phoneticPr fontId="79" type="noConversion"/>
  </si>
  <si>
    <t>PTA与PX价差</t>
    <phoneticPr fontId="79" type="noConversion"/>
  </si>
  <si>
    <t>聚酯开工率</t>
    <phoneticPr fontId="79" type="noConversion"/>
  </si>
  <si>
    <t>涤纶库存</t>
    <phoneticPr fontId="79" type="noConversion"/>
  </si>
  <si>
    <t>PTA装置开工率</t>
    <phoneticPr fontId="79" type="noConversion"/>
  </si>
  <si>
    <t>PTA流通环节库存</t>
    <phoneticPr fontId="79" type="noConversion"/>
  </si>
  <si>
    <t>PP新料与再生料价差</t>
    <phoneticPr fontId="79" type="noConversion"/>
  </si>
  <si>
    <t>PP粒料与粉料价差</t>
    <phoneticPr fontId="79" type="noConversion"/>
  </si>
  <si>
    <t>PP下游行业开工率</t>
    <phoneticPr fontId="79" type="noConversion"/>
  </si>
  <si>
    <t>PP装置生产比例</t>
    <phoneticPr fontId="79" type="noConversion"/>
  </si>
  <si>
    <t>期现价差</t>
    <phoneticPr fontId="79" type="noConversion"/>
  </si>
  <si>
    <t>PE下游行业开工率</t>
    <phoneticPr fontId="79" type="noConversion"/>
  </si>
  <si>
    <t>PE装置生产比例</t>
    <phoneticPr fontId="79" type="noConversion"/>
  </si>
  <si>
    <t>LLDPE与原油比价</t>
    <phoneticPr fontId="79" type="noConversion"/>
  </si>
  <si>
    <t>期现价差</t>
    <phoneticPr fontId="79" type="noConversion"/>
  </si>
  <si>
    <t>聚丙烯与甲醇价差</t>
    <phoneticPr fontId="79" type="noConversion"/>
  </si>
  <si>
    <t>甲醇下游开工率</t>
    <phoneticPr fontId="79" type="noConversion"/>
  </si>
  <si>
    <t>甲醇装置开工率</t>
    <phoneticPr fontId="79" type="noConversion"/>
  </si>
  <si>
    <t>港口库存</t>
    <phoneticPr fontId="79" type="noConversion"/>
  </si>
  <si>
    <t>内外价差</t>
    <phoneticPr fontId="79" type="noConversion"/>
  </si>
  <si>
    <t>期现价差</t>
    <phoneticPr fontId="79" type="noConversion"/>
  </si>
  <si>
    <t>单位</t>
    <phoneticPr fontId="79" type="noConversion"/>
  </si>
  <si>
    <t>%</t>
    <phoneticPr fontId="79" type="noConversion"/>
  </si>
  <si>
    <t>%</t>
    <phoneticPr fontId="79" type="noConversion"/>
  </si>
  <si>
    <t>%</t>
    <phoneticPr fontId="79" type="noConversion"/>
  </si>
  <si>
    <t>%</t>
    <phoneticPr fontId="79" type="noConversion"/>
  </si>
  <si>
    <t>单位</t>
    <phoneticPr fontId="79" type="noConversion"/>
  </si>
  <si>
    <t>%</t>
    <phoneticPr fontId="79" type="noConversion"/>
  </si>
  <si>
    <t>%</t>
    <phoneticPr fontId="7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</si>
</sst>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0">
    <numFmt numFmtId="41" formatCode="_ * #,##0_ ;_ * \-#,##0_ ;_ * &quot;-&quot;_ ;_ @_ "/>
    <numFmt numFmtId="43" formatCode="_ * #,##0.00_ ;_ * \-#,##0.00_ ;_ * &quot;-&quot;??_ ;_ @_ "/>
    <numFmt numFmtId="176" formatCode="0.0%"/>
    <numFmt numFmtId="177" formatCode="0.00_ "/>
    <numFmt numFmtId="178" formatCode="#,##0.0"/>
    <numFmt numFmtId="179" formatCode="0.0"/>
    <numFmt numFmtId="180" formatCode="#,##0_);[Red]\(#,##0\)"/>
    <numFmt numFmtId="181" formatCode="yyyy\-mm\-dd"/>
    <numFmt numFmtId="182" formatCode="[$-10409]#,##0;\(#,##0\)"/>
    <numFmt numFmtId="183" formatCode="#,##0_ "/>
    <numFmt numFmtId="184" formatCode="0.000"/>
    <numFmt numFmtId="185" formatCode="#,##0_ ;\-#,##0\ "/>
    <numFmt numFmtId="186" formatCode="###,###,###,###,##0"/>
    <numFmt numFmtId="187" formatCode="yyyy\-mm\-dd;@"/>
    <numFmt numFmtId="188" formatCode="0_);[Red]\(0\)"/>
    <numFmt numFmtId="189" formatCode="###,###,###,###,##0.00"/>
    <numFmt numFmtId="190" formatCode="0.00_);[Red]\(0.00\)"/>
    <numFmt numFmtId="191" formatCode="0_ "/>
    <numFmt numFmtId="192" formatCode="_(* #,##0.0_);_(* \(#,##0.0\);\-??_);_(* @_)_)"/>
    <numFmt numFmtId="193" formatCode="_(* #,##0.00_);_(* \(#,##0.00\);\-??_);_(* @_)_)"/>
    <numFmt numFmtId="194" formatCode="_(* #,##0.000_);_(* \(#,##0.000\);\-??_);_(* @_)_)"/>
    <numFmt numFmtId="195" formatCode="[Red][&gt;0]_(* #,##0.00_);[Red][&lt;0]_(* \(#,##0.00\);\-??_)"/>
    <numFmt numFmtId="196" formatCode="&quot;$&quot;#,##0_);\(&quot;$&quot;#,##0\)"/>
    <numFmt numFmtId="197" formatCode="#,##0.0_);[Red]\(#,##0.0\)"/>
    <numFmt numFmtId="198" formatCode="&quot;$&quot;#,##0\ ;\(&quot;$&quot;#,##0\)"/>
    <numFmt numFmtId="199" formatCode=";;;* @_)"/>
    <numFmt numFmtId="200" formatCode="#,##0_);\-#,##0_)"/>
    <numFmt numFmtId="201" formatCode="0;\-0;;_(@_)"/>
    <numFmt numFmtId="202" formatCode="_(@&quot; Manual&quot;_)"/>
    <numFmt numFmtId="203" formatCode="#,###,##0"/>
    <numFmt numFmtId="204" formatCode="mmm"/>
    <numFmt numFmtId="205" formatCode="mmm\-yy_)"/>
    <numFmt numFmtId="206" formatCode="&quot;N&quot;_);;&quot;Y&quot;_)"/>
    <numFmt numFmtId="207" formatCode="00.00"/>
    <numFmt numFmtId="208" formatCode="&quot;PER &quot;0;\-&quot;PER &quot;0"/>
    <numFmt numFmtId="209" formatCode="0.0%;\-0.0%;\-??_);_(* @_)_)"/>
    <numFmt numFmtId="210" formatCode="&quot;      PE @ &quot;??0.0;\-&quot;      PE @ &quot;??0.0;&quot;      PE @   New&quot;;&quot;      PE @ &quot;_0_0@"/>
    <numFmt numFmtId="211" formatCode="&quot;1: &quot;#,##0.0_);\-&quot;1: &quot;#,##0.0_)"/>
    <numFmt numFmtId="212" formatCode="0;\-0;;_(&quot;   &quot;@_)"/>
    <numFmt numFmtId="213" formatCode="&quot;Y&quot;_);;&quot;N&quot;_)"/>
    <numFmt numFmtId="214" formatCode="yyyy"/>
    <numFmt numFmtId="215" formatCode="_-* #,##0.00_-;\-* #,##0.00_-;_-* &quot;-&quot;??_-;_-@_-"/>
    <numFmt numFmtId="216" formatCode="_ &quot;\&quot;* #,##0_ ;_ &quot;\&quot;* \-#,##0_ ;_ &quot;\&quot;* &quot;-&quot;_ ;_ @_ "/>
    <numFmt numFmtId="217" formatCode="_ &quot;\&quot;* #,##0.00_ ;_ &quot;\&quot;* \-#,##0.00_ ;_ &quot;\&quot;* &quot;-&quot;??_ ;_ @_ "/>
    <numFmt numFmtId="218" formatCode="#,##0.00&quot; F&quot;_);[Red]\(#,##0.00&quot; F&quot;\)"/>
    <numFmt numFmtId="219" formatCode="0.0000_}"/>
    <numFmt numFmtId="220" formatCode="0.00_)"/>
    <numFmt numFmtId="221" formatCode="&quot;Rs.&quot;#,##0.00;[Red]\-&quot;Rs.&quot;#,##0.00"/>
    <numFmt numFmtId="222" formatCode="_-&quot;Rs.&quot;* #,##0_-;\-&quot;Rs.&quot;* #,##0_-;_-&quot;Rs.&quot;* &quot;-&quot;_-;_-@_-"/>
    <numFmt numFmtId="223" formatCode="_-* #,##0_-;\-* #,##0_-;_-* &quot;-&quot;_-;_-@_-"/>
    <numFmt numFmtId="224" formatCode="_(&quot;Rs.&quot;* #,##0.00_);_(&quot;Rs.&quot;* \(#,##0.00\);_(&quot;Rs.&quot;* &quot;-&quot;??_);_(@_)"/>
    <numFmt numFmtId="225" formatCode="_-&quot;Rs.&quot;* #,##0.00_-;\-&quot;Rs.&quot;* #,##0.00_-;_-&quot;Rs.&quot;* &quot;-&quot;??_-;_-@_-"/>
    <numFmt numFmtId="226" formatCode="mm/dd/yy"/>
    <numFmt numFmtId="227" formatCode="&quot;Rs.&quot;#,##0.00;\-&quot;Rs.&quot;#,##0.00"/>
    <numFmt numFmtId="228" formatCode="&quot;Rs.&quot;#,##0;\-&quot;Rs.&quot;#,##0"/>
    <numFmt numFmtId="229" formatCode="&quot;Rs.&quot;#,##0;[Red]\-&quot;Rs.&quot;#,##0"/>
    <numFmt numFmtId="230" formatCode="###,###,###,###,##0_ "/>
    <numFmt numFmtId="231" formatCode="###,###,###,###,##0.00_ "/>
    <numFmt numFmtId="232" formatCode="0.0_);[Red]\(0.0\)"/>
    <numFmt numFmtId="233" formatCode="yyyy/mm/dd"/>
  </numFmts>
  <fonts count="217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2"/>
      <color theme="1"/>
      <name val="华文楷体"/>
      <family val="3"/>
      <charset val="134"/>
    </font>
    <font>
      <u/>
      <sz val="11"/>
      <color theme="10"/>
      <name val="宋体"/>
      <family val="3"/>
      <charset val="134"/>
      <scheme val="minor"/>
    </font>
    <font>
      <sz val="12"/>
      <name val="华文楷体"/>
      <family val="3"/>
      <charset val="134"/>
    </font>
    <font>
      <sz val="11"/>
      <color theme="1"/>
      <name val="华文楷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name val="华文楷体"/>
      <family val="3"/>
      <charset val="134"/>
    </font>
    <font>
      <sz val="10"/>
      <color theme="1"/>
      <name val="华文楷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宋体"/>
      <family val="2"/>
      <scheme val="minor"/>
    </font>
    <font>
      <sz val="10"/>
      <color indexed="8"/>
      <name val="华文楷体"/>
      <family val="3"/>
      <charset val="134"/>
    </font>
    <font>
      <sz val="10"/>
      <name val="Arial"/>
      <family val="2"/>
    </font>
    <font>
      <sz val="10"/>
      <name val="华文楷体"/>
      <family val="3"/>
      <charset val="134"/>
    </font>
    <font>
      <b/>
      <sz val="10"/>
      <color theme="1"/>
      <name val="华文楷体"/>
      <family val="3"/>
      <charset val="134"/>
    </font>
    <font>
      <sz val="10"/>
      <color rgb="FF000000"/>
      <name val="华文楷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color indexed="8"/>
      <name val="MS Sans Serif"/>
      <family val="2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Arial"/>
      <family val="2"/>
    </font>
    <font>
      <sz val="11"/>
      <color indexed="8"/>
      <name val="宋体"/>
      <family val="3"/>
      <charset val="134"/>
    </font>
    <font>
      <sz val="11"/>
      <color indexed="42"/>
      <name val="宋体"/>
      <family val="3"/>
      <charset val="134"/>
    </font>
    <font>
      <sz val="11"/>
      <color indexed="9"/>
      <name val="宋体"/>
      <family val="3"/>
      <charset val="134"/>
    </font>
    <font>
      <sz val="8"/>
      <name val="Arial"/>
      <family val="2"/>
    </font>
    <font>
      <sz val="8"/>
      <name val="Times New Roman"/>
      <family val="1"/>
    </font>
    <font>
      <sz val="11"/>
      <color indexed="20"/>
      <name val="宋体"/>
      <family val="3"/>
      <charset val="134"/>
    </font>
    <font>
      <b/>
      <sz val="11"/>
      <color indexed="9"/>
      <name val="Calibri"/>
      <family val="2"/>
    </font>
    <font>
      <b/>
      <sz val="10"/>
      <name val="MS Sans Serif"/>
      <family val="2"/>
    </font>
    <font>
      <b/>
      <sz val="11"/>
      <color indexed="52"/>
      <name val="宋体"/>
      <family val="3"/>
      <charset val="134"/>
    </font>
    <font>
      <b/>
      <sz val="11"/>
      <color indexed="42"/>
      <name val="宋体"/>
      <family val="3"/>
      <charset val="134"/>
    </font>
    <font>
      <sz val="10"/>
      <name val="Geneva"/>
      <family val="2"/>
    </font>
    <font>
      <sz val="10"/>
      <color indexed="24"/>
      <name val="Arial"/>
      <family val="2"/>
    </font>
    <font>
      <sz val="8"/>
      <color indexed="8"/>
      <name val="Times New Roman"/>
      <family val="1"/>
    </font>
    <font>
      <i/>
      <sz val="11"/>
      <color indexed="23"/>
      <name val="宋体"/>
      <family val="3"/>
      <charset val="134"/>
    </font>
    <font>
      <sz val="11"/>
      <color indexed="17"/>
      <name val="宋体"/>
      <family val="3"/>
      <charset val="134"/>
    </font>
    <font>
      <sz val="12"/>
      <name val="Helv"/>
      <family val="2"/>
    </font>
    <font>
      <b/>
      <sz val="15"/>
      <color indexed="62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color rgb="FF000000"/>
      <name val="Arial"/>
      <family val="2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sz val="10"/>
      <name val="MS Sans Serif"/>
      <family val="2"/>
    </font>
    <font>
      <b/>
      <sz val="11"/>
      <color indexed="63"/>
      <name val="宋体"/>
      <family val="3"/>
      <charset val="134"/>
    </font>
    <font>
      <i/>
      <sz val="10"/>
      <name val="Helvetica"/>
      <family val="2"/>
    </font>
    <font>
      <b/>
      <sz val="8"/>
      <name val="Times New Roman"/>
      <family val="1"/>
    </font>
    <font>
      <sz val="12"/>
      <name val="Palatino"/>
      <family val="2"/>
    </font>
    <font>
      <sz val="16"/>
      <name val="Garamond 3 SC"/>
      <family val="2"/>
    </font>
    <font>
      <sz val="8"/>
      <name val="Helv"/>
      <family val="2"/>
    </font>
    <font>
      <b/>
      <i/>
      <sz val="10"/>
      <name val="Arial"/>
      <family val="2"/>
    </font>
    <font>
      <b/>
      <sz val="18"/>
      <color indexed="62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8"/>
      <color theme="3"/>
      <name val="宋体"/>
      <family val="2"/>
      <charset val="134"/>
      <scheme val="major"/>
    </font>
    <font>
      <sz val="11"/>
      <color indexed="20"/>
      <name val="Calibri"/>
      <family val="2"/>
    </font>
    <font>
      <sz val="11"/>
      <color indexed="20"/>
      <name val="Tahoma"/>
      <family val="2"/>
      <charset val="134"/>
    </font>
    <font>
      <sz val="11"/>
      <color indexed="20"/>
      <name val="Tahoma"/>
      <family val="2"/>
    </font>
    <font>
      <sz val="11"/>
      <color rgb="FF9C0006"/>
      <name val="宋体"/>
      <family val="3"/>
      <charset val="134"/>
    </font>
    <font>
      <sz val="11"/>
      <color indexed="25"/>
      <name val="宋体"/>
      <family val="3"/>
      <charset val="134"/>
    </font>
    <font>
      <sz val="12"/>
      <color indexed="20"/>
      <name val="宋体"/>
      <family val="3"/>
      <charset val="134"/>
    </font>
    <font>
      <sz val="8"/>
      <color indexed="0"/>
      <name val="Arial"/>
      <family val="2"/>
    </font>
    <font>
      <sz val="11"/>
      <color indexed="8"/>
      <name val="Tahoma"/>
      <family val="2"/>
      <charset val="134"/>
    </font>
    <font>
      <sz val="11"/>
      <name val="Arial"/>
      <family val="2"/>
      <charset val="238"/>
    </font>
    <font>
      <u/>
      <sz val="10"/>
      <color indexed="12"/>
      <name val="Arial"/>
      <family val="2"/>
    </font>
    <font>
      <u/>
      <sz val="12"/>
      <color indexed="12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1"/>
      <color indexed="17"/>
      <name val="Calibri"/>
      <family val="2"/>
    </font>
    <font>
      <sz val="11"/>
      <color indexed="17"/>
      <name val="Tahoma"/>
      <family val="2"/>
      <charset val="134"/>
    </font>
    <font>
      <sz val="11"/>
      <color indexed="17"/>
      <name val="Tahoma"/>
      <family val="2"/>
    </font>
    <font>
      <sz val="11"/>
      <color rgb="FF006100"/>
      <name val="宋体"/>
      <family val="3"/>
      <charset val="134"/>
    </font>
    <font>
      <sz val="12"/>
      <color indexed="17"/>
      <name val="宋体"/>
      <family val="3"/>
      <charset val="134"/>
    </font>
    <font>
      <b/>
      <sz val="11"/>
      <color indexed="9"/>
      <name val="宋体"/>
      <family val="3"/>
      <charset val="134"/>
    </font>
    <font>
      <u/>
      <sz val="9.6"/>
      <color indexed="36"/>
      <name val="Helv"/>
      <family val="2"/>
    </font>
    <font>
      <u/>
      <sz val="9.6"/>
      <color indexed="12"/>
      <name val="Helv"/>
      <family val="2"/>
    </font>
    <font>
      <u/>
      <sz val="10"/>
      <color indexed="36"/>
      <name val="Arial"/>
      <family val="2"/>
    </font>
    <font>
      <sz val="12"/>
      <name val="¾©"/>
      <family val="3"/>
      <charset val="129"/>
    </font>
    <font>
      <sz val="12"/>
      <name val="¹ÙÅÁÃ¼"/>
      <family val="1"/>
      <charset val="129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color indexed="9"/>
      <name val="Calibri"/>
      <family val="2"/>
    </font>
    <font>
      <sz val="11"/>
      <color indexed="9"/>
      <name val="Calibri"/>
      <family val="2"/>
    </font>
    <font>
      <sz val="10"/>
      <color indexed="20"/>
      <name val="Calibri"/>
      <family val="2"/>
    </font>
    <font>
      <b/>
      <sz val="18"/>
      <color indexed="8"/>
      <name val="Footlight MT Light"/>
      <family val="1"/>
    </font>
    <font>
      <sz val="12"/>
      <name val="±¼¸²Ã¼"/>
      <family val="3"/>
      <charset val="129"/>
    </font>
    <font>
      <b/>
      <sz val="10"/>
      <color indexed="9"/>
      <name val="Calibri"/>
      <family val="2"/>
    </font>
    <font>
      <sz val="9"/>
      <name val="Times New Roman"/>
      <family val="1"/>
    </font>
    <font>
      <sz val="12"/>
      <color indexed="8"/>
      <name val="Arial"/>
      <family val="2"/>
    </font>
    <font>
      <sz val="12"/>
      <color theme="1"/>
      <name val="Arial"/>
      <family val="2"/>
    </font>
    <font>
      <sz val="12"/>
      <color theme="1"/>
      <name val="Tahoma"/>
      <family val="2"/>
    </font>
    <font>
      <sz val="10"/>
      <color indexed="8"/>
      <name val="Antique Olive"/>
      <family val="2"/>
    </font>
    <font>
      <sz val="10"/>
      <name val="Tahoma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0"/>
      <color indexed="23"/>
      <name val="Calibri"/>
      <family val="2"/>
    </font>
    <font>
      <i/>
      <sz val="11"/>
      <color indexed="23"/>
      <name val="Calibri"/>
      <family val="2"/>
    </font>
    <font>
      <sz val="16"/>
      <color indexed="8"/>
      <name val="Footlight MT Light"/>
      <family val="1"/>
    </font>
    <font>
      <sz val="10"/>
      <color indexed="17"/>
      <name val="Calibri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ntique Olive"/>
      <family val="2"/>
    </font>
    <font>
      <u/>
      <sz val="11"/>
      <color theme="10"/>
      <name val="宋体"/>
      <family val="2"/>
      <scheme val="minor"/>
    </font>
    <font>
      <sz val="16"/>
      <name val="Times New Roman"/>
      <family val="1"/>
    </font>
    <font>
      <sz val="10"/>
      <color indexed="52"/>
      <name val="Calibri"/>
      <family val="2"/>
    </font>
    <font>
      <sz val="11"/>
      <color indexed="52"/>
      <name val="Calibri"/>
      <family val="2"/>
    </font>
    <font>
      <b/>
      <sz val="9"/>
      <name val="Helv"/>
    </font>
    <font>
      <b/>
      <sz val="10"/>
      <name val="Times New Roman"/>
      <family val="1"/>
    </font>
    <font>
      <b/>
      <sz val="10"/>
      <color indexed="8"/>
      <name val="Antique Olive"/>
      <family val="2"/>
    </font>
    <font>
      <sz val="10"/>
      <color indexed="60"/>
      <name val="Calibri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sz val="12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0"/>
      <name val="Courier"/>
      <family val="3"/>
    </font>
    <font>
      <sz val="8"/>
      <name val="Helv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color indexed="8"/>
      <name val="Helv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sz val="10"/>
      <color indexed="12"/>
      <name val="Arial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</font>
    <font>
      <u/>
      <sz val="11"/>
      <color theme="10"/>
      <name val="宋体"/>
      <family val="2"/>
      <charset val="134"/>
      <scheme val="minor"/>
    </font>
    <font>
      <sz val="11"/>
      <name val="ＭＳ Ｐゴシック"/>
      <family val="3"/>
      <charset val="128"/>
    </font>
    <font>
      <sz val="11"/>
      <name val="宋体"/>
      <family val="3"/>
      <charset val="134"/>
    </font>
    <font>
      <b/>
      <sz val="9"/>
      <color indexed="81"/>
      <name val="华文楷体"/>
      <family val="3"/>
      <charset val="134"/>
    </font>
    <font>
      <sz val="9"/>
      <color theme="1"/>
      <name val="Arial"/>
      <family val="2"/>
    </font>
    <font>
      <strike/>
      <sz val="11"/>
      <color theme="1"/>
      <name val="宋体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13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62"/>
        <bgColor indexed="64"/>
      </patternFill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55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9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auto="1"/>
      </bottom>
      <diagonal/>
    </border>
  </borders>
  <cellStyleXfs count="8459">
    <xf numFmtId="0" fontId="0" fillId="0" borderId="0"/>
    <xf numFmtId="0" fontId="64" fillId="0" borderId="0"/>
    <xf numFmtId="0" fontId="66" fillId="0" borderId="0" applyNumberForma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0" fontId="75" fillId="0" borderId="0"/>
    <xf numFmtId="0" fontId="75" fillId="0" borderId="0"/>
    <xf numFmtId="0" fontId="75" fillId="0" borderId="0"/>
    <xf numFmtId="0" fontId="75" fillId="0" borderId="0"/>
    <xf numFmtId="0" fontId="63" fillId="0" borderId="0">
      <alignment vertical="center"/>
    </xf>
    <xf numFmtId="0" fontId="69" fillId="0" borderId="0">
      <alignment vertical="center"/>
    </xf>
    <xf numFmtId="0" fontId="64" fillId="0" borderId="0"/>
    <xf numFmtId="0" fontId="63" fillId="0" borderId="0"/>
    <xf numFmtId="0" fontId="63" fillId="0" borderId="0"/>
    <xf numFmtId="9" fontId="6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/>
    <xf numFmtId="0" fontId="69" fillId="0" borderId="0"/>
    <xf numFmtId="0" fontId="61" fillId="0" borderId="0">
      <alignment vertical="center"/>
    </xf>
    <xf numFmtId="0" fontId="61" fillId="0" borderId="0"/>
    <xf numFmtId="0" fontId="60" fillId="0" borderId="0">
      <alignment vertical="center"/>
    </xf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8" fillId="0" borderId="0" applyNumberFormat="0" applyFont="0" applyFill="0" applyBorder="0" applyAlignment="0" applyProtection="0"/>
    <xf numFmtId="0" fontId="99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75" fillId="0" borderId="0"/>
    <xf numFmtId="0" fontId="99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9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9" fillId="0" borderId="0"/>
    <xf numFmtId="0" fontId="75" fillId="0" borderId="0"/>
    <xf numFmtId="0" fontId="99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9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0" fillId="0" borderId="0"/>
    <xf numFmtId="0" fontId="100" fillId="0" borderId="0"/>
    <xf numFmtId="0" fontId="99" fillId="0" borderId="0"/>
    <xf numFmtId="0" fontId="101" fillId="0" borderId="0">
      <alignment vertical="top"/>
    </xf>
    <xf numFmtId="0" fontId="101" fillId="0" borderId="0">
      <alignment vertical="top"/>
    </xf>
    <xf numFmtId="0" fontId="101" fillId="0" borderId="0">
      <alignment vertical="top"/>
    </xf>
    <xf numFmtId="0" fontId="101" fillId="0" borderId="0">
      <alignment vertical="top"/>
    </xf>
    <xf numFmtId="0" fontId="101" fillId="0" borderId="0">
      <alignment vertical="top"/>
    </xf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99" fillId="0" borderId="0"/>
    <xf numFmtId="0" fontId="75" fillId="0" borderId="0"/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40" borderId="0" applyNumberFormat="0" applyBorder="0" applyAlignment="0" applyProtection="0">
      <alignment vertical="center"/>
    </xf>
    <xf numFmtId="0" fontId="60" fillId="12" borderId="0" applyNumberFormat="0" applyBorder="0" applyAlignment="0" applyProtection="0"/>
    <xf numFmtId="0" fontId="102" fillId="41" borderId="0" applyNumberFormat="0" applyBorder="0" applyAlignment="0" applyProtection="0">
      <alignment vertical="center"/>
    </xf>
    <xf numFmtId="0" fontId="60" fillId="16" borderId="0" applyNumberFormat="0" applyBorder="0" applyAlignment="0" applyProtection="0"/>
    <xf numFmtId="0" fontId="102" fillId="42" borderId="0" applyNumberFormat="0" applyBorder="0" applyAlignment="0" applyProtection="0">
      <alignment vertical="center"/>
    </xf>
    <xf numFmtId="0" fontId="60" fillId="20" borderId="0" applyNumberFormat="0" applyBorder="0" applyAlignment="0" applyProtection="0"/>
    <xf numFmtId="0" fontId="102" fillId="43" borderId="0" applyNumberFormat="0" applyBorder="0" applyAlignment="0" applyProtection="0">
      <alignment vertical="center"/>
    </xf>
    <xf numFmtId="0" fontId="60" fillId="24" borderId="0" applyNumberFormat="0" applyBorder="0" applyAlignment="0" applyProtection="0"/>
    <xf numFmtId="0" fontId="102" fillId="38" borderId="0" applyNumberFormat="0" applyBorder="0" applyAlignment="0" applyProtection="0">
      <alignment vertical="center"/>
    </xf>
    <xf numFmtId="0" fontId="60" fillId="28" borderId="0" applyNumberFormat="0" applyBorder="0" applyAlignment="0" applyProtection="0"/>
    <xf numFmtId="0" fontId="102" fillId="36" borderId="0" applyNumberFormat="0" applyBorder="0" applyAlignment="0" applyProtection="0">
      <alignment vertical="center"/>
    </xf>
    <xf numFmtId="0" fontId="60" fillId="32" borderId="0" applyNumberFormat="0" applyBorder="0" applyAlignment="0" applyProtection="0"/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60" fillId="13" borderId="0" applyNumberFormat="0" applyBorder="0" applyAlignment="0" applyProtection="0"/>
    <xf numFmtId="0" fontId="102" fillId="45" borderId="0" applyNumberFormat="0" applyBorder="0" applyAlignment="0" applyProtection="0">
      <alignment vertical="center"/>
    </xf>
    <xf numFmtId="0" fontId="60" fillId="17" borderId="0" applyNumberFormat="0" applyBorder="0" applyAlignment="0" applyProtection="0"/>
    <xf numFmtId="0" fontId="102" fillId="49" borderId="0" applyNumberFormat="0" applyBorder="0" applyAlignment="0" applyProtection="0">
      <alignment vertical="center"/>
    </xf>
    <xf numFmtId="0" fontId="60" fillId="21" borderId="0" applyNumberFormat="0" applyBorder="0" applyAlignment="0" applyProtection="0"/>
    <xf numFmtId="0" fontId="102" fillId="43" borderId="0" applyNumberFormat="0" applyBorder="0" applyAlignment="0" applyProtection="0">
      <alignment vertical="center"/>
    </xf>
    <xf numFmtId="0" fontId="60" fillId="25" borderId="0" applyNumberFormat="0" applyBorder="0" applyAlignment="0" applyProtection="0"/>
    <xf numFmtId="0" fontId="102" fillId="47" borderId="0" applyNumberFormat="0" applyBorder="0" applyAlignment="0" applyProtection="0">
      <alignment vertical="center"/>
    </xf>
    <xf numFmtId="0" fontId="60" fillId="29" borderId="0" applyNumberFormat="0" applyBorder="0" applyAlignment="0" applyProtection="0"/>
    <xf numFmtId="0" fontId="102" fillId="50" borderId="0" applyNumberFormat="0" applyBorder="0" applyAlignment="0" applyProtection="0">
      <alignment vertical="center"/>
    </xf>
    <xf numFmtId="0" fontId="60" fillId="33" borderId="0" applyNumberFormat="0" applyBorder="0" applyAlignment="0" applyProtection="0"/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51" borderId="0" applyNumberFormat="0" applyBorder="0" applyAlignment="0" applyProtection="0">
      <alignment vertical="center"/>
    </xf>
    <xf numFmtId="0" fontId="96" fillId="14" borderId="0" applyNumberFormat="0" applyBorder="0" applyAlignment="0" applyProtection="0"/>
    <xf numFmtId="0" fontId="104" fillId="45" borderId="0" applyNumberFormat="0" applyBorder="0" applyAlignment="0" applyProtection="0">
      <alignment vertical="center"/>
    </xf>
    <xf numFmtId="0" fontId="96" fillId="18" borderId="0" applyNumberFormat="0" applyBorder="0" applyAlignment="0" applyProtection="0"/>
    <xf numFmtId="0" fontId="104" fillId="49" borderId="0" applyNumberFormat="0" applyBorder="0" applyAlignment="0" applyProtection="0">
      <alignment vertical="center"/>
    </xf>
    <xf numFmtId="0" fontId="96" fillId="22" borderId="0" applyNumberFormat="0" applyBorder="0" applyAlignment="0" applyProtection="0"/>
    <xf numFmtId="0" fontId="104" fillId="52" borderId="0" applyNumberFormat="0" applyBorder="0" applyAlignment="0" applyProtection="0">
      <alignment vertical="center"/>
    </xf>
    <xf numFmtId="0" fontId="96" fillId="26" borderId="0" applyNumberFormat="0" applyBorder="0" applyAlignment="0" applyProtection="0"/>
    <xf numFmtId="0" fontId="104" fillId="48" borderId="0" applyNumberFormat="0" applyBorder="0" applyAlignment="0" applyProtection="0">
      <alignment vertical="center"/>
    </xf>
    <xf numFmtId="0" fontId="96" fillId="30" borderId="0" applyNumberFormat="0" applyBorder="0" applyAlignment="0" applyProtection="0"/>
    <xf numFmtId="0" fontId="104" fillId="53" borderId="0" applyNumberFormat="0" applyBorder="0" applyAlignment="0" applyProtection="0">
      <alignment vertical="center"/>
    </xf>
    <xf numFmtId="0" fontId="96" fillId="34" borderId="0" applyNumberFormat="0" applyBorder="0" applyAlignment="0" applyProtection="0"/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192" fontId="105" fillId="0" borderId="0" applyFont="0" applyFill="0" applyBorder="0" applyAlignment="0" applyProtection="0">
      <protection hidden="1"/>
    </xf>
    <xf numFmtId="192" fontId="106" fillId="58" borderId="0" applyFont="0" applyFill="0" applyBorder="0" applyAlignment="0" applyProtection="0">
      <protection hidden="1"/>
    </xf>
    <xf numFmtId="193" fontId="105" fillId="0" borderId="0" applyFont="0" applyFill="0" applyBorder="0" applyAlignment="0" applyProtection="0">
      <protection hidden="1"/>
    </xf>
    <xf numFmtId="194" fontId="75" fillId="44" borderId="0" applyFont="0" applyFill="0" applyBorder="0" applyAlignment="0" applyProtection="0">
      <protection locked="0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195" fontId="75" fillId="0" borderId="0" applyFont="0" applyFill="0" applyBorder="0" applyAlignment="0" applyProtection="0">
      <protection hidden="1"/>
    </xf>
    <xf numFmtId="0" fontId="108" fillId="59" borderId="0"/>
    <xf numFmtId="196" fontId="109" fillId="0" borderId="5" applyAlignment="0" applyProtection="0"/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197" fontId="112" fillId="0" borderId="0" applyFont="0" applyFill="0" applyBorder="0" applyAlignment="0" applyProtection="0"/>
    <xf numFmtId="3" fontId="113" fillId="0" borderId="0" applyFont="0" applyFill="0" applyBorder="0" applyAlignment="0" applyProtection="0"/>
    <xf numFmtId="198" fontId="113" fillId="0" borderId="0" applyFont="0" applyFill="0" applyBorder="0" applyAlignment="0" applyProtection="0"/>
    <xf numFmtId="0" fontId="75" fillId="44" borderId="2" applyFont="0" applyFill="0" applyBorder="0"/>
    <xf numFmtId="0" fontId="113" fillId="0" borderId="0" applyFont="0" applyFill="0" applyBorder="0" applyAlignment="0" applyProtection="0"/>
    <xf numFmtId="15" fontId="114" fillId="0" borderId="17" applyFont="0" applyFill="0" applyBorder="0" applyAlignment="0" applyProtection="0">
      <alignment horizontal="center"/>
      <protection hidden="1"/>
    </xf>
    <xf numFmtId="0" fontId="75" fillId="0" borderId="0" applyFont="0" applyFill="0" applyBorder="0" applyProtection="0">
      <alignment horizontal="left"/>
      <protection locked="0"/>
    </xf>
    <xf numFmtId="199" fontId="75" fillId="0" borderId="0" applyFont="0" applyFill="0" applyBorder="0" applyAlignment="0" applyProtection="0">
      <alignment horizontal="center"/>
      <protection hidden="1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200" fontId="114" fillId="0" borderId="17" applyFont="0" applyFill="0" applyBorder="0" applyAlignment="0" applyProtection="0">
      <alignment horizontal="right"/>
      <protection hidden="1"/>
    </xf>
    <xf numFmtId="2" fontId="113" fillId="0" borderId="0" applyFont="0" applyFill="0" applyBorder="0" applyAlignment="0" applyProtection="0"/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38" fontId="105" fillId="44" borderId="0" applyNumberFormat="0" applyBorder="0" applyAlignment="0" applyProtection="0"/>
    <xf numFmtId="37" fontId="117" fillId="0" borderId="0"/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201" fontId="75" fillId="0" borderId="0" applyFill="0" applyBorder="0" applyAlignment="0" applyProtection="0"/>
    <xf numFmtId="0" fontId="121" fillId="36" borderId="15" applyNumberFormat="0" applyAlignment="0" applyProtection="0">
      <alignment vertical="center"/>
    </xf>
    <xf numFmtId="10" fontId="105" fillId="37" borderId="1" applyNumberFormat="0" applyBorder="0" applyAlignment="0" applyProtection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202" fontId="75" fillId="0" borderId="0" applyFont="0" applyFill="0" applyBorder="0" applyAlignment="0" applyProtection="0">
      <protection hidden="1"/>
    </xf>
    <xf numFmtId="203" fontId="122" fillId="61" borderId="0" applyNumberFormat="0" applyBorder="0">
      <alignment horizontal="right"/>
      <protection locked="0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204" fontId="75" fillId="0" borderId="0" applyFont="0" applyFill="0" applyBorder="0" applyAlignment="0" applyProtection="0">
      <alignment horizontal="center"/>
      <protection hidden="1"/>
    </xf>
    <xf numFmtId="205" fontId="75" fillId="0" borderId="0" applyFont="0" applyFill="0" applyBorder="0" applyAlignment="0" applyProtection="0">
      <alignment horizontal="center"/>
      <protection hidden="1"/>
    </xf>
    <xf numFmtId="206" fontId="114" fillId="0" borderId="22" applyFont="0" applyFill="0" applyBorder="0" applyAlignment="0" applyProtection="0">
      <alignment horizontal="center"/>
      <protection hidden="1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207" fontId="117" fillId="0" borderId="0"/>
    <xf numFmtId="0" fontId="60" fillId="0" borderId="0"/>
    <xf numFmtId="0" fontId="75" fillId="0" borderId="0"/>
    <xf numFmtId="0" fontId="60" fillId="0" borderId="0"/>
    <xf numFmtId="203" fontId="125" fillId="0" borderId="0" applyBorder="0"/>
    <xf numFmtId="0" fontId="60" fillId="0" borderId="0">
      <alignment vertical="center"/>
    </xf>
    <xf numFmtId="0" fontId="60" fillId="0" borderId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176" fontId="127" fillId="0" borderId="0" applyFill="0" applyBorder="0" applyProtection="0">
      <alignment vertical="top"/>
    </xf>
    <xf numFmtId="208" fontId="128" fillId="0" borderId="0" applyFont="0" applyFill="0" applyBorder="0" applyAlignment="0" applyProtection="0">
      <alignment horizontal="center"/>
    </xf>
    <xf numFmtId="209" fontId="105" fillId="0" borderId="0" applyFont="0" applyFill="0" applyBorder="0" applyAlignment="0" applyProtection="0">
      <protection hidden="1"/>
    </xf>
    <xf numFmtId="10" fontId="75" fillId="0" borderId="0" applyFont="0" applyFill="0" applyBorder="0" applyAlignment="0" applyProtection="0"/>
    <xf numFmtId="176" fontId="129" fillId="0" borderId="0" applyFont="0" applyFill="0" applyBorder="0" applyAlignment="0" applyProtection="0"/>
    <xf numFmtId="176" fontId="117" fillId="0" borderId="0" applyFill="0">
      <alignment horizontal="right"/>
    </xf>
    <xf numFmtId="210" fontId="75" fillId="0" borderId="0" applyFont="0" applyFill="0" applyBorder="0" applyProtection="0">
      <alignment horizontal="left"/>
      <protection locked="0"/>
    </xf>
    <xf numFmtId="1" fontId="75" fillId="0" borderId="25" applyNumberFormat="0" applyFill="0" applyAlignment="0" applyProtection="0">
      <alignment horizontal="center" vertical="center"/>
    </xf>
    <xf numFmtId="211" fontId="75" fillId="0" borderId="17" applyFont="0" applyFill="0" applyBorder="0" applyAlignment="0" applyProtection="0">
      <alignment horizontal="right"/>
      <protection locked="0"/>
    </xf>
    <xf numFmtId="0" fontId="130" fillId="0" borderId="4" applyNumberFormat="0" applyFont="0">
      <alignment horizontal="centerContinuous" vertical="center"/>
      <protection locked="0"/>
    </xf>
    <xf numFmtId="3" fontId="131" fillId="62" borderId="26" applyNumberFormat="0" applyFont="0" applyAlignment="0" applyProtection="0"/>
    <xf numFmtId="0" fontId="131" fillId="62" borderId="26" applyNumberFormat="0" applyFont="0" applyAlignment="0" applyProtection="0"/>
    <xf numFmtId="37" fontId="117" fillId="0" borderId="0"/>
    <xf numFmtId="0" fontId="132" fillId="0" borderId="27" applyNumberFormat="0" applyFill="0" applyBorder="0" applyAlignment="0"/>
    <xf numFmtId="201" fontId="105" fillId="0" borderId="0" applyFont="0" applyFill="0" applyBorder="0" applyAlignment="0" applyProtection="0">
      <protection hidden="1"/>
    </xf>
    <xf numFmtId="49" fontId="75" fillId="0" borderId="0" applyFont="0" applyFill="0" applyBorder="0" applyAlignment="0" applyProtection="0">
      <protection hidden="1"/>
    </xf>
    <xf numFmtId="212" fontId="75" fillId="0" borderId="0" applyFont="0" applyFill="0" applyBorder="0" applyAlignment="0" applyProtection="0">
      <protection locked="0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203" fontId="122" fillId="61" borderId="0" applyNumberFormat="0" applyBorder="0">
      <alignment horizontal="left"/>
      <protection locked="0"/>
    </xf>
    <xf numFmtId="203" fontId="122" fillId="61" borderId="0" applyNumberFormat="0" applyBorder="0">
      <alignment horizontal="left"/>
      <protection locked="0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3" fontId="131" fillId="0" borderId="29" applyNumberFormat="0" applyFont="0" applyBorder="0" applyAlignment="0" applyProtection="0"/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0" fillId="0" borderId="4" applyNumberFormat="0" applyFont="0">
      <alignment horizontal="centerContinuous" vertical="center"/>
      <protection locked="0"/>
    </xf>
    <xf numFmtId="213" fontId="75" fillId="0" borderId="22" applyFont="0" applyFill="0" applyBorder="0" applyAlignment="0" applyProtection="0">
      <alignment horizontal="center"/>
      <protection hidden="1"/>
    </xf>
    <xf numFmtId="214" fontId="128" fillId="0" borderId="0" applyFont="0" applyFill="0" applyBorder="0" applyAlignment="0" applyProtection="0">
      <alignment horizontal="left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82" fillId="0" borderId="6" applyNumberFormat="0" applyFill="0" applyAlignment="0" applyProtection="0"/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83" fillId="0" borderId="7" applyNumberFormat="0" applyFill="0" applyAlignment="0" applyProtection="0"/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84" fillId="0" borderId="8" applyNumberFormat="0" applyFill="0" applyAlignment="0" applyProtection="0"/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/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/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86" fillId="5" borderId="0" applyNumberFormat="0" applyBorder="0" applyAlignment="0" applyProtection="0"/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1" fillId="63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2" fillId="41" borderId="0" applyNumberFormat="0" applyBorder="0" applyAlignment="0" applyProtection="0">
      <alignment vertical="center"/>
    </xf>
    <xf numFmtId="0" fontId="143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4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75" fillId="0" borderId="0"/>
    <xf numFmtId="0" fontId="97" fillId="0" borderId="0"/>
    <xf numFmtId="0" fontId="69" fillId="0" borderId="0">
      <alignment vertical="center"/>
    </xf>
    <xf numFmtId="0" fontId="102" fillId="0" borderId="0">
      <alignment vertical="center"/>
    </xf>
    <xf numFmtId="0" fontId="60" fillId="0" borderId="0"/>
    <xf numFmtId="0" fontId="69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47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97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60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4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75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75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4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69" fillId="0" borderId="0">
      <alignment vertical="center"/>
    </xf>
    <xf numFmtId="0" fontId="60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97" fillId="0" borderId="0" applyNumberFormat="0" applyFont="0" applyFill="0" applyBorder="0" applyAlignment="0" applyProtection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75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75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 applyNumberFormat="0" applyFont="0" applyFill="0" applyBorder="0" applyAlignment="0" applyProtection="0"/>
    <xf numFmtId="0" fontId="148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 applyNumberFormat="0" applyFont="0" applyFill="0" applyBorder="0" applyAlignment="0" applyProtection="0"/>
    <xf numFmtId="0" fontId="148" fillId="0" borderId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148" fillId="0" borderId="0"/>
    <xf numFmtId="0" fontId="97" fillId="0" borderId="0" applyNumberFormat="0" applyFont="0" applyFill="0" applyBorder="0" applyAlignment="0" applyProtection="0"/>
    <xf numFmtId="0" fontId="148" fillId="0" borderId="0"/>
    <xf numFmtId="0" fontId="148" fillId="0" borderId="0"/>
    <xf numFmtId="0" fontId="97" fillId="0" borderId="0" applyNumberFormat="0" applyFont="0" applyFill="0" applyBorder="0" applyAlignment="0" applyProtection="0"/>
    <xf numFmtId="0" fontId="69" fillId="0" borderId="0">
      <alignment vertical="center"/>
    </xf>
    <xf numFmtId="0" fontId="75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75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75" fillId="0" borderId="0"/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49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49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85" fillId="4" borderId="0" applyNumberFormat="0" applyBorder="0" applyAlignment="0" applyProtection="0"/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4" fillId="42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95" fillId="0" borderId="14" applyNumberFormat="0" applyFill="0" applyAlignment="0" applyProtection="0"/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90" fillId="8" borderId="9" applyNumberFormat="0" applyAlignment="0" applyProtection="0"/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92" fillId="9" borderId="12" applyNumberFormat="0" applyAlignment="0" applyProtection="0"/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/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/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91" fillId="0" borderId="11" applyNumberFormat="0" applyFill="0" applyAlignment="0" applyProtection="0"/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43" fontId="75" fillId="0" borderId="0" applyFont="0" applyFill="0" applyBorder="0" applyAlignment="0" applyProtection="0"/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87" fillId="6" borderId="0" applyNumberFormat="0" applyBorder="0" applyAlignment="0" applyProtection="0"/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89" fillId="8" borderId="10" applyNumberFormat="0" applyAlignment="0" applyProtection="0"/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88" fillId="7" borderId="9" applyNumberFormat="0" applyAlignment="0" applyProtection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00" fillId="0" borderId="0"/>
    <xf numFmtId="0" fontId="104" fillId="65" borderId="0" applyNumberFormat="0" applyBorder="0" applyAlignment="0" applyProtection="0">
      <alignment vertical="center"/>
    </xf>
    <xf numFmtId="0" fontId="96" fillId="11" borderId="0" applyNumberFormat="0" applyBorder="0" applyAlignment="0" applyProtection="0"/>
    <xf numFmtId="0" fontId="104" fillId="54" borderId="0" applyNumberFormat="0" applyBorder="0" applyAlignment="0" applyProtection="0">
      <alignment vertical="center"/>
    </xf>
    <xf numFmtId="0" fontId="96" fillId="15" borderId="0" applyNumberFormat="0" applyBorder="0" applyAlignment="0" applyProtection="0"/>
    <xf numFmtId="0" fontId="104" fillId="55" borderId="0" applyNumberFormat="0" applyBorder="0" applyAlignment="0" applyProtection="0">
      <alignment vertical="center"/>
    </xf>
    <xf numFmtId="0" fontId="96" fillId="19" borderId="0" applyNumberFormat="0" applyBorder="0" applyAlignment="0" applyProtection="0"/>
    <xf numFmtId="0" fontId="104" fillId="52" borderId="0" applyNumberFormat="0" applyBorder="0" applyAlignment="0" applyProtection="0">
      <alignment vertical="center"/>
    </xf>
    <xf numFmtId="0" fontId="96" fillId="23" borderId="0" applyNumberFormat="0" applyBorder="0" applyAlignment="0" applyProtection="0"/>
    <xf numFmtId="0" fontId="104" fillId="48" borderId="0" applyNumberFormat="0" applyBorder="0" applyAlignment="0" applyProtection="0">
      <alignment vertical="center"/>
    </xf>
    <xf numFmtId="0" fontId="96" fillId="27" borderId="0" applyNumberFormat="0" applyBorder="0" applyAlignment="0" applyProtection="0"/>
    <xf numFmtId="0" fontId="104" fillId="57" borderId="0" applyNumberFormat="0" applyBorder="0" applyAlignment="0" applyProtection="0">
      <alignment vertical="center"/>
    </xf>
    <xf numFmtId="0" fontId="96" fillId="31" borderId="0" applyNumberFormat="0" applyBorder="0" applyAlignment="0" applyProtection="0"/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60" fillId="10" borderId="13" applyNumberFormat="0" applyFont="0" applyAlignment="0" applyProtection="0"/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60" fillId="0" borderId="0"/>
    <xf numFmtId="0" fontId="60" fillId="0" borderId="0"/>
    <xf numFmtId="192" fontId="106" fillId="58" borderId="0" applyFont="0" applyFill="0" applyBorder="0" applyAlignment="0" applyProtection="0">
      <protection hidden="1"/>
    </xf>
    <xf numFmtId="194" fontId="75" fillId="44" borderId="0" applyFont="0" applyFill="0" applyBorder="0" applyAlignment="0" applyProtection="0">
      <protection locked="0"/>
    </xf>
    <xf numFmtId="196" fontId="109" fillId="0" borderId="5" applyAlignment="0" applyProtection="0"/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197" fontId="112" fillId="0" borderId="0" applyFont="0" applyFill="0" applyBorder="0" applyAlignment="0" applyProtection="0"/>
    <xf numFmtId="0" fontId="75" fillId="44" borderId="2" applyFont="0" applyFill="0" applyBorder="0"/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10" fontId="105" fillId="37" borderId="1" applyNumberFormat="0" applyBorder="0" applyAlignment="0" applyProtection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176" fontId="129" fillId="0" borderId="0" applyFont="0" applyFill="0" applyBorder="0" applyAlignment="0" applyProtection="0"/>
    <xf numFmtId="0" fontId="130" fillId="0" borderId="4" applyNumberFormat="0" applyFont="0">
      <alignment horizontal="centerContinuous" vertical="center"/>
      <protection locked="0"/>
    </xf>
    <xf numFmtId="0" fontId="132" fillId="0" borderId="27" applyNumberFormat="0" applyFill="0" applyBorder="0" applyAlignment="0"/>
    <xf numFmtId="0" fontId="132" fillId="0" borderId="27" applyNumberFormat="0" applyFill="0" applyBorder="0" applyAlignment="0"/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0" fillId="0" borderId="4" applyNumberFormat="0" applyFont="0">
      <alignment horizontal="centerContinuous" vertical="center"/>
      <protection locked="0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1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2" fillId="41" borderId="0" applyNumberFormat="0" applyBorder="0" applyAlignment="0" applyProtection="0">
      <alignment vertical="center"/>
    </xf>
    <xf numFmtId="0" fontId="143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48" fillId="0" borderId="0"/>
    <xf numFmtId="0" fontId="148" fillId="0" borderId="0"/>
    <xf numFmtId="0" fontId="148" fillId="0" borderId="0"/>
    <xf numFmtId="0" fontId="148" fillId="0" borderId="0"/>
    <xf numFmtId="0" fontId="148" fillId="0" borderId="0"/>
    <xf numFmtId="0" fontId="69" fillId="0" borderId="0">
      <alignment vertical="center"/>
    </xf>
    <xf numFmtId="0" fontId="64" fillId="0" borderId="0"/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4" fillId="0" borderId="0"/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9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4" fillId="42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64" fillId="0" borderId="0"/>
    <xf numFmtId="215" fontId="75" fillId="0" borderId="0" applyFont="0" applyFill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0" fontId="97" fillId="0" borderId="0"/>
    <xf numFmtId="9" fontId="117" fillId="0" borderId="0" applyFont="0" applyFill="0" applyBorder="0">
      <alignment horizontal="right"/>
    </xf>
    <xf numFmtId="1" fontId="75" fillId="0" borderId="25" applyNumberFormat="0" applyFill="0" applyAlignment="0" applyProtection="0">
      <alignment horizontal="center" vertical="center"/>
    </xf>
    <xf numFmtId="0" fontId="59" fillId="0" borderId="0">
      <alignment vertical="center"/>
    </xf>
    <xf numFmtId="9" fontId="64" fillId="0" borderId="0" applyFont="0" applyFill="0" applyBorder="0" applyAlignment="0" applyProtection="0">
      <alignment vertical="center"/>
    </xf>
    <xf numFmtId="0" fontId="161" fillId="0" borderId="0" applyNumberFormat="0" applyFill="0" applyBorder="0" applyAlignment="0" applyProtection="0">
      <alignment vertical="top"/>
      <protection locked="0"/>
    </xf>
    <xf numFmtId="0" fontId="162" fillId="0" borderId="0"/>
    <xf numFmtId="9" fontId="163" fillId="0" borderId="0" applyFont="0" applyFill="0" applyBorder="0" applyAlignment="0" applyProtection="0"/>
    <xf numFmtId="0" fontId="164" fillId="66" borderId="0" applyNumberFormat="0" applyBorder="0" applyAlignment="0" applyProtection="0"/>
    <xf numFmtId="0" fontId="165" fillId="67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5" fillId="67" borderId="0" applyNumberFormat="0" applyBorder="0" applyAlignment="0" applyProtection="0"/>
    <xf numFmtId="0" fontId="165" fillId="68" borderId="0" applyNumberFormat="0" applyBorder="0" applyAlignment="0" applyProtection="0"/>
    <xf numFmtId="0" fontId="164" fillId="63" borderId="0" applyNumberFormat="0" applyBorder="0" applyAlignment="0" applyProtection="0"/>
    <xf numFmtId="0" fontId="164" fillId="63" borderId="0" applyNumberFormat="0" applyBorder="0" applyAlignment="0" applyProtection="0"/>
    <xf numFmtId="0" fontId="164" fillId="63" borderId="0" applyNumberFormat="0" applyBorder="0" applyAlignment="0" applyProtection="0"/>
    <xf numFmtId="0" fontId="165" fillId="68" borderId="0" applyNumberFormat="0" applyBorder="0" applyAlignment="0" applyProtection="0"/>
    <xf numFmtId="0" fontId="165" fillId="69" borderId="0" applyNumberFormat="0" applyBorder="0" applyAlignment="0" applyProtection="0"/>
    <xf numFmtId="0" fontId="164" fillId="64" borderId="0" applyNumberFormat="0" applyBorder="0" applyAlignment="0" applyProtection="0"/>
    <xf numFmtId="0" fontId="164" fillId="64" borderId="0" applyNumberFormat="0" applyBorder="0" applyAlignment="0" applyProtection="0"/>
    <xf numFmtId="0" fontId="164" fillId="64" borderId="0" applyNumberFormat="0" applyBorder="0" applyAlignment="0" applyProtection="0"/>
    <xf numFmtId="0" fontId="165" fillId="69" borderId="0" applyNumberFormat="0" applyBorder="0" applyAlignment="0" applyProtection="0"/>
    <xf numFmtId="0" fontId="165" fillId="67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5" fillId="67" borderId="0" applyNumberFormat="0" applyBorder="0" applyAlignment="0" applyProtection="0"/>
    <xf numFmtId="0" fontId="165" fillId="71" borderId="0" applyNumberFormat="0" applyBorder="0" applyAlignment="0" applyProtection="0"/>
    <xf numFmtId="0" fontId="164" fillId="71" borderId="0" applyNumberFormat="0" applyBorder="0" applyAlignment="0" applyProtection="0"/>
    <xf numFmtId="0" fontId="164" fillId="71" borderId="0" applyNumberFormat="0" applyBorder="0" applyAlignment="0" applyProtection="0"/>
    <xf numFmtId="0" fontId="164" fillId="71" borderId="0" applyNumberFormat="0" applyBorder="0" applyAlignment="0" applyProtection="0"/>
    <xf numFmtId="0" fontId="165" fillId="71" borderId="0" applyNumberFormat="0" applyBorder="0" applyAlignment="0" applyProtection="0"/>
    <xf numFmtId="0" fontId="165" fillId="68" borderId="0" applyNumberFormat="0" applyBorder="0" applyAlignment="0" applyProtection="0"/>
    <xf numFmtId="0" fontId="164" fillId="68" borderId="0" applyNumberFormat="0" applyBorder="0" applyAlignment="0" applyProtection="0"/>
    <xf numFmtId="0" fontId="164" fillId="68" borderId="0" applyNumberFormat="0" applyBorder="0" applyAlignment="0" applyProtection="0"/>
    <xf numFmtId="0" fontId="164" fillId="68" borderId="0" applyNumberFormat="0" applyBorder="0" applyAlignment="0" applyProtection="0"/>
    <xf numFmtId="0" fontId="165" fillId="68" borderId="0" applyNumberFormat="0" applyBorder="0" applyAlignment="0" applyProtection="0"/>
    <xf numFmtId="0" fontId="165" fillId="67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5" fillId="67" borderId="0" applyNumberFormat="0" applyBorder="0" applyAlignment="0" applyProtection="0"/>
    <xf numFmtId="0" fontId="165" fillId="73" borderId="0" applyNumberFormat="0" applyBorder="0" applyAlignment="0" applyProtection="0"/>
    <xf numFmtId="0" fontId="164" fillId="73" borderId="0" applyNumberFormat="0" applyBorder="0" applyAlignment="0" applyProtection="0"/>
    <xf numFmtId="0" fontId="164" fillId="73" borderId="0" applyNumberFormat="0" applyBorder="0" applyAlignment="0" applyProtection="0"/>
    <xf numFmtId="0" fontId="164" fillId="73" borderId="0" applyNumberFormat="0" applyBorder="0" applyAlignment="0" applyProtection="0"/>
    <xf numFmtId="0" fontId="165" fillId="73" borderId="0" applyNumberFormat="0" applyBorder="0" applyAlignment="0" applyProtection="0"/>
    <xf numFmtId="0" fontId="165" fillId="74" borderId="0" applyNumberFormat="0" applyBorder="0" applyAlignment="0" applyProtection="0"/>
    <xf numFmtId="0" fontId="164" fillId="75" borderId="0" applyNumberFormat="0" applyBorder="0" applyAlignment="0" applyProtection="0"/>
    <xf numFmtId="0" fontId="164" fillId="75" borderId="0" applyNumberFormat="0" applyBorder="0" applyAlignment="0" applyProtection="0"/>
    <xf numFmtId="0" fontId="164" fillId="75" borderId="0" applyNumberFormat="0" applyBorder="0" applyAlignment="0" applyProtection="0"/>
    <xf numFmtId="0" fontId="165" fillId="74" borderId="0" applyNumberFormat="0" applyBorder="0" applyAlignment="0" applyProtection="0"/>
    <xf numFmtId="0" fontId="165" fillId="67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5" fillId="67" borderId="0" applyNumberFormat="0" applyBorder="0" applyAlignment="0" applyProtection="0"/>
    <xf numFmtId="0" fontId="165" fillId="72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5" fillId="72" borderId="0" applyNumberFormat="0" applyBorder="0" applyAlignment="0" applyProtection="0"/>
    <xf numFmtId="0" fontId="165" fillId="68" borderId="0" applyNumberFormat="0" applyBorder="0" applyAlignment="0" applyProtection="0"/>
    <xf numFmtId="0" fontId="164" fillId="76" borderId="0" applyNumberFormat="0" applyBorder="0" applyAlignment="0" applyProtection="0"/>
    <xf numFmtId="0" fontId="164" fillId="76" borderId="0" applyNumberFormat="0" applyBorder="0" applyAlignment="0" applyProtection="0"/>
    <xf numFmtId="0" fontId="164" fillId="76" borderId="0" applyNumberFormat="0" applyBorder="0" applyAlignment="0" applyProtection="0"/>
    <xf numFmtId="0" fontId="165" fillId="68" borderId="0" applyNumberFormat="0" applyBorder="0" applyAlignment="0" applyProtection="0"/>
    <xf numFmtId="0" fontId="166" fillId="77" borderId="0" applyNumberFormat="0" applyBorder="0" applyAlignment="0" applyProtection="0"/>
    <xf numFmtId="0" fontId="167" fillId="78" borderId="0" applyNumberFormat="0" applyBorder="0" applyAlignment="0" applyProtection="0"/>
    <xf numFmtId="0" fontId="167" fillId="78" borderId="0" applyNumberFormat="0" applyBorder="0" applyAlignment="0" applyProtection="0"/>
    <xf numFmtId="0" fontId="167" fillId="78" borderId="0" applyNumberFormat="0" applyBorder="0" applyAlignment="0" applyProtection="0"/>
    <xf numFmtId="0" fontId="166" fillId="77" borderId="0" applyNumberFormat="0" applyBorder="0" applyAlignment="0" applyProtection="0"/>
    <xf numFmtId="0" fontId="166" fillId="73" borderId="0" applyNumberFormat="0" applyBorder="0" applyAlignment="0" applyProtection="0"/>
    <xf numFmtId="0" fontId="167" fillId="73" borderId="0" applyNumberFormat="0" applyBorder="0" applyAlignment="0" applyProtection="0"/>
    <xf numFmtId="0" fontId="167" fillId="73" borderId="0" applyNumberFormat="0" applyBorder="0" applyAlignment="0" applyProtection="0"/>
    <xf numFmtId="0" fontId="167" fillId="73" borderId="0" applyNumberFormat="0" applyBorder="0" applyAlignment="0" applyProtection="0"/>
    <xf numFmtId="0" fontId="166" fillId="73" borderId="0" applyNumberFormat="0" applyBorder="0" applyAlignment="0" applyProtection="0"/>
    <xf numFmtId="0" fontId="166" fillId="74" borderId="0" applyNumberFormat="0" applyBorder="0" applyAlignment="0" applyProtection="0"/>
    <xf numFmtId="0" fontId="167" fillId="75" borderId="0" applyNumberFormat="0" applyBorder="0" applyAlignment="0" applyProtection="0"/>
    <xf numFmtId="0" fontId="167" fillId="75" borderId="0" applyNumberFormat="0" applyBorder="0" applyAlignment="0" applyProtection="0"/>
    <xf numFmtId="0" fontId="167" fillId="75" borderId="0" applyNumberFormat="0" applyBorder="0" applyAlignment="0" applyProtection="0"/>
    <xf numFmtId="0" fontId="166" fillId="74" borderId="0" applyNumberFormat="0" applyBorder="0" applyAlignment="0" applyProtection="0"/>
    <xf numFmtId="0" fontId="166" fillId="79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6" fillId="79" borderId="0" applyNumberFormat="0" applyBorder="0" applyAlignment="0" applyProtection="0"/>
    <xf numFmtId="0" fontId="166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6" fillId="77" borderId="0" applyNumberFormat="0" applyBorder="0" applyAlignment="0" applyProtection="0"/>
    <xf numFmtId="0" fontId="166" fillId="68" borderId="0" applyNumberFormat="0" applyBorder="0" applyAlignment="0" applyProtection="0"/>
    <xf numFmtId="0" fontId="167" fillId="81" borderId="0" applyNumberFormat="0" applyBorder="0" applyAlignment="0" applyProtection="0"/>
    <xf numFmtId="0" fontId="167" fillId="81" borderId="0" applyNumberFormat="0" applyBorder="0" applyAlignment="0" applyProtection="0"/>
    <xf numFmtId="0" fontId="167" fillId="81" borderId="0" applyNumberFormat="0" applyBorder="0" applyAlignment="0" applyProtection="0"/>
    <xf numFmtId="0" fontId="166" fillId="68" borderId="0" applyNumberFormat="0" applyBorder="0" applyAlignment="0" applyProtection="0"/>
    <xf numFmtId="0" fontId="166" fillId="77" borderId="0" applyNumberFormat="0" applyBorder="0" applyAlignment="0" applyProtection="0"/>
    <xf numFmtId="0" fontId="167" fillId="82" borderId="0" applyNumberFormat="0" applyBorder="0" applyAlignment="0" applyProtection="0"/>
    <xf numFmtId="0" fontId="167" fillId="82" borderId="0" applyNumberFormat="0" applyBorder="0" applyAlignment="0" applyProtection="0"/>
    <xf numFmtId="0" fontId="167" fillId="82" borderId="0" applyNumberFormat="0" applyBorder="0" applyAlignment="0" applyProtection="0"/>
    <xf numFmtId="0" fontId="166" fillId="77" borderId="0" applyNumberFormat="0" applyBorder="0" applyAlignment="0" applyProtection="0"/>
    <xf numFmtId="0" fontId="166" fillId="83" borderId="0" applyNumberFormat="0" applyBorder="0" applyAlignment="0" applyProtection="0"/>
    <xf numFmtId="0" fontId="167" fillId="83" borderId="0" applyNumberFormat="0" applyBorder="0" applyAlignment="0" applyProtection="0"/>
    <xf numFmtId="0" fontId="167" fillId="83" borderId="0" applyNumberFormat="0" applyBorder="0" applyAlignment="0" applyProtection="0"/>
    <xf numFmtId="0" fontId="167" fillId="83" borderId="0" applyNumberFormat="0" applyBorder="0" applyAlignment="0" applyProtection="0"/>
    <xf numFmtId="0" fontId="166" fillId="83" borderId="0" applyNumberFormat="0" applyBorder="0" applyAlignment="0" applyProtection="0"/>
    <xf numFmtId="0" fontId="166" fillId="84" borderId="0" applyNumberFormat="0" applyBorder="0" applyAlignment="0" applyProtection="0"/>
    <xf numFmtId="0" fontId="167" fillId="84" borderId="0" applyNumberFormat="0" applyBorder="0" applyAlignment="0" applyProtection="0"/>
    <xf numFmtId="0" fontId="167" fillId="84" borderId="0" applyNumberFormat="0" applyBorder="0" applyAlignment="0" applyProtection="0"/>
    <xf numFmtId="0" fontId="167" fillId="84" borderId="0" applyNumberFormat="0" applyBorder="0" applyAlignment="0" applyProtection="0"/>
    <xf numFmtId="0" fontId="166" fillId="84" borderId="0" applyNumberFormat="0" applyBorder="0" applyAlignment="0" applyProtection="0"/>
    <xf numFmtId="0" fontId="166" fillId="85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6" fillId="85" borderId="0" applyNumberFormat="0" applyBorder="0" applyAlignment="0" applyProtection="0"/>
    <xf numFmtId="0" fontId="166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6" fillId="77" borderId="0" applyNumberFormat="0" applyBorder="0" applyAlignment="0" applyProtection="0"/>
    <xf numFmtId="0" fontId="166" fillId="86" borderId="0" applyNumberFormat="0" applyBorder="0" applyAlignment="0" applyProtection="0"/>
    <xf numFmtId="0" fontId="167" fillId="86" borderId="0" applyNumberFormat="0" applyBorder="0" applyAlignment="0" applyProtection="0"/>
    <xf numFmtId="0" fontId="167" fillId="86" borderId="0" applyNumberFormat="0" applyBorder="0" applyAlignment="0" applyProtection="0"/>
    <xf numFmtId="0" fontId="167" fillId="86" borderId="0" applyNumberFormat="0" applyBorder="0" applyAlignment="0" applyProtection="0"/>
    <xf numFmtId="0" fontId="166" fillId="86" borderId="0" applyNumberFormat="0" applyBorder="0" applyAlignment="0" applyProtection="0"/>
    <xf numFmtId="0" fontId="75" fillId="0" borderId="0" applyNumberFormat="0" applyFont="0" applyFill="0" applyBorder="0" applyAlignment="0">
      <protection locked="0"/>
    </xf>
    <xf numFmtId="0" fontId="75" fillId="0" borderId="0" applyNumberFormat="0" applyFont="0" applyFill="0" applyBorder="0" applyAlignment="0">
      <protection locked="0"/>
    </xf>
    <xf numFmtId="216" fontId="163" fillId="0" borderId="0" applyFont="0" applyFill="0" applyBorder="0" applyAlignment="0" applyProtection="0"/>
    <xf numFmtId="217" fontId="163" fillId="0" borderId="0" applyFont="0" applyFill="0" applyBorder="0" applyAlignment="0" applyProtection="0"/>
    <xf numFmtId="41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0" fontId="168" fillId="63" borderId="0" applyNumberFormat="0" applyBorder="0" applyAlignment="0" applyProtection="0"/>
    <xf numFmtId="0" fontId="141" fillId="63" borderId="0" applyNumberFormat="0" applyBorder="0" applyAlignment="0" applyProtection="0"/>
    <xf numFmtId="0" fontId="141" fillId="63" borderId="0" applyNumberFormat="0" applyBorder="0" applyAlignment="0" applyProtection="0"/>
    <xf numFmtId="0" fontId="141" fillId="63" borderId="0" applyNumberFormat="0" applyBorder="0" applyAlignment="0" applyProtection="0"/>
    <xf numFmtId="0" fontId="168" fillId="63" borderId="0" applyNumberFormat="0" applyBorder="0" applyAlignment="0" applyProtection="0"/>
    <xf numFmtId="0" fontId="75" fillId="72" borderId="0" applyNumberFormat="0" applyBorder="0" applyAlignment="0">
      <protection locked="0"/>
    </xf>
    <xf numFmtId="0" fontId="75" fillId="72" borderId="0" applyNumberFormat="0" applyBorder="0" applyAlignment="0">
      <protection locked="0"/>
    </xf>
    <xf numFmtId="4" fontId="169" fillId="0" borderId="33" applyFill="0">
      <alignment vertical="center"/>
      <protection locked="0"/>
    </xf>
    <xf numFmtId="0" fontId="170" fillId="0" borderId="0"/>
    <xf numFmtId="0" fontId="101" fillId="0" borderId="0" applyFill="0" applyBorder="0" applyAlignment="0"/>
    <xf numFmtId="0" fontId="101" fillId="0" borderId="0" applyFill="0" applyBorder="0" applyAlignment="0"/>
    <xf numFmtId="0" fontId="75" fillId="0" borderId="0" applyFill="0" applyBorder="0" applyAlignment="0"/>
    <xf numFmtId="0" fontId="75" fillId="0" borderId="0" applyFill="0" applyBorder="0" applyAlignment="0"/>
    <xf numFmtId="0" fontId="171" fillId="79" borderId="16" applyNumberFormat="0" applyAlignment="0" applyProtection="0"/>
    <xf numFmtId="0" fontId="108" fillId="79" borderId="16" applyNumberFormat="0" applyAlignment="0" applyProtection="0"/>
    <xf numFmtId="0" fontId="108" fillId="79" borderId="16" applyNumberFormat="0" applyAlignment="0" applyProtection="0"/>
    <xf numFmtId="0" fontId="108" fillId="79" borderId="16" applyNumberFormat="0" applyAlignment="0" applyProtection="0"/>
    <xf numFmtId="0" fontId="171" fillId="79" borderId="16" applyNumberFormat="0" applyAlignment="0" applyProtection="0"/>
    <xf numFmtId="0" fontId="150" fillId="0" borderId="0" applyNumberFormat="0" applyFill="0" applyBorder="0" applyAlignment="0" applyProtection="0">
      <alignment vertical="top"/>
      <protection locked="0"/>
    </xf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9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219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215" fontId="173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215" fontId="174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" fontId="176" fillId="0" borderId="0" applyFont="0" applyFill="0" applyBorder="0" applyAlignment="0" applyProtection="0"/>
    <xf numFmtId="43" fontId="177" fillId="0" borderId="0" applyFont="0" applyFill="0" applyBorder="0" applyAlignment="0" applyProtection="0"/>
    <xf numFmtId="43" fontId="177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" fontId="176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" fontId="176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3" fontId="176" fillId="0" borderId="0" applyFont="0" applyFill="0" applyBorder="0" applyAlignment="0" applyProtection="0"/>
    <xf numFmtId="0" fontId="178" fillId="0" borderId="0" applyNumberFormat="0" applyAlignment="0">
      <alignment horizontal="left"/>
    </xf>
    <xf numFmtId="198" fontId="176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79" fillId="0" borderId="0" applyNumberFormat="0" applyAlignment="0">
      <alignment horizontal="left"/>
    </xf>
    <xf numFmtId="0" fontId="180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178" fontId="101" fillId="87" borderId="25">
      <alignment horizontal="right"/>
    </xf>
    <xf numFmtId="4" fontId="182" fillId="0" borderId="0" applyFill="0" applyBorder="0">
      <protection locked="0"/>
    </xf>
    <xf numFmtId="2" fontId="176" fillId="0" borderId="0" applyFont="0" applyFill="0" applyBorder="0" applyAlignment="0" applyProtection="0"/>
    <xf numFmtId="0" fontId="183" fillId="64" borderId="0" applyNumberFormat="0" applyBorder="0" applyAlignment="0" applyProtection="0"/>
    <xf numFmtId="0" fontId="153" fillId="64" borderId="0" applyNumberFormat="0" applyBorder="0" applyAlignment="0" applyProtection="0"/>
    <xf numFmtId="0" fontId="153" fillId="64" borderId="0" applyNumberFormat="0" applyBorder="0" applyAlignment="0" applyProtection="0"/>
    <xf numFmtId="0" fontId="153" fillId="64" borderId="0" applyNumberFormat="0" applyBorder="0" applyAlignment="0" applyProtection="0"/>
    <xf numFmtId="0" fontId="183" fillId="64" borderId="0" applyNumberFormat="0" applyBorder="0" applyAlignment="0" applyProtection="0"/>
    <xf numFmtId="38" fontId="105" fillId="44" borderId="0" applyNumberFormat="0" applyBorder="0" applyAlignment="0" applyProtection="0"/>
    <xf numFmtId="0" fontId="184" fillId="0" borderId="34" applyNumberFormat="0" applyAlignment="0" applyProtection="0">
      <alignment horizontal="left" vertical="center"/>
    </xf>
    <xf numFmtId="0" fontId="184" fillId="0" borderId="35">
      <alignment horizontal="left" vertical="center"/>
    </xf>
    <xf numFmtId="0" fontId="185" fillId="0" borderId="20" applyNumberFormat="0" applyFill="0" applyAlignment="0" applyProtection="0"/>
    <xf numFmtId="0" fontId="186" fillId="0" borderId="31" applyNumberFormat="0" applyFill="0" applyAlignment="0" applyProtection="0"/>
    <xf numFmtId="0" fontId="186" fillId="0" borderId="31" applyNumberFormat="0" applyFill="0" applyAlignment="0" applyProtection="0"/>
    <xf numFmtId="0" fontId="186" fillId="0" borderId="31" applyNumberFormat="0" applyFill="0" applyAlignment="0" applyProtection="0"/>
    <xf numFmtId="0" fontId="185" fillId="0" borderId="20" applyNumberFormat="0" applyFill="0" applyAlignment="0" applyProtection="0"/>
    <xf numFmtId="0" fontId="185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5" fillId="0" borderId="0" applyNumberFormat="0" applyFill="0" applyBorder="0" applyAlignment="0" applyProtection="0"/>
    <xf numFmtId="0" fontId="187" fillId="0" borderId="0" applyNumberFormat="0" applyFill="0" applyBorder="0" applyAlignment="0" applyProtection="0">
      <alignment vertical="top"/>
      <protection locked="0"/>
    </xf>
    <xf numFmtId="0" fontId="188" fillId="0" borderId="0" applyNumberFormat="0" applyFill="0" applyBorder="0" applyAlignment="0" applyProtection="0"/>
    <xf numFmtId="0" fontId="150" fillId="0" borderId="0" applyNumberFormat="0" applyFill="0" applyBorder="0" applyAlignment="0" applyProtection="0">
      <alignment vertical="top"/>
      <protection locked="0"/>
    </xf>
    <xf numFmtId="220" fontId="189" fillId="0" borderId="29" applyNumberFormat="0" applyFill="0" applyBorder="0">
      <alignment horizontal="left" vertical="center"/>
    </xf>
    <xf numFmtId="0" fontId="190" fillId="0" borderId="21" applyNumberFormat="0" applyFill="0" applyAlignment="0" applyProtection="0"/>
    <xf numFmtId="0" fontId="191" fillId="0" borderId="21" applyNumberFormat="0" applyFill="0" applyAlignment="0" applyProtection="0"/>
    <xf numFmtId="0" fontId="191" fillId="0" borderId="21" applyNumberFormat="0" applyFill="0" applyAlignment="0" applyProtection="0"/>
    <xf numFmtId="0" fontId="191" fillId="0" borderId="21" applyNumberFormat="0" applyFill="0" applyAlignment="0" applyProtection="0"/>
    <xf numFmtId="0" fontId="190" fillId="0" borderId="21" applyNumberFormat="0" applyFill="0" applyAlignment="0" applyProtection="0"/>
    <xf numFmtId="220" fontId="192" fillId="0" borderId="0"/>
    <xf numFmtId="179" fontId="193" fillId="0" borderId="3">
      <alignment horizontal="right"/>
    </xf>
    <xf numFmtId="190" fontId="194" fillId="0" borderId="0" applyNumberFormat="0" applyFont="0" applyBorder="0" applyAlignment="0"/>
    <xf numFmtId="0" fontId="195" fillId="74" borderId="0" applyNumberFormat="0" applyBorder="0" applyAlignment="0" applyProtection="0"/>
    <xf numFmtId="0" fontId="196" fillId="74" borderId="0" applyNumberFormat="0" applyBorder="0" applyAlignment="0" applyProtection="0"/>
    <xf numFmtId="0" fontId="196" fillId="74" borderId="0" applyNumberFormat="0" applyBorder="0" applyAlignment="0" applyProtection="0"/>
    <xf numFmtId="0" fontId="196" fillId="74" borderId="0" applyNumberFormat="0" applyBorder="0" applyAlignment="0" applyProtection="0"/>
    <xf numFmtId="0" fontId="195" fillId="74" borderId="0" applyNumberFormat="0" applyBorder="0" applyAlignment="0" applyProtection="0"/>
    <xf numFmtId="37" fontId="197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0" fontId="64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76" fillId="0" borderId="0" applyBorder="0"/>
    <xf numFmtId="0" fontId="75" fillId="0" borderId="0"/>
    <xf numFmtId="0" fontId="75" fillId="0" borderId="0"/>
    <xf numFmtId="0" fontId="174" fillId="0" borderId="0"/>
    <xf numFmtId="0" fontId="1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05" fillId="0" borderId="0"/>
    <xf numFmtId="0" fontId="75" fillId="0" borderId="0"/>
    <xf numFmtId="0" fontId="16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17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5" fillId="0" borderId="0"/>
    <xf numFmtId="0" fontId="75" fillId="0" borderId="0"/>
    <xf numFmtId="0" fontId="174" fillId="0" borderId="0"/>
    <xf numFmtId="0" fontId="17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176" fillId="0" borderId="0" applyBorder="0"/>
    <xf numFmtId="0" fontId="75" fillId="0" borderId="0"/>
    <xf numFmtId="0" fontId="176" fillId="0" borderId="0" applyBorder="0"/>
    <xf numFmtId="0" fontId="176" fillId="0" borderId="0" applyBorder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198" fillId="0" borderId="0"/>
    <xf numFmtId="0" fontId="198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75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19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98" fillId="0" borderId="0"/>
    <xf numFmtId="0" fontId="200" fillId="0" borderId="0"/>
    <xf numFmtId="0" fontId="75" fillId="0" borderId="0"/>
    <xf numFmtId="0" fontId="75" fillId="0" borderId="0"/>
    <xf numFmtId="0" fontId="75" fillId="0" borderId="0"/>
    <xf numFmtId="0" fontId="198" fillId="0" borderId="0"/>
    <xf numFmtId="0" fontId="200" fillId="0" borderId="0"/>
    <xf numFmtId="0" fontId="75" fillId="0" borderId="0"/>
    <xf numFmtId="0" fontId="75" fillId="0" borderId="0"/>
    <xf numFmtId="221" fontId="201" fillId="0" borderId="0">
      <protection hidden="1"/>
    </xf>
    <xf numFmtId="10" fontId="75" fillId="0" borderId="0" applyFont="0" applyFill="0" applyBorder="0" applyAlignment="0" applyProtection="0"/>
    <xf numFmtId="10" fontId="75" fillId="0" borderId="0" applyFont="0" applyFill="0" applyBorder="0" applyAlignment="0" applyProtection="0"/>
    <xf numFmtId="10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10" fontId="176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9" fontId="177" fillId="0" borderId="0" applyFont="0" applyFill="0" applyBorder="0" applyAlignment="0" applyProtection="0"/>
    <xf numFmtId="9" fontId="75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222" fontId="201" fillId="0" borderId="0"/>
    <xf numFmtId="223" fontId="201" fillId="0" borderId="0"/>
    <xf numFmtId="224" fontId="201" fillId="0" borderId="0"/>
    <xf numFmtId="225" fontId="201" fillId="0" borderId="0"/>
    <xf numFmtId="226" fontId="202" fillId="0" borderId="0" applyNumberFormat="0" applyFill="0" applyBorder="0" applyAlignment="0" applyProtection="0">
      <alignment horizontal="left"/>
    </xf>
    <xf numFmtId="14" fontId="202" fillId="0" borderId="0" applyNumberFormat="0" applyFill="0" applyBorder="0" applyAlignment="0" applyProtection="0">
      <alignment horizontal="left"/>
    </xf>
    <xf numFmtId="0" fontId="203" fillId="0" borderId="1">
      <alignment horizontal="center"/>
    </xf>
    <xf numFmtId="0" fontId="203" fillId="0" borderId="0">
      <alignment horizontal="center" vertical="center"/>
    </xf>
    <xf numFmtId="0" fontId="204" fillId="88" borderId="0" applyNumberFormat="0" applyFill="0">
      <alignment horizontal="left" vertical="center"/>
    </xf>
    <xf numFmtId="40" fontId="205" fillId="0" borderId="0" applyBorder="0">
      <alignment horizontal="right"/>
    </xf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0" fontId="75" fillId="0" borderId="0"/>
    <xf numFmtId="0" fontId="75" fillId="0" borderId="0"/>
    <xf numFmtId="0" fontId="75" fillId="0" borderId="0"/>
    <xf numFmtId="0" fontId="75" fillId="0" borderId="0"/>
    <xf numFmtId="0" fontId="206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227" fontId="201" fillId="0" borderId="36">
      <protection locked="0"/>
    </xf>
    <xf numFmtId="224" fontId="201" fillId="0" borderId="36">
      <protection locked="0"/>
    </xf>
    <xf numFmtId="49" fontId="208" fillId="0" borderId="1">
      <alignment vertical="top"/>
      <protection locked="0"/>
    </xf>
    <xf numFmtId="228" fontId="201" fillId="0" borderId="36">
      <protection locked="0"/>
    </xf>
    <xf numFmtId="229" fontId="201" fillId="0" borderId="36">
      <protection locked="0"/>
    </xf>
    <xf numFmtId="49" fontId="208" fillId="0" borderId="36" applyFill="0" applyAlignment="0">
      <alignment horizontal="left"/>
      <protection locked="0"/>
    </xf>
    <xf numFmtId="0" fontId="209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9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211" fillId="0" borderId="0" applyNumberFormat="0" applyFill="0" applyBorder="0" applyAlignment="0" applyProtection="0">
      <alignment vertical="center"/>
    </xf>
    <xf numFmtId="38" fontId="212" fillId="0" borderId="0" applyFont="0" applyFill="0" applyBorder="0" applyAlignment="0" applyProtection="0"/>
    <xf numFmtId="0" fontId="57" fillId="0" borderId="0">
      <alignment vertical="center"/>
    </xf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7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>
      <alignment vertical="center"/>
    </xf>
    <xf numFmtId="0" fontId="57" fillId="0" borderId="0"/>
    <xf numFmtId="0" fontId="57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9" fontId="56" fillId="0" borderId="0" applyFont="0" applyFill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0" borderId="0">
      <alignment vertical="center"/>
    </xf>
    <xf numFmtId="0" fontId="55" fillId="0" borderId="0"/>
    <xf numFmtId="0" fontId="55" fillId="0" borderId="0">
      <alignment vertical="center"/>
    </xf>
    <xf numFmtId="9" fontId="55" fillId="0" borderId="0" applyFont="0" applyFill="0" applyBorder="0" applyAlignment="0" applyProtection="0">
      <alignment vertical="center"/>
    </xf>
    <xf numFmtId="0" fontId="213" fillId="0" borderId="0"/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43" fontId="75" fillId="0" borderId="0" applyFont="0" applyFill="0" applyBorder="0" applyAlignment="0" applyProtection="0"/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0" fontId="55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4" fillId="0" borderId="0"/>
    <xf numFmtId="0" fontId="54" fillId="0" borderId="0"/>
    <xf numFmtId="0" fontId="53" fillId="0" borderId="0"/>
    <xf numFmtId="0" fontId="53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>
      <alignment vertical="center"/>
    </xf>
    <xf numFmtId="0" fontId="5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>
      <alignment vertical="center"/>
    </xf>
    <xf numFmtId="0" fontId="53" fillId="0" borderId="0">
      <alignment vertical="center"/>
    </xf>
    <xf numFmtId="0" fontId="52" fillId="0" borderId="0"/>
    <xf numFmtId="0" fontId="52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4" borderId="0" applyNumberFormat="0" applyBorder="0" applyAlignment="0" applyProtection="0"/>
    <xf numFmtId="0" fontId="51" fillId="24" borderId="0" applyNumberFormat="0" applyBorder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51" fillId="32" borderId="0" applyNumberFormat="0" applyBorder="0" applyAlignment="0" applyProtection="0"/>
    <xf numFmtId="0" fontId="51" fillId="32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51" fillId="33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10" borderId="13" applyNumberFormat="0" applyFont="0" applyAlignment="0" applyProtection="0"/>
    <xf numFmtId="0" fontId="51" fillId="10" borderId="13" applyNumberFormat="0" applyFont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9" fontId="51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0" fillId="0" borderId="0"/>
    <xf numFmtId="0" fontId="50" fillId="0" borderId="0"/>
    <xf numFmtId="0" fontId="50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9" fillId="0" borderId="0"/>
    <xf numFmtId="0" fontId="49" fillId="0" borderId="0"/>
    <xf numFmtId="0" fontId="49" fillId="0" borderId="0">
      <alignment vertical="center"/>
    </xf>
    <xf numFmtId="0" fontId="49" fillId="0" borderId="0"/>
    <xf numFmtId="0" fontId="49" fillId="0" borderId="0"/>
    <xf numFmtId="0" fontId="49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8" fillId="0" borderId="0"/>
    <xf numFmtId="0" fontId="48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32" fillId="0" borderId="27" applyNumberFormat="0" applyFill="0" applyBorder="0" applyAlignment="0"/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47" fillId="0" borderId="0"/>
    <xf numFmtId="0" fontId="47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6" fillId="0" borderId="0">
      <alignment vertical="center"/>
    </xf>
    <xf numFmtId="0" fontId="45" fillId="0" borderId="0"/>
    <xf numFmtId="0" fontId="45" fillId="0" borderId="0"/>
    <xf numFmtId="0" fontId="45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5" fillId="0" borderId="0">
      <alignment vertical="center"/>
    </xf>
    <xf numFmtId="0" fontId="44" fillId="0" borderId="0">
      <alignment vertical="center"/>
    </xf>
    <xf numFmtId="0" fontId="44" fillId="0" borderId="0"/>
    <xf numFmtId="0" fontId="44" fillId="0" borderId="0"/>
    <xf numFmtId="0" fontId="43" fillId="0" borderId="0"/>
    <xf numFmtId="0" fontId="43" fillId="0" borderId="0"/>
    <xf numFmtId="0" fontId="43" fillId="0" borderId="0">
      <alignment vertical="center"/>
    </xf>
    <xf numFmtId="0" fontId="43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2" fillId="0" borderId="0"/>
    <xf numFmtId="0" fontId="42" fillId="0" borderId="0"/>
    <xf numFmtId="0" fontId="42" fillId="0" borderId="0">
      <alignment vertical="center"/>
    </xf>
    <xf numFmtId="0" fontId="42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1" fillId="0" borderId="0"/>
    <xf numFmtId="0" fontId="41" fillId="0" borderId="0"/>
    <xf numFmtId="0" fontId="40" fillId="0" borderId="0">
      <alignment vertical="center"/>
    </xf>
    <xf numFmtId="0" fontId="40" fillId="0" borderId="0">
      <alignment vertical="center"/>
    </xf>
    <xf numFmtId="0" fontId="39" fillId="0" borderId="0"/>
    <xf numFmtId="0" fontId="39" fillId="0" borderId="0"/>
    <xf numFmtId="0" fontId="39" fillId="0" borderId="0">
      <alignment vertical="center"/>
    </xf>
    <xf numFmtId="0" fontId="38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37" fillId="0" borderId="0"/>
    <xf numFmtId="0" fontId="37" fillId="0" borderId="0"/>
    <xf numFmtId="0" fontId="37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188" fillId="0" borderId="0" applyNumberFormat="0" applyFill="0" applyBorder="0" applyAlignment="0" applyProtection="0"/>
    <xf numFmtId="0" fontId="37" fillId="0" borderId="0">
      <alignment vertical="center"/>
    </xf>
    <xf numFmtId="0" fontId="36" fillId="0" borderId="0"/>
    <xf numFmtId="0" fontId="36" fillId="0" borderId="0"/>
    <xf numFmtId="0" fontId="36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36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4" fillId="0" borderId="0"/>
    <xf numFmtId="0" fontId="34" fillId="0" borderId="0"/>
    <xf numFmtId="0" fontId="34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0" fontId="34" fillId="0" borderId="0">
      <alignment vertical="center"/>
    </xf>
    <xf numFmtId="0" fontId="33" fillId="0" borderId="0"/>
    <xf numFmtId="0" fontId="33" fillId="0" borderId="0"/>
    <xf numFmtId="0" fontId="33" fillId="0" borderId="0">
      <alignment vertical="center"/>
    </xf>
    <xf numFmtId="0" fontId="33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32" fillId="0" borderId="0"/>
    <xf numFmtId="0" fontId="32" fillId="0" borderId="0"/>
    <xf numFmtId="0" fontId="32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29" fillId="0" borderId="0"/>
    <xf numFmtId="0" fontId="29" fillId="0" borderId="0"/>
    <xf numFmtId="0" fontId="29" fillId="0" borderId="0">
      <alignment vertical="center"/>
    </xf>
    <xf numFmtId="0" fontId="28" fillId="0" borderId="0"/>
    <xf numFmtId="0" fontId="28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2" fillId="0" borderId="0"/>
    <xf numFmtId="0" fontId="22" fillId="0" borderId="0"/>
    <xf numFmtId="0" fontId="2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8" fillId="0" borderId="0">
      <alignment vertical="center"/>
    </xf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6" fillId="0" borderId="0"/>
    <xf numFmtId="0" fontId="16" fillId="0" borderId="0"/>
    <xf numFmtId="0" fontId="16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4" fillId="0" borderId="0"/>
    <xf numFmtId="0" fontId="14" fillId="0" borderId="0"/>
    <xf numFmtId="0" fontId="14" fillId="0" borderId="0">
      <alignment vertical="center"/>
    </xf>
    <xf numFmtId="0" fontId="13" fillId="0" borderId="0"/>
    <xf numFmtId="0" fontId="13" fillId="0" borderId="0"/>
    <xf numFmtId="0" fontId="13" fillId="0" borderId="0">
      <alignment vertical="center"/>
    </xf>
    <xf numFmtId="0" fontId="12" fillId="0" borderId="0"/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9" fillId="0" borderId="0"/>
    <xf numFmtId="0" fontId="9" fillId="0" borderId="0"/>
    <xf numFmtId="0" fontId="9" fillId="0" borderId="0">
      <alignment vertical="center"/>
    </xf>
    <xf numFmtId="0" fontId="8" fillId="0" borderId="0"/>
    <xf numFmtId="0" fontId="8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>
      <alignment vertical="center"/>
    </xf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/>
    <xf numFmtId="0" fontId="4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1" fillId="0" borderId="0">
      <alignment vertical="center"/>
    </xf>
    <xf numFmtId="0" fontId="64" fillId="0" borderId="0"/>
  </cellStyleXfs>
  <cellXfs count="262">
    <xf numFmtId="0" fontId="0" fillId="0" borderId="0" xfId="0"/>
    <xf numFmtId="0" fontId="71" fillId="0" borderId="0" xfId="1" applyFont="1"/>
    <xf numFmtId="0" fontId="73" fillId="0" borderId="0" xfId="0" applyFont="1"/>
    <xf numFmtId="179" fontId="71" fillId="0" borderId="0" xfId="0" applyNumberFormat="1" applyFont="1" applyAlignment="1">
      <alignment horizontal="center"/>
    </xf>
    <xf numFmtId="14" fontId="71" fillId="0" borderId="0" xfId="0" applyNumberFormat="1" applyFont="1" applyAlignment="1">
      <alignment horizontal="center" vertical="center"/>
    </xf>
    <xf numFmtId="14" fontId="71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9" fontId="71" fillId="0" borderId="0" xfId="0" applyNumberFormat="1" applyFont="1" applyAlignment="1">
      <alignment horizontal="center" vertical="center"/>
    </xf>
    <xf numFmtId="180" fontId="71" fillId="0" borderId="0" xfId="0" applyNumberFormat="1" applyFont="1" applyAlignment="1">
      <alignment horizontal="center" vertical="center"/>
    </xf>
    <xf numFmtId="181" fontId="71" fillId="0" borderId="0" xfId="0" applyNumberFormat="1" applyFont="1" applyAlignment="1">
      <alignment horizontal="center" vertical="center"/>
    </xf>
    <xf numFmtId="182" fontId="74" fillId="0" borderId="0" xfId="0" applyNumberFormat="1" applyFont="1" applyAlignment="1" applyProtection="1">
      <alignment horizontal="center" wrapText="1"/>
      <protection locked="0"/>
    </xf>
    <xf numFmtId="14" fontId="74" fillId="0" borderId="0" xfId="0" applyNumberFormat="1" applyFont="1" applyAlignment="1" applyProtection="1">
      <alignment horizontal="center" wrapText="1"/>
      <protection locked="0"/>
    </xf>
    <xf numFmtId="182" fontId="74" fillId="0" borderId="0" xfId="1" applyNumberFormat="1" applyFont="1" applyAlignment="1" applyProtection="1">
      <alignment horizontal="center" wrapText="1"/>
      <protection locked="0"/>
    </xf>
    <xf numFmtId="14" fontId="74" fillId="0" borderId="0" xfId="1" applyNumberFormat="1" applyFont="1" applyAlignment="1" applyProtection="1">
      <alignment horizontal="center" wrapText="1"/>
      <protection locked="0"/>
    </xf>
    <xf numFmtId="183" fontId="71" fillId="0" borderId="0" xfId="0" applyNumberFormat="1" applyFont="1" applyAlignment="1">
      <alignment horizontal="center"/>
    </xf>
    <xf numFmtId="180" fontId="71" fillId="0" borderId="0" xfId="0" applyNumberFormat="1" applyFont="1" applyAlignment="1">
      <alignment horizontal="center"/>
    </xf>
    <xf numFmtId="182" fontId="74" fillId="0" borderId="0" xfId="4" applyNumberFormat="1" applyFont="1" applyAlignment="1" applyProtection="1">
      <alignment horizontal="center" wrapText="1"/>
      <protection locked="0"/>
    </xf>
    <xf numFmtId="14" fontId="74" fillId="0" borderId="0" xfId="4" applyNumberFormat="1" applyFont="1" applyAlignment="1" applyProtection="1">
      <alignment horizontal="center" wrapText="1"/>
      <protection locked="0"/>
    </xf>
    <xf numFmtId="182" fontId="74" fillId="0" borderId="0" xfId="5" applyNumberFormat="1" applyFont="1" applyAlignment="1" applyProtection="1">
      <alignment horizontal="center" wrapText="1"/>
      <protection locked="0"/>
    </xf>
    <xf numFmtId="14" fontId="74" fillId="0" borderId="0" xfId="5" applyNumberFormat="1" applyFont="1" applyAlignment="1" applyProtection="1">
      <alignment horizontal="center" wrapText="1"/>
      <protection locked="0"/>
    </xf>
    <xf numFmtId="182" fontId="74" fillId="0" borderId="0" xfId="6" applyNumberFormat="1" applyFont="1" applyAlignment="1" applyProtection="1">
      <alignment horizontal="center" wrapText="1"/>
      <protection locked="0"/>
    </xf>
    <xf numFmtId="14" fontId="74" fillId="0" borderId="0" xfId="6" applyNumberFormat="1" applyFont="1" applyAlignment="1" applyProtection="1">
      <alignment horizontal="center" wrapText="1"/>
      <protection locked="0"/>
    </xf>
    <xf numFmtId="182" fontId="74" fillId="0" borderId="0" xfId="7" applyNumberFormat="1" applyFont="1" applyAlignment="1" applyProtection="1">
      <alignment horizontal="center" wrapText="1"/>
      <protection locked="0"/>
    </xf>
    <xf numFmtId="14" fontId="74" fillId="0" borderId="0" xfId="7" applyNumberFormat="1" applyFont="1" applyAlignment="1" applyProtection="1">
      <alignment horizontal="center" wrapText="1"/>
      <protection locked="0"/>
    </xf>
    <xf numFmtId="2" fontId="76" fillId="0" borderId="0" xfId="4" applyNumberFormat="1" applyFont="1" applyFill="1" applyAlignment="1">
      <alignment horizontal="center"/>
    </xf>
    <xf numFmtId="2" fontId="71" fillId="0" borderId="0" xfId="1" applyNumberFormat="1" applyFont="1" applyAlignment="1">
      <alignment horizontal="center"/>
    </xf>
    <xf numFmtId="184" fontId="71" fillId="0" borderId="0" xfId="0" applyNumberFormat="1" applyFont="1" applyAlignment="1">
      <alignment horizontal="center"/>
    </xf>
    <xf numFmtId="179" fontId="76" fillId="0" borderId="0" xfId="7" applyNumberFormat="1" applyFont="1" applyFill="1" applyAlignment="1">
      <alignment horizontal="center"/>
    </xf>
    <xf numFmtId="2" fontId="76" fillId="0" borderId="0" xfId="4" applyNumberFormat="1" applyFont="1" applyAlignment="1">
      <alignment horizontal="center"/>
    </xf>
    <xf numFmtId="179" fontId="76" fillId="0" borderId="0" xfId="7" applyNumberFormat="1" applyFont="1" applyAlignment="1">
      <alignment horizontal="center"/>
    </xf>
    <xf numFmtId="2" fontId="71" fillId="0" borderId="0" xfId="1" applyNumberFormat="1" applyFont="1" applyFill="1" applyAlignment="1">
      <alignment horizontal="center"/>
    </xf>
    <xf numFmtId="0" fontId="73" fillId="0" borderId="0" xfId="0" applyFont="1" applyFill="1"/>
    <xf numFmtId="0" fontId="71" fillId="0" borderId="0" xfId="0" applyFont="1" applyFill="1"/>
    <xf numFmtId="0" fontId="73" fillId="0" borderId="0" xfId="0" applyFont="1" applyAlignment="1">
      <alignment horizontal="right"/>
    </xf>
    <xf numFmtId="0" fontId="71" fillId="0" borderId="0" xfId="0" applyFont="1" applyAlignment="1">
      <alignment horizontal="right"/>
    </xf>
    <xf numFmtId="185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/>
    </xf>
    <xf numFmtId="187" fontId="71" fillId="0" borderId="0" xfId="0" applyNumberFormat="1" applyFont="1" applyAlignment="1">
      <alignment horizontal="center" vertical="center"/>
    </xf>
    <xf numFmtId="188" fontId="71" fillId="0" borderId="0" xfId="0" applyNumberFormat="1" applyFont="1" applyAlignment="1">
      <alignment horizontal="center" vertical="center"/>
    </xf>
    <xf numFmtId="183" fontId="71" fillId="0" borderId="0" xfId="0" applyNumberFormat="1" applyFont="1" applyAlignment="1">
      <alignment horizontal="center" vertical="center"/>
    </xf>
    <xf numFmtId="189" fontId="71" fillId="0" borderId="0" xfId="0" applyNumberFormat="1" applyFont="1" applyAlignment="1">
      <alignment horizontal="center" vertical="center"/>
    </xf>
    <xf numFmtId="186" fontId="71" fillId="0" borderId="0" xfId="0" applyNumberFormat="1" applyFont="1" applyBorder="1" applyAlignment="1">
      <alignment horizontal="center" vertical="center"/>
    </xf>
    <xf numFmtId="187" fontId="71" fillId="0" borderId="0" xfId="0" applyNumberFormat="1" applyFont="1" applyBorder="1" applyAlignment="1">
      <alignment horizontal="center" vertical="center"/>
    </xf>
    <xf numFmtId="1" fontId="71" fillId="0" borderId="0" xfId="0" applyNumberFormat="1" applyFont="1" applyAlignment="1">
      <alignment horizontal="center" vertical="center"/>
    </xf>
    <xf numFmtId="0" fontId="71" fillId="0" borderId="0" xfId="0" applyFont="1" applyFill="1" applyBorder="1" applyAlignment="1">
      <alignment horizontal="center"/>
    </xf>
    <xf numFmtId="0" fontId="71" fillId="0" borderId="0" xfId="0" applyFont="1"/>
    <xf numFmtId="0" fontId="77" fillId="0" borderId="0" xfId="0" applyFont="1" applyFill="1" applyBorder="1" applyAlignment="1">
      <alignment horizontal="center"/>
    </xf>
    <xf numFmtId="0" fontId="71" fillId="0" borderId="0" xfId="0" applyFont="1" applyFill="1" applyBorder="1"/>
    <xf numFmtId="0" fontId="77" fillId="3" borderId="0" xfId="0" applyFont="1" applyFill="1"/>
    <xf numFmtId="0" fontId="0" fillId="0" borderId="0" xfId="0"/>
    <xf numFmtId="189" fontId="71" fillId="0" borderId="0" xfId="1" applyNumberFormat="1" applyFont="1" applyAlignment="1">
      <alignment horizontal="center"/>
    </xf>
    <xf numFmtId="0" fontId="64" fillId="0" borderId="0" xfId="1"/>
    <xf numFmtId="181" fontId="71" fillId="0" borderId="0" xfId="1" applyNumberFormat="1" applyFont="1" applyAlignment="1">
      <alignment horizontal="right" vertical="center"/>
    </xf>
    <xf numFmtId="0" fontId="71" fillId="0" borderId="0" xfId="1" applyFont="1" applyFill="1" applyBorder="1"/>
    <xf numFmtId="189" fontId="71" fillId="0" borderId="0" xfId="1" applyNumberFormat="1" applyFont="1" applyAlignment="1">
      <alignment horizontal="right"/>
    </xf>
    <xf numFmtId="230" fontId="78" fillId="0" borderId="0" xfId="1" applyNumberFormat="1" applyFont="1" applyFill="1" applyBorder="1" applyAlignment="1">
      <alignment vertical="center" wrapText="1"/>
    </xf>
    <xf numFmtId="187" fontId="64" fillId="0" borderId="0" xfId="1" applyNumberFormat="1"/>
    <xf numFmtId="181" fontId="71" fillId="0" borderId="0" xfId="1" applyNumberFormat="1" applyFont="1" applyAlignment="1">
      <alignment horizontal="center" vertical="center"/>
    </xf>
    <xf numFmtId="0" fontId="64" fillId="0" borderId="0" xfId="1" applyAlignment="1">
      <alignment horizontal="center"/>
    </xf>
    <xf numFmtId="230" fontId="78" fillId="0" borderId="0" xfId="1" applyNumberFormat="1" applyFont="1" applyFill="1" applyBorder="1" applyAlignment="1">
      <alignment horizontal="center" vertical="center" wrapText="1"/>
    </xf>
    <xf numFmtId="186" fontId="71" fillId="0" borderId="0" xfId="1" applyNumberFormat="1" applyFont="1" applyAlignment="1">
      <alignment horizontal="center"/>
    </xf>
    <xf numFmtId="187" fontId="71" fillId="0" borderId="0" xfId="1" applyNumberFormat="1" applyFont="1" applyAlignment="1">
      <alignment horizontal="center"/>
    </xf>
    <xf numFmtId="10" fontId="71" fillId="0" borderId="0" xfId="0" applyNumberFormat="1" applyFont="1" applyFill="1" applyBorder="1" applyAlignment="1">
      <alignment horizontal="center"/>
    </xf>
    <xf numFmtId="176" fontId="71" fillId="0" borderId="0" xfId="6177" applyNumberFormat="1" applyFont="1" applyAlignment="1">
      <alignment horizontal="center"/>
    </xf>
    <xf numFmtId="187" fontId="71" fillId="0" borderId="0" xfId="1" applyNumberFormat="1" applyFont="1" applyAlignment="1">
      <alignment horizontal="center" vertical="center"/>
    </xf>
    <xf numFmtId="185" fontId="71" fillId="0" borderId="0" xfId="1" applyNumberFormat="1" applyFont="1" applyAlignment="1">
      <alignment horizontal="center"/>
    </xf>
    <xf numFmtId="181" fontId="71" fillId="0" borderId="0" xfId="1" applyNumberFormat="1" applyFont="1" applyAlignment="1">
      <alignment horizontal="center"/>
    </xf>
    <xf numFmtId="10" fontId="78" fillId="0" borderId="0" xfId="1" applyNumberFormat="1" applyFont="1" applyAlignment="1">
      <alignment horizontal="center"/>
    </xf>
    <xf numFmtId="188" fontId="71" fillId="0" borderId="0" xfId="0" applyNumberFormat="1" applyFont="1" applyFill="1" applyBorder="1" applyAlignment="1">
      <alignment horizontal="center"/>
    </xf>
    <xf numFmtId="188" fontId="71" fillId="0" borderId="0" xfId="6177" applyNumberFormat="1" applyFont="1" applyAlignment="1">
      <alignment horizontal="center"/>
    </xf>
    <xf numFmtId="0" fontId="64" fillId="0" borderId="0" xfId="1" applyFill="1" applyBorder="1" applyAlignment="1">
      <alignment horizontal="center"/>
    </xf>
    <xf numFmtId="0" fontId="64" fillId="0" borderId="0" xfId="1" applyFill="1" applyBorder="1" applyAlignment="1"/>
    <xf numFmtId="10" fontId="78" fillId="0" borderId="0" xfId="1" applyNumberFormat="1" applyFont="1"/>
    <xf numFmtId="0" fontId="71" fillId="0" borderId="0" xfId="1" applyNumberFormat="1" applyFont="1" applyAlignment="1">
      <alignment horizontal="center"/>
    </xf>
    <xf numFmtId="0" fontId="69" fillId="0" borderId="0" xfId="16"/>
    <xf numFmtId="0" fontId="71" fillId="0" borderId="0" xfId="16" applyFont="1"/>
    <xf numFmtId="177" fontId="71" fillId="0" borderId="0" xfId="16" applyNumberFormat="1" applyFont="1"/>
    <xf numFmtId="191" fontId="71" fillId="0" borderId="0" xfId="16" applyNumberFormat="1" applyFont="1"/>
    <xf numFmtId="188" fontId="71" fillId="0" borderId="0" xfId="16" applyNumberFormat="1" applyFont="1"/>
    <xf numFmtId="0" fontId="71" fillId="0" borderId="0" xfId="16" applyFont="1" applyFill="1" applyBorder="1"/>
    <xf numFmtId="177" fontId="69" fillId="0" borderId="0" xfId="16" applyNumberFormat="1"/>
    <xf numFmtId="191" fontId="69" fillId="0" borderId="0" xfId="16" applyNumberFormat="1"/>
    <xf numFmtId="0" fontId="71" fillId="0" borderId="0" xfId="16" applyFont="1" applyAlignment="1">
      <alignment horizontal="center"/>
    </xf>
    <xf numFmtId="177" fontId="71" fillId="0" borderId="0" xfId="16" applyNumberFormat="1" applyFont="1" applyAlignment="1">
      <alignment horizontal="center"/>
    </xf>
    <xf numFmtId="191" fontId="71" fillId="0" borderId="0" xfId="16" applyNumberFormat="1" applyFont="1" applyAlignment="1">
      <alignment horizontal="center"/>
    </xf>
    <xf numFmtId="188" fontId="71" fillId="0" borderId="0" xfId="16" applyNumberFormat="1" applyFont="1" applyAlignment="1">
      <alignment horizontal="center"/>
    </xf>
    <xf numFmtId="181" fontId="71" fillId="0" borderId="0" xfId="16" applyNumberFormat="1" applyFont="1" applyAlignment="1">
      <alignment horizontal="center"/>
    </xf>
    <xf numFmtId="0" fontId="69" fillId="0" borderId="0" xfId="16" applyAlignment="1">
      <alignment horizontal="center"/>
    </xf>
    <xf numFmtId="0" fontId="71" fillId="0" borderId="0" xfId="16" applyFont="1" applyFill="1" applyBorder="1" applyAlignment="1">
      <alignment horizontal="center"/>
    </xf>
    <xf numFmtId="181" fontId="71" fillId="0" borderId="0" xfId="16" applyNumberFormat="1" applyFont="1" applyFill="1" applyAlignment="1">
      <alignment horizontal="center"/>
    </xf>
    <xf numFmtId="189" fontId="71" fillId="0" borderId="0" xfId="16" applyNumberFormat="1" applyFont="1" applyAlignment="1">
      <alignment horizontal="center"/>
    </xf>
    <xf numFmtId="187" fontId="71" fillId="0" borderId="0" xfId="16" applyNumberFormat="1" applyFont="1" applyAlignment="1">
      <alignment horizontal="center"/>
    </xf>
    <xf numFmtId="188" fontId="71" fillId="0" borderId="0" xfId="16" applyNumberFormat="1" applyFont="1" applyFill="1" applyAlignment="1">
      <alignment horizontal="center"/>
    </xf>
    <xf numFmtId="191" fontId="71" fillId="0" borderId="0" xfId="16" applyNumberFormat="1" applyFont="1" applyFill="1" applyAlignment="1">
      <alignment horizontal="center"/>
    </xf>
    <xf numFmtId="10" fontId="78" fillId="0" borderId="0" xfId="16" applyNumberFormat="1" applyFont="1" applyAlignment="1">
      <alignment horizontal="center"/>
    </xf>
    <xf numFmtId="14" fontId="71" fillId="0" borderId="0" xfId="16" applyNumberFormat="1" applyFont="1" applyAlignment="1">
      <alignment horizontal="center"/>
    </xf>
    <xf numFmtId="9" fontId="78" fillId="0" borderId="0" xfId="16" applyNumberFormat="1" applyFont="1" applyAlignment="1">
      <alignment horizontal="center"/>
    </xf>
    <xf numFmtId="0" fontId="71" fillId="0" borderId="0" xfId="16" applyFont="1" applyFill="1" applyAlignment="1">
      <alignment horizontal="center"/>
    </xf>
    <xf numFmtId="177" fontId="71" fillId="0" borderId="0" xfId="16" applyNumberFormat="1" applyFont="1" applyFill="1" applyAlignment="1">
      <alignment horizontal="center"/>
    </xf>
    <xf numFmtId="2" fontId="78" fillId="0" borderId="0" xfId="16" applyNumberFormat="1" applyFont="1" applyFill="1" applyBorder="1" applyAlignment="1">
      <alignment horizontal="center" vertical="center" wrapText="1"/>
    </xf>
    <xf numFmtId="177" fontId="78" fillId="0" borderId="0" xfId="16" applyNumberFormat="1" applyFont="1" applyFill="1" applyBorder="1" applyAlignment="1">
      <alignment horizontal="center" vertical="center" wrapText="1"/>
    </xf>
    <xf numFmtId="10" fontId="71" fillId="0" borderId="0" xfId="16" applyNumberFormat="1" applyFont="1" applyAlignment="1">
      <alignment horizontal="center"/>
    </xf>
    <xf numFmtId="189" fontId="71" fillId="0" borderId="0" xfId="16" applyNumberFormat="1" applyFont="1" applyFill="1" applyAlignment="1">
      <alignment horizontal="center"/>
    </xf>
    <xf numFmtId="187" fontId="71" fillId="0" borderId="0" xfId="16" applyNumberFormat="1" applyFont="1" applyFill="1" applyAlignment="1">
      <alignment horizontal="center"/>
    </xf>
    <xf numFmtId="10" fontId="78" fillId="0" borderId="0" xfId="16" applyNumberFormat="1" applyFont="1" applyBorder="1" applyAlignment="1">
      <alignment horizontal="center" vertical="center" wrapText="1"/>
    </xf>
    <xf numFmtId="177" fontId="71" fillId="0" borderId="0" xfId="16" applyNumberFormat="1" applyFont="1" applyFill="1" applyBorder="1" applyAlignment="1">
      <alignment horizontal="center"/>
    </xf>
    <xf numFmtId="10" fontId="71" fillId="0" borderId="0" xfId="16" applyNumberFormat="1" applyFont="1" applyFill="1" applyBorder="1" applyAlignment="1">
      <alignment horizontal="center"/>
    </xf>
    <xf numFmtId="0" fontId="69" fillId="0" borderId="0" xfId="16" applyFill="1" applyBorder="1" applyAlignment="1">
      <alignment horizontal="center"/>
    </xf>
    <xf numFmtId="181" fontId="71" fillId="0" borderId="0" xfId="16" applyNumberFormat="1" applyFont="1" applyAlignment="1">
      <alignment horizontal="right"/>
    </xf>
    <xf numFmtId="1" fontId="71" fillId="0" borderId="0" xfId="16" applyNumberFormat="1" applyFont="1" applyAlignment="1">
      <alignment horizontal="center"/>
    </xf>
    <xf numFmtId="0" fontId="71" fillId="0" borderId="0" xfId="16" applyFont="1" applyBorder="1" applyAlignment="1">
      <alignment horizontal="center"/>
    </xf>
    <xf numFmtId="9" fontId="71" fillId="0" borderId="0" xfId="16" applyNumberFormat="1" applyFont="1" applyAlignment="1">
      <alignment horizontal="center"/>
    </xf>
    <xf numFmtId="10" fontId="71" fillId="0" borderId="0" xfId="16" applyNumberFormat="1" applyFont="1" applyBorder="1" applyAlignment="1">
      <alignment horizontal="center" vertical="center" wrapText="1"/>
    </xf>
    <xf numFmtId="1" fontId="71" fillId="0" borderId="0" xfId="16" applyNumberFormat="1" applyFont="1" applyFill="1" applyAlignment="1">
      <alignment horizontal="center"/>
    </xf>
    <xf numFmtId="0" fontId="78" fillId="0" borderId="0" xfId="16" applyFont="1" applyFill="1" applyBorder="1" applyAlignment="1">
      <alignment horizontal="center" vertical="center" wrapText="1"/>
    </xf>
    <xf numFmtId="0" fontId="78" fillId="0" borderId="0" xfId="16" applyFont="1" applyBorder="1" applyAlignment="1">
      <alignment horizontal="center" vertical="center" wrapText="1"/>
    </xf>
    <xf numFmtId="188" fontId="69" fillId="0" borderId="0" xfId="16" applyNumberFormat="1" applyAlignment="1">
      <alignment horizontal="center"/>
    </xf>
    <xf numFmtId="191" fontId="71" fillId="0" borderId="0" xfId="16" applyNumberFormat="1" applyFont="1" applyBorder="1" applyAlignment="1">
      <alignment horizontal="center"/>
    </xf>
    <xf numFmtId="191" fontId="71" fillId="0" borderId="0" xfId="16" applyNumberFormat="1" applyFont="1" applyAlignment="1">
      <alignment horizontal="center" vertical="center"/>
    </xf>
    <xf numFmtId="188" fontId="71" fillId="0" borderId="0" xfId="16" applyNumberFormat="1" applyFont="1" applyAlignment="1">
      <alignment horizontal="center" vertical="center"/>
    </xf>
    <xf numFmtId="187" fontId="71" fillId="0" borderId="0" xfId="16" applyNumberFormat="1" applyFont="1" applyAlignment="1">
      <alignment horizontal="center" vertical="center"/>
    </xf>
    <xf numFmtId="191" fontId="78" fillId="0" borderId="0" xfId="16" applyNumberFormat="1" applyFont="1" applyFill="1" applyBorder="1" applyAlignment="1">
      <alignment horizontal="center" vertical="center" wrapText="1"/>
    </xf>
    <xf numFmtId="10" fontId="78" fillId="0" borderId="0" xfId="16" applyNumberFormat="1" applyFont="1" applyBorder="1" applyAlignment="1">
      <alignment horizontal="center" vertical="center"/>
    </xf>
    <xf numFmtId="10" fontId="78" fillId="0" borderId="0" xfId="16" applyNumberFormat="1" applyFont="1" applyBorder="1" applyAlignment="1">
      <alignment horizontal="center"/>
    </xf>
    <xf numFmtId="181" fontId="71" fillId="0" borderId="0" xfId="16" applyNumberFormat="1" applyFont="1" applyBorder="1" applyAlignment="1">
      <alignment horizontal="center"/>
    </xf>
    <xf numFmtId="10" fontId="78" fillId="0" borderId="0" xfId="16" applyNumberFormat="1" applyFont="1" applyFill="1" applyBorder="1" applyAlignment="1">
      <alignment horizontal="center" vertical="center" wrapText="1"/>
    </xf>
    <xf numFmtId="9" fontId="71" fillId="0" borderId="0" xfId="16" applyNumberFormat="1" applyFont="1" applyBorder="1" applyAlignment="1">
      <alignment horizontal="center"/>
    </xf>
    <xf numFmtId="14" fontId="71" fillId="0" borderId="0" xfId="0" applyNumberFormat="1" applyFont="1"/>
    <xf numFmtId="184" fontId="78" fillId="0" borderId="0" xfId="0" applyNumberFormat="1" applyFont="1" applyFill="1" applyBorder="1" applyAlignment="1">
      <alignment vertical="center" wrapText="1"/>
    </xf>
    <xf numFmtId="1" fontId="71" fillId="0" borderId="0" xfId="0" applyNumberFormat="1" applyFont="1" applyFill="1" applyBorder="1" applyAlignment="1">
      <alignment horizontal="center"/>
    </xf>
    <xf numFmtId="187" fontId="71" fillId="0" borderId="0" xfId="0" applyNumberFormat="1" applyFont="1"/>
    <xf numFmtId="231" fontId="71" fillId="0" borderId="0" xfId="0" applyNumberFormat="1" applyFont="1" applyAlignment="1">
      <alignment horizontal="right" vertical="center"/>
    </xf>
    <xf numFmtId="181" fontId="71" fillId="0" borderId="0" xfId="0" applyNumberFormat="1" applyFont="1" applyAlignment="1">
      <alignment horizontal="right"/>
    </xf>
    <xf numFmtId="0" fontId="71" fillId="0" borderId="0" xfId="0" applyNumberFormat="1" applyFont="1" applyAlignment="1">
      <alignment horizontal="center"/>
    </xf>
    <xf numFmtId="181" fontId="71" fillId="0" borderId="0" xfId="0" applyNumberFormat="1" applyFont="1" applyAlignment="1">
      <alignment horizontal="center"/>
    </xf>
    <xf numFmtId="231" fontId="71" fillId="0" borderId="0" xfId="0" applyNumberFormat="1" applyFont="1" applyAlignment="1">
      <alignment horizontal="center" vertical="center"/>
    </xf>
    <xf numFmtId="184" fontId="78" fillId="0" borderId="0" xfId="0" applyNumberFormat="1" applyFont="1" applyFill="1" applyBorder="1" applyAlignment="1">
      <alignment horizontal="center" vertical="center" wrapText="1"/>
    </xf>
    <xf numFmtId="187" fontId="7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78" fillId="0" borderId="0" xfId="0" applyNumberFormat="1" applyFont="1" applyAlignment="1">
      <alignment horizontal="center"/>
    </xf>
    <xf numFmtId="4" fontId="71" fillId="0" borderId="0" xfId="0" applyNumberFormat="1" applyFont="1" applyAlignment="1">
      <alignment horizontal="center"/>
    </xf>
    <xf numFmtId="10" fontId="78" fillId="0" borderId="0" xfId="0" applyNumberFormat="1" applyFont="1" applyAlignment="1">
      <alignment horizontal="center"/>
    </xf>
    <xf numFmtId="0" fontId="78" fillId="0" borderId="0" xfId="0" applyNumberFormat="1" applyFont="1" applyBorder="1" applyAlignment="1">
      <alignment horizontal="center" vertical="center" wrapText="1"/>
    </xf>
    <xf numFmtId="2" fontId="71" fillId="0" borderId="0" xfId="0" applyNumberFormat="1" applyFont="1" applyFill="1" applyBorder="1" applyAlignment="1">
      <alignment horizontal="center"/>
    </xf>
    <xf numFmtId="177" fontId="71" fillId="0" borderId="0" xfId="0" applyNumberFormat="1" applyFont="1" applyFill="1" applyBorder="1" applyAlignment="1">
      <alignment horizontal="center"/>
    </xf>
    <xf numFmtId="1" fontId="71" fillId="0" borderId="0" xfId="0" applyNumberFormat="1" applyFont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0" fontId="78" fillId="0" borderId="0" xfId="0" applyNumberFormat="1" applyFont="1"/>
    <xf numFmtId="0" fontId="77" fillId="0" borderId="0" xfId="0" applyNumberFormat="1" applyFont="1" applyAlignment="1">
      <alignment horizontal="right"/>
    </xf>
    <xf numFmtId="0" fontId="71" fillId="0" borderId="0" xfId="0" applyNumberFormat="1" applyFont="1"/>
    <xf numFmtId="0" fontId="77" fillId="0" borderId="0" xfId="0" applyFont="1"/>
    <xf numFmtId="0" fontId="77" fillId="0" borderId="0" xfId="0" applyNumberFormat="1" applyFont="1"/>
    <xf numFmtId="187" fontId="77" fillId="0" borderId="0" xfId="0" applyNumberFormat="1" applyFont="1" applyAlignment="1">
      <alignment horizontal="center"/>
    </xf>
    <xf numFmtId="14" fontId="77" fillId="0" borderId="0" xfId="0" applyNumberFormat="1" applyFont="1"/>
    <xf numFmtId="0" fontId="77" fillId="0" borderId="0" xfId="0" applyFont="1" applyAlignment="1">
      <alignment horizontal="left"/>
    </xf>
    <xf numFmtId="14" fontId="71" fillId="0" borderId="0" xfId="0" applyNumberFormat="1" applyFont="1" applyFill="1"/>
    <xf numFmtId="14" fontId="77" fillId="3" borderId="0" xfId="0" applyNumberFormat="1" applyFont="1" applyFill="1"/>
    <xf numFmtId="0" fontId="0" fillId="0" borderId="0" xfId="0" applyNumberFormat="1"/>
    <xf numFmtId="0" fontId="0" fillId="0" borderId="0" xfId="0" applyAlignment="1">
      <alignment horizontal="left"/>
    </xf>
    <xf numFmtId="187" fontId="71" fillId="0" borderId="0" xfId="0" applyNumberFormat="1" applyFont="1" applyFill="1" applyBorder="1"/>
    <xf numFmtId="0" fontId="76" fillId="0" borderId="0" xfId="0" applyFont="1" applyFill="1"/>
    <xf numFmtId="0" fontId="76" fillId="0" borderId="0" xfId="0" applyNumberFormat="1" applyFont="1" applyFill="1" applyAlignment="1">
      <alignment horizontal="right"/>
    </xf>
    <xf numFmtId="0" fontId="71" fillId="0" borderId="0" xfId="0" applyNumberFormat="1" applyFont="1" applyAlignment="1">
      <alignment horizontal="right" vertical="center"/>
    </xf>
    <xf numFmtId="187" fontId="71" fillId="0" borderId="0" xfId="0" applyNumberFormat="1" applyFont="1" applyAlignment="1">
      <alignment vertical="center"/>
    </xf>
    <xf numFmtId="2" fontId="76" fillId="0" borderId="0" xfId="0" applyNumberFormat="1" applyFont="1" applyFill="1"/>
    <xf numFmtId="2" fontId="76" fillId="0" borderId="0" xfId="0" applyNumberFormat="1" applyFont="1" applyFill="1" applyAlignment="1">
      <alignment horizontal="center"/>
    </xf>
    <xf numFmtId="187" fontId="71" fillId="0" borderId="0" xfId="0" applyNumberFormat="1" applyFont="1" applyFill="1" applyBorder="1" applyAlignment="1">
      <alignment horizontal="center"/>
    </xf>
    <xf numFmtId="0" fontId="64" fillId="0" borderId="37" xfId="1" applyFill="1" applyBorder="1" applyAlignment="1">
      <alignment horizontal="center"/>
    </xf>
    <xf numFmtId="179" fontId="71" fillId="0" borderId="0" xfId="0" applyNumberFormat="1" applyFont="1"/>
    <xf numFmtId="186" fontId="0" fillId="0" borderId="0" xfId="0" applyNumberFormat="1" applyAlignment="1">
      <alignment horizontal="right"/>
    </xf>
    <xf numFmtId="187" fontId="0" fillId="0" borderId="0" xfId="0" applyNumberFormat="1"/>
    <xf numFmtId="186" fontId="71" fillId="0" borderId="0" xfId="0" applyNumberFormat="1" applyFont="1" applyAlignment="1">
      <alignment horizontal="center"/>
    </xf>
    <xf numFmtId="186" fontId="0" fillId="0" borderId="0" xfId="0" applyNumberFormat="1" applyAlignment="1">
      <alignment horizontal="center"/>
    </xf>
    <xf numFmtId="187" fontId="0" fillId="0" borderId="0" xfId="0" applyNumberFormat="1" applyAlignment="1">
      <alignment horizontal="center"/>
    </xf>
    <xf numFmtId="0" fontId="78" fillId="0" borderId="0" xfId="0" applyNumberFormat="1" applyFont="1" applyFill="1" applyBorder="1" applyAlignment="1">
      <alignment horizontal="center" vertical="center" wrapText="1"/>
    </xf>
    <xf numFmtId="176" fontId="71" fillId="0" borderId="0" xfId="6177" applyNumberFormat="1" applyFont="1" applyAlignment="1">
      <alignment horizontal="center" vertical="center"/>
    </xf>
    <xf numFmtId="187" fontId="71" fillId="0" borderId="0" xfId="9" applyNumberFormat="1" applyFont="1" applyAlignment="1">
      <alignment horizontal="center" vertical="center"/>
    </xf>
    <xf numFmtId="232" fontId="71" fillId="0" borderId="0" xfId="0" applyNumberFormat="1" applyFont="1" applyAlignment="1">
      <alignment horizontal="center" vertical="center"/>
    </xf>
    <xf numFmtId="176" fontId="71" fillId="0" borderId="0" xfId="6177" applyNumberFormat="1" applyFont="1" applyFill="1" applyAlignment="1">
      <alignment horizontal="center"/>
    </xf>
    <xf numFmtId="187" fontId="71" fillId="0" borderId="0" xfId="0" applyNumberFormat="1" applyFont="1" applyFill="1" applyAlignment="1">
      <alignment horizontal="center"/>
    </xf>
    <xf numFmtId="232" fontId="71" fillId="0" borderId="0" xfId="0" applyNumberFormat="1" applyFont="1" applyAlignment="1">
      <alignment horizontal="center"/>
    </xf>
    <xf numFmtId="0" fontId="71" fillId="0" borderId="0" xfId="0" applyNumberFormat="1" applyFont="1" applyAlignment="1">
      <alignment vertical="center"/>
    </xf>
    <xf numFmtId="176" fontId="71" fillId="0" borderId="0" xfId="0" applyNumberFormat="1" applyFont="1" applyAlignment="1">
      <alignment horizontal="center"/>
    </xf>
    <xf numFmtId="191" fontId="71" fillId="0" borderId="0" xfId="6169" applyNumberFormat="1" applyFont="1"/>
    <xf numFmtId="188" fontId="71" fillId="0" borderId="0" xfId="6169" applyNumberFormat="1" applyFont="1"/>
    <xf numFmtId="0" fontId="71" fillId="0" borderId="0" xfId="1" applyFont="1" applyAlignment="1">
      <alignment horizontal="center" vertical="center"/>
    </xf>
    <xf numFmtId="14" fontId="71" fillId="0" borderId="0" xfId="1" applyNumberFormat="1" applyFont="1" applyAlignment="1">
      <alignment horizontal="center" vertical="center"/>
    </xf>
    <xf numFmtId="189" fontId="64" fillId="0" borderId="0" xfId="0" applyNumberFormat="1" applyFont="1" applyAlignment="1">
      <alignment horizontal="right" vertical="center"/>
    </xf>
    <xf numFmtId="179" fontId="71" fillId="0" borderId="0" xfId="0" applyNumberFormat="1" applyFont="1" applyFill="1" applyBorder="1" applyAlignment="1">
      <alignment horizontal="center"/>
    </xf>
    <xf numFmtId="176" fontId="71" fillId="0" borderId="0" xfId="0" applyNumberFormat="1" applyFont="1" applyFill="1" applyBorder="1" applyAlignment="1">
      <alignment horizontal="center"/>
    </xf>
    <xf numFmtId="179" fontId="78" fillId="0" borderId="0" xfId="0" applyNumberFormat="1" applyFont="1" applyFill="1" applyBorder="1" applyAlignment="1">
      <alignment horizontal="center" vertical="center" wrapText="1"/>
    </xf>
    <xf numFmtId="4" fontId="71" fillId="0" borderId="0" xfId="0" applyNumberFormat="1" applyFont="1" applyAlignment="1">
      <alignment horizontal="right"/>
    </xf>
    <xf numFmtId="0" fontId="71" fillId="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0" fontId="77" fillId="0" borderId="0" xfId="0" applyFont="1" applyFill="1" applyAlignment="1">
      <alignment horizontal="left" vertical="center"/>
    </xf>
    <xf numFmtId="0" fontId="77" fillId="0" borderId="0" xfId="0" applyFont="1" applyFill="1" applyAlignment="1">
      <alignment horizontal="left"/>
    </xf>
    <xf numFmtId="4" fontId="71" fillId="0" borderId="0" xfId="0" applyNumberFormat="1" applyFont="1"/>
    <xf numFmtId="0" fontId="0" fillId="0" borderId="0" xfId="0" applyBorder="1" applyAlignment="1">
      <alignment horizontal="center"/>
    </xf>
    <xf numFmtId="0" fontId="71" fillId="0" borderId="0" xfId="0" applyFont="1" applyFill="1" applyAlignment="1">
      <alignment horizontal="left"/>
    </xf>
    <xf numFmtId="0" fontId="73" fillId="0" borderId="0" xfId="0" applyFont="1" applyAlignment="1">
      <alignment vertical="center"/>
    </xf>
    <xf numFmtId="0" fontId="77" fillId="3" borderId="0" xfId="0" applyFont="1" applyFill="1" applyAlignment="1">
      <alignment vertical="center"/>
    </xf>
    <xf numFmtId="233" fontId="215" fillId="0" borderId="0" xfId="1" applyNumberFormat="1" applyFont="1" applyAlignment="1">
      <alignment horizontal="right" vertical="center"/>
    </xf>
    <xf numFmtId="187" fontId="71" fillId="0" borderId="0" xfId="16" applyNumberFormat="1" applyFont="1"/>
    <xf numFmtId="187" fontId="71" fillId="0" borderId="0" xfId="16" applyNumberFormat="1" applyFont="1" applyFill="1"/>
    <xf numFmtId="0" fontId="71" fillId="0" borderId="0" xfId="8453" applyFont="1" applyAlignment="1">
      <alignment horizontal="center" vertical="center"/>
    </xf>
    <xf numFmtId="14" fontId="71" fillId="0" borderId="0" xfId="8453" applyNumberFormat="1" applyFont="1" applyAlignment="1">
      <alignment horizontal="center" vertical="center"/>
    </xf>
    <xf numFmtId="0" fontId="71" fillId="0" borderId="0" xfId="8453" applyNumberFormat="1" applyFont="1" applyAlignment="1">
      <alignment horizontal="center" vertical="center"/>
    </xf>
    <xf numFmtId="2" fontId="71" fillId="0" borderId="0" xfId="8453" applyNumberFormat="1" applyFont="1" applyAlignment="1">
      <alignment horizontal="center" vertical="center"/>
    </xf>
    <xf numFmtId="0" fontId="71" fillId="0" borderId="0" xfId="8454" applyFont="1" applyAlignment="1">
      <alignment horizontal="center" vertical="center"/>
    </xf>
    <xf numFmtId="14" fontId="71" fillId="0" borderId="0" xfId="8454" applyNumberFormat="1" applyFont="1" applyAlignment="1">
      <alignment horizontal="center" vertical="center"/>
    </xf>
    <xf numFmtId="0" fontId="71" fillId="0" borderId="0" xfId="8454" applyNumberFormat="1" applyFont="1" applyAlignment="1">
      <alignment horizontal="center" vertical="center"/>
    </xf>
    <xf numFmtId="0" fontId="77" fillId="0" borderId="0" xfId="8453" applyFont="1" applyFill="1" applyAlignment="1">
      <alignment horizontal="center" vertical="center"/>
    </xf>
    <xf numFmtId="230" fontId="71" fillId="0" borderId="0" xfId="8455" applyNumberFormat="1" applyFont="1" applyAlignment="1">
      <alignment horizontal="right"/>
    </xf>
    <xf numFmtId="0" fontId="71" fillId="0" borderId="0" xfId="8455" applyFont="1"/>
    <xf numFmtId="230" fontId="71" fillId="0" borderId="0" xfId="8455" applyNumberFormat="1" applyFont="1" applyAlignment="1">
      <alignment horizontal="center"/>
    </xf>
    <xf numFmtId="0" fontId="71" fillId="0" borderId="0" xfId="8455" applyFont="1" applyAlignment="1">
      <alignment horizontal="center"/>
    </xf>
    <xf numFmtId="230" fontId="71" fillId="0" borderId="0" xfId="8456" applyNumberFormat="1" applyFont="1" applyAlignment="1">
      <alignment horizontal="center"/>
    </xf>
    <xf numFmtId="0" fontId="71" fillId="0" borderId="0" xfId="8456" applyFont="1" applyAlignment="1">
      <alignment horizontal="center"/>
    </xf>
    <xf numFmtId="232" fontId="71" fillId="0" borderId="0" xfId="8457" applyNumberFormat="1" applyFont="1" applyAlignment="1">
      <alignment horizontal="center" vertical="center"/>
    </xf>
    <xf numFmtId="181" fontId="71" fillId="0" borderId="0" xfId="0" applyNumberFormat="1" applyFont="1" applyFill="1" applyBorder="1" applyAlignment="1">
      <alignment horizontal="center" vertical="center"/>
    </xf>
    <xf numFmtId="4" fontId="71" fillId="0" borderId="0" xfId="1" applyNumberFormat="1" applyFont="1" applyBorder="1" applyAlignment="1">
      <alignment horizontal="center"/>
    </xf>
    <xf numFmtId="14" fontId="71" fillId="0" borderId="0" xfId="1" applyNumberFormat="1" applyFont="1" applyBorder="1" applyAlignment="1">
      <alignment horizontal="center"/>
    </xf>
    <xf numFmtId="0" fontId="71" fillId="0" borderId="0" xfId="1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77" fillId="3" borderId="0" xfId="0" applyFont="1" applyFill="1" applyAlignment="1">
      <alignment horizontal="left" vertical="center"/>
    </xf>
    <xf numFmtId="0" fontId="77" fillId="0" borderId="0" xfId="16" applyFont="1" applyAlignment="1">
      <alignment horizontal="center"/>
    </xf>
    <xf numFmtId="0" fontId="71" fillId="0" borderId="0" xfId="0" applyNumberFormat="1" applyFont="1" applyAlignment="1">
      <alignment horizontal="center" vertical="center"/>
    </xf>
    <xf numFmtId="186" fontId="71" fillId="0" borderId="0" xfId="0" applyNumberFormat="1" applyFont="1" applyAlignment="1">
      <alignment horizontal="center" vertical="center"/>
    </xf>
    <xf numFmtId="0" fontId="77" fillId="0" borderId="0" xfId="0" applyFont="1" applyAlignment="1">
      <alignment horizontal="center"/>
    </xf>
    <xf numFmtId="0" fontId="77" fillId="0" borderId="0" xfId="0" applyFont="1" applyFill="1" applyAlignment="1">
      <alignment horizontal="center" vertical="center"/>
    </xf>
    <xf numFmtId="187" fontId="71" fillId="0" borderId="0" xfId="8458" applyNumberFormat="1" applyFont="1"/>
    <xf numFmtId="187" fontId="71" fillId="0" borderId="0" xfId="8458" applyNumberFormat="1" applyFont="1" applyFill="1"/>
    <xf numFmtId="0" fontId="77" fillId="3" borderId="0" xfId="0" applyFont="1" applyFill="1" applyAlignment="1">
      <alignment horizontal="left" vertical="center"/>
    </xf>
    <xf numFmtId="0" fontId="0" fillId="0" borderId="26" xfId="0" applyBorder="1"/>
    <xf numFmtId="0" fontId="68" fillId="2" borderId="26" xfId="1" applyFont="1" applyFill="1" applyBorder="1" applyAlignment="1">
      <alignment horizontal="center"/>
    </xf>
    <xf numFmtId="0" fontId="65" fillId="0" borderId="26" xfId="0" applyFont="1" applyBorder="1"/>
    <xf numFmtId="0" fontId="68" fillId="0" borderId="26" xfId="1" applyFont="1" applyBorder="1" applyAlignment="1">
      <alignment horizontal="center"/>
    </xf>
    <xf numFmtId="0" fontId="70" fillId="0" borderId="26" xfId="2" applyFont="1" applyBorder="1" applyAlignment="1">
      <alignment horizontal="center"/>
    </xf>
    <xf numFmtId="0" fontId="68" fillId="0" borderId="26" xfId="1" applyFont="1" applyFill="1" applyBorder="1" applyAlignment="1">
      <alignment horizontal="center"/>
    </xf>
    <xf numFmtId="0" fontId="70" fillId="0" borderId="26" xfId="2" applyFont="1" applyFill="1" applyBorder="1" applyAlignment="1">
      <alignment horizontal="center"/>
    </xf>
    <xf numFmtId="0" fontId="68" fillId="0" borderId="26" xfId="1" applyFont="1" applyBorder="1"/>
    <xf numFmtId="0" fontId="65" fillId="0" borderId="26" xfId="1" applyFont="1" applyBorder="1"/>
    <xf numFmtId="0" fontId="67" fillId="0" borderId="26" xfId="2" applyFont="1" applyBorder="1"/>
    <xf numFmtId="0" fontId="71" fillId="0" borderId="26" xfId="1" applyFont="1" applyBorder="1"/>
    <xf numFmtId="189" fontId="71" fillId="0" borderId="26" xfId="1" applyNumberFormat="1" applyFont="1" applyBorder="1" applyAlignment="1">
      <alignment horizontal="center"/>
    </xf>
    <xf numFmtId="0" fontId="70" fillId="0" borderId="26" xfId="0" applyFont="1" applyBorder="1"/>
    <xf numFmtId="14" fontId="0" fillId="3" borderId="0" xfId="0" applyNumberFormat="1" applyFill="1"/>
    <xf numFmtId="14" fontId="71" fillId="3" borderId="0" xfId="0" applyNumberFormat="1" applyFont="1" applyFill="1"/>
    <xf numFmtId="0" fontId="216" fillId="0" borderId="0" xfId="0" applyFont="1"/>
    <xf numFmtId="190" fontId="71" fillId="0" borderId="0" xfId="0" applyNumberFormat="1" applyFont="1" applyFill="1" applyBorder="1" applyAlignment="1">
      <alignment horizontal="center"/>
    </xf>
    <xf numFmtId="190" fontId="71" fillId="0" borderId="0" xfId="10" applyNumberFormat="1" applyFont="1" applyAlignment="1">
      <alignment horizontal="center"/>
    </xf>
    <xf numFmtId="190" fontId="71" fillId="0" borderId="0" xfId="0" applyNumberFormat="1" applyFont="1" applyAlignment="1">
      <alignment horizontal="center"/>
    </xf>
    <xf numFmtId="190" fontId="71" fillId="0" borderId="0" xfId="9" applyNumberFormat="1" applyFont="1" applyFill="1" applyAlignment="1">
      <alignment horizontal="center" vertical="center"/>
    </xf>
    <xf numFmtId="190" fontId="71" fillId="0" borderId="0" xfId="9" applyNumberFormat="1" applyFont="1" applyAlignment="1">
      <alignment horizontal="center" vertical="center"/>
    </xf>
    <xf numFmtId="190" fontId="78" fillId="0" borderId="0" xfId="0" applyNumberFormat="1" applyFont="1" applyFill="1" applyBorder="1" applyAlignment="1">
      <alignment horizontal="center" vertical="center" wrapText="1"/>
    </xf>
    <xf numFmtId="190" fontId="0" fillId="0" borderId="0" xfId="0" applyNumberFormat="1" applyAlignment="1">
      <alignment horizontal="center"/>
    </xf>
    <xf numFmtId="190" fontId="0" fillId="0" borderId="0" xfId="0" applyNumberFormat="1"/>
    <xf numFmtId="186" fontId="71" fillId="0" borderId="0" xfId="0" applyNumberFormat="1" applyFont="1" applyAlignment="1">
      <alignment horizontal="center" vertical="center"/>
    </xf>
    <xf numFmtId="186" fontId="71" fillId="0" borderId="0" xfId="0" applyNumberFormat="1" applyFont="1" applyAlignment="1">
      <alignment vertical="center"/>
    </xf>
  </cellXfs>
  <cellStyles count="8459">
    <cellStyle name="_x000a_386grabber=M" xfId="20"/>
    <cellStyle name="_x000a_386grabber=M 2" xfId="21"/>
    <cellStyle name="_x000a_386grabber=M 2 2" xfId="22"/>
    <cellStyle name="_x000a_386grabber=M 2 3" xfId="23"/>
    <cellStyle name="_x000a_386grabber=M 2 4" xfId="24"/>
    <cellStyle name="_x000a_386grabber=M 3" xfId="25"/>
    <cellStyle name="_x000a_386grabber=M 4" xfId="26"/>
    <cellStyle name="_x000a_386grabber=M 5" xfId="27"/>
    <cellStyle name="_x000a_386grabber=M_.." xfId="28"/>
    <cellStyle name="******************************************" xfId="29"/>
    <cellStyle name="?" xfId="30"/>
    <cellStyle name="? 2" xfId="31"/>
    <cellStyle name="? 2 2" xfId="32"/>
    <cellStyle name="? 2 3" xfId="33"/>
    <cellStyle name="? 2 4" xfId="34"/>
    <cellStyle name="? 3" xfId="35"/>
    <cellStyle name="? 3 2" xfId="36"/>
    <cellStyle name="? 3 3" xfId="37"/>
    <cellStyle name="? 3 4" xfId="38"/>
    <cellStyle name="? 3_玻璃数据库20120510_.." xfId="39"/>
    <cellStyle name="? 4" xfId="40"/>
    <cellStyle name="? 5" xfId="41"/>
    <cellStyle name="? 6" xfId="42"/>
    <cellStyle name="?_.." xfId="43"/>
    <cellStyle name="?_.. 2" xfId="44"/>
    <cellStyle name="?_.. 3" xfId="45"/>
    <cellStyle name="?_.. 4" xfId="46"/>
    <cellStyle name="?_06年与当前比较" xfId="47"/>
    <cellStyle name="?_08年比较" xfId="48"/>
    <cellStyle name="?_2011年会策略底稿" xfId="49"/>
    <cellStyle name="?_5MM浮白价格" xfId="50"/>
    <cellStyle name="?_5MM浮白价格 2" xfId="51"/>
    <cellStyle name="?_5MM浮白价格 3" xfId="52"/>
    <cellStyle name="?_5MM浮白价格 4" xfId="53"/>
    <cellStyle name="?_Sheet1" xfId="54"/>
    <cellStyle name="?_Sheet1 2" xfId="55"/>
    <cellStyle name="?_Sheet1 3" xfId="56"/>
    <cellStyle name="?_Sheet1 4" xfId="57"/>
    <cellStyle name="?_Sheet1_.." xfId="58"/>
    <cellStyle name="?_Sheet1_.. 2" xfId="59"/>
    <cellStyle name="?_Sheet1_.. 3" xfId="60"/>
    <cellStyle name="?_Sheet1_.. 4" xfId="61"/>
    <cellStyle name="?_Sheet1_5MM浮白价格" xfId="62"/>
    <cellStyle name="?_Sheet1_5MM浮白价格 2" xfId="63"/>
    <cellStyle name="?_Sheet1_5MM浮白价格 3" xfId="64"/>
    <cellStyle name="?_Sheet1_5MM浮白价格 4" xfId="65"/>
    <cellStyle name="?_Sheet1_长江建材玻璃、石膏板、减水剂、管材数据库-2013-1-20" xfId="66"/>
    <cellStyle name="?_Sheet1_长江建材玻璃、石膏板、减水剂、管材数据库-2013-1-20 2" xfId="67"/>
    <cellStyle name="?_Sheet1_长江建材玻璃、石膏板、减水剂、管材数据库-2013-1-20 3" xfId="68"/>
    <cellStyle name="?_Sheet1_长江建材玻璃、石膏板、减水剂、管材数据库-2013-1-20 4" xfId="69"/>
    <cellStyle name="?_Sheet1_长江建材玻璃、石膏板、减水剂、管材数据库-2013-1-26" xfId="70"/>
    <cellStyle name="?_Sheet1_长江建材玻璃、石膏板、减水剂、管材数据库-2013-1-26 2" xfId="71"/>
    <cellStyle name="?_Sheet1_长江建材玻璃、石膏板、减水剂、管材数据库-2013-1-26 3" xfId="72"/>
    <cellStyle name="?_Sheet1_长江建材玻璃、石膏板、减水剂、管材数据库-2013-1-26 4" xfId="73"/>
    <cellStyle name="?_Sheet1_长江建材玻璃、石膏板、减水剂、管材数据库-2013-4-21" xfId="74"/>
    <cellStyle name="?_Sheet1_长江建材玻璃、石膏板、减水剂、管材数据库-2013-4-21 2" xfId="75"/>
    <cellStyle name="?_Sheet1_长江建材玻璃、石膏板、减水剂、管材数据库-2013-4-21 3" xfId="76"/>
    <cellStyle name="?_Sheet1_长江建材玻璃、石膏板、减水剂、管材数据库-2013-4-21 4" xfId="77"/>
    <cellStyle name="?_Sheet1_长江建材玻璃及其他建材数据库 20130729" xfId="78"/>
    <cellStyle name="?_Sheet1_长江建材玻璃及其他建材数据库 20130729 2" xfId="79"/>
    <cellStyle name="?_Sheet1_长江建材玻璃及其他建材数据库-20131229" xfId="80"/>
    <cellStyle name="?_Sheet1_长江建材玻璃及其他建材数据库-20140105" xfId="81"/>
    <cellStyle name="?_Sheet1_长江建材玻璃及其他建材数据库20140112" xfId="82"/>
    <cellStyle name="?_Sheet1_长江建材非水泥建材数据库20140627" xfId="83"/>
    <cellStyle name="?_Sheet1_长江建材非水泥建材数据库20140627 - 备用" xfId="84"/>
    <cellStyle name="?_玻璃数据汇总(20111130)" xfId="85"/>
    <cellStyle name="?_玻璃月度产量" xfId="86"/>
    <cellStyle name="?_产能利用率" xfId="87"/>
    <cellStyle name="?_超额收益VS其他数据比较" xfId="88"/>
    <cellStyle name="?_城镇固投（图）" xfId="89"/>
    <cellStyle name="?_城镇固投（图） 2" xfId="90"/>
    <cellStyle name="?_城镇固投（图） 3" xfId="91"/>
    <cellStyle name="?_城镇固投（图） 4" xfId="92"/>
    <cellStyle name="?_城镇固投（图）_.." xfId="93"/>
    <cellStyle name="?_城镇固投（图）_.. 2" xfId="94"/>
    <cellStyle name="?_城镇固投（图）_.. 3" xfId="95"/>
    <cellStyle name="?_城镇固投（图）_.. 4" xfId="96"/>
    <cellStyle name="?_城镇固投（图）_5MM浮白价格" xfId="97"/>
    <cellStyle name="?_城镇固投（图）_5MM浮白价格 2" xfId="98"/>
    <cellStyle name="?_城镇固投（图）_5MM浮白价格 3" xfId="99"/>
    <cellStyle name="?_城镇固投（图）_5MM浮白价格 4" xfId="100"/>
    <cellStyle name="?_城镇固投（图）_长江建材玻璃、石膏板、减水剂、管材数据库-2013-1-20" xfId="101"/>
    <cellStyle name="?_城镇固投（图）_长江建材玻璃、石膏板、减水剂、管材数据库-2013-1-20 2" xfId="102"/>
    <cellStyle name="?_城镇固投（图）_长江建材玻璃、石膏板、减水剂、管材数据库-2013-1-20 3" xfId="103"/>
    <cellStyle name="?_城镇固投（图）_长江建材玻璃、石膏板、减水剂、管材数据库-2013-1-20 4" xfId="104"/>
    <cellStyle name="?_城镇固投（图）_长江建材玻璃、石膏板、减水剂、管材数据库-2013-1-26" xfId="105"/>
    <cellStyle name="?_城镇固投（图）_长江建材玻璃、石膏板、减水剂、管材数据库-2013-1-26 2" xfId="106"/>
    <cellStyle name="?_城镇固投（图）_长江建材玻璃、石膏板、减水剂、管材数据库-2013-1-26 3" xfId="107"/>
    <cellStyle name="?_城镇固投（图）_长江建材玻璃、石膏板、减水剂、管材数据库-2013-1-26 4" xfId="108"/>
    <cellStyle name="?_城镇固投（图）_长江建材玻璃、石膏板、减水剂、管材数据库-2013-4-21" xfId="109"/>
    <cellStyle name="?_城镇固投（图）_长江建材玻璃、石膏板、减水剂、管材数据库-2013-4-21 2" xfId="110"/>
    <cellStyle name="?_城镇固投（图）_长江建材玻璃、石膏板、减水剂、管材数据库-2013-4-21 3" xfId="111"/>
    <cellStyle name="?_城镇固投（图）_长江建材玻璃、石膏板、减水剂、管材数据库-2013-4-21 4" xfId="112"/>
    <cellStyle name="?_城镇固投（图）_长江建材玻璃及其他建材数据库 20130729" xfId="113"/>
    <cellStyle name="?_城镇固投（图）_长江建材玻璃及其他建材数据库 20130729 2" xfId="114"/>
    <cellStyle name="?_城镇固投（图）_长江建材玻璃及其他建材数据库-20131229" xfId="115"/>
    <cellStyle name="?_城镇固投（图）_长江建材玻璃及其他建材数据库-20140105" xfId="116"/>
    <cellStyle name="?_城镇固投（图）_长江建材玻璃及其他建材数据库20140112" xfId="117"/>
    <cellStyle name="?_城镇固投（图）_长江建材非水泥建材数据库20140627" xfId="118"/>
    <cellStyle name="?_城镇固投（图）_长江建材非水泥建材数据库20140627 - 备用" xfId="119"/>
    <cellStyle name="?_吨指标" xfId="120"/>
    <cellStyle name="?_吨指标 2" xfId="121"/>
    <cellStyle name="?_吨指标 3" xfId="122"/>
    <cellStyle name="?_吨指标 4" xfId="123"/>
    <cellStyle name="?_吨指标_.." xfId="124"/>
    <cellStyle name="?_吨指标_.. 2" xfId="125"/>
    <cellStyle name="?_吨指标_.. 3" xfId="126"/>
    <cellStyle name="?_吨指标_.. 4" xfId="127"/>
    <cellStyle name="?_吨指标_5MM浮白价格" xfId="128"/>
    <cellStyle name="?_吨指标_5MM浮白价格 2" xfId="129"/>
    <cellStyle name="?_吨指标_5MM浮白价格 3" xfId="130"/>
    <cellStyle name="?_吨指标_5MM浮白价格 4" xfId="131"/>
    <cellStyle name="?_吨指标_长江建材玻璃、石膏板、减水剂、管材数据库-2013-1-20" xfId="132"/>
    <cellStyle name="?_吨指标_长江建材玻璃、石膏板、减水剂、管材数据库-2013-1-20 2" xfId="133"/>
    <cellStyle name="?_吨指标_长江建材玻璃、石膏板、减水剂、管材数据库-2013-1-20 3" xfId="134"/>
    <cellStyle name="?_吨指标_长江建材玻璃、石膏板、减水剂、管材数据库-2013-1-20 4" xfId="135"/>
    <cellStyle name="?_吨指标_长江建材玻璃、石膏板、减水剂、管材数据库-2013-1-26" xfId="136"/>
    <cellStyle name="?_吨指标_长江建材玻璃、石膏板、减水剂、管材数据库-2013-1-26 2" xfId="137"/>
    <cellStyle name="?_吨指标_长江建材玻璃、石膏板、减水剂、管材数据库-2013-1-26 3" xfId="138"/>
    <cellStyle name="?_吨指标_长江建材玻璃、石膏板、减水剂、管材数据库-2013-1-26 4" xfId="139"/>
    <cellStyle name="?_吨指标_长江建材玻璃、石膏板、减水剂、管材数据库-2013-4-21" xfId="140"/>
    <cellStyle name="?_吨指标_长江建材玻璃、石膏板、减水剂、管材数据库-2013-4-21 2" xfId="141"/>
    <cellStyle name="?_吨指标_长江建材玻璃、石膏板、减水剂、管材数据库-2013-4-21 3" xfId="142"/>
    <cellStyle name="?_吨指标_长江建材玻璃、石膏板、减水剂、管材数据库-2013-4-21 4" xfId="143"/>
    <cellStyle name="?_吨指标_长江建材玻璃及其他建材数据库 20130729" xfId="144"/>
    <cellStyle name="?_吨指标_长江建材玻璃及其他建材数据库 20130729 2" xfId="145"/>
    <cellStyle name="?_吨指标_长江建材玻璃及其他建材数据库-20131229" xfId="146"/>
    <cellStyle name="?_吨指标_长江建材玻璃及其他建材数据库-20140105" xfId="147"/>
    <cellStyle name="?_吨指标_长江建材玻璃及其他建材数据库20140112" xfId="148"/>
    <cellStyle name="?_吨指标_长江建材非水泥建材数据库20140627" xfId="149"/>
    <cellStyle name="?_吨指标_长江建材非水泥建材数据库20140627 - 备用" xfId="150"/>
    <cellStyle name="?_固投增速、房地产投资增速VS毛利率" xfId="151"/>
    <cellStyle name="?_华泰联合证券—建材行业数据库（2011年第27期）20111012" xfId="152"/>
    <cellStyle name="?_华泰联合证券—建材行业数据库（2011年第27期）20111012 2" xfId="153"/>
    <cellStyle name="?_华泰联合证券—建材行业数据库（2011年第27期）20111012 3" xfId="154"/>
    <cellStyle name="?_华泰联合证券—建材行业数据库（2011年第27期）20111012 4" xfId="155"/>
    <cellStyle name="?_华泰联合证券—建材行业数据库（2011年第27期）20111012_.." xfId="156"/>
    <cellStyle name="?_华泰联合证券—建材行业数据库（2011年第27期）20111012_.. 2" xfId="157"/>
    <cellStyle name="?_华泰联合证券—建材行业数据库（2011年第27期）20111012_.. 3" xfId="158"/>
    <cellStyle name="?_华泰联合证券—建材行业数据库（2011年第27期）20111012_.. 4" xfId="159"/>
    <cellStyle name="?_华泰联合证券—建材行业数据库（2011年第27期）20111012_5MM浮白价格" xfId="160"/>
    <cellStyle name="?_华泰联合证券—建材行业数据库（2011年第27期）20111012_5MM浮白价格 2" xfId="161"/>
    <cellStyle name="?_华泰联合证券—建材行业数据库（2011年第27期）20111012_5MM浮白价格 3" xfId="162"/>
    <cellStyle name="?_华泰联合证券—建材行业数据库（2011年第27期）20111012_5MM浮白价格 4" xfId="163"/>
    <cellStyle name="?_华泰联合证券—建材行业数据库（2011年第27期）20111012_长江建材玻璃、石膏板、减水剂、管材数据库-2013-1-20" xfId="164"/>
    <cellStyle name="?_华泰联合证券—建材行业数据库（2011年第27期）20111012_长江建材玻璃、石膏板、减水剂、管材数据库-2013-1-20 2" xfId="165"/>
    <cellStyle name="?_华泰联合证券—建材行业数据库（2011年第27期）20111012_长江建材玻璃、石膏板、减水剂、管材数据库-2013-1-20 3" xfId="166"/>
    <cellStyle name="?_华泰联合证券—建材行业数据库（2011年第27期）20111012_长江建材玻璃、石膏板、减水剂、管材数据库-2013-1-20 4" xfId="167"/>
    <cellStyle name="?_华泰联合证券—建材行业数据库（2011年第27期）20111012_长江建材玻璃、石膏板、减水剂、管材数据库-2013-1-26" xfId="168"/>
    <cellStyle name="?_华泰联合证券—建材行业数据库（2011年第27期）20111012_长江建材玻璃、石膏板、减水剂、管材数据库-2013-1-26 2" xfId="169"/>
    <cellStyle name="?_华泰联合证券—建材行业数据库（2011年第27期）20111012_长江建材玻璃、石膏板、减水剂、管材数据库-2013-1-26 3" xfId="170"/>
    <cellStyle name="?_华泰联合证券—建材行业数据库（2011年第27期）20111012_长江建材玻璃、石膏板、减水剂、管材数据库-2013-1-26 4" xfId="171"/>
    <cellStyle name="?_华泰联合证券—建材行业数据库（2011年第27期）20111012_长江建材玻璃、石膏板、减水剂、管材数据库-2013-4-21" xfId="172"/>
    <cellStyle name="?_华泰联合证券—建材行业数据库（2011年第27期）20111012_长江建材玻璃、石膏板、减水剂、管材数据库-2013-4-21 2" xfId="173"/>
    <cellStyle name="?_华泰联合证券—建材行业数据库（2011年第27期）20111012_长江建材玻璃、石膏板、减水剂、管材数据库-2013-4-21 3" xfId="174"/>
    <cellStyle name="?_华泰联合证券—建材行业数据库（2011年第27期）20111012_长江建材玻璃、石膏板、减水剂、管材数据库-2013-4-21 4" xfId="175"/>
    <cellStyle name="?_华泰联合证券—建材行业数据库（2011年第27期）20111012_长江建材玻璃及其他建材数据库 20130729" xfId="176"/>
    <cellStyle name="?_华泰联合证券—建材行业数据库（2011年第27期）20111012_长江建材玻璃及其他建材数据库 20130729 2" xfId="177"/>
    <cellStyle name="?_华泰联合证券—建材行业数据库（2011年第27期）20111012_长江建材玻璃及其他建材数据库-20131229" xfId="178"/>
    <cellStyle name="?_华泰联合证券—建材行业数据库（2011年第27期）20111012_长江建材玻璃及其他建材数据库-20140105" xfId="179"/>
    <cellStyle name="?_华泰联合证券—建材行业数据库（2011年第27期）20111012_长江建材玻璃及其他建材数据库20140112" xfId="180"/>
    <cellStyle name="?_华泰联合证券—建材行业数据库（2011年第27期）20111012_长江建材非水泥建材数据库20140627" xfId="181"/>
    <cellStyle name="?_华泰联合证券—建材行业数据库（2011年第27期）20111012_长江建材非水泥建材数据库20140627 - 备用" xfId="182"/>
    <cellStyle name="?_价格剔除因素" xfId="183"/>
    <cellStyle name="?_价格剔除因素(05年8月为基准)" xfId="184"/>
    <cellStyle name="?_库存VS地产(非季调)" xfId="185"/>
    <cellStyle name="?_库存产量VS投资" xfId="186"/>
    <cellStyle name="?_库存产量比、停产率统计" xfId="187"/>
    <cellStyle name="?_毛利率VS地产(非季调)" xfId="188"/>
    <cellStyle name="?_毛利率VS集中度" xfId="189"/>
    <cellStyle name="?_毛利率VS投资" xfId="190"/>
    <cellStyle name="?_目录" xfId="191"/>
    <cellStyle name="?_平板玻璃盈利数据" xfId="192"/>
    <cellStyle name="?_区域产量（图）" xfId="193"/>
    <cellStyle name="?_区域产量（图） 2" xfId="194"/>
    <cellStyle name="?_区域产量（图） 3" xfId="195"/>
    <cellStyle name="?_区域产量（图） 4" xfId="196"/>
    <cellStyle name="?_区域产量（图）_.." xfId="197"/>
    <cellStyle name="?_区域产量（图）_.. 2" xfId="198"/>
    <cellStyle name="?_区域产量（图）_.. 3" xfId="199"/>
    <cellStyle name="?_区域产量（图）_.. 4" xfId="200"/>
    <cellStyle name="?_区域产量（图）_5MM浮白价格" xfId="201"/>
    <cellStyle name="?_区域产量（图）_5MM浮白价格 2" xfId="202"/>
    <cellStyle name="?_区域产量（图）_5MM浮白价格 3" xfId="203"/>
    <cellStyle name="?_区域产量（图）_5MM浮白价格 4" xfId="204"/>
    <cellStyle name="?_区域产量（图）_长江建材玻璃、石膏板、减水剂、管材数据库-2013-1-20" xfId="205"/>
    <cellStyle name="?_区域产量（图）_长江建材玻璃、石膏板、减水剂、管材数据库-2013-1-20 2" xfId="206"/>
    <cellStyle name="?_区域产量（图）_长江建材玻璃、石膏板、减水剂、管材数据库-2013-1-20 3" xfId="207"/>
    <cellStyle name="?_区域产量（图）_长江建材玻璃、石膏板、减水剂、管材数据库-2013-1-20 4" xfId="208"/>
    <cellStyle name="?_区域产量（图）_长江建材玻璃、石膏板、减水剂、管材数据库-2013-1-26" xfId="209"/>
    <cellStyle name="?_区域产量（图）_长江建材玻璃、石膏板、减水剂、管材数据库-2013-1-26 2" xfId="210"/>
    <cellStyle name="?_区域产量（图）_长江建材玻璃、石膏板、减水剂、管材数据库-2013-1-26 3" xfId="211"/>
    <cellStyle name="?_区域产量（图）_长江建材玻璃、石膏板、减水剂、管材数据库-2013-1-26 4" xfId="212"/>
    <cellStyle name="?_区域产量（图）_长江建材玻璃、石膏板、减水剂、管材数据库-2013-4-21" xfId="213"/>
    <cellStyle name="?_区域产量（图）_长江建材玻璃、石膏板、减水剂、管材数据库-2013-4-21 2" xfId="214"/>
    <cellStyle name="?_区域产量（图）_长江建材玻璃、石膏板、减水剂、管材数据库-2013-4-21 3" xfId="215"/>
    <cellStyle name="?_区域产量（图）_长江建材玻璃、石膏板、减水剂、管材数据库-2013-4-21 4" xfId="216"/>
    <cellStyle name="?_区域产量（图）_长江建材玻璃及其他建材数据库 20130729" xfId="217"/>
    <cellStyle name="?_区域产量（图）_长江建材玻璃及其他建材数据库 20130729 2" xfId="218"/>
    <cellStyle name="?_区域产量（图）_长江建材玻璃及其他建材数据库-20131229" xfId="219"/>
    <cellStyle name="?_区域产量（图）_长江建材玻璃及其他建材数据库-20140105" xfId="220"/>
    <cellStyle name="?_区域产量（图）_长江建材玻璃及其他建材数据库20140112" xfId="221"/>
    <cellStyle name="?_区域产量（图）_长江建材非水泥建材数据库20140627" xfId="222"/>
    <cellStyle name="?_区域产量（图）_长江建材非水泥建材数据库20140627 - 备用" xfId="223"/>
    <cellStyle name="?_陕西新型干法生产线" xfId="224"/>
    <cellStyle name="?_陕西新型干法生产线 2" xfId="225"/>
    <cellStyle name="?_陕西新型干法生产线 3" xfId="226"/>
    <cellStyle name="?_陕西新型干法生产线 4" xfId="227"/>
    <cellStyle name="?_陕西新型干法生产线_.." xfId="228"/>
    <cellStyle name="?_陕西新型干法生产线_.. 2" xfId="229"/>
    <cellStyle name="?_陕西新型干法生产线_.. 3" xfId="230"/>
    <cellStyle name="?_陕西新型干法生产线_.. 4" xfId="231"/>
    <cellStyle name="?_陕西新型干法生产线_5MM浮白价格" xfId="232"/>
    <cellStyle name="?_陕西新型干法生产线_5MM浮白价格 2" xfId="233"/>
    <cellStyle name="?_陕西新型干法生产线_5MM浮白价格 3" xfId="234"/>
    <cellStyle name="?_陕西新型干法生产线_5MM浮白价格 4" xfId="235"/>
    <cellStyle name="?_陕西新型干法生产线_长江建材玻璃、石膏板、减水剂、管材数据库-2013-1-20" xfId="236"/>
    <cellStyle name="?_陕西新型干法生产线_长江建材玻璃、石膏板、减水剂、管材数据库-2013-1-20 2" xfId="237"/>
    <cellStyle name="?_陕西新型干法生产线_长江建材玻璃、石膏板、减水剂、管材数据库-2013-1-20 3" xfId="238"/>
    <cellStyle name="?_陕西新型干法生产线_长江建材玻璃、石膏板、减水剂、管材数据库-2013-1-20 4" xfId="239"/>
    <cellStyle name="?_陕西新型干法生产线_长江建材玻璃、石膏板、减水剂、管材数据库-2013-1-26" xfId="240"/>
    <cellStyle name="?_陕西新型干法生产线_长江建材玻璃、石膏板、减水剂、管材数据库-2013-1-26 2" xfId="241"/>
    <cellStyle name="?_陕西新型干法生产线_长江建材玻璃、石膏板、减水剂、管材数据库-2013-1-26 3" xfId="242"/>
    <cellStyle name="?_陕西新型干法生产线_长江建材玻璃、石膏板、减水剂、管材数据库-2013-1-26 4" xfId="243"/>
    <cellStyle name="?_陕西新型干法生产线_长江建材玻璃、石膏板、减水剂、管材数据库-2013-4-21" xfId="244"/>
    <cellStyle name="?_陕西新型干法生产线_长江建材玻璃、石膏板、减水剂、管材数据库-2013-4-21 2" xfId="245"/>
    <cellStyle name="?_陕西新型干法生产线_长江建材玻璃、石膏板、减水剂、管材数据库-2013-4-21 3" xfId="246"/>
    <cellStyle name="?_陕西新型干法生产线_长江建材玻璃、石膏板、减水剂、管材数据库-2013-4-21 4" xfId="247"/>
    <cellStyle name="?_陕西新型干法生产线_长江建材玻璃及其他建材数据库 20130729" xfId="248"/>
    <cellStyle name="?_陕西新型干法生产线_长江建材玻璃及其他建材数据库 20130729 2" xfId="249"/>
    <cellStyle name="?_陕西新型干法生产线_长江建材玻璃及其他建材数据库-20131229" xfId="250"/>
    <cellStyle name="?_陕西新型干法生产线_长江建材玻璃及其他建材数据库-20140105" xfId="251"/>
    <cellStyle name="?_陕西新型干法生产线_长江建材玻璃及其他建材数据库20140112" xfId="252"/>
    <cellStyle name="?_陕西新型干法生产线_长江建材非水泥建材数据库20140627" xfId="253"/>
    <cellStyle name="?_陕西新型干法生产线_长江建材非水泥建材数据库20140627 - 备用" xfId="254"/>
    <cellStyle name="?_水泥产能" xfId="255"/>
    <cellStyle name="?_水泥产能 2" xfId="256"/>
    <cellStyle name="?_水泥产能 3" xfId="257"/>
    <cellStyle name="?_水泥产能 4" xfId="258"/>
    <cellStyle name="?_水泥产能_.." xfId="259"/>
    <cellStyle name="?_水泥产能_.. 2" xfId="260"/>
    <cellStyle name="?_水泥产能_.. 3" xfId="261"/>
    <cellStyle name="?_水泥产能_.. 4" xfId="262"/>
    <cellStyle name="?_水泥产能_5MM浮白价格" xfId="263"/>
    <cellStyle name="?_水泥产能_5MM浮白价格 2" xfId="264"/>
    <cellStyle name="?_水泥产能_5MM浮白价格 3" xfId="265"/>
    <cellStyle name="?_水泥产能_5MM浮白价格 4" xfId="266"/>
    <cellStyle name="?_水泥产能_长江建材玻璃、石膏板、减水剂、管材数据库-2013-1-20" xfId="267"/>
    <cellStyle name="?_水泥产能_长江建材玻璃、石膏板、减水剂、管材数据库-2013-1-20 2" xfId="268"/>
    <cellStyle name="?_水泥产能_长江建材玻璃、石膏板、减水剂、管材数据库-2013-1-20 3" xfId="269"/>
    <cellStyle name="?_水泥产能_长江建材玻璃、石膏板、减水剂、管材数据库-2013-1-20 4" xfId="270"/>
    <cellStyle name="?_水泥产能_长江建材玻璃、石膏板、减水剂、管材数据库-2013-1-26" xfId="271"/>
    <cellStyle name="?_水泥产能_长江建材玻璃、石膏板、减水剂、管材数据库-2013-1-26 2" xfId="272"/>
    <cellStyle name="?_水泥产能_长江建材玻璃、石膏板、减水剂、管材数据库-2013-1-26 3" xfId="273"/>
    <cellStyle name="?_水泥产能_长江建材玻璃、石膏板、减水剂、管材数据库-2013-1-26 4" xfId="274"/>
    <cellStyle name="?_水泥产能_长江建材玻璃、石膏板、减水剂、管材数据库-2013-4-21" xfId="275"/>
    <cellStyle name="?_水泥产能_长江建材玻璃、石膏板、减水剂、管材数据库-2013-4-21 2" xfId="276"/>
    <cellStyle name="?_水泥产能_长江建材玻璃、石膏板、减水剂、管材数据库-2013-4-21 3" xfId="277"/>
    <cellStyle name="?_水泥产能_长江建材玻璃、石膏板、减水剂、管材数据库-2013-4-21 4" xfId="278"/>
    <cellStyle name="?_水泥产能_长江建材玻璃及其他建材数据库 20130729" xfId="279"/>
    <cellStyle name="?_水泥产能_长江建材玻璃及其他建材数据库 20130729 2" xfId="280"/>
    <cellStyle name="?_水泥产能_长江建材玻璃及其他建材数据库-20131229" xfId="281"/>
    <cellStyle name="?_水泥产能_长江建材玻璃及其他建材数据库-20140105" xfId="282"/>
    <cellStyle name="?_水泥产能_长江建材玻璃及其他建材数据库20140112" xfId="283"/>
    <cellStyle name="?_水泥产能_长江建材非水泥建材数据库20140627" xfId="284"/>
    <cellStyle name="?_水泥产能_长江建材非水泥建材数据库20140627 - 备用" xfId="285"/>
    <cellStyle name="?_水泥固投" xfId="286"/>
    <cellStyle name="?_水泥固投 2" xfId="287"/>
    <cellStyle name="?_水泥固投 3" xfId="288"/>
    <cellStyle name="?_水泥固投 4" xfId="289"/>
    <cellStyle name="?_水泥固投_.." xfId="290"/>
    <cellStyle name="?_水泥固投_.. 2" xfId="291"/>
    <cellStyle name="?_水泥固投_.. 3" xfId="292"/>
    <cellStyle name="?_水泥固投_.. 4" xfId="293"/>
    <cellStyle name="?_水泥固投_5MM浮白价格" xfId="294"/>
    <cellStyle name="?_水泥固投_5MM浮白价格 2" xfId="295"/>
    <cellStyle name="?_水泥固投_5MM浮白价格 3" xfId="296"/>
    <cellStyle name="?_水泥固投_5MM浮白价格 4" xfId="297"/>
    <cellStyle name="?_水泥固投_长江建材玻璃、石膏板、减水剂、管材数据库-2013-1-20" xfId="298"/>
    <cellStyle name="?_水泥固投_长江建材玻璃、石膏板、减水剂、管材数据库-2013-1-20 2" xfId="299"/>
    <cellStyle name="?_水泥固投_长江建材玻璃、石膏板、减水剂、管材数据库-2013-1-20 3" xfId="300"/>
    <cellStyle name="?_水泥固投_长江建材玻璃、石膏板、减水剂、管材数据库-2013-1-20 4" xfId="301"/>
    <cellStyle name="?_水泥固投_长江建材玻璃、石膏板、减水剂、管材数据库-2013-1-26" xfId="302"/>
    <cellStyle name="?_水泥固投_长江建材玻璃、石膏板、减水剂、管材数据库-2013-1-26 2" xfId="303"/>
    <cellStyle name="?_水泥固投_长江建材玻璃、石膏板、减水剂、管材数据库-2013-1-26 3" xfId="304"/>
    <cellStyle name="?_水泥固投_长江建材玻璃、石膏板、减水剂、管材数据库-2013-1-26 4" xfId="305"/>
    <cellStyle name="?_水泥固投_长江建材玻璃、石膏板、减水剂、管材数据库-2013-4-21" xfId="306"/>
    <cellStyle name="?_水泥固投_长江建材玻璃、石膏板、减水剂、管材数据库-2013-4-21 2" xfId="307"/>
    <cellStyle name="?_水泥固投_长江建材玻璃、石膏板、减水剂、管材数据库-2013-4-21 3" xfId="308"/>
    <cellStyle name="?_水泥固投_长江建材玻璃、石膏板、减水剂、管材数据库-2013-4-21 4" xfId="309"/>
    <cellStyle name="?_水泥固投_长江建材玻璃及其他建材数据库 20130729" xfId="310"/>
    <cellStyle name="?_水泥固投_长江建材玻璃及其他建材数据库 20130729 2" xfId="311"/>
    <cellStyle name="?_水泥固投_长江建材玻璃及其他建材数据库-20131229" xfId="312"/>
    <cellStyle name="?_水泥固投_长江建材玻璃及其他建材数据库-20140105" xfId="313"/>
    <cellStyle name="?_水泥固投_长江建材玻璃及其他建材数据库20140112" xfId="314"/>
    <cellStyle name="?_水泥固投_长江建材非水泥建材数据库20140627" xfId="315"/>
    <cellStyle name="?_水泥固投_长江建材非水泥建材数据库20140627 - 备用" xfId="316"/>
    <cellStyle name="?_水泥数据库附表" xfId="317"/>
    <cellStyle name="?_水泥数据库附表 2" xfId="318"/>
    <cellStyle name="?_水泥数据库附表 3" xfId="319"/>
    <cellStyle name="?_水泥数据库附表 4" xfId="320"/>
    <cellStyle name="?_水泥数据库附表_.." xfId="321"/>
    <cellStyle name="?_水泥数据库附表_.. 2" xfId="322"/>
    <cellStyle name="?_水泥数据库附表_.. 3" xfId="323"/>
    <cellStyle name="?_水泥数据库附表_.. 4" xfId="324"/>
    <cellStyle name="?_水泥数据库附表_5MM浮白价格" xfId="325"/>
    <cellStyle name="?_水泥数据库附表_5MM浮白价格 2" xfId="326"/>
    <cellStyle name="?_水泥数据库附表_5MM浮白价格 3" xfId="327"/>
    <cellStyle name="?_水泥数据库附表_5MM浮白价格 4" xfId="328"/>
    <cellStyle name="?_水泥数据库附表_长江建材玻璃、石膏板、减水剂、管材数据库-2013-1-20" xfId="329"/>
    <cellStyle name="?_水泥数据库附表_长江建材玻璃、石膏板、减水剂、管材数据库-2013-1-20 2" xfId="330"/>
    <cellStyle name="?_水泥数据库附表_长江建材玻璃、石膏板、减水剂、管材数据库-2013-1-20 3" xfId="331"/>
    <cellStyle name="?_水泥数据库附表_长江建材玻璃、石膏板、减水剂、管材数据库-2013-1-20 4" xfId="332"/>
    <cellStyle name="?_水泥数据库附表_长江建材玻璃、石膏板、减水剂、管材数据库-2013-1-26" xfId="333"/>
    <cellStyle name="?_水泥数据库附表_长江建材玻璃、石膏板、减水剂、管材数据库-2013-1-26 2" xfId="334"/>
    <cellStyle name="?_水泥数据库附表_长江建材玻璃、石膏板、减水剂、管材数据库-2013-1-26 3" xfId="335"/>
    <cellStyle name="?_水泥数据库附表_长江建材玻璃、石膏板、减水剂、管材数据库-2013-1-26 4" xfId="336"/>
    <cellStyle name="?_水泥数据库附表_长江建材玻璃、石膏板、减水剂、管材数据库-2013-4-21" xfId="337"/>
    <cellStyle name="?_水泥数据库附表_长江建材玻璃、石膏板、减水剂、管材数据库-2013-4-21 2" xfId="338"/>
    <cellStyle name="?_水泥数据库附表_长江建材玻璃、石膏板、减水剂、管材数据库-2013-4-21 3" xfId="339"/>
    <cellStyle name="?_水泥数据库附表_长江建材玻璃、石膏板、减水剂、管材数据库-2013-4-21 4" xfId="340"/>
    <cellStyle name="?_水泥数据库附表_长江建材玻璃及其他建材数据库 20130729" xfId="341"/>
    <cellStyle name="?_水泥数据库附表_长江建材玻璃及其他建材数据库 20130729 2" xfId="342"/>
    <cellStyle name="?_水泥数据库附表_长江建材玻璃及其他建材数据库-20131229" xfId="343"/>
    <cellStyle name="?_水泥数据库附表_长江建材玻璃及其他建材数据库-20140105" xfId="344"/>
    <cellStyle name="?_水泥数据库附表_长江建材玻璃及其他建材数据库20140112" xfId="345"/>
    <cellStyle name="?_水泥数据库附表_长江建材非水泥建材数据库20140627" xfId="346"/>
    <cellStyle name="?_水泥数据库附表_长江建材非水泥建材数据库20140627 - 备用" xfId="347"/>
    <cellStyle name="?_水泥周价格" xfId="348"/>
    <cellStyle name="?_水泥周价格 2" xfId="349"/>
    <cellStyle name="?_水泥周价格 3" xfId="350"/>
    <cellStyle name="?_水泥周价格 4" xfId="351"/>
    <cellStyle name="?_水泥周价格_.." xfId="352"/>
    <cellStyle name="?_水泥周价格_.. 2" xfId="353"/>
    <cellStyle name="?_水泥周价格_.. 3" xfId="354"/>
    <cellStyle name="?_水泥周价格_.. 4" xfId="355"/>
    <cellStyle name="?_水泥周价格_5MM浮白价格" xfId="356"/>
    <cellStyle name="?_水泥周价格_5MM浮白价格 2" xfId="357"/>
    <cellStyle name="?_水泥周价格_5MM浮白价格 3" xfId="358"/>
    <cellStyle name="?_水泥周价格_5MM浮白价格 4" xfId="359"/>
    <cellStyle name="?_水泥周价格_长江建材玻璃、石膏板、减水剂、管材数据库-2013-1-20" xfId="360"/>
    <cellStyle name="?_水泥周价格_长江建材玻璃、石膏板、减水剂、管材数据库-2013-1-20 2" xfId="361"/>
    <cellStyle name="?_水泥周价格_长江建材玻璃、石膏板、减水剂、管材数据库-2013-1-20 3" xfId="362"/>
    <cellStyle name="?_水泥周价格_长江建材玻璃、石膏板、减水剂、管材数据库-2013-1-20 4" xfId="363"/>
    <cellStyle name="?_水泥周价格_长江建材玻璃、石膏板、减水剂、管材数据库-2013-1-26" xfId="364"/>
    <cellStyle name="?_水泥周价格_长江建材玻璃、石膏板、减水剂、管材数据库-2013-1-26 2" xfId="365"/>
    <cellStyle name="?_水泥周价格_长江建材玻璃、石膏板、减水剂、管材数据库-2013-1-26 3" xfId="366"/>
    <cellStyle name="?_水泥周价格_长江建材玻璃、石膏板、减水剂、管材数据库-2013-1-26 4" xfId="367"/>
    <cellStyle name="?_水泥周价格_长江建材玻璃、石膏板、减水剂、管材数据库-2013-4-21" xfId="368"/>
    <cellStyle name="?_水泥周价格_长江建材玻璃、石膏板、减水剂、管材数据库-2013-4-21 2" xfId="369"/>
    <cellStyle name="?_水泥周价格_长江建材玻璃、石膏板、减水剂、管材数据库-2013-4-21 3" xfId="370"/>
    <cellStyle name="?_水泥周价格_长江建材玻璃、石膏板、减水剂、管材数据库-2013-4-21 4" xfId="371"/>
    <cellStyle name="?_水泥周价格_长江建材玻璃及其他建材数据库 20130729" xfId="372"/>
    <cellStyle name="?_水泥周价格_长江建材玻璃及其他建材数据库 20130729 2" xfId="373"/>
    <cellStyle name="?_水泥周价格_长江建材玻璃及其他建材数据库-20131229" xfId="374"/>
    <cellStyle name="?_水泥周价格_长江建材玻璃及其他建材数据库-20140105" xfId="375"/>
    <cellStyle name="?_水泥周价格_长江建材玻璃及其他建材数据库20140112" xfId="376"/>
    <cellStyle name="?_水泥周价格_长江建材非水泥建材数据库20140627" xfId="377"/>
    <cellStyle name="?_水泥周价格_长江建材非水泥建材数据库20140627 - 备用" xfId="378"/>
    <cellStyle name="?_水泥周价格0217" xfId="379"/>
    <cellStyle name="?_水泥周价格0217 2" xfId="380"/>
    <cellStyle name="?_水泥周价格0217 3" xfId="381"/>
    <cellStyle name="?_水泥周价格0217 4" xfId="382"/>
    <cellStyle name="?_水泥周价格0217_.." xfId="383"/>
    <cellStyle name="?_水泥周价格0217_.. 2" xfId="384"/>
    <cellStyle name="?_水泥周价格0217_.. 3" xfId="385"/>
    <cellStyle name="?_水泥周价格0217_.. 4" xfId="386"/>
    <cellStyle name="?_水泥周价格0217_5MM浮白价格" xfId="387"/>
    <cellStyle name="?_水泥周价格0217_5MM浮白价格 2" xfId="388"/>
    <cellStyle name="?_水泥周价格0217_5MM浮白价格 3" xfId="389"/>
    <cellStyle name="?_水泥周价格0217_5MM浮白价格 4" xfId="390"/>
    <cellStyle name="?_水泥周价格0217_长江建材玻璃、石膏板、减水剂、管材数据库-2013-1-20" xfId="391"/>
    <cellStyle name="?_水泥周价格0217_长江建材玻璃、石膏板、减水剂、管材数据库-2013-1-20 2" xfId="392"/>
    <cellStyle name="?_水泥周价格0217_长江建材玻璃、石膏板、减水剂、管材数据库-2013-1-20 3" xfId="393"/>
    <cellStyle name="?_水泥周价格0217_长江建材玻璃、石膏板、减水剂、管材数据库-2013-1-20 4" xfId="394"/>
    <cellStyle name="?_水泥周价格0217_长江建材玻璃、石膏板、减水剂、管材数据库-2013-1-26" xfId="395"/>
    <cellStyle name="?_水泥周价格0217_长江建材玻璃、石膏板、减水剂、管材数据库-2013-1-26 2" xfId="396"/>
    <cellStyle name="?_水泥周价格0217_长江建材玻璃、石膏板、减水剂、管材数据库-2013-1-26 3" xfId="397"/>
    <cellStyle name="?_水泥周价格0217_长江建材玻璃、石膏板、减水剂、管材数据库-2013-1-26 4" xfId="398"/>
    <cellStyle name="?_水泥周价格0217_长江建材玻璃、石膏板、减水剂、管材数据库-2013-4-21" xfId="399"/>
    <cellStyle name="?_水泥周价格0217_长江建材玻璃、石膏板、减水剂、管材数据库-2013-4-21 2" xfId="400"/>
    <cellStyle name="?_水泥周价格0217_长江建材玻璃、石膏板、减水剂、管材数据库-2013-4-21 3" xfId="401"/>
    <cellStyle name="?_水泥周价格0217_长江建材玻璃、石膏板、减水剂、管材数据库-2013-4-21 4" xfId="402"/>
    <cellStyle name="?_水泥周价格0217_长江建材玻璃及其他建材数据库 20130729" xfId="403"/>
    <cellStyle name="?_水泥周价格0217_长江建材玻璃及其他建材数据库 20130729 2" xfId="404"/>
    <cellStyle name="?_水泥周价格0217_长江建材玻璃及其他建材数据库-20131229" xfId="405"/>
    <cellStyle name="?_水泥周价格0217_长江建材玻璃及其他建材数据库-20140105" xfId="406"/>
    <cellStyle name="?_水泥周价格0217_长江建材玻璃及其他建材数据库20140112" xfId="407"/>
    <cellStyle name="?_水泥周价格0217_长江建材非水泥建材数据库20140627" xfId="408"/>
    <cellStyle name="?_水泥周价格0217_长江建材非水泥建材数据库20140627 - 备用" xfId="409"/>
    <cellStyle name="?_停窑率VS其他因素比较" xfId="410"/>
    <cellStyle name="?_销售面积、新开工VS毛利率--季调" xfId="411"/>
    <cellStyle name="?_长江建材玻璃、石膏板、减水剂、管材数据库-2013-1-20" xfId="412"/>
    <cellStyle name="?_长江建材玻璃、石膏板、减水剂、管材数据库-2013-1-20 2" xfId="413"/>
    <cellStyle name="?_长江建材玻璃、石膏板、减水剂、管材数据库-2013-1-20 3" xfId="414"/>
    <cellStyle name="?_长江建材玻璃、石膏板、减水剂、管材数据库-2013-1-20 4" xfId="415"/>
    <cellStyle name="?_长江建材玻璃、石膏板、减水剂、管材数据库-2013-1-26" xfId="416"/>
    <cellStyle name="?_长江建材玻璃、石膏板、减水剂、管材数据库-2013-1-26 2" xfId="417"/>
    <cellStyle name="?_长江建材玻璃、石膏板、减水剂、管材数据库-2013-1-26 3" xfId="418"/>
    <cellStyle name="?_长江建材玻璃、石膏板、减水剂、管材数据库-2013-1-26 4" xfId="419"/>
    <cellStyle name="?_长江建材玻璃、石膏板、减水剂、管材数据库-2013-4-21" xfId="420"/>
    <cellStyle name="?_长江建材玻璃、石膏板、减水剂、管材数据库-2013-4-21 2" xfId="421"/>
    <cellStyle name="?_长江建材玻璃、石膏板、减水剂、管材数据库-2013-4-21 3" xfId="422"/>
    <cellStyle name="?_长江建材玻璃、石膏板、减水剂、管材数据库-2013-4-21 4" xfId="423"/>
    <cellStyle name="?_长江建材玻璃及其他建材数据库 20130729" xfId="424"/>
    <cellStyle name="?_长江建材玻璃及其他建材数据库 20130729 2" xfId="425"/>
    <cellStyle name="?_长江建材玻璃及其他建材数据库-20131229" xfId="426"/>
    <cellStyle name="?_长江建材玻璃及其他建材数据库-20140105" xfId="427"/>
    <cellStyle name="?_长江建材玻璃及其他建材数据库20140112" xfId="428"/>
    <cellStyle name="?_长江建材非水泥建材数据库20140627" xfId="429"/>
    <cellStyle name="?_长江建材非水泥建材数据库20140627 - 备用" xfId="430"/>
    <cellStyle name="?_长江水泥数据库(2011.10.24）" xfId="431"/>
    <cellStyle name="?_长江水泥数据库(2011.10.24） 2" xfId="432"/>
    <cellStyle name="?_长江水泥数据库(2011.10.24） 3" xfId="433"/>
    <cellStyle name="?_长江水泥数据库(2011.10.24） 4" xfId="434"/>
    <cellStyle name="?_长江水泥数据库(2011.10.24）_.." xfId="435"/>
    <cellStyle name="?_长江水泥数据库(2011.10.24）_.. 2" xfId="436"/>
    <cellStyle name="?_长江水泥数据库(2011.10.24）_.. 3" xfId="437"/>
    <cellStyle name="?_长江水泥数据库(2011.10.24）_.. 4" xfId="438"/>
    <cellStyle name="?_长江水泥数据库(2011.10.24）_5MM浮白价格" xfId="439"/>
    <cellStyle name="?_长江水泥数据库(2011.10.24）_5MM浮白价格 2" xfId="440"/>
    <cellStyle name="?_长江水泥数据库(2011.10.24）_5MM浮白价格 3" xfId="441"/>
    <cellStyle name="?_长江水泥数据库(2011.10.24）_5MM浮白价格 4" xfId="442"/>
    <cellStyle name="?_长江水泥数据库(2011.10.24）_长江建材玻璃、石膏板、减水剂、管材数据库-2013-1-20" xfId="443"/>
    <cellStyle name="?_长江水泥数据库(2011.10.24）_长江建材玻璃、石膏板、减水剂、管材数据库-2013-1-20 2" xfId="444"/>
    <cellStyle name="?_长江水泥数据库(2011.10.24）_长江建材玻璃、石膏板、减水剂、管材数据库-2013-1-20 3" xfId="445"/>
    <cellStyle name="?_长江水泥数据库(2011.10.24）_长江建材玻璃、石膏板、减水剂、管材数据库-2013-1-20 4" xfId="446"/>
    <cellStyle name="?_长江水泥数据库(2011.10.24）_长江建材玻璃、石膏板、减水剂、管材数据库-2013-1-26" xfId="447"/>
    <cellStyle name="?_长江水泥数据库(2011.10.24）_长江建材玻璃、石膏板、减水剂、管材数据库-2013-1-26 2" xfId="448"/>
    <cellStyle name="?_长江水泥数据库(2011.10.24）_长江建材玻璃、石膏板、减水剂、管材数据库-2013-1-26 3" xfId="449"/>
    <cellStyle name="?_长江水泥数据库(2011.10.24）_长江建材玻璃、石膏板、减水剂、管材数据库-2013-1-26 4" xfId="450"/>
    <cellStyle name="?_长江水泥数据库(2011.10.24）_长江建材玻璃、石膏板、减水剂、管材数据库-2013-4-21" xfId="451"/>
    <cellStyle name="?_长江水泥数据库(2011.10.24）_长江建材玻璃、石膏板、减水剂、管材数据库-2013-4-21 2" xfId="452"/>
    <cellStyle name="?_长江水泥数据库(2011.10.24）_长江建材玻璃、石膏板、减水剂、管材数据库-2013-4-21 3" xfId="453"/>
    <cellStyle name="?_长江水泥数据库(2011.10.24）_长江建材玻璃、石膏板、减水剂、管材数据库-2013-4-21 4" xfId="454"/>
    <cellStyle name="?_长江水泥数据库(2011.10.24）_长江建材玻璃及其他建材数据库 20130729" xfId="455"/>
    <cellStyle name="?_长江水泥数据库(2011.10.24）_长江建材玻璃及其他建材数据库 20130729 2" xfId="456"/>
    <cellStyle name="?_长江水泥数据库(2011.10.24）_长江建材玻璃及其他建材数据库-20131229" xfId="457"/>
    <cellStyle name="?_长江水泥数据库(2011.10.24）_长江建材玻璃及其他建材数据库-20140105" xfId="458"/>
    <cellStyle name="?_长江水泥数据库(2011.10.24）_长江建材玻璃及其他建材数据库20140112" xfId="459"/>
    <cellStyle name="?_长江水泥数据库(2011.10.24）_长江建材非水泥建材数据库20140627" xfId="460"/>
    <cellStyle name="?_长江水泥数据库(2011.10.24）_长江建材非水泥建材数据库20140627 - 备用" xfId="461"/>
    <cellStyle name="?_长江水泥数据库(2011.11.21）" xfId="462"/>
    <cellStyle name="?_长江水泥数据库(2011.11.21） 2" xfId="463"/>
    <cellStyle name="?_长江水泥数据库(2011.11.21） 3" xfId="464"/>
    <cellStyle name="?_长江水泥数据库(2011.11.21） 4" xfId="465"/>
    <cellStyle name="?_长江水泥数据库(2011.11.21）_.." xfId="466"/>
    <cellStyle name="?_长江水泥数据库(2011.11.21）_.. 2" xfId="467"/>
    <cellStyle name="?_长江水泥数据库(2011.11.21）_.. 3" xfId="468"/>
    <cellStyle name="?_长江水泥数据库(2011.11.21）_.. 4" xfId="469"/>
    <cellStyle name="?_长江水泥数据库(2011.11.21）_5MM浮白价格" xfId="470"/>
    <cellStyle name="?_长江水泥数据库(2011.11.21）_5MM浮白价格 2" xfId="471"/>
    <cellStyle name="?_长江水泥数据库(2011.11.21）_5MM浮白价格 3" xfId="472"/>
    <cellStyle name="?_长江水泥数据库(2011.11.21）_5MM浮白价格 4" xfId="473"/>
    <cellStyle name="?_长江水泥数据库(2011.11.21）_长江建材玻璃、石膏板、减水剂、管材数据库-2013-1-20" xfId="474"/>
    <cellStyle name="?_长江水泥数据库(2011.11.21）_长江建材玻璃、石膏板、减水剂、管材数据库-2013-1-20 2" xfId="475"/>
    <cellStyle name="?_长江水泥数据库(2011.11.21）_长江建材玻璃、石膏板、减水剂、管材数据库-2013-1-20 3" xfId="476"/>
    <cellStyle name="?_长江水泥数据库(2011.11.21）_长江建材玻璃、石膏板、减水剂、管材数据库-2013-1-20 4" xfId="477"/>
    <cellStyle name="?_长江水泥数据库(2011.11.21）_长江建材玻璃、石膏板、减水剂、管材数据库-2013-1-26" xfId="478"/>
    <cellStyle name="?_长江水泥数据库(2011.11.21）_长江建材玻璃、石膏板、减水剂、管材数据库-2013-1-26 2" xfId="479"/>
    <cellStyle name="?_长江水泥数据库(2011.11.21）_长江建材玻璃、石膏板、减水剂、管材数据库-2013-1-26 3" xfId="480"/>
    <cellStyle name="?_长江水泥数据库(2011.11.21）_长江建材玻璃、石膏板、减水剂、管材数据库-2013-1-26 4" xfId="481"/>
    <cellStyle name="?_长江水泥数据库(2011.11.21）_长江建材玻璃、石膏板、减水剂、管材数据库-2013-4-21" xfId="482"/>
    <cellStyle name="?_长江水泥数据库(2011.11.21）_长江建材玻璃、石膏板、减水剂、管材数据库-2013-4-21 2" xfId="483"/>
    <cellStyle name="?_长江水泥数据库(2011.11.21）_长江建材玻璃、石膏板、减水剂、管材数据库-2013-4-21 3" xfId="484"/>
    <cellStyle name="?_长江水泥数据库(2011.11.21）_长江建材玻璃、石膏板、减水剂、管材数据库-2013-4-21 4" xfId="485"/>
    <cellStyle name="?_长江水泥数据库(2011.11.21）_长江建材玻璃及其他建材数据库 20130729" xfId="486"/>
    <cellStyle name="?_长江水泥数据库(2011.11.21）_长江建材玻璃及其他建材数据库 20130729 2" xfId="487"/>
    <cellStyle name="?_长江水泥数据库(2011.11.21）_长江建材玻璃及其他建材数据库-20131229" xfId="488"/>
    <cellStyle name="?_长江水泥数据库(2011.11.21）_长江建材玻璃及其他建材数据库-20140105" xfId="489"/>
    <cellStyle name="?_长江水泥数据库(2011.11.21）_长江建材玻璃及其他建材数据库20140112" xfId="490"/>
    <cellStyle name="?_长江水泥数据库(2011.11.21）_长江建材非水泥建材数据库20140627" xfId="491"/>
    <cellStyle name="?_长江水泥数据库(2011.11.21）_长江建材非水泥建材数据库20140627 - 备用" xfId="492"/>
    <cellStyle name="?_长江水泥数据库-改版V1" xfId="493"/>
    <cellStyle name="?_长江水泥数据库-改版V1 2" xfId="494"/>
    <cellStyle name="?_长江水泥数据库-改版V1 3" xfId="495"/>
    <cellStyle name="?_长江水泥数据库-改版V1 4" xfId="496"/>
    <cellStyle name="?_长江水泥数据库-改版V1_.." xfId="497"/>
    <cellStyle name="?_长江水泥数据库-改版V1_.. 2" xfId="498"/>
    <cellStyle name="?_长江水泥数据库-改版V1_.. 3" xfId="499"/>
    <cellStyle name="?_长江水泥数据库-改版V1_.. 4" xfId="500"/>
    <cellStyle name="?_长江水泥数据库-改版V1_5MM浮白价格" xfId="501"/>
    <cellStyle name="?_长江水泥数据库-改版V1_5MM浮白价格 2" xfId="502"/>
    <cellStyle name="?_长江水泥数据库-改版V1_5MM浮白价格 3" xfId="503"/>
    <cellStyle name="?_长江水泥数据库-改版V1_5MM浮白价格 4" xfId="504"/>
    <cellStyle name="?_长江水泥数据库-改版V1_长江建材玻璃、石膏板、减水剂、管材数据库-2013-1-20" xfId="505"/>
    <cellStyle name="?_长江水泥数据库-改版V1_长江建材玻璃、石膏板、减水剂、管材数据库-2013-1-20 2" xfId="506"/>
    <cellStyle name="?_长江水泥数据库-改版V1_长江建材玻璃、石膏板、减水剂、管材数据库-2013-1-20 3" xfId="507"/>
    <cellStyle name="?_长江水泥数据库-改版V1_长江建材玻璃、石膏板、减水剂、管材数据库-2013-1-20 4" xfId="508"/>
    <cellStyle name="?_长江水泥数据库-改版V1_长江建材玻璃、石膏板、减水剂、管材数据库-2013-1-26" xfId="509"/>
    <cellStyle name="?_长江水泥数据库-改版V1_长江建材玻璃、石膏板、减水剂、管材数据库-2013-1-26 2" xfId="510"/>
    <cellStyle name="?_长江水泥数据库-改版V1_长江建材玻璃、石膏板、减水剂、管材数据库-2013-1-26 3" xfId="511"/>
    <cellStyle name="?_长江水泥数据库-改版V1_长江建材玻璃、石膏板、减水剂、管材数据库-2013-1-26 4" xfId="512"/>
    <cellStyle name="?_长江水泥数据库-改版V1_长江建材玻璃、石膏板、减水剂、管材数据库-2013-4-21" xfId="513"/>
    <cellStyle name="?_长江水泥数据库-改版V1_长江建材玻璃、石膏板、减水剂、管材数据库-2013-4-21 2" xfId="514"/>
    <cellStyle name="?_长江水泥数据库-改版V1_长江建材玻璃、石膏板、减水剂、管材数据库-2013-4-21 3" xfId="515"/>
    <cellStyle name="?_长江水泥数据库-改版V1_长江建材玻璃、石膏板、减水剂、管材数据库-2013-4-21 4" xfId="516"/>
    <cellStyle name="?_长江水泥数据库-改版V1_长江建材玻璃及其他建材数据库 20130729" xfId="517"/>
    <cellStyle name="?_长江水泥数据库-改版V1_长江建材玻璃及其他建材数据库 20130729 2" xfId="518"/>
    <cellStyle name="?_长江水泥数据库-改版V1_长江建材玻璃及其他建材数据库-20131229" xfId="519"/>
    <cellStyle name="?_长江水泥数据库-改版V1_长江建材玻璃及其他建材数据库-20140105" xfId="520"/>
    <cellStyle name="?_长江水泥数据库-改版V1_长江建材玻璃及其他建材数据库20140112" xfId="521"/>
    <cellStyle name="?_长江水泥数据库-改版V1_长江建材非水泥建材数据库20140627" xfId="522"/>
    <cellStyle name="?_长江水泥数据库-改版V1_长江建材非水泥建材数据库20140627 - 备用" xfId="523"/>
    <cellStyle name="?_长江水泥数据库-改版V1-2" xfId="524"/>
    <cellStyle name="?_长江水泥数据库-改版V1-2 2" xfId="525"/>
    <cellStyle name="?_长江水泥数据库-改版V1-2 2 2" xfId="526"/>
    <cellStyle name="?_长江水泥数据库-改版V1-2 2 3" xfId="527"/>
    <cellStyle name="?_长江水泥数据库-改版V1-2 2 4" xfId="528"/>
    <cellStyle name="?_长江水泥数据库-改版V1-2 3" xfId="529"/>
    <cellStyle name="?_长江水泥数据库-改版V1-2 3 2" xfId="530"/>
    <cellStyle name="?_长江水泥数据库-改版V1-2 3 3" xfId="531"/>
    <cellStyle name="?_长江水泥数据库-改版V1-2 3_长江建材玻璃及其他建材数据库 20130729" xfId="532"/>
    <cellStyle name="?_长江水泥数据库-改版V1-2 3_长江建材玻璃及其他建材数据库 20130729 2" xfId="533"/>
    <cellStyle name="?_长江水泥数据库-改版V1-2 3_长江建材玻璃及其他建材数据库-20131229" xfId="534"/>
    <cellStyle name="?_长江水泥数据库-改版V1-2 3_长江建材玻璃及其他建材数据库-20140105" xfId="535"/>
    <cellStyle name="?_长江水泥数据库-改版V1-2 3_长江建材玻璃及其他建材数据库20140112" xfId="536"/>
    <cellStyle name="?_长江水泥数据库-改版V1-2 3_长江建材非水泥建材数据库20140627" xfId="537"/>
    <cellStyle name="?_长江水泥数据库-改版V1-2 3_长江建材非水泥建材数据库20140627 - 备用" xfId="538"/>
    <cellStyle name="?_长江水泥数据库-改版V1-2 4" xfId="539"/>
    <cellStyle name="?_长江水泥数据库-改版V1-2 5" xfId="540"/>
    <cellStyle name="?_长江水泥数据库-改版V1-2 6" xfId="541"/>
    <cellStyle name="?_长江水泥数据库-改版V1-2_.." xfId="542"/>
    <cellStyle name="?_长江水泥数据库-改版V1-2_.. 2" xfId="543"/>
    <cellStyle name="?_长江水泥数据库-改版V1-2_.. 3" xfId="544"/>
    <cellStyle name="?_长江水泥数据库-改版V1-2_.. 4" xfId="545"/>
    <cellStyle name="?_长江水泥数据库-改版V1-2_5MM浮白价格" xfId="546"/>
    <cellStyle name="?_长江水泥数据库-改版V1-2_5MM浮白价格 2" xfId="547"/>
    <cellStyle name="?_长江水泥数据库-改版V1-2_5MM浮白价格 3" xfId="548"/>
    <cellStyle name="?_长江水泥数据库-改版V1-2_5MM浮白价格 4" xfId="549"/>
    <cellStyle name="?_长江水泥数据库-改版V1-2_玻璃期货价格" xfId="550"/>
    <cellStyle name="?_长江水泥数据库-改版V1-2_玻璃期货价格 2" xfId="551"/>
    <cellStyle name="?_长江水泥数据库-改版V1-2_玻璃期货价格 3" xfId="552"/>
    <cellStyle name="?_长江水泥数据库-改版V1-2_玻璃期货价格 4" xfId="553"/>
    <cellStyle name="?_长江水泥数据库-改版V1-2_纯碱重油日价格" xfId="554"/>
    <cellStyle name="?_长江水泥数据库-改版V1-2_纯碱重油日价格 2" xfId="555"/>
    <cellStyle name="?_长江水泥数据库-改版V1-2_纯碱重油日价格 3" xfId="556"/>
    <cellStyle name="?_长江水泥数据库-改版V1-2_纯碱重油日价格 4" xfId="557"/>
    <cellStyle name="?_长江水泥数据库-改版V1-2_钢材" xfId="558"/>
    <cellStyle name="?_长江水泥数据库-改版V1-2_钢材 2" xfId="559"/>
    <cellStyle name="?_长江水泥数据库-改版V1-2_钢材 3" xfId="560"/>
    <cellStyle name="?_长江水泥数据库-改版V1-2_钢材 4" xfId="561"/>
    <cellStyle name="?_长江水泥数据库-改版V1-2_工业萘、环氧乙烷日价格" xfId="562"/>
    <cellStyle name="?_长江水泥数据库-改版V1-2_工业萘、环氧乙烷日价格 2" xfId="563"/>
    <cellStyle name="?_长江水泥数据库-改版V1-2_工业萘、环氧乙烷日价格 3" xfId="564"/>
    <cellStyle name="?_长江水泥数据库-改版V1-2_工业萘、环氧乙烷日价格 4" xfId="565"/>
    <cellStyle name="?_长江水泥数据库-改版V1-2_工业萘、环氧乙烷日价格_1" xfId="566"/>
    <cellStyle name="?_长江水泥数据库-改版V1-2_工业萘、环氧乙烷日价格_1 2" xfId="567"/>
    <cellStyle name="?_长江水泥数据库-改版V1-2_工业萘、环氧乙烷日价格_1 3" xfId="568"/>
    <cellStyle name="?_长江水泥数据库-改版V1-2_工业萘、环氧乙烷日价格_1_长江建材玻璃及其他建材数据库 20130729" xfId="569"/>
    <cellStyle name="?_长江水泥数据库-改版V1-2_工业萘、环氧乙烷日价格_1_长江建材玻璃及其他建材数据库 20130729 2" xfId="570"/>
    <cellStyle name="?_长江水泥数据库-改版V1-2_工业萘、环氧乙烷日价格_1_长江建材玻璃及其他建材数据库-20131229" xfId="571"/>
    <cellStyle name="?_长江水泥数据库-改版V1-2_工业萘、环氧乙烷日价格_1_长江建材玻璃及其他建材数据库-20140105" xfId="572"/>
    <cellStyle name="?_长江水泥数据库-改版V1-2_工业萘、环氧乙烷日价格_1_长江建材玻璃及其他建材数据库20140112" xfId="573"/>
    <cellStyle name="?_长江水泥数据库-改版V1-2_工业萘、环氧乙烷日价格_1_长江建材非水泥建材数据库20140627" xfId="574"/>
    <cellStyle name="?_长江水泥数据库-改版V1-2_工业萘、环氧乙烷日价格_1_长江建材非水泥建材数据库20140627 - 备用" xfId="575"/>
    <cellStyle name="?_长江水泥数据库-改版V1-2_股价" xfId="576"/>
    <cellStyle name="?_长江水泥数据库-改版V1-2_股价 2" xfId="577"/>
    <cellStyle name="?_长江水泥数据库-改版V1-2_股价 3" xfId="578"/>
    <cellStyle name="?_长江水泥数据库-改版V1-2_股价 4" xfId="579"/>
    <cellStyle name="?_长江水泥数据库-改版V1-2_经济效益指标" xfId="580"/>
    <cellStyle name="?_长江水泥数据库-改版V1-2_美废" xfId="581"/>
    <cellStyle name="?_长江水泥数据库-改版V1-2_美废 2" xfId="582"/>
    <cellStyle name="?_长江水泥数据库-改版V1-2_萘系减水剂" xfId="583"/>
    <cellStyle name="?_长江水泥数据库-改版V1-2_萘系减水剂 2" xfId="584"/>
    <cellStyle name="?_长江水泥数据库-改版V1-2_萘系减水剂 3" xfId="585"/>
    <cellStyle name="?_长江水泥数据库-改版V1-2_萘系减水剂 4" xfId="586"/>
    <cellStyle name="?_长江水泥数据库-改版V1-2_平板玻璃产量" xfId="587"/>
    <cellStyle name="?_长江水泥数据库-改版V1-2_平板玻璃产量 2" xfId="588"/>
    <cellStyle name="?_长江水泥数据库-改版V1-2_平板玻璃产量 3" xfId="589"/>
    <cellStyle name="?_长江水泥数据库-改版V1-2_平板玻璃产量 4" xfId="590"/>
    <cellStyle name="?_长江水泥数据库-改版V1-2_石膏板产量" xfId="591"/>
    <cellStyle name="?_长江水泥数据库-改版V1-2_石膏板产量 2" xfId="592"/>
    <cellStyle name="?_长江水泥数据库-改版V1-2_石膏板产量 3" xfId="593"/>
    <cellStyle name="?_长江水泥数据库-改版V1-2_石膏板产量 4" xfId="594"/>
    <cellStyle name="?_长江水泥数据库-改版V1-2_石膏板天花" xfId="595"/>
    <cellStyle name="?_长江水泥数据库-改版V1-2_石膏板天花 2" xfId="596"/>
    <cellStyle name="?_长江水泥数据库-改版V1-2_石膏板天花 3" xfId="597"/>
    <cellStyle name="?_长江水泥数据库-改版V1-2_石膏板天花 4" xfId="598"/>
    <cellStyle name="?_长江水泥数据库-改版V1-2_树脂" xfId="599"/>
    <cellStyle name="?_长江水泥数据库-改版V1-2_树脂 2" xfId="600"/>
    <cellStyle name="?_长江水泥数据库-改版V1-2_树脂 3" xfId="601"/>
    <cellStyle name="?_长江水泥数据库-改版V1-2_树脂 4" xfId="602"/>
    <cellStyle name="?_长江水泥数据库-改版V1-2_树脂_1" xfId="603"/>
    <cellStyle name="?_长江水泥数据库-改版V1-2_树脂_1 2" xfId="604"/>
    <cellStyle name="?_长江水泥数据库-改版V1-2_树脂_1 3" xfId="605"/>
    <cellStyle name="?_长江水泥数据库-改版V1-2_树脂_1_长江建材玻璃及其他建材数据库 20130729" xfId="606"/>
    <cellStyle name="?_长江水泥数据库-改版V1-2_树脂_1_长江建材玻璃及其他建材数据库 20130729 2" xfId="607"/>
    <cellStyle name="?_长江水泥数据库-改版V1-2_树脂_1_长江建材玻璃及其他建材数据库-20131229" xfId="608"/>
    <cellStyle name="?_长江水泥数据库-改版V1-2_树脂_1_长江建材玻璃及其他建材数据库-20140105" xfId="609"/>
    <cellStyle name="?_长江水泥数据库-改版V1-2_树脂_1_长江建材玻璃及其他建材数据库20140112" xfId="610"/>
    <cellStyle name="?_长江水泥数据库-改版V1-2_树脂_1_长江建材非水泥建材数据库20140627" xfId="611"/>
    <cellStyle name="?_长江水泥数据库-改版V1-2_树脂_1_长江建材非水泥建材数据库20140627 - 备用" xfId="612"/>
    <cellStyle name="?_长江水泥数据库-改版V1-2_需求侧-出口" xfId="613"/>
    <cellStyle name="?_长江水泥数据库-改版V1-2_需求侧-房地产" xfId="614"/>
    <cellStyle name="?_长江水泥数据库-改版V1-2_需求侧-汽车" xfId="615"/>
    <cellStyle name="?_长江水泥数据库-改版V1-2_需求侧-汽车 2" xfId="616"/>
    <cellStyle name="?_长江水泥数据库-改版V1-2_需求侧-汽车 3" xfId="617"/>
    <cellStyle name="?_长江水泥数据库-改版V1-2_需求侧-汽车 4" xfId="618"/>
    <cellStyle name="?_长江水泥数据库-改版V1-2_长江建材玻璃、石膏板、减水剂、管材数据库-2013-1-20" xfId="619"/>
    <cellStyle name="?_长江水泥数据库-改版V1-2_长江建材玻璃、石膏板、减水剂、管材数据库-2013-1-20 2" xfId="620"/>
    <cellStyle name="?_长江水泥数据库-改版V1-2_长江建材玻璃、石膏板、减水剂、管材数据库-2013-1-20 3" xfId="621"/>
    <cellStyle name="?_长江水泥数据库-改版V1-2_长江建材玻璃、石膏板、减水剂、管材数据库-2013-1-20 4" xfId="622"/>
    <cellStyle name="?_长江水泥数据库-改版V1-2_长江建材玻璃、石膏板、减水剂、管材数据库-2013-1-26" xfId="623"/>
    <cellStyle name="?_长江水泥数据库-改版V1-2_长江建材玻璃、石膏板、减水剂、管材数据库-2013-1-26 2" xfId="624"/>
    <cellStyle name="?_长江水泥数据库-改版V1-2_长江建材玻璃、石膏板、减水剂、管材数据库-2013-1-26 3" xfId="625"/>
    <cellStyle name="?_长江水泥数据库-改版V1-2_长江建材玻璃、石膏板、减水剂、管材数据库-2013-1-26 4" xfId="626"/>
    <cellStyle name="?_长江水泥数据库-改版V1-2_长江建材玻璃、石膏板、减水剂、管材数据库-2013-4-21" xfId="627"/>
    <cellStyle name="?_长江水泥数据库-改版V1-2_长江建材玻璃、石膏板、减水剂、管材数据库-2013-4-21 2" xfId="628"/>
    <cellStyle name="?_长江水泥数据库-改版V1-2_长江建材玻璃、石膏板、减水剂、管材数据库-2013-4-21 3" xfId="629"/>
    <cellStyle name="?_长江水泥数据库-改版V1-2_长江建材玻璃、石膏板、减水剂、管材数据库-2013-4-21 4" xfId="630"/>
    <cellStyle name="?_长江水泥数据库-改版V1-2_长江建材玻璃及其他建材数据库 20130729" xfId="631"/>
    <cellStyle name="?_长江水泥数据库-改版V1-2_长江建材玻璃及其他建材数据库 20130729 2" xfId="632"/>
    <cellStyle name="?_长江水泥数据库-改版V1-2_长江建材玻璃及其他建材数据库-20131229" xfId="633"/>
    <cellStyle name="?_长江水泥数据库-改版V1-2_长江建材玻璃及其他建材数据库-20140105" xfId="634"/>
    <cellStyle name="?_长江水泥数据库-改版V1-2_长江建材玻璃及其他建材数据库20140112" xfId="635"/>
    <cellStyle name="?_长江水泥数据库-改版V1-2_长江建材非水泥建材数据库20140627" xfId="636"/>
    <cellStyle name="?_长江水泥数据库-改版V1-2_长江建材非水泥建材数据库20140627 - 备用" xfId="637"/>
    <cellStyle name="_LOW-E以及玻璃的敏感性分析" xfId="638"/>
    <cellStyle name="_玻璃成本拆分" xfId="639"/>
    <cellStyle name="_化肥产品数据统计" xfId="640"/>
    <cellStyle name="_耐火材料原料价格" xfId="641"/>
    <cellStyle name="_耐火材料原料价格_5大城市玻璃平均价格" xfId="642"/>
    <cellStyle name="_耐火材料原料价格_玻璃行业指数相对沪深300相对涨幅比较(旬度)" xfId="643"/>
    <cellStyle name="_耐火材料原料价格_玻璃价格毛利(隆众重油价格)" xfId="644"/>
    <cellStyle name="_耐火材料原料价格_平板玻璃价格汇总" xfId="645"/>
    <cellStyle name="_南玻-申万财务模型2.1版(000012)(脱机版)(1)" xfId="646"/>
    <cellStyle name="_旗滨、南玻敏感性分析" xfId="647"/>
    <cellStyle name="_日本工作底稿xls" xfId="648"/>
    <cellStyle name="_申万房地产模型2.1版20120120" xfId="649"/>
    <cellStyle name="_申银万国--煤炭行业数据库--价格、产量、消费、库存、运输、进出口、相关行业 2011-3-7" xfId="650"/>
    <cellStyle name="_下游需求占比" xfId="651"/>
    <cellStyle name="_中国标准" xfId="652"/>
    <cellStyle name="_中国汽车产销量" xfId="653"/>
    <cellStyle name="_重点公司" xfId="654"/>
    <cellStyle name="_重油、纯碱价格" xfId="655"/>
    <cellStyle name="=C:\WINNT35\SYSTEM32\COMMAND.COM" xfId="656"/>
    <cellStyle name="µÚ¿¡ ¿À´Â ÇÏÀÌÆÛ¸µÅ©" xfId="6178"/>
    <cellStyle name="W?_BOOKSHIP_laroux_´ë¿ÜÇÑ¹®°ø¹® " xfId="6179"/>
    <cellStyle name="¹éºÐÀ²_±âÅ¸" xfId="6180"/>
    <cellStyle name="20% - Accent1" xfId="657"/>
    <cellStyle name="20% - Accent1 2" xfId="658"/>
    <cellStyle name="20% - Accent1 2 10" xfId="6181"/>
    <cellStyle name="20% - Accent1 2 2" xfId="659"/>
    <cellStyle name="20% - Accent1 2 2 2" xfId="660"/>
    <cellStyle name="20% - Accent1 2 2 3" xfId="661"/>
    <cellStyle name="20% - Accent1 2 2 4" xfId="6182"/>
    <cellStyle name="20% - Accent1 2 2_停产、冷修生产线" xfId="662"/>
    <cellStyle name="20% - Accent1 2 3" xfId="663"/>
    <cellStyle name="20% - Accent1 2 3 2" xfId="664"/>
    <cellStyle name="20% - Accent1 2 3_5大城市玻璃平均价格" xfId="665"/>
    <cellStyle name="20% - Accent1 2 4" xfId="666"/>
    <cellStyle name="20% - Accent1 2 5" xfId="667"/>
    <cellStyle name="20% - Accent1 2 6" xfId="6183"/>
    <cellStyle name="20% - Accent1 2 7" xfId="6184"/>
    <cellStyle name="20% - Accent1 2 8" xfId="6185"/>
    <cellStyle name="20% - Accent1 2 9" xfId="6186"/>
    <cellStyle name="20% - Accent1 2_5大城市玻璃平均价格" xfId="668"/>
    <cellStyle name="20% - Accent1 3" xfId="669"/>
    <cellStyle name="20% - Accent1 3 10" xfId="6187"/>
    <cellStyle name="20% - Accent1 3 2" xfId="670"/>
    <cellStyle name="20% - Accent1 3 2 2" xfId="671"/>
    <cellStyle name="20% - Accent1 3 2 3" xfId="672"/>
    <cellStyle name="20% - Accent1 3 2_5大城市玻璃平均价格" xfId="673"/>
    <cellStyle name="20% - Accent1 3 3" xfId="674"/>
    <cellStyle name="20% - Accent1 3 3 2" xfId="675"/>
    <cellStyle name="20% - Accent1 3 3_5大城市玻璃平均价格" xfId="676"/>
    <cellStyle name="20% - Accent1 3 4" xfId="677"/>
    <cellStyle name="20% - Accent1 3 5" xfId="6188"/>
    <cellStyle name="20% - Accent1 3 6" xfId="6189"/>
    <cellStyle name="20% - Accent1 3 7" xfId="6190"/>
    <cellStyle name="20% - Accent1 3 8" xfId="6191"/>
    <cellStyle name="20% - Accent1 3 9" xfId="6192"/>
    <cellStyle name="20% - Accent1 3_停产、冷修生产线" xfId="678"/>
    <cellStyle name="20% - Accent1 4" xfId="679"/>
    <cellStyle name="20% - Accent1 4 2" xfId="680"/>
    <cellStyle name="20% - Accent1 4 3" xfId="681"/>
    <cellStyle name="20% - Accent1 4 4" xfId="6193"/>
    <cellStyle name="20% - Accent1 4_5大城市玻璃平均价格" xfId="682"/>
    <cellStyle name="20% - Accent1 5" xfId="683"/>
    <cellStyle name="20% - Accent1 5 2" xfId="684"/>
    <cellStyle name="20% - Accent1 5 3" xfId="6194"/>
    <cellStyle name="20% - Accent1 5_5大城市玻璃平均价格" xfId="685"/>
    <cellStyle name="20% - Accent1 6" xfId="686"/>
    <cellStyle name="20% - Accent2" xfId="687"/>
    <cellStyle name="20% - Accent2 2" xfId="688"/>
    <cellStyle name="20% - Accent2 2 2" xfId="689"/>
    <cellStyle name="20% - Accent2 2 2 2" xfId="690"/>
    <cellStyle name="20% - Accent2 2 2 3" xfId="691"/>
    <cellStyle name="20% - Accent2 2 2 4" xfId="6195"/>
    <cellStyle name="20% - Accent2 2 3" xfId="692"/>
    <cellStyle name="20% - Accent2 2 3 2" xfId="693"/>
    <cellStyle name="20% - Accent2 2 4" xfId="694"/>
    <cellStyle name="20% - Accent2 2 5" xfId="695"/>
    <cellStyle name="20% - Accent2 2 6" xfId="6196"/>
    <cellStyle name="20% - Accent2 2_5大城市玻璃平均价格" xfId="696"/>
    <cellStyle name="20% - Accent2 3" xfId="697"/>
    <cellStyle name="20% - Accent2 3 2" xfId="698"/>
    <cellStyle name="20% - Accent2 3 2 2" xfId="699"/>
    <cellStyle name="20% - Accent2 3 2 3" xfId="700"/>
    <cellStyle name="20% - Accent2 3 3" xfId="701"/>
    <cellStyle name="20% - Accent2 3 3 2" xfId="702"/>
    <cellStyle name="20% - Accent2 3 4" xfId="703"/>
    <cellStyle name="20% - Accent2 3 5" xfId="6197"/>
    <cellStyle name="20% - Accent2 4" xfId="704"/>
    <cellStyle name="20% - Accent2 4 2" xfId="705"/>
    <cellStyle name="20% - Accent2 4 3" xfId="706"/>
    <cellStyle name="20% - Accent2 4 4" xfId="6198"/>
    <cellStyle name="20% - Accent2 5" xfId="707"/>
    <cellStyle name="20% - Accent2 5 2" xfId="708"/>
    <cellStyle name="20% - Accent2 5 3" xfId="6199"/>
    <cellStyle name="20% - Accent2 6" xfId="709"/>
    <cellStyle name="20% - Accent3" xfId="710"/>
    <cellStyle name="20% - Accent3 2" xfId="711"/>
    <cellStyle name="20% - Accent3 2 2" xfId="712"/>
    <cellStyle name="20% - Accent3 2 2 2" xfId="713"/>
    <cellStyle name="20% - Accent3 2 2 3" xfId="714"/>
    <cellStyle name="20% - Accent3 2 2 4" xfId="6200"/>
    <cellStyle name="20% - Accent3 2 3" xfId="715"/>
    <cellStyle name="20% - Accent3 2 3 2" xfId="716"/>
    <cellStyle name="20% - Accent3 2 4" xfId="717"/>
    <cellStyle name="20% - Accent3 2 5" xfId="718"/>
    <cellStyle name="20% - Accent3 2 6" xfId="6201"/>
    <cellStyle name="20% - Accent3 3" xfId="719"/>
    <cellStyle name="20% - Accent3 3 2" xfId="720"/>
    <cellStyle name="20% - Accent3 3 2 2" xfId="721"/>
    <cellStyle name="20% - Accent3 3 2 3" xfId="722"/>
    <cellStyle name="20% - Accent3 3 3" xfId="723"/>
    <cellStyle name="20% - Accent3 3 3 2" xfId="724"/>
    <cellStyle name="20% - Accent3 3 4" xfId="725"/>
    <cellStyle name="20% - Accent3 3 5" xfId="6202"/>
    <cellStyle name="20% - Accent3 4" xfId="726"/>
    <cellStyle name="20% - Accent3 4 2" xfId="727"/>
    <cellStyle name="20% - Accent3 4 3" xfId="728"/>
    <cellStyle name="20% - Accent3 4 4" xfId="6203"/>
    <cellStyle name="20% - Accent3 5" xfId="729"/>
    <cellStyle name="20% - Accent3 5 2" xfId="730"/>
    <cellStyle name="20% - Accent3 5 3" xfId="6204"/>
    <cellStyle name="20% - Accent3 6" xfId="731"/>
    <cellStyle name="20% - Accent4" xfId="732"/>
    <cellStyle name="20% - Accent4 2" xfId="733"/>
    <cellStyle name="20% - Accent4 2 2" xfId="734"/>
    <cellStyle name="20% - Accent4 2 2 2" xfId="735"/>
    <cellStyle name="20% - Accent4 2 2 3" xfId="736"/>
    <cellStyle name="20% - Accent4 2 2 4" xfId="6205"/>
    <cellStyle name="20% - Accent4 2 3" xfId="737"/>
    <cellStyle name="20% - Accent4 2 3 2" xfId="738"/>
    <cellStyle name="20% - Accent4 2 4" xfId="739"/>
    <cellStyle name="20% - Accent4 2 5" xfId="740"/>
    <cellStyle name="20% - Accent4 2 6" xfId="6206"/>
    <cellStyle name="20% - Accent4 3" xfId="741"/>
    <cellStyle name="20% - Accent4 3 2" xfId="742"/>
    <cellStyle name="20% - Accent4 3 2 2" xfId="743"/>
    <cellStyle name="20% - Accent4 3 2 3" xfId="744"/>
    <cellStyle name="20% - Accent4 3 3" xfId="745"/>
    <cellStyle name="20% - Accent4 3 3 2" xfId="746"/>
    <cellStyle name="20% - Accent4 3 4" xfId="747"/>
    <cellStyle name="20% - Accent4 3 5" xfId="6207"/>
    <cellStyle name="20% - Accent4 4" xfId="748"/>
    <cellStyle name="20% - Accent4 4 2" xfId="749"/>
    <cellStyle name="20% - Accent4 4 3" xfId="750"/>
    <cellStyle name="20% - Accent4 4 4" xfId="6208"/>
    <cellStyle name="20% - Accent4 5" xfId="751"/>
    <cellStyle name="20% - Accent4 5 2" xfId="752"/>
    <cellStyle name="20% - Accent4 5 3" xfId="6209"/>
    <cellStyle name="20% - Accent4 6" xfId="753"/>
    <cellStyle name="20% - Accent5" xfId="754"/>
    <cellStyle name="20% - Accent5 2" xfId="755"/>
    <cellStyle name="20% - Accent5 2 2" xfId="756"/>
    <cellStyle name="20% - Accent5 2 2 2" xfId="757"/>
    <cellStyle name="20% - Accent5 2 2 3" xfId="758"/>
    <cellStyle name="20% - Accent5 2 2 4" xfId="6210"/>
    <cellStyle name="20% - Accent5 2 3" xfId="759"/>
    <cellStyle name="20% - Accent5 2 3 2" xfId="760"/>
    <cellStyle name="20% - Accent5 2 4" xfId="761"/>
    <cellStyle name="20% - Accent5 2 5" xfId="762"/>
    <cellStyle name="20% - Accent5 2 6" xfId="6211"/>
    <cellStyle name="20% - Accent5 3" xfId="763"/>
    <cellStyle name="20% - Accent5 3 2" xfId="764"/>
    <cellStyle name="20% - Accent5 3 2 2" xfId="765"/>
    <cellStyle name="20% - Accent5 3 2 3" xfId="766"/>
    <cellStyle name="20% - Accent5 3 3" xfId="767"/>
    <cellStyle name="20% - Accent5 3 3 2" xfId="768"/>
    <cellStyle name="20% - Accent5 3 4" xfId="769"/>
    <cellStyle name="20% - Accent5 3 5" xfId="6212"/>
    <cellStyle name="20% - Accent5 4" xfId="770"/>
    <cellStyle name="20% - Accent5 4 2" xfId="771"/>
    <cellStyle name="20% - Accent5 4 3" xfId="772"/>
    <cellStyle name="20% - Accent5 4 4" xfId="6213"/>
    <cellStyle name="20% - Accent5 5" xfId="773"/>
    <cellStyle name="20% - Accent5 5 2" xfId="774"/>
    <cellStyle name="20% - Accent5 5 3" xfId="6214"/>
    <cellStyle name="20% - Accent5 6" xfId="775"/>
    <cellStyle name="20% - Accent6" xfId="776"/>
    <cellStyle name="20% - Accent6 2" xfId="777"/>
    <cellStyle name="20% - Accent6 2 2" xfId="778"/>
    <cellStyle name="20% - Accent6 2 2 2" xfId="779"/>
    <cellStyle name="20% - Accent6 2 2 3" xfId="780"/>
    <cellStyle name="20% - Accent6 2 2 4" xfId="6215"/>
    <cellStyle name="20% - Accent6 2 3" xfId="781"/>
    <cellStyle name="20% - Accent6 2 3 2" xfId="782"/>
    <cellStyle name="20% - Accent6 2 4" xfId="783"/>
    <cellStyle name="20% - Accent6 2 5" xfId="784"/>
    <cellStyle name="20% - Accent6 2 6" xfId="6216"/>
    <cellStyle name="20% - Accent6 3" xfId="785"/>
    <cellStyle name="20% - Accent6 3 2" xfId="786"/>
    <cellStyle name="20% - Accent6 3 2 2" xfId="787"/>
    <cellStyle name="20% - Accent6 3 2 3" xfId="788"/>
    <cellStyle name="20% - Accent6 3 3" xfId="789"/>
    <cellStyle name="20% - Accent6 3 3 2" xfId="790"/>
    <cellStyle name="20% - Accent6 3 4" xfId="791"/>
    <cellStyle name="20% - Accent6 3 5" xfId="6217"/>
    <cellStyle name="20% - Accent6 4" xfId="792"/>
    <cellStyle name="20% - Accent6 4 2" xfId="793"/>
    <cellStyle name="20% - Accent6 4 3" xfId="794"/>
    <cellStyle name="20% - Accent6 4 4" xfId="6218"/>
    <cellStyle name="20% - Accent6 5" xfId="795"/>
    <cellStyle name="20% - Accent6 5 2" xfId="796"/>
    <cellStyle name="20% - Accent6 5 3" xfId="6219"/>
    <cellStyle name="20% - Accent6 6" xfId="797"/>
    <cellStyle name="20% - 强调文字颜色 1 2" xfId="798"/>
    <cellStyle name="20% - 强调文字颜色 1 2 2" xfId="799"/>
    <cellStyle name="20% - 强调文字颜色 1 2 2 2" xfId="800"/>
    <cellStyle name="20% - 强调文字颜色 1 2 2 3" xfId="801"/>
    <cellStyle name="20% - 强调文字颜色 1 2 3" xfId="802"/>
    <cellStyle name="20% - 强调文字颜色 1 2 4" xfId="803"/>
    <cellStyle name="20% - 强调文字颜色 2 2" xfId="804"/>
    <cellStyle name="20% - 强调文字颜色 2 2 2" xfId="805"/>
    <cellStyle name="20% - 强调文字颜色 2 2 2 2" xfId="806"/>
    <cellStyle name="20% - 强调文字颜色 2 2 2 3" xfId="807"/>
    <cellStyle name="20% - 强调文字颜色 2 2 3" xfId="808"/>
    <cellStyle name="20% - 强调文字颜色 2 2 4" xfId="809"/>
    <cellStyle name="20% - 强调文字颜色 3 2" xfId="810"/>
    <cellStyle name="20% - 强调文字颜色 3 2 2" xfId="811"/>
    <cellStyle name="20% - 强调文字颜色 3 2 2 2" xfId="812"/>
    <cellStyle name="20% - 强调文字颜色 3 2 2 3" xfId="813"/>
    <cellStyle name="20% - 强调文字颜色 3 2 3" xfId="814"/>
    <cellStyle name="20% - 强调文字颜色 3 2 4" xfId="815"/>
    <cellStyle name="20% - 强调文字颜色 4 2" xfId="816"/>
    <cellStyle name="20% - 强调文字颜色 4 2 2" xfId="817"/>
    <cellStyle name="20% - 强调文字颜色 4 2 2 2" xfId="818"/>
    <cellStyle name="20% - 强调文字颜色 4 2 2 3" xfId="819"/>
    <cellStyle name="20% - 强调文字颜色 4 2 3" xfId="820"/>
    <cellStyle name="20% - 强调文字颜色 4 2 4" xfId="821"/>
    <cellStyle name="20% - 强调文字颜色 5 2" xfId="822"/>
    <cellStyle name="20% - 强调文字颜色 5 2 2" xfId="823"/>
    <cellStyle name="20% - 强调文字颜色 5 2 2 2" xfId="824"/>
    <cellStyle name="20% - 强调文字颜色 5 2 2 3" xfId="825"/>
    <cellStyle name="20% - 强调文字颜色 5 2 3" xfId="826"/>
    <cellStyle name="20% - 强调文字颜色 5 2 4" xfId="827"/>
    <cellStyle name="20% - 强调文字颜色 6 2" xfId="828"/>
    <cellStyle name="20% - 强调文字颜色 6 2 2" xfId="829"/>
    <cellStyle name="20% - 强调文字颜色 6 2 2 2" xfId="830"/>
    <cellStyle name="20% - 强调文字颜色 6 2 2 3" xfId="831"/>
    <cellStyle name="20% - 强调文字颜色 6 2 3" xfId="832"/>
    <cellStyle name="20% - 强调文字颜色 6 2 4" xfId="833"/>
    <cellStyle name="20% - 着色 1" xfId="834"/>
    <cellStyle name="20% - 着色 1 2" xfId="835"/>
    <cellStyle name="20% - 着色 1 2 2" xfId="7486"/>
    <cellStyle name="20% - 着色 1 2 3" xfId="7487"/>
    <cellStyle name="20% - 着色 2" xfId="836"/>
    <cellStyle name="20% - 着色 2 2" xfId="837"/>
    <cellStyle name="20% - 着色 2 2 2" xfId="7488"/>
    <cellStyle name="20% - 着色 2 2 3" xfId="7489"/>
    <cellStyle name="20% - 着色 3" xfId="838"/>
    <cellStyle name="20% - 着色 3 2" xfId="839"/>
    <cellStyle name="20% - 着色 3 2 2" xfId="7490"/>
    <cellStyle name="20% - 着色 3 2 3" xfId="7491"/>
    <cellStyle name="20% - 着色 4" xfId="840"/>
    <cellStyle name="20% - 着色 4 2" xfId="841"/>
    <cellStyle name="20% - 着色 4 2 2" xfId="7492"/>
    <cellStyle name="20% - 着色 4 2 3" xfId="7493"/>
    <cellStyle name="20% - 着色 5" xfId="842"/>
    <cellStyle name="20% - 着色 5 2" xfId="843"/>
    <cellStyle name="20% - 着色 5 2 2" xfId="7494"/>
    <cellStyle name="20% - 着色 5 2 3" xfId="7495"/>
    <cellStyle name="20% - 着色 6" xfId="844"/>
    <cellStyle name="20% - 着色 6 2" xfId="845"/>
    <cellStyle name="20% - 着色 6 2 2" xfId="7496"/>
    <cellStyle name="20% - 着色 6 2 3" xfId="7497"/>
    <cellStyle name="40% - Accent1" xfId="846"/>
    <cellStyle name="40% - Accent1 2" xfId="847"/>
    <cellStyle name="40% - Accent1 2 2" xfId="848"/>
    <cellStyle name="40% - Accent1 2 2 2" xfId="849"/>
    <cellStyle name="40% - Accent1 2 2 3" xfId="850"/>
    <cellStyle name="40% - Accent1 2 2 4" xfId="6220"/>
    <cellStyle name="40% - Accent1 2 3" xfId="851"/>
    <cellStyle name="40% - Accent1 2 3 2" xfId="852"/>
    <cellStyle name="40% - Accent1 2 4" xfId="853"/>
    <cellStyle name="40% - Accent1 2 5" xfId="854"/>
    <cellStyle name="40% - Accent1 2 6" xfId="6221"/>
    <cellStyle name="40% - Accent1 3" xfId="855"/>
    <cellStyle name="40% - Accent1 3 2" xfId="856"/>
    <cellStyle name="40% - Accent1 3 2 2" xfId="857"/>
    <cellStyle name="40% - Accent1 3 2 3" xfId="858"/>
    <cellStyle name="40% - Accent1 3 3" xfId="859"/>
    <cellStyle name="40% - Accent1 3 3 2" xfId="860"/>
    <cellStyle name="40% - Accent1 3 4" xfId="861"/>
    <cellStyle name="40% - Accent1 3 5" xfId="6222"/>
    <cellStyle name="40% - Accent1 4" xfId="862"/>
    <cellStyle name="40% - Accent1 4 2" xfId="863"/>
    <cellStyle name="40% - Accent1 4 3" xfId="864"/>
    <cellStyle name="40% - Accent1 4 4" xfId="6223"/>
    <cellStyle name="40% - Accent1 5" xfId="865"/>
    <cellStyle name="40% - Accent1 5 2" xfId="866"/>
    <cellStyle name="40% - Accent1 5 3" xfId="6224"/>
    <cellStyle name="40% - Accent1 6" xfId="867"/>
    <cellStyle name="40% - Accent2" xfId="868"/>
    <cellStyle name="40% - Accent2 2" xfId="869"/>
    <cellStyle name="40% - Accent2 2 2" xfId="870"/>
    <cellStyle name="40% - Accent2 2 2 2" xfId="871"/>
    <cellStyle name="40% - Accent2 2 2 3" xfId="872"/>
    <cellStyle name="40% - Accent2 2 2 4" xfId="6225"/>
    <cellStyle name="40% - Accent2 2 3" xfId="873"/>
    <cellStyle name="40% - Accent2 2 3 2" xfId="874"/>
    <cellStyle name="40% - Accent2 2 4" xfId="875"/>
    <cellStyle name="40% - Accent2 2 5" xfId="876"/>
    <cellStyle name="40% - Accent2 2 6" xfId="6226"/>
    <cellStyle name="40% - Accent2 3" xfId="877"/>
    <cellStyle name="40% - Accent2 3 2" xfId="878"/>
    <cellStyle name="40% - Accent2 3 2 2" xfId="879"/>
    <cellStyle name="40% - Accent2 3 2 3" xfId="880"/>
    <cellStyle name="40% - Accent2 3 3" xfId="881"/>
    <cellStyle name="40% - Accent2 3 3 2" xfId="882"/>
    <cellStyle name="40% - Accent2 3 4" xfId="883"/>
    <cellStyle name="40% - Accent2 3 5" xfId="6227"/>
    <cellStyle name="40% - Accent2 4" xfId="884"/>
    <cellStyle name="40% - Accent2 4 2" xfId="885"/>
    <cellStyle name="40% - Accent2 4 3" xfId="886"/>
    <cellStyle name="40% - Accent2 4 4" xfId="6228"/>
    <cellStyle name="40% - Accent2 5" xfId="887"/>
    <cellStyle name="40% - Accent2 5 2" xfId="888"/>
    <cellStyle name="40% - Accent2 5 3" xfId="6229"/>
    <cellStyle name="40% - Accent2 6" xfId="889"/>
    <cellStyle name="40% - Accent3" xfId="890"/>
    <cellStyle name="40% - Accent3 2" xfId="891"/>
    <cellStyle name="40% - Accent3 2 2" xfId="892"/>
    <cellStyle name="40% - Accent3 2 2 2" xfId="893"/>
    <cellStyle name="40% - Accent3 2 2 3" xfId="894"/>
    <cellStyle name="40% - Accent3 2 2 4" xfId="6230"/>
    <cellStyle name="40% - Accent3 2 3" xfId="895"/>
    <cellStyle name="40% - Accent3 2 3 2" xfId="896"/>
    <cellStyle name="40% - Accent3 2 4" xfId="897"/>
    <cellStyle name="40% - Accent3 2 5" xfId="898"/>
    <cellStyle name="40% - Accent3 2 6" xfId="6231"/>
    <cellStyle name="40% - Accent3 3" xfId="899"/>
    <cellStyle name="40% - Accent3 3 2" xfId="900"/>
    <cellStyle name="40% - Accent3 3 2 2" xfId="901"/>
    <cellStyle name="40% - Accent3 3 2 3" xfId="902"/>
    <cellStyle name="40% - Accent3 3 3" xfId="903"/>
    <cellStyle name="40% - Accent3 3 3 2" xfId="904"/>
    <cellStyle name="40% - Accent3 3 4" xfId="905"/>
    <cellStyle name="40% - Accent3 3 5" xfId="6232"/>
    <cellStyle name="40% - Accent3 4" xfId="906"/>
    <cellStyle name="40% - Accent3 4 2" xfId="907"/>
    <cellStyle name="40% - Accent3 4 3" xfId="908"/>
    <cellStyle name="40% - Accent3 4 4" xfId="6233"/>
    <cellStyle name="40% - Accent3 5" xfId="909"/>
    <cellStyle name="40% - Accent3 5 2" xfId="910"/>
    <cellStyle name="40% - Accent3 5 3" xfId="6234"/>
    <cellStyle name="40% - Accent3 6" xfId="911"/>
    <cellStyle name="40% - Accent4" xfId="912"/>
    <cellStyle name="40% - Accent4 2" xfId="913"/>
    <cellStyle name="40% - Accent4 2 2" xfId="914"/>
    <cellStyle name="40% - Accent4 2 2 2" xfId="915"/>
    <cellStyle name="40% - Accent4 2 2 3" xfId="916"/>
    <cellStyle name="40% - Accent4 2 2 4" xfId="6235"/>
    <cellStyle name="40% - Accent4 2 3" xfId="917"/>
    <cellStyle name="40% - Accent4 2 3 2" xfId="918"/>
    <cellStyle name="40% - Accent4 2 4" xfId="919"/>
    <cellStyle name="40% - Accent4 2 5" xfId="920"/>
    <cellStyle name="40% - Accent4 2 6" xfId="6236"/>
    <cellStyle name="40% - Accent4 3" xfId="921"/>
    <cellStyle name="40% - Accent4 3 2" xfId="922"/>
    <cellStyle name="40% - Accent4 3 2 2" xfId="923"/>
    <cellStyle name="40% - Accent4 3 2 3" xfId="924"/>
    <cellStyle name="40% - Accent4 3 3" xfId="925"/>
    <cellStyle name="40% - Accent4 3 3 2" xfId="926"/>
    <cellStyle name="40% - Accent4 3 4" xfId="927"/>
    <cellStyle name="40% - Accent4 3 5" xfId="6237"/>
    <cellStyle name="40% - Accent4 4" xfId="928"/>
    <cellStyle name="40% - Accent4 4 2" xfId="929"/>
    <cellStyle name="40% - Accent4 4 3" xfId="930"/>
    <cellStyle name="40% - Accent4 4 4" xfId="6238"/>
    <cellStyle name="40% - Accent4 5" xfId="931"/>
    <cellStyle name="40% - Accent4 5 2" xfId="932"/>
    <cellStyle name="40% - Accent4 5 3" xfId="6239"/>
    <cellStyle name="40% - Accent4 6" xfId="933"/>
    <cellStyle name="40% - Accent5" xfId="934"/>
    <cellStyle name="40% - Accent5 2" xfId="935"/>
    <cellStyle name="40% - Accent5 2 2" xfId="936"/>
    <cellStyle name="40% - Accent5 2 2 2" xfId="937"/>
    <cellStyle name="40% - Accent5 2 2 3" xfId="938"/>
    <cellStyle name="40% - Accent5 2 2 4" xfId="6240"/>
    <cellStyle name="40% - Accent5 2 3" xfId="939"/>
    <cellStyle name="40% - Accent5 2 3 2" xfId="940"/>
    <cellStyle name="40% - Accent5 2 4" xfId="941"/>
    <cellStyle name="40% - Accent5 2 5" xfId="942"/>
    <cellStyle name="40% - Accent5 2 6" xfId="6241"/>
    <cellStyle name="40% - Accent5 3" xfId="943"/>
    <cellStyle name="40% - Accent5 3 2" xfId="944"/>
    <cellStyle name="40% - Accent5 3 2 2" xfId="945"/>
    <cellStyle name="40% - Accent5 3 2 3" xfId="946"/>
    <cellStyle name="40% - Accent5 3 3" xfId="947"/>
    <cellStyle name="40% - Accent5 3 3 2" xfId="948"/>
    <cellStyle name="40% - Accent5 3 4" xfId="949"/>
    <cellStyle name="40% - Accent5 3 5" xfId="6242"/>
    <cellStyle name="40% - Accent5 4" xfId="950"/>
    <cellStyle name="40% - Accent5 4 2" xfId="951"/>
    <cellStyle name="40% - Accent5 4 3" xfId="952"/>
    <cellStyle name="40% - Accent5 4 4" xfId="6243"/>
    <cellStyle name="40% - Accent5 5" xfId="953"/>
    <cellStyle name="40% - Accent5 5 2" xfId="954"/>
    <cellStyle name="40% - Accent5 5 3" xfId="6244"/>
    <cellStyle name="40% - Accent5 6" xfId="955"/>
    <cellStyle name="40% - Accent6" xfId="956"/>
    <cellStyle name="40% - Accent6 2" xfId="957"/>
    <cellStyle name="40% - Accent6 2 2" xfId="958"/>
    <cellStyle name="40% - Accent6 2 2 2" xfId="959"/>
    <cellStyle name="40% - Accent6 2 2 3" xfId="960"/>
    <cellStyle name="40% - Accent6 2 2 4" xfId="6245"/>
    <cellStyle name="40% - Accent6 2 3" xfId="961"/>
    <cellStyle name="40% - Accent6 2 3 2" xfId="962"/>
    <cellStyle name="40% - Accent6 2 4" xfId="963"/>
    <cellStyle name="40% - Accent6 2 5" xfId="964"/>
    <cellStyle name="40% - Accent6 2 6" xfId="6246"/>
    <cellStyle name="40% - Accent6 3" xfId="965"/>
    <cellStyle name="40% - Accent6 3 2" xfId="966"/>
    <cellStyle name="40% - Accent6 3 2 2" xfId="967"/>
    <cellStyle name="40% - Accent6 3 2 3" xfId="968"/>
    <cellStyle name="40% - Accent6 3 3" xfId="969"/>
    <cellStyle name="40% - Accent6 3 3 2" xfId="970"/>
    <cellStyle name="40% - Accent6 3 4" xfId="971"/>
    <cellStyle name="40% - Accent6 3 5" xfId="6247"/>
    <cellStyle name="40% - Accent6 4" xfId="972"/>
    <cellStyle name="40% - Accent6 4 2" xfId="973"/>
    <cellStyle name="40% - Accent6 4 3" xfId="974"/>
    <cellStyle name="40% - Accent6 4 4" xfId="6248"/>
    <cellStyle name="40% - Accent6 5" xfId="975"/>
    <cellStyle name="40% - Accent6 5 2" xfId="976"/>
    <cellStyle name="40% - Accent6 5 3" xfId="6249"/>
    <cellStyle name="40% - Accent6 6" xfId="977"/>
    <cellStyle name="40% - 强调文字颜色 1 2" xfId="978"/>
    <cellStyle name="40% - 强调文字颜色 1 2 2" xfId="979"/>
    <cellStyle name="40% - 强调文字颜色 1 2 2 2" xfId="980"/>
    <cellStyle name="40% - 强调文字颜色 1 2 2 3" xfId="981"/>
    <cellStyle name="40% - 强调文字颜色 1 2 3" xfId="982"/>
    <cellStyle name="40% - 强调文字颜色 1 2 4" xfId="983"/>
    <cellStyle name="40% - 强调文字颜色 2 2" xfId="984"/>
    <cellStyle name="40% - 强调文字颜色 2 2 2" xfId="985"/>
    <cellStyle name="40% - 强调文字颜色 2 2 2 2" xfId="986"/>
    <cellStyle name="40% - 强调文字颜色 2 2 2 3" xfId="987"/>
    <cellStyle name="40% - 强调文字颜色 2 2 3" xfId="988"/>
    <cellStyle name="40% - 强调文字颜色 2 2 4" xfId="989"/>
    <cellStyle name="40% - 强调文字颜色 3 2" xfId="990"/>
    <cellStyle name="40% - 强调文字颜色 3 2 2" xfId="991"/>
    <cellStyle name="40% - 强调文字颜色 3 2 2 2" xfId="992"/>
    <cellStyle name="40% - 强调文字颜色 3 2 2 3" xfId="993"/>
    <cellStyle name="40% - 强调文字颜色 3 2 3" xfId="994"/>
    <cellStyle name="40% - 强调文字颜色 3 2 4" xfId="995"/>
    <cellStyle name="40% - 强调文字颜色 4 2" xfId="996"/>
    <cellStyle name="40% - 强调文字颜色 4 2 2" xfId="997"/>
    <cellStyle name="40% - 强调文字颜色 4 2 2 2" xfId="998"/>
    <cellStyle name="40% - 强调文字颜色 4 2 2 3" xfId="999"/>
    <cellStyle name="40% - 强调文字颜色 4 2 3" xfId="1000"/>
    <cellStyle name="40% - 强调文字颜色 4 2 4" xfId="1001"/>
    <cellStyle name="40% - 强调文字颜色 5 2" xfId="1002"/>
    <cellStyle name="40% - 强调文字颜色 5 2 2" xfId="1003"/>
    <cellStyle name="40% - 强调文字颜色 5 2 2 2" xfId="1004"/>
    <cellStyle name="40% - 强调文字颜色 5 2 2 3" xfId="1005"/>
    <cellStyle name="40% - 强调文字颜色 5 2 3" xfId="1006"/>
    <cellStyle name="40% - 强调文字颜色 5 2 4" xfId="1007"/>
    <cellStyle name="40% - 强调文字颜色 6 2" xfId="1008"/>
    <cellStyle name="40% - 强调文字颜色 6 2 2" xfId="1009"/>
    <cellStyle name="40% - 强调文字颜色 6 2 2 2" xfId="1010"/>
    <cellStyle name="40% - 强调文字颜色 6 2 2 3" xfId="1011"/>
    <cellStyle name="40% - 强调文字颜色 6 2 3" xfId="1012"/>
    <cellStyle name="40% - 强调文字颜色 6 2 4" xfId="1013"/>
    <cellStyle name="40% - 着色 1" xfId="1014"/>
    <cellStyle name="40% - 着色 1 2" xfId="1015"/>
    <cellStyle name="40% - 着色 1 2 2" xfId="7498"/>
    <cellStyle name="40% - 着色 1 2 3" xfId="7499"/>
    <cellStyle name="40% - 着色 2" xfId="1016"/>
    <cellStyle name="40% - 着色 2 2" xfId="1017"/>
    <cellStyle name="40% - 着色 2 2 2" xfId="7500"/>
    <cellStyle name="40% - 着色 2 2 3" xfId="7501"/>
    <cellStyle name="40% - 着色 3" xfId="1018"/>
    <cellStyle name="40% - 着色 3 2" xfId="1019"/>
    <cellStyle name="40% - 着色 3 2 2" xfId="7502"/>
    <cellStyle name="40% - 着色 3 2 3" xfId="7503"/>
    <cellStyle name="40% - 着色 4" xfId="1020"/>
    <cellStyle name="40% - 着色 4 2" xfId="1021"/>
    <cellStyle name="40% - 着色 4 2 2" xfId="7504"/>
    <cellStyle name="40% - 着色 4 2 3" xfId="7505"/>
    <cellStyle name="40% - 着色 5" xfId="1022"/>
    <cellStyle name="40% - 着色 5 2" xfId="1023"/>
    <cellStyle name="40% - 着色 5 2 2" xfId="7506"/>
    <cellStyle name="40% - 着色 5 2 3" xfId="7507"/>
    <cellStyle name="40% - 着色 6" xfId="1024"/>
    <cellStyle name="40% - 着色 6 2" xfId="1025"/>
    <cellStyle name="40% - 着色 6 2 2" xfId="7508"/>
    <cellStyle name="40% - 着色 6 2 3" xfId="7509"/>
    <cellStyle name="60% - Accent1" xfId="1026"/>
    <cellStyle name="60% - Accent1 2" xfId="1027"/>
    <cellStyle name="60% - Accent1 2 2" xfId="1028"/>
    <cellStyle name="60% - Accent1 2 2 2" xfId="1029"/>
    <cellStyle name="60% - Accent1 2 2 3" xfId="1030"/>
    <cellStyle name="60% - Accent1 2 2 4" xfId="6250"/>
    <cellStyle name="60% - Accent1 2 3" xfId="1031"/>
    <cellStyle name="60% - Accent1 2 3 2" xfId="1032"/>
    <cellStyle name="60% - Accent1 2 4" xfId="1033"/>
    <cellStyle name="60% - Accent1 2 5" xfId="1034"/>
    <cellStyle name="60% - Accent1 2 6" xfId="6251"/>
    <cellStyle name="60% - Accent1 3" xfId="1035"/>
    <cellStyle name="60% - Accent1 3 2" xfId="1036"/>
    <cellStyle name="60% - Accent1 3 2 2" xfId="1037"/>
    <cellStyle name="60% - Accent1 3 2 3" xfId="1038"/>
    <cellStyle name="60% - Accent1 3 3" xfId="1039"/>
    <cellStyle name="60% - Accent1 3 3 2" xfId="1040"/>
    <cellStyle name="60% - Accent1 3 4" xfId="1041"/>
    <cellStyle name="60% - Accent1 3 5" xfId="6252"/>
    <cellStyle name="60% - Accent1 4" xfId="1042"/>
    <cellStyle name="60% - Accent1 4 2" xfId="1043"/>
    <cellStyle name="60% - Accent1 4 3" xfId="1044"/>
    <cellStyle name="60% - Accent1 4 4" xfId="6253"/>
    <cellStyle name="60% - Accent1 5" xfId="1045"/>
    <cellStyle name="60% - Accent1 5 2" xfId="1046"/>
    <cellStyle name="60% - Accent1 5 3" xfId="6254"/>
    <cellStyle name="60% - Accent1 6" xfId="1047"/>
    <cellStyle name="60% - Accent2" xfId="1048"/>
    <cellStyle name="60% - Accent2 2" xfId="1049"/>
    <cellStyle name="60% - Accent2 2 2" xfId="1050"/>
    <cellStyle name="60% - Accent2 2 2 2" xfId="1051"/>
    <cellStyle name="60% - Accent2 2 2 3" xfId="1052"/>
    <cellStyle name="60% - Accent2 2 2 4" xfId="6255"/>
    <cellStyle name="60% - Accent2 2 3" xfId="1053"/>
    <cellStyle name="60% - Accent2 2 3 2" xfId="1054"/>
    <cellStyle name="60% - Accent2 2 4" xfId="1055"/>
    <cellStyle name="60% - Accent2 2 5" xfId="1056"/>
    <cellStyle name="60% - Accent2 2 6" xfId="6256"/>
    <cellStyle name="60% - Accent2 3" xfId="1057"/>
    <cellStyle name="60% - Accent2 3 2" xfId="1058"/>
    <cellStyle name="60% - Accent2 3 2 2" xfId="1059"/>
    <cellStyle name="60% - Accent2 3 2 3" xfId="1060"/>
    <cellStyle name="60% - Accent2 3 3" xfId="1061"/>
    <cellStyle name="60% - Accent2 3 3 2" xfId="1062"/>
    <cellStyle name="60% - Accent2 3 4" xfId="1063"/>
    <cellStyle name="60% - Accent2 3 5" xfId="6257"/>
    <cellStyle name="60% - Accent2 4" xfId="1064"/>
    <cellStyle name="60% - Accent2 4 2" xfId="1065"/>
    <cellStyle name="60% - Accent2 4 3" xfId="1066"/>
    <cellStyle name="60% - Accent2 4 4" xfId="6258"/>
    <cellStyle name="60% - Accent2 5" xfId="1067"/>
    <cellStyle name="60% - Accent2 5 2" xfId="1068"/>
    <cellStyle name="60% - Accent2 5 3" xfId="6259"/>
    <cellStyle name="60% - Accent2 6" xfId="1069"/>
    <cellStyle name="60% - Accent3" xfId="1070"/>
    <cellStyle name="60% - Accent3 2" xfId="1071"/>
    <cellStyle name="60% - Accent3 2 2" xfId="1072"/>
    <cellStyle name="60% - Accent3 2 2 2" xfId="1073"/>
    <cellStyle name="60% - Accent3 2 2 3" xfId="1074"/>
    <cellStyle name="60% - Accent3 2 2 4" xfId="6260"/>
    <cellStyle name="60% - Accent3 2 3" xfId="1075"/>
    <cellStyle name="60% - Accent3 2 3 2" xfId="1076"/>
    <cellStyle name="60% - Accent3 2 4" xfId="1077"/>
    <cellStyle name="60% - Accent3 2 5" xfId="1078"/>
    <cellStyle name="60% - Accent3 2 6" xfId="6261"/>
    <cellStyle name="60% - Accent3 3" xfId="1079"/>
    <cellStyle name="60% - Accent3 3 2" xfId="1080"/>
    <cellStyle name="60% - Accent3 3 2 2" xfId="1081"/>
    <cellStyle name="60% - Accent3 3 2 3" xfId="1082"/>
    <cellStyle name="60% - Accent3 3 3" xfId="1083"/>
    <cellStyle name="60% - Accent3 3 3 2" xfId="1084"/>
    <cellStyle name="60% - Accent3 3 4" xfId="1085"/>
    <cellStyle name="60% - Accent3 3 5" xfId="6262"/>
    <cellStyle name="60% - Accent3 4" xfId="1086"/>
    <cellStyle name="60% - Accent3 4 2" xfId="1087"/>
    <cellStyle name="60% - Accent3 4 3" xfId="1088"/>
    <cellStyle name="60% - Accent3 4 4" xfId="6263"/>
    <cellStyle name="60% - Accent3 5" xfId="1089"/>
    <cellStyle name="60% - Accent3 5 2" xfId="1090"/>
    <cellStyle name="60% - Accent3 5 3" xfId="6264"/>
    <cellStyle name="60% - Accent3 6" xfId="1091"/>
    <cellStyle name="60% - Accent4" xfId="1092"/>
    <cellStyle name="60% - Accent4 2" xfId="1093"/>
    <cellStyle name="60% - Accent4 2 2" xfId="1094"/>
    <cellStyle name="60% - Accent4 2 2 2" xfId="1095"/>
    <cellStyle name="60% - Accent4 2 2 3" xfId="1096"/>
    <cellStyle name="60% - Accent4 2 2 4" xfId="6265"/>
    <cellStyle name="60% - Accent4 2 3" xfId="1097"/>
    <cellStyle name="60% - Accent4 2 3 2" xfId="1098"/>
    <cellStyle name="60% - Accent4 2 4" xfId="1099"/>
    <cellStyle name="60% - Accent4 2 5" xfId="1100"/>
    <cellStyle name="60% - Accent4 2 6" xfId="6266"/>
    <cellStyle name="60% - Accent4 3" xfId="1101"/>
    <cellStyle name="60% - Accent4 3 2" xfId="1102"/>
    <cellStyle name="60% - Accent4 3 2 2" xfId="1103"/>
    <cellStyle name="60% - Accent4 3 2 3" xfId="1104"/>
    <cellStyle name="60% - Accent4 3 3" xfId="1105"/>
    <cellStyle name="60% - Accent4 3 3 2" xfId="1106"/>
    <cellStyle name="60% - Accent4 3 4" xfId="1107"/>
    <cellStyle name="60% - Accent4 3 5" xfId="6267"/>
    <cellStyle name="60% - Accent4 4" xfId="1108"/>
    <cellStyle name="60% - Accent4 4 2" xfId="1109"/>
    <cellStyle name="60% - Accent4 4 3" xfId="1110"/>
    <cellStyle name="60% - Accent4 4 4" xfId="6268"/>
    <cellStyle name="60% - Accent4 5" xfId="1111"/>
    <cellStyle name="60% - Accent4 5 2" xfId="1112"/>
    <cellStyle name="60% - Accent4 5 3" xfId="6269"/>
    <cellStyle name="60% - Accent4 6" xfId="1113"/>
    <cellStyle name="60% - Accent5" xfId="1114"/>
    <cellStyle name="60% - Accent5 2" xfId="1115"/>
    <cellStyle name="60% - Accent5 2 2" xfId="1116"/>
    <cellStyle name="60% - Accent5 2 2 2" xfId="1117"/>
    <cellStyle name="60% - Accent5 2 2 3" xfId="1118"/>
    <cellStyle name="60% - Accent5 2 2 4" xfId="6270"/>
    <cellStyle name="60% - Accent5 2 3" xfId="1119"/>
    <cellStyle name="60% - Accent5 2 3 2" xfId="1120"/>
    <cellStyle name="60% - Accent5 2 4" xfId="1121"/>
    <cellStyle name="60% - Accent5 2 5" xfId="1122"/>
    <cellStyle name="60% - Accent5 2 6" xfId="6271"/>
    <cellStyle name="60% - Accent5 3" xfId="1123"/>
    <cellStyle name="60% - Accent5 3 2" xfId="1124"/>
    <cellStyle name="60% - Accent5 3 2 2" xfId="1125"/>
    <cellStyle name="60% - Accent5 3 2 3" xfId="1126"/>
    <cellStyle name="60% - Accent5 3 3" xfId="1127"/>
    <cellStyle name="60% - Accent5 3 3 2" xfId="1128"/>
    <cellStyle name="60% - Accent5 3 4" xfId="1129"/>
    <cellStyle name="60% - Accent5 3 5" xfId="6272"/>
    <cellStyle name="60% - Accent5 4" xfId="1130"/>
    <cellStyle name="60% - Accent5 4 2" xfId="1131"/>
    <cellStyle name="60% - Accent5 4 3" xfId="1132"/>
    <cellStyle name="60% - Accent5 4 4" xfId="6273"/>
    <cellStyle name="60% - Accent5 5" xfId="1133"/>
    <cellStyle name="60% - Accent5 5 2" xfId="1134"/>
    <cellStyle name="60% - Accent5 5 3" xfId="6274"/>
    <cellStyle name="60% - Accent5 6" xfId="1135"/>
    <cellStyle name="60% - Accent6" xfId="1136"/>
    <cellStyle name="60% - Accent6 2" xfId="1137"/>
    <cellStyle name="60% - Accent6 2 2" xfId="1138"/>
    <cellStyle name="60% - Accent6 2 2 2" xfId="1139"/>
    <cellStyle name="60% - Accent6 2 2 3" xfId="1140"/>
    <cellStyle name="60% - Accent6 2 2 4" xfId="6275"/>
    <cellStyle name="60% - Accent6 2 3" xfId="1141"/>
    <cellStyle name="60% - Accent6 2 3 2" xfId="1142"/>
    <cellStyle name="60% - Accent6 2 4" xfId="1143"/>
    <cellStyle name="60% - Accent6 2 5" xfId="1144"/>
    <cellStyle name="60% - Accent6 2 6" xfId="6276"/>
    <cellStyle name="60% - Accent6 3" xfId="1145"/>
    <cellStyle name="60% - Accent6 3 2" xfId="1146"/>
    <cellStyle name="60% - Accent6 3 2 2" xfId="1147"/>
    <cellStyle name="60% - Accent6 3 2 3" xfId="1148"/>
    <cellStyle name="60% - Accent6 3 3" xfId="1149"/>
    <cellStyle name="60% - Accent6 3 3 2" xfId="1150"/>
    <cellStyle name="60% - Accent6 3 4" xfId="1151"/>
    <cellStyle name="60% - Accent6 3 5" xfId="6277"/>
    <cellStyle name="60% - Accent6 4" xfId="1152"/>
    <cellStyle name="60% - Accent6 4 2" xfId="1153"/>
    <cellStyle name="60% - Accent6 4 3" xfId="1154"/>
    <cellStyle name="60% - Accent6 4 4" xfId="6278"/>
    <cellStyle name="60% - Accent6 5" xfId="1155"/>
    <cellStyle name="60% - Accent6 5 2" xfId="1156"/>
    <cellStyle name="60% - Accent6 5 3" xfId="6279"/>
    <cellStyle name="60% - Accent6 6" xfId="1157"/>
    <cellStyle name="60% - 强调文字颜色 1 2" xfId="1158"/>
    <cellStyle name="60% - 强调文字颜色 1 2 2" xfId="1159"/>
    <cellStyle name="60% - 强调文字颜色 1 2 2 2" xfId="1160"/>
    <cellStyle name="60% - 强调文字颜色 1 2 2 3" xfId="1161"/>
    <cellStyle name="60% - 强调文字颜色 1 2 3" xfId="1162"/>
    <cellStyle name="60% - 强调文字颜色 1 2 4" xfId="1163"/>
    <cellStyle name="60% - 强调文字颜色 2 2" xfId="1164"/>
    <cellStyle name="60% - 强调文字颜色 2 2 2" xfId="1165"/>
    <cellStyle name="60% - 强调文字颜色 2 2 2 2" xfId="1166"/>
    <cellStyle name="60% - 强调文字颜色 2 2 2 3" xfId="1167"/>
    <cellStyle name="60% - 强调文字颜色 2 2 3" xfId="1168"/>
    <cellStyle name="60% - 强调文字颜色 2 2 4" xfId="1169"/>
    <cellStyle name="60% - 强调文字颜色 3 2" xfId="1170"/>
    <cellStyle name="60% - 强调文字颜色 3 2 2" xfId="1171"/>
    <cellStyle name="60% - 强调文字颜色 3 2 2 2" xfId="1172"/>
    <cellStyle name="60% - 强调文字颜色 3 2 2 3" xfId="1173"/>
    <cellStyle name="60% - 强调文字颜色 3 2 3" xfId="1174"/>
    <cellStyle name="60% - 强调文字颜色 3 2 4" xfId="1175"/>
    <cellStyle name="60% - 强调文字颜色 4 2" xfId="1176"/>
    <cellStyle name="60% - 强调文字颜色 4 2 2" xfId="1177"/>
    <cellStyle name="60% - 强调文字颜色 4 2 2 2" xfId="1178"/>
    <cellStyle name="60% - 强调文字颜色 4 2 2 3" xfId="1179"/>
    <cellStyle name="60% - 强调文字颜色 4 2 3" xfId="1180"/>
    <cellStyle name="60% - 强调文字颜色 4 2 4" xfId="1181"/>
    <cellStyle name="60% - 强调文字颜色 5 2" xfId="1182"/>
    <cellStyle name="60% - 强调文字颜色 5 2 2" xfId="1183"/>
    <cellStyle name="60% - 强调文字颜色 5 2 2 2" xfId="1184"/>
    <cellStyle name="60% - 强调文字颜色 5 2 2 3" xfId="1185"/>
    <cellStyle name="60% - 强调文字颜色 5 2 3" xfId="1186"/>
    <cellStyle name="60% - 强调文字颜色 5 2 4" xfId="1187"/>
    <cellStyle name="60% - 强调文字颜色 6 2" xfId="1188"/>
    <cellStyle name="60% - 强调文字颜色 6 2 2" xfId="1189"/>
    <cellStyle name="60% - 强调文字颜色 6 2 2 2" xfId="1190"/>
    <cellStyle name="60% - 强调文字颜色 6 2 2 3" xfId="1191"/>
    <cellStyle name="60% - 强调文字颜色 6 2 3" xfId="1192"/>
    <cellStyle name="60% - 强调文字颜色 6 2 4" xfId="1193"/>
    <cellStyle name="60% - 着色 1" xfId="1194"/>
    <cellStyle name="60% - 着色 1 2" xfId="1195"/>
    <cellStyle name="60% - 着色 2" xfId="1196"/>
    <cellStyle name="60% - 着色 2 2" xfId="1197"/>
    <cellStyle name="60% - 着色 3" xfId="1198"/>
    <cellStyle name="60% - 着色 3 2" xfId="1199"/>
    <cellStyle name="60% - 着色 4" xfId="1200"/>
    <cellStyle name="60% - 着色 4 2" xfId="1201"/>
    <cellStyle name="60% - 着色 5" xfId="1202"/>
    <cellStyle name="60% - 着色 5 2" xfId="1203"/>
    <cellStyle name="60% - 着色 6" xfId="1204"/>
    <cellStyle name="60% - 着色 6 2" xfId="1205"/>
    <cellStyle name="Accent1" xfId="1206"/>
    <cellStyle name="Accent1 2" xfId="1207"/>
    <cellStyle name="Accent1 2 2" xfId="1208"/>
    <cellStyle name="Accent1 2 2 2" xfId="1209"/>
    <cellStyle name="Accent1 2 2 3" xfId="1210"/>
    <cellStyle name="Accent1 2 2 4" xfId="6280"/>
    <cellStyle name="Accent1 2 3" xfId="1211"/>
    <cellStyle name="Accent1 2 3 2" xfId="1212"/>
    <cellStyle name="Accent1 2 4" xfId="1213"/>
    <cellStyle name="Accent1 2 5" xfId="1214"/>
    <cellStyle name="Accent1 2 6" xfId="6281"/>
    <cellStyle name="Accent1 3" xfId="1215"/>
    <cellStyle name="Accent1 3 2" xfId="1216"/>
    <cellStyle name="Accent1 3 2 2" xfId="1217"/>
    <cellStyle name="Accent1 3 2 3" xfId="1218"/>
    <cellStyle name="Accent1 3 3" xfId="1219"/>
    <cellStyle name="Accent1 3 3 2" xfId="1220"/>
    <cellStyle name="Accent1 3 4" xfId="1221"/>
    <cellStyle name="Accent1 3 5" xfId="6282"/>
    <cellStyle name="Accent1 4" xfId="1222"/>
    <cellStyle name="Accent1 4 2" xfId="1223"/>
    <cellStyle name="Accent1 4 3" xfId="1224"/>
    <cellStyle name="Accent1 4 4" xfId="6283"/>
    <cellStyle name="Accent1 5" xfId="1225"/>
    <cellStyle name="Accent1 5 2" xfId="1226"/>
    <cellStyle name="Accent1 5 3" xfId="6284"/>
    <cellStyle name="Accent1 6" xfId="1227"/>
    <cellStyle name="Accent2" xfId="1228"/>
    <cellStyle name="Accent2 2" xfId="1229"/>
    <cellStyle name="Accent2 2 2" xfId="1230"/>
    <cellStyle name="Accent2 2 2 2" xfId="1231"/>
    <cellStyle name="Accent2 2 2 3" xfId="1232"/>
    <cellStyle name="Accent2 2 2 4" xfId="6285"/>
    <cellStyle name="Accent2 2 3" xfId="1233"/>
    <cellStyle name="Accent2 2 3 2" xfId="1234"/>
    <cellStyle name="Accent2 2 4" xfId="1235"/>
    <cellStyle name="Accent2 2 5" xfId="1236"/>
    <cellStyle name="Accent2 2 6" xfId="6286"/>
    <cellStyle name="Accent2 3" xfId="1237"/>
    <cellStyle name="Accent2 3 2" xfId="1238"/>
    <cellStyle name="Accent2 3 2 2" xfId="1239"/>
    <cellStyle name="Accent2 3 2 3" xfId="1240"/>
    <cellStyle name="Accent2 3 3" xfId="1241"/>
    <cellStyle name="Accent2 3 3 2" xfId="1242"/>
    <cellStyle name="Accent2 3 4" xfId="1243"/>
    <cellStyle name="Accent2 3 5" xfId="6287"/>
    <cellStyle name="Accent2 4" xfId="1244"/>
    <cellStyle name="Accent2 4 2" xfId="1245"/>
    <cellStyle name="Accent2 4 3" xfId="1246"/>
    <cellStyle name="Accent2 4 4" xfId="6288"/>
    <cellStyle name="Accent2 5" xfId="1247"/>
    <cellStyle name="Accent2 5 2" xfId="1248"/>
    <cellStyle name="Accent2 5 3" xfId="6289"/>
    <cellStyle name="Accent2 6" xfId="1249"/>
    <cellStyle name="Accent3" xfId="1250"/>
    <cellStyle name="Accent3 2" xfId="1251"/>
    <cellStyle name="Accent3 2 2" xfId="1252"/>
    <cellStyle name="Accent3 2 2 2" xfId="1253"/>
    <cellStyle name="Accent3 2 2 3" xfId="1254"/>
    <cellStyle name="Accent3 2 2 4" xfId="6290"/>
    <cellStyle name="Accent3 2 3" xfId="1255"/>
    <cellStyle name="Accent3 2 3 2" xfId="1256"/>
    <cellStyle name="Accent3 2 4" xfId="1257"/>
    <cellStyle name="Accent3 2 5" xfId="1258"/>
    <cellStyle name="Accent3 2 6" xfId="6291"/>
    <cellStyle name="Accent3 3" xfId="1259"/>
    <cellStyle name="Accent3 3 2" xfId="1260"/>
    <cellStyle name="Accent3 3 2 2" xfId="1261"/>
    <cellStyle name="Accent3 3 2 3" xfId="1262"/>
    <cellStyle name="Accent3 3 3" xfId="1263"/>
    <cellStyle name="Accent3 3 3 2" xfId="1264"/>
    <cellStyle name="Accent3 3 4" xfId="1265"/>
    <cellStyle name="Accent3 3 5" xfId="6292"/>
    <cellStyle name="Accent3 4" xfId="1266"/>
    <cellStyle name="Accent3 4 2" xfId="1267"/>
    <cellStyle name="Accent3 4 3" xfId="1268"/>
    <cellStyle name="Accent3 4 4" xfId="6293"/>
    <cellStyle name="Accent3 5" xfId="1269"/>
    <cellStyle name="Accent3 5 2" xfId="1270"/>
    <cellStyle name="Accent3 5 3" xfId="6294"/>
    <cellStyle name="Accent3 6" xfId="1271"/>
    <cellStyle name="Accent4" xfId="1272"/>
    <cellStyle name="Accent4 2" xfId="1273"/>
    <cellStyle name="Accent4 2 2" xfId="1274"/>
    <cellStyle name="Accent4 2 2 2" xfId="1275"/>
    <cellStyle name="Accent4 2 2 3" xfId="1276"/>
    <cellStyle name="Accent4 2 2 4" xfId="6295"/>
    <cellStyle name="Accent4 2 3" xfId="1277"/>
    <cellStyle name="Accent4 2 3 2" xfId="1278"/>
    <cellStyle name="Accent4 2 4" xfId="1279"/>
    <cellStyle name="Accent4 2 5" xfId="1280"/>
    <cellStyle name="Accent4 2 6" xfId="6296"/>
    <cellStyle name="Accent4 3" xfId="1281"/>
    <cellStyle name="Accent4 3 2" xfId="1282"/>
    <cellStyle name="Accent4 3 2 2" xfId="1283"/>
    <cellStyle name="Accent4 3 2 3" xfId="1284"/>
    <cellStyle name="Accent4 3 3" xfId="1285"/>
    <cellStyle name="Accent4 3 3 2" xfId="1286"/>
    <cellStyle name="Accent4 3 4" xfId="1287"/>
    <cellStyle name="Accent4 3 5" xfId="6297"/>
    <cellStyle name="Accent4 4" xfId="1288"/>
    <cellStyle name="Accent4 4 2" xfId="1289"/>
    <cellStyle name="Accent4 4 3" xfId="1290"/>
    <cellStyle name="Accent4 4 4" xfId="6298"/>
    <cellStyle name="Accent4 5" xfId="1291"/>
    <cellStyle name="Accent4 5 2" xfId="1292"/>
    <cellStyle name="Accent4 5 3" xfId="6299"/>
    <cellStyle name="Accent4 6" xfId="1293"/>
    <cellStyle name="Accent5" xfId="1294"/>
    <cellStyle name="Accent5 2" xfId="1295"/>
    <cellStyle name="Accent5 2 2" xfId="1296"/>
    <cellStyle name="Accent5 2 2 2" xfId="1297"/>
    <cellStyle name="Accent5 2 2 3" xfId="1298"/>
    <cellStyle name="Accent5 2 2 4" xfId="6300"/>
    <cellStyle name="Accent5 2 3" xfId="1299"/>
    <cellStyle name="Accent5 2 3 2" xfId="1300"/>
    <cellStyle name="Accent5 2 4" xfId="1301"/>
    <cellStyle name="Accent5 2 5" xfId="1302"/>
    <cellStyle name="Accent5 2 6" xfId="6301"/>
    <cellStyle name="Accent5 3" xfId="1303"/>
    <cellStyle name="Accent5 3 2" xfId="1304"/>
    <cellStyle name="Accent5 3 2 2" xfId="1305"/>
    <cellStyle name="Accent5 3 2 3" xfId="1306"/>
    <cellStyle name="Accent5 3 3" xfId="1307"/>
    <cellStyle name="Accent5 3 3 2" xfId="1308"/>
    <cellStyle name="Accent5 3 4" xfId="1309"/>
    <cellStyle name="Accent5 3 5" xfId="6302"/>
    <cellStyle name="Accent5 4" xfId="1310"/>
    <cellStyle name="Accent5 4 2" xfId="1311"/>
    <cellStyle name="Accent5 4 3" xfId="1312"/>
    <cellStyle name="Accent5 4 4" xfId="6303"/>
    <cellStyle name="Accent5 5" xfId="1313"/>
    <cellStyle name="Accent5 5 2" xfId="1314"/>
    <cellStyle name="Accent5 5 3" xfId="6304"/>
    <cellStyle name="Accent5 6" xfId="1315"/>
    <cellStyle name="Accent6" xfId="1316"/>
    <cellStyle name="Accent6 2" xfId="1317"/>
    <cellStyle name="Accent6 2 2" xfId="1318"/>
    <cellStyle name="Accent6 2 2 2" xfId="1319"/>
    <cellStyle name="Accent6 2 2 3" xfId="1320"/>
    <cellStyle name="Accent6 2 2 4" xfId="6305"/>
    <cellStyle name="Accent6 2 3" xfId="1321"/>
    <cellStyle name="Accent6 2 3 2" xfId="1322"/>
    <cellStyle name="Accent6 2 4" xfId="1323"/>
    <cellStyle name="Accent6 2 5" xfId="1324"/>
    <cellStyle name="Accent6 2 6" xfId="6306"/>
    <cellStyle name="Accent6 3" xfId="1325"/>
    <cellStyle name="Accent6 3 2" xfId="1326"/>
    <cellStyle name="Accent6 3 2 2" xfId="1327"/>
    <cellStyle name="Accent6 3 2 3" xfId="1328"/>
    <cellStyle name="Accent6 3 3" xfId="1329"/>
    <cellStyle name="Accent6 3 3 2" xfId="1330"/>
    <cellStyle name="Accent6 3 4" xfId="1331"/>
    <cellStyle name="Accent6 3 5" xfId="6307"/>
    <cellStyle name="Accent6 4" xfId="1332"/>
    <cellStyle name="Accent6 4 2" xfId="1333"/>
    <cellStyle name="Accent6 4 3" xfId="1334"/>
    <cellStyle name="Accent6 4 4" xfId="6308"/>
    <cellStyle name="Accent6 5" xfId="1335"/>
    <cellStyle name="Accent6 5 2" xfId="1336"/>
    <cellStyle name="Accent6 5 3" xfId="6309"/>
    <cellStyle name="Accent6 6" xfId="1337"/>
    <cellStyle name="Account[0]" xfId="1338"/>
    <cellStyle name="Account[1]" xfId="1339"/>
    <cellStyle name="Account[1] 2" xfId="5134"/>
    <cellStyle name="Account[2]" xfId="1340"/>
    <cellStyle name="Account[3]" xfId="1341"/>
    <cellStyle name="Account[3] 2" xfId="5135"/>
    <cellStyle name="Adjustable" xfId="6310"/>
    <cellStyle name="Adjustable 2" xfId="6311"/>
    <cellStyle name="ÅëÈ­ [0]_±âÅ¸" xfId="6312"/>
    <cellStyle name="ÅëÈ­_±âÅ¸" xfId="6313"/>
    <cellStyle name="ÄÞ¸¶ [0]_±âÅ¸" xfId="6314"/>
    <cellStyle name="ÄÞ¸¶_±âÅ¸" xfId="6315"/>
    <cellStyle name="Bad" xfId="1342"/>
    <cellStyle name="Bad 2" xfId="1343"/>
    <cellStyle name="Bad 2 2" xfId="1344"/>
    <cellStyle name="Bad 2 2 2" xfId="1345"/>
    <cellStyle name="Bad 2 2 3" xfId="1346"/>
    <cellStyle name="Bad 2 2 4" xfId="6316"/>
    <cellStyle name="Bad 2 3" xfId="1347"/>
    <cellStyle name="Bad 2 3 2" xfId="1348"/>
    <cellStyle name="Bad 2 4" xfId="1349"/>
    <cellStyle name="Bad 2 5" xfId="1350"/>
    <cellStyle name="Bad 2 6" xfId="6317"/>
    <cellStyle name="Bad 3" xfId="1351"/>
    <cellStyle name="Bad 3 2" xfId="1352"/>
    <cellStyle name="Bad 3 2 2" xfId="1353"/>
    <cellStyle name="Bad 3 2 3" xfId="1354"/>
    <cellStyle name="Bad 3 3" xfId="1355"/>
    <cellStyle name="Bad 3 3 2" xfId="1356"/>
    <cellStyle name="Bad 3 4" xfId="1357"/>
    <cellStyle name="Bad 3 5" xfId="6318"/>
    <cellStyle name="Bad 4" xfId="1358"/>
    <cellStyle name="Bad 4 2" xfId="1359"/>
    <cellStyle name="Bad 4 3" xfId="1360"/>
    <cellStyle name="Bad 4 4" xfId="6319"/>
    <cellStyle name="Bad 5" xfId="1361"/>
    <cellStyle name="Bad 5 2" xfId="1362"/>
    <cellStyle name="Bad 5 3" xfId="6320"/>
    <cellStyle name="Bad 6" xfId="1363"/>
    <cellStyle name="BALANCE VER" xfId="1364"/>
    <cellStyle name="Best" xfId="6321"/>
    <cellStyle name="Best 2" xfId="6322"/>
    <cellStyle name="blp_column_header" xfId="1365"/>
    <cellStyle name="Border" xfId="1366"/>
    <cellStyle name="Border 2" xfId="5136"/>
    <cellStyle name="BORDERS" xfId="6323"/>
    <cellStyle name="Ç¥ÁØ_¿ù°£¿ä¾àº¸°í" xfId="6324"/>
    <cellStyle name="Calc Currency (0)" xfId="6325"/>
    <cellStyle name="Calc Currency (0) 2" xfId="6326"/>
    <cellStyle name="Calc Currency (0) 3" xfId="6327"/>
    <cellStyle name="Calc Currency (0) 4" xfId="6328"/>
    <cellStyle name="Calculation" xfId="1367"/>
    <cellStyle name="Calculation 2" xfId="1368"/>
    <cellStyle name="Calculation 2 2" xfId="1369"/>
    <cellStyle name="Calculation 2 2 2" xfId="1370"/>
    <cellStyle name="Calculation 2 2 2 2" xfId="5137"/>
    <cellStyle name="Calculation 2 2 3" xfId="1371"/>
    <cellStyle name="Calculation 2 2 3 2" xfId="5138"/>
    <cellStyle name="Calculation 2 2 4" xfId="5139"/>
    <cellStyle name="Calculation 2 3" xfId="1372"/>
    <cellStyle name="Calculation 2 3 2" xfId="1373"/>
    <cellStyle name="Calculation 2 3 2 2" xfId="5140"/>
    <cellStyle name="Calculation 2 3 3" xfId="5141"/>
    <cellStyle name="Calculation 2 4" xfId="1374"/>
    <cellStyle name="Calculation 2 4 2" xfId="5142"/>
    <cellStyle name="Calculation 2 5" xfId="1375"/>
    <cellStyle name="Calculation 2 5 2" xfId="5143"/>
    <cellStyle name="Calculation 2 6" xfId="5144"/>
    <cellStyle name="Calculation 3" xfId="1376"/>
    <cellStyle name="Calculation 3 2" xfId="1377"/>
    <cellStyle name="Calculation 3 2 2" xfId="1378"/>
    <cellStyle name="Calculation 3 2 2 2" xfId="5145"/>
    <cellStyle name="Calculation 3 2 3" xfId="1379"/>
    <cellStyle name="Calculation 3 2 3 2" xfId="5146"/>
    <cellStyle name="Calculation 3 2 4" xfId="5147"/>
    <cellStyle name="Calculation 3 3" xfId="1380"/>
    <cellStyle name="Calculation 3 3 2" xfId="1381"/>
    <cellStyle name="Calculation 3 3 2 2" xfId="5148"/>
    <cellStyle name="Calculation 3 3 3" xfId="5149"/>
    <cellStyle name="Calculation 3 4" xfId="1382"/>
    <cellStyle name="Calculation 3 4 2" xfId="5150"/>
    <cellStyle name="Calculation 3 5" xfId="5151"/>
    <cellStyle name="Calculation 4" xfId="1383"/>
    <cellStyle name="Calculation 4 2" xfId="1384"/>
    <cellStyle name="Calculation 4 2 2" xfId="5152"/>
    <cellStyle name="Calculation 4 3" xfId="1385"/>
    <cellStyle name="Calculation 4 3 2" xfId="5153"/>
    <cellStyle name="Calculation 4 4" xfId="5154"/>
    <cellStyle name="Calculation 5" xfId="1386"/>
    <cellStyle name="Calculation 5 2" xfId="1387"/>
    <cellStyle name="Calculation 5 2 2" xfId="5155"/>
    <cellStyle name="Calculation 5 3" xfId="5156"/>
    <cellStyle name="Calculation 6" xfId="1388"/>
    <cellStyle name="Calculation 6 2" xfId="5157"/>
    <cellStyle name="Calculation 7" xfId="5158"/>
    <cellStyle name="Check Cell" xfId="1389"/>
    <cellStyle name="Check Cell 2" xfId="1390"/>
    <cellStyle name="Check Cell 2 2" xfId="1391"/>
    <cellStyle name="Check Cell 2 2 2" xfId="1392"/>
    <cellStyle name="Check Cell 2 2 3" xfId="1393"/>
    <cellStyle name="Check Cell 2 2 4" xfId="6329"/>
    <cellStyle name="Check Cell 2 3" xfId="1394"/>
    <cellStyle name="Check Cell 2 3 2" xfId="1395"/>
    <cellStyle name="Check Cell 2 4" xfId="1396"/>
    <cellStyle name="Check Cell 2 5" xfId="1397"/>
    <cellStyle name="Check Cell 2 6" xfId="6330"/>
    <cellStyle name="Check Cell 3" xfId="1398"/>
    <cellStyle name="Check Cell 3 2" xfId="1399"/>
    <cellStyle name="Check Cell 3 2 2" xfId="1400"/>
    <cellStyle name="Check Cell 3 2 3" xfId="1401"/>
    <cellStyle name="Check Cell 3 3" xfId="1402"/>
    <cellStyle name="Check Cell 3 3 2" xfId="1403"/>
    <cellStyle name="Check Cell 3 4" xfId="1404"/>
    <cellStyle name="Check Cell 3 5" xfId="6331"/>
    <cellStyle name="Check Cell 4" xfId="1405"/>
    <cellStyle name="Check Cell 4 2" xfId="1406"/>
    <cellStyle name="Check Cell 4 3" xfId="1407"/>
    <cellStyle name="Check Cell 4 4" xfId="6332"/>
    <cellStyle name="Check Cell 5" xfId="1408"/>
    <cellStyle name="Check Cell 5 2" xfId="1409"/>
    <cellStyle name="Check Cell 5 3" xfId="6333"/>
    <cellStyle name="Check Cell 6" xfId="1410"/>
    <cellStyle name="ÇÏÀÌÆÛ¸µÅ©" xfId="6334"/>
    <cellStyle name="Comma  - Style1" xfId="6335"/>
    <cellStyle name="Comma  - Style2" xfId="6336"/>
    <cellStyle name="Comma  - Style3" xfId="6337"/>
    <cellStyle name="Comma  - Style4" xfId="6338"/>
    <cellStyle name="Comma  - Style5" xfId="6339"/>
    <cellStyle name="Comma  - Style6" xfId="6340"/>
    <cellStyle name="Comma  - Style7" xfId="6341"/>
    <cellStyle name="Comma  - Style8" xfId="6342"/>
    <cellStyle name="Comma 10" xfId="6343"/>
    <cellStyle name="Comma 10 10" xfId="6344"/>
    <cellStyle name="Comma 10 2" xfId="6345"/>
    <cellStyle name="Comma 10 2 2" xfId="6346"/>
    <cellStyle name="Comma 10 2 2 2" xfId="6347"/>
    <cellStyle name="Comma 10 2 3" xfId="6348"/>
    <cellStyle name="Comma 10 3" xfId="6349"/>
    <cellStyle name="Comma 11" xfId="6350"/>
    <cellStyle name="Comma 11 2" xfId="6351"/>
    <cellStyle name="Comma 12" xfId="6352"/>
    <cellStyle name="Comma 12 2" xfId="6353"/>
    <cellStyle name="Comma 12 2 2" xfId="6354"/>
    <cellStyle name="Comma 12 2 3" xfId="6355"/>
    <cellStyle name="Comma 12 3" xfId="6356"/>
    <cellStyle name="Comma 13" xfId="6357"/>
    <cellStyle name="Comma 14" xfId="6358"/>
    <cellStyle name="Comma 14 10" xfId="7101"/>
    <cellStyle name="Comma 14 11" xfId="7102"/>
    <cellStyle name="Comma 14 12" xfId="7956"/>
    <cellStyle name="Comma 14 13" xfId="7957"/>
    <cellStyle name="Comma 14 14" xfId="8000"/>
    <cellStyle name="Comma 14 15" xfId="8020"/>
    <cellStyle name="Comma 14 16" xfId="8036"/>
    <cellStyle name="Comma 14 17" xfId="8167"/>
    <cellStyle name="Comma 14 18" xfId="8185"/>
    <cellStyle name="Comma 14 19" xfId="8207"/>
    <cellStyle name="Comma 14 2" xfId="6359"/>
    <cellStyle name="Comma 14 20" xfId="8225"/>
    <cellStyle name="Comma 14 21" xfId="8247"/>
    <cellStyle name="Comma 14 22" xfId="8264"/>
    <cellStyle name="Comma 14 23" xfId="8283"/>
    <cellStyle name="Comma 14 24" xfId="8304"/>
    <cellStyle name="Comma 14 25" xfId="8305"/>
    <cellStyle name="Comma 14 26" xfId="8337"/>
    <cellStyle name="Comma 14 3" xfId="6360"/>
    <cellStyle name="Comma 14 4" xfId="6361"/>
    <cellStyle name="Comma 14 5" xfId="6362"/>
    <cellStyle name="Comma 14 6" xfId="6363"/>
    <cellStyle name="Comma 14 7" xfId="6364"/>
    <cellStyle name="Comma 14 8" xfId="6365"/>
    <cellStyle name="Comma 14 9" xfId="7016"/>
    <cellStyle name="Comma 15" xfId="6366"/>
    <cellStyle name="Comma 15 10" xfId="7103"/>
    <cellStyle name="Comma 15 11" xfId="7104"/>
    <cellStyle name="Comma 15 12" xfId="7958"/>
    <cellStyle name="Comma 15 13" xfId="7959"/>
    <cellStyle name="Comma 15 14" xfId="8001"/>
    <cellStyle name="Comma 15 15" xfId="8021"/>
    <cellStyle name="Comma 15 16" xfId="8037"/>
    <cellStyle name="Comma 15 17" xfId="8168"/>
    <cellStyle name="Comma 15 18" xfId="8186"/>
    <cellStyle name="Comma 15 19" xfId="8208"/>
    <cellStyle name="Comma 15 2" xfId="6367"/>
    <cellStyle name="Comma 15 20" xfId="8226"/>
    <cellStyle name="Comma 15 21" xfId="8248"/>
    <cellStyle name="Comma 15 22" xfId="8265"/>
    <cellStyle name="Comma 15 23" xfId="8284"/>
    <cellStyle name="Comma 15 24" xfId="8306"/>
    <cellStyle name="Comma 15 25" xfId="8307"/>
    <cellStyle name="Comma 15 26" xfId="8338"/>
    <cellStyle name="Comma 15 3" xfId="6368"/>
    <cellStyle name="Comma 15 4" xfId="6369"/>
    <cellStyle name="Comma 15 5" xfId="6370"/>
    <cellStyle name="Comma 15 6" xfId="6371"/>
    <cellStyle name="Comma 15 7" xfId="6372"/>
    <cellStyle name="Comma 15 8" xfId="6373"/>
    <cellStyle name="Comma 15 9" xfId="7017"/>
    <cellStyle name="Comma 16" xfId="6374"/>
    <cellStyle name="Comma 16 10" xfId="7105"/>
    <cellStyle name="Comma 16 11" xfId="7106"/>
    <cellStyle name="Comma 16 12" xfId="7960"/>
    <cellStyle name="Comma 16 13" xfId="7961"/>
    <cellStyle name="Comma 16 14" xfId="8002"/>
    <cellStyle name="Comma 16 15" xfId="8022"/>
    <cellStyle name="Comma 16 16" xfId="8038"/>
    <cellStyle name="Comma 16 17" xfId="8169"/>
    <cellStyle name="Comma 16 18" xfId="8187"/>
    <cellStyle name="Comma 16 19" xfId="8209"/>
    <cellStyle name="Comma 16 2" xfId="6375"/>
    <cellStyle name="Comma 16 20" xfId="8227"/>
    <cellStyle name="Comma 16 21" xfId="8249"/>
    <cellStyle name="Comma 16 22" xfId="8266"/>
    <cellStyle name="Comma 16 23" xfId="8285"/>
    <cellStyle name="Comma 16 24" xfId="8308"/>
    <cellStyle name="Comma 16 25" xfId="8309"/>
    <cellStyle name="Comma 16 26" xfId="8339"/>
    <cellStyle name="Comma 16 3" xfId="6376"/>
    <cellStyle name="Comma 16 4" xfId="6377"/>
    <cellStyle name="Comma 16 5" xfId="6378"/>
    <cellStyle name="Comma 16 6" xfId="6379"/>
    <cellStyle name="Comma 16 7" xfId="6380"/>
    <cellStyle name="Comma 16 8" xfId="6381"/>
    <cellStyle name="Comma 16 9" xfId="7018"/>
    <cellStyle name="Comma 17" xfId="6382"/>
    <cellStyle name="Comma 17 10" xfId="7107"/>
    <cellStyle name="Comma 17 11" xfId="7108"/>
    <cellStyle name="Comma 17 12" xfId="7962"/>
    <cellStyle name="Comma 17 13" xfId="7963"/>
    <cellStyle name="Comma 17 14" xfId="8003"/>
    <cellStyle name="Comma 17 15" xfId="8023"/>
    <cellStyle name="Comma 17 16" xfId="8039"/>
    <cellStyle name="Comma 17 17" xfId="8170"/>
    <cellStyle name="Comma 17 18" xfId="8188"/>
    <cellStyle name="Comma 17 19" xfId="8210"/>
    <cellStyle name="Comma 17 2" xfId="6383"/>
    <cellStyle name="Comma 17 20" xfId="8228"/>
    <cellStyle name="Comma 17 21" xfId="8250"/>
    <cellStyle name="Comma 17 22" xfId="8267"/>
    <cellStyle name="Comma 17 23" xfId="8286"/>
    <cellStyle name="Comma 17 24" xfId="8310"/>
    <cellStyle name="Comma 17 25" xfId="8311"/>
    <cellStyle name="Comma 17 26" xfId="8340"/>
    <cellStyle name="Comma 17 3" xfId="6384"/>
    <cellStyle name="Comma 17 4" xfId="6385"/>
    <cellStyle name="Comma 17 5" xfId="6386"/>
    <cellStyle name="Comma 17 6" xfId="6387"/>
    <cellStyle name="Comma 17 7" xfId="6388"/>
    <cellStyle name="Comma 17 8" xfId="6389"/>
    <cellStyle name="Comma 17 9" xfId="7019"/>
    <cellStyle name="Comma 18" xfId="6390"/>
    <cellStyle name="Comma 18 2" xfId="6391"/>
    <cellStyle name="Comma 19" xfId="6392"/>
    <cellStyle name="Comma 19 2" xfId="6393"/>
    <cellStyle name="Comma 2" xfId="6394"/>
    <cellStyle name="Comma 2 2" xfId="6395"/>
    <cellStyle name="Comma 2 3" xfId="6396"/>
    <cellStyle name="Comma 2 3 2" xfId="6397"/>
    <cellStyle name="Comma 2 38" xfId="6398"/>
    <cellStyle name="Comma 2 4" xfId="6399"/>
    <cellStyle name="Comma 2 4 2" xfId="6400"/>
    <cellStyle name="Comma 2 4 2 2" xfId="6401"/>
    <cellStyle name="Comma 2 4 3" xfId="6402"/>
    <cellStyle name="Comma 2 5" xfId="6403"/>
    <cellStyle name="Comma 2 6" xfId="6404"/>
    <cellStyle name="Comma 20" xfId="6405"/>
    <cellStyle name="Comma 20 2" xfId="6406"/>
    <cellStyle name="Comma 21" xfId="6407"/>
    <cellStyle name="Comma 21 2" xfId="6408"/>
    <cellStyle name="Comma 22" xfId="6409"/>
    <cellStyle name="Comma 22 2" xfId="6410"/>
    <cellStyle name="Comma 23" xfId="6411"/>
    <cellStyle name="Comma 24" xfId="6412"/>
    <cellStyle name="Comma 25" xfId="6413"/>
    <cellStyle name="Comma 26" xfId="6414"/>
    <cellStyle name="Comma 27" xfId="6415"/>
    <cellStyle name="Comma 3" xfId="6416"/>
    <cellStyle name="Comma 3 2" xfId="6417"/>
    <cellStyle name="Comma 3 2 10" xfId="7020"/>
    <cellStyle name="Comma 3 2 11" xfId="7109"/>
    <cellStyle name="Comma 3 2 12" xfId="7110"/>
    <cellStyle name="Comma 3 2 13" xfId="7964"/>
    <cellStyle name="Comma 3 2 14" xfId="7965"/>
    <cellStyle name="Comma 3 2 15" xfId="8004"/>
    <cellStyle name="Comma 3 2 16" xfId="8024"/>
    <cellStyle name="Comma 3 2 17" xfId="8040"/>
    <cellStyle name="Comma 3 2 18" xfId="8171"/>
    <cellStyle name="Comma 3 2 19" xfId="8189"/>
    <cellStyle name="Comma 3 2 2" xfId="6418"/>
    <cellStyle name="Comma 3 2 2 10" xfId="7111"/>
    <cellStyle name="Comma 3 2 2 11" xfId="7112"/>
    <cellStyle name="Comma 3 2 2 12" xfId="7966"/>
    <cellStyle name="Comma 3 2 2 13" xfId="7967"/>
    <cellStyle name="Comma 3 2 2 14" xfId="8005"/>
    <cellStyle name="Comma 3 2 2 15" xfId="8025"/>
    <cellStyle name="Comma 3 2 2 16" xfId="8041"/>
    <cellStyle name="Comma 3 2 2 17" xfId="8172"/>
    <cellStyle name="Comma 3 2 2 18" xfId="8190"/>
    <cellStyle name="Comma 3 2 2 19" xfId="8211"/>
    <cellStyle name="Comma 3 2 2 2" xfId="6419"/>
    <cellStyle name="Comma 3 2 2 20" xfId="8229"/>
    <cellStyle name="Comma 3 2 2 21" xfId="8251"/>
    <cellStyle name="Comma 3 2 2 22" xfId="8268"/>
    <cellStyle name="Comma 3 2 2 23" xfId="8287"/>
    <cellStyle name="Comma 3 2 2 24" xfId="8312"/>
    <cellStyle name="Comma 3 2 2 25" xfId="8313"/>
    <cellStyle name="Comma 3 2 2 26" xfId="8341"/>
    <cellStyle name="Comma 3 2 2 3" xfId="6420"/>
    <cellStyle name="Comma 3 2 2 4" xfId="6421"/>
    <cellStyle name="Comma 3 2 2 5" xfId="6422"/>
    <cellStyle name="Comma 3 2 2 6" xfId="6423"/>
    <cellStyle name="Comma 3 2 2 7" xfId="6424"/>
    <cellStyle name="Comma 3 2 2 8" xfId="6425"/>
    <cellStyle name="Comma 3 2 2 9" xfId="7021"/>
    <cellStyle name="Comma 3 2 20" xfId="8212"/>
    <cellStyle name="Comma 3 2 21" xfId="8230"/>
    <cellStyle name="Comma 3 2 22" xfId="8252"/>
    <cellStyle name="Comma 3 2 23" xfId="8269"/>
    <cellStyle name="Comma 3 2 24" xfId="8288"/>
    <cellStyle name="Comma 3 2 25" xfId="8314"/>
    <cellStyle name="Comma 3 2 26" xfId="8315"/>
    <cellStyle name="Comma 3 2 27" xfId="8342"/>
    <cellStyle name="Comma 3 2 3" xfId="6426"/>
    <cellStyle name="Comma 3 2 4" xfId="6427"/>
    <cellStyle name="Comma 3 2 5" xfId="6428"/>
    <cellStyle name="Comma 3 2 6" xfId="6429"/>
    <cellStyle name="Comma 3 2 7" xfId="6430"/>
    <cellStyle name="Comma 3 2 8" xfId="6431"/>
    <cellStyle name="Comma 3 2 9" xfId="6432"/>
    <cellStyle name="Comma 3 3" xfId="6433"/>
    <cellStyle name="Comma 4" xfId="6434"/>
    <cellStyle name="Comma 4 2" xfId="6435"/>
    <cellStyle name="Comma 4 3" xfId="6436"/>
    <cellStyle name="Comma 5" xfId="6437"/>
    <cellStyle name="Comma 5 2" xfId="6438"/>
    <cellStyle name="Comma 6" xfId="6439"/>
    <cellStyle name="Comma 6 10" xfId="7022"/>
    <cellStyle name="Comma 6 11" xfId="7113"/>
    <cellStyle name="Comma 6 12" xfId="7114"/>
    <cellStyle name="Comma 6 13" xfId="7968"/>
    <cellStyle name="Comma 6 14" xfId="7969"/>
    <cellStyle name="Comma 6 15" xfId="8006"/>
    <cellStyle name="Comma 6 16" xfId="8026"/>
    <cellStyle name="Comma 6 17" xfId="8042"/>
    <cellStyle name="Comma 6 18" xfId="8173"/>
    <cellStyle name="Comma 6 19" xfId="8191"/>
    <cellStyle name="Comma 6 2" xfId="6440"/>
    <cellStyle name="Comma 6 2 10" xfId="7115"/>
    <cellStyle name="Comma 6 2 11" xfId="7116"/>
    <cellStyle name="Comma 6 2 12" xfId="7970"/>
    <cellStyle name="Comma 6 2 13" xfId="7971"/>
    <cellStyle name="Comma 6 2 14" xfId="8007"/>
    <cellStyle name="Comma 6 2 15" xfId="8027"/>
    <cellStyle name="Comma 6 2 16" xfId="8043"/>
    <cellStyle name="Comma 6 2 17" xfId="8174"/>
    <cellStyle name="Comma 6 2 18" xfId="8192"/>
    <cellStyle name="Comma 6 2 19" xfId="8213"/>
    <cellStyle name="Comma 6 2 2" xfId="6441"/>
    <cellStyle name="Comma 6 2 20" xfId="8231"/>
    <cellStyle name="Comma 6 2 21" xfId="8253"/>
    <cellStyle name="Comma 6 2 22" xfId="8270"/>
    <cellStyle name="Comma 6 2 23" xfId="8289"/>
    <cellStyle name="Comma 6 2 24" xfId="8316"/>
    <cellStyle name="Comma 6 2 25" xfId="8317"/>
    <cellStyle name="Comma 6 2 26" xfId="8343"/>
    <cellStyle name="Comma 6 2 3" xfId="6442"/>
    <cellStyle name="Comma 6 2 4" xfId="6443"/>
    <cellStyle name="Comma 6 2 5" xfId="6444"/>
    <cellStyle name="Comma 6 2 6" xfId="6445"/>
    <cellStyle name="Comma 6 2 7" xfId="6446"/>
    <cellStyle name="Comma 6 2 8" xfId="6447"/>
    <cellStyle name="Comma 6 2 9" xfId="7023"/>
    <cellStyle name="Comma 6 20" xfId="8214"/>
    <cellStyle name="Comma 6 21" xfId="8232"/>
    <cellStyle name="Comma 6 22" xfId="8254"/>
    <cellStyle name="Comma 6 23" xfId="8271"/>
    <cellStyle name="Comma 6 24" xfId="8290"/>
    <cellStyle name="Comma 6 25" xfId="8318"/>
    <cellStyle name="Comma 6 26" xfId="8319"/>
    <cellStyle name="Comma 6 27" xfId="8344"/>
    <cellStyle name="Comma 6 3" xfId="6448"/>
    <cellStyle name="Comma 6 4" xfId="6449"/>
    <cellStyle name="Comma 6 5" xfId="6450"/>
    <cellStyle name="Comma 6 6" xfId="6451"/>
    <cellStyle name="Comma 6 7" xfId="6452"/>
    <cellStyle name="Comma 6 8" xfId="6453"/>
    <cellStyle name="Comma 6 9" xfId="6454"/>
    <cellStyle name="Comma 7" xfId="6455"/>
    <cellStyle name="Comma 7 10" xfId="7024"/>
    <cellStyle name="Comma 7 11" xfId="7117"/>
    <cellStyle name="Comma 7 12" xfId="7118"/>
    <cellStyle name="Comma 7 13" xfId="7972"/>
    <cellStyle name="Comma 7 14" xfId="7973"/>
    <cellStyle name="Comma 7 15" xfId="8008"/>
    <cellStyle name="Comma 7 16" xfId="8028"/>
    <cellStyle name="Comma 7 17" xfId="8044"/>
    <cellStyle name="Comma 7 18" xfId="8175"/>
    <cellStyle name="Comma 7 19" xfId="8193"/>
    <cellStyle name="Comma 7 2" xfId="6456"/>
    <cellStyle name="Comma 7 2 10" xfId="7119"/>
    <cellStyle name="Comma 7 2 11" xfId="7120"/>
    <cellStyle name="Comma 7 2 12" xfId="7974"/>
    <cellStyle name="Comma 7 2 13" xfId="7975"/>
    <cellStyle name="Comma 7 2 14" xfId="8009"/>
    <cellStyle name="Comma 7 2 15" xfId="8029"/>
    <cellStyle name="Comma 7 2 16" xfId="8045"/>
    <cellStyle name="Comma 7 2 17" xfId="8176"/>
    <cellStyle name="Comma 7 2 18" xfId="8194"/>
    <cellStyle name="Comma 7 2 19" xfId="8215"/>
    <cellStyle name="Comma 7 2 2" xfId="6457"/>
    <cellStyle name="Comma 7 2 20" xfId="8233"/>
    <cellStyle name="Comma 7 2 21" xfId="8255"/>
    <cellStyle name="Comma 7 2 22" xfId="8272"/>
    <cellStyle name="Comma 7 2 23" xfId="8291"/>
    <cellStyle name="Comma 7 2 24" xfId="8320"/>
    <cellStyle name="Comma 7 2 25" xfId="8321"/>
    <cellStyle name="Comma 7 2 26" xfId="8345"/>
    <cellStyle name="Comma 7 2 3" xfId="6458"/>
    <cellStyle name="Comma 7 2 4" xfId="6459"/>
    <cellStyle name="Comma 7 2 5" xfId="6460"/>
    <cellStyle name="Comma 7 2 6" xfId="6461"/>
    <cellStyle name="Comma 7 2 7" xfId="6462"/>
    <cellStyle name="Comma 7 2 8" xfId="6463"/>
    <cellStyle name="Comma 7 2 9" xfId="7025"/>
    <cellStyle name="Comma 7 20" xfId="8216"/>
    <cellStyle name="Comma 7 21" xfId="8234"/>
    <cellStyle name="Comma 7 22" xfId="8256"/>
    <cellStyle name="Comma 7 23" xfId="8273"/>
    <cellStyle name="Comma 7 24" xfId="8292"/>
    <cellStyle name="Comma 7 25" xfId="8322"/>
    <cellStyle name="Comma 7 26" xfId="8323"/>
    <cellStyle name="Comma 7 27" xfId="8346"/>
    <cellStyle name="Comma 7 3" xfId="6464"/>
    <cellStyle name="Comma 7 4" xfId="6465"/>
    <cellStyle name="Comma 7 5" xfId="6466"/>
    <cellStyle name="Comma 7 6" xfId="6467"/>
    <cellStyle name="Comma 7 7" xfId="6468"/>
    <cellStyle name="Comma 7 8" xfId="6469"/>
    <cellStyle name="Comma 7 9" xfId="6470"/>
    <cellStyle name="Comma 8" xfId="6471"/>
    <cellStyle name="Comma 8 2" xfId="6472"/>
    <cellStyle name="Comma 9" xfId="6473"/>
    <cellStyle name="Comma 9 2" xfId="6474"/>
    <cellStyle name="Comma(1)" xfId="1411"/>
    <cellStyle name="Comma(1) 2" xfId="5159"/>
    <cellStyle name="Comma_BS" xfId="6170"/>
    <cellStyle name="Comma0" xfId="1412"/>
    <cellStyle name="Comma0 2" xfId="6475"/>
    <cellStyle name="Copied" xfId="6476"/>
    <cellStyle name="Currency0" xfId="1413"/>
    <cellStyle name="Currency0 2" xfId="6477"/>
    <cellStyle name="DataSheet Style" xfId="1414"/>
    <cellStyle name="DataSheet Style 2" xfId="5160"/>
    <cellStyle name="Date" xfId="1415"/>
    <cellStyle name="Date 2" xfId="6478"/>
    <cellStyle name="d-mmm-yy" xfId="1416"/>
    <cellStyle name="Entered" xfId="6479"/>
    <cellStyle name="EnterpriseTable[1]" xfId="1417"/>
    <cellStyle name="ERROR" xfId="1418"/>
    <cellStyle name="Explanatory Text" xfId="1419"/>
    <cellStyle name="Explanatory Text 2" xfId="1420"/>
    <cellStyle name="Explanatory Text 2 2" xfId="1421"/>
    <cellStyle name="Explanatory Text 2 2 2" xfId="1422"/>
    <cellStyle name="Explanatory Text 2 2 3" xfId="1423"/>
    <cellStyle name="Explanatory Text 2 2 4" xfId="6480"/>
    <cellStyle name="Explanatory Text 2 3" xfId="1424"/>
    <cellStyle name="Explanatory Text 2 3 2" xfId="1425"/>
    <cellStyle name="Explanatory Text 2 4" xfId="1426"/>
    <cellStyle name="Explanatory Text 2 5" xfId="1427"/>
    <cellStyle name="Explanatory Text 2 6" xfId="6481"/>
    <cellStyle name="Explanatory Text 3" xfId="1428"/>
    <cellStyle name="Explanatory Text 3 2" xfId="1429"/>
    <cellStyle name="Explanatory Text 3 2 2" xfId="1430"/>
    <cellStyle name="Explanatory Text 3 2 3" xfId="1431"/>
    <cellStyle name="Explanatory Text 3 3" xfId="1432"/>
    <cellStyle name="Explanatory Text 3 3 2" xfId="1433"/>
    <cellStyle name="Explanatory Text 3 4" xfId="1434"/>
    <cellStyle name="Explanatory Text 3 5" xfId="6482"/>
    <cellStyle name="Explanatory Text 4" xfId="1435"/>
    <cellStyle name="Explanatory Text 4 2" xfId="1436"/>
    <cellStyle name="Explanatory Text 4 3" xfId="1437"/>
    <cellStyle name="Explanatory Text 4 4" xfId="6483"/>
    <cellStyle name="Explanatory Text 5" xfId="1438"/>
    <cellStyle name="Explanatory Text 5 2" xfId="1439"/>
    <cellStyle name="Explanatory Text 5 3" xfId="6484"/>
    <cellStyle name="Explanatory Text 6" xfId="1440"/>
    <cellStyle name="fa_data_standard_1_grouped" xfId="6485"/>
    <cellStyle name="FIGURES" xfId="6486"/>
    <cellStyle name="Figures[0]" xfId="1441"/>
    <cellStyle name="Fixed" xfId="1442"/>
    <cellStyle name="Fixed 2" xfId="6487"/>
    <cellStyle name="Followed Hyperlink_ACE-IN" xfId="6171"/>
    <cellStyle name="Good" xfId="1443"/>
    <cellStyle name="Good 2" xfId="1444"/>
    <cellStyle name="Good 2 2" xfId="1445"/>
    <cellStyle name="Good 2 2 2" xfId="1446"/>
    <cellStyle name="Good 2 2 3" xfId="1447"/>
    <cellStyle name="Good 2 2 4" xfId="6488"/>
    <cellStyle name="Good 2 3" xfId="1448"/>
    <cellStyle name="Good 2 3 2" xfId="1449"/>
    <cellStyle name="Good 2 4" xfId="1450"/>
    <cellStyle name="Good 2 5" xfId="1451"/>
    <cellStyle name="Good 2 6" xfId="6489"/>
    <cellStyle name="Good 3" xfId="1452"/>
    <cellStyle name="Good 3 2" xfId="1453"/>
    <cellStyle name="Good 3 2 2" xfId="1454"/>
    <cellStyle name="Good 3 2 3" xfId="1455"/>
    <cellStyle name="Good 3 3" xfId="1456"/>
    <cellStyle name="Good 3 3 2" xfId="1457"/>
    <cellStyle name="Good 3 4" xfId="1458"/>
    <cellStyle name="Good 3 5" xfId="6490"/>
    <cellStyle name="Good 4" xfId="1459"/>
    <cellStyle name="Good 4 2" xfId="1460"/>
    <cellStyle name="Good 4 3" xfId="1461"/>
    <cellStyle name="Good 4 4" xfId="6491"/>
    <cellStyle name="Good 5" xfId="1462"/>
    <cellStyle name="Good 5 2" xfId="1463"/>
    <cellStyle name="Good 5 3" xfId="6492"/>
    <cellStyle name="Good 6" xfId="1464"/>
    <cellStyle name="Grey" xfId="1465"/>
    <cellStyle name="Grey 2" xfId="6493"/>
    <cellStyle name="Head - Style2" xfId="1466"/>
    <cellStyle name="Header1" xfId="6494"/>
    <cellStyle name="Header2" xfId="6495"/>
    <cellStyle name="Heading 1" xfId="1467"/>
    <cellStyle name="Heading 1 2" xfId="1468"/>
    <cellStyle name="Heading 1 2 2" xfId="1469"/>
    <cellStyle name="Heading 1 2 2 2" xfId="1470"/>
    <cellStyle name="Heading 1 2 2 2 2" xfId="5161"/>
    <cellStyle name="Heading 1 2 2 3" xfId="1471"/>
    <cellStyle name="Heading 1 2 2 3 2" xfId="5162"/>
    <cellStyle name="Heading 1 2 2 4" xfId="5163"/>
    <cellStyle name="Heading 1 2 3" xfId="1472"/>
    <cellStyle name="Heading 1 2 3 2" xfId="1473"/>
    <cellStyle name="Heading 1 2 3 2 2" xfId="5164"/>
    <cellStyle name="Heading 1 2 3 3" xfId="5165"/>
    <cellStyle name="Heading 1 2 4" xfId="1474"/>
    <cellStyle name="Heading 1 2 4 2" xfId="5166"/>
    <cellStyle name="Heading 1 2 5" xfId="1475"/>
    <cellStyle name="Heading 1 2 5 2" xfId="5167"/>
    <cellStyle name="Heading 1 2 6" xfId="5168"/>
    <cellStyle name="Heading 1 3" xfId="1476"/>
    <cellStyle name="Heading 1 3 2" xfId="1477"/>
    <cellStyle name="Heading 1 3 2 2" xfId="1478"/>
    <cellStyle name="Heading 1 3 2 2 2" xfId="5169"/>
    <cellStyle name="Heading 1 3 2 3" xfId="1479"/>
    <cellStyle name="Heading 1 3 2 3 2" xfId="5170"/>
    <cellStyle name="Heading 1 3 2 4" xfId="5171"/>
    <cellStyle name="Heading 1 3 3" xfId="1480"/>
    <cellStyle name="Heading 1 3 3 2" xfId="1481"/>
    <cellStyle name="Heading 1 3 3 2 2" xfId="5172"/>
    <cellStyle name="Heading 1 3 3 3" xfId="5173"/>
    <cellStyle name="Heading 1 3 4" xfId="1482"/>
    <cellStyle name="Heading 1 3 4 2" xfId="5174"/>
    <cellStyle name="Heading 1 3 5" xfId="5175"/>
    <cellStyle name="Heading 1 4" xfId="1483"/>
    <cellStyle name="Heading 1 4 2" xfId="1484"/>
    <cellStyle name="Heading 1 4 2 2" xfId="5176"/>
    <cellStyle name="Heading 1 4 3" xfId="1485"/>
    <cellStyle name="Heading 1 4 3 2" xfId="5177"/>
    <cellStyle name="Heading 1 4 4" xfId="5178"/>
    <cellStyle name="Heading 1 5" xfId="1486"/>
    <cellStyle name="Heading 1 5 2" xfId="1487"/>
    <cellStyle name="Heading 1 5 2 2" xfId="5179"/>
    <cellStyle name="Heading 1 5 3" xfId="5180"/>
    <cellStyle name="Heading 1 6" xfId="1488"/>
    <cellStyle name="Heading 1 6 2" xfId="5181"/>
    <cellStyle name="Heading 1 7" xfId="5182"/>
    <cellStyle name="Heading 2" xfId="1489"/>
    <cellStyle name="Heading 2 2" xfId="1490"/>
    <cellStyle name="Heading 2 2 2" xfId="1491"/>
    <cellStyle name="Heading 2 2 2 2" xfId="1492"/>
    <cellStyle name="Heading 2 2 2 2 2" xfId="5183"/>
    <cellStyle name="Heading 2 2 2 3" xfId="1493"/>
    <cellStyle name="Heading 2 2 2 3 2" xfId="5184"/>
    <cellStyle name="Heading 2 2 2 4" xfId="5185"/>
    <cellStyle name="Heading 2 2 3" xfId="1494"/>
    <cellStyle name="Heading 2 2 3 2" xfId="1495"/>
    <cellStyle name="Heading 2 2 3 2 2" xfId="5186"/>
    <cellStyle name="Heading 2 2 3 3" xfId="5187"/>
    <cellStyle name="Heading 2 2 4" xfId="1496"/>
    <cellStyle name="Heading 2 2 4 2" xfId="5188"/>
    <cellStyle name="Heading 2 2 5" xfId="1497"/>
    <cellStyle name="Heading 2 2 5 2" xfId="5189"/>
    <cellStyle name="Heading 2 2 6" xfId="5190"/>
    <cellStyle name="Heading 2 3" xfId="1498"/>
    <cellStyle name="Heading 2 3 2" xfId="1499"/>
    <cellStyle name="Heading 2 3 2 2" xfId="1500"/>
    <cellStyle name="Heading 2 3 2 2 2" xfId="5191"/>
    <cellStyle name="Heading 2 3 2 3" xfId="1501"/>
    <cellStyle name="Heading 2 3 2 3 2" xfId="5192"/>
    <cellStyle name="Heading 2 3 2 4" xfId="5193"/>
    <cellStyle name="Heading 2 3 3" xfId="1502"/>
    <cellStyle name="Heading 2 3 3 2" xfId="1503"/>
    <cellStyle name="Heading 2 3 3 2 2" xfId="5194"/>
    <cellStyle name="Heading 2 3 3 3" xfId="5195"/>
    <cellStyle name="Heading 2 3 4" xfId="1504"/>
    <cellStyle name="Heading 2 3 4 2" xfId="5196"/>
    <cellStyle name="Heading 2 3 5" xfId="5197"/>
    <cellStyle name="Heading 2 4" xfId="1505"/>
    <cellStyle name="Heading 2 4 2" xfId="1506"/>
    <cellStyle name="Heading 2 4 2 2" xfId="5198"/>
    <cellStyle name="Heading 2 4 3" xfId="1507"/>
    <cellStyle name="Heading 2 4 3 2" xfId="5199"/>
    <cellStyle name="Heading 2 4 4" xfId="5200"/>
    <cellStyle name="Heading 2 5" xfId="1508"/>
    <cellStyle name="Heading 2 5 2" xfId="1509"/>
    <cellStyle name="Heading 2 5 2 2" xfId="5201"/>
    <cellStyle name="Heading 2 5 3" xfId="5202"/>
    <cellStyle name="Heading 2 6" xfId="1510"/>
    <cellStyle name="Heading 2 6 2" xfId="5203"/>
    <cellStyle name="Heading 2 7" xfId="5204"/>
    <cellStyle name="Heading 3" xfId="1511"/>
    <cellStyle name="Heading 3 2" xfId="1512"/>
    <cellStyle name="Heading 3 2 2" xfId="1513"/>
    <cellStyle name="Heading 3 2 2 2" xfId="1514"/>
    <cellStyle name="Heading 3 2 2 3" xfId="1515"/>
    <cellStyle name="Heading 3 2 2 4" xfId="6496"/>
    <cellStyle name="Heading 3 2 3" xfId="1516"/>
    <cellStyle name="Heading 3 2 3 2" xfId="1517"/>
    <cellStyle name="Heading 3 2 4" xfId="1518"/>
    <cellStyle name="Heading 3 2 5" xfId="1519"/>
    <cellStyle name="Heading 3 2 6" xfId="6497"/>
    <cellStyle name="Heading 3 3" xfId="1520"/>
    <cellStyle name="Heading 3 3 2" xfId="1521"/>
    <cellStyle name="Heading 3 3 2 2" xfId="1522"/>
    <cellStyle name="Heading 3 3 2 3" xfId="1523"/>
    <cellStyle name="Heading 3 3 3" xfId="1524"/>
    <cellStyle name="Heading 3 3 3 2" xfId="1525"/>
    <cellStyle name="Heading 3 3 4" xfId="1526"/>
    <cellStyle name="Heading 3 3 5" xfId="6498"/>
    <cellStyle name="Heading 3 4" xfId="1527"/>
    <cellStyle name="Heading 3 4 2" xfId="1528"/>
    <cellStyle name="Heading 3 4 3" xfId="1529"/>
    <cellStyle name="Heading 3 4 4" xfId="6499"/>
    <cellStyle name="Heading 3 5" xfId="1530"/>
    <cellStyle name="Heading 3 5 2" xfId="1531"/>
    <cellStyle name="Heading 3 5 3" xfId="6500"/>
    <cellStyle name="Heading 3 6" xfId="1532"/>
    <cellStyle name="Heading 4" xfId="1533"/>
    <cellStyle name="Heading 4 2" xfId="1534"/>
    <cellStyle name="Heading 4 2 2" xfId="1535"/>
    <cellStyle name="Heading 4 2 2 2" xfId="1536"/>
    <cellStyle name="Heading 4 2 2 3" xfId="1537"/>
    <cellStyle name="Heading 4 2 2 4" xfId="6501"/>
    <cellStyle name="Heading 4 2 3" xfId="1538"/>
    <cellStyle name="Heading 4 2 3 2" xfId="1539"/>
    <cellStyle name="Heading 4 2 4" xfId="1540"/>
    <cellStyle name="Heading 4 2 5" xfId="1541"/>
    <cellStyle name="Heading 4 2 6" xfId="6502"/>
    <cellStyle name="Heading 4 3" xfId="1542"/>
    <cellStyle name="Heading 4 3 2" xfId="1543"/>
    <cellStyle name="Heading 4 3 2 2" xfId="1544"/>
    <cellStyle name="Heading 4 3 2 3" xfId="1545"/>
    <cellStyle name="Heading 4 3 3" xfId="1546"/>
    <cellStyle name="Heading 4 3 3 2" xfId="1547"/>
    <cellStyle name="Heading 4 3 4" xfId="1548"/>
    <cellStyle name="Heading 4 3 5" xfId="6503"/>
    <cellStyle name="Heading 4 4" xfId="1549"/>
    <cellStyle name="Heading 4 4 2" xfId="1550"/>
    <cellStyle name="Heading 4 4 3" xfId="1551"/>
    <cellStyle name="Heading 4 4 4" xfId="6504"/>
    <cellStyle name="Heading 4 5" xfId="1552"/>
    <cellStyle name="Heading 4 5 2" xfId="1553"/>
    <cellStyle name="Heading 4 5 3" xfId="6505"/>
    <cellStyle name="Heading 4 6" xfId="1554"/>
    <cellStyle name="Heading1" xfId="1555"/>
    <cellStyle name="Hyperlink 2" xfId="6506"/>
    <cellStyle name="Hyperlink 3" xfId="6507"/>
    <cellStyle name="Hyperlink 4" xfId="6508"/>
    <cellStyle name="Hyperlink_ACE-IN" xfId="6172"/>
    <cellStyle name="Input" xfId="1556"/>
    <cellStyle name="Input [yellow]" xfId="1557"/>
    <cellStyle name="Input [yellow] 2" xfId="5205"/>
    <cellStyle name="Input 10" xfId="1558"/>
    <cellStyle name="Input 10 2" xfId="5206"/>
    <cellStyle name="Input 11" xfId="1559"/>
    <cellStyle name="Input 11 2" xfId="5207"/>
    <cellStyle name="Input 12" xfId="1560"/>
    <cellStyle name="Input 12 2" xfId="5208"/>
    <cellStyle name="Input 13" xfId="1561"/>
    <cellStyle name="Input 13 2" xfId="5209"/>
    <cellStyle name="Input 14" xfId="1562"/>
    <cellStyle name="Input 14 2" xfId="5210"/>
    <cellStyle name="Input 15" xfId="5211"/>
    <cellStyle name="Input 16" xfId="5212"/>
    <cellStyle name="Input 17" xfId="5213"/>
    <cellStyle name="Input 18" xfId="5214"/>
    <cellStyle name="Input 19" xfId="5215"/>
    <cellStyle name="Input 2" xfId="1563"/>
    <cellStyle name="Input 2 2" xfId="1564"/>
    <cellStyle name="Input 2 2 2" xfId="1565"/>
    <cellStyle name="Input 2 2 2 2" xfId="5216"/>
    <cellStyle name="Input 2 2 3" xfId="1566"/>
    <cellStyle name="Input 2 2 3 2" xfId="5217"/>
    <cellStyle name="Input 2 2 4" xfId="5218"/>
    <cellStyle name="Input 2 3" xfId="1567"/>
    <cellStyle name="Input 2 3 2" xfId="1568"/>
    <cellStyle name="Input 2 3 2 2" xfId="5219"/>
    <cellStyle name="Input 2 3 3" xfId="5220"/>
    <cellStyle name="Input 2 4" xfId="1569"/>
    <cellStyle name="Input 2 4 2" xfId="5221"/>
    <cellStyle name="Input 2 5" xfId="1570"/>
    <cellStyle name="Input 2 5 2" xfId="5222"/>
    <cellStyle name="Input 2 6" xfId="5223"/>
    <cellStyle name="Input 20" xfId="5224"/>
    <cellStyle name="Input 21" xfId="5225"/>
    <cellStyle name="Input 22" xfId="5226"/>
    <cellStyle name="Input 23" xfId="5227"/>
    <cellStyle name="Input 24" xfId="5228"/>
    <cellStyle name="Input 25" xfId="5229"/>
    <cellStyle name="Input 26" xfId="5230"/>
    <cellStyle name="Input 27" xfId="5231"/>
    <cellStyle name="Input 28" xfId="5232"/>
    <cellStyle name="Input 29" xfId="5233"/>
    <cellStyle name="Input 3" xfId="1571"/>
    <cellStyle name="Input 3 2" xfId="1572"/>
    <cellStyle name="Input 3 2 2" xfId="1573"/>
    <cellStyle name="Input 3 2 2 2" xfId="5234"/>
    <cellStyle name="Input 3 2 3" xfId="1574"/>
    <cellStyle name="Input 3 2 3 2" xfId="5235"/>
    <cellStyle name="Input 3 2 4" xfId="5236"/>
    <cellStyle name="Input 3 3" xfId="1575"/>
    <cellStyle name="Input 3 3 2" xfId="1576"/>
    <cellStyle name="Input 3 3 2 2" xfId="5237"/>
    <cellStyle name="Input 3 3 3" xfId="5238"/>
    <cellStyle name="Input 3 4" xfId="1577"/>
    <cellStyle name="Input 3 4 2" xfId="5239"/>
    <cellStyle name="Input 3 5" xfId="1578"/>
    <cellStyle name="Input 3 5 2" xfId="5240"/>
    <cellStyle name="Input 3 6" xfId="5241"/>
    <cellStyle name="Input 30" xfId="5242"/>
    <cellStyle name="Input 31" xfId="5243"/>
    <cellStyle name="Input 32" xfId="8050"/>
    <cellStyle name="Input 33" xfId="8051"/>
    <cellStyle name="Input 34" xfId="8052"/>
    <cellStyle name="Input 35" xfId="8053"/>
    <cellStyle name="Input 36" xfId="8054"/>
    <cellStyle name="Input 37" xfId="8055"/>
    <cellStyle name="Input 38" xfId="8056"/>
    <cellStyle name="Input 39" xfId="8057"/>
    <cellStyle name="Input 4" xfId="1579"/>
    <cellStyle name="Input 4 2" xfId="1580"/>
    <cellStyle name="Input 4 2 2" xfId="1581"/>
    <cellStyle name="Input 4 2 2 2" xfId="5244"/>
    <cellStyle name="Input 4 2 3" xfId="1582"/>
    <cellStyle name="Input 4 2 3 2" xfId="5245"/>
    <cellStyle name="Input 4 2 4" xfId="5246"/>
    <cellStyle name="Input 4 3" xfId="1583"/>
    <cellStyle name="Input 4 3 2" xfId="1584"/>
    <cellStyle name="Input 4 3 2 2" xfId="5247"/>
    <cellStyle name="Input 4 3 3" xfId="5248"/>
    <cellStyle name="Input 4 4" xfId="1585"/>
    <cellStyle name="Input 4 4 2" xfId="5249"/>
    <cellStyle name="Input 4 5" xfId="5250"/>
    <cellStyle name="Input 40" xfId="8058"/>
    <cellStyle name="Input 41" xfId="8059"/>
    <cellStyle name="Input 42" xfId="8060"/>
    <cellStyle name="Input 43" xfId="8061"/>
    <cellStyle name="Input 44" xfId="8062"/>
    <cellStyle name="Input 45" xfId="8063"/>
    <cellStyle name="Input 46" xfId="8064"/>
    <cellStyle name="Input 47" xfId="8065"/>
    <cellStyle name="Input 48" xfId="8066"/>
    <cellStyle name="Input 49" xfId="8067"/>
    <cellStyle name="Input 5" xfId="1586"/>
    <cellStyle name="Input 5 2" xfId="1587"/>
    <cellStyle name="Input 5 2 2" xfId="5251"/>
    <cellStyle name="Input 5 3" xfId="1588"/>
    <cellStyle name="Input 5 3 2" xfId="5252"/>
    <cellStyle name="Input 5 4" xfId="5253"/>
    <cellStyle name="Input 50" xfId="8068"/>
    <cellStyle name="Input 6" xfId="1589"/>
    <cellStyle name="Input 6 2" xfId="1590"/>
    <cellStyle name="Input 6 2 2" xfId="5254"/>
    <cellStyle name="Input 6 3" xfId="1591"/>
    <cellStyle name="Input 6 3 2" xfId="5255"/>
    <cellStyle name="Input 6 4" xfId="5256"/>
    <cellStyle name="Input 7" xfId="1592"/>
    <cellStyle name="Input 7 2" xfId="1593"/>
    <cellStyle name="Input 7 2 2" xfId="5257"/>
    <cellStyle name="Input 7 3" xfId="5258"/>
    <cellStyle name="Input 8" xfId="1594"/>
    <cellStyle name="Input 8 2" xfId="1595"/>
    <cellStyle name="Input 8 2 2" xfId="5259"/>
    <cellStyle name="Input 8 3" xfId="5260"/>
    <cellStyle name="Input 9" xfId="1596"/>
    <cellStyle name="Input 9 2" xfId="5261"/>
    <cellStyle name="ITEMS" xfId="6509"/>
    <cellStyle name="Label_Manual" xfId="1597"/>
    <cellStyle name="Ligne détail" xfId="1598"/>
    <cellStyle name="Linked Cell" xfId="1599"/>
    <cellStyle name="Linked Cell 2" xfId="1600"/>
    <cellStyle name="Linked Cell 2 2" xfId="1601"/>
    <cellStyle name="Linked Cell 2 2 2" xfId="1602"/>
    <cellStyle name="Linked Cell 2 2 3" xfId="1603"/>
    <cellStyle name="Linked Cell 2 2 4" xfId="6510"/>
    <cellStyle name="Linked Cell 2 3" xfId="1604"/>
    <cellStyle name="Linked Cell 2 3 2" xfId="1605"/>
    <cellStyle name="Linked Cell 2 4" xfId="1606"/>
    <cellStyle name="Linked Cell 2 5" xfId="1607"/>
    <cellStyle name="Linked Cell 2 6" xfId="6511"/>
    <cellStyle name="Linked Cell 3" xfId="1608"/>
    <cellStyle name="Linked Cell 3 2" xfId="1609"/>
    <cellStyle name="Linked Cell 3 2 2" xfId="1610"/>
    <cellStyle name="Linked Cell 3 2 3" xfId="1611"/>
    <cellStyle name="Linked Cell 3 3" xfId="1612"/>
    <cellStyle name="Linked Cell 3 3 2" xfId="1613"/>
    <cellStyle name="Linked Cell 3 4" xfId="1614"/>
    <cellStyle name="Linked Cell 3 5" xfId="6512"/>
    <cellStyle name="Linked Cell 4" xfId="1615"/>
    <cellStyle name="Linked Cell 4 2" xfId="1616"/>
    <cellStyle name="Linked Cell 4 3" xfId="1617"/>
    <cellStyle name="Linked Cell 4 4" xfId="6513"/>
    <cellStyle name="Linked Cell 5" xfId="1618"/>
    <cellStyle name="Linked Cell 5 2" xfId="1619"/>
    <cellStyle name="Linked Cell 5 3" xfId="6514"/>
    <cellStyle name="Linked Cell 6" xfId="1620"/>
    <cellStyle name="m1 - Style1" xfId="6515"/>
    <cellStyle name="MANKAD" xfId="6516"/>
    <cellStyle name="METRO" xfId="6517"/>
    <cellStyle name="mmm" xfId="1621"/>
    <cellStyle name="mmm-yy" xfId="1622"/>
    <cellStyle name="N/Y" xfId="1623"/>
    <cellStyle name="Neutral" xfId="1624"/>
    <cellStyle name="Neutral 2" xfId="1625"/>
    <cellStyle name="Neutral 2 2" xfId="1626"/>
    <cellStyle name="Neutral 2 2 2" xfId="1627"/>
    <cellStyle name="Neutral 2 2 3" xfId="1628"/>
    <cellStyle name="Neutral 2 2 4" xfId="6518"/>
    <cellStyle name="Neutral 2 3" xfId="1629"/>
    <cellStyle name="Neutral 2 3 2" xfId="1630"/>
    <cellStyle name="Neutral 2 4" xfId="1631"/>
    <cellStyle name="Neutral 2 5" xfId="1632"/>
    <cellStyle name="Neutral 2 6" xfId="6519"/>
    <cellStyle name="Neutral 3" xfId="1633"/>
    <cellStyle name="Neutral 3 2" xfId="1634"/>
    <cellStyle name="Neutral 3 2 2" xfId="1635"/>
    <cellStyle name="Neutral 3 2 3" xfId="1636"/>
    <cellStyle name="Neutral 3 3" xfId="1637"/>
    <cellStyle name="Neutral 3 3 2" xfId="1638"/>
    <cellStyle name="Neutral 3 4" xfId="1639"/>
    <cellStyle name="Neutral 3 5" xfId="6520"/>
    <cellStyle name="Neutral 4" xfId="1640"/>
    <cellStyle name="Neutral 4 2" xfId="1641"/>
    <cellStyle name="Neutral 4 3" xfId="1642"/>
    <cellStyle name="Neutral 4 4" xfId="6521"/>
    <cellStyle name="Neutral 5" xfId="1643"/>
    <cellStyle name="Neutral 5 2" xfId="1644"/>
    <cellStyle name="Neutral 5 3" xfId="6522"/>
    <cellStyle name="Neutral 6" xfId="1645"/>
    <cellStyle name="no dec" xfId="6523"/>
    <cellStyle name="Normal - Style1" xfId="1646"/>
    <cellStyle name="Normal - Style1 10" xfId="6524"/>
    <cellStyle name="Normal - Style1 11" xfId="6525"/>
    <cellStyle name="Normal - Style1 12" xfId="7026"/>
    <cellStyle name="Normal - Style1 13" xfId="7121"/>
    <cellStyle name="Normal - Style1 14" xfId="7122"/>
    <cellStyle name="Normal - Style1 15" xfId="7976"/>
    <cellStyle name="Normal - Style1 16" xfId="7977"/>
    <cellStyle name="Normal - Style1 17" xfId="8010"/>
    <cellStyle name="Normal - Style1 18" xfId="8030"/>
    <cellStyle name="Normal - Style1 19" xfId="8046"/>
    <cellStyle name="Normal - Style1 2" xfId="6526"/>
    <cellStyle name="Normal - Style1 2 10" xfId="7027"/>
    <cellStyle name="Normal - Style1 2 11" xfId="7123"/>
    <cellStyle name="Normal - Style1 2 12" xfId="7124"/>
    <cellStyle name="Normal - Style1 2 13" xfId="7978"/>
    <cellStyle name="Normal - Style1 2 14" xfId="7979"/>
    <cellStyle name="Normal - Style1 2 15" xfId="8011"/>
    <cellStyle name="Normal - Style1 2 16" xfId="8031"/>
    <cellStyle name="Normal - Style1 2 17" xfId="8047"/>
    <cellStyle name="Normal - Style1 2 18" xfId="8177"/>
    <cellStyle name="Normal - Style1 2 19" xfId="8195"/>
    <cellStyle name="Normal - Style1 2 2" xfId="6527"/>
    <cellStyle name="Normal - Style1 2 2 10" xfId="7125"/>
    <cellStyle name="Normal - Style1 2 2 11" xfId="7126"/>
    <cellStyle name="Normal - Style1 2 2 12" xfId="7980"/>
    <cellStyle name="Normal - Style1 2 2 13" xfId="7981"/>
    <cellStyle name="Normal - Style1 2 2 14" xfId="8012"/>
    <cellStyle name="Normal - Style1 2 2 15" xfId="8032"/>
    <cellStyle name="Normal - Style1 2 2 16" xfId="8048"/>
    <cellStyle name="Normal - Style1 2 2 17" xfId="8178"/>
    <cellStyle name="Normal - Style1 2 2 18" xfId="8196"/>
    <cellStyle name="Normal - Style1 2 2 19" xfId="8217"/>
    <cellStyle name="Normal - Style1 2 2 2" xfId="6528"/>
    <cellStyle name="Normal - Style1 2 2 20" xfId="8235"/>
    <cellStyle name="Normal - Style1 2 2 21" xfId="8257"/>
    <cellStyle name="Normal - Style1 2 2 22" xfId="8274"/>
    <cellStyle name="Normal - Style1 2 2 23" xfId="8293"/>
    <cellStyle name="Normal - Style1 2 2 24" xfId="8324"/>
    <cellStyle name="Normal - Style1 2 2 25" xfId="8325"/>
    <cellStyle name="Normal - Style1 2 2 26" xfId="8347"/>
    <cellStyle name="Normal - Style1 2 2 3" xfId="6529"/>
    <cellStyle name="Normal - Style1 2 2 4" xfId="6530"/>
    <cellStyle name="Normal - Style1 2 2 5" xfId="6531"/>
    <cellStyle name="Normal - Style1 2 2 6" xfId="6532"/>
    <cellStyle name="Normal - Style1 2 2 7" xfId="6533"/>
    <cellStyle name="Normal - Style1 2 2 8" xfId="6534"/>
    <cellStyle name="Normal - Style1 2 2 9" xfId="7028"/>
    <cellStyle name="Normal - Style1 2 20" xfId="8218"/>
    <cellStyle name="Normal - Style1 2 21" xfId="8236"/>
    <cellStyle name="Normal - Style1 2 22" xfId="8258"/>
    <cellStyle name="Normal - Style1 2 23" xfId="8275"/>
    <cellStyle name="Normal - Style1 2 24" xfId="8294"/>
    <cellStyle name="Normal - Style1 2 25" xfId="8326"/>
    <cellStyle name="Normal - Style1 2 26" xfId="8327"/>
    <cellStyle name="Normal - Style1 2 27" xfId="8348"/>
    <cellStyle name="Normal - Style1 2 3" xfId="6535"/>
    <cellStyle name="Normal - Style1 2 4" xfId="6536"/>
    <cellStyle name="Normal - Style1 2 5" xfId="6537"/>
    <cellStyle name="Normal - Style1 2 6" xfId="6538"/>
    <cellStyle name="Normal - Style1 2 7" xfId="6539"/>
    <cellStyle name="Normal - Style1 2 8" xfId="6540"/>
    <cellStyle name="Normal - Style1 2 9" xfId="6541"/>
    <cellStyle name="Normal - Style1 20" xfId="8179"/>
    <cellStyle name="Normal - Style1 21" xfId="8197"/>
    <cellStyle name="Normal - Style1 22" xfId="8219"/>
    <cellStyle name="Normal - Style1 23" xfId="8237"/>
    <cellStyle name="Normal - Style1 24" xfId="8259"/>
    <cellStyle name="Normal - Style1 25" xfId="8276"/>
    <cellStyle name="Normal - Style1 26" xfId="8295"/>
    <cellStyle name="Normal - Style1 27" xfId="8328"/>
    <cellStyle name="Normal - Style1 28" xfId="8329"/>
    <cellStyle name="Normal - Style1 29" xfId="8349"/>
    <cellStyle name="Normal - Style1 3" xfId="6542"/>
    <cellStyle name="Normal - Style1 3 10" xfId="7127"/>
    <cellStyle name="Normal - Style1 3 11" xfId="7128"/>
    <cellStyle name="Normal - Style1 3 12" xfId="7982"/>
    <cellStyle name="Normal - Style1 3 13" xfId="7983"/>
    <cellStyle name="Normal - Style1 3 14" xfId="8013"/>
    <cellStyle name="Normal - Style1 3 15" xfId="8033"/>
    <cellStyle name="Normal - Style1 3 16" xfId="8049"/>
    <cellStyle name="Normal - Style1 3 17" xfId="8180"/>
    <cellStyle name="Normal - Style1 3 18" xfId="8198"/>
    <cellStyle name="Normal - Style1 3 19" xfId="8220"/>
    <cellStyle name="Normal - Style1 3 2" xfId="6543"/>
    <cellStyle name="Normal - Style1 3 20" xfId="8238"/>
    <cellStyle name="Normal - Style1 3 21" xfId="8260"/>
    <cellStyle name="Normal - Style1 3 22" xfId="8277"/>
    <cellStyle name="Normal - Style1 3 23" xfId="8296"/>
    <cellStyle name="Normal - Style1 3 24" xfId="8330"/>
    <cellStyle name="Normal - Style1 3 25" xfId="8331"/>
    <cellStyle name="Normal - Style1 3 26" xfId="8350"/>
    <cellStyle name="Normal - Style1 3 3" xfId="6544"/>
    <cellStyle name="Normal - Style1 3 4" xfId="6545"/>
    <cellStyle name="Normal - Style1 3 5" xfId="6546"/>
    <cellStyle name="Normal - Style1 3 6" xfId="6547"/>
    <cellStyle name="Normal - Style1 3 7" xfId="6548"/>
    <cellStyle name="Normal - Style1 3 8" xfId="6549"/>
    <cellStyle name="Normal - Style1 3 9" xfId="7029"/>
    <cellStyle name="Normal - Style1 4" xfId="6550"/>
    <cellStyle name="Normal - Style1 5" xfId="6551"/>
    <cellStyle name="Normal - Style1 6" xfId="6552"/>
    <cellStyle name="Normal - Style1 7" xfId="6553"/>
    <cellStyle name="Normal - Style1 8" xfId="6554"/>
    <cellStyle name="Normal - Style1 9" xfId="6555"/>
    <cellStyle name="Normal 10" xfId="6556"/>
    <cellStyle name="Normal 10 2" xfId="6557"/>
    <cellStyle name="Normal 10 2 2" xfId="6558"/>
    <cellStyle name="Normal 10 3" xfId="6559"/>
    <cellStyle name="Normal 10 3 2" xfId="6560"/>
    <cellStyle name="Normal 10 4" xfId="6561"/>
    <cellStyle name="Normal 10 4 2" xfId="6562"/>
    <cellStyle name="Normal 10 5" xfId="6563"/>
    <cellStyle name="Normal 11" xfId="6564"/>
    <cellStyle name="Normal 11 2" xfId="6565"/>
    <cellStyle name="Normal 11 2 2" xfId="6566"/>
    <cellStyle name="Normal 11 2 2 2" xfId="6567"/>
    <cellStyle name="Normal 11 2 3" xfId="6568"/>
    <cellStyle name="Normal 11 3" xfId="6569"/>
    <cellStyle name="Normal 12" xfId="6570"/>
    <cellStyle name="Normal 12 2" xfId="6571"/>
    <cellStyle name="Normal 12 2 2" xfId="6572"/>
    <cellStyle name="Normal 12 3" xfId="6573"/>
    <cellStyle name="Normal 12 3 2" xfId="6574"/>
    <cellStyle name="Normal 12 4" xfId="6575"/>
    <cellStyle name="Normal 13" xfId="6576"/>
    <cellStyle name="Normal 14" xfId="6577"/>
    <cellStyle name="Normal 14 2" xfId="6578"/>
    <cellStyle name="Normal 15" xfId="6579"/>
    <cellStyle name="Normal 16" xfId="6580"/>
    <cellStyle name="Normal 17" xfId="6581"/>
    <cellStyle name="Normal 17 2" xfId="6582"/>
    <cellStyle name="Normal 17 2 2" xfId="6583"/>
    <cellStyle name="Normal 17 3" xfId="6584"/>
    <cellStyle name="Normal 18" xfId="6585"/>
    <cellStyle name="Normal 18 2" xfId="6586"/>
    <cellStyle name="Normal 18 2 2" xfId="6587"/>
    <cellStyle name="Normal 18 3" xfId="6588"/>
    <cellStyle name="Normal 19" xfId="6589"/>
    <cellStyle name="Normal 19 2" xfId="6590"/>
    <cellStyle name="Normal 2" xfId="1647"/>
    <cellStyle name="Normal 2 10" xfId="7044"/>
    <cellStyle name="Normal 2 2" xfId="1648"/>
    <cellStyle name="Normal 2 2 2" xfId="6591"/>
    <cellStyle name="Normal 2 2 2 2" xfId="6592"/>
    <cellStyle name="Normal 2 2 3" xfId="6593"/>
    <cellStyle name="Normal 2 2 4" xfId="6594"/>
    <cellStyle name="Normal 2 2 5" xfId="6595"/>
    <cellStyle name="Normal 2 3" xfId="1649"/>
    <cellStyle name="Normal 2 3 2" xfId="11"/>
    <cellStyle name="Normal 2 3 2 12" xfId="12"/>
    <cellStyle name="Normal 2 3 2 12 2" xfId="15"/>
    <cellStyle name="Normal 2 3 2 12 3" xfId="18"/>
    <cellStyle name="Normal 2 3 2 12 4" xfId="5133"/>
    <cellStyle name="Normal 2 3 2 12 5" xfId="7015"/>
    <cellStyle name="Normal 2 3 2 12 5 10" xfId="8166"/>
    <cellStyle name="Normal 2 3 2 12 5 11" xfId="8183"/>
    <cellStyle name="Normal 2 3 2 12 5 11 2" xfId="8202"/>
    <cellStyle name="Normal 2 3 2 12 5 11 2 2" xfId="8204"/>
    <cellStyle name="Normal 2 3 2 12 5 11 2 3" xfId="8222"/>
    <cellStyle name="Normal 2 3 2 12 5 11 2 4" xfId="8240"/>
    <cellStyle name="Normal 2 3 2 12 5 11 2 4 2" xfId="8244"/>
    <cellStyle name="Normal 2 3 2 12 5 11 2 4 2 2" xfId="8262"/>
    <cellStyle name="Normal 2 3 2 12 5 11 2 4 2 3" xfId="8281"/>
    <cellStyle name="Normal 2 3 2 12 5 11 2 4 2 4" xfId="8299"/>
    <cellStyle name="Normal 2 3 2 12 5 11 2 4 2 5" xfId="8302"/>
    <cellStyle name="Normal 2 3 2 12 5 11 2 4 2 5 2" xfId="8334"/>
    <cellStyle name="Normal 2 3 2 12 5 11 2 4 2 5 2 10" xfId="8384"/>
    <cellStyle name="Normal 2 3 2 12 5 11 2 4 2 5 2 11" xfId="8388"/>
    <cellStyle name="Normal 2 3 2 12 5 11 2 4 2 5 2 2" xfId="8352"/>
    <cellStyle name="Normal 2 3 2 12 5 11 2 4 2 5 2 3" xfId="8356"/>
    <cellStyle name="Normal 2 3 2 12 5 11 2 4 2 5 2 4" xfId="8358"/>
    <cellStyle name="Normal 2 3 2 12 5 11 2 4 2 5 2 5" xfId="8361"/>
    <cellStyle name="Normal 2 3 2 12 5 11 2 4 2 5 2 6" xfId="8364"/>
    <cellStyle name="Normal 2 3 2 12 5 11 2 4 2 5 2 7" xfId="8369"/>
    <cellStyle name="Normal 2 3 2 12 5 11 2 4 2 5 2 8" xfId="8374"/>
    <cellStyle name="Normal 2 3 2 12 5 11 2 4 2 5 2 9" xfId="8379"/>
    <cellStyle name="Normal 2 3 2 12 5 11 2 4 2 5 2 9 2" xfId="8393"/>
    <cellStyle name="Normal 2 3 2 12 5 11 2 4 2 5 2 9 3" xfId="8395"/>
    <cellStyle name="Normal 2 3 2 12 5 11 2 4 2 5 2 9 4" xfId="8399"/>
    <cellStyle name="Normal 2 3 2 12 5 11 2 4 2 5 2 9 5" xfId="8403"/>
    <cellStyle name="Normal 2 3 2 12 5 11 2 4 2 5 2 9 6" xfId="8406"/>
    <cellStyle name="Normal 2 3 2 12 5 11 2 4 2 5 2 9 7" xfId="8409"/>
    <cellStyle name="Normal 2 3 2 12 5 11 2 4 2 5 2 9 8" xfId="8412"/>
    <cellStyle name="Normal 2 3 2 12 5 11 2 4 2 5 2 9 8 2" xfId="8415"/>
    <cellStyle name="Normal 2 3 2 12 5 11 2 4 2 5 2 9 8 3" xfId="8419"/>
    <cellStyle name="Normal 2 3 2 12 5 11 2 4 2 5 2 9 8 4" xfId="8421"/>
    <cellStyle name="Normal 2 3 2 12 5 11 2 4 2 5 2 9 8 5" xfId="8424"/>
    <cellStyle name="Normal 2 3 2 12 5 11 2 4 2 5 2 9 8 5 2" xfId="8427"/>
    <cellStyle name="Normal 2 3 2 12 5 11 2 4 2 5 2 9 8 5 3" xfId="8433"/>
    <cellStyle name="Normal 2 3 2 12 5 11 2 4 2 5 2 9 8 5 4" xfId="8435"/>
    <cellStyle name="Normal 2 3 2 12 5 11 2 4 2 5 2 9 8 5 5" xfId="8438"/>
    <cellStyle name="Normal 2 3 2 12 5 11 2 4 2 5 2 9 8 5 6" xfId="8443"/>
    <cellStyle name="Normal 2 3 2 12 5 11 2 4 2 5 2 9 8 5 7" xfId="8446"/>
    <cellStyle name="Normal 2 3 2 12 5 11 2 4 2 5 2 9 8 5 8" xfId="8451"/>
    <cellStyle name="Normal 2 3 2 12 5 11 2 4 2 5 2 9 8 5 9" xfId="8456"/>
    <cellStyle name="Normal 2 3 2 12 5 2" xfId="7096"/>
    <cellStyle name="Normal 2 3 2 12 5 3" xfId="7098"/>
    <cellStyle name="Normal 2 3 2 12 5 4" xfId="7100"/>
    <cellStyle name="Normal 2 3 2 12 5 5" xfId="7482"/>
    <cellStyle name="Normal 2 3 2 12 5 6" xfId="7484"/>
    <cellStyle name="Normal 2 3 2 12 5 7" xfId="7998"/>
    <cellStyle name="Normal 2 3 2 12 5 8" xfId="8015"/>
    <cellStyle name="Normal 2 3 2 12 5 9" xfId="8035"/>
    <cellStyle name="Normal 2 3 2 12 6" xfId="7094"/>
    <cellStyle name="Normal 2 3 2 2" xfId="5132"/>
    <cellStyle name="Normal 2 3 2 3" xfId="7014"/>
    <cellStyle name="Normal 2 3 2 3 10" xfId="8165"/>
    <cellStyle name="Normal 2 3 2 3 11" xfId="8182"/>
    <cellStyle name="Normal 2 3 2 3 11 2" xfId="8201"/>
    <cellStyle name="Normal 2 3 2 3 11 2 2" xfId="8203"/>
    <cellStyle name="Normal 2 3 2 3 11 2 2 2" xfId="8221"/>
    <cellStyle name="Normal 2 3 2 3 11 2 2 3" xfId="8239"/>
    <cellStyle name="Normal 2 3 2 3 11 2 2 3 2" xfId="8243"/>
    <cellStyle name="Normal 2 3 2 3 11 2 2 3 2 2" xfId="8261"/>
    <cellStyle name="Normal 2 3 2 3 11 2 2 3 2 3" xfId="8280"/>
    <cellStyle name="Normal 2 3 2 3 11 2 2 3 2 4" xfId="8298"/>
    <cellStyle name="Normal 2 3 2 3 11 2 2 3 2 5" xfId="8301"/>
    <cellStyle name="Normal 2 3 2 3 11 2 2 3 2 5 2" xfId="8333"/>
    <cellStyle name="Normal 2 3 2 3 11 2 2 3 2 5 2 10" xfId="8383"/>
    <cellStyle name="Normal 2 3 2 3 11 2 2 3 2 5 2 11" xfId="8387"/>
    <cellStyle name="Normal 2 3 2 3 11 2 2 3 2 5 2 2" xfId="8351"/>
    <cellStyle name="Normal 2 3 2 3 11 2 2 3 2 5 2 3" xfId="8355"/>
    <cellStyle name="Normal 2 3 2 3 11 2 2 3 2 5 2 4" xfId="8357"/>
    <cellStyle name="Normal 2 3 2 3 11 2 2 3 2 5 2 5" xfId="8360"/>
    <cellStyle name="Normal 2 3 2 3 11 2 2 3 2 5 2 6" xfId="8363"/>
    <cellStyle name="Normal 2 3 2 3 11 2 2 3 2 5 2 7" xfId="8368"/>
    <cellStyle name="Normal 2 3 2 3 11 2 2 3 2 5 2 8" xfId="8373"/>
    <cellStyle name="Normal 2 3 2 3 11 2 2 3 2 5 2 9" xfId="8378"/>
    <cellStyle name="Normal 2 3 2 3 11 2 2 3 2 5 2 9 2" xfId="8392"/>
    <cellStyle name="Normal 2 3 2 3 11 2 2 3 2 5 2 9 3" xfId="8394"/>
    <cellStyle name="Normal 2 3 2 3 11 2 2 3 2 5 2 9 4" xfId="8398"/>
    <cellStyle name="Normal 2 3 2 3 11 2 2 3 2 5 2 9 5" xfId="8402"/>
    <cellStyle name="Normal 2 3 2 3 11 2 2 3 2 5 2 9 6" xfId="8405"/>
    <cellStyle name="Normal 2 3 2 3 11 2 2 3 2 5 2 9 7" xfId="8408"/>
    <cellStyle name="Normal 2 3 2 3 11 2 2 3 2 5 2 9 8" xfId="8411"/>
    <cellStyle name="Normal 2 3 2 3 11 2 2 3 2 5 2 9 8 2" xfId="8414"/>
    <cellStyle name="Normal 2 3 2 3 11 2 2 3 2 5 2 9 8 3" xfId="8418"/>
    <cellStyle name="Normal 2 3 2 3 11 2 2 3 2 5 2 9 8 4" xfId="8420"/>
    <cellStyle name="Normal 2 3 2 3 11 2 2 3 2 5 2 9 8 5" xfId="8423"/>
    <cellStyle name="Normal 2 3 2 3 11 2 2 3 2 5 2 9 8 5 2" xfId="8426"/>
    <cellStyle name="Normal 2 3 2 3 11 2 2 3 2 5 2 9 8 5 3" xfId="8432"/>
    <cellStyle name="Normal 2 3 2 3 11 2 2 3 2 5 2 9 8 5 4" xfId="8434"/>
    <cellStyle name="Normal 2 3 2 3 11 2 2 3 2 5 2 9 8 5 5" xfId="8437"/>
    <cellStyle name="Normal 2 3 2 3 11 2 2 3 2 5 2 9 8 5 6" xfId="8442"/>
    <cellStyle name="Normal 2 3 2 3 11 2 2 3 2 5 2 9 8 5 7" xfId="8445"/>
    <cellStyle name="Normal 2 3 2 3 11 2 2 3 2 5 2 9 8 5 8" xfId="8450"/>
    <cellStyle name="Normal 2 3 2 3 11 2 2 3 2 5 2 9 8 5 9" xfId="8455"/>
    <cellStyle name="Normal 2 3 2 3 2" xfId="7095"/>
    <cellStyle name="Normal 2 3 2 3 3" xfId="7097"/>
    <cellStyle name="Normal 2 3 2 3 4" xfId="7099"/>
    <cellStyle name="Normal 2 3 2 3 5" xfId="7481"/>
    <cellStyle name="Normal 2 3 2 3 6" xfId="7483"/>
    <cellStyle name="Normal 2 3 2 3 7" xfId="7997"/>
    <cellStyle name="Normal 2 3 2 3 8" xfId="8014"/>
    <cellStyle name="Normal 2 3 2 3 9" xfId="8034"/>
    <cellStyle name="Normal 2 3 2 4" xfId="7093"/>
    <cellStyle name="Normal 2 3 3" xfId="5262"/>
    <cellStyle name="Normal 2 3 4" xfId="5263"/>
    <cellStyle name="Normal 2 3 5" xfId="6596"/>
    <cellStyle name="Normal 2 3 6" xfId="7092"/>
    <cellStyle name="Normal 2 4" xfId="5264"/>
    <cellStyle name="Normal 2 4 2" xfId="6597"/>
    <cellStyle name="Normal 2 4 2 2" xfId="6598"/>
    <cellStyle name="Normal 2 4 3" xfId="6599"/>
    <cellStyle name="Normal 2 5" xfId="5265"/>
    <cellStyle name="Normal 2 5 2" xfId="6600"/>
    <cellStyle name="Normal 2 5 2 2" xfId="6601"/>
    <cellStyle name="Normal 2 5 3" xfId="6602"/>
    <cellStyle name="Normal 2 5 3 2" xfId="6603"/>
    <cellStyle name="Normal 2 5 4" xfId="6604"/>
    <cellStyle name="Normal 2 6" xfId="5266"/>
    <cellStyle name="Normal 2 6 2" xfId="6605"/>
    <cellStyle name="Normal 2 7" xfId="6606"/>
    <cellStyle name="Normal 2 8" xfId="6607"/>
    <cellStyle name="Normal 2 8 2" xfId="6608"/>
    <cellStyle name="Normal 2 8 2 2" xfId="6609"/>
    <cellStyle name="Normal 2 8 3" xfId="6610"/>
    <cellStyle name="Normal 2 9" xfId="6611"/>
    <cellStyle name="Normal 20" xfId="6612"/>
    <cellStyle name="Normal 21" xfId="6613"/>
    <cellStyle name="Normal 22" xfId="6614"/>
    <cellStyle name="Normal 23" xfId="6615"/>
    <cellStyle name="Normal 24" xfId="6616"/>
    <cellStyle name="Normal 24 2" xfId="6617"/>
    <cellStyle name="Normal 25" xfId="6618"/>
    <cellStyle name="Normal 25 2" xfId="6619"/>
    <cellStyle name="Normal 26" xfId="6620"/>
    <cellStyle name="Normal 26 2" xfId="6621"/>
    <cellStyle name="Normal 27" xfId="6622"/>
    <cellStyle name="Normal 27 2" xfId="6623"/>
    <cellStyle name="Normal 28" xfId="6624"/>
    <cellStyle name="Normal 28 2" xfId="6625"/>
    <cellStyle name="Normal 29" xfId="6626"/>
    <cellStyle name="Normal 29 2" xfId="6627"/>
    <cellStyle name="Normal 3" xfId="1650"/>
    <cellStyle name="Normal 3 2" xfId="6628"/>
    <cellStyle name="Normal 3 2 2" xfId="6629"/>
    <cellStyle name="Normal 3 2 2 2" xfId="6630"/>
    <cellStyle name="Normal 3 2 3" xfId="6631"/>
    <cellStyle name="Normal 3 2 3 2" xfId="6632"/>
    <cellStyle name="Normal 3 2 3 2 2" xfId="6633"/>
    <cellStyle name="Normal 3 3" xfId="6634"/>
    <cellStyle name="Normal 3 4" xfId="6635"/>
    <cellStyle name="Normal 3 5" xfId="6636"/>
    <cellStyle name="Normal 3 6" xfId="6637"/>
    <cellStyle name="Normal 3 7" xfId="6638"/>
    <cellStyle name="Normal 3 8" xfId="6639"/>
    <cellStyle name="Normal 30" xfId="6640"/>
    <cellStyle name="Normal 30 2" xfId="6641"/>
    <cellStyle name="Normal 31" xfId="6642"/>
    <cellStyle name="Normal 31 2" xfId="6643"/>
    <cellStyle name="Normal 32" xfId="6644"/>
    <cellStyle name="Normal 32 2" xfId="6645"/>
    <cellStyle name="Normal 33" xfId="6646"/>
    <cellStyle name="Normal 33 2" xfId="6647"/>
    <cellStyle name="Normal 34" xfId="6648"/>
    <cellStyle name="Normal 35" xfId="6649"/>
    <cellStyle name="Normal 36" xfId="6650"/>
    <cellStyle name="Normal 37" xfId="6651"/>
    <cellStyle name="Normal 38" xfId="6652"/>
    <cellStyle name="Normal 39" xfId="6653"/>
    <cellStyle name="Normal 4" xfId="1651"/>
    <cellStyle name="Normal 4 2" xfId="6654"/>
    <cellStyle name="Normal 4 2 2" xfId="6655"/>
    <cellStyle name="Normal 4 3" xfId="6656"/>
    <cellStyle name="Normal 4 3 2" xfId="6657"/>
    <cellStyle name="Normal 4 4" xfId="6658"/>
    <cellStyle name="Normal 4 5" xfId="6659"/>
    <cellStyle name="Normal 40" xfId="6660"/>
    <cellStyle name="Normal 5" xfId="1652"/>
    <cellStyle name="Normal 5 2" xfId="6661"/>
    <cellStyle name="Normal 5 2 2" xfId="6662"/>
    <cellStyle name="Normal 5 2 2 2" xfId="6663"/>
    <cellStyle name="Normal 5 2 3" xfId="6664"/>
    <cellStyle name="Normal 5 3" xfId="6665"/>
    <cellStyle name="Normal 6" xfId="6666"/>
    <cellStyle name="Normal 6 2" xfId="6667"/>
    <cellStyle name="Normal 6 2 2" xfId="6668"/>
    <cellStyle name="Normal 6 2 2 2" xfId="6669"/>
    <cellStyle name="Normal 6 2 3" xfId="6670"/>
    <cellStyle name="Normal 6 3" xfId="6671"/>
    <cellStyle name="Normal 7" xfId="6672"/>
    <cellStyle name="Normal 7 2" xfId="6673"/>
    <cellStyle name="Normal 7 3" xfId="6674"/>
    <cellStyle name="Normal 7 4" xfId="6675"/>
    <cellStyle name="Normal 7 5" xfId="6676"/>
    <cellStyle name="Normal 8" xfId="6677"/>
    <cellStyle name="Normal 8 2" xfId="6678"/>
    <cellStyle name="Normal 8 3" xfId="6679"/>
    <cellStyle name="Normal 8 4" xfId="6680"/>
    <cellStyle name="Normal 8 5" xfId="6681"/>
    <cellStyle name="Normal 8 6" xfId="6682"/>
    <cellStyle name="Normal 8 7" xfId="6683"/>
    <cellStyle name="Normal 9" xfId="6684"/>
    <cellStyle name="Normal 9 2" xfId="6685"/>
    <cellStyle name="Normal_2004年美国和加铝销售收入组成" xfId="6173"/>
    <cellStyle name="Note" xfId="1653"/>
    <cellStyle name="Note 2" xfId="1654"/>
    <cellStyle name="Note 2 2" xfId="1655"/>
    <cellStyle name="Note 2 2 2" xfId="1656"/>
    <cellStyle name="Note 2 2 2 2" xfId="5267"/>
    <cellStyle name="Note 2 2 3" xfId="1657"/>
    <cellStyle name="Note 2 2 3 2" xfId="5268"/>
    <cellStyle name="Note 2 2 4" xfId="5269"/>
    <cellStyle name="Note 2 3" xfId="1658"/>
    <cellStyle name="Note 2 3 2" xfId="1659"/>
    <cellStyle name="Note 2 3 2 2" xfId="5270"/>
    <cellStyle name="Note 2 3 3" xfId="5271"/>
    <cellStyle name="Note 2 4" xfId="1660"/>
    <cellStyle name="Note 2 4 2" xfId="5272"/>
    <cellStyle name="Note 2 5" xfId="1661"/>
    <cellStyle name="Note 2 5 2" xfId="5273"/>
    <cellStyle name="Note 2 6" xfId="5274"/>
    <cellStyle name="Note 3" xfId="1662"/>
    <cellStyle name="Note 3 2" xfId="1663"/>
    <cellStyle name="Note 3 2 2" xfId="1664"/>
    <cellStyle name="Note 3 2 2 2" xfId="5275"/>
    <cellStyle name="Note 3 2 3" xfId="1665"/>
    <cellStyle name="Note 3 2 3 2" xfId="5276"/>
    <cellStyle name="Note 3 2 4" xfId="5277"/>
    <cellStyle name="Note 3 3" xfId="1666"/>
    <cellStyle name="Note 3 3 2" xfId="1667"/>
    <cellStyle name="Note 3 3 2 2" xfId="5278"/>
    <cellStyle name="Note 3 3 3" xfId="5279"/>
    <cellStyle name="Note 3 4" xfId="1668"/>
    <cellStyle name="Note 3 4 2" xfId="5280"/>
    <cellStyle name="Note 3 5" xfId="5281"/>
    <cellStyle name="Note 4" xfId="1669"/>
    <cellStyle name="Note 4 2" xfId="1670"/>
    <cellStyle name="Note 4 2 2" xfId="5282"/>
    <cellStyle name="Note 4 3" xfId="1671"/>
    <cellStyle name="Note 4 3 2" xfId="5283"/>
    <cellStyle name="Note 4 4" xfId="5284"/>
    <cellStyle name="Note 5" xfId="1672"/>
    <cellStyle name="Note 5 2" xfId="1673"/>
    <cellStyle name="Note 5 2 2" xfId="5285"/>
    <cellStyle name="Note 5 3" xfId="5286"/>
    <cellStyle name="Note 6" xfId="1674"/>
    <cellStyle name="Note 6 2" xfId="5287"/>
    <cellStyle name="Note 7" xfId="5288"/>
    <cellStyle name="Output" xfId="1675"/>
    <cellStyle name="Output 2" xfId="1676"/>
    <cellStyle name="Output 2 2" xfId="1677"/>
    <cellStyle name="Output 2 2 2" xfId="1678"/>
    <cellStyle name="Output 2 2 2 2" xfId="5289"/>
    <cellStyle name="Output 2 2 3" xfId="1679"/>
    <cellStyle name="Output 2 2 3 2" xfId="5290"/>
    <cellStyle name="Output 2 2 4" xfId="5291"/>
    <cellStyle name="Output 2 3" xfId="1680"/>
    <cellStyle name="Output 2 3 2" xfId="1681"/>
    <cellStyle name="Output 2 3 2 2" xfId="5292"/>
    <cellStyle name="Output 2 3 3" xfId="5293"/>
    <cellStyle name="Output 2 4" xfId="1682"/>
    <cellStyle name="Output 2 4 2" xfId="5294"/>
    <cellStyle name="Output 2 5" xfId="1683"/>
    <cellStyle name="Output 2 5 2" xfId="5295"/>
    <cellStyle name="Output 2 6" xfId="5296"/>
    <cellStyle name="Output 3" xfId="1684"/>
    <cellStyle name="Output 3 2" xfId="1685"/>
    <cellStyle name="Output 3 2 2" xfId="1686"/>
    <cellStyle name="Output 3 2 2 2" xfId="5297"/>
    <cellStyle name="Output 3 2 3" xfId="1687"/>
    <cellStyle name="Output 3 2 3 2" xfId="5298"/>
    <cellStyle name="Output 3 2 4" xfId="5299"/>
    <cellStyle name="Output 3 3" xfId="1688"/>
    <cellStyle name="Output 3 3 2" xfId="1689"/>
    <cellStyle name="Output 3 3 2 2" xfId="5300"/>
    <cellStyle name="Output 3 3 3" xfId="5301"/>
    <cellStyle name="Output 3 4" xfId="1690"/>
    <cellStyle name="Output 3 4 2" xfId="5302"/>
    <cellStyle name="Output 3 5" xfId="5303"/>
    <cellStyle name="Output 4" xfId="1691"/>
    <cellStyle name="Output 4 2" xfId="1692"/>
    <cellStyle name="Output 4 2 2" xfId="5304"/>
    <cellStyle name="Output 4 3" xfId="1693"/>
    <cellStyle name="Output 4 3 2" xfId="5305"/>
    <cellStyle name="Output 4 4" xfId="5306"/>
    <cellStyle name="Output 5" xfId="1694"/>
    <cellStyle name="Output 5 2" xfId="1695"/>
    <cellStyle name="Output 5 2 2" xfId="5307"/>
    <cellStyle name="Output 5 3" xfId="5308"/>
    <cellStyle name="Output 6" xfId="1696"/>
    <cellStyle name="Output 6 2" xfId="5309"/>
    <cellStyle name="Output 7" xfId="5310"/>
    <cellStyle name="P $,(0)" xfId="6686"/>
    <cellStyle name="PctLine" xfId="1697"/>
    <cellStyle name="PER" xfId="1698"/>
    <cellStyle name="Percent [1]" xfId="1699"/>
    <cellStyle name="Percent [2]" xfId="1700"/>
    <cellStyle name="Percent [2] 2" xfId="6687"/>
    <cellStyle name="Percent [2] 2 2" xfId="6688"/>
    <cellStyle name="Percent [2] 3" xfId="6689"/>
    <cellStyle name="Percent 10" xfId="6690"/>
    <cellStyle name="Percent 10 2" xfId="6691"/>
    <cellStyle name="Percent 10 2 2" xfId="6692"/>
    <cellStyle name="Percent 10 2 2 2" xfId="6693"/>
    <cellStyle name="Percent 11" xfId="6694"/>
    <cellStyle name="Percent 12" xfId="6695"/>
    <cellStyle name="Percent 12 2" xfId="6696"/>
    <cellStyle name="Percent 12 3" xfId="6697"/>
    <cellStyle name="Percent 13" xfId="6698"/>
    <cellStyle name="Percent 14" xfId="6699"/>
    <cellStyle name="Percent 15" xfId="6700"/>
    <cellStyle name="Percent 16" xfId="6701"/>
    <cellStyle name="Percent 17" xfId="6702"/>
    <cellStyle name="Percent 18" xfId="6703"/>
    <cellStyle name="Percent 19" xfId="6704"/>
    <cellStyle name="Percent 2" xfId="3"/>
    <cellStyle name="Percent 2 2" xfId="6705"/>
    <cellStyle name="Percent 2 2 2" xfId="6706"/>
    <cellStyle name="Percent 20" xfId="6707"/>
    <cellStyle name="Percent 21" xfId="6708"/>
    <cellStyle name="Percent 22" xfId="6709"/>
    <cellStyle name="Percent 23" xfId="6710"/>
    <cellStyle name="Percent 24" xfId="6711"/>
    <cellStyle name="Percent 25" xfId="6712"/>
    <cellStyle name="Percent 26" xfId="6713"/>
    <cellStyle name="Percent 27" xfId="6714"/>
    <cellStyle name="Percent 28" xfId="6715"/>
    <cellStyle name="Percent 3" xfId="6716"/>
    <cellStyle name="Percent 3 2" xfId="6717"/>
    <cellStyle name="Percent 3 2 2" xfId="6718"/>
    <cellStyle name="Percent 3 2 2 2" xfId="6719"/>
    <cellStyle name="Percent 3 2 2 2 2" xfId="6720"/>
    <cellStyle name="Percent 3 2 3" xfId="6721"/>
    <cellStyle name="Percent 3 3" xfId="6722"/>
    <cellStyle name="Percent 3 4" xfId="6723"/>
    <cellStyle name="Percent 4" xfId="6724"/>
    <cellStyle name="Percent 4 2" xfId="6725"/>
    <cellStyle name="Percent 4 3" xfId="6726"/>
    <cellStyle name="Percent 4 4" xfId="6727"/>
    <cellStyle name="Percent 5" xfId="6728"/>
    <cellStyle name="Percent 5 2" xfId="6729"/>
    <cellStyle name="Percent 5 3" xfId="6730"/>
    <cellStyle name="Percent 5 4" xfId="6731"/>
    <cellStyle name="Percent 6" xfId="6732"/>
    <cellStyle name="Percent 6 2" xfId="6733"/>
    <cellStyle name="Percent 6 3" xfId="6734"/>
    <cellStyle name="Percent 7" xfId="6735"/>
    <cellStyle name="Percent 7 2" xfId="6736"/>
    <cellStyle name="Percent 7 3" xfId="6737"/>
    <cellStyle name="Percent 8" xfId="6738"/>
    <cellStyle name="Percent 8 2" xfId="6739"/>
    <cellStyle name="Percent 8 3" xfId="6740"/>
    <cellStyle name="Percent 9" xfId="6741"/>
    <cellStyle name="Percent 9 2" xfId="6742"/>
    <cellStyle name="Percent 9 3" xfId="6743"/>
    <cellStyle name="Percent(1)" xfId="1701"/>
    <cellStyle name="Percent(1) 2" xfId="5311"/>
    <cellStyle name="Percent_Henderson Land_Oct 2003 " xfId="6174"/>
    <cellStyle name="Percent1" xfId="1702"/>
    <cellStyle name="PETable[1]" xfId="1703"/>
    <cellStyle name="Prot $,(0)" xfId="6744"/>
    <cellStyle name="Prot Fixed (1)" xfId="6745"/>
    <cellStyle name="Prot, (0)" xfId="6746"/>
    <cellStyle name="Prot, Fixed (2)" xfId="6747"/>
    <cellStyle name="Quantity" xfId="1704"/>
    <cellStyle name="Quantity 2" xfId="6175"/>
    <cellStyle name="Ratios[1]" xfId="1705"/>
    <cellStyle name="RevList" xfId="6748"/>
    <cellStyle name="RevList 2" xfId="6749"/>
    <cellStyle name="Section Heading" xfId="1706"/>
    <cellStyle name="Section Heading 2" xfId="5312"/>
    <cellStyle name="Shade" xfId="1707"/>
    <cellStyle name="Shading" xfId="1708"/>
    <cellStyle name="style" xfId="6750"/>
    <cellStyle name="style1" xfId="6751"/>
    <cellStyle name="style2" xfId="6752"/>
    <cellStyle name="Sub - Style3" xfId="1709"/>
    <cellStyle name="Subtotal" xfId="6753"/>
    <cellStyle name="Table Title" xfId="1710"/>
    <cellStyle name="Table Title 2" xfId="5313"/>
    <cellStyle name="Table Title 3" xfId="5314"/>
    <cellStyle name="Table Title 4" xfId="8069"/>
    <cellStyle name="Text" xfId="1711"/>
    <cellStyle name="Text _Titles" xfId="1712"/>
    <cellStyle name="Text_Indent" xfId="1713"/>
    <cellStyle name="þ_x001d_ð &amp;ý&amp;†ýG_x0008_ X_x000a__x0007__x0001__x0001_" xfId="6754"/>
    <cellStyle name="þ_x001d_ð &amp;ý&amp;†ýG_x0008_ X_x000a__x0007__x0001__x0001_ 2" xfId="6755"/>
    <cellStyle name="þ_x001d_ð &amp;ý&amp;†ýG_x0008_ X_x000a__x0007__x0001__x0001_ 2 2" xfId="6756"/>
    <cellStyle name="þ_x001d_ð &amp;ý&amp;†ýG_x0008_ X_x000a__x0007__x0001__x0001_ 3" xfId="6757"/>
    <cellStyle name="þ_x001d_ð &amp;ý&amp;†ýG_x0008__x0009_X_x000a__x0007__x0001__x0001_" xfId="6758"/>
    <cellStyle name="þ_x001d_ð &amp;ý&amp;†ýG_x0008__x0009_X_x000a__x0007__x0001__x0001_ 2" xfId="6759"/>
    <cellStyle name="þ_x001d_ð&quot;_x000c_Býò_x000c_5ýU_x0001_e_x0005_¹,_x0007__x0001__x0001_" xfId="6760"/>
    <cellStyle name="þ_x001d_ð&quot;_x000c_Býò_x000c_5ýU_x0001_e_x0005_¹,_x0007__x0001__x0001_ 2" xfId="6761"/>
    <cellStyle name="þ_x001d_ð&quot;_x000c_Býò_x000c_5ýU_x0001_e_x0005_¹,_x0007__x0001__x0001_ 2 2" xfId="6762"/>
    <cellStyle name="þ_x001d_ð&quot;_x000c_Býò_x000c_5ýU_x0001_e_x0005_¹,_x0007__x0001__x0001_ 3" xfId="6763"/>
    <cellStyle name="Title" xfId="1714"/>
    <cellStyle name="Title 2" xfId="1715"/>
    <cellStyle name="Title 2 2" xfId="1716"/>
    <cellStyle name="Title 2 2 2" xfId="1717"/>
    <cellStyle name="Title 2 2 3" xfId="1718"/>
    <cellStyle name="Title 2 2 4" xfId="6764"/>
    <cellStyle name="Title 2 3" xfId="1719"/>
    <cellStyle name="Title 2 3 2" xfId="1720"/>
    <cellStyle name="Title 2 4" xfId="1721"/>
    <cellStyle name="Title 2 5" xfId="1722"/>
    <cellStyle name="Title 2 6" xfId="6765"/>
    <cellStyle name="Title 3" xfId="1723"/>
    <cellStyle name="Title 3 2" xfId="1724"/>
    <cellStyle name="Title 3 2 2" xfId="1725"/>
    <cellStyle name="Title 3 2 3" xfId="1726"/>
    <cellStyle name="Title 3 3" xfId="1727"/>
    <cellStyle name="Title 3 3 2" xfId="1728"/>
    <cellStyle name="Title 3 4" xfId="1729"/>
    <cellStyle name="Title 3 5" xfId="6766"/>
    <cellStyle name="Title 4" xfId="1730"/>
    <cellStyle name="Title 4 2" xfId="1731"/>
    <cellStyle name="Title 4 3" xfId="1732"/>
    <cellStyle name="Title 4 4" xfId="6767"/>
    <cellStyle name="Title 5" xfId="1733"/>
    <cellStyle name="Title 5 2" xfId="1734"/>
    <cellStyle name="Title 5 3" xfId="6768"/>
    <cellStyle name="Title 6" xfId="1735"/>
    <cellStyle name="Titre colonnes" xfId="1736"/>
    <cellStyle name="Titre lignes" xfId="1737"/>
    <cellStyle name="Total" xfId="1738"/>
    <cellStyle name="Total 2" xfId="1739"/>
    <cellStyle name="Total 2 2" xfId="1740"/>
    <cellStyle name="Total 2 2 2" xfId="1741"/>
    <cellStyle name="Total 2 2 2 2" xfId="5315"/>
    <cellStyle name="Total 2 2 3" xfId="1742"/>
    <cellStyle name="Total 2 2 3 2" xfId="5316"/>
    <cellStyle name="Total 2 2 4" xfId="5317"/>
    <cellStyle name="Total 2 3" xfId="1743"/>
    <cellStyle name="Total 2 3 2" xfId="1744"/>
    <cellStyle name="Total 2 3 2 2" xfId="5318"/>
    <cellStyle name="Total 2 3 3" xfId="5319"/>
    <cellStyle name="Total 2 4" xfId="1745"/>
    <cellStyle name="Total 2 4 2" xfId="5320"/>
    <cellStyle name="Total 2 5" xfId="1746"/>
    <cellStyle name="Total 2 5 2" xfId="5321"/>
    <cellStyle name="Total 2 6" xfId="5322"/>
    <cellStyle name="Total 3" xfId="1747"/>
    <cellStyle name="Total 3 2" xfId="1748"/>
    <cellStyle name="Total 3 2 2" xfId="1749"/>
    <cellStyle name="Total 3 2 2 2" xfId="5323"/>
    <cellStyle name="Total 3 2 3" xfId="1750"/>
    <cellStyle name="Total 3 2 3 2" xfId="5324"/>
    <cellStyle name="Total 3 2 4" xfId="5325"/>
    <cellStyle name="Total 3 3" xfId="1751"/>
    <cellStyle name="Total 3 3 2" xfId="1752"/>
    <cellStyle name="Total 3 3 2 2" xfId="5326"/>
    <cellStyle name="Total 3 3 3" xfId="5327"/>
    <cellStyle name="Total 3 4" xfId="1753"/>
    <cellStyle name="Total 3 4 2" xfId="5328"/>
    <cellStyle name="Total 3 5" xfId="5329"/>
    <cellStyle name="Total 4" xfId="1754"/>
    <cellStyle name="Total 4 2" xfId="1755"/>
    <cellStyle name="Total 4 2 2" xfId="5330"/>
    <cellStyle name="Total 4 3" xfId="1756"/>
    <cellStyle name="Total 4 3 2" xfId="5331"/>
    <cellStyle name="Total 4 4" xfId="5332"/>
    <cellStyle name="Total 5" xfId="1757"/>
    <cellStyle name="Total 5 2" xfId="1758"/>
    <cellStyle name="Total 5 2 2" xfId="5333"/>
    <cellStyle name="Total 5 3" xfId="5334"/>
    <cellStyle name="Total 6" xfId="1759"/>
    <cellStyle name="Total 6 2" xfId="5335"/>
    <cellStyle name="Total 7" xfId="5336"/>
    <cellStyle name="Unp $,(2)" xfId="6769"/>
    <cellStyle name="Unp Comma [0]" xfId="6770"/>
    <cellStyle name="Unp comment" xfId="6771"/>
    <cellStyle name="Unp Fixed (1)" xfId="6772"/>
    <cellStyle name="Unp Fixed (2)" xfId="6773"/>
    <cellStyle name="Unprotected" xfId="6774"/>
    <cellStyle name="unshade" xfId="1760"/>
    <cellStyle name="Warning Text" xfId="1761"/>
    <cellStyle name="Warning Text 2" xfId="1762"/>
    <cellStyle name="Warning Text 2 2" xfId="1763"/>
    <cellStyle name="Warning Text 2 2 2" xfId="1764"/>
    <cellStyle name="Warning Text 2 2 3" xfId="1765"/>
    <cellStyle name="Warning Text 2 2 4" xfId="6775"/>
    <cellStyle name="Warning Text 2 3" xfId="1766"/>
    <cellStyle name="Warning Text 2 3 2" xfId="1767"/>
    <cellStyle name="Warning Text 2 4" xfId="1768"/>
    <cellStyle name="Warning Text 2 5" xfId="1769"/>
    <cellStyle name="Warning Text 2 6" xfId="6776"/>
    <cellStyle name="Warning Text 3" xfId="1770"/>
    <cellStyle name="Warning Text 3 2" xfId="1771"/>
    <cellStyle name="Warning Text 3 2 2" xfId="1772"/>
    <cellStyle name="Warning Text 3 2 3" xfId="1773"/>
    <cellStyle name="Warning Text 3 3" xfId="1774"/>
    <cellStyle name="Warning Text 3 3 2" xfId="1775"/>
    <cellStyle name="Warning Text 3 4" xfId="1776"/>
    <cellStyle name="Warning Text 3 5" xfId="6777"/>
    <cellStyle name="Warning Text 4" xfId="1777"/>
    <cellStyle name="Warning Text 4 2" xfId="1778"/>
    <cellStyle name="Warning Text 4 3" xfId="1779"/>
    <cellStyle name="Warning Text 4 4" xfId="6778"/>
    <cellStyle name="Warning Text 5" xfId="1780"/>
    <cellStyle name="Warning Text 5 2" xfId="1781"/>
    <cellStyle name="Warning Text 5 3" xfId="6779"/>
    <cellStyle name="Warning Text 6" xfId="1782"/>
    <cellStyle name="Worksheet Heading" xfId="1783"/>
    <cellStyle name="Worksheet Heading 2" xfId="5337"/>
    <cellStyle name="Y/N" xfId="1784"/>
    <cellStyle name="yyyy" xfId="1785"/>
    <cellStyle name="百分比" xfId="6177" builtinId="5"/>
    <cellStyle name="百分比 10" xfId="1786"/>
    <cellStyle name="百分比 10 2" xfId="6845"/>
    <cellStyle name="百分比 10 3" xfId="7145"/>
    <cellStyle name="百分比 10 4" xfId="7146"/>
    <cellStyle name="百分比 10 5" xfId="7510"/>
    <cellStyle name="百分比 10 6" xfId="7511"/>
    <cellStyle name="百分比 11" xfId="1787"/>
    <cellStyle name="百分比 11 2" xfId="6846"/>
    <cellStyle name="百分比 11 3" xfId="7147"/>
    <cellStyle name="百分比 11 4" xfId="7148"/>
    <cellStyle name="百分比 11 5" xfId="7512"/>
    <cellStyle name="百分比 11 6" xfId="7513"/>
    <cellStyle name="百分比 12" xfId="1788"/>
    <cellStyle name="百分比 12 2" xfId="6847"/>
    <cellStyle name="百分比 12 3" xfId="7149"/>
    <cellStyle name="百分比 12 4" xfId="7150"/>
    <cellStyle name="百分比 12 5" xfId="7514"/>
    <cellStyle name="百分比 12 6" xfId="7515"/>
    <cellStyle name="百分比 13" xfId="1789"/>
    <cellStyle name="百分比 13 2" xfId="6848"/>
    <cellStyle name="百分比 13 3" xfId="7151"/>
    <cellStyle name="百分比 13 4" xfId="7152"/>
    <cellStyle name="百分比 13 5" xfId="7516"/>
    <cellStyle name="百分比 13 6" xfId="7517"/>
    <cellStyle name="百分比 14" xfId="1790"/>
    <cellStyle name="百分比 14 2" xfId="7518"/>
    <cellStyle name="百分比 14 3" xfId="7519"/>
    <cellStyle name="百分比 15" xfId="6780"/>
    <cellStyle name="百分比 16" xfId="7030"/>
    <cellStyle name="百分比 17" xfId="7129"/>
    <cellStyle name="百分比 18" xfId="7130"/>
    <cellStyle name="百分比 19" xfId="7984"/>
    <cellStyle name="百分比 2" xfId="13"/>
    <cellStyle name="百分比 2 10" xfId="1791"/>
    <cellStyle name="百分比 2 10 2" xfId="6849"/>
    <cellStyle name="百分比 2 10 3" xfId="7153"/>
    <cellStyle name="百分比 2 10 4" xfId="7154"/>
    <cellStyle name="百分比 2 10 5" xfId="7520"/>
    <cellStyle name="百分比 2 10 6" xfId="7521"/>
    <cellStyle name="百分比 2 11" xfId="1792"/>
    <cellStyle name="百分比 2 11 2" xfId="6850"/>
    <cellStyle name="百分比 2 11 3" xfId="7155"/>
    <cellStyle name="百分比 2 11 4" xfId="7156"/>
    <cellStyle name="百分比 2 11 5" xfId="7522"/>
    <cellStyle name="百分比 2 11 6" xfId="7523"/>
    <cellStyle name="百分比 2 12" xfId="1793"/>
    <cellStyle name="百分比 2 12 2" xfId="6851"/>
    <cellStyle name="百分比 2 12 3" xfId="7157"/>
    <cellStyle name="百分比 2 12 4" xfId="7158"/>
    <cellStyle name="百分比 2 12 5" xfId="7524"/>
    <cellStyle name="百分比 2 12 6" xfId="7525"/>
    <cellStyle name="百分比 2 13" xfId="1794"/>
    <cellStyle name="百分比 2 13 2" xfId="7526"/>
    <cellStyle name="百分比 2 13 3" xfId="7527"/>
    <cellStyle name="百分比 2 14" xfId="1795"/>
    <cellStyle name="百分比 2 15" xfId="6852"/>
    <cellStyle name="百分比 2 16" xfId="7159"/>
    <cellStyle name="百分比 2 17" xfId="7160"/>
    <cellStyle name="百分比 2 18" xfId="7528"/>
    <cellStyle name="百分比 2 19" xfId="7529"/>
    <cellStyle name="百分比 2 2" xfId="1796"/>
    <cellStyle name="百分比 2 2 10" xfId="1797"/>
    <cellStyle name="百分比 2 2 10 2" xfId="6853"/>
    <cellStyle name="百分比 2 2 10 3" xfId="7161"/>
    <cellStyle name="百分比 2 2 10 4" xfId="7162"/>
    <cellStyle name="百分比 2 2 10 5" xfId="7530"/>
    <cellStyle name="百分比 2 2 10 6" xfId="7531"/>
    <cellStyle name="百分比 2 2 11" xfId="1798"/>
    <cellStyle name="百分比 2 2 11 2" xfId="6854"/>
    <cellStyle name="百分比 2 2 11 3" xfId="7163"/>
    <cellStyle name="百分比 2 2 11 4" xfId="7164"/>
    <cellStyle name="百分比 2 2 11 5" xfId="7532"/>
    <cellStyle name="百分比 2 2 11 6" xfId="7533"/>
    <cellStyle name="百分比 2 2 12" xfId="1799"/>
    <cellStyle name="百分比 2 2 12 2" xfId="7534"/>
    <cellStyle name="百分比 2 2 12 3" xfId="7535"/>
    <cellStyle name="百分比 2 2 13" xfId="1800"/>
    <cellStyle name="百分比 2 2 14" xfId="6855"/>
    <cellStyle name="百分比 2 2 15" xfId="7165"/>
    <cellStyle name="百分比 2 2 16" xfId="7166"/>
    <cellStyle name="百分比 2 2 17" xfId="7536"/>
    <cellStyle name="百分比 2 2 18" xfId="7537"/>
    <cellStyle name="百分比 2 2 2" xfId="1801"/>
    <cellStyle name="百分比 2 2 2 10" xfId="1802"/>
    <cellStyle name="百分比 2 2 2 10 2" xfId="7538"/>
    <cellStyle name="百分比 2 2 2 10 3" xfId="7539"/>
    <cellStyle name="百分比 2 2 2 11" xfId="1803"/>
    <cellStyle name="百分比 2 2 2 12" xfId="6856"/>
    <cellStyle name="百分比 2 2 2 13" xfId="7167"/>
    <cellStyle name="百分比 2 2 2 14" xfId="7168"/>
    <cellStyle name="百分比 2 2 2 15" xfId="7540"/>
    <cellStyle name="百分比 2 2 2 16" xfId="7541"/>
    <cellStyle name="百分比 2 2 2 2" xfId="1804"/>
    <cellStyle name="百分比 2 2 2 2 2" xfId="1805"/>
    <cellStyle name="百分比 2 2 2 2 2 2" xfId="1806"/>
    <cellStyle name="百分比 2 2 2 2 2 3" xfId="7542"/>
    <cellStyle name="百分比 2 2 2 2 2 4" xfId="7543"/>
    <cellStyle name="百分比 2 2 2 2 3" xfId="1807"/>
    <cellStyle name="百分比 2 2 2 2 4" xfId="1808"/>
    <cellStyle name="百分比 2 2 2 2 5" xfId="6857"/>
    <cellStyle name="百分比 2 2 2 2 6" xfId="7169"/>
    <cellStyle name="百分比 2 2 2 2 7" xfId="7170"/>
    <cellStyle name="百分比 2 2 2 2 8" xfId="7544"/>
    <cellStyle name="百分比 2 2 2 2 9" xfId="7545"/>
    <cellStyle name="百分比 2 2 2 3" xfId="1809"/>
    <cellStyle name="百分比 2 2 2 3 2" xfId="1810"/>
    <cellStyle name="百分比 2 2 2 3 3" xfId="1811"/>
    <cellStyle name="百分比 2 2 2 3 4" xfId="6858"/>
    <cellStyle name="百分比 2 2 2 3 5" xfId="7171"/>
    <cellStyle name="百分比 2 2 2 3 6" xfId="7172"/>
    <cellStyle name="百分比 2 2 2 3 7" xfId="7546"/>
    <cellStyle name="百分比 2 2 2 3 8" xfId="7547"/>
    <cellStyle name="百分比 2 2 2 4" xfId="1812"/>
    <cellStyle name="百分比 2 2 2 4 2" xfId="1813"/>
    <cellStyle name="百分比 2 2 2 4 3" xfId="6859"/>
    <cellStyle name="百分比 2 2 2 4 4" xfId="7173"/>
    <cellStyle name="百分比 2 2 2 4 5" xfId="7174"/>
    <cellStyle name="百分比 2 2 2 4 6" xfId="7548"/>
    <cellStyle name="百分比 2 2 2 4 7" xfId="7549"/>
    <cellStyle name="百分比 2 2 2 5" xfId="1814"/>
    <cellStyle name="百分比 2 2 2 5 2" xfId="1815"/>
    <cellStyle name="百分比 2 2 2 5 3" xfId="6860"/>
    <cellStyle name="百分比 2 2 2 5 4" xfId="7175"/>
    <cellStyle name="百分比 2 2 2 5 5" xfId="7176"/>
    <cellStyle name="百分比 2 2 2 5 6" xfId="7550"/>
    <cellStyle name="百分比 2 2 2 5 7" xfId="7551"/>
    <cellStyle name="百分比 2 2 2 6" xfId="1816"/>
    <cellStyle name="百分比 2 2 2 6 2" xfId="6861"/>
    <cellStyle name="百分比 2 2 2 6 3" xfId="7177"/>
    <cellStyle name="百分比 2 2 2 6 4" xfId="7178"/>
    <cellStyle name="百分比 2 2 2 6 5" xfId="7552"/>
    <cellStyle name="百分比 2 2 2 6 6" xfId="7553"/>
    <cellStyle name="百分比 2 2 2 7" xfId="1817"/>
    <cellStyle name="百分比 2 2 2 7 2" xfId="6862"/>
    <cellStyle name="百分比 2 2 2 7 3" xfId="7179"/>
    <cellStyle name="百分比 2 2 2 7 4" xfId="7180"/>
    <cellStyle name="百分比 2 2 2 7 5" xfId="7554"/>
    <cellStyle name="百分比 2 2 2 7 6" xfId="7555"/>
    <cellStyle name="百分比 2 2 2 8" xfId="1818"/>
    <cellStyle name="百分比 2 2 2 8 2" xfId="6863"/>
    <cellStyle name="百分比 2 2 2 8 3" xfId="7181"/>
    <cellStyle name="百分比 2 2 2 8 4" xfId="7182"/>
    <cellStyle name="百分比 2 2 2 8 5" xfId="7556"/>
    <cellStyle name="百分比 2 2 2 8 6" xfId="7557"/>
    <cellStyle name="百分比 2 2 2 9" xfId="1819"/>
    <cellStyle name="百分比 2 2 2 9 2" xfId="6864"/>
    <cellStyle name="百分比 2 2 2 9 3" xfId="7183"/>
    <cellStyle name="百分比 2 2 2 9 4" xfId="7184"/>
    <cellStyle name="百分比 2 2 2 9 5" xfId="7558"/>
    <cellStyle name="百分比 2 2 2 9 6" xfId="7559"/>
    <cellStyle name="百分比 2 2 3" xfId="1820"/>
    <cellStyle name="百分比 2 2 3 10" xfId="7560"/>
    <cellStyle name="百分比 2 2 3 2" xfId="1821"/>
    <cellStyle name="百分比 2 2 3 2 2" xfId="1822"/>
    <cellStyle name="百分比 2 2 3 2 3" xfId="1823"/>
    <cellStyle name="百分比 2 2 3 2 4" xfId="1824"/>
    <cellStyle name="百分比 2 2 3 2 5" xfId="7561"/>
    <cellStyle name="百分比 2 2 3 2 6" xfId="7562"/>
    <cellStyle name="百分比 2 2 3 3" xfId="1825"/>
    <cellStyle name="百分比 2 2 3 3 2" xfId="1826"/>
    <cellStyle name="百分比 2 2 3 4" xfId="1827"/>
    <cellStyle name="百分比 2 2 3 5" xfId="1828"/>
    <cellStyle name="百分比 2 2 3 6" xfId="6865"/>
    <cellStyle name="百分比 2 2 3 7" xfId="7185"/>
    <cellStyle name="百分比 2 2 3 8" xfId="7186"/>
    <cellStyle name="百分比 2 2 3 9" xfId="7563"/>
    <cellStyle name="百分比 2 2 4" xfId="1829"/>
    <cellStyle name="百分比 2 2 4 2" xfId="1830"/>
    <cellStyle name="百分比 2 2 4 2 2" xfId="1831"/>
    <cellStyle name="百分比 2 2 4 2 3" xfId="7564"/>
    <cellStyle name="百分比 2 2 4 2 4" xfId="7565"/>
    <cellStyle name="百分比 2 2 4 3" xfId="1832"/>
    <cellStyle name="百分比 2 2 4 4" xfId="1833"/>
    <cellStyle name="百分比 2 2 4 5" xfId="6866"/>
    <cellStyle name="百分比 2 2 4 6" xfId="7187"/>
    <cellStyle name="百分比 2 2 4 7" xfId="7188"/>
    <cellStyle name="百分比 2 2 4 8" xfId="7566"/>
    <cellStyle name="百分比 2 2 4 9" xfId="7567"/>
    <cellStyle name="百分比 2 2 5" xfId="1834"/>
    <cellStyle name="百分比 2 2 5 2" xfId="1835"/>
    <cellStyle name="百分比 2 2 5 3" xfId="1836"/>
    <cellStyle name="百分比 2 2 5 4" xfId="6867"/>
    <cellStyle name="百分比 2 2 5 5" xfId="7189"/>
    <cellStyle name="百分比 2 2 5 6" xfId="7190"/>
    <cellStyle name="百分比 2 2 5 7" xfId="7568"/>
    <cellStyle name="百分比 2 2 5 8" xfId="7569"/>
    <cellStyle name="百分比 2 2 6" xfId="1837"/>
    <cellStyle name="百分比 2 2 6 2" xfId="1838"/>
    <cellStyle name="百分比 2 2 6 3" xfId="6868"/>
    <cellStyle name="百分比 2 2 6 4" xfId="7191"/>
    <cellStyle name="百分比 2 2 6 5" xfId="7192"/>
    <cellStyle name="百分比 2 2 6 6" xfId="7570"/>
    <cellStyle name="百分比 2 2 6 7" xfId="7571"/>
    <cellStyle name="百分比 2 2 7" xfId="1839"/>
    <cellStyle name="百分比 2 2 7 2" xfId="6869"/>
    <cellStyle name="百分比 2 2 7 3" xfId="7193"/>
    <cellStyle name="百分比 2 2 7 4" xfId="7194"/>
    <cellStyle name="百分比 2 2 7 5" xfId="7572"/>
    <cellStyle name="百分比 2 2 7 6" xfId="7573"/>
    <cellStyle name="百分比 2 2 8" xfId="1840"/>
    <cellStyle name="百分比 2 2 8 2" xfId="6870"/>
    <cellStyle name="百分比 2 2 8 3" xfId="7195"/>
    <cellStyle name="百分比 2 2 8 4" xfId="7196"/>
    <cellStyle name="百分比 2 2 8 5" xfId="7574"/>
    <cellStyle name="百分比 2 2 8 6" xfId="7575"/>
    <cellStyle name="百分比 2 2 9" xfId="1841"/>
    <cellStyle name="百分比 2 2 9 2" xfId="6871"/>
    <cellStyle name="百分比 2 2 9 3" xfId="7197"/>
    <cellStyle name="百分比 2 2 9 4" xfId="7198"/>
    <cellStyle name="百分比 2 2 9 5" xfId="7576"/>
    <cellStyle name="百分比 2 2 9 6" xfId="7577"/>
    <cellStyle name="百分比 2 3" xfId="1842"/>
    <cellStyle name="百分比 2 3 10" xfId="1843"/>
    <cellStyle name="百分比 2 3 10 2" xfId="7578"/>
    <cellStyle name="百分比 2 3 10 3" xfId="7579"/>
    <cellStyle name="百分比 2 3 11" xfId="1844"/>
    <cellStyle name="百分比 2 3 12" xfId="6872"/>
    <cellStyle name="百分比 2 3 13" xfId="7199"/>
    <cellStyle name="百分比 2 3 14" xfId="7200"/>
    <cellStyle name="百分比 2 3 15" xfId="7580"/>
    <cellStyle name="百分比 2 3 16" xfId="7581"/>
    <cellStyle name="百分比 2 3 2" xfId="1845"/>
    <cellStyle name="百分比 2 3 2 10" xfId="7582"/>
    <cellStyle name="百分比 2 3 2 11" xfId="7583"/>
    <cellStyle name="百分比 2 3 2 2" xfId="1846"/>
    <cellStyle name="百分比 2 3 2 2 2" xfId="1847"/>
    <cellStyle name="百分比 2 3 2 2 3" xfId="1848"/>
    <cellStyle name="百分比 2 3 2 2 4" xfId="1849"/>
    <cellStyle name="百分比 2 3 2 2 5" xfId="7584"/>
    <cellStyle name="百分比 2 3 2 2 6" xfId="7585"/>
    <cellStyle name="百分比 2 3 2 3" xfId="1850"/>
    <cellStyle name="百分比 2 3 2 3 2" xfId="1851"/>
    <cellStyle name="百分比 2 3 2 4" xfId="1852"/>
    <cellStyle name="百分比 2 3 2 5" xfId="1853"/>
    <cellStyle name="百分比 2 3 2 6" xfId="1854"/>
    <cellStyle name="百分比 2 3 2 7" xfId="6873"/>
    <cellStyle name="百分比 2 3 2 8" xfId="7201"/>
    <cellStyle name="百分比 2 3 2 9" xfId="7202"/>
    <cellStyle name="百分比 2 3 3" xfId="1855"/>
    <cellStyle name="百分比 2 3 3 10" xfId="7586"/>
    <cellStyle name="百分比 2 3 3 2" xfId="1856"/>
    <cellStyle name="百分比 2 3 3 2 2" xfId="1857"/>
    <cellStyle name="百分比 2 3 3 2 3" xfId="1858"/>
    <cellStyle name="百分比 2 3 3 3" xfId="1859"/>
    <cellStyle name="百分比 2 3 3 3 2" xfId="1860"/>
    <cellStyle name="百分比 2 3 3 4" xfId="1861"/>
    <cellStyle name="百分比 2 3 3 5" xfId="1862"/>
    <cellStyle name="百分比 2 3 3 6" xfId="6874"/>
    <cellStyle name="百分比 2 3 3 7" xfId="7203"/>
    <cellStyle name="百分比 2 3 3 8" xfId="7204"/>
    <cellStyle name="百分比 2 3 3 9" xfId="7587"/>
    <cellStyle name="百分比 2 3 4" xfId="1863"/>
    <cellStyle name="百分比 2 3 4 2" xfId="1864"/>
    <cellStyle name="百分比 2 3 4 3" xfId="1865"/>
    <cellStyle name="百分比 2 3 4 4" xfId="1866"/>
    <cellStyle name="百分比 2 3 4 5" xfId="6875"/>
    <cellStyle name="百分比 2 3 4 6" xfId="7205"/>
    <cellStyle name="百分比 2 3 4 7" xfId="7206"/>
    <cellStyle name="百分比 2 3 4 8" xfId="7588"/>
    <cellStyle name="百分比 2 3 4 9" xfId="7589"/>
    <cellStyle name="百分比 2 3 5" xfId="1867"/>
    <cellStyle name="百分比 2 3 5 2" xfId="1868"/>
    <cellStyle name="百分比 2 3 5 3" xfId="1869"/>
    <cellStyle name="百分比 2 3 5 4" xfId="6876"/>
    <cellStyle name="百分比 2 3 5 5" xfId="7207"/>
    <cellStyle name="百分比 2 3 5 6" xfId="7208"/>
    <cellStyle name="百分比 2 3 5 7" xfId="7590"/>
    <cellStyle name="百分比 2 3 5 8" xfId="7591"/>
    <cellStyle name="百分比 2 3 6" xfId="1870"/>
    <cellStyle name="百分比 2 3 6 2" xfId="1871"/>
    <cellStyle name="百分比 2 3 6 3" xfId="6877"/>
    <cellStyle name="百分比 2 3 6 4" xfId="7209"/>
    <cellStyle name="百分比 2 3 6 5" xfId="7210"/>
    <cellStyle name="百分比 2 3 6 6" xfId="7592"/>
    <cellStyle name="百分比 2 3 6 7" xfId="7593"/>
    <cellStyle name="百分比 2 3 7" xfId="1872"/>
    <cellStyle name="百分比 2 3 7 2" xfId="6878"/>
    <cellStyle name="百分比 2 3 7 3" xfId="7211"/>
    <cellStyle name="百分比 2 3 7 4" xfId="7212"/>
    <cellStyle name="百分比 2 3 7 5" xfId="7594"/>
    <cellStyle name="百分比 2 3 7 6" xfId="7595"/>
    <cellStyle name="百分比 2 3 8" xfId="1873"/>
    <cellStyle name="百分比 2 3 8 2" xfId="6879"/>
    <cellStyle name="百分比 2 3 8 3" xfId="7213"/>
    <cellStyle name="百分比 2 3 8 4" xfId="7214"/>
    <cellStyle name="百分比 2 3 8 5" xfId="7596"/>
    <cellStyle name="百分比 2 3 8 6" xfId="7597"/>
    <cellStyle name="百分比 2 3 9" xfId="1874"/>
    <cellStyle name="百分比 2 3 9 2" xfId="6880"/>
    <cellStyle name="百分比 2 3 9 3" xfId="7215"/>
    <cellStyle name="百分比 2 3 9 4" xfId="7216"/>
    <cellStyle name="百分比 2 3 9 5" xfId="7598"/>
    <cellStyle name="百分比 2 3 9 6" xfId="7599"/>
    <cellStyle name="百分比 2 4" xfId="1875"/>
    <cellStyle name="百分比 2 4 10" xfId="7600"/>
    <cellStyle name="百分比 2 4 11" xfId="7601"/>
    <cellStyle name="百分比 2 4 2" xfId="1876"/>
    <cellStyle name="百分比 2 4 2 2" xfId="1877"/>
    <cellStyle name="百分比 2 4 2 3" xfId="1878"/>
    <cellStyle name="百分比 2 4 2 4" xfId="1879"/>
    <cellStyle name="百分比 2 4 2 5" xfId="7602"/>
    <cellStyle name="百分比 2 4 2 6" xfId="7603"/>
    <cellStyle name="百分比 2 4 3" xfId="1880"/>
    <cellStyle name="百分比 2 4 3 2" xfId="1881"/>
    <cellStyle name="百分比 2 4 4" xfId="1882"/>
    <cellStyle name="百分比 2 4 5" xfId="1883"/>
    <cellStyle name="百分比 2 4 6" xfId="1884"/>
    <cellStyle name="百分比 2 4 7" xfId="6881"/>
    <cellStyle name="百分比 2 4 8" xfId="7217"/>
    <cellStyle name="百分比 2 4 9" xfId="7218"/>
    <cellStyle name="百分比 2 5" xfId="1885"/>
    <cellStyle name="百分比 2 5 10" xfId="7604"/>
    <cellStyle name="百分比 2 5 2" xfId="1886"/>
    <cellStyle name="百分比 2 5 2 2" xfId="1887"/>
    <cellStyle name="百分比 2 5 2 3" xfId="1888"/>
    <cellStyle name="百分比 2 5 2 4" xfId="1889"/>
    <cellStyle name="百分比 2 5 2 5" xfId="7605"/>
    <cellStyle name="百分比 2 5 2 6" xfId="7606"/>
    <cellStyle name="百分比 2 5 3" xfId="1890"/>
    <cellStyle name="百分比 2 5 3 2" xfId="1891"/>
    <cellStyle name="百分比 2 5 4" xfId="1892"/>
    <cellStyle name="百分比 2 5 5" xfId="1893"/>
    <cellStyle name="百分比 2 5 6" xfId="6882"/>
    <cellStyle name="百分比 2 5 7" xfId="7219"/>
    <cellStyle name="百分比 2 5 8" xfId="7220"/>
    <cellStyle name="百分比 2 5 9" xfId="7607"/>
    <cellStyle name="百分比 2 6" xfId="1894"/>
    <cellStyle name="百分比 2 6 2" xfId="1895"/>
    <cellStyle name="百分比 2 6 3" xfId="1896"/>
    <cellStyle name="百分比 2 6 4" xfId="1897"/>
    <cellStyle name="百分比 2 6 5" xfId="6883"/>
    <cellStyle name="百分比 2 6 6" xfId="7221"/>
    <cellStyle name="百分比 2 6 7" xfId="7222"/>
    <cellStyle name="百分比 2 6 8" xfId="7608"/>
    <cellStyle name="百分比 2 6 9" xfId="7609"/>
    <cellStyle name="百分比 2 7" xfId="1898"/>
    <cellStyle name="百分比 2 7 2" xfId="1899"/>
    <cellStyle name="百分比 2 7 3" xfId="1900"/>
    <cellStyle name="百分比 2 7 4" xfId="6884"/>
    <cellStyle name="百分比 2 7 5" xfId="7223"/>
    <cellStyle name="百分比 2 7 6" xfId="7224"/>
    <cellStyle name="百分比 2 7 7" xfId="7610"/>
    <cellStyle name="百分比 2 7 8" xfId="7611"/>
    <cellStyle name="百分比 2 8" xfId="1901"/>
    <cellStyle name="百分比 2 8 2" xfId="1902"/>
    <cellStyle name="百分比 2 8 3" xfId="6885"/>
    <cellStyle name="百分比 2 8 4" xfId="7225"/>
    <cellStyle name="百分比 2 8 5" xfId="7226"/>
    <cellStyle name="百分比 2 8 6" xfId="7612"/>
    <cellStyle name="百分比 2 8 7" xfId="7613"/>
    <cellStyle name="百分比 2 9" xfId="1903"/>
    <cellStyle name="百分比 2 9 2" xfId="1904"/>
    <cellStyle name="百分比 2 9 3" xfId="6886"/>
    <cellStyle name="百分比 2 9 4" xfId="7227"/>
    <cellStyle name="百分比 2 9 5" xfId="7228"/>
    <cellStyle name="百分比 2 9 6" xfId="7614"/>
    <cellStyle name="百分比 2 9 7" xfId="7615"/>
    <cellStyle name="百分比 3" xfId="1905"/>
    <cellStyle name="百分比 3 10" xfId="1906"/>
    <cellStyle name="百分比 3 10 2" xfId="6887"/>
    <cellStyle name="百分比 3 10 3" xfId="7229"/>
    <cellStyle name="百分比 3 10 4" xfId="7230"/>
    <cellStyle name="百分比 3 10 5" xfId="7616"/>
    <cellStyle name="百分比 3 10 6" xfId="7617"/>
    <cellStyle name="百分比 3 11" xfId="1907"/>
    <cellStyle name="百分比 3 11 2" xfId="6888"/>
    <cellStyle name="百分比 3 11 3" xfId="7231"/>
    <cellStyle name="百分比 3 11 4" xfId="7232"/>
    <cellStyle name="百分比 3 11 5" xfId="7618"/>
    <cellStyle name="百分比 3 11 6" xfId="7619"/>
    <cellStyle name="百分比 3 12" xfId="1908"/>
    <cellStyle name="百分比 3 12 2" xfId="7620"/>
    <cellStyle name="百分比 3 12 3" xfId="7621"/>
    <cellStyle name="百分比 3 13" xfId="1909"/>
    <cellStyle name="百分比 3 14" xfId="6889"/>
    <cellStyle name="百分比 3 15" xfId="7233"/>
    <cellStyle name="百分比 3 16" xfId="7234"/>
    <cellStyle name="百分比 3 17" xfId="7622"/>
    <cellStyle name="百分比 3 18" xfId="7623"/>
    <cellStyle name="百分比 3 2" xfId="1910"/>
    <cellStyle name="百分比 3 2 10" xfId="1911"/>
    <cellStyle name="百分比 3 2 10 2" xfId="7624"/>
    <cellStyle name="百分比 3 2 10 3" xfId="7625"/>
    <cellStyle name="百分比 3 2 11" xfId="1912"/>
    <cellStyle name="百分比 3 2 12" xfId="6890"/>
    <cellStyle name="百分比 3 2 13" xfId="7235"/>
    <cellStyle name="百分比 3 2 14" xfId="7236"/>
    <cellStyle name="百分比 3 2 15" xfId="7626"/>
    <cellStyle name="百分比 3 2 16" xfId="7627"/>
    <cellStyle name="百分比 3 2 2" xfId="1913"/>
    <cellStyle name="百分比 3 2 2 2" xfId="1914"/>
    <cellStyle name="百分比 3 2 2 2 2" xfId="1915"/>
    <cellStyle name="百分比 3 2 2 2 3" xfId="7628"/>
    <cellStyle name="百分比 3 2 2 2 4" xfId="7629"/>
    <cellStyle name="百分比 3 2 2 3" xfId="1916"/>
    <cellStyle name="百分比 3 2 2 4" xfId="1917"/>
    <cellStyle name="百分比 3 2 2 5" xfId="6891"/>
    <cellStyle name="百分比 3 2 2 6" xfId="7237"/>
    <cellStyle name="百分比 3 2 2 7" xfId="7238"/>
    <cellStyle name="百分比 3 2 2 8" xfId="7630"/>
    <cellStyle name="百分比 3 2 2 9" xfId="7631"/>
    <cellStyle name="百分比 3 2 3" xfId="1918"/>
    <cellStyle name="百分比 3 2 3 2" xfId="1919"/>
    <cellStyle name="百分比 3 2 3 3" xfId="1920"/>
    <cellStyle name="百分比 3 2 3 4" xfId="6892"/>
    <cellStyle name="百分比 3 2 3 5" xfId="7239"/>
    <cellStyle name="百分比 3 2 3 6" xfId="7240"/>
    <cellStyle name="百分比 3 2 3 7" xfId="7632"/>
    <cellStyle name="百分比 3 2 3 8" xfId="7633"/>
    <cellStyle name="百分比 3 2 4" xfId="1921"/>
    <cellStyle name="百分比 3 2 4 2" xfId="1922"/>
    <cellStyle name="百分比 3 2 4 3" xfId="6893"/>
    <cellStyle name="百分比 3 2 4 4" xfId="7241"/>
    <cellStyle name="百分比 3 2 4 5" xfId="7242"/>
    <cellStyle name="百分比 3 2 4 6" xfId="7634"/>
    <cellStyle name="百分比 3 2 4 7" xfId="7635"/>
    <cellStyle name="百分比 3 2 5" xfId="1923"/>
    <cellStyle name="百分比 3 2 5 2" xfId="1924"/>
    <cellStyle name="百分比 3 2 5 3" xfId="6894"/>
    <cellStyle name="百分比 3 2 5 4" xfId="7243"/>
    <cellStyle name="百分比 3 2 5 5" xfId="7244"/>
    <cellStyle name="百分比 3 2 5 6" xfId="7636"/>
    <cellStyle name="百分比 3 2 5 7" xfId="7637"/>
    <cellStyle name="百分比 3 2 6" xfId="1925"/>
    <cellStyle name="百分比 3 2 6 2" xfId="6895"/>
    <cellStyle name="百分比 3 2 6 3" xfId="7245"/>
    <cellStyle name="百分比 3 2 6 4" xfId="7246"/>
    <cellStyle name="百分比 3 2 6 5" xfId="7638"/>
    <cellStyle name="百分比 3 2 6 6" xfId="7639"/>
    <cellStyle name="百分比 3 2 7" xfId="1926"/>
    <cellStyle name="百分比 3 2 7 2" xfId="6896"/>
    <cellStyle name="百分比 3 2 7 3" xfId="7247"/>
    <cellStyle name="百分比 3 2 7 4" xfId="7248"/>
    <cellStyle name="百分比 3 2 7 5" xfId="7640"/>
    <cellStyle name="百分比 3 2 7 6" xfId="7641"/>
    <cellStyle name="百分比 3 2 8" xfId="1927"/>
    <cellStyle name="百分比 3 2 8 2" xfId="6897"/>
    <cellStyle name="百分比 3 2 8 3" xfId="7249"/>
    <cellStyle name="百分比 3 2 8 4" xfId="7250"/>
    <cellStyle name="百分比 3 2 8 5" xfId="7642"/>
    <cellStyle name="百分比 3 2 8 6" xfId="7643"/>
    <cellStyle name="百分比 3 2 9" xfId="1928"/>
    <cellStyle name="百分比 3 2 9 2" xfId="6898"/>
    <cellStyle name="百分比 3 2 9 3" xfId="7251"/>
    <cellStyle name="百分比 3 2 9 4" xfId="7252"/>
    <cellStyle name="百分比 3 2 9 5" xfId="7644"/>
    <cellStyle name="百分比 3 2 9 6" xfId="7645"/>
    <cellStyle name="百分比 3 3" xfId="1929"/>
    <cellStyle name="百分比 3 3 10" xfId="7646"/>
    <cellStyle name="百分比 3 3 2" xfId="1930"/>
    <cellStyle name="百分比 3 3 2 2" xfId="1931"/>
    <cellStyle name="百分比 3 3 2 3" xfId="1932"/>
    <cellStyle name="百分比 3 3 2 4" xfId="1933"/>
    <cellStyle name="百分比 3 3 2 5" xfId="7647"/>
    <cellStyle name="百分比 3 3 2 6" xfId="7648"/>
    <cellStyle name="百分比 3 3 3" xfId="1934"/>
    <cellStyle name="百分比 3 3 3 2" xfId="1935"/>
    <cellStyle name="百分比 3 3 4" xfId="1936"/>
    <cellStyle name="百分比 3 3 5" xfId="1937"/>
    <cellStyle name="百分比 3 3 6" xfId="6899"/>
    <cellStyle name="百分比 3 3 7" xfId="7253"/>
    <cellStyle name="百分比 3 3 8" xfId="7254"/>
    <cellStyle name="百分比 3 3 9" xfId="7649"/>
    <cellStyle name="百分比 3 4" xfId="1938"/>
    <cellStyle name="百分比 3 4 2" xfId="1939"/>
    <cellStyle name="百分比 3 4 2 2" xfId="1940"/>
    <cellStyle name="百分比 3 4 2 3" xfId="7650"/>
    <cellStyle name="百分比 3 4 2 4" xfId="7651"/>
    <cellStyle name="百分比 3 4 3" xfId="1941"/>
    <cellStyle name="百分比 3 4 4" xfId="1942"/>
    <cellStyle name="百分比 3 4 5" xfId="6900"/>
    <cellStyle name="百分比 3 4 6" xfId="7255"/>
    <cellStyle name="百分比 3 4 7" xfId="7256"/>
    <cellStyle name="百分比 3 4 8" xfId="7652"/>
    <cellStyle name="百分比 3 4 9" xfId="7653"/>
    <cellStyle name="百分比 3 5" xfId="1943"/>
    <cellStyle name="百分比 3 5 2" xfId="1944"/>
    <cellStyle name="百分比 3 5 3" xfId="1945"/>
    <cellStyle name="百分比 3 5 4" xfId="6901"/>
    <cellStyle name="百分比 3 5 5" xfId="7257"/>
    <cellStyle name="百分比 3 5 6" xfId="7258"/>
    <cellStyle name="百分比 3 5 7" xfId="7654"/>
    <cellStyle name="百分比 3 5 8" xfId="7655"/>
    <cellStyle name="百分比 3 6" xfId="1946"/>
    <cellStyle name="百分比 3 6 2" xfId="1947"/>
    <cellStyle name="百分比 3 6 3" xfId="6902"/>
    <cellStyle name="百分比 3 6 4" xfId="7259"/>
    <cellStyle name="百分比 3 6 5" xfId="7260"/>
    <cellStyle name="百分比 3 6 6" xfId="7656"/>
    <cellStyle name="百分比 3 6 7" xfId="7657"/>
    <cellStyle name="百分比 3 7" xfId="1948"/>
    <cellStyle name="百分比 3 7 2" xfId="6903"/>
    <cellStyle name="百分比 3 7 3" xfId="7261"/>
    <cellStyle name="百分比 3 7 4" xfId="7262"/>
    <cellStyle name="百分比 3 7 5" xfId="7658"/>
    <cellStyle name="百分比 3 7 6" xfId="7659"/>
    <cellStyle name="百分比 3 8" xfId="1949"/>
    <cellStyle name="百分比 3 8 2" xfId="6904"/>
    <cellStyle name="百分比 3 8 3" xfId="7263"/>
    <cellStyle name="百分比 3 8 4" xfId="7264"/>
    <cellStyle name="百分比 3 8 5" xfId="7660"/>
    <cellStyle name="百分比 3 8 6" xfId="7661"/>
    <cellStyle name="百分比 3 9" xfId="1950"/>
    <cellStyle name="百分比 3 9 2" xfId="6905"/>
    <cellStyle name="百分比 3 9 3" xfId="7265"/>
    <cellStyle name="百分比 3 9 4" xfId="7266"/>
    <cellStyle name="百分比 3 9 5" xfId="7662"/>
    <cellStyle name="百分比 3 9 6" xfId="7663"/>
    <cellStyle name="百分比 4" xfId="1951"/>
    <cellStyle name="百分比 4 2" xfId="1952"/>
    <cellStyle name="百分比 4 2 2" xfId="1953"/>
    <cellStyle name="百分比 4 2 3" xfId="1954"/>
    <cellStyle name="百分比 4 3" xfId="1955"/>
    <cellStyle name="百分比 4 3 2" xfId="1956"/>
    <cellStyle name="百分比 4 4" xfId="1957"/>
    <cellStyle name="百分比 4 5" xfId="1958"/>
    <cellStyle name="百分比 4 6" xfId="1959"/>
    <cellStyle name="百分比 5" xfId="1960"/>
    <cellStyle name="百分比 5 10" xfId="1961"/>
    <cellStyle name="百分比 5 10 2" xfId="7664"/>
    <cellStyle name="百分比 5 10 3" xfId="7665"/>
    <cellStyle name="百分比 5 11" xfId="1962"/>
    <cellStyle name="百分比 5 12" xfId="6906"/>
    <cellStyle name="百分比 5 13" xfId="7267"/>
    <cellStyle name="百分比 5 14" xfId="7268"/>
    <cellStyle name="百分比 5 15" xfId="7666"/>
    <cellStyle name="百分比 5 16" xfId="7667"/>
    <cellStyle name="百分比 5 2" xfId="1963"/>
    <cellStyle name="百分比 5 2 2" xfId="1964"/>
    <cellStyle name="百分比 5 2 2 2" xfId="1965"/>
    <cellStyle name="百分比 5 2 2 3" xfId="7668"/>
    <cellStyle name="百分比 5 2 2 4" xfId="7669"/>
    <cellStyle name="百分比 5 2 3" xfId="1966"/>
    <cellStyle name="百分比 5 2 4" xfId="1967"/>
    <cellStyle name="百分比 5 2 5" xfId="6907"/>
    <cellStyle name="百分比 5 2 6" xfId="7269"/>
    <cellStyle name="百分比 5 2 7" xfId="7270"/>
    <cellStyle name="百分比 5 2 8" xfId="7670"/>
    <cellStyle name="百分比 5 2 9" xfId="7671"/>
    <cellStyle name="百分比 5 3" xfId="1968"/>
    <cellStyle name="百分比 5 3 2" xfId="1969"/>
    <cellStyle name="百分比 5 3 3" xfId="1970"/>
    <cellStyle name="百分比 5 3 4" xfId="6908"/>
    <cellStyle name="百分比 5 3 5" xfId="7271"/>
    <cellStyle name="百分比 5 3 6" xfId="7272"/>
    <cellStyle name="百分比 5 3 7" xfId="7672"/>
    <cellStyle name="百分比 5 3 8" xfId="7673"/>
    <cellStyle name="百分比 5 4" xfId="1971"/>
    <cellStyle name="百分比 5 4 2" xfId="1972"/>
    <cellStyle name="百分比 5 4 3" xfId="6909"/>
    <cellStyle name="百分比 5 4 4" xfId="7273"/>
    <cellStyle name="百分比 5 4 5" xfId="7274"/>
    <cellStyle name="百分比 5 4 6" xfId="7674"/>
    <cellStyle name="百分比 5 4 7" xfId="7675"/>
    <cellStyle name="百分比 5 5" xfId="1973"/>
    <cellStyle name="百分比 5 5 2" xfId="6910"/>
    <cellStyle name="百分比 5 5 3" xfId="7275"/>
    <cellStyle name="百分比 5 5 4" xfId="7276"/>
    <cellStyle name="百分比 5 5 5" xfId="7676"/>
    <cellStyle name="百分比 5 5 6" xfId="7677"/>
    <cellStyle name="百分比 5 6" xfId="1974"/>
    <cellStyle name="百分比 5 6 2" xfId="6911"/>
    <cellStyle name="百分比 5 6 3" xfId="7277"/>
    <cellStyle name="百分比 5 6 4" xfId="7278"/>
    <cellStyle name="百分比 5 6 5" xfId="7678"/>
    <cellStyle name="百分比 5 6 6" xfId="7679"/>
    <cellStyle name="百分比 5 7" xfId="1975"/>
    <cellStyle name="百分比 5 7 2" xfId="6912"/>
    <cellStyle name="百分比 5 7 3" xfId="7279"/>
    <cellStyle name="百分比 5 7 4" xfId="7280"/>
    <cellStyle name="百分比 5 7 5" xfId="7680"/>
    <cellStyle name="百分比 5 7 6" xfId="7681"/>
    <cellStyle name="百分比 5 8" xfId="1976"/>
    <cellStyle name="百分比 5 8 2" xfId="6913"/>
    <cellStyle name="百分比 5 8 3" xfId="7281"/>
    <cellStyle name="百分比 5 8 4" xfId="7282"/>
    <cellStyle name="百分比 5 8 5" xfId="7682"/>
    <cellStyle name="百分比 5 8 6" xfId="7683"/>
    <cellStyle name="百分比 5 9" xfId="1977"/>
    <cellStyle name="百分比 5 9 2" xfId="6914"/>
    <cellStyle name="百分比 5 9 3" xfId="7283"/>
    <cellStyle name="百分比 5 9 4" xfId="7284"/>
    <cellStyle name="百分比 5 9 5" xfId="7684"/>
    <cellStyle name="百分比 5 9 6" xfId="7685"/>
    <cellStyle name="百分比 6" xfId="1978"/>
    <cellStyle name="百分比 6 10" xfId="7686"/>
    <cellStyle name="百分比 6 2" xfId="1979"/>
    <cellStyle name="百分比 6 2 2" xfId="6915"/>
    <cellStyle name="百分比 6 2 3" xfId="7285"/>
    <cellStyle name="百分比 6 2 4" xfId="7286"/>
    <cellStyle name="百分比 6 2 5" xfId="7687"/>
    <cellStyle name="百分比 6 2 6" xfId="7688"/>
    <cellStyle name="百分比 6 3" xfId="1980"/>
    <cellStyle name="百分比 6 3 2" xfId="6916"/>
    <cellStyle name="百分比 6 3 3" xfId="7287"/>
    <cellStyle name="百分比 6 3 4" xfId="7288"/>
    <cellStyle name="百分比 6 3 5" xfId="7689"/>
    <cellStyle name="百分比 6 3 6" xfId="7690"/>
    <cellStyle name="百分比 6 4" xfId="1981"/>
    <cellStyle name="百分比 6 4 2" xfId="7691"/>
    <cellStyle name="百分比 6 4 3" xfId="7692"/>
    <cellStyle name="百分比 6 5" xfId="1982"/>
    <cellStyle name="百分比 6 6" xfId="6917"/>
    <cellStyle name="百分比 6 7" xfId="7046"/>
    <cellStyle name="百分比 6 8" xfId="7289"/>
    <cellStyle name="百分比 6 9" xfId="7693"/>
    <cellStyle name="百分比 7" xfId="1983"/>
    <cellStyle name="百分比 7 2" xfId="1984"/>
    <cellStyle name="百分比 7 2 2" xfId="7694"/>
    <cellStyle name="百分比 7 2 3" xfId="7695"/>
    <cellStyle name="百分比 7 3" xfId="6918"/>
    <cellStyle name="百分比 7 4" xfId="7290"/>
    <cellStyle name="百分比 7 5" xfId="7291"/>
    <cellStyle name="百分比 8" xfId="1985"/>
    <cellStyle name="百分比 8 2" xfId="1986"/>
    <cellStyle name="百分比 8 2 2" xfId="7696"/>
    <cellStyle name="百分比 8 2 3" xfId="7697"/>
    <cellStyle name="百分比 8 3" xfId="6919"/>
    <cellStyle name="百分比 8 4" xfId="7292"/>
    <cellStyle name="百分比 8 5" xfId="7293"/>
    <cellStyle name="百分比 8 6" xfId="7698"/>
    <cellStyle name="百分比 8 7" xfId="7699"/>
    <cellStyle name="百分比 9" xfId="1987"/>
    <cellStyle name="百分比 9 2" xfId="1988"/>
    <cellStyle name="百分比 9 2 2" xfId="7700"/>
    <cellStyle name="百分比 9 2 3" xfId="7701"/>
    <cellStyle name="百分比 9 3" xfId="6920"/>
    <cellStyle name="百分比 9 4" xfId="7294"/>
    <cellStyle name="百分比 9 5" xfId="7295"/>
    <cellStyle name="百分比 9 6" xfId="7702"/>
    <cellStyle name="百分比 9 7" xfId="7703"/>
    <cellStyle name="标题 1 2" xfId="1989"/>
    <cellStyle name="标题 1 2 2" xfId="1990"/>
    <cellStyle name="标题 1 2 2 2" xfId="1991"/>
    <cellStyle name="标题 1 2 2 2 2" xfId="1992"/>
    <cellStyle name="标题 1 2 2 2 2 2" xfId="5338"/>
    <cellStyle name="标题 1 2 2 2 3" xfId="1993"/>
    <cellStyle name="标题 1 2 2 2 3 2" xfId="5339"/>
    <cellStyle name="标题 1 2 2 2 4" xfId="5340"/>
    <cellStyle name="标题 1 2 2 3" xfId="1994"/>
    <cellStyle name="标题 1 2 2 3 2" xfId="1995"/>
    <cellStyle name="标题 1 2 2 3 2 2" xfId="5341"/>
    <cellStyle name="标题 1 2 2 3 3" xfId="5342"/>
    <cellStyle name="标题 1 2 2 4" xfId="1996"/>
    <cellStyle name="标题 1 2 2 4 2" xfId="5343"/>
    <cellStyle name="标题 1 2 2 5" xfId="5344"/>
    <cellStyle name="标题 1 2 3" xfId="1997"/>
    <cellStyle name="标题 1 2 3 2" xfId="1998"/>
    <cellStyle name="标题 1 2 3 2 2" xfId="1999"/>
    <cellStyle name="标题 1 2 3 2 2 2" xfId="5345"/>
    <cellStyle name="标题 1 2 3 2 3" xfId="2000"/>
    <cellStyle name="标题 1 2 3 2 3 2" xfId="5346"/>
    <cellStyle name="标题 1 2 3 2 4" xfId="5347"/>
    <cellStyle name="标题 1 2 3 3" xfId="2001"/>
    <cellStyle name="标题 1 2 3 3 2" xfId="2002"/>
    <cellStyle name="标题 1 2 3 3 2 2" xfId="5348"/>
    <cellStyle name="标题 1 2 3 3 3" xfId="5349"/>
    <cellStyle name="标题 1 2 3 4" xfId="2003"/>
    <cellStyle name="标题 1 2 3 4 2" xfId="5350"/>
    <cellStyle name="标题 1 2 3 5" xfId="5351"/>
    <cellStyle name="标题 1 2 4" xfId="2004"/>
    <cellStyle name="标题 1 2 4 2" xfId="2005"/>
    <cellStyle name="标题 1 2 4 2 2" xfId="5352"/>
    <cellStyle name="标题 1 2 4 3" xfId="2006"/>
    <cellStyle name="标题 1 2 4 3 2" xfId="5353"/>
    <cellStyle name="标题 1 2 4 4" xfId="5354"/>
    <cellStyle name="标题 1 2 5" xfId="2007"/>
    <cellStyle name="标题 1 2 5 2" xfId="2008"/>
    <cellStyle name="标题 1 2 5 2 2" xfId="5355"/>
    <cellStyle name="标题 1 2 5 3" xfId="5356"/>
    <cellStyle name="标题 1 2 6" xfId="2009"/>
    <cellStyle name="标题 1 2 6 2" xfId="5357"/>
    <cellStyle name="标题 1 2 7" xfId="2010"/>
    <cellStyle name="标题 1 3" xfId="2011"/>
    <cellStyle name="标题 1 3 2" xfId="2012"/>
    <cellStyle name="标题 1 3 2 2" xfId="2013"/>
    <cellStyle name="标题 1 3 2 2 2" xfId="5358"/>
    <cellStyle name="标题 1 3 2 3" xfId="2014"/>
    <cellStyle name="标题 1 3 2 3 2" xfId="5359"/>
    <cellStyle name="标题 1 3 2 4" xfId="5360"/>
    <cellStyle name="标题 1 3 3" xfId="2015"/>
    <cellStyle name="标题 1 3 3 2" xfId="2016"/>
    <cellStyle name="标题 1 3 3 2 2" xfId="5361"/>
    <cellStyle name="标题 1 3 3 3" xfId="5362"/>
    <cellStyle name="标题 1 3 4" xfId="2017"/>
    <cellStyle name="标题 1 3 4 2" xfId="5363"/>
    <cellStyle name="标题 1 3 5" xfId="5364"/>
    <cellStyle name="标题 1 4" xfId="2018"/>
    <cellStyle name="标题 1 4 2" xfId="2019"/>
    <cellStyle name="标题 1 4 2 2" xfId="5365"/>
    <cellStyle name="标题 1 4 3" xfId="2020"/>
    <cellStyle name="标题 1 4 3 2" xfId="5366"/>
    <cellStyle name="标题 1 4 4" xfId="5367"/>
    <cellStyle name="标题 1 5" xfId="2021"/>
    <cellStyle name="标题 1 5 2" xfId="2022"/>
    <cellStyle name="标题 1 5 2 2" xfId="5368"/>
    <cellStyle name="标题 1 5 3" xfId="5369"/>
    <cellStyle name="标题 1 6" xfId="2023"/>
    <cellStyle name="标题 1 6 2" xfId="5370"/>
    <cellStyle name="标题 2 2" xfId="2024"/>
    <cellStyle name="标题 2 2 2" xfId="2025"/>
    <cellStyle name="标题 2 2 2 2" xfId="2026"/>
    <cellStyle name="标题 2 2 2 2 2" xfId="2027"/>
    <cellStyle name="标题 2 2 2 2 2 2" xfId="5371"/>
    <cellStyle name="标题 2 2 2 2 3" xfId="2028"/>
    <cellStyle name="标题 2 2 2 2 3 2" xfId="5372"/>
    <cellStyle name="标题 2 2 2 2 4" xfId="5373"/>
    <cellStyle name="标题 2 2 2 3" xfId="2029"/>
    <cellStyle name="标题 2 2 2 3 2" xfId="2030"/>
    <cellStyle name="标题 2 2 2 3 2 2" xfId="5374"/>
    <cellStyle name="标题 2 2 2 3 3" xfId="5375"/>
    <cellStyle name="标题 2 2 2 4" xfId="2031"/>
    <cellStyle name="标题 2 2 2 4 2" xfId="5376"/>
    <cellStyle name="标题 2 2 2 5" xfId="5377"/>
    <cellStyle name="标题 2 2 3" xfId="2032"/>
    <cellStyle name="标题 2 2 3 2" xfId="2033"/>
    <cellStyle name="标题 2 2 3 2 2" xfId="2034"/>
    <cellStyle name="标题 2 2 3 2 2 2" xfId="5378"/>
    <cellStyle name="标题 2 2 3 2 3" xfId="2035"/>
    <cellStyle name="标题 2 2 3 2 3 2" xfId="5379"/>
    <cellStyle name="标题 2 2 3 2 4" xfId="5380"/>
    <cellStyle name="标题 2 2 3 3" xfId="2036"/>
    <cellStyle name="标题 2 2 3 3 2" xfId="2037"/>
    <cellStyle name="标题 2 2 3 3 2 2" xfId="5381"/>
    <cellStyle name="标题 2 2 3 3 3" xfId="5382"/>
    <cellStyle name="标题 2 2 3 4" xfId="2038"/>
    <cellStyle name="标题 2 2 3 4 2" xfId="5383"/>
    <cellStyle name="标题 2 2 3 5" xfId="5384"/>
    <cellStyle name="标题 2 2 4" xfId="2039"/>
    <cellStyle name="标题 2 2 4 2" xfId="2040"/>
    <cellStyle name="标题 2 2 4 2 2" xfId="5385"/>
    <cellStyle name="标题 2 2 4 3" xfId="2041"/>
    <cellStyle name="标题 2 2 4 3 2" xfId="5386"/>
    <cellStyle name="标题 2 2 4 4" xfId="5387"/>
    <cellStyle name="标题 2 2 5" xfId="2042"/>
    <cellStyle name="标题 2 2 5 2" xfId="2043"/>
    <cellStyle name="标题 2 2 5 2 2" xfId="5388"/>
    <cellStyle name="标题 2 2 5 3" xfId="5389"/>
    <cellStyle name="标题 2 2 6" xfId="2044"/>
    <cellStyle name="标题 2 2 6 2" xfId="5390"/>
    <cellStyle name="标题 2 2 7" xfId="2045"/>
    <cellStyle name="标题 2 3" xfId="2046"/>
    <cellStyle name="标题 2 3 2" xfId="2047"/>
    <cellStyle name="标题 2 3 2 2" xfId="2048"/>
    <cellStyle name="标题 2 3 2 2 2" xfId="5391"/>
    <cellStyle name="标题 2 3 2 3" xfId="2049"/>
    <cellStyle name="标题 2 3 2 3 2" xfId="5392"/>
    <cellStyle name="标题 2 3 2 4" xfId="5393"/>
    <cellStyle name="标题 2 3 3" xfId="2050"/>
    <cellStyle name="标题 2 3 3 2" xfId="2051"/>
    <cellStyle name="标题 2 3 3 2 2" xfId="5394"/>
    <cellStyle name="标题 2 3 3 3" xfId="5395"/>
    <cellStyle name="标题 2 3 4" xfId="2052"/>
    <cellStyle name="标题 2 3 4 2" xfId="5396"/>
    <cellStyle name="标题 2 3 5" xfId="5397"/>
    <cellStyle name="标题 2 4" xfId="2053"/>
    <cellStyle name="标题 2 4 2" xfId="2054"/>
    <cellStyle name="标题 2 4 2 2" xfId="5398"/>
    <cellStyle name="标题 2 4 3" xfId="2055"/>
    <cellStyle name="标题 2 4 3 2" xfId="5399"/>
    <cellStyle name="标题 2 4 4" xfId="5400"/>
    <cellStyle name="标题 2 5" xfId="2056"/>
    <cellStyle name="标题 2 5 2" xfId="2057"/>
    <cellStyle name="标题 2 5 2 2" xfId="5401"/>
    <cellStyle name="标题 2 5 3" xfId="5402"/>
    <cellStyle name="标题 2 6" xfId="2058"/>
    <cellStyle name="标题 2 6 2" xfId="5403"/>
    <cellStyle name="标题 3 2" xfId="2059"/>
    <cellStyle name="标题 3 2 2" xfId="2060"/>
    <cellStyle name="标题 3 2 2 2" xfId="2061"/>
    <cellStyle name="标题 3 2 2 2 2" xfId="2062"/>
    <cellStyle name="标题 3 2 2 2 3" xfId="2063"/>
    <cellStyle name="标题 3 2 2 3" xfId="2064"/>
    <cellStyle name="标题 3 2 2 3 2" xfId="2065"/>
    <cellStyle name="标题 3 2 2 4" xfId="2066"/>
    <cellStyle name="标题 3 2 3" xfId="2067"/>
    <cellStyle name="标题 3 2 3 2" xfId="2068"/>
    <cellStyle name="标题 3 2 3 2 2" xfId="2069"/>
    <cellStyle name="标题 3 2 3 2 3" xfId="2070"/>
    <cellStyle name="标题 3 2 3 3" xfId="2071"/>
    <cellStyle name="标题 3 2 3 3 2" xfId="2072"/>
    <cellStyle name="标题 3 2 3 4" xfId="2073"/>
    <cellStyle name="标题 3 2 4" xfId="2074"/>
    <cellStyle name="标题 3 2 4 2" xfId="2075"/>
    <cellStyle name="标题 3 2 4 3" xfId="2076"/>
    <cellStyle name="标题 3 2 5" xfId="2077"/>
    <cellStyle name="标题 3 2 5 2" xfId="2078"/>
    <cellStyle name="标题 3 2 6" xfId="2079"/>
    <cellStyle name="标题 3 2 7" xfId="2080"/>
    <cellStyle name="标题 3 3" xfId="2081"/>
    <cellStyle name="标题 3 3 2" xfId="2082"/>
    <cellStyle name="标题 3 3 2 2" xfId="2083"/>
    <cellStyle name="标题 3 3 2 3" xfId="2084"/>
    <cellStyle name="标题 3 3 3" xfId="2085"/>
    <cellStyle name="标题 3 3 3 2" xfId="2086"/>
    <cellStyle name="标题 3 3 4" xfId="2087"/>
    <cellStyle name="标题 3 4" xfId="2088"/>
    <cellStyle name="标题 3 4 2" xfId="2089"/>
    <cellStyle name="标题 3 4 3" xfId="2090"/>
    <cellStyle name="标题 3 5" xfId="2091"/>
    <cellStyle name="标题 3 5 2" xfId="2092"/>
    <cellStyle name="标题 3 6" xfId="2093"/>
    <cellStyle name="标题 4 2" xfId="2094"/>
    <cellStyle name="标题 4 2 2" xfId="2095"/>
    <cellStyle name="标题 4 2 2 2" xfId="2096"/>
    <cellStyle name="标题 4 2 2 2 2" xfId="2097"/>
    <cellStyle name="标题 4 2 2 2 3" xfId="2098"/>
    <cellStyle name="标题 4 2 2 3" xfId="2099"/>
    <cellStyle name="标题 4 2 2 3 2" xfId="2100"/>
    <cellStyle name="标题 4 2 2 4" xfId="2101"/>
    <cellStyle name="标题 4 2 3" xfId="2102"/>
    <cellStyle name="标题 4 2 3 2" xfId="2103"/>
    <cellStyle name="标题 4 2 3 2 2" xfId="2104"/>
    <cellStyle name="标题 4 2 3 2 3" xfId="2105"/>
    <cellStyle name="标题 4 2 3 3" xfId="2106"/>
    <cellStyle name="标题 4 2 3 3 2" xfId="2107"/>
    <cellStyle name="标题 4 2 3 4" xfId="2108"/>
    <cellStyle name="标题 4 2 4" xfId="2109"/>
    <cellStyle name="标题 4 2 4 2" xfId="2110"/>
    <cellStyle name="标题 4 2 4 3" xfId="2111"/>
    <cellStyle name="标题 4 2 5" xfId="2112"/>
    <cellStyle name="标题 4 2 5 2" xfId="2113"/>
    <cellStyle name="标题 4 2 6" xfId="2114"/>
    <cellStyle name="标题 4 2 7" xfId="2115"/>
    <cellStyle name="标题 4 3" xfId="2116"/>
    <cellStyle name="标题 4 3 2" xfId="2117"/>
    <cellStyle name="标题 4 3 2 2" xfId="2118"/>
    <cellStyle name="标题 4 3 2 3" xfId="2119"/>
    <cellStyle name="标题 4 3 3" xfId="2120"/>
    <cellStyle name="标题 4 3 3 2" xfId="2121"/>
    <cellStyle name="标题 4 3 4" xfId="2122"/>
    <cellStyle name="标题 4 4" xfId="2123"/>
    <cellStyle name="标题 4 4 2" xfId="2124"/>
    <cellStyle name="标题 4 4 3" xfId="2125"/>
    <cellStyle name="标题 4 5" xfId="2126"/>
    <cellStyle name="标题 4 5 2" xfId="2127"/>
    <cellStyle name="标题 4 6" xfId="2128"/>
    <cellStyle name="标题 5" xfId="2129"/>
    <cellStyle name="标题 5 2" xfId="2130"/>
    <cellStyle name="标题 5 2 2" xfId="2131"/>
    <cellStyle name="标题 5 2 2 2" xfId="2132"/>
    <cellStyle name="标题 5 2 2 3" xfId="2133"/>
    <cellStyle name="标题 5 2 3" xfId="2134"/>
    <cellStyle name="标题 5 2 3 2" xfId="2135"/>
    <cellStyle name="标题 5 2 4" xfId="2136"/>
    <cellStyle name="标题 5 3" xfId="2137"/>
    <cellStyle name="标题 5 3 2" xfId="2138"/>
    <cellStyle name="标题 5 3 2 2" xfId="2139"/>
    <cellStyle name="标题 5 3 2 3" xfId="2140"/>
    <cellStyle name="标题 5 3 3" xfId="2141"/>
    <cellStyle name="标题 5 3 3 2" xfId="2142"/>
    <cellStyle name="标题 5 3 4" xfId="2143"/>
    <cellStyle name="标题 5 4" xfId="2144"/>
    <cellStyle name="标题 5 4 2" xfId="2145"/>
    <cellStyle name="标题 5 4 3" xfId="2146"/>
    <cellStyle name="标题 5 5" xfId="2147"/>
    <cellStyle name="标题 5 5 2" xfId="2148"/>
    <cellStyle name="标题 5 6" xfId="2149"/>
    <cellStyle name="标题 5 7" xfId="2150"/>
    <cellStyle name="标题 6" xfId="2151"/>
    <cellStyle name="标题 6 2" xfId="2152"/>
    <cellStyle name="标题 6 2 2" xfId="2153"/>
    <cellStyle name="标题 6 2 3" xfId="2154"/>
    <cellStyle name="标题 6 3" xfId="2155"/>
    <cellStyle name="标题 6 3 2" xfId="2156"/>
    <cellStyle name="标题 6 4" xfId="2157"/>
    <cellStyle name="标题 7" xfId="2158"/>
    <cellStyle name="标题 7 2" xfId="2159"/>
    <cellStyle name="标题 7 3" xfId="2160"/>
    <cellStyle name="标题 8" xfId="2161"/>
    <cellStyle name="标题 8 2" xfId="2162"/>
    <cellStyle name="标题 9" xfId="2163"/>
    <cellStyle name="差 2" xfId="2164"/>
    <cellStyle name="差 2 2" xfId="2165"/>
    <cellStyle name="差 2 2 2" xfId="2166"/>
    <cellStyle name="差 2 2 2 2" xfId="2167"/>
    <cellStyle name="差 2 2 2 3" xfId="2168"/>
    <cellStyle name="差 2 2 3" xfId="2169"/>
    <cellStyle name="差 2 2 3 2" xfId="2170"/>
    <cellStyle name="差 2 2 4" xfId="2171"/>
    <cellStyle name="差 2 3" xfId="2172"/>
    <cellStyle name="差 2 3 2" xfId="2173"/>
    <cellStyle name="差 2 3 2 2" xfId="2174"/>
    <cellStyle name="差 2 3 2 3" xfId="2175"/>
    <cellStyle name="差 2 3 3" xfId="2176"/>
    <cellStyle name="差 2 3 3 2" xfId="2177"/>
    <cellStyle name="差 2 3 4" xfId="2178"/>
    <cellStyle name="差 2 4" xfId="2179"/>
    <cellStyle name="差 2 4 2" xfId="2180"/>
    <cellStyle name="差 2 4 3" xfId="2181"/>
    <cellStyle name="差 2 5" xfId="2182"/>
    <cellStyle name="差 2 5 2" xfId="2183"/>
    <cellStyle name="差 2 6" xfId="2184"/>
    <cellStyle name="差 2 7" xfId="2185"/>
    <cellStyle name="差 3" xfId="2186"/>
    <cellStyle name="差 3 2" xfId="2187"/>
    <cellStyle name="差 3 2 2" xfId="2188"/>
    <cellStyle name="差 3 2 3" xfId="2189"/>
    <cellStyle name="差 3 3" xfId="2190"/>
    <cellStyle name="差 3 3 2" xfId="2191"/>
    <cellStyle name="差 3 4" xfId="2192"/>
    <cellStyle name="差 4" xfId="2193"/>
    <cellStyle name="差 4 2" xfId="2194"/>
    <cellStyle name="差 4 3" xfId="2195"/>
    <cellStyle name="差 5" xfId="2196"/>
    <cellStyle name="差 5 2" xfId="2197"/>
    <cellStyle name="差 6" xfId="2198"/>
    <cellStyle name="差_2012年7月份全国浮法生产线统计表" xfId="2199"/>
    <cellStyle name="差_2012年7月份全国浮法生产线统计表 2" xfId="2200"/>
    <cellStyle name="差_2012年7月份全国浮法生产线统计表 2 2" xfId="5404"/>
    <cellStyle name="差_2012年7月份全国浮法生产线统计表 3" xfId="2201"/>
    <cellStyle name="差_2012年7月份全国浮法生产线统计表 3 2" xfId="5405"/>
    <cellStyle name="差_2012年7月份全国浮法生产线统计表 4" xfId="2202"/>
    <cellStyle name="差_2012年7月份全国浮法生产线统计表 4 2" xfId="5406"/>
    <cellStyle name="差_2012年7月份全国浮法生产线统计表 5" xfId="5407"/>
    <cellStyle name="差_5MM浮白价格" xfId="2203"/>
    <cellStyle name="差_5MM浮白价格 2" xfId="2204"/>
    <cellStyle name="差_5MM浮白价格 2 2" xfId="5408"/>
    <cellStyle name="差_5MM浮白价格 3" xfId="2205"/>
    <cellStyle name="差_5MM浮白价格 3 2" xfId="5409"/>
    <cellStyle name="差_5MM浮白价格 4" xfId="2206"/>
    <cellStyle name="差_5MM浮白价格 4 2" xfId="5410"/>
    <cellStyle name="差_5MM浮白价格 5" xfId="5411"/>
    <cellStyle name="差_5MM浮白价格_1" xfId="2207"/>
    <cellStyle name="差_5MM浮白价格_1 2" xfId="5412"/>
    <cellStyle name="差_7.万保招金月度销售数据明细表" xfId="2208"/>
    <cellStyle name="差_7.万保招金月度销售数据明细表 2" xfId="2209"/>
    <cellStyle name="差_7.万保招金月度销售数据明细表 2 2" xfId="2210"/>
    <cellStyle name="差_7.万保招金月度销售数据明细表 2 2 2" xfId="2211"/>
    <cellStyle name="差_7.万保招金月度销售数据明细表 2 2 3" xfId="2212"/>
    <cellStyle name="差_7.万保招金月度销售数据明细表 2 3" xfId="2213"/>
    <cellStyle name="差_7.万保招金月度销售数据明细表 2 3 2" xfId="2214"/>
    <cellStyle name="差_7.万保招金月度销售数据明细表 2 4" xfId="2215"/>
    <cellStyle name="差_7.万保招金月度销售数据明细表 2 5" xfId="2216"/>
    <cellStyle name="差_7.万保招金月度销售数据明细表 3" xfId="2217"/>
    <cellStyle name="差_7.万保招金月度销售数据明细表 3 2" xfId="2218"/>
    <cellStyle name="差_7.万保招金月度销售数据明细表 3 2 2" xfId="2219"/>
    <cellStyle name="差_7.万保招金月度销售数据明细表 3 2 3" xfId="2220"/>
    <cellStyle name="差_7.万保招金月度销售数据明细表 3 3" xfId="2221"/>
    <cellStyle name="差_7.万保招金月度销售数据明细表 3 3 2" xfId="2222"/>
    <cellStyle name="差_7.万保招金月度销售数据明细表 3 4" xfId="2223"/>
    <cellStyle name="差_7.万保招金月度销售数据明细表 4" xfId="2224"/>
    <cellStyle name="差_7.万保招金月度销售数据明细表 4 2" xfId="2225"/>
    <cellStyle name="差_7.万保招金月度销售数据明细表 4 3" xfId="2226"/>
    <cellStyle name="差_7.万保招金月度销售数据明细表 5" xfId="2227"/>
    <cellStyle name="差_7.万保招金月度销售数据明细表 5 2" xfId="2228"/>
    <cellStyle name="差_7.万保招金月度销售数据明细表 6" xfId="2229"/>
    <cellStyle name="差_Book11111" xfId="2230"/>
    <cellStyle name="差_Book11111 2" xfId="2231"/>
    <cellStyle name="差_Book11111 2 2" xfId="5413"/>
    <cellStyle name="差_Book11111 3" xfId="2232"/>
    <cellStyle name="差_Book11111 3 2" xfId="5414"/>
    <cellStyle name="差_Book11111 4" xfId="2233"/>
    <cellStyle name="差_Book11111 4 2" xfId="5415"/>
    <cellStyle name="差_Book11111 5" xfId="5416"/>
    <cellStyle name="差_Xl0000007" xfId="2234"/>
    <cellStyle name="差_Xl0000007 2" xfId="2235"/>
    <cellStyle name="差_Xl0000007 2 2" xfId="5417"/>
    <cellStyle name="差_Xl0000007 3" xfId="2236"/>
    <cellStyle name="差_Xl0000007 3 2" xfId="5418"/>
    <cellStyle name="差_Xl0000007 4" xfId="2237"/>
    <cellStyle name="差_Xl0000007 4 2" xfId="5419"/>
    <cellStyle name="差_Xl0000007 5" xfId="5420"/>
    <cellStyle name="差_玻璃期货价格" xfId="2238"/>
    <cellStyle name="差_玻璃期货价格 2" xfId="2239"/>
    <cellStyle name="差_玻璃期货价格 2 2" xfId="5421"/>
    <cellStyle name="差_玻璃期货价格 3" xfId="2240"/>
    <cellStyle name="差_玻璃期货价格 3 2" xfId="5422"/>
    <cellStyle name="差_玻璃期货价格 4" xfId="2241"/>
    <cellStyle name="差_玻璃期货价格 4 2" xfId="5423"/>
    <cellStyle name="差_玻璃期货价格 5" xfId="5424"/>
    <cellStyle name="差_玻璃数据库（2012-02-07）" xfId="2242"/>
    <cellStyle name="差_玻璃数据库（2012-02-07） 2" xfId="2243"/>
    <cellStyle name="差_玻璃数据库（2012-02-07） 2 2" xfId="5425"/>
    <cellStyle name="差_玻璃数据库（2012-02-07） 3" xfId="2244"/>
    <cellStyle name="差_玻璃数据库（2012-02-07） 3 2" xfId="5426"/>
    <cellStyle name="差_玻璃数据库（2012-02-07） 4" xfId="2245"/>
    <cellStyle name="差_玻璃数据库（2012-02-07） 4 2" xfId="5427"/>
    <cellStyle name="差_玻璃数据库（2012-02-07） 5" xfId="5428"/>
    <cellStyle name="差_玻璃数据库20120420外发版" xfId="2246"/>
    <cellStyle name="差_玻璃数据库20120420外发版 2" xfId="2247"/>
    <cellStyle name="差_玻璃数据库20120420外发版 2 2" xfId="5429"/>
    <cellStyle name="差_玻璃数据库20120420外发版 3" xfId="2248"/>
    <cellStyle name="差_玻璃数据库20120420外发版 3 2" xfId="5430"/>
    <cellStyle name="差_玻璃数据库20120420外发版 4" xfId="2249"/>
    <cellStyle name="差_玻璃数据库20120420外发版 4 2" xfId="5431"/>
    <cellStyle name="差_玻璃数据库20120420外发版 5" xfId="5432"/>
    <cellStyle name="差_玻璃数据库20120501外发版" xfId="2250"/>
    <cellStyle name="差_玻璃数据库20120501外发版 2" xfId="2251"/>
    <cellStyle name="差_玻璃数据库20120501外发版 2 2" xfId="5433"/>
    <cellStyle name="差_玻璃数据库20120501外发版 3" xfId="2252"/>
    <cellStyle name="差_玻璃数据库20120501外发版 3 2" xfId="5434"/>
    <cellStyle name="差_玻璃数据库20120501外发版 4" xfId="2253"/>
    <cellStyle name="差_玻璃数据库20120501外发版 4 2" xfId="5435"/>
    <cellStyle name="差_玻璃数据库20120501外发版 5" xfId="5436"/>
    <cellStyle name="差_玻璃数据库20120510" xfId="2254"/>
    <cellStyle name="差_玻璃数据库20120510 2" xfId="2255"/>
    <cellStyle name="差_玻璃数据库20120510 2 2" xfId="5437"/>
    <cellStyle name="差_玻璃数据库20120510 3" xfId="2256"/>
    <cellStyle name="差_玻璃数据库20120510 3 2" xfId="5438"/>
    <cellStyle name="差_玻璃数据库20120510 4" xfId="2257"/>
    <cellStyle name="差_玻璃数据库20120510 4 2" xfId="5439"/>
    <cellStyle name="差_玻璃数据库20120510 5" xfId="5440"/>
    <cellStyle name="差_玻璃数据库20120530" xfId="2258"/>
    <cellStyle name="差_玻璃数据库20120530 2" xfId="2259"/>
    <cellStyle name="差_玻璃数据库20120530 2 2" xfId="5441"/>
    <cellStyle name="差_玻璃数据库20120530 3" xfId="2260"/>
    <cellStyle name="差_玻璃数据库20120530 3 2" xfId="5442"/>
    <cellStyle name="差_玻璃数据库20120530 4" xfId="2261"/>
    <cellStyle name="差_玻璃数据库20120530 4 2" xfId="5443"/>
    <cellStyle name="差_玻璃数据库20120530 5" xfId="5444"/>
    <cellStyle name="差_玻璃数据库-2012-8-13" xfId="2262"/>
    <cellStyle name="差_玻璃数据库-2012-8-13 2" xfId="2263"/>
    <cellStyle name="差_玻璃数据库-2012-8-13 2 2" xfId="5445"/>
    <cellStyle name="差_玻璃数据库-2012-8-13 3" xfId="2264"/>
    <cellStyle name="差_玻璃数据库-2012-8-13 3 2" xfId="5446"/>
    <cellStyle name="差_玻璃数据库-2012-8-13 4" xfId="2265"/>
    <cellStyle name="差_玻璃数据库-2012-8-13 4 2" xfId="5447"/>
    <cellStyle name="差_玻璃数据库-2012-8-13 5" xfId="5448"/>
    <cellStyle name="差_玻璃数据库-改1xls" xfId="2266"/>
    <cellStyle name="差_玻璃数据库-改1xls 2" xfId="2267"/>
    <cellStyle name="差_玻璃数据库-改1xls 2 2" xfId="5449"/>
    <cellStyle name="差_玻璃数据库-改1xls 3" xfId="2268"/>
    <cellStyle name="差_玻璃数据库-改1xls 3 2" xfId="5450"/>
    <cellStyle name="差_玻璃数据库-改1xls 4" xfId="2269"/>
    <cellStyle name="差_玻璃数据库-改1xls 4 2" xfId="5451"/>
    <cellStyle name="差_玻璃数据库-改1xls 5" xfId="5452"/>
    <cellStyle name="差_玻璃数据库-改2xls" xfId="2270"/>
    <cellStyle name="差_玻璃数据库-改2xls 2" xfId="2271"/>
    <cellStyle name="差_玻璃数据库-改2xls 2 2" xfId="5453"/>
    <cellStyle name="差_玻璃数据库-改2xls 3" xfId="2272"/>
    <cellStyle name="差_玻璃数据库-改2xls 3 2" xfId="5454"/>
    <cellStyle name="差_玻璃数据库-改2xls 4" xfId="2273"/>
    <cellStyle name="差_玻璃数据库-改2xls 4 2" xfId="5455"/>
    <cellStyle name="差_玻璃数据库-改2xls 5" xfId="5456"/>
    <cellStyle name="差_玻璃数据库-改xls" xfId="2274"/>
    <cellStyle name="差_玻璃数据库-改xls 2" xfId="2275"/>
    <cellStyle name="差_玻璃数据库-改xls 2 2" xfId="5457"/>
    <cellStyle name="差_玻璃数据库-改xls 3" xfId="2276"/>
    <cellStyle name="差_玻璃数据库-改xls 3 2" xfId="5458"/>
    <cellStyle name="差_玻璃数据库-改xls 4" xfId="2277"/>
    <cellStyle name="差_玻璃数据库-改xls 4 2" xfId="5459"/>
    <cellStyle name="差_玻璃数据库-改xls 5" xfId="5460"/>
    <cellStyle name="差_城市价格" xfId="2278"/>
    <cellStyle name="差_城市价格 2" xfId="2279"/>
    <cellStyle name="差_城市价格 2 2" xfId="5461"/>
    <cellStyle name="差_城市价格 3" xfId="2280"/>
    <cellStyle name="差_城市价格 3 2" xfId="5462"/>
    <cellStyle name="差_城市价格 4" xfId="2281"/>
    <cellStyle name="差_城市价格 4 2" xfId="5463"/>
    <cellStyle name="差_城市价格 5" xfId="5464"/>
    <cellStyle name="差_纯碱、燃料油价格" xfId="2282"/>
    <cellStyle name="差_纯碱、燃料油价格 2" xfId="2283"/>
    <cellStyle name="差_纯碱、燃料油价格 2 2" xfId="5465"/>
    <cellStyle name="差_纯碱、燃料油价格 3" xfId="2284"/>
    <cellStyle name="差_纯碱、燃料油价格 3 2" xfId="5466"/>
    <cellStyle name="差_纯碱、燃料油价格 4" xfId="2285"/>
    <cellStyle name="差_纯碱、燃料油价格 4 2" xfId="5467"/>
    <cellStyle name="差_纯碱、燃料油价格 5" xfId="5468"/>
    <cellStyle name="差_纯碱重油日价格" xfId="2286"/>
    <cellStyle name="差_纯碱重油日价格 2" xfId="2287"/>
    <cellStyle name="差_纯碱重油日价格 2 2" xfId="5469"/>
    <cellStyle name="差_纯碱重油日价格 3" xfId="2288"/>
    <cellStyle name="差_纯碱重油日价格 3 2" xfId="5470"/>
    <cellStyle name="差_纯碱重油日价格 4" xfId="2289"/>
    <cellStyle name="差_纯碱重油日价格 4 2" xfId="5471"/>
    <cellStyle name="差_纯碱重油日价格 5" xfId="5472"/>
    <cellStyle name="差_镀膜玻璃、超白延压玻璃价格" xfId="2290"/>
    <cellStyle name="差_镀膜玻璃、超白延压玻璃价格 2" xfId="2291"/>
    <cellStyle name="差_镀膜玻璃、超白延压玻璃价格 2 2" xfId="5473"/>
    <cellStyle name="差_镀膜玻璃、超白延压玻璃价格 3" xfId="2292"/>
    <cellStyle name="差_镀膜玻璃、超白延压玻璃价格 3 2" xfId="5474"/>
    <cellStyle name="差_镀膜玻璃、超白延压玻璃价格 4" xfId="2293"/>
    <cellStyle name="差_镀膜玻璃、超白延压玻璃价格 4 2" xfId="5475"/>
    <cellStyle name="差_镀膜玻璃、超白延压玻璃价格 5" xfId="5476"/>
    <cellStyle name="差_浮法生产线统计" xfId="2294"/>
    <cellStyle name="差_浮法生产线统计 2" xfId="5477"/>
    <cellStyle name="差_钢材" xfId="2295"/>
    <cellStyle name="差_钢材 2" xfId="5478"/>
    <cellStyle name="差_钢材_1" xfId="2296"/>
    <cellStyle name="差_钢材_1 2" xfId="2297"/>
    <cellStyle name="差_钢材_1 2 2" xfId="5479"/>
    <cellStyle name="差_钢材_1 3" xfId="2298"/>
    <cellStyle name="差_钢材_1 3 2" xfId="5480"/>
    <cellStyle name="差_钢材_1 4" xfId="2299"/>
    <cellStyle name="差_钢材_1 4 2" xfId="5481"/>
    <cellStyle name="差_钢材_1 5" xfId="5482"/>
    <cellStyle name="差_工业萘、环氧乙烷日价格" xfId="2300"/>
    <cellStyle name="差_工业萘、环氧乙烷日价格 2" xfId="2301"/>
    <cellStyle name="差_工业萘、环氧乙烷日价格 2 2" xfId="5483"/>
    <cellStyle name="差_工业萘、环氧乙烷日价格 3" xfId="2302"/>
    <cellStyle name="差_工业萘、环氧乙烷日价格 3 2" xfId="5484"/>
    <cellStyle name="差_工业萘、环氧乙烷日价格 4" xfId="2303"/>
    <cellStyle name="差_工业萘、环氧乙烷日价格 4 2" xfId="5485"/>
    <cellStyle name="差_工业萘、环氧乙烷日价格 5" xfId="5486"/>
    <cellStyle name="差_工业萘、环氧乙烷日价格_1" xfId="2304"/>
    <cellStyle name="差_工业萘、环氧乙烷日价格_1 2" xfId="2305"/>
    <cellStyle name="差_工业萘、环氧乙烷日价格_1 2 2" xfId="5487"/>
    <cellStyle name="差_工业萘、环氧乙烷日价格_1 3" xfId="2306"/>
    <cellStyle name="差_工业萘、环氧乙烷日价格_1 3 2" xfId="5488"/>
    <cellStyle name="差_工业萘、环氧乙烷日价格_1 4" xfId="5489"/>
    <cellStyle name="差_股价" xfId="2307"/>
    <cellStyle name="差_股价 2" xfId="2308"/>
    <cellStyle name="差_股价 2 2" xfId="5490"/>
    <cellStyle name="差_股价 3" xfId="2309"/>
    <cellStyle name="差_股价 3 2" xfId="5491"/>
    <cellStyle name="差_股价 4" xfId="2310"/>
    <cellStyle name="差_股价 4 2" xfId="5492"/>
    <cellStyle name="差_股价 5" xfId="5493"/>
    <cellStyle name="差_国内钢铁产量" xfId="2311"/>
    <cellStyle name="差_国内钢铁产量 2" xfId="2312"/>
    <cellStyle name="差_国内钢铁产量 2 2" xfId="2313"/>
    <cellStyle name="差_国内钢铁产量 2 2 2" xfId="2314"/>
    <cellStyle name="差_国内钢铁产量 2 2 3" xfId="2315"/>
    <cellStyle name="差_国内钢铁产量 2 3" xfId="2316"/>
    <cellStyle name="差_国内钢铁产量 2 3 2" xfId="2317"/>
    <cellStyle name="差_国内钢铁产量 2 4" xfId="2318"/>
    <cellStyle name="差_国内钢铁产量 2 5" xfId="2319"/>
    <cellStyle name="差_国内钢铁产量 3" xfId="2320"/>
    <cellStyle name="差_国内钢铁产量 3 2" xfId="2321"/>
    <cellStyle name="差_国内钢铁产量 3 2 2" xfId="2322"/>
    <cellStyle name="差_国内钢铁产量 3 2 3" xfId="2323"/>
    <cellStyle name="差_国内钢铁产量 3 3" xfId="2324"/>
    <cellStyle name="差_国内钢铁产量 3 3 2" xfId="2325"/>
    <cellStyle name="差_国内钢铁产量 3 4" xfId="2326"/>
    <cellStyle name="差_国内钢铁产量 4" xfId="2327"/>
    <cellStyle name="差_国内钢铁产量 4 2" xfId="2328"/>
    <cellStyle name="差_国内钢铁产量 4 3" xfId="2329"/>
    <cellStyle name="差_国内钢铁产量 5" xfId="2330"/>
    <cellStyle name="差_国内钢铁产量 5 2" xfId="2331"/>
    <cellStyle name="差_国内钢铁产量 6" xfId="2332"/>
    <cellStyle name="差_建材行业数据库产品-母（对照母表）" xfId="2333"/>
    <cellStyle name="差_建材行业数据库产品-母（对照母表） 2" xfId="2334"/>
    <cellStyle name="差_建材行业数据库产品-母（对照母表） 2 2" xfId="5494"/>
    <cellStyle name="差_建材行业数据库产品-母（对照母表） 3" xfId="2335"/>
    <cellStyle name="差_建材行业数据库产品-母（对照母表） 3 2" xfId="5495"/>
    <cellStyle name="差_建材行业数据库产品-母（对照母表） 4" xfId="2336"/>
    <cellStyle name="差_建材行业数据库产品-母（对照母表） 4 2" xfId="5496"/>
    <cellStyle name="差_建材行业数据库产品-母（对照母表） 5" xfId="5497"/>
    <cellStyle name="差_经济效益指标" xfId="2337"/>
    <cellStyle name="差_经济效益指标 2" xfId="5498"/>
    <cellStyle name="差_联合证券-建材行业数据库产品-20110221" xfId="2338"/>
    <cellStyle name="差_联合证券-建材行业数据库产品-20110221 2" xfId="2339"/>
    <cellStyle name="差_联合证券-建材行业数据库产品-20110221 2 2" xfId="5499"/>
    <cellStyle name="差_联合证券-建材行业数据库产品-20110221 3" xfId="2340"/>
    <cellStyle name="差_联合证券-建材行业数据库产品-20110221 3 2" xfId="5500"/>
    <cellStyle name="差_联合证券-建材行业数据库产品-20110221 4" xfId="2341"/>
    <cellStyle name="差_联合证券-建材行业数据库产品-20110221 4 2" xfId="5501"/>
    <cellStyle name="差_联合证券-建材行业数据库产品-20110221 5" xfId="5502"/>
    <cellStyle name="差_联合证券-建材行业数据库产品-20110228" xfId="2342"/>
    <cellStyle name="差_联合证券-建材行业数据库产品-20110228 2" xfId="2343"/>
    <cellStyle name="差_联合证券-建材行业数据库产品-20110228 2 2" xfId="5503"/>
    <cellStyle name="差_联合证券-建材行业数据库产品-20110228 3" xfId="2344"/>
    <cellStyle name="差_联合证券-建材行业数据库产品-20110228 3 2" xfId="5504"/>
    <cellStyle name="差_联合证券-建材行业数据库产品-20110228 4" xfId="2345"/>
    <cellStyle name="差_联合证券-建材行业数据库产品-20110228 4 2" xfId="5505"/>
    <cellStyle name="差_联合证券-建材行业数据库产品-20110228 5" xfId="5506"/>
    <cellStyle name="差_每日销售数据-最新" xfId="2346"/>
    <cellStyle name="差_每日销售数据-最新 2" xfId="2347"/>
    <cellStyle name="差_每日销售数据-最新 2 2" xfId="2348"/>
    <cellStyle name="差_每日销售数据-最新 2 2 2" xfId="2349"/>
    <cellStyle name="差_每日销售数据-最新 2 2 3" xfId="2350"/>
    <cellStyle name="差_每日销售数据-最新 2 3" xfId="2351"/>
    <cellStyle name="差_每日销售数据-最新 2 3 2" xfId="2352"/>
    <cellStyle name="差_每日销售数据-最新 2 4" xfId="2353"/>
    <cellStyle name="差_每日销售数据-最新 2 5" xfId="2354"/>
    <cellStyle name="差_每日销售数据-最新 3" xfId="2355"/>
    <cellStyle name="差_每日销售数据-最新 3 2" xfId="2356"/>
    <cellStyle name="差_每日销售数据-最新 3 2 2" xfId="2357"/>
    <cellStyle name="差_每日销售数据-最新 3 2 3" xfId="2358"/>
    <cellStyle name="差_每日销售数据-最新 3 3" xfId="2359"/>
    <cellStyle name="差_每日销售数据-最新 3 3 2" xfId="2360"/>
    <cellStyle name="差_每日销售数据-最新 3 4" xfId="2361"/>
    <cellStyle name="差_每日销售数据-最新 4" xfId="2362"/>
    <cellStyle name="差_每日销售数据-最新 4 2" xfId="2363"/>
    <cellStyle name="差_每日销售数据-最新 4 3" xfId="2364"/>
    <cellStyle name="差_每日销售数据-最新 5" xfId="2365"/>
    <cellStyle name="差_每日销售数据-最新 5 2" xfId="2366"/>
    <cellStyle name="差_每日销售数据-最新 6" xfId="2367"/>
    <cellStyle name="差_美废" xfId="2368"/>
    <cellStyle name="差_美废 2" xfId="2369"/>
    <cellStyle name="差_美废 2 2" xfId="5507"/>
    <cellStyle name="差_美废 3" xfId="5508"/>
    <cellStyle name="差_母-建材行业数据库产品-母" xfId="2370"/>
    <cellStyle name="差_母-建材行业数据库产品-母 2" xfId="2371"/>
    <cellStyle name="差_母-建材行业数据库产品-母 2 2" xfId="5509"/>
    <cellStyle name="差_母-建材行业数据库产品-母 3" xfId="2372"/>
    <cellStyle name="差_母-建材行业数据库产品-母 3 2" xfId="5510"/>
    <cellStyle name="差_母-建材行业数据库产品-母 4" xfId="2373"/>
    <cellStyle name="差_母-建材行业数据库产品-母 4 2" xfId="5511"/>
    <cellStyle name="差_母-建材行业数据库产品-母 5" xfId="5512"/>
    <cellStyle name="差_母-建材行业数据库产品-母0131" xfId="2374"/>
    <cellStyle name="差_母-建材行业数据库产品-母0131 2" xfId="2375"/>
    <cellStyle name="差_母-建材行业数据库产品-母0131 2 2" xfId="5513"/>
    <cellStyle name="差_母-建材行业数据库产品-母0131 3" xfId="2376"/>
    <cellStyle name="差_母-建材行业数据库产品-母0131 3 2" xfId="5514"/>
    <cellStyle name="差_母-建材行业数据库产品-母0131 4" xfId="2377"/>
    <cellStyle name="差_母-建材行业数据库产品-母0131 4 2" xfId="5515"/>
    <cellStyle name="差_母-建材行业数据库产品-母0131 5" xfId="5516"/>
    <cellStyle name="差_萘系减水剂" xfId="2378"/>
    <cellStyle name="差_萘系减水剂 2" xfId="2379"/>
    <cellStyle name="差_萘系减水剂 2 2" xfId="5517"/>
    <cellStyle name="差_萘系减水剂 3" xfId="2380"/>
    <cellStyle name="差_萘系减水剂 3 2" xfId="5518"/>
    <cellStyle name="差_萘系减水剂 4" xfId="2381"/>
    <cellStyle name="差_萘系减水剂 4 2" xfId="5519"/>
    <cellStyle name="差_萘系减水剂 5" xfId="5520"/>
    <cellStyle name="差_平板玻璃产量" xfId="2382"/>
    <cellStyle name="差_平板玻璃产量 2" xfId="2383"/>
    <cellStyle name="差_平板玻璃产量 2 2" xfId="5521"/>
    <cellStyle name="差_平板玻璃产量 3" xfId="2384"/>
    <cellStyle name="差_平板玻璃产量 3 2" xfId="5522"/>
    <cellStyle name="差_平板玻璃产量 4" xfId="2385"/>
    <cellStyle name="差_平板玻璃产量 4 2" xfId="5523"/>
    <cellStyle name="差_平板玻璃产量 5" xfId="5524"/>
    <cellStyle name="差_全国" xfId="2386"/>
    <cellStyle name="差_全国 2" xfId="2387"/>
    <cellStyle name="差_全国 2 2" xfId="5525"/>
    <cellStyle name="差_全国 3" xfId="2388"/>
    <cellStyle name="差_全国 3 2" xfId="5526"/>
    <cellStyle name="差_全国 4" xfId="2389"/>
    <cellStyle name="差_全国 4 2" xfId="5527"/>
    <cellStyle name="差_全国 5" xfId="5528"/>
    <cellStyle name="差_全国固投数据源" xfId="2390"/>
    <cellStyle name="差_全国固投数据源 2" xfId="2391"/>
    <cellStyle name="差_全国固投数据源 2 2" xfId="5529"/>
    <cellStyle name="差_全国固投数据源 3" xfId="2392"/>
    <cellStyle name="差_全国固投数据源 3 2" xfId="5530"/>
    <cellStyle name="差_全国固投数据源 4" xfId="2393"/>
    <cellStyle name="差_全国固投数据源 4 2" xfId="5531"/>
    <cellStyle name="差_全国固投数据源 5" xfId="5532"/>
    <cellStyle name="差_石膏板产量" xfId="2394"/>
    <cellStyle name="差_石膏板产量 2" xfId="2395"/>
    <cellStyle name="差_石膏板产量 2 2" xfId="5533"/>
    <cellStyle name="差_石膏板产量 3" xfId="2396"/>
    <cellStyle name="差_石膏板产量 3 2" xfId="5534"/>
    <cellStyle name="差_石膏板产量 4" xfId="2397"/>
    <cellStyle name="差_石膏板产量 4 2" xfId="5535"/>
    <cellStyle name="差_石膏板产量 5" xfId="5536"/>
    <cellStyle name="差_石膏板天花" xfId="2398"/>
    <cellStyle name="差_石膏板天花 2" xfId="2399"/>
    <cellStyle name="差_石膏板天花 2 2" xfId="5537"/>
    <cellStyle name="差_石膏板天花 3" xfId="2400"/>
    <cellStyle name="差_石膏板天花 3 2" xfId="5538"/>
    <cellStyle name="差_石膏板天花 4" xfId="2401"/>
    <cellStyle name="差_石膏板天花 4 2" xfId="5539"/>
    <cellStyle name="差_石膏板天花 5" xfId="5540"/>
    <cellStyle name="差_树脂" xfId="2402"/>
    <cellStyle name="差_树脂 2" xfId="2403"/>
    <cellStyle name="差_树脂 2 2" xfId="5541"/>
    <cellStyle name="差_树脂 3" xfId="2404"/>
    <cellStyle name="差_树脂 3 2" xfId="5542"/>
    <cellStyle name="差_树脂 4" xfId="2405"/>
    <cellStyle name="差_树脂 4 2" xfId="5543"/>
    <cellStyle name="差_树脂 5" xfId="5544"/>
    <cellStyle name="差_树脂_1" xfId="2406"/>
    <cellStyle name="差_树脂_1 2" xfId="2407"/>
    <cellStyle name="差_树脂_1 2 2" xfId="5545"/>
    <cellStyle name="差_树脂_1 3" xfId="2408"/>
    <cellStyle name="差_树脂_1 3 2" xfId="5546"/>
    <cellStyle name="差_树脂_1 4" xfId="5547"/>
    <cellStyle name="差_水泥产能" xfId="2409"/>
    <cellStyle name="差_水泥产能 2" xfId="2410"/>
    <cellStyle name="差_水泥产能 2 2" xfId="5548"/>
    <cellStyle name="差_水泥产能 3" xfId="2411"/>
    <cellStyle name="差_水泥产能 3 2" xfId="5549"/>
    <cellStyle name="差_水泥产能 4" xfId="2412"/>
    <cellStyle name="差_水泥产能 4 2" xfId="5550"/>
    <cellStyle name="差_水泥产能 5" xfId="5551"/>
    <cellStyle name="差_水泥库存" xfId="2413"/>
    <cellStyle name="差_水泥库存 2" xfId="2414"/>
    <cellStyle name="差_水泥库存 2 2" xfId="5552"/>
    <cellStyle name="差_水泥库存 3" xfId="2415"/>
    <cellStyle name="差_水泥库存 3 2" xfId="5553"/>
    <cellStyle name="差_水泥库存 4" xfId="2416"/>
    <cellStyle name="差_水泥库存 4 2" xfId="5554"/>
    <cellStyle name="差_水泥库存 5" xfId="5555"/>
    <cellStyle name="差_水泥制造业经济指标" xfId="2417"/>
    <cellStyle name="差_水泥制造业经济指标 2" xfId="2418"/>
    <cellStyle name="差_水泥制造业经济指标 2 2" xfId="5556"/>
    <cellStyle name="差_水泥制造业经济指标 3" xfId="2419"/>
    <cellStyle name="差_水泥制造业经济指标 3 2" xfId="5557"/>
    <cellStyle name="差_水泥制造业经济指标 4" xfId="2420"/>
    <cellStyle name="差_水泥制造业经济指标 4 2" xfId="5558"/>
    <cellStyle name="差_水泥制造业经济指标 5" xfId="5559"/>
    <cellStyle name="差_新建 Microsoft Excel 工作表" xfId="2421"/>
    <cellStyle name="差_新建 Microsoft Excel 工作表 (2)" xfId="2422"/>
    <cellStyle name="差_新建 Microsoft Excel 工作表 (2) 2" xfId="2423"/>
    <cellStyle name="差_新建 Microsoft Excel 工作表 (2) 2 2" xfId="5560"/>
    <cellStyle name="差_新建 Microsoft Excel 工作表 (2) 3" xfId="2424"/>
    <cellStyle name="差_新建 Microsoft Excel 工作表 (2) 3 2" xfId="5561"/>
    <cellStyle name="差_新建 Microsoft Excel 工作表 (2) 4" xfId="2425"/>
    <cellStyle name="差_新建 Microsoft Excel 工作表 (2) 4 2" xfId="5562"/>
    <cellStyle name="差_新建 Microsoft Excel 工作表 (2) 5" xfId="5563"/>
    <cellStyle name="差_新建 Microsoft Excel 工作表 10" xfId="5564"/>
    <cellStyle name="差_新建 Microsoft Excel 工作表 11" xfId="5565"/>
    <cellStyle name="差_新建 Microsoft Excel 工作表 12" xfId="5566"/>
    <cellStyle name="差_新建 Microsoft Excel 工作表 13" xfId="5567"/>
    <cellStyle name="差_新建 Microsoft Excel 工作表 14" xfId="5568"/>
    <cellStyle name="差_新建 Microsoft Excel 工作表 15" xfId="5569"/>
    <cellStyle name="差_新建 Microsoft Excel 工作表 16" xfId="5570"/>
    <cellStyle name="差_新建 Microsoft Excel 工作表 17" xfId="5571"/>
    <cellStyle name="差_新建 Microsoft Excel 工作表 18" xfId="5572"/>
    <cellStyle name="差_新建 Microsoft Excel 工作表 19" xfId="5573"/>
    <cellStyle name="差_新建 Microsoft Excel 工作表 2" xfId="2426"/>
    <cellStyle name="差_新建 Microsoft Excel 工作表 2 2" xfId="5574"/>
    <cellStyle name="差_新建 Microsoft Excel 工作表 20" xfId="5575"/>
    <cellStyle name="差_新建 Microsoft Excel 工作表 21" xfId="5576"/>
    <cellStyle name="差_新建 Microsoft Excel 工作表 22" xfId="5577"/>
    <cellStyle name="差_新建 Microsoft Excel 工作表 23" xfId="5578"/>
    <cellStyle name="差_新建 Microsoft Excel 工作表 24" xfId="5579"/>
    <cellStyle name="差_新建 Microsoft Excel 工作表 25" xfId="5580"/>
    <cellStyle name="差_新建 Microsoft Excel 工作表 26" xfId="5581"/>
    <cellStyle name="差_新建 Microsoft Excel 工作表 27" xfId="5582"/>
    <cellStyle name="差_新建 Microsoft Excel 工作表 28" xfId="5583"/>
    <cellStyle name="差_新建 Microsoft Excel 工作表 29" xfId="5584"/>
    <cellStyle name="差_新建 Microsoft Excel 工作表 3" xfId="2427"/>
    <cellStyle name="差_新建 Microsoft Excel 工作表 3 2" xfId="5585"/>
    <cellStyle name="差_新建 Microsoft Excel 工作表 30" xfId="5586"/>
    <cellStyle name="差_新建 Microsoft Excel 工作表 31" xfId="5587"/>
    <cellStyle name="差_新建 Microsoft Excel 工作表 32" xfId="5588"/>
    <cellStyle name="差_新建 Microsoft Excel 工作表 33" xfId="5589"/>
    <cellStyle name="差_新建 Microsoft Excel 工作表 34" xfId="5590"/>
    <cellStyle name="差_新建 Microsoft Excel 工作表 35" xfId="5591"/>
    <cellStyle name="差_新建 Microsoft Excel 工作表 36" xfId="5592"/>
    <cellStyle name="差_新建 Microsoft Excel 工作表 37" xfId="5593"/>
    <cellStyle name="差_新建 Microsoft Excel 工作表 38" xfId="5594"/>
    <cellStyle name="差_新建 Microsoft Excel 工作表 39" xfId="5595"/>
    <cellStyle name="差_新建 Microsoft Excel 工作表 4" xfId="2428"/>
    <cellStyle name="差_新建 Microsoft Excel 工作表 4 2" xfId="5596"/>
    <cellStyle name="差_新建 Microsoft Excel 工作表 40" xfId="5597"/>
    <cellStyle name="差_新建 Microsoft Excel 工作表 41" xfId="5598"/>
    <cellStyle name="差_新建 Microsoft Excel 工作表 42" xfId="8070"/>
    <cellStyle name="差_新建 Microsoft Excel 工作表 43" xfId="8071"/>
    <cellStyle name="差_新建 Microsoft Excel 工作表 44" xfId="8072"/>
    <cellStyle name="差_新建 Microsoft Excel 工作表 45" xfId="8073"/>
    <cellStyle name="差_新建 Microsoft Excel 工作表 46" xfId="8074"/>
    <cellStyle name="差_新建 Microsoft Excel 工作表 47" xfId="8075"/>
    <cellStyle name="差_新建 Microsoft Excel 工作表 48" xfId="8076"/>
    <cellStyle name="差_新建 Microsoft Excel 工作表 49" xfId="8077"/>
    <cellStyle name="差_新建 Microsoft Excel 工作表 5" xfId="2429"/>
    <cellStyle name="差_新建 Microsoft Excel 工作表 5 2" xfId="5599"/>
    <cellStyle name="差_新建 Microsoft Excel 工作表 50" xfId="8078"/>
    <cellStyle name="差_新建 Microsoft Excel 工作表 51" xfId="8079"/>
    <cellStyle name="差_新建 Microsoft Excel 工作表 52" xfId="8080"/>
    <cellStyle name="差_新建 Microsoft Excel 工作表 53" xfId="8081"/>
    <cellStyle name="差_新建 Microsoft Excel 工作表 54" xfId="8082"/>
    <cellStyle name="差_新建 Microsoft Excel 工作表 55" xfId="8083"/>
    <cellStyle name="差_新建 Microsoft Excel 工作表 56" xfId="8084"/>
    <cellStyle name="差_新建 Microsoft Excel 工作表 57" xfId="8085"/>
    <cellStyle name="差_新建 Microsoft Excel 工作表 58" xfId="8086"/>
    <cellStyle name="差_新建 Microsoft Excel 工作表 59" xfId="8087"/>
    <cellStyle name="差_新建 Microsoft Excel 工作表 6" xfId="2430"/>
    <cellStyle name="差_新建 Microsoft Excel 工作表 6 2" xfId="5600"/>
    <cellStyle name="差_新建 Microsoft Excel 工作表 60" xfId="8088"/>
    <cellStyle name="差_新建 Microsoft Excel 工作表 7" xfId="2431"/>
    <cellStyle name="差_新建 Microsoft Excel 工作表 7 2" xfId="5601"/>
    <cellStyle name="差_新建 Microsoft Excel 工作表 8" xfId="2432"/>
    <cellStyle name="差_新建 Microsoft Excel 工作表 8 2" xfId="5602"/>
    <cellStyle name="差_新建 Microsoft Excel 工作表 9" xfId="5603"/>
    <cellStyle name="差_需求侧-出口" xfId="2433"/>
    <cellStyle name="差_需求侧-出口 2" xfId="5604"/>
    <cellStyle name="差_需求侧-房地产" xfId="2434"/>
    <cellStyle name="差_需求侧-房地产 2" xfId="5605"/>
    <cellStyle name="差_需求侧-汽车" xfId="2435"/>
    <cellStyle name="差_需求侧-汽车 2" xfId="2436"/>
    <cellStyle name="差_需求侧-汽车 2 2" xfId="5606"/>
    <cellStyle name="差_需求侧-汽车 3" xfId="2437"/>
    <cellStyle name="差_需求侧-汽车 3 2" xfId="5607"/>
    <cellStyle name="差_需求侧-汽车 4" xfId="2438"/>
    <cellStyle name="差_需求侧-汽车 4 2" xfId="5608"/>
    <cellStyle name="差_需求侧-汽车 5" xfId="5609"/>
    <cellStyle name="差_月报输出" xfId="2439"/>
    <cellStyle name="差_月报输出 2" xfId="2440"/>
    <cellStyle name="差_月报输出 2 2" xfId="2441"/>
    <cellStyle name="差_月报输出 2 2 2" xfId="2442"/>
    <cellStyle name="差_月报输出 2 2 3" xfId="2443"/>
    <cellStyle name="差_月报输出 2 3" xfId="2444"/>
    <cellStyle name="差_月报输出 2 3 2" xfId="2445"/>
    <cellStyle name="差_月报输出 2 4" xfId="2446"/>
    <cellStyle name="差_月报输出 2 5" xfId="2447"/>
    <cellStyle name="差_月报输出 3" xfId="2448"/>
    <cellStyle name="差_月报输出 3 2" xfId="2449"/>
    <cellStyle name="差_月报输出 3 2 2" xfId="2450"/>
    <cellStyle name="差_月报输出 3 2 3" xfId="2451"/>
    <cellStyle name="差_月报输出 3 3" xfId="2452"/>
    <cellStyle name="差_月报输出 3 3 2" xfId="2453"/>
    <cellStyle name="差_月报输出 3 4" xfId="2454"/>
    <cellStyle name="差_月报输出 4" xfId="2455"/>
    <cellStyle name="差_月报输出 4 2" xfId="2456"/>
    <cellStyle name="差_月报输出 4 3" xfId="2457"/>
    <cellStyle name="差_月报输出 5" xfId="2458"/>
    <cellStyle name="差_月报输出 5 2" xfId="2459"/>
    <cellStyle name="差_月报输出 6" xfId="2460"/>
    <cellStyle name="差_长江水泥数据库(2011.10.24）" xfId="2461"/>
    <cellStyle name="差_长江水泥数据库(2011.10.24） 2" xfId="2462"/>
    <cellStyle name="差_长江水泥数据库(2011.10.24） 2 2" xfId="5610"/>
    <cellStyle name="差_长江水泥数据库(2011.10.24） 3" xfId="2463"/>
    <cellStyle name="差_长江水泥数据库(2011.10.24） 3 2" xfId="5611"/>
    <cellStyle name="差_长江水泥数据库(2011.10.24） 4" xfId="2464"/>
    <cellStyle name="差_长江水泥数据库(2011.10.24） 4 2" xfId="5612"/>
    <cellStyle name="差_长江水泥数据库(2011.10.24） 5" xfId="5613"/>
    <cellStyle name="差_长江水泥数据库（2012.02.11）" xfId="2465"/>
    <cellStyle name="差_长江水泥数据库（2012.02.11） 2" xfId="2466"/>
    <cellStyle name="差_长江水泥数据库（2012.02.11） 2 2" xfId="5614"/>
    <cellStyle name="差_长江水泥数据库（2012.02.11） 3" xfId="2467"/>
    <cellStyle name="差_长江水泥数据库（2012.02.11） 3 2" xfId="5615"/>
    <cellStyle name="差_长江水泥数据库（2012.02.11） 4" xfId="2468"/>
    <cellStyle name="差_长江水泥数据库（2012.02.11） 4 2" xfId="5616"/>
    <cellStyle name="差_长江水泥数据库（2012.02.11） 5" xfId="5617"/>
    <cellStyle name="差_长江水泥数据库-改版V1" xfId="2469"/>
    <cellStyle name="差_长江水泥数据库-改版V1 2" xfId="2470"/>
    <cellStyle name="差_长江水泥数据库-改版V1 2 2" xfId="5618"/>
    <cellStyle name="差_长江水泥数据库-改版V1 3" xfId="2471"/>
    <cellStyle name="差_长江水泥数据库-改版V1 3 2" xfId="5619"/>
    <cellStyle name="差_长江水泥数据库-改版V1 4" xfId="2472"/>
    <cellStyle name="差_长江水泥数据库-改版V1 4 2" xfId="5620"/>
    <cellStyle name="差_长江水泥数据库-改版V1 5" xfId="5621"/>
    <cellStyle name="常规" xfId="0" builtinId="0"/>
    <cellStyle name="常规 10" xfId="2473"/>
    <cellStyle name="常规 10 10" xfId="2474"/>
    <cellStyle name="常规 10 10 2" xfId="8429"/>
    <cellStyle name="常规 10 10 2 2" xfId="8440"/>
    <cellStyle name="常规 10 10 2 3" xfId="8448"/>
    <cellStyle name="常规 10 10 2 4" xfId="8454"/>
    <cellStyle name="常规 10 11" xfId="5622"/>
    <cellStyle name="常规 10 12" xfId="5623"/>
    <cellStyle name="常规 10 13" xfId="6781"/>
    <cellStyle name="常规 10 14" xfId="6782"/>
    <cellStyle name="常规 10 15" xfId="6783"/>
    <cellStyle name="常规 10 16" xfId="6784"/>
    <cellStyle name="常规 10 17" xfId="6785"/>
    <cellStyle name="常规 10 18" xfId="7031"/>
    <cellStyle name="常规 10 19" xfId="7048"/>
    <cellStyle name="常规 10 2" xfId="2475"/>
    <cellStyle name="常规 10 2 10" xfId="7296"/>
    <cellStyle name="常规 10 2 11" xfId="7704"/>
    <cellStyle name="常规 10 2 12" xfId="7705"/>
    <cellStyle name="常规 10 2 2" xfId="2476"/>
    <cellStyle name="常规 10 2 2 2" xfId="2477"/>
    <cellStyle name="常规 10 2 2 2 2" xfId="2478"/>
    <cellStyle name="常规 10 2 2 2 3" xfId="2479"/>
    <cellStyle name="常规 10 2 2 3" xfId="2480"/>
    <cellStyle name="常规 10 2 2 3 2" xfId="2481"/>
    <cellStyle name="常规 10 2 2 4" xfId="2482"/>
    <cellStyle name="常规 10 2 2 5" xfId="2483"/>
    <cellStyle name="常规 10 2 3" xfId="2484"/>
    <cellStyle name="常规 10 2 3 2" xfId="2485"/>
    <cellStyle name="常规 10 2 3 2 2" xfId="2486"/>
    <cellStyle name="常规 10 2 3 2 3" xfId="2487"/>
    <cellStyle name="常规 10 2 3 3" xfId="2488"/>
    <cellStyle name="常规 10 2 3 3 2" xfId="2489"/>
    <cellStyle name="常规 10 2 3 4" xfId="2490"/>
    <cellStyle name="常规 10 2 4" xfId="2491"/>
    <cellStyle name="常规 10 2 4 2" xfId="2492"/>
    <cellStyle name="常规 10 2 4 3" xfId="2493"/>
    <cellStyle name="常规 10 2 5" xfId="2494"/>
    <cellStyle name="常规 10 2 5 2" xfId="2495"/>
    <cellStyle name="常规 10 2 6" xfId="2496"/>
    <cellStyle name="常规 10 2 7" xfId="2497"/>
    <cellStyle name="常规 10 2 8" xfId="6921"/>
    <cellStyle name="常规 10 2 9" xfId="7297"/>
    <cellStyle name="常规 10 20" xfId="7131"/>
    <cellStyle name="常规 10 21" xfId="7985"/>
    <cellStyle name="常规 10 21 10" xfId="8336"/>
    <cellStyle name="常规 10 21 11" xfId="8366"/>
    <cellStyle name="常规 10 21 11 2" xfId="8371"/>
    <cellStyle name="常规 10 21 11 3" xfId="8376"/>
    <cellStyle name="常规 10 21 11 4" xfId="8380"/>
    <cellStyle name="常规 10 21 11 4 10" xfId="8453"/>
    <cellStyle name="常规 10 21 11 4 2" xfId="8385"/>
    <cellStyle name="常规 10 21 11 4 3" xfId="8390"/>
    <cellStyle name="常规 10 21 11 4 4" xfId="8397"/>
    <cellStyle name="常规 10 21 11 4 5" xfId="8401"/>
    <cellStyle name="常规 10 21 11 4 6" xfId="8417"/>
    <cellStyle name="常规 10 21 11 4 7" xfId="8428"/>
    <cellStyle name="常规 10 21 11 4 8" xfId="8439"/>
    <cellStyle name="常规 10 21 11 4 9" xfId="8447"/>
    <cellStyle name="常规 10 21 2" xfId="8184"/>
    <cellStyle name="常规 10 21 3" xfId="8206"/>
    <cellStyle name="常规 10 21 4" xfId="8224"/>
    <cellStyle name="常规 10 21 5" xfId="8241"/>
    <cellStyle name="常规 10 21 6" xfId="8246"/>
    <cellStyle name="常规 10 21 7" xfId="8263"/>
    <cellStyle name="常规 10 21 8" xfId="8282"/>
    <cellStyle name="常规 10 21 9" xfId="8303"/>
    <cellStyle name="常规 10 21 9 2 2" xfId="8367"/>
    <cellStyle name="常规 10 21 9 2 2 2" xfId="8372"/>
    <cellStyle name="常规 10 21 9 2 2 3" xfId="8377"/>
    <cellStyle name="常规 10 21 9 2 2 4" xfId="8381"/>
    <cellStyle name="常规 10 3" xfId="2498"/>
    <cellStyle name="常规 10 3 2" xfId="2499"/>
    <cellStyle name="常规 10 3 2 2" xfId="2500"/>
    <cellStyle name="常规 10 3 2 2 2" xfId="2501"/>
    <cellStyle name="常规 10 3 2 2 3" xfId="2502"/>
    <cellStyle name="常规 10 3 2 3" xfId="2503"/>
    <cellStyle name="常规 10 3 2 3 2" xfId="2504"/>
    <cellStyle name="常规 10 3 2 4" xfId="2505"/>
    <cellStyle name="常规 10 3 2 5" xfId="2506"/>
    <cellStyle name="常规 10 3 3" xfId="2507"/>
    <cellStyle name="常规 10 3 3 2" xfId="2508"/>
    <cellStyle name="常规 10 3 3 2 2" xfId="2509"/>
    <cellStyle name="常规 10 3 3 2 3" xfId="2510"/>
    <cellStyle name="常规 10 3 3 3" xfId="2511"/>
    <cellStyle name="常规 10 3 3 3 2" xfId="2512"/>
    <cellStyle name="常规 10 3 3 4" xfId="2513"/>
    <cellStyle name="常规 10 3 4" xfId="2514"/>
    <cellStyle name="常规 10 3 4 2" xfId="2515"/>
    <cellStyle name="常规 10 3 4 3" xfId="2516"/>
    <cellStyle name="常规 10 3 5" xfId="2517"/>
    <cellStyle name="常规 10 3 5 2" xfId="2518"/>
    <cellStyle name="常规 10 3 6" xfId="2519"/>
    <cellStyle name="常规 10 3 7" xfId="2520"/>
    <cellStyle name="常规 10 3 8" xfId="7706"/>
    <cellStyle name="常规 10 3 9" xfId="7707"/>
    <cellStyle name="常规 10 4" xfId="2521"/>
    <cellStyle name="常规 10 4 2" xfId="2522"/>
    <cellStyle name="常规 10 4 2 2" xfId="2523"/>
    <cellStyle name="常规 10 4 2 2 2" xfId="2524"/>
    <cellStyle name="常规 10 4 2 2 3" xfId="2525"/>
    <cellStyle name="常规 10 4 2 3" xfId="2526"/>
    <cellStyle name="常规 10 4 2 3 2" xfId="2527"/>
    <cellStyle name="常规 10 4 2 4" xfId="2528"/>
    <cellStyle name="常规 10 4 2 5" xfId="2529"/>
    <cellStyle name="常规 10 4 3" xfId="2530"/>
    <cellStyle name="常规 10 4 3 2" xfId="2531"/>
    <cellStyle name="常规 10 4 3 2 2" xfId="2532"/>
    <cellStyle name="常规 10 4 3 2 3" xfId="2533"/>
    <cellStyle name="常规 10 4 3 3" xfId="2534"/>
    <cellStyle name="常规 10 4 3 3 2" xfId="2535"/>
    <cellStyle name="常规 10 4 3 4" xfId="2536"/>
    <cellStyle name="常规 10 4 4" xfId="2537"/>
    <cellStyle name="常规 10 4 4 2" xfId="2538"/>
    <cellStyle name="常规 10 4 4 3" xfId="2539"/>
    <cellStyle name="常规 10 4 5" xfId="2540"/>
    <cellStyle name="常规 10 4 5 2" xfId="2541"/>
    <cellStyle name="常规 10 4 6" xfId="2542"/>
    <cellStyle name="常规 10 5" xfId="2543"/>
    <cellStyle name="常规 10 5 2" xfId="2544"/>
    <cellStyle name="常规 10 5 2 2" xfId="2545"/>
    <cellStyle name="常规 10 5 2 3" xfId="2546"/>
    <cellStyle name="常规 10 5 3" xfId="2547"/>
    <cellStyle name="常规 10 5 3 2" xfId="2548"/>
    <cellStyle name="常规 10 5 4" xfId="2549"/>
    <cellStyle name="常规 10 5 5" xfId="2550"/>
    <cellStyle name="常规 10 6" xfId="2551"/>
    <cellStyle name="常规 10 6 2" xfId="2552"/>
    <cellStyle name="常规 10 6 2 2" xfId="2553"/>
    <cellStyle name="常规 10 6 2 3" xfId="2554"/>
    <cellStyle name="常规 10 6 3" xfId="2555"/>
    <cellStyle name="常规 10 6 3 2" xfId="2556"/>
    <cellStyle name="常规 10 6 4" xfId="2557"/>
    <cellStyle name="常规 10 7" xfId="2558"/>
    <cellStyle name="常规 10 7 2" xfId="2559"/>
    <cellStyle name="常规 10 7 3" xfId="2560"/>
    <cellStyle name="常规 10 8" xfId="2561"/>
    <cellStyle name="常规 10 8 2" xfId="2562"/>
    <cellStyle name="常规 10 9" xfId="2563"/>
    <cellStyle name="常规 11" xfId="2564"/>
    <cellStyle name="常规 11 10" xfId="2565"/>
    <cellStyle name="常规 11 11" xfId="5624"/>
    <cellStyle name="常规 11 12" xfId="5625"/>
    <cellStyle name="常规 11 13" xfId="6786"/>
    <cellStyle name="常规 11 14" xfId="6787"/>
    <cellStyle name="常规 11 15" xfId="6788"/>
    <cellStyle name="常规 11 16" xfId="6789"/>
    <cellStyle name="常规 11 17" xfId="6790"/>
    <cellStyle name="常规 11 18" xfId="7032"/>
    <cellStyle name="常规 11 19" xfId="7049"/>
    <cellStyle name="常规 11 2" xfId="2566"/>
    <cellStyle name="常规 11 2 10" xfId="7298"/>
    <cellStyle name="常规 11 2 11" xfId="7708"/>
    <cellStyle name="常规 11 2 12" xfId="7709"/>
    <cellStyle name="常规 11 2 2" xfId="2567"/>
    <cellStyle name="常规 11 2 2 10" xfId="8017"/>
    <cellStyle name="常规 11 2 2 2" xfId="2568"/>
    <cellStyle name="常规 11 2 2 2 2" xfId="2569"/>
    <cellStyle name="常规 11 2 2 2 3" xfId="2570"/>
    <cellStyle name="常规 11 2 2 3" xfId="2571"/>
    <cellStyle name="常规 11 2 2 3 2" xfId="2572"/>
    <cellStyle name="常规 11 2 2 4" xfId="2573"/>
    <cellStyle name="常规 11 2 2 5" xfId="2574"/>
    <cellStyle name="常规 11 2 2 6" xfId="2575"/>
    <cellStyle name="常规 11 2 2 7" xfId="6922"/>
    <cellStyle name="常规 11 2 2 8" xfId="7299"/>
    <cellStyle name="常规 11 2 2 9" xfId="7300"/>
    <cellStyle name="常规 11 2 3" xfId="2576"/>
    <cellStyle name="常规 11 2 3 2" xfId="2577"/>
    <cellStyle name="常规 11 2 3 2 2" xfId="2578"/>
    <cellStyle name="常规 11 2 3 2 3" xfId="2579"/>
    <cellStyle name="常规 11 2 3 3" xfId="2580"/>
    <cellStyle name="常规 11 2 3 3 2" xfId="2581"/>
    <cellStyle name="常规 11 2 3 4" xfId="2582"/>
    <cellStyle name="常规 11 2 4" xfId="2583"/>
    <cellStyle name="常规 11 2 4 2" xfId="2584"/>
    <cellStyle name="常规 11 2 4 3" xfId="2585"/>
    <cellStyle name="常规 11 2 4 4" xfId="2586"/>
    <cellStyle name="常规 11 2 4 5" xfId="6923"/>
    <cellStyle name="常规 11 2 4 6" xfId="7301"/>
    <cellStyle name="常规 11 2 4 7" xfId="7302"/>
    <cellStyle name="常规 11 2 4 8" xfId="8018"/>
    <cellStyle name="常规 11 2 5" xfId="2587"/>
    <cellStyle name="常规 11 2 5 2" xfId="2588"/>
    <cellStyle name="常规 11 2 5 3" xfId="2589"/>
    <cellStyle name="常规 11 2 5 4" xfId="6924"/>
    <cellStyle name="常规 11 2 5 5" xfId="7303"/>
    <cellStyle name="常规 11 2 5 6" xfId="7304"/>
    <cellStyle name="常规 11 2 5 7" xfId="8019"/>
    <cellStyle name="常规 11 2 6" xfId="2590"/>
    <cellStyle name="常规 11 2 7" xfId="2591"/>
    <cellStyle name="常规 11 2 8" xfId="6925"/>
    <cellStyle name="常规 11 2 9" xfId="7305"/>
    <cellStyle name="常规 11 20" xfId="7132"/>
    <cellStyle name="常规 11 21" xfId="7986"/>
    <cellStyle name="常规 11 3" xfId="2592"/>
    <cellStyle name="常规 11 3 10" xfId="7306"/>
    <cellStyle name="常规 11 3 11" xfId="7710"/>
    <cellStyle name="常规 11 3 12" xfId="7711"/>
    <cellStyle name="常规 11 3 2" xfId="2593"/>
    <cellStyle name="常规 11 3 2 2" xfId="2594"/>
    <cellStyle name="常规 11 3 2 2 2" xfId="2595"/>
    <cellStyle name="常规 11 3 2 2 3" xfId="2596"/>
    <cellStyle name="常规 11 3 2 3" xfId="2597"/>
    <cellStyle name="常规 11 3 2 3 2" xfId="2598"/>
    <cellStyle name="常规 11 3 2 4" xfId="2599"/>
    <cellStyle name="常规 11 3 2 5" xfId="2600"/>
    <cellStyle name="常规 11 3 3" xfId="2601"/>
    <cellStyle name="常规 11 3 3 2" xfId="2602"/>
    <cellStyle name="常规 11 3 3 2 2" xfId="2603"/>
    <cellStyle name="常规 11 3 3 2 3" xfId="2604"/>
    <cellStyle name="常规 11 3 3 3" xfId="2605"/>
    <cellStyle name="常规 11 3 3 3 2" xfId="2606"/>
    <cellStyle name="常规 11 3 3 4" xfId="2607"/>
    <cellStyle name="常规 11 3 4" xfId="2608"/>
    <cellStyle name="常规 11 3 4 2" xfId="2609"/>
    <cellStyle name="常规 11 3 4 3" xfId="2610"/>
    <cellStyle name="常规 11 3 5" xfId="2611"/>
    <cellStyle name="常规 11 3 5 2" xfId="2612"/>
    <cellStyle name="常规 11 3 6" xfId="2613"/>
    <cellStyle name="常规 11 3 7" xfId="2614"/>
    <cellStyle name="常规 11 3 8" xfId="6926"/>
    <cellStyle name="常规 11 3 9" xfId="7307"/>
    <cellStyle name="常规 11 4" xfId="2615"/>
    <cellStyle name="常规 11 4 10" xfId="7308"/>
    <cellStyle name="常规 11 4 11" xfId="7712"/>
    <cellStyle name="常规 11 4 12" xfId="7713"/>
    <cellStyle name="常规 11 4 2" xfId="2616"/>
    <cellStyle name="常规 11 4 2 2" xfId="2617"/>
    <cellStyle name="常规 11 4 2 2 2" xfId="2618"/>
    <cellStyle name="常规 11 4 2 2 3" xfId="2619"/>
    <cellStyle name="常规 11 4 2 3" xfId="2620"/>
    <cellStyle name="常规 11 4 2 3 2" xfId="2621"/>
    <cellStyle name="常规 11 4 2 4" xfId="2622"/>
    <cellStyle name="常规 11 4 2 5" xfId="2623"/>
    <cellStyle name="常规 11 4 3" xfId="2624"/>
    <cellStyle name="常规 11 4 3 2" xfId="2625"/>
    <cellStyle name="常规 11 4 3 2 2" xfId="2626"/>
    <cellStyle name="常规 11 4 3 2 3" xfId="2627"/>
    <cellStyle name="常规 11 4 3 3" xfId="2628"/>
    <cellStyle name="常规 11 4 3 3 2" xfId="2629"/>
    <cellStyle name="常规 11 4 3 4" xfId="2630"/>
    <cellStyle name="常规 11 4 4" xfId="2631"/>
    <cellStyle name="常规 11 4 4 2" xfId="2632"/>
    <cellStyle name="常规 11 4 4 3" xfId="2633"/>
    <cellStyle name="常规 11 4 5" xfId="2634"/>
    <cellStyle name="常规 11 4 5 2" xfId="2635"/>
    <cellStyle name="常规 11 4 6" xfId="2636"/>
    <cellStyle name="常规 11 4 7" xfId="2637"/>
    <cellStyle name="常规 11 4 8" xfId="6927"/>
    <cellStyle name="常规 11 4 9" xfId="7309"/>
    <cellStyle name="常规 11 5" xfId="2638"/>
    <cellStyle name="常规 11 5 2" xfId="2639"/>
    <cellStyle name="常规 11 5 2 2" xfId="2640"/>
    <cellStyle name="常规 11 5 2 3" xfId="2641"/>
    <cellStyle name="常规 11 5 3" xfId="2642"/>
    <cellStyle name="常规 11 5 3 2" xfId="2643"/>
    <cellStyle name="常规 11 5 4" xfId="2644"/>
    <cellStyle name="常规 11 5 5" xfId="2645"/>
    <cellStyle name="常规 11 5 6" xfId="2646"/>
    <cellStyle name="常规 11 5 7" xfId="7714"/>
    <cellStyle name="常规 11 5 8" xfId="7715"/>
    <cellStyle name="常规 11 6" xfId="2647"/>
    <cellStyle name="常规 11 6 2" xfId="2648"/>
    <cellStyle name="常规 11 6 2 2" xfId="2649"/>
    <cellStyle name="常规 11 6 2 3" xfId="2650"/>
    <cellStyle name="常规 11 6 3" xfId="2651"/>
    <cellStyle name="常规 11 6 3 2" xfId="2652"/>
    <cellStyle name="常规 11 6 4" xfId="2653"/>
    <cellStyle name="常规 11 7" xfId="2654"/>
    <cellStyle name="常规 11 7 2" xfId="2655"/>
    <cellStyle name="常规 11 7 3" xfId="2656"/>
    <cellStyle name="常规 11 8" xfId="2657"/>
    <cellStyle name="常规 11 8 2" xfId="2658"/>
    <cellStyle name="常规 11 9" xfId="2659"/>
    <cellStyle name="常规 12" xfId="2660"/>
    <cellStyle name="常规 12 10" xfId="2661"/>
    <cellStyle name="常规 12 11" xfId="2662"/>
    <cellStyle name="常规 12 12" xfId="6928"/>
    <cellStyle name="常规 12 13" xfId="7310"/>
    <cellStyle name="常规 12 14" xfId="7311"/>
    <cellStyle name="常规 12 2" xfId="2663"/>
    <cellStyle name="常规 12 2 10" xfId="6"/>
    <cellStyle name="常规 12 2 11" xfId="2664"/>
    <cellStyle name="常规 12 2 12" xfId="2665"/>
    <cellStyle name="常规 12 2 13" xfId="7716"/>
    <cellStyle name="常规 12 2 14" xfId="7717"/>
    <cellStyle name="常规 12 2 2" xfId="2666"/>
    <cellStyle name="常规 12 2 2 2" xfId="2667"/>
    <cellStyle name="常规 12 2 2 2 2" xfId="2668"/>
    <cellStyle name="常规 12 2 2 2 2 2" xfId="2669"/>
    <cellStyle name="常规 12 2 2 2 2 3" xfId="2670"/>
    <cellStyle name="常规 12 2 2 2 3" xfId="2671"/>
    <cellStyle name="常规 12 2 2 2 3 2" xfId="2672"/>
    <cellStyle name="常规 12 2 2 2 4" xfId="2673"/>
    <cellStyle name="常规 12 2 2 2 5" xfId="2674"/>
    <cellStyle name="常规 12 2 2 3" xfId="2675"/>
    <cellStyle name="常规 12 2 2 3 2" xfId="2676"/>
    <cellStyle name="常规 12 2 2 3 2 2" xfId="2677"/>
    <cellStyle name="常规 12 2 2 3 2 3" xfId="2678"/>
    <cellStyle name="常规 12 2 2 3 3" xfId="2679"/>
    <cellStyle name="常规 12 2 2 3 3 2" xfId="2680"/>
    <cellStyle name="常规 12 2 2 3 4" xfId="2681"/>
    <cellStyle name="常规 12 2 2 4" xfId="2682"/>
    <cellStyle name="常规 12 2 2 4 2" xfId="2683"/>
    <cellStyle name="常规 12 2 2 4 3" xfId="2684"/>
    <cellStyle name="常规 12 2 2 5" xfId="2685"/>
    <cellStyle name="常规 12 2 2 5 2" xfId="2686"/>
    <cellStyle name="常规 12 2 2 6" xfId="2687"/>
    <cellStyle name="常规 12 2 3" xfId="2688"/>
    <cellStyle name="常规 12 2 3 2" xfId="2689"/>
    <cellStyle name="常规 12 2 3 2 2" xfId="2690"/>
    <cellStyle name="常规 12 2 3 2 2 2" xfId="2691"/>
    <cellStyle name="常规 12 2 3 2 2 3" xfId="2692"/>
    <cellStyle name="常规 12 2 3 2 3" xfId="2693"/>
    <cellStyle name="常规 12 2 3 2 3 2" xfId="2694"/>
    <cellStyle name="常规 12 2 3 2 4" xfId="2695"/>
    <cellStyle name="常规 12 2 3 2 5" xfId="2696"/>
    <cellStyle name="常规 12 2 3 3" xfId="2697"/>
    <cellStyle name="常规 12 2 3 3 2" xfId="2698"/>
    <cellStyle name="常规 12 2 3 3 2 2" xfId="2699"/>
    <cellStyle name="常规 12 2 3 3 2 3" xfId="2700"/>
    <cellStyle name="常规 12 2 3 3 3" xfId="2701"/>
    <cellStyle name="常规 12 2 3 3 3 2" xfId="2702"/>
    <cellStyle name="常规 12 2 3 3 4" xfId="2703"/>
    <cellStyle name="常规 12 2 3 4" xfId="2704"/>
    <cellStyle name="常规 12 2 3 4 2" xfId="2705"/>
    <cellStyle name="常规 12 2 3 4 3" xfId="2706"/>
    <cellStyle name="常规 12 2 3 5" xfId="2707"/>
    <cellStyle name="常规 12 2 3 5 2" xfId="2708"/>
    <cellStyle name="常规 12 2 3 6" xfId="2709"/>
    <cellStyle name="常规 12 2 4" xfId="2710"/>
    <cellStyle name="常规 12 2 4 2" xfId="2711"/>
    <cellStyle name="常规 12 2 4 2 2" xfId="2712"/>
    <cellStyle name="常规 12 2 4 2 2 2" xfId="2713"/>
    <cellStyle name="常规 12 2 4 2 2 3" xfId="2714"/>
    <cellStyle name="常规 12 2 4 2 3" xfId="2715"/>
    <cellStyle name="常规 12 2 4 2 3 2" xfId="2716"/>
    <cellStyle name="常规 12 2 4 2 4" xfId="2717"/>
    <cellStyle name="常规 12 2 4 2 5" xfId="2718"/>
    <cellStyle name="常规 12 2 4 3" xfId="2719"/>
    <cellStyle name="常规 12 2 4 3 2" xfId="2720"/>
    <cellStyle name="常规 12 2 4 3 2 2" xfId="2721"/>
    <cellStyle name="常规 12 2 4 3 2 3" xfId="2722"/>
    <cellStyle name="常规 12 2 4 3 3" xfId="2723"/>
    <cellStyle name="常规 12 2 4 3 3 2" xfId="2724"/>
    <cellStyle name="常规 12 2 4 3 4" xfId="2725"/>
    <cellStyle name="常规 12 2 4 4" xfId="2726"/>
    <cellStyle name="常规 12 2 4 4 2" xfId="2727"/>
    <cellStyle name="常规 12 2 4 4 3" xfId="2728"/>
    <cellStyle name="常规 12 2 4 5" xfId="2729"/>
    <cellStyle name="常规 12 2 4 5 2" xfId="2730"/>
    <cellStyle name="常规 12 2 4 6" xfId="2731"/>
    <cellStyle name="常规 12 2 5" xfId="2732"/>
    <cellStyle name="常规 12 2 5 2" xfId="2733"/>
    <cellStyle name="常规 12 2 5 2 2" xfId="2734"/>
    <cellStyle name="常规 12 2 5 2 3" xfId="2735"/>
    <cellStyle name="常规 12 2 5 3" xfId="2736"/>
    <cellStyle name="常规 12 2 5 3 2" xfId="2737"/>
    <cellStyle name="常规 12 2 5 4" xfId="2738"/>
    <cellStyle name="常规 12 2 5 5" xfId="2739"/>
    <cellStyle name="常规 12 2 6" xfId="2740"/>
    <cellStyle name="常规 12 2 6 2" xfId="2741"/>
    <cellStyle name="常规 12 2 6 2 2" xfId="2742"/>
    <cellStyle name="常规 12 2 6 2 3" xfId="2743"/>
    <cellStyle name="常规 12 2 6 3" xfId="2744"/>
    <cellStyle name="常规 12 2 6 3 2" xfId="2745"/>
    <cellStyle name="常规 12 2 6 4" xfId="2746"/>
    <cellStyle name="常规 12 2 7" xfId="2747"/>
    <cellStyle name="常规 12 2 7 2" xfId="2748"/>
    <cellStyle name="常规 12 2 7 3" xfId="2749"/>
    <cellStyle name="常规 12 2 8" xfId="2750"/>
    <cellStyle name="常规 12 2 8 2" xfId="2751"/>
    <cellStyle name="常规 12 2 9" xfId="2752"/>
    <cellStyle name="常规 12 3" xfId="2753"/>
    <cellStyle name="常规 12 3 2" xfId="2754"/>
    <cellStyle name="常规 12 3 2 2" xfId="2755"/>
    <cellStyle name="常规 12 3 2 2 2" xfId="2756"/>
    <cellStyle name="常规 12 3 2 2 3" xfId="2757"/>
    <cellStyle name="常规 12 3 2 3" xfId="2758"/>
    <cellStyle name="常规 12 3 2 3 2" xfId="2759"/>
    <cellStyle name="常规 12 3 2 4" xfId="2760"/>
    <cellStyle name="常规 12 3 2 5" xfId="2761"/>
    <cellStyle name="常规 12 3 3" xfId="2762"/>
    <cellStyle name="常规 12 3 3 2" xfId="2763"/>
    <cellStyle name="常规 12 3 3 2 2" xfId="2764"/>
    <cellStyle name="常规 12 3 3 2 3" xfId="2765"/>
    <cellStyle name="常规 12 3 3 3" xfId="2766"/>
    <cellStyle name="常规 12 3 3 3 2" xfId="2767"/>
    <cellStyle name="常规 12 3 3 4" xfId="2768"/>
    <cellStyle name="常规 12 3 4" xfId="2769"/>
    <cellStyle name="常规 12 3 4 2" xfId="2770"/>
    <cellStyle name="常规 12 3 4 3" xfId="2771"/>
    <cellStyle name="常规 12 3 5" xfId="2772"/>
    <cellStyle name="常规 12 3 5 2" xfId="2773"/>
    <cellStyle name="常规 12 3 6" xfId="2774"/>
    <cellStyle name="常规 12 4" xfId="2775"/>
    <cellStyle name="常规 12 4 2" xfId="2776"/>
    <cellStyle name="常规 12 4 2 2" xfId="2777"/>
    <cellStyle name="常规 12 4 2 2 2" xfId="2778"/>
    <cellStyle name="常规 12 4 2 2 3" xfId="2779"/>
    <cellStyle name="常规 12 4 2 3" xfId="2780"/>
    <cellStyle name="常规 12 4 2 3 2" xfId="2781"/>
    <cellStyle name="常规 12 4 2 4" xfId="2782"/>
    <cellStyle name="常规 12 4 2 5" xfId="2783"/>
    <cellStyle name="常规 12 4 3" xfId="2784"/>
    <cellStyle name="常规 12 4 3 2" xfId="2785"/>
    <cellStyle name="常规 12 4 3 2 2" xfId="2786"/>
    <cellStyle name="常规 12 4 3 2 3" xfId="2787"/>
    <cellStyle name="常规 12 4 3 3" xfId="2788"/>
    <cellStyle name="常规 12 4 3 3 2" xfId="2789"/>
    <cellStyle name="常规 12 4 3 4" xfId="2790"/>
    <cellStyle name="常规 12 4 4" xfId="2791"/>
    <cellStyle name="常规 12 4 4 2" xfId="2792"/>
    <cellStyle name="常规 12 4 4 3" xfId="2793"/>
    <cellStyle name="常规 12 4 5" xfId="2794"/>
    <cellStyle name="常规 12 4 5 2" xfId="2795"/>
    <cellStyle name="常规 12 4 6" xfId="2796"/>
    <cellStyle name="常规 12 5" xfId="2797"/>
    <cellStyle name="常规 12 5 2" xfId="2798"/>
    <cellStyle name="常规 12 5 2 2" xfId="2799"/>
    <cellStyle name="常规 12 5 2 2 2" xfId="2800"/>
    <cellStyle name="常规 12 5 2 2 3" xfId="2801"/>
    <cellStyle name="常规 12 5 2 3" xfId="2802"/>
    <cellStyle name="常规 12 5 2 3 2" xfId="2803"/>
    <cellStyle name="常规 12 5 2 4" xfId="2804"/>
    <cellStyle name="常规 12 5 2 5" xfId="2805"/>
    <cellStyle name="常规 12 5 3" xfId="2806"/>
    <cellStyle name="常规 12 5 3 2" xfId="2807"/>
    <cellStyle name="常规 12 5 3 2 2" xfId="2808"/>
    <cellStyle name="常规 12 5 3 2 3" xfId="2809"/>
    <cellStyle name="常规 12 5 3 3" xfId="2810"/>
    <cellStyle name="常规 12 5 3 3 2" xfId="2811"/>
    <cellStyle name="常规 12 5 3 4" xfId="2812"/>
    <cellStyle name="常规 12 5 4" xfId="2813"/>
    <cellStyle name="常规 12 5 4 2" xfId="2814"/>
    <cellStyle name="常规 12 5 4 3" xfId="2815"/>
    <cellStyle name="常规 12 5 5" xfId="2816"/>
    <cellStyle name="常规 12 5 5 2" xfId="2817"/>
    <cellStyle name="常规 12 5 6" xfId="2818"/>
    <cellStyle name="常规 12 6" xfId="2819"/>
    <cellStyle name="常规 12 6 2" xfId="2820"/>
    <cellStyle name="常规 12 6 2 2" xfId="2821"/>
    <cellStyle name="常规 12 6 2 3" xfId="2822"/>
    <cellStyle name="常规 12 6 3" xfId="2823"/>
    <cellStyle name="常规 12 6 3 2" xfId="2824"/>
    <cellStyle name="常规 12 6 4" xfId="2825"/>
    <cellStyle name="常规 12 6 5" xfId="2826"/>
    <cellStyle name="常规 12 7" xfId="2827"/>
    <cellStyle name="常规 12 7 2" xfId="2828"/>
    <cellStyle name="常规 12 7 2 2" xfId="2829"/>
    <cellStyle name="常规 12 7 2 3" xfId="2830"/>
    <cellStyle name="常规 12 7 3" xfId="2831"/>
    <cellStyle name="常规 12 7 3 2" xfId="2832"/>
    <cellStyle name="常规 12 7 4" xfId="2833"/>
    <cellStyle name="常规 12 8" xfId="2834"/>
    <cellStyle name="常规 12 8 2" xfId="2835"/>
    <cellStyle name="常规 12 8 3" xfId="2836"/>
    <cellStyle name="常规 12 9" xfId="2837"/>
    <cellStyle name="常规 12 9 2" xfId="2838"/>
    <cellStyle name="常规 13" xfId="2839"/>
    <cellStyle name="常规 13 10" xfId="2840"/>
    <cellStyle name="常规 13 11" xfId="6929"/>
    <cellStyle name="常规 13 12" xfId="7312"/>
    <cellStyle name="常规 13 13" xfId="7313"/>
    <cellStyle name="常规 13 14" xfId="7718"/>
    <cellStyle name="常规 13 15" xfId="7719"/>
    <cellStyle name="常规 13 2" xfId="2841"/>
    <cellStyle name="常规 13 2 2" xfId="2842"/>
    <cellStyle name="常规 13 2 2 2" xfId="2843"/>
    <cellStyle name="常规 13 2 2 2 2" xfId="2844"/>
    <cellStyle name="常规 13 2 2 2 3" xfId="2845"/>
    <cellStyle name="常规 13 2 2 3" xfId="2846"/>
    <cellStyle name="常规 13 2 2 3 2" xfId="2847"/>
    <cellStyle name="常规 13 2 2 4" xfId="2848"/>
    <cellStyle name="常规 13 2 2 5" xfId="2849"/>
    <cellStyle name="常规 13 2 3" xfId="2850"/>
    <cellStyle name="常规 13 2 3 2" xfId="2851"/>
    <cellStyle name="常规 13 2 3 2 2" xfId="2852"/>
    <cellStyle name="常规 13 2 3 2 3" xfId="2853"/>
    <cellStyle name="常规 13 2 3 3" xfId="2854"/>
    <cellStyle name="常规 13 2 3 3 2" xfId="2855"/>
    <cellStyle name="常规 13 2 3 4" xfId="2856"/>
    <cellStyle name="常规 13 2 4" xfId="2857"/>
    <cellStyle name="常规 13 2 4 2" xfId="2858"/>
    <cellStyle name="常规 13 2 4 3" xfId="2859"/>
    <cellStyle name="常规 13 2 5" xfId="2860"/>
    <cellStyle name="常规 13 2 5 2" xfId="2861"/>
    <cellStyle name="常规 13 2 6" xfId="2862"/>
    <cellStyle name="常规 13 2 7" xfId="2863"/>
    <cellStyle name="常规 13 2 8" xfId="7720"/>
    <cellStyle name="常规 13 2 9" xfId="7721"/>
    <cellStyle name="常规 13 3" xfId="2864"/>
    <cellStyle name="常规 13 3 2" xfId="2865"/>
    <cellStyle name="常规 13 3 2 2" xfId="2866"/>
    <cellStyle name="常规 13 3 2 2 2" xfId="2867"/>
    <cellStyle name="常规 13 3 2 2 3" xfId="2868"/>
    <cellStyle name="常规 13 3 2 3" xfId="2869"/>
    <cellStyle name="常规 13 3 2 3 2" xfId="2870"/>
    <cellStyle name="常规 13 3 2 4" xfId="2871"/>
    <cellStyle name="常规 13 3 2 5" xfId="2872"/>
    <cellStyle name="常规 13 3 3" xfId="2873"/>
    <cellStyle name="常规 13 3 3 2" xfId="2874"/>
    <cellStyle name="常规 13 3 3 2 2" xfId="2875"/>
    <cellStyle name="常规 13 3 3 2 3" xfId="2876"/>
    <cellStyle name="常规 13 3 3 3" xfId="2877"/>
    <cellStyle name="常规 13 3 3 3 2" xfId="2878"/>
    <cellStyle name="常规 13 3 3 4" xfId="2879"/>
    <cellStyle name="常规 13 3 4" xfId="2880"/>
    <cellStyle name="常规 13 3 4 2" xfId="2881"/>
    <cellStyle name="常规 13 3 4 3" xfId="2882"/>
    <cellStyle name="常规 13 3 5" xfId="2883"/>
    <cellStyle name="常规 13 3 5 2" xfId="2884"/>
    <cellStyle name="常规 13 3 6" xfId="2885"/>
    <cellStyle name="常规 13 4" xfId="2886"/>
    <cellStyle name="常规 13 4 2" xfId="2887"/>
    <cellStyle name="常规 13 4 2 2" xfId="2888"/>
    <cellStyle name="常规 13 4 2 2 2" xfId="2889"/>
    <cellStyle name="常规 13 4 2 2 3" xfId="2890"/>
    <cellStyle name="常规 13 4 2 3" xfId="2891"/>
    <cellStyle name="常规 13 4 2 3 2" xfId="2892"/>
    <cellStyle name="常规 13 4 2 4" xfId="2893"/>
    <cellStyle name="常规 13 4 2 5" xfId="2894"/>
    <cellStyle name="常规 13 4 3" xfId="2895"/>
    <cellStyle name="常规 13 4 3 2" xfId="2896"/>
    <cellStyle name="常规 13 4 3 2 2" xfId="2897"/>
    <cellStyle name="常规 13 4 3 2 3" xfId="2898"/>
    <cellStyle name="常规 13 4 3 3" xfId="2899"/>
    <cellStyle name="常规 13 4 3 3 2" xfId="2900"/>
    <cellStyle name="常规 13 4 3 4" xfId="2901"/>
    <cellStyle name="常规 13 4 4" xfId="2902"/>
    <cellStyle name="常规 13 4 4 2" xfId="2903"/>
    <cellStyle name="常规 13 4 4 3" xfId="2904"/>
    <cellStyle name="常规 13 4 5" xfId="2905"/>
    <cellStyle name="常规 13 4 5 2" xfId="2906"/>
    <cellStyle name="常规 13 4 6" xfId="2907"/>
    <cellStyle name="常规 13 5" xfId="2908"/>
    <cellStyle name="常规 13 5 2" xfId="2909"/>
    <cellStyle name="常规 13 5 2 2" xfId="2910"/>
    <cellStyle name="常规 13 5 2 3" xfId="2911"/>
    <cellStyle name="常规 13 5 3" xfId="2912"/>
    <cellStyle name="常规 13 5 3 2" xfId="2913"/>
    <cellStyle name="常规 13 5 4" xfId="2914"/>
    <cellStyle name="常规 13 5 5" xfId="2915"/>
    <cellStyle name="常规 13 6" xfId="2916"/>
    <cellStyle name="常规 13 6 2" xfId="2917"/>
    <cellStyle name="常规 13 6 2 2" xfId="2918"/>
    <cellStyle name="常规 13 6 2 3" xfId="2919"/>
    <cellStyle name="常规 13 6 3" xfId="2920"/>
    <cellStyle name="常规 13 6 3 2" xfId="2921"/>
    <cellStyle name="常规 13 6 4" xfId="2922"/>
    <cellStyle name="常规 13 7" xfId="2923"/>
    <cellStyle name="常规 13 7 2" xfId="2924"/>
    <cellStyle name="常规 13 7 3" xfId="2925"/>
    <cellStyle name="常规 13 8" xfId="2926"/>
    <cellStyle name="常规 13 8 2" xfId="2927"/>
    <cellStyle name="常规 13 9" xfId="2928"/>
    <cellStyle name="常规 14" xfId="2929"/>
    <cellStyle name="常规 14 10" xfId="2930"/>
    <cellStyle name="常规 14 11" xfId="2931"/>
    <cellStyle name="常规 14 12" xfId="5626"/>
    <cellStyle name="常规 14 13" xfId="5627"/>
    <cellStyle name="常规 14 14" xfId="6791"/>
    <cellStyle name="常规 14 15" xfId="6792"/>
    <cellStyle name="常规 14 16" xfId="6793"/>
    <cellStyle name="常规 14 17" xfId="6794"/>
    <cellStyle name="常规 14 18" xfId="6795"/>
    <cellStyle name="常规 14 19" xfId="7033"/>
    <cellStyle name="常规 14 2" xfId="2932"/>
    <cellStyle name="常规 14 2 10" xfId="2933"/>
    <cellStyle name="常规 14 2 11" xfId="7722"/>
    <cellStyle name="常规 14 2 12" xfId="7723"/>
    <cellStyle name="常规 14 2 2" xfId="2934"/>
    <cellStyle name="常规 14 2 2 2" xfId="2935"/>
    <cellStyle name="常规 14 2 2 2 2" xfId="2936"/>
    <cellStyle name="常规 14 2 2 2 2 2" xfId="2937"/>
    <cellStyle name="常规 14 2 2 2 2 3" xfId="2938"/>
    <cellStyle name="常规 14 2 2 2 3" xfId="2939"/>
    <cellStyle name="常规 14 2 2 2 3 2" xfId="2940"/>
    <cellStyle name="常规 14 2 2 2 4" xfId="2941"/>
    <cellStyle name="常规 14 2 2 2 5" xfId="2942"/>
    <cellStyle name="常规 14 2 2 3" xfId="2943"/>
    <cellStyle name="常规 14 2 2 3 2" xfId="2944"/>
    <cellStyle name="常规 14 2 2 3 2 2" xfId="2945"/>
    <cellStyle name="常规 14 2 2 3 2 3" xfId="2946"/>
    <cellStyle name="常规 14 2 2 3 3" xfId="2947"/>
    <cellStyle name="常规 14 2 2 3 3 2" xfId="2948"/>
    <cellStyle name="常规 14 2 2 3 4" xfId="2949"/>
    <cellStyle name="常规 14 2 2 4" xfId="2950"/>
    <cellStyle name="常规 14 2 2 4 2" xfId="2951"/>
    <cellStyle name="常规 14 2 2 4 3" xfId="2952"/>
    <cellStyle name="常规 14 2 2 5" xfId="2953"/>
    <cellStyle name="常规 14 2 2 5 2" xfId="2954"/>
    <cellStyle name="常规 14 2 2 6" xfId="2955"/>
    <cellStyle name="常规 14 2 3" xfId="2956"/>
    <cellStyle name="常规 14 2 3 2" xfId="2957"/>
    <cellStyle name="常规 14 2 3 2 2" xfId="2958"/>
    <cellStyle name="常规 14 2 3 2 2 2" xfId="2959"/>
    <cellStyle name="常规 14 2 3 2 2 3" xfId="2960"/>
    <cellStyle name="常规 14 2 3 2 3" xfId="2961"/>
    <cellStyle name="常规 14 2 3 2 3 2" xfId="2962"/>
    <cellStyle name="常规 14 2 3 2 4" xfId="2963"/>
    <cellStyle name="常规 14 2 3 2 5" xfId="2964"/>
    <cellStyle name="常规 14 2 3 3" xfId="2965"/>
    <cellStyle name="常规 14 2 3 3 2" xfId="2966"/>
    <cellStyle name="常规 14 2 3 3 2 2" xfId="2967"/>
    <cellStyle name="常规 14 2 3 3 2 3" xfId="2968"/>
    <cellStyle name="常规 14 2 3 3 3" xfId="2969"/>
    <cellStyle name="常规 14 2 3 3 3 2" xfId="2970"/>
    <cellStyle name="常规 14 2 3 3 4" xfId="2971"/>
    <cellStyle name="常规 14 2 3 4" xfId="2972"/>
    <cellStyle name="常规 14 2 3 4 2" xfId="2973"/>
    <cellStyle name="常规 14 2 3 4 3" xfId="2974"/>
    <cellStyle name="常规 14 2 3 5" xfId="2975"/>
    <cellStyle name="常规 14 2 3 5 2" xfId="2976"/>
    <cellStyle name="常规 14 2 3 6" xfId="2977"/>
    <cellStyle name="常规 14 2 4" xfId="2978"/>
    <cellStyle name="常规 14 2 4 2" xfId="2979"/>
    <cellStyle name="常规 14 2 4 2 2" xfId="2980"/>
    <cellStyle name="常规 14 2 4 2 2 2" xfId="2981"/>
    <cellStyle name="常规 14 2 4 2 2 3" xfId="2982"/>
    <cellStyle name="常规 14 2 4 2 3" xfId="2983"/>
    <cellStyle name="常规 14 2 4 2 3 2" xfId="2984"/>
    <cellStyle name="常规 14 2 4 2 4" xfId="2985"/>
    <cellStyle name="常规 14 2 4 2 5" xfId="2986"/>
    <cellStyle name="常规 14 2 4 3" xfId="2987"/>
    <cellStyle name="常规 14 2 4 3 2" xfId="2988"/>
    <cellStyle name="常规 14 2 4 3 2 2" xfId="2989"/>
    <cellStyle name="常规 14 2 4 3 2 3" xfId="2990"/>
    <cellStyle name="常规 14 2 4 3 3" xfId="2991"/>
    <cellStyle name="常规 14 2 4 3 3 2" xfId="2992"/>
    <cellStyle name="常规 14 2 4 3 4" xfId="2993"/>
    <cellStyle name="常规 14 2 4 4" xfId="2994"/>
    <cellStyle name="常规 14 2 4 4 2" xfId="2995"/>
    <cellStyle name="常规 14 2 4 4 3" xfId="2996"/>
    <cellStyle name="常规 14 2 4 5" xfId="2997"/>
    <cellStyle name="常规 14 2 4 5 2" xfId="2998"/>
    <cellStyle name="常规 14 2 4 6" xfId="2999"/>
    <cellStyle name="常规 14 2 5" xfId="3000"/>
    <cellStyle name="常规 14 2 5 2" xfId="3001"/>
    <cellStyle name="常规 14 2 5 2 2" xfId="3002"/>
    <cellStyle name="常规 14 2 5 2 3" xfId="3003"/>
    <cellStyle name="常规 14 2 5 3" xfId="3004"/>
    <cellStyle name="常规 14 2 5 3 2" xfId="3005"/>
    <cellStyle name="常规 14 2 5 4" xfId="3006"/>
    <cellStyle name="常规 14 2 5 5" xfId="3007"/>
    <cellStyle name="常规 14 2 6" xfId="3008"/>
    <cellStyle name="常规 14 2 6 2" xfId="3009"/>
    <cellStyle name="常规 14 2 6 2 2" xfId="3010"/>
    <cellStyle name="常规 14 2 6 2 3" xfId="3011"/>
    <cellStyle name="常规 14 2 6 3" xfId="3012"/>
    <cellStyle name="常规 14 2 6 3 2" xfId="3013"/>
    <cellStyle name="常规 14 2 6 4" xfId="3014"/>
    <cellStyle name="常规 14 2 7" xfId="3015"/>
    <cellStyle name="常规 14 2 7 2" xfId="3016"/>
    <cellStyle name="常规 14 2 7 3" xfId="3017"/>
    <cellStyle name="常规 14 2 8" xfId="3018"/>
    <cellStyle name="常规 14 2 8 2" xfId="3019"/>
    <cellStyle name="常规 14 2 9" xfId="3020"/>
    <cellStyle name="常规 14 20" xfId="7050"/>
    <cellStyle name="常规 14 21" xfId="7133"/>
    <cellStyle name="常规 14 22" xfId="7987"/>
    <cellStyle name="常规 14 3" xfId="3021"/>
    <cellStyle name="常规 14 3 2" xfId="3022"/>
    <cellStyle name="常规 14 3 2 2" xfId="3023"/>
    <cellStyle name="常规 14 3 2 2 2" xfId="3024"/>
    <cellStyle name="常规 14 3 2 2 3" xfId="3025"/>
    <cellStyle name="常规 14 3 2 3" xfId="3026"/>
    <cellStyle name="常规 14 3 2 3 2" xfId="3027"/>
    <cellStyle name="常规 14 3 2 4" xfId="3028"/>
    <cellStyle name="常规 14 3 2 5" xfId="3029"/>
    <cellStyle name="常规 14 3 3" xfId="3030"/>
    <cellStyle name="常规 14 3 3 2" xfId="3031"/>
    <cellStyle name="常规 14 3 3 2 2" xfId="3032"/>
    <cellStyle name="常规 14 3 3 2 3" xfId="3033"/>
    <cellStyle name="常规 14 3 3 3" xfId="3034"/>
    <cellStyle name="常规 14 3 3 3 2" xfId="3035"/>
    <cellStyle name="常规 14 3 3 4" xfId="3036"/>
    <cellStyle name="常规 14 3 4" xfId="3037"/>
    <cellStyle name="常规 14 3 4 2" xfId="3038"/>
    <cellStyle name="常规 14 3 4 3" xfId="3039"/>
    <cellStyle name="常规 14 3 5" xfId="3040"/>
    <cellStyle name="常规 14 3 5 2" xfId="3041"/>
    <cellStyle name="常规 14 3 6" xfId="3042"/>
    <cellStyle name="常规 14 4" xfId="3043"/>
    <cellStyle name="常规 14 4 2" xfId="3044"/>
    <cellStyle name="常规 14 4 2 2" xfId="3045"/>
    <cellStyle name="常规 14 4 2 2 2" xfId="3046"/>
    <cellStyle name="常规 14 4 2 2 3" xfId="3047"/>
    <cellStyle name="常规 14 4 2 3" xfId="3048"/>
    <cellStyle name="常规 14 4 2 3 2" xfId="3049"/>
    <cellStyle name="常规 14 4 2 4" xfId="3050"/>
    <cellStyle name="常规 14 4 2 5" xfId="3051"/>
    <cellStyle name="常规 14 4 3" xfId="3052"/>
    <cellStyle name="常规 14 4 3 2" xfId="3053"/>
    <cellStyle name="常规 14 4 3 2 2" xfId="3054"/>
    <cellStyle name="常规 14 4 3 2 3" xfId="3055"/>
    <cellStyle name="常规 14 4 3 3" xfId="3056"/>
    <cellStyle name="常规 14 4 3 3 2" xfId="3057"/>
    <cellStyle name="常规 14 4 3 4" xfId="3058"/>
    <cellStyle name="常规 14 4 4" xfId="3059"/>
    <cellStyle name="常规 14 4 4 2" xfId="3060"/>
    <cellStyle name="常规 14 4 4 3" xfId="3061"/>
    <cellStyle name="常规 14 4 5" xfId="3062"/>
    <cellStyle name="常规 14 4 5 2" xfId="3063"/>
    <cellStyle name="常规 14 4 6" xfId="3064"/>
    <cellStyle name="常规 14 5" xfId="3065"/>
    <cellStyle name="常规 14 5 2" xfId="3066"/>
    <cellStyle name="常规 14 5 2 2" xfId="3067"/>
    <cellStyle name="常规 14 5 2 2 2" xfId="3068"/>
    <cellStyle name="常规 14 5 2 2 3" xfId="3069"/>
    <cellStyle name="常规 14 5 2 3" xfId="3070"/>
    <cellStyle name="常规 14 5 2 3 2" xfId="3071"/>
    <cellStyle name="常规 14 5 2 4" xfId="3072"/>
    <cellStyle name="常规 14 5 2 5" xfId="3073"/>
    <cellStyle name="常规 14 5 3" xfId="3074"/>
    <cellStyle name="常规 14 5 3 2" xfId="3075"/>
    <cellStyle name="常规 14 5 3 2 2" xfId="3076"/>
    <cellStyle name="常规 14 5 3 2 3" xfId="3077"/>
    <cellStyle name="常规 14 5 3 3" xfId="3078"/>
    <cellStyle name="常规 14 5 3 3 2" xfId="3079"/>
    <cellStyle name="常规 14 5 3 4" xfId="3080"/>
    <cellStyle name="常规 14 5 4" xfId="3081"/>
    <cellStyle name="常规 14 5 4 2" xfId="3082"/>
    <cellStyle name="常规 14 5 4 3" xfId="3083"/>
    <cellStyle name="常规 14 5 5" xfId="3084"/>
    <cellStyle name="常规 14 5 5 2" xfId="3085"/>
    <cellStyle name="常规 14 5 6" xfId="3086"/>
    <cellStyle name="常规 14 6" xfId="3087"/>
    <cellStyle name="常规 14 6 2" xfId="3088"/>
    <cellStyle name="常规 14 6 2 2" xfId="3089"/>
    <cellStyle name="常规 14 6 2 3" xfId="3090"/>
    <cellStyle name="常规 14 6 3" xfId="3091"/>
    <cellStyle name="常规 14 6 3 2" xfId="3092"/>
    <cellStyle name="常规 14 6 4" xfId="3093"/>
    <cellStyle name="常规 14 6 5" xfId="3094"/>
    <cellStyle name="常规 14 7" xfId="3095"/>
    <cellStyle name="常规 14 7 2" xfId="3096"/>
    <cellStyle name="常规 14 7 2 2" xfId="3097"/>
    <cellStyle name="常规 14 7 2 3" xfId="3098"/>
    <cellStyle name="常规 14 7 3" xfId="3099"/>
    <cellStyle name="常规 14 7 3 2" xfId="3100"/>
    <cellStyle name="常规 14 7 4" xfId="3101"/>
    <cellStyle name="常规 14 8" xfId="3102"/>
    <cellStyle name="常规 14 8 2" xfId="3103"/>
    <cellStyle name="常规 14 8 3" xfId="3104"/>
    <cellStyle name="常规 14 9" xfId="3105"/>
    <cellStyle name="常规 14 9 2" xfId="3106"/>
    <cellStyle name="常规 15" xfId="3107"/>
    <cellStyle name="常规 15 10" xfId="3108"/>
    <cellStyle name="常规 15 11" xfId="5628"/>
    <cellStyle name="常规 15 12" xfId="5629"/>
    <cellStyle name="常规 15 13" xfId="6796"/>
    <cellStyle name="常规 15 14" xfId="6797"/>
    <cellStyle name="常规 15 15" xfId="6798"/>
    <cellStyle name="常规 15 16" xfId="6799"/>
    <cellStyle name="常规 15 17" xfId="6800"/>
    <cellStyle name="常规 15 18" xfId="7034"/>
    <cellStyle name="常规 15 19" xfId="7051"/>
    <cellStyle name="常规 15 2" xfId="3109"/>
    <cellStyle name="常规 15 2 2" xfId="3110"/>
    <cellStyle name="常规 15 2 2 2" xfId="3111"/>
    <cellStyle name="常规 15 2 2 2 2" xfId="3112"/>
    <cellStyle name="常规 15 2 2 2 3" xfId="3113"/>
    <cellStyle name="常规 15 2 2 3" xfId="3114"/>
    <cellStyle name="常规 15 2 2 3 2" xfId="3115"/>
    <cellStyle name="常规 15 2 2 4" xfId="3116"/>
    <cellStyle name="常规 15 2 2 5" xfId="3117"/>
    <cellStyle name="常规 15 2 3" xfId="3118"/>
    <cellStyle name="常规 15 2 3 2" xfId="3119"/>
    <cellStyle name="常规 15 2 3 2 2" xfId="3120"/>
    <cellStyle name="常规 15 2 3 2 3" xfId="3121"/>
    <cellStyle name="常规 15 2 3 3" xfId="3122"/>
    <cellStyle name="常规 15 2 3 3 2" xfId="3123"/>
    <cellStyle name="常规 15 2 3 4" xfId="3124"/>
    <cellStyle name="常规 15 2 4" xfId="3125"/>
    <cellStyle name="常规 15 2 4 2" xfId="3126"/>
    <cellStyle name="常规 15 2 4 3" xfId="3127"/>
    <cellStyle name="常规 15 2 5" xfId="3128"/>
    <cellStyle name="常规 15 2 5 2" xfId="3129"/>
    <cellStyle name="常规 15 2 6" xfId="3130"/>
    <cellStyle name="常规 15 2 7" xfId="3131"/>
    <cellStyle name="常规 15 2 8" xfId="7724"/>
    <cellStyle name="常规 15 2 9" xfId="7725"/>
    <cellStyle name="常规 15 20" xfId="7134"/>
    <cellStyle name="常规 15 21" xfId="7988"/>
    <cellStyle name="常规 15 3" xfId="3132"/>
    <cellStyle name="常规 15 3 2" xfId="3133"/>
    <cellStyle name="常规 15 3 2 2" xfId="3134"/>
    <cellStyle name="常规 15 3 2 2 2" xfId="3135"/>
    <cellStyle name="常规 15 3 2 2 3" xfId="3136"/>
    <cellStyle name="常规 15 3 2 3" xfId="3137"/>
    <cellStyle name="常规 15 3 2 3 2" xfId="3138"/>
    <cellStyle name="常规 15 3 2 4" xfId="3139"/>
    <cellStyle name="常规 15 3 2 5" xfId="3140"/>
    <cellStyle name="常规 15 3 3" xfId="3141"/>
    <cellStyle name="常规 15 3 3 2" xfId="3142"/>
    <cellStyle name="常规 15 3 3 2 2" xfId="3143"/>
    <cellStyle name="常规 15 3 3 2 3" xfId="3144"/>
    <cellStyle name="常规 15 3 3 3" xfId="3145"/>
    <cellStyle name="常规 15 3 3 3 2" xfId="3146"/>
    <cellStyle name="常规 15 3 3 4" xfId="3147"/>
    <cellStyle name="常规 15 3 4" xfId="3148"/>
    <cellStyle name="常规 15 3 4 2" xfId="3149"/>
    <cellStyle name="常规 15 3 4 3" xfId="3150"/>
    <cellStyle name="常规 15 3 5" xfId="3151"/>
    <cellStyle name="常规 15 3 5 2" xfId="3152"/>
    <cellStyle name="常规 15 3 6" xfId="3153"/>
    <cellStyle name="常规 15 4" xfId="3154"/>
    <cellStyle name="常规 15 4 2" xfId="3155"/>
    <cellStyle name="常规 15 4 2 2" xfId="3156"/>
    <cellStyle name="常规 15 4 2 2 2" xfId="3157"/>
    <cellStyle name="常规 15 4 2 2 3" xfId="3158"/>
    <cellStyle name="常规 15 4 2 3" xfId="3159"/>
    <cellStyle name="常规 15 4 2 3 2" xfId="3160"/>
    <cellStyle name="常规 15 4 2 4" xfId="3161"/>
    <cellStyle name="常规 15 4 2 5" xfId="3162"/>
    <cellStyle name="常规 15 4 3" xfId="3163"/>
    <cellStyle name="常规 15 4 3 2" xfId="3164"/>
    <cellStyle name="常规 15 4 3 2 2" xfId="3165"/>
    <cellStyle name="常规 15 4 3 2 3" xfId="3166"/>
    <cellStyle name="常规 15 4 3 3" xfId="3167"/>
    <cellStyle name="常规 15 4 3 3 2" xfId="3168"/>
    <cellStyle name="常规 15 4 3 4" xfId="3169"/>
    <cellStyle name="常规 15 4 4" xfId="3170"/>
    <cellStyle name="常规 15 4 4 2" xfId="3171"/>
    <cellStyle name="常规 15 4 4 3" xfId="3172"/>
    <cellStyle name="常规 15 4 5" xfId="3173"/>
    <cellStyle name="常规 15 4 5 2" xfId="3174"/>
    <cellStyle name="常规 15 4 6" xfId="3175"/>
    <cellStyle name="常规 15 5" xfId="3176"/>
    <cellStyle name="常规 15 5 2" xfId="3177"/>
    <cellStyle name="常规 15 5 2 2" xfId="3178"/>
    <cellStyle name="常规 15 5 2 3" xfId="3179"/>
    <cellStyle name="常规 15 5 3" xfId="3180"/>
    <cellStyle name="常规 15 5 3 2" xfId="3181"/>
    <cellStyle name="常规 15 5 4" xfId="3182"/>
    <cellStyle name="常规 15 5 5" xfId="3183"/>
    <cellStyle name="常规 15 6" xfId="3184"/>
    <cellStyle name="常规 15 6 2" xfId="3185"/>
    <cellStyle name="常规 15 6 2 2" xfId="3186"/>
    <cellStyle name="常规 15 6 2 3" xfId="3187"/>
    <cellStyle name="常规 15 6 3" xfId="3188"/>
    <cellStyle name="常规 15 6 3 2" xfId="3189"/>
    <cellStyle name="常规 15 6 4" xfId="3190"/>
    <cellStyle name="常规 15 7" xfId="3191"/>
    <cellStyle name="常规 15 7 2" xfId="3192"/>
    <cellStyle name="常规 15 7 3" xfId="3193"/>
    <cellStyle name="常规 15 8" xfId="3194"/>
    <cellStyle name="常规 15 8 2" xfId="3195"/>
    <cellStyle name="常规 15 9" xfId="3196"/>
    <cellStyle name="常规 16" xfId="3197"/>
    <cellStyle name="常规 16 10" xfId="5630"/>
    <cellStyle name="常规 16 11" xfId="5631"/>
    <cellStyle name="常规 16 12" xfId="5632"/>
    <cellStyle name="常规 16 13" xfId="6801"/>
    <cellStyle name="常规 16 14" xfId="6802"/>
    <cellStyle name="常规 16 15" xfId="6803"/>
    <cellStyle name="常规 16 16" xfId="6804"/>
    <cellStyle name="常规 16 17" xfId="6805"/>
    <cellStyle name="常规 16 18" xfId="7035"/>
    <cellStyle name="常规 16 19" xfId="7052"/>
    <cellStyle name="常规 16 2" xfId="3198"/>
    <cellStyle name="常规 16 2 2" xfId="3199"/>
    <cellStyle name="常规 16 2 2 2" xfId="3200"/>
    <cellStyle name="常规 16 2 2 2 2" xfId="3201"/>
    <cellStyle name="常规 16 2 2 2 3" xfId="3202"/>
    <cellStyle name="常规 16 2 2 3" xfId="3203"/>
    <cellStyle name="常规 16 2 2 3 2" xfId="3204"/>
    <cellStyle name="常规 16 2 2 4" xfId="3205"/>
    <cellStyle name="常规 16 2 2 5" xfId="3206"/>
    <cellStyle name="常规 16 2 3" xfId="3207"/>
    <cellStyle name="常规 16 2 3 2" xfId="3208"/>
    <cellStyle name="常规 16 2 3 2 2" xfId="3209"/>
    <cellStyle name="常规 16 2 3 2 3" xfId="3210"/>
    <cellStyle name="常规 16 2 3 3" xfId="3211"/>
    <cellStyle name="常规 16 2 3 3 2" xfId="3212"/>
    <cellStyle name="常规 16 2 3 4" xfId="3213"/>
    <cellStyle name="常规 16 2 4" xfId="3214"/>
    <cellStyle name="常规 16 2 4 2" xfId="3215"/>
    <cellStyle name="常规 16 2 4 3" xfId="3216"/>
    <cellStyle name="常规 16 2 5" xfId="3217"/>
    <cellStyle name="常规 16 2 5 2" xfId="3218"/>
    <cellStyle name="常规 16 2 6" xfId="3219"/>
    <cellStyle name="常规 16 2 7" xfId="3220"/>
    <cellStyle name="常规 16 2 8" xfId="7726"/>
    <cellStyle name="常规 16 2 9" xfId="7727"/>
    <cellStyle name="常规 16 20" xfId="7135"/>
    <cellStyle name="常规 16 21" xfId="7989"/>
    <cellStyle name="常规 16 3" xfId="3221"/>
    <cellStyle name="常规 16 3 2" xfId="3222"/>
    <cellStyle name="常规 16 3 2 2" xfId="3223"/>
    <cellStyle name="常规 16 3 2 2 2" xfId="3224"/>
    <cellStyle name="常规 16 3 2 2 3" xfId="3225"/>
    <cellStyle name="常规 16 3 2 3" xfId="3226"/>
    <cellStyle name="常规 16 3 2 3 2" xfId="3227"/>
    <cellStyle name="常规 16 3 2 4" xfId="3228"/>
    <cellStyle name="常规 16 3 2 5" xfId="3229"/>
    <cellStyle name="常规 16 3 3" xfId="3230"/>
    <cellStyle name="常规 16 3 3 2" xfId="3231"/>
    <cellStyle name="常规 16 3 3 2 2" xfId="3232"/>
    <cellStyle name="常规 16 3 3 2 3" xfId="3233"/>
    <cellStyle name="常规 16 3 3 3" xfId="3234"/>
    <cellStyle name="常规 16 3 3 3 2" xfId="3235"/>
    <cellStyle name="常规 16 3 3 4" xfId="3236"/>
    <cellStyle name="常规 16 3 4" xfId="3237"/>
    <cellStyle name="常规 16 3 4 2" xfId="3238"/>
    <cellStyle name="常规 16 3 4 3" xfId="3239"/>
    <cellStyle name="常规 16 3 5" xfId="3240"/>
    <cellStyle name="常规 16 3 5 2" xfId="3241"/>
    <cellStyle name="常规 16 3 6" xfId="3242"/>
    <cellStyle name="常规 16 4" xfId="3243"/>
    <cellStyle name="常规 16 4 2" xfId="3244"/>
    <cellStyle name="常规 16 4 2 2" xfId="3245"/>
    <cellStyle name="常规 16 4 2 2 2" xfId="3246"/>
    <cellStyle name="常规 16 4 2 2 3" xfId="3247"/>
    <cellStyle name="常规 16 4 2 3" xfId="3248"/>
    <cellStyle name="常规 16 4 2 3 2" xfId="3249"/>
    <cellStyle name="常规 16 4 2 4" xfId="3250"/>
    <cellStyle name="常规 16 4 2 5" xfId="3251"/>
    <cellStyle name="常规 16 4 3" xfId="3252"/>
    <cellStyle name="常规 16 4 3 2" xfId="3253"/>
    <cellStyle name="常规 16 4 3 2 2" xfId="3254"/>
    <cellStyle name="常规 16 4 3 2 3" xfId="3255"/>
    <cellStyle name="常规 16 4 3 3" xfId="3256"/>
    <cellStyle name="常规 16 4 3 3 2" xfId="3257"/>
    <cellStyle name="常规 16 4 3 4" xfId="3258"/>
    <cellStyle name="常规 16 4 4" xfId="3259"/>
    <cellStyle name="常规 16 4 4 2" xfId="3260"/>
    <cellStyle name="常规 16 4 4 3" xfId="3261"/>
    <cellStyle name="常规 16 4 5" xfId="3262"/>
    <cellStyle name="常规 16 4 5 2" xfId="3263"/>
    <cellStyle name="常规 16 4 6" xfId="3264"/>
    <cellStyle name="常规 16 5" xfId="3265"/>
    <cellStyle name="常规 16 5 2" xfId="3266"/>
    <cellStyle name="常规 16 5 2 2" xfId="3267"/>
    <cellStyle name="常规 16 5 2 3" xfId="3268"/>
    <cellStyle name="常规 16 5 3" xfId="3269"/>
    <cellStyle name="常规 16 5 3 2" xfId="3270"/>
    <cellStyle name="常规 16 5 4" xfId="3271"/>
    <cellStyle name="常规 16 5 5" xfId="3272"/>
    <cellStyle name="常规 16 6" xfId="3273"/>
    <cellStyle name="常规 16 6 2" xfId="3274"/>
    <cellStyle name="常规 16 6 2 2" xfId="3275"/>
    <cellStyle name="常规 16 6 2 3" xfId="3276"/>
    <cellStyle name="常规 16 6 3" xfId="3277"/>
    <cellStyle name="常规 16 6 3 2" xfId="3278"/>
    <cellStyle name="常规 16 6 4" xfId="3279"/>
    <cellStyle name="常规 16 7" xfId="3280"/>
    <cellStyle name="常规 16 7 2" xfId="3281"/>
    <cellStyle name="常规 16 7 3" xfId="3282"/>
    <cellStyle name="常规 16 8" xfId="3283"/>
    <cellStyle name="常规 16 8 2" xfId="3284"/>
    <cellStyle name="常规 16 9" xfId="3285"/>
    <cellStyle name="常规 17" xfId="3286"/>
    <cellStyle name="常规 17 10" xfId="6806"/>
    <cellStyle name="常规 17 11" xfId="6807"/>
    <cellStyle name="常规 17 12" xfId="6808"/>
    <cellStyle name="常规 17 13" xfId="6809"/>
    <cellStyle name="常规 17 14" xfId="6810"/>
    <cellStyle name="常规 17 15" xfId="7036"/>
    <cellStyle name="常规 17 16" xfId="7053"/>
    <cellStyle name="常规 17 17" xfId="7136"/>
    <cellStyle name="常规 17 18" xfId="7990"/>
    <cellStyle name="常规 17 2" xfId="3287"/>
    <cellStyle name="常规 17 2 2" xfId="3288"/>
    <cellStyle name="常规 17 2 2 2" xfId="3289"/>
    <cellStyle name="常规 17 2 2 3" xfId="3290"/>
    <cellStyle name="常规 17 2 3" xfId="3291"/>
    <cellStyle name="常规 17 2 3 2" xfId="3292"/>
    <cellStyle name="常规 17 2 4" xfId="3293"/>
    <cellStyle name="常规 17 2 5" xfId="3294"/>
    <cellStyle name="常规 17 2 6" xfId="3295"/>
    <cellStyle name="常规 17 2 7" xfId="7728"/>
    <cellStyle name="常规 17 2 8" xfId="7729"/>
    <cellStyle name="常规 17 3" xfId="3296"/>
    <cellStyle name="常规 17 3 2" xfId="3297"/>
    <cellStyle name="常规 17 3 2 2" xfId="3298"/>
    <cellStyle name="常规 17 3 2 3" xfId="3299"/>
    <cellStyle name="常规 17 3 3" xfId="3300"/>
    <cellStyle name="常规 17 3 3 2" xfId="3301"/>
    <cellStyle name="常规 17 3 4" xfId="3302"/>
    <cellStyle name="常规 17 4" xfId="3303"/>
    <cellStyle name="常规 17 4 2" xfId="3304"/>
    <cellStyle name="常规 17 4 3" xfId="3305"/>
    <cellStyle name="常规 17 5" xfId="3306"/>
    <cellStyle name="常规 17 5 2" xfId="3307"/>
    <cellStyle name="常规 17 6" xfId="3308"/>
    <cellStyle name="常规 17 7" xfId="3309"/>
    <cellStyle name="常规 17 8" xfId="5633"/>
    <cellStyle name="常规 17 9" xfId="5634"/>
    <cellStyle name="常规 18" xfId="3310"/>
    <cellStyle name="常规 18 2" xfId="3311"/>
    <cellStyle name="常规 18 2 2" xfId="3312"/>
    <cellStyle name="常规 18 2 2 2" xfId="3313"/>
    <cellStyle name="常规 18 2 2 3" xfId="3314"/>
    <cellStyle name="常规 18 2 3" xfId="3315"/>
    <cellStyle name="常规 18 2 3 2" xfId="3316"/>
    <cellStyle name="常规 18 2 4" xfId="3317"/>
    <cellStyle name="常规 18 2 5" xfId="3318"/>
    <cellStyle name="常规 18 3" xfId="3319"/>
    <cellStyle name="常规 18 3 2" xfId="3320"/>
    <cellStyle name="常规 18 3 2 2" xfId="3321"/>
    <cellStyle name="常规 18 3 2 3" xfId="3322"/>
    <cellStyle name="常规 18 3 3" xfId="3323"/>
    <cellStyle name="常规 18 3 3 2" xfId="3324"/>
    <cellStyle name="常规 18 3 4" xfId="3325"/>
    <cellStyle name="常规 18 4" xfId="3326"/>
    <cellStyle name="常规 18 4 2" xfId="3327"/>
    <cellStyle name="常规 18 4 3" xfId="3328"/>
    <cellStyle name="常规 18 5" xfId="3329"/>
    <cellStyle name="常规 18 5 2" xfId="3330"/>
    <cellStyle name="常规 18 6" xfId="3331"/>
    <cellStyle name="常规 18 7" xfId="3332"/>
    <cellStyle name="常规 18 8" xfId="7730"/>
    <cellStyle name="常规 18 9" xfId="7731"/>
    <cellStyle name="常规 19" xfId="3333"/>
    <cellStyle name="常规 19 10" xfId="6811"/>
    <cellStyle name="常规 19 11" xfId="6812"/>
    <cellStyle name="常规 19 12" xfId="6813"/>
    <cellStyle name="常规 19 13" xfId="6814"/>
    <cellStyle name="常规 19 14" xfId="6815"/>
    <cellStyle name="常规 19 15" xfId="7037"/>
    <cellStyle name="常规 19 16" xfId="7054"/>
    <cellStyle name="常规 19 17" xfId="7137"/>
    <cellStyle name="常规 19 18" xfId="7991"/>
    <cellStyle name="常规 19 2" xfId="3334"/>
    <cellStyle name="常规 19 2 2" xfId="3335"/>
    <cellStyle name="常规 19 2 2 2" xfId="3336"/>
    <cellStyle name="常规 19 2 2 3" xfId="3337"/>
    <cellStyle name="常规 19 2 3" xfId="3338"/>
    <cellStyle name="常规 19 2 3 2" xfId="3339"/>
    <cellStyle name="常规 19 2 4" xfId="3340"/>
    <cellStyle name="常规 19 2 5" xfId="3341"/>
    <cellStyle name="常规 19 3" xfId="3342"/>
    <cellStyle name="常规 19 3 2" xfId="3343"/>
    <cellStyle name="常规 19 3 2 2" xfId="3344"/>
    <cellStyle name="常规 19 3 2 3" xfId="3345"/>
    <cellStyle name="常规 19 3 3" xfId="3346"/>
    <cellStyle name="常规 19 3 3 2" xfId="3347"/>
    <cellStyle name="常规 19 3 4" xfId="3348"/>
    <cellStyle name="常规 19 4" xfId="3349"/>
    <cellStyle name="常规 19 4 2" xfId="3350"/>
    <cellStyle name="常规 19 4 3" xfId="3351"/>
    <cellStyle name="常规 19 5" xfId="3352"/>
    <cellStyle name="常规 19 5 2" xfId="3353"/>
    <cellStyle name="常规 19 6" xfId="3354"/>
    <cellStyle name="常规 19 7" xfId="3355"/>
    <cellStyle name="常规 19 8" xfId="5635"/>
    <cellStyle name="常规 19 9" xfId="5636"/>
    <cellStyle name="常规 2" xfId="1"/>
    <cellStyle name="常规 2 10" xfId="3356"/>
    <cellStyle name="常规 2 10 2" xfId="6930"/>
    <cellStyle name="常规 2 10 3" xfId="7314"/>
    <cellStyle name="常规 2 10 4" xfId="7315"/>
    <cellStyle name="常规 2 10 5" xfId="7732"/>
    <cellStyle name="常规 2 10 6" xfId="7733"/>
    <cellStyle name="常规 2 11" xfId="3357"/>
    <cellStyle name="常规 2 11 2" xfId="6931"/>
    <cellStyle name="常规 2 11 3" xfId="7316"/>
    <cellStyle name="常规 2 11 4" xfId="7317"/>
    <cellStyle name="常规 2 11 5" xfId="7734"/>
    <cellStyle name="常规 2 11 6" xfId="7735"/>
    <cellStyle name="常规 2 12" xfId="3358"/>
    <cellStyle name="常规 2 12 2" xfId="6932"/>
    <cellStyle name="常规 2 12 3" xfId="7318"/>
    <cellStyle name="常规 2 12 4" xfId="7319"/>
    <cellStyle name="常规 2 12 5" xfId="7736"/>
    <cellStyle name="常规 2 12 6" xfId="7737"/>
    <cellStyle name="常规 2 13" xfId="3359"/>
    <cellStyle name="常规 2 13 2" xfId="7738"/>
    <cellStyle name="常规 2 13 3" xfId="7739"/>
    <cellStyle name="常规 2 14" xfId="3360"/>
    <cellStyle name="常规 2 15" xfId="6933"/>
    <cellStyle name="常规 2 16" xfId="7320"/>
    <cellStyle name="常规 2 17" xfId="7321"/>
    <cellStyle name="常规 2 18" xfId="7740"/>
    <cellStyle name="常规 2 19" xfId="7741"/>
    <cellStyle name="常规 2 2" xfId="3361"/>
    <cellStyle name="常规 2 2 10" xfId="3362"/>
    <cellStyle name="常规 2 2 10 2" xfId="6934"/>
    <cellStyle name="常规 2 2 10 3" xfId="7322"/>
    <cellStyle name="常规 2 2 10 4" xfId="7323"/>
    <cellStyle name="常规 2 2 10 5" xfId="7742"/>
    <cellStyle name="常规 2 2 10 6" xfId="7743"/>
    <cellStyle name="常规 2 2 11" xfId="3363"/>
    <cellStyle name="常规 2 2 11 2" xfId="6935"/>
    <cellStyle name="常规 2 2 11 3" xfId="7324"/>
    <cellStyle name="常规 2 2 11 4" xfId="7325"/>
    <cellStyle name="常规 2 2 11 5" xfId="7744"/>
    <cellStyle name="常规 2 2 11 6" xfId="7745"/>
    <cellStyle name="常规 2 2 12" xfId="3364"/>
    <cellStyle name="常规 2 2 12 2" xfId="7746"/>
    <cellStyle name="常规 2 2 12 3" xfId="7747"/>
    <cellStyle name="常规 2 2 13" xfId="3365"/>
    <cellStyle name="常规 2 2 14" xfId="6936"/>
    <cellStyle name="常规 2 2 15" xfId="7326"/>
    <cellStyle name="常规 2 2 16" xfId="7327"/>
    <cellStyle name="常规 2 2 17" xfId="7748"/>
    <cellStyle name="常规 2 2 18" xfId="7749"/>
    <cellStyle name="常规 2 2 2" xfId="3366"/>
    <cellStyle name="常规 2 2 2 10" xfId="3367"/>
    <cellStyle name="常规 2 2 2 10 2" xfId="7750"/>
    <cellStyle name="常规 2 2 2 10 3" xfId="7751"/>
    <cellStyle name="常规 2 2 2 11" xfId="3368"/>
    <cellStyle name="常规 2 2 2 12" xfId="6937"/>
    <cellStyle name="常规 2 2 2 13" xfId="7328"/>
    <cellStyle name="常规 2 2 2 14" xfId="7329"/>
    <cellStyle name="常规 2 2 2 15" xfId="7752"/>
    <cellStyle name="常规 2 2 2 16" xfId="7753"/>
    <cellStyle name="常规 2 2 2 2" xfId="3369"/>
    <cellStyle name="常规 2 2 2 2 2" xfId="3370"/>
    <cellStyle name="常规 2 2 2 2 2 2" xfId="7754"/>
    <cellStyle name="常规 2 2 2 2 2 3" xfId="7755"/>
    <cellStyle name="常规 2 2 2 2 3" xfId="3371"/>
    <cellStyle name="常规 2 2 2 2 4" xfId="6938"/>
    <cellStyle name="常规 2 2 2 2 5" xfId="7330"/>
    <cellStyle name="常规 2 2 2 2 6" xfId="7331"/>
    <cellStyle name="常规 2 2 2 2 7" xfId="7756"/>
    <cellStyle name="常规 2 2 2 2 8" xfId="7757"/>
    <cellStyle name="常规 2 2 2 3" xfId="3372"/>
    <cellStyle name="常规 2 2 2 3 2" xfId="3373"/>
    <cellStyle name="常规 2 2 2 3 3" xfId="6939"/>
    <cellStyle name="常规 2 2 2 3 4" xfId="7332"/>
    <cellStyle name="常规 2 2 2 3 5" xfId="7333"/>
    <cellStyle name="常规 2 2 2 3 6" xfId="7758"/>
    <cellStyle name="常规 2 2 2 3 7" xfId="7759"/>
    <cellStyle name="常规 2 2 2 4" xfId="3374"/>
    <cellStyle name="常规 2 2 2 4 2" xfId="3375"/>
    <cellStyle name="常规 2 2 2 4 3" xfId="6940"/>
    <cellStyle name="常规 2 2 2 4 4" xfId="7334"/>
    <cellStyle name="常规 2 2 2 4 5" xfId="7335"/>
    <cellStyle name="常规 2 2 2 4 6" xfId="7760"/>
    <cellStyle name="常规 2 2 2 4 7" xfId="7761"/>
    <cellStyle name="常规 2 2 2 5" xfId="3376"/>
    <cellStyle name="常规 2 2 2 5 2" xfId="6941"/>
    <cellStyle name="常规 2 2 2 5 3" xfId="7336"/>
    <cellStyle name="常规 2 2 2 5 4" xfId="7337"/>
    <cellStyle name="常规 2 2 2 5 5" xfId="7762"/>
    <cellStyle name="常规 2 2 2 5 6" xfId="7763"/>
    <cellStyle name="常规 2 2 2 6" xfId="3377"/>
    <cellStyle name="常规 2 2 2 6 2" xfId="6942"/>
    <cellStyle name="常规 2 2 2 6 3" xfId="7338"/>
    <cellStyle name="常规 2 2 2 6 4" xfId="7339"/>
    <cellStyle name="常规 2 2 2 6 5" xfId="7764"/>
    <cellStyle name="常规 2 2 2 6 6" xfId="7765"/>
    <cellStyle name="常规 2 2 2 7" xfId="3378"/>
    <cellStyle name="常规 2 2 2 7 2" xfId="6943"/>
    <cellStyle name="常规 2 2 2 7 3" xfId="7340"/>
    <cellStyle name="常规 2 2 2 7 4" xfId="7341"/>
    <cellStyle name="常规 2 2 2 7 5" xfId="7766"/>
    <cellStyle name="常规 2 2 2 7 6" xfId="7767"/>
    <cellStyle name="常规 2 2 2 8" xfId="3379"/>
    <cellStyle name="常规 2 2 2 8 2" xfId="6944"/>
    <cellStyle name="常规 2 2 2 8 3" xfId="7342"/>
    <cellStyle name="常规 2 2 2 8 4" xfId="7343"/>
    <cellStyle name="常规 2 2 2 8 5" xfId="7768"/>
    <cellStyle name="常规 2 2 2 8 6" xfId="7769"/>
    <cellStyle name="常规 2 2 2 9" xfId="3380"/>
    <cellStyle name="常规 2 2 2 9 2" xfId="6945"/>
    <cellStyle name="常规 2 2 2 9 3" xfId="7344"/>
    <cellStyle name="常规 2 2 2 9 4" xfId="7345"/>
    <cellStyle name="常规 2 2 2 9 5" xfId="7770"/>
    <cellStyle name="常规 2 2 2 9 6" xfId="7771"/>
    <cellStyle name="常规 2 2 3" xfId="3381"/>
    <cellStyle name="常规 2 2 3 2" xfId="3382"/>
    <cellStyle name="常规 2 2 3 2 2" xfId="3383"/>
    <cellStyle name="常规 2 2 3 2 3" xfId="7772"/>
    <cellStyle name="常规 2 2 3 2 4" xfId="7773"/>
    <cellStyle name="常规 2 2 3 3" xfId="3384"/>
    <cellStyle name="常规 2 2 3 4" xfId="6946"/>
    <cellStyle name="常规 2 2 3 5" xfId="7346"/>
    <cellStyle name="常规 2 2 3 6" xfId="7347"/>
    <cellStyle name="常规 2 2 3 7" xfId="7774"/>
    <cellStyle name="常规 2 2 3 8" xfId="7775"/>
    <cellStyle name="常规 2 2 4" xfId="3385"/>
    <cellStyle name="常规 2 2 4 2" xfId="3386"/>
    <cellStyle name="常规 2 2 4 2 2" xfId="7776"/>
    <cellStyle name="常规 2 2 4 2 3" xfId="7777"/>
    <cellStyle name="常规 2 2 4 3" xfId="3387"/>
    <cellStyle name="常规 2 2 4 4" xfId="6947"/>
    <cellStyle name="常规 2 2 4 5" xfId="7348"/>
    <cellStyle name="常规 2 2 4 6" xfId="7349"/>
    <cellStyle name="常规 2 2 4 7" xfId="7778"/>
    <cellStyle name="常规 2 2 4 8" xfId="7779"/>
    <cellStyle name="常规 2 2 5" xfId="3388"/>
    <cellStyle name="常规 2 2 5 2" xfId="3389"/>
    <cellStyle name="常规 2 2 5 3" xfId="6948"/>
    <cellStyle name="常规 2 2 5 4" xfId="7350"/>
    <cellStyle name="常规 2 2 5 5" xfId="7351"/>
    <cellStyle name="常规 2 2 5 6" xfId="7780"/>
    <cellStyle name="常规 2 2 5 7" xfId="7781"/>
    <cellStyle name="常规 2 2 6" xfId="3390"/>
    <cellStyle name="常规 2 2 6 2" xfId="3391"/>
    <cellStyle name="常规 2 2 6 2 2" xfId="6169"/>
    <cellStyle name="常规 2 2 6 3" xfId="6949"/>
    <cellStyle name="常规 2 2 6 4" xfId="7352"/>
    <cellStyle name="常规 2 2 6 5" xfId="7353"/>
    <cellStyle name="常规 2 2 6 6" xfId="7782"/>
    <cellStyle name="常规 2 2 6 7" xfId="7783"/>
    <cellStyle name="常规 2 2 7" xfId="3392"/>
    <cellStyle name="常规 2 2 7 2" xfId="6950"/>
    <cellStyle name="常规 2 2 7 3" xfId="7354"/>
    <cellStyle name="常规 2 2 7 4" xfId="7355"/>
    <cellStyle name="常规 2 2 7 5" xfId="7784"/>
    <cellStyle name="常规 2 2 7 6" xfId="7785"/>
    <cellStyle name="常规 2 2 8" xfId="3393"/>
    <cellStyle name="常规 2 2 8 2" xfId="6951"/>
    <cellStyle name="常规 2 2 8 3" xfId="7356"/>
    <cellStyle name="常规 2 2 8 4" xfId="7357"/>
    <cellStyle name="常规 2 2 8 5" xfId="7786"/>
    <cellStyle name="常规 2 2 8 6" xfId="7787"/>
    <cellStyle name="常规 2 2 9" xfId="3394"/>
    <cellStyle name="常规 2 2 9 2" xfId="6952"/>
    <cellStyle name="常规 2 2 9 3" xfId="7358"/>
    <cellStyle name="常规 2 2 9 4" xfId="7359"/>
    <cellStyle name="常规 2 2 9 5" xfId="7788"/>
    <cellStyle name="常规 2 2 9 6" xfId="7789"/>
    <cellStyle name="常规 2 3" xfId="3395"/>
    <cellStyle name="常规 2 3 10" xfId="3396"/>
    <cellStyle name="常规 2 3 10 2" xfId="7790"/>
    <cellStyle name="常规 2 3 10 3" xfId="7791"/>
    <cellStyle name="常规 2 3 11" xfId="3397"/>
    <cellStyle name="常规 2 3 12" xfId="6953"/>
    <cellStyle name="常规 2 3 13" xfId="7360"/>
    <cellStyle name="常规 2 3 14" xfId="7361"/>
    <cellStyle name="常规 2 3 15" xfId="7792"/>
    <cellStyle name="常规 2 3 16" xfId="7793"/>
    <cellStyle name="常规 2 3 2" xfId="3398"/>
    <cellStyle name="常规 2 3 2 2" xfId="3399"/>
    <cellStyle name="常规 2 3 2 2 2" xfId="3400"/>
    <cellStyle name="常规 2 3 2 2 3" xfId="7794"/>
    <cellStyle name="常规 2 3 2 2 4" xfId="7795"/>
    <cellStyle name="常规 2 3 2 3" xfId="3401"/>
    <cellStyle name="常规 2 3 2 4" xfId="3402"/>
    <cellStyle name="常规 2 3 2 5" xfId="6954"/>
    <cellStyle name="常规 2 3 2 6" xfId="7362"/>
    <cellStyle name="常规 2 3 2 7" xfId="7363"/>
    <cellStyle name="常规 2 3 2 8" xfId="7796"/>
    <cellStyle name="常规 2 3 2 9" xfId="7797"/>
    <cellStyle name="常规 2 3 3" xfId="3403"/>
    <cellStyle name="常规 2 3 3 2" xfId="3404"/>
    <cellStyle name="常规 2 3 3 3" xfId="3405"/>
    <cellStyle name="常规 2 3 3 4" xfId="6955"/>
    <cellStyle name="常规 2 3 3 5" xfId="7364"/>
    <cellStyle name="常规 2 3 3 6" xfId="7365"/>
    <cellStyle name="常规 2 3 3 7" xfId="7798"/>
    <cellStyle name="常规 2 3 3 8" xfId="7799"/>
    <cellStyle name="常规 2 3 4" xfId="3406"/>
    <cellStyle name="常规 2 3 4 2" xfId="3407"/>
    <cellStyle name="常规 2 3 4 3" xfId="6956"/>
    <cellStyle name="常规 2 3 4 4" xfId="7366"/>
    <cellStyle name="常规 2 3 4 5" xfId="7367"/>
    <cellStyle name="常规 2 3 4 6" xfId="7800"/>
    <cellStyle name="常规 2 3 4 7" xfId="7801"/>
    <cellStyle name="常规 2 3 5" xfId="3408"/>
    <cellStyle name="常规 2 3 5 2" xfId="6957"/>
    <cellStyle name="常规 2 3 5 3" xfId="7368"/>
    <cellStyle name="常规 2 3 5 4" xfId="7369"/>
    <cellStyle name="常规 2 3 5 5" xfId="7802"/>
    <cellStyle name="常规 2 3 5 6" xfId="7803"/>
    <cellStyle name="常规 2 3 6" xfId="3409"/>
    <cellStyle name="常规 2 3 6 2" xfId="6958"/>
    <cellStyle name="常规 2 3 6 3" xfId="7370"/>
    <cellStyle name="常规 2 3 6 4" xfId="7371"/>
    <cellStyle name="常规 2 3 6 5" xfId="7804"/>
    <cellStyle name="常规 2 3 6 6" xfId="7805"/>
    <cellStyle name="常规 2 3 7" xfId="3410"/>
    <cellStyle name="常规 2 3 7 2" xfId="6959"/>
    <cellStyle name="常规 2 3 7 3" xfId="7372"/>
    <cellStyle name="常规 2 3 7 4" xfId="7373"/>
    <cellStyle name="常规 2 3 7 5" xfId="7806"/>
    <cellStyle name="常规 2 3 7 6" xfId="7807"/>
    <cellStyle name="常规 2 3 8" xfId="3411"/>
    <cellStyle name="常规 2 3 8 2" xfId="6960"/>
    <cellStyle name="常规 2 3 8 3" xfId="7374"/>
    <cellStyle name="常规 2 3 8 4" xfId="7375"/>
    <cellStyle name="常规 2 3 8 5" xfId="7808"/>
    <cellStyle name="常规 2 3 8 6" xfId="7809"/>
    <cellStyle name="常规 2 3 9" xfId="3412"/>
    <cellStyle name="常规 2 3 9 2" xfId="6961"/>
    <cellStyle name="常规 2 3 9 3" xfId="7376"/>
    <cellStyle name="常规 2 3 9 4" xfId="7377"/>
    <cellStyle name="常规 2 3 9 5" xfId="7810"/>
    <cellStyle name="常规 2 3 9 6" xfId="7811"/>
    <cellStyle name="常规 2 4" xfId="3413"/>
    <cellStyle name="常规 2 4 10" xfId="7812"/>
    <cellStyle name="常规 2 4 2" xfId="3414"/>
    <cellStyle name="常规 2 4 2 2" xfId="3415"/>
    <cellStyle name="常规 2 4 2 3" xfId="3416"/>
    <cellStyle name="常规 2 4 2 4" xfId="3417"/>
    <cellStyle name="常规 2 4 2 5" xfId="7813"/>
    <cellStyle name="常规 2 4 2 6" xfId="7814"/>
    <cellStyle name="常规 2 4 3" xfId="3418"/>
    <cellStyle name="常规 2 4 3 2" xfId="3419"/>
    <cellStyle name="常规 2 4 4" xfId="3420"/>
    <cellStyle name="常规 2 4 5" xfId="3421"/>
    <cellStyle name="常规 2 4 6" xfId="6962"/>
    <cellStyle name="常规 2 4 7" xfId="7378"/>
    <cellStyle name="常规 2 4 8" xfId="7379"/>
    <cellStyle name="常规 2 4 9" xfId="7815"/>
    <cellStyle name="常规 2 5" xfId="3422"/>
    <cellStyle name="常规 2 5 2" xfId="3423"/>
    <cellStyle name="常规 2 5 2 2" xfId="3424"/>
    <cellStyle name="常规 2 5 2 3" xfId="7816"/>
    <cellStyle name="常规 2 5 2 4" xfId="7817"/>
    <cellStyle name="常规 2 5 3" xfId="3425"/>
    <cellStyle name="常规 2 5 4" xfId="3426"/>
    <cellStyle name="常规 2 5 5" xfId="6963"/>
    <cellStyle name="常规 2 5 6" xfId="7380"/>
    <cellStyle name="常规 2 5 7" xfId="7381"/>
    <cellStyle name="常规 2 5 8" xfId="7818"/>
    <cellStyle name="常规 2 5 9" xfId="7819"/>
    <cellStyle name="常规 2 6" xfId="3427"/>
    <cellStyle name="常规 2 6 2" xfId="3428"/>
    <cellStyle name="常规 2 6 3" xfId="6964"/>
    <cellStyle name="常规 2 6 4" xfId="7382"/>
    <cellStyle name="常规 2 6 5" xfId="7383"/>
    <cellStyle name="常规 2 6 6" xfId="7820"/>
    <cellStyle name="常规 2 6 7" xfId="7821"/>
    <cellStyle name="常规 2 7" xfId="3429"/>
    <cellStyle name="常规 2 7 2" xfId="3430"/>
    <cellStyle name="常规 2 7 3" xfId="6965"/>
    <cellStyle name="常规 2 7 4" xfId="7384"/>
    <cellStyle name="常规 2 7 5" xfId="7385"/>
    <cellStyle name="常规 2 7 6" xfId="7822"/>
    <cellStyle name="常规 2 7 7" xfId="7823"/>
    <cellStyle name="常规 2 8" xfId="3431"/>
    <cellStyle name="常规 2 8 2" xfId="3432"/>
    <cellStyle name="常规 2 8 3" xfId="6966"/>
    <cellStyle name="常规 2 8 4" xfId="7386"/>
    <cellStyle name="常规 2 8 5" xfId="7387"/>
    <cellStyle name="常规 2 8 6" xfId="7824"/>
    <cellStyle name="常规 2 8 7" xfId="7825"/>
    <cellStyle name="常规 2 9" xfId="3433"/>
    <cellStyle name="常规 2 9 2" xfId="6967"/>
    <cellStyle name="常规 2 9 3" xfId="7388"/>
    <cellStyle name="常规 2 9 4" xfId="7389"/>
    <cellStyle name="常规 2 9 5" xfId="7826"/>
    <cellStyle name="常规 2 9 6" xfId="7827"/>
    <cellStyle name="常规 20" xfId="3434"/>
    <cellStyle name="常规 20 2" xfId="3435"/>
    <cellStyle name="常规 20 2 2" xfId="3436"/>
    <cellStyle name="常规 20 2 2 2" xfId="3437"/>
    <cellStyle name="常规 20 2 2 3" xfId="3438"/>
    <cellStyle name="常规 20 2 3" xfId="3439"/>
    <cellStyle name="常规 20 2 3 2" xfId="3440"/>
    <cellStyle name="常规 20 2 4" xfId="3441"/>
    <cellStyle name="常规 20 2 5" xfId="3442"/>
    <cellStyle name="常规 20 3" xfId="3443"/>
    <cellStyle name="常规 20 3 2" xfId="3444"/>
    <cellStyle name="常规 20 3 2 2" xfId="3445"/>
    <cellStyle name="常规 20 3 2 3" xfId="3446"/>
    <cellStyle name="常规 20 3 3" xfId="3447"/>
    <cellStyle name="常规 20 3 3 2" xfId="3448"/>
    <cellStyle name="常规 20 3 4" xfId="3449"/>
    <cellStyle name="常规 20 4" xfId="3450"/>
    <cellStyle name="常规 20 4 2" xfId="3451"/>
    <cellStyle name="常规 20 4 3" xfId="3452"/>
    <cellStyle name="常规 20 5" xfId="3453"/>
    <cellStyle name="常规 20 5 2" xfId="3454"/>
    <cellStyle name="常规 20 6" xfId="3455"/>
    <cellStyle name="常规 20 7" xfId="3456"/>
    <cellStyle name="常规 20 8" xfId="7828"/>
    <cellStyle name="常规 20 9" xfId="7829"/>
    <cellStyle name="常规 21" xfId="3457"/>
    <cellStyle name="常规 21 10" xfId="7830"/>
    <cellStyle name="常规 21 11" xfId="7831"/>
    <cellStyle name="常规 21 2" xfId="3458"/>
    <cellStyle name="常规 21 2 2" xfId="3459"/>
    <cellStyle name="常规 21 2 2 2" xfId="3460"/>
    <cellStyle name="常规 21 2 2 3" xfId="3461"/>
    <cellStyle name="常规 21 2 3" xfId="3462"/>
    <cellStyle name="常规 21 2 3 2" xfId="3463"/>
    <cellStyle name="常规 21 2 4" xfId="3464"/>
    <cellStyle name="常规 21 2 5" xfId="3465"/>
    <cellStyle name="常规 21 2 6" xfId="7832"/>
    <cellStyle name="常规 21 2 7" xfId="7833"/>
    <cellStyle name="常规 21 3" xfId="3466"/>
    <cellStyle name="常规 21 3 2" xfId="3467"/>
    <cellStyle name="常规 21 3 3" xfId="3468"/>
    <cellStyle name="常规 21 4" xfId="3469"/>
    <cellStyle name="常规 21 4 2" xfId="3470"/>
    <cellStyle name="常规 21 5" xfId="3471"/>
    <cellStyle name="常规 21 6" xfId="3472"/>
    <cellStyle name="常规 21 7" xfId="6968"/>
    <cellStyle name="常规 21 8" xfId="7390"/>
    <cellStyle name="常规 21 9" xfId="7391"/>
    <cellStyle name="常规 22" xfId="3473"/>
    <cellStyle name="常规 22 10" xfId="7392"/>
    <cellStyle name="常规 22 11" xfId="7834"/>
    <cellStyle name="常规 22 12" xfId="7835"/>
    <cellStyle name="常规 22 2" xfId="3474"/>
    <cellStyle name="常规 22 2 2" xfId="3475"/>
    <cellStyle name="常规 22 2 2 2" xfId="3476"/>
    <cellStyle name="常规 22 2 2 3" xfId="3477"/>
    <cellStyle name="常规 22 2 3" xfId="3478"/>
    <cellStyle name="常规 22 2 3 2" xfId="3479"/>
    <cellStyle name="常规 22 2 4" xfId="3480"/>
    <cellStyle name="常规 22 3" xfId="3481"/>
    <cellStyle name="常规 22 3 2" xfId="3482"/>
    <cellStyle name="常规 22 3 2 2" xfId="3483"/>
    <cellStyle name="常规 22 3 2 3" xfId="3484"/>
    <cellStyle name="常规 22 3 3" xfId="3485"/>
    <cellStyle name="常规 22 3 3 2" xfId="3486"/>
    <cellStyle name="常规 22 3 4" xfId="3487"/>
    <cellStyle name="常规 22 4" xfId="3488"/>
    <cellStyle name="常规 22 4 2" xfId="3489"/>
    <cellStyle name="常规 22 4 3" xfId="3490"/>
    <cellStyle name="常规 22 5" xfId="3491"/>
    <cellStyle name="常规 22 5 2" xfId="3492"/>
    <cellStyle name="常规 22 6" xfId="3493"/>
    <cellStyle name="常规 22 7" xfId="3494"/>
    <cellStyle name="常规 22 8" xfId="6969"/>
    <cellStyle name="常规 22 9" xfId="7393"/>
    <cellStyle name="常规 23" xfId="3495"/>
    <cellStyle name="常规 23 2" xfId="3496"/>
    <cellStyle name="常规 23 2 2" xfId="3497"/>
    <cellStyle name="常规 23 2 2 2" xfId="3498"/>
    <cellStyle name="常规 23 2 2 3" xfId="3499"/>
    <cellStyle name="常规 23 2 3" xfId="3500"/>
    <cellStyle name="常规 23 2 3 2" xfId="3501"/>
    <cellStyle name="常规 23 2 4" xfId="3502"/>
    <cellStyle name="常规 23 3" xfId="3503"/>
    <cellStyle name="常规 23 3 2" xfId="3504"/>
    <cellStyle name="常规 23 3 3" xfId="3505"/>
    <cellStyle name="常规 23 4" xfId="3506"/>
    <cellStyle name="常规 23 4 2" xfId="3507"/>
    <cellStyle name="常规 23 5" xfId="3508"/>
    <cellStyle name="常规 23 6" xfId="3509"/>
    <cellStyle name="常规 23 7" xfId="7836"/>
    <cellStyle name="常规 23 8" xfId="7837"/>
    <cellStyle name="常规 24" xfId="3510"/>
    <cellStyle name="常规 24 2" xfId="3511"/>
    <cellStyle name="常规 24 2 2" xfId="3512"/>
    <cellStyle name="常规 24 2 2 2" xfId="3513"/>
    <cellStyle name="常规 24 2 2 3" xfId="3514"/>
    <cellStyle name="常规 24 2 3" xfId="3515"/>
    <cellStyle name="常规 24 2 3 2" xfId="3516"/>
    <cellStyle name="常规 24 2 4" xfId="3517"/>
    <cellStyle name="常规 24 3" xfId="3518"/>
    <cellStyle name="常规 24 3 2" xfId="3519"/>
    <cellStyle name="常规 24 3 3" xfId="3520"/>
    <cellStyle name="常规 24 4" xfId="3521"/>
    <cellStyle name="常规 24 4 2" xfId="3522"/>
    <cellStyle name="常规 24 5" xfId="3523"/>
    <cellStyle name="常规 24 6" xfId="3524"/>
    <cellStyle name="常规 24 7" xfId="7838"/>
    <cellStyle name="常规 24 8" xfId="7839"/>
    <cellStyle name="常规 25" xfId="3525"/>
    <cellStyle name="常规 25 2" xfId="3526"/>
    <cellStyle name="常规 25 2 2" xfId="3527"/>
    <cellStyle name="常规 25 2 2 2" xfId="3528"/>
    <cellStyle name="常规 25 2 2 3" xfId="3529"/>
    <cellStyle name="常规 25 2 3" xfId="3530"/>
    <cellStyle name="常规 25 2 3 2" xfId="3531"/>
    <cellStyle name="常规 25 2 4" xfId="3532"/>
    <cellStyle name="常规 25 3" xfId="3533"/>
    <cellStyle name="常规 25 3 2" xfId="3534"/>
    <cellStyle name="常规 25 3 3" xfId="3535"/>
    <cellStyle name="常规 25 4" xfId="3536"/>
    <cellStyle name="常规 25 4 2" xfId="3537"/>
    <cellStyle name="常规 25 5" xfId="3538"/>
    <cellStyle name="常规 25 6" xfId="4"/>
    <cellStyle name="常规 26" xfId="3539"/>
    <cellStyle name="常规 26 2" xfId="3540"/>
    <cellStyle name="常规 26 2 2" xfId="3541"/>
    <cellStyle name="常规 26 2 2 2" xfId="3542"/>
    <cellStyle name="常规 26 2 2 3" xfId="3543"/>
    <cellStyle name="常规 26 2 3" xfId="3544"/>
    <cellStyle name="常规 26 2 3 2" xfId="3545"/>
    <cellStyle name="常规 26 2 4" xfId="3546"/>
    <cellStyle name="常规 26 3" xfId="3547"/>
    <cellStyle name="常规 26 3 2" xfId="3548"/>
    <cellStyle name="常规 26 3 3" xfId="3549"/>
    <cellStyle name="常规 26 4" xfId="3550"/>
    <cellStyle name="常规 26 4 2" xfId="3551"/>
    <cellStyle name="常规 26 5" xfId="3552"/>
    <cellStyle name="常规 26 6" xfId="3553"/>
    <cellStyle name="常规 27" xfId="3554"/>
    <cellStyle name="常规 27 2" xfId="3555"/>
    <cellStyle name="常规 27 2 2" xfId="3556"/>
    <cellStyle name="常规 27 2 2 2" xfId="3557"/>
    <cellStyle name="常规 27 2 2 3" xfId="3558"/>
    <cellStyle name="常规 27 2 3" xfId="3559"/>
    <cellStyle name="常规 27 2 3 2" xfId="3560"/>
    <cellStyle name="常规 27 2 4" xfId="3561"/>
    <cellStyle name="常规 27 3" xfId="3562"/>
    <cellStyle name="常规 27 3 2" xfId="3563"/>
    <cellStyle name="常规 27 3 2 2" xfId="3564"/>
    <cellStyle name="常规 27 3 2 3" xfId="3565"/>
    <cellStyle name="常规 27 3 3" xfId="3566"/>
    <cellStyle name="常规 27 3 3 2" xfId="3567"/>
    <cellStyle name="常规 27 3 4" xfId="3568"/>
    <cellStyle name="常规 27 4" xfId="3569"/>
    <cellStyle name="常规 27 4 2" xfId="3570"/>
    <cellStyle name="常规 27 4 3" xfId="3571"/>
    <cellStyle name="常规 27 5" xfId="3572"/>
    <cellStyle name="常规 27 5 2" xfId="3573"/>
    <cellStyle name="常规 27 6" xfId="3574"/>
    <cellStyle name="常规 27 7" xfId="3575"/>
    <cellStyle name="常规 27 8" xfId="5"/>
    <cellStyle name="常规 28" xfId="3576"/>
    <cellStyle name="常规 28 2" xfId="3577"/>
    <cellStyle name="常规 28 2 2" xfId="3578"/>
    <cellStyle name="常规 28 2 2 2" xfId="3579"/>
    <cellStyle name="常规 28 2 2 3" xfId="3580"/>
    <cellStyle name="常规 28 2 3" xfId="3581"/>
    <cellStyle name="常规 28 2 3 2" xfId="3582"/>
    <cellStyle name="常规 28 2 4" xfId="3583"/>
    <cellStyle name="常规 28 3" xfId="3584"/>
    <cellStyle name="常规 28 3 2" xfId="3585"/>
    <cellStyle name="常规 28 3 3" xfId="3586"/>
    <cellStyle name="常规 28 4" xfId="3587"/>
    <cellStyle name="常规 28 4 2" xfId="3588"/>
    <cellStyle name="常规 28 5" xfId="3589"/>
    <cellStyle name="常规 28 6" xfId="3590"/>
    <cellStyle name="常规 29" xfId="3591"/>
    <cellStyle name="常规 29 2" xfId="3592"/>
    <cellStyle name="常规 29 2 2" xfId="3593"/>
    <cellStyle name="常规 29 2 3" xfId="3594"/>
    <cellStyle name="常规 29 3" xfId="3595"/>
    <cellStyle name="常规 29 3 2" xfId="3596"/>
    <cellStyle name="常规 29 4" xfId="3597"/>
    <cellStyle name="常规 3" xfId="16"/>
    <cellStyle name="常规 3 10" xfId="3598"/>
    <cellStyle name="常规 3 10 2" xfId="6970"/>
    <cellStyle name="常规 3 10 3" xfId="7394"/>
    <cellStyle name="常规 3 10 4" xfId="7395"/>
    <cellStyle name="常规 3 10 5" xfId="7840"/>
    <cellStyle name="常规 3 10 6" xfId="7841"/>
    <cellStyle name="常规 3 11" xfId="3599"/>
    <cellStyle name="常规 3 11 2" xfId="6971"/>
    <cellStyle name="常规 3 11 3" xfId="7396"/>
    <cellStyle name="常规 3 11 4" xfId="7397"/>
    <cellStyle name="常规 3 11 5" xfId="7842"/>
    <cellStyle name="常规 3 11 6" xfId="7843"/>
    <cellStyle name="常规 3 12" xfId="3600"/>
    <cellStyle name="常规 3 12 2" xfId="7844"/>
    <cellStyle name="常规 3 12 3" xfId="7845"/>
    <cellStyle name="常规 3 13" xfId="3601"/>
    <cellStyle name="常规 3 14" xfId="6972"/>
    <cellStyle name="常规 3 15" xfId="7047"/>
    <cellStyle name="常规 3 16" xfId="7398"/>
    <cellStyle name="常规 3 17" xfId="7846"/>
    <cellStyle name="常规 3 18" xfId="7847"/>
    <cellStyle name="常规 3 2" xfId="3602"/>
    <cellStyle name="常规 3 2 10" xfId="3603"/>
    <cellStyle name="常规 3 2 10 2" xfId="7848"/>
    <cellStyle name="常规 3 2 10 3" xfId="7849"/>
    <cellStyle name="常规 3 2 11" xfId="3604"/>
    <cellStyle name="常规 3 2 12" xfId="6973"/>
    <cellStyle name="常规 3 2 13" xfId="7399"/>
    <cellStyle name="常规 3 2 14" xfId="7400"/>
    <cellStyle name="常规 3 2 15" xfId="7850"/>
    <cellStyle name="常规 3 2 16" xfId="7851"/>
    <cellStyle name="常规 3 2 2" xfId="3605"/>
    <cellStyle name="常规 3 2 2 10" xfId="7852"/>
    <cellStyle name="常规 3 2 2 11" xfId="7853"/>
    <cellStyle name="常规 3 2 2 2" xfId="3606"/>
    <cellStyle name="常规 3 2 2 2 2" xfId="3607"/>
    <cellStyle name="常规 3 2 2 2 3" xfId="3608"/>
    <cellStyle name="常规 3 2 2 2 4" xfId="3609"/>
    <cellStyle name="常规 3 2 2 2 5" xfId="7854"/>
    <cellStyle name="常规 3 2 2 2 6" xfId="7855"/>
    <cellStyle name="常规 3 2 2 3" xfId="3610"/>
    <cellStyle name="常规 3 2 2 3 2" xfId="3611"/>
    <cellStyle name="常规 3 2 2 4" xfId="3612"/>
    <cellStyle name="常规 3 2 2 5" xfId="3613"/>
    <cellStyle name="常规 3 2 2 6" xfId="3614"/>
    <cellStyle name="常规 3 2 2 7" xfId="6974"/>
    <cellStyle name="常规 3 2 2 8" xfId="7401"/>
    <cellStyle name="常规 3 2 2 9" xfId="7402"/>
    <cellStyle name="常规 3 2 3" xfId="3615"/>
    <cellStyle name="常规 3 2 3 10" xfId="7856"/>
    <cellStyle name="常规 3 2 3 2" xfId="3616"/>
    <cellStyle name="常规 3 2 3 2 2" xfId="3617"/>
    <cellStyle name="常规 3 2 3 2 3" xfId="3618"/>
    <cellStyle name="常规 3 2 3 3" xfId="3619"/>
    <cellStyle name="常规 3 2 3 3 2" xfId="3620"/>
    <cellStyle name="常规 3 2 3 4" xfId="3621"/>
    <cellStyle name="常规 3 2 3 5" xfId="3622"/>
    <cellStyle name="常规 3 2 3 6" xfId="6975"/>
    <cellStyle name="常规 3 2 3 7" xfId="7403"/>
    <cellStyle name="常规 3 2 3 8" xfId="7404"/>
    <cellStyle name="常规 3 2 3 9" xfId="7857"/>
    <cellStyle name="常规 3 2 4" xfId="3623"/>
    <cellStyle name="常规 3 2 4 2" xfId="3624"/>
    <cellStyle name="常规 3 2 4 3" xfId="3625"/>
    <cellStyle name="常规 3 2 4 4" xfId="3626"/>
    <cellStyle name="常规 3 2 4 5" xfId="6976"/>
    <cellStyle name="常规 3 2 4 6" xfId="7405"/>
    <cellStyle name="常规 3 2 4 7" xfId="7406"/>
    <cellStyle name="常规 3 2 4 8" xfId="7858"/>
    <cellStyle name="常规 3 2 4 9" xfId="7859"/>
    <cellStyle name="常规 3 2 5" xfId="3627"/>
    <cellStyle name="常规 3 2 5 2" xfId="3628"/>
    <cellStyle name="常规 3 2 5 3" xfId="3629"/>
    <cellStyle name="常规 3 2 5 4" xfId="6977"/>
    <cellStyle name="常规 3 2 5 5" xfId="7407"/>
    <cellStyle name="常规 3 2 5 6" xfId="7408"/>
    <cellStyle name="常规 3 2 5 7" xfId="7860"/>
    <cellStyle name="常规 3 2 5 8" xfId="7861"/>
    <cellStyle name="常规 3 2 6" xfId="3630"/>
    <cellStyle name="常规 3 2 6 2" xfId="3631"/>
    <cellStyle name="常规 3 2 6 3" xfId="6978"/>
    <cellStyle name="常规 3 2 6 4" xfId="7409"/>
    <cellStyle name="常规 3 2 6 5" xfId="7410"/>
    <cellStyle name="常规 3 2 6 6" xfId="7862"/>
    <cellStyle name="常规 3 2 6 7" xfId="7863"/>
    <cellStyle name="常规 3 2 7" xfId="3632"/>
    <cellStyle name="常规 3 2 7 2" xfId="3633"/>
    <cellStyle name="常规 3 2 7 3" xfId="6979"/>
    <cellStyle name="常规 3 2 7 4" xfId="7411"/>
    <cellStyle name="常规 3 2 7 5" xfId="7412"/>
    <cellStyle name="常规 3 2 7 6" xfId="7864"/>
    <cellStyle name="常规 3 2 7 7" xfId="7865"/>
    <cellStyle name="常规 3 2 8" xfId="3634"/>
    <cellStyle name="常规 3 2 8 2" xfId="6980"/>
    <cellStyle name="常规 3 2 8 3" xfId="7413"/>
    <cellStyle name="常规 3 2 8 4" xfId="7414"/>
    <cellStyle name="常规 3 2 8 5" xfId="7866"/>
    <cellStyle name="常规 3 2 8 6" xfId="7867"/>
    <cellStyle name="常规 3 2 9" xfId="3635"/>
    <cellStyle name="常规 3 2 9 2" xfId="6981"/>
    <cellStyle name="常规 3 2 9 3" xfId="7415"/>
    <cellStyle name="常规 3 2 9 4" xfId="7416"/>
    <cellStyle name="常规 3 2 9 5" xfId="7868"/>
    <cellStyle name="常规 3 2 9 6" xfId="7869"/>
    <cellStyle name="常规 3 3" xfId="3636"/>
    <cellStyle name="常规 3 3 10" xfId="7417"/>
    <cellStyle name="常规 3 3 11" xfId="7870"/>
    <cellStyle name="常规 3 3 12" xfId="7871"/>
    <cellStyle name="常规 3 3 2" xfId="3637"/>
    <cellStyle name="常规 3 3 2 2" xfId="3638"/>
    <cellStyle name="常规 3 3 2 2 2" xfId="3639"/>
    <cellStyle name="常规 3 3 2 2 3" xfId="3640"/>
    <cellStyle name="常规 3 3 2 3" xfId="3641"/>
    <cellStyle name="常规 3 3 2 3 2" xfId="3642"/>
    <cellStyle name="常规 3 3 2 4" xfId="3643"/>
    <cellStyle name="常规 3 3 2 5" xfId="3644"/>
    <cellStyle name="常规 3 3 2 6" xfId="3645"/>
    <cellStyle name="常规 3 3 2 7" xfId="7872"/>
    <cellStyle name="常规 3 3 2 8" xfId="7873"/>
    <cellStyle name="常规 3 3 3" xfId="3646"/>
    <cellStyle name="常规 3 3 3 2" xfId="3647"/>
    <cellStyle name="常规 3 3 3 2 2" xfId="3648"/>
    <cellStyle name="常规 3 3 3 2 3" xfId="3649"/>
    <cellStyle name="常规 3 3 3 3" xfId="3650"/>
    <cellStyle name="常规 3 3 3 3 2" xfId="3651"/>
    <cellStyle name="常规 3 3 3 4" xfId="3652"/>
    <cellStyle name="常规 3 3 4" xfId="3653"/>
    <cellStyle name="常规 3 3 4 2" xfId="3654"/>
    <cellStyle name="常规 3 3 4 3" xfId="3655"/>
    <cellStyle name="常规 3 3 5" xfId="3656"/>
    <cellStyle name="常规 3 3 5 2" xfId="3657"/>
    <cellStyle name="常规 3 3 6" xfId="3658"/>
    <cellStyle name="常规 3 3 7" xfId="3659"/>
    <cellStyle name="常规 3 3 8" xfId="6982"/>
    <cellStyle name="常规 3 3 9" xfId="7418"/>
    <cellStyle name="常规 3 4" xfId="3660"/>
    <cellStyle name="常规 3 4 10" xfId="7419"/>
    <cellStyle name="常规 3 4 11" xfId="7874"/>
    <cellStyle name="常规 3 4 12" xfId="7875"/>
    <cellStyle name="常规 3 4 2" xfId="3661"/>
    <cellStyle name="常规 3 4 2 2" xfId="3662"/>
    <cellStyle name="常规 3 4 2 2 2" xfId="3663"/>
    <cellStyle name="常规 3 4 2 2 3" xfId="3664"/>
    <cellStyle name="常规 3 4 2 3" xfId="3665"/>
    <cellStyle name="常规 3 4 2 3 2" xfId="3666"/>
    <cellStyle name="常规 3 4 2 4" xfId="3667"/>
    <cellStyle name="常规 3 4 2 5" xfId="3668"/>
    <cellStyle name="常规 3 4 2 6" xfId="3669"/>
    <cellStyle name="常规 3 4 2 7" xfId="7876"/>
    <cellStyle name="常规 3 4 2 8" xfId="7877"/>
    <cellStyle name="常规 3 4 3" xfId="3670"/>
    <cellStyle name="常规 3 4 3 2" xfId="3671"/>
    <cellStyle name="常规 3 4 3 2 2" xfId="3672"/>
    <cellStyle name="常规 3 4 3 2 3" xfId="3673"/>
    <cellStyle name="常规 3 4 3 3" xfId="3674"/>
    <cellStyle name="常规 3 4 3 3 2" xfId="3675"/>
    <cellStyle name="常规 3 4 3 4" xfId="3676"/>
    <cellStyle name="常规 3 4 4" xfId="3677"/>
    <cellStyle name="常规 3 4 4 2" xfId="3678"/>
    <cellStyle name="常规 3 4 4 3" xfId="3679"/>
    <cellStyle name="常规 3 4 5" xfId="3680"/>
    <cellStyle name="常规 3 4 5 2" xfId="3681"/>
    <cellStyle name="常规 3 4 6" xfId="3682"/>
    <cellStyle name="常规 3 4 7" xfId="3683"/>
    <cellStyle name="常规 3 4 8" xfId="6983"/>
    <cellStyle name="常规 3 4 9" xfId="7420"/>
    <cellStyle name="常规 3 5" xfId="3684"/>
    <cellStyle name="常规 3 5 10" xfId="7878"/>
    <cellStyle name="常规 3 5 11" xfId="7879"/>
    <cellStyle name="常规 3 5 2" xfId="3685"/>
    <cellStyle name="常规 3 5 2 2" xfId="3686"/>
    <cellStyle name="常规 3 5 2 3" xfId="3687"/>
    <cellStyle name="常规 3 5 3" xfId="3688"/>
    <cellStyle name="常规 3 5 3 2" xfId="3689"/>
    <cellStyle name="常规 3 5 4" xfId="3690"/>
    <cellStyle name="常规 3 5 5" xfId="3691"/>
    <cellStyle name="常规 3 5 6" xfId="3692"/>
    <cellStyle name="常规 3 5 7" xfId="6984"/>
    <cellStyle name="常规 3 5 8" xfId="7421"/>
    <cellStyle name="常规 3 5 9" xfId="7422"/>
    <cellStyle name="常规 3 6" xfId="3693"/>
    <cellStyle name="常规 3 6 10" xfId="7880"/>
    <cellStyle name="常规 3 6 2" xfId="3694"/>
    <cellStyle name="常规 3 6 2 2" xfId="3695"/>
    <cellStyle name="常规 3 6 2 3" xfId="3696"/>
    <cellStyle name="常规 3 6 3" xfId="3697"/>
    <cellStyle name="常规 3 6 3 2" xfId="3698"/>
    <cellStyle name="常规 3 6 4" xfId="3699"/>
    <cellStyle name="常规 3 6 5" xfId="3700"/>
    <cellStyle name="常规 3 6 6" xfId="6985"/>
    <cellStyle name="常规 3 6 7" xfId="7423"/>
    <cellStyle name="常规 3 6 8" xfId="7424"/>
    <cellStyle name="常规 3 6 9" xfId="7881"/>
    <cellStyle name="常规 3 7" xfId="3701"/>
    <cellStyle name="常规 3 7 2" xfId="3702"/>
    <cellStyle name="常规 3 7 3" xfId="3703"/>
    <cellStyle name="常规 3 7 4" xfId="3704"/>
    <cellStyle name="常规 3 7 5" xfId="6986"/>
    <cellStyle name="常规 3 7 6" xfId="7425"/>
    <cellStyle name="常规 3 7 7" xfId="7426"/>
    <cellStyle name="常规 3 7 8" xfId="7882"/>
    <cellStyle name="常规 3 7 9" xfId="7883"/>
    <cellStyle name="常规 3 8" xfId="3705"/>
    <cellStyle name="常规 3 8 2" xfId="3706"/>
    <cellStyle name="常规 3 8 3" xfId="3707"/>
    <cellStyle name="常规 3 8 4" xfId="6987"/>
    <cellStyle name="常规 3 8 5" xfId="7427"/>
    <cellStyle name="常规 3 8 6" xfId="7428"/>
    <cellStyle name="常规 3 8 7" xfId="7884"/>
    <cellStyle name="常规 3 8 8" xfId="7885"/>
    <cellStyle name="常规 3 9" xfId="3708"/>
    <cellStyle name="常规 3 9 2" xfId="3709"/>
    <cellStyle name="常规 3 9 3" xfId="6988"/>
    <cellStyle name="常规 3 9 4" xfId="7429"/>
    <cellStyle name="常规 3 9 5" xfId="7430"/>
    <cellStyle name="常规 3 9 6" xfId="7886"/>
    <cellStyle name="常规 3 9 7" xfId="7887"/>
    <cellStyle name="常规 30" xfId="3710"/>
    <cellStyle name="常规 30 2" xfId="3711"/>
    <cellStyle name="常规 30 2 2" xfId="3712"/>
    <cellStyle name="常规 30 2 3" xfId="3713"/>
    <cellStyle name="常规 30 3" xfId="3714"/>
    <cellStyle name="常规 30 3 2" xfId="3715"/>
    <cellStyle name="常规 30 4" xfId="3716"/>
    <cellStyle name="常规 31" xfId="3717"/>
    <cellStyle name="常规 31 2" xfId="3718"/>
    <cellStyle name="常规 31 2 2" xfId="5637"/>
    <cellStyle name="常规 32" xfId="3719"/>
    <cellStyle name="常规 32 2" xfId="3720"/>
    <cellStyle name="常规 32 2 2" xfId="3721"/>
    <cellStyle name="常规 32 3" xfId="3722"/>
    <cellStyle name="常规 32 4" xfId="3723"/>
    <cellStyle name="常规 33" xfId="3724"/>
    <cellStyle name="常规 33 2" xfId="3725"/>
    <cellStyle name="常规 33 2 2" xfId="5638"/>
    <cellStyle name="常规 34" xfId="3726"/>
    <cellStyle name="常规 34 2" xfId="3727"/>
    <cellStyle name="常规 34 3" xfId="7"/>
    <cellStyle name="常规 35" xfId="3728"/>
    <cellStyle name="常规 35 2" xfId="5639"/>
    <cellStyle name="常规 36" xfId="3729"/>
    <cellStyle name="常规 37" xfId="3730"/>
    <cellStyle name="常规 37 2" xfId="3731"/>
    <cellStyle name="常规 37 2 2" xfId="5640"/>
    <cellStyle name="常规 37 3" xfId="5641"/>
    <cellStyle name="常规 38" xfId="3732"/>
    <cellStyle name="常规 39" xfId="3733"/>
    <cellStyle name="常规 39 2" xfId="5642"/>
    <cellStyle name="常规 4" xfId="10"/>
    <cellStyle name="常规 4 10" xfId="3734"/>
    <cellStyle name="常规 4 11" xfId="5643"/>
    <cellStyle name="常规 4 2" xfId="3735"/>
    <cellStyle name="常规 4 2 2" xfId="3736"/>
    <cellStyle name="常规 4 2 2 2" xfId="3737"/>
    <cellStyle name="常规 4 2 2 2 2" xfId="3738"/>
    <cellStyle name="常规 4 2 2 2 3" xfId="3739"/>
    <cellStyle name="常规 4 2 2 3" xfId="3740"/>
    <cellStyle name="常规 4 2 2 3 2" xfId="3741"/>
    <cellStyle name="常规 4 2 2 4" xfId="3742"/>
    <cellStyle name="常规 4 2 2 5" xfId="3743"/>
    <cellStyle name="常规 4 2 3" xfId="3744"/>
    <cellStyle name="常规 4 2 3 2" xfId="3745"/>
    <cellStyle name="常规 4 2 3 2 2" xfId="3746"/>
    <cellStyle name="常规 4 2 3 2 3" xfId="3747"/>
    <cellStyle name="常规 4 2 3 3" xfId="3748"/>
    <cellStyle name="常规 4 2 3 3 2" xfId="3749"/>
    <cellStyle name="常规 4 2 3 4" xfId="3750"/>
    <cellStyle name="常规 4 2 4" xfId="3751"/>
    <cellStyle name="常规 4 2 4 2" xfId="3752"/>
    <cellStyle name="常规 4 2 4 3" xfId="3753"/>
    <cellStyle name="常规 4 2 5" xfId="3754"/>
    <cellStyle name="常规 4 2 5 2" xfId="3755"/>
    <cellStyle name="常规 4 2 6" xfId="3756"/>
    <cellStyle name="常规 4 3" xfId="3757"/>
    <cellStyle name="常规 4 3 2" xfId="3758"/>
    <cellStyle name="常规 4 3 2 2" xfId="3759"/>
    <cellStyle name="常规 4 3 2 2 2" xfId="3760"/>
    <cellStyle name="常规 4 3 2 2 3" xfId="3761"/>
    <cellStyle name="常规 4 3 2 3" xfId="3762"/>
    <cellStyle name="常规 4 3 2 3 2" xfId="3763"/>
    <cellStyle name="常规 4 3 2 4" xfId="3764"/>
    <cellStyle name="常规 4 3 2 5" xfId="3765"/>
    <cellStyle name="常规 4 3 3" xfId="3766"/>
    <cellStyle name="常规 4 3 3 2" xfId="3767"/>
    <cellStyle name="常规 4 3 3 2 2" xfId="3768"/>
    <cellStyle name="常规 4 3 3 2 3" xfId="3769"/>
    <cellStyle name="常规 4 3 3 3" xfId="3770"/>
    <cellStyle name="常规 4 3 3 3 2" xfId="3771"/>
    <cellStyle name="常规 4 3 3 4" xfId="3772"/>
    <cellStyle name="常规 4 3 4" xfId="3773"/>
    <cellStyle name="常规 4 3 4 2" xfId="3774"/>
    <cellStyle name="常规 4 3 4 3" xfId="3775"/>
    <cellStyle name="常规 4 3 5" xfId="3776"/>
    <cellStyle name="常规 4 3 5 2" xfId="3777"/>
    <cellStyle name="常规 4 3 6" xfId="3778"/>
    <cellStyle name="常规 4 4" xfId="3779"/>
    <cellStyle name="常规 4 4 2" xfId="3780"/>
    <cellStyle name="常规 4 4 2 2" xfId="3781"/>
    <cellStyle name="常规 4 4 2 2 2" xfId="3782"/>
    <cellStyle name="常规 4 4 2 2 3" xfId="3783"/>
    <cellStyle name="常规 4 4 2 3" xfId="3784"/>
    <cellStyle name="常规 4 4 2 3 2" xfId="3785"/>
    <cellStyle name="常规 4 4 2 4" xfId="3786"/>
    <cellStyle name="常规 4 4 2 5" xfId="3787"/>
    <cellStyle name="常规 4 4 3" xfId="3788"/>
    <cellStyle name="常规 4 4 3 2" xfId="3789"/>
    <cellStyle name="常规 4 4 3 2 2" xfId="3790"/>
    <cellStyle name="常规 4 4 3 2 3" xfId="3791"/>
    <cellStyle name="常规 4 4 3 3" xfId="3792"/>
    <cellStyle name="常规 4 4 3 3 2" xfId="3793"/>
    <cellStyle name="常规 4 4 3 4" xfId="3794"/>
    <cellStyle name="常规 4 4 4" xfId="3795"/>
    <cellStyle name="常规 4 4 4 2" xfId="3796"/>
    <cellStyle name="常规 4 4 4 3" xfId="3797"/>
    <cellStyle name="常规 4 4 5" xfId="3798"/>
    <cellStyle name="常规 4 4 5 2" xfId="3799"/>
    <cellStyle name="常规 4 4 6" xfId="3800"/>
    <cellStyle name="常规 4 5" xfId="3801"/>
    <cellStyle name="常规 4 5 2" xfId="3802"/>
    <cellStyle name="常规 4 5 2 2" xfId="3803"/>
    <cellStyle name="常规 4 5 2 3" xfId="3804"/>
    <cellStyle name="常规 4 5 3" xfId="3805"/>
    <cellStyle name="常规 4 5 3 2" xfId="3806"/>
    <cellStyle name="常规 4 5 4" xfId="3807"/>
    <cellStyle name="常规 4 5 5" xfId="3808"/>
    <cellStyle name="常规 4 6" xfId="3809"/>
    <cellStyle name="常规 4 6 2" xfId="3810"/>
    <cellStyle name="常规 4 6 2 2" xfId="3811"/>
    <cellStyle name="常规 4 6 2 3" xfId="3812"/>
    <cellStyle name="常规 4 6 3" xfId="3813"/>
    <cellStyle name="常规 4 6 3 2" xfId="3814"/>
    <cellStyle name="常规 4 6 4" xfId="3815"/>
    <cellStyle name="常规 4 7" xfId="3816"/>
    <cellStyle name="常规 4 7 2" xfId="3817"/>
    <cellStyle name="常规 4 7 3" xfId="3818"/>
    <cellStyle name="常规 4 8" xfId="3819"/>
    <cellStyle name="常规 4 8 2" xfId="3820"/>
    <cellStyle name="常规 4 9" xfId="3821"/>
    <cellStyle name="常规 40" xfId="3822"/>
    <cellStyle name="常规 41" xfId="3823"/>
    <cellStyle name="常规 41 2" xfId="5644"/>
    <cellStyle name="常规 41 3" xfId="5645"/>
    <cellStyle name="常规 41 4" xfId="5646"/>
    <cellStyle name="常规 41 5" xfId="7045"/>
    <cellStyle name="常规 42" xfId="5647"/>
    <cellStyle name="常规 43" xfId="6176"/>
    <cellStyle name="常规 43 2" xfId="8458"/>
    <cellStyle name="常规 44" xfId="6816"/>
    <cellStyle name="常规 45" xfId="6817"/>
    <cellStyle name="常规 46" xfId="6818"/>
    <cellStyle name="常规 47" xfId="6819"/>
    <cellStyle name="常规 48" xfId="6820"/>
    <cellStyle name="常规 49" xfId="6821"/>
    <cellStyle name="常规 5" xfId="3824"/>
    <cellStyle name="常规 5 10" xfId="3825"/>
    <cellStyle name="常规 5 10 2" xfId="3826"/>
    <cellStyle name="常规 5 10 3" xfId="5648"/>
    <cellStyle name="常规 5 10 4" xfId="5649"/>
    <cellStyle name="常规 5 10 5" xfId="7055"/>
    <cellStyle name="常规 5 10 6" xfId="7888"/>
    <cellStyle name="常规 5 10 7" xfId="7889"/>
    <cellStyle name="常规 5 11" xfId="8"/>
    <cellStyle name="常规 5 11 10" xfId="8016"/>
    <cellStyle name="常规 5 11 11" xfId="8181"/>
    <cellStyle name="常规 5 11 12" xfId="8199"/>
    <cellStyle name="常规 5 11 13" xfId="8200"/>
    <cellStyle name="常规 5 11 14" xfId="8205"/>
    <cellStyle name="常规 5 11 15" xfId="8223"/>
    <cellStyle name="常规 5 11 16" xfId="8242"/>
    <cellStyle name="常规 5 11 17" xfId="8245"/>
    <cellStyle name="常规 5 11 18" xfId="8279"/>
    <cellStyle name="常规 5 11 19" xfId="8297"/>
    <cellStyle name="常规 5 11 2" xfId="14"/>
    <cellStyle name="常规 5 11 20" xfId="8300"/>
    <cellStyle name="常规 5 11 21" xfId="8332"/>
    <cellStyle name="常规 5 11 22" xfId="8335"/>
    <cellStyle name="常规 5 11 23" xfId="8353"/>
    <cellStyle name="常规 5 11 24" xfId="8354"/>
    <cellStyle name="常规 5 11 25" xfId="8359"/>
    <cellStyle name="常规 5 11 26" xfId="8362"/>
    <cellStyle name="常规 5 11 27" xfId="8365"/>
    <cellStyle name="常规 5 11 28" xfId="8370"/>
    <cellStyle name="常规 5 11 29" xfId="8375"/>
    <cellStyle name="常规 5 11 3" xfId="17"/>
    <cellStyle name="常规 5 11 30" xfId="8382"/>
    <cellStyle name="常规 5 11 31" xfId="8386"/>
    <cellStyle name="常规 5 11 32" xfId="8389"/>
    <cellStyle name="常规 5 11 33" xfId="8391"/>
    <cellStyle name="常规 5 11 34" xfId="8396"/>
    <cellStyle name="常规 5 11 35" xfId="8400"/>
    <cellStyle name="常规 5 11 36" xfId="8404"/>
    <cellStyle name="常规 5 11 37" xfId="8407"/>
    <cellStyle name="常规 5 11 38" xfId="8410"/>
    <cellStyle name="常规 5 11 39" xfId="8413"/>
    <cellStyle name="常规 5 11 4" xfId="19"/>
    <cellStyle name="常规 5 11 40" xfId="8416"/>
    <cellStyle name="常规 5 11 41" xfId="8422"/>
    <cellStyle name="常规 5 11 42" xfId="8425"/>
    <cellStyle name="常规 5 11 43" xfId="8430"/>
    <cellStyle name="常规 5 11 44" xfId="8431"/>
    <cellStyle name="常规 5 11 45" xfId="8436"/>
    <cellStyle name="常规 5 11 46" xfId="8441"/>
    <cellStyle name="常规 5 11 47" xfId="8444"/>
    <cellStyle name="常规 5 11 48" xfId="8449"/>
    <cellStyle name="常规 5 11 49" xfId="8452"/>
    <cellStyle name="常规 5 11 5" xfId="6844"/>
    <cellStyle name="常规 5 11 50" xfId="8457"/>
    <cellStyle name="常规 5 11 6" xfId="7091"/>
    <cellStyle name="常规 5 11 7" xfId="7144"/>
    <cellStyle name="常规 5 11 8" xfId="7485"/>
    <cellStyle name="常规 5 11 9" xfId="7999"/>
    <cellStyle name="常规 5 12" xfId="3827"/>
    <cellStyle name="常规 5 12 2" xfId="7890"/>
    <cellStyle name="常规 5 12 3" xfId="7891"/>
    <cellStyle name="常规 5 13" xfId="3828"/>
    <cellStyle name="常规 5 14" xfId="5650"/>
    <cellStyle name="常规 5 15" xfId="6822"/>
    <cellStyle name="常规 5 16" xfId="6823"/>
    <cellStyle name="常规 5 17" xfId="6824"/>
    <cellStyle name="常规 5 18" xfId="6825"/>
    <cellStyle name="常规 5 19" xfId="6826"/>
    <cellStyle name="常规 5 2" xfId="9"/>
    <cellStyle name="常规 5 2 2" xfId="3829"/>
    <cellStyle name="常规 5 2 2 2" xfId="3830"/>
    <cellStyle name="常规 5 2 2 2 2" xfId="3831"/>
    <cellStyle name="常规 5 2 2 2 3" xfId="3832"/>
    <cellStyle name="常规 5 2 2 3" xfId="3833"/>
    <cellStyle name="常规 5 2 2 3 2" xfId="3834"/>
    <cellStyle name="常规 5 2 2 4" xfId="3835"/>
    <cellStyle name="常规 5 2 2 5" xfId="3836"/>
    <cellStyle name="常规 5 2 3" xfId="3837"/>
    <cellStyle name="常规 5 2 3 2" xfId="3838"/>
    <cellStyle name="常规 5 2 3 2 2" xfId="3839"/>
    <cellStyle name="常规 5 2 3 2 3" xfId="3840"/>
    <cellStyle name="常规 5 2 3 3" xfId="3841"/>
    <cellStyle name="常规 5 2 3 3 2" xfId="3842"/>
    <cellStyle name="常规 5 2 3 4" xfId="3843"/>
    <cellStyle name="常规 5 2 4" xfId="3844"/>
    <cellStyle name="常规 5 2 4 2" xfId="3845"/>
    <cellStyle name="常规 5 2 4 3" xfId="3846"/>
    <cellStyle name="常规 5 2 5" xfId="3847"/>
    <cellStyle name="常规 5 2 5 2" xfId="3848"/>
    <cellStyle name="常规 5 2 6" xfId="3849"/>
    <cellStyle name="常规 5 2 7" xfId="3850"/>
    <cellStyle name="常规 5 2 8" xfId="5651"/>
    <cellStyle name="常规 5 20" xfId="7038"/>
    <cellStyle name="常规 5 21" xfId="7043"/>
    <cellStyle name="常规 5 22" xfId="7138"/>
    <cellStyle name="常规 5 23" xfId="7992"/>
    <cellStyle name="常规 5 3" xfId="3851"/>
    <cellStyle name="常规 5 3 10" xfId="3852"/>
    <cellStyle name="常规 5 3 10 2" xfId="7892"/>
    <cellStyle name="常规 5 3 10 3" xfId="7893"/>
    <cellStyle name="常规 5 3 11" xfId="3853"/>
    <cellStyle name="常规 5 3 12" xfId="6989"/>
    <cellStyle name="常规 5 3 13" xfId="7431"/>
    <cellStyle name="常规 5 3 14" xfId="7432"/>
    <cellStyle name="常规 5 3 15" xfId="7894"/>
    <cellStyle name="常规 5 3 16" xfId="7895"/>
    <cellStyle name="常规 5 3 2" xfId="3854"/>
    <cellStyle name="常规 5 3 2 10" xfId="7896"/>
    <cellStyle name="常规 5 3 2 11" xfId="7897"/>
    <cellStyle name="常规 5 3 2 2" xfId="3855"/>
    <cellStyle name="常规 5 3 2 2 2" xfId="3856"/>
    <cellStyle name="常规 5 3 2 2 3" xfId="3857"/>
    <cellStyle name="常规 5 3 2 2 4" xfId="3858"/>
    <cellStyle name="常规 5 3 2 2 5" xfId="7898"/>
    <cellStyle name="常规 5 3 2 2 6" xfId="7899"/>
    <cellStyle name="常规 5 3 2 3" xfId="3859"/>
    <cellStyle name="常规 5 3 2 3 2" xfId="3860"/>
    <cellStyle name="常规 5 3 2 4" xfId="3861"/>
    <cellStyle name="常规 5 3 2 5" xfId="3862"/>
    <cellStyle name="常规 5 3 2 6" xfId="3863"/>
    <cellStyle name="常规 5 3 2 7" xfId="6990"/>
    <cellStyle name="常规 5 3 2 8" xfId="7433"/>
    <cellStyle name="常规 5 3 2 9" xfId="7434"/>
    <cellStyle name="常规 5 3 3" xfId="3864"/>
    <cellStyle name="常规 5 3 3 10" xfId="7900"/>
    <cellStyle name="常规 5 3 3 2" xfId="3865"/>
    <cellStyle name="常规 5 3 3 2 2" xfId="3866"/>
    <cellStyle name="常规 5 3 3 2 3" xfId="3867"/>
    <cellStyle name="常规 5 3 3 3" xfId="3868"/>
    <cellStyle name="常规 5 3 3 3 2" xfId="3869"/>
    <cellStyle name="常规 5 3 3 4" xfId="3870"/>
    <cellStyle name="常规 5 3 3 5" xfId="3871"/>
    <cellStyle name="常规 5 3 3 6" xfId="6991"/>
    <cellStyle name="常规 5 3 3 7" xfId="7435"/>
    <cellStyle name="常规 5 3 3 8" xfId="7436"/>
    <cellStyle name="常规 5 3 3 9" xfId="7901"/>
    <cellStyle name="常规 5 3 4" xfId="3872"/>
    <cellStyle name="常规 5 3 4 2" xfId="3873"/>
    <cellStyle name="常规 5 3 4 3" xfId="3874"/>
    <cellStyle name="常规 5 3 4 4" xfId="3875"/>
    <cellStyle name="常规 5 3 4 5" xfId="6992"/>
    <cellStyle name="常规 5 3 4 6" xfId="7437"/>
    <cellStyle name="常规 5 3 4 7" xfId="7438"/>
    <cellStyle name="常规 5 3 4 8" xfId="7902"/>
    <cellStyle name="常规 5 3 4 9" xfId="7903"/>
    <cellStyle name="常规 5 3 5" xfId="3876"/>
    <cellStyle name="常规 5 3 5 2" xfId="3877"/>
    <cellStyle name="常规 5 3 5 3" xfId="3878"/>
    <cellStyle name="常规 5 3 5 4" xfId="6993"/>
    <cellStyle name="常规 5 3 5 5" xfId="7439"/>
    <cellStyle name="常规 5 3 5 6" xfId="7440"/>
    <cellStyle name="常规 5 3 5 7" xfId="7904"/>
    <cellStyle name="常规 5 3 5 8" xfId="7905"/>
    <cellStyle name="常规 5 3 6" xfId="3879"/>
    <cellStyle name="常规 5 3 6 2" xfId="3880"/>
    <cellStyle name="常规 5 3 6 3" xfId="6994"/>
    <cellStyle name="常规 5 3 6 4" xfId="7441"/>
    <cellStyle name="常规 5 3 6 5" xfId="7442"/>
    <cellStyle name="常规 5 3 6 6" xfId="7906"/>
    <cellStyle name="常规 5 3 6 7" xfId="7907"/>
    <cellStyle name="常规 5 3 7" xfId="3881"/>
    <cellStyle name="常规 5 3 7 2" xfId="6995"/>
    <cellStyle name="常规 5 3 7 3" xfId="7443"/>
    <cellStyle name="常规 5 3 7 4" xfId="7444"/>
    <cellStyle name="常规 5 3 7 5" xfId="7908"/>
    <cellStyle name="常规 5 3 7 6" xfId="7909"/>
    <cellStyle name="常规 5 3 8" xfId="3882"/>
    <cellStyle name="常规 5 3 8 2" xfId="6996"/>
    <cellStyle name="常规 5 3 8 3" xfId="7445"/>
    <cellStyle name="常规 5 3 8 4" xfId="7446"/>
    <cellStyle name="常规 5 3 8 5" xfId="7910"/>
    <cellStyle name="常规 5 3 8 6" xfId="7911"/>
    <cellStyle name="常规 5 3 9" xfId="3883"/>
    <cellStyle name="常规 5 3 9 2" xfId="6997"/>
    <cellStyle name="常规 5 3 9 3" xfId="7447"/>
    <cellStyle name="常规 5 3 9 4" xfId="7448"/>
    <cellStyle name="常规 5 3 9 5" xfId="7912"/>
    <cellStyle name="常规 5 3 9 6" xfId="7913"/>
    <cellStyle name="常规 5 4" xfId="3884"/>
    <cellStyle name="常规 5 4 10" xfId="7449"/>
    <cellStyle name="常规 5 4 11" xfId="7914"/>
    <cellStyle name="常规 5 4 12" xfId="7915"/>
    <cellStyle name="常规 5 4 2" xfId="3885"/>
    <cellStyle name="常规 5 4 2 2" xfId="3886"/>
    <cellStyle name="常规 5 4 2 2 2" xfId="3887"/>
    <cellStyle name="常规 5 4 2 2 3" xfId="3888"/>
    <cellStyle name="常规 5 4 2 3" xfId="3889"/>
    <cellStyle name="常规 5 4 2 3 2" xfId="3890"/>
    <cellStyle name="常规 5 4 2 4" xfId="3891"/>
    <cellStyle name="常规 5 4 2 5" xfId="3892"/>
    <cellStyle name="常规 5 4 2 6" xfId="3893"/>
    <cellStyle name="常规 5 4 2 7" xfId="7916"/>
    <cellStyle name="常规 5 4 2 8" xfId="7917"/>
    <cellStyle name="常规 5 4 3" xfId="3894"/>
    <cellStyle name="常规 5 4 3 2" xfId="3895"/>
    <cellStyle name="常规 5 4 3 2 2" xfId="3896"/>
    <cellStyle name="常规 5 4 3 2 3" xfId="3897"/>
    <cellStyle name="常规 5 4 3 3" xfId="3898"/>
    <cellStyle name="常规 5 4 3 3 2" xfId="3899"/>
    <cellStyle name="常规 5 4 3 4" xfId="3900"/>
    <cellStyle name="常规 5 4 4" xfId="3901"/>
    <cellStyle name="常规 5 4 4 2" xfId="3902"/>
    <cellStyle name="常规 5 4 4 3" xfId="3903"/>
    <cellStyle name="常规 5 4 5" xfId="3904"/>
    <cellStyle name="常规 5 4 5 2" xfId="3905"/>
    <cellStyle name="常规 5 4 6" xfId="3906"/>
    <cellStyle name="常规 5 4 7" xfId="3907"/>
    <cellStyle name="常规 5 4 8" xfId="6998"/>
    <cellStyle name="常规 5 4 9" xfId="7450"/>
    <cellStyle name="常规 5 5" xfId="3908"/>
    <cellStyle name="常规 5 5 10" xfId="7918"/>
    <cellStyle name="常规 5 5 11" xfId="7919"/>
    <cellStyle name="常规 5 5 2" xfId="3909"/>
    <cellStyle name="常规 5 5 2 2" xfId="3910"/>
    <cellStyle name="常规 5 5 2 3" xfId="3911"/>
    <cellStyle name="常规 5 5 3" xfId="3912"/>
    <cellStyle name="常规 5 5 3 2" xfId="3913"/>
    <cellStyle name="常规 5 5 4" xfId="3914"/>
    <cellStyle name="常规 5 5 5" xfId="3915"/>
    <cellStyle name="常规 5 5 6" xfId="3916"/>
    <cellStyle name="常规 5 5 7" xfId="6999"/>
    <cellStyle name="常规 5 5 8" xfId="7451"/>
    <cellStyle name="常规 5 5 9" xfId="7452"/>
    <cellStyle name="常规 5 6" xfId="3917"/>
    <cellStyle name="常规 5 6 10" xfId="7920"/>
    <cellStyle name="常规 5 6 2" xfId="3918"/>
    <cellStyle name="常规 5 6 2 2" xfId="3919"/>
    <cellStyle name="常规 5 6 2 3" xfId="3920"/>
    <cellStyle name="常规 5 6 3" xfId="3921"/>
    <cellStyle name="常规 5 6 3 2" xfId="3922"/>
    <cellStyle name="常规 5 6 4" xfId="3923"/>
    <cellStyle name="常规 5 6 5" xfId="3924"/>
    <cellStyle name="常规 5 6 6" xfId="7000"/>
    <cellStyle name="常规 5 6 7" xfId="7453"/>
    <cellStyle name="常规 5 6 8" xfId="7454"/>
    <cellStyle name="常规 5 6 9" xfId="7921"/>
    <cellStyle name="常规 5 7" xfId="3925"/>
    <cellStyle name="常规 5 7 2" xfId="3926"/>
    <cellStyle name="常规 5 7 3" xfId="3927"/>
    <cellStyle name="常规 5 7 4" xfId="3928"/>
    <cellStyle name="常规 5 7 5" xfId="7001"/>
    <cellStyle name="常规 5 7 6" xfId="7455"/>
    <cellStyle name="常规 5 7 7" xfId="7456"/>
    <cellStyle name="常规 5 7 8" xfId="7922"/>
    <cellStyle name="常规 5 7 9" xfId="7923"/>
    <cellStyle name="常规 5 8" xfId="3929"/>
    <cellStyle name="常规 5 8 2" xfId="3930"/>
    <cellStyle name="常规 5 8 3" xfId="3931"/>
    <cellStyle name="常规 5 8 4" xfId="7002"/>
    <cellStyle name="常规 5 8 5" xfId="7457"/>
    <cellStyle name="常规 5 8 6" xfId="7458"/>
    <cellStyle name="常规 5 8 7" xfId="7924"/>
    <cellStyle name="常规 5 8 8" xfId="7925"/>
    <cellStyle name="常规 5 9" xfId="3932"/>
    <cellStyle name="常规 5 9 2" xfId="3933"/>
    <cellStyle name="常规 5 9 3" xfId="7003"/>
    <cellStyle name="常规 5 9 4" xfId="7459"/>
    <cellStyle name="常规 5 9 5" xfId="7460"/>
    <cellStyle name="常规 5 9 6" xfId="7926"/>
    <cellStyle name="常规 5 9 7" xfId="7927"/>
    <cellStyle name="常规 50" xfId="7039"/>
    <cellStyle name="常规 51" xfId="7139"/>
    <cellStyle name="常规 52" xfId="7140"/>
    <cellStyle name="常规 53" xfId="7993"/>
    <cellStyle name="常规 6" xfId="3934"/>
    <cellStyle name="常规 6 10" xfId="3935"/>
    <cellStyle name="常规 6 11" xfId="5652"/>
    <cellStyle name="常规 6 12" xfId="5653"/>
    <cellStyle name="常规 6 13" xfId="6827"/>
    <cellStyle name="常规 6 14" xfId="6828"/>
    <cellStyle name="常规 6 15" xfId="6829"/>
    <cellStyle name="常规 6 16" xfId="6830"/>
    <cellStyle name="常规 6 17" xfId="6831"/>
    <cellStyle name="常规 6 18" xfId="7040"/>
    <cellStyle name="常规 6 19" xfId="7056"/>
    <cellStyle name="常规 6 2" xfId="3936"/>
    <cellStyle name="常规 6 2 2" xfId="3937"/>
    <cellStyle name="常规 6 2 2 2" xfId="3938"/>
    <cellStyle name="常规 6 2 2 2 2" xfId="3939"/>
    <cellStyle name="常规 6 2 2 2 3" xfId="3940"/>
    <cellStyle name="常规 6 2 2 3" xfId="3941"/>
    <cellStyle name="常规 6 2 2 3 2" xfId="3942"/>
    <cellStyle name="常规 6 2 2 4" xfId="3943"/>
    <cellStyle name="常规 6 2 2 5" xfId="3944"/>
    <cellStyle name="常规 6 2 3" xfId="3945"/>
    <cellStyle name="常规 6 2 3 2" xfId="3946"/>
    <cellStyle name="常规 6 2 3 2 2" xfId="3947"/>
    <cellStyle name="常规 6 2 3 2 3" xfId="3948"/>
    <cellStyle name="常规 6 2 3 3" xfId="3949"/>
    <cellStyle name="常规 6 2 3 3 2" xfId="3950"/>
    <cellStyle name="常规 6 2 3 4" xfId="3951"/>
    <cellStyle name="常规 6 2 4" xfId="3952"/>
    <cellStyle name="常规 6 2 4 2" xfId="3953"/>
    <cellStyle name="常规 6 2 4 3" xfId="3954"/>
    <cellStyle name="常规 6 2 5" xfId="3955"/>
    <cellStyle name="常规 6 2 5 2" xfId="3956"/>
    <cellStyle name="常规 6 2 6" xfId="3957"/>
    <cellStyle name="常规 6 20" xfId="7141"/>
    <cellStyle name="常规 6 21" xfId="7994"/>
    <cellStyle name="常规 6 3" xfId="3958"/>
    <cellStyle name="常规 6 3 2" xfId="3959"/>
    <cellStyle name="常规 6 3 2 2" xfId="3960"/>
    <cellStyle name="常规 6 3 2 2 2" xfId="3961"/>
    <cellStyle name="常规 6 3 2 2 3" xfId="3962"/>
    <cellStyle name="常规 6 3 2 3" xfId="3963"/>
    <cellStyle name="常规 6 3 2 3 2" xfId="3964"/>
    <cellStyle name="常规 6 3 2 4" xfId="3965"/>
    <cellStyle name="常规 6 3 2 5" xfId="3966"/>
    <cellStyle name="常规 6 3 3" xfId="3967"/>
    <cellStyle name="常规 6 3 3 2" xfId="3968"/>
    <cellStyle name="常规 6 3 3 2 2" xfId="3969"/>
    <cellStyle name="常规 6 3 3 2 3" xfId="3970"/>
    <cellStyle name="常规 6 3 3 3" xfId="3971"/>
    <cellStyle name="常规 6 3 3 3 2" xfId="3972"/>
    <cellStyle name="常规 6 3 3 4" xfId="3973"/>
    <cellStyle name="常规 6 3 4" xfId="3974"/>
    <cellStyle name="常规 6 3 4 2" xfId="3975"/>
    <cellStyle name="常规 6 3 4 3" xfId="3976"/>
    <cellStyle name="常规 6 3 5" xfId="3977"/>
    <cellStyle name="常规 6 3 5 2" xfId="3978"/>
    <cellStyle name="常规 6 3 6" xfId="3979"/>
    <cellStyle name="常规 6 4" xfId="3980"/>
    <cellStyle name="常规 6 4 2" xfId="3981"/>
    <cellStyle name="常规 6 4 2 2" xfId="3982"/>
    <cellStyle name="常规 6 4 2 2 2" xfId="3983"/>
    <cellStyle name="常规 6 4 2 2 3" xfId="3984"/>
    <cellStyle name="常规 6 4 2 3" xfId="3985"/>
    <cellStyle name="常规 6 4 2 3 2" xfId="3986"/>
    <cellStyle name="常规 6 4 2 4" xfId="3987"/>
    <cellStyle name="常规 6 4 2 5" xfId="3988"/>
    <cellStyle name="常规 6 4 3" xfId="3989"/>
    <cellStyle name="常规 6 4 3 2" xfId="3990"/>
    <cellStyle name="常规 6 4 3 2 2" xfId="3991"/>
    <cellStyle name="常规 6 4 3 2 3" xfId="3992"/>
    <cellStyle name="常规 6 4 3 3" xfId="3993"/>
    <cellStyle name="常规 6 4 3 3 2" xfId="3994"/>
    <cellStyle name="常规 6 4 3 4" xfId="3995"/>
    <cellStyle name="常规 6 4 4" xfId="3996"/>
    <cellStyle name="常规 6 4 4 2" xfId="3997"/>
    <cellStyle name="常规 6 4 4 3" xfId="3998"/>
    <cellStyle name="常规 6 4 5" xfId="3999"/>
    <cellStyle name="常规 6 4 5 2" xfId="4000"/>
    <cellStyle name="常规 6 4 6" xfId="4001"/>
    <cellStyle name="常规 6 5" xfId="4002"/>
    <cellStyle name="常规 6 5 2" xfId="4003"/>
    <cellStyle name="常规 6 5 2 2" xfId="4004"/>
    <cellStyle name="常规 6 5 2 3" xfId="4005"/>
    <cellStyle name="常规 6 5 3" xfId="4006"/>
    <cellStyle name="常规 6 5 3 2" xfId="4007"/>
    <cellStyle name="常规 6 5 4" xfId="4008"/>
    <cellStyle name="常规 6 5 5" xfId="4009"/>
    <cellStyle name="常规 6 6" xfId="4010"/>
    <cellStyle name="常规 6 6 2" xfId="4011"/>
    <cellStyle name="常规 6 6 2 2" xfId="4012"/>
    <cellStyle name="常规 6 6 2 3" xfId="4013"/>
    <cellStyle name="常规 6 6 3" xfId="4014"/>
    <cellStyle name="常规 6 6 3 2" xfId="4015"/>
    <cellStyle name="常规 6 6 4" xfId="4016"/>
    <cellStyle name="常规 6 7" xfId="4017"/>
    <cellStyle name="常规 6 7 2" xfId="4018"/>
    <cellStyle name="常规 6 7 3" xfId="4019"/>
    <cellStyle name="常规 6 8" xfId="4020"/>
    <cellStyle name="常规 6 8 2" xfId="4021"/>
    <cellStyle name="常规 6 9" xfId="4022"/>
    <cellStyle name="常规 7" xfId="4023"/>
    <cellStyle name="常规 7 10" xfId="4024"/>
    <cellStyle name="常规 7 10 2" xfId="7928"/>
    <cellStyle name="常规 7 10 3" xfId="7929"/>
    <cellStyle name="常规 7 11" xfId="4025"/>
    <cellStyle name="常规 7 12" xfId="5654"/>
    <cellStyle name="常规 7 13" xfId="6832"/>
    <cellStyle name="常规 7 14" xfId="6833"/>
    <cellStyle name="常规 7 15" xfId="6834"/>
    <cellStyle name="常规 7 16" xfId="6835"/>
    <cellStyle name="常规 7 17" xfId="6836"/>
    <cellStyle name="常规 7 18" xfId="7041"/>
    <cellStyle name="常规 7 19" xfId="7057"/>
    <cellStyle name="常规 7 2" xfId="4026"/>
    <cellStyle name="常规 7 2 10" xfId="7461"/>
    <cellStyle name="常规 7 2 11" xfId="7930"/>
    <cellStyle name="常规 7 2 12" xfId="7931"/>
    <cellStyle name="常规 7 2 2" xfId="4027"/>
    <cellStyle name="常规 7 2 2 2" xfId="4028"/>
    <cellStyle name="常规 7 2 2 2 2" xfId="4029"/>
    <cellStyle name="常规 7 2 2 2 3" xfId="4030"/>
    <cellStyle name="常规 7 2 2 3" xfId="4031"/>
    <cellStyle name="常规 7 2 2 3 2" xfId="4032"/>
    <cellStyle name="常规 7 2 2 4" xfId="4033"/>
    <cellStyle name="常规 7 2 2 5" xfId="4034"/>
    <cellStyle name="常规 7 2 2 6" xfId="4035"/>
    <cellStyle name="常规 7 2 2 7" xfId="7932"/>
    <cellStyle name="常规 7 2 2 8" xfId="7933"/>
    <cellStyle name="常规 7 2 3" xfId="4036"/>
    <cellStyle name="常规 7 2 3 2" xfId="4037"/>
    <cellStyle name="常规 7 2 3 2 2" xfId="4038"/>
    <cellStyle name="常规 7 2 3 2 3" xfId="4039"/>
    <cellStyle name="常规 7 2 3 3" xfId="4040"/>
    <cellStyle name="常规 7 2 3 3 2" xfId="4041"/>
    <cellStyle name="常规 7 2 3 4" xfId="4042"/>
    <cellStyle name="常规 7 2 4" xfId="4043"/>
    <cellStyle name="常规 7 2 4 2" xfId="4044"/>
    <cellStyle name="常规 7 2 4 3" xfId="4045"/>
    <cellStyle name="常规 7 2 5" xfId="4046"/>
    <cellStyle name="常规 7 2 5 2" xfId="4047"/>
    <cellStyle name="常规 7 2 6" xfId="4048"/>
    <cellStyle name="常规 7 2 7" xfId="4049"/>
    <cellStyle name="常规 7 2 8" xfId="7004"/>
    <cellStyle name="常规 7 2 9" xfId="7462"/>
    <cellStyle name="常规 7 20" xfId="7142"/>
    <cellStyle name="常规 7 21" xfId="7995"/>
    <cellStyle name="常规 7 3" xfId="4050"/>
    <cellStyle name="常规 7 3 10" xfId="7463"/>
    <cellStyle name="常规 7 3 11" xfId="7934"/>
    <cellStyle name="常规 7 3 12" xfId="7935"/>
    <cellStyle name="常规 7 3 2" xfId="4051"/>
    <cellStyle name="常规 7 3 2 2" xfId="4052"/>
    <cellStyle name="常规 7 3 2 2 2" xfId="4053"/>
    <cellStyle name="常规 7 3 2 2 3" xfId="4054"/>
    <cellStyle name="常规 7 3 2 3" xfId="4055"/>
    <cellStyle name="常规 7 3 2 3 2" xfId="4056"/>
    <cellStyle name="常规 7 3 2 4" xfId="4057"/>
    <cellStyle name="常规 7 3 2 5" xfId="4058"/>
    <cellStyle name="常规 7 3 3" xfId="4059"/>
    <cellStyle name="常规 7 3 3 2" xfId="4060"/>
    <cellStyle name="常规 7 3 3 2 2" xfId="4061"/>
    <cellStyle name="常规 7 3 3 2 3" xfId="4062"/>
    <cellStyle name="常规 7 3 3 3" xfId="4063"/>
    <cellStyle name="常规 7 3 3 3 2" xfId="4064"/>
    <cellStyle name="常规 7 3 3 4" xfId="4065"/>
    <cellStyle name="常规 7 3 4" xfId="4066"/>
    <cellStyle name="常规 7 3 4 2" xfId="4067"/>
    <cellStyle name="常规 7 3 4 3" xfId="4068"/>
    <cellStyle name="常规 7 3 5" xfId="4069"/>
    <cellStyle name="常规 7 3 5 2" xfId="4070"/>
    <cellStyle name="常规 7 3 6" xfId="4071"/>
    <cellStyle name="常规 7 3 7" xfId="4072"/>
    <cellStyle name="常规 7 3 8" xfId="7005"/>
    <cellStyle name="常规 7 3 9" xfId="7464"/>
    <cellStyle name="常规 7 4" xfId="4073"/>
    <cellStyle name="常规 7 4 10" xfId="7465"/>
    <cellStyle name="常规 7 4 11" xfId="7936"/>
    <cellStyle name="常规 7 4 12" xfId="7937"/>
    <cellStyle name="常规 7 4 2" xfId="4074"/>
    <cellStyle name="常规 7 4 2 2" xfId="4075"/>
    <cellStyle name="常规 7 4 2 2 2" xfId="4076"/>
    <cellStyle name="常规 7 4 2 2 3" xfId="4077"/>
    <cellStyle name="常规 7 4 2 3" xfId="4078"/>
    <cellStyle name="常规 7 4 2 3 2" xfId="4079"/>
    <cellStyle name="常规 7 4 2 4" xfId="4080"/>
    <cellStyle name="常规 7 4 2 5" xfId="4081"/>
    <cellStyle name="常规 7 4 3" xfId="4082"/>
    <cellStyle name="常规 7 4 3 2" xfId="4083"/>
    <cellStyle name="常规 7 4 3 2 2" xfId="4084"/>
    <cellStyle name="常规 7 4 3 2 3" xfId="4085"/>
    <cellStyle name="常规 7 4 3 3" xfId="4086"/>
    <cellStyle name="常规 7 4 3 3 2" xfId="4087"/>
    <cellStyle name="常规 7 4 3 4" xfId="4088"/>
    <cellStyle name="常规 7 4 4" xfId="4089"/>
    <cellStyle name="常规 7 4 4 2" xfId="4090"/>
    <cellStyle name="常规 7 4 4 3" xfId="4091"/>
    <cellStyle name="常规 7 4 5" xfId="4092"/>
    <cellStyle name="常规 7 4 5 2" xfId="4093"/>
    <cellStyle name="常规 7 4 6" xfId="4094"/>
    <cellStyle name="常规 7 4 7" xfId="4095"/>
    <cellStyle name="常规 7 4 8" xfId="7006"/>
    <cellStyle name="常规 7 4 9" xfId="7466"/>
    <cellStyle name="常规 7 5" xfId="4096"/>
    <cellStyle name="常规 7 5 10" xfId="7938"/>
    <cellStyle name="常规 7 5 11" xfId="7939"/>
    <cellStyle name="常规 7 5 2" xfId="4097"/>
    <cellStyle name="常规 7 5 2 2" xfId="4098"/>
    <cellStyle name="常规 7 5 2 3" xfId="4099"/>
    <cellStyle name="常规 7 5 3" xfId="4100"/>
    <cellStyle name="常规 7 5 3 2" xfId="4101"/>
    <cellStyle name="常规 7 5 4" xfId="4102"/>
    <cellStyle name="常规 7 5 5" xfId="4103"/>
    <cellStyle name="常规 7 5 6" xfId="4104"/>
    <cellStyle name="常规 7 5 7" xfId="7007"/>
    <cellStyle name="常规 7 5 8" xfId="7467"/>
    <cellStyle name="常规 7 5 9" xfId="7468"/>
    <cellStyle name="常规 7 6" xfId="4105"/>
    <cellStyle name="常规 7 6 10" xfId="7940"/>
    <cellStyle name="常规 7 6 2" xfId="4106"/>
    <cellStyle name="常规 7 6 2 2" xfId="4107"/>
    <cellStyle name="常规 7 6 2 3" xfId="4108"/>
    <cellStyle name="常规 7 6 3" xfId="4109"/>
    <cellStyle name="常规 7 6 3 2" xfId="4110"/>
    <cellStyle name="常规 7 6 4" xfId="4111"/>
    <cellStyle name="常规 7 6 5" xfId="4112"/>
    <cellStyle name="常规 7 6 6" xfId="7008"/>
    <cellStyle name="常规 7 6 7" xfId="7469"/>
    <cellStyle name="常规 7 6 8" xfId="7470"/>
    <cellStyle name="常规 7 6 9" xfId="7941"/>
    <cellStyle name="常规 7 7" xfId="4113"/>
    <cellStyle name="常规 7 7 2" xfId="4114"/>
    <cellStyle name="常规 7 7 3" xfId="4115"/>
    <cellStyle name="常规 7 7 4" xfId="4116"/>
    <cellStyle name="常规 7 7 5" xfId="7009"/>
    <cellStyle name="常规 7 7 6" xfId="7471"/>
    <cellStyle name="常规 7 7 7" xfId="7472"/>
    <cellStyle name="常规 7 7 8" xfId="7942"/>
    <cellStyle name="常规 7 7 9" xfId="7943"/>
    <cellStyle name="常规 7 8" xfId="4117"/>
    <cellStyle name="常规 7 8 2" xfId="4118"/>
    <cellStyle name="常规 7 8 3" xfId="4119"/>
    <cellStyle name="常规 7 8 4" xfId="7010"/>
    <cellStyle name="常规 7 8 5" xfId="7473"/>
    <cellStyle name="常规 7 8 6" xfId="7474"/>
    <cellStyle name="常规 7 8 7" xfId="7944"/>
    <cellStyle name="常规 7 8 8" xfId="7945"/>
    <cellStyle name="常规 7 9" xfId="4120"/>
    <cellStyle name="常规 7 9 2" xfId="4121"/>
    <cellStyle name="常规 7 9 3" xfId="7011"/>
    <cellStyle name="常规 7 9 4" xfId="7475"/>
    <cellStyle name="常规 7 9 5" xfId="7476"/>
    <cellStyle name="常规 7 9 6" xfId="7946"/>
    <cellStyle name="常规 7 9 7" xfId="7947"/>
    <cellStyle name="常规 8" xfId="4122"/>
    <cellStyle name="常规 8 10" xfId="4123"/>
    <cellStyle name="常规 8 11" xfId="5655"/>
    <cellStyle name="常规 8 12" xfId="5656"/>
    <cellStyle name="常规 8 13" xfId="6837"/>
    <cellStyle name="常规 8 14" xfId="6838"/>
    <cellStyle name="常规 8 15" xfId="6839"/>
    <cellStyle name="常规 8 16" xfId="6840"/>
    <cellStyle name="常规 8 17" xfId="6841"/>
    <cellStyle name="常规 8 18" xfId="7042"/>
    <cellStyle name="常规 8 19" xfId="7058"/>
    <cellStyle name="常规 8 2" xfId="4124"/>
    <cellStyle name="常规 8 2 2" xfId="4125"/>
    <cellStyle name="常规 8 2 2 2" xfId="4126"/>
    <cellStyle name="常规 8 2 2 2 2" xfId="4127"/>
    <cellStyle name="常规 8 2 2 2 3" xfId="4128"/>
    <cellStyle name="常规 8 2 2 3" xfId="4129"/>
    <cellStyle name="常规 8 2 2 3 2" xfId="4130"/>
    <cellStyle name="常规 8 2 2 4" xfId="4131"/>
    <cellStyle name="常规 8 2 2 5" xfId="4132"/>
    <cellStyle name="常规 8 2 3" xfId="4133"/>
    <cellStyle name="常规 8 2 3 2" xfId="4134"/>
    <cellStyle name="常规 8 2 3 2 2" xfId="4135"/>
    <cellStyle name="常规 8 2 3 2 3" xfId="4136"/>
    <cellStyle name="常规 8 2 3 3" xfId="4137"/>
    <cellStyle name="常规 8 2 3 3 2" xfId="4138"/>
    <cellStyle name="常规 8 2 3 4" xfId="4139"/>
    <cellStyle name="常规 8 2 4" xfId="4140"/>
    <cellStyle name="常规 8 2 4 2" xfId="4141"/>
    <cellStyle name="常规 8 2 4 3" xfId="4142"/>
    <cellStyle name="常规 8 2 5" xfId="4143"/>
    <cellStyle name="常规 8 2 5 2" xfId="4144"/>
    <cellStyle name="常规 8 2 6" xfId="4145"/>
    <cellStyle name="常规 8 2 7" xfId="4146"/>
    <cellStyle name="常规 8 20" xfId="7143"/>
    <cellStyle name="常规 8 21" xfId="7996"/>
    <cellStyle name="常规 8 3" xfId="4147"/>
    <cellStyle name="常规 8 3 10" xfId="7477"/>
    <cellStyle name="常规 8 3 11" xfId="7948"/>
    <cellStyle name="常规 8 3 12" xfId="7949"/>
    <cellStyle name="常规 8 3 2" xfId="4148"/>
    <cellStyle name="常规 8 3 2 2" xfId="4149"/>
    <cellStyle name="常规 8 3 2 2 2" xfId="4150"/>
    <cellStyle name="常规 8 3 2 2 3" xfId="4151"/>
    <cellStyle name="常规 8 3 2 3" xfId="4152"/>
    <cellStyle name="常规 8 3 2 3 2" xfId="4153"/>
    <cellStyle name="常规 8 3 2 4" xfId="4154"/>
    <cellStyle name="常规 8 3 2 5" xfId="4155"/>
    <cellStyle name="常规 8 3 3" xfId="4156"/>
    <cellStyle name="常规 8 3 3 2" xfId="4157"/>
    <cellStyle name="常规 8 3 3 2 2" xfId="4158"/>
    <cellStyle name="常规 8 3 3 2 3" xfId="4159"/>
    <cellStyle name="常规 8 3 3 3" xfId="4160"/>
    <cellStyle name="常规 8 3 3 3 2" xfId="4161"/>
    <cellStyle name="常规 8 3 3 4" xfId="4162"/>
    <cellStyle name="常规 8 3 4" xfId="4163"/>
    <cellStyle name="常规 8 3 4 2" xfId="4164"/>
    <cellStyle name="常规 8 3 4 3" xfId="4165"/>
    <cellStyle name="常规 8 3 5" xfId="4166"/>
    <cellStyle name="常规 8 3 5 2" xfId="4167"/>
    <cellStyle name="常规 8 3 6" xfId="4168"/>
    <cellStyle name="常规 8 3 7" xfId="4169"/>
    <cellStyle name="常规 8 3 8" xfId="7012"/>
    <cellStyle name="常规 8 3 9" xfId="7478"/>
    <cellStyle name="常规 8 4" xfId="4170"/>
    <cellStyle name="常规 8 4 2" xfId="4171"/>
    <cellStyle name="常规 8 4 2 2" xfId="4172"/>
    <cellStyle name="常规 8 4 2 2 2" xfId="4173"/>
    <cellStyle name="常规 8 4 2 2 3" xfId="4174"/>
    <cellStyle name="常规 8 4 2 3" xfId="4175"/>
    <cellStyle name="常规 8 4 2 3 2" xfId="4176"/>
    <cellStyle name="常规 8 4 2 4" xfId="4177"/>
    <cellStyle name="常规 8 4 2 5" xfId="4178"/>
    <cellStyle name="常规 8 4 3" xfId="4179"/>
    <cellStyle name="常规 8 4 3 2" xfId="4180"/>
    <cellStyle name="常规 8 4 3 2 2" xfId="4181"/>
    <cellStyle name="常规 8 4 3 2 3" xfId="4182"/>
    <cellStyle name="常规 8 4 3 3" xfId="4183"/>
    <cellStyle name="常规 8 4 3 3 2" xfId="4184"/>
    <cellStyle name="常规 8 4 3 4" xfId="4185"/>
    <cellStyle name="常规 8 4 4" xfId="4186"/>
    <cellStyle name="常规 8 4 4 2" xfId="4187"/>
    <cellStyle name="常规 8 4 4 3" xfId="4188"/>
    <cellStyle name="常规 8 4 5" xfId="4189"/>
    <cellStyle name="常规 8 4 5 2" xfId="4190"/>
    <cellStyle name="常规 8 4 6" xfId="4191"/>
    <cellStyle name="常规 8 5" xfId="4192"/>
    <cellStyle name="常规 8 5 2" xfId="4193"/>
    <cellStyle name="常规 8 5 2 2" xfId="4194"/>
    <cellStyle name="常规 8 5 2 3" xfId="4195"/>
    <cellStyle name="常规 8 5 3" xfId="4196"/>
    <cellStyle name="常规 8 5 3 2" xfId="4197"/>
    <cellStyle name="常规 8 5 4" xfId="4198"/>
    <cellStyle name="常规 8 5 5" xfId="4199"/>
    <cellStyle name="常规 8 6" xfId="4200"/>
    <cellStyle name="常规 8 6 2" xfId="4201"/>
    <cellStyle name="常规 8 6 2 2" xfId="4202"/>
    <cellStyle name="常规 8 6 2 3" xfId="4203"/>
    <cellStyle name="常规 8 6 3" xfId="4204"/>
    <cellStyle name="常规 8 6 3 2" xfId="4205"/>
    <cellStyle name="常规 8 6 4" xfId="4206"/>
    <cellStyle name="常规 8 7" xfId="4207"/>
    <cellStyle name="常规 8 7 2" xfId="4208"/>
    <cellStyle name="常规 8 7 3" xfId="4209"/>
    <cellStyle name="常规 8 8" xfId="4210"/>
    <cellStyle name="常规 8 8 2" xfId="4211"/>
    <cellStyle name="常规 8 9" xfId="4212"/>
    <cellStyle name="常规 9" xfId="4213"/>
    <cellStyle name="常规 9 10" xfId="4214"/>
    <cellStyle name="常规 9 11" xfId="7950"/>
    <cellStyle name="常规 9 12" xfId="7951"/>
    <cellStyle name="常规 9 2" xfId="4215"/>
    <cellStyle name="常规 9 2 2" xfId="4216"/>
    <cellStyle name="常规 9 2 2 2" xfId="4217"/>
    <cellStyle name="常规 9 2 2 2 2" xfId="4218"/>
    <cellStyle name="常规 9 2 2 2 3" xfId="4219"/>
    <cellStyle name="常规 9 2 2 3" xfId="4220"/>
    <cellStyle name="常规 9 2 2 3 2" xfId="4221"/>
    <cellStyle name="常规 9 2 2 4" xfId="4222"/>
    <cellStyle name="常规 9 2 2 5" xfId="4223"/>
    <cellStyle name="常规 9 2 3" xfId="4224"/>
    <cellStyle name="常规 9 2 3 2" xfId="4225"/>
    <cellStyle name="常规 9 2 3 2 2" xfId="4226"/>
    <cellStyle name="常规 9 2 3 2 3" xfId="4227"/>
    <cellStyle name="常规 9 2 3 3" xfId="4228"/>
    <cellStyle name="常规 9 2 3 3 2" xfId="4229"/>
    <cellStyle name="常规 9 2 3 4" xfId="4230"/>
    <cellStyle name="常规 9 2 4" xfId="4231"/>
    <cellStyle name="常规 9 2 4 2" xfId="4232"/>
    <cellStyle name="常规 9 2 4 3" xfId="4233"/>
    <cellStyle name="常规 9 2 5" xfId="4234"/>
    <cellStyle name="常规 9 2 5 2" xfId="4235"/>
    <cellStyle name="常规 9 2 6" xfId="4236"/>
    <cellStyle name="常规 9 2 7" xfId="4237"/>
    <cellStyle name="常规 9 3" xfId="4238"/>
    <cellStyle name="常规 9 3 10" xfId="7479"/>
    <cellStyle name="常规 9 3 11" xfId="7952"/>
    <cellStyle name="常规 9 3 12" xfId="7953"/>
    <cellStyle name="常规 9 3 2" xfId="4239"/>
    <cellStyle name="常规 9 3 2 2" xfId="4240"/>
    <cellStyle name="常规 9 3 2 2 2" xfId="4241"/>
    <cellStyle name="常规 9 3 2 2 3" xfId="4242"/>
    <cellStyle name="常规 9 3 2 3" xfId="4243"/>
    <cellStyle name="常规 9 3 2 3 2" xfId="4244"/>
    <cellStyle name="常规 9 3 2 4" xfId="4245"/>
    <cellStyle name="常规 9 3 2 5" xfId="4246"/>
    <cellStyle name="常规 9 3 3" xfId="4247"/>
    <cellStyle name="常规 9 3 3 2" xfId="4248"/>
    <cellStyle name="常规 9 3 3 2 2" xfId="4249"/>
    <cellStyle name="常规 9 3 3 2 3" xfId="4250"/>
    <cellStyle name="常规 9 3 3 3" xfId="4251"/>
    <cellStyle name="常规 9 3 3 3 2" xfId="4252"/>
    <cellStyle name="常规 9 3 3 4" xfId="4253"/>
    <cellStyle name="常规 9 3 4" xfId="4254"/>
    <cellStyle name="常规 9 3 4 2" xfId="4255"/>
    <cellStyle name="常规 9 3 4 3" xfId="4256"/>
    <cellStyle name="常规 9 3 5" xfId="4257"/>
    <cellStyle name="常规 9 3 5 2" xfId="4258"/>
    <cellStyle name="常规 9 3 6" xfId="4259"/>
    <cellStyle name="常规 9 3 7" xfId="4260"/>
    <cellStyle name="常规 9 3 8" xfId="7013"/>
    <cellStyle name="常规 9 3 9" xfId="7480"/>
    <cellStyle name="常规 9 4" xfId="4261"/>
    <cellStyle name="常规 9 4 2" xfId="4262"/>
    <cellStyle name="常规 9 4 2 2" xfId="4263"/>
    <cellStyle name="常规 9 4 2 2 2" xfId="4264"/>
    <cellStyle name="常规 9 4 2 2 3" xfId="4265"/>
    <cellStyle name="常规 9 4 2 3" xfId="4266"/>
    <cellStyle name="常规 9 4 2 3 2" xfId="4267"/>
    <cellStyle name="常规 9 4 2 4" xfId="4268"/>
    <cellStyle name="常规 9 4 2 5" xfId="4269"/>
    <cellStyle name="常规 9 4 3" xfId="4270"/>
    <cellStyle name="常规 9 4 3 2" xfId="4271"/>
    <cellStyle name="常规 9 4 3 2 2" xfId="4272"/>
    <cellStyle name="常规 9 4 3 2 3" xfId="4273"/>
    <cellStyle name="常规 9 4 3 3" xfId="4274"/>
    <cellStyle name="常规 9 4 3 3 2" xfId="4275"/>
    <cellStyle name="常规 9 4 3 4" xfId="4276"/>
    <cellStyle name="常规 9 4 4" xfId="4277"/>
    <cellStyle name="常规 9 4 4 2" xfId="4278"/>
    <cellStyle name="常规 9 4 4 3" xfId="4279"/>
    <cellStyle name="常规 9 4 5" xfId="4280"/>
    <cellStyle name="常规 9 4 5 2" xfId="4281"/>
    <cellStyle name="常规 9 4 6" xfId="4282"/>
    <cellStyle name="常规 9 4 7" xfId="4283"/>
    <cellStyle name="常规 9 5" xfId="4284"/>
    <cellStyle name="常规 9 5 2" xfId="4285"/>
    <cellStyle name="常规 9 5 2 2" xfId="4286"/>
    <cellStyle name="常规 9 5 2 3" xfId="4287"/>
    <cellStyle name="常规 9 5 3" xfId="4288"/>
    <cellStyle name="常规 9 5 3 2" xfId="4289"/>
    <cellStyle name="常规 9 5 4" xfId="4290"/>
    <cellStyle name="常规 9 5 5" xfId="4291"/>
    <cellStyle name="常规 9 6" xfId="4292"/>
    <cellStyle name="常规 9 6 2" xfId="4293"/>
    <cellStyle name="常规 9 6 2 2" xfId="4294"/>
    <cellStyle name="常规 9 6 2 3" xfId="4295"/>
    <cellStyle name="常规 9 6 3" xfId="4296"/>
    <cellStyle name="常规 9 6 3 2" xfId="4297"/>
    <cellStyle name="常规 9 6 4" xfId="4298"/>
    <cellStyle name="常规 9 7" xfId="4299"/>
    <cellStyle name="常规 9 7 2" xfId="4300"/>
    <cellStyle name="常规 9 7 3" xfId="4301"/>
    <cellStyle name="常规 9 8" xfId="4302"/>
    <cellStyle name="常规 9 8 2" xfId="4303"/>
    <cellStyle name="常规 9 9" xfId="4304"/>
    <cellStyle name="超链接" xfId="2" builtinId="8"/>
    <cellStyle name="超链接 2" xfId="4305"/>
    <cellStyle name="超链接 2 2" xfId="4306"/>
    <cellStyle name="超链接 2 2 2" xfId="4307"/>
    <cellStyle name="超链接 2 2 2 2" xfId="4308"/>
    <cellStyle name="超链接 2 2 2 3" xfId="4309"/>
    <cellStyle name="超链接 2 2 3" xfId="4310"/>
    <cellStyle name="超链接 2 2 3 2" xfId="4311"/>
    <cellStyle name="超链接 2 2 4" xfId="4312"/>
    <cellStyle name="超链接 2 2 5" xfId="4313"/>
    <cellStyle name="超链接 2 3" xfId="4314"/>
    <cellStyle name="超链接 2 3 2" xfId="4315"/>
    <cellStyle name="超链接 2 3 2 2" xfId="4316"/>
    <cellStyle name="超链接 2 3 2 3" xfId="4317"/>
    <cellStyle name="超链接 2 3 3" xfId="4318"/>
    <cellStyle name="超链接 2 3 3 2" xfId="4319"/>
    <cellStyle name="超链接 2 3 4" xfId="4320"/>
    <cellStyle name="超链接 2 4" xfId="4321"/>
    <cellStyle name="超链接 2 4 2" xfId="4322"/>
    <cellStyle name="超链接 2 4 3" xfId="4323"/>
    <cellStyle name="超链接 2 5" xfId="4324"/>
    <cellStyle name="超链接 2 5 2" xfId="4325"/>
    <cellStyle name="超链接 2 6" xfId="4326"/>
    <cellStyle name="超链接 3" xfId="4327"/>
    <cellStyle name="超链接 3 2" xfId="4328"/>
    <cellStyle name="超链接 3 2 2" xfId="4329"/>
    <cellStyle name="超链接 3 2 2 2" xfId="4330"/>
    <cellStyle name="超链接 3 2 2 3" xfId="4331"/>
    <cellStyle name="超链接 3 2 3" xfId="4332"/>
    <cellStyle name="超链接 3 2 3 2" xfId="4333"/>
    <cellStyle name="超链接 3 2 4" xfId="4334"/>
    <cellStyle name="超链接 3 3" xfId="4335"/>
    <cellStyle name="超链接 3 3 2" xfId="4336"/>
    <cellStyle name="超链接 3 3 2 2" xfId="4337"/>
    <cellStyle name="超链接 3 3 2 3" xfId="4338"/>
    <cellStyle name="超链接 3 3 3" xfId="4339"/>
    <cellStyle name="超链接 3 3 3 2" xfId="4340"/>
    <cellStyle name="超链接 3 3 4" xfId="4341"/>
    <cellStyle name="超链接 3 4" xfId="4342"/>
    <cellStyle name="超链接 3 4 2" xfId="4343"/>
    <cellStyle name="超链接 3 4 3" xfId="4344"/>
    <cellStyle name="超链接 3 5" xfId="4345"/>
    <cellStyle name="超链接 3 5 2" xfId="4346"/>
    <cellStyle name="超链接 3 6" xfId="4347"/>
    <cellStyle name="超链接 3 7" xfId="4348"/>
    <cellStyle name="超链接 4" xfId="4349"/>
    <cellStyle name="超链接 4 2" xfId="4350"/>
    <cellStyle name="超链接 4 2 2" xfId="4351"/>
    <cellStyle name="超链接 4 2 3" xfId="4352"/>
    <cellStyle name="超链接 4 3" xfId="4353"/>
    <cellStyle name="超链接 4 3 2" xfId="4354"/>
    <cellStyle name="超链接 4 4" xfId="4355"/>
    <cellStyle name="超链接 5" xfId="4356"/>
    <cellStyle name="超链接 6" xfId="4357"/>
    <cellStyle name="超链接 7" xfId="4358"/>
    <cellStyle name="超链接 8" xfId="6842"/>
    <cellStyle name="超链接 9" xfId="8278"/>
    <cellStyle name="好 2" xfId="4359"/>
    <cellStyle name="好 2 2" xfId="4360"/>
    <cellStyle name="好 2 2 2" xfId="4361"/>
    <cellStyle name="好 2 2 2 2" xfId="4362"/>
    <cellStyle name="好 2 2 2 3" xfId="4363"/>
    <cellStyle name="好 2 2 3" xfId="4364"/>
    <cellStyle name="好 2 2 3 2" xfId="4365"/>
    <cellStyle name="好 2 2 4" xfId="4366"/>
    <cellStyle name="好 2 3" xfId="4367"/>
    <cellStyle name="好 2 3 2" xfId="4368"/>
    <cellStyle name="好 2 3 2 2" xfId="4369"/>
    <cellStyle name="好 2 3 2 3" xfId="4370"/>
    <cellStyle name="好 2 3 3" xfId="4371"/>
    <cellStyle name="好 2 3 3 2" xfId="4372"/>
    <cellStyle name="好 2 3 4" xfId="4373"/>
    <cellStyle name="好 2 4" xfId="4374"/>
    <cellStyle name="好 2 4 2" xfId="4375"/>
    <cellStyle name="好 2 4 3" xfId="4376"/>
    <cellStyle name="好 2 5" xfId="4377"/>
    <cellStyle name="好 2 5 2" xfId="4378"/>
    <cellStyle name="好 2 6" xfId="4379"/>
    <cellStyle name="好 2 7" xfId="4380"/>
    <cellStyle name="好 3" xfId="4381"/>
    <cellStyle name="好 3 2" xfId="4382"/>
    <cellStyle name="好 3 2 2" xfId="4383"/>
    <cellStyle name="好 3 2 3" xfId="4384"/>
    <cellStyle name="好 3 3" xfId="4385"/>
    <cellStyle name="好 3 3 2" xfId="4386"/>
    <cellStyle name="好 3 4" xfId="4387"/>
    <cellStyle name="好 4" xfId="4388"/>
    <cellStyle name="好 4 2" xfId="4389"/>
    <cellStyle name="好 4 3" xfId="4390"/>
    <cellStyle name="好 5" xfId="4391"/>
    <cellStyle name="好 5 2" xfId="4392"/>
    <cellStyle name="好 6" xfId="4393"/>
    <cellStyle name="好_2012年7月份全国浮法生产线统计表" xfId="4394"/>
    <cellStyle name="好_2012年7月份全国浮法生产线统计表 2" xfId="4395"/>
    <cellStyle name="好_2012年7月份全国浮法生产线统计表 2 2" xfId="5657"/>
    <cellStyle name="好_2012年7月份全国浮法生产线统计表 3" xfId="4396"/>
    <cellStyle name="好_2012年7月份全国浮法生产线统计表 3 2" xfId="5658"/>
    <cellStyle name="好_2012年7月份全国浮法生产线统计表 4" xfId="4397"/>
    <cellStyle name="好_2012年7月份全国浮法生产线统计表 4 2" xfId="5659"/>
    <cellStyle name="好_2012年7月份全国浮法生产线统计表 5" xfId="5660"/>
    <cellStyle name="好_5MM浮白价格" xfId="4398"/>
    <cellStyle name="好_5MM浮白价格 2" xfId="4399"/>
    <cellStyle name="好_5MM浮白价格 2 2" xfId="5661"/>
    <cellStyle name="好_5MM浮白价格 3" xfId="4400"/>
    <cellStyle name="好_5MM浮白价格 3 2" xfId="5662"/>
    <cellStyle name="好_5MM浮白价格 4" xfId="4401"/>
    <cellStyle name="好_5MM浮白价格 4 2" xfId="5663"/>
    <cellStyle name="好_5MM浮白价格 5" xfId="5664"/>
    <cellStyle name="好_5MM浮白价格_1" xfId="4402"/>
    <cellStyle name="好_5MM浮白价格_1 2" xfId="5665"/>
    <cellStyle name="好_7.万保招金月度销售数据明细表" xfId="4403"/>
    <cellStyle name="好_7.万保招金月度销售数据明细表 2" xfId="4404"/>
    <cellStyle name="好_7.万保招金月度销售数据明细表 2 2" xfId="4405"/>
    <cellStyle name="好_7.万保招金月度销售数据明细表 2 2 2" xfId="4406"/>
    <cellStyle name="好_7.万保招金月度销售数据明细表 2 2 3" xfId="4407"/>
    <cellStyle name="好_7.万保招金月度销售数据明细表 2 3" xfId="4408"/>
    <cellStyle name="好_7.万保招金月度销售数据明细表 2 3 2" xfId="4409"/>
    <cellStyle name="好_7.万保招金月度销售数据明细表 2 4" xfId="4410"/>
    <cellStyle name="好_7.万保招金月度销售数据明细表 2 5" xfId="4411"/>
    <cellStyle name="好_7.万保招金月度销售数据明细表 3" xfId="4412"/>
    <cellStyle name="好_7.万保招金月度销售数据明细表 3 2" xfId="4413"/>
    <cellStyle name="好_7.万保招金月度销售数据明细表 3 2 2" xfId="4414"/>
    <cellStyle name="好_7.万保招金月度销售数据明细表 3 2 3" xfId="4415"/>
    <cellStyle name="好_7.万保招金月度销售数据明细表 3 3" xfId="4416"/>
    <cellStyle name="好_7.万保招金月度销售数据明细表 3 3 2" xfId="4417"/>
    <cellStyle name="好_7.万保招金月度销售数据明细表 3 4" xfId="4418"/>
    <cellStyle name="好_7.万保招金月度销售数据明细表 4" xfId="4419"/>
    <cellStyle name="好_7.万保招金月度销售数据明细表 4 2" xfId="4420"/>
    <cellStyle name="好_7.万保招金月度销售数据明细表 4 3" xfId="4421"/>
    <cellStyle name="好_7.万保招金月度销售数据明细表 5" xfId="4422"/>
    <cellStyle name="好_7.万保招金月度销售数据明细表 5 2" xfId="4423"/>
    <cellStyle name="好_7.万保招金月度销售数据明细表 6" xfId="4424"/>
    <cellStyle name="好_Book11111" xfId="4425"/>
    <cellStyle name="好_Book11111 2" xfId="4426"/>
    <cellStyle name="好_Book11111 2 2" xfId="5666"/>
    <cellStyle name="好_Book11111 3" xfId="4427"/>
    <cellStyle name="好_Book11111 3 2" xfId="5667"/>
    <cellStyle name="好_Book11111 4" xfId="4428"/>
    <cellStyle name="好_Book11111 4 2" xfId="5668"/>
    <cellStyle name="好_Book11111 5" xfId="5669"/>
    <cellStyle name="好_Xl0000007" xfId="4429"/>
    <cellStyle name="好_Xl0000007 2" xfId="4430"/>
    <cellStyle name="好_Xl0000007 2 2" xfId="5670"/>
    <cellStyle name="好_Xl0000007 3" xfId="4431"/>
    <cellStyle name="好_Xl0000007 3 2" xfId="5671"/>
    <cellStyle name="好_Xl0000007 4" xfId="4432"/>
    <cellStyle name="好_Xl0000007 4 2" xfId="5672"/>
    <cellStyle name="好_Xl0000007 5" xfId="5673"/>
    <cellStyle name="好_玻璃期货价格" xfId="4433"/>
    <cellStyle name="好_玻璃期货价格 2" xfId="4434"/>
    <cellStyle name="好_玻璃期货价格 2 2" xfId="5674"/>
    <cellStyle name="好_玻璃期货价格 3" xfId="4435"/>
    <cellStyle name="好_玻璃期货价格 3 2" xfId="5675"/>
    <cellStyle name="好_玻璃期货价格 4" xfId="4436"/>
    <cellStyle name="好_玻璃期货价格 4 2" xfId="5676"/>
    <cellStyle name="好_玻璃期货价格 5" xfId="5677"/>
    <cellStyle name="好_玻璃数据库（2012-02-07）" xfId="4437"/>
    <cellStyle name="好_玻璃数据库（2012-02-07） 2" xfId="4438"/>
    <cellStyle name="好_玻璃数据库（2012-02-07） 2 2" xfId="5678"/>
    <cellStyle name="好_玻璃数据库（2012-02-07） 3" xfId="4439"/>
    <cellStyle name="好_玻璃数据库（2012-02-07） 3 2" xfId="5679"/>
    <cellStyle name="好_玻璃数据库（2012-02-07） 4" xfId="4440"/>
    <cellStyle name="好_玻璃数据库（2012-02-07） 4 2" xfId="5680"/>
    <cellStyle name="好_玻璃数据库（2012-02-07） 5" xfId="5681"/>
    <cellStyle name="好_玻璃数据库20120420外发版" xfId="4441"/>
    <cellStyle name="好_玻璃数据库20120420外发版 2" xfId="4442"/>
    <cellStyle name="好_玻璃数据库20120420外发版 2 2" xfId="5682"/>
    <cellStyle name="好_玻璃数据库20120420外发版 3" xfId="4443"/>
    <cellStyle name="好_玻璃数据库20120420外发版 3 2" xfId="5683"/>
    <cellStyle name="好_玻璃数据库20120420外发版 4" xfId="4444"/>
    <cellStyle name="好_玻璃数据库20120420外发版 4 2" xfId="5684"/>
    <cellStyle name="好_玻璃数据库20120420外发版 5" xfId="5685"/>
    <cellStyle name="好_玻璃数据库20120501外发版" xfId="4445"/>
    <cellStyle name="好_玻璃数据库20120501外发版 2" xfId="4446"/>
    <cellStyle name="好_玻璃数据库20120501外发版 2 2" xfId="5686"/>
    <cellStyle name="好_玻璃数据库20120501外发版 3" xfId="4447"/>
    <cellStyle name="好_玻璃数据库20120501外发版 3 2" xfId="5687"/>
    <cellStyle name="好_玻璃数据库20120501外发版 4" xfId="4448"/>
    <cellStyle name="好_玻璃数据库20120501外发版 4 2" xfId="5688"/>
    <cellStyle name="好_玻璃数据库20120501外发版 5" xfId="5689"/>
    <cellStyle name="好_玻璃数据库20120510" xfId="4449"/>
    <cellStyle name="好_玻璃数据库20120510 2" xfId="4450"/>
    <cellStyle name="好_玻璃数据库20120510 2 2" xfId="5690"/>
    <cellStyle name="好_玻璃数据库20120510 3" xfId="4451"/>
    <cellStyle name="好_玻璃数据库20120510 3 2" xfId="5691"/>
    <cellStyle name="好_玻璃数据库20120510 4" xfId="4452"/>
    <cellStyle name="好_玻璃数据库20120510 4 2" xfId="5692"/>
    <cellStyle name="好_玻璃数据库20120510 5" xfId="5693"/>
    <cellStyle name="好_玻璃数据库20120530" xfId="4453"/>
    <cellStyle name="好_玻璃数据库20120530 2" xfId="4454"/>
    <cellStyle name="好_玻璃数据库20120530 2 2" xfId="5694"/>
    <cellStyle name="好_玻璃数据库20120530 3" xfId="4455"/>
    <cellStyle name="好_玻璃数据库20120530 3 2" xfId="5695"/>
    <cellStyle name="好_玻璃数据库20120530 4" xfId="4456"/>
    <cellStyle name="好_玻璃数据库20120530 4 2" xfId="5696"/>
    <cellStyle name="好_玻璃数据库20120530 5" xfId="5697"/>
    <cellStyle name="好_玻璃数据库-2012-8-13" xfId="4457"/>
    <cellStyle name="好_玻璃数据库-2012-8-13 2" xfId="4458"/>
    <cellStyle name="好_玻璃数据库-2012-8-13 2 2" xfId="5698"/>
    <cellStyle name="好_玻璃数据库-2012-8-13 3" xfId="4459"/>
    <cellStyle name="好_玻璃数据库-2012-8-13 3 2" xfId="5699"/>
    <cellStyle name="好_玻璃数据库-2012-8-13 4" xfId="4460"/>
    <cellStyle name="好_玻璃数据库-2012-8-13 4 2" xfId="5700"/>
    <cellStyle name="好_玻璃数据库-2012-8-13 5" xfId="5701"/>
    <cellStyle name="好_玻璃数据库-改1xls" xfId="4461"/>
    <cellStyle name="好_玻璃数据库-改1xls 2" xfId="4462"/>
    <cellStyle name="好_玻璃数据库-改1xls 2 2" xfId="5702"/>
    <cellStyle name="好_玻璃数据库-改1xls 3" xfId="4463"/>
    <cellStyle name="好_玻璃数据库-改1xls 3 2" xfId="5703"/>
    <cellStyle name="好_玻璃数据库-改1xls 4" xfId="4464"/>
    <cellStyle name="好_玻璃数据库-改1xls 4 2" xfId="5704"/>
    <cellStyle name="好_玻璃数据库-改1xls 5" xfId="5705"/>
    <cellStyle name="好_玻璃数据库-改2xls" xfId="4465"/>
    <cellStyle name="好_玻璃数据库-改2xls 2" xfId="4466"/>
    <cellStyle name="好_玻璃数据库-改2xls 2 2" xfId="5706"/>
    <cellStyle name="好_玻璃数据库-改2xls 3" xfId="4467"/>
    <cellStyle name="好_玻璃数据库-改2xls 3 2" xfId="5707"/>
    <cellStyle name="好_玻璃数据库-改2xls 4" xfId="4468"/>
    <cellStyle name="好_玻璃数据库-改2xls 4 2" xfId="5708"/>
    <cellStyle name="好_玻璃数据库-改2xls 5" xfId="5709"/>
    <cellStyle name="好_玻璃数据库-改xls" xfId="4469"/>
    <cellStyle name="好_玻璃数据库-改xls 2" xfId="4470"/>
    <cellStyle name="好_玻璃数据库-改xls 2 2" xfId="5710"/>
    <cellStyle name="好_玻璃数据库-改xls 3" xfId="4471"/>
    <cellStyle name="好_玻璃数据库-改xls 3 2" xfId="5711"/>
    <cellStyle name="好_玻璃数据库-改xls 4" xfId="4472"/>
    <cellStyle name="好_玻璃数据库-改xls 4 2" xfId="5712"/>
    <cellStyle name="好_玻璃数据库-改xls 5" xfId="5713"/>
    <cellStyle name="好_城市价格" xfId="4473"/>
    <cellStyle name="好_城市价格 2" xfId="4474"/>
    <cellStyle name="好_城市价格 2 2" xfId="5714"/>
    <cellStyle name="好_城市价格 3" xfId="4475"/>
    <cellStyle name="好_城市价格 3 2" xfId="5715"/>
    <cellStyle name="好_城市价格 4" xfId="4476"/>
    <cellStyle name="好_城市价格 4 2" xfId="5716"/>
    <cellStyle name="好_城市价格 5" xfId="5717"/>
    <cellStyle name="好_纯碱、燃料油价格" xfId="4477"/>
    <cellStyle name="好_纯碱、燃料油价格 2" xfId="4478"/>
    <cellStyle name="好_纯碱、燃料油价格 2 2" xfId="5718"/>
    <cellStyle name="好_纯碱、燃料油价格 3" xfId="4479"/>
    <cellStyle name="好_纯碱、燃料油价格 3 2" xfId="5719"/>
    <cellStyle name="好_纯碱、燃料油价格 4" xfId="4480"/>
    <cellStyle name="好_纯碱、燃料油价格 4 2" xfId="5720"/>
    <cellStyle name="好_纯碱、燃料油价格 5" xfId="5721"/>
    <cellStyle name="好_纯碱重油日价格" xfId="4481"/>
    <cellStyle name="好_纯碱重油日价格 2" xfId="4482"/>
    <cellStyle name="好_纯碱重油日价格 2 2" xfId="5722"/>
    <cellStyle name="好_纯碱重油日价格 3" xfId="4483"/>
    <cellStyle name="好_纯碱重油日价格 3 2" xfId="5723"/>
    <cellStyle name="好_纯碱重油日价格 4" xfId="4484"/>
    <cellStyle name="好_纯碱重油日价格 4 2" xfId="5724"/>
    <cellStyle name="好_纯碱重油日价格 5" xfId="5725"/>
    <cellStyle name="好_镀膜玻璃、超白延压玻璃价格" xfId="4485"/>
    <cellStyle name="好_镀膜玻璃、超白延压玻璃价格 2" xfId="4486"/>
    <cellStyle name="好_镀膜玻璃、超白延压玻璃价格 2 2" xfId="5726"/>
    <cellStyle name="好_镀膜玻璃、超白延压玻璃价格 3" xfId="4487"/>
    <cellStyle name="好_镀膜玻璃、超白延压玻璃价格 3 2" xfId="5727"/>
    <cellStyle name="好_镀膜玻璃、超白延压玻璃价格 4" xfId="4488"/>
    <cellStyle name="好_镀膜玻璃、超白延压玻璃价格 4 2" xfId="5728"/>
    <cellStyle name="好_镀膜玻璃、超白延压玻璃价格 5" xfId="5729"/>
    <cellStyle name="好_浮法生产线统计" xfId="4489"/>
    <cellStyle name="好_浮法生产线统计 2" xfId="5730"/>
    <cellStyle name="好_钢材" xfId="4490"/>
    <cellStyle name="好_钢材 2" xfId="5731"/>
    <cellStyle name="好_钢材_1" xfId="4491"/>
    <cellStyle name="好_钢材_1 2" xfId="4492"/>
    <cellStyle name="好_钢材_1 2 2" xfId="5732"/>
    <cellStyle name="好_钢材_1 3" xfId="4493"/>
    <cellStyle name="好_钢材_1 3 2" xfId="5733"/>
    <cellStyle name="好_钢材_1 4" xfId="4494"/>
    <cellStyle name="好_钢材_1 4 2" xfId="5734"/>
    <cellStyle name="好_钢材_1 5" xfId="5735"/>
    <cellStyle name="好_工业萘、环氧乙烷日价格" xfId="4495"/>
    <cellStyle name="好_工业萘、环氧乙烷日价格 2" xfId="4496"/>
    <cellStyle name="好_工业萘、环氧乙烷日价格 2 2" xfId="5736"/>
    <cellStyle name="好_工业萘、环氧乙烷日价格 3" xfId="4497"/>
    <cellStyle name="好_工业萘、环氧乙烷日价格 3 2" xfId="5737"/>
    <cellStyle name="好_工业萘、环氧乙烷日价格 4" xfId="4498"/>
    <cellStyle name="好_工业萘、环氧乙烷日价格 4 2" xfId="5738"/>
    <cellStyle name="好_工业萘、环氧乙烷日价格 5" xfId="5739"/>
    <cellStyle name="好_工业萘、环氧乙烷日价格_1" xfId="4499"/>
    <cellStyle name="好_工业萘、环氧乙烷日价格_1 2" xfId="4500"/>
    <cellStyle name="好_工业萘、环氧乙烷日价格_1 2 2" xfId="5740"/>
    <cellStyle name="好_工业萘、环氧乙烷日价格_1 3" xfId="4501"/>
    <cellStyle name="好_工业萘、环氧乙烷日价格_1 3 2" xfId="5741"/>
    <cellStyle name="好_工业萘、环氧乙烷日价格_1 4" xfId="5742"/>
    <cellStyle name="好_工业萘、环氧乙烷日价格_1_长江建材玻璃及其他建材数据库 20130729" xfId="4502"/>
    <cellStyle name="好_工业萘、环氧乙烷日价格_1_长江建材玻璃及其他建材数据库 20130729 2" xfId="4503"/>
    <cellStyle name="好_工业萘、环氧乙烷日价格_1_长江建材玻璃及其他建材数据库 20130729 2 2" xfId="5743"/>
    <cellStyle name="好_工业萘、环氧乙烷日价格_1_长江建材玻璃及其他建材数据库 20130729 3" xfId="5744"/>
    <cellStyle name="好_工业萘、环氧乙烷日价格_1_长江建材玻璃及其他建材数据库-20131229" xfId="4504"/>
    <cellStyle name="好_工业萘、环氧乙烷日价格_1_长江建材玻璃及其他建材数据库-20131229 2" xfId="5745"/>
    <cellStyle name="好_工业萘、环氧乙烷日价格_1_长江建材玻璃及其他建材数据库-20140105" xfId="4505"/>
    <cellStyle name="好_工业萘、环氧乙烷日价格_1_长江建材玻璃及其他建材数据库-20140105 2" xfId="5746"/>
    <cellStyle name="好_工业萘、环氧乙烷日价格_1_长江建材玻璃及其他建材数据库20140112" xfId="4506"/>
    <cellStyle name="好_工业萘、环氧乙烷日价格_1_长江建材玻璃及其他建材数据库20140112 2" xfId="5747"/>
    <cellStyle name="好_工业萘、环氧乙烷日价格_1_长江建材非水泥建材数据库20140627" xfId="4507"/>
    <cellStyle name="好_工业萘、环氧乙烷日价格_1_长江建材非水泥建材数据库20140627 - 备用" xfId="4508"/>
    <cellStyle name="好_工业萘、环氧乙烷日价格_1_长江建材非水泥建材数据库20140627 - 备用 2" xfId="5748"/>
    <cellStyle name="好_工业萘、环氧乙烷日价格_1_长江建材非水泥建材数据库20140627 10" xfId="5749"/>
    <cellStyle name="好_工业萘、环氧乙烷日价格_1_长江建材非水泥建材数据库20140627 11" xfId="5750"/>
    <cellStyle name="好_工业萘、环氧乙烷日价格_1_长江建材非水泥建材数据库20140627 12" xfId="5751"/>
    <cellStyle name="好_工业萘、环氧乙烷日价格_1_长江建材非水泥建材数据库20140627 13" xfId="5752"/>
    <cellStyle name="好_工业萘、环氧乙烷日价格_1_长江建材非水泥建材数据库20140627 14" xfId="5753"/>
    <cellStyle name="好_工业萘、环氧乙烷日价格_1_长江建材非水泥建材数据库20140627 15" xfId="5754"/>
    <cellStyle name="好_工业萘、环氧乙烷日价格_1_长江建材非水泥建材数据库20140627 16" xfId="5755"/>
    <cellStyle name="好_工业萘、环氧乙烷日价格_1_长江建材非水泥建材数据库20140627 17" xfId="5756"/>
    <cellStyle name="好_工业萘、环氧乙烷日价格_1_长江建材非水泥建材数据库20140627 18" xfId="5757"/>
    <cellStyle name="好_工业萘、环氧乙烷日价格_1_长江建材非水泥建材数据库20140627 19" xfId="5758"/>
    <cellStyle name="好_工业萘、环氧乙烷日价格_1_长江建材非水泥建材数据库20140627 2" xfId="5759"/>
    <cellStyle name="好_工业萘、环氧乙烷日价格_1_长江建材非水泥建材数据库20140627 20" xfId="5760"/>
    <cellStyle name="好_工业萘、环氧乙烷日价格_1_长江建材非水泥建材数据库20140627 21" xfId="5761"/>
    <cellStyle name="好_工业萘、环氧乙烷日价格_1_长江建材非水泥建材数据库20140627 22" xfId="5762"/>
    <cellStyle name="好_工业萘、环氧乙烷日价格_1_长江建材非水泥建材数据库20140627 23" xfId="5763"/>
    <cellStyle name="好_工业萘、环氧乙烷日价格_1_长江建材非水泥建材数据库20140627 24" xfId="5764"/>
    <cellStyle name="好_工业萘、环氧乙烷日价格_1_长江建材非水泥建材数据库20140627 25" xfId="5765"/>
    <cellStyle name="好_工业萘、环氧乙烷日价格_1_长江建材非水泥建材数据库20140627 26" xfId="5766"/>
    <cellStyle name="好_工业萘、环氧乙烷日价格_1_长江建材非水泥建材数据库20140627 27" xfId="5767"/>
    <cellStyle name="好_工业萘、环氧乙烷日价格_1_长江建材非水泥建材数据库20140627 28" xfId="5768"/>
    <cellStyle name="好_工业萘、环氧乙烷日价格_1_长江建材非水泥建材数据库20140627 29" xfId="5769"/>
    <cellStyle name="好_工业萘、环氧乙烷日价格_1_长江建材非水泥建材数据库20140627 3" xfId="5770"/>
    <cellStyle name="好_工业萘、环氧乙烷日价格_1_长江建材非水泥建材数据库20140627 30" xfId="5771"/>
    <cellStyle name="好_工业萘、环氧乙烷日价格_1_长江建材非水泥建材数据库20140627 31" xfId="5772"/>
    <cellStyle name="好_工业萘、环氧乙烷日价格_1_长江建材非水泥建材数据库20140627 32" xfId="5773"/>
    <cellStyle name="好_工业萘、环氧乙烷日价格_1_长江建材非水泥建材数据库20140627 33" xfId="5774"/>
    <cellStyle name="好_工业萘、环氧乙烷日价格_1_长江建材非水泥建材数据库20140627 34" xfId="5775"/>
    <cellStyle name="好_工业萘、环氧乙烷日价格_1_长江建材非水泥建材数据库20140627 35" xfId="8089"/>
    <cellStyle name="好_工业萘、环氧乙烷日价格_1_长江建材非水泥建材数据库20140627 36" xfId="8090"/>
    <cellStyle name="好_工业萘、环氧乙烷日价格_1_长江建材非水泥建材数据库20140627 37" xfId="8091"/>
    <cellStyle name="好_工业萘、环氧乙烷日价格_1_长江建材非水泥建材数据库20140627 38" xfId="8092"/>
    <cellStyle name="好_工业萘、环氧乙烷日价格_1_长江建材非水泥建材数据库20140627 39" xfId="8093"/>
    <cellStyle name="好_工业萘、环氧乙烷日价格_1_长江建材非水泥建材数据库20140627 4" xfId="5776"/>
    <cellStyle name="好_工业萘、环氧乙烷日价格_1_长江建材非水泥建材数据库20140627 40" xfId="8094"/>
    <cellStyle name="好_工业萘、环氧乙烷日价格_1_长江建材非水泥建材数据库20140627 41" xfId="8095"/>
    <cellStyle name="好_工业萘、环氧乙烷日价格_1_长江建材非水泥建材数据库20140627 42" xfId="8096"/>
    <cellStyle name="好_工业萘、环氧乙烷日价格_1_长江建材非水泥建材数据库20140627 43" xfId="8097"/>
    <cellStyle name="好_工业萘、环氧乙烷日价格_1_长江建材非水泥建材数据库20140627 44" xfId="8098"/>
    <cellStyle name="好_工业萘、环氧乙烷日价格_1_长江建材非水泥建材数据库20140627 45" xfId="8099"/>
    <cellStyle name="好_工业萘、环氧乙烷日价格_1_长江建材非水泥建材数据库20140627 46" xfId="8100"/>
    <cellStyle name="好_工业萘、环氧乙烷日价格_1_长江建材非水泥建材数据库20140627 47" xfId="8101"/>
    <cellStyle name="好_工业萘、环氧乙烷日价格_1_长江建材非水泥建材数据库20140627 48" xfId="8102"/>
    <cellStyle name="好_工业萘、环氧乙烷日价格_1_长江建材非水泥建材数据库20140627 49" xfId="8103"/>
    <cellStyle name="好_工业萘、环氧乙烷日价格_1_长江建材非水泥建材数据库20140627 5" xfId="5777"/>
    <cellStyle name="好_工业萘、环氧乙烷日价格_1_长江建材非水泥建材数据库20140627 50" xfId="8104"/>
    <cellStyle name="好_工业萘、环氧乙烷日价格_1_长江建材非水泥建材数据库20140627 51" xfId="8105"/>
    <cellStyle name="好_工业萘、环氧乙烷日价格_1_长江建材非水泥建材数据库20140627 52" xfId="8106"/>
    <cellStyle name="好_工业萘、环氧乙烷日价格_1_长江建材非水泥建材数据库20140627 53" xfId="8107"/>
    <cellStyle name="好_工业萘、环氧乙烷日价格_1_长江建材非水泥建材数据库20140627 6" xfId="5778"/>
    <cellStyle name="好_工业萘、环氧乙烷日价格_1_长江建材非水泥建材数据库20140627 7" xfId="5779"/>
    <cellStyle name="好_工业萘、环氧乙烷日价格_1_长江建材非水泥建材数据库20140627 8" xfId="5780"/>
    <cellStyle name="好_工业萘、环氧乙烷日价格_1_长江建材非水泥建材数据库20140627 9" xfId="5781"/>
    <cellStyle name="好_股价" xfId="4509"/>
    <cellStyle name="好_股价 2" xfId="4510"/>
    <cellStyle name="好_股价 2 2" xfId="5782"/>
    <cellStyle name="好_股价 3" xfId="4511"/>
    <cellStyle name="好_股价 3 2" xfId="5783"/>
    <cellStyle name="好_股价 4" xfId="4512"/>
    <cellStyle name="好_股价 4 2" xfId="5784"/>
    <cellStyle name="好_股价 5" xfId="5785"/>
    <cellStyle name="好_国内钢铁产量" xfId="4513"/>
    <cellStyle name="好_国内钢铁产量 2" xfId="4514"/>
    <cellStyle name="好_国内钢铁产量 2 2" xfId="4515"/>
    <cellStyle name="好_国内钢铁产量 2 2 2" xfId="4516"/>
    <cellStyle name="好_国内钢铁产量 2 2 3" xfId="4517"/>
    <cellStyle name="好_国内钢铁产量 2 3" xfId="4518"/>
    <cellStyle name="好_国内钢铁产量 2 3 2" xfId="4519"/>
    <cellStyle name="好_国内钢铁产量 2 4" xfId="4520"/>
    <cellStyle name="好_国内钢铁产量 2 5" xfId="4521"/>
    <cellStyle name="好_国内钢铁产量 3" xfId="4522"/>
    <cellStyle name="好_国内钢铁产量 3 2" xfId="4523"/>
    <cellStyle name="好_国内钢铁产量 3 2 2" xfId="4524"/>
    <cellStyle name="好_国内钢铁产量 3 2 3" xfId="4525"/>
    <cellStyle name="好_国内钢铁产量 3 3" xfId="4526"/>
    <cellStyle name="好_国内钢铁产量 3 3 2" xfId="4527"/>
    <cellStyle name="好_国内钢铁产量 3 4" xfId="4528"/>
    <cellStyle name="好_国内钢铁产量 4" xfId="4529"/>
    <cellStyle name="好_国内钢铁产量 4 2" xfId="4530"/>
    <cellStyle name="好_国内钢铁产量 4 3" xfId="4531"/>
    <cellStyle name="好_国内钢铁产量 5" xfId="4532"/>
    <cellStyle name="好_国内钢铁产量 5 2" xfId="4533"/>
    <cellStyle name="好_国内钢铁产量 6" xfId="4534"/>
    <cellStyle name="好_建材行业数据库产品-母（对照母表）" xfId="4535"/>
    <cellStyle name="好_建材行业数据库产品-母（对照母表） 2" xfId="4536"/>
    <cellStyle name="好_建材行业数据库产品-母（对照母表） 2 2" xfId="5786"/>
    <cellStyle name="好_建材行业数据库产品-母（对照母表） 3" xfId="4537"/>
    <cellStyle name="好_建材行业数据库产品-母（对照母表） 3 2" xfId="5787"/>
    <cellStyle name="好_建材行业数据库产品-母（对照母表） 4" xfId="4538"/>
    <cellStyle name="好_建材行业数据库产品-母（对照母表） 4 2" xfId="5788"/>
    <cellStyle name="好_建材行业数据库产品-母（对照母表） 5" xfId="5789"/>
    <cellStyle name="好_经济效益指标" xfId="4539"/>
    <cellStyle name="好_经济效益指标 2" xfId="5790"/>
    <cellStyle name="好_联合证券-建材行业数据库产品-20110221" xfId="4540"/>
    <cellStyle name="好_联合证券-建材行业数据库产品-20110221 2" xfId="4541"/>
    <cellStyle name="好_联合证券-建材行业数据库产品-20110221 2 2" xfId="5791"/>
    <cellStyle name="好_联合证券-建材行业数据库产品-20110221 3" xfId="4542"/>
    <cellStyle name="好_联合证券-建材行业数据库产品-20110221 3 2" xfId="5792"/>
    <cellStyle name="好_联合证券-建材行业数据库产品-20110221 4" xfId="4543"/>
    <cellStyle name="好_联合证券-建材行业数据库产品-20110221 4 2" xfId="5793"/>
    <cellStyle name="好_联合证券-建材行业数据库产品-20110221 5" xfId="5794"/>
    <cellStyle name="好_联合证券-建材行业数据库产品-20110228" xfId="4544"/>
    <cellStyle name="好_联合证券-建材行业数据库产品-20110228 2" xfId="4545"/>
    <cellStyle name="好_联合证券-建材行业数据库产品-20110228 2 2" xfId="5795"/>
    <cellStyle name="好_联合证券-建材行业数据库产品-20110228 3" xfId="4546"/>
    <cellStyle name="好_联合证券-建材行业数据库产品-20110228 3 2" xfId="5796"/>
    <cellStyle name="好_联合证券-建材行业数据库产品-20110228 4" xfId="4547"/>
    <cellStyle name="好_联合证券-建材行业数据库产品-20110228 4 2" xfId="5797"/>
    <cellStyle name="好_联合证券-建材行业数据库产品-20110228 5" xfId="5798"/>
    <cellStyle name="好_每日销售数据-最新" xfId="4548"/>
    <cellStyle name="好_每日销售数据-最新 2" xfId="4549"/>
    <cellStyle name="好_每日销售数据-最新 2 2" xfId="4550"/>
    <cellStyle name="好_每日销售数据-最新 2 2 2" xfId="4551"/>
    <cellStyle name="好_每日销售数据-最新 2 2 3" xfId="4552"/>
    <cellStyle name="好_每日销售数据-最新 2 3" xfId="4553"/>
    <cellStyle name="好_每日销售数据-最新 2 3 2" xfId="4554"/>
    <cellStyle name="好_每日销售数据-最新 2 4" xfId="4555"/>
    <cellStyle name="好_每日销售数据-最新 2 5" xfId="4556"/>
    <cellStyle name="好_每日销售数据-最新 3" xfId="4557"/>
    <cellStyle name="好_每日销售数据-最新 3 2" xfId="4558"/>
    <cellStyle name="好_每日销售数据-最新 3 2 2" xfId="4559"/>
    <cellStyle name="好_每日销售数据-最新 3 2 3" xfId="4560"/>
    <cellStyle name="好_每日销售数据-最新 3 3" xfId="4561"/>
    <cellStyle name="好_每日销售数据-最新 3 3 2" xfId="4562"/>
    <cellStyle name="好_每日销售数据-最新 3 4" xfId="4563"/>
    <cellStyle name="好_每日销售数据-最新 4" xfId="4564"/>
    <cellStyle name="好_每日销售数据-最新 4 2" xfId="4565"/>
    <cellStyle name="好_每日销售数据-最新 4 3" xfId="4566"/>
    <cellStyle name="好_每日销售数据-最新 5" xfId="4567"/>
    <cellStyle name="好_每日销售数据-最新 5 2" xfId="4568"/>
    <cellStyle name="好_每日销售数据-最新 6" xfId="4569"/>
    <cellStyle name="好_美废" xfId="4570"/>
    <cellStyle name="好_美废 2" xfId="4571"/>
    <cellStyle name="好_美废 2 2" xfId="5799"/>
    <cellStyle name="好_美废 3" xfId="5800"/>
    <cellStyle name="好_母-建材行业数据库产品-母" xfId="4572"/>
    <cellStyle name="好_母-建材行业数据库产品-母 2" xfId="4573"/>
    <cellStyle name="好_母-建材行业数据库产品-母 2 2" xfId="5801"/>
    <cellStyle name="好_母-建材行业数据库产品-母 3" xfId="4574"/>
    <cellStyle name="好_母-建材行业数据库产品-母 3 2" xfId="5802"/>
    <cellStyle name="好_母-建材行业数据库产品-母 4" xfId="4575"/>
    <cellStyle name="好_母-建材行业数据库产品-母 4 2" xfId="5803"/>
    <cellStyle name="好_母-建材行业数据库产品-母 5" xfId="5804"/>
    <cellStyle name="好_母-建材行业数据库产品-母0131" xfId="4576"/>
    <cellStyle name="好_母-建材行业数据库产品-母0131 2" xfId="4577"/>
    <cellStyle name="好_母-建材行业数据库产品-母0131 2 2" xfId="5805"/>
    <cellStyle name="好_母-建材行业数据库产品-母0131 3" xfId="4578"/>
    <cellStyle name="好_母-建材行业数据库产品-母0131 3 2" xfId="5806"/>
    <cellStyle name="好_母-建材行业数据库产品-母0131 4" xfId="4579"/>
    <cellStyle name="好_母-建材行业数据库产品-母0131 4 2" xfId="5807"/>
    <cellStyle name="好_母-建材行业数据库产品-母0131 5" xfId="5808"/>
    <cellStyle name="好_萘系减水剂" xfId="4580"/>
    <cellStyle name="好_萘系减水剂 2" xfId="4581"/>
    <cellStyle name="好_萘系减水剂 2 2" xfId="5809"/>
    <cellStyle name="好_萘系减水剂 3" xfId="4582"/>
    <cellStyle name="好_萘系减水剂 3 2" xfId="5810"/>
    <cellStyle name="好_萘系减水剂 4" xfId="4583"/>
    <cellStyle name="好_萘系减水剂 4 2" xfId="5811"/>
    <cellStyle name="好_萘系减水剂 5" xfId="5812"/>
    <cellStyle name="好_平板玻璃产量" xfId="4584"/>
    <cellStyle name="好_平板玻璃产量 2" xfId="4585"/>
    <cellStyle name="好_平板玻璃产量 2 2" xfId="5813"/>
    <cellStyle name="好_平板玻璃产量 3" xfId="4586"/>
    <cellStyle name="好_平板玻璃产量 3 2" xfId="5814"/>
    <cellStyle name="好_平板玻璃产量 4" xfId="4587"/>
    <cellStyle name="好_平板玻璃产量 4 2" xfId="5815"/>
    <cellStyle name="好_平板玻璃产量 5" xfId="5816"/>
    <cellStyle name="好_全国" xfId="4588"/>
    <cellStyle name="好_全国 2" xfId="4589"/>
    <cellStyle name="好_全国 2 2" xfId="5817"/>
    <cellStyle name="好_全国 3" xfId="4590"/>
    <cellStyle name="好_全国 3 2" xfId="5818"/>
    <cellStyle name="好_全国 4" xfId="4591"/>
    <cellStyle name="好_全国 4 2" xfId="5819"/>
    <cellStyle name="好_全国 5" xfId="5820"/>
    <cellStyle name="好_全国固投数据源" xfId="4592"/>
    <cellStyle name="好_全国固投数据源 2" xfId="4593"/>
    <cellStyle name="好_全国固投数据源 2 2" xfId="5821"/>
    <cellStyle name="好_全国固投数据源 3" xfId="4594"/>
    <cellStyle name="好_全国固投数据源 3 2" xfId="5822"/>
    <cellStyle name="好_全国固投数据源 4" xfId="4595"/>
    <cellStyle name="好_全国固投数据源 4 2" xfId="5823"/>
    <cellStyle name="好_全国固投数据源 5" xfId="5824"/>
    <cellStyle name="好_石膏板产量" xfId="4596"/>
    <cellStyle name="好_石膏板产量 2" xfId="4597"/>
    <cellStyle name="好_石膏板产量 2 2" xfId="5825"/>
    <cellStyle name="好_石膏板产量 3" xfId="4598"/>
    <cellStyle name="好_石膏板产量 3 2" xfId="5826"/>
    <cellStyle name="好_石膏板产量 4" xfId="4599"/>
    <cellStyle name="好_石膏板产量 4 2" xfId="5827"/>
    <cellStyle name="好_石膏板产量 5" xfId="5828"/>
    <cellStyle name="好_石膏板天花" xfId="4600"/>
    <cellStyle name="好_石膏板天花 2" xfId="4601"/>
    <cellStyle name="好_石膏板天花 2 2" xfId="5829"/>
    <cellStyle name="好_石膏板天花 3" xfId="4602"/>
    <cellStyle name="好_石膏板天花 3 2" xfId="5830"/>
    <cellStyle name="好_石膏板天花 4" xfId="4603"/>
    <cellStyle name="好_石膏板天花 4 2" xfId="5831"/>
    <cellStyle name="好_石膏板天花 5" xfId="5832"/>
    <cellStyle name="好_树脂" xfId="4604"/>
    <cellStyle name="好_树脂 2" xfId="4605"/>
    <cellStyle name="好_树脂 2 2" xfId="5833"/>
    <cellStyle name="好_树脂 3" xfId="4606"/>
    <cellStyle name="好_树脂 3 2" xfId="5834"/>
    <cellStyle name="好_树脂 4" xfId="4607"/>
    <cellStyle name="好_树脂 4 2" xfId="5835"/>
    <cellStyle name="好_树脂 5" xfId="5836"/>
    <cellStyle name="好_树脂_1" xfId="4608"/>
    <cellStyle name="好_树脂_1 2" xfId="4609"/>
    <cellStyle name="好_树脂_1 2 2" xfId="5837"/>
    <cellStyle name="好_树脂_1 3" xfId="4610"/>
    <cellStyle name="好_树脂_1 3 2" xfId="5838"/>
    <cellStyle name="好_树脂_1 4" xfId="5839"/>
    <cellStyle name="好_树脂_1_长江建材玻璃及其他建材数据库 20130729" xfId="4611"/>
    <cellStyle name="好_树脂_1_长江建材玻璃及其他建材数据库 20130729 2" xfId="4612"/>
    <cellStyle name="好_树脂_1_长江建材玻璃及其他建材数据库 20130729 2 2" xfId="5840"/>
    <cellStyle name="好_树脂_1_长江建材玻璃及其他建材数据库 20130729 3" xfId="5841"/>
    <cellStyle name="好_树脂_1_长江建材玻璃及其他建材数据库-20131229" xfId="4613"/>
    <cellStyle name="好_树脂_1_长江建材玻璃及其他建材数据库-20131229 2" xfId="5842"/>
    <cellStyle name="好_树脂_1_长江建材玻璃及其他建材数据库-20140105" xfId="4614"/>
    <cellStyle name="好_树脂_1_长江建材玻璃及其他建材数据库-20140105 2" xfId="5843"/>
    <cellStyle name="好_树脂_1_长江建材玻璃及其他建材数据库20140112" xfId="4615"/>
    <cellStyle name="好_树脂_1_长江建材玻璃及其他建材数据库20140112 2" xfId="5844"/>
    <cellStyle name="好_树脂_1_长江建材非水泥建材数据库20140627" xfId="4616"/>
    <cellStyle name="好_树脂_1_长江建材非水泥建材数据库20140627 - 备用" xfId="4617"/>
    <cellStyle name="好_树脂_1_长江建材非水泥建材数据库20140627 - 备用 2" xfId="5845"/>
    <cellStyle name="好_树脂_1_长江建材非水泥建材数据库20140627 10" xfId="5846"/>
    <cellStyle name="好_树脂_1_长江建材非水泥建材数据库20140627 11" xfId="5847"/>
    <cellStyle name="好_树脂_1_长江建材非水泥建材数据库20140627 12" xfId="5848"/>
    <cellStyle name="好_树脂_1_长江建材非水泥建材数据库20140627 13" xfId="5849"/>
    <cellStyle name="好_树脂_1_长江建材非水泥建材数据库20140627 14" xfId="5850"/>
    <cellStyle name="好_树脂_1_长江建材非水泥建材数据库20140627 15" xfId="5851"/>
    <cellStyle name="好_树脂_1_长江建材非水泥建材数据库20140627 16" xfId="5852"/>
    <cellStyle name="好_树脂_1_长江建材非水泥建材数据库20140627 17" xfId="5853"/>
    <cellStyle name="好_树脂_1_长江建材非水泥建材数据库20140627 18" xfId="5854"/>
    <cellStyle name="好_树脂_1_长江建材非水泥建材数据库20140627 19" xfId="5855"/>
    <cellStyle name="好_树脂_1_长江建材非水泥建材数据库20140627 2" xfId="5856"/>
    <cellStyle name="好_树脂_1_长江建材非水泥建材数据库20140627 20" xfId="5857"/>
    <cellStyle name="好_树脂_1_长江建材非水泥建材数据库20140627 21" xfId="5858"/>
    <cellStyle name="好_树脂_1_长江建材非水泥建材数据库20140627 22" xfId="5859"/>
    <cellStyle name="好_树脂_1_长江建材非水泥建材数据库20140627 23" xfId="5860"/>
    <cellStyle name="好_树脂_1_长江建材非水泥建材数据库20140627 24" xfId="5861"/>
    <cellStyle name="好_树脂_1_长江建材非水泥建材数据库20140627 25" xfId="5862"/>
    <cellStyle name="好_树脂_1_长江建材非水泥建材数据库20140627 26" xfId="5863"/>
    <cellStyle name="好_树脂_1_长江建材非水泥建材数据库20140627 27" xfId="5864"/>
    <cellStyle name="好_树脂_1_长江建材非水泥建材数据库20140627 28" xfId="5865"/>
    <cellStyle name="好_树脂_1_长江建材非水泥建材数据库20140627 29" xfId="5866"/>
    <cellStyle name="好_树脂_1_长江建材非水泥建材数据库20140627 3" xfId="5867"/>
    <cellStyle name="好_树脂_1_长江建材非水泥建材数据库20140627 30" xfId="5868"/>
    <cellStyle name="好_树脂_1_长江建材非水泥建材数据库20140627 31" xfId="5869"/>
    <cellStyle name="好_树脂_1_长江建材非水泥建材数据库20140627 32" xfId="5870"/>
    <cellStyle name="好_树脂_1_长江建材非水泥建材数据库20140627 33" xfId="5871"/>
    <cellStyle name="好_树脂_1_长江建材非水泥建材数据库20140627 34" xfId="5872"/>
    <cellStyle name="好_树脂_1_长江建材非水泥建材数据库20140627 35" xfId="8108"/>
    <cellStyle name="好_树脂_1_长江建材非水泥建材数据库20140627 36" xfId="8109"/>
    <cellStyle name="好_树脂_1_长江建材非水泥建材数据库20140627 37" xfId="8110"/>
    <cellStyle name="好_树脂_1_长江建材非水泥建材数据库20140627 38" xfId="8111"/>
    <cellStyle name="好_树脂_1_长江建材非水泥建材数据库20140627 39" xfId="8112"/>
    <cellStyle name="好_树脂_1_长江建材非水泥建材数据库20140627 4" xfId="5873"/>
    <cellStyle name="好_树脂_1_长江建材非水泥建材数据库20140627 40" xfId="8113"/>
    <cellStyle name="好_树脂_1_长江建材非水泥建材数据库20140627 41" xfId="8114"/>
    <cellStyle name="好_树脂_1_长江建材非水泥建材数据库20140627 42" xfId="8115"/>
    <cellStyle name="好_树脂_1_长江建材非水泥建材数据库20140627 43" xfId="8116"/>
    <cellStyle name="好_树脂_1_长江建材非水泥建材数据库20140627 44" xfId="8117"/>
    <cellStyle name="好_树脂_1_长江建材非水泥建材数据库20140627 45" xfId="8118"/>
    <cellStyle name="好_树脂_1_长江建材非水泥建材数据库20140627 46" xfId="8119"/>
    <cellStyle name="好_树脂_1_长江建材非水泥建材数据库20140627 47" xfId="8120"/>
    <cellStyle name="好_树脂_1_长江建材非水泥建材数据库20140627 48" xfId="8121"/>
    <cellStyle name="好_树脂_1_长江建材非水泥建材数据库20140627 49" xfId="8122"/>
    <cellStyle name="好_树脂_1_长江建材非水泥建材数据库20140627 5" xfId="5874"/>
    <cellStyle name="好_树脂_1_长江建材非水泥建材数据库20140627 50" xfId="8123"/>
    <cellStyle name="好_树脂_1_长江建材非水泥建材数据库20140627 51" xfId="8124"/>
    <cellStyle name="好_树脂_1_长江建材非水泥建材数据库20140627 52" xfId="8125"/>
    <cellStyle name="好_树脂_1_长江建材非水泥建材数据库20140627 53" xfId="8126"/>
    <cellStyle name="好_树脂_1_长江建材非水泥建材数据库20140627 6" xfId="5875"/>
    <cellStyle name="好_树脂_1_长江建材非水泥建材数据库20140627 7" xfId="5876"/>
    <cellStyle name="好_树脂_1_长江建材非水泥建材数据库20140627 8" xfId="5877"/>
    <cellStyle name="好_树脂_1_长江建材非水泥建材数据库20140627 9" xfId="5878"/>
    <cellStyle name="好_水泥产能" xfId="4618"/>
    <cellStyle name="好_水泥产能 2" xfId="4619"/>
    <cellStyle name="好_水泥产能 2 2" xfId="5879"/>
    <cellStyle name="好_水泥产能 3" xfId="4620"/>
    <cellStyle name="好_水泥产能 3 2" xfId="5880"/>
    <cellStyle name="好_水泥产能 4" xfId="4621"/>
    <cellStyle name="好_水泥产能 4 2" xfId="5881"/>
    <cellStyle name="好_水泥产能 5" xfId="5882"/>
    <cellStyle name="好_水泥库存" xfId="4622"/>
    <cellStyle name="好_水泥库存 2" xfId="4623"/>
    <cellStyle name="好_水泥库存 2 2" xfId="5883"/>
    <cellStyle name="好_水泥库存 3" xfId="4624"/>
    <cellStyle name="好_水泥库存 3 2" xfId="5884"/>
    <cellStyle name="好_水泥库存 4" xfId="4625"/>
    <cellStyle name="好_水泥库存 4 2" xfId="5885"/>
    <cellStyle name="好_水泥库存 5" xfId="5886"/>
    <cellStyle name="好_水泥制造业经济指标" xfId="4626"/>
    <cellStyle name="好_水泥制造业经济指标 2" xfId="4627"/>
    <cellStyle name="好_水泥制造业经济指标 2 2" xfId="5887"/>
    <cellStyle name="好_水泥制造业经济指标 3" xfId="4628"/>
    <cellStyle name="好_水泥制造业经济指标 3 2" xfId="5888"/>
    <cellStyle name="好_水泥制造业经济指标 4" xfId="4629"/>
    <cellStyle name="好_水泥制造业经济指标 4 2" xfId="5889"/>
    <cellStyle name="好_水泥制造业经济指标 5" xfId="5890"/>
    <cellStyle name="好_新建 Microsoft Excel 工作表" xfId="4630"/>
    <cellStyle name="好_新建 Microsoft Excel 工作表 (2)" xfId="4631"/>
    <cellStyle name="好_新建 Microsoft Excel 工作表 (2) 2" xfId="4632"/>
    <cellStyle name="好_新建 Microsoft Excel 工作表 (2) 2 2" xfId="5891"/>
    <cellStyle name="好_新建 Microsoft Excel 工作表 (2) 3" xfId="4633"/>
    <cellStyle name="好_新建 Microsoft Excel 工作表 (2) 3 2" xfId="5892"/>
    <cellStyle name="好_新建 Microsoft Excel 工作表 (2) 4" xfId="4634"/>
    <cellStyle name="好_新建 Microsoft Excel 工作表 (2) 4 2" xfId="5893"/>
    <cellStyle name="好_新建 Microsoft Excel 工作表 (2) 5" xfId="5894"/>
    <cellStyle name="好_新建 Microsoft Excel 工作表 10" xfId="5895"/>
    <cellStyle name="好_新建 Microsoft Excel 工作表 11" xfId="5896"/>
    <cellStyle name="好_新建 Microsoft Excel 工作表 12" xfId="5897"/>
    <cellStyle name="好_新建 Microsoft Excel 工作表 13" xfId="5898"/>
    <cellStyle name="好_新建 Microsoft Excel 工作表 14" xfId="5899"/>
    <cellStyle name="好_新建 Microsoft Excel 工作表 15" xfId="5900"/>
    <cellStyle name="好_新建 Microsoft Excel 工作表 16" xfId="5901"/>
    <cellStyle name="好_新建 Microsoft Excel 工作表 17" xfId="5902"/>
    <cellStyle name="好_新建 Microsoft Excel 工作表 18" xfId="5903"/>
    <cellStyle name="好_新建 Microsoft Excel 工作表 19" xfId="5904"/>
    <cellStyle name="好_新建 Microsoft Excel 工作表 2" xfId="4635"/>
    <cellStyle name="好_新建 Microsoft Excel 工作表 2 2" xfId="5905"/>
    <cellStyle name="好_新建 Microsoft Excel 工作表 20" xfId="5906"/>
    <cellStyle name="好_新建 Microsoft Excel 工作表 21" xfId="5907"/>
    <cellStyle name="好_新建 Microsoft Excel 工作表 22" xfId="5908"/>
    <cellStyle name="好_新建 Microsoft Excel 工作表 23" xfId="5909"/>
    <cellStyle name="好_新建 Microsoft Excel 工作表 24" xfId="5910"/>
    <cellStyle name="好_新建 Microsoft Excel 工作表 25" xfId="5911"/>
    <cellStyle name="好_新建 Microsoft Excel 工作表 26" xfId="5912"/>
    <cellStyle name="好_新建 Microsoft Excel 工作表 27" xfId="5913"/>
    <cellStyle name="好_新建 Microsoft Excel 工作表 28" xfId="5914"/>
    <cellStyle name="好_新建 Microsoft Excel 工作表 29" xfId="5915"/>
    <cellStyle name="好_新建 Microsoft Excel 工作表 3" xfId="4636"/>
    <cellStyle name="好_新建 Microsoft Excel 工作表 3 2" xfId="5916"/>
    <cellStyle name="好_新建 Microsoft Excel 工作表 30" xfId="5917"/>
    <cellStyle name="好_新建 Microsoft Excel 工作表 31" xfId="5918"/>
    <cellStyle name="好_新建 Microsoft Excel 工作表 32" xfId="5919"/>
    <cellStyle name="好_新建 Microsoft Excel 工作表 33" xfId="5920"/>
    <cellStyle name="好_新建 Microsoft Excel 工作表 34" xfId="5921"/>
    <cellStyle name="好_新建 Microsoft Excel 工作表 35" xfId="5922"/>
    <cellStyle name="好_新建 Microsoft Excel 工作表 36" xfId="5923"/>
    <cellStyle name="好_新建 Microsoft Excel 工作表 37" xfId="5924"/>
    <cellStyle name="好_新建 Microsoft Excel 工作表 38" xfId="5925"/>
    <cellStyle name="好_新建 Microsoft Excel 工作表 39" xfId="5926"/>
    <cellStyle name="好_新建 Microsoft Excel 工作表 4" xfId="4637"/>
    <cellStyle name="好_新建 Microsoft Excel 工作表 4 2" xfId="5927"/>
    <cellStyle name="好_新建 Microsoft Excel 工作表 40" xfId="5928"/>
    <cellStyle name="好_新建 Microsoft Excel 工作表 41" xfId="5929"/>
    <cellStyle name="好_新建 Microsoft Excel 工作表 42" xfId="8127"/>
    <cellStyle name="好_新建 Microsoft Excel 工作表 43" xfId="8128"/>
    <cellStyle name="好_新建 Microsoft Excel 工作表 44" xfId="8129"/>
    <cellStyle name="好_新建 Microsoft Excel 工作表 45" xfId="8130"/>
    <cellStyle name="好_新建 Microsoft Excel 工作表 46" xfId="8131"/>
    <cellStyle name="好_新建 Microsoft Excel 工作表 47" xfId="8132"/>
    <cellStyle name="好_新建 Microsoft Excel 工作表 48" xfId="8133"/>
    <cellStyle name="好_新建 Microsoft Excel 工作表 49" xfId="8134"/>
    <cellStyle name="好_新建 Microsoft Excel 工作表 5" xfId="4638"/>
    <cellStyle name="好_新建 Microsoft Excel 工作表 5 2" xfId="5930"/>
    <cellStyle name="好_新建 Microsoft Excel 工作表 50" xfId="8135"/>
    <cellStyle name="好_新建 Microsoft Excel 工作表 51" xfId="8136"/>
    <cellStyle name="好_新建 Microsoft Excel 工作表 52" xfId="8137"/>
    <cellStyle name="好_新建 Microsoft Excel 工作表 53" xfId="8138"/>
    <cellStyle name="好_新建 Microsoft Excel 工作表 54" xfId="8139"/>
    <cellStyle name="好_新建 Microsoft Excel 工作表 55" xfId="8140"/>
    <cellStyle name="好_新建 Microsoft Excel 工作表 56" xfId="8141"/>
    <cellStyle name="好_新建 Microsoft Excel 工作表 57" xfId="8142"/>
    <cellStyle name="好_新建 Microsoft Excel 工作表 58" xfId="8143"/>
    <cellStyle name="好_新建 Microsoft Excel 工作表 59" xfId="8144"/>
    <cellStyle name="好_新建 Microsoft Excel 工作表 6" xfId="4639"/>
    <cellStyle name="好_新建 Microsoft Excel 工作表 6 2" xfId="5931"/>
    <cellStyle name="好_新建 Microsoft Excel 工作表 60" xfId="8145"/>
    <cellStyle name="好_新建 Microsoft Excel 工作表 7" xfId="4640"/>
    <cellStyle name="好_新建 Microsoft Excel 工作表 7 2" xfId="5932"/>
    <cellStyle name="好_新建 Microsoft Excel 工作表 8" xfId="4641"/>
    <cellStyle name="好_新建 Microsoft Excel 工作表 8 2" xfId="5933"/>
    <cellStyle name="好_新建 Microsoft Excel 工作表 9" xfId="5934"/>
    <cellStyle name="好_需求侧-出口" xfId="4642"/>
    <cellStyle name="好_需求侧-出口 2" xfId="5935"/>
    <cellStyle name="好_需求侧-房地产" xfId="4643"/>
    <cellStyle name="好_需求侧-房地产 2" xfId="5936"/>
    <cellStyle name="好_需求侧-汽车" xfId="4644"/>
    <cellStyle name="好_需求侧-汽车 2" xfId="4645"/>
    <cellStyle name="好_需求侧-汽车 2 2" xfId="5937"/>
    <cellStyle name="好_需求侧-汽车 3" xfId="4646"/>
    <cellStyle name="好_需求侧-汽车 3 2" xfId="5938"/>
    <cellStyle name="好_需求侧-汽车 4" xfId="4647"/>
    <cellStyle name="好_需求侧-汽车 4 2" xfId="5939"/>
    <cellStyle name="好_需求侧-汽车 5" xfId="5940"/>
    <cellStyle name="好_月报输出" xfId="4648"/>
    <cellStyle name="好_月报输出 2" xfId="4649"/>
    <cellStyle name="好_月报输出 2 2" xfId="4650"/>
    <cellStyle name="好_月报输出 2 2 2" xfId="4651"/>
    <cellStyle name="好_月报输出 2 2 3" xfId="4652"/>
    <cellStyle name="好_月报输出 2 3" xfId="4653"/>
    <cellStyle name="好_月报输出 2 3 2" xfId="4654"/>
    <cellStyle name="好_月报输出 2 4" xfId="4655"/>
    <cellStyle name="好_月报输出 2 5" xfId="4656"/>
    <cellStyle name="好_月报输出 3" xfId="4657"/>
    <cellStyle name="好_月报输出 3 2" xfId="4658"/>
    <cellStyle name="好_月报输出 3 2 2" xfId="4659"/>
    <cellStyle name="好_月报输出 3 2 3" xfId="4660"/>
    <cellStyle name="好_月报输出 3 3" xfId="4661"/>
    <cellStyle name="好_月报输出 3 3 2" xfId="4662"/>
    <cellStyle name="好_月报输出 3 4" xfId="4663"/>
    <cellStyle name="好_月报输出 4" xfId="4664"/>
    <cellStyle name="好_月报输出 4 2" xfId="4665"/>
    <cellStyle name="好_月报输出 4 3" xfId="4666"/>
    <cellStyle name="好_月报输出 5" xfId="4667"/>
    <cellStyle name="好_月报输出 5 2" xfId="4668"/>
    <cellStyle name="好_月报输出 6" xfId="4669"/>
    <cellStyle name="好_长江建材玻璃、石膏板、减水剂、管材数据库-2013-1-20" xfId="4670"/>
    <cellStyle name="好_长江建材玻璃、石膏板、减水剂、管材数据库-2013-1-20 2" xfId="4671"/>
    <cellStyle name="好_长江建材玻璃、石膏板、减水剂、管材数据库-2013-1-20 2 2" xfId="5941"/>
    <cellStyle name="好_长江建材玻璃、石膏板、减水剂、管材数据库-2013-1-20 3" xfId="4672"/>
    <cellStyle name="好_长江建材玻璃、石膏板、减水剂、管材数据库-2013-1-20 3 2" xfId="5942"/>
    <cellStyle name="好_长江建材玻璃、石膏板、减水剂、管材数据库-2013-1-20 4" xfId="4673"/>
    <cellStyle name="好_长江建材玻璃、石膏板、减水剂、管材数据库-2013-1-20 4 2" xfId="5943"/>
    <cellStyle name="好_长江建材玻璃、石膏板、减水剂、管材数据库-2013-1-20 5" xfId="5944"/>
    <cellStyle name="好_长江建材玻璃、石膏板、减水剂、管材数据库-2013-1-26" xfId="4674"/>
    <cellStyle name="好_长江建材玻璃、石膏板、减水剂、管材数据库-2013-1-26 2" xfId="4675"/>
    <cellStyle name="好_长江建材玻璃、石膏板、减水剂、管材数据库-2013-1-26 2 2" xfId="5945"/>
    <cellStyle name="好_长江建材玻璃、石膏板、减水剂、管材数据库-2013-1-26 3" xfId="4676"/>
    <cellStyle name="好_长江建材玻璃、石膏板、减水剂、管材数据库-2013-1-26 3 2" xfId="5946"/>
    <cellStyle name="好_长江建材玻璃、石膏板、减水剂、管材数据库-2013-1-26 4" xfId="4677"/>
    <cellStyle name="好_长江建材玻璃、石膏板、减水剂、管材数据库-2013-1-26 4 2" xfId="5947"/>
    <cellStyle name="好_长江建材玻璃、石膏板、减水剂、管材数据库-2013-1-26 5" xfId="5948"/>
    <cellStyle name="好_长江建材玻璃、石膏板、减水剂、管材数据库-2013-4-21" xfId="4678"/>
    <cellStyle name="好_长江建材玻璃、石膏板、减水剂、管材数据库-2013-4-21 2" xfId="4679"/>
    <cellStyle name="好_长江建材玻璃、石膏板、减水剂、管材数据库-2013-4-21 2 2" xfId="5949"/>
    <cellStyle name="好_长江建材玻璃、石膏板、减水剂、管材数据库-2013-4-21 3" xfId="4680"/>
    <cellStyle name="好_长江建材玻璃、石膏板、减水剂、管材数据库-2013-4-21 3 2" xfId="5950"/>
    <cellStyle name="好_长江建材玻璃、石膏板、减水剂、管材数据库-2013-4-21 4" xfId="4681"/>
    <cellStyle name="好_长江建材玻璃、石膏板、减水剂、管材数据库-2013-4-21 4 2" xfId="5951"/>
    <cellStyle name="好_长江建材玻璃、石膏板、减水剂、管材数据库-2013-4-21 5" xfId="5952"/>
    <cellStyle name="好_长江建材玻璃及其他建材数据库 20130729" xfId="4682"/>
    <cellStyle name="好_长江建材玻璃及其他建材数据库 20130729 2" xfId="4683"/>
    <cellStyle name="好_长江建材玻璃及其他建材数据库 20130729 2 2" xfId="5953"/>
    <cellStyle name="好_长江建材玻璃及其他建材数据库 20130729 3" xfId="5954"/>
    <cellStyle name="好_长江建材玻璃及其他建材数据库-20131229" xfId="4684"/>
    <cellStyle name="好_长江建材玻璃及其他建材数据库-20131229 2" xfId="5955"/>
    <cellStyle name="好_长江建材玻璃及其他建材数据库-20140105" xfId="4685"/>
    <cellStyle name="好_长江建材玻璃及其他建材数据库-20140105 2" xfId="5956"/>
    <cellStyle name="好_长江建材玻璃及其他建材数据库20140112" xfId="4686"/>
    <cellStyle name="好_长江建材玻璃及其他建材数据库20140112 2" xfId="5957"/>
    <cellStyle name="好_长江建材非水泥建材数据库20140627" xfId="4687"/>
    <cellStyle name="好_长江建材非水泥建材数据库20140627 - 备用" xfId="4688"/>
    <cellStyle name="好_长江建材非水泥建材数据库20140627 - 备用 2" xfId="5958"/>
    <cellStyle name="好_长江建材非水泥建材数据库20140627 10" xfId="5959"/>
    <cellStyle name="好_长江建材非水泥建材数据库20140627 11" xfId="5960"/>
    <cellStyle name="好_长江建材非水泥建材数据库20140627 12" xfId="5961"/>
    <cellStyle name="好_长江建材非水泥建材数据库20140627 13" xfId="5962"/>
    <cellStyle name="好_长江建材非水泥建材数据库20140627 14" xfId="5963"/>
    <cellStyle name="好_长江建材非水泥建材数据库20140627 15" xfId="5964"/>
    <cellStyle name="好_长江建材非水泥建材数据库20140627 16" xfId="5965"/>
    <cellStyle name="好_长江建材非水泥建材数据库20140627 17" xfId="5966"/>
    <cellStyle name="好_长江建材非水泥建材数据库20140627 18" xfId="5967"/>
    <cellStyle name="好_长江建材非水泥建材数据库20140627 19" xfId="5968"/>
    <cellStyle name="好_长江建材非水泥建材数据库20140627 2" xfId="5969"/>
    <cellStyle name="好_长江建材非水泥建材数据库20140627 20" xfId="5970"/>
    <cellStyle name="好_长江建材非水泥建材数据库20140627 21" xfId="5971"/>
    <cellStyle name="好_长江建材非水泥建材数据库20140627 22" xfId="5972"/>
    <cellStyle name="好_长江建材非水泥建材数据库20140627 23" xfId="5973"/>
    <cellStyle name="好_长江建材非水泥建材数据库20140627 24" xfId="5974"/>
    <cellStyle name="好_长江建材非水泥建材数据库20140627 25" xfId="5975"/>
    <cellStyle name="好_长江建材非水泥建材数据库20140627 26" xfId="5976"/>
    <cellStyle name="好_长江建材非水泥建材数据库20140627 27" xfId="5977"/>
    <cellStyle name="好_长江建材非水泥建材数据库20140627 28" xfId="5978"/>
    <cellStyle name="好_长江建材非水泥建材数据库20140627 29" xfId="5979"/>
    <cellStyle name="好_长江建材非水泥建材数据库20140627 3" xfId="5980"/>
    <cellStyle name="好_长江建材非水泥建材数据库20140627 30" xfId="5981"/>
    <cellStyle name="好_长江建材非水泥建材数据库20140627 31" xfId="5982"/>
    <cellStyle name="好_长江建材非水泥建材数据库20140627 32" xfId="5983"/>
    <cellStyle name="好_长江建材非水泥建材数据库20140627 33" xfId="5984"/>
    <cellStyle name="好_长江建材非水泥建材数据库20140627 34" xfId="5985"/>
    <cellStyle name="好_长江建材非水泥建材数据库20140627 35" xfId="8146"/>
    <cellStyle name="好_长江建材非水泥建材数据库20140627 36" xfId="8147"/>
    <cellStyle name="好_长江建材非水泥建材数据库20140627 37" xfId="8148"/>
    <cellStyle name="好_长江建材非水泥建材数据库20140627 38" xfId="8149"/>
    <cellStyle name="好_长江建材非水泥建材数据库20140627 39" xfId="8150"/>
    <cellStyle name="好_长江建材非水泥建材数据库20140627 4" xfId="5986"/>
    <cellStyle name="好_长江建材非水泥建材数据库20140627 40" xfId="8151"/>
    <cellStyle name="好_长江建材非水泥建材数据库20140627 41" xfId="8152"/>
    <cellStyle name="好_长江建材非水泥建材数据库20140627 42" xfId="8153"/>
    <cellStyle name="好_长江建材非水泥建材数据库20140627 43" xfId="8154"/>
    <cellStyle name="好_长江建材非水泥建材数据库20140627 44" xfId="8155"/>
    <cellStyle name="好_长江建材非水泥建材数据库20140627 45" xfId="8156"/>
    <cellStyle name="好_长江建材非水泥建材数据库20140627 46" xfId="8157"/>
    <cellStyle name="好_长江建材非水泥建材数据库20140627 47" xfId="8158"/>
    <cellStyle name="好_长江建材非水泥建材数据库20140627 48" xfId="8159"/>
    <cellStyle name="好_长江建材非水泥建材数据库20140627 49" xfId="8160"/>
    <cellStyle name="好_长江建材非水泥建材数据库20140627 5" xfId="5987"/>
    <cellStyle name="好_长江建材非水泥建材数据库20140627 50" xfId="8161"/>
    <cellStyle name="好_长江建材非水泥建材数据库20140627 51" xfId="8162"/>
    <cellStyle name="好_长江建材非水泥建材数据库20140627 52" xfId="8163"/>
    <cellStyle name="好_长江建材非水泥建材数据库20140627 53" xfId="8164"/>
    <cellStyle name="好_长江建材非水泥建材数据库20140627 6" xfId="5988"/>
    <cellStyle name="好_长江建材非水泥建材数据库20140627 7" xfId="5989"/>
    <cellStyle name="好_长江建材非水泥建材数据库20140627 8" xfId="5990"/>
    <cellStyle name="好_长江建材非水泥建材数据库20140627 9" xfId="5991"/>
    <cellStyle name="好_长江水泥数据库(2011.10.24）" xfId="4689"/>
    <cellStyle name="好_长江水泥数据库(2011.10.24） 2" xfId="4690"/>
    <cellStyle name="好_长江水泥数据库(2011.10.24） 2 2" xfId="5992"/>
    <cellStyle name="好_长江水泥数据库(2011.10.24） 3" xfId="4691"/>
    <cellStyle name="好_长江水泥数据库(2011.10.24） 3 2" xfId="5993"/>
    <cellStyle name="好_长江水泥数据库(2011.10.24） 4" xfId="4692"/>
    <cellStyle name="好_长江水泥数据库(2011.10.24） 4 2" xfId="5994"/>
    <cellStyle name="好_长江水泥数据库(2011.10.24） 5" xfId="5995"/>
    <cellStyle name="好_长江水泥数据库（2012.02.11）" xfId="4693"/>
    <cellStyle name="好_长江水泥数据库（2012.02.11） 2" xfId="4694"/>
    <cellStyle name="好_长江水泥数据库（2012.02.11） 2 2" xfId="5996"/>
    <cellStyle name="好_长江水泥数据库（2012.02.11） 3" xfId="4695"/>
    <cellStyle name="好_长江水泥数据库（2012.02.11） 3 2" xfId="5997"/>
    <cellStyle name="好_长江水泥数据库（2012.02.11） 4" xfId="4696"/>
    <cellStyle name="好_长江水泥数据库（2012.02.11） 4 2" xfId="5998"/>
    <cellStyle name="好_长江水泥数据库（2012.02.11） 5" xfId="5999"/>
    <cellStyle name="好_长江水泥数据库-改版V1" xfId="4697"/>
    <cellStyle name="好_长江水泥数据库-改版V1 2" xfId="4698"/>
    <cellStyle name="好_长江水泥数据库-改版V1 2 2" xfId="6000"/>
    <cellStyle name="好_长江水泥数据库-改版V1 3" xfId="4699"/>
    <cellStyle name="好_长江水泥数据库-改版V1 3 2" xfId="6001"/>
    <cellStyle name="好_长江水泥数据库-改版V1 4" xfId="4700"/>
    <cellStyle name="好_长江水泥数据库-改版V1 4 2" xfId="6002"/>
    <cellStyle name="好_长江水泥数据库-改版V1 5" xfId="6003"/>
    <cellStyle name="汇总 2" xfId="4701"/>
    <cellStyle name="汇总 2 2" xfId="4702"/>
    <cellStyle name="汇总 2 2 2" xfId="4703"/>
    <cellStyle name="汇总 2 2 2 2" xfId="4704"/>
    <cellStyle name="汇总 2 2 2 2 2" xfId="6004"/>
    <cellStyle name="汇总 2 2 2 3" xfId="4705"/>
    <cellStyle name="汇总 2 2 2 3 2" xfId="6005"/>
    <cellStyle name="汇总 2 2 2 4" xfId="6006"/>
    <cellStyle name="汇总 2 2 3" xfId="4706"/>
    <cellStyle name="汇总 2 2 3 2" xfId="4707"/>
    <cellStyle name="汇总 2 2 3 2 2" xfId="6007"/>
    <cellStyle name="汇总 2 2 3 3" xfId="6008"/>
    <cellStyle name="汇总 2 2 4" xfId="4708"/>
    <cellStyle name="汇总 2 2 4 2" xfId="6009"/>
    <cellStyle name="汇总 2 2 5" xfId="6010"/>
    <cellStyle name="汇总 2 3" xfId="4709"/>
    <cellStyle name="汇总 2 3 2" xfId="4710"/>
    <cellStyle name="汇总 2 3 2 2" xfId="4711"/>
    <cellStyle name="汇总 2 3 2 2 2" xfId="6011"/>
    <cellStyle name="汇总 2 3 2 3" xfId="4712"/>
    <cellStyle name="汇总 2 3 2 3 2" xfId="6012"/>
    <cellStyle name="汇总 2 3 2 4" xfId="6013"/>
    <cellStyle name="汇总 2 3 3" xfId="4713"/>
    <cellStyle name="汇总 2 3 3 2" xfId="4714"/>
    <cellStyle name="汇总 2 3 3 2 2" xfId="6014"/>
    <cellStyle name="汇总 2 3 3 3" xfId="6015"/>
    <cellStyle name="汇总 2 3 4" xfId="4715"/>
    <cellStyle name="汇总 2 3 4 2" xfId="6016"/>
    <cellStyle name="汇总 2 3 5" xfId="6017"/>
    <cellStyle name="汇总 2 4" xfId="4716"/>
    <cellStyle name="汇总 2 4 2" xfId="4717"/>
    <cellStyle name="汇总 2 4 2 2" xfId="6018"/>
    <cellStyle name="汇总 2 4 3" xfId="4718"/>
    <cellStyle name="汇总 2 4 3 2" xfId="6019"/>
    <cellStyle name="汇总 2 4 4" xfId="6020"/>
    <cellStyle name="汇总 2 5" xfId="4719"/>
    <cellStyle name="汇总 2 5 2" xfId="4720"/>
    <cellStyle name="汇总 2 5 2 2" xfId="6021"/>
    <cellStyle name="汇总 2 5 3" xfId="6022"/>
    <cellStyle name="汇总 2 6" xfId="4721"/>
    <cellStyle name="汇总 2 6 2" xfId="6023"/>
    <cellStyle name="汇总 2 7" xfId="4722"/>
    <cellStyle name="汇总 3" xfId="4723"/>
    <cellStyle name="汇总 3 2" xfId="4724"/>
    <cellStyle name="汇总 3 2 2" xfId="4725"/>
    <cellStyle name="汇总 3 2 2 2" xfId="6024"/>
    <cellStyle name="汇总 3 2 3" xfId="4726"/>
    <cellStyle name="汇总 3 2 3 2" xfId="6025"/>
    <cellStyle name="汇总 3 2 4" xfId="6026"/>
    <cellStyle name="汇总 3 3" xfId="4727"/>
    <cellStyle name="汇总 3 3 2" xfId="4728"/>
    <cellStyle name="汇总 3 3 2 2" xfId="6027"/>
    <cellStyle name="汇总 3 3 3" xfId="6028"/>
    <cellStyle name="汇总 3 4" xfId="4729"/>
    <cellStyle name="汇总 3 4 2" xfId="6029"/>
    <cellStyle name="汇总 3 5" xfId="6030"/>
    <cellStyle name="汇总 4" xfId="4730"/>
    <cellStyle name="汇总 4 2" xfId="4731"/>
    <cellStyle name="汇总 4 2 2" xfId="6031"/>
    <cellStyle name="汇总 4 3" xfId="4732"/>
    <cellStyle name="汇总 4 3 2" xfId="6032"/>
    <cellStyle name="汇总 4 4" xfId="6033"/>
    <cellStyle name="汇总 5" xfId="4733"/>
    <cellStyle name="汇总 5 2" xfId="4734"/>
    <cellStyle name="汇总 5 2 2" xfId="6034"/>
    <cellStyle name="汇总 5 3" xfId="6035"/>
    <cellStyle name="汇总 6" xfId="4735"/>
    <cellStyle name="汇总 6 2" xfId="6036"/>
    <cellStyle name="计算 2" xfId="4736"/>
    <cellStyle name="计算 2 2" xfId="4737"/>
    <cellStyle name="计算 2 2 2" xfId="4738"/>
    <cellStyle name="计算 2 2 2 2" xfId="4739"/>
    <cellStyle name="计算 2 2 2 2 2" xfId="6037"/>
    <cellStyle name="计算 2 2 2 3" xfId="4740"/>
    <cellStyle name="计算 2 2 2 3 2" xfId="6038"/>
    <cellStyle name="计算 2 2 2 4" xfId="6039"/>
    <cellStyle name="计算 2 2 3" xfId="4741"/>
    <cellStyle name="计算 2 2 3 2" xfId="4742"/>
    <cellStyle name="计算 2 2 3 2 2" xfId="6040"/>
    <cellStyle name="计算 2 2 3 3" xfId="6041"/>
    <cellStyle name="计算 2 2 4" xfId="4743"/>
    <cellStyle name="计算 2 2 4 2" xfId="6042"/>
    <cellStyle name="计算 2 2 5" xfId="6043"/>
    <cellStyle name="计算 2 3" xfId="4744"/>
    <cellStyle name="计算 2 3 2" xfId="4745"/>
    <cellStyle name="计算 2 3 2 2" xfId="4746"/>
    <cellStyle name="计算 2 3 2 2 2" xfId="6044"/>
    <cellStyle name="计算 2 3 2 3" xfId="4747"/>
    <cellStyle name="计算 2 3 2 3 2" xfId="6045"/>
    <cellStyle name="计算 2 3 2 4" xfId="6046"/>
    <cellStyle name="计算 2 3 3" xfId="4748"/>
    <cellStyle name="计算 2 3 3 2" xfId="4749"/>
    <cellStyle name="计算 2 3 3 2 2" xfId="6047"/>
    <cellStyle name="计算 2 3 3 3" xfId="6048"/>
    <cellStyle name="计算 2 3 4" xfId="4750"/>
    <cellStyle name="计算 2 3 4 2" xfId="6049"/>
    <cellStyle name="计算 2 3 5" xfId="6050"/>
    <cellStyle name="计算 2 4" xfId="4751"/>
    <cellStyle name="计算 2 4 2" xfId="4752"/>
    <cellStyle name="计算 2 4 2 2" xfId="6051"/>
    <cellStyle name="计算 2 4 3" xfId="4753"/>
    <cellStyle name="计算 2 4 3 2" xfId="6052"/>
    <cellStyle name="计算 2 4 4" xfId="6053"/>
    <cellStyle name="计算 2 5" xfId="4754"/>
    <cellStyle name="计算 2 5 2" xfId="4755"/>
    <cellStyle name="计算 2 5 2 2" xfId="6054"/>
    <cellStyle name="计算 2 5 3" xfId="6055"/>
    <cellStyle name="计算 2 6" xfId="4756"/>
    <cellStyle name="计算 2 6 2" xfId="6056"/>
    <cellStyle name="计算 2 7" xfId="4757"/>
    <cellStyle name="计算 3" xfId="4758"/>
    <cellStyle name="计算 3 2" xfId="4759"/>
    <cellStyle name="计算 3 2 2" xfId="4760"/>
    <cellStyle name="计算 3 2 2 2" xfId="6057"/>
    <cellStyle name="计算 3 2 3" xfId="4761"/>
    <cellStyle name="计算 3 2 3 2" xfId="6058"/>
    <cellStyle name="计算 3 2 4" xfId="6059"/>
    <cellStyle name="计算 3 3" xfId="4762"/>
    <cellStyle name="计算 3 3 2" xfId="4763"/>
    <cellStyle name="计算 3 3 2 2" xfId="6060"/>
    <cellStyle name="计算 3 3 3" xfId="6061"/>
    <cellStyle name="计算 3 4" xfId="4764"/>
    <cellStyle name="计算 3 4 2" xfId="6062"/>
    <cellStyle name="计算 3 5" xfId="6063"/>
    <cellStyle name="计算 4" xfId="4765"/>
    <cellStyle name="计算 4 2" xfId="4766"/>
    <cellStyle name="计算 4 2 2" xfId="6064"/>
    <cellStyle name="计算 4 3" xfId="4767"/>
    <cellStyle name="计算 4 3 2" xfId="6065"/>
    <cellStyle name="计算 4 4" xfId="6066"/>
    <cellStyle name="计算 5" xfId="4768"/>
    <cellStyle name="计算 5 2" xfId="4769"/>
    <cellStyle name="计算 5 2 2" xfId="6067"/>
    <cellStyle name="计算 5 3" xfId="6068"/>
    <cellStyle name="计算 6" xfId="4770"/>
    <cellStyle name="计算 6 2" xfId="6069"/>
    <cellStyle name="检查单元格 2" xfId="4771"/>
    <cellStyle name="检查单元格 2 2" xfId="4772"/>
    <cellStyle name="检查单元格 2 2 2" xfId="4773"/>
    <cellStyle name="检查单元格 2 2 2 2" xfId="4774"/>
    <cellStyle name="检查单元格 2 2 2 3" xfId="4775"/>
    <cellStyle name="检查单元格 2 2 3" xfId="4776"/>
    <cellStyle name="检查单元格 2 2 3 2" xfId="4777"/>
    <cellStyle name="检查单元格 2 2 4" xfId="4778"/>
    <cellStyle name="检查单元格 2 3" xfId="4779"/>
    <cellStyle name="检查单元格 2 3 2" xfId="4780"/>
    <cellStyle name="检查单元格 2 3 2 2" xfId="4781"/>
    <cellStyle name="检查单元格 2 3 2 3" xfId="4782"/>
    <cellStyle name="检查单元格 2 3 3" xfId="4783"/>
    <cellStyle name="检查单元格 2 3 3 2" xfId="4784"/>
    <cellStyle name="检查单元格 2 3 4" xfId="4785"/>
    <cellStyle name="检查单元格 2 4" xfId="4786"/>
    <cellStyle name="检查单元格 2 4 2" xfId="4787"/>
    <cellStyle name="检查单元格 2 4 3" xfId="4788"/>
    <cellStyle name="检查单元格 2 5" xfId="4789"/>
    <cellStyle name="检查单元格 2 5 2" xfId="4790"/>
    <cellStyle name="检查单元格 2 6" xfId="4791"/>
    <cellStyle name="检查单元格 2 7" xfId="4792"/>
    <cellStyle name="检查单元格 3" xfId="4793"/>
    <cellStyle name="检查单元格 3 2" xfId="4794"/>
    <cellStyle name="检查单元格 3 2 2" xfId="4795"/>
    <cellStyle name="检查单元格 3 2 3" xfId="4796"/>
    <cellStyle name="检查单元格 3 3" xfId="4797"/>
    <cellStyle name="检查单元格 3 3 2" xfId="4798"/>
    <cellStyle name="检查单元格 3 4" xfId="4799"/>
    <cellStyle name="检查单元格 4" xfId="4800"/>
    <cellStyle name="检查单元格 4 2" xfId="4801"/>
    <cellStyle name="检查单元格 4 3" xfId="4802"/>
    <cellStyle name="检查单元格 5" xfId="4803"/>
    <cellStyle name="检查单元格 5 2" xfId="4804"/>
    <cellStyle name="检查单元格 6" xfId="4805"/>
    <cellStyle name="解释性文本 2" xfId="4806"/>
    <cellStyle name="解释性文本 2 2" xfId="4807"/>
    <cellStyle name="解释性文本 2 2 2" xfId="4808"/>
    <cellStyle name="解释性文本 2 2 2 2" xfId="4809"/>
    <cellStyle name="解释性文本 2 2 2 3" xfId="4810"/>
    <cellStyle name="解释性文本 2 2 3" xfId="4811"/>
    <cellStyle name="解释性文本 2 2 3 2" xfId="4812"/>
    <cellStyle name="解释性文本 2 2 4" xfId="4813"/>
    <cellStyle name="解释性文本 2 3" xfId="4814"/>
    <cellStyle name="解释性文本 2 3 2" xfId="4815"/>
    <cellStyle name="解释性文本 2 3 2 2" xfId="4816"/>
    <cellStyle name="解释性文本 2 3 2 3" xfId="4817"/>
    <cellStyle name="解释性文本 2 3 3" xfId="4818"/>
    <cellStyle name="解释性文本 2 3 3 2" xfId="4819"/>
    <cellStyle name="解释性文本 2 3 4" xfId="4820"/>
    <cellStyle name="解释性文本 2 4" xfId="4821"/>
    <cellStyle name="解释性文本 2 4 2" xfId="4822"/>
    <cellStyle name="解释性文本 2 4 3" xfId="4823"/>
    <cellStyle name="解释性文本 2 5" xfId="4824"/>
    <cellStyle name="解释性文本 2 5 2" xfId="4825"/>
    <cellStyle name="解释性文本 2 6" xfId="4826"/>
    <cellStyle name="解释性文本 2 7" xfId="4827"/>
    <cellStyle name="解释性文本 3" xfId="4828"/>
    <cellStyle name="解释性文本 3 2" xfId="4829"/>
    <cellStyle name="解释性文本 3 2 2" xfId="4830"/>
    <cellStyle name="解释性文本 3 2 3" xfId="4831"/>
    <cellStyle name="解释性文本 3 3" xfId="4832"/>
    <cellStyle name="解释性文本 3 3 2" xfId="4833"/>
    <cellStyle name="解释性文本 3 4" xfId="4834"/>
    <cellStyle name="解释性文本 4" xfId="4835"/>
    <cellStyle name="解释性文本 4 2" xfId="4836"/>
    <cellStyle name="解释性文本 4 3" xfId="4837"/>
    <cellStyle name="解释性文本 5" xfId="4838"/>
    <cellStyle name="解释性文本 5 2" xfId="4839"/>
    <cellStyle name="解释性文本 6" xfId="4840"/>
    <cellStyle name="警告文本 2" xfId="4841"/>
    <cellStyle name="警告文本 2 2" xfId="4842"/>
    <cellStyle name="警告文本 2 2 2" xfId="4843"/>
    <cellStyle name="警告文本 2 2 2 2" xfId="4844"/>
    <cellStyle name="警告文本 2 2 2 3" xfId="4845"/>
    <cellStyle name="警告文本 2 2 3" xfId="4846"/>
    <cellStyle name="警告文本 2 2 3 2" xfId="4847"/>
    <cellStyle name="警告文本 2 2 4" xfId="4848"/>
    <cellStyle name="警告文本 2 3" xfId="4849"/>
    <cellStyle name="警告文本 2 3 2" xfId="4850"/>
    <cellStyle name="警告文本 2 3 2 2" xfId="4851"/>
    <cellStyle name="警告文本 2 3 2 3" xfId="4852"/>
    <cellStyle name="警告文本 2 3 3" xfId="4853"/>
    <cellStyle name="警告文本 2 3 3 2" xfId="4854"/>
    <cellStyle name="警告文本 2 3 4" xfId="4855"/>
    <cellStyle name="警告文本 2 4" xfId="4856"/>
    <cellStyle name="警告文本 2 4 2" xfId="4857"/>
    <cellStyle name="警告文本 2 4 3" xfId="4858"/>
    <cellStyle name="警告文本 2 5" xfId="4859"/>
    <cellStyle name="警告文本 2 5 2" xfId="4860"/>
    <cellStyle name="警告文本 2 6" xfId="4861"/>
    <cellStyle name="警告文本 2 7" xfId="4862"/>
    <cellStyle name="警告文本 3" xfId="4863"/>
    <cellStyle name="警告文本 3 2" xfId="4864"/>
    <cellStyle name="警告文本 3 2 2" xfId="4865"/>
    <cellStyle name="警告文本 3 2 3" xfId="4866"/>
    <cellStyle name="警告文本 3 3" xfId="4867"/>
    <cellStyle name="警告文本 3 3 2" xfId="4868"/>
    <cellStyle name="警告文本 3 4" xfId="4869"/>
    <cellStyle name="警告文本 4" xfId="4870"/>
    <cellStyle name="警告文本 4 2" xfId="4871"/>
    <cellStyle name="警告文本 4 3" xfId="4872"/>
    <cellStyle name="警告文本 5" xfId="4873"/>
    <cellStyle name="警告文本 5 2" xfId="4874"/>
    <cellStyle name="警告文本 6" xfId="4875"/>
    <cellStyle name="链接单元格 2" xfId="4876"/>
    <cellStyle name="链接单元格 2 2" xfId="4877"/>
    <cellStyle name="链接单元格 2 2 2" xfId="4878"/>
    <cellStyle name="链接单元格 2 2 2 2" xfId="4879"/>
    <cellStyle name="链接单元格 2 2 2 3" xfId="4880"/>
    <cellStyle name="链接单元格 2 2 3" xfId="4881"/>
    <cellStyle name="链接单元格 2 2 3 2" xfId="4882"/>
    <cellStyle name="链接单元格 2 2 4" xfId="4883"/>
    <cellStyle name="链接单元格 2 3" xfId="4884"/>
    <cellStyle name="链接单元格 2 3 2" xfId="4885"/>
    <cellStyle name="链接单元格 2 3 2 2" xfId="4886"/>
    <cellStyle name="链接单元格 2 3 2 3" xfId="4887"/>
    <cellStyle name="链接单元格 2 3 3" xfId="4888"/>
    <cellStyle name="链接单元格 2 3 3 2" xfId="4889"/>
    <cellStyle name="链接单元格 2 3 4" xfId="4890"/>
    <cellStyle name="链接单元格 2 4" xfId="4891"/>
    <cellStyle name="链接单元格 2 4 2" xfId="4892"/>
    <cellStyle name="链接单元格 2 4 3" xfId="4893"/>
    <cellStyle name="链接单元格 2 5" xfId="4894"/>
    <cellStyle name="链接单元格 2 5 2" xfId="4895"/>
    <cellStyle name="链接单元格 2 6" xfId="4896"/>
    <cellStyle name="链接单元格 2 7" xfId="4897"/>
    <cellStyle name="链接单元格 3" xfId="4898"/>
    <cellStyle name="链接单元格 3 2" xfId="4899"/>
    <cellStyle name="链接单元格 3 2 2" xfId="4900"/>
    <cellStyle name="链接单元格 3 2 3" xfId="4901"/>
    <cellStyle name="链接单元格 3 3" xfId="4902"/>
    <cellStyle name="链接单元格 3 3 2" xfId="4903"/>
    <cellStyle name="链接单元格 3 4" xfId="4904"/>
    <cellStyle name="链接单元格 4" xfId="4905"/>
    <cellStyle name="链接单元格 4 2" xfId="4906"/>
    <cellStyle name="链接单元格 4 3" xfId="4907"/>
    <cellStyle name="链接单元格 5" xfId="4908"/>
    <cellStyle name="链接单元格 5 2" xfId="4909"/>
    <cellStyle name="链接单元格 6" xfId="4910"/>
    <cellStyle name="千位分隔 2" xfId="4911"/>
    <cellStyle name="千位分隔 2 2" xfId="4912"/>
    <cellStyle name="千位分隔 2 2 2" xfId="7060"/>
    <cellStyle name="千位分隔 2 3" xfId="4913"/>
    <cellStyle name="千位分隔 2 3 2" xfId="7061"/>
    <cellStyle name="千位分隔 2 4" xfId="4914"/>
    <cellStyle name="千位分隔 2 4 2" xfId="7062"/>
    <cellStyle name="千位分隔 2 5" xfId="7059"/>
    <cellStyle name="千位分隔 3" xfId="4915"/>
    <cellStyle name="千位分隔 3 2" xfId="4916"/>
    <cellStyle name="千位分隔 3 2 2" xfId="4917"/>
    <cellStyle name="千位分隔 3 2 2 2" xfId="4918"/>
    <cellStyle name="千位分隔 3 2 2 2 2" xfId="7066"/>
    <cellStyle name="千位分隔 3 2 2 3" xfId="4919"/>
    <cellStyle name="千位分隔 3 2 2 3 2" xfId="7067"/>
    <cellStyle name="千位分隔 3 2 2 4" xfId="7065"/>
    <cellStyle name="千位分隔 3 2 3" xfId="4920"/>
    <cellStyle name="千位分隔 3 2 3 2" xfId="4921"/>
    <cellStyle name="千位分隔 3 2 3 2 2" xfId="7069"/>
    <cellStyle name="千位分隔 3 2 3 3" xfId="7068"/>
    <cellStyle name="千位分隔 3 2 4" xfId="4922"/>
    <cellStyle name="千位分隔 3 2 4 2" xfId="7070"/>
    <cellStyle name="千位分隔 3 2 5" xfId="7064"/>
    <cellStyle name="千位分隔 3 3" xfId="4923"/>
    <cellStyle name="千位分隔 3 3 2" xfId="4924"/>
    <cellStyle name="千位分隔 3 3 2 2" xfId="7072"/>
    <cellStyle name="千位分隔 3 3 3" xfId="4925"/>
    <cellStyle name="千位分隔 3 3 3 2" xfId="7073"/>
    <cellStyle name="千位分隔 3 3 4" xfId="7071"/>
    <cellStyle name="千位分隔 3 4" xfId="4926"/>
    <cellStyle name="千位分隔 3 4 2" xfId="4927"/>
    <cellStyle name="千位分隔 3 4 2 2" xfId="7075"/>
    <cellStyle name="千位分隔 3 4 3" xfId="7074"/>
    <cellStyle name="千位分隔 3 5" xfId="4928"/>
    <cellStyle name="千位分隔 3 5 2" xfId="7076"/>
    <cellStyle name="千位分隔 3 6" xfId="4929"/>
    <cellStyle name="千位分隔 3 6 2" xfId="7077"/>
    <cellStyle name="千位分隔 3 7" xfId="7063"/>
    <cellStyle name="千位分隔 4" xfId="4930"/>
    <cellStyle name="千位分隔 4 2" xfId="4931"/>
    <cellStyle name="千位分隔 4 2 2" xfId="4932"/>
    <cellStyle name="千位分隔 4 2 2 2" xfId="7080"/>
    <cellStyle name="千位分隔 4 2 3" xfId="4933"/>
    <cellStyle name="千位分隔 4 2 3 2" xfId="7081"/>
    <cellStyle name="千位分隔 4 2 4" xfId="7079"/>
    <cellStyle name="千位分隔 4 3" xfId="4934"/>
    <cellStyle name="千位分隔 4 3 2" xfId="4935"/>
    <cellStyle name="千位分隔 4 3 2 2" xfId="7083"/>
    <cellStyle name="千位分隔 4 3 3" xfId="7082"/>
    <cellStyle name="千位分隔 4 4" xfId="4936"/>
    <cellStyle name="千位分隔 4 4 2" xfId="7084"/>
    <cellStyle name="千位分隔 4 5" xfId="7078"/>
    <cellStyle name="千位分隔 5" xfId="4937"/>
    <cellStyle name="千位分隔 5 2" xfId="4938"/>
    <cellStyle name="千位分隔 5 2 2" xfId="7086"/>
    <cellStyle name="千位分隔 5 3" xfId="4939"/>
    <cellStyle name="千位分隔 5 3 2" xfId="7087"/>
    <cellStyle name="千位分隔 5 4" xfId="7085"/>
    <cellStyle name="千位分隔 6" xfId="4940"/>
    <cellStyle name="千位分隔 6 2" xfId="4941"/>
    <cellStyle name="千位分隔 6 2 2" xfId="7089"/>
    <cellStyle name="千位分隔 6 3" xfId="7088"/>
    <cellStyle name="千位分隔 7" xfId="4942"/>
    <cellStyle name="千位分隔 7 2" xfId="7090"/>
    <cellStyle name="千位分隔[0] 2" xfId="6843"/>
    <cellStyle name="强调文字颜色 1 2" xfId="4943"/>
    <cellStyle name="强调文字颜色 1 2 2" xfId="4944"/>
    <cellStyle name="强调文字颜色 1 2 2 2" xfId="4945"/>
    <cellStyle name="强调文字颜色 1 2 2 3" xfId="4946"/>
    <cellStyle name="强调文字颜色 1 2 3" xfId="4947"/>
    <cellStyle name="强调文字颜色 1 2 4" xfId="4948"/>
    <cellStyle name="强调文字颜色 2 2" xfId="4949"/>
    <cellStyle name="强调文字颜色 2 2 2" xfId="4950"/>
    <cellStyle name="强调文字颜色 2 2 2 2" xfId="4951"/>
    <cellStyle name="强调文字颜色 2 2 2 3" xfId="4952"/>
    <cellStyle name="强调文字颜色 2 2 3" xfId="4953"/>
    <cellStyle name="强调文字颜色 2 2 4" xfId="4954"/>
    <cellStyle name="强调文字颜色 3 2" xfId="4955"/>
    <cellStyle name="强调文字颜色 3 2 2" xfId="4956"/>
    <cellStyle name="强调文字颜色 3 2 2 2" xfId="4957"/>
    <cellStyle name="强调文字颜色 3 2 2 3" xfId="4958"/>
    <cellStyle name="强调文字颜色 3 2 3" xfId="4959"/>
    <cellStyle name="强调文字颜色 3 2 4" xfId="4960"/>
    <cellStyle name="强调文字颜色 4 2" xfId="4961"/>
    <cellStyle name="强调文字颜色 4 2 2" xfId="4962"/>
    <cellStyle name="强调文字颜色 4 2 2 2" xfId="4963"/>
    <cellStyle name="强调文字颜色 4 2 2 3" xfId="4964"/>
    <cellStyle name="强调文字颜色 4 2 3" xfId="4965"/>
    <cellStyle name="强调文字颜色 4 2 4" xfId="4966"/>
    <cellStyle name="强调文字颜色 5 2" xfId="4967"/>
    <cellStyle name="强调文字颜色 5 2 2" xfId="4968"/>
    <cellStyle name="强调文字颜色 5 2 2 2" xfId="4969"/>
    <cellStyle name="强调文字颜色 5 2 2 3" xfId="4970"/>
    <cellStyle name="强调文字颜色 5 2 3" xfId="4971"/>
    <cellStyle name="强调文字颜色 5 2 4" xfId="4972"/>
    <cellStyle name="强调文字颜色 6 2" xfId="4973"/>
    <cellStyle name="强调文字颜色 6 2 2" xfId="4974"/>
    <cellStyle name="强调文字颜色 6 2 2 2" xfId="4975"/>
    <cellStyle name="强调文字颜色 6 2 2 3" xfId="4976"/>
    <cellStyle name="强调文字颜色 6 2 3" xfId="4977"/>
    <cellStyle name="强调文字颜色 6 2 4" xfId="4978"/>
    <cellStyle name="适中 2" xfId="4979"/>
    <cellStyle name="适中 2 2" xfId="4980"/>
    <cellStyle name="适中 2 2 2" xfId="4981"/>
    <cellStyle name="适中 2 2 2 2" xfId="4982"/>
    <cellStyle name="适中 2 2 2 3" xfId="4983"/>
    <cellStyle name="适中 2 2 3" xfId="4984"/>
    <cellStyle name="适中 2 2 3 2" xfId="4985"/>
    <cellStyle name="适中 2 2 4" xfId="4986"/>
    <cellStyle name="适中 2 3" xfId="4987"/>
    <cellStyle name="适中 2 3 2" xfId="4988"/>
    <cellStyle name="适中 2 3 2 2" xfId="4989"/>
    <cellStyle name="适中 2 3 2 3" xfId="4990"/>
    <cellStyle name="适中 2 3 3" xfId="4991"/>
    <cellStyle name="适中 2 3 3 2" xfId="4992"/>
    <cellStyle name="适中 2 3 4" xfId="4993"/>
    <cellStyle name="适中 2 4" xfId="4994"/>
    <cellStyle name="适中 2 4 2" xfId="4995"/>
    <cellStyle name="适中 2 4 3" xfId="4996"/>
    <cellStyle name="适中 2 5" xfId="4997"/>
    <cellStyle name="适中 2 5 2" xfId="4998"/>
    <cellStyle name="适中 2 6" xfId="4999"/>
    <cellStyle name="适中 2 7" xfId="5000"/>
    <cellStyle name="适中 3" xfId="5001"/>
    <cellStyle name="适中 3 2" xfId="5002"/>
    <cellStyle name="适中 3 2 2" xfId="5003"/>
    <cellStyle name="适中 3 2 3" xfId="5004"/>
    <cellStyle name="适中 3 3" xfId="5005"/>
    <cellStyle name="适中 3 3 2" xfId="5006"/>
    <cellStyle name="适中 3 4" xfId="5007"/>
    <cellStyle name="适中 4" xfId="5008"/>
    <cellStyle name="适中 4 2" xfId="5009"/>
    <cellStyle name="适中 4 3" xfId="5010"/>
    <cellStyle name="适中 5" xfId="5011"/>
    <cellStyle name="适中 5 2" xfId="5012"/>
    <cellStyle name="适中 6" xfId="5013"/>
    <cellStyle name="输出 2" xfId="5014"/>
    <cellStyle name="输出 2 2" xfId="5015"/>
    <cellStyle name="输出 2 2 2" xfId="5016"/>
    <cellStyle name="输出 2 2 2 2" xfId="5017"/>
    <cellStyle name="输出 2 2 2 2 2" xfId="6070"/>
    <cellStyle name="输出 2 2 2 3" xfId="5018"/>
    <cellStyle name="输出 2 2 2 3 2" xfId="6071"/>
    <cellStyle name="输出 2 2 2 4" xfId="6072"/>
    <cellStyle name="输出 2 2 3" xfId="5019"/>
    <cellStyle name="输出 2 2 3 2" xfId="5020"/>
    <cellStyle name="输出 2 2 3 2 2" xfId="6073"/>
    <cellStyle name="输出 2 2 3 3" xfId="6074"/>
    <cellStyle name="输出 2 2 4" xfId="5021"/>
    <cellStyle name="输出 2 2 4 2" xfId="6075"/>
    <cellStyle name="输出 2 2 5" xfId="6076"/>
    <cellStyle name="输出 2 3" xfId="5022"/>
    <cellStyle name="输出 2 3 2" xfId="5023"/>
    <cellStyle name="输出 2 3 2 2" xfId="5024"/>
    <cellStyle name="输出 2 3 2 2 2" xfId="6077"/>
    <cellStyle name="输出 2 3 2 3" xfId="5025"/>
    <cellStyle name="输出 2 3 2 3 2" xfId="6078"/>
    <cellStyle name="输出 2 3 2 4" xfId="6079"/>
    <cellStyle name="输出 2 3 3" xfId="5026"/>
    <cellStyle name="输出 2 3 3 2" xfId="5027"/>
    <cellStyle name="输出 2 3 3 2 2" xfId="6080"/>
    <cellStyle name="输出 2 3 3 3" xfId="6081"/>
    <cellStyle name="输出 2 3 4" xfId="5028"/>
    <cellStyle name="输出 2 3 4 2" xfId="6082"/>
    <cellStyle name="输出 2 3 5" xfId="6083"/>
    <cellStyle name="输出 2 4" xfId="5029"/>
    <cellStyle name="输出 2 4 2" xfId="5030"/>
    <cellStyle name="输出 2 4 2 2" xfId="6084"/>
    <cellStyle name="输出 2 4 3" xfId="5031"/>
    <cellStyle name="输出 2 4 3 2" xfId="6085"/>
    <cellStyle name="输出 2 4 4" xfId="6086"/>
    <cellStyle name="输出 2 5" xfId="5032"/>
    <cellStyle name="输出 2 5 2" xfId="5033"/>
    <cellStyle name="输出 2 5 2 2" xfId="6087"/>
    <cellStyle name="输出 2 5 3" xfId="6088"/>
    <cellStyle name="输出 2 6" xfId="5034"/>
    <cellStyle name="输出 2 6 2" xfId="6089"/>
    <cellStyle name="输出 2 7" xfId="5035"/>
    <cellStyle name="输出 3" xfId="5036"/>
    <cellStyle name="输出 3 2" xfId="5037"/>
    <cellStyle name="输出 3 2 2" xfId="5038"/>
    <cellStyle name="输出 3 2 2 2" xfId="6090"/>
    <cellStyle name="输出 3 2 3" xfId="5039"/>
    <cellStyle name="输出 3 2 3 2" xfId="6091"/>
    <cellStyle name="输出 3 2 4" xfId="6092"/>
    <cellStyle name="输出 3 3" xfId="5040"/>
    <cellStyle name="输出 3 3 2" xfId="5041"/>
    <cellStyle name="输出 3 3 2 2" xfId="6093"/>
    <cellStyle name="输出 3 3 3" xfId="6094"/>
    <cellStyle name="输出 3 4" xfId="5042"/>
    <cellStyle name="输出 3 4 2" xfId="6095"/>
    <cellStyle name="输出 3 5" xfId="6096"/>
    <cellStyle name="输出 4" xfId="5043"/>
    <cellStyle name="输出 4 2" xfId="5044"/>
    <cellStyle name="输出 4 2 2" xfId="6097"/>
    <cellStyle name="输出 4 3" xfId="5045"/>
    <cellStyle name="输出 4 3 2" xfId="6098"/>
    <cellStyle name="输出 4 4" xfId="6099"/>
    <cellStyle name="输出 5" xfId="5046"/>
    <cellStyle name="输出 5 2" xfId="5047"/>
    <cellStyle name="输出 5 2 2" xfId="6100"/>
    <cellStyle name="输出 5 3" xfId="6101"/>
    <cellStyle name="输出 6" xfId="5048"/>
    <cellStyle name="输出 6 2" xfId="6102"/>
    <cellStyle name="输入 2" xfId="5049"/>
    <cellStyle name="输入 2 2" xfId="5050"/>
    <cellStyle name="输入 2 2 2" xfId="5051"/>
    <cellStyle name="输入 2 2 2 2" xfId="5052"/>
    <cellStyle name="输入 2 2 2 2 2" xfId="6103"/>
    <cellStyle name="输入 2 2 2 3" xfId="5053"/>
    <cellStyle name="输入 2 2 2 3 2" xfId="6104"/>
    <cellStyle name="输入 2 2 2 4" xfId="6105"/>
    <cellStyle name="输入 2 2 3" xfId="5054"/>
    <cellStyle name="输入 2 2 3 2" xfId="5055"/>
    <cellStyle name="输入 2 2 3 2 2" xfId="6106"/>
    <cellStyle name="输入 2 2 3 3" xfId="6107"/>
    <cellStyle name="输入 2 2 4" xfId="5056"/>
    <cellStyle name="输入 2 2 4 2" xfId="6108"/>
    <cellStyle name="输入 2 2 5" xfId="6109"/>
    <cellStyle name="输入 2 3" xfId="5057"/>
    <cellStyle name="输入 2 3 2" xfId="5058"/>
    <cellStyle name="输入 2 3 2 2" xfId="5059"/>
    <cellStyle name="输入 2 3 2 2 2" xfId="6110"/>
    <cellStyle name="输入 2 3 2 3" xfId="5060"/>
    <cellStyle name="输入 2 3 2 3 2" xfId="6111"/>
    <cellStyle name="输入 2 3 2 4" xfId="6112"/>
    <cellStyle name="输入 2 3 3" xfId="5061"/>
    <cellStyle name="输入 2 3 3 2" xfId="5062"/>
    <cellStyle name="输入 2 3 3 2 2" xfId="6113"/>
    <cellStyle name="输入 2 3 3 3" xfId="6114"/>
    <cellStyle name="输入 2 3 4" xfId="5063"/>
    <cellStyle name="输入 2 3 4 2" xfId="6115"/>
    <cellStyle name="输入 2 3 5" xfId="6116"/>
    <cellStyle name="输入 2 4" xfId="5064"/>
    <cellStyle name="输入 2 4 2" xfId="5065"/>
    <cellStyle name="输入 2 4 2 2" xfId="6117"/>
    <cellStyle name="输入 2 4 3" xfId="5066"/>
    <cellStyle name="输入 2 4 3 2" xfId="6118"/>
    <cellStyle name="输入 2 4 4" xfId="6119"/>
    <cellStyle name="输入 2 5" xfId="5067"/>
    <cellStyle name="输入 2 5 2" xfId="5068"/>
    <cellStyle name="输入 2 5 2 2" xfId="6120"/>
    <cellStyle name="输入 2 5 3" xfId="6121"/>
    <cellStyle name="输入 2 6" xfId="5069"/>
    <cellStyle name="输入 2 6 2" xfId="6122"/>
    <cellStyle name="输入 2 7" xfId="5070"/>
    <cellStyle name="输入 3" xfId="5071"/>
    <cellStyle name="输入 3 2" xfId="5072"/>
    <cellStyle name="输入 3 2 2" xfId="5073"/>
    <cellStyle name="输入 3 2 2 2" xfId="6123"/>
    <cellStyle name="输入 3 2 3" xfId="5074"/>
    <cellStyle name="输入 3 2 3 2" xfId="6124"/>
    <cellStyle name="输入 3 2 4" xfId="6125"/>
    <cellStyle name="输入 3 3" xfId="5075"/>
    <cellStyle name="输入 3 3 2" xfId="5076"/>
    <cellStyle name="输入 3 3 2 2" xfId="6126"/>
    <cellStyle name="输入 3 3 3" xfId="6127"/>
    <cellStyle name="输入 3 4" xfId="5077"/>
    <cellStyle name="输入 3 4 2" xfId="6128"/>
    <cellStyle name="输入 3 5" xfId="6129"/>
    <cellStyle name="输入 4" xfId="5078"/>
    <cellStyle name="输入 4 2" xfId="5079"/>
    <cellStyle name="输入 4 2 2" xfId="6130"/>
    <cellStyle name="输入 4 3" xfId="5080"/>
    <cellStyle name="输入 4 3 2" xfId="6131"/>
    <cellStyle name="输入 4 4" xfId="6132"/>
    <cellStyle name="输入 5" xfId="5081"/>
    <cellStyle name="输入 5 2" xfId="5082"/>
    <cellStyle name="输入 5 2 2" xfId="6133"/>
    <cellStyle name="输入 5 3" xfId="6134"/>
    <cellStyle name="输入 6" xfId="5083"/>
    <cellStyle name="输入 6 2" xfId="6135"/>
    <cellStyle name="样式 1" xfId="5084"/>
    <cellStyle name="着色 1" xfId="5085"/>
    <cellStyle name="着色 1 2" xfId="5086"/>
    <cellStyle name="着色 2" xfId="5087"/>
    <cellStyle name="着色 2 2" xfId="5088"/>
    <cellStyle name="着色 3" xfId="5089"/>
    <cellStyle name="着色 3 2" xfId="5090"/>
    <cellStyle name="着色 4" xfId="5091"/>
    <cellStyle name="着色 4 2" xfId="5092"/>
    <cellStyle name="着色 5" xfId="5093"/>
    <cellStyle name="着色 5 2" xfId="5094"/>
    <cellStyle name="着色 6" xfId="5095"/>
    <cellStyle name="着色 6 2" xfId="5096"/>
    <cellStyle name="注释 2" xfId="5097"/>
    <cellStyle name="注释 2 2" xfId="5098"/>
    <cellStyle name="注释 2 2 2" xfId="5099"/>
    <cellStyle name="注释 2 2 2 2" xfId="5100"/>
    <cellStyle name="注释 2 2 2 2 2" xfId="6136"/>
    <cellStyle name="注释 2 2 2 3" xfId="5101"/>
    <cellStyle name="注释 2 2 2 3 2" xfId="6137"/>
    <cellStyle name="注释 2 2 2 4" xfId="6138"/>
    <cellStyle name="注释 2 2 3" xfId="5102"/>
    <cellStyle name="注释 2 2 3 2" xfId="5103"/>
    <cellStyle name="注释 2 2 3 2 2" xfId="6139"/>
    <cellStyle name="注释 2 2 3 3" xfId="6140"/>
    <cellStyle name="注释 2 2 4" xfId="5104"/>
    <cellStyle name="注释 2 2 4 2" xfId="6141"/>
    <cellStyle name="注释 2 2 5" xfId="6142"/>
    <cellStyle name="注释 2 3" xfId="5105"/>
    <cellStyle name="注释 2 3 2" xfId="5106"/>
    <cellStyle name="注释 2 3 2 2" xfId="5107"/>
    <cellStyle name="注释 2 3 2 2 2" xfId="6143"/>
    <cellStyle name="注释 2 3 2 3" xfId="5108"/>
    <cellStyle name="注释 2 3 2 3 2" xfId="6144"/>
    <cellStyle name="注释 2 3 2 4" xfId="6145"/>
    <cellStyle name="注释 2 3 3" xfId="5109"/>
    <cellStyle name="注释 2 3 3 2" xfId="5110"/>
    <cellStyle name="注释 2 3 3 2 2" xfId="6146"/>
    <cellStyle name="注释 2 3 3 3" xfId="6147"/>
    <cellStyle name="注释 2 3 4" xfId="5111"/>
    <cellStyle name="注释 2 3 4 2" xfId="6148"/>
    <cellStyle name="注释 2 3 5" xfId="6149"/>
    <cellStyle name="注释 2 4" xfId="5112"/>
    <cellStyle name="注释 2 4 2" xfId="5113"/>
    <cellStyle name="注释 2 4 2 2" xfId="6150"/>
    <cellStyle name="注释 2 4 3" xfId="5114"/>
    <cellStyle name="注释 2 4 3 2" xfId="6151"/>
    <cellStyle name="注释 2 4 4" xfId="6152"/>
    <cellStyle name="注释 2 5" xfId="5115"/>
    <cellStyle name="注释 2 5 2" xfId="5116"/>
    <cellStyle name="注释 2 5 2 2" xfId="6153"/>
    <cellStyle name="注释 2 5 3" xfId="6154"/>
    <cellStyle name="注释 2 6" xfId="5117"/>
    <cellStyle name="注释 2 6 2" xfId="6155"/>
    <cellStyle name="注释 2 7" xfId="5118"/>
    <cellStyle name="注释 2 8" xfId="7954"/>
    <cellStyle name="注释 2 9" xfId="7955"/>
    <cellStyle name="注释 3" xfId="5119"/>
    <cellStyle name="注释 3 2" xfId="5120"/>
    <cellStyle name="注释 3 2 2" xfId="5121"/>
    <cellStyle name="注释 3 2 2 2" xfId="6156"/>
    <cellStyle name="注释 3 2 3" xfId="5122"/>
    <cellStyle name="注释 3 2 3 2" xfId="6157"/>
    <cellStyle name="注释 3 2 4" xfId="6158"/>
    <cellStyle name="注释 3 3" xfId="5123"/>
    <cellStyle name="注释 3 3 2" xfId="5124"/>
    <cellStyle name="注释 3 3 2 2" xfId="6159"/>
    <cellStyle name="注释 3 3 3" xfId="6160"/>
    <cellStyle name="注释 3 4" xfId="5125"/>
    <cellStyle name="注释 3 4 2" xfId="6161"/>
    <cellStyle name="注释 3 5" xfId="6162"/>
    <cellStyle name="注释 4" xfId="5126"/>
    <cellStyle name="注释 4 2" xfId="5127"/>
    <cellStyle name="注释 4 2 2" xfId="6163"/>
    <cellStyle name="注释 4 3" xfId="5128"/>
    <cellStyle name="注释 4 3 2" xfId="6164"/>
    <cellStyle name="注释 4 4" xfId="6165"/>
    <cellStyle name="注释 5" xfId="5129"/>
    <cellStyle name="注释 5 2" xfId="5130"/>
    <cellStyle name="注释 5 2 2" xfId="6166"/>
    <cellStyle name="注释 5 3" xfId="6167"/>
    <cellStyle name="注释 6" xfId="5131"/>
    <cellStyle name="注释 6 2" xfId="6168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104"/>
  <sheetViews>
    <sheetView showGridLines="0" topLeftCell="A58" workbookViewId="0"/>
  </sheetViews>
  <sheetFormatPr defaultRowHeight="13.5"/>
  <cols>
    <col min="1" max="1" width="11.375" style="236" customWidth="1"/>
    <col min="2" max="2" width="35.25" style="236" customWidth="1"/>
    <col min="3" max="3" width="21.125" style="236" customWidth="1"/>
    <col min="4" max="4" width="9.625" style="236" customWidth="1"/>
    <col min="5" max="5" width="13.25" style="236" customWidth="1"/>
    <col min="6" max="6" width="19.5" style="236" customWidth="1"/>
    <col min="7" max="7" width="5.5" style="236" customWidth="1"/>
    <col min="8" max="10" width="9" style="236"/>
    <col min="11" max="11" width="4.5" style="236" customWidth="1"/>
    <col min="12" max="16384" width="9" style="236"/>
  </cols>
  <sheetData>
    <row r="1" spans="1:7" ht="17.25" customHeight="1">
      <c r="C1" s="237" t="s">
        <v>60</v>
      </c>
      <c r="D1" s="237" t="s">
        <v>1</v>
      </c>
      <c r="G1" s="238"/>
    </row>
    <row r="2" spans="1:7" ht="17.25" customHeight="1">
      <c r="A2" s="236" t="s">
        <v>59</v>
      </c>
      <c r="B2" s="236" t="s">
        <v>2</v>
      </c>
      <c r="C2" s="239" t="s">
        <v>3</v>
      </c>
      <c r="D2" s="240" t="s">
        <v>4</v>
      </c>
      <c r="G2" s="238"/>
    </row>
    <row r="3" spans="1:7" ht="17.25" customHeight="1">
      <c r="A3" s="236" t="s">
        <v>59</v>
      </c>
      <c r="B3" s="236" t="s">
        <v>325</v>
      </c>
      <c r="C3" s="241" t="s">
        <v>186</v>
      </c>
      <c r="D3" s="240" t="s">
        <v>4</v>
      </c>
      <c r="G3" s="238"/>
    </row>
    <row r="4" spans="1:7" ht="17.25" customHeight="1">
      <c r="A4" s="236" t="s">
        <v>59</v>
      </c>
      <c r="B4" s="236" t="s">
        <v>326</v>
      </c>
      <c r="C4" s="241" t="s">
        <v>185</v>
      </c>
      <c r="D4" s="240" t="s">
        <v>4</v>
      </c>
      <c r="G4" s="238"/>
    </row>
    <row r="5" spans="1:7" ht="17.25" customHeight="1">
      <c r="A5" s="236" t="s">
        <v>59</v>
      </c>
      <c r="B5" s="236" t="s">
        <v>327</v>
      </c>
      <c r="C5" s="241" t="s">
        <v>185</v>
      </c>
      <c r="D5" s="240" t="s">
        <v>4</v>
      </c>
      <c r="G5" s="238"/>
    </row>
    <row r="6" spans="1:7" ht="17.25" customHeight="1">
      <c r="A6" s="236" t="s">
        <v>59</v>
      </c>
      <c r="B6" s="236" t="s">
        <v>5</v>
      </c>
      <c r="C6" s="239" t="s">
        <v>3</v>
      </c>
      <c r="D6" s="240" t="s">
        <v>4</v>
      </c>
      <c r="G6" s="238"/>
    </row>
    <row r="7" spans="1:7" ht="17.25" customHeight="1">
      <c r="A7" s="236" t="s">
        <v>59</v>
      </c>
      <c r="B7" s="236" t="s">
        <v>6</v>
      </c>
      <c r="C7" s="239" t="s">
        <v>3</v>
      </c>
      <c r="D7" s="240" t="s">
        <v>4</v>
      </c>
      <c r="G7" s="238"/>
    </row>
    <row r="8" spans="1:7" ht="17.25" customHeight="1">
      <c r="A8" s="236" t="s">
        <v>59</v>
      </c>
      <c r="B8" s="236" t="s">
        <v>175</v>
      </c>
      <c r="C8" s="239" t="s">
        <v>161</v>
      </c>
      <c r="D8" s="240" t="s">
        <v>4</v>
      </c>
      <c r="G8" s="238"/>
    </row>
    <row r="9" spans="1:7" ht="17.25" customHeight="1">
      <c r="A9" s="236" t="s">
        <v>59</v>
      </c>
      <c r="B9" s="236" t="s">
        <v>162</v>
      </c>
      <c r="C9" s="239" t="s">
        <v>163</v>
      </c>
      <c r="D9" s="240" t="s">
        <v>4</v>
      </c>
      <c r="G9" s="238"/>
    </row>
    <row r="10" spans="1:7" ht="17.25" customHeight="1">
      <c r="A10" s="236" t="s">
        <v>59</v>
      </c>
      <c r="B10" s="236" t="s">
        <v>164</v>
      </c>
      <c r="C10" s="239" t="s">
        <v>165</v>
      </c>
      <c r="D10" s="240" t="s">
        <v>4</v>
      </c>
      <c r="G10" s="238"/>
    </row>
    <row r="11" spans="1:7" ht="17.25" customHeight="1">
      <c r="A11" s="236" t="s">
        <v>59</v>
      </c>
      <c r="B11" s="236" t="s">
        <v>166</v>
      </c>
      <c r="C11" s="239" t="s">
        <v>167</v>
      </c>
      <c r="D11" s="240" t="s">
        <v>4</v>
      </c>
      <c r="G11" s="238"/>
    </row>
    <row r="12" spans="1:7" ht="17.25" customHeight="1">
      <c r="A12" s="236" t="s">
        <v>59</v>
      </c>
      <c r="B12" s="236" t="s">
        <v>168</v>
      </c>
      <c r="C12" s="239" t="s">
        <v>169</v>
      </c>
      <c r="D12" s="240" t="s">
        <v>4</v>
      </c>
      <c r="G12" s="238"/>
    </row>
    <row r="13" spans="1:7" ht="17.25" customHeight="1">
      <c r="A13" s="236" t="s">
        <v>59</v>
      </c>
      <c r="B13" s="236" t="s">
        <v>170</v>
      </c>
      <c r="C13" s="239" t="s">
        <v>11</v>
      </c>
      <c r="D13" s="240" t="s">
        <v>9</v>
      </c>
      <c r="G13" s="238"/>
    </row>
    <row r="14" spans="1:7" ht="17.25" customHeight="1">
      <c r="A14" s="236" t="s">
        <v>59</v>
      </c>
      <c r="B14" s="236" t="s">
        <v>7</v>
      </c>
      <c r="C14" s="239" t="s">
        <v>8</v>
      </c>
      <c r="D14" s="240" t="s">
        <v>9</v>
      </c>
      <c r="G14" s="238"/>
    </row>
    <row r="15" spans="1:7" ht="17.25" customHeight="1">
      <c r="A15" s="236" t="s">
        <v>59</v>
      </c>
      <c r="B15" s="236" t="s">
        <v>176</v>
      </c>
      <c r="C15" s="239" t="s">
        <v>8</v>
      </c>
      <c r="D15" s="240" t="s">
        <v>9</v>
      </c>
      <c r="G15" s="238"/>
    </row>
    <row r="16" spans="1:7" ht="17.25" customHeight="1">
      <c r="A16" s="236" t="s">
        <v>59</v>
      </c>
      <c r="B16" s="236" t="s">
        <v>177</v>
      </c>
      <c r="C16" s="239" t="s">
        <v>8</v>
      </c>
      <c r="D16" s="240" t="s">
        <v>9</v>
      </c>
      <c r="G16" s="238"/>
    </row>
    <row r="17" spans="1:7" ht="17.25" customHeight="1">
      <c r="A17" s="236" t="s">
        <v>59</v>
      </c>
      <c r="B17" s="236" t="s">
        <v>10</v>
      </c>
      <c r="C17" s="239" t="s">
        <v>8</v>
      </c>
      <c r="D17" s="240" t="s">
        <v>9</v>
      </c>
      <c r="G17" s="238"/>
    </row>
    <row r="18" spans="1:7" ht="17.25" customHeight="1">
      <c r="A18" s="236" t="s">
        <v>59</v>
      </c>
      <c r="B18" s="236" t="s">
        <v>178</v>
      </c>
      <c r="C18" s="239" t="s">
        <v>11</v>
      </c>
      <c r="D18" s="240" t="s">
        <v>9</v>
      </c>
      <c r="G18" s="238"/>
    </row>
    <row r="19" spans="1:7" ht="17.25" customHeight="1">
      <c r="A19" s="236" t="s">
        <v>59</v>
      </c>
      <c r="B19" s="236" t="s">
        <v>179</v>
      </c>
      <c r="C19" s="239" t="s">
        <v>8</v>
      </c>
      <c r="D19" s="240" t="s">
        <v>9</v>
      </c>
      <c r="G19" s="238"/>
    </row>
    <row r="20" spans="1:7" ht="17.25" customHeight="1">
      <c r="A20" s="236" t="s">
        <v>59</v>
      </c>
      <c r="B20" s="236" t="s">
        <v>12</v>
      </c>
      <c r="C20" s="239" t="s">
        <v>13</v>
      </c>
      <c r="D20" s="240" t="s">
        <v>9</v>
      </c>
      <c r="G20" s="238"/>
    </row>
    <row r="21" spans="1:7" ht="17.25" customHeight="1">
      <c r="A21" s="236" t="s">
        <v>59</v>
      </c>
      <c r="B21" s="236" t="s">
        <v>180</v>
      </c>
      <c r="C21" s="239" t="s">
        <v>13</v>
      </c>
      <c r="D21" s="240" t="s">
        <v>9</v>
      </c>
      <c r="G21" s="238"/>
    </row>
    <row r="22" spans="1:7" ht="17.25" customHeight="1">
      <c r="A22" s="236" t="s">
        <v>59</v>
      </c>
      <c r="B22" s="236" t="s">
        <v>181</v>
      </c>
      <c r="C22" s="239" t="s">
        <v>13</v>
      </c>
      <c r="D22" s="240" t="s">
        <v>9</v>
      </c>
      <c r="G22" s="238"/>
    </row>
    <row r="23" spans="1:7" ht="17.25" customHeight="1">
      <c r="A23" s="236" t="s">
        <v>59</v>
      </c>
      <c r="B23" s="236" t="s">
        <v>171</v>
      </c>
      <c r="C23" s="239" t="s">
        <v>172</v>
      </c>
      <c r="D23" s="240" t="s">
        <v>9</v>
      </c>
      <c r="G23" s="238"/>
    </row>
    <row r="24" spans="1:7" ht="17.25" customHeight="1">
      <c r="A24" s="236" t="s">
        <v>59</v>
      </c>
      <c r="B24" s="236" t="s">
        <v>182</v>
      </c>
      <c r="C24" s="239" t="s">
        <v>173</v>
      </c>
      <c r="D24" s="240" t="s">
        <v>9</v>
      </c>
      <c r="G24" s="238"/>
    </row>
    <row r="25" spans="1:7" ht="17.25" customHeight="1">
      <c r="A25" s="236" t="s">
        <v>59</v>
      </c>
      <c r="B25" s="236" t="s">
        <v>183</v>
      </c>
      <c r="C25" s="239" t="s">
        <v>174</v>
      </c>
      <c r="D25" s="240" t="s">
        <v>4</v>
      </c>
      <c r="G25" s="238"/>
    </row>
    <row r="26" spans="1:7" ht="17.25" customHeight="1">
      <c r="A26" s="236" t="s">
        <v>59</v>
      </c>
      <c r="B26" s="236" t="s">
        <v>14</v>
      </c>
      <c r="C26" s="239" t="s">
        <v>15</v>
      </c>
      <c r="D26" s="240" t="s">
        <v>9</v>
      </c>
      <c r="G26" s="238"/>
    </row>
    <row r="27" spans="1:7" ht="17.25" customHeight="1">
      <c r="A27" s="236" t="s">
        <v>59</v>
      </c>
      <c r="B27" s="236" t="s">
        <v>184</v>
      </c>
      <c r="C27" s="239" t="s">
        <v>15</v>
      </c>
      <c r="D27" s="240" t="s">
        <v>9</v>
      </c>
      <c r="G27" s="238"/>
    </row>
    <row r="28" spans="1:7" ht="17.25" customHeight="1">
      <c r="A28" s="236" t="s">
        <v>16</v>
      </c>
      <c r="B28" s="236" t="s">
        <v>17</v>
      </c>
      <c r="C28" s="239" t="s">
        <v>18</v>
      </c>
      <c r="D28" s="240" t="s">
        <v>4</v>
      </c>
      <c r="G28" s="238"/>
    </row>
    <row r="29" spans="1:7" ht="17.25" customHeight="1">
      <c r="A29" s="236" t="s">
        <v>16</v>
      </c>
      <c r="B29" s="236" t="s">
        <v>19</v>
      </c>
      <c r="C29" s="239" t="s">
        <v>18</v>
      </c>
      <c r="D29" s="240" t="s">
        <v>4</v>
      </c>
      <c r="G29" s="238"/>
    </row>
    <row r="30" spans="1:7" ht="17.25" customHeight="1">
      <c r="A30" s="236" t="s">
        <v>16</v>
      </c>
      <c r="B30" s="236" t="s">
        <v>20</v>
      </c>
      <c r="C30" s="239" t="s">
        <v>18</v>
      </c>
      <c r="D30" s="240" t="s">
        <v>4</v>
      </c>
      <c r="G30" s="238"/>
    </row>
    <row r="31" spans="1:7" ht="17.25" customHeight="1">
      <c r="A31" s="236" t="s">
        <v>16</v>
      </c>
      <c r="B31" s="236" t="s">
        <v>21</v>
      </c>
      <c r="C31" s="239" t="s">
        <v>22</v>
      </c>
      <c r="D31" s="240" t="s">
        <v>9</v>
      </c>
      <c r="G31" s="238"/>
    </row>
    <row r="32" spans="1:7" ht="17.25" customHeight="1">
      <c r="A32" s="236" t="s">
        <v>16</v>
      </c>
      <c r="B32" s="236" t="s">
        <v>23</v>
      </c>
      <c r="C32" s="239" t="s">
        <v>11</v>
      </c>
      <c r="D32" s="240" t="s">
        <v>9</v>
      </c>
      <c r="G32" s="238"/>
    </row>
    <row r="33" spans="1:10" ht="17.25" customHeight="1">
      <c r="A33" s="236" t="s">
        <v>16</v>
      </c>
      <c r="B33" s="236" t="s">
        <v>24</v>
      </c>
      <c r="C33" s="239" t="s">
        <v>11</v>
      </c>
      <c r="D33" s="240" t="s">
        <v>9</v>
      </c>
      <c r="G33" s="238"/>
    </row>
    <row r="34" spans="1:10" ht="17.25" customHeight="1">
      <c r="A34" s="236" t="s">
        <v>16</v>
      </c>
      <c r="B34" s="236" t="s">
        <v>25</v>
      </c>
      <c r="C34" s="239" t="s">
        <v>18</v>
      </c>
      <c r="D34" s="242" t="s">
        <v>4</v>
      </c>
      <c r="G34" s="238"/>
    </row>
    <row r="35" spans="1:10" ht="17.25" customHeight="1">
      <c r="A35" s="236" t="s">
        <v>16</v>
      </c>
      <c r="B35" s="236" t="s">
        <v>26</v>
      </c>
      <c r="C35" s="243"/>
      <c r="D35" s="243"/>
      <c r="G35" s="238"/>
    </row>
    <row r="36" spans="1:10" ht="17.25" customHeight="1">
      <c r="A36" s="236" t="s">
        <v>27</v>
      </c>
      <c r="B36" s="236" t="s">
        <v>17</v>
      </c>
      <c r="C36" s="239" t="s">
        <v>18</v>
      </c>
      <c r="D36" s="239" t="s">
        <v>4</v>
      </c>
      <c r="G36" s="238"/>
    </row>
    <row r="37" spans="1:10" ht="17.25" customHeight="1">
      <c r="A37" s="236" t="s">
        <v>27</v>
      </c>
      <c r="B37" s="236" t="s">
        <v>19</v>
      </c>
      <c r="C37" s="239" t="s">
        <v>18</v>
      </c>
      <c r="D37" s="239" t="s">
        <v>4</v>
      </c>
      <c r="G37" s="238"/>
    </row>
    <row r="38" spans="1:10" ht="17.25" customHeight="1">
      <c r="A38" s="236" t="s">
        <v>27</v>
      </c>
      <c r="B38" s="236" t="s">
        <v>28</v>
      </c>
      <c r="C38" s="239" t="s">
        <v>29</v>
      </c>
      <c r="D38" s="239" t="s">
        <v>4</v>
      </c>
      <c r="G38" s="238"/>
    </row>
    <row r="39" spans="1:10" ht="17.25">
      <c r="A39" s="236" t="s">
        <v>27</v>
      </c>
      <c r="B39" s="236" t="s">
        <v>30</v>
      </c>
      <c r="C39" s="239" t="s">
        <v>31</v>
      </c>
      <c r="D39" s="239" t="s">
        <v>4</v>
      </c>
      <c r="E39" s="244"/>
      <c r="F39" s="244"/>
      <c r="G39" s="244"/>
      <c r="H39" s="238"/>
      <c r="I39" s="238"/>
    </row>
    <row r="40" spans="1:10" ht="17.25" customHeight="1">
      <c r="A40" s="236" t="s">
        <v>27</v>
      </c>
      <c r="B40" s="236" t="s">
        <v>32</v>
      </c>
      <c r="C40" s="239" t="s">
        <v>11</v>
      </c>
      <c r="D40" s="239" t="s">
        <v>9</v>
      </c>
      <c r="E40" s="244"/>
      <c r="F40" s="244"/>
      <c r="G40" s="244"/>
      <c r="H40" s="238"/>
      <c r="I40" s="238"/>
      <c r="J40" s="238"/>
    </row>
    <row r="41" spans="1:10" ht="17.25">
      <c r="A41" s="236" t="s">
        <v>27</v>
      </c>
      <c r="B41" s="236" t="s">
        <v>26</v>
      </c>
      <c r="C41" s="243"/>
      <c r="D41" s="243"/>
      <c r="E41" s="244"/>
      <c r="F41" s="244"/>
      <c r="G41" s="244"/>
      <c r="H41" s="238"/>
    </row>
    <row r="42" spans="1:10" ht="17.25">
      <c r="A42" s="236" t="s">
        <v>328</v>
      </c>
      <c r="B42" s="236" t="s">
        <v>17</v>
      </c>
      <c r="C42" s="239" t="s">
        <v>18</v>
      </c>
      <c r="D42" s="239" t="s">
        <v>4</v>
      </c>
      <c r="E42" s="244"/>
      <c r="F42" s="244"/>
      <c r="G42" s="238"/>
      <c r="H42" s="238"/>
    </row>
    <row r="43" spans="1:10" ht="17.25">
      <c r="A43" s="236" t="s">
        <v>328</v>
      </c>
      <c r="B43" s="236" t="s">
        <v>19</v>
      </c>
      <c r="C43" s="239" t="s">
        <v>18</v>
      </c>
      <c r="D43" s="239" t="s">
        <v>4</v>
      </c>
      <c r="E43" s="244"/>
      <c r="F43" s="244"/>
    </row>
    <row r="44" spans="1:10" ht="17.25">
      <c r="A44" s="236" t="s">
        <v>328</v>
      </c>
      <c r="B44" s="236" t="s">
        <v>33</v>
      </c>
      <c r="C44" s="239" t="s">
        <v>31</v>
      </c>
      <c r="D44" s="239" t="s">
        <v>4</v>
      </c>
      <c r="E44" s="244"/>
      <c r="F44" s="244"/>
      <c r="H44" s="245"/>
    </row>
    <row r="45" spans="1:10" ht="17.25">
      <c r="A45" s="236" t="s">
        <v>328</v>
      </c>
      <c r="B45" s="236" t="s">
        <v>34</v>
      </c>
      <c r="C45" s="239" t="s">
        <v>11</v>
      </c>
      <c r="D45" s="239" t="s">
        <v>9</v>
      </c>
      <c r="E45" s="244"/>
      <c r="F45" s="244"/>
      <c r="H45" s="245"/>
    </row>
    <row r="46" spans="1:10" ht="17.25">
      <c r="A46" s="236" t="s">
        <v>328</v>
      </c>
      <c r="B46" s="236" t="s">
        <v>35</v>
      </c>
      <c r="C46" s="239" t="s">
        <v>18</v>
      </c>
      <c r="D46" s="239" t="s">
        <v>4</v>
      </c>
      <c r="E46" s="244"/>
      <c r="F46" s="244"/>
      <c r="H46" s="245"/>
    </row>
    <row r="47" spans="1:10" ht="17.25">
      <c r="A47" s="236" t="s">
        <v>328</v>
      </c>
      <c r="B47" s="236" t="s">
        <v>36</v>
      </c>
      <c r="C47" s="239" t="s">
        <v>18</v>
      </c>
      <c r="D47" s="239" t="s">
        <v>4</v>
      </c>
      <c r="E47" s="244"/>
      <c r="F47" s="244"/>
      <c r="H47" s="245"/>
    </row>
    <row r="48" spans="1:10" ht="17.25">
      <c r="A48" s="236" t="s">
        <v>328</v>
      </c>
      <c r="B48" s="236" t="s">
        <v>26</v>
      </c>
      <c r="E48" s="244"/>
      <c r="F48" s="244"/>
      <c r="H48" s="245"/>
    </row>
    <row r="49" spans="1:6" ht="17.25">
      <c r="A49" s="236" t="s">
        <v>37</v>
      </c>
      <c r="B49" s="236" t="s">
        <v>17</v>
      </c>
      <c r="C49" s="239" t="s">
        <v>18</v>
      </c>
      <c r="D49" s="239" t="s">
        <v>4</v>
      </c>
      <c r="E49" s="244"/>
      <c r="F49" s="244"/>
    </row>
    <row r="50" spans="1:6" ht="17.25">
      <c r="A50" s="236" t="s">
        <v>37</v>
      </c>
      <c r="B50" s="236" t="s">
        <v>19</v>
      </c>
      <c r="C50" s="239" t="s">
        <v>18</v>
      </c>
      <c r="D50" s="239" t="s">
        <v>4</v>
      </c>
      <c r="E50" s="244"/>
      <c r="F50" s="246"/>
    </row>
    <row r="51" spans="1:6" ht="16.5">
      <c r="A51" s="236" t="s">
        <v>37</v>
      </c>
      <c r="B51" s="236" t="s">
        <v>38</v>
      </c>
      <c r="C51" s="239" t="s">
        <v>22</v>
      </c>
      <c r="D51" s="239" t="s">
        <v>9</v>
      </c>
    </row>
    <row r="52" spans="1:6" ht="16.5">
      <c r="A52" s="236" t="s">
        <v>37</v>
      </c>
      <c r="B52" s="236" t="s">
        <v>39</v>
      </c>
      <c r="C52" s="239" t="s">
        <v>11</v>
      </c>
      <c r="D52" s="239" t="s">
        <v>9</v>
      </c>
    </row>
    <row r="53" spans="1:6" ht="16.5">
      <c r="A53" s="236" t="s">
        <v>37</v>
      </c>
      <c r="B53" s="236" t="s">
        <v>40</v>
      </c>
      <c r="C53" s="239" t="s">
        <v>41</v>
      </c>
      <c r="D53" s="239" t="s">
        <v>9</v>
      </c>
    </row>
    <row r="54" spans="1:6" ht="16.5">
      <c r="A54" s="236" t="s">
        <v>37</v>
      </c>
      <c r="B54" s="236" t="s">
        <v>42</v>
      </c>
      <c r="C54" s="239" t="s">
        <v>11</v>
      </c>
      <c r="D54" s="239" t="s">
        <v>9</v>
      </c>
    </row>
    <row r="55" spans="1:6" ht="16.5">
      <c r="A55" s="236" t="s">
        <v>37</v>
      </c>
      <c r="B55" s="236" t="s">
        <v>43</v>
      </c>
      <c r="C55" s="239" t="s">
        <v>18</v>
      </c>
      <c r="D55" s="241" t="s">
        <v>4</v>
      </c>
    </row>
    <row r="56" spans="1:6" ht="16.5">
      <c r="A56" s="236" t="s">
        <v>37</v>
      </c>
      <c r="B56" s="236" t="s">
        <v>26</v>
      </c>
      <c r="C56" s="239"/>
    </row>
    <row r="57" spans="1:6" ht="16.5">
      <c r="A57" s="236" t="s">
        <v>44</v>
      </c>
      <c r="B57" s="236" t="s">
        <v>17</v>
      </c>
      <c r="C57" s="239" t="s">
        <v>18</v>
      </c>
      <c r="D57" s="240" t="s">
        <v>4</v>
      </c>
    </row>
    <row r="58" spans="1:6" ht="16.5">
      <c r="A58" s="236" t="s">
        <v>44</v>
      </c>
      <c r="B58" s="236" t="s">
        <v>19</v>
      </c>
      <c r="C58" s="239" t="s">
        <v>18</v>
      </c>
      <c r="D58" s="240" t="s">
        <v>4</v>
      </c>
    </row>
    <row r="59" spans="1:6" ht="16.5">
      <c r="A59" s="236" t="s">
        <v>44</v>
      </c>
      <c r="B59" s="236" t="s">
        <v>45</v>
      </c>
      <c r="C59" s="239" t="s">
        <v>46</v>
      </c>
      <c r="D59" s="240" t="s">
        <v>4</v>
      </c>
    </row>
    <row r="60" spans="1:6" ht="16.5">
      <c r="A60" s="236" t="s">
        <v>44</v>
      </c>
      <c r="B60" s="236" t="s">
        <v>71</v>
      </c>
      <c r="C60" s="239" t="s">
        <v>29</v>
      </c>
      <c r="D60" s="240" t="s">
        <v>4</v>
      </c>
    </row>
    <row r="61" spans="1:6" ht="16.5">
      <c r="A61" s="236" t="s">
        <v>44</v>
      </c>
      <c r="B61" s="236" t="s">
        <v>72</v>
      </c>
      <c r="C61" s="239" t="s">
        <v>29</v>
      </c>
      <c r="D61" s="240" t="s">
        <v>4</v>
      </c>
    </row>
    <row r="62" spans="1:6" ht="16.5">
      <c r="A62" s="236" t="s">
        <v>44</v>
      </c>
      <c r="B62" s="236" t="s">
        <v>47</v>
      </c>
      <c r="C62" s="239" t="s">
        <v>11</v>
      </c>
      <c r="D62" s="240" t="s">
        <v>9</v>
      </c>
    </row>
    <row r="63" spans="1:6" ht="16.5">
      <c r="A63" s="236" t="s">
        <v>44</v>
      </c>
      <c r="B63" s="236" t="s">
        <v>48</v>
      </c>
      <c r="C63" s="239" t="s">
        <v>22</v>
      </c>
      <c r="D63" s="240" t="s">
        <v>73</v>
      </c>
    </row>
    <row r="64" spans="1:6" ht="16.5">
      <c r="A64" s="236" t="s">
        <v>44</v>
      </c>
      <c r="B64" s="236" t="s">
        <v>49</v>
      </c>
      <c r="C64" s="239" t="s">
        <v>22</v>
      </c>
      <c r="D64" s="242" t="s">
        <v>9</v>
      </c>
    </row>
    <row r="65" spans="1:4" ht="16.5">
      <c r="A65" s="236" t="s">
        <v>44</v>
      </c>
      <c r="B65" s="236" t="s">
        <v>74</v>
      </c>
      <c r="C65" s="239" t="s">
        <v>18</v>
      </c>
      <c r="D65" s="239" t="s">
        <v>4</v>
      </c>
    </row>
    <row r="66" spans="1:4" ht="16.5">
      <c r="A66" s="236" t="s">
        <v>44</v>
      </c>
      <c r="B66" s="236" t="s">
        <v>75</v>
      </c>
      <c r="C66" s="241" t="s">
        <v>18</v>
      </c>
      <c r="D66" s="242" t="s">
        <v>4</v>
      </c>
    </row>
    <row r="67" spans="1:4">
      <c r="A67" s="236" t="s">
        <v>44</v>
      </c>
      <c r="B67" s="236" t="s">
        <v>26</v>
      </c>
    </row>
    <row r="68" spans="1:4" ht="16.5">
      <c r="A68" s="236" t="s">
        <v>50</v>
      </c>
      <c r="B68" s="236" t="s">
        <v>17</v>
      </c>
      <c r="C68" s="239" t="s">
        <v>18</v>
      </c>
      <c r="D68" s="240" t="s">
        <v>4</v>
      </c>
    </row>
    <row r="69" spans="1:4" ht="16.5">
      <c r="A69" s="236" t="s">
        <v>50</v>
      </c>
      <c r="B69" s="236" t="s">
        <v>19</v>
      </c>
      <c r="C69" s="239" t="s">
        <v>18</v>
      </c>
      <c r="D69" s="240" t="s">
        <v>4</v>
      </c>
    </row>
    <row r="70" spans="1:4" ht="16.5">
      <c r="A70" s="236" t="s">
        <v>50</v>
      </c>
      <c r="B70" s="236" t="s">
        <v>51</v>
      </c>
      <c r="C70" s="239" t="s">
        <v>52</v>
      </c>
      <c r="D70" s="240" t="s">
        <v>9</v>
      </c>
    </row>
    <row r="71" spans="1:4" ht="16.5">
      <c r="A71" s="236" t="s">
        <v>50</v>
      </c>
      <c r="B71" s="236" t="s">
        <v>53</v>
      </c>
      <c r="C71" s="239" t="s">
        <v>11</v>
      </c>
      <c r="D71" s="240" t="s">
        <v>9</v>
      </c>
    </row>
    <row r="72" spans="1:4" ht="16.5">
      <c r="A72" s="236" t="s">
        <v>50</v>
      </c>
      <c r="B72" s="236" t="s">
        <v>54</v>
      </c>
      <c r="C72" s="239" t="s">
        <v>55</v>
      </c>
      <c r="D72" s="240" t="s">
        <v>9</v>
      </c>
    </row>
    <row r="73" spans="1:4" ht="16.5">
      <c r="A73" s="236" t="s">
        <v>50</v>
      </c>
      <c r="B73" s="236" t="s">
        <v>56</v>
      </c>
      <c r="C73" s="239" t="s">
        <v>18</v>
      </c>
      <c r="D73" s="240" t="s">
        <v>4</v>
      </c>
    </row>
    <row r="74" spans="1:4">
      <c r="A74" s="236" t="s">
        <v>50</v>
      </c>
      <c r="B74" s="236" t="s">
        <v>26</v>
      </c>
    </row>
    <row r="75" spans="1:4" ht="16.5">
      <c r="A75" s="236" t="s">
        <v>61</v>
      </c>
      <c r="B75" s="236" t="s">
        <v>17</v>
      </c>
      <c r="C75" s="239" t="s">
        <v>18</v>
      </c>
      <c r="D75" s="240" t="s">
        <v>4</v>
      </c>
    </row>
    <row r="76" spans="1:4" ht="16.5">
      <c r="A76" s="236" t="s">
        <v>61</v>
      </c>
      <c r="B76" s="236" t="s">
        <v>19</v>
      </c>
      <c r="C76" s="239" t="s">
        <v>18</v>
      </c>
      <c r="D76" s="240" t="s">
        <v>4</v>
      </c>
    </row>
    <row r="77" spans="1:4" ht="16.5">
      <c r="A77" s="236" t="s">
        <v>61</v>
      </c>
      <c r="B77" s="236" t="s">
        <v>67</v>
      </c>
      <c r="C77" s="239" t="s">
        <v>68</v>
      </c>
      <c r="D77" s="240" t="s">
        <v>4</v>
      </c>
    </row>
    <row r="78" spans="1:4" ht="16.5">
      <c r="A78" s="236" t="s">
        <v>61</v>
      </c>
      <c r="B78" s="236" t="s">
        <v>57</v>
      </c>
      <c r="C78" s="239" t="s">
        <v>11</v>
      </c>
      <c r="D78" s="240" t="s">
        <v>9</v>
      </c>
    </row>
    <row r="79" spans="1:4" ht="16.5">
      <c r="A79" s="236" t="s">
        <v>61</v>
      </c>
      <c r="B79" s="236" t="s">
        <v>69</v>
      </c>
      <c r="C79" s="239" t="s">
        <v>18</v>
      </c>
      <c r="D79" s="240" t="s">
        <v>4</v>
      </c>
    </row>
    <row r="80" spans="1:4" ht="16.5">
      <c r="A80" s="236" t="s">
        <v>61</v>
      </c>
      <c r="B80" s="236" t="s">
        <v>70</v>
      </c>
      <c r="C80" s="239" t="s">
        <v>18</v>
      </c>
      <c r="D80" s="240" t="s">
        <v>4</v>
      </c>
    </row>
    <row r="81" spans="1:4">
      <c r="A81" s="236" t="s">
        <v>61</v>
      </c>
      <c r="B81" s="236" t="s">
        <v>26</v>
      </c>
    </row>
    <row r="82" spans="1:4" ht="16.5">
      <c r="A82" s="236" t="s">
        <v>58</v>
      </c>
      <c r="B82" s="236" t="s">
        <v>151</v>
      </c>
      <c r="C82" s="239" t="s">
        <v>18</v>
      </c>
      <c r="D82" s="239" t="s">
        <v>4</v>
      </c>
    </row>
    <row r="83" spans="1:4" ht="16.5">
      <c r="A83" s="236" t="s">
        <v>58</v>
      </c>
      <c r="B83" s="236" t="s">
        <v>152</v>
      </c>
      <c r="C83" s="239" t="s">
        <v>18</v>
      </c>
      <c r="D83" s="239" t="s">
        <v>4</v>
      </c>
    </row>
    <row r="84" spans="1:4" ht="16.5">
      <c r="A84" s="236" t="s">
        <v>58</v>
      </c>
      <c r="B84" s="236" t="s">
        <v>153</v>
      </c>
      <c r="C84" s="239" t="s">
        <v>18</v>
      </c>
      <c r="D84" s="239" t="s">
        <v>4</v>
      </c>
    </row>
    <row r="85" spans="1:4" ht="16.5">
      <c r="A85" s="236" t="s">
        <v>58</v>
      </c>
      <c r="B85" s="236" t="s">
        <v>154</v>
      </c>
      <c r="C85" s="239" t="s">
        <v>18</v>
      </c>
      <c r="D85" s="239" t="s">
        <v>4</v>
      </c>
    </row>
    <row r="86" spans="1:4" ht="16.5">
      <c r="A86" s="236" t="s">
        <v>58</v>
      </c>
      <c r="B86" s="236" t="s">
        <v>155</v>
      </c>
      <c r="C86" s="239" t="s">
        <v>11</v>
      </c>
      <c r="D86" s="241" t="s">
        <v>9</v>
      </c>
    </row>
    <row r="87" spans="1:4" ht="16.5">
      <c r="A87" s="236" t="s">
        <v>58</v>
      </c>
      <c r="B87" s="236" t="s">
        <v>156</v>
      </c>
      <c r="C87" s="247" t="s">
        <v>76</v>
      </c>
      <c r="D87" s="241" t="s">
        <v>9</v>
      </c>
    </row>
    <row r="88" spans="1:4" ht="16.5">
      <c r="A88" s="236" t="s">
        <v>58</v>
      </c>
      <c r="B88" s="236" t="s">
        <v>157</v>
      </c>
      <c r="C88" s="239" t="s">
        <v>18</v>
      </c>
      <c r="D88" s="239" t="s">
        <v>4</v>
      </c>
    </row>
    <row r="89" spans="1:4" ht="16.5">
      <c r="A89" s="236" t="s">
        <v>58</v>
      </c>
      <c r="B89" s="236" t="s">
        <v>158</v>
      </c>
      <c r="C89" s="239" t="s">
        <v>18</v>
      </c>
      <c r="D89" s="239" t="s">
        <v>4</v>
      </c>
    </row>
    <row r="90" spans="1:4">
      <c r="A90" s="236" t="s">
        <v>58</v>
      </c>
      <c r="B90" s="236" t="s">
        <v>159</v>
      </c>
    </row>
    <row r="91" spans="1:4" ht="16.5">
      <c r="A91" s="248"/>
    </row>
    <row r="92" spans="1:4" ht="16.5">
      <c r="A92" s="248"/>
    </row>
    <row r="93" spans="1:4" ht="16.5">
      <c r="A93" s="248"/>
    </row>
    <row r="94" spans="1:4" ht="16.5">
      <c r="A94" s="248"/>
    </row>
    <row r="95" spans="1:4" ht="16.5">
      <c r="A95" s="248"/>
    </row>
    <row r="96" spans="1:4" ht="16.5">
      <c r="A96" s="248"/>
    </row>
    <row r="98" spans="1:1" ht="16.5">
      <c r="A98" s="248"/>
    </row>
    <row r="99" spans="1:1" ht="16.5">
      <c r="A99" s="248"/>
    </row>
    <row r="100" spans="1:1" ht="16.5">
      <c r="A100" s="248"/>
    </row>
    <row r="101" spans="1:1" ht="16.5">
      <c r="A101" s="248"/>
    </row>
    <row r="102" spans="1:1" ht="16.5">
      <c r="A102" s="248"/>
    </row>
    <row r="103" spans="1:1" ht="16.5">
      <c r="A103" s="248"/>
    </row>
    <row r="104" spans="1:1" ht="16.5">
      <c r="A104" s="248"/>
    </row>
  </sheetData>
  <phoneticPr fontId="79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638"/>
  <sheetViews>
    <sheetView showGridLines="0" workbookViewId="0">
      <selection activeCell="H3" sqref="H3"/>
    </sheetView>
  </sheetViews>
  <sheetFormatPr defaultColWidth="8.875" defaultRowHeight="15.75" customHeight="1"/>
  <cols>
    <col min="1" max="1" width="15.375" style="77" bestFit="1" customWidth="1"/>
    <col min="2" max="2" width="13" style="77" bestFit="1" customWidth="1"/>
    <col min="3" max="3" width="15.375" style="77" bestFit="1" customWidth="1"/>
    <col min="4" max="4" width="12.25" style="77" bestFit="1" customWidth="1"/>
    <col min="5" max="5" width="12.25" style="80" bestFit="1" customWidth="1"/>
    <col min="6" max="6" width="10.125" style="80" bestFit="1" customWidth="1"/>
    <col min="7" max="7" width="12.125" style="83" bestFit="1" customWidth="1"/>
    <col min="8" max="8" width="25" style="82" bestFit="1" customWidth="1"/>
    <col min="9" max="9" width="19.25" style="81" bestFit="1" customWidth="1"/>
    <col min="10" max="10" width="9" style="81" bestFit="1" customWidth="1"/>
    <col min="11" max="11" width="19.25" style="81" bestFit="1" customWidth="1"/>
    <col min="12" max="13" width="9" style="81" bestFit="1" customWidth="1"/>
    <col min="14" max="14" width="13" style="81" bestFit="1" customWidth="1"/>
    <col min="15" max="15" width="9" style="76" bestFit="1" customWidth="1"/>
    <col min="16" max="18" width="19.25" style="76" bestFit="1" customWidth="1"/>
    <col min="19" max="26" width="15.125" style="76" bestFit="1" customWidth="1"/>
    <col min="27" max="27" width="17.25" style="77" bestFit="1" customWidth="1"/>
    <col min="28" max="29" width="17.25" style="80" bestFit="1" customWidth="1"/>
    <col min="30" max="30" width="17.25" style="79" bestFit="1" customWidth="1"/>
    <col min="31" max="31" width="8.875" style="77"/>
    <col min="32" max="32" width="11.375" style="76" customWidth="1"/>
    <col min="33" max="33" width="21.625" style="76" customWidth="1"/>
    <col min="34" max="34" width="13.875" style="76" customWidth="1"/>
    <col min="35" max="16384" width="8.875" style="76"/>
  </cols>
  <sheetData>
    <row r="1" spans="1:41" customFormat="1" ht="15.75" customHeight="1">
      <c r="A1" t="s">
        <v>384</v>
      </c>
      <c r="B1" s="51" t="s">
        <v>356</v>
      </c>
      <c r="C1" t="s">
        <v>383</v>
      </c>
      <c r="D1" s="51" t="s">
        <v>383</v>
      </c>
      <c r="E1" s="51" t="s">
        <v>383</v>
      </c>
      <c r="F1" s="51" t="s">
        <v>383</v>
      </c>
      <c r="G1" s="51" t="s">
        <v>383</v>
      </c>
      <c r="H1" s="51" t="s">
        <v>383</v>
      </c>
      <c r="I1" t="s">
        <v>382</v>
      </c>
      <c r="J1" s="51" t="s">
        <v>382</v>
      </c>
      <c r="K1" s="51" t="s">
        <v>382</v>
      </c>
      <c r="L1" s="51" t="s">
        <v>382</v>
      </c>
      <c r="M1" s="51" t="s">
        <v>382</v>
      </c>
      <c r="N1" s="51" t="s">
        <v>382</v>
      </c>
      <c r="O1" s="51" t="s">
        <v>382</v>
      </c>
      <c r="P1" t="s">
        <v>381</v>
      </c>
      <c r="Q1" s="51" t="s">
        <v>381</v>
      </c>
      <c r="R1" t="s">
        <v>380</v>
      </c>
      <c r="S1" s="51" t="s">
        <v>380</v>
      </c>
      <c r="T1" s="51" t="s">
        <v>380</v>
      </c>
      <c r="U1" s="51" t="s">
        <v>380</v>
      </c>
      <c r="V1" s="51" t="s">
        <v>380</v>
      </c>
      <c r="W1" s="51" t="s">
        <v>380</v>
      </c>
      <c r="X1" s="51" t="s">
        <v>380</v>
      </c>
      <c r="Y1" s="51" t="s">
        <v>380</v>
      </c>
      <c r="Z1" s="51" t="s">
        <v>380</v>
      </c>
      <c r="AA1" t="s">
        <v>379</v>
      </c>
      <c r="AB1" s="51" t="s">
        <v>379</v>
      </c>
      <c r="AC1" s="51" t="s">
        <v>379</v>
      </c>
      <c r="AD1" s="51" t="s">
        <v>379</v>
      </c>
      <c r="AE1" s="51"/>
      <c r="AF1" s="51"/>
    </row>
    <row r="2" spans="1:41" customFormat="1" ht="15.75" customHeight="1">
      <c r="A2" t="s">
        <v>79</v>
      </c>
      <c r="C2" t="s">
        <v>79</v>
      </c>
      <c r="I2" t="s">
        <v>105</v>
      </c>
      <c r="P2" t="s">
        <v>105</v>
      </c>
      <c r="R2" t="s">
        <v>105</v>
      </c>
      <c r="AA2" t="s">
        <v>79</v>
      </c>
    </row>
    <row r="3" spans="1:41" customFormat="1" ht="15.75" customHeight="1">
      <c r="A3" t="s">
        <v>81</v>
      </c>
      <c r="B3" t="s">
        <v>104</v>
      </c>
      <c r="C3" t="s">
        <v>81</v>
      </c>
      <c r="D3" t="s">
        <v>103</v>
      </c>
      <c r="E3" t="s">
        <v>102</v>
      </c>
      <c r="F3" t="s">
        <v>101</v>
      </c>
      <c r="G3" t="s">
        <v>100</v>
      </c>
      <c r="H3" t="s">
        <v>99</v>
      </c>
      <c r="I3" t="s">
        <v>81</v>
      </c>
      <c r="J3" t="s">
        <v>98</v>
      </c>
      <c r="K3" t="s">
        <v>97</v>
      </c>
      <c r="L3" t="s">
        <v>96</v>
      </c>
      <c r="M3" t="s">
        <v>95</v>
      </c>
      <c r="N3" t="s">
        <v>94</v>
      </c>
      <c r="O3" t="s">
        <v>93</v>
      </c>
      <c r="P3" t="s">
        <v>81</v>
      </c>
      <c r="Q3" t="s">
        <v>92</v>
      </c>
      <c r="R3" t="s">
        <v>81</v>
      </c>
      <c r="S3" t="s">
        <v>91</v>
      </c>
      <c r="T3" t="s">
        <v>90</v>
      </c>
      <c r="U3" t="s">
        <v>89</v>
      </c>
      <c r="V3" t="s">
        <v>88</v>
      </c>
      <c r="W3" t="s">
        <v>87</v>
      </c>
      <c r="X3" t="s">
        <v>86</v>
      </c>
      <c r="Y3" t="s">
        <v>85</v>
      </c>
      <c r="Z3" t="s">
        <v>80</v>
      </c>
      <c r="AA3" t="s">
        <v>81</v>
      </c>
      <c r="AB3" t="s">
        <v>84</v>
      </c>
      <c r="AC3" t="s">
        <v>83</v>
      </c>
      <c r="AD3" t="s">
        <v>82</v>
      </c>
    </row>
    <row r="4" spans="1:41" customFormat="1" ht="15.75" customHeight="1">
      <c r="A4" t="s">
        <v>0</v>
      </c>
      <c r="B4" t="s">
        <v>18</v>
      </c>
      <c r="C4" t="s">
        <v>0</v>
      </c>
      <c r="D4" t="s">
        <v>46</v>
      </c>
      <c r="E4" t="s">
        <v>46</v>
      </c>
      <c r="F4" t="s">
        <v>46</v>
      </c>
      <c r="G4" t="s">
        <v>46</v>
      </c>
      <c r="H4" t="s">
        <v>46</v>
      </c>
      <c r="I4" t="s">
        <v>0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AA4" t="s">
        <v>0</v>
      </c>
      <c r="AB4" t="s">
        <v>18</v>
      </c>
      <c r="AC4" t="s">
        <v>18</v>
      </c>
      <c r="AD4" t="s">
        <v>18</v>
      </c>
    </row>
    <row r="5" spans="1:41" s="89" customFormat="1" ht="15.75" customHeight="1">
      <c r="A5" s="88">
        <v>43357</v>
      </c>
      <c r="B5" s="84">
        <v>3360</v>
      </c>
      <c r="C5" s="234">
        <v>43357</v>
      </c>
      <c r="D5" s="100">
        <v>407.97492339544516</v>
      </c>
      <c r="E5" s="86">
        <v>400.5</v>
      </c>
      <c r="F5" s="86">
        <v>431</v>
      </c>
      <c r="G5" s="86">
        <f>F5-E5</f>
        <v>30.5</v>
      </c>
      <c r="H5" s="86">
        <f>D5-E5</f>
        <v>7.4749233954451597</v>
      </c>
      <c r="I5" s="88">
        <v>43356</v>
      </c>
      <c r="J5" s="107">
        <v>46.15</v>
      </c>
      <c r="K5" s="107">
        <v>21.93</v>
      </c>
      <c r="L5" s="107">
        <v>6.2</v>
      </c>
      <c r="M5" s="107">
        <v>3.1</v>
      </c>
      <c r="N5" s="101">
        <f t="shared" ref="N5:N36" si="0">SUM(J5:M5)</f>
        <v>77.38</v>
      </c>
      <c r="O5" s="101">
        <f t="shared" ref="O5:O36" si="1">N5-N6</f>
        <v>-10.029999999999987</v>
      </c>
      <c r="P5" s="88">
        <v>43356</v>
      </c>
      <c r="Q5" s="108">
        <v>0.69810000000000005</v>
      </c>
      <c r="R5" s="88">
        <v>43356</v>
      </c>
      <c r="S5" s="108">
        <v>0.76929999999999998</v>
      </c>
      <c r="T5" s="108">
        <v>0.30640000000000001</v>
      </c>
      <c r="U5" s="108">
        <v>0.18609999999999999</v>
      </c>
      <c r="V5" s="108">
        <v>0.59799999999999998</v>
      </c>
      <c r="W5" s="108">
        <v>0.87619999999999998</v>
      </c>
      <c r="X5" s="108">
        <v>5.67E-2</v>
      </c>
      <c r="Y5" s="108">
        <v>0.64180000000000004</v>
      </c>
      <c r="Z5" s="108">
        <f t="shared" ref="Z5:Z36" si="2">(S5*0.3874+T5*0.1045+U5*0.0754+V5*0.0762+W5*0.0662+X5*0.0122+Y5*0.0125)/0.7344</f>
        <v>0.62141045751633983</v>
      </c>
      <c r="AA5" s="88">
        <v>43357</v>
      </c>
      <c r="AB5" s="94">
        <v>9817</v>
      </c>
      <c r="AC5" s="94">
        <v>3259</v>
      </c>
      <c r="AD5" s="95">
        <v>40</v>
      </c>
      <c r="AE5" s="84"/>
      <c r="AF5" s="97"/>
      <c r="AG5" s="96"/>
      <c r="AI5" s="96"/>
      <c r="AJ5" s="96"/>
      <c r="AK5" s="96"/>
      <c r="AL5" s="96"/>
      <c r="AN5" s="109"/>
      <c r="AO5" s="109"/>
    </row>
    <row r="6" spans="1:41" s="89" customFormat="1" ht="15.75" customHeight="1">
      <c r="A6" s="88">
        <v>43356</v>
      </c>
      <c r="B6" s="84">
        <v>3350</v>
      </c>
      <c r="C6" s="234">
        <v>43356</v>
      </c>
      <c r="D6" s="100">
        <v>404.62400000000002</v>
      </c>
      <c r="E6" s="86">
        <v>402.5</v>
      </c>
      <c r="F6" s="86">
        <v>431.5</v>
      </c>
      <c r="G6" s="86">
        <v>29</v>
      </c>
      <c r="H6" s="86">
        <v>2.1240000000000236</v>
      </c>
      <c r="I6" s="88">
        <v>43349</v>
      </c>
      <c r="J6" s="107">
        <v>49.47</v>
      </c>
      <c r="K6" s="107">
        <v>24.04</v>
      </c>
      <c r="L6" s="107">
        <v>10.1</v>
      </c>
      <c r="M6" s="107">
        <v>3.8</v>
      </c>
      <c r="N6" s="101">
        <f t="shared" si="0"/>
        <v>87.409999999999982</v>
      </c>
      <c r="O6" s="101">
        <f t="shared" si="1"/>
        <v>6.5699999999999932</v>
      </c>
      <c r="P6" s="88">
        <v>43349</v>
      </c>
      <c r="Q6" s="108">
        <v>0.68289999999999995</v>
      </c>
      <c r="R6" s="88">
        <v>43349</v>
      </c>
      <c r="S6" s="108">
        <v>0.77810000000000001</v>
      </c>
      <c r="T6" s="108">
        <v>0.32779999999999998</v>
      </c>
      <c r="U6" s="108">
        <v>0.1893</v>
      </c>
      <c r="V6" s="108">
        <v>0.53990000000000005</v>
      </c>
      <c r="W6" s="108">
        <v>0.93959999999999999</v>
      </c>
      <c r="X6" s="108">
        <v>6.9099999999999995E-2</v>
      </c>
      <c r="Y6" s="108">
        <v>0.6502</v>
      </c>
      <c r="Z6" s="108">
        <f t="shared" si="2"/>
        <v>0.62946171023965147</v>
      </c>
      <c r="AA6" s="88">
        <v>43356</v>
      </c>
      <c r="AB6" s="94">
        <v>9772</v>
      </c>
      <c r="AC6" s="94">
        <v>3239</v>
      </c>
      <c r="AD6" s="95">
        <v>55</v>
      </c>
      <c r="AE6" s="84"/>
      <c r="AF6" s="97"/>
      <c r="AG6" s="96"/>
      <c r="AI6" s="96"/>
      <c r="AJ6" s="96"/>
      <c r="AK6" s="96"/>
      <c r="AL6" s="96"/>
      <c r="AN6" s="109"/>
      <c r="AO6" s="109"/>
    </row>
    <row r="7" spans="1:41" s="89" customFormat="1" ht="15.75" customHeight="1">
      <c r="A7" s="88">
        <v>43355</v>
      </c>
      <c r="B7" s="84">
        <v>3350</v>
      </c>
      <c r="C7" s="233">
        <v>43355</v>
      </c>
      <c r="D7" s="100">
        <v>401.28</v>
      </c>
      <c r="E7" s="86">
        <v>402.5</v>
      </c>
      <c r="F7" s="86">
        <v>431.5</v>
      </c>
      <c r="G7" s="86">
        <v>29</v>
      </c>
      <c r="H7" s="86">
        <v>-1.2200000000000273</v>
      </c>
      <c r="I7" s="88">
        <v>43342</v>
      </c>
      <c r="J7" s="107">
        <v>45.66</v>
      </c>
      <c r="K7" s="107">
        <v>21.83</v>
      </c>
      <c r="L7" s="107">
        <v>10.8</v>
      </c>
      <c r="M7" s="107">
        <v>2.5499999999999998</v>
      </c>
      <c r="N7" s="101">
        <f t="shared" si="0"/>
        <v>80.839999999999989</v>
      </c>
      <c r="O7" s="101">
        <f t="shared" si="1"/>
        <v>6.7299999999999898</v>
      </c>
      <c r="P7" s="88">
        <v>43342</v>
      </c>
      <c r="Q7" s="108">
        <v>0.69230000000000003</v>
      </c>
      <c r="R7" s="88">
        <v>43342</v>
      </c>
      <c r="S7" s="108">
        <v>0.77249999999999996</v>
      </c>
      <c r="T7" s="108">
        <v>0.33</v>
      </c>
      <c r="U7" s="108">
        <v>0.18759999999999999</v>
      </c>
      <c r="V7" s="108">
        <v>0.5393</v>
      </c>
      <c r="W7" s="108">
        <v>0.88100000000000001</v>
      </c>
      <c r="X7" s="108">
        <v>6.9099999999999995E-2</v>
      </c>
      <c r="Y7" s="108">
        <v>0.68289999999999995</v>
      </c>
      <c r="Z7" s="108">
        <f t="shared" si="2"/>
        <v>0.62185821078431369</v>
      </c>
      <c r="AA7" s="88">
        <v>43355</v>
      </c>
      <c r="AB7" s="94">
        <v>9767</v>
      </c>
      <c r="AC7" s="94">
        <v>3277</v>
      </c>
      <c r="AD7" s="95">
        <v>-64</v>
      </c>
      <c r="AE7" s="84"/>
      <c r="AF7" s="84"/>
      <c r="AG7" s="96"/>
      <c r="AI7" s="96"/>
      <c r="AJ7" s="96"/>
      <c r="AK7" s="96"/>
      <c r="AL7" s="96"/>
    </row>
    <row r="8" spans="1:41" s="89" customFormat="1" ht="15.75" customHeight="1">
      <c r="A8" s="88">
        <v>43354</v>
      </c>
      <c r="B8" s="84">
        <v>3450</v>
      </c>
      <c r="C8" s="233">
        <v>43354</v>
      </c>
      <c r="D8" s="100">
        <v>401.28</v>
      </c>
      <c r="E8" s="86">
        <v>405</v>
      </c>
      <c r="F8" s="86">
        <v>431.5</v>
      </c>
      <c r="G8" s="86">
        <v>26.5</v>
      </c>
      <c r="H8" s="86">
        <v>-3.7200000000000273</v>
      </c>
      <c r="I8" s="88">
        <v>43335</v>
      </c>
      <c r="J8" s="107">
        <v>40.76</v>
      </c>
      <c r="K8" s="107">
        <v>21.15</v>
      </c>
      <c r="L8" s="107">
        <v>9.3000000000000007</v>
      </c>
      <c r="M8" s="107">
        <v>2.9</v>
      </c>
      <c r="N8" s="101">
        <f t="shared" si="0"/>
        <v>74.11</v>
      </c>
      <c r="O8" s="101">
        <f t="shared" si="1"/>
        <v>3.9300000000000068</v>
      </c>
      <c r="P8" s="88">
        <v>43335</v>
      </c>
      <c r="Q8" s="108">
        <v>0.66549999999999998</v>
      </c>
      <c r="R8" s="88">
        <v>43335</v>
      </c>
      <c r="S8" s="108">
        <v>0.71909999999999996</v>
      </c>
      <c r="T8" s="108">
        <v>0.33339999999999997</v>
      </c>
      <c r="U8" s="108">
        <v>0.17</v>
      </c>
      <c r="V8" s="108">
        <v>0.5353</v>
      </c>
      <c r="W8" s="108">
        <v>0.78939999999999999</v>
      </c>
      <c r="X8" s="108">
        <v>6.9099999999999995E-2</v>
      </c>
      <c r="Y8" s="108">
        <v>0.70620000000000005</v>
      </c>
      <c r="Z8" s="108">
        <f t="shared" si="2"/>
        <v>0.58409082244008714</v>
      </c>
      <c r="AA8" s="88">
        <v>43354</v>
      </c>
      <c r="AB8" s="94">
        <v>9791</v>
      </c>
      <c r="AC8" s="94">
        <v>3338</v>
      </c>
      <c r="AD8" s="95">
        <v>-223</v>
      </c>
      <c r="AE8" s="84"/>
      <c r="AF8" s="84"/>
      <c r="AG8" s="96"/>
      <c r="AI8" s="96"/>
      <c r="AJ8" s="96"/>
      <c r="AK8" s="96"/>
      <c r="AL8" s="96"/>
    </row>
    <row r="9" spans="1:41" s="89" customFormat="1" ht="15.75" customHeight="1">
      <c r="A9" s="88">
        <v>43353</v>
      </c>
      <c r="B9" s="84">
        <v>3440</v>
      </c>
      <c r="C9" s="233">
        <v>43353</v>
      </c>
      <c r="D9" s="100">
        <v>401.28</v>
      </c>
      <c r="E9" s="86">
        <v>398.75</v>
      </c>
      <c r="F9" s="86">
        <v>431.5</v>
      </c>
      <c r="G9" s="86">
        <v>32.75</v>
      </c>
      <c r="H9" s="86">
        <v>2.5299999999999727</v>
      </c>
      <c r="I9" s="88">
        <v>43328</v>
      </c>
      <c r="J9" s="107">
        <v>38.76</v>
      </c>
      <c r="K9" s="107">
        <v>19.72</v>
      </c>
      <c r="L9" s="107">
        <v>8.6999999999999993</v>
      </c>
      <c r="M9" s="107">
        <v>3</v>
      </c>
      <c r="N9" s="101">
        <f t="shared" si="0"/>
        <v>70.179999999999993</v>
      </c>
      <c r="O9" s="101">
        <f t="shared" si="1"/>
        <v>4.6299999999999955</v>
      </c>
      <c r="P9" s="88">
        <v>43328</v>
      </c>
      <c r="Q9" s="108">
        <v>0.68940000000000001</v>
      </c>
      <c r="R9" s="88">
        <v>43328</v>
      </c>
      <c r="S9" s="108">
        <v>0.66159999999999997</v>
      </c>
      <c r="T9" s="108">
        <v>0.31840000000000002</v>
      </c>
      <c r="U9" s="108">
        <v>0.15939999999999999</v>
      </c>
      <c r="V9" s="108">
        <v>0.53369999999999995</v>
      </c>
      <c r="W9" s="108">
        <v>0.66300000000000003</v>
      </c>
      <c r="X9" s="108">
        <v>5.3400000000000003E-2</v>
      </c>
      <c r="Y9" s="108">
        <v>0.58209999999999995</v>
      </c>
      <c r="Z9" s="108">
        <f t="shared" si="2"/>
        <v>0.5366035811546841</v>
      </c>
      <c r="AA9" s="88">
        <v>43353</v>
      </c>
      <c r="AB9" s="94">
        <v>9956</v>
      </c>
      <c r="AC9" s="94">
        <v>3394</v>
      </c>
      <c r="AD9" s="95">
        <v>-226</v>
      </c>
      <c r="AE9" s="84"/>
      <c r="AF9" s="84"/>
      <c r="AG9" s="96"/>
      <c r="AI9" s="96"/>
      <c r="AJ9" s="96"/>
      <c r="AK9" s="96"/>
      <c r="AL9" s="96"/>
    </row>
    <row r="10" spans="1:41" s="89" customFormat="1" ht="15.75" customHeight="1">
      <c r="A10" s="88">
        <v>43350</v>
      </c>
      <c r="B10" s="84">
        <v>3410</v>
      </c>
      <c r="C10" s="233">
        <v>43350</v>
      </c>
      <c r="D10" s="100">
        <v>401.28</v>
      </c>
      <c r="E10" s="86">
        <v>398.75</v>
      </c>
      <c r="F10" s="86">
        <v>430.5</v>
      </c>
      <c r="G10" s="86">
        <v>31.75</v>
      </c>
      <c r="H10" s="86">
        <v>2.5299999999999727</v>
      </c>
      <c r="I10" s="88">
        <v>43321</v>
      </c>
      <c r="J10" s="107">
        <v>33.75</v>
      </c>
      <c r="K10" s="107">
        <v>19.2</v>
      </c>
      <c r="L10" s="107">
        <v>10.4</v>
      </c>
      <c r="M10" s="107">
        <v>2.2000000000000002</v>
      </c>
      <c r="N10" s="101">
        <f t="shared" si="0"/>
        <v>65.55</v>
      </c>
      <c r="O10" s="101">
        <f t="shared" si="1"/>
        <v>10.319999999999993</v>
      </c>
      <c r="P10" s="88">
        <v>43321</v>
      </c>
      <c r="Q10" s="108">
        <v>0.72050000000000003</v>
      </c>
      <c r="R10" s="88">
        <v>43321</v>
      </c>
      <c r="S10" s="108">
        <v>0.71109999999999995</v>
      </c>
      <c r="T10" s="108">
        <v>0.2843</v>
      </c>
      <c r="U10" s="108">
        <v>0.1623</v>
      </c>
      <c r="V10" s="108">
        <v>0.5151</v>
      </c>
      <c r="W10" s="108">
        <v>0.74170000000000003</v>
      </c>
      <c r="X10" s="108">
        <v>6.4500000000000002E-2</v>
      </c>
      <c r="Y10" s="108">
        <v>0.58640000000000003</v>
      </c>
      <c r="Z10" s="103">
        <f t="shared" si="2"/>
        <v>0.56358247549019602</v>
      </c>
      <c r="AA10" s="88">
        <v>43350</v>
      </c>
      <c r="AB10" s="94">
        <v>9838</v>
      </c>
      <c r="AC10" s="94">
        <v>3356</v>
      </c>
      <c r="AD10" s="95">
        <f t="shared" ref="AD10:AD41" si="3">AB10-AC10*3</f>
        <v>-230</v>
      </c>
      <c r="AE10" s="84"/>
      <c r="AF10" s="84"/>
      <c r="AG10" s="96"/>
      <c r="AI10" s="96"/>
      <c r="AJ10" s="96"/>
      <c r="AK10" s="96"/>
      <c r="AL10" s="96"/>
    </row>
    <row r="11" spans="1:41" s="89" customFormat="1" ht="15.75" customHeight="1">
      <c r="A11" s="88">
        <v>43349</v>
      </c>
      <c r="B11" s="84">
        <v>3350</v>
      </c>
      <c r="C11" s="206">
        <v>43349</v>
      </c>
      <c r="D11" s="100">
        <v>401.28</v>
      </c>
      <c r="E11" s="86">
        <v>391.5</v>
      </c>
      <c r="F11" s="86">
        <v>430.5</v>
      </c>
      <c r="G11" s="86">
        <f t="shared" ref="G11:G49" si="4">F11-E11</f>
        <v>39</v>
      </c>
      <c r="H11" s="86">
        <f t="shared" ref="H11:H49" si="5">D11-E11</f>
        <v>9.7799999999999727</v>
      </c>
      <c r="I11" s="88">
        <v>43314</v>
      </c>
      <c r="J11" s="107">
        <v>26.66</v>
      </c>
      <c r="K11" s="107">
        <v>17.87</v>
      </c>
      <c r="L11" s="107">
        <v>8</v>
      </c>
      <c r="M11" s="107">
        <v>2.7</v>
      </c>
      <c r="N11" s="101">
        <f t="shared" si="0"/>
        <v>55.230000000000004</v>
      </c>
      <c r="O11" s="101">
        <f t="shared" si="1"/>
        <v>0.76000000000000512</v>
      </c>
      <c r="P11" s="88">
        <v>43314</v>
      </c>
      <c r="Q11" s="108">
        <v>0.69089999999999996</v>
      </c>
      <c r="R11" s="88">
        <v>43314</v>
      </c>
      <c r="S11" s="103">
        <v>0.71240000000000003</v>
      </c>
      <c r="T11" s="103">
        <v>0.27210000000000001</v>
      </c>
      <c r="U11" s="103">
        <v>0.17369999999999999</v>
      </c>
      <c r="V11" s="103">
        <v>0.49490000000000001</v>
      </c>
      <c r="W11" s="103">
        <v>0.81420000000000003</v>
      </c>
      <c r="X11" s="103">
        <v>6.13E-2</v>
      </c>
      <c r="Y11" s="103">
        <v>0.60770000000000002</v>
      </c>
      <c r="Z11" s="103">
        <f t="shared" si="2"/>
        <v>0.56845141612200434</v>
      </c>
      <c r="AA11" s="88">
        <v>43349</v>
      </c>
      <c r="AB11" s="94">
        <v>9755</v>
      </c>
      <c r="AC11" s="94">
        <v>3276</v>
      </c>
      <c r="AD11" s="95">
        <f t="shared" si="3"/>
        <v>-73</v>
      </c>
      <c r="AE11" s="84"/>
      <c r="AF11" s="84"/>
      <c r="AG11" s="96"/>
      <c r="AI11" s="96"/>
      <c r="AJ11" s="96"/>
      <c r="AK11" s="96"/>
      <c r="AL11" s="96"/>
    </row>
    <row r="12" spans="1:41" s="89" customFormat="1" ht="15.75" customHeight="1">
      <c r="A12" s="88">
        <v>43348</v>
      </c>
      <c r="B12" s="84">
        <v>3350</v>
      </c>
      <c r="C12" s="205">
        <v>43348</v>
      </c>
      <c r="D12" s="100">
        <v>401.28</v>
      </c>
      <c r="E12" s="86">
        <v>391.5</v>
      </c>
      <c r="F12" s="86">
        <v>429.5</v>
      </c>
      <c r="G12" s="86">
        <f t="shared" si="4"/>
        <v>38</v>
      </c>
      <c r="H12" s="86">
        <f t="shared" si="5"/>
        <v>9.7799999999999727</v>
      </c>
      <c r="I12" s="88">
        <v>43307</v>
      </c>
      <c r="J12" s="107">
        <v>26.48</v>
      </c>
      <c r="K12" s="107">
        <v>17.59</v>
      </c>
      <c r="L12" s="107">
        <v>7.5</v>
      </c>
      <c r="M12" s="107">
        <v>2.9</v>
      </c>
      <c r="N12" s="101">
        <f t="shared" si="0"/>
        <v>54.47</v>
      </c>
      <c r="O12" s="101">
        <f t="shared" si="1"/>
        <v>-2.5799999999999983</v>
      </c>
      <c r="P12" s="88">
        <v>43307</v>
      </c>
      <c r="Q12" s="108">
        <v>0.68979999999999997</v>
      </c>
      <c r="R12" s="88">
        <v>43307</v>
      </c>
      <c r="S12" s="103">
        <v>0.7369</v>
      </c>
      <c r="T12" s="103">
        <v>0.27479999999999999</v>
      </c>
      <c r="U12" s="103">
        <v>0.18390000000000001</v>
      </c>
      <c r="V12" s="103">
        <v>0.47260000000000002</v>
      </c>
      <c r="W12" s="103">
        <v>0.79420000000000002</v>
      </c>
      <c r="X12" s="103">
        <v>5.04E-2</v>
      </c>
      <c r="Y12" s="103">
        <v>0.60770000000000002</v>
      </c>
      <c r="Z12" s="103">
        <f t="shared" si="2"/>
        <v>0.57850900054466226</v>
      </c>
      <c r="AA12" s="88">
        <v>43348</v>
      </c>
      <c r="AB12" s="94">
        <v>9793</v>
      </c>
      <c r="AC12" s="94">
        <v>3281</v>
      </c>
      <c r="AD12" s="95">
        <f t="shared" si="3"/>
        <v>-50</v>
      </c>
      <c r="AE12" s="84"/>
      <c r="AF12" s="97"/>
      <c r="AG12" s="96"/>
      <c r="AI12" s="96"/>
      <c r="AJ12" s="96"/>
      <c r="AK12" s="96"/>
      <c r="AL12" s="96"/>
    </row>
    <row r="13" spans="1:41" s="89" customFormat="1" ht="15.75" customHeight="1">
      <c r="A13" s="88">
        <v>43347</v>
      </c>
      <c r="B13" s="84">
        <v>3320</v>
      </c>
      <c r="C13" s="205">
        <v>43347</v>
      </c>
      <c r="D13" s="100">
        <v>388.74</v>
      </c>
      <c r="E13" s="86">
        <v>391.5</v>
      </c>
      <c r="F13" s="86">
        <v>429.5</v>
      </c>
      <c r="G13" s="86">
        <f t="shared" si="4"/>
        <v>38</v>
      </c>
      <c r="H13" s="86">
        <f t="shared" si="5"/>
        <v>-2.7599999999999909</v>
      </c>
      <c r="I13" s="88">
        <v>43300</v>
      </c>
      <c r="J13" s="107">
        <v>27.5</v>
      </c>
      <c r="K13" s="107">
        <v>17.2</v>
      </c>
      <c r="L13" s="107">
        <v>9.3000000000000007</v>
      </c>
      <c r="M13" s="107">
        <v>3.05</v>
      </c>
      <c r="N13" s="101">
        <f t="shared" si="0"/>
        <v>57.05</v>
      </c>
      <c r="O13" s="101">
        <f t="shared" si="1"/>
        <v>-0.87000000000000455</v>
      </c>
      <c r="P13" s="88">
        <v>43300</v>
      </c>
      <c r="Q13" s="108">
        <v>0.67020000000000002</v>
      </c>
      <c r="R13" s="88">
        <v>43300</v>
      </c>
      <c r="S13" s="103">
        <v>0.76590000000000003</v>
      </c>
      <c r="T13" s="103">
        <v>0.29010000000000002</v>
      </c>
      <c r="U13" s="103">
        <v>0.19120000000000001</v>
      </c>
      <c r="V13" s="103">
        <v>0.52290000000000003</v>
      </c>
      <c r="W13" s="103">
        <v>0.76029999999999998</v>
      </c>
      <c r="X13" s="103">
        <v>6.7199999999999996E-2</v>
      </c>
      <c r="Y13" s="103">
        <v>0.45879999999999999</v>
      </c>
      <c r="Z13" s="103">
        <f t="shared" si="2"/>
        <v>0.59664116285403057</v>
      </c>
      <c r="AA13" s="88">
        <v>43347</v>
      </c>
      <c r="AB13" s="94">
        <v>9756</v>
      </c>
      <c r="AC13" s="94">
        <v>3244</v>
      </c>
      <c r="AD13" s="95">
        <f t="shared" si="3"/>
        <v>24</v>
      </c>
      <c r="AE13" s="84"/>
      <c r="AF13" s="97"/>
      <c r="AG13" s="96"/>
      <c r="AI13" s="96"/>
      <c r="AJ13" s="96"/>
      <c r="AK13" s="96"/>
      <c r="AL13" s="96"/>
    </row>
    <row r="14" spans="1:41" s="89" customFormat="1" ht="15.75" customHeight="1">
      <c r="A14" s="88">
        <v>43346</v>
      </c>
      <c r="B14" s="84">
        <v>3280</v>
      </c>
      <c r="C14" s="205">
        <v>43346</v>
      </c>
      <c r="D14" s="100">
        <v>387.904</v>
      </c>
      <c r="E14" s="86">
        <v>391.5</v>
      </c>
      <c r="F14" s="86">
        <v>430</v>
      </c>
      <c r="G14" s="86">
        <f t="shared" si="4"/>
        <v>38.5</v>
      </c>
      <c r="H14" s="86">
        <f t="shared" si="5"/>
        <v>-3.5960000000000036</v>
      </c>
      <c r="I14" s="88">
        <v>43293</v>
      </c>
      <c r="J14" s="107">
        <v>28.31</v>
      </c>
      <c r="K14" s="107">
        <v>19.11</v>
      </c>
      <c r="L14" s="107">
        <v>7.5</v>
      </c>
      <c r="M14" s="107">
        <v>3</v>
      </c>
      <c r="N14" s="101">
        <f t="shared" si="0"/>
        <v>57.92</v>
      </c>
      <c r="O14" s="101">
        <f t="shared" si="1"/>
        <v>2.8000000000000043</v>
      </c>
      <c r="P14" s="88">
        <v>43293</v>
      </c>
      <c r="Q14" s="108">
        <v>0.68530000000000002</v>
      </c>
      <c r="R14" s="88">
        <v>43293</v>
      </c>
      <c r="S14" s="103">
        <v>0.77769999999999995</v>
      </c>
      <c r="T14" s="103">
        <v>0.29199999999999998</v>
      </c>
      <c r="U14" s="103">
        <v>0.1938</v>
      </c>
      <c r="V14" s="103">
        <v>0.52039999999999997</v>
      </c>
      <c r="W14" s="103">
        <v>0.91779999999999995</v>
      </c>
      <c r="X14" s="103">
        <v>7.7200000000000005E-2</v>
      </c>
      <c r="Y14" s="103">
        <v>0.52180000000000004</v>
      </c>
      <c r="Z14" s="103">
        <f t="shared" si="2"/>
        <v>0.61857935729847491</v>
      </c>
      <c r="AA14" s="88">
        <v>43346</v>
      </c>
      <c r="AB14" s="94">
        <v>9710</v>
      </c>
      <c r="AC14" s="94">
        <v>3212</v>
      </c>
      <c r="AD14" s="95">
        <f t="shared" si="3"/>
        <v>74</v>
      </c>
      <c r="AE14" s="84"/>
      <c r="AF14" s="97"/>
      <c r="AG14" s="96"/>
      <c r="AI14" s="96"/>
      <c r="AJ14" s="96"/>
      <c r="AK14" s="96"/>
      <c r="AL14" s="96"/>
    </row>
    <row r="15" spans="1:41" s="89" customFormat="1" ht="15.75" customHeight="1">
      <c r="A15" s="88">
        <v>43343</v>
      </c>
      <c r="B15" s="84">
        <v>3330</v>
      </c>
      <c r="C15" s="206">
        <v>43343</v>
      </c>
      <c r="D15" s="100">
        <v>386.23200000000003</v>
      </c>
      <c r="E15" s="86">
        <v>399.5</v>
      </c>
      <c r="F15" s="86">
        <v>436</v>
      </c>
      <c r="G15" s="86">
        <f t="shared" si="4"/>
        <v>36.5</v>
      </c>
      <c r="H15" s="86">
        <f t="shared" si="5"/>
        <v>-13.267999999999972</v>
      </c>
      <c r="I15" s="88">
        <v>43286</v>
      </c>
      <c r="J15" s="107">
        <v>26.73</v>
      </c>
      <c r="K15" s="107">
        <v>19.989999999999998</v>
      </c>
      <c r="L15" s="107">
        <v>5.8</v>
      </c>
      <c r="M15" s="107">
        <v>2.6</v>
      </c>
      <c r="N15" s="101">
        <f t="shared" si="0"/>
        <v>55.12</v>
      </c>
      <c r="O15" s="101">
        <f t="shared" si="1"/>
        <v>-1.3300000000000054</v>
      </c>
      <c r="P15" s="88">
        <v>43286</v>
      </c>
      <c r="Q15" s="108">
        <v>0.68759999999999999</v>
      </c>
      <c r="R15" s="88">
        <v>43286</v>
      </c>
      <c r="S15" s="103">
        <v>0.72650000000000003</v>
      </c>
      <c r="T15" s="103">
        <v>0.30420000000000003</v>
      </c>
      <c r="U15" s="103">
        <v>0.18129999999999999</v>
      </c>
      <c r="V15" s="103">
        <v>0.4965</v>
      </c>
      <c r="W15" s="103">
        <v>0.82210000000000005</v>
      </c>
      <c r="X15" s="103">
        <v>7.7600000000000002E-2</v>
      </c>
      <c r="Y15" s="103">
        <v>0.58809999999999996</v>
      </c>
      <c r="Z15" s="103">
        <f t="shared" si="2"/>
        <v>0.58205243736383439</v>
      </c>
      <c r="AA15" s="88">
        <v>43343</v>
      </c>
      <c r="AB15" s="94">
        <v>9720</v>
      </c>
      <c r="AC15" s="94">
        <v>3301</v>
      </c>
      <c r="AD15" s="95">
        <f t="shared" si="3"/>
        <v>-183</v>
      </c>
      <c r="AE15" s="84"/>
      <c r="AF15" s="97"/>
      <c r="AG15" s="96"/>
      <c r="AI15" s="96"/>
      <c r="AJ15" s="96"/>
      <c r="AK15" s="96"/>
      <c r="AL15" s="96"/>
    </row>
    <row r="16" spans="1:41" s="89" customFormat="1" ht="15.75" customHeight="1">
      <c r="A16" s="88">
        <v>43342</v>
      </c>
      <c r="B16" s="84">
        <v>3320</v>
      </c>
      <c r="C16" s="206">
        <v>43342</v>
      </c>
      <c r="D16" s="100">
        <v>386.23200000000003</v>
      </c>
      <c r="E16" s="86">
        <v>397</v>
      </c>
      <c r="F16" s="86">
        <v>432</v>
      </c>
      <c r="G16" s="86">
        <f t="shared" si="4"/>
        <v>35</v>
      </c>
      <c r="H16" s="86">
        <f t="shared" si="5"/>
        <v>-10.767999999999972</v>
      </c>
      <c r="I16" s="88">
        <v>43279</v>
      </c>
      <c r="J16" s="107">
        <v>26</v>
      </c>
      <c r="K16" s="107">
        <v>21.97</v>
      </c>
      <c r="L16" s="107">
        <v>5.48</v>
      </c>
      <c r="M16" s="107">
        <v>3</v>
      </c>
      <c r="N16" s="101">
        <f t="shared" si="0"/>
        <v>56.45</v>
      </c>
      <c r="O16" s="101">
        <f t="shared" si="1"/>
        <v>3.4000000000000057</v>
      </c>
      <c r="P16" s="88">
        <v>43279</v>
      </c>
      <c r="Q16" s="108">
        <v>0.69840000000000002</v>
      </c>
      <c r="R16" s="88">
        <v>43279</v>
      </c>
      <c r="S16" s="103">
        <v>0.65400000000000003</v>
      </c>
      <c r="T16" s="103">
        <v>0.2974</v>
      </c>
      <c r="U16" s="103">
        <v>0.1835</v>
      </c>
      <c r="V16" s="103">
        <v>0.52729999999999999</v>
      </c>
      <c r="W16" s="103">
        <v>0.79330000000000001</v>
      </c>
      <c r="X16" s="103">
        <v>5.2699999999999997E-2</v>
      </c>
      <c r="Y16" s="103">
        <v>0.56999999999999995</v>
      </c>
      <c r="Z16" s="103">
        <f t="shared" si="2"/>
        <v>0.54294452614379085</v>
      </c>
      <c r="AA16" s="88">
        <v>43342</v>
      </c>
      <c r="AB16" s="94">
        <v>9768</v>
      </c>
      <c r="AC16" s="94">
        <v>3309</v>
      </c>
      <c r="AD16" s="95">
        <f t="shared" si="3"/>
        <v>-159</v>
      </c>
      <c r="AE16" s="84"/>
      <c r="AF16" s="97"/>
      <c r="AG16" s="96"/>
      <c r="AI16" s="96"/>
      <c r="AJ16" s="96"/>
      <c r="AK16" s="96"/>
      <c r="AL16" s="96"/>
    </row>
    <row r="17" spans="1:38" s="89" customFormat="1" ht="15.75" customHeight="1">
      <c r="A17" s="88">
        <v>43341</v>
      </c>
      <c r="B17" s="84">
        <v>3350</v>
      </c>
      <c r="C17" s="205">
        <v>43341</v>
      </c>
      <c r="D17" s="100">
        <v>386.23200000000003</v>
      </c>
      <c r="E17" s="86">
        <v>394</v>
      </c>
      <c r="F17" s="86">
        <v>430</v>
      </c>
      <c r="G17" s="86">
        <f t="shared" si="4"/>
        <v>36</v>
      </c>
      <c r="H17" s="86">
        <f t="shared" si="5"/>
        <v>-7.7679999999999723</v>
      </c>
      <c r="I17" s="88">
        <v>43272</v>
      </c>
      <c r="J17" s="107">
        <v>26.38</v>
      </c>
      <c r="K17" s="107">
        <v>17.170000000000002</v>
      </c>
      <c r="L17" s="107">
        <v>6</v>
      </c>
      <c r="M17" s="107">
        <v>3.5</v>
      </c>
      <c r="N17" s="101">
        <f t="shared" si="0"/>
        <v>53.05</v>
      </c>
      <c r="O17" s="101">
        <f t="shared" si="1"/>
        <v>8.9500000000000028</v>
      </c>
      <c r="P17" s="88">
        <v>43272</v>
      </c>
      <c r="Q17" s="108">
        <v>0.6915</v>
      </c>
      <c r="R17" s="88">
        <v>43272</v>
      </c>
      <c r="S17" s="103">
        <v>0.55969999999999998</v>
      </c>
      <c r="T17" s="103">
        <v>0.29360000000000003</v>
      </c>
      <c r="U17" s="103">
        <v>0.16900000000000001</v>
      </c>
      <c r="V17" s="103">
        <v>0.53620000000000001</v>
      </c>
      <c r="W17" s="103">
        <v>0.7964</v>
      </c>
      <c r="X17" s="103">
        <v>7.2099999999999997E-2</v>
      </c>
      <c r="Y17" s="103">
        <v>0.53959999999999997</v>
      </c>
      <c r="Z17" s="103">
        <f t="shared" si="2"/>
        <v>0.49217908496732021</v>
      </c>
      <c r="AA17" s="88">
        <v>43341</v>
      </c>
      <c r="AB17" s="94">
        <v>9910</v>
      </c>
      <c r="AC17" s="94">
        <v>3387</v>
      </c>
      <c r="AD17" s="95">
        <f t="shared" si="3"/>
        <v>-251</v>
      </c>
      <c r="AE17" s="84"/>
      <c r="AF17" s="97"/>
      <c r="AG17" s="96"/>
      <c r="AI17" s="96"/>
      <c r="AJ17" s="96"/>
      <c r="AK17" s="96"/>
      <c r="AL17" s="96"/>
    </row>
    <row r="18" spans="1:38" s="89" customFormat="1" ht="15.75" customHeight="1">
      <c r="A18" s="88">
        <v>43340</v>
      </c>
      <c r="B18" s="84">
        <v>3350</v>
      </c>
      <c r="C18" s="205">
        <v>43340</v>
      </c>
      <c r="D18" s="100">
        <v>383.72399999999999</v>
      </c>
      <c r="E18" s="86">
        <v>394</v>
      </c>
      <c r="F18" s="86">
        <v>430</v>
      </c>
      <c r="G18" s="86">
        <f t="shared" si="4"/>
        <v>36</v>
      </c>
      <c r="H18" s="86">
        <f t="shared" si="5"/>
        <v>-10.27600000000001</v>
      </c>
      <c r="I18" s="88">
        <v>43265</v>
      </c>
      <c r="J18" s="107">
        <v>21.9</v>
      </c>
      <c r="K18" s="107">
        <v>14.2</v>
      </c>
      <c r="L18" s="107">
        <v>5.3</v>
      </c>
      <c r="M18" s="107">
        <v>2.7</v>
      </c>
      <c r="N18" s="101">
        <f t="shared" si="0"/>
        <v>44.099999999999994</v>
      </c>
      <c r="O18" s="101">
        <f t="shared" si="1"/>
        <v>0.11999999999999744</v>
      </c>
      <c r="P18" s="88">
        <v>43265</v>
      </c>
      <c r="Q18" s="108">
        <v>0.66400000000000003</v>
      </c>
      <c r="R18" s="88">
        <v>43265</v>
      </c>
      <c r="S18" s="103">
        <v>0.56669999999999998</v>
      </c>
      <c r="T18" s="103">
        <v>0.29520000000000002</v>
      </c>
      <c r="U18" s="103">
        <v>0.1426</v>
      </c>
      <c r="V18" s="103">
        <v>0.54979999999999996</v>
      </c>
      <c r="W18" s="103">
        <v>0.7107</v>
      </c>
      <c r="X18" s="103">
        <v>8.2500000000000004E-2</v>
      </c>
      <c r="Y18" s="103">
        <v>0.55220000000000002</v>
      </c>
      <c r="Z18" s="103">
        <f t="shared" si="2"/>
        <v>0.48746203703703694</v>
      </c>
      <c r="AA18" s="88">
        <v>43340</v>
      </c>
      <c r="AB18" s="94">
        <v>9923</v>
      </c>
      <c r="AC18" s="94">
        <v>3337</v>
      </c>
      <c r="AD18" s="95">
        <f t="shared" si="3"/>
        <v>-88</v>
      </c>
      <c r="AE18" s="84"/>
      <c r="AF18" s="97"/>
      <c r="AG18" s="96"/>
      <c r="AI18" s="96"/>
      <c r="AJ18" s="96"/>
      <c r="AK18" s="96"/>
      <c r="AL18" s="96"/>
    </row>
    <row r="19" spans="1:38" s="89" customFormat="1" ht="15.75" customHeight="1">
      <c r="A19" s="88">
        <v>43339</v>
      </c>
      <c r="B19" s="84">
        <v>3330</v>
      </c>
      <c r="C19" s="205">
        <v>43339</v>
      </c>
      <c r="D19" s="100">
        <v>386.23200000000003</v>
      </c>
      <c r="E19" s="86">
        <v>394</v>
      </c>
      <c r="F19" s="86">
        <v>430</v>
      </c>
      <c r="G19" s="86">
        <f t="shared" si="4"/>
        <v>36</v>
      </c>
      <c r="H19" s="86">
        <f t="shared" si="5"/>
        <v>-7.7679999999999723</v>
      </c>
      <c r="I19" s="88">
        <v>43258</v>
      </c>
      <c r="J19" s="107">
        <v>25.28</v>
      </c>
      <c r="K19" s="107">
        <v>11.6</v>
      </c>
      <c r="L19" s="107">
        <v>4.8</v>
      </c>
      <c r="M19" s="107">
        <v>2.2999999999999998</v>
      </c>
      <c r="N19" s="101">
        <f t="shared" si="0"/>
        <v>43.98</v>
      </c>
      <c r="O19" s="101">
        <f t="shared" si="1"/>
        <v>4.3700000000000045</v>
      </c>
      <c r="P19" s="88">
        <v>43258</v>
      </c>
      <c r="Q19" s="108">
        <v>0.61570000000000003</v>
      </c>
      <c r="R19" s="88">
        <v>43258</v>
      </c>
      <c r="S19" s="103">
        <v>0.50890000000000002</v>
      </c>
      <c r="T19" s="103">
        <v>0.29649999999999999</v>
      </c>
      <c r="U19" s="103">
        <v>0.15210000000000001</v>
      </c>
      <c r="V19" s="103">
        <v>0.55969999999999998</v>
      </c>
      <c r="W19" s="103">
        <v>0.69579999999999997</v>
      </c>
      <c r="X19" s="103">
        <v>8.2500000000000004E-2</v>
      </c>
      <c r="Y19" s="103">
        <v>0.56710000000000005</v>
      </c>
      <c r="Z19" s="103">
        <f t="shared" si="2"/>
        <v>0.45807026143790847</v>
      </c>
      <c r="AA19" s="88">
        <v>43339</v>
      </c>
      <c r="AB19" s="94">
        <v>10008</v>
      </c>
      <c r="AC19" s="94">
        <v>3368</v>
      </c>
      <c r="AD19" s="95">
        <f t="shared" si="3"/>
        <v>-96</v>
      </c>
      <c r="AE19" s="84"/>
      <c r="AF19" s="97"/>
      <c r="AG19" s="96"/>
      <c r="AI19" s="96"/>
      <c r="AJ19" s="96"/>
      <c r="AK19" s="96"/>
      <c r="AL19" s="96"/>
    </row>
    <row r="20" spans="1:38" s="89" customFormat="1" ht="15.75" customHeight="1">
      <c r="A20" s="88">
        <v>43336</v>
      </c>
      <c r="B20" s="84">
        <v>3330</v>
      </c>
      <c r="C20" s="206">
        <v>43336</v>
      </c>
      <c r="D20" s="100">
        <v>386.23200000000003</v>
      </c>
      <c r="E20" s="86">
        <v>388.5</v>
      </c>
      <c r="F20" s="86">
        <v>433</v>
      </c>
      <c r="G20" s="86">
        <f t="shared" si="4"/>
        <v>44.5</v>
      </c>
      <c r="H20" s="86">
        <f t="shared" si="5"/>
        <v>-2.2679999999999723</v>
      </c>
      <c r="I20" s="88">
        <v>43251</v>
      </c>
      <c r="J20" s="107">
        <v>24.36</v>
      </c>
      <c r="K20" s="107">
        <v>10.55</v>
      </c>
      <c r="L20" s="107">
        <v>2.4</v>
      </c>
      <c r="M20" s="107">
        <v>2.2999999999999998</v>
      </c>
      <c r="N20" s="101">
        <f t="shared" si="0"/>
        <v>39.609999999999992</v>
      </c>
      <c r="O20" s="101">
        <f t="shared" si="1"/>
        <v>2.1499999999999915</v>
      </c>
      <c r="P20" s="88">
        <v>43251</v>
      </c>
      <c r="Q20" s="108">
        <v>0.62429999999999997</v>
      </c>
      <c r="R20" s="88">
        <v>43251</v>
      </c>
      <c r="S20" s="103">
        <v>0.52729999999999999</v>
      </c>
      <c r="T20" s="103">
        <v>0.29670000000000002</v>
      </c>
      <c r="U20" s="103">
        <v>0.16619999999999999</v>
      </c>
      <c r="V20" s="103">
        <v>0.59330000000000005</v>
      </c>
      <c r="W20" s="103">
        <v>0.67659999999999998</v>
      </c>
      <c r="X20" s="103">
        <v>7.3800000000000004E-2</v>
      </c>
      <c r="Y20" s="103">
        <v>0.57669999999999999</v>
      </c>
      <c r="Z20" s="103">
        <f t="shared" si="2"/>
        <v>0.47102687908496726</v>
      </c>
      <c r="AA20" s="88">
        <v>43336</v>
      </c>
      <c r="AB20" s="94">
        <v>9720</v>
      </c>
      <c r="AC20" s="94">
        <v>3301</v>
      </c>
      <c r="AD20" s="95">
        <f t="shared" si="3"/>
        <v>-183</v>
      </c>
      <c r="AE20" s="84"/>
      <c r="AF20" s="97"/>
      <c r="AG20" s="96"/>
      <c r="AI20" s="96"/>
      <c r="AJ20" s="96"/>
      <c r="AK20" s="96"/>
      <c r="AL20" s="96"/>
    </row>
    <row r="21" spans="1:38" s="89" customFormat="1" ht="15.75" customHeight="1">
      <c r="A21" s="88">
        <v>43335</v>
      </c>
      <c r="B21" s="84">
        <v>3380</v>
      </c>
      <c r="C21" s="206">
        <v>43335</v>
      </c>
      <c r="D21" s="100">
        <v>386.23200000000003</v>
      </c>
      <c r="E21" s="86">
        <v>397</v>
      </c>
      <c r="F21" s="86">
        <v>432</v>
      </c>
      <c r="G21" s="86">
        <f t="shared" si="4"/>
        <v>35</v>
      </c>
      <c r="H21" s="86">
        <f t="shared" si="5"/>
        <v>-10.767999999999972</v>
      </c>
      <c r="I21" s="88">
        <v>43244</v>
      </c>
      <c r="J21" s="107">
        <v>22.13</v>
      </c>
      <c r="K21" s="107">
        <v>10.18</v>
      </c>
      <c r="L21" s="107">
        <v>3.4</v>
      </c>
      <c r="M21" s="107">
        <v>1.75</v>
      </c>
      <c r="N21" s="101">
        <f t="shared" si="0"/>
        <v>37.46</v>
      </c>
      <c r="O21" s="101">
        <f t="shared" si="1"/>
        <v>-0.63999999999999346</v>
      </c>
      <c r="P21" s="88">
        <v>43244</v>
      </c>
      <c r="Q21" s="108">
        <v>0.64659999999999995</v>
      </c>
      <c r="R21" s="88">
        <v>43244</v>
      </c>
      <c r="S21" s="103">
        <v>0.68569999999999998</v>
      </c>
      <c r="T21" s="103">
        <v>0.3165</v>
      </c>
      <c r="U21" s="103">
        <v>0.17530000000000001</v>
      </c>
      <c r="V21" s="103">
        <v>0.58089999999999997</v>
      </c>
      <c r="W21" s="103">
        <v>0.80500000000000005</v>
      </c>
      <c r="X21" s="103">
        <v>6.5199999999999994E-2</v>
      </c>
      <c r="Y21" s="103">
        <v>0.52600000000000002</v>
      </c>
      <c r="Z21" s="103">
        <f t="shared" si="2"/>
        <v>0.56761719771241814</v>
      </c>
      <c r="AA21" s="88">
        <v>43335</v>
      </c>
      <c r="AB21" s="94">
        <v>9768</v>
      </c>
      <c r="AC21" s="94">
        <v>3309</v>
      </c>
      <c r="AD21" s="95">
        <f t="shared" si="3"/>
        <v>-159</v>
      </c>
      <c r="AE21" s="84"/>
      <c r="AF21" s="97"/>
      <c r="AG21" s="96"/>
      <c r="AI21" s="96"/>
      <c r="AJ21" s="96"/>
      <c r="AK21" s="96"/>
      <c r="AL21" s="96"/>
    </row>
    <row r="22" spans="1:38" s="89" customFormat="1" ht="15.75" customHeight="1">
      <c r="A22" s="88">
        <v>43334</v>
      </c>
      <c r="B22" s="84">
        <v>3400</v>
      </c>
      <c r="C22" s="205">
        <v>43334</v>
      </c>
      <c r="D22" s="100">
        <v>386.23200000000003</v>
      </c>
      <c r="E22" s="86">
        <v>394</v>
      </c>
      <c r="F22" s="86">
        <v>430</v>
      </c>
      <c r="G22" s="86">
        <f t="shared" si="4"/>
        <v>36</v>
      </c>
      <c r="H22" s="86">
        <f t="shared" si="5"/>
        <v>-7.7679999999999723</v>
      </c>
      <c r="I22" s="88">
        <v>43237</v>
      </c>
      <c r="J22" s="107">
        <v>20.93</v>
      </c>
      <c r="K22" s="107">
        <v>10.68</v>
      </c>
      <c r="L22" s="107">
        <v>4.55</v>
      </c>
      <c r="M22" s="107">
        <v>1.94</v>
      </c>
      <c r="N22" s="101">
        <f t="shared" si="0"/>
        <v>38.099999999999994</v>
      </c>
      <c r="O22" s="101">
        <f t="shared" si="1"/>
        <v>-1.2999999999999972</v>
      </c>
      <c r="P22" s="88">
        <v>43237</v>
      </c>
      <c r="Q22" s="108">
        <v>0.65890000000000004</v>
      </c>
      <c r="R22" s="88">
        <v>43237</v>
      </c>
      <c r="S22" s="103">
        <v>0.70089999999999997</v>
      </c>
      <c r="T22" s="103">
        <v>0.3165</v>
      </c>
      <c r="U22" s="103">
        <v>0.16039999999999999</v>
      </c>
      <c r="V22" s="103">
        <v>0.53349999999999997</v>
      </c>
      <c r="W22" s="103">
        <v>0.81340000000000001</v>
      </c>
      <c r="X22" s="103">
        <v>8.2500000000000004E-2</v>
      </c>
      <c r="Y22" s="103">
        <v>0.44619999999999999</v>
      </c>
      <c r="Z22" s="103">
        <f t="shared" si="2"/>
        <v>0.56887370642701518</v>
      </c>
      <c r="AA22" s="88">
        <v>43334</v>
      </c>
      <c r="AB22" s="94">
        <v>9910</v>
      </c>
      <c r="AC22" s="94">
        <v>3387</v>
      </c>
      <c r="AD22" s="95">
        <f t="shared" si="3"/>
        <v>-251</v>
      </c>
      <c r="AE22" s="84"/>
      <c r="AF22" s="97"/>
      <c r="AG22" s="96"/>
      <c r="AI22" s="96"/>
      <c r="AJ22" s="96"/>
      <c r="AK22" s="96"/>
      <c r="AL22" s="96"/>
    </row>
    <row r="23" spans="1:38" s="89" customFormat="1" ht="15.75" customHeight="1">
      <c r="A23" s="88">
        <v>43333</v>
      </c>
      <c r="B23" s="84">
        <v>3320</v>
      </c>
      <c r="C23" s="205">
        <v>43333</v>
      </c>
      <c r="D23" s="100">
        <v>383.72399999999999</v>
      </c>
      <c r="E23" s="86">
        <v>394</v>
      </c>
      <c r="F23" s="86">
        <v>430</v>
      </c>
      <c r="G23" s="86">
        <f t="shared" si="4"/>
        <v>36</v>
      </c>
      <c r="H23" s="86">
        <f t="shared" si="5"/>
        <v>-10.27600000000001</v>
      </c>
      <c r="I23" s="88">
        <v>43230</v>
      </c>
      <c r="J23" s="107">
        <v>22.5</v>
      </c>
      <c r="K23" s="107">
        <v>12.3</v>
      </c>
      <c r="L23" s="107">
        <v>3.8</v>
      </c>
      <c r="M23" s="107">
        <v>0.8</v>
      </c>
      <c r="N23" s="101">
        <f t="shared" si="0"/>
        <v>39.399999999999991</v>
      </c>
      <c r="O23" s="101">
        <f t="shared" si="1"/>
        <v>-4.6900000000000048</v>
      </c>
      <c r="P23" s="88">
        <v>43230</v>
      </c>
      <c r="Q23" s="108">
        <v>0.63819999999999999</v>
      </c>
      <c r="R23" s="88">
        <v>43230</v>
      </c>
      <c r="S23" s="103">
        <v>0.66139999999999999</v>
      </c>
      <c r="T23" s="103">
        <v>0.29899999999999999</v>
      </c>
      <c r="U23" s="103">
        <v>0.14899999999999999</v>
      </c>
      <c r="V23" s="103">
        <v>0.50980000000000003</v>
      </c>
      <c r="W23" s="103">
        <v>0.83030000000000004</v>
      </c>
      <c r="X23" s="103">
        <v>8.2500000000000004E-2</v>
      </c>
      <c r="Y23" s="103">
        <v>0.48139999999999999</v>
      </c>
      <c r="Z23" s="103">
        <f t="shared" si="2"/>
        <v>0.54404014161220027</v>
      </c>
      <c r="AA23" s="88">
        <v>43333</v>
      </c>
      <c r="AB23" s="94">
        <v>9923</v>
      </c>
      <c r="AC23" s="94">
        <v>3337</v>
      </c>
      <c r="AD23" s="95">
        <f t="shared" si="3"/>
        <v>-88</v>
      </c>
      <c r="AE23" s="84"/>
      <c r="AF23" s="97"/>
      <c r="AG23" s="96"/>
      <c r="AI23" s="96"/>
      <c r="AJ23" s="96"/>
      <c r="AK23" s="96"/>
      <c r="AL23" s="96"/>
    </row>
    <row r="24" spans="1:38" s="89" customFormat="1" ht="15.75" customHeight="1">
      <c r="A24" s="88">
        <v>43332</v>
      </c>
      <c r="B24" s="84">
        <v>3300</v>
      </c>
      <c r="C24" s="205">
        <v>43332</v>
      </c>
      <c r="D24" s="100">
        <v>386.23200000000003</v>
      </c>
      <c r="E24" s="86">
        <v>394</v>
      </c>
      <c r="F24" s="86">
        <v>430</v>
      </c>
      <c r="G24" s="86">
        <f t="shared" si="4"/>
        <v>36</v>
      </c>
      <c r="H24" s="86">
        <f t="shared" si="5"/>
        <v>-7.7679999999999723</v>
      </c>
      <c r="I24" s="88">
        <v>43223</v>
      </c>
      <c r="J24" s="107">
        <v>24.55</v>
      </c>
      <c r="K24" s="107">
        <v>13</v>
      </c>
      <c r="L24" s="107">
        <v>5.3</v>
      </c>
      <c r="M24" s="107">
        <v>1.24</v>
      </c>
      <c r="N24" s="101">
        <f t="shared" si="0"/>
        <v>44.089999999999996</v>
      </c>
      <c r="O24" s="101">
        <f t="shared" si="1"/>
        <v>-10.380000000000003</v>
      </c>
      <c r="P24" s="88">
        <v>43223</v>
      </c>
      <c r="Q24" s="108">
        <v>0.66830000000000001</v>
      </c>
      <c r="R24" s="88">
        <v>43223</v>
      </c>
      <c r="S24" s="103">
        <v>0.76849999999999996</v>
      </c>
      <c r="T24" s="103">
        <v>0.31269999999999998</v>
      </c>
      <c r="U24" s="103">
        <v>0.15110000000000001</v>
      </c>
      <c r="V24" s="103">
        <v>0.51619999999999999</v>
      </c>
      <c r="W24" s="103">
        <v>0.83450000000000002</v>
      </c>
      <c r="X24" s="103">
        <v>8.2500000000000004E-2</v>
      </c>
      <c r="Y24" s="103">
        <v>0.41249999999999998</v>
      </c>
      <c r="Z24" s="103">
        <f t="shared" si="2"/>
        <v>0.60257091503267968</v>
      </c>
      <c r="AA24" s="88">
        <v>43332</v>
      </c>
      <c r="AB24" s="94">
        <v>10008</v>
      </c>
      <c r="AC24" s="94">
        <v>3368</v>
      </c>
      <c r="AD24" s="95">
        <f t="shared" si="3"/>
        <v>-96</v>
      </c>
      <c r="AE24" s="84"/>
      <c r="AF24" s="97"/>
      <c r="AG24" s="96"/>
      <c r="AI24" s="96"/>
      <c r="AJ24" s="96"/>
      <c r="AK24" s="96"/>
      <c r="AL24" s="96"/>
    </row>
    <row r="25" spans="1:38" s="89" customFormat="1" ht="15.75" customHeight="1">
      <c r="A25" s="88">
        <v>43329</v>
      </c>
      <c r="B25" s="84">
        <v>3260</v>
      </c>
      <c r="C25" s="206">
        <v>43329</v>
      </c>
      <c r="D25" s="100">
        <v>382.88799999999998</v>
      </c>
      <c r="E25" s="86">
        <v>396.5</v>
      </c>
      <c r="F25" s="86">
        <v>435</v>
      </c>
      <c r="G25" s="86">
        <f t="shared" si="4"/>
        <v>38.5</v>
      </c>
      <c r="H25" s="86">
        <f t="shared" si="5"/>
        <v>-13.612000000000023</v>
      </c>
      <c r="I25" s="88">
        <v>43216</v>
      </c>
      <c r="J25" s="107">
        <v>29.37</v>
      </c>
      <c r="K25" s="107">
        <v>16.7</v>
      </c>
      <c r="L25" s="107">
        <v>6.6</v>
      </c>
      <c r="M25" s="107">
        <v>1.8</v>
      </c>
      <c r="N25" s="101">
        <f t="shared" si="0"/>
        <v>54.47</v>
      </c>
      <c r="O25" s="101">
        <f t="shared" si="1"/>
        <v>-2.7100000000000009</v>
      </c>
      <c r="P25" s="88">
        <v>43216</v>
      </c>
      <c r="Q25" s="108">
        <v>0.64400000000000002</v>
      </c>
      <c r="R25" s="88">
        <v>43216</v>
      </c>
      <c r="S25" s="103">
        <v>0.78859999999999997</v>
      </c>
      <c r="T25" s="103">
        <v>0.31850000000000001</v>
      </c>
      <c r="U25" s="103">
        <v>0.15820000000000001</v>
      </c>
      <c r="V25" s="103">
        <v>0.5262</v>
      </c>
      <c r="W25" s="103">
        <v>0.8357</v>
      </c>
      <c r="X25" s="103">
        <v>8.2500000000000004E-2</v>
      </c>
      <c r="Y25" s="103">
        <v>0.4017</v>
      </c>
      <c r="Z25" s="103">
        <f t="shared" si="2"/>
        <v>0.61568995098039214</v>
      </c>
      <c r="AA25" s="88">
        <v>43329</v>
      </c>
      <c r="AB25" s="94">
        <v>9952</v>
      </c>
      <c r="AC25" s="94">
        <v>3266</v>
      </c>
      <c r="AD25" s="95">
        <f t="shared" si="3"/>
        <v>154</v>
      </c>
      <c r="AE25" s="84"/>
      <c r="AF25" s="97"/>
      <c r="AG25" s="96"/>
      <c r="AI25" s="96"/>
      <c r="AJ25" s="96"/>
      <c r="AK25" s="96"/>
      <c r="AL25" s="96"/>
    </row>
    <row r="26" spans="1:38" s="89" customFormat="1" ht="15.75" customHeight="1">
      <c r="A26" s="88">
        <v>43328</v>
      </c>
      <c r="B26" s="84">
        <v>3280</v>
      </c>
      <c r="C26" s="206">
        <v>43328</v>
      </c>
      <c r="D26" s="100">
        <v>382.88799999999998</v>
      </c>
      <c r="E26" s="86">
        <v>394</v>
      </c>
      <c r="F26" s="86">
        <v>435</v>
      </c>
      <c r="G26" s="86">
        <f t="shared" si="4"/>
        <v>41</v>
      </c>
      <c r="H26" s="86">
        <f t="shared" si="5"/>
        <v>-11.112000000000023</v>
      </c>
      <c r="I26" s="88">
        <v>43209</v>
      </c>
      <c r="J26" s="107">
        <v>31.06</v>
      </c>
      <c r="K26" s="107">
        <v>17</v>
      </c>
      <c r="L26" s="107">
        <v>7.3</v>
      </c>
      <c r="M26" s="107">
        <v>1.82</v>
      </c>
      <c r="N26" s="101">
        <f t="shared" si="0"/>
        <v>57.18</v>
      </c>
      <c r="O26" s="101">
        <f t="shared" si="1"/>
        <v>-0.46000000000000085</v>
      </c>
      <c r="P26" s="88">
        <v>43209</v>
      </c>
      <c r="Q26" s="108">
        <v>0.63229999999999997</v>
      </c>
      <c r="R26" s="88">
        <v>43209</v>
      </c>
      <c r="S26" s="103">
        <v>0.67979999999999996</v>
      </c>
      <c r="T26" s="103">
        <v>0.29920000000000002</v>
      </c>
      <c r="U26" s="103">
        <v>0.15670000000000001</v>
      </c>
      <c r="V26" s="103">
        <v>0.55049999999999999</v>
      </c>
      <c r="W26" s="103">
        <v>0.79300000000000004</v>
      </c>
      <c r="X26" s="103">
        <v>6.7799999999999999E-2</v>
      </c>
      <c r="Y26" s="103">
        <v>0.45629999999999998</v>
      </c>
      <c r="Z26" s="103">
        <f t="shared" si="2"/>
        <v>0.55475450708060992</v>
      </c>
      <c r="AA26" s="88">
        <v>43328</v>
      </c>
      <c r="AB26" s="94">
        <v>10111</v>
      </c>
      <c r="AC26" s="94">
        <v>3327</v>
      </c>
      <c r="AD26" s="94">
        <f t="shared" si="3"/>
        <v>130</v>
      </c>
      <c r="AE26" s="84"/>
      <c r="AF26" s="97"/>
      <c r="AG26" s="96"/>
      <c r="AI26" s="96"/>
      <c r="AJ26" s="96"/>
      <c r="AK26" s="96"/>
      <c r="AL26" s="96"/>
    </row>
    <row r="27" spans="1:38" s="89" customFormat="1" ht="15.75" customHeight="1">
      <c r="A27" s="88">
        <v>43327</v>
      </c>
      <c r="B27" s="84">
        <v>3300</v>
      </c>
      <c r="C27" s="206">
        <v>43327</v>
      </c>
      <c r="D27" s="100">
        <v>382.88799999999998</v>
      </c>
      <c r="E27" s="86">
        <v>394</v>
      </c>
      <c r="F27" s="86">
        <v>435</v>
      </c>
      <c r="G27" s="86">
        <f t="shared" si="4"/>
        <v>41</v>
      </c>
      <c r="H27" s="86">
        <f t="shared" si="5"/>
        <v>-11.112000000000023</v>
      </c>
      <c r="I27" s="88">
        <v>43202</v>
      </c>
      <c r="J27" s="107">
        <v>29.77</v>
      </c>
      <c r="K27" s="107">
        <v>16.399999999999999</v>
      </c>
      <c r="L27" s="107">
        <v>9.8000000000000007</v>
      </c>
      <c r="M27" s="107">
        <v>1.67</v>
      </c>
      <c r="N27" s="101">
        <f t="shared" si="0"/>
        <v>57.64</v>
      </c>
      <c r="O27" s="101">
        <f t="shared" si="1"/>
        <v>-9.9999999999980105E-3</v>
      </c>
      <c r="P27" s="88">
        <v>43202</v>
      </c>
      <c r="Q27" s="108">
        <v>0.61499999999999999</v>
      </c>
      <c r="R27" s="88">
        <v>43202</v>
      </c>
      <c r="S27" s="103">
        <v>0.72170000000000001</v>
      </c>
      <c r="T27" s="103">
        <v>0.32490000000000002</v>
      </c>
      <c r="U27" s="103">
        <v>0.16969999999999999</v>
      </c>
      <c r="V27" s="103">
        <v>0.49440000000000001</v>
      </c>
      <c r="W27" s="103">
        <v>0.74470000000000003</v>
      </c>
      <c r="X27" s="103">
        <v>7.7299999999999994E-2</v>
      </c>
      <c r="Y27" s="103">
        <v>0.57099999999999995</v>
      </c>
      <c r="Z27" s="103">
        <f t="shared" si="2"/>
        <v>0.57378402777777793</v>
      </c>
      <c r="AA27" s="88">
        <v>43327</v>
      </c>
      <c r="AB27" s="94">
        <v>10176</v>
      </c>
      <c r="AC27" s="94">
        <v>3338</v>
      </c>
      <c r="AD27" s="94">
        <f t="shared" si="3"/>
        <v>162</v>
      </c>
      <c r="AE27" s="84"/>
      <c r="AF27" s="97"/>
      <c r="AG27" s="96"/>
      <c r="AI27" s="96"/>
      <c r="AJ27" s="96"/>
      <c r="AK27" s="96"/>
      <c r="AL27" s="96"/>
    </row>
    <row r="28" spans="1:38" s="89" customFormat="1" ht="15.75" customHeight="1">
      <c r="A28" s="88">
        <v>43326</v>
      </c>
      <c r="B28" s="84">
        <v>3200</v>
      </c>
      <c r="C28" s="206">
        <v>43326</v>
      </c>
      <c r="D28" s="100">
        <v>382.88799999999998</v>
      </c>
      <c r="E28" s="86">
        <v>394</v>
      </c>
      <c r="F28" s="86">
        <v>435</v>
      </c>
      <c r="G28" s="86">
        <f t="shared" si="4"/>
        <v>41</v>
      </c>
      <c r="H28" s="86">
        <f t="shared" si="5"/>
        <v>-11.112000000000023</v>
      </c>
      <c r="I28" s="88">
        <v>43194</v>
      </c>
      <c r="J28" s="107">
        <v>28.25</v>
      </c>
      <c r="K28" s="107">
        <v>20.3</v>
      </c>
      <c r="L28" s="107">
        <v>6.4</v>
      </c>
      <c r="M28" s="107">
        <v>2.7</v>
      </c>
      <c r="N28" s="101">
        <f t="shared" si="0"/>
        <v>57.65</v>
      </c>
      <c r="O28" s="101">
        <f t="shared" si="1"/>
        <v>-9.2899999999999991</v>
      </c>
      <c r="P28" s="88">
        <v>43194</v>
      </c>
      <c r="Q28" s="108">
        <v>0.66210000000000002</v>
      </c>
      <c r="R28" s="88">
        <v>43194</v>
      </c>
      <c r="S28" s="103">
        <v>0.80710000000000004</v>
      </c>
      <c r="T28" s="103">
        <v>0.31909999999999999</v>
      </c>
      <c r="U28" s="103">
        <v>0.16550000000000001</v>
      </c>
      <c r="V28" s="103">
        <v>0.53180000000000005</v>
      </c>
      <c r="W28" s="103">
        <v>0.86860000000000004</v>
      </c>
      <c r="X28" s="103">
        <v>6.5199999999999994E-2</v>
      </c>
      <c r="Y28" s="103">
        <v>0.58540000000000003</v>
      </c>
      <c r="Z28" s="103">
        <f t="shared" si="2"/>
        <v>0.63266967592592593</v>
      </c>
      <c r="AA28" s="88">
        <v>43326</v>
      </c>
      <c r="AB28" s="94">
        <v>10187</v>
      </c>
      <c r="AC28" s="94">
        <v>3361</v>
      </c>
      <c r="AD28" s="94">
        <f t="shared" si="3"/>
        <v>104</v>
      </c>
      <c r="AE28" s="84"/>
      <c r="AF28" s="97"/>
      <c r="AG28" s="96"/>
      <c r="AI28" s="96"/>
      <c r="AJ28" s="96"/>
      <c r="AK28" s="96"/>
      <c r="AL28" s="96"/>
    </row>
    <row r="29" spans="1:38" s="89" customFormat="1" ht="15.75" customHeight="1">
      <c r="A29" s="88">
        <v>43325</v>
      </c>
      <c r="B29" s="84">
        <v>3220</v>
      </c>
      <c r="C29" s="206">
        <v>43325</v>
      </c>
      <c r="D29" s="100">
        <v>382.88799999999998</v>
      </c>
      <c r="E29" s="86">
        <v>393</v>
      </c>
      <c r="F29" s="86">
        <v>434</v>
      </c>
      <c r="G29" s="86">
        <f t="shared" si="4"/>
        <v>41</v>
      </c>
      <c r="H29" s="86">
        <f t="shared" si="5"/>
        <v>-10.112000000000023</v>
      </c>
      <c r="I29" s="88">
        <v>43188</v>
      </c>
      <c r="J29" s="107">
        <v>32.75</v>
      </c>
      <c r="K29" s="107">
        <v>25.99</v>
      </c>
      <c r="L29" s="107">
        <v>5</v>
      </c>
      <c r="M29" s="107">
        <v>3.2</v>
      </c>
      <c r="N29" s="101">
        <f t="shared" si="0"/>
        <v>66.94</v>
      </c>
      <c r="O29" s="101">
        <f t="shared" si="1"/>
        <v>2.9299999999999926</v>
      </c>
      <c r="P29" s="88">
        <v>43188</v>
      </c>
      <c r="Q29" s="108">
        <v>0.64170000000000005</v>
      </c>
      <c r="R29" s="88">
        <v>43188</v>
      </c>
      <c r="S29" s="103">
        <v>0.82569999999999999</v>
      </c>
      <c r="T29" s="103">
        <v>0.28039999999999998</v>
      </c>
      <c r="U29" s="103">
        <v>0.16900000000000001</v>
      </c>
      <c r="V29" s="103">
        <v>0.54549999999999998</v>
      </c>
      <c r="W29" s="103">
        <v>0.92300000000000004</v>
      </c>
      <c r="X29" s="103">
        <v>8.2500000000000004E-2</v>
      </c>
      <c r="Y29" s="103">
        <v>0.56820000000000004</v>
      </c>
      <c r="Z29" s="103">
        <f t="shared" si="2"/>
        <v>0.64365370370370378</v>
      </c>
      <c r="AA29" s="88">
        <v>43325</v>
      </c>
      <c r="AB29" s="94">
        <v>10098</v>
      </c>
      <c r="AC29" s="94">
        <v>3256</v>
      </c>
      <c r="AD29" s="94">
        <f t="shared" si="3"/>
        <v>330</v>
      </c>
      <c r="AE29" s="84"/>
      <c r="AF29" s="97"/>
      <c r="AG29" s="96"/>
      <c r="AI29" s="96"/>
      <c r="AJ29" s="96"/>
      <c r="AK29" s="96"/>
      <c r="AL29" s="96"/>
    </row>
    <row r="30" spans="1:38" s="89" customFormat="1" ht="15.75" customHeight="1">
      <c r="A30" s="88">
        <v>43322</v>
      </c>
      <c r="B30" s="84">
        <v>3250</v>
      </c>
      <c r="C30" s="206">
        <v>43322</v>
      </c>
      <c r="D30" s="100">
        <v>382.9</v>
      </c>
      <c r="E30" s="86">
        <v>395.5</v>
      </c>
      <c r="F30" s="86">
        <v>432.5</v>
      </c>
      <c r="G30" s="86">
        <f t="shared" si="4"/>
        <v>37</v>
      </c>
      <c r="H30" s="86">
        <f t="shared" si="5"/>
        <v>-12.600000000000023</v>
      </c>
      <c r="I30" s="88">
        <v>43181</v>
      </c>
      <c r="J30" s="107">
        <v>29.54</v>
      </c>
      <c r="K30" s="107">
        <v>25.27</v>
      </c>
      <c r="L30" s="107">
        <v>5.5</v>
      </c>
      <c r="M30" s="107">
        <v>3.7</v>
      </c>
      <c r="N30" s="101">
        <f t="shared" si="0"/>
        <v>64.010000000000005</v>
      </c>
      <c r="O30" s="101">
        <f t="shared" si="1"/>
        <v>-0.18000000000000682</v>
      </c>
      <c r="P30" s="88">
        <v>43181</v>
      </c>
      <c r="Q30" s="108">
        <v>0.67910000000000004</v>
      </c>
      <c r="R30" s="88">
        <v>43181</v>
      </c>
      <c r="S30" s="103">
        <v>0.81489999999999996</v>
      </c>
      <c r="T30" s="103">
        <v>0.2913</v>
      </c>
      <c r="U30" s="103">
        <v>0.17</v>
      </c>
      <c r="V30" s="103">
        <v>0.55230000000000001</v>
      </c>
      <c r="W30" s="103">
        <v>0.86919999999999997</v>
      </c>
      <c r="X30" s="103">
        <v>7.2599999999999998E-2</v>
      </c>
      <c r="Y30" s="103">
        <v>0.57389999999999997</v>
      </c>
      <c r="Z30" s="103">
        <f t="shared" si="2"/>
        <v>0.63539880174291929</v>
      </c>
      <c r="AA30" s="88">
        <v>43322</v>
      </c>
      <c r="AB30" s="94">
        <v>10085</v>
      </c>
      <c r="AC30" s="94">
        <v>3245</v>
      </c>
      <c r="AD30" s="94">
        <f t="shared" si="3"/>
        <v>350</v>
      </c>
      <c r="AE30" s="84"/>
      <c r="AF30" s="97"/>
      <c r="AG30" s="96"/>
      <c r="AI30" s="96"/>
      <c r="AJ30" s="96"/>
      <c r="AK30" s="96"/>
      <c r="AL30" s="96"/>
    </row>
    <row r="31" spans="1:38" s="89" customFormat="1" ht="15.75" customHeight="1">
      <c r="A31" s="88">
        <v>43321</v>
      </c>
      <c r="B31" s="84">
        <v>3280</v>
      </c>
      <c r="C31" s="206">
        <v>43321</v>
      </c>
      <c r="D31" s="100">
        <v>384.56</v>
      </c>
      <c r="E31" s="86">
        <v>398</v>
      </c>
      <c r="F31" s="86">
        <v>435</v>
      </c>
      <c r="G31" s="86">
        <f t="shared" si="4"/>
        <v>37</v>
      </c>
      <c r="H31" s="86">
        <f t="shared" si="5"/>
        <v>-13.439999999999998</v>
      </c>
      <c r="I31" s="88">
        <v>43174</v>
      </c>
      <c r="J31" s="107">
        <v>30.12</v>
      </c>
      <c r="K31" s="107">
        <v>25.17</v>
      </c>
      <c r="L31" s="107">
        <v>5.0999999999999996</v>
      </c>
      <c r="M31" s="107">
        <v>3.8</v>
      </c>
      <c r="N31" s="101">
        <f t="shared" si="0"/>
        <v>64.190000000000012</v>
      </c>
      <c r="O31" s="101">
        <f t="shared" si="1"/>
        <v>-9.9999999999766942E-3</v>
      </c>
      <c r="P31" s="88">
        <v>43174</v>
      </c>
      <c r="Q31" s="108">
        <v>0.68279999999999996</v>
      </c>
      <c r="R31" s="88">
        <v>43174</v>
      </c>
      <c r="S31" s="103">
        <v>0.76319999999999999</v>
      </c>
      <c r="T31" s="103">
        <v>0.2505</v>
      </c>
      <c r="U31" s="103">
        <v>0.17150000000000001</v>
      </c>
      <c r="V31" s="103">
        <v>0.54669999999999996</v>
      </c>
      <c r="W31" s="103">
        <v>0.84079999999999999</v>
      </c>
      <c r="X31" s="103">
        <v>6.8599999999999994E-2</v>
      </c>
      <c r="Y31" s="103">
        <v>0.61</v>
      </c>
      <c r="Z31" s="103">
        <f t="shared" si="2"/>
        <v>0.59988214869281042</v>
      </c>
      <c r="AA31" s="88">
        <v>43321</v>
      </c>
      <c r="AB31" s="94">
        <v>10119</v>
      </c>
      <c r="AC31" s="94">
        <v>3289</v>
      </c>
      <c r="AD31" s="94">
        <f t="shared" si="3"/>
        <v>252</v>
      </c>
      <c r="AE31" s="84"/>
      <c r="AF31" s="97"/>
      <c r="AG31" s="96"/>
      <c r="AI31" s="96"/>
      <c r="AJ31" s="96"/>
      <c r="AK31" s="96"/>
      <c r="AL31" s="96"/>
    </row>
    <row r="32" spans="1:38" s="89" customFormat="1" ht="15.75" customHeight="1">
      <c r="A32" s="88">
        <v>43320</v>
      </c>
      <c r="B32" s="84">
        <v>3310</v>
      </c>
      <c r="C32" s="206">
        <v>43320</v>
      </c>
      <c r="D32" s="100">
        <v>384.56</v>
      </c>
      <c r="E32" s="86">
        <v>398</v>
      </c>
      <c r="F32" s="86">
        <v>435</v>
      </c>
      <c r="G32" s="86">
        <f t="shared" si="4"/>
        <v>37</v>
      </c>
      <c r="H32" s="86">
        <f t="shared" si="5"/>
        <v>-13.439999999999998</v>
      </c>
      <c r="I32" s="88">
        <v>43167</v>
      </c>
      <c r="J32" s="107">
        <v>29.08</v>
      </c>
      <c r="K32" s="107">
        <v>23.32</v>
      </c>
      <c r="L32" s="107">
        <v>6.8</v>
      </c>
      <c r="M32" s="107">
        <v>5</v>
      </c>
      <c r="N32" s="101">
        <f t="shared" si="0"/>
        <v>64.199999999999989</v>
      </c>
      <c r="O32" s="101">
        <f t="shared" si="1"/>
        <v>-3.75</v>
      </c>
      <c r="P32" s="88">
        <v>43167</v>
      </c>
      <c r="Q32" s="108">
        <v>0.71279999999999999</v>
      </c>
      <c r="R32" s="88">
        <v>43167</v>
      </c>
      <c r="S32" s="103">
        <v>0.83340000000000003</v>
      </c>
      <c r="T32" s="103">
        <v>0.24610000000000001</v>
      </c>
      <c r="U32" s="103">
        <v>0.16400000000000001</v>
      </c>
      <c r="V32" s="103">
        <v>0.5887</v>
      </c>
      <c r="W32" s="103">
        <v>0.8458</v>
      </c>
      <c r="X32" s="103">
        <v>8.2500000000000004E-2</v>
      </c>
      <c r="Y32" s="103">
        <v>0.67430000000000001</v>
      </c>
      <c r="Z32" s="103">
        <f t="shared" si="2"/>
        <v>0.64165081699346405</v>
      </c>
      <c r="AA32" s="88">
        <v>43320</v>
      </c>
      <c r="AB32" s="94">
        <v>10121</v>
      </c>
      <c r="AC32" s="94">
        <v>3193</v>
      </c>
      <c r="AD32" s="94">
        <f t="shared" si="3"/>
        <v>542</v>
      </c>
      <c r="AE32" s="84"/>
      <c r="AF32" s="97"/>
      <c r="AG32" s="96"/>
      <c r="AI32" s="96"/>
      <c r="AJ32" s="96"/>
      <c r="AK32" s="96"/>
      <c r="AL32" s="96"/>
    </row>
    <row r="33" spans="1:38" s="89" customFormat="1" ht="15.75" customHeight="1">
      <c r="A33" s="88">
        <v>43319</v>
      </c>
      <c r="B33" s="84">
        <v>3350</v>
      </c>
      <c r="C33" s="205">
        <v>43319</v>
      </c>
      <c r="D33" s="100">
        <v>384.56</v>
      </c>
      <c r="E33" s="86">
        <v>398</v>
      </c>
      <c r="F33" s="86">
        <v>435</v>
      </c>
      <c r="G33" s="86">
        <f t="shared" si="4"/>
        <v>37</v>
      </c>
      <c r="H33" s="86">
        <f t="shared" si="5"/>
        <v>-13.439999999999998</v>
      </c>
      <c r="I33" s="88">
        <v>43160</v>
      </c>
      <c r="J33" s="107">
        <v>34.35</v>
      </c>
      <c r="K33" s="107">
        <v>23.7</v>
      </c>
      <c r="L33" s="107">
        <v>7.6</v>
      </c>
      <c r="M33" s="107">
        <v>2.2999999999999998</v>
      </c>
      <c r="N33" s="101">
        <f t="shared" si="0"/>
        <v>67.949999999999989</v>
      </c>
      <c r="O33" s="101">
        <f t="shared" si="1"/>
        <v>-4.1000000000000085</v>
      </c>
      <c r="P33" s="88">
        <v>43160</v>
      </c>
      <c r="Q33" s="108">
        <v>0.6976</v>
      </c>
      <c r="R33" s="88">
        <v>43160</v>
      </c>
      <c r="S33" s="103">
        <v>0.78990000000000005</v>
      </c>
      <c r="T33" s="103">
        <v>0.23569999999999999</v>
      </c>
      <c r="U33" s="103">
        <v>0.1578</v>
      </c>
      <c r="V33" s="103">
        <v>0.56610000000000005</v>
      </c>
      <c r="W33" s="103">
        <v>0.83799999999999997</v>
      </c>
      <c r="X33" s="103">
        <v>8.09E-2</v>
      </c>
      <c r="Y33" s="103">
        <v>0.63700000000000001</v>
      </c>
      <c r="Z33" s="103">
        <f t="shared" si="2"/>
        <v>0.61287844498910682</v>
      </c>
      <c r="AA33" s="88">
        <v>43319</v>
      </c>
      <c r="AB33" s="94">
        <v>10138</v>
      </c>
      <c r="AC33" s="94">
        <v>3237</v>
      </c>
      <c r="AD33" s="94">
        <f t="shared" si="3"/>
        <v>427</v>
      </c>
      <c r="AE33" s="84"/>
      <c r="AF33" s="97"/>
      <c r="AG33" s="96"/>
      <c r="AI33" s="96"/>
      <c r="AJ33" s="96"/>
      <c r="AK33" s="96"/>
      <c r="AL33" s="96"/>
    </row>
    <row r="34" spans="1:38" s="89" customFormat="1" ht="15.75" customHeight="1">
      <c r="A34" s="88">
        <v>43318</v>
      </c>
      <c r="B34" s="84">
        <v>3300</v>
      </c>
      <c r="C34" s="205">
        <v>43318</v>
      </c>
      <c r="D34" s="100">
        <v>384.56</v>
      </c>
      <c r="E34" s="86">
        <v>392</v>
      </c>
      <c r="F34" s="86">
        <v>435</v>
      </c>
      <c r="G34" s="86">
        <f t="shared" si="4"/>
        <v>43</v>
      </c>
      <c r="H34" s="86">
        <f t="shared" si="5"/>
        <v>-7.4399999999999977</v>
      </c>
      <c r="I34" s="88">
        <v>43153</v>
      </c>
      <c r="J34" s="107">
        <v>35.75</v>
      </c>
      <c r="K34" s="107">
        <v>26.3</v>
      </c>
      <c r="L34" s="107">
        <v>7.5</v>
      </c>
      <c r="M34" s="107">
        <v>2.5</v>
      </c>
      <c r="N34" s="101">
        <f t="shared" si="0"/>
        <v>72.05</v>
      </c>
      <c r="O34" s="101">
        <f t="shared" si="1"/>
        <v>4.9500000000000028</v>
      </c>
      <c r="P34" s="88">
        <v>43153</v>
      </c>
      <c r="Q34" s="108">
        <v>0.70799999999999996</v>
      </c>
      <c r="R34" s="88">
        <v>43139</v>
      </c>
      <c r="S34" s="103">
        <v>0.71630000000000005</v>
      </c>
      <c r="T34" s="103">
        <v>0.14990000000000001</v>
      </c>
      <c r="U34" s="103">
        <v>0.21160000000000001</v>
      </c>
      <c r="V34" s="103">
        <v>0.53839999999999999</v>
      </c>
      <c r="W34" s="103">
        <v>0.78220000000000001</v>
      </c>
      <c r="X34" s="103">
        <v>3.3599999999999998E-2</v>
      </c>
      <c r="Y34" s="103">
        <v>0.4173</v>
      </c>
      <c r="Z34" s="103">
        <f t="shared" si="2"/>
        <v>0.55493967864923754</v>
      </c>
      <c r="AA34" s="88">
        <v>43318</v>
      </c>
      <c r="AB34" s="94">
        <v>10053</v>
      </c>
      <c r="AC34" s="94">
        <v>3225</v>
      </c>
      <c r="AD34" s="94">
        <f t="shared" si="3"/>
        <v>378</v>
      </c>
      <c r="AE34" s="84"/>
      <c r="AF34" s="97"/>
      <c r="AG34" s="96"/>
      <c r="AI34" s="96"/>
      <c r="AJ34" s="96"/>
      <c r="AK34" s="96"/>
      <c r="AL34" s="96"/>
    </row>
    <row r="35" spans="1:38" s="89" customFormat="1" ht="15.75" customHeight="1">
      <c r="A35" s="88">
        <v>43315</v>
      </c>
      <c r="B35" s="84">
        <v>3270</v>
      </c>
      <c r="C35" s="206">
        <v>43315</v>
      </c>
      <c r="D35" s="100">
        <v>387.904</v>
      </c>
      <c r="E35" s="86">
        <v>403</v>
      </c>
      <c r="F35" s="86">
        <v>440.5</v>
      </c>
      <c r="G35" s="86">
        <f t="shared" si="4"/>
        <v>37.5</v>
      </c>
      <c r="H35" s="86">
        <f t="shared" si="5"/>
        <v>-15.096000000000004</v>
      </c>
      <c r="I35" s="88">
        <v>43139</v>
      </c>
      <c r="J35" s="107">
        <v>28.7</v>
      </c>
      <c r="K35" s="107">
        <v>30</v>
      </c>
      <c r="L35" s="107">
        <v>6.3</v>
      </c>
      <c r="M35" s="107">
        <v>2.1</v>
      </c>
      <c r="N35" s="101">
        <f t="shared" si="0"/>
        <v>67.099999999999994</v>
      </c>
      <c r="O35" s="101">
        <f t="shared" si="1"/>
        <v>2.7799999999999869</v>
      </c>
      <c r="P35" s="88">
        <v>43139</v>
      </c>
      <c r="Q35" s="108">
        <v>0.70679999999999998</v>
      </c>
      <c r="R35" s="88">
        <v>43132</v>
      </c>
      <c r="S35" s="103">
        <v>0.76</v>
      </c>
      <c r="T35" s="103">
        <v>0.23469999999999999</v>
      </c>
      <c r="U35" s="103">
        <v>0.21340000000000001</v>
      </c>
      <c r="V35" s="103">
        <v>0.5353</v>
      </c>
      <c r="W35" s="103">
        <v>0.79279999999999995</v>
      </c>
      <c r="X35" s="103">
        <v>6.1899999999999997E-2</v>
      </c>
      <c r="Y35" s="103">
        <v>0.40910000000000002</v>
      </c>
      <c r="Z35" s="103">
        <f t="shared" si="2"/>
        <v>0.591207325708061</v>
      </c>
      <c r="AA35" s="88">
        <v>43315</v>
      </c>
      <c r="AB35" s="94">
        <v>9900</v>
      </c>
      <c r="AC35" s="94">
        <v>3121</v>
      </c>
      <c r="AD35" s="94">
        <f t="shared" si="3"/>
        <v>537</v>
      </c>
      <c r="AE35" s="84"/>
      <c r="AF35" s="97"/>
      <c r="AG35" s="96"/>
      <c r="AI35" s="96"/>
      <c r="AJ35" s="96"/>
      <c r="AK35" s="96"/>
      <c r="AL35" s="96"/>
    </row>
    <row r="36" spans="1:38" s="89" customFormat="1" ht="15.75" customHeight="1">
      <c r="A36" s="88">
        <v>43314</v>
      </c>
      <c r="B36" s="84">
        <v>3150</v>
      </c>
      <c r="C36" s="206">
        <v>43314</v>
      </c>
      <c r="D36" s="100">
        <v>387.904</v>
      </c>
      <c r="E36" s="86">
        <v>398</v>
      </c>
      <c r="F36" s="86">
        <v>439</v>
      </c>
      <c r="G36" s="86">
        <f t="shared" si="4"/>
        <v>41</v>
      </c>
      <c r="H36" s="86">
        <f t="shared" si="5"/>
        <v>-10.096000000000004</v>
      </c>
      <c r="I36" s="88">
        <v>43132</v>
      </c>
      <c r="J36" s="107">
        <v>29.16</v>
      </c>
      <c r="K36" s="107">
        <v>28.01</v>
      </c>
      <c r="L36" s="107">
        <v>6.1</v>
      </c>
      <c r="M36" s="107">
        <v>1.05</v>
      </c>
      <c r="N36" s="101">
        <f t="shared" si="0"/>
        <v>64.320000000000007</v>
      </c>
      <c r="O36" s="101">
        <f t="shared" si="1"/>
        <v>1.6400000000000077</v>
      </c>
      <c r="P36" s="88">
        <v>43132</v>
      </c>
      <c r="Q36" s="108">
        <v>0.71189999999999998</v>
      </c>
      <c r="R36" s="88">
        <v>43125</v>
      </c>
      <c r="S36" s="103">
        <v>0.77449999999999997</v>
      </c>
      <c r="T36" s="103">
        <v>0.25790000000000002</v>
      </c>
      <c r="U36" s="103">
        <v>0.20830000000000001</v>
      </c>
      <c r="V36" s="103">
        <v>0.59570000000000001</v>
      </c>
      <c r="W36" s="103">
        <v>0.79100000000000004</v>
      </c>
      <c r="X36" s="103">
        <v>6.4799999999999996E-2</v>
      </c>
      <c r="Y36" s="103">
        <v>0.41899999999999998</v>
      </c>
      <c r="Z36" s="103">
        <f t="shared" si="2"/>
        <v>0.60795516067538113</v>
      </c>
      <c r="AA36" s="88">
        <v>43314</v>
      </c>
      <c r="AB36" s="94">
        <v>9744</v>
      </c>
      <c r="AC36" s="94">
        <v>3018</v>
      </c>
      <c r="AD36" s="94">
        <f t="shared" si="3"/>
        <v>690</v>
      </c>
      <c r="AE36" s="84"/>
      <c r="AF36" s="97"/>
      <c r="AG36" s="96"/>
      <c r="AI36" s="96"/>
      <c r="AJ36" s="96"/>
      <c r="AK36" s="96"/>
      <c r="AL36" s="96"/>
    </row>
    <row r="37" spans="1:38" s="89" customFormat="1" ht="15.75" customHeight="1">
      <c r="A37" s="88">
        <v>43313</v>
      </c>
      <c r="B37" s="84">
        <v>3110</v>
      </c>
      <c r="C37" s="205">
        <v>43313</v>
      </c>
      <c r="D37" s="100">
        <v>387.904</v>
      </c>
      <c r="E37" s="86">
        <v>398</v>
      </c>
      <c r="F37" s="86">
        <v>439</v>
      </c>
      <c r="G37" s="86">
        <f t="shared" si="4"/>
        <v>41</v>
      </c>
      <c r="H37" s="86">
        <f t="shared" si="5"/>
        <v>-10.096000000000004</v>
      </c>
      <c r="I37" s="88">
        <v>43125</v>
      </c>
      <c r="J37" s="107">
        <v>29.79</v>
      </c>
      <c r="K37" s="107">
        <v>27.2</v>
      </c>
      <c r="L37" s="107">
        <v>4.2</v>
      </c>
      <c r="M37" s="107">
        <v>1.49</v>
      </c>
      <c r="N37" s="101">
        <f t="shared" ref="N37:N68" si="6">SUM(J37:M37)</f>
        <v>62.68</v>
      </c>
      <c r="O37" s="101">
        <f t="shared" ref="O37:O68" si="7">N37-N38</f>
        <v>0.96999999999999886</v>
      </c>
      <c r="P37" s="88">
        <v>43125</v>
      </c>
      <c r="Q37" s="108">
        <v>0.69869999999999999</v>
      </c>
      <c r="R37" s="88">
        <v>43118</v>
      </c>
      <c r="S37" s="103">
        <v>0.77390000000000003</v>
      </c>
      <c r="T37" s="103">
        <v>0.26910000000000001</v>
      </c>
      <c r="U37" s="103">
        <v>0.184</v>
      </c>
      <c r="V37" s="103">
        <v>0.56220000000000003</v>
      </c>
      <c r="W37" s="103">
        <v>0.77749999999999997</v>
      </c>
      <c r="X37" s="103">
        <v>5.7000000000000002E-2</v>
      </c>
      <c r="Y37" s="103">
        <v>0.51649999999999996</v>
      </c>
      <c r="Z37" s="103">
        <f t="shared" ref="Z37:Z68" si="8">(S37*0.3874+T37*0.1045+U37*0.0754+V37*0.0762+W37*0.0662+X37*0.0122+Y37*0.0125)/0.7344</f>
        <v>0.60357461873638341</v>
      </c>
      <c r="AA37" s="88">
        <v>43313</v>
      </c>
      <c r="AB37" s="94">
        <v>9610</v>
      </c>
      <c r="AC37" s="94">
        <v>2947</v>
      </c>
      <c r="AD37" s="94">
        <f t="shared" si="3"/>
        <v>769</v>
      </c>
      <c r="AE37" s="84"/>
      <c r="AF37" s="97"/>
      <c r="AG37" s="96"/>
      <c r="AI37" s="96"/>
      <c r="AJ37" s="96"/>
      <c r="AK37" s="96"/>
      <c r="AL37" s="96"/>
    </row>
    <row r="38" spans="1:38" s="89" customFormat="1" ht="15.75" customHeight="1">
      <c r="A38" s="88">
        <v>43312</v>
      </c>
      <c r="B38" s="84">
        <v>3115</v>
      </c>
      <c r="C38" s="205">
        <v>43312</v>
      </c>
      <c r="D38" s="100">
        <v>384.56</v>
      </c>
      <c r="E38" s="86">
        <v>398</v>
      </c>
      <c r="F38" s="86">
        <v>439</v>
      </c>
      <c r="G38" s="86">
        <f t="shared" si="4"/>
        <v>41</v>
      </c>
      <c r="H38" s="86">
        <f t="shared" si="5"/>
        <v>-13.439999999999998</v>
      </c>
      <c r="I38" s="88">
        <v>43118</v>
      </c>
      <c r="J38" s="107">
        <v>27.64</v>
      </c>
      <c r="K38" s="107">
        <v>27.07</v>
      </c>
      <c r="L38" s="107">
        <v>5.0999999999999996</v>
      </c>
      <c r="M38" s="107">
        <v>1.9</v>
      </c>
      <c r="N38" s="101">
        <f t="shared" si="6"/>
        <v>61.71</v>
      </c>
      <c r="O38" s="101">
        <f t="shared" si="7"/>
        <v>4.9100000000000037</v>
      </c>
      <c r="P38" s="88">
        <v>43118</v>
      </c>
      <c r="Q38" s="108">
        <v>0.70589999999999997</v>
      </c>
      <c r="R38" s="88">
        <v>43111</v>
      </c>
      <c r="S38" s="103">
        <v>0.76190000000000002</v>
      </c>
      <c r="T38" s="103">
        <v>0.2702</v>
      </c>
      <c r="U38" s="103">
        <v>0.1905</v>
      </c>
      <c r="V38" s="103">
        <v>0.53569999999999995</v>
      </c>
      <c r="W38" s="103">
        <v>0.76590000000000003</v>
      </c>
      <c r="X38" s="103">
        <v>4.4900000000000002E-2</v>
      </c>
      <c r="Y38" s="103">
        <v>0.55589999999999995</v>
      </c>
      <c r="Z38" s="103">
        <f t="shared" si="8"/>
        <v>0.59474279684095854</v>
      </c>
      <c r="AA38" s="88">
        <v>43312</v>
      </c>
      <c r="AB38" s="94">
        <v>9606</v>
      </c>
      <c r="AC38" s="94">
        <v>2954</v>
      </c>
      <c r="AD38" s="94">
        <f t="shared" si="3"/>
        <v>744</v>
      </c>
      <c r="AE38" s="84"/>
      <c r="AF38" s="97"/>
      <c r="AG38" s="96"/>
      <c r="AI38" s="96"/>
      <c r="AJ38" s="96"/>
      <c r="AK38" s="96"/>
      <c r="AL38" s="96"/>
    </row>
    <row r="39" spans="1:38" s="89" customFormat="1" ht="15.75" customHeight="1">
      <c r="A39" s="88">
        <v>43311</v>
      </c>
      <c r="B39" s="84">
        <v>3100</v>
      </c>
      <c r="C39" s="205">
        <v>43311</v>
      </c>
      <c r="D39" s="100">
        <v>374.52800000000002</v>
      </c>
      <c r="E39" s="86">
        <v>398</v>
      </c>
      <c r="F39" s="86">
        <v>439</v>
      </c>
      <c r="G39" s="86">
        <f t="shared" si="4"/>
        <v>41</v>
      </c>
      <c r="H39" s="86">
        <f t="shared" si="5"/>
        <v>-23.47199999999998</v>
      </c>
      <c r="I39" s="88">
        <v>43111</v>
      </c>
      <c r="J39" s="107">
        <v>25.97</v>
      </c>
      <c r="K39" s="107">
        <v>22.92</v>
      </c>
      <c r="L39" s="107">
        <v>6.8</v>
      </c>
      <c r="M39" s="107">
        <v>1.1100000000000001</v>
      </c>
      <c r="N39" s="101">
        <f t="shared" si="6"/>
        <v>56.8</v>
      </c>
      <c r="O39" s="101">
        <f t="shared" si="7"/>
        <v>4.3699999999999974</v>
      </c>
      <c r="P39" s="88">
        <v>43111</v>
      </c>
      <c r="Q39" s="108">
        <v>0.69650000000000001</v>
      </c>
      <c r="R39" s="88">
        <v>43104</v>
      </c>
      <c r="S39" s="103">
        <v>0.72019999999999995</v>
      </c>
      <c r="T39" s="103">
        <v>0.26269999999999999</v>
      </c>
      <c r="U39" s="103">
        <v>0.18179999999999999</v>
      </c>
      <c r="V39" s="103">
        <v>0.52370000000000005</v>
      </c>
      <c r="W39" s="103">
        <v>0.79559999999999997</v>
      </c>
      <c r="X39" s="103">
        <v>4.4900000000000002E-2</v>
      </c>
      <c r="Y39" s="103">
        <v>0.54149999999999998</v>
      </c>
      <c r="Z39" s="103">
        <f t="shared" si="8"/>
        <v>0.57197241285403044</v>
      </c>
      <c r="AA39" s="88">
        <v>43311</v>
      </c>
      <c r="AB39" s="94">
        <v>9601</v>
      </c>
      <c r="AC39" s="94">
        <v>2972</v>
      </c>
      <c r="AD39" s="94">
        <f t="shared" si="3"/>
        <v>685</v>
      </c>
      <c r="AE39" s="84"/>
      <c r="AF39" s="97"/>
      <c r="AG39" s="96"/>
      <c r="AI39" s="96"/>
      <c r="AJ39" s="96"/>
      <c r="AK39" s="96"/>
      <c r="AL39" s="96"/>
    </row>
    <row r="40" spans="1:38" s="89" customFormat="1" ht="15.75" customHeight="1">
      <c r="A40" s="88">
        <v>43308</v>
      </c>
      <c r="B40" s="84">
        <v>3055</v>
      </c>
      <c r="C40" s="205">
        <v>43308</v>
      </c>
      <c r="D40" s="100">
        <v>374.52800000000002</v>
      </c>
      <c r="E40" s="86">
        <v>398</v>
      </c>
      <c r="F40" s="86">
        <v>439</v>
      </c>
      <c r="G40" s="86">
        <f t="shared" si="4"/>
        <v>41</v>
      </c>
      <c r="H40" s="86">
        <f t="shared" si="5"/>
        <v>-23.47199999999998</v>
      </c>
      <c r="I40" s="88">
        <v>43104</v>
      </c>
      <c r="J40" s="107">
        <v>29.32</v>
      </c>
      <c r="K40" s="107">
        <v>20.170000000000002</v>
      </c>
      <c r="L40" s="107">
        <v>2.4</v>
      </c>
      <c r="M40" s="107">
        <v>0.54</v>
      </c>
      <c r="N40" s="101">
        <f t="shared" si="6"/>
        <v>52.43</v>
      </c>
      <c r="O40" s="101">
        <f t="shared" si="7"/>
        <v>1.1999999999999957</v>
      </c>
      <c r="P40" s="88">
        <v>43104</v>
      </c>
      <c r="Q40" s="108">
        <v>0.68049999999999999</v>
      </c>
      <c r="R40" s="93">
        <v>43097</v>
      </c>
      <c r="S40" s="103">
        <v>0.74419999999999997</v>
      </c>
      <c r="T40" s="103">
        <v>0.28189999999999998</v>
      </c>
      <c r="U40" s="103">
        <v>0.17580000000000001</v>
      </c>
      <c r="V40" s="103">
        <v>0.51839999999999997</v>
      </c>
      <c r="W40" s="103">
        <v>0.74</v>
      </c>
      <c r="X40" s="103">
        <v>5.7000000000000002E-2</v>
      </c>
      <c r="Y40" s="103">
        <v>0.52139999999999997</v>
      </c>
      <c r="Z40" s="103">
        <f t="shared" si="8"/>
        <v>0.58104565631808269</v>
      </c>
      <c r="AA40" s="88">
        <v>43308</v>
      </c>
      <c r="AB40" s="94">
        <v>9492</v>
      </c>
      <c r="AC40" s="94">
        <v>2924</v>
      </c>
      <c r="AD40" s="94">
        <f t="shared" si="3"/>
        <v>720</v>
      </c>
      <c r="AE40" s="84"/>
      <c r="AF40" s="97"/>
      <c r="AG40" s="96"/>
      <c r="AI40" s="96"/>
      <c r="AJ40" s="96"/>
      <c r="AK40" s="96"/>
      <c r="AL40" s="96"/>
    </row>
    <row r="41" spans="1:38" s="89" customFormat="1" ht="15.75" customHeight="1">
      <c r="A41" s="88">
        <v>43307</v>
      </c>
      <c r="B41" s="84">
        <v>3060</v>
      </c>
      <c r="C41" s="206">
        <v>43307</v>
      </c>
      <c r="D41" s="100">
        <v>374.52800000000002</v>
      </c>
      <c r="E41" s="86">
        <v>385</v>
      </c>
      <c r="F41" s="86">
        <v>440</v>
      </c>
      <c r="G41" s="86">
        <f t="shared" si="4"/>
        <v>55</v>
      </c>
      <c r="H41" s="86">
        <f t="shared" si="5"/>
        <v>-10.47199999999998</v>
      </c>
      <c r="I41" s="93">
        <v>43097</v>
      </c>
      <c r="J41" s="107">
        <v>29.28</v>
      </c>
      <c r="K41" s="107">
        <v>18.37</v>
      </c>
      <c r="L41" s="107">
        <v>2.8</v>
      </c>
      <c r="M41" s="107">
        <v>0.78</v>
      </c>
      <c r="N41" s="101">
        <f t="shared" si="6"/>
        <v>51.230000000000004</v>
      </c>
      <c r="O41" s="101">
        <f t="shared" si="7"/>
        <v>-2.6399999999999935</v>
      </c>
      <c r="P41" s="93">
        <v>43097</v>
      </c>
      <c r="Q41" s="108">
        <v>0.66300000000000003</v>
      </c>
      <c r="R41" s="93">
        <v>43090</v>
      </c>
      <c r="S41" s="103">
        <v>0.69650000000000001</v>
      </c>
      <c r="T41" s="103">
        <v>0.27989999999999998</v>
      </c>
      <c r="U41" s="103">
        <v>0.19220000000000001</v>
      </c>
      <c r="V41" s="103">
        <v>0.53810000000000002</v>
      </c>
      <c r="W41" s="103">
        <v>0.72340000000000004</v>
      </c>
      <c r="X41" s="103">
        <v>7.1599999999999997E-2</v>
      </c>
      <c r="Y41" s="103">
        <v>0.53</v>
      </c>
      <c r="Z41" s="103">
        <f t="shared" si="8"/>
        <v>0.55821943082788672</v>
      </c>
      <c r="AA41" s="88">
        <v>43307</v>
      </c>
      <c r="AB41" s="94">
        <v>9472</v>
      </c>
      <c r="AC41" s="94">
        <v>2912</v>
      </c>
      <c r="AD41" s="94">
        <f t="shared" si="3"/>
        <v>736</v>
      </c>
      <c r="AE41" s="84"/>
      <c r="AF41" s="97"/>
      <c r="AG41" s="96"/>
      <c r="AI41" s="96"/>
      <c r="AJ41" s="96"/>
      <c r="AK41" s="96"/>
      <c r="AL41" s="96"/>
    </row>
    <row r="42" spans="1:38" s="89" customFormat="1" ht="15.75" customHeight="1">
      <c r="A42" s="88">
        <v>43306</v>
      </c>
      <c r="B42" s="84">
        <v>3055</v>
      </c>
      <c r="C42" s="205">
        <v>43306</v>
      </c>
      <c r="D42" s="100">
        <v>374.52800000000002</v>
      </c>
      <c r="E42" s="86">
        <v>388</v>
      </c>
      <c r="F42" s="86">
        <v>440</v>
      </c>
      <c r="G42" s="86">
        <f t="shared" si="4"/>
        <v>52</v>
      </c>
      <c r="H42" s="86">
        <f t="shared" si="5"/>
        <v>-13.47199999999998</v>
      </c>
      <c r="I42" s="93">
        <v>43090</v>
      </c>
      <c r="J42" s="107">
        <v>27.71</v>
      </c>
      <c r="K42" s="107">
        <v>21.31</v>
      </c>
      <c r="L42" s="107">
        <v>2.95</v>
      </c>
      <c r="M42" s="107">
        <v>1.9</v>
      </c>
      <c r="N42" s="101">
        <f t="shared" si="6"/>
        <v>53.87</v>
      </c>
      <c r="O42" s="101">
        <f t="shared" si="7"/>
        <v>2.9199999999999946</v>
      </c>
      <c r="P42" s="93">
        <v>43090</v>
      </c>
      <c r="Q42" s="108">
        <v>0.65239999999999998</v>
      </c>
      <c r="R42" s="93">
        <v>43083</v>
      </c>
      <c r="S42" s="103">
        <v>0.69820000000000004</v>
      </c>
      <c r="T42" s="103">
        <v>0.29199999999999998</v>
      </c>
      <c r="U42" s="103">
        <v>0.19370000000000001</v>
      </c>
      <c r="V42" s="103">
        <v>0.55089999999999995</v>
      </c>
      <c r="W42" s="103">
        <v>0.7107</v>
      </c>
      <c r="X42" s="103">
        <v>6.9000000000000006E-2</v>
      </c>
      <c r="Y42" s="103">
        <v>0.4849</v>
      </c>
      <c r="Z42" s="103">
        <f t="shared" si="8"/>
        <v>0.56036441993464048</v>
      </c>
      <c r="AA42" s="88">
        <v>43306</v>
      </c>
      <c r="AB42" s="94">
        <v>9485</v>
      </c>
      <c r="AC42" s="94">
        <v>2924</v>
      </c>
      <c r="AD42" s="94">
        <f t="shared" ref="AD42:AD73" si="9">AB42-AC42*3</f>
        <v>713</v>
      </c>
      <c r="AE42" s="84"/>
      <c r="AF42" s="97"/>
      <c r="AG42" s="96"/>
      <c r="AI42" s="96"/>
      <c r="AJ42" s="96"/>
      <c r="AK42" s="96"/>
      <c r="AL42" s="96"/>
    </row>
    <row r="43" spans="1:38" s="89" customFormat="1" ht="15.75" customHeight="1">
      <c r="A43" s="88">
        <v>43305</v>
      </c>
      <c r="B43" s="84">
        <v>3160</v>
      </c>
      <c r="C43" s="205">
        <v>43305</v>
      </c>
      <c r="D43" s="100">
        <v>381.21600000000001</v>
      </c>
      <c r="E43" s="86">
        <v>390</v>
      </c>
      <c r="F43" s="86">
        <v>429</v>
      </c>
      <c r="G43" s="86">
        <f t="shared" si="4"/>
        <v>39</v>
      </c>
      <c r="H43" s="86">
        <f t="shared" si="5"/>
        <v>-8.7839999999999918</v>
      </c>
      <c r="I43" s="93">
        <v>43083</v>
      </c>
      <c r="J43" s="107">
        <v>24.45</v>
      </c>
      <c r="K43" s="107">
        <v>21.1</v>
      </c>
      <c r="L43" s="107">
        <v>3.7</v>
      </c>
      <c r="M43" s="107">
        <v>1.7</v>
      </c>
      <c r="N43" s="101">
        <f t="shared" si="6"/>
        <v>50.95</v>
      </c>
      <c r="O43" s="101">
        <f t="shared" si="7"/>
        <v>-2.1700000000000017</v>
      </c>
      <c r="P43" s="93">
        <v>43083</v>
      </c>
      <c r="Q43" s="108">
        <v>0.6381</v>
      </c>
      <c r="R43" s="93">
        <v>43076</v>
      </c>
      <c r="S43" s="103">
        <v>0.71750000000000003</v>
      </c>
      <c r="T43" s="103">
        <v>0.33139999999999997</v>
      </c>
      <c r="U43" s="103">
        <v>0.18029999999999999</v>
      </c>
      <c r="V43" s="103">
        <v>0.56799999999999995</v>
      </c>
      <c r="W43" s="103">
        <v>0.85770000000000002</v>
      </c>
      <c r="X43" s="103">
        <v>7.1599999999999997E-2</v>
      </c>
      <c r="Y43" s="103">
        <v>0.49070000000000003</v>
      </c>
      <c r="Z43" s="103">
        <f t="shared" si="8"/>
        <v>0.58994285130718949</v>
      </c>
      <c r="AA43" s="88">
        <v>43305</v>
      </c>
      <c r="AB43" s="94">
        <v>9506</v>
      </c>
      <c r="AC43" s="94">
        <v>2963</v>
      </c>
      <c r="AD43" s="94">
        <f t="shared" si="9"/>
        <v>617</v>
      </c>
      <c r="AE43" s="84"/>
      <c r="AF43" s="97"/>
      <c r="AG43" s="96"/>
      <c r="AI43" s="96"/>
      <c r="AJ43" s="96"/>
      <c r="AK43" s="96"/>
      <c r="AL43" s="96"/>
    </row>
    <row r="44" spans="1:38" s="89" customFormat="1" ht="15.75" customHeight="1">
      <c r="A44" s="88">
        <v>43304</v>
      </c>
      <c r="B44" s="84">
        <v>3150</v>
      </c>
      <c r="C44" s="205">
        <v>43304</v>
      </c>
      <c r="D44" s="100">
        <v>374.52800000000002</v>
      </c>
      <c r="E44" s="86">
        <v>390</v>
      </c>
      <c r="F44" s="86">
        <v>429</v>
      </c>
      <c r="G44" s="86">
        <f t="shared" si="4"/>
        <v>39</v>
      </c>
      <c r="H44" s="86">
        <f t="shared" si="5"/>
        <v>-15.47199999999998</v>
      </c>
      <c r="I44" s="93">
        <v>43076</v>
      </c>
      <c r="J44" s="107">
        <v>27.7</v>
      </c>
      <c r="K44" s="107">
        <v>19.72</v>
      </c>
      <c r="L44" s="107">
        <v>4</v>
      </c>
      <c r="M44" s="107">
        <v>1.7</v>
      </c>
      <c r="N44" s="101">
        <f t="shared" si="6"/>
        <v>53.120000000000005</v>
      </c>
      <c r="O44" s="101">
        <f t="shared" si="7"/>
        <v>-4.4199999999999946</v>
      </c>
      <c r="P44" s="93">
        <v>43076</v>
      </c>
      <c r="Q44" s="108">
        <v>0.67249999999999999</v>
      </c>
      <c r="R44" s="93">
        <v>43069</v>
      </c>
      <c r="S44" s="103">
        <v>0.7177</v>
      </c>
      <c r="T44" s="103">
        <v>0.34300000000000003</v>
      </c>
      <c r="U44" s="103">
        <v>0.18179999999999999</v>
      </c>
      <c r="V44" s="103">
        <v>0.59709999999999996</v>
      </c>
      <c r="W44" s="103">
        <v>0.80659999999999998</v>
      </c>
      <c r="X44" s="103">
        <v>7.7600000000000002E-2</v>
      </c>
      <c r="Y44" s="103">
        <v>0.505</v>
      </c>
      <c r="Z44" s="103">
        <f t="shared" si="8"/>
        <v>0.59060915032679739</v>
      </c>
      <c r="AA44" s="88">
        <v>43304</v>
      </c>
      <c r="AB44" s="94">
        <v>9427</v>
      </c>
      <c r="AC44" s="94">
        <v>2926</v>
      </c>
      <c r="AD44" s="94">
        <f t="shared" si="9"/>
        <v>649</v>
      </c>
      <c r="AE44" s="84"/>
      <c r="AF44" s="97"/>
      <c r="AG44" s="96"/>
      <c r="AI44" s="96"/>
      <c r="AJ44" s="96"/>
      <c r="AK44" s="96"/>
      <c r="AL44" s="96"/>
    </row>
    <row r="45" spans="1:38" s="89" customFormat="1" ht="15.75" customHeight="1">
      <c r="A45" s="88">
        <v>43301</v>
      </c>
      <c r="B45" s="84">
        <v>3130</v>
      </c>
      <c r="C45" s="205">
        <v>43301</v>
      </c>
      <c r="D45" s="100">
        <v>374.52800000000002</v>
      </c>
      <c r="E45" s="86">
        <v>394</v>
      </c>
      <c r="F45" s="86">
        <v>429</v>
      </c>
      <c r="G45" s="86">
        <f t="shared" si="4"/>
        <v>35</v>
      </c>
      <c r="H45" s="86">
        <f t="shared" si="5"/>
        <v>-19.47199999999998</v>
      </c>
      <c r="I45" s="93">
        <v>43069</v>
      </c>
      <c r="J45" s="107">
        <v>29.21</v>
      </c>
      <c r="K45" s="107">
        <v>19.579999999999998</v>
      </c>
      <c r="L45" s="107">
        <v>6.35</v>
      </c>
      <c r="M45" s="107">
        <v>2.4</v>
      </c>
      <c r="N45" s="101">
        <f t="shared" si="6"/>
        <v>57.54</v>
      </c>
      <c r="O45" s="101">
        <f t="shared" si="7"/>
        <v>0.92000000000000171</v>
      </c>
      <c r="P45" s="93">
        <v>43069</v>
      </c>
      <c r="Q45" s="108">
        <v>0.68730000000000002</v>
      </c>
      <c r="R45" s="93">
        <v>43062</v>
      </c>
      <c r="S45" s="103">
        <v>0.69979999999999998</v>
      </c>
      <c r="T45" s="103">
        <v>0.31669999999999998</v>
      </c>
      <c r="U45" s="103">
        <v>0.17130000000000001</v>
      </c>
      <c r="V45" s="103">
        <v>0.59499999999999997</v>
      </c>
      <c r="W45" s="103">
        <v>0.70809999999999995</v>
      </c>
      <c r="X45" s="103">
        <v>7.7600000000000002E-2</v>
      </c>
      <c r="Y45" s="103">
        <v>0.5595</v>
      </c>
      <c r="Z45" s="103">
        <f t="shared" si="8"/>
        <v>0.56817726034858396</v>
      </c>
      <c r="AA45" s="88">
        <v>43301</v>
      </c>
      <c r="AB45" s="94">
        <v>9380</v>
      </c>
      <c r="AC45" s="94">
        <v>2926</v>
      </c>
      <c r="AD45" s="94">
        <f t="shared" si="9"/>
        <v>602</v>
      </c>
      <c r="AE45" s="84"/>
      <c r="AF45" s="97"/>
      <c r="AG45" s="96"/>
      <c r="AI45" s="96"/>
      <c r="AJ45" s="96"/>
      <c r="AK45" s="96"/>
      <c r="AL45" s="96"/>
    </row>
    <row r="46" spans="1:38" s="89" customFormat="1" ht="15.75" customHeight="1">
      <c r="A46" s="88">
        <v>43300</v>
      </c>
      <c r="B46" s="84">
        <v>3150</v>
      </c>
      <c r="C46" s="206">
        <v>43300</v>
      </c>
      <c r="D46" s="100">
        <v>374.52800000000002</v>
      </c>
      <c r="E46" s="86">
        <v>385</v>
      </c>
      <c r="F46" s="86">
        <v>432</v>
      </c>
      <c r="G46" s="86">
        <f t="shared" si="4"/>
        <v>47</v>
      </c>
      <c r="H46" s="86">
        <f t="shared" si="5"/>
        <v>-10.47199999999998</v>
      </c>
      <c r="I46" s="93">
        <v>43062</v>
      </c>
      <c r="J46" s="107">
        <v>34</v>
      </c>
      <c r="K46" s="107">
        <v>16.82</v>
      </c>
      <c r="L46" s="107">
        <v>3.8</v>
      </c>
      <c r="M46" s="107">
        <v>2</v>
      </c>
      <c r="N46" s="101">
        <f t="shared" si="6"/>
        <v>56.62</v>
      </c>
      <c r="O46" s="101">
        <f t="shared" si="7"/>
        <v>-3.5600000000000023</v>
      </c>
      <c r="P46" s="93">
        <v>43062</v>
      </c>
      <c r="Q46" s="108">
        <v>0.68589999999999995</v>
      </c>
      <c r="R46" s="93">
        <v>43055</v>
      </c>
      <c r="S46" s="103">
        <v>0.82310000000000005</v>
      </c>
      <c r="T46" s="103">
        <v>0.3075</v>
      </c>
      <c r="U46" s="103">
        <v>0.18909999999999999</v>
      </c>
      <c r="V46" s="103">
        <v>0.58950000000000002</v>
      </c>
      <c r="W46" s="103">
        <v>0.71079999999999999</v>
      </c>
      <c r="X46" s="103">
        <v>7.7600000000000002E-2</v>
      </c>
      <c r="Y46" s="103">
        <v>0.55379999999999996</v>
      </c>
      <c r="Z46" s="103">
        <f t="shared" si="8"/>
        <v>0.63331278594771245</v>
      </c>
      <c r="AA46" s="88">
        <v>43300</v>
      </c>
      <c r="AB46" s="94">
        <v>9304</v>
      </c>
      <c r="AC46" s="94">
        <v>2894</v>
      </c>
      <c r="AD46" s="94">
        <f t="shared" si="9"/>
        <v>622</v>
      </c>
      <c r="AE46" s="84"/>
      <c r="AF46" s="97"/>
      <c r="AG46" s="96"/>
      <c r="AI46" s="96"/>
      <c r="AJ46" s="96"/>
      <c r="AK46" s="96"/>
      <c r="AL46" s="96"/>
    </row>
    <row r="47" spans="1:38" s="89" customFormat="1" ht="15.75" customHeight="1">
      <c r="A47" s="88">
        <v>43299</v>
      </c>
      <c r="B47" s="84">
        <v>3090</v>
      </c>
      <c r="C47" s="205">
        <v>43299</v>
      </c>
      <c r="D47" s="100">
        <v>376.2</v>
      </c>
      <c r="E47" s="86">
        <v>384</v>
      </c>
      <c r="F47" s="86">
        <v>432</v>
      </c>
      <c r="G47" s="86">
        <f t="shared" si="4"/>
        <v>48</v>
      </c>
      <c r="H47" s="86">
        <f t="shared" si="5"/>
        <v>-7.8000000000000114</v>
      </c>
      <c r="I47" s="93">
        <v>43055</v>
      </c>
      <c r="J47" s="107">
        <v>35.549999999999997</v>
      </c>
      <c r="K47" s="107">
        <v>19.68</v>
      </c>
      <c r="L47" s="107">
        <v>3.45</v>
      </c>
      <c r="M47" s="107">
        <v>1.5</v>
      </c>
      <c r="N47" s="101">
        <f t="shared" si="6"/>
        <v>60.18</v>
      </c>
      <c r="O47" s="101">
        <f t="shared" si="7"/>
        <v>-7.4099999999999895</v>
      </c>
      <c r="P47" s="93">
        <v>43055</v>
      </c>
      <c r="Q47" s="108">
        <v>0.69159999999999999</v>
      </c>
      <c r="R47" s="93">
        <v>43048</v>
      </c>
      <c r="S47" s="103">
        <v>0.71409999999999996</v>
      </c>
      <c r="T47" s="103">
        <v>0.32329999999999998</v>
      </c>
      <c r="U47" s="103">
        <v>0.192</v>
      </c>
      <c r="V47" s="103">
        <v>0.5857</v>
      </c>
      <c r="W47" s="103">
        <v>0.72919999999999996</v>
      </c>
      <c r="X47" s="103">
        <v>7.7600000000000002E-2</v>
      </c>
      <c r="Y47" s="103">
        <v>0.45910000000000001</v>
      </c>
      <c r="Z47" s="103">
        <f t="shared" si="8"/>
        <v>0.57801312636165569</v>
      </c>
      <c r="AA47" s="88">
        <v>43299</v>
      </c>
      <c r="AB47" s="94">
        <v>9333</v>
      </c>
      <c r="AC47" s="94">
        <v>2869</v>
      </c>
      <c r="AD47" s="94">
        <f t="shared" si="9"/>
        <v>726</v>
      </c>
      <c r="AE47" s="84"/>
      <c r="AF47" s="97"/>
      <c r="AG47" s="96"/>
      <c r="AI47" s="96"/>
      <c r="AJ47" s="96"/>
      <c r="AK47" s="96"/>
      <c r="AL47" s="96"/>
    </row>
    <row r="48" spans="1:38" s="89" customFormat="1" ht="15.75" customHeight="1">
      <c r="A48" s="88">
        <v>43298</v>
      </c>
      <c r="B48" s="84">
        <v>3080</v>
      </c>
      <c r="C48" s="205">
        <v>43298</v>
      </c>
      <c r="D48" s="100">
        <v>377.036</v>
      </c>
      <c r="E48" s="86">
        <v>384</v>
      </c>
      <c r="F48" s="86">
        <v>432</v>
      </c>
      <c r="G48" s="86">
        <f t="shared" si="4"/>
        <v>48</v>
      </c>
      <c r="H48" s="86">
        <f t="shared" si="5"/>
        <v>-6.9639999999999986</v>
      </c>
      <c r="I48" s="93">
        <v>43048</v>
      </c>
      <c r="J48" s="107">
        <v>38.950000000000003</v>
      </c>
      <c r="K48" s="107">
        <v>21.74</v>
      </c>
      <c r="L48" s="107">
        <v>4.8</v>
      </c>
      <c r="M48" s="107">
        <v>2.1</v>
      </c>
      <c r="N48" s="101">
        <f t="shared" si="6"/>
        <v>67.589999999999989</v>
      </c>
      <c r="O48" s="101">
        <f t="shared" si="7"/>
        <v>4.6299999999999812</v>
      </c>
      <c r="P48" s="93">
        <v>43048</v>
      </c>
      <c r="Q48" s="108">
        <v>0.64100000000000001</v>
      </c>
      <c r="R48" s="93">
        <v>43041</v>
      </c>
      <c r="S48" s="103">
        <v>0.70699999999999996</v>
      </c>
      <c r="T48" s="103">
        <v>0.3402</v>
      </c>
      <c r="U48" s="103">
        <v>0.19950000000000001</v>
      </c>
      <c r="V48" s="103">
        <v>0.51719999999999999</v>
      </c>
      <c r="W48" s="103">
        <v>0.86709999999999998</v>
      </c>
      <c r="X48" s="103">
        <v>7.1599999999999997E-2</v>
      </c>
      <c r="Y48" s="103">
        <v>0.43209999999999998</v>
      </c>
      <c r="Z48" s="103">
        <f t="shared" si="8"/>
        <v>0.5822064678649238</v>
      </c>
      <c r="AA48" s="88">
        <v>43298</v>
      </c>
      <c r="AB48" s="94">
        <v>9345</v>
      </c>
      <c r="AC48" s="94">
        <v>2862</v>
      </c>
      <c r="AD48" s="94">
        <f t="shared" si="9"/>
        <v>759</v>
      </c>
      <c r="AE48" s="84"/>
      <c r="AF48" s="97"/>
      <c r="AG48" s="96"/>
      <c r="AI48" s="96"/>
      <c r="AJ48" s="96"/>
      <c r="AK48" s="96"/>
      <c r="AL48" s="96"/>
    </row>
    <row r="49" spans="1:38" s="89" customFormat="1" ht="15.75" customHeight="1">
      <c r="A49" s="88">
        <v>43297</v>
      </c>
      <c r="B49" s="84">
        <v>3090</v>
      </c>
      <c r="C49" s="205">
        <v>43297</v>
      </c>
      <c r="D49" s="100">
        <v>377.87200000000001</v>
      </c>
      <c r="E49" s="86">
        <v>384</v>
      </c>
      <c r="F49" s="86">
        <v>432</v>
      </c>
      <c r="G49" s="86">
        <f t="shared" si="4"/>
        <v>48</v>
      </c>
      <c r="H49" s="86">
        <f t="shared" si="5"/>
        <v>-6.1279999999999859</v>
      </c>
      <c r="I49" s="93">
        <v>43041</v>
      </c>
      <c r="J49" s="107">
        <v>37.700000000000003</v>
      </c>
      <c r="K49" s="107">
        <v>16.260000000000002</v>
      </c>
      <c r="L49" s="107">
        <v>6.5</v>
      </c>
      <c r="M49" s="107">
        <v>2.5</v>
      </c>
      <c r="N49" s="101">
        <f t="shared" si="6"/>
        <v>62.960000000000008</v>
      </c>
      <c r="O49" s="101">
        <f t="shared" si="7"/>
        <v>2.1500000000000128</v>
      </c>
      <c r="P49" s="93">
        <v>43041</v>
      </c>
      <c r="Q49" s="108">
        <v>0.6361</v>
      </c>
      <c r="R49" s="93">
        <v>43034</v>
      </c>
      <c r="S49" s="103">
        <v>0.70940000000000003</v>
      </c>
      <c r="T49" s="103">
        <v>0.28920000000000001</v>
      </c>
      <c r="U49" s="103">
        <v>0.186</v>
      </c>
      <c r="V49" s="103">
        <v>0.53620000000000001</v>
      </c>
      <c r="W49" s="103">
        <v>0.86150000000000004</v>
      </c>
      <c r="X49" s="103">
        <v>7.1599999999999997E-2</v>
      </c>
      <c r="Y49" s="103">
        <v>0.38329999999999997</v>
      </c>
      <c r="Z49" s="103">
        <f t="shared" si="8"/>
        <v>0.57546550925925932</v>
      </c>
      <c r="AA49" s="88">
        <v>43297</v>
      </c>
      <c r="AB49" s="94">
        <v>9331</v>
      </c>
      <c r="AC49" s="94">
        <v>2864</v>
      </c>
      <c r="AD49" s="94">
        <f t="shared" si="9"/>
        <v>739</v>
      </c>
      <c r="AE49" s="84"/>
      <c r="AF49" s="97"/>
      <c r="AG49" s="96"/>
      <c r="AI49" s="96"/>
      <c r="AJ49" s="96"/>
      <c r="AK49" s="96"/>
      <c r="AL49" s="96"/>
    </row>
    <row r="50" spans="1:38" s="89" customFormat="1" ht="15.75" customHeight="1">
      <c r="A50" s="88">
        <v>43294</v>
      </c>
      <c r="B50" s="84">
        <v>3130</v>
      </c>
      <c r="C50" s="206">
        <v>43294</v>
      </c>
      <c r="D50" s="100">
        <v>386.23200000000003</v>
      </c>
      <c r="E50" s="86">
        <v>389.5</v>
      </c>
      <c r="F50" s="86">
        <v>434</v>
      </c>
      <c r="G50" s="86">
        <v>45</v>
      </c>
      <c r="H50" s="86">
        <v>-3.7679999999999723</v>
      </c>
      <c r="I50" s="93">
        <v>43034</v>
      </c>
      <c r="J50" s="107">
        <v>37.35</v>
      </c>
      <c r="K50" s="107">
        <v>16.399999999999999</v>
      </c>
      <c r="L50" s="107">
        <v>5.8</v>
      </c>
      <c r="M50" s="107">
        <v>1.26</v>
      </c>
      <c r="N50" s="101">
        <f t="shared" si="6"/>
        <v>60.809999999999995</v>
      </c>
      <c r="O50" s="101">
        <f t="shared" si="7"/>
        <v>-2.8600000000000065</v>
      </c>
      <c r="P50" s="93">
        <v>43034</v>
      </c>
      <c r="Q50" s="108">
        <v>0.61240000000000006</v>
      </c>
      <c r="R50" s="93">
        <v>43027</v>
      </c>
      <c r="S50" s="103">
        <v>0.72250000000000003</v>
      </c>
      <c r="T50" s="103">
        <v>0.28920000000000001</v>
      </c>
      <c r="U50" s="103">
        <v>0.1948</v>
      </c>
      <c r="V50" s="103">
        <v>0.52380000000000004</v>
      </c>
      <c r="W50" s="103">
        <v>0.82650000000000001</v>
      </c>
      <c r="X50" s="103">
        <v>7.1599999999999997E-2</v>
      </c>
      <c r="Y50" s="103">
        <v>0.4526</v>
      </c>
      <c r="Z50" s="103">
        <f t="shared" si="8"/>
        <v>0.5800172930283225</v>
      </c>
      <c r="AA50" s="88">
        <v>43294</v>
      </c>
      <c r="AB50" s="94">
        <v>9345</v>
      </c>
      <c r="AC50" s="94">
        <v>2879</v>
      </c>
      <c r="AD50" s="94">
        <f t="shared" si="9"/>
        <v>708</v>
      </c>
      <c r="AE50" s="84"/>
      <c r="AF50" s="97"/>
      <c r="AG50" s="96"/>
      <c r="AI50" s="96"/>
      <c r="AJ50" s="96"/>
      <c r="AK50" s="96"/>
      <c r="AL50" s="96"/>
    </row>
    <row r="51" spans="1:38" s="89" customFormat="1" ht="15.75" customHeight="1">
      <c r="A51" s="88">
        <v>43293</v>
      </c>
      <c r="B51" s="84">
        <v>3140</v>
      </c>
      <c r="C51" s="206">
        <v>43293</v>
      </c>
      <c r="D51" s="100">
        <v>386.23200000000003</v>
      </c>
      <c r="E51" s="86">
        <v>390</v>
      </c>
      <c r="F51" s="86">
        <v>435</v>
      </c>
      <c r="G51" s="86">
        <v>45</v>
      </c>
      <c r="H51" s="86">
        <v>-3.7679999999999723</v>
      </c>
      <c r="I51" s="93">
        <v>43027</v>
      </c>
      <c r="J51" s="107">
        <v>39.520000000000003</v>
      </c>
      <c r="K51" s="107">
        <v>15.4</v>
      </c>
      <c r="L51" s="107">
        <v>7</v>
      </c>
      <c r="M51" s="107">
        <v>1.75</v>
      </c>
      <c r="N51" s="101">
        <f t="shared" si="6"/>
        <v>63.67</v>
      </c>
      <c r="O51" s="101">
        <f t="shared" si="7"/>
        <v>-8.1599999999999966</v>
      </c>
      <c r="P51" s="93">
        <v>43027</v>
      </c>
      <c r="Q51" s="108">
        <v>0.63090000000000002</v>
      </c>
      <c r="R51" s="93">
        <v>43020</v>
      </c>
      <c r="S51" s="103">
        <v>0.75039999999999996</v>
      </c>
      <c r="T51" s="103">
        <v>0.34520000000000001</v>
      </c>
      <c r="U51" s="103">
        <v>0.20219999999999999</v>
      </c>
      <c r="V51" s="103">
        <v>0.58679999999999999</v>
      </c>
      <c r="W51" s="103">
        <v>0.82679999999999998</v>
      </c>
      <c r="X51" s="103">
        <v>7.1599999999999997E-2</v>
      </c>
      <c r="Y51" s="103">
        <v>0.48949999999999999</v>
      </c>
      <c r="Z51" s="103">
        <f t="shared" si="8"/>
        <v>0.61065472494553374</v>
      </c>
      <c r="AA51" s="88">
        <v>43293</v>
      </c>
      <c r="AB51" s="94">
        <v>9315</v>
      </c>
      <c r="AC51" s="94">
        <v>2919</v>
      </c>
      <c r="AD51" s="94">
        <f t="shared" si="9"/>
        <v>558</v>
      </c>
      <c r="AE51" s="84"/>
      <c r="AF51" s="97"/>
      <c r="AG51" s="96"/>
      <c r="AI51" s="96"/>
      <c r="AJ51" s="96"/>
      <c r="AK51" s="96"/>
      <c r="AL51" s="96"/>
    </row>
    <row r="52" spans="1:38" s="89" customFormat="1" ht="15.75" customHeight="1">
      <c r="A52" s="88">
        <v>43292</v>
      </c>
      <c r="B52" s="84">
        <v>3130</v>
      </c>
      <c r="C52" s="206">
        <v>43292</v>
      </c>
      <c r="D52" s="100">
        <v>386.23200000000003</v>
      </c>
      <c r="E52" s="86">
        <v>390</v>
      </c>
      <c r="F52" s="86">
        <v>435</v>
      </c>
      <c r="G52" s="86">
        <v>45</v>
      </c>
      <c r="H52" s="86">
        <v>-3.7679999999999723</v>
      </c>
      <c r="I52" s="93">
        <v>43020</v>
      </c>
      <c r="J52" s="107">
        <v>46.79</v>
      </c>
      <c r="K52" s="107">
        <v>17.22</v>
      </c>
      <c r="L52" s="107">
        <v>7.4</v>
      </c>
      <c r="M52" s="107">
        <v>0.42</v>
      </c>
      <c r="N52" s="101">
        <f t="shared" si="6"/>
        <v>71.83</v>
      </c>
      <c r="O52" s="101">
        <f t="shared" si="7"/>
        <v>-9.7700000000000102</v>
      </c>
      <c r="P52" s="93">
        <v>43020</v>
      </c>
      <c r="Q52" s="108">
        <v>0.65849999999999997</v>
      </c>
      <c r="R52" s="93">
        <v>43006</v>
      </c>
      <c r="S52" s="103">
        <v>0.73250000000000004</v>
      </c>
      <c r="T52" s="103">
        <v>0.34670000000000001</v>
      </c>
      <c r="U52" s="103">
        <v>0.18729999999999999</v>
      </c>
      <c r="V52" s="103">
        <v>0.60119999999999996</v>
      </c>
      <c r="W52" s="103">
        <v>0.84289999999999998</v>
      </c>
      <c r="X52" s="103">
        <v>6.9500000000000006E-2</v>
      </c>
      <c r="Y52" s="103">
        <v>0.4546</v>
      </c>
      <c r="Z52" s="103">
        <f t="shared" si="8"/>
        <v>0.60221254084967324</v>
      </c>
      <c r="AA52" s="88">
        <v>43292</v>
      </c>
      <c r="AB52" s="94">
        <v>9227</v>
      </c>
      <c r="AC52" s="94">
        <v>2902</v>
      </c>
      <c r="AD52" s="94">
        <f t="shared" si="9"/>
        <v>521</v>
      </c>
      <c r="AE52" s="84"/>
      <c r="AF52" s="97"/>
      <c r="AG52" s="96"/>
      <c r="AI52" s="96"/>
      <c r="AJ52" s="96"/>
      <c r="AK52" s="96"/>
      <c r="AL52" s="96"/>
    </row>
    <row r="53" spans="1:38" s="89" customFormat="1" ht="15.75" customHeight="1">
      <c r="A53" s="88">
        <v>43291</v>
      </c>
      <c r="B53" s="84">
        <v>3110</v>
      </c>
      <c r="C53" s="206">
        <v>43291</v>
      </c>
      <c r="D53" s="100">
        <v>386.23200000000003</v>
      </c>
      <c r="E53" s="86">
        <v>395</v>
      </c>
      <c r="F53" s="86">
        <v>435</v>
      </c>
      <c r="G53" s="86">
        <v>40</v>
      </c>
      <c r="H53" s="86">
        <v>-8.7679999999999723</v>
      </c>
      <c r="I53" s="93">
        <v>43006</v>
      </c>
      <c r="J53" s="107">
        <v>56.24</v>
      </c>
      <c r="K53" s="107">
        <v>17.88</v>
      </c>
      <c r="L53" s="107">
        <v>6.4</v>
      </c>
      <c r="M53" s="107">
        <v>1.08</v>
      </c>
      <c r="N53" s="101">
        <f t="shared" si="6"/>
        <v>81.600000000000009</v>
      </c>
      <c r="O53" s="101">
        <f t="shared" si="7"/>
        <v>-5.6700000000000017</v>
      </c>
      <c r="P53" s="93">
        <v>43006</v>
      </c>
      <c r="Q53" s="108">
        <v>0.67100000000000004</v>
      </c>
      <c r="R53" s="93">
        <v>42999</v>
      </c>
      <c r="S53" s="103">
        <v>0.75490000000000002</v>
      </c>
      <c r="T53" s="103">
        <v>0.32119999999999999</v>
      </c>
      <c r="U53" s="103">
        <v>0.1835</v>
      </c>
      <c r="V53" s="103">
        <v>0.5958</v>
      </c>
      <c r="W53" s="103">
        <v>0.84009999999999996</v>
      </c>
      <c r="X53" s="103">
        <v>5.4100000000000002E-2</v>
      </c>
      <c r="Y53" s="103">
        <v>0.47139999999999999</v>
      </c>
      <c r="Z53" s="103">
        <f t="shared" si="8"/>
        <v>0.60922747821350764</v>
      </c>
      <c r="AA53" s="88">
        <v>43291</v>
      </c>
      <c r="AB53" s="94">
        <v>9229</v>
      </c>
      <c r="AC53" s="94">
        <v>2917</v>
      </c>
      <c r="AD53" s="94">
        <f t="shared" si="9"/>
        <v>478</v>
      </c>
      <c r="AE53" s="84"/>
      <c r="AF53" s="97"/>
      <c r="AG53" s="96"/>
      <c r="AI53" s="96"/>
      <c r="AJ53" s="96"/>
      <c r="AK53" s="96"/>
      <c r="AL53" s="96"/>
    </row>
    <row r="54" spans="1:38" s="89" customFormat="1" ht="15.75" customHeight="1">
      <c r="A54" s="88">
        <v>43290</v>
      </c>
      <c r="B54" s="84">
        <v>3120</v>
      </c>
      <c r="C54" s="206">
        <v>43290</v>
      </c>
      <c r="D54" s="100">
        <v>387.904</v>
      </c>
      <c r="E54" s="86">
        <v>395</v>
      </c>
      <c r="F54" s="86">
        <v>435</v>
      </c>
      <c r="G54" s="86">
        <v>40</v>
      </c>
      <c r="H54" s="86">
        <v>-7.0960000000000036</v>
      </c>
      <c r="I54" s="93">
        <v>42999</v>
      </c>
      <c r="J54" s="107">
        <v>57.26</v>
      </c>
      <c r="K54" s="107">
        <v>18.32</v>
      </c>
      <c r="L54" s="107">
        <v>9.9</v>
      </c>
      <c r="M54" s="107">
        <v>1.79</v>
      </c>
      <c r="N54" s="101">
        <f t="shared" si="6"/>
        <v>87.27000000000001</v>
      </c>
      <c r="O54" s="101">
        <f t="shared" si="7"/>
        <v>2.7000000000000028</v>
      </c>
      <c r="P54" s="93">
        <v>42999</v>
      </c>
      <c r="Q54" s="108">
        <v>0.66379999999999995</v>
      </c>
      <c r="R54" s="93">
        <v>42992</v>
      </c>
      <c r="S54" s="103">
        <v>0.73350000000000004</v>
      </c>
      <c r="T54" s="103">
        <v>0.3019</v>
      </c>
      <c r="U54" s="103">
        <v>0.17599999999999999</v>
      </c>
      <c r="V54" s="103">
        <v>0.58440000000000003</v>
      </c>
      <c r="W54" s="103">
        <v>0.75109999999999999</v>
      </c>
      <c r="X54" s="103">
        <v>6.3100000000000003E-2</v>
      </c>
      <c r="Y54" s="103">
        <v>0.20580000000000001</v>
      </c>
      <c r="Z54" s="103">
        <f t="shared" si="8"/>
        <v>0.58084595588235288</v>
      </c>
      <c r="AA54" s="88">
        <v>43290</v>
      </c>
      <c r="AB54" s="94">
        <v>9135</v>
      </c>
      <c r="AC54" s="94">
        <v>2891</v>
      </c>
      <c r="AD54" s="94">
        <f t="shared" si="9"/>
        <v>462</v>
      </c>
      <c r="AE54" s="84"/>
      <c r="AF54" s="97"/>
      <c r="AG54" s="96"/>
      <c r="AI54" s="96"/>
      <c r="AJ54" s="96"/>
      <c r="AK54" s="96"/>
      <c r="AL54" s="96"/>
    </row>
    <row r="55" spans="1:38" s="89" customFormat="1" ht="15.75" customHeight="1">
      <c r="A55" s="88">
        <v>43287</v>
      </c>
      <c r="B55" s="84">
        <v>3130</v>
      </c>
      <c r="C55" s="206">
        <v>43287</v>
      </c>
      <c r="D55" s="100">
        <v>390.41199999999998</v>
      </c>
      <c r="E55" s="86">
        <v>402.5</v>
      </c>
      <c r="F55" s="86">
        <v>435</v>
      </c>
      <c r="G55" s="86">
        <f t="shared" ref="G55:G63" si="10">F55-E55</f>
        <v>32.5</v>
      </c>
      <c r="H55" s="86">
        <f t="shared" ref="H55:H63" si="11">D55-E55</f>
        <v>-12.088000000000022</v>
      </c>
      <c r="I55" s="93">
        <v>42992</v>
      </c>
      <c r="J55" s="107">
        <v>54.85</v>
      </c>
      <c r="K55" s="107">
        <v>20.61</v>
      </c>
      <c r="L55" s="107">
        <v>7.4</v>
      </c>
      <c r="M55" s="107">
        <v>1.71</v>
      </c>
      <c r="N55" s="101">
        <f t="shared" si="6"/>
        <v>84.570000000000007</v>
      </c>
      <c r="O55" s="101">
        <f t="shared" si="7"/>
        <v>-0.45000000000000284</v>
      </c>
      <c r="P55" s="93">
        <v>42992</v>
      </c>
      <c r="Q55" s="108">
        <v>0.65349999999999997</v>
      </c>
      <c r="R55" s="93">
        <v>42985</v>
      </c>
      <c r="S55" s="103">
        <v>0.79379999999999995</v>
      </c>
      <c r="T55" s="103">
        <v>0.3085</v>
      </c>
      <c r="U55" s="103">
        <v>0.18920000000000001</v>
      </c>
      <c r="V55" s="103">
        <v>0.5373</v>
      </c>
      <c r="W55" s="103">
        <v>0.73280000000000001</v>
      </c>
      <c r="X55" s="103">
        <v>4.9399999999999999E-2</v>
      </c>
      <c r="Y55" s="103">
        <v>0.26319999999999999</v>
      </c>
      <c r="Z55" s="103">
        <f t="shared" si="8"/>
        <v>0.60916169662309372</v>
      </c>
      <c r="AA55" s="88">
        <v>43287</v>
      </c>
      <c r="AB55" s="94">
        <v>9095</v>
      </c>
      <c r="AC55" s="94">
        <v>2896</v>
      </c>
      <c r="AD55" s="94">
        <f t="shared" si="9"/>
        <v>407</v>
      </c>
      <c r="AE55" s="84"/>
      <c r="AF55" s="97"/>
      <c r="AG55" s="96"/>
      <c r="AI55" s="96"/>
      <c r="AJ55" s="96"/>
      <c r="AK55" s="96"/>
      <c r="AL55" s="96"/>
    </row>
    <row r="56" spans="1:38" s="89" customFormat="1" ht="15.75" customHeight="1">
      <c r="A56" s="88">
        <v>43286</v>
      </c>
      <c r="B56" s="84">
        <v>3110</v>
      </c>
      <c r="C56" s="206">
        <v>43286</v>
      </c>
      <c r="D56" s="100">
        <v>390.41199999999998</v>
      </c>
      <c r="E56" s="86">
        <v>401</v>
      </c>
      <c r="F56" s="86">
        <v>435</v>
      </c>
      <c r="G56" s="86">
        <f t="shared" si="10"/>
        <v>34</v>
      </c>
      <c r="H56" s="86">
        <f t="shared" si="11"/>
        <v>-10.588000000000022</v>
      </c>
      <c r="I56" s="93">
        <v>42985</v>
      </c>
      <c r="J56" s="107">
        <v>55.9</v>
      </c>
      <c r="K56" s="107">
        <v>18.22</v>
      </c>
      <c r="L56" s="107">
        <v>8.9</v>
      </c>
      <c r="M56" s="107">
        <v>2</v>
      </c>
      <c r="N56" s="101">
        <f t="shared" si="6"/>
        <v>85.02000000000001</v>
      </c>
      <c r="O56" s="101">
        <f t="shared" si="7"/>
        <v>-2.0100000000000051</v>
      </c>
      <c r="P56" s="93">
        <v>42985</v>
      </c>
      <c r="Q56" s="108">
        <v>0.66849999999999998</v>
      </c>
      <c r="R56" s="93">
        <v>42978</v>
      </c>
      <c r="S56" s="103">
        <v>0.79620000000000002</v>
      </c>
      <c r="T56" s="103">
        <v>0.29580000000000001</v>
      </c>
      <c r="U56" s="103">
        <v>0.18770000000000001</v>
      </c>
      <c r="V56" s="103">
        <v>0.51190000000000002</v>
      </c>
      <c r="W56" s="103">
        <v>0.77829999999999999</v>
      </c>
      <c r="X56" s="103">
        <v>4.9399999999999999E-2</v>
      </c>
      <c r="Y56" s="103">
        <v>0.25819999999999999</v>
      </c>
      <c r="Z56" s="103">
        <f t="shared" si="8"/>
        <v>0.60984746732026152</v>
      </c>
      <c r="AA56" s="88">
        <v>43286</v>
      </c>
      <c r="AB56" s="94">
        <v>9103</v>
      </c>
      <c r="AC56" s="94">
        <v>2887</v>
      </c>
      <c r="AD56" s="94">
        <f t="shared" si="9"/>
        <v>442</v>
      </c>
      <c r="AE56" s="84"/>
      <c r="AF56" s="97"/>
      <c r="AG56" s="96"/>
      <c r="AI56" s="96"/>
      <c r="AJ56" s="96"/>
      <c r="AK56" s="96"/>
      <c r="AL56" s="96"/>
    </row>
    <row r="57" spans="1:38" s="89" customFormat="1" ht="15.75" customHeight="1">
      <c r="A57" s="88">
        <v>43285</v>
      </c>
      <c r="B57" s="84">
        <v>3060</v>
      </c>
      <c r="C57" s="205">
        <v>43284</v>
      </c>
      <c r="D57" s="100">
        <v>391.24799999999999</v>
      </c>
      <c r="E57" s="86">
        <v>395</v>
      </c>
      <c r="F57" s="86">
        <v>435</v>
      </c>
      <c r="G57" s="86">
        <f t="shared" si="10"/>
        <v>40</v>
      </c>
      <c r="H57" s="86">
        <f t="shared" si="11"/>
        <v>-3.7520000000000095</v>
      </c>
      <c r="I57" s="93">
        <v>42978</v>
      </c>
      <c r="J57" s="107">
        <v>58</v>
      </c>
      <c r="K57" s="107">
        <v>16.18</v>
      </c>
      <c r="L57" s="107">
        <v>10.7</v>
      </c>
      <c r="M57" s="107">
        <v>2.15</v>
      </c>
      <c r="N57" s="101">
        <f t="shared" si="6"/>
        <v>87.030000000000015</v>
      </c>
      <c r="O57" s="101">
        <f t="shared" si="7"/>
        <v>4.5500000000000114</v>
      </c>
      <c r="P57" s="93">
        <v>42978</v>
      </c>
      <c r="Q57" s="108">
        <v>0.62790000000000001</v>
      </c>
      <c r="R57" s="93">
        <v>42971</v>
      </c>
      <c r="S57" s="103">
        <v>0.79620000000000002</v>
      </c>
      <c r="T57" s="103">
        <v>0.2621</v>
      </c>
      <c r="U57" s="103">
        <v>0.17810000000000001</v>
      </c>
      <c r="V57" s="103">
        <v>0.50649999999999995</v>
      </c>
      <c r="W57" s="103">
        <v>0.73219999999999996</v>
      </c>
      <c r="X57" s="103">
        <v>4.4600000000000001E-2</v>
      </c>
      <c r="Y57" s="103">
        <v>0.33860000000000001</v>
      </c>
      <c r="Z57" s="103">
        <f t="shared" si="8"/>
        <v>0.60063947440087129</v>
      </c>
      <c r="AA57" s="88">
        <v>43285</v>
      </c>
      <c r="AB57" s="94">
        <v>9259</v>
      </c>
      <c r="AC57" s="94">
        <v>2879</v>
      </c>
      <c r="AD57" s="94">
        <f t="shared" si="9"/>
        <v>622</v>
      </c>
      <c r="AE57" s="84"/>
      <c r="AF57" s="97"/>
      <c r="AG57" s="96"/>
      <c r="AI57" s="96"/>
      <c r="AJ57" s="96"/>
      <c r="AK57" s="96"/>
      <c r="AL57" s="96"/>
    </row>
    <row r="58" spans="1:38" s="89" customFormat="1" ht="15.75" customHeight="1">
      <c r="A58" s="88">
        <v>43284</v>
      </c>
      <c r="B58" s="84">
        <v>3020</v>
      </c>
      <c r="C58" s="205">
        <v>43283</v>
      </c>
      <c r="D58" s="100">
        <v>391.24799999999999</v>
      </c>
      <c r="E58" s="86">
        <v>400</v>
      </c>
      <c r="F58" s="86">
        <v>435</v>
      </c>
      <c r="G58" s="86">
        <f t="shared" si="10"/>
        <v>35</v>
      </c>
      <c r="H58" s="86">
        <f t="shared" si="11"/>
        <v>-8.7520000000000095</v>
      </c>
      <c r="I58" s="93">
        <v>42971</v>
      </c>
      <c r="J58" s="107">
        <v>50.4</v>
      </c>
      <c r="K58" s="107">
        <v>17.48</v>
      </c>
      <c r="L58" s="107">
        <v>12.2</v>
      </c>
      <c r="M58" s="107">
        <v>2.4</v>
      </c>
      <c r="N58" s="101">
        <f t="shared" si="6"/>
        <v>82.48</v>
      </c>
      <c r="O58" s="101">
        <f t="shared" si="7"/>
        <v>-0.3399999999999892</v>
      </c>
      <c r="P58" s="93">
        <v>42971</v>
      </c>
      <c r="Q58" s="108">
        <v>0.67800000000000005</v>
      </c>
      <c r="R58" s="93">
        <v>42964</v>
      </c>
      <c r="S58" s="103">
        <v>0.85189999999999999</v>
      </c>
      <c r="T58" s="103">
        <v>0.26700000000000002</v>
      </c>
      <c r="U58" s="103">
        <v>0.18459999999999999</v>
      </c>
      <c r="V58" s="103">
        <v>0.60640000000000005</v>
      </c>
      <c r="W58" s="103">
        <v>0.66810000000000003</v>
      </c>
      <c r="X58" s="103">
        <v>5.4699999999999999E-2</v>
      </c>
      <c r="Y58" s="103">
        <v>0.42</v>
      </c>
      <c r="Z58" s="103">
        <f t="shared" si="8"/>
        <v>0.63752674291938993</v>
      </c>
      <c r="AA58" s="88">
        <v>43284</v>
      </c>
      <c r="AB58" s="94">
        <v>9231</v>
      </c>
      <c r="AC58" s="94">
        <v>2836</v>
      </c>
      <c r="AD58" s="94">
        <f t="shared" si="9"/>
        <v>723</v>
      </c>
      <c r="AE58" s="84"/>
      <c r="AF58" s="97"/>
      <c r="AG58" s="96"/>
      <c r="AI58" s="96"/>
      <c r="AJ58" s="96"/>
      <c r="AK58" s="96"/>
      <c r="AL58" s="96"/>
    </row>
    <row r="59" spans="1:38" s="89" customFormat="1" ht="15.75" customHeight="1">
      <c r="A59" s="88">
        <v>43283</v>
      </c>
      <c r="B59" s="84">
        <v>3020</v>
      </c>
      <c r="C59" s="88">
        <v>43280</v>
      </c>
      <c r="D59" s="100">
        <v>391.24799999999999</v>
      </c>
      <c r="E59" s="86">
        <v>403.5</v>
      </c>
      <c r="F59" s="86">
        <v>435</v>
      </c>
      <c r="G59" s="86">
        <f t="shared" si="10"/>
        <v>31.5</v>
      </c>
      <c r="H59" s="86">
        <f t="shared" si="11"/>
        <v>-12.25200000000001</v>
      </c>
      <c r="I59" s="93">
        <v>42964</v>
      </c>
      <c r="J59" s="107">
        <v>50.22</v>
      </c>
      <c r="K59" s="107">
        <v>18.52</v>
      </c>
      <c r="L59" s="107">
        <v>11.7</v>
      </c>
      <c r="M59" s="107">
        <v>2.38</v>
      </c>
      <c r="N59" s="101">
        <f t="shared" si="6"/>
        <v>82.82</v>
      </c>
      <c r="O59" s="101">
        <f t="shared" si="7"/>
        <v>8.4000000000000057</v>
      </c>
      <c r="P59" s="93">
        <v>42964</v>
      </c>
      <c r="Q59" s="108">
        <v>0.69769999999999999</v>
      </c>
      <c r="R59" s="93">
        <v>42957</v>
      </c>
      <c r="S59" s="103">
        <v>0.78300000000000003</v>
      </c>
      <c r="T59" s="103">
        <v>0.29249999999999998</v>
      </c>
      <c r="U59" s="103">
        <v>0.20669999999999999</v>
      </c>
      <c r="V59" s="103">
        <v>0.61409999999999998</v>
      </c>
      <c r="W59" s="103">
        <v>0.68979999999999997</v>
      </c>
      <c r="X59" s="103">
        <v>7.0900000000000005E-2</v>
      </c>
      <c r="Y59" s="103">
        <v>0.46200000000000002</v>
      </c>
      <c r="Z59" s="103">
        <f t="shared" si="8"/>
        <v>0.61081806917211323</v>
      </c>
      <c r="AA59" s="88">
        <v>43283</v>
      </c>
      <c r="AB59" s="94">
        <v>9242</v>
      </c>
      <c r="AC59" s="94">
        <v>2824</v>
      </c>
      <c r="AD59" s="94">
        <f t="shared" si="9"/>
        <v>770</v>
      </c>
      <c r="AE59" s="84"/>
      <c r="AF59" s="97"/>
      <c r="AG59" s="96"/>
      <c r="AI59" s="96"/>
      <c r="AJ59" s="96"/>
      <c r="AK59" s="96"/>
      <c r="AL59" s="96"/>
    </row>
    <row r="60" spans="1:38" s="89" customFormat="1" ht="15.75" customHeight="1">
      <c r="A60" s="88">
        <v>43280</v>
      </c>
      <c r="B60" s="84">
        <v>3020</v>
      </c>
      <c r="C60" s="88">
        <v>43279</v>
      </c>
      <c r="D60" s="100">
        <v>391.24799999999999</v>
      </c>
      <c r="E60" s="86">
        <v>400</v>
      </c>
      <c r="F60" s="86">
        <v>435</v>
      </c>
      <c r="G60" s="86">
        <f t="shared" si="10"/>
        <v>35</v>
      </c>
      <c r="H60" s="86">
        <f t="shared" si="11"/>
        <v>-8.7520000000000095</v>
      </c>
      <c r="I60" s="93">
        <v>42957</v>
      </c>
      <c r="J60" s="107">
        <v>42.9</v>
      </c>
      <c r="K60" s="107">
        <v>18.84</v>
      </c>
      <c r="L60" s="107">
        <v>10.3</v>
      </c>
      <c r="M60" s="107">
        <v>2.38</v>
      </c>
      <c r="N60" s="101">
        <f t="shared" si="6"/>
        <v>74.419999999999987</v>
      </c>
      <c r="O60" s="101">
        <f t="shared" si="7"/>
        <v>-0.58000000000001251</v>
      </c>
      <c r="P60" s="93">
        <v>42957</v>
      </c>
      <c r="Q60" s="108">
        <v>0.67390000000000005</v>
      </c>
      <c r="R60" s="93">
        <v>42950</v>
      </c>
      <c r="S60" s="103">
        <v>0.79549999999999998</v>
      </c>
      <c r="T60" s="103">
        <v>0.27639999999999998</v>
      </c>
      <c r="U60" s="103">
        <v>0.21190000000000001</v>
      </c>
      <c r="V60" s="103">
        <v>0.60260000000000002</v>
      </c>
      <c r="W60" s="103">
        <v>0.63180000000000003</v>
      </c>
      <c r="X60" s="103">
        <v>8.09E-2</v>
      </c>
      <c r="Y60" s="103">
        <v>0.47349999999999998</v>
      </c>
      <c r="Z60" s="103">
        <f t="shared" si="8"/>
        <v>0.60959527505446631</v>
      </c>
      <c r="AA60" s="88">
        <v>43280</v>
      </c>
      <c r="AB60" s="94">
        <v>9288</v>
      </c>
      <c r="AC60" s="94">
        <v>2839</v>
      </c>
      <c r="AD60" s="94">
        <f t="shared" si="9"/>
        <v>771</v>
      </c>
      <c r="AE60" s="84"/>
      <c r="AF60" s="97"/>
      <c r="AG60" s="96"/>
      <c r="AI60" s="96"/>
      <c r="AJ60" s="96"/>
      <c r="AK60" s="96"/>
      <c r="AL60" s="96"/>
    </row>
    <row r="61" spans="1:38" s="89" customFormat="1" ht="15.75" customHeight="1">
      <c r="A61" s="88">
        <v>43279</v>
      </c>
      <c r="B61" s="84">
        <v>3050</v>
      </c>
      <c r="C61" s="88">
        <v>43278</v>
      </c>
      <c r="D61" s="100">
        <v>397.93599999999998</v>
      </c>
      <c r="E61" s="86">
        <v>398</v>
      </c>
      <c r="F61" s="86">
        <v>430</v>
      </c>
      <c r="G61" s="86">
        <f t="shared" si="10"/>
        <v>32</v>
      </c>
      <c r="H61" s="86">
        <f t="shared" si="11"/>
        <v>-6.4000000000021373E-2</v>
      </c>
      <c r="I61" s="93">
        <v>42950</v>
      </c>
      <c r="J61" s="107">
        <v>43.7</v>
      </c>
      <c r="K61" s="107">
        <v>17.8</v>
      </c>
      <c r="L61" s="107">
        <v>10.7</v>
      </c>
      <c r="M61" s="107">
        <v>2.8</v>
      </c>
      <c r="N61" s="101">
        <f t="shared" si="6"/>
        <v>75</v>
      </c>
      <c r="O61" s="101">
        <f t="shared" si="7"/>
        <v>-2.9299999999999926</v>
      </c>
      <c r="P61" s="93">
        <v>42950</v>
      </c>
      <c r="Q61" s="108">
        <v>0.66159999999999997</v>
      </c>
      <c r="R61" s="93">
        <v>42943</v>
      </c>
      <c r="S61" s="103">
        <v>0.79049999999999998</v>
      </c>
      <c r="T61" s="103">
        <v>0.2858</v>
      </c>
      <c r="U61" s="103">
        <v>0.21829999999999999</v>
      </c>
      <c r="V61" s="103">
        <v>0.57969999999999999</v>
      </c>
      <c r="W61" s="103">
        <v>0.68340000000000001</v>
      </c>
      <c r="X61" s="103">
        <v>8.09E-2</v>
      </c>
      <c r="Y61" s="103">
        <v>0.4103</v>
      </c>
      <c r="Z61" s="103">
        <f t="shared" si="8"/>
        <v>0.61015191993464057</v>
      </c>
      <c r="AA61" s="88">
        <v>43279</v>
      </c>
      <c r="AB61" s="94">
        <v>9098</v>
      </c>
      <c r="AC61" s="94">
        <v>2797</v>
      </c>
      <c r="AD61" s="94">
        <f t="shared" si="9"/>
        <v>707</v>
      </c>
      <c r="AE61" s="84"/>
      <c r="AF61" s="97"/>
      <c r="AG61" s="96"/>
      <c r="AI61" s="96"/>
      <c r="AJ61" s="96"/>
      <c r="AK61" s="96"/>
      <c r="AL61" s="96"/>
    </row>
    <row r="62" spans="1:38" s="89" customFormat="1" ht="15.75" customHeight="1">
      <c r="A62" s="88">
        <v>43278</v>
      </c>
      <c r="B62" s="84">
        <v>3020</v>
      </c>
      <c r="C62" s="88">
        <v>43277</v>
      </c>
      <c r="D62" s="100">
        <v>397.93599999999998</v>
      </c>
      <c r="E62" s="86">
        <v>395</v>
      </c>
      <c r="F62" s="86">
        <v>430</v>
      </c>
      <c r="G62" s="86">
        <f t="shared" si="10"/>
        <v>35</v>
      </c>
      <c r="H62" s="86">
        <f t="shared" si="11"/>
        <v>2.9359999999999786</v>
      </c>
      <c r="I62" s="93">
        <v>42943</v>
      </c>
      <c r="J62" s="107">
        <v>44.1</v>
      </c>
      <c r="K62" s="107">
        <v>20.98</v>
      </c>
      <c r="L62" s="107">
        <v>9.85</v>
      </c>
      <c r="M62" s="107">
        <v>3</v>
      </c>
      <c r="N62" s="101">
        <f t="shared" si="6"/>
        <v>77.929999999999993</v>
      </c>
      <c r="O62" s="101">
        <f t="shared" si="7"/>
        <v>2.019999999999996</v>
      </c>
      <c r="P62" s="93">
        <v>42943</v>
      </c>
      <c r="Q62" s="108">
        <v>0.66459999999999997</v>
      </c>
      <c r="R62" s="93">
        <v>42936</v>
      </c>
      <c r="S62" s="103">
        <v>0.84050000000000002</v>
      </c>
      <c r="T62" s="103">
        <v>0.2989</v>
      </c>
      <c r="U62" s="103">
        <v>0.2024</v>
      </c>
      <c r="V62" s="103">
        <v>0.55759999999999998</v>
      </c>
      <c r="W62" s="103">
        <v>0.72170000000000001</v>
      </c>
      <c r="X62" s="103">
        <v>8.7099999999999997E-2</v>
      </c>
      <c r="Y62" s="103">
        <v>0.35599999999999998</v>
      </c>
      <c r="Z62" s="103">
        <f t="shared" si="8"/>
        <v>0.6370969362745097</v>
      </c>
      <c r="AA62" s="88">
        <v>43278</v>
      </c>
      <c r="AB62" s="94">
        <v>9077</v>
      </c>
      <c r="AC62" s="94">
        <v>2753</v>
      </c>
      <c r="AD62" s="94">
        <f t="shared" si="9"/>
        <v>818</v>
      </c>
      <c r="AE62" s="84"/>
      <c r="AF62" s="97"/>
      <c r="AG62" s="96"/>
      <c r="AI62" s="96"/>
      <c r="AJ62" s="96"/>
      <c r="AK62" s="96"/>
      <c r="AL62" s="96"/>
    </row>
    <row r="63" spans="1:38" s="89" customFormat="1" ht="15.75" customHeight="1">
      <c r="A63" s="88">
        <v>43277</v>
      </c>
      <c r="B63" s="84">
        <v>2960</v>
      </c>
      <c r="C63" s="88">
        <v>43276</v>
      </c>
      <c r="D63" s="100">
        <v>397.93599999999998</v>
      </c>
      <c r="E63" s="86">
        <v>395</v>
      </c>
      <c r="F63" s="86">
        <v>430</v>
      </c>
      <c r="G63" s="86">
        <f t="shared" si="10"/>
        <v>35</v>
      </c>
      <c r="H63" s="86">
        <f t="shared" si="11"/>
        <v>2.9359999999999786</v>
      </c>
      <c r="I63" s="93">
        <v>42936</v>
      </c>
      <c r="J63" s="107">
        <v>41</v>
      </c>
      <c r="K63" s="107">
        <v>22.88</v>
      </c>
      <c r="L63" s="107">
        <v>8.9499999999999993</v>
      </c>
      <c r="M63" s="107">
        <v>3.08</v>
      </c>
      <c r="N63" s="101">
        <f t="shared" si="6"/>
        <v>75.91</v>
      </c>
      <c r="O63" s="101">
        <f t="shared" si="7"/>
        <v>6.9699999999999989</v>
      </c>
      <c r="P63" s="93">
        <v>42936</v>
      </c>
      <c r="Q63" s="108">
        <v>0.68359999999999999</v>
      </c>
      <c r="R63" s="93">
        <v>42929</v>
      </c>
      <c r="S63" s="103">
        <v>0.77170000000000005</v>
      </c>
      <c r="T63" s="103">
        <v>0.30590000000000001</v>
      </c>
      <c r="U63" s="103">
        <v>0.2016</v>
      </c>
      <c r="V63" s="103">
        <v>0.59119999999999995</v>
      </c>
      <c r="W63" s="103">
        <v>0.75049999999999994</v>
      </c>
      <c r="X63" s="103">
        <v>9.7699999999999995E-2</v>
      </c>
      <c r="Y63" s="103">
        <v>0.45</v>
      </c>
      <c r="Z63" s="103">
        <f t="shared" si="8"/>
        <v>0.6095768654684095</v>
      </c>
      <c r="AA63" s="88">
        <v>43277</v>
      </c>
      <c r="AB63" s="94">
        <v>9058</v>
      </c>
      <c r="AC63" s="94">
        <v>2730</v>
      </c>
      <c r="AD63" s="94">
        <f t="shared" si="9"/>
        <v>868</v>
      </c>
      <c r="AE63" s="84"/>
      <c r="AF63" s="97"/>
      <c r="AG63" s="96"/>
      <c r="AI63" s="96"/>
      <c r="AJ63" s="96"/>
      <c r="AK63" s="96"/>
      <c r="AL63" s="96"/>
    </row>
    <row r="64" spans="1:38" s="89" customFormat="1" ht="15.75" customHeight="1">
      <c r="A64" s="88">
        <v>43276</v>
      </c>
      <c r="B64" s="84">
        <v>3000</v>
      </c>
      <c r="C64" s="88">
        <v>43273</v>
      </c>
      <c r="D64" s="100">
        <v>400.44400000000002</v>
      </c>
      <c r="E64" s="86">
        <v>378</v>
      </c>
      <c r="F64" s="86">
        <v>423</v>
      </c>
      <c r="G64" s="86">
        <v>32</v>
      </c>
      <c r="H64" s="86">
        <v>8.4440000000000204</v>
      </c>
      <c r="I64" s="93">
        <v>42929</v>
      </c>
      <c r="J64" s="107">
        <v>35.950000000000003</v>
      </c>
      <c r="K64" s="107">
        <v>21.09</v>
      </c>
      <c r="L64" s="107">
        <v>9.3000000000000007</v>
      </c>
      <c r="M64" s="107">
        <v>2.6</v>
      </c>
      <c r="N64" s="101">
        <f t="shared" si="6"/>
        <v>68.94</v>
      </c>
      <c r="O64" s="101">
        <f t="shared" si="7"/>
        <v>2.7399999999999949</v>
      </c>
      <c r="P64" s="93">
        <v>42929</v>
      </c>
      <c r="Q64" s="108">
        <v>0.67410000000000003</v>
      </c>
      <c r="R64" s="93">
        <v>42922</v>
      </c>
      <c r="S64" s="103">
        <v>0.78790000000000004</v>
      </c>
      <c r="T64" s="103">
        <v>0.31140000000000001</v>
      </c>
      <c r="U64" s="103">
        <v>0.1895</v>
      </c>
      <c r="V64" s="103">
        <v>0.5988</v>
      </c>
      <c r="W64" s="103">
        <v>0.72189999999999999</v>
      </c>
      <c r="X64" s="103">
        <v>9.9400000000000002E-2</v>
      </c>
      <c r="Y64" s="103">
        <v>0.51859999999999995</v>
      </c>
      <c r="Z64" s="103">
        <f t="shared" si="8"/>
        <v>0.61706914488017428</v>
      </c>
      <c r="AA64" s="88">
        <v>43276</v>
      </c>
      <c r="AB64" s="94">
        <v>9012</v>
      </c>
      <c r="AC64" s="94">
        <v>2744</v>
      </c>
      <c r="AD64" s="94">
        <f t="shared" si="9"/>
        <v>780</v>
      </c>
      <c r="AE64" s="84"/>
      <c r="AF64" s="97"/>
      <c r="AG64" s="96"/>
      <c r="AI64" s="96"/>
      <c r="AJ64" s="96"/>
      <c r="AK64" s="96"/>
      <c r="AL64" s="96"/>
    </row>
    <row r="65" spans="1:38" s="89" customFormat="1" ht="15.75" customHeight="1">
      <c r="A65" s="88">
        <v>43273</v>
      </c>
      <c r="B65" s="84">
        <v>3000</v>
      </c>
      <c r="C65" s="88">
        <v>43272</v>
      </c>
      <c r="D65" s="100">
        <v>400.44400000000002</v>
      </c>
      <c r="E65" s="86">
        <v>392</v>
      </c>
      <c r="F65" s="86">
        <v>424</v>
      </c>
      <c r="G65" s="86">
        <v>32</v>
      </c>
      <c r="H65" s="86">
        <v>8.4440000000000168</v>
      </c>
      <c r="I65" s="93">
        <v>42922</v>
      </c>
      <c r="J65" s="107">
        <v>33.549999999999997</v>
      </c>
      <c r="K65" s="107">
        <v>21.75</v>
      </c>
      <c r="L65" s="107">
        <v>8.6</v>
      </c>
      <c r="M65" s="107">
        <v>2.2999999999999998</v>
      </c>
      <c r="N65" s="101">
        <f t="shared" si="6"/>
        <v>66.2</v>
      </c>
      <c r="O65" s="101">
        <f t="shared" si="7"/>
        <v>2.8700000000000045</v>
      </c>
      <c r="P65" s="93">
        <v>42922</v>
      </c>
      <c r="Q65" s="108">
        <v>0.6734</v>
      </c>
      <c r="R65" s="93">
        <v>42915</v>
      </c>
      <c r="S65" s="103">
        <v>0.78539999999999999</v>
      </c>
      <c r="T65" s="103">
        <v>0.31619999999999998</v>
      </c>
      <c r="U65" s="103">
        <v>0.16800000000000001</v>
      </c>
      <c r="V65" s="103">
        <v>0.63080000000000003</v>
      </c>
      <c r="W65" s="103">
        <v>0.72829999999999995</v>
      </c>
      <c r="X65" s="103">
        <v>9.9400000000000002E-2</v>
      </c>
      <c r="Y65" s="103">
        <v>0.5343</v>
      </c>
      <c r="Z65" s="103">
        <f t="shared" si="8"/>
        <v>0.61839040032679737</v>
      </c>
      <c r="AA65" s="88">
        <v>43273</v>
      </c>
      <c r="AB65" s="94">
        <v>8980</v>
      </c>
      <c r="AC65" s="94">
        <v>2737</v>
      </c>
      <c r="AD65" s="94">
        <f t="shared" si="9"/>
        <v>769</v>
      </c>
      <c r="AE65" s="84"/>
      <c r="AF65" s="97"/>
      <c r="AG65" s="96"/>
      <c r="AI65" s="96"/>
      <c r="AJ65" s="96"/>
      <c r="AK65" s="96"/>
      <c r="AL65" s="96"/>
    </row>
    <row r="66" spans="1:38" s="89" customFormat="1" ht="15.75" customHeight="1">
      <c r="A66" s="88">
        <v>43272</v>
      </c>
      <c r="B66" s="84">
        <v>3010</v>
      </c>
      <c r="C66" s="88">
        <v>43271</v>
      </c>
      <c r="D66" s="100">
        <v>406.29599999999999</v>
      </c>
      <c r="E66" s="86">
        <v>398</v>
      </c>
      <c r="F66" s="86">
        <v>424</v>
      </c>
      <c r="G66" s="86">
        <v>26</v>
      </c>
      <c r="H66" s="86">
        <v>8.2959999999999923</v>
      </c>
      <c r="I66" s="93">
        <v>42915</v>
      </c>
      <c r="J66" s="107">
        <v>34.659999999999997</v>
      </c>
      <c r="K66" s="107">
        <v>18.920000000000002</v>
      </c>
      <c r="L66" s="107">
        <v>7.6</v>
      </c>
      <c r="M66" s="107">
        <v>2.15</v>
      </c>
      <c r="N66" s="101">
        <f t="shared" si="6"/>
        <v>63.33</v>
      </c>
      <c r="O66" s="101">
        <f t="shared" si="7"/>
        <v>-0.98999999999999488</v>
      </c>
      <c r="P66" s="93">
        <v>42915</v>
      </c>
      <c r="Q66" s="108">
        <v>0.69179999999999997</v>
      </c>
      <c r="R66" s="93">
        <v>42908</v>
      </c>
      <c r="S66" s="103">
        <v>0.80610000000000004</v>
      </c>
      <c r="T66" s="103">
        <v>0.32869999999999999</v>
      </c>
      <c r="U66" s="103">
        <v>0.1961</v>
      </c>
      <c r="V66" s="103">
        <v>0.70720000000000005</v>
      </c>
      <c r="W66" s="103">
        <v>0.72499999999999998</v>
      </c>
      <c r="X66" s="103">
        <v>0.1118</v>
      </c>
      <c r="Y66" s="103">
        <v>0.49349999999999999</v>
      </c>
      <c r="Z66" s="103">
        <f t="shared" si="8"/>
        <v>0.64111462418300647</v>
      </c>
      <c r="AA66" s="88">
        <v>43272</v>
      </c>
      <c r="AB66" s="94">
        <v>9061</v>
      </c>
      <c r="AC66" s="94">
        <v>2743</v>
      </c>
      <c r="AD66" s="94">
        <f t="shared" si="9"/>
        <v>832</v>
      </c>
      <c r="AE66" s="84"/>
      <c r="AF66" s="97"/>
      <c r="AG66" s="96"/>
      <c r="AI66" s="96"/>
      <c r="AJ66" s="96"/>
      <c r="AK66" s="96"/>
      <c r="AL66" s="96"/>
    </row>
    <row r="67" spans="1:38" s="89" customFormat="1" ht="15.75" customHeight="1">
      <c r="A67" s="88">
        <v>43271</v>
      </c>
      <c r="B67" s="84">
        <v>3040</v>
      </c>
      <c r="C67" s="88">
        <v>43270</v>
      </c>
      <c r="D67" s="100">
        <v>409.64</v>
      </c>
      <c r="E67" s="86">
        <v>398</v>
      </c>
      <c r="F67" s="86">
        <v>424</v>
      </c>
      <c r="G67" s="86">
        <v>26</v>
      </c>
      <c r="H67" s="86">
        <v>11.639999999999986</v>
      </c>
      <c r="I67" s="93">
        <v>42908</v>
      </c>
      <c r="J67" s="107">
        <v>34.119999999999997</v>
      </c>
      <c r="K67" s="107">
        <v>19.850000000000001</v>
      </c>
      <c r="L67" s="107">
        <v>7.8</v>
      </c>
      <c r="M67" s="107">
        <v>2.5499999999999998</v>
      </c>
      <c r="N67" s="101">
        <f t="shared" si="6"/>
        <v>64.319999999999993</v>
      </c>
      <c r="O67" s="101">
        <f t="shared" si="7"/>
        <v>-1.980000000000004</v>
      </c>
      <c r="P67" s="93">
        <v>42908</v>
      </c>
      <c r="Q67" s="108">
        <v>0.71579999999999999</v>
      </c>
      <c r="R67" s="93">
        <v>42901</v>
      </c>
      <c r="S67" s="103">
        <v>0.80359999999999998</v>
      </c>
      <c r="T67" s="103">
        <v>0.33260000000000001</v>
      </c>
      <c r="U67" s="103">
        <v>0.2122</v>
      </c>
      <c r="V67" s="103">
        <v>0.61029999999999995</v>
      </c>
      <c r="W67" s="103">
        <v>0.62319999999999998</v>
      </c>
      <c r="X67" s="103">
        <v>0.1118</v>
      </c>
      <c r="Y67" s="103">
        <v>0.5302</v>
      </c>
      <c r="Z67" s="103">
        <f t="shared" si="8"/>
        <v>0.62339784858387803</v>
      </c>
      <c r="AA67" s="88">
        <v>43271</v>
      </c>
      <c r="AB67" s="94">
        <v>9130</v>
      </c>
      <c r="AC67" s="94">
        <v>2790</v>
      </c>
      <c r="AD67" s="94">
        <f t="shared" si="9"/>
        <v>760</v>
      </c>
      <c r="AE67" s="84"/>
      <c r="AF67" s="97"/>
      <c r="AG67" s="96"/>
      <c r="AI67" s="96"/>
      <c r="AJ67" s="96"/>
      <c r="AK67" s="96"/>
    </row>
    <row r="68" spans="1:38" s="89" customFormat="1" ht="15.75" customHeight="1">
      <c r="A68" s="88">
        <v>43270</v>
      </c>
      <c r="B68" s="84">
        <v>3030</v>
      </c>
      <c r="C68" s="88">
        <v>43269</v>
      </c>
      <c r="D68" s="100">
        <v>411.31200000000001</v>
      </c>
      <c r="E68" s="86">
        <v>400</v>
      </c>
      <c r="F68" s="86">
        <v>426</v>
      </c>
      <c r="G68" s="86">
        <v>26</v>
      </c>
      <c r="H68" s="86">
        <v>11.312000000000012</v>
      </c>
      <c r="I68" s="93">
        <v>42901</v>
      </c>
      <c r="J68" s="107">
        <v>35.299999999999997</v>
      </c>
      <c r="K68" s="107">
        <v>21.1</v>
      </c>
      <c r="L68" s="107">
        <v>7.6</v>
      </c>
      <c r="M68" s="107">
        <v>2.2999999999999998</v>
      </c>
      <c r="N68" s="101">
        <f t="shared" si="6"/>
        <v>66.3</v>
      </c>
      <c r="O68" s="101">
        <f t="shared" si="7"/>
        <v>-1.3300000000000125</v>
      </c>
      <c r="P68" s="93">
        <v>42901</v>
      </c>
      <c r="Q68" s="108">
        <v>0.7228</v>
      </c>
      <c r="R68" s="93">
        <v>42894</v>
      </c>
      <c r="S68" s="103">
        <v>0.81869999999999998</v>
      </c>
      <c r="T68" s="103">
        <v>0.34250000000000003</v>
      </c>
      <c r="U68" s="103">
        <v>0.2044</v>
      </c>
      <c r="V68" s="103">
        <v>0.68759999999999999</v>
      </c>
      <c r="W68" s="103">
        <v>0.63780000000000003</v>
      </c>
      <c r="X68" s="103">
        <v>0.1134</v>
      </c>
      <c r="Y68" s="103">
        <v>0.53410000000000002</v>
      </c>
      <c r="Z68" s="103">
        <f t="shared" si="8"/>
        <v>0.64140059912854031</v>
      </c>
      <c r="AA68" s="88">
        <v>43270</v>
      </c>
      <c r="AB68" s="94">
        <v>9122</v>
      </c>
      <c r="AC68" s="94">
        <v>2774</v>
      </c>
      <c r="AD68" s="94">
        <f t="shared" si="9"/>
        <v>800</v>
      </c>
      <c r="AE68" s="84"/>
    </row>
    <row r="69" spans="1:38" s="89" customFormat="1" ht="15.75" customHeight="1">
      <c r="A69" s="88">
        <v>43266</v>
      </c>
      <c r="B69" s="84">
        <v>3060</v>
      </c>
      <c r="C69" s="88">
        <v>43265</v>
      </c>
      <c r="D69" s="100">
        <v>404.62400000000002</v>
      </c>
      <c r="E69" s="86">
        <v>400</v>
      </c>
      <c r="F69" s="86">
        <v>426</v>
      </c>
      <c r="G69" s="86">
        <v>26</v>
      </c>
      <c r="H69" s="86">
        <v>4.6240000000000236</v>
      </c>
      <c r="I69" s="93">
        <v>42894</v>
      </c>
      <c r="J69" s="107">
        <v>35.51</v>
      </c>
      <c r="K69" s="107">
        <v>23.53</v>
      </c>
      <c r="L69" s="107">
        <v>6.05</v>
      </c>
      <c r="M69" s="107">
        <v>2.54</v>
      </c>
      <c r="N69" s="101">
        <f t="shared" ref="N69:N100" si="12">SUM(J69:M69)</f>
        <v>67.63000000000001</v>
      </c>
      <c r="O69" s="101">
        <f t="shared" ref="O69:O100" si="13">N69-N70</f>
        <v>1.7800000000000011</v>
      </c>
      <c r="P69" s="93">
        <v>42894</v>
      </c>
      <c r="Q69" s="108">
        <v>0.68979999999999997</v>
      </c>
      <c r="R69" s="93">
        <v>42887</v>
      </c>
      <c r="S69" s="103">
        <v>0.81230000000000002</v>
      </c>
      <c r="T69" s="103">
        <v>0.35580000000000001</v>
      </c>
      <c r="U69" s="103">
        <v>0.1968</v>
      </c>
      <c r="V69" s="103">
        <v>0.6724</v>
      </c>
      <c r="W69" s="103">
        <v>0.66080000000000005</v>
      </c>
      <c r="X69" s="103">
        <v>0.11550000000000001</v>
      </c>
      <c r="Y69" s="103">
        <v>0.52429999999999999</v>
      </c>
      <c r="Z69" s="103">
        <f t="shared" ref="Z69:Z89" si="14">(S69*0.3874+T69*0.1045+U69*0.0754+V69*0.0762+W69*0.0662+X69*0.0122+Y69*0.0125)/0.7344</f>
        <v>0.63950099400871463</v>
      </c>
      <c r="AA69" s="88">
        <v>43266</v>
      </c>
      <c r="AB69" s="94">
        <v>9288</v>
      </c>
      <c r="AC69" s="94">
        <v>2832</v>
      </c>
      <c r="AD69" s="94">
        <f t="shared" si="9"/>
        <v>792</v>
      </c>
      <c r="AE69" s="84"/>
    </row>
    <row r="70" spans="1:38" s="89" customFormat="1" ht="15.75" customHeight="1">
      <c r="A70" s="88">
        <v>43265</v>
      </c>
      <c r="B70" s="84">
        <v>3060</v>
      </c>
      <c r="C70" s="88">
        <v>43264</v>
      </c>
      <c r="D70" s="100">
        <v>404.62400000000002</v>
      </c>
      <c r="E70" s="86">
        <v>400</v>
      </c>
      <c r="F70" s="86">
        <v>422</v>
      </c>
      <c r="G70" s="86">
        <f t="shared" ref="G70:G81" si="15">F70-E70</f>
        <v>22</v>
      </c>
      <c r="H70" s="86">
        <f t="shared" ref="H70:H81" si="16">D70-E70</f>
        <v>4.6240000000000236</v>
      </c>
      <c r="I70" s="93">
        <v>42887</v>
      </c>
      <c r="J70" s="107">
        <v>37.42</v>
      </c>
      <c r="K70" s="107">
        <v>19.48</v>
      </c>
      <c r="L70" s="107">
        <v>6.05</v>
      </c>
      <c r="M70" s="107">
        <v>2.9</v>
      </c>
      <c r="N70" s="101">
        <f t="shared" si="12"/>
        <v>65.850000000000009</v>
      </c>
      <c r="O70" s="101">
        <f t="shared" si="13"/>
        <v>1.2999999999999972</v>
      </c>
      <c r="P70" s="93">
        <v>42887</v>
      </c>
      <c r="Q70" s="108">
        <v>0.69</v>
      </c>
      <c r="R70" s="93">
        <v>42880</v>
      </c>
      <c r="S70" s="103">
        <v>0.76919999999999999</v>
      </c>
      <c r="T70" s="103">
        <v>0.3538</v>
      </c>
      <c r="U70" s="103">
        <v>0.20860000000000001</v>
      </c>
      <c r="V70" s="103">
        <v>0.68759999999999999</v>
      </c>
      <c r="W70" s="103">
        <v>0.64910000000000001</v>
      </c>
      <c r="X70" s="103">
        <v>0.1166</v>
      </c>
      <c r="Y70" s="103">
        <v>0.58199999999999996</v>
      </c>
      <c r="Z70" s="103">
        <f t="shared" si="14"/>
        <v>0.6192152505446622</v>
      </c>
      <c r="AA70" s="88">
        <v>43265</v>
      </c>
      <c r="AB70" s="94">
        <v>9286</v>
      </c>
      <c r="AC70" s="94">
        <v>2813</v>
      </c>
      <c r="AD70" s="94">
        <f t="shared" si="9"/>
        <v>847</v>
      </c>
      <c r="AE70" s="84"/>
    </row>
    <row r="71" spans="1:38" s="89" customFormat="1" ht="15.75" customHeight="1">
      <c r="A71" s="88">
        <v>43264</v>
      </c>
      <c r="B71" s="84">
        <v>3110</v>
      </c>
      <c r="C71" s="88">
        <v>43263</v>
      </c>
      <c r="D71" s="100">
        <v>404.62400000000002</v>
      </c>
      <c r="E71" s="86">
        <v>402</v>
      </c>
      <c r="F71" s="86">
        <v>419</v>
      </c>
      <c r="G71" s="86">
        <f t="shared" si="15"/>
        <v>17</v>
      </c>
      <c r="H71" s="86">
        <f t="shared" si="16"/>
        <v>2.6240000000000236</v>
      </c>
      <c r="I71" s="93">
        <v>42880</v>
      </c>
      <c r="J71" s="107">
        <v>38.35</v>
      </c>
      <c r="K71" s="107">
        <v>17.440000000000001</v>
      </c>
      <c r="L71" s="107">
        <v>6.85</v>
      </c>
      <c r="M71" s="107">
        <v>1.91</v>
      </c>
      <c r="N71" s="101">
        <f t="shared" si="12"/>
        <v>64.550000000000011</v>
      </c>
      <c r="O71" s="101">
        <f t="shared" si="13"/>
        <v>0.25000000000001421</v>
      </c>
      <c r="P71" s="93">
        <v>42880</v>
      </c>
      <c r="Q71" s="108">
        <v>0.66239999999999999</v>
      </c>
      <c r="R71" s="93">
        <v>42873</v>
      </c>
      <c r="S71" s="103">
        <v>0.67549999999999999</v>
      </c>
      <c r="T71" s="103">
        <v>0.3488</v>
      </c>
      <c r="U71" s="103">
        <v>0.1981</v>
      </c>
      <c r="V71" s="103">
        <v>0.64339999999999997</v>
      </c>
      <c r="W71" s="103">
        <v>0.66720000000000002</v>
      </c>
      <c r="X71" s="103">
        <v>0.1211</v>
      </c>
      <c r="Y71" s="103">
        <v>0.57099999999999995</v>
      </c>
      <c r="Z71" s="103">
        <f t="shared" si="14"/>
        <v>0.56493148148148142</v>
      </c>
      <c r="AA71" s="88">
        <v>43264</v>
      </c>
      <c r="AB71" s="94">
        <v>9335</v>
      </c>
      <c r="AC71" s="94">
        <v>2820</v>
      </c>
      <c r="AD71" s="94">
        <f t="shared" si="9"/>
        <v>875</v>
      </c>
      <c r="AE71" s="84"/>
    </row>
    <row r="72" spans="1:38" s="89" customFormat="1" ht="15.75" customHeight="1">
      <c r="A72" s="88">
        <v>43263</v>
      </c>
      <c r="B72" s="84">
        <v>3130</v>
      </c>
      <c r="C72" s="88">
        <v>43262</v>
      </c>
      <c r="D72" s="100">
        <v>401.28</v>
      </c>
      <c r="E72" s="86">
        <v>399</v>
      </c>
      <c r="F72" s="86">
        <v>416</v>
      </c>
      <c r="G72" s="86">
        <f t="shared" si="15"/>
        <v>17</v>
      </c>
      <c r="H72" s="86">
        <f t="shared" si="16"/>
        <v>2.2799999999999727</v>
      </c>
      <c r="I72" s="93">
        <v>42873</v>
      </c>
      <c r="J72" s="107">
        <v>38.1</v>
      </c>
      <c r="K72" s="107">
        <v>19.059999999999999</v>
      </c>
      <c r="L72" s="107">
        <v>5.65</v>
      </c>
      <c r="M72" s="107">
        <v>1.49</v>
      </c>
      <c r="N72" s="101">
        <f t="shared" si="12"/>
        <v>64.3</v>
      </c>
      <c r="O72" s="101">
        <f t="shared" si="13"/>
        <v>-1.8499999999999943</v>
      </c>
      <c r="P72" s="93">
        <v>42873</v>
      </c>
      <c r="Q72" s="108">
        <v>0.61129999999999995</v>
      </c>
      <c r="R72" s="93">
        <v>42866</v>
      </c>
      <c r="S72" s="103">
        <v>0.72799999999999998</v>
      </c>
      <c r="T72" s="103">
        <v>0.3513</v>
      </c>
      <c r="U72" s="103">
        <v>0.22090000000000001</v>
      </c>
      <c r="V72" s="103">
        <v>0.59689999999999999</v>
      </c>
      <c r="W72" s="103">
        <v>0.68940000000000001</v>
      </c>
      <c r="X72" s="103">
        <v>0.1101</v>
      </c>
      <c r="Y72" s="103">
        <v>0.41220000000000001</v>
      </c>
      <c r="Z72" s="103">
        <f t="shared" si="14"/>
        <v>0.58961286764705878</v>
      </c>
      <c r="AA72" s="88">
        <v>43263</v>
      </c>
      <c r="AB72" s="94">
        <v>9377</v>
      </c>
      <c r="AC72" s="94">
        <v>2847</v>
      </c>
      <c r="AD72" s="94">
        <f t="shared" si="9"/>
        <v>836</v>
      </c>
      <c r="AE72" s="84"/>
    </row>
    <row r="73" spans="1:38" s="89" customFormat="1" ht="15.75" customHeight="1">
      <c r="A73" s="88">
        <v>43262</v>
      </c>
      <c r="B73" s="84">
        <v>3150</v>
      </c>
      <c r="C73" s="88">
        <v>43259</v>
      </c>
      <c r="D73" s="100">
        <v>401.28</v>
      </c>
      <c r="E73" s="86">
        <v>403</v>
      </c>
      <c r="F73" s="86">
        <v>420</v>
      </c>
      <c r="G73" s="86">
        <f t="shared" si="15"/>
        <v>17</v>
      </c>
      <c r="H73" s="86">
        <f t="shared" si="16"/>
        <v>-1.7200000000000273</v>
      </c>
      <c r="I73" s="93">
        <v>42866</v>
      </c>
      <c r="J73" s="107">
        <v>38.700000000000003</v>
      </c>
      <c r="K73" s="107">
        <v>19.149999999999999</v>
      </c>
      <c r="L73" s="107">
        <v>6.7</v>
      </c>
      <c r="M73" s="107">
        <v>1.6</v>
      </c>
      <c r="N73" s="101">
        <f t="shared" si="12"/>
        <v>66.149999999999991</v>
      </c>
      <c r="O73" s="101">
        <f t="shared" si="13"/>
        <v>-5.9600000000000222</v>
      </c>
      <c r="P73" s="93">
        <v>42866</v>
      </c>
      <c r="Q73" s="108">
        <v>0.60799999999999998</v>
      </c>
      <c r="R73" s="93">
        <v>42859</v>
      </c>
      <c r="S73" s="103">
        <v>0.73499999999999999</v>
      </c>
      <c r="T73" s="103">
        <v>0.37969999999999998</v>
      </c>
      <c r="U73" s="103">
        <v>0.2079</v>
      </c>
      <c r="V73" s="103">
        <v>0.55489999999999995</v>
      </c>
      <c r="W73" s="103">
        <v>0.73770000000000002</v>
      </c>
      <c r="X73" s="103">
        <v>0.1198</v>
      </c>
      <c r="Y73" s="103">
        <v>0.42609999999999998</v>
      </c>
      <c r="Z73" s="103">
        <f t="shared" si="14"/>
        <v>0.59640555555555541</v>
      </c>
      <c r="AA73" s="88">
        <v>43262</v>
      </c>
      <c r="AB73" s="94">
        <v>9423</v>
      </c>
      <c r="AC73" s="94">
        <v>2823</v>
      </c>
      <c r="AD73" s="94">
        <f t="shared" si="9"/>
        <v>954</v>
      </c>
      <c r="AE73" s="84"/>
    </row>
    <row r="74" spans="1:38" s="89" customFormat="1" ht="15.75" customHeight="1">
      <c r="A74" s="88">
        <v>43259</v>
      </c>
      <c r="B74" s="84">
        <v>3050</v>
      </c>
      <c r="C74" s="88">
        <v>43258</v>
      </c>
      <c r="D74" s="100">
        <v>401.28</v>
      </c>
      <c r="E74" s="86">
        <v>408</v>
      </c>
      <c r="F74" s="86">
        <v>420</v>
      </c>
      <c r="G74" s="86">
        <f t="shared" si="15"/>
        <v>12</v>
      </c>
      <c r="H74" s="86">
        <f t="shared" si="16"/>
        <v>-6.7200000000000273</v>
      </c>
      <c r="I74" s="93">
        <v>42859</v>
      </c>
      <c r="J74" s="107">
        <v>40.770000000000003</v>
      </c>
      <c r="K74" s="107">
        <v>20.02</v>
      </c>
      <c r="L74" s="107">
        <v>9.15</v>
      </c>
      <c r="M74" s="107">
        <v>2.17</v>
      </c>
      <c r="N74" s="101">
        <f t="shared" si="12"/>
        <v>72.110000000000014</v>
      </c>
      <c r="O74" s="101">
        <f t="shared" si="13"/>
        <v>2.6700000000000159</v>
      </c>
      <c r="P74" s="93">
        <v>42859</v>
      </c>
      <c r="Q74" s="108">
        <v>0.65849999999999997</v>
      </c>
      <c r="R74" s="93">
        <v>42852</v>
      </c>
      <c r="S74" s="103">
        <v>0.77800000000000002</v>
      </c>
      <c r="T74" s="103">
        <v>0.38829999999999998</v>
      </c>
      <c r="U74" s="103">
        <v>0.1913</v>
      </c>
      <c r="V74" s="103">
        <v>0.58250000000000002</v>
      </c>
      <c r="W74" s="103">
        <v>0.74270000000000003</v>
      </c>
      <c r="X74" s="103">
        <v>0.1113</v>
      </c>
      <c r="Y74" s="103">
        <v>0.59740000000000004</v>
      </c>
      <c r="Z74" s="103">
        <f t="shared" si="14"/>
        <v>0.6246965822440087</v>
      </c>
      <c r="AA74" s="88">
        <v>43259</v>
      </c>
      <c r="AB74" s="94">
        <v>9306</v>
      </c>
      <c r="AC74" s="94">
        <v>2802</v>
      </c>
      <c r="AD74" s="94">
        <f t="shared" ref="AD74:AD105" si="17">AB74-AC74*3</f>
        <v>900</v>
      </c>
      <c r="AE74" s="84"/>
    </row>
    <row r="75" spans="1:38" s="89" customFormat="1" ht="15.75" customHeight="1">
      <c r="A75" s="88">
        <v>43258</v>
      </c>
      <c r="B75" s="84">
        <v>3000</v>
      </c>
      <c r="C75" s="88">
        <v>43257</v>
      </c>
      <c r="D75" s="100">
        <v>404.62400000000002</v>
      </c>
      <c r="E75" s="86">
        <v>408</v>
      </c>
      <c r="F75" s="86">
        <v>420</v>
      </c>
      <c r="G75" s="86">
        <f t="shared" si="15"/>
        <v>12</v>
      </c>
      <c r="H75" s="86">
        <f t="shared" si="16"/>
        <v>-3.3759999999999764</v>
      </c>
      <c r="I75" s="93">
        <v>42852</v>
      </c>
      <c r="J75" s="107">
        <v>43.32</v>
      </c>
      <c r="K75" s="107">
        <v>16.89</v>
      </c>
      <c r="L75" s="107">
        <v>7.4</v>
      </c>
      <c r="M75" s="107">
        <v>1.83</v>
      </c>
      <c r="N75" s="101">
        <f t="shared" si="12"/>
        <v>69.44</v>
      </c>
      <c r="O75" s="101">
        <f t="shared" si="13"/>
        <v>0.64000000000000057</v>
      </c>
      <c r="P75" s="93">
        <v>42852</v>
      </c>
      <c r="Q75" s="108">
        <v>0.66579999999999995</v>
      </c>
      <c r="R75" s="93">
        <v>42845</v>
      </c>
      <c r="S75" s="103">
        <v>0.8075</v>
      </c>
      <c r="T75" s="103">
        <v>0.36659999999999998</v>
      </c>
      <c r="U75" s="103">
        <v>0.18160000000000001</v>
      </c>
      <c r="V75" s="103">
        <v>0.58250000000000002</v>
      </c>
      <c r="W75" s="103">
        <v>0.73329999999999995</v>
      </c>
      <c r="X75" s="103">
        <v>0.1016</v>
      </c>
      <c r="Y75" s="103">
        <v>0.52129999999999999</v>
      </c>
      <c r="Z75" s="103">
        <f t="shared" si="14"/>
        <v>0.63387060185185184</v>
      </c>
      <c r="AA75" s="88">
        <v>43258</v>
      </c>
      <c r="AB75" s="94">
        <v>9290</v>
      </c>
      <c r="AC75" s="94">
        <v>2810</v>
      </c>
      <c r="AD75" s="94">
        <f t="shared" si="17"/>
        <v>860</v>
      </c>
      <c r="AE75" s="84"/>
    </row>
    <row r="76" spans="1:38" s="89" customFormat="1" ht="15.75" customHeight="1">
      <c r="A76" s="88">
        <v>43257</v>
      </c>
      <c r="B76" s="84">
        <v>3040</v>
      </c>
      <c r="C76" s="88">
        <v>43256</v>
      </c>
      <c r="D76" s="100">
        <v>404.62400000000002</v>
      </c>
      <c r="E76" s="86">
        <v>405</v>
      </c>
      <c r="F76" s="86">
        <v>420</v>
      </c>
      <c r="G76" s="86">
        <f t="shared" si="15"/>
        <v>15</v>
      </c>
      <c r="H76" s="86">
        <f t="shared" si="16"/>
        <v>-0.37599999999997635</v>
      </c>
      <c r="I76" s="93">
        <v>42845</v>
      </c>
      <c r="J76" s="107">
        <v>43.82</v>
      </c>
      <c r="K76" s="107">
        <v>13.7</v>
      </c>
      <c r="L76" s="107">
        <v>9.4499999999999993</v>
      </c>
      <c r="M76" s="107">
        <v>1.83</v>
      </c>
      <c r="N76" s="101">
        <f t="shared" si="12"/>
        <v>68.8</v>
      </c>
      <c r="O76" s="101">
        <f t="shared" si="13"/>
        <v>-8.6199999999999903</v>
      </c>
      <c r="P76" s="93">
        <v>42845</v>
      </c>
      <c r="Q76" s="108">
        <v>0.64129999999999998</v>
      </c>
      <c r="R76" s="93">
        <v>42838</v>
      </c>
      <c r="S76" s="103">
        <v>0.8327</v>
      </c>
      <c r="T76" s="103">
        <v>0.39250000000000002</v>
      </c>
      <c r="U76" s="103">
        <v>0.1731</v>
      </c>
      <c r="V76" s="103">
        <v>0.62670000000000003</v>
      </c>
      <c r="W76" s="103">
        <v>0.73270000000000002</v>
      </c>
      <c r="X76" s="103">
        <v>0.1016</v>
      </c>
      <c r="Y76" s="103">
        <v>0.6</v>
      </c>
      <c r="Z76" s="103">
        <f t="shared" si="14"/>
        <v>0.65584799836601293</v>
      </c>
      <c r="AA76" s="88">
        <v>43257</v>
      </c>
      <c r="AB76" s="94">
        <v>9192</v>
      </c>
      <c r="AC76" s="94">
        <v>2747</v>
      </c>
      <c r="AD76" s="94">
        <f t="shared" si="17"/>
        <v>951</v>
      </c>
      <c r="AE76" s="84"/>
    </row>
    <row r="77" spans="1:38" s="89" customFormat="1" ht="15.75" customHeight="1">
      <c r="A77" s="88">
        <v>43256</v>
      </c>
      <c r="B77" s="84">
        <v>3020</v>
      </c>
      <c r="C77" s="88">
        <v>43255</v>
      </c>
      <c r="D77" s="100">
        <v>404.62400000000002</v>
      </c>
      <c r="E77" s="86">
        <v>410</v>
      </c>
      <c r="F77" s="86">
        <v>423</v>
      </c>
      <c r="G77" s="86">
        <f t="shared" si="15"/>
        <v>13</v>
      </c>
      <c r="H77" s="86">
        <f t="shared" si="16"/>
        <v>-5.3759999999999764</v>
      </c>
      <c r="I77" s="93">
        <v>42838</v>
      </c>
      <c r="J77" s="107">
        <v>50.22</v>
      </c>
      <c r="K77" s="107">
        <v>17.3</v>
      </c>
      <c r="L77" s="107">
        <v>7.55</v>
      </c>
      <c r="M77" s="107">
        <v>2.35</v>
      </c>
      <c r="N77" s="101">
        <f t="shared" si="12"/>
        <v>77.419999999999987</v>
      </c>
      <c r="O77" s="101">
        <f t="shared" si="13"/>
        <v>9.9699999999999847</v>
      </c>
      <c r="P77" s="93">
        <v>42838</v>
      </c>
      <c r="Q77" s="108">
        <v>0.64710000000000001</v>
      </c>
      <c r="R77" s="93">
        <v>42831</v>
      </c>
      <c r="S77" s="103">
        <v>0.83009999999999995</v>
      </c>
      <c r="T77" s="103">
        <v>0.42720000000000002</v>
      </c>
      <c r="U77" s="103">
        <v>0.18870000000000001</v>
      </c>
      <c r="V77" s="103">
        <v>0.52300000000000002</v>
      </c>
      <c r="W77" s="103">
        <v>0.68220000000000003</v>
      </c>
      <c r="X77" s="103">
        <v>0.1016</v>
      </c>
      <c r="Y77" s="103">
        <v>0.59099999999999997</v>
      </c>
      <c r="Z77" s="106">
        <f t="shared" si="14"/>
        <v>0.64555062636165572</v>
      </c>
      <c r="AA77" s="88">
        <v>43256</v>
      </c>
      <c r="AB77" s="94">
        <v>9292</v>
      </c>
      <c r="AC77" s="94">
        <v>2739</v>
      </c>
      <c r="AD77" s="94">
        <f t="shared" si="17"/>
        <v>1075</v>
      </c>
      <c r="AE77" s="84"/>
    </row>
    <row r="78" spans="1:38" s="89" customFormat="1" ht="15.75" customHeight="1">
      <c r="A78" s="88">
        <v>43255</v>
      </c>
      <c r="B78" s="84">
        <v>3020</v>
      </c>
      <c r="C78" s="88">
        <v>43252</v>
      </c>
      <c r="D78" s="100">
        <v>404.62400000000002</v>
      </c>
      <c r="E78" s="86">
        <v>405</v>
      </c>
      <c r="F78" s="86">
        <v>420</v>
      </c>
      <c r="G78" s="86">
        <f t="shared" si="15"/>
        <v>15</v>
      </c>
      <c r="H78" s="86">
        <f t="shared" si="16"/>
        <v>-0.37599999999997635</v>
      </c>
      <c r="I78" s="93">
        <v>42831</v>
      </c>
      <c r="J78" s="107">
        <v>42.47</v>
      </c>
      <c r="K78" s="107">
        <v>14</v>
      </c>
      <c r="L78" s="107">
        <v>8.0500000000000007</v>
      </c>
      <c r="M78" s="107">
        <v>2.93</v>
      </c>
      <c r="N78" s="101">
        <f t="shared" si="12"/>
        <v>67.45</v>
      </c>
      <c r="O78" s="101">
        <f t="shared" si="13"/>
        <v>-5.710000000000008</v>
      </c>
      <c r="P78" s="93">
        <v>42831</v>
      </c>
      <c r="Q78" s="108">
        <v>0.6673</v>
      </c>
      <c r="R78" s="93">
        <v>42824</v>
      </c>
      <c r="S78" s="103">
        <v>0.82179999999999997</v>
      </c>
      <c r="T78" s="103">
        <v>0.40439999999999998</v>
      </c>
      <c r="U78" s="103">
        <v>0.2069</v>
      </c>
      <c r="V78" s="103">
        <v>0.49559999999999998</v>
      </c>
      <c r="W78" s="103">
        <v>0.70499999999999996</v>
      </c>
      <c r="X78" s="103">
        <v>0.10349999999999999</v>
      </c>
      <c r="Y78" s="103">
        <v>0.62739999999999996</v>
      </c>
      <c r="Z78" s="106">
        <f t="shared" si="14"/>
        <v>0.63965999455337685</v>
      </c>
      <c r="AA78" s="88">
        <v>43255</v>
      </c>
      <c r="AB78" s="94">
        <v>9284</v>
      </c>
      <c r="AC78" s="94">
        <v>2769</v>
      </c>
      <c r="AD78" s="94">
        <f t="shared" si="17"/>
        <v>977</v>
      </c>
      <c r="AE78" s="84"/>
    </row>
    <row r="79" spans="1:38" s="89" customFormat="1" ht="15.75" customHeight="1">
      <c r="A79" s="88">
        <v>43252</v>
      </c>
      <c r="B79" s="84">
        <v>3080</v>
      </c>
      <c r="C79" s="88">
        <v>43251</v>
      </c>
      <c r="D79" s="100">
        <v>404.62400000000002</v>
      </c>
      <c r="E79" s="86">
        <v>405</v>
      </c>
      <c r="F79" s="86">
        <v>420</v>
      </c>
      <c r="G79" s="86">
        <f t="shared" si="15"/>
        <v>15</v>
      </c>
      <c r="H79" s="86">
        <f t="shared" si="16"/>
        <v>-0.37599999999997635</v>
      </c>
      <c r="I79" s="93">
        <v>42824</v>
      </c>
      <c r="J79" s="107">
        <v>43.82</v>
      </c>
      <c r="K79" s="107">
        <v>16.239999999999998</v>
      </c>
      <c r="L79" s="107">
        <v>10.15</v>
      </c>
      <c r="M79" s="107">
        <v>2.95</v>
      </c>
      <c r="N79" s="101">
        <f t="shared" si="12"/>
        <v>73.160000000000011</v>
      </c>
      <c r="O79" s="101">
        <f t="shared" si="13"/>
        <v>-5.1899999999999835</v>
      </c>
      <c r="P79" s="93">
        <v>42824</v>
      </c>
      <c r="Q79" s="108">
        <v>0.66010000000000002</v>
      </c>
      <c r="R79" s="93">
        <v>42817</v>
      </c>
      <c r="S79" s="103">
        <v>0.79069999999999996</v>
      </c>
      <c r="T79" s="103">
        <v>0.40229999999999999</v>
      </c>
      <c r="U79" s="103">
        <v>0.19020000000000001</v>
      </c>
      <c r="V79" s="103">
        <v>0.46679999999999999</v>
      </c>
      <c r="W79" s="103">
        <v>0.66110000000000002</v>
      </c>
      <c r="X79" s="103">
        <v>0.1099</v>
      </c>
      <c r="Y79" s="103">
        <v>0.56040000000000001</v>
      </c>
      <c r="Z79" s="106">
        <f t="shared" si="14"/>
        <v>0.61326166938997817</v>
      </c>
      <c r="AA79" s="88">
        <v>43252</v>
      </c>
      <c r="AB79" s="94">
        <v>9290</v>
      </c>
      <c r="AC79" s="94">
        <v>2791</v>
      </c>
      <c r="AD79" s="94">
        <f t="shared" si="17"/>
        <v>917</v>
      </c>
      <c r="AE79" s="84"/>
    </row>
    <row r="80" spans="1:38" s="89" customFormat="1" ht="15.75" customHeight="1">
      <c r="A80" s="88">
        <v>43251</v>
      </c>
      <c r="B80" s="84">
        <v>3120</v>
      </c>
      <c r="C80" s="88">
        <v>43250</v>
      </c>
      <c r="D80" s="100">
        <v>404.62400000000002</v>
      </c>
      <c r="E80" s="86">
        <v>409</v>
      </c>
      <c r="F80" s="86">
        <v>422</v>
      </c>
      <c r="G80" s="86">
        <f t="shared" si="15"/>
        <v>13</v>
      </c>
      <c r="H80" s="86">
        <f t="shared" si="16"/>
        <v>-4.3759999999999764</v>
      </c>
      <c r="I80" s="93">
        <v>42817</v>
      </c>
      <c r="J80" s="107">
        <v>49.21</v>
      </c>
      <c r="K80" s="107">
        <v>16.29</v>
      </c>
      <c r="L80" s="107">
        <v>10.3</v>
      </c>
      <c r="M80" s="107">
        <v>2.5499999999999998</v>
      </c>
      <c r="N80" s="101">
        <f t="shared" si="12"/>
        <v>78.349999999999994</v>
      </c>
      <c r="O80" s="101">
        <f t="shared" si="13"/>
        <v>-7.0100000000000193</v>
      </c>
      <c r="P80" s="93">
        <v>42817</v>
      </c>
      <c r="Q80" s="108">
        <v>0.66679999999999995</v>
      </c>
      <c r="R80" s="93">
        <v>42810</v>
      </c>
      <c r="S80" s="103">
        <v>0.74399999999999999</v>
      </c>
      <c r="T80" s="103">
        <v>0.38009999999999999</v>
      </c>
      <c r="U80" s="103">
        <v>0.18329999999999999</v>
      </c>
      <c r="V80" s="103">
        <v>0.52510000000000001</v>
      </c>
      <c r="W80" s="103">
        <v>0.59799999999999998</v>
      </c>
      <c r="X80" s="103">
        <v>0.1099</v>
      </c>
      <c r="Y80" s="103">
        <v>0.56740000000000002</v>
      </c>
      <c r="Z80" s="106">
        <f t="shared" si="14"/>
        <v>0.58524015522875816</v>
      </c>
      <c r="AA80" s="88">
        <v>43251</v>
      </c>
      <c r="AB80" s="94">
        <v>9180</v>
      </c>
      <c r="AC80" s="94">
        <v>2758</v>
      </c>
      <c r="AD80" s="94">
        <f t="shared" si="17"/>
        <v>906</v>
      </c>
      <c r="AE80" s="84"/>
    </row>
    <row r="81" spans="1:31" s="89" customFormat="1" ht="15.75" customHeight="1">
      <c r="A81" s="88">
        <v>43250</v>
      </c>
      <c r="B81" s="84">
        <v>3120</v>
      </c>
      <c r="C81" s="88">
        <v>43249</v>
      </c>
      <c r="D81" s="100">
        <v>394.59199999999998</v>
      </c>
      <c r="E81" s="86">
        <v>410</v>
      </c>
      <c r="F81" s="86">
        <v>426</v>
      </c>
      <c r="G81" s="86">
        <f t="shared" si="15"/>
        <v>16</v>
      </c>
      <c r="H81" s="86">
        <f t="shared" si="16"/>
        <v>-15.408000000000015</v>
      </c>
      <c r="I81" s="93">
        <v>42810</v>
      </c>
      <c r="J81" s="107">
        <v>50.77</v>
      </c>
      <c r="K81" s="107">
        <v>21.66</v>
      </c>
      <c r="L81" s="107">
        <v>9.9</v>
      </c>
      <c r="M81" s="107">
        <v>3.03</v>
      </c>
      <c r="N81" s="101">
        <f t="shared" si="12"/>
        <v>85.360000000000014</v>
      </c>
      <c r="O81" s="101">
        <f t="shared" si="13"/>
        <v>-3.8499999999999943</v>
      </c>
      <c r="P81" s="93">
        <v>42810</v>
      </c>
      <c r="Q81" s="108">
        <v>0.66459999999999997</v>
      </c>
      <c r="R81" s="93">
        <v>42803</v>
      </c>
      <c r="S81" s="103">
        <v>0.85419999999999996</v>
      </c>
      <c r="T81" s="103">
        <v>0.34920000000000001</v>
      </c>
      <c r="U81" s="103">
        <v>0.1835</v>
      </c>
      <c r="V81" s="103">
        <v>0.52969999999999995</v>
      </c>
      <c r="W81" s="103">
        <v>0.70269999999999999</v>
      </c>
      <c r="X81" s="103">
        <v>0.1099</v>
      </c>
      <c r="Y81" s="103">
        <v>0.55000000000000004</v>
      </c>
      <c r="Z81" s="106">
        <f t="shared" si="14"/>
        <v>0.64861388888888893</v>
      </c>
      <c r="AA81" s="88">
        <v>43250</v>
      </c>
      <c r="AB81" s="94">
        <v>9179</v>
      </c>
      <c r="AC81" s="94">
        <v>2719</v>
      </c>
      <c r="AD81" s="94">
        <f t="shared" si="17"/>
        <v>1022</v>
      </c>
      <c r="AE81" s="84"/>
    </row>
    <row r="82" spans="1:31" s="89" customFormat="1" ht="15.75" customHeight="1">
      <c r="A82" s="88">
        <v>43249</v>
      </c>
      <c r="B82" s="84">
        <v>3120</v>
      </c>
      <c r="C82" s="88">
        <v>43248</v>
      </c>
      <c r="D82" s="100">
        <v>401.28</v>
      </c>
      <c r="E82" s="86"/>
      <c r="F82" s="86"/>
      <c r="G82" s="86"/>
      <c r="H82" s="86"/>
      <c r="I82" s="93">
        <v>42803</v>
      </c>
      <c r="J82" s="107">
        <v>52.69</v>
      </c>
      <c r="K82" s="107">
        <v>24.22</v>
      </c>
      <c r="L82" s="107">
        <v>8.65</v>
      </c>
      <c r="M82" s="107">
        <v>3.65</v>
      </c>
      <c r="N82" s="101">
        <f t="shared" si="12"/>
        <v>89.210000000000008</v>
      </c>
      <c r="O82" s="101">
        <f t="shared" si="13"/>
        <v>-3.2599999999999909</v>
      </c>
      <c r="P82" s="93">
        <v>42803</v>
      </c>
      <c r="Q82" s="96">
        <v>0.67679999999999996</v>
      </c>
      <c r="R82" s="93">
        <v>42796</v>
      </c>
      <c r="S82" s="103">
        <v>0.8579</v>
      </c>
      <c r="T82" s="103">
        <v>0.32390000000000002</v>
      </c>
      <c r="U82" s="103">
        <v>0.17749999999999999</v>
      </c>
      <c r="V82" s="103">
        <v>0.50670000000000004</v>
      </c>
      <c r="W82" s="103">
        <v>0.70269999999999999</v>
      </c>
      <c r="X82" s="103">
        <v>0.108</v>
      </c>
      <c r="Y82" s="103">
        <v>0.50219999999999998</v>
      </c>
      <c r="Z82" s="106">
        <f t="shared" si="14"/>
        <v>0.6431180419389978</v>
      </c>
      <c r="AA82" s="88">
        <v>43249</v>
      </c>
      <c r="AB82" s="94">
        <v>9184</v>
      </c>
      <c r="AC82" s="94">
        <v>2742</v>
      </c>
      <c r="AD82" s="94">
        <f t="shared" si="17"/>
        <v>958</v>
      </c>
      <c r="AE82" s="84"/>
    </row>
    <row r="83" spans="1:31" s="89" customFormat="1" ht="15.75" customHeight="1">
      <c r="A83" s="88">
        <v>43248</v>
      </c>
      <c r="B83" s="84">
        <v>3110</v>
      </c>
      <c r="C83" s="88">
        <v>43245</v>
      </c>
      <c r="D83" s="100">
        <v>401.28</v>
      </c>
      <c r="E83" s="86">
        <v>404</v>
      </c>
      <c r="F83" s="86">
        <v>420</v>
      </c>
      <c r="G83" s="86">
        <f t="shared" ref="G83:G114" si="18">F83-E83</f>
        <v>16</v>
      </c>
      <c r="H83" s="86">
        <f t="shared" ref="H83:H114" si="19">D83-E83</f>
        <v>-2.7200000000000273</v>
      </c>
      <c r="I83" s="93">
        <v>42796</v>
      </c>
      <c r="J83" s="107">
        <v>54.62</v>
      </c>
      <c r="K83" s="107">
        <v>25.75</v>
      </c>
      <c r="L83" s="107">
        <v>8.6</v>
      </c>
      <c r="M83" s="107">
        <v>3.5</v>
      </c>
      <c r="N83" s="101">
        <f t="shared" si="12"/>
        <v>92.47</v>
      </c>
      <c r="O83" s="101">
        <f t="shared" si="13"/>
        <v>6.7400000000000091</v>
      </c>
      <c r="P83" s="93">
        <v>42796</v>
      </c>
      <c r="Q83" s="96">
        <v>0.67969999999999997</v>
      </c>
      <c r="R83" s="93">
        <v>42789</v>
      </c>
      <c r="S83" s="103">
        <v>0.84379999999999999</v>
      </c>
      <c r="T83" s="103">
        <v>0.2697</v>
      </c>
      <c r="U83" s="103">
        <v>0.1769</v>
      </c>
      <c r="V83" s="103">
        <v>0.47939999999999999</v>
      </c>
      <c r="W83" s="103">
        <v>0.74180000000000001</v>
      </c>
      <c r="X83" s="103">
        <v>6.6400000000000001E-2</v>
      </c>
      <c r="Y83" s="103">
        <v>0.62</v>
      </c>
      <c r="Z83" s="106">
        <f t="shared" si="14"/>
        <v>0.62991224128540291</v>
      </c>
      <c r="AA83" s="88">
        <v>43248</v>
      </c>
      <c r="AB83" s="94">
        <v>9066</v>
      </c>
      <c r="AC83" s="94">
        <v>2734</v>
      </c>
      <c r="AD83" s="94">
        <f t="shared" si="17"/>
        <v>864</v>
      </c>
      <c r="AE83" s="84"/>
    </row>
    <row r="84" spans="1:31" s="89" customFormat="1" ht="15.75" customHeight="1">
      <c r="A84" s="88">
        <v>43245</v>
      </c>
      <c r="B84" s="84">
        <v>3100</v>
      </c>
      <c r="C84" s="88">
        <v>43244</v>
      </c>
      <c r="D84" s="100">
        <v>401.28</v>
      </c>
      <c r="E84" s="86">
        <v>408</v>
      </c>
      <c r="F84" s="86">
        <v>420</v>
      </c>
      <c r="G84" s="86">
        <f t="shared" si="18"/>
        <v>12</v>
      </c>
      <c r="H84" s="86">
        <f t="shared" si="19"/>
        <v>-6.7200000000000273</v>
      </c>
      <c r="I84" s="93">
        <v>42789</v>
      </c>
      <c r="J84" s="107">
        <v>47.65</v>
      </c>
      <c r="K84" s="107">
        <v>23.62</v>
      </c>
      <c r="L84" s="107">
        <v>10.55</v>
      </c>
      <c r="M84" s="107">
        <v>3.91</v>
      </c>
      <c r="N84" s="101">
        <f t="shared" si="12"/>
        <v>85.72999999999999</v>
      </c>
      <c r="O84" s="101">
        <f t="shared" si="13"/>
        <v>-1.1000000000000085</v>
      </c>
      <c r="P84" s="93">
        <v>42789</v>
      </c>
      <c r="Q84" s="108">
        <v>0.67310000000000003</v>
      </c>
      <c r="R84" s="93">
        <v>42782</v>
      </c>
      <c r="S84" s="106">
        <v>0.81110000000000004</v>
      </c>
      <c r="T84" s="106">
        <v>0.2167</v>
      </c>
      <c r="U84" s="106">
        <v>0.1767</v>
      </c>
      <c r="V84" s="106">
        <v>0.57579999999999998</v>
      </c>
      <c r="W84" s="106">
        <v>0.81430000000000002</v>
      </c>
      <c r="X84" s="106">
        <v>3.5000000000000003E-2</v>
      </c>
      <c r="Y84" s="106">
        <v>0.62</v>
      </c>
      <c r="Z84" s="106">
        <f t="shared" si="14"/>
        <v>0.62111668028322431</v>
      </c>
      <c r="AA84" s="88">
        <v>43245</v>
      </c>
      <c r="AB84" s="94">
        <v>9121</v>
      </c>
      <c r="AC84" s="94">
        <v>2726</v>
      </c>
      <c r="AD84" s="94">
        <f t="shared" si="17"/>
        <v>943</v>
      </c>
      <c r="AE84" s="84"/>
    </row>
    <row r="85" spans="1:31" s="89" customFormat="1" ht="15.75" customHeight="1">
      <c r="A85" s="88">
        <v>43244</v>
      </c>
      <c r="B85" s="84">
        <v>3130</v>
      </c>
      <c r="C85" s="88">
        <v>43243</v>
      </c>
      <c r="D85" s="100">
        <v>401.28</v>
      </c>
      <c r="E85" s="86">
        <v>405</v>
      </c>
      <c r="F85" s="86">
        <v>420</v>
      </c>
      <c r="G85" s="86">
        <f t="shared" si="18"/>
        <v>15</v>
      </c>
      <c r="H85" s="86">
        <f t="shared" si="19"/>
        <v>-3.7200000000000273</v>
      </c>
      <c r="I85" s="93">
        <v>42782</v>
      </c>
      <c r="J85" s="102">
        <v>45.33</v>
      </c>
      <c r="K85" s="102">
        <v>26.25</v>
      </c>
      <c r="L85" s="102">
        <v>11</v>
      </c>
      <c r="M85" s="102">
        <v>4.25</v>
      </c>
      <c r="N85" s="101">
        <f t="shared" si="12"/>
        <v>86.83</v>
      </c>
      <c r="O85" s="101">
        <f t="shared" si="13"/>
        <v>10.730000000000004</v>
      </c>
      <c r="P85" s="93">
        <v>42782</v>
      </c>
      <c r="Q85" s="96">
        <v>0.7046</v>
      </c>
      <c r="R85" s="93">
        <v>42775</v>
      </c>
      <c r="S85" s="106">
        <v>0.71140000000000003</v>
      </c>
      <c r="T85" s="106">
        <v>0.12139999999999999</v>
      </c>
      <c r="U85" s="106">
        <v>0.19400000000000001</v>
      </c>
      <c r="V85" s="106">
        <v>0.60880000000000001</v>
      </c>
      <c r="W85" s="106">
        <v>0.81069999999999998</v>
      </c>
      <c r="X85" s="106">
        <v>2.23E-2</v>
      </c>
      <c r="Y85" s="106">
        <v>0.57299999999999995</v>
      </c>
      <c r="Z85" s="106">
        <f t="shared" si="14"/>
        <v>0.55882859477124192</v>
      </c>
      <c r="AA85" s="88">
        <v>43244</v>
      </c>
      <c r="AB85" s="94">
        <v>9196</v>
      </c>
      <c r="AC85" s="94">
        <v>2772</v>
      </c>
      <c r="AD85" s="94">
        <f t="shared" si="17"/>
        <v>880</v>
      </c>
      <c r="AE85" s="84"/>
    </row>
    <row r="86" spans="1:31" s="89" customFormat="1" ht="15.75" customHeight="1">
      <c r="A86" s="88">
        <v>43243</v>
      </c>
      <c r="B86" s="84">
        <v>3150</v>
      </c>
      <c r="C86" s="88">
        <v>43242</v>
      </c>
      <c r="D86" s="100">
        <v>401.28</v>
      </c>
      <c r="E86" s="86">
        <v>410</v>
      </c>
      <c r="F86" s="86">
        <v>424</v>
      </c>
      <c r="G86" s="86">
        <f t="shared" si="18"/>
        <v>14</v>
      </c>
      <c r="H86" s="86">
        <f t="shared" si="19"/>
        <v>-8.7200000000000273</v>
      </c>
      <c r="I86" s="93">
        <v>42776</v>
      </c>
      <c r="J86" s="102">
        <v>34.04</v>
      </c>
      <c r="K86" s="102">
        <v>26.21</v>
      </c>
      <c r="L86" s="102">
        <v>11.3</v>
      </c>
      <c r="M86" s="102">
        <v>4.55</v>
      </c>
      <c r="N86" s="101">
        <f t="shared" si="12"/>
        <v>76.099999999999994</v>
      </c>
      <c r="O86" s="101">
        <f t="shared" si="13"/>
        <v>2.4599999999999937</v>
      </c>
      <c r="P86" s="93">
        <v>42775</v>
      </c>
      <c r="Q86" s="96">
        <v>0.69530000000000003</v>
      </c>
      <c r="R86" s="93">
        <v>42766</v>
      </c>
      <c r="S86" s="106">
        <v>0.77849999999999997</v>
      </c>
      <c r="T86" s="106">
        <v>6.4100000000000004E-2</v>
      </c>
      <c r="U86" s="106">
        <v>0.16830000000000001</v>
      </c>
      <c r="V86" s="106">
        <v>0.59379999999999999</v>
      </c>
      <c r="W86" s="106">
        <v>0.77300000000000002</v>
      </c>
      <c r="X86" s="106">
        <v>2.23E-2</v>
      </c>
      <c r="Y86" s="106">
        <v>0.57299999999999995</v>
      </c>
      <c r="Z86" s="106">
        <f t="shared" si="14"/>
        <v>0.5784775190631809</v>
      </c>
      <c r="AA86" s="88">
        <v>43243</v>
      </c>
      <c r="AB86" s="94">
        <v>9227</v>
      </c>
      <c r="AC86" s="94">
        <v>2779</v>
      </c>
      <c r="AD86" s="94">
        <f t="shared" si="17"/>
        <v>890</v>
      </c>
      <c r="AE86" s="84"/>
    </row>
    <row r="87" spans="1:31" s="89" customFormat="1" ht="15.75" customHeight="1">
      <c r="A87" s="88">
        <v>43242</v>
      </c>
      <c r="B87" s="84">
        <v>3130</v>
      </c>
      <c r="C87" s="88">
        <v>43241</v>
      </c>
      <c r="D87" s="100">
        <v>396.26400000000001</v>
      </c>
      <c r="E87" s="86">
        <v>413</v>
      </c>
      <c r="F87" s="86">
        <v>424</v>
      </c>
      <c r="G87" s="86">
        <f t="shared" si="18"/>
        <v>11</v>
      </c>
      <c r="H87" s="86">
        <f t="shared" si="19"/>
        <v>-16.73599999999999</v>
      </c>
      <c r="I87" s="93">
        <v>42769</v>
      </c>
      <c r="J87" s="102">
        <v>29.97</v>
      </c>
      <c r="K87" s="102">
        <v>27.97</v>
      </c>
      <c r="L87" s="102">
        <v>12.2</v>
      </c>
      <c r="M87" s="102">
        <v>3.5</v>
      </c>
      <c r="N87" s="101">
        <f t="shared" si="12"/>
        <v>73.64</v>
      </c>
      <c r="O87" s="101">
        <f t="shared" si="13"/>
        <v>11.990000000000002</v>
      </c>
      <c r="P87" s="93">
        <v>42766</v>
      </c>
      <c r="Q87" s="96">
        <v>0.6663</v>
      </c>
      <c r="R87" s="93">
        <v>42754</v>
      </c>
      <c r="S87" s="106">
        <v>0.82120000000000004</v>
      </c>
      <c r="T87" s="106">
        <v>0.1699</v>
      </c>
      <c r="U87" s="106">
        <v>0.21879999999999999</v>
      </c>
      <c r="V87" s="106">
        <v>0.59609999999999996</v>
      </c>
      <c r="W87" s="106">
        <v>0.74909999999999999</v>
      </c>
      <c r="X87" s="106">
        <v>3.6499999999999998E-2</v>
      </c>
      <c r="Y87" s="106">
        <v>0.41499999999999998</v>
      </c>
      <c r="Z87" s="106">
        <f t="shared" si="14"/>
        <v>0.61687226307189547</v>
      </c>
      <c r="AA87" s="88">
        <v>43242</v>
      </c>
      <c r="AB87" s="94">
        <v>9308</v>
      </c>
      <c r="AC87" s="94">
        <v>2786</v>
      </c>
      <c r="AD87" s="94">
        <f t="shared" si="17"/>
        <v>950</v>
      </c>
      <c r="AE87" s="84"/>
    </row>
    <row r="88" spans="1:31" s="89" customFormat="1" ht="15.75" customHeight="1">
      <c r="A88" s="88">
        <v>43241</v>
      </c>
      <c r="B88" s="84">
        <v>3160</v>
      </c>
      <c r="C88" s="88">
        <v>43238</v>
      </c>
      <c r="D88" s="100">
        <v>396.26400000000001</v>
      </c>
      <c r="E88" s="86">
        <v>418</v>
      </c>
      <c r="F88" s="86">
        <v>424</v>
      </c>
      <c r="G88" s="86">
        <f t="shared" si="18"/>
        <v>6</v>
      </c>
      <c r="H88" s="86">
        <f t="shared" si="19"/>
        <v>-21.73599999999999</v>
      </c>
      <c r="I88" s="93">
        <v>42754</v>
      </c>
      <c r="J88" s="102">
        <v>27.3</v>
      </c>
      <c r="K88" s="102">
        <v>24.17</v>
      </c>
      <c r="L88" s="102">
        <v>9</v>
      </c>
      <c r="M88" s="102">
        <v>1.18</v>
      </c>
      <c r="N88" s="101">
        <f t="shared" si="12"/>
        <v>61.65</v>
      </c>
      <c r="O88" s="101">
        <f t="shared" si="13"/>
        <v>-6.0399999999999991</v>
      </c>
      <c r="P88" s="93">
        <v>42754</v>
      </c>
      <c r="Q88" s="96">
        <v>0.66679999999999995</v>
      </c>
      <c r="R88" s="93">
        <v>42747</v>
      </c>
      <c r="S88" s="106">
        <v>0.80900000000000005</v>
      </c>
      <c r="T88" s="106">
        <v>0.22589999999999999</v>
      </c>
      <c r="U88" s="106">
        <v>0.21210000000000001</v>
      </c>
      <c r="V88" s="106">
        <v>0.55510000000000004</v>
      </c>
      <c r="W88" s="106">
        <v>0.78069999999999995</v>
      </c>
      <c r="X88" s="106">
        <v>7.0599999999999996E-2</v>
      </c>
      <c r="Y88" s="106">
        <v>0.41</v>
      </c>
      <c r="Z88" s="106">
        <f t="shared" si="14"/>
        <v>0.6167929874727669</v>
      </c>
      <c r="AA88" s="88">
        <v>43241</v>
      </c>
      <c r="AB88" s="94">
        <v>9308</v>
      </c>
      <c r="AC88" s="94">
        <v>2816</v>
      </c>
      <c r="AD88" s="94">
        <f t="shared" si="17"/>
        <v>860</v>
      </c>
      <c r="AE88" s="84"/>
    </row>
    <row r="89" spans="1:31" s="89" customFormat="1" ht="15.75" customHeight="1">
      <c r="A89" s="88">
        <v>43238</v>
      </c>
      <c r="B89" s="84">
        <v>3200</v>
      </c>
      <c r="C89" s="88">
        <v>43237</v>
      </c>
      <c r="D89" s="100">
        <v>399.608</v>
      </c>
      <c r="E89" s="86">
        <v>415</v>
      </c>
      <c r="F89" s="86">
        <v>425</v>
      </c>
      <c r="G89" s="86">
        <f t="shared" si="18"/>
        <v>10</v>
      </c>
      <c r="H89" s="86">
        <f t="shared" si="19"/>
        <v>-15.391999999999996</v>
      </c>
      <c r="I89" s="93">
        <v>42747</v>
      </c>
      <c r="J89" s="102">
        <v>27.9</v>
      </c>
      <c r="K89" s="102">
        <v>29.53</v>
      </c>
      <c r="L89" s="102">
        <v>8.6999999999999993</v>
      </c>
      <c r="M89" s="102">
        <v>1.56</v>
      </c>
      <c r="N89" s="101">
        <f t="shared" si="12"/>
        <v>67.69</v>
      </c>
      <c r="O89" s="101">
        <f t="shared" si="13"/>
        <v>7.75</v>
      </c>
      <c r="P89" s="93">
        <v>42747</v>
      </c>
      <c r="Q89" s="96">
        <v>0.66379999999999995</v>
      </c>
      <c r="R89" s="93">
        <v>42740</v>
      </c>
      <c r="S89" s="106">
        <v>0.77029999999999998</v>
      </c>
      <c r="T89" s="106">
        <v>0.2908</v>
      </c>
      <c r="U89" s="106">
        <v>0.2016</v>
      </c>
      <c r="V89" s="106">
        <v>0.57999999999999996</v>
      </c>
      <c r="W89" s="106">
        <v>0.82540000000000002</v>
      </c>
      <c r="X89" s="106">
        <v>0.1009</v>
      </c>
      <c r="Y89" s="106">
        <v>0.38500000000000001</v>
      </c>
      <c r="Z89" s="106">
        <f t="shared" si="14"/>
        <v>0.61122606209150321</v>
      </c>
      <c r="AA89" s="91">
        <v>43238</v>
      </c>
      <c r="AB89" s="94">
        <v>9233</v>
      </c>
      <c r="AC89" s="94">
        <v>2829</v>
      </c>
      <c r="AD89" s="94">
        <f t="shared" si="17"/>
        <v>746</v>
      </c>
      <c r="AE89" s="84"/>
    </row>
    <row r="90" spans="1:31" s="89" customFormat="1" ht="15.75" customHeight="1">
      <c r="A90" s="88">
        <v>43237</v>
      </c>
      <c r="B90" s="84">
        <v>3350</v>
      </c>
      <c r="C90" s="88">
        <v>43236</v>
      </c>
      <c r="D90" s="100">
        <v>399.608</v>
      </c>
      <c r="E90" s="86">
        <v>415</v>
      </c>
      <c r="F90" s="86">
        <v>425</v>
      </c>
      <c r="G90" s="86">
        <f t="shared" si="18"/>
        <v>10</v>
      </c>
      <c r="H90" s="86">
        <f t="shared" si="19"/>
        <v>-15.391999999999996</v>
      </c>
      <c r="I90" s="93">
        <v>42740</v>
      </c>
      <c r="J90" s="102">
        <v>24.2</v>
      </c>
      <c r="K90" s="102">
        <v>20.56</v>
      </c>
      <c r="L90" s="102">
        <v>13.1</v>
      </c>
      <c r="M90" s="102">
        <v>2.08</v>
      </c>
      <c r="N90" s="101">
        <f t="shared" si="12"/>
        <v>59.94</v>
      </c>
      <c r="O90" s="101">
        <f t="shared" si="13"/>
        <v>-1.9600000000000009</v>
      </c>
      <c r="P90" s="93">
        <v>42740</v>
      </c>
      <c r="Q90" s="96">
        <v>0.65269999999999995</v>
      </c>
      <c r="R90" s="93">
        <v>42733</v>
      </c>
      <c r="S90" s="106">
        <v>0.83709999999999996</v>
      </c>
      <c r="T90" s="106">
        <v>0.29530000000000001</v>
      </c>
      <c r="U90" s="106">
        <v>0.20680000000000001</v>
      </c>
      <c r="V90" s="106">
        <v>0.61460000000000004</v>
      </c>
      <c r="W90" s="106">
        <v>0.86050000000000004</v>
      </c>
      <c r="X90" s="106">
        <v>0.10730000000000001</v>
      </c>
      <c r="Y90" s="106">
        <v>0.4365</v>
      </c>
      <c r="Z90" s="106">
        <f t="shared" ref="Z90:Z136" si="20">(S90*0.36+T90*0.13+U90*0.1+V90*0.07+W90*0.08+X90*0.01+Y90*0.01)/0.76</f>
        <v>0.62858552631578946</v>
      </c>
      <c r="AA90" s="91">
        <v>43237</v>
      </c>
      <c r="AB90" s="94">
        <v>9235</v>
      </c>
      <c r="AC90" s="94">
        <v>2841</v>
      </c>
      <c r="AD90" s="94">
        <f t="shared" si="17"/>
        <v>712</v>
      </c>
      <c r="AE90" s="84"/>
    </row>
    <row r="91" spans="1:31" s="89" customFormat="1" ht="15.75" customHeight="1">
      <c r="A91" s="88">
        <v>43236</v>
      </c>
      <c r="B91" s="84">
        <v>3420</v>
      </c>
      <c r="C91" s="88">
        <v>43235</v>
      </c>
      <c r="D91" s="100">
        <v>396.26400000000001</v>
      </c>
      <c r="E91" s="86">
        <v>415</v>
      </c>
      <c r="F91" s="86">
        <v>425</v>
      </c>
      <c r="G91" s="86">
        <f t="shared" si="18"/>
        <v>10</v>
      </c>
      <c r="H91" s="86">
        <f t="shared" si="19"/>
        <v>-18.73599999999999</v>
      </c>
      <c r="I91" s="93">
        <v>42733</v>
      </c>
      <c r="J91" s="102">
        <v>26.8</v>
      </c>
      <c r="K91" s="102">
        <v>20.45</v>
      </c>
      <c r="L91" s="102">
        <v>12.25</v>
      </c>
      <c r="M91" s="102">
        <v>2.4</v>
      </c>
      <c r="N91" s="101">
        <f t="shared" si="12"/>
        <v>61.9</v>
      </c>
      <c r="O91" s="101">
        <f t="shared" si="13"/>
        <v>-3.3999999999999986</v>
      </c>
      <c r="P91" s="93">
        <v>42733</v>
      </c>
      <c r="Q91" s="96">
        <v>0.65029999999999999</v>
      </c>
      <c r="R91" s="93">
        <v>42726</v>
      </c>
      <c r="S91" s="106">
        <v>0.83250000000000002</v>
      </c>
      <c r="T91" s="106">
        <v>0.318</v>
      </c>
      <c r="U91" s="106">
        <v>0.18529999999999999</v>
      </c>
      <c r="V91" s="106">
        <v>0.58499999999999996</v>
      </c>
      <c r="W91" s="106">
        <v>0.89980000000000004</v>
      </c>
      <c r="X91" s="106">
        <v>0.1119</v>
      </c>
      <c r="Y91" s="106">
        <v>0.43219999999999997</v>
      </c>
      <c r="Z91" s="106">
        <f t="shared" si="20"/>
        <v>0.62887499999999996</v>
      </c>
      <c r="AA91" s="91">
        <v>43236</v>
      </c>
      <c r="AB91" s="94">
        <v>9274</v>
      </c>
      <c r="AC91" s="94">
        <v>2839</v>
      </c>
      <c r="AD91" s="94">
        <f t="shared" si="17"/>
        <v>757</v>
      </c>
      <c r="AE91" s="84"/>
    </row>
    <row r="92" spans="1:31" s="89" customFormat="1" ht="15.75" customHeight="1">
      <c r="A92" s="88">
        <v>43235</v>
      </c>
      <c r="B92" s="84">
        <v>3450</v>
      </c>
      <c r="C92" s="88">
        <v>43234</v>
      </c>
      <c r="D92" s="100">
        <v>399.608</v>
      </c>
      <c r="E92" s="86">
        <v>412</v>
      </c>
      <c r="F92" s="86">
        <v>421</v>
      </c>
      <c r="G92" s="86">
        <f t="shared" si="18"/>
        <v>9</v>
      </c>
      <c r="H92" s="86">
        <f t="shared" si="19"/>
        <v>-12.391999999999996</v>
      </c>
      <c r="I92" s="93">
        <v>42726</v>
      </c>
      <c r="J92" s="102">
        <v>29.69</v>
      </c>
      <c r="K92" s="102">
        <v>22.31</v>
      </c>
      <c r="L92" s="102">
        <v>11.6</v>
      </c>
      <c r="M92" s="102">
        <v>1.7</v>
      </c>
      <c r="N92" s="101">
        <f t="shared" si="12"/>
        <v>65.3</v>
      </c>
      <c r="O92" s="101">
        <f t="shared" si="13"/>
        <v>-1.710000000000008</v>
      </c>
      <c r="P92" s="93">
        <v>42726</v>
      </c>
      <c r="Q92" s="96">
        <v>0.6573</v>
      </c>
      <c r="R92" s="93">
        <v>42719</v>
      </c>
      <c r="S92" s="106">
        <v>0.83540000000000003</v>
      </c>
      <c r="T92" s="106">
        <v>0.32379999999999998</v>
      </c>
      <c r="U92" s="106">
        <v>0.20030000000000001</v>
      </c>
      <c r="V92" s="106">
        <v>0.62490000000000001</v>
      </c>
      <c r="W92" s="106">
        <v>0.88680000000000003</v>
      </c>
      <c r="X92" s="106">
        <v>7.5399999999999995E-2</v>
      </c>
      <c r="Y92" s="106">
        <v>0.46550000000000002</v>
      </c>
      <c r="Z92" s="106">
        <f t="shared" si="20"/>
        <v>0.63547894736842114</v>
      </c>
      <c r="AA92" s="91">
        <v>43235</v>
      </c>
      <c r="AB92" s="94">
        <v>9220</v>
      </c>
      <c r="AC92" s="94">
        <v>2807</v>
      </c>
      <c r="AD92" s="94">
        <f t="shared" si="17"/>
        <v>799</v>
      </c>
      <c r="AE92" s="84"/>
    </row>
    <row r="93" spans="1:31" s="89" customFormat="1" ht="15.75" customHeight="1">
      <c r="A93" s="88">
        <v>43234</v>
      </c>
      <c r="B93" s="84">
        <v>3300</v>
      </c>
      <c r="C93" s="88">
        <v>43231</v>
      </c>
      <c r="D93" s="100">
        <v>397.93599999999998</v>
      </c>
      <c r="E93" s="86">
        <v>412</v>
      </c>
      <c r="F93" s="86">
        <v>421</v>
      </c>
      <c r="G93" s="86">
        <f t="shared" si="18"/>
        <v>9</v>
      </c>
      <c r="H93" s="86">
        <f t="shared" si="19"/>
        <v>-14.064000000000021</v>
      </c>
      <c r="I93" s="93">
        <v>42719</v>
      </c>
      <c r="J93" s="102">
        <v>30.5</v>
      </c>
      <c r="K93" s="102">
        <v>21.39</v>
      </c>
      <c r="L93" s="102">
        <v>13</v>
      </c>
      <c r="M93" s="102">
        <v>2.12</v>
      </c>
      <c r="N93" s="101">
        <f t="shared" si="12"/>
        <v>67.010000000000005</v>
      </c>
      <c r="O93" s="101">
        <f t="shared" si="13"/>
        <v>5.1500000000000057</v>
      </c>
      <c r="P93" s="93">
        <v>42719</v>
      </c>
      <c r="Q93" s="96">
        <v>0.65690000000000004</v>
      </c>
      <c r="R93" s="93">
        <v>42712</v>
      </c>
      <c r="S93" s="106">
        <v>0.82210000000000005</v>
      </c>
      <c r="T93" s="106">
        <v>0.32790000000000002</v>
      </c>
      <c r="U93" s="106">
        <v>0.20599999999999999</v>
      </c>
      <c r="V93" s="106">
        <v>0.62690000000000001</v>
      </c>
      <c r="W93" s="106">
        <v>0.81720000000000004</v>
      </c>
      <c r="X93" s="106">
        <v>7.5399999999999995E-2</v>
      </c>
      <c r="Y93" s="106">
        <v>0.5</v>
      </c>
      <c r="Z93" s="106">
        <f t="shared" si="20"/>
        <v>0.62394210526315785</v>
      </c>
      <c r="AA93" s="91">
        <v>43234</v>
      </c>
      <c r="AB93" s="94">
        <v>9188</v>
      </c>
      <c r="AC93" s="94">
        <v>2771</v>
      </c>
      <c r="AD93" s="94">
        <f t="shared" si="17"/>
        <v>875</v>
      </c>
      <c r="AE93" s="84"/>
    </row>
    <row r="94" spans="1:31" s="89" customFormat="1" ht="15.75" customHeight="1">
      <c r="A94" s="88">
        <v>43231</v>
      </c>
      <c r="B94" s="84">
        <v>3300</v>
      </c>
      <c r="C94" s="88">
        <v>43230</v>
      </c>
      <c r="D94" s="100">
        <v>398.77199999999999</v>
      </c>
      <c r="E94" s="86">
        <v>405</v>
      </c>
      <c r="F94" s="86">
        <v>425</v>
      </c>
      <c r="G94" s="86">
        <f t="shared" si="18"/>
        <v>20</v>
      </c>
      <c r="H94" s="86">
        <f t="shared" si="19"/>
        <v>-6.2280000000000086</v>
      </c>
      <c r="I94" s="93">
        <v>42712</v>
      </c>
      <c r="J94" s="102">
        <v>31.23</v>
      </c>
      <c r="K94" s="102">
        <v>18.18</v>
      </c>
      <c r="L94" s="102">
        <v>11</v>
      </c>
      <c r="M94" s="102">
        <v>1.45</v>
      </c>
      <c r="N94" s="101">
        <f t="shared" si="12"/>
        <v>61.86</v>
      </c>
      <c r="O94" s="101">
        <f t="shared" si="13"/>
        <v>-4.1899999999999977</v>
      </c>
      <c r="P94" s="93">
        <v>42712</v>
      </c>
      <c r="Q94" s="96">
        <v>0.64610000000000001</v>
      </c>
      <c r="R94" s="93">
        <v>42705</v>
      </c>
      <c r="S94" s="106">
        <v>0.85729999999999995</v>
      </c>
      <c r="T94" s="106">
        <v>0.37480000000000002</v>
      </c>
      <c r="U94" s="106">
        <v>0.21049999999999999</v>
      </c>
      <c r="V94" s="106">
        <v>0.59809999999999997</v>
      </c>
      <c r="W94" s="106">
        <v>0.86309999999999998</v>
      </c>
      <c r="X94" s="106">
        <v>0.1062</v>
      </c>
      <c r="Y94" s="106">
        <v>0.56000000000000005</v>
      </c>
      <c r="Z94" s="106">
        <f t="shared" si="20"/>
        <v>0.65260394736842098</v>
      </c>
      <c r="AA94" s="91">
        <v>43231</v>
      </c>
      <c r="AB94" s="94">
        <v>9263</v>
      </c>
      <c r="AC94" s="94">
        <v>2792</v>
      </c>
      <c r="AD94" s="94">
        <f t="shared" si="17"/>
        <v>887</v>
      </c>
      <c r="AE94" s="84"/>
    </row>
    <row r="95" spans="1:31" s="89" customFormat="1" ht="15.75" customHeight="1">
      <c r="A95" s="88">
        <v>43230</v>
      </c>
      <c r="B95" s="84">
        <v>3280</v>
      </c>
      <c r="C95" s="88">
        <v>43229</v>
      </c>
      <c r="D95" s="100">
        <v>399.608</v>
      </c>
      <c r="E95" s="86">
        <v>408</v>
      </c>
      <c r="F95" s="86">
        <v>425</v>
      </c>
      <c r="G95" s="86">
        <f t="shared" si="18"/>
        <v>17</v>
      </c>
      <c r="H95" s="86">
        <f t="shared" si="19"/>
        <v>-8.3919999999999959</v>
      </c>
      <c r="I95" s="93">
        <v>42705</v>
      </c>
      <c r="J95" s="102">
        <v>37.299999999999997</v>
      </c>
      <c r="K95" s="102">
        <v>16.5</v>
      </c>
      <c r="L95" s="102">
        <v>10.85</v>
      </c>
      <c r="M95" s="102">
        <v>1.4</v>
      </c>
      <c r="N95" s="101">
        <f t="shared" si="12"/>
        <v>66.05</v>
      </c>
      <c r="O95" s="101">
        <f t="shared" si="13"/>
        <v>-0.9100000000000108</v>
      </c>
      <c r="P95" s="93">
        <v>42705</v>
      </c>
      <c r="Q95" s="96">
        <v>0.65069999999999995</v>
      </c>
      <c r="R95" s="93">
        <v>42698</v>
      </c>
      <c r="S95" s="106">
        <v>0.77710000000000001</v>
      </c>
      <c r="T95" s="106">
        <v>0.37659999999999999</v>
      </c>
      <c r="U95" s="106">
        <v>0.20430000000000001</v>
      </c>
      <c r="V95" s="106">
        <v>0.55510000000000004</v>
      </c>
      <c r="W95" s="106">
        <v>0.86580000000000001</v>
      </c>
      <c r="X95" s="106">
        <v>9.6699999999999994E-2</v>
      </c>
      <c r="Y95" s="106">
        <v>0.54520000000000002</v>
      </c>
      <c r="Z95" s="106">
        <f t="shared" si="20"/>
        <v>0.61011052631578955</v>
      </c>
      <c r="AA95" s="91">
        <v>43230</v>
      </c>
      <c r="AB95" s="94">
        <v>9276</v>
      </c>
      <c r="AC95" s="94">
        <v>2780</v>
      </c>
      <c r="AD95" s="94">
        <f t="shared" si="17"/>
        <v>936</v>
      </c>
      <c r="AE95" s="84"/>
    </row>
    <row r="96" spans="1:31" s="89" customFormat="1" ht="15.75" customHeight="1">
      <c r="A96" s="88">
        <v>43229</v>
      </c>
      <c r="B96" s="84">
        <v>3360</v>
      </c>
      <c r="C96" s="88">
        <v>43228</v>
      </c>
      <c r="D96" s="100">
        <v>396.26400000000001</v>
      </c>
      <c r="E96" s="86">
        <v>400</v>
      </c>
      <c r="F96" s="86">
        <v>420</v>
      </c>
      <c r="G96" s="86">
        <f t="shared" si="18"/>
        <v>20</v>
      </c>
      <c r="H96" s="86">
        <f t="shared" si="19"/>
        <v>-3.73599999999999</v>
      </c>
      <c r="I96" s="93">
        <v>42698</v>
      </c>
      <c r="J96" s="102">
        <v>38.9</v>
      </c>
      <c r="K96" s="102">
        <v>16.93</v>
      </c>
      <c r="L96" s="102">
        <v>9.23</v>
      </c>
      <c r="M96" s="102">
        <v>1.9</v>
      </c>
      <c r="N96" s="101">
        <f t="shared" si="12"/>
        <v>66.960000000000008</v>
      </c>
      <c r="O96" s="101">
        <f t="shared" si="13"/>
        <v>-8.3699999999999903</v>
      </c>
      <c r="P96" s="93">
        <v>42698</v>
      </c>
      <c r="Q96" s="96">
        <v>0.66100000000000003</v>
      </c>
      <c r="R96" s="93">
        <v>42691</v>
      </c>
      <c r="S96" s="106">
        <v>0.84889999999999999</v>
      </c>
      <c r="T96" s="106">
        <v>0.38019999999999998</v>
      </c>
      <c r="U96" s="106">
        <v>0.21160000000000001</v>
      </c>
      <c r="V96" s="106">
        <v>0.59609999999999996</v>
      </c>
      <c r="W96" s="106">
        <v>0.84619999999999995</v>
      </c>
      <c r="X96" s="106">
        <v>0.1009</v>
      </c>
      <c r="Y96" s="106">
        <v>0.50960000000000005</v>
      </c>
      <c r="Z96" s="106">
        <f t="shared" si="20"/>
        <v>0.64699736842105249</v>
      </c>
      <c r="AA96" s="91">
        <v>43229</v>
      </c>
      <c r="AB96" s="94">
        <v>9222</v>
      </c>
      <c r="AC96" s="94">
        <v>2773</v>
      </c>
      <c r="AD96" s="94">
        <f t="shared" si="17"/>
        <v>903</v>
      </c>
      <c r="AE96" s="84"/>
    </row>
    <row r="97" spans="1:31" s="89" customFormat="1" ht="15.75" customHeight="1">
      <c r="A97" s="88">
        <v>43228</v>
      </c>
      <c r="B97" s="84">
        <v>3500</v>
      </c>
      <c r="C97" s="88">
        <v>43227</v>
      </c>
      <c r="D97" s="100">
        <v>396.26400000000001</v>
      </c>
      <c r="E97" s="86">
        <v>400</v>
      </c>
      <c r="F97" s="86">
        <v>420</v>
      </c>
      <c r="G97" s="86">
        <f t="shared" si="18"/>
        <v>20</v>
      </c>
      <c r="H97" s="86">
        <f t="shared" si="19"/>
        <v>-3.73599999999999</v>
      </c>
      <c r="I97" s="93">
        <v>42691</v>
      </c>
      <c r="J97" s="102">
        <v>43.8</v>
      </c>
      <c r="K97" s="102">
        <v>19.23</v>
      </c>
      <c r="L97" s="102">
        <v>10.050000000000001</v>
      </c>
      <c r="M97" s="102">
        <v>2.25</v>
      </c>
      <c r="N97" s="101">
        <f t="shared" si="12"/>
        <v>75.33</v>
      </c>
      <c r="O97" s="101">
        <f t="shared" si="13"/>
        <v>-4.4799999999999898</v>
      </c>
      <c r="P97" s="93">
        <v>42691</v>
      </c>
      <c r="Q97" s="96">
        <v>0.62170000000000003</v>
      </c>
      <c r="R97" s="93">
        <v>42684</v>
      </c>
      <c r="S97" s="106">
        <v>0.83050000000000002</v>
      </c>
      <c r="T97" s="106">
        <v>0.34549999999999997</v>
      </c>
      <c r="U97" s="106">
        <v>0.21279999999999999</v>
      </c>
      <c r="V97" s="106">
        <v>0.56240000000000001</v>
      </c>
      <c r="W97" s="106">
        <v>0.7954</v>
      </c>
      <c r="X97" s="106">
        <v>0.1009</v>
      </c>
      <c r="Y97" s="106">
        <v>0.55830000000000002</v>
      </c>
      <c r="Z97" s="106">
        <f t="shared" si="20"/>
        <v>0.62469342105263159</v>
      </c>
      <c r="AA97" s="91">
        <v>43228</v>
      </c>
      <c r="AB97" s="94">
        <v>9253</v>
      </c>
      <c r="AC97" s="94">
        <v>2762</v>
      </c>
      <c r="AD97" s="94">
        <f t="shared" si="17"/>
        <v>967</v>
      </c>
      <c r="AE97" s="84"/>
    </row>
    <row r="98" spans="1:31" s="89" customFormat="1" ht="15.75" customHeight="1">
      <c r="A98" s="88">
        <v>43227</v>
      </c>
      <c r="B98" s="84">
        <v>3440</v>
      </c>
      <c r="C98" s="88">
        <v>43223</v>
      </c>
      <c r="D98" s="100">
        <v>400.44400000000002</v>
      </c>
      <c r="E98" s="86">
        <v>396</v>
      </c>
      <c r="F98" s="86">
        <v>423</v>
      </c>
      <c r="G98" s="86">
        <f t="shared" si="18"/>
        <v>27</v>
      </c>
      <c r="H98" s="86">
        <f t="shared" si="19"/>
        <v>4.4440000000000168</v>
      </c>
      <c r="I98" s="93">
        <v>42684</v>
      </c>
      <c r="J98" s="102">
        <v>51.4</v>
      </c>
      <c r="K98" s="102">
        <v>17.7</v>
      </c>
      <c r="L98" s="102">
        <v>9.75</v>
      </c>
      <c r="M98" s="102">
        <v>0.96</v>
      </c>
      <c r="N98" s="101">
        <f t="shared" si="12"/>
        <v>79.809999999999988</v>
      </c>
      <c r="O98" s="101">
        <f t="shared" si="13"/>
        <v>-5.6600000000000108</v>
      </c>
      <c r="P98" s="93">
        <v>42684</v>
      </c>
      <c r="Q98" s="96">
        <v>0.63400000000000001</v>
      </c>
      <c r="R98" s="93">
        <v>42677</v>
      </c>
      <c r="S98" s="106">
        <v>0.78410000000000002</v>
      </c>
      <c r="T98" s="106">
        <v>0.39739999999999998</v>
      </c>
      <c r="U98" s="106">
        <v>0.21790000000000001</v>
      </c>
      <c r="V98" s="106">
        <v>0.62649999999999995</v>
      </c>
      <c r="W98" s="106">
        <v>0.67979999999999996</v>
      </c>
      <c r="X98" s="106">
        <v>0.11020000000000001</v>
      </c>
      <c r="Y98" s="106">
        <v>0.56999999999999995</v>
      </c>
      <c r="Z98" s="106">
        <f t="shared" si="20"/>
        <v>0.60627499999999979</v>
      </c>
      <c r="AA98" s="91">
        <v>43227</v>
      </c>
      <c r="AB98" s="94">
        <v>9277</v>
      </c>
      <c r="AC98" s="94">
        <v>2763</v>
      </c>
      <c r="AD98" s="94">
        <f t="shared" si="17"/>
        <v>988</v>
      </c>
      <c r="AE98" s="84"/>
    </row>
    <row r="99" spans="1:31" s="89" customFormat="1" ht="15.75" customHeight="1">
      <c r="A99" s="88">
        <v>43224</v>
      </c>
      <c r="B99" s="84">
        <v>3430</v>
      </c>
      <c r="C99" s="88">
        <v>43222</v>
      </c>
      <c r="D99" s="100">
        <v>400.44400000000002</v>
      </c>
      <c r="E99" s="86">
        <v>397</v>
      </c>
      <c r="F99" s="86">
        <v>423</v>
      </c>
      <c r="G99" s="86">
        <f t="shared" si="18"/>
        <v>26</v>
      </c>
      <c r="H99" s="86">
        <f t="shared" si="19"/>
        <v>3.4440000000000168</v>
      </c>
      <c r="I99" s="93">
        <v>42677</v>
      </c>
      <c r="J99" s="102">
        <v>53.7</v>
      </c>
      <c r="K99" s="102">
        <v>18.8</v>
      </c>
      <c r="L99" s="102">
        <v>12.15</v>
      </c>
      <c r="M99" s="102">
        <v>0.82</v>
      </c>
      <c r="N99" s="101">
        <f t="shared" si="12"/>
        <v>85.47</v>
      </c>
      <c r="O99" s="101">
        <f t="shared" si="13"/>
        <v>-0.20000000000001705</v>
      </c>
      <c r="P99" s="93">
        <v>42677</v>
      </c>
      <c r="Q99" s="96">
        <v>0.6371</v>
      </c>
      <c r="R99" s="93">
        <v>42670</v>
      </c>
      <c r="S99" s="106">
        <v>0.84030000000000005</v>
      </c>
      <c r="T99" s="106">
        <v>0.40939999999999999</v>
      </c>
      <c r="U99" s="106">
        <v>0.21709999999999999</v>
      </c>
      <c r="V99" s="106">
        <v>0.53439999999999999</v>
      </c>
      <c r="W99" s="106">
        <v>0.67859999999999998</v>
      </c>
      <c r="X99" s="106">
        <v>0.1226</v>
      </c>
      <c r="Y99" s="106">
        <v>0.57499999999999996</v>
      </c>
      <c r="Z99" s="106">
        <f t="shared" si="20"/>
        <v>0.62646315789473683</v>
      </c>
      <c r="AA99" s="91">
        <v>43224</v>
      </c>
      <c r="AB99" s="94">
        <v>9283</v>
      </c>
      <c r="AC99" s="94">
        <v>2759</v>
      </c>
      <c r="AD99" s="94">
        <f t="shared" si="17"/>
        <v>1006</v>
      </c>
      <c r="AE99" s="84"/>
    </row>
    <row r="100" spans="1:31" s="89" customFormat="1" ht="15.75" customHeight="1">
      <c r="A100" s="88">
        <v>43223</v>
      </c>
      <c r="B100" s="84">
        <v>3350</v>
      </c>
      <c r="C100" s="88">
        <v>43221</v>
      </c>
      <c r="D100" s="100">
        <v>394.59199999999998</v>
      </c>
      <c r="E100" s="86">
        <v>398</v>
      </c>
      <c r="F100" s="86">
        <v>423</v>
      </c>
      <c r="G100" s="86">
        <f t="shared" si="18"/>
        <v>25</v>
      </c>
      <c r="H100" s="86">
        <f t="shared" si="19"/>
        <v>-3.4080000000000155</v>
      </c>
      <c r="I100" s="93">
        <v>42670</v>
      </c>
      <c r="J100" s="102">
        <v>53.3</v>
      </c>
      <c r="K100" s="102">
        <v>21.1</v>
      </c>
      <c r="L100" s="102">
        <v>10.15</v>
      </c>
      <c r="M100" s="102">
        <v>1.1200000000000001</v>
      </c>
      <c r="N100" s="101">
        <f t="shared" si="12"/>
        <v>85.670000000000016</v>
      </c>
      <c r="O100" s="101">
        <f t="shared" si="13"/>
        <v>-1.8799999999999955</v>
      </c>
      <c r="P100" s="93">
        <v>42670</v>
      </c>
      <c r="Q100" s="96">
        <v>0.63449999999999995</v>
      </c>
      <c r="R100" s="93">
        <v>42663</v>
      </c>
      <c r="S100" s="106">
        <v>0.84240000000000004</v>
      </c>
      <c r="T100" s="106">
        <v>0.41139999999999999</v>
      </c>
      <c r="U100" s="106">
        <v>0.21940000000000001</v>
      </c>
      <c r="V100" s="106">
        <v>0.52829999999999999</v>
      </c>
      <c r="W100" s="106">
        <v>0.72719999999999996</v>
      </c>
      <c r="X100" s="106">
        <v>0.14050000000000001</v>
      </c>
      <c r="Y100" s="106">
        <v>0.57499999999999996</v>
      </c>
      <c r="Z100" s="106">
        <f t="shared" si="20"/>
        <v>0.63289210526315787</v>
      </c>
      <c r="AA100" s="91">
        <v>43223</v>
      </c>
      <c r="AB100" s="94">
        <v>9199</v>
      </c>
      <c r="AC100" s="94">
        <v>2702</v>
      </c>
      <c r="AD100" s="94">
        <f t="shared" si="17"/>
        <v>1093</v>
      </c>
      <c r="AE100" s="84"/>
    </row>
    <row r="101" spans="1:31" s="89" customFormat="1" ht="15.75" customHeight="1">
      <c r="A101" s="88">
        <v>43222</v>
      </c>
      <c r="B101" s="84">
        <v>3320</v>
      </c>
      <c r="C101" s="88">
        <v>43217</v>
      </c>
      <c r="D101" s="100">
        <v>387.904</v>
      </c>
      <c r="E101" s="86">
        <v>398</v>
      </c>
      <c r="F101" s="86">
        <v>423</v>
      </c>
      <c r="G101" s="86">
        <f t="shared" si="18"/>
        <v>25</v>
      </c>
      <c r="H101" s="86">
        <f t="shared" si="19"/>
        <v>-10.096000000000004</v>
      </c>
      <c r="I101" s="93">
        <v>42663</v>
      </c>
      <c r="J101" s="102">
        <v>53.05</v>
      </c>
      <c r="K101" s="102">
        <v>22.6</v>
      </c>
      <c r="L101" s="102">
        <v>11.4</v>
      </c>
      <c r="M101" s="102">
        <v>0.5</v>
      </c>
      <c r="N101" s="101">
        <f t="shared" ref="N101:N132" si="21">SUM(J101:M101)</f>
        <v>87.550000000000011</v>
      </c>
      <c r="O101" s="101">
        <f t="shared" ref="O101:O132" si="22">N101-N102</f>
        <v>-7.4099999999999966</v>
      </c>
      <c r="P101" s="93">
        <v>42663</v>
      </c>
      <c r="Q101" s="96">
        <v>0.62609999999999999</v>
      </c>
      <c r="R101" s="93">
        <v>42656</v>
      </c>
      <c r="S101" s="106">
        <v>0.87050000000000005</v>
      </c>
      <c r="T101" s="106">
        <v>0.41149999999999998</v>
      </c>
      <c r="U101" s="106">
        <v>0.1938</v>
      </c>
      <c r="V101" s="106">
        <v>0.5302</v>
      </c>
      <c r="W101" s="106">
        <v>0.73870000000000002</v>
      </c>
      <c r="X101" s="106">
        <v>0.12520000000000001</v>
      </c>
      <c r="Y101" s="106">
        <v>0.56299999999999994</v>
      </c>
      <c r="Z101" s="106">
        <f t="shared" si="20"/>
        <v>0.64387763157894728</v>
      </c>
      <c r="AA101" s="91">
        <v>43222</v>
      </c>
      <c r="AB101" s="94">
        <v>9185</v>
      </c>
      <c r="AC101" s="94">
        <v>2706</v>
      </c>
      <c r="AD101" s="94">
        <f t="shared" si="17"/>
        <v>1067</v>
      </c>
      <c r="AE101" s="84"/>
    </row>
    <row r="102" spans="1:31" s="89" customFormat="1" ht="15.75" customHeight="1">
      <c r="A102" s="88">
        <v>43217</v>
      </c>
      <c r="B102" s="84">
        <v>3330</v>
      </c>
      <c r="C102" s="88">
        <v>43216</v>
      </c>
      <c r="D102" s="100">
        <v>387.904</v>
      </c>
      <c r="E102" s="86">
        <v>391</v>
      </c>
      <c r="F102" s="86">
        <v>421</v>
      </c>
      <c r="G102" s="86">
        <f t="shared" si="18"/>
        <v>30</v>
      </c>
      <c r="H102" s="86">
        <f t="shared" si="19"/>
        <v>-3.0960000000000036</v>
      </c>
      <c r="I102" s="93">
        <v>42656</v>
      </c>
      <c r="J102" s="102">
        <v>55.2</v>
      </c>
      <c r="K102" s="102">
        <v>27.31</v>
      </c>
      <c r="L102" s="102">
        <v>11.2</v>
      </c>
      <c r="M102" s="102">
        <v>1.25</v>
      </c>
      <c r="N102" s="101">
        <f t="shared" si="21"/>
        <v>94.960000000000008</v>
      </c>
      <c r="O102" s="101">
        <f t="shared" si="22"/>
        <v>-6.7299999999999898</v>
      </c>
      <c r="P102" s="93">
        <v>42642</v>
      </c>
      <c r="Q102" s="96">
        <v>0.64839999999999998</v>
      </c>
      <c r="R102" s="93">
        <v>42642</v>
      </c>
      <c r="S102" s="106">
        <v>0.85</v>
      </c>
      <c r="T102" s="106">
        <v>0.40029999999999999</v>
      </c>
      <c r="U102" s="106">
        <v>0.18010000000000001</v>
      </c>
      <c r="V102" s="106">
        <v>0.6139</v>
      </c>
      <c r="W102" s="106">
        <v>0.8054</v>
      </c>
      <c r="X102" s="106">
        <v>0.12520000000000001</v>
      </c>
      <c r="Y102" s="106">
        <v>0.58199999999999996</v>
      </c>
      <c r="Z102" s="106">
        <f t="shared" si="20"/>
        <v>0.64542894736842105</v>
      </c>
      <c r="AA102" s="91">
        <v>43217</v>
      </c>
      <c r="AB102" s="94">
        <v>8972</v>
      </c>
      <c r="AC102" s="94">
        <v>2681</v>
      </c>
      <c r="AD102" s="94">
        <f t="shared" si="17"/>
        <v>929</v>
      </c>
      <c r="AE102" s="84"/>
    </row>
    <row r="103" spans="1:31" s="89" customFormat="1" ht="15.75" customHeight="1">
      <c r="A103" s="88">
        <v>43216</v>
      </c>
      <c r="B103" s="84">
        <v>3240</v>
      </c>
      <c r="C103" s="88">
        <v>43215</v>
      </c>
      <c r="D103" s="100">
        <v>387.904</v>
      </c>
      <c r="E103" s="86">
        <v>386</v>
      </c>
      <c r="F103" s="86">
        <v>421</v>
      </c>
      <c r="G103" s="86">
        <f t="shared" si="18"/>
        <v>35</v>
      </c>
      <c r="H103" s="86">
        <f t="shared" si="19"/>
        <v>1.9039999999999964</v>
      </c>
      <c r="I103" s="93">
        <v>42652</v>
      </c>
      <c r="J103" s="102">
        <v>61.1</v>
      </c>
      <c r="K103" s="102">
        <v>26.49</v>
      </c>
      <c r="L103" s="102">
        <v>12.5</v>
      </c>
      <c r="M103" s="102">
        <v>1.6</v>
      </c>
      <c r="N103" s="101">
        <f t="shared" si="21"/>
        <v>101.69</v>
      </c>
      <c r="O103" s="101">
        <f t="shared" si="22"/>
        <v>-2.3200000000000074</v>
      </c>
      <c r="P103" s="93">
        <v>42635</v>
      </c>
      <c r="Q103" s="96">
        <v>0.6472</v>
      </c>
      <c r="R103" s="93">
        <v>42635</v>
      </c>
      <c r="S103" s="106">
        <v>0.84670000000000001</v>
      </c>
      <c r="T103" s="106">
        <v>0.39489999999999997</v>
      </c>
      <c r="U103" s="106">
        <v>0.17069999999999999</v>
      </c>
      <c r="V103" s="106">
        <v>0.6381</v>
      </c>
      <c r="W103" s="106">
        <v>0.76839999999999997</v>
      </c>
      <c r="X103" s="106">
        <v>0.13100000000000001</v>
      </c>
      <c r="Y103" s="106">
        <v>0.58599999999999997</v>
      </c>
      <c r="Z103" s="106">
        <f t="shared" si="20"/>
        <v>0.6401684210526315</v>
      </c>
      <c r="AA103" s="91">
        <v>43216</v>
      </c>
      <c r="AB103" s="94">
        <v>8930</v>
      </c>
      <c r="AC103" s="94">
        <v>2663</v>
      </c>
      <c r="AD103" s="94">
        <f t="shared" si="17"/>
        <v>941</v>
      </c>
      <c r="AE103" s="84"/>
    </row>
    <row r="104" spans="1:31" s="89" customFormat="1" ht="15.75" customHeight="1">
      <c r="A104" s="88">
        <v>43215</v>
      </c>
      <c r="B104" s="84">
        <v>3180</v>
      </c>
      <c r="C104" s="88">
        <v>43214</v>
      </c>
      <c r="D104" s="100">
        <v>387.904</v>
      </c>
      <c r="E104" s="86">
        <v>386</v>
      </c>
      <c r="F104" s="86">
        <v>421</v>
      </c>
      <c r="G104" s="86">
        <f t="shared" si="18"/>
        <v>35</v>
      </c>
      <c r="H104" s="86">
        <f t="shared" si="19"/>
        <v>1.9039999999999964</v>
      </c>
      <c r="I104" s="93">
        <v>42642</v>
      </c>
      <c r="J104" s="102">
        <v>62</v>
      </c>
      <c r="K104" s="102">
        <v>27.81</v>
      </c>
      <c r="L104" s="102">
        <v>11.8</v>
      </c>
      <c r="M104" s="102">
        <v>2.4</v>
      </c>
      <c r="N104" s="101">
        <f t="shared" si="21"/>
        <v>104.01</v>
      </c>
      <c r="O104" s="101">
        <f t="shared" si="22"/>
        <v>-6.1399999999999864</v>
      </c>
      <c r="P104" s="93">
        <v>42628</v>
      </c>
      <c r="Q104" s="96">
        <v>0.64539999999999997</v>
      </c>
      <c r="R104" s="93">
        <v>42621</v>
      </c>
      <c r="S104" s="106">
        <v>0.73560000000000003</v>
      </c>
      <c r="T104" s="106">
        <v>0.38269999999999998</v>
      </c>
      <c r="U104" s="106">
        <v>0.19309999999999999</v>
      </c>
      <c r="V104" s="106">
        <v>0.56699999999999995</v>
      </c>
      <c r="W104" s="106">
        <v>0.75980000000000003</v>
      </c>
      <c r="X104" s="106">
        <v>0.13669999999999999</v>
      </c>
      <c r="Y104" s="106">
        <v>0.60650000000000004</v>
      </c>
      <c r="Z104" s="106">
        <f t="shared" si="20"/>
        <v>0.5812934210526316</v>
      </c>
      <c r="AA104" s="91">
        <v>43215</v>
      </c>
      <c r="AB104" s="94">
        <v>8944</v>
      </c>
      <c r="AC104" s="94">
        <v>2681</v>
      </c>
      <c r="AD104" s="94">
        <f t="shared" si="17"/>
        <v>901</v>
      </c>
      <c r="AE104" s="84"/>
    </row>
    <row r="105" spans="1:31" s="89" customFormat="1" ht="15.75" customHeight="1">
      <c r="A105" s="88">
        <v>43214</v>
      </c>
      <c r="B105" s="84">
        <v>3200</v>
      </c>
      <c r="C105" s="88">
        <v>43213</v>
      </c>
      <c r="D105" s="100">
        <v>387.904</v>
      </c>
      <c r="E105" s="86">
        <v>385</v>
      </c>
      <c r="F105" s="86">
        <v>421</v>
      </c>
      <c r="G105" s="86">
        <f t="shared" si="18"/>
        <v>36</v>
      </c>
      <c r="H105" s="86">
        <f t="shared" si="19"/>
        <v>2.9039999999999964</v>
      </c>
      <c r="I105" s="93">
        <v>42635</v>
      </c>
      <c r="J105" s="102">
        <v>65.400000000000006</v>
      </c>
      <c r="K105" s="102">
        <v>28.85</v>
      </c>
      <c r="L105" s="102">
        <v>13.1</v>
      </c>
      <c r="M105" s="102">
        <v>2.8</v>
      </c>
      <c r="N105" s="101">
        <f t="shared" si="21"/>
        <v>110.14999999999999</v>
      </c>
      <c r="O105" s="101">
        <f t="shared" si="22"/>
        <v>-5.0099999999999909</v>
      </c>
      <c r="P105" s="93">
        <v>42621</v>
      </c>
      <c r="Q105" s="96">
        <v>0.62880000000000003</v>
      </c>
      <c r="R105" s="93">
        <v>42614</v>
      </c>
      <c r="S105" s="106">
        <v>0.78359999999999996</v>
      </c>
      <c r="T105" s="106">
        <v>0.36299999999999999</v>
      </c>
      <c r="U105" s="106">
        <v>0.2006</v>
      </c>
      <c r="V105" s="106">
        <v>0.53280000000000005</v>
      </c>
      <c r="W105" s="106">
        <v>0.74960000000000004</v>
      </c>
      <c r="X105" s="106">
        <v>0.13669999999999999</v>
      </c>
      <c r="Y105" s="106">
        <v>0.60650000000000004</v>
      </c>
      <c r="Z105" s="106">
        <f t="shared" si="20"/>
        <v>0.59742368421052627</v>
      </c>
      <c r="AA105" s="91">
        <v>43214</v>
      </c>
      <c r="AB105" s="94">
        <v>8855</v>
      </c>
      <c r="AC105" s="94">
        <v>2722</v>
      </c>
      <c r="AD105" s="94">
        <f t="shared" si="17"/>
        <v>689</v>
      </c>
      <c r="AE105" s="84"/>
    </row>
    <row r="106" spans="1:31" s="89" customFormat="1" ht="15.75" customHeight="1">
      <c r="A106" s="88">
        <v>43213</v>
      </c>
      <c r="B106" s="84">
        <v>3150</v>
      </c>
      <c r="C106" s="88">
        <v>43210</v>
      </c>
      <c r="D106" s="100">
        <v>394.59199999999998</v>
      </c>
      <c r="E106" s="86">
        <v>385</v>
      </c>
      <c r="F106" s="86">
        <v>421</v>
      </c>
      <c r="G106" s="86">
        <f t="shared" si="18"/>
        <v>36</v>
      </c>
      <c r="H106" s="86">
        <f t="shared" si="19"/>
        <v>9.5919999999999845</v>
      </c>
      <c r="I106" s="93">
        <v>42631</v>
      </c>
      <c r="J106" s="102">
        <v>70.3</v>
      </c>
      <c r="K106" s="102">
        <v>26.71</v>
      </c>
      <c r="L106" s="102">
        <v>14.85</v>
      </c>
      <c r="M106" s="102">
        <v>3.3</v>
      </c>
      <c r="N106" s="101">
        <f t="shared" si="21"/>
        <v>115.15999999999998</v>
      </c>
      <c r="O106" s="101">
        <f t="shared" si="22"/>
        <v>9.0199999999999818</v>
      </c>
      <c r="P106" s="93">
        <v>42614</v>
      </c>
      <c r="Q106" s="96">
        <v>0.64459999999999995</v>
      </c>
      <c r="R106" s="93">
        <v>42607</v>
      </c>
      <c r="S106" s="106">
        <v>0.77710000000000001</v>
      </c>
      <c r="T106" s="106">
        <v>0.37230000000000002</v>
      </c>
      <c r="U106" s="106">
        <v>0.20880000000000001</v>
      </c>
      <c r="V106" s="106">
        <v>0.56389999999999996</v>
      </c>
      <c r="W106" s="106">
        <v>0.73499999999999999</v>
      </c>
      <c r="X106" s="106">
        <v>0.1226</v>
      </c>
      <c r="Y106" s="106">
        <v>0.58960000000000001</v>
      </c>
      <c r="Z106" s="106">
        <f t="shared" si="20"/>
        <v>0.5979342105263159</v>
      </c>
      <c r="AA106" s="91">
        <v>43213</v>
      </c>
      <c r="AB106" s="94">
        <v>8840</v>
      </c>
      <c r="AC106" s="94">
        <v>2682</v>
      </c>
      <c r="AD106" s="94">
        <f t="shared" ref="AD106:AD137" si="23">AB106-AC106*3</f>
        <v>794</v>
      </c>
      <c r="AE106" s="84"/>
    </row>
    <row r="107" spans="1:31" s="89" customFormat="1" ht="15.75" customHeight="1">
      <c r="A107" s="88">
        <v>43210</v>
      </c>
      <c r="B107" s="84">
        <v>3100</v>
      </c>
      <c r="C107" s="88">
        <v>43209</v>
      </c>
      <c r="D107" s="100">
        <v>394.59199999999998</v>
      </c>
      <c r="E107" s="86">
        <v>385</v>
      </c>
      <c r="F107" s="86">
        <v>415</v>
      </c>
      <c r="G107" s="86">
        <f t="shared" si="18"/>
        <v>30</v>
      </c>
      <c r="H107" s="86">
        <f t="shared" si="19"/>
        <v>9.5919999999999845</v>
      </c>
      <c r="I107" s="93">
        <v>42621</v>
      </c>
      <c r="J107" s="102">
        <v>63.7</v>
      </c>
      <c r="K107" s="102">
        <v>22.94</v>
      </c>
      <c r="L107" s="102">
        <v>15.7</v>
      </c>
      <c r="M107" s="102">
        <v>3.8</v>
      </c>
      <c r="N107" s="101">
        <f t="shared" si="21"/>
        <v>106.14</v>
      </c>
      <c r="O107" s="101">
        <f t="shared" si="22"/>
        <v>0.95000000000000284</v>
      </c>
      <c r="P107" s="93">
        <v>42607</v>
      </c>
      <c r="Q107" s="96">
        <v>0.6048</v>
      </c>
      <c r="R107" s="93">
        <v>42600</v>
      </c>
      <c r="S107" s="106">
        <v>0.79920000000000002</v>
      </c>
      <c r="T107" s="106">
        <v>0.36399999999999999</v>
      </c>
      <c r="U107" s="106">
        <v>0.19769999999999999</v>
      </c>
      <c r="V107" s="106">
        <v>0.47670000000000001</v>
      </c>
      <c r="W107" s="106">
        <v>0.75429999999999997</v>
      </c>
      <c r="X107" s="106">
        <v>0.1226</v>
      </c>
      <c r="Y107" s="106">
        <v>0.58960000000000001</v>
      </c>
      <c r="Z107" s="106">
        <f t="shared" si="20"/>
        <v>0.59952236842105266</v>
      </c>
      <c r="AA107" s="91">
        <v>43210</v>
      </c>
      <c r="AB107" s="94">
        <v>8805</v>
      </c>
      <c r="AC107" s="94">
        <v>2643</v>
      </c>
      <c r="AD107" s="94">
        <f t="shared" si="23"/>
        <v>876</v>
      </c>
      <c r="AE107" s="84"/>
    </row>
    <row r="108" spans="1:31" s="89" customFormat="1" ht="15.75" customHeight="1">
      <c r="A108" s="88">
        <v>43209</v>
      </c>
      <c r="B108" s="84">
        <v>3030</v>
      </c>
      <c r="C108" s="88">
        <v>43208</v>
      </c>
      <c r="D108" s="100">
        <v>394.59199999999998</v>
      </c>
      <c r="E108" s="86">
        <v>382</v>
      </c>
      <c r="F108" s="86">
        <v>415</v>
      </c>
      <c r="G108" s="86">
        <f t="shared" si="18"/>
        <v>33</v>
      </c>
      <c r="H108" s="86">
        <f t="shared" si="19"/>
        <v>12.591999999999985</v>
      </c>
      <c r="I108" s="93">
        <v>42614</v>
      </c>
      <c r="J108" s="102">
        <v>57.85</v>
      </c>
      <c r="K108" s="102">
        <v>26.34</v>
      </c>
      <c r="L108" s="102">
        <v>16.399999999999999</v>
      </c>
      <c r="M108" s="102">
        <v>4.5999999999999996</v>
      </c>
      <c r="N108" s="101">
        <f t="shared" si="21"/>
        <v>105.19</v>
      </c>
      <c r="O108" s="101">
        <f t="shared" si="22"/>
        <v>6.0900000000000034</v>
      </c>
      <c r="P108" s="93">
        <v>42600</v>
      </c>
      <c r="Q108" s="96">
        <v>0.61419999999999997</v>
      </c>
      <c r="R108" s="93">
        <v>42593</v>
      </c>
      <c r="S108" s="106">
        <v>0.81220000000000003</v>
      </c>
      <c r="T108" s="106">
        <v>0.36220000000000002</v>
      </c>
      <c r="U108" s="106">
        <v>0.18970000000000001</v>
      </c>
      <c r="V108" s="106">
        <v>0.51870000000000005</v>
      </c>
      <c r="W108" s="106">
        <v>0.74609999999999999</v>
      </c>
      <c r="X108" s="106">
        <v>0.1226</v>
      </c>
      <c r="Y108" s="106">
        <v>0.60350000000000004</v>
      </c>
      <c r="Z108" s="106">
        <f t="shared" si="20"/>
        <v>0.60750789473684219</v>
      </c>
      <c r="AA108" s="91">
        <v>43209</v>
      </c>
      <c r="AB108" s="94">
        <v>9026</v>
      </c>
      <c r="AC108" s="94">
        <v>2710</v>
      </c>
      <c r="AD108" s="94">
        <f t="shared" si="23"/>
        <v>896</v>
      </c>
      <c r="AE108" s="84"/>
    </row>
    <row r="109" spans="1:31" s="89" customFormat="1" ht="15.75" customHeight="1">
      <c r="A109" s="88">
        <v>43208</v>
      </c>
      <c r="B109" s="84">
        <v>3250</v>
      </c>
      <c r="C109" s="88">
        <v>43207</v>
      </c>
      <c r="D109" s="100">
        <v>396.26400000000001</v>
      </c>
      <c r="E109" s="86">
        <v>380</v>
      </c>
      <c r="F109" s="86">
        <v>415</v>
      </c>
      <c r="G109" s="86">
        <f t="shared" si="18"/>
        <v>35</v>
      </c>
      <c r="H109" s="86">
        <f t="shared" si="19"/>
        <v>16.26400000000001</v>
      </c>
      <c r="I109" s="93">
        <v>42607</v>
      </c>
      <c r="J109" s="102">
        <v>51.7</v>
      </c>
      <c r="K109" s="102">
        <v>27.2</v>
      </c>
      <c r="L109" s="102">
        <v>15.6</v>
      </c>
      <c r="M109" s="102">
        <v>4.5999999999999996</v>
      </c>
      <c r="N109" s="101">
        <f t="shared" si="21"/>
        <v>99.1</v>
      </c>
      <c r="O109" s="101">
        <f t="shared" si="22"/>
        <v>0.92999999999999261</v>
      </c>
      <c r="P109" s="93">
        <v>42593</v>
      </c>
      <c r="Q109" s="96">
        <v>0.61780000000000002</v>
      </c>
      <c r="R109" s="93">
        <v>42586</v>
      </c>
      <c r="S109" s="106">
        <v>0.84030000000000005</v>
      </c>
      <c r="T109" s="106">
        <v>0.36020000000000002</v>
      </c>
      <c r="U109" s="106">
        <v>0.152</v>
      </c>
      <c r="V109" s="106">
        <v>0.5171</v>
      </c>
      <c r="W109" s="106">
        <v>0.78</v>
      </c>
      <c r="X109" s="106">
        <v>0.1278</v>
      </c>
      <c r="Y109" s="106">
        <v>0.52100000000000002</v>
      </c>
      <c r="Z109" s="106">
        <f t="shared" si="20"/>
        <v>0.61791973684210533</v>
      </c>
      <c r="AA109" s="91">
        <v>43208</v>
      </c>
      <c r="AB109" s="94">
        <v>8955</v>
      </c>
      <c r="AC109" s="94">
        <v>2717</v>
      </c>
      <c r="AD109" s="94">
        <f t="shared" si="23"/>
        <v>804</v>
      </c>
      <c r="AE109" s="84"/>
    </row>
    <row r="110" spans="1:31" s="89" customFormat="1" ht="15.75" customHeight="1">
      <c r="A110" s="88">
        <v>43207</v>
      </c>
      <c r="B110" s="84">
        <v>3200</v>
      </c>
      <c r="C110" s="88">
        <v>43206</v>
      </c>
      <c r="D110" s="100">
        <v>396.26400000000001</v>
      </c>
      <c r="E110" s="86">
        <v>380</v>
      </c>
      <c r="F110" s="86">
        <v>415</v>
      </c>
      <c r="G110" s="86">
        <f t="shared" si="18"/>
        <v>35</v>
      </c>
      <c r="H110" s="86">
        <f t="shared" si="19"/>
        <v>16.26400000000001</v>
      </c>
      <c r="I110" s="93">
        <v>42600</v>
      </c>
      <c r="J110" s="102">
        <v>47.5</v>
      </c>
      <c r="K110" s="102">
        <v>29.17</v>
      </c>
      <c r="L110" s="102">
        <v>17.7</v>
      </c>
      <c r="M110" s="102">
        <v>3.8</v>
      </c>
      <c r="N110" s="101">
        <f t="shared" si="21"/>
        <v>98.17</v>
      </c>
      <c r="O110" s="101">
        <f t="shared" si="22"/>
        <v>5.2999999999999972</v>
      </c>
      <c r="P110" s="93">
        <v>42586</v>
      </c>
      <c r="Q110" s="96">
        <v>0.62329999999999997</v>
      </c>
      <c r="R110" s="93">
        <v>42579</v>
      </c>
      <c r="S110" s="106">
        <v>0.83489999999999998</v>
      </c>
      <c r="T110" s="106">
        <v>0.35970000000000002</v>
      </c>
      <c r="U110" s="106">
        <v>0.14710000000000001</v>
      </c>
      <c r="V110" s="106">
        <v>0.55620000000000003</v>
      </c>
      <c r="W110" s="106">
        <v>0.75280000000000002</v>
      </c>
      <c r="X110" s="106">
        <v>0.1278</v>
      </c>
      <c r="Y110" s="106">
        <v>0.52100000000000002</v>
      </c>
      <c r="Z110" s="106">
        <f t="shared" si="20"/>
        <v>0.61536973684210527</v>
      </c>
      <c r="AA110" s="91">
        <v>43207</v>
      </c>
      <c r="AB110" s="94">
        <v>8939</v>
      </c>
      <c r="AC110" s="94">
        <v>2675</v>
      </c>
      <c r="AD110" s="94">
        <f t="shared" si="23"/>
        <v>914</v>
      </c>
      <c r="AE110" s="84"/>
    </row>
    <row r="111" spans="1:31" s="89" customFormat="1" ht="15.75" customHeight="1">
      <c r="A111" s="88">
        <v>43206</v>
      </c>
      <c r="B111" s="84">
        <v>3100</v>
      </c>
      <c r="C111" s="88">
        <v>43203</v>
      </c>
      <c r="D111" s="100">
        <v>401.28</v>
      </c>
      <c r="E111" s="86">
        <v>370</v>
      </c>
      <c r="F111" s="86">
        <v>415</v>
      </c>
      <c r="G111" s="86">
        <f t="shared" si="18"/>
        <v>45</v>
      </c>
      <c r="H111" s="86">
        <f t="shared" si="19"/>
        <v>31.279999999999973</v>
      </c>
      <c r="I111" s="93">
        <v>42593</v>
      </c>
      <c r="J111" s="102">
        <v>47.2</v>
      </c>
      <c r="K111" s="102">
        <v>24.87</v>
      </c>
      <c r="L111" s="102">
        <v>18</v>
      </c>
      <c r="M111" s="102">
        <v>2.8</v>
      </c>
      <c r="N111" s="101">
        <f t="shared" si="21"/>
        <v>92.87</v>
      </c>
      <c r="O111" s="101">
        <f t="shared" si="22"/>
        <v>0.4100000000000108</v>
      </c>
      <c r="P111" s="93">
        <v>42579</v>
      </c>
      <c r="Q111" s="96">
        <v>0.62649999999999995</v>
      </c>
      <c r="R111" s="93">
        <v>42572</v>
      </c>
      <c r="S111" s="106">
        <v>0.74099999999999999</v>
      </c>
      <c r="T111" s="106">
        <v>0.39960000000000001</v>
      </c>
      <c r="U111" s="106">
        <v>0.17280000000000001</v>
      </c>
      <c r="V111" s="106">
        <v>0.54500000000000004</v>
      </c>
      <c r="W111" s="106">
        <v>0.80179999999999996</v>
      </c>
      <c r="X111" s="106">
        <v>0.14050000000000001</v>
      </c>
      <c r="Y111" s="106">
        <v>0.52100000000000002</v>
      </c>
      <c r="Z111" s="106">
        <f t="shared" si="20"/>
        <v>0.58539078947368417</v>
      </c>
      <c r="AA111" s="91">
        <v>43206</v>
      </c>
      <c r="AB111" s="94">
        <v>8942</v>
      </c>
      <c r="AC111" s="94">
        <v>2654</v>
      </c>
      <c r="AD111" s="94">
        <f t="shared" si="23"/>
        <v>980</v>
      </c>
      <c r="AE111" s="84"/>
    </row>
    <row r="112" spans="1:31" s="89" customFormat="1" ht="15.75" customHeight="1">
      <c r="A112" s="88">
        <v>43203</v>
      </c>
      <c r="B112" s="84">
        <v>3030</v>
      </c>
      <c r="C112" s="88">
        <v>43202</v>
      </c>
      <c r="D112" s="100">
        <v>401.28</v>
      </c>
      <c r="E112" s="86">
        <v>368</v>
      </c>
      <c r="F112" s="86">
        <v>410</v>
      </c>
      <c r="G112" s="86">
        <f t="shared" si="18"/>
        <v>42</v>
      </c>
      <c r="H112" s="86">
        <f t="shared" si="19"/>
        <v>33.279999999999973</v>
      </c>
      <c r="I112" s="93">
        <v>42586</v>
      </c>
      <c r="J112" s="102">
        <v>39.200000000000003</v>
      </c>
      <c r="K112" s="102">
        <v>28.96</v>
      </c>
      <c r="L112" s="102">
        <v>20.3</v>
      </c>
      <c r="M112" s="102">
        <v>4</v>
      </c>
      <c r="N112" s="101">
        <f t="shared" si="21"/>
        <v>92.46</v>
      </c>
      <c r="O112" s="101">
        <f t="shared" si="22"/>
        <v>-6.3500000000000085</v>
      </c>
      <c r="P112" s="93">
        <v>42572</v>
      </c>
      <c r="Q112" s="96">
        <v>0.61550000000000005</v>
      </c>
      <c r="R112" s="93">
        <v>42565</v>
      </c>
      <c r="S112" s="106">
        <v>0.76690000000000003</v>
      </c>
      <c r="T112" s="106">
        <v>0.40439999999999998</v>
      </c>
      <c r="U112" s="106">
        <v>0.20569999999999999</v>
      </c>
      <c r="V112" s="106">
        <v>0.56030000000000002</v>
      </c>
      <c r="W112" s="106">
        <v>0.79930000000000001</v>
      </c>
      <c r="X112" s="106">
        <v>0.13070000000000001</v>
      </c>
      <c r="Y112" s="106">
        <v>0.45100000000000001</v>
      </c>
      <c r="Z112" s="106">
        <f t="shared" si="20"/>
        <v>0.60290526315789472</v>
      </c>
      <c r="AA112" s="91">
        <v>43203</v>
      </c>
      <c r="AB112" s="94">
        <v>9008</v>
      </c>
      <c r="AC112" s="94">
        <v>2658</v>
      </c>
      <c r="AD112" s="94">
        <f t="shared" si="23"/>
        <v>1034</v>
      </c>
      <c r="AE112" s="84"/>
    </row>
    <row r="113" spans="1:31" s="89" customFormat="1" ht="15.75" customHeight="1">
      <c r="A113" s="88">
        <v>43202</v>
      </c>
      <c r="B113" s="84">
        <v>2920</v>
      </c>
      <c r="C113" s="88">
        <v>43201</v>
      </c>
      <c r="D113" s="100">
        <v>401.28</v>
      </c>
      <c r="E113" s="86">
        <v>368</v>
      </c>
      <c r="F113" s="86">
        <v>410</v>
      </c>
      <c r="G113" s="86">
        <f t="shared" si="18"/>
        <v>42</v>
      </c>
      <c r="H113" s="86">
        <f t="shared" si="19"/>
        <v>33.279999999999973</v>
      </c>
      <c r="I113" s="93">
        <v>42579</v>
      </c>
      <c r="J113" s="102">
        <v>40.75</v>
      </c>
      <c r="K113" s="102">
        <v>34.159999999999997</v>
      </c>
      <c r="L113" s="102">
        <v>20.9</v>
      </c>
      <c r="M113" s="102">
        <v>3</v>
      </c>
      <c r="N113" s="101">
        <f t="shared" si="21"/>
        <v>98.81</v>
      </c>
      <c r="O113" s="101">
        <f t="shared" si="22"/>
        <v>3.2800000000000011</v>
      </c>
      <c r="P113" s="93">
        <v>42565</v>
      </c>
      <c r="Q113" s="96">
        <v>0.6038</v>
      </c>
      <c r="R113" s="93">
        <v>42558</v>
      </c>
      <c r="S113" s="106">
        <v>0.77869999999999995</v>
      </c>
      <c r="T113" s="106">
        <v>0.40570000000000001</v>
      </c>
      <c r="U113" s="106">
        <v>0.18090000000000001</v>
      </c>
      <c r="V113" s="106">
        <v>0.52839999999999998</v>
      </c>
      <c r="W113" s="106">
        <v>0.80379999999999996</v>
      </c>
      <c r="X113" s="106">
        <v>0.18779999999999999</v>
      </c>
      <c r="Y113" s="106">
        <v>0.45100000000000001</v>
      </c>
      <c r="Z113" s="106">
        <f t="shared" si="20"/>
        <v>0.60374078947368415</v>
      </c>
      <c r="AA113" s="91">
        <v>43202</v>
      </c>
      <c r="AB113" s="94">
        <v>9038</v>
      </c>
      <c r="AC113" s="94">
        <v>2637</v>
      </c>
      <c r="AD113" s="94">
        <f t="shared" si="23"/>
        <v>1127</v>
      </c>
      <c r="AE113" s="84"/>
    </row>
    <row r="114" spans="1:31" s="89" customFormat="1" ht="15.75" customHeight="1">
      <c r="A114" s="88">
        <v>43201</v>
      </c>
      <c r="B114" s="84">
        <v>2855</v>
      </c>
      <c r="C114" s="88">
        <v>43200</v>
      </c>
      <c r="D114" s="100">
        <v>401.28</v>
      </c>
      <c r="E114" s="86">
        <v>371</v>
      </c>
      <c r="F114" s="86">
        <v>410</v>
      </c>
      <c r="G114" s="86">
        <f t="shared" si="18"/>
        <v>39</v>
      </c>
      <c r="H114" s="86">
        <f t="shared" si="19"/>
        <v>30.279999999999973</v>
      </c>
      <c r="I114" s="93">
        <v>42572</v>
      </c>
      <c r="J114" s="102">
        <v>38.549999999999997</v>
      </c>
      <c r="K114" s="102">
        <v>33.5</v>
      </c>
      <c r="L114" s="102">
        <v>21.6</v>
      </c>
      <c r="M114" s="102">
        <v>1.88</v>
      </c>
      <c r="N114" s="101">
        <f t="shared" si="21"/>
        <v>95.53</v>
      </c>
      <c r="O114" s="101">
        <f t="shared" si="22"/>
        <v>7.2600000000000051</v>
      </c>
      <c r="P114" s="93">
        <v>42558</v>
      </c>
      <c r="Q114" s="96">
        <v>0.6431</v>
      </c>
      <c r="R114" s="93">
        <v>42551</v>
      </c>
      <c r="S114" s="106">
        <v>0.84030000000000005</v>
      </c>
      <c r="T114" s="106">
        <v>0.40260000000000001</v>
      </c>
      <c r="U114" s="106">
        <v>0.20449999999999999</v>
      </c>
      <c r="V114" s="106">
        <v>0.52880000000000005</v>
      </c>
      <c r="W114" s="106">
        <v>0.85680000000000001</v>
      </c>
      <c r="X114" s="106">
        <v>0.18779999999999999</v>
      </c>
      <c r="Y114" s="106">
        <v>0.44850000000000001</v>
      </c>
      <c r="Z114" s="106">
        <f t="shared" si="20"/>
        <v>0.64107763157894737</v>
      </c>
      <c r="AA114" s="91">
        <v>43201</v>
      </c>
      <c r="AB114" s="94">
        <v>9045</v>
      </c>
      <c r="AC114" s="94">
        <v>2729</v>
      </c>
      <c r="AD114" s="94">
        <f t="shared" si="23"/>
        <v>858</v>
      </c>
      <c r="AE114" s="84"/>
    </row>
    <row r="115" spans="1:31" s="89" customFormat="1" ht="15.75" customHeight="1">
      <c r="A115" s="88">
        <v>43200</v>
      </c>
      <c r="B115" s="84">
        <v>2860</v>
      </c>
      <c r="C115" s="88">
        <v>43199</v>
      </c>
      <c r="D115" s="100">
        <v>399.608</v>
      </c>
      <c r="E115" s="86">
        <v>371</v>
      </c>
      <c r="F115" s="86">
        <v>410</v>
      </c>
      <c r="G115" s="86">
        <f t="shared" ref="G115:G146" si="24">F115-E115</f>
        <v>39</v>
      </c>
      <c r="H115" s="86">
        <f t="shared" ref="H115:H149" si="25">D115-E115</f>
        <v>28.608000000000004</v>
      </c>
      <c r="I115" s="93">
        <v>42565</v>
      </c>
      <c r="J115" s="102">
        <v>33.700000000000003</v>
      </c>
      <c r="K115" s="102">
        <v>34.15</v>
      </c>
      <c r="L115" s="102">
        <v>17.5</v>
      </c>
      <c r="M115" s="102">
        <v>2.92</v>
      </c>
      <c r="N115" s="101">
        <f t="shared" si="21"/>
        <v>88.27</v>
      </c>
      <c r="O115" s="101">
        <f t="shared" si="22"/>
        <v>-1.5699999999999932</v>
      </c>
      <c r="P115" s="93">
        <v>42551</v>
      </c>
      <c r="Q115" s="96">
        <v>0.64510000000000001</v>
      </c>
      <c r="R115" s="93">
        <v>42544</v>
      </c>
      <c r="S115" s="106">
        <v>0.84240000000000004</v>
      </c>
      <c r="T115" s="106">
        <v>0.39760000000000001</v>
      </c>
      <c r="U115" s="106">
        <v>0.20330000000000001</v>
      </c>
      <c r="V115" s="106">
        <v>0.57010000000000005</v>
      </c>
      <c r="W115" s="106">
        <v>0.87470000000000003</v>
      </c>
      <c r="X115" s="106">
        <v>0.19289999999999999</v>
      </c>
      <c r="Y115" s="106">
        <v>0.41249999999999998</v>
      </c>
      <c r="Z115" s="106">
        <f t="shared" si="20"/>
        <v>0.64634078947368434</v>
      </c>
      <c r="AA115" s="91">
        <v>43200</v>
      </c>
      <c r="AB115" s="94">
        <v>9098</v>
      </c>
      <c r="AC115" s="94">
        <v>2739</v>
      </c>
      <c r="AD115" s="94">
        <f t="shared" si="23"/>
        <v>881</v>
      </c>
      <c r="AE115" s="84"/>
    </row>
    <row r="116" spans="1:31" s="89" customFormat="1" ht="15.75" customHeight="1">
      <c r="A116" s="88">
        <v>43199</v>
      </c>
      <c r="B116" s="84">
        <v>2880</v>
      </c>
      <c r="C116" s="88">
        <v>43196</v>
      </c>
      <c r="D116" s="100">
        <v>401.28</v>
      </c>
      <c r="E116" s="86">
        <v>365</v>
      </c>
      <c r="F116" s="86">
        <v>410</v>
      </c>
      <c r="G116" s="86">
        <f t="shared" si="24"/>
        <v>45</v>
      </c>
      <c r="H116" s="86">
        <f t="shared" si="25"/>
        <v>36.279999999999973</v>
      </c>
      <c r="I116" s="93">
        <v>42558</v>
      </c>
      <c r="J116" s="102">
        <v>32.299999999999997</v>
      </c>
      <c r="K116" s="102">
        <v>35.44</v>
      </c>
      <c r="L116" s="102">
        <v>19.8</v>
      </c>
      <c r="M116" s="102">
        <v>2.2999999999999998</v>
      </c>
      <c r="N116" s="101">
        <f t="shared" si="21"/>
        <v>89.839999999999989</v>
      </c>
      <c r="O116" s="101">
        <f t="shared" si="22"/>
        <v>5.5999999999999801</v>
      </c>
      <c r="P116" s="93">
        <v>42544</v>
      </c>
      <c r="Q116" s="96">
        <v>0.63819999999999999</v>
      </c>
      <c r="R116" s="93">
        <v>42537</v>
      </c>
      <c r="S116" s="106">
        <v>0.81759999999999999</v>
      </c>
      <c r="T116" s="106">
        <v>0.42</v>
      </c>
      <c r="U116" s="106">
        <v>0.19389999999999999</v>
      </c>
      <c r="V116" s="106">
        <v>0.62960000000000005</v>
      </c>
      <c r="W116" s="106">
        <v>0.68379999999999996</v>
      </c>
      <c r="X116" s="106">
        <v>0.21210000000000001</v>
      </c>
      <c r="Y116" s="106">
        <v>0.41249999999999998</v>
      </c>
      <c r="Z116" s="106">
        <f t="shared" si="20"/>
        <v>0.62282631578947356</v>
      </c>
      <c r="AA116" s="91">
        <v>43199</v>
      </c>
      <c r="AB116" s="94">
        <v>9062</v>
      </c>
      <c r="AC116" s="94">
        <v>2742</v>
      </c>
      <c r="AD116" s="94">
        <f t="shared" si="23"/>
        <v>836</v>
      </c>
      <c r="AE116" s="84"/>
    </row>
    <row r="117" spans="1:31" s="89" customFormat="1" ht="15.75" customHeight="1">
      <c r="A117" s="88">
        <v>43194</v>
      </c>
      <c r="B117" s="84">
        <v>2880</v>
      </c>
      <c r="C117" s="88">
        <v>43193</v>
      </c>
      <c r="D117" s="100">
        <v>401.28</v>
      </c>
      <c r="E117" s="86">
        <v>365</v>
      </c>
      <c r="F117" s="86">
        <v>405</v>
      </c>
      <c r="G117" s="86">
        <f t="shared" si="24"/>
        <v>40</v>
      </c>
      <c r="H117" s="86">
        <f t="shared" si="25"/>
        <v>36.279999999999973</v>
      </c>
      <c r="I117" s="93">
        <v>42551</v>
      </c>
      <c r="J117" s="102">
        <v>31.64</v>
      </c>
      <c r="K117" s="102">
        <v>36.6</v>
      </c>
      <c r="L117" s="102">
        <v>13.7</v>
      </c>
      <c r="M117" s="102">
        <v>2.2999999999999998</v>
      </c>
      <c r="N117" s="101">
        <f t="shared" si="21"/>
        <v>84.240000000000009</v>
      </c>
      <c r="O117" s="101">
        <f t="shared" si="22"/>
        <v>6.5600000000000165</v>
      </c>
      <c r="P117" s="93">
        <v>42537</v>
      </c>
      <c r="Q117" s="96">
        <v>0.61980000000000002</v>
      </c>
      <c r="R117" s="93">
        <v>42523</v>
      </c>
      <c r="S117" s="106">
        <v>0.61680000000000001</v>
      </c>
      <c r="T117" s="106">
        <v>0.42730000000000001</v>
      </c>
      <c r="U117" s="106">
        <v>0.2132</v>
      </c>
      <c r="V117" s="106">
        <v>0.68400000000000005</v>
      </c>
      <c r="W117" s="106">
        <v>0.74429999999999996</v>
      </c>
      <c r="X117" s="106">
        <v>0.2084</v>
      </c>
      <c r="Y117" s="106">
        <v>0.44550000000000001</v>
      </c>
      <c r="Z117" s="106">
        <f t="shared" si="20"/>
        <v>0.54326315789473678</v>
      </c>
      <c r="AA117" s="91">
        <v>43194</v>
      </c>
      <c r="AB117" s="94">
        <v>8816</v>
      </c>
      <c r="AC117" s="94">
        <v>2670</v>
      </c>
      <c r="AD117" s="94">
        <f t="shared" si="23"/>
        <v>806</v>
      </c>
      <c r="AE117" s="84"/>
    </row>
    <row r="118" spans="1:31" s="89" customFormat="1" ht="15.75" customHeight="1">
      <c r="A118" s="88">
        <v>43193</v>
      </c>
      <c r="B118" s="84">
        <v>2840</v>
      </c>
      <c r="C118" s="88">
        <v>43192</v>
      </c>
      <c r="D118" s="100">
        <v>404.62400000000002</v>
      </c>
      <c r="E118" s="86">
        <v>370</v>
      </c>
      <c r="F118" s="86">
        <v>409</v>
      </c>
      <c r="G118" s="86">
        <f t="shared" si="24"/>
        <v>39</v>
      </c>
      <c r="H118" s="86">
        <f t="shared" si="25"/>
        <v>34.624000000000024</v>
      </c>
      <c r="I118" s="93">
        <v>42544</v>
      </c>
      <c r="J118" s="102">
        <v>35.840000000000003</v>
      </c>
      <c r="K118" s="102">
        <v>29.54</v>
      </c>
      <c r="L118" s="102">
        <v>9</v>
      </c>
      <c r="M118" s="102">
        <v>3.3</v>
      </c>
      <c r="N118" s="101">
        <f t="shared" si="21"/>
        <v>77.679999999999993</v>
      </c>
      <c r="O118" s="101">
        <f t="shared" si="22"/>
        <v>-5.3599999999999994</v>
      </c>
      <c r="P118" s="93">
        <v>42523</v>
      </c>
      <c r="Q118" s="96">
        <v>0.60119999999999996</v>
      </c>
      <c r="R118" s="93">
        <v>42516</v>
      </c>
      <c r="S118" s="106">
        <v>0.60870000000000002</v>
      </c>
      <c r="T118" s="106">
        <v>0.4279</v>
      </c>
      <c r="U118" s="106">
        <v>0.2225</v>
      </c>
      <c r="V118" s="106">
        <v>0.66859999999999997</v>
      </c>
      <c r="W118" s="106">
        <v>0.78359999999999996</v>
      </c>
      <c r="X118" s="106">
        <v>0.2026</v>
      </c>
      <c r="Y118" s="106">
        <v>0.45390000000000003</v>
      </c>
      <c r="Z118" s="106">
        <f t="shared" si="20"/>
        <v>0.5435052631578946</v>
      </c>
      <c r="AA118" s="91">
        <v>43193</v>
      </c>
      <c r="AB118" s="94">
        <v>8819</v>
      </c>
      <c r="AC118" s="94">
        <v>2658</v>
      </c>
      <c r="AD118" s="94">
        <f t="shared" si="23"/>
        <v>845</v>
      </c>
      <c r="AE118" s="84"/>
    </row>
    <row r="119" spans="1:31" s="89" customFormat="1" ht="15.75" customHeight="1">
      <c r="A119" s="88">
        <v>43192</v>
      </c>
      <c r="B119" s="84">
        <v>2890</v>
      </c>
      <c r="C119" s="88">
        <v>43188</v>
      </c>
      <c r="D119" s="100">
        <v>404.62400000000002</v>
      </c>
      <c r="E119" s="86">
        <v>370</v>
      </c>
      <c r="F119" s="86">
        <v>409</v>
      </c>
      <c r="G119" s="86">
        <f t="shared" si="24"/>
        <v>39</v>
      </c>
      <c r="H119" s="86">
        <f t="shared" si="25"/>
        <v>34.624000000000024</v>
      </c>
      <c r="I119" s="93">
        <v>42537</v>
      </c>
      <c r="J119" s="102">
        <v>36.04</v>
      </c>
      <c r="K119" s="102">
        <v>31.5</v>
      </c>
      <c r="L119" s="102">
        <v>11.6</v>
      </c>
      <c r="M119" s="102">
        <v>3.9</v>
      </c>
      <c r="N119" s="101">
        <f t="shared" si="21"/>
        <v>83.039999999999992</v>
      </c>
      <c r="O119" s="101">
        <f t="shared" si="22"/>
        <v>2.4999999999999858</v>
      </c>
      <c r="P119" s="93">
        <v>42516</v>
      </c>
      <c r="Q119" s="96">
        <v>0.5948</v>
      </c>
      <c r="R119" s="93">
        <v>42509</v>
      </c>
      <c r="S119" s="106">
        <v>0.63090000000000002</v>
      </c>
      <c r="T119" s="106">
        <v>0.42259999999999998</v>
      </c>
      <c r="U119" s="106">
        <v>0.23649999999999999</v>
      </c>
      <c r="V119" s="106">
        <v>0.60970000000000002</v>
      </c>
      <c r="W119" s="106">
        <v>0.82769999999999999</v>
      </c>
      <c r="X119" s="106">
        <v>0.1978</v>
      </c>
      <c r="Y119" s="106">
        <v>0.45390000000000003</v>
      </c>
      <c r="Z119" s="106">
        <f t="shared" si="20"/>
        <v>0.5541105263157895</v>
      </c>
      <c r="AA119" s="91">
        <v>43192</v>
      </c>
      <c r="AB119" s="94">
        <v>8843</v>
      </c>
      <c r="AC119" s="94">
        <v>2684</v>
      </c>
      <c r="AD119" s="94">
        <f t="shared" si="23"/>
        <v>791</v>
      </c>
      <c r="AE119" s="84"/>
    </row>
    <row r="120" spans="1:31" s="89" customFormat="1" ht="15.75" customHeight="1">
      <c r="A120" s="88">
        <v>43189</v>
      </c>
      <c r="B120" s="84">
        <v>2890</v>
      </c>
      <c r="C120" s="88">
        <v>43187</v>
      </c>
      <c r="D120" s="100">
        <v>397.93599999999998</v>
      </c>
      <c r="E120" s="86">
        <v>373</v>
      </c>
      <c r="F120" s="86">
        <v>400</v>
      </c>
      <c r="G120" s="86">
        <f t="shared" si="24"/>
        <v>27</v>
      </c>
      <c r="H120" s="86">
        <f t="shared" si="25"/>
        <v>24.935999999999979</v>
      </c>
      <c r="I120" s="93">
        <v>42533</v>
      </c>
      <c r="J120" s="102">
        <v>38.340000000000003</v>
      </c>
      <c r="K120" s="102">
        <v>25.9</v>
      </c>
      <c r="L120" s="102">
        <v>11.5</v>
      </c>
      <c r="M120" s="102">
        <v>4.8</v>
      </c>
      <c r="N120" s="101">
        <f t="shared" si="21"/>
        <v>80.540000000000006</v>
      </c>
      <c r="O120" s="101">
        <f t="shared" si="22"/>
        <v>6.3400000000000034</v>
      </c>
      <c r="P120" s="93">
        <v>42509</v>
      </c>
      <c r="Q120" s="96">
        <v>0.60940000000000005</v>
      </c>
      <c r="R120" s="93">
        <v>42502</v>
      </c>
      <c r="S120" s="106">
        <v>0.75800000000000001</v>
      </c>
      <c r="T120" s="106">
        <v>0.43540000000000001</v>
      </c>
      <c r="U120" s="106">
        <v>0.24349999999999999</v>
      </c>
      <c r="V120" s="106">
        <v>0.63119999999999998</v>
      </c>
      <c r="W120" s="106">
        <v>0.82979999999999998</v>
      </c>
      <c r="X120" s="106">
        <v>0.20610000000000001</v>
      </c>
      <c r="Y120" s="106">
        <v>0.45390000000000003</v>
      </c>
      <c r="Z120" s="106">
        <f t="shared" si="20"/>
        <v>0.61973684210526314</v>
      </c>
      <c r="AA120" s="91">
        <v>43189</v>
      </c>
      <c r="AB120" s="94">
        <v>8714</v>
      </c>
      <c r="AC120" s="94">
        <v>2719</v>
      </c>
      <c r="AD120" s="94">
        <f t="shared" si="23"/>
        <v>557</v>
      </c>
      <c r="AE120" s="84"/>
    </row>
    <row r="121" spans="1:31" s="89" customFormat="1" ht="15.75" customHeight="1">
      <c r="A121" s="88">
        <v>43188</v>
      </c>
      <c r="B121" s="84">
        <v>2890</v>
      </c>
      <c r="C121" s="88">
        <v>43186</v>
      </c>
      <c r="D121" s="100">
        <v>397.93599999999998</v>
      </c>
      <c r="E121" s="86">
        <v>373</v>
      </c>
      <c r="F121" s="86">
        <v>400</v>
      </c>
      <c r="G121" s="86">
        <f t="shared" si="24"/>
        <v>27</v>
      </c>
      <c r="H121" s="86">
        <f t="shared" si="25"/>
        <v>24.935999999999979</v>
      </c>
      <c r="I121" s="93">
        <v>42523</v>
      </c>
      <c r="J121" s="102">
        <v>37.9</v>
      </c>
      <c r="K121" s="102">
        <v>21.9</v>
      </c>
      <c r="L121" s="102">
        <v>9</v>
      </c>
      <c r="M121" s="102">
        <v>5.4</v>
      </c>
      <c r="N121" s="101">
        <f t="shared" si="21"/>
        <v>74.2</v>
      </c>
      <c r="O121" s="101">
        <f t="shared" si="22"/>
        <v>9.9000000000000057</v>
      </c>
      <c r="P121" s="93">
        <v>42502</v>
      </c>
      <c r="Q121" s="96">
        <v>0.63439999999999996</v>
      </c>
      <c r="R121" s="93">
        <v>42495</v>
      </c>
      <c r="S121" s="103">
        <v>0.7389</v>
      </c>
      <c r="T121" s="103">
        <v>0.41980000000000001</v>
      </c>
      <c r="U121" s="103">
        <v>0.22889999999999999</v>
      </c>
      <c r="V121" s="103">
        <v>0.6794</v>
      </c>
      <c r="W121" s="103">
        <v>0.8044</v>
      </c>
      <c r="X121" s="103">
        <v>0.20499999999999999</v>
      </c>
      <c r="Y121" s="103">
        <v>0.45390000000000003</v>
      </c>
      <c r="Z121" s="106">
        <f t="shared" si="20"/>
        <v>0.60785131578947382</v>
      </c>
      <c r="AA121" s="91">
        <v>43188</v>
      </c>
      <c r="AB121" s="94">
        <v>8688</v>
      </c>
      <c r="AC121" s="94">
        <v>2694</v>
      </c>
      <c r="AD121" s="94">
        <f t="shared" si="23"/>
        <v>606</v>
      </c>
      <c r="AE121" s="84"/>
    </row>
    <row r="122" spans="1:31" s="89" customFormat="1" ht="15.75" customHeight="1">
      <c r="A122" s="88">
        <v>43187</v>
      </c>
      <c r="B122" s="84">
        <v>2900</v>
      </c>
      <c r="C122" s="88">
        <v>43185</v>
      </c>
      <c r="D122" s="100">
        <v>397.93599999999998</v>
      </c>
      <c r="E122" s="86">
        <v>369</v>
      </c>
      <c r="F122" s="86">
        <v>400</v>
      </c>
      <c r="G122" s="86">
        <f t="shared" si="24"/>
        <v>31</v>
      </c>
      <c r="H122" s="86">
        <f t="shared" si="25"/>
        <v>28.935999999999979</v>
      </c>
      <c r="I122" s="93">
        <v>42516</v>
      </c>
      <c r="J122" s="102">
        <v>31.5</v>
      </c>
      <c r="K122" s="102">
        <v>17.600000000000001</v>
      </c>
      <c r="L122" s="102">
        <v>9.4</v>
      </c>
      <c r="M122" s="102">
        <v>5.8</v>
      </c>
      <c r="N122" s="101">
        <f t="shared" si="21"/>
        <v>64.3</v>
      </c>
      <c r="O122" s="101">
        <f t="shared" si="22"/>
        <v>-1.7600000000000051</v>
      </c>
      <c r="P122" s="93">
        <v>42495</v>
      </c>
      <c r="Q122" s="96">
        <v>0.61729999999999996</v>
      </c>
      <c r="R122" s="93">
        <v>42488</v>
      </c>
      <c r="S122" s="103">
        <v>0.78949999999999998</v>
      </c>
      <c r="T122" s="103">
        <v>0.43209999999999998</v>
      </c>
      <c r="U122" s="103">
        <v>0.22889999999999999</v>
      </c>
      <c r="V122" s="103">
        <v>0.69430000000000003</v>
      </c>
      <c r="W122" s="103">
        <v>0.74119999999999997</v>
      </c>
      <c r="X122" s="103">
        <v>0.1857</v>
      </c>
      <c r="Y122" s="103">
        <v>0.43830000000000002</v>
      </c>
      <c r="Z122" s="106">
        <f t="shared" si="20"/>
        <v>0.62818421052631579</v>
      </c>
      <c r="AA122" s="91">
        <v>43187</v>
      </c>
      <c r="AB122" s="94">
        <v>8543</v>
      </c>
      <c r="AC122" s="94">
        <v>2686</v>
      </c>
      <c r="AD122" s="94">
        <f t="shared" si="23"/>
        <v>485</v>
      </c>
      <c r="AE122" s="84"/>
    </row>
    <row r="123" spans="1:31" s="89" customFormat="1" ht="15.75" customHeight="1">
      <c r="A123" s="88">
        <v>43186</v>
      </c>
      <c r="B123" s="84">
        <v>2900</v>
      </c>
      <c r="C123" s="88">
        <v>43182</v>
      </c>
      <c r="D123" s="100">
        <v>397.93599999999998</v>
      </c>
      <c r="E123" s="86">
        <v>376</v>
      </c>
      <c r="F123" s="86">
        <v>400</v>
      </c>
      <c r="G123" s="86">
        <f t="shared" si="24"/>
        <v>24</v>
      </c>
      <c r="H123" s="86">
        <f t="shared" si="25"/>
        <v>21.935999999999979</v>
      </c>
      <c r="I123" s="93">
        <v>42509</v>
      </c>
      <c r="J123" s="102">
        <v>33.06</v>
      </c>
      <c r="K123" s="102">
        <v>18.600000000000001</v>
      </c>
      <c r="L123" s="102">
        <v>9</v>
      </c>
      <c r="M123" s="102">
        <v>5.4</v>
      </c>
      <c r="N123" s="101">
        <f t="shared" si="21"/>
        <v>66.06</v>
      </c>
      <c r="O123" s="101">
        <f t="shared" si="22"/>
        <v>4.7199999999999989</v>
      </c>
      <c r="P123" s="93">
        <v>42488</v>
      </c>
      <c r="Q123" s="96">
        <v>0.64300000000000002</v>
      </c>
      <c r="R123" s="93">
        <v>42481</v>
      </c>
      <c r="S123" s="103">
        <v>0.76459999999999995</v>
      </c>
      <c r="T123" s="103">
        <v>0.43190000000000001</v>
      </c>
      <c r="U123" s="103">
        <v>0.21240000000000001</v>
      </c>
      <c r="V123" s="103">
        <v>0.70779999999999998</v>
      </c>
      <c r="W123" s="103">
        <v>0.75390000000000001</v>
      </c>
      <c r="X123" s="103">
        <v>0.1857</v>
      </c>
      <c r="Y123" s="103">
        <v>0.43830000000000002</v>
      </c>
      <c r="Z123" s="106">
        <f t="shared" si="20"/>
        <v>0.6167644736842105</v>
      </c>
      <c r="AA123" s="91">
        <v>43186</v>
      </c>
      <c r="AB123" s="94">
        <v>8609</v>
      </c>
      <c r="AC123" s="94">
        <v>2684</v>
      </c>
      <c r="AD123" s="94">
        <f t="shared" si="23"/>
        <v>557</v>
      </c>
      <c r="AE123" s="84"/>
    </row>
    <row r="124" spans="1:31" s="89" customFormat="1" ht="15.75" customHeight="1">
      <c r="A124" s="88">
        <v>43185</v>
      </c>
      <c r="B124" s="84">
        <v>2930</v>
      </c>
      <c r="C124" s="88">
        <v>43181</v>
      </c>
      <c r="D124" s="100">
        <v>396.26400000000001</v>
      </c>
      <c r="E124" s="86">
        <v>378</v>
      </c>
      <c r="F124" s="86">
        <v>400</v>
      </c>
      <c r="G124" s="86">
        <f t="shared" si="24"/>
        <v>22</v>
      </c>
      <c r="H124" s="86">
        <f t="shared" si="25"/>
        <v>18.26400000000001</v>
      </c>
      <c r="I124" s="93">
        <v>42502</v>
      </c>
      <c r="J124" s="102">
        <v>32.700000000000003</v>
      </c>
      <c r="K124" s="102">
        <v>14.7</v>
      </c>
      <c r="L124" s="102">
        <v>8.14</v>
      </c>
      <c r="M124" s="102">
        <v>5.8</v>
      </c>
      <c r="N124" s="101">
        <f t="shared" si="21"/>
        <v>61.34</v>
      </c>
      <c r="O124" s="101">
        <f t="shared" si="22"/>
        <v>-1.0700000000000003</v>
      </c>
      <c r="P124" s="93">
        <v>42481</v>
      </c>
      <c r="Q124" s="96">
        <v>0.64390000000000003</v>
      </c>
      <c r="R124" s="93">
        <v>42474</v>
      </c>
      <c r="S124" s="103">
        <v>0.79569999999999996</v>
      </c>
      <c r="T124" s="103">
        <v>0.42630000000000001</v>
      </c>
      <c r="U124" s="103">
        <v>0.20130000000000001</v>
      </c>
      <c r="V124" s="103">
        <v>0.68479999999999996</v>
      </c>
      <c r="W124" s="103">
        <v>0.75180000000000002</v>
      </c>
      <c r="X124" s="103">
        <v>0.1913</v>
      </c>
      <c r="Y124" s="103">
        <v>0.48520000000000002</v>
      </c>
      <c r="Z124" s="106">
        <f t="shared" si="20"/>
        <v>0.62742894736842103</v>
      </c>
      <c r="AA124" s="91">
        <v>43185</v>
      </c>
      <c r="AB124" s="94">
        <v>8512</v>
      </c>
      <c r="AC124" s="94">
        <v>2698</v>
      </c>
      <c r="AD124" s="94">
        <f t="shared" si="23"/>
        <v>418</v>
      </c>
      <c r="AE124" s="84"/>
    </row>
    <row r="125" spans="1:31" s="89" customFormat="1" ht="15.75" customHeight="1">
      <c r="A125" s="88">
        <v>43182</v>
      </c>
      <c r="B125" s="84">
        <v>2930</v>
      </c>
      <c r="C125" s="88">
        <v>43180</v>
      </c>
      <c r="D125" s="100">
        <v>396.26400000000001</v>
      </c>
      <c r="E125" s="86">
        <v>375</v>
      </c>
      <c r="F125" s="86">
        <v>395</v>
      </c>
      <c r="G125" s="86">
        <f t="shared" si="24"/>
        <v>20</v>
      </c>
      <c r="H125" s="86">
        <f t="shared" si="25"/>
        <v>21.26400000000001</v>
      </c>
      <c r="I125" s="93">
        <v>42495</v>
      </c>
      <c r="J125" s="102">
        <v>37.6</v>
      </c>
      <c r="K125" s="102">
        <v>12.5</v>
      </c>
      <c r="L125" s="102">
        <v>6.91</v>
      </c>
      <c r="M125" s="102">
        <v>5.4</v>
      </c>
      <c r="N125" s="101">
        <f t="shared" si="21"/>
        <v>62.410000000000004</v>
      </c>
      <c r="O125" s="101">
        <f t="shared" si="22"/>
        <v>1.2299999999999969</v>
      </c>
      <c r="P125" s="93">
        <v>42474</v>
      </c>
      <c r="Q125" s="96">
        <v>0.64849999999999997</v>
      </c>
      <c r="R125" s="93">
        <v>42467</v>
      </c>
      <c r="S125" s="103">
        <v>0.79110000000000003</v>
      </c>
      <c r="T125" s="103">
        <v>0.40789999999999998</v>
      </c>
      <c r="U125" s="103">
        <v>0.20899999999999999</v>
      </c>
      <c r="V125" s="103">
        <v>0.63449999999999995</v>
      </c>
      <c r="W125" s="103">
        <v>0.72760000000000002</v>
      </c>
      <c r="X125" s="103">
        <v>0.16800000000000001</v>
      </c>
      <c r="Y125" s="103">
        <v>0.48520000000000002</v>
      </c>
      <c r="Z125" s="106">
        <f t="shared" si="20"/>
        <v>0.61562894736842111</v>
      </c>
      <c r="AA125" s="91">
        <v>43182</v>
      </c>
      <c r="AB125" s="94">
        <v>8525</v>
      </c>
      <c r="AC125" s="94">
        <v>2720</v>
      </c>
      <c r="AD125" s="94">
        <f t="shared" si="23"/>
        <v>365</v>
      </c>
      <c r="AE125" s="84"/>
    </row>
    <row r="126" spans="1:31" s="89" customFormat="1" ht="15.75" customHeight="1">
      <c r="A126" s="88">
        <v>43181</v>
      </c>
      <c r="B126" s="84">
        <v>2910</v>
      </c>
      <c r="C126" s="88">
        <v>43179</v>
      </c>
      <c r="D126" s="100">
        <v>392.92</v>
      </c>
      <c r="E126" s="86">
        <v>375</v>
      </c>
      <c r="F126" s="86">
        <v>395</v>
      </c>
      <c r="G126" s="86">
        <f t="shared" si="24"/>
        <v>20</v>
      </c>
      <c r="H126" s="86">
        <f t="shared" si="25"/>
        <v>17.920000000000016</v>
      </c>
      <c r="I126" s="93">
        <v>42482</v>
      </c>
      <c r="J126" s="102">
        <v>35.200000000000003</v>
      </c>
      <c r="K126" s="102">
        <v>12.5</v>
      </c>
      <c r="L126" s="102">
        <v>7.21</v>
      </c>
      <c r="M126" s="102">
        <v>6.27</v>
      </c>
      <c r="N126" s="101">
        <f t="shared" si="21"/>
        <v>61.180000000000007</v>
      </c>
      <c r="O126" s="101">
        <f t="shared" si="22"/>
        <v>3.3700000000000117</v>
      </c>
      <c r="P126" s="93">
        <v>42467</v>
      </c>
      <c r="Q126" s="96">
        <v>0.63070000000000004</v>
      </c>
      <c r="R126" s="93">
        <v>42460</v>
      </c>
      <c r="S126" s="103">
        <v>0.85</v>
      </c>
      <c r="T126" s="103">
        <v>0.39410000000000001</v>
      </c>
      <c r="U126" s="103">
        <v>0.20569999999999999</v>
      </c>
      <c r="V126" s="103">
        <v>0.65359999999999996</v>
      </c>
      <c r="W126" s="103">
        <v>0.78400000000000003</v>
      </c>
      <c r="X126" s="103">
        <v>0.15179999999999999</v>
      </c>
      <c r="Y126" s="103">
        <v>0.48520000000000002</v>
      </c>
      <c r="Z126" s="106">
        <f t="shared" si="20"/>
        <v>0.64821710526315801</v>
      </c>
      <c r="AA126" s="91">
        <v>43181</v>
      </c>
      <c r="AB126" s="94">
        <v>8752</v>
      </c>
      <c r="AC126" s="94">
        <v>2818</v>
      </c>
      <c r="AD126" s="94">
        <f t="shared" si="23"/>
        <v>298</v>
      </c>
      <c r="AE126" s="84"/>
    </row>
    <row r="127" spans="1:31" s="89" customFormat="1" ht="15.75" customHeight="1">
      <c r="A127" s="88">
        <v>43180</v>
      </c>
      <c r="B127" s="84">
        <v>2980</v>
      </c>
      <c r="C127" s="88">
        <v>43178</v>
      </c>
      <c r="D127" s="100">
        <v>392.92</v>
      </c>
      <c r="E127" s="86">
        <v>375</v>
      </c>
      <c r="F127" s="86">
        <v>395</v>
      </c>
      <c r="G127" s="86">
        <f t="shared" si="24"/>
        <v>20</v>
      </c>
      <c r="H127" s="86">
        <f t="shared" si="25"/>
        <v>17.920000000000016</v>
      </c>
      <c r="I127" s="93">
        <v>42481</v>
      </c>
      <c r="J127" s="102">
        <v>33.4</v>
      </c>
      <c r="K127" s="102">
        <v>12.2</v>
      </c>
      <c r="L127" s="102">
        <v>6.51</v>
      </c>
      <c r="M127" s="102">
        <v>5.7</v>
      </c>
      <c r="N127" s="101">
        <f t="shared" si="21"/>
        <v>57.809999999999995</v>
      </c>
      <c r="O127" s="101">
        <f t="shared" si="22"/>
        <v>-3.5800000000000054</v>
      </c>
      <c r="P127" s="93">
        <v>42460</v>
      </c>
      <c r="Q127" s="96">
        <v>0.61180000000000001</v>
      </c>
      <c r="R127" s="93">
        <v>42453</v>
      </c>
      <c r="S127" s="103">
        <v>0.84760000000000002</v>
      </c>
      <c r="T127" s="103">
        <v>0.39410000000000001</v>
      </c>
      <c r="U127" s="103">
        <v>0.18890000000000001</v>
      </c>
      <c r="V127" s="103">
        <v>0.63949999999999996</v>
      </c>
      <c r="W127" s="103">
        <v>0.74199999999999999</v>
      </c>
      <c r="X127" s="103">
        <v>0.155</v>
      </c>
      <c r="Y127" s="103">
        <v>0.48520000000000002</v>
      </c>
      <c r="Z127" s="106">
        <f t="shared" si="20"/>
        <v>0.63919210526315806</v>
      </c>
      <c r="AA127" s="91">
        <v>43180</v>
      </c>
      <c r="AB127" s="94">
        <v>8697</v>
      </c>
      <c r="AC127" s="94">
        <v>2777</v>
      </c>
      <c r="AD127" s="94">
        <f t="shared" si="23"/>
        <v>366</v>
      </c>
      <c r="AE127" s="84"/>
    </row>
    <row r="128" spans="1:31" s="89" customFormat="1" ht="15.75" customHeight="1">
      <c r="A128" s="88">
        <v>43179</v>
      </c>
      <c r="B128" s="84">
        <v>2910</v>
      </c>
      <c r="C128" s="88">
        <v>43175</v>
      </c>
      <c r="D128" s="100">
        <v>392.22</v>
      </c>
      <c r="E128" s="86">
        <v>367</v>
      </c>
      <c r="F128" s="86">
        <v>401</v>
      </c>
      <c r="G128" s="86">
        <f t="shared" si="24"/>
        <v>34</v>
      </c>
      <c r="H128" s="86">
        <f t="shared" si="25"/>
        <v>25.220000000000027</v>
      </c>
      <c r="I128" s="93">
        <v>42474</v>
      </c>
      <c r="J128" s="107">
        <v>36.1</v>
      </c>
      <c r="K128" s="107">
        <v>15.99</v>
      </c>
      <c r="L128" s="107">
        <v>6.5</v>
      </c>
      <c r="M128" s="107">
        <v>2.8</v>
      </c>
      <c r="N128" s="101">
        <f t="shared" si="21"/>
        <v>61.39</v>
      </c>
      <c r="O128" s="101">
        <f t="shared" si="22"/>
        <v>-1.4099999999999966</v>
      </c>
      <c r="P128" s="93">
        <v>42453</v>
      </c>
      <c r="Q128" s="96">
        <v>0.6069</v>
      </c>
      <c r="R128" s="93">
        <v>42446</v>
      </c>
      <c r="S128" s="103">
        <v>0.74719999999999998</v>
      </c>
      <c r="T128" s="103">
        <v>0.38700000000000001</v>
      </c>
      <c r="U128" s="103">
        <v>0.19800000000000001</v>
      </c>
      <c r="V128" s="103">
        <v>0.63560000000000005</v>
      </c>
      <c r="W128" s="103">
        <v>0.77429999999999999</v>
      </c>
      <c r="X128" s="103">
        <v>0.14460000000000001</v>
      </c>
      <c r="Y128" s="103">
        <v>0.46779999999999999</v>
      </c>
      <c r="Z128" s="106">
        <f t="shared" si="20"/>
        <v>0.59429210526315801</v>
      </c>
      <c r="AA128" s="91">
        <v>43179</v>
      </c>
      <c r="AB128" s="94">
        <v>8706</v>
      </c>
      <c r="AC128" s="94">
        <v>2787</v>
      </c>
      <c r="AD128" s="94">
        <f t="shared" si="23"/>
        <v>345</v>
      </c>
      <c r="AE128" s="84"/>
    </row>
    <row r="129" spans="1:31" s="89" customFormat="1" ht="15.75" customHeight="1">
      <c r="A129" s="88">
        <v>43178</v>
      </c>
      <c r="B129" s="84">
        <v>2900</v>
      </c>
      <c r="C129" s="88">
        <v>43174</v>
      </c>
      <c r="D129" s="100">
        <v>394.59199999999998</v>
      </c>
      <c r="E129" s="86">
        <v>375</v>
      </c>
      <c r="F129" s="86">
        <v>395</v>
      </c>
      <c r="G129" s="86">
        <f t="shared" si="24"/>
        <v>20</v>
      </c>
      <c r="H129" s="86">
        <f t="shared" si="25"/>
        <v>19.591999999999985</v>
      </c>
      <c r="I129" s="93">
        <v>42467</v>
      </c>
      <c r="J129" s="107">
        <v>38.1</v>
      </c>
      <c r="K129" s="107">
        <v>15.5</v>
      </c>
      <c r="L129" s="107">
        <v>6.3</v>
      </c>
      <c r="M129" s="107">
        <v>2.9</v>
      </c>
      <c r="N129" s="101">
        <f t="shared" si="21"/>
        <v>62.8</v>
      </c>
      <c r="O129" s="101">
        <f t="shared" si="22"/>
        <v>-3.4500000000000028</v>
      </c>
      <c r="P129" s="93">
        <v>42446</v>
      </c>
      <c r="Q129" s="96">
        <v>0.6159</v>
      </c>
      <c r="R129" s="93">
        <v>42439</v>
      </c>
      <c r="S129" s="103">
        <v>0.70940000000000003</v>
      </c>
      <c r="T129" s="103">
        <v>0.37930000000000003</v>
      </c>
      <c r="U129" s="103">
        <v>0.19239999999999999</v>
      </c>
      <c r="V129" s="103">
        <v>0.60670000000000002</v>
      </c>
      <c r="W129" s="103">
        <v>0.77210000000000001</v>
      </c>
      <c r="X129" s="103">
        <v>0.14460000000000001</v>
      </c>
      <c r="Y129" s="103">
        <v>0.433</v>
      </c>
      <c r="Z129" s="106">
        <f t="shared" si="20"/>
        <v>0.57098157894736845</v>
      </c>
      <c r="AA129" s="91">
        <v>43178</v>
      </c>
      <c r="AB129" s="94">
        <v>8757</v>
      </c>
      <c r="AC129" s="94">
        <v>2789</v>
      </c>
      <c r="AD129" s="94">
        <f t="shared" si="23"/>
        <v>390</v>
      </c>
      <c r="AE129" s="84"/>
    </row>
    <row r="130" spans="1:31" s="89" customFormat="1" ht="15.75" customHeight="1">
      <c r="A130" s="88">
        <v>43175</v>
      </c>
      <c r="B130" s="84">
        <v>2900</v>
      </c>
      <c r="C130" s="88">
        <v>43173</v>
      </c>
      <c r="D130" s="100">
        <v>393.75599999999997</v>
      </c>
      <c r="E130" s="86">
        <v>373</v>
      </c>
      <c r="F130" s="86">
        <v>395</v>
      </c>
      <c r="G130" s="86">
        <f t="shared" si="24"/>
        <v>22</v>
      </c>
      <c r="H130" s="86">
        <f t="shared" si="25"/>
        <v>20.755999999999972</v>
      </c>
      <c r="I130" s="93">
        <v>42460</v>
      </c>
      <c r="J130" s="107">
        <v>44.2</v>
      </c>
      <c r="K130" s="107">
        <v>14</v>
      </c>
      <c r="L130" s="107">
        <v>4.55</v>
      </c>
      <c r="M130" s="107">
        <v>3.5</v>
      </c>
      <c r="N130" s="101">
        <f t="shared" si="21"/>
        <v>66.25</v>
      </c>
      <c r="O130" s="101">
        <f t="shared" si="22"/>
        <v>2.3499999999999943</v>
      </c>
      <c r="P130" s="93">
        <v>42439</v>
      </c>
      <c r="Q130" s="96">
        <v>0.62570000000000003</v>
      </c>
      <c r="R130" s="93">
        <v>42432</v>
      </c>
      <c r="S130" s="103">
        <v>0.71650000000000003</v>
      </c>
      <c r="T130" s="103">
        <v>0.3553</v>
      </c>
      <c r="U130" s="103">
        <v>0.20619999999999999</v>
      </c>
      <c r="V130" s="103">
        <v>0.60429999999999995</v>
      </c>
      <c r="W130" s="103">
        <v>0.81240000000000001</v>
      </c>
      <c r="X130" s="103">
        <v>0.14599999999999999</v>
      </c>
      <c r="Y130" s="103">
        <v>0.42430000000000001</v>
      </c>
      <c r="Z130" s="106">
        <f t="shared" si="20"/>
        <v>0.57598026315789463</v>
      </c>
      <c r="AA130" s="91">
        <v>43175</v>
      </c>
      <c r="AB130" s="94">
        <v>8758</v>
      </c>
      <c r="AC130" s="94">
        <v>2707</v>
      </c>
      <c r="AD130" s="94">
        <f t="shared" si="23"/>
        <v>637</v>
      </c>
      <c r="AE130" s="84"/>
    </row>
    <row r="131" spans="1:31" s="89" customFormat="1" ht="15.75" customHeight="1">
      <c r="A131" s="88">
        <v>43174</v>
      </c>
      <c r="B131" s="84">
        <v>2850</v>
      </c>
      <c r="C131" s="88">
        <v>43172</v>
      </c>
      <c r="D131" s="100">
        <v>396.26400000000001</v>
      </c>
      <c r="E131" s="86">
        <v>370</v>
      </c>
      <c r="F131" s="86">
        <v>395</v>
      </c>
      <c r="G131" s="86">
        <f t="shared" si="24"/>
        <v>25</v>
      </c>
      <c r="H131" s="86">
        <f t="shared" si="25"/>
        <v>26.26400000000001</v>
      </c>
      <c r="I131" s="93">
        <v>42453</v>
      </c>
      <c r="J131" s="107">
        <v>37.5</v>
      </c>
      <c r="K131" s="107">
        <v>18.100000000000001</v>
      </c>
      <c r="L131" s="107">
        <v>3.6</v>
      </c>
      <c r="M131" s="107">
        <v>4.7</v>
      </c>
      <c r="N131" s="101">
        <f t="shared" si="21"/>
        <v>63.900000000000006</v>
      </c>
      <c r="O131" s="101">
        <f t="shared" si="22"/>
        <v>5.2000000000000099</v>
      </c>
      <c r="P131" s="93">
        <v>42432</v>
      </c>
      <c r="Q131" s="96">
        <v>0.61180000000000001</v>
      </c>
      <c r="R131" s="93">
        <v>42425</v>
      </c>
      <c r="S131" s="103">
        <v>0.78739999999999999</v>
      </c>
      <c r="T131" s="103">
        <v>0.29089999999999999</v>
      </c>
      <c r="U131" s="103">
        <v>0.20430000000000001</v>
      </c>
      <c r="V131" s="103">
        <v>0.62180000000000002</v>
      </c>
      <c r="W131" s="103">
        <v>0.79759999999999998</v>
      </c>
      <c r="X131" s="103">
        <v>0.1203</v>
      </c>
      <c r="Y131" s="103">
        <v>0.34610000000000002</v>
      </c>
      <c r="Z131" s="106">
        <f t="shared" si="20"/>
        <v>0.59698552631578949</v>
      </c>
      <c r="AA131" s="91">
        <v>43174</v>
      </c>
      <c r="AB131" s="94">
        <v>8890</v>
      </c>
      <c r="AC131" s="94">
        <v>2736</v>
      </c>
      <c r="AD131" s="94">
        <f t="shared" si="23"/>
        <v>682</v>
      </c>
      <c r="AE131" s="84"/>
    </row>
    <row r="132" spans="1:31" s="89" customFormat="1" ht="15.75" customHeight="1">
      <c r="A132" s="88">
        <v>43173</v>
      </c>
      <c r="B132" s="84">
        <v>2930</v>
      </c>
      <c r="C132" s="88">
        <v>43171</v>
      </c>
      <c r="D132" s="100">
        <v>397.93599999999998</v>
      </c>
      <c r="E132" s="86">
        <v>365</v>
      </c>
      <c r="F132" s="86">
        <v>395</v>
      </c>
      <c r="G132" s="86">
        <f t="shared" si="24"/>
        <v>30</v>
      </c>
      <c r="H132" s="86">
        <f t="shared" si="25"/>
        <v>32.935999999999979</v>
      </c>
      <c r="I132" s="93">
        <v>42446</v>
      </c>
      <c r="J132" s="107">
        <v>34.799999999999997</v>
      </c>
      <c r="K132" s="107">
        <v>13.3</v>
      </c>
      <c r="L132" s="107">
        <v>6.5</v>
      </c>
      <c r="M132" s="107">
        <v>4.0999999999999996</v>
      </c>
      <c r="N132" s="101">
        <f t="shared" si="21"/>
        <v>58.699999999999996</v>
      </c>
      <c r="O132" s="101">
        <f t="shared" si="22"/>
        <v>2.6000000000000014</v>
      </c>
      <c r="P132" s="93">
        <v>42425</v>
      </c>
      <c r="Q132" s="96">
        <v>0.61709999999999998</v>
      </c>
      <c r="R132" s="93">
        <v>42418</v>
      </c>
      <c r="S132" s="103">
        <v>0.78910000000000002</v>
      </c>
      <c r="T132" s="103">
        <v>0.21410000000000001</v>
      </c>
      <c r="U132" s="103">
        <v>0.20730000000000001</v>
      </c>
      <c r="V132" s="103">
        <v>0.5978</v>
      </c>
      <c r="W132" s="103">
        <v>0.74070000000000003</v>
      </c>
      <c r="X132" s="103">
        <v>0.14030000000000001</v>
      </c>
      <c r="Y132" s="103">
        <v>0.34610000000000002</v>
      </c>
      <c r="Z132" s="106">
        <f t="shared" si="20"/>
        <v>0.57711184210526323</v>
      </c>
      <c r="AA132" s="91">
        <v>43173</v>
      </c>
      <c r="AB132" s="94">
        <v>8931</v>
      </c>
      <c r="AC132" s="94">
        <v>2758</v>
      </c>
      <c r="AD132" s="94">
        <f t="shared" si="23"/>
        <v>657</v>
      </c>
      <c r="AE132" s="84"/>
    </row>
    <row r="133" spans="1:31" s="89" customFormat="1" ht="15.75" customHeight="1">
      <c r="A133" s="88">
        <v>43172</v>
      </c>
      <c r="B133" s="84">
        <v>2950</v>
      </c>
      <c r="C133" s="88">
        <v>43168</v>
      </c>
      <c r="D133" s="100">
        <v>402.952</v>
      </c>
      <c r="E133" s="86">
        <v>360</v>
      </c>
      <c r="F133" s="86">
        <v>395</v>
      </c>
      <c r="G133" s="86">
        <f t="shared" si="24"/>
        <v>35</v>
      </c>
      <c r="H133" s="86">
        <f t="shared" si="25"/>
        <v>42.951999999999998</v>
      </c>
      <c r="I133" s="93">
        <v>42439</v>
      </c>
      <c r="J133" s="107">
        <v>31</v>
      </c>
      <c r="K133" s="107">
        <v>13.3</v>
      </c>
      <c r="L133" s="107">
        <v>7.9</v>
      </c>
      <c r="M133" s="107">
        <v>3.9</v>
      </c>
      <c r="N133" s="101">
        <f t="shared" ref="N133:N164" si="26">SUM(J133:M133)</f>
        <v>56.099999999999994</v>
      </c>
      <c r="O133" s="101">
        <f t="shared" ref="O133:O164" si="27">N133-N134</f>
        <v>-1.0500000000000043</v>
      </c>
      <c r="P133" s="93">
        <v>42418</v>
      </c>
      <c r="Q133" s="96">
        <v>0.61680000000000001</v>
      </c>
      <c r="R133" s="93">
        <v>42397</v>
      </c>
      <c r="S133" s="103">
        <v>0.79979999999999996</v>
      </c>
      <c r="T133" s="103">
        <v>0.28299999999999997</v>
      </c>
      <c r="U133" s="103">
        <v>0.2303</v>
      </c>
      <c r="V133" s="103">
        <v>0.55289999999999995</v>
      </c>
      <c r="W133" s="103">
        <v>0.7</v>
      </c>
      <c r="X133" s="103">
        <v>0.16789999999999999</v>
      </c>
      <c r="Y133" s="103">
        <v>0.38669999999999999</v>
      </c>
      <c r="Z133" s="106">
        <f t="shared" si="20"/>
        <v>0.58946973684210513</v>
      </c>
      <c r="AA133" s="91">
        <v>43172</v>
      </c>
      <c r="AB133" s="94">
        <v>8882</v>
      </c>
      <c r="AC133" s="94">
        <v>2725</v>
      </c>
      <c r="AD133" s="94">
        <f t="shared" si="23"/>
        <v>707</v>
      </c>
      <c r="AE133" s="84"/>
    </row>
    <row r="134" spans="1:31" s="89" customFormat="1" ht="15.75" customHeight="1">
      <c r="A134" s="88">
        <v>43171</v>
      </c>
      <c r="B134" s="84">
        <v>2780</v>
      </c>
      <c r="C134" s="88">
        <v>43167</v>
      </c>
      <c r="D134" s="100">
        <v>402.952</v>
      </c>
      <c r="E134" s="86">
        <v>365</v>
      </c>
      <c r="F134" s="86">
        <v>382</v>
      </c>
      <c r="G134" s="86">
        <f t="shared" si="24"/>
        <v>17</v>
      </c>
      <c r="H134" s="86">
        <f t="shared" si="25"/>
        <v>37.951999999999998</v>
      </c>
      <c r="I134" s="93">
        <v>42432</v>
      </c>
      <c r="J134" s="107">
        <v>30.3</v>
      </c>
      <c r="K134" s="107">
        <v>16</v>
      </c>
      <c r="L134" s="107">
        <v>7.25</v>
      </c>
      <c r="M134" s="107">
        <v>3.6</v>
      </c>
      <c r="N134" s="101">
        <f t="shared" si="26"/>
        <v>57.15</v>
      </c>
      <c r="O134" s="101">
        <f t="shared" si="27"/>
        <v>-2.7500000000000071</v>
      </c>
      <c r="P134" s="93">
        <v>42397</v>
      </c>
      <c r="Q134" s="96">
        <v>0.61150000000000004</v>
      </c>
      <c r="R134" s="93">
        <v>42390</v>
      </c>
      <c r="S134" s="103">
        <v>0.71060000000000001</v>
      </c>
      <c r="T134" s="103">
        <v>0.30430000000000001</v>
      </c>
      <c r="U134" s="103">
        <v>0.23710000000000001</v>
      </c>
      <c r="V134" s="103">
        <v>0.57210000000000005</v>
      </c>
      <c r="W134" s="103">
        <v>0.72119999999999995</v>
      </c>
      <c r="X134" s="103">
        <v>0.16789999999999999</v>
      </c>
      <c r="Y134" s="103">
        <v>0.38669999999999999</v>
      </c>
      <c r="Z134" s="106">
        <f t="shared" si="20"/>
        <v>0.5557552631578947</v>
      </c>
      <c r="AA134" s="91">
        <v>43171</v>
      </c>
      <c r="AB134" s="94">
        <v>8889</v>
      </c>
      <c r="AC134" s="94">
        <v>2713</v>
      </c>
      <c r="AD134" s="94">
        <f t="shared" si="23"/>
        <v>750</v>
      </c>
      <c r="AE134" s="84"/>
    </row>
    <row r="135" spans="1:31" s="89" customFormat="1" ht="15.75" customHeight="1">
      <c r="A135" s="88">
        <v>43168</v>
      </c>
      <c r="B135" s="84">
        <v>2780</v>
      </c>
      <c r="C135" s="88">
        <v>43166</v>
      </c>
      <c r="D135" s="100">
        <v>402.952</v>
      </c>
      <c r="E135" s="86">
        <v>370</v>
      </c>
      <c r="F135" s="86">
        <v>386</v>
      </c>
      <c r="G135" s="86">
        <f t="shared" si="24"/>
        <v>16</v>
      </c>
      <c r="H135" s="86">
        <f t="shared" si="25"/>
        <v>32.951999999999998</v>
      </c>
      <c r="I135" s="93">
        <v>42429</v>
      </c>
      <c r="J135" s="107">
        <v>30.8</v>
      </c>
      <c r="K135" s="107">
        <v>17.600000000000001</v>
      </c>
      <c r="L135" s="107">
        <v>8</v>
      </c>
      <c r="M135" s="107">
        <v>3.5</v>
      </c>
      <c r="N135" s="101">
        <f t="shared" si="26"/>
        <v>59.900000000000006</v>
      </c>
      <c r="O135" s="101">
        <f t="shared" si="27"/>
        <v>-1.3999999999999986</v>
      </c>
      <c r="P135" s="93">
        <v>42390</v>
      </c>
      <c r="Q135" s="96">
        <v>0.624</v>
      </c>
      <c r="R135" s="93">
        <v>42383</v>
      </c>
      <c r="S135" s="103">
        <v>0.77610000000000001</v>
      </c>
      <c r="T135" s="103">
        <v>0.33610000000000001</v>
      </c>
      <c r="U135" s="103">
        <v>0.2359</v>
      </c>
      <c r="V135" s="103">
        <v>0.58120000000000005</v>
      </c>
      <c r="W135" s="103">
        <v>0.62450000000000006</v>
      </c>
      <c r="X135" s="103">
        <v>0.2172</v>
      </c>
      <c r="Y135" s="103">
        <v>0.39710000000000001</v>
      </c>
      <c r="Z135" s="106">
        <f t="shared" si="20"/>
        <v>0.58350789473684206</v>
      </c>
      <c r="AA135" s="91">
        <v>43168</v>
      </c>
      <c r="AB135" s="94">
        <v>8982</v>
      </c>
      <c r="AC135" s="94">
        <v>2691</v>
      </c>
      <c r="AD135" s="94">
        <f t="shared" si="23"/>
        <v>909</v>
      </c>
      <c r="AE135" s="84"/>
    </row>
    <row r="136" spans="1:31" s="89" customFormat="1" ht="15.75" customHeight="1">
      <c r="A136" s="88">
        <v>43167</v>
      </c>
      <c r="B136" s="84">
        <v>2730</v>
      </c>
      <c r="C136" s="88">
        <v>43165</v>
      </c>
      <c r="D136" s="100">
        <v>401.28</v>
      </c>
      <c r="E136" s="86">
        <v>370</v>
      </c>
      <c r="F136" s="86">
        <v>386</v>
      </c>
      <c r="G136" s="86">
        <f t="shared" si="24"/>
        <v>16</v>
      </c>
      <c r="H136" s="86">
        <f t="shared" si="25"/>
        <v>31.279999999999973</v>
      </c>
      <c r="I136" s="93">
        <v>42425</v>
      </c>
      <c r="J136" s="107">
        <v>32.200000000000003</v>
      </c>
      <c r="K136" s="107">
        <v>17.600000000000001</v>
      </c>
      <c r="L136" s="107">
        <v>8</v>
      </c>
      <c r="M136" s="107">
        <v>3.5</v>
      </c>
      <c r="N136" s="101">
        <f t="shared" si="26"/>
        <v>61.300000000000004</v>
      </c>
      <c r="O136" s="101">
        <f t="shared" si="27"/>
        <v>-0.39999999999999858</v>
      </c>
      <c r="P136" s="93">
        <v>42383</v>
      </c>
      <c r="Q136" s="96">
        <v>0.63270000000000004</v>
      </c>
      <c r="R136" s="93">
        <v>42376</v>
      </c>
      <c r="S136" s="103">
        <v>0.79859999999999998</v>
      </c>
      <c r="T136" s="103">
        <v>0.38350000000000001</v>
      </c>
      <c r="U136" s="103">
        <v>0.23880000000000001</v>
      </c>
      <c r="V136" s="103">
        <v>0.58120000000000005</v>
      </c>
      <c r="W136" s="103">
        <v>0.62919999999999998</v>
      </c>
      <c r="X136" s="103">
        <v>0.2172</v>
      </c>
      <c r="Y136" s="103">
        <v>0.40279999999999999</v>
      </c>
      <c r="Z136" s="106">
        <f t="shared" si="20"/>
        <v>0.6032249999999999</v>
      </c>
      <c r="AA136" s="91">
        <v>43167</v>
      </c>
      <c r="AB136" s="94">
        <v>8970</v>
      </c>
      <c r="AC136" s="94">
        <v>2642</v>
      </c>
      <c r="AD136" s="94">
        <f t="shared" si="23"/>
        <v>1044</v>
      </c>
      <c r="AE136" s="84"/>
    </row>
    <row r="137" spans="1:31" s="89" customFormat="1" ht="15.75" customHeight="1">
      <c r="A137" s="88">
        <v>43166</v>
      </c>
      <c r="B137" s="84">
        <v>2720</v>
      </c>
      <c r="C137" s="88">
        <v>43164</v>
      </c>
      <c r="D137" s="100">
        <v>394.59199999999998</v>
      </c>
      <c r="E137" s="86">
        <v>373</v>
      </c>
      <c r="F137" s="86">
        <v>386</v>
      </c>
      <c r="G137" s="86">
        <f t="shared" si="24"/>
        <v>13</v>
      </c>
      <c r="H137" s="86">
        <f t="shared" si="25"/>
        <v>21.591999999999985</v>
      </c>
      <c r="I137" s="93">
        <v>42418</v>
      </c>
      <c r="J137" s="107">
        <v>34.4</v>
      </c>
      <c r="K137" s="107">
        <v>16.8</v>
      </c>
      <c r="L137" s="107">
        <v>8.5</v>
      </c>
      <c r="M137" s="107">
        <v>2</v>
      </c>
      <c r="N137" s="101">
        <f t="shared" si="26"/>
        <v>61.7</v>
      </c>
      <c r="O137" s="101">
        <f t="shared" si="27"/>
        <v>-4.9000000000000057</v>
      </c>
      <c r="P137" s="93">
        <v>42376</v>
      </c>
      <c r="Q137" s="96">
        <v>0.63790000000000002</v>
      </c>
      <c r="R137" s="93">
        <v>42369</v>
      </c>
      <c r="S137" s="103">
        <v>0.81769999999999998</v>
      </c>
      <c r="T137" s="103">
        <v>0.38840000000000002</v>
      </c>
      <c r="U137" s="103">
        <v>0.23719999999999999</v>
      </c>
      <c r="V137" s="103">
        <v>0.52410000000000001</v>
      </c>
      <c r="W137" s="103">
        <v>0.66520000000000001</v>
      </c>
      <c r="X137" s="103">
        <v>0.2172</v>
      </c>
      <c r="Y137" s="103">
        <v>0.42580000000000001</v>
      </c>
      <c r="Z137" s="106">
        <f t="shared" ref="Z137:Z159" si="28">(S137*0.2625+T137*0.17+U137*0.1483+V137*0.068+W137*0.084+X137*0.016+Y137*0.0192)/0.768</f>
        <v>0.54559527343750003</v>
      </c>
      <c r="AA137" s="91">
        <v>43166</v>
      </c>
      <c r="AB137" s="94">
        <v>9150</v>
      </c>
      <c r="AC137" s="94">
        <v>2676</v>
      </c>
      <c r="AD137" s="94">
        <f t="shared" si="23"/>
        <v>1122</v>
      </c>
      <c r="AE137" s="84"/>
    </row>
    <row r="138" spans="1:31" s="89" customFormat="1" ht="15.75" customHeight="1">
      <c r="A138" s="88">
        <v>43165</v>
      </c>
      <c r="B138" s="84">
        <v>2740</v>
      </c>
      <c r="C138" s="88">
        <v>43161</v>
      </c>
      <c r="D138" s="100">
        <v>394.55</v>
      </c>
      <c r="E138" s="86">
        <v>373</v>
      </c>
      <c r="F138" s="86">
        <v>380</v>
      </c>
      <c r="G138" s="86">
        <f t="shared" si="24"/>
        <v>7</v>
      </c>
      <c r="H138" s="86">
        <f t="shared" si="25"/>
        <v>21.550000000000011</v>
      </c>
      <c r="I138" s="93">
        <v>42404</v>
      </c>
      <c r="J138" s="107">
        <v>31.1</v>
      </c>
      <c r="K138" s="107">
        <v>23.1</v>
      </c>
      <c r="L138" s="107">
        <v>9.5</v>
      </c>
      <c r="M138" s="107">
        <v>2.9</v>
      </c>
      <c r="N138" s="101">
        <f t="shared" si="26"/>
        <v>66.600000000000009</v>
      </c>
      <c r="O138" s="101">
        <f t="shared" si="27"/>
        <v>2.1000000000000085</v>
      </c>
      <c r="P138" s="93">
        <v>42369</v>
      </c>
      <c r="Q138" s="96">
        <v>0.627</v>
      </c>
      <c r="R138" s="93">
        <v>42362</v>
      </c>
      <c r="S138" s="103">
        <v>0.77700000000000002</v>
      </c>
      <c r="T138" s="103">
        <v>0.38750000000000001</v>
      </c>
      <c r="U138" s="103">
        <v>0.23599999999999999</v>
      </c>
      <c r="V138" s="103">
        <v>0.54700000000000004</v>
      </c>
      <c r="W138" s="103">
        <v>0.57830000000000004</v>
      </c>
      <c r="X138" s="103">
        <v>0.20619999999999999</v>
      </c>
      <c r="Y138" s="103">
        <v>0.4017</v>
      </c>
      <c r="Z138" s="106">
        <f t="shared" si="28"/>
        <v>0.52294445312499993</v>
      </c>
      <c r="AA138" s="91">
        <v>43165</v>
      </c>
      <c r="AB138" s="94">
        <v>9227</v>
      </c>
      <c r="AC138" s="94">
        <v>2668</v>
      </c>
      <c r="AD138" s="94">
        <f t="shared" ref="AD138:AD149" si="29">AB138-AC138*3</f>
        <v>1223</v>
      </c>
      <c r="AE138" s="84"/>
    </row>
    <row r="139" spans="1:31" s="89" customFormat="1" ht="15.75" customHeight="1">
      <c r="A139" s="88">
        <v>43164</v>
      </c>
      <c r="B139" s="84">
        <v>2740</v>
      </c>
      <c r="C139" s="88">
        <v>43160</v>
      </c>
      <c r="D139" s="100">
        <v>391.24799999999999</v>
      </c>
      <c r="E139" s="86">
        <v>369</v>
      </c>
      <c r="F139" s="86">
        <v>380</v>
      </c>
      <c r="G139" s="86">
        <f t="shared" si="24"/>
        <v>11</v>
      </c>
      <c r="H139" s="86">
        <f t="shared" si="25"/>
        <v>22.24799999999999</v>
      </c>
      <c r="I139" s="93">
        <v>42397</v>
      </c>
      <c r="J139" s="107">
        <v>32.6</v>
      </c>
      <c r="K139" s="107">
        <v>20.399999999999999</v>
      </c>
      <c r="L139" s="107">
        <v>8.5</v>
      </c>
      <c r="M139" s="107">
        <v>3</v>
      </c>
      <c r="N139" s="101">
        <f t="shared" si="26"/>
        <v>64.5</v>
      </c>
      <c r="O139" s="101">
        <f t="shared" si="27"/>
        <v>1.7000000000000028</v>
      </c>
      <c r="P139" s="93">
        <v>42362</v>
      </c>
      <c r="Q139" s="96">
        <v>0.62560000000000004</v>
      </c>
      <c r="R139" s="93">
        <v>42355</v>
      </c>
      <c r="S139" s="103">
        <v>0.79720000000000002</v>
      </c>
      <c r="T139" s="103">
        <v>0.37240000000000001</v>
      </c>
      <c r="U139" s="103">
        <v>0.2019</v>
      </c>
      <c r="V139" s="103">
        <v>0.58430000000000004</v>
      </c>
      <c r="W139" s="103">
        <v>0.74429999999999996</v>
      </c>
      <c r="X139" s="103">
        <v>0.1971</v>
      </c>
      <c r="Y139" s="103">
        <v>0.42580000000000001</v>
      </c>
      <c r="Z139" s="106">
        <f t="shared" si="28"/>
        <v>0.54179339843749996</v>
      </c>
      <c r="AA139" s="91">
        <v>43164</v>
      </c>
      <c r="AB139" s="94">
        <v>9172</v>
      </c>
      <c r="AC139" s="94">
        <v>2678</v>
      </c>
      <c r="AD139" s="94">
        <f t="shared" si="29"/>
        <v>1138</v>
      </c>
      <c r="AE139" s="84"/>
    </row>
    <row r="140" spans="1:31" s="89" customFormat="1" ht="15.75" customHeight="1">
      <c r="A140" s="88">
        <v>43161</v>
      </c>
      <c r="B140" s="84">
        <v>2740</v>
      </c>
      <c r="C140" s="88">
        <v>43159</v>
      </c>
      <c r="D140" s="100">
        <v>391.24799999999999</v>
      </c>
      <c r="E140" s="86">
        <v>357</v>
      </c>
      <c r="F140" s="86">
        <v>379</v>
      </c>
      <c r="G140" s="86">
        <f t="shared" si="24"/>
        <v>22</v>
      </c>
      <c r="H140" s="86">
        <f t="shared" si="25"/>
        <v>34.24799999999999</v>
      </c>
      <c r="I140" s="93">
        <v>42390</v>
      </c>
      <c r="J140" s="107">
        <v>33.4</v>
      </c>
      <c r="K140" s="107">
        <v>18.100000000000001</v>
      </c>
      <c r="L140" s="107">
        <v>8.5</v>
      </c>
      <c r="M140" s="107">
        <v>2.8</v>
      </c>
      <c r="N140" s="101">
        <f t="shared" si="26"/>
        <v>62.8</v>
      </c>
      <c r="O140" s="101">
        <f t="shared" si="27"/>
        <v>0.61999999999999744</v>
      </c>
      <c r="P140" s="93">
        <v>42355</v>
      </c>
      <c r="Q140" s="96">
        <v>0.63019999999999998</v>
      </c>
      <c r="R140" s="93">
        <v>42348</v>
      </c>
      <c r="S140" s="103">
        <v>0.80620000000000003</v>
      </c>
      <c r="T140" s="103">
        <v>0.35799999999999998</v>
      </c>
      <c r="U140" s="103">
        <v>0.2301</v>
      </c>
      <c r="V140" s="103">
        <v>0.53149999999999997</v>
      </c>
      <c r="W140" s="103">
        <v>0.66139999999999999</v>
      </c>
      <c r="X140" s="103">
        <v>0.19889999999999999</v>
      </c>
      <c r="Y140" s="103">
        <v>0.44679999999999997</v>
      </c>
      <c r="Z140" s="106">
        <f t="shared" si="28"/>
        <v>0.53394777343750011</v>
      </c>
      <c r="AA140" s="91">
        <v>43161</v>
      </c>
      <c r="AB140" s="94">
        <v>9262</v>
      </c>
      <c r="AC140" s="94">
        <v>2677</v>
      </c>
      <c r="AD140" s="94">
        <f t="shared" si="29"/>
        <v>1231</v>
      </c>
      <c r="AE140" s="84"/>
    </row>
    <row r="141" spans="1:31" s="89" customFormat="1" ht="15.75" customHeight="1">
      <c r="A141" s="88">
        <v>43160</v>
      </c>
      <c r="B141" s="84">
        <v>2740</v>
      </c>
      <c r="C141" s="88">
        <v>43158</v>
      </c>
      <c r="D141" s="100">
        <v>394.59199999999998</v>
      </c>
      <c r="E141" s="86">
        <v>357</v>
      </c>
      <c r="F141" s="86">
        <v>379</v>
      </c>
      <c r="G141" s="86">
        <f t="shared" si="24"/>
        <v>22</v>
      </c>
      <c r="H141" s="86">
        <f t="shared" si="25"/>
        <v>37.591999999999985</v>
      </c>
      <c r="I141" s="93">
        <v>42383</v>
      </c>
      <c r="J141" s="107">
        <v>32.28</v>
      </c>
      <c r="K141" s="107">
        <v>17.8</v>
      </c>
      <c r="L141" s="107">
        <v>8.9</v>
      </c>
      <c r="M141" s="107">
        <v>3.2</v>
      </c>
      <c r="N141" s="101">
        <f t="shared" si="26"/>
        <v>62.18</v>
      </c>
      <c r="O141" s="101">
        <f t="shared" si="27"/>
        <v>-3.3200000000000003</v>
      </c>
      <c r="P141" s="93">
        <v>42348</v>
      </c>
      <c r="Q141" s="96">
        <v>0.63460000000000005</v>
      </c>
      <c r="R141" s="93">
        <v>42341</v>
      </c>
      <c r="S141" s="103">
        <v>0.80620000000000003</v>
      </c>
      <c r="T141" s="103">
        <v>0.37930000000000003</v>
      </c>
      <c r="U141" s="103">
        <v>0.23619999999999999</v>
      </c>
      <c r="V141" s="103">
        <v>0.53110000000000002</v>
      </c>
      <c r="W141" s="103">
        <v>0.74839999999999995</v>
      </c>
      <c r="X141" s="103">
        <v>0.20899999999999999</v>
      </c>
      <c r="Y141" s="103">
        <v>0.44679999999999997</v>
      </c>
      <c r="Z141" s="106">
        <f t="shared" si="28"/>
        <v>0.54953114583333329</v>
      </c>
      <c r="AA141" s="91">
        <v>43160</v>
      </c>
      <c r="AB141" s="94">
        <v>9272</v>
      </c>
      <c r="AC141" s="94">
        <v>2663</v>
      </c>
      <c r="AD141" s="94">
        <f t="shared" si="29"/>
        <v>1283</v>
      </c>
      <c r="AE141" s="84"/>
    </row>
    <row r="142" spans="1:31" s="89" customFormat="1" ht="15.75" customHeight="1">
      <c r="A142" s="88">
        <v>43159</v>
      </c>
      <c r="B142" s="84">
        <v>2710</v>
      </c>
      <c r="C142" s="88">
        <v>43157</v>
      </c>
      <c r="D142" s="100">
        <v>391.24799999999999</v>
      </c>
      <c r="E142" s="86">
        <v>360</v>
      </c>
      <c r="F142" s="86">
        <v>379</v>
      </c>
      <c r="G142" s="86">
        <f t="shared" si="24"/>
        <v>19</v>
      </c>
      <c r="H142" s="86">
        <f t="shared" si="25"/>
        <v>31.24799999999999</v>
      </c>
      <c r="I142" s="93">
        <v>42376</v>
      </c>
      <c r="J142" s="107">
        <v>34.299999999999997</v>
      </c>
      <c r="K142" s="107">
        <v>18.100000000000001</v>
      </c>
      <c r="L142" s="107">
        <v>10</v>
      </c>
      <c r="M142" s="107">
        <v>3.1</v>
      </c>
      <c r="N142" s="101">
        <f t="shared" si="26"/>
        <v>65.5</v>
      </c>
      <c r="O142" s="101">
        <f t="shared" si="27"/>
        <v>2.5</v>
      </c>
      <c r="P142" s="93">
        <v>42341</v>
      </c>
      <c r="Q142" s="96">
        <v>0.63109999999999999</v>
      </c>
      <c r="R142" s="93">
        <v>42334</v>
      </c>
      <c r="S142" s="103">
        <v>0.75080000000000002</v>
      </c>
      <c r="T142" s="103">
        <v>0.4153</v>
      </c>
      <c r="U142" s="103">
        <v>0.23519999999999999</v>
      </c>
      <c r="V142" s="103">
        <v>0.62019999999999997</v>
      </c>
      <c r="W142" s="103">
        <v>0.75180000000000002</v>
      </c>
      <c r="X142" s="103">
        <v>0.23599999999999999</v>
      </c>
      <c r="Y142" s="103">
        <v>0.44679999999999997</v>
      </c>
      <c r="Z142" s="106">
        <f t="shared" si="28"/>
        <v>0.5471946875</v>
      </c>
      <c r="AA142" s="91">
        <v>43159</v>
      </c>
      <c r="AB142" s="94">
        <v>9149</v>
      </c>
      <c r="AC142" s="94">
        <v>2678</v>
      </c>
      <c r="AD142" s="94">
        <f t="shared" si="29"/>
        <v>1115</v>
      </c>
      <c r="AE142" s="84"/>
    </row>
    <row r="143" spans="1:31" s="89" customFormat="1" ht="15.75" customHeight="1">
      <c r="A143" s="88">
        <v>43158</v>
      </c>
      <c r="B143" s="84">
        <v>2750</v>
      </c>
      <c r="C143" s="88">
        <v>43154</v>
      </c>
      <c r="D143" s="100">
        <v>391.24799999999999</v>
      </c>
      <c r="E143" s="86">
        <v>366</v>
      </c>
      <c r="F143" s="86">
        <v>381</v>
      </c>
      <c r="G143" s="86">
        <f t="shared" si="24"/>
        <v>15</v>
      </c>
      <c r="H143" s="86">
        <f t="shared" si="25"/>
        <v>25.24799999999999</v>
      </c>
      <c r="I143" s="93">
        <v>42369</v>
      </c>
      <c r="J143" s="102">
        <v>32.1</v>
      </c>
      <c r="K143" s="102">
        <v>19.3</v>
      </c>
      <c r="L143" s="102">
        <v>8.3000000000000007</v>
      </c>
      <c r="M143" s="102">
        <v>3.3</v>
      </c>
      <c r="N143" s="101">
        <f t="shared" si="26"/>
        <v>63</v>
      </c>
      <c r="O143" s="101">
        <f t="shared" si="27"/>
        <v>-1.4500000000000028</v>
      </c>
      <c r="P143" s="93">
        <v>42334</v>
      </c>
      <c r="Q143" s="96">
        <v>0.65559999999999996</v>
      </c>
      <c r="R143" s="93">
        <v>42327</v>
      </c>
      <c r="S143" s="103">
        <v>0.80359999999999998</v>
      </c>
      <c r="T143" s="103">
        <v>0.42680000000000001</v>
      </c>
      <c r="U143" s="103">
        <v>0.24</v>
      </c>
      <c r="V143" s="103">
        <v>0.61350000000000005</v>
      </c>
      <c r="W143" s="103">
        <v>0.6754</v>
      </c>
      <c r="X143" s="103">
        <v>0.2447</v>
      </c>
      <c r="Y143" s="103">
        <v>0.44679999999999997</v>
      </c>
      <c r="Z143" s="106">
        <f t="shared" si="28"/>
        <v>0.55994578125000005</v>
      </c>
      <c r="AA143" s="91">
        <v>43158</v>
      </c>
      <c r="AB143" s="94">
        <v>9174</v>
      </c>
      <c r="AC143" s="94">
        <v>2676</v>
      </c>
      <c r="AD143" s="94">
        <f t="shared" si="29"/>
        <v>1146</v>
      </c>
      <c r="AE143" s="84"/>
    </row>
    <row r="144" spans="1:31" s="89" customFormat="1" ht="15.75" customHeight="1">
      <c r="A144" s="88">
        <v>43157</v>
      </c>
      <c r="B144" s="84">
        <v>2770</v>
      </c>
      <c r="C144" s="88">
        <v>43153</v>
      </c>
      <c r="D144" s="100">
        <v>391.24799999999999</v>
      </c>
      <c r="E144" s="86">
        <v>385</v>
      </c>
      <c r="F144" s="86">
        <v>387</v>
      </c>
      <c r="G144" s="86">
        <f t="shared" si="24"/>
        <v>2</v>
      </c>
      <c r="H144" s="86">
        <f t="shared" si="25"/>
        <v>6.2479999999999905</v>
      </c>
      <c r="I144" s="93">
        <v>42362</v>
      </c>
      <c r="J144" s="102">
        <v>33.1</v>
      </c>
      <c r="K144" s="102">
        <v>21</v>
      </c>
      <c r="L144" s="102">
        <v>7.25</v>
      </c>
      <c r="M144" s="102">
        <v>3.1</v>
      </c>
      <c r="N144" s="101">
        <f t="shared" si="26"/>
        <v>64.45</v>
      </c>
      <c r="O144" s="101">
        <f t="shared" si="27"/>
        <v>2.769999999999996</v>
      </c>
      <c r="P144" s="93">
        <v>42327</v>
      </c>
      <c r="Q144" s="96">
        <v>0.66679999999999995</v>
      </c>
      <c r="R144" s="93">
        <v>42320</v>
      </c>
      <c r="S144" s="103">
        <v>0.80620000000000003</v>
      </c>
      <c r="T144" s="103">
        <v>0.41460000000000002</v>
      </c>
      <c r="U144" s="103">
        <v>0.2382</v>
      </c>
      <c r="V144" s="103">
        <v>0.61799999999999999</v>
      </c>
      <c r="W144" s="103">
        <v>0.67030000000000001</v>
      </c>
      <c r="X144" s="103">
        <v>0.24940000000000001</v>
      </c>
      <c r="Y144" s="103">
        <v>0.44679999999999997</v>
      </c>
      <c r="Z144" s="106">
        <f t="shared" si="28"/>
        <v>0.5577248958333334</v>
      </c>
      <c r="AA144" s="91">
        <v>43157</v>
      </c>
      <c r="AB144" s="94">
        <v>9210</v>
      </c>
      <c r="AC144" s="94">
        <v>2701</v>
      </c>
      <c r="AD144" s="94">
        <f t="shared" si="29"/>
        <v>1107</v>
      </c>
      <c r="AE144" s="84"/>
    </row>
    <row r="145" spans="1:31" s="89" customFormat="1" ht="15.75" customHeight="1">
      <c r="A145" s="88">
        <v>43154</v>
      </c>
      <c r="B145" s="84">
        <v>3055</v>
      </c>
      <c r="C145" s="88">
        <v>43152</v>
      </c>
      <c r="D145" s="100">
        <v>392.92</v>
      </c>
      <c r="E145" s="86">
        <v>387</v>
      </c>
      <c r="F145" s="86">
        <v>387</v>
      </c>
      <c r="G145" s="86">
        <f t="shared" si="24"/>
        <v>0</v>
      </c>
      <c r="H145" s="86">
        <f t="shared" si="25"/>
        <v>5.9200000000000159</v>
      </c>
      <c r="I145" s="93">
        <v>42355</v>
      </c>
      <c r="J145" s="102">
        <v>32.450000000000003</v>
      </c>
      <c r="K145" s="102">
        <v>19.7</v>
      </c>
      <c r="L145" s="102">
        <v>6.93</v>
      </c>
      <c r="M145" s="102">
        <v>2.6</v>
      </c>
      <c r="N145" s="101">
        <f t="shared" si="26"/>
        <v>61.680000000000007</v>
      </c>
      <c r="O145" s="101">
        <f t="shared" si="27"/>
        <v>-3.0899999999999892</v>
      </c>
      <c r="P145" s="93">
        <v>42320</v>
      </c>
      <c r="Q145" s="96">
        <v>0.64739999999999998</v>
      </c>
      <c r="R145" s="93">
        <v>42313</v>
      </c>
      <c r="S145" s="103">
        <v>0.78559999999999997</v>
      </c>
      <c r="T145" s="103">
        <v>0.39929999999999999</v>
      </c>
      <c r="U145" s="103">
        <v>0.2397</v>
      </c>
      <c r="V145" s="103">
        <v>0.49509999999999998</v>
      </c>
      <c r="W145" s="103">
        <v>0.748</v>
      </c>
      <c r="X145" s="103">
        <v>0.2457</v>
      </c>
      <c r="Y145" s="103">
        <v>0.44600000000000001</v>
      </c>
      <c r="Z145" s="106">
        <f t="shared" si="28"/>
        <v>0.54510639322916665</v>
      </c>
      <c r="AA145" s="91">
        <v>43154</v>
      </c>
      <c r="AB145" s="94">
        <v>9304</v>
      </c>
      <c r="AC145" s="94">
        <v>2765</v>
      </c>
      <c r="AD145" s="94">
        <f t="shared" si="29"/>
        <v>1009</v>
      </c>
      <c r="AE145" s="84"/>
    </row>
    <row r="146" spans="1:31" s="89" customFormat="1" ht="15.75" customHeight="1">
      <c r="A146" s="88">
        <v>43153</v>
      </c>
      <c r="B146" s="84">
        <v>3070</v>
      </c>
      <c r="C146" s="88">
        <v>43151</v>
      </c>
      <c r="D146" s="100">
        <v>392.92</v>
      </c>
      <c r="E146" s="86">
        <v>387</v>
      </c>
      <c r="F146" s="86">
        <v>387</v>
      </c>
      <c r="G146" s="86">
        <f t="shared" si="24"/>
        <v>0</v>
      </c>
      <c r="H146" s="86">
        <f t="shared" si="25"/>
        <v>5.9200000000000159</v>
      </c>
      <c r="I146" s="93">
        <v>42348</v>
      </c>
      <c r="J146" s="102">
        <v>29.85</v>
      </c>
      <c r="K146" s="102">
        <v>23.6</v>
      </c>
      <c r="L146" s="102">
        <v>8.6199999999999992</v>
      </c>
      <c r="M146" s="102">
        <v>2.7</v>
      </c>
      <c r="N146" s="101">
        <f t="shared" si="26"/>
        <v>64.77</v>
      </c>
      <c r="O146" s="101">
        <f t="shared" si="27"/>
        <v>7.0300000000000011</v>
      </c>
      <c r="P146" s="93">
        <v>42313</v>
      </c>
      <c r="Q146" s="96">
        <v>0.65180000000000005</v>
      </c>
      <c r="R146" s="93">
        <v>42306</v>
      </c>
      <c r="S146" s="103">
        <v>0.76500000000000001</v>
      </c>
      <c r="T146" s="103">
        <v>0.38869999999999999</v>
      </c>
      <c r="U146" s="103">
        <v>0.23150000000000001</v>
      </c>
      <c r="V146" s="103">
        <v>0.441</v>
      </c>
      <c r="W146" s="103">
        <v>0.67310000000000003</v>
      </c>
      <c r="X146" s="103">
        <v>0.2732</v>
      </c>
      <c r="Y146" s="103">
        <v>0.44600000000000001</v>
      </c>
      <c r="Z146" s="106">
        <f t="shared" si="28"/>
        <v>0.52172623697916665</v>
      </c>
      <c r="AA146" s="91">
        <v>43153</v>
      </c>
      <c r="AB146" s="94">
        <v>9282</v>
      </c>
      <c r="AC146" s="94">
        <v>2729</v>
      </c>
      <c r="AD146" s="94">
        <f t="shared" si="29"/>
        <v>1095</v>
      </c>
      <c r="AE146" s="84"/>
    </row>
    <row r="147" spans="1:31" s="89" customFormat="1" ht="15.75" customHeight="1">
      <c r="A147" s="88">
        <v>43145</v>
      </c>
      <c r="B147" s="84">
        <v>3100</v>
      </c>
      <c r="C147" s="88">
        <v>43147</v>
      </c>
      <c r="D147" s="100">
        <v>406.29599999999999</v>
      </c>
      <c r="E147" s="86">
        <v>387</v>
      </c>
      <c r="F147" s="86">
        <v>387</v>
      </c>
      <c r="G147" s="86">
        <f t="shared" ref="G147:G149" si="30">F147-E147</f>
        <v>0</v>
      </c>
      <c r="H147" s="86">
        <f t="shared" si="25"/>
        <v>19.295999999999992</v>
      </c>
      <c r="I147" s="93">
        <v>42341</v>
      </c>
      <c r="J147" s="102">
        <v>28.68</v>
      </c>
      <c r="K147" s="102">
        <v>21.7</v>
      </c>
      <c r="L147" s="102">
        <v>5.86</v>
      </c>
      <c r="M147" s="102">
        <v>1.5</v>
      </c>
      <c r="N147" s="101">
        <f t="shared" si="26"/>
        <v>57.739999999999995</v>
      </c>
      <c r="O147" s="101">
        <f t="shared" si="27"/>
        <v>1.9899999999999949</v>
      </c>
      <c r="P147" s="93">
        <v>42306</v>
      </c>
      <c r="Q147" s="96">
        <v>0.63980000000000004</v>
      </c>
      <c r="R147" s="93">
        <v>42299</v>
      </c>
      <c r="S147" s="103">
        <v>0.69669999999999999</v>
      </c>
      <c r="T147" s="103">
        <v>0.35899999999999999</v>
      </c>
      <c r="U147" s="103">
        <v>0.23430000000000001</v>
      </c>
      <c r="V147" s="103">
        <v>0.51529999999999998</v>
      </c>
      <c r="W147" s="103">
        <v>0.66459999999999997</v>
      </c>
      <c r="X147" s="103">
        <v>0.18640000000000001</v>
      </c>
      <c r="Y147" s="103">
        <v>0.44600000000000001</v>
      </c>
      <c r="Z147" s="106">
        <f t="shared" si="28"/>
        <v>0.49618859374999996</v>
      </c>
      <c r="AA147" s="91">
        <v>43145</v>
      </c>
      <c r="AB147" s="94">
        <v>9326</v>
      </c>
      <c r="AC147" s="94">
        <v>2719</v>
      </c>
      <c r="AD147" s="94">
        <f t="shared" si="29"/>
        <v>1169</v>
      </c>
      <c r="AE147" s="84"/>
    </row>
    <row r="148" spans="1:31" s="89" customFormat="1" ht="15.75" customHeight="1">
      <c r="A148" s="88">
        <v>43144</v>
      </c>
      <c r="B148" s="84">
        <v>3050</v>
      </c>
      <c r="C148" s="88">
        <v>43143</v>
      </c>
      <c r="D148" s="100">
        <v>401.28</v>
      </c>
      <c r="E148" s="86">
        <v>384</v>
      </c>
      <c r="F148" s="86">
        <v>387</v>
      </c>
      <c r="G148" s="86">
        <f t="shared" si="30"/>
        <v>3</v>
      </c>
      <c r="H148" s="86">
        <f t="shared" si="25"/>
        <v>17.279999999999973</v>
      </c>
      <c r="I148" s="93">
        <v>42334</v>
      </c>
      <c r="J148" s="102">
        <v>25.05</v>
      </c>
      <c r="K148" s="102">
        <v>21.3</v>
      </c>
      <c r="L148" s="102">
        <v>7.4</v>
      </c>
      <c r="M148" s="102">
        <v>2</v>
      </c>
      <c r="N148" s="101">
        <f t="shared" si="26"/>
        <v>55.75</v>
      </c>
      <c r="O148" s="101">
        <f t="shared" si="27"/>
        <v>-3.6000000000000014</v>
      </c>
      <c r="P148" s="93">
        <v>42299</v>
      </c>
      <c r="Q148" s="96">
        <v>0.63429999999999997</v>
      </c>
      <c r="R148" s="93">
        <v>42292</v>
      </c>
      <c r="S148" s="103">
        <v>0.74819999999999998</v>
      </c>
      <c r="T148" s="103">
        <v>0.35270000000000001</v>
      </c>
      <c r="U148" s="103">
        <v>0.23430000000000001</v>
      </c>
      <c r="V148" s="103">
        <v>0.48459999999999998</v>
      </c>
      <c r="W148" s="103">
        <v>0.61</v>
      </c>
      <c r="X148" s="103">
        <v>0.19789999999999999</v>
      </c>
      <c r="Y148" s="103">
        <v>0.44600000000000001</v>
      </c>
      <c r="Z148" s="106">
        <f t="shared" si="28"/>
        <v>0.50394608072916669</v>
      </c>
      <c r="AA148" s="91">
        <v>43144</v>
      </c>
      <c r="AB148" s="94">
        <v>9204</v>
      </c>
      <c r="AC148" s="94">
        <v>2717</v>
      </c>
      <c r="AD148" s="94">
        <f t="shared" si="29"/>
        <v>1053</v>
      </c>
      <c r="AE148" s="84"/>
    </row>
    <row r="149" spans="1:31" s="89" customFormat="1" ht="15.75" customHeight="1">
      <c r="A149" s="88">
        <v>43143</v>
      </c>
      <c r="B149" s="84">
        <v>3075</v>
      </c>
      <c r="C149" s="88">
        <v>43140</v>
      </c>
      <c r="D149" s="100">
        <v>401.28</v>
      </c>
      <c r="E149" s="86">
        <v>386</v>
      </c>
      <c r="F149" s="86">
        <v>387</v>
      </c>
      <c r="G149" s="86">
        <f t="shared" si="30"/>
        <v>1</v>
      </c>
      <c r="H149" s="86">
        <f t="shared" si="25"/>
        <v>15.279999999999973</v>
      </c>
      <c r="I149" s="93">
        <v>42327</v>
      </c>
      <c r="J149" s="102">
        <v>24.9</v>
      </c>
      <c r="K149" s="102">
        <v>23.9</v>
      </c>
      <c r="L149" s="102">
        <v>8.85</v>
      </c>
      <c r="M149" s="102">
        <v>1.7</v>
      </c>
      <c r="N149" s="101">
        <f t="shared" si="26"/>
        <v>59.35</v>
      </c>
      <c r="O149" s="101">
        <f t="shared" si="27"/>
        <v>1.0900000000000034</v>
      </c>
      <c r="P149" s="93">
        <v>42292</v>
      </c>
      <c r="Q149" s="96">
        <v>0.63729999999999998</v>
      </c>
      <c r="R149" s="93">
        <v>42286</v>
      </c>
      <c r="S149" s="103">
        <v>0.67869999999999997</v>
      </c>
      <c r="T149" s="103">
        <v>0.35699999999999998</v>
      </c>
      <c r="U149" s="103">
        <v>0.23319999999999999</v>
      </c>
      <c r="V149" s="103">
        <v>0.47339999999999999</v>
      </c>
      <c r="W149" s="103">
        <v>0.63759999999999994</v>
      </c>
      <c r="X149" s="103">
        <v>0.19789999999999999</v>
      </c>
      <c r="Y149" s="103">
        <v>0.44600000000000001</v>
      </c>
      <c r="Z149" s="106">
        <f t="shared" si="28"/>
        <v>0.48295769531249999</v>
      </c>
      <c r="AA149" s="91">
        <v>43143</v>
      </c>
      <c r="AB149" s="94">
        <v>9203</v>
      </c>
      <c r="AC149" s="94">
        <v>2722</v>
      </c>
      <c r="AD149" s="94">
        <f t="shared" si="29"/>
        <v>1037</v>
      </c>
      <c r="AE149" s="84"/>
    </row>
    <row r="150" spans="1:31" s="89" customFormat="1" ht="15.75" customHeight="1">
      <c r="A150" s="88">
        <v>43140</v>
      </c>
      <c r="B150" s="84">
        <v>3100</v>
      </c>
      <c r="C150" s="88">
        <v>43139</v>
      </c>
      <c r="D150" s="100">
        <v>411.31200000000001</v>
      </c>
      <c r="E150" s="86">
        <v>388</v>
      </c>
      <c r="F150" s="86">
        <v>400</v>
      </c>
      <c r="G150" s="86">
        <v>12</v>
      </c>
      <c r="H150" s="86">
        <v>23.312000000000012</v>
      </c>
      <c r="I150" s="93">
        <v>42320</v>
      </c>
      <c r="J150" s="102">
        <v>29.5</v>
      </c>
      <c r="K150" s="102">
        <v>20</v>
      </c>
      <c r="L150" s="102">
        <v>6.86</v>
      </c>
      <c r="M150" s="102">
        <v>1.9</v>
      </c>
      <c r="N150" s="101">
        <f t="shared" si="26"/>
        <v>58.26</v>
      </c>
      <c r="O150" s="101">
        <f t="shared" si="27"/>
        <v>-14.639999999999993</v>
      </c>
      <c r="P150" s="93">
        <v>42286</v>
      </c>
      <c r="Q150" s="96">
        <v>0.64200000000000002</v>
      </c>
      <c r="R150" s="93">
        <v>42271</v>
      </c>
      <c r="S150" s="103">
        <v>0.63680000000000003</v>
      </c>
      <c r="T150" s="103">
        <v>0.3604</v>
      </c>
      <c r="U150" s="103">
        <v>0.22239999999999999</v>
      </c>
      <c r="V150" s="103">
        <v>0.36380000000000001</v>
      </c>
      <c r="W150" s="103">
        <v>0.82</v>
      </c>
      <c r="X150" s="103">
        <v>0.1918</v>
      </c>
      <c r="Y150" s="103">
        <v>0.443</v>
      </c>
      <c r="Z150" s="106">
        <f t="shared" si="28"/>
        <v>0.47734729166666667</v>
      </c>
      <c r="AA150" s="91">
        <v>43140</v>
      </c>
      <c r="AB150" s="94">
        <v>9238</v>
      </c>
      <c r="AC150" s="94">
        <v>2768</v>
      </c>
      <c r="AD150" s="94">
        <v>934</v>
      </c>
      <c r="AE150" s="84"/>
    </row>
    <row r="151" spans="1:31" s="89" customFormat="1" ht="15.75" customHeight="1">
      <c r="A151" s="88">
        <v>43139</v>
      </c>
      <c r="B151" s="84">
        <v>3280</v>
      </c>
      <c r="C151" s="88">
        <v>43138</v>
      </c>
      <c r="D151" s="100">
        <v>411.31200000000001</v>
      </c>
      <c r="E151" s="86">
        <v>390</v>
      </c>
      <c r="F151" s="86">
        <v>405</v>
      </c>
      <c r="G151" s="86">
        <v>15</v>
      </c>
      <c r="H151" s="86">
        <v>21.312000000000012</v>
      </c>
      <c r="I151" s="93">
        <v>42313</v>
      </c>
      <c r="J151" s="102">
        <v>37</v>
      </c>
      <c r="K151" s="102">
        <v>24.3</v>
      </c>
      <c r="L151" s="102">
        <v>9.6</v>
      </c>
      <c r="M151" s="102">
        <v>2</v>
      </c>
      <c r="N151" s="101">
        <f t="shared" si="26"/>
        <v>72.899999999999991</v>
      </c>
      <c r="O151" s="101">
        <f t="shared" si="27"/>
        <v>-3.6200000000000188</v>
      </c>
      <c r="P151" s="93">
        <v>42276</v>
      </c>
      <c r="Q151" s="96">
        <v>0.62719999999999998</v>
      </c>
      <c r="R151" s="93">
        <v>42264</v>
      </c>
      <c r="S151" s="103">
        <v>0.65229999999999999</v>
      </c>
      <c r="T151" s="103">
        <v>0.34060000000000001</v>
      </c>
      <c r="U151" s="103">
        <v>0.19239999999999999</v>
      </c>
      <c r="V151" s="103">
        <v>0.3493</v>
      </c>
      <c r="W151" s="103">
        <v>0.84770000000000001</v>
      </c>
      <c r="X151" s="103">
        <v>0.1837</v>
      </c>
      <c r="Y151" s="103">
        <v>0.443</v>
      </c>
      <c r="Z151" s="106">
        <f t="shared" si="28"/>
        <v>0.47404644531250001</v>
      </c>
      <c r="AA151" s="91">
        <v>43139</v>
      </c>
      <c r="AB151" s="94">
        <v>9239</v>
      </c>
      <c r="AC151" s="94">
        <v>2787</v>
      </c>
      <c r="AD151" s="94">
        <v>878</v>
      </c>
      <c r="AE151" s="84"/>
    </row>
    <row r="152" spans="1:31" s="89" customFormat="1" ht="15.75" customHeight="1">
      <c r="A152" s="88">
        <v>43138</v>
      </c>
      <c r="B152" s="84">
        <v>3345</v>
      </c>
      <c r="C152" s="88">
        <v>43137</v>
      </c>
      <c r="D152" s="100">
        <v>411.31200000000001</v>
      </c>
      <c r="E152" s="86">
        <v>390</v>
      </c>
      <c r="F152" s="86">
        <v>405</v>
      </c>
      <c r="G152" s="86">
        <v>15</v>
      </c>
      <c r="H152" s="86">
        <v>21.312000000000012</v>
      </c>
      <c r="I152" s="93">
        <v>42306</v>
      </c>
      <c r="J152" s="102">
        <v>37.92</v>
      </c>
      <c r="K152" s="102">
        <v>26.8</v>
      </c>
      <c r="L152" s="102">
        <v>9.9</v>
      </c>
      <c r="M152" s="102">
        <v>1.9</v>
      </c>
      <c r="N152" s="101">
        <f t="shared" si="26"/>
        <v>76.52000000000001</v>
      </c>
      <c r="O152" s="101">
        <f t="shared" si="27"/>
        <v>2.9200000000000017</v>
      </c>
      <c r="P152" s="93">
        <v>42271</v>
      </c>
      <c r="Q152" s="96">
        <v>0.61560000000000004</v>
      </c>
      <c r="R152" s="93">
        <v>42257</v>
      </c>
      <c r="S152" s="103">
        <v>0.64839999999999998</v>
      </c>
      <c r="T152" s="103">
        <v>0.30049999999999999</v>
      </c>
      <c r="U152" s="103">
        <v>0.17299999999999999</v>
      </c>
      <c r="V152" s="103">
        <v>0.32500000000000001</v>
      </c>
      <c r="W152" s="103">
        <v>0.84909999999999997</v>
      </c>
      <c r="X152" s="103">
        <v>0.17530000000000001</v>
      </c>
      <c r="Y152" s="103">
        <v>0.443</v>
      </c>
      <c r="Z152" s="106">
        <f t="shared" si="28"/>
        <v>0.457917578125</v>
      </c>
      <c r="AA152" s="91">
        <v>43138</v>
      </c>
      <c r="AB152" s="94">
        <v>9306</v>
      </c>
      <c r="AC152" s="94">
        <v>2799</v>
      </c>
      <c r="AD152" s="94">
        <v>909</v>
      </c>
      <c r="AE152" s="84"/>
    </row>
    <row r="153" spans="1:31" s="89" customFormat="1" ht="15.75" customHeight="1">
      <c r="A153" s="88">
        <v>43137</v>
      </c>
      <c r="B153" s="84">
        <v>3310</v>
      </c>
      <c r="C153" s="88">
        <v>43136</v>
      </c>
      <c r="D153" s="100">
        <v>414.65600000000001</v>
      </c>
      <c r="E153" s="86">
        <v>390</v>
      </c>
      <c r="F153" s="86">
        <v>408</v>
      </c>
      <c r="G153" s="86">
        <v>18</v>
      </c>
      <c r="H153" s="86">
        <v>24.656000000000006</v>
      </c>
      <c r="I153" s="93">
        <v>42299</v>
      </c>
      <c r="J153" s="102">
        <v>35.700000000000003</v>
      </c>
      <c r="K153" s="102">
        <v>26.2</v>
      </c>
      <c r="L153" s="102">
        <v>9.9</v>
      </c>
      <c r="M153" s="102">
        <v>1.8</v>
      </c>
      <c r="N153" s="101">
        <f t="shared" si="26"/>
        <v>73.600000000000009</v>
      </c>
      <c r="O153" s="101">
        <f t="shared" si="27"/>
        <v>-4.2999999999999972</v>
      </c>
      <c r="P153" s="93">
        <v>42264</v>
      </c>
      <c r="Q153" s="96">
        <v>0.60599999999999998</v>
      </c>
      <c r="R153" s="93">
        <v>42243</v>
      </c>
      <c r="S153" s="103">
        <v>0.57950000000000002</v>
      </c>
      <c r="T153" s="103">
        <v>0.3054</v>
      </c>
      <c r="U153" s="103">
        <v>0.21229999999999999</v>
      </c>
      <c r="V153" s="103">
        <v>0.35909999999999997</v>
      </c>
      <c r="W153" s="103">
        <v>0.84809999999999997</v>
      </c>
      <c r="X153" s="103">
        <v>0.1948</v>
      </c>
      <c r="Y153" s="103">
        <v>0.45710000000000001</v>
      </c>
      <c r="Z153" s="106">
        <f t="shared" si="28"/>
        <v>0.44670984374999989</v>
      </c>
      <c r="AA153" s="91">
        <v>43137</v>
      </c>
      <c r="AB153" s="94">
        <v>9416</v>
      </c>
      <c r="AC153" s="94">
        <v>2816</v>
      </c>
      <c r="AD153" s="94">
        <v>968</v>
      </c>
      <c r="AE153" s="84"/>
    </row>
    <row r="154" spans="1:31" s="89" customFormat="1" ht="15.75" customHeight="1">
      <c r="A154" s="88">
        <v>43136</v>
      </c>
      <c r="B154" s="84">
        <v>3340</v>
      </c>
      <c r="C154" s="88">
        <v>43133</v>
      </c>
      <c r="D154" s="100">
        <v>421.34399999999999</v>
      </c>
      <c r="E154" s="86">
        <v>390</v>
      </c>
      <c r="F154" s="86">
        <v>408</v>
      </c>
      <c r="G154" s="86">
        <v>18</v>
      </c>
      <c r="H154" s="86">
        <v>31.343999999999994</v>
      </c>
      <c r="I154" s="93">
        <v>42292</v>
      </c>
      <c r="J154" s="102">
        <v>39.9</v>
      </c>
      <c r="K154" s="102">
        <v>28</v>
      </c>
      <c r="L154" s="102">
        <v>8</v>
      </c>
      <c r="M154" s="102">
        <v>2</v>
      </c>
      <c r="N154" s="101">
        <f t="shared" si="26"/>
        <v>77.900000000000006</v>
      </c>
      <c r="O154" s="101">
        <f t="shared" si="27"/>
        <v>-0.89999999999999147</v>
      </c>
      <c r="P154" s="93">
        <v>42257</v>
      </c>
      <c r="Q154" s="96">
        <v>0.5484</v>
      </c>
      <c r="R154" s="93">
        <v>42236</v>
      </c>
      <c r="S154" s="103">
        <v>0.70899999999999996</v>
      </c>
      <c r="T154" s="103">
        <v>0.33900000000000002</v>
      </c>
      <c r="U154" s="103">
        <v>0.22109999999999999</v>
      </c>
      <c r="V154" s="103">
        <v>0.43330000000000002</v>
      </c>
      <c r="W154" s="103">
        <v>0.88200000000000001</v>
      </c>
      <c r="X154" s="103">
        <v>0.1991</v>
      </c>
      <c r="Y154" s="103">
        <v>0.47599999999999998</v>
      </c>
      <c r="Z154" s="106">
        <f t="shared" si="28"/>
        <v>0.51094899739583333</v>
      </c>
      <c r="AA154" s="91">
        <v>43136</v>
      </c>
      <c r="AB154" s="94">
        <v>9500</v>
      </c>
      <c r="AC154" s="94">
        <v>2803</v>
      </c>
      <c r="AD154" s="94">
        <v>1091</v>
      </c>
      <c r="AE154" s="84"/>
    </row>
    <row r="155" spans="1:31" s="89" customFormat="1" ht="15.75" customHeight="1">
      <c r="A155" s="88">
        <v>43133</v>
      </c>
      <c r="B155" s="84">
        <v>3330</v>
      </c>
      <c r="C155" s="88">
        <v>43132</v>
      </c>
      <c r="D155" s="100">
        <v>421.34399999999999</v>
      </c>
      <c r="E155" s="86">
        <v>393</v>
      </c>
      <c r="F155" s="86">
        <v>399</v>
      </c>
      <c r="G155" s="86">
        <f t="shared" ref="G155:G181" si="31">F155-E155</f>
        <v>6</v>
      </c>
      <c r="H155" s="86">
        <f t="shared" ref="H155:H167" si="32">D155-E155</f>
        <v>28.343999999999994</v>
      </c>
      <c r="I155" s="93">
        <v>42285</v>
      </c>
      <c r="J155" s="102">
        <v>39.950000000000003</v>
      </c>
      <c r="K155" s="102">
        <v>29.5</v>
      </c>
      <c r="L155" s="102">
        <v>7.85</v>
      </c>
      <c r="M155" s="102">
        <v>1.5</v>
      </c>
      <c r="N155" s="101">
        <f t="shared" si="26"/>
        <v>78.8</v>
      </c>
      <c r="O155" s="101">
        <f t="shared" si="27"/>
        <v>1.4500000000000028</v>
      </c>
      <c r="P155" s="93">
        <v>42243</v>
      </c>
      <c r="Q155" s="96">
        <v>0.54959999999999998</v>
      </c>
      <c r="R155" s="93">
        <v>42229</v>
      </c>
      <c r="S155" s="103">
        <v>0.61240000000000006</v>
      </c>
      <c r="T155" s="103">
        <v>0.3478</v>
      </c>
      <c r="U155" s="103">
        <v>0.2205</v>
      </c>
      <c r="V155" s="103">
        <v>0.41539999999999999</v>
      </c>
      <c r="W155" s="103">
        <v>0.80400000000000005</v>
      </c>
      <c r="X155" s="103">
        <v>0.1777</v>
      </c>
      <c r="Y155" s="103">
        <v>0.47599999999999998</v>
      </c>
      <c r="Z155" s="106">
        <f t="shared" si="28"/>
        <v>0.46920149739583344</v>
      </c>
      <c r="AA155" s="91">
        <v>43133</v>
      </c>
      <c r="AB155" s="94">
        <v>9375</v>
      </c>
      <c r="AC155" s="94">
        <v>2774</v>
      </c>
      <c r="AD155" s="94">
        <f t="shared" ref="AD155:AD183" si="33">AB155-AC155*3</f>
        <v>1053</v>
      </c>
      <c r="AE155" s="84"/>
    </row>
    <row r="156" spans="1:31" s="89" customFormat="1" ht="15.75" customHeight="1">
      <c r="A156" s="88">
        <v>43132</v>
      </c>
      <c r="B156" s="84">
        <v>3345</v>
      </c>
      <c r="C156" s="88">
        <v>43131</v>
      </c>
      <c r="D156" s="100">
        <v>421.34399999999999</v>
      </c>
      <c r="E156" s="86">
        <v>394</v>
      </c>
      <c r="F156" s="86">
        <v>400</v>
      </c>
      <c r="G156" s="86">
        <f t="shared" si="31"/>
        <v>6</v>
      </c>
      <c r="H156" s="86">
        <f t="shared" si="32"/>
        <v>27.343999999999994</v>
      </c>
      <c r="I156" s="93">
        <v>42276</v>
      </c>
      <c r="J156" s="102">
        <v>38</v>
      </c>
      <c r="K156" s="102">
        <v>29.3</v>
      </c>
      <c r="L156" s="102">
        <v>8.4499999999999993</v>
      </c>
      <c r="M156" s="102">
        <v>1.6</v>
      </c>
      <c r="N156" s="101">
        <f t="shared" si="26"/>
        <v>77.349999999999994</v>
      </c>
      <c r="O156" s="101">
        <f t="shared" si="27"/>
        <v>-1.9000000000000057</v>
      </c>
      <c r="P156" s="93">
        <v>42236</v>
      </c>
      <c r="Q156" s="96">
        <v>0.57369999999999999</v>
      </c>
      <c r="R156" s="93">
        <v>42222</v>
      </c>
      <c r="S156" s="103">
        <v>0.62139999999999995</v>
      </c>
      <c r="T156" s="103">
        <v>0.35720000000000002</v>
      </c>
      <c r="U156" s="103">
        <v>0.22090000000000001</v>
      </c>
      <c r="V156" s="103">
        <v>0.37959999999999999</v>
      </c>
      <c r="W156" s="103">
        <v>0.79549999999999998</v>
      </c>
      <c r="X156" s="103">
        <v>0.1777</v>
      </c>
      <c r="Y156" s="103">
        <v>0.47599999999999998</v>
      </c>
      <c r="Z156" s="106">
        <f t="shared" si="28"/>
        <v>0.47033615885416669</v>
      </c>
      <c r="AA156" s="91">
        <v>43132</v>
      </c>
      <c r="AB156" s="94">
        <v>9408</v>
      </c>
      <c r="AC156" s="94">
        <v>2772</v>
      </c>
      <c r="AD156" s="94">
        <f t="shared" si="33"/>
        <v>1092</v>
      </c>
      <c r="AE156" s="84"/>
    </row>
    <row r="157" spans="1:31" s="89" customFormat="1" ht="15.75" customHeight="1">
      <c r="A157" s="88">
        <v>43131</v>
      </c>
      <c r="B157" s="84">
        <v>3375</v>
      </c>
      <c r="C157" s="88">
        <v>43130</v>
      </c>
      <c r="D157" s="100">
        <v>421.34399999999999</v>
      </c>
      <c r="E157" s="86">
        <v>395</v>
      </c>
      <c r="F157" s="86">
        <v>400</v>
      </c>
      <c r="G157" s="86">
        <f t="shared" si="31"/>
        <v>5</v>
      </c>
      <c r="H157" s="86">
        <f t="shared" si="32"/>
        <v>26.343999999999994</v>
      </c>
      <c r="I157" s="93">
        <v>42271</v>
      </c>
      <c r="J157" s="102">
        <v>42.15</v>
      </c>
      <c r="K157" s="102">
        <v>26.9</v>
      </c>
      <c r="L157" s="102">
        <v>8.5</v>
      </c>
      <c r="M157" s="102">
        <v>1.7</v>
      </c>
      <c r="N157" s="101">
        <f t="shared" si="26"/>
        <v>79.25</v>
      </c>
      <c r="O157" s="101">
        <f t="shared" si="27"/>
        <v>1.4500000000000028</v>
      </c>
      <c r="P157" s="93">
        <v>42229</v>
      </c>
      <c r="Q157" s="96">
        <v>0.55079999999999996</v>
      </c>
      <c r="R157" s="93">
        <v>42215</v>
      </c>
      <c r="S157" s="103">
        <v>0.70830000000000004</v>
      </c>
      <c r="T157" s="103">
        <v>0.3861</v>
      </c>
      <c r="U157" s="103">
        <v>0.2296</v>
      </c>
      <c r="V157" s="103">
        <v>0.41689999999999999</v>
      </c>
      <c r="W157" s="103">
        <v>0.68300000000000005</v>
      </c>
      <c r="X157" s="103">
        <v>0.20100000000000001</v>
      </c>
      <c r="Y157" s="103">
        <v>0.47599999999999998</v>
      </c>
      <c r="Z157" s="106">
        <f t="shared" si="28"/>
        <v>0.49959873697916674</v>
      </c>
      <c r="AA157" s="91">
        <v>43131</v>
      </c>
      <c r="AB157" s="94">
        <v>9512</v>
      </c>
      <c r="AC157" s="94">
        <v>2784</v>
      </c>
      <c r="AD157" s="94">
        <f t="shared" si="33"/>
        <v>1160</v>
      </c>
      <c r="AE157" s="84"/>
    </row>
    <row r="158" spans="1:31" s="89" customFormat="1" ht="15.75" customHeight="1">
      <c r="A158" s="88">
        <v>43130</v>
      </c>
      <c r="B158" s="84">
        <v>3395</v>
      </c>
      <c r="C158" s="88">
        <v>43129</v>
      </c>
      <c r="D158" s="100">
        <v>428.03199999999998</v>
      </c>
      <c r="E158" s="86">
        <v>400</v>
      </c>
      <c r="F158" s="86">
        <v>400</v>
      </c>
      <c r="G158" s="86">
        <f t="shared" si="31"/>
        <v>0</v>
      </c>
      <c r="H158" s="86">
        <f t="shared" si="32"/>
        <v>28.031999999999982</v>
      </c>
      <c r="I158" s="93">
        <v>42264</v>
      </c>
      <c r="J158" s="102">
        <v>40.75</v>
      </c>
      <c r="K158" s="102">
        <v>27</v>
      </c>
      <c r="L158" s="102">
        <v>8.25</v>
      </c>
      <c r="M158" s="102">
        <v>1.8</v>
      </c>
      <c r="N158" s="101">
        <f t="shared" si="26"/>
        <v>77.8</v>
      </c>
      <c r="O158" s="101">
        <f t="shared" si="27"/>
        <v>-0.65000000000000568</v>
      </c>
      <c r="P158" s="93">
        <v>42222</v>
      </c>
      <c r="Q158" s="96">
        <v>0.58460000000000001</v>
      </c>
      <c r="R158" s="93">
        <v>42208</v>
      </c>
      <c r="S158" s="103">
        <v>0.68769999999999998</v>
      </c>
      <c r="T158" s="103">
        <v>0.378</v>
      </c>
      <c r="U158" s="103">
        <v>0.23430000000000001</v>
      </c>
      <c r="V158" s="103">
        <v>0.4138</v>
      </c>
      <c r="W158" s="103">
        <v>0.73140000000000005</v>
      </c>
      <c r="X158" s="103">
        <v>0.17119999999999999</v>
      </c>
      <c r="Y158" s="103">
        <v>0.497</v>
      </c>
      <c r="Z158" s="106">
        <f t="shared" si="28"/>
        <v>0.49659575520833338</v>
      </c>
      <c r="AA158" s="91">
        <v>43130</v>
      </c>
      <c r="AB158" s="94">
        <v>9489</v>
      </c>
      <c r="AC158" s="94">
        <v>2813</v>
      </c>
      <c r="AD158" s="94">
        <f t="shared" si="33"/>
        <v>1050</v>
      </c>
      <c r="AE158" s="84"/>
    </row>
    <row r="159" spans="1:31" s="89" customFormat="1" ht="15.75" customHeight="1">
      <c r="A159" s="88">
        <v>43129</v>
      </c>
      <c r="B159" s="84">
        <v>3415</v>
      </c>
      <c r="C159" s="88">
        <v>43126</v>
      </c>
      <c r="D159" s="100">
        <v>433.048</v>
      </c>
      <c r="E159" s="86">
        <v>410</v>
      </c>
      <c r="F159" s="86">
        <v>400</v>
      </c>
      <c r="G159" s="86">
        <f t="shared" si="31"/>
        <v>-10</v>
      </c>
      <c r="H159" s="86">
        <f t="shared" si="32"/>
        <v>23.048000000000002</v>
      </c>
      <c r="I159" s="93">
        <v>42257</v>
      </c>
      <c r="J159" s="102">
        <v>39.85</v>
      </c>
      <c r="K159" s="102">
        <v>26.6</v>
      </c>
      <c r="L159" s="102">
        <v>11</v>
      </c>
      <c r="M159" s="102">
        <v>1</v>
      </c>
      <c r="N159" s="101">
        <f t="shared" si="26"/>
        <v>78.45</v>
      </c>
      <c r="O159" s="101">
        <f t="shared" si="27"/>
        <v>7.5</v>
      </c>
      <c r="P159" s="93">
        <v>42215</v>
      </c>
      <c r="Q159" s="96">
        <v>0.58479999999999999</v>
      </c>
      <c r="R159" s="93">
        <v>42201</v>
      </c>
      <c r="S159" s="103">
        <v>0.62460000000000004</v>
      </c>
      <c r="T159" s="103">
        <v>0.37059999999999998</v>
      </c>
      <c r="U159" s="103">
        <v>0.218</v>
      </c>
      <c r="V159" s="103">
        <v>0.4849</v>
      </c>
      <c r="W159" s="103">
        <v>0.67159999999999997</v>
      </c>
      <c r="X159" s="103">
        <v>0.1847</v>
      </c>
      <c r="Y159" s="103">
        <v>0.497</v>
      </c>
      <c r="Z159" s="106">
        <f t="shared" si="28"/>
        <v>0.47027877604166657</v>
      </c>
      <c r="AA159" s="91">
        <v>43129</v>
      </c>
      <c r="AB159" s="94">
        <v>9564</v>
      </c>
      <c r="AC159" s="94">
        <v>2847</v>
      </c>
      <c r="AD159" s="94">
        <f t="shared" si="33"/>
        <v>1023</v>
      </c>
      <c r="AE159" s="84"/>
    </row>
    <row r="160" spans="1:31" s="89" customFormat="1" ht="15.75" customHeight="1">
      <c r="A160" s="88">
        <v>43126</v>
      </c>
      <c r="B160" s="84">
        <v>3440</v>
      </c>
      <c r="C160" s="88">
        <v>43125</v>
      </c>
      <c r="D160" s="100">
        <v>433.048</v>
      </c>
      <c r="E160" s="86">
        <v>395</v>
      </c>
      <c r="F160" s="86">
        <v>400</v>
      </c>
      <c r="G160" s="86">
        <f t="shared" si="31"/>
        <v>5</v>
      </c>
      <c r="H160" s="86">
        <f t="shared" si="32"/>
        <v>38.048000000000002</v>
      </c>
      <c r="I160" s="93">
        <v>42243</v>
      </c>
      <c r="J160" s="102">
        <v>36.75</v>
      </c>
      <c r="K160" s="102">
        <v>21.45</v>
      </c>
      <c r="L160" s="102">
        <v>11.25</v>
      </c>
      <c r="M160" s="102">
        <v>1.5</v>
      </c>
      <c r="N160" s="101">
        <f t="shared" si="26"/>
        <v>70.95</v>
      </c>
      <c r="O160" s="101">
        <f t="shared" si="27"/>
        <v>-2.5</v>
      </c>
      <c r="P160" s="93">
        <v>42208</v>
      </c>
      <c r="Q160" s="96">
        <v>0.54990000000000006</v>
      </c>
      <c r="R160" s="93">
        <v>42194</v>
      </c>
      <c r="S160" s="103"/>
      <c r="T160" s="103">
        <v>0.3805</v>
      </c>
      <c r="U160" s="103">
        <v>0.21659999999999999</v>
      </c>
      <c r="V160" s="103">
        <v>0.42120000000000002</v>
      </c>
      <c r="W160" s="103">
        <v>0.76529999999999998</v>
      </c>
      <c r="X160" s="103">
        <v>0.23</v>
      </c>
      <c r="Y160" s="103">
        <v>0.497</v>
      </c>
      <c r="AA160" s="91">
        <v>43126</v>
      </c>
      <c r="AB160" s="94">
        <v>9596</v>
      </c>
      <c r="AC160" s="94">
        <v>2827</v>
      </c>
      <c r="AD160" s="94">
        <f t="shared" si="33"/>
        <v>1115</v>
      </c>
      <c r="AE160" s="84"/>
    </row>
    <row r="161" spans="1:31" s="89" customFormat="1" ht="15.75" customHeight="1">
      <c r="A161" s="88">
        <v>43125</v>
      </c>
      <c r="B161" s="84">
        <v>3415</v>
      </c>
      <c r="C161" s="88">
        <v>43124</v>
      </c>
      <c r="D161" s="100">
        <v>433.048</v>
      </c>
      <c r="E161" s="86">
        <v>395</v>
      </c>
      <c r="F161" s="86">
        <v>400</v>
      </c>
      <c r="G161" s="86">
        <f t="shared" si="31"/>
        <v>5</v>
      </c>
      <c r="H161" s="86">
        <f t="shared" si="32"/>
        <v>38.048000000000002</v>
      </c>
      <c r="I161" s="93">
        <v>42236</v>
      </c>
      <c r="J161" s="102">
        <v>38</v>
      </c>
      <c r="K161" s="102">
        <v>22.4</v>
      </c>
      <c r="L161" s="102">
        <v>11.05</v>
      </c>
      <c r="M161" s="102">
        <v>2</v>
      </c>
      <c r="N161" s="101">
        <f t="shared" si="26"/>
        <v>73.45</v>
      </c>
      <c r="O161" s="101">
        <f t="shared" si="27"/>
        <v>-1.2000000000000028</v>
      </c>
      <c r="P161" s="93">
        <v>42201</v>
      </c>
      <c r="Q161" s="96">
        <v>0.55730000000000002</v>
      </c>
      <c r="R161" s="93">
        <v>42187</v>
      </c>
      <c r="S161" s="103"/>
      <c r="T161" s="103">
        <v>0.3916</v>
      </c>
      <c r="U161" s="103">
        <v>0.21790000000000001</v>
      </c>
      <c r="V161" s="103">
        <v>0.43490000000000001</v>
      </c>
      <c r="W161" s="103">
        <v>0.76829999999999998</v>
      </c>
      <c r="X161" s="103">
        <v>0.24</v>
      </c>
      <c r="Y161" s="103">
        <v>0.497</v>
      </c>
      <c r="AA161" s="91">
        <v>43125</v>
      </c>
      <c r="AB161" s="94">
        <v>9543</v>
      </c>
      <c r="AC161" s="94">
        <v>2842</v>
      </c>
      <c r="AD161" s="94">
        <f t="shared" si="33"/>
        <v>1017</v>
      </c>
      <c r="AE161" s="84"/>
    </row>
    <row r="162" spans="1:31" s="89" customFormat="1" ht="15.75" customHeight="1">
      <c r="A162" s="88">
        <v>43124</v>
      </c>
      <c r="B162" s="84">
        <v>3465</v>
      </c>
      <c r="C162" s="88">
        <v>43123</v>
      </c>
      <c r="D162" s="100">
        <v>434.72</v>
      </c>
      <c r="E162" s="86">
        <v>395</v>
      </c>
      <c r="F162" s="86">
        <v>400</v>
      </c>
      <c r="G162" s="86">
        <f t="shared" si="31"/>
        <v>5</v>
      </c>
      <c r="H162" s="86">
        <f t="shared" si="32"/>
        <v>39.720000000000027</v>
      </c>
      <c r="I162" s="93">
        <v>42229</v>
      </c>
      <c r="J162" s="102">
        <v>36</v>
      </c>
      <c r="K162" s="102">
        <v>25.5</v>
      </c>
      <c r="L162" s="102">
        <v>10.45</v>
      </c>
      <c r="M162" s="102">
        <v>2.7</v>
      </c>
      <c r="N162" s="101">
        <f t="shared" si="26"/>
        <v>74.650000000000006</v>
      </c>
      <c r="O162" s="101">
        <f t="shared" si="27"/>
        <v>-3.0999999999999943</v>
      </c>
      <c r="P162" s="93">
        <v>42194</v>
      </c>
      <c r="Q162" s="96">
        <v>0.58650000000000002</v>
      </c>
      <c r="R162" s="93">
        <v>42180</v>
      </c>
      <c r="S162" s="103"/>
      <c r="T162" s="103">
        <v>0.38719999999999999</v>
      </c>
      <c r="U162" s="103">
        <v>0.21429999999999999</v>
      </c>
      <c r="V162" s="103">
        <v>0.50919999999999999</v>
      </c>
      <c r="W162" s="103">
        <v>0.64229999999999998</v>
      </c>
      <c r="X162" s="103">
        <v>0.23</v>
      </c>
      <c r="Y162" s="103">
        <v>0.497</v>
      </c>
      <c r="AA162" s="91">
        <v>43124</v>
      </c>
      <c r="AB162" s="94">
        <v>9497</v>
      </c>
      <c r="AC162" s="94">
        <v>2816</v>
      </c>
      <c r="AD162" s="94">
        <f t="shared" si="33"/>
        <v>1049</v>
      </c>
      <c r="AE162" s="84"/>
    </row>
    <row r="163" spans="1:31" s="89" customFormat="1" ht="15.75" customHeight="1">
      <c r="A163" s="88">
        <v>43123</v>
      </c>
      <c r="B163" s="84">
        <v>3450</v>
      </c>
      <c r="C163" s="88">
        <v>43122</v>
      </c>
      <c r="D163" s="100">
        <v>429.70400000000001</v>
      </c>
      <c r="E163" s="86">
        <v>395</v>
      </c>
      <c r="F163" s="86">
        <v>400</v>
      </c>
      <c r="G163" s="86">
        <f t="shared" si="31"/>
        <v>5</v>
      </c>
      <c r="H163" s="86">
        <f t="shared" si="32"/>
        <v>34.704000000000008</v>
      </c>
      <c r="I163" s="93">
        <v>42222</v>
      </c>
      <c r="J163" s="102">
        <v>35.65</v>
      </c>
      <c r="K163" s="102">
        <v>28.8</v>
      </c>
      <c r="L163" s="102">
        <v>10.199999999999999</v>
      </c>
      <c r="M163" s="102">
        <v>3.1</v>
      </c>
      <c r="N163" s="101">
        <f t="shared" si="26"/>
        <v>77.75</v>
      </c>
      <c r="O163" s="101">
        <f t="shared" si="27"/>
        <v>-5.3599999999999994</v>
      </c>
      <c r="P163" s="93">
        <v>42187</v>
      </c>
      <c r="Q163" s="96">
        <v>0.56340000000000001</v>
      </c>
      <c r="R163" s="93">
        <v>42173</v>
      </c>
      <c r="S163" s="103"/>
      <c r="T163" s="103">
        <v>0.39739999999999998</v>
      </c>
      <c r="U163" s="103">
        <v>0.2145</v>
      </c>
      <c r="V163" s="103">
        <v>0.47870000000000001</v>
      </c>
      <c r="W163" s="103">
        <v>0.63590000000000002</v>
      </c>
      <c r="X163" s="103">
        <v>0.22</v>
      </c>
      <c r="Y163" s="103">
        <v>0.44669999999999999</v>
      </c>
      <c r="AA163" s="91">
        <v>43123</v>
      </c>
      <c r="AB163" s="94">
        <v>9537</v>
      </c>
      <c r="AC163" s="94">
        <v>2843</v>
      </c>
      <c r="AD163" s="94">
        <f t="shared" si="33"/>
        <v>1008</v>
      </c>
      <c r="AE163" s="84"/>
    </row>
    <row r="164" spans="1:31" s="89" customFormat="1" ht="15.75" customHeight="1">
      <c r="A164" s="88">
        <v>43122</v>
      </c>
      <c r="B164" s="84">
        <v>3450</v>
      </c>
      <c r="C164" s="88">
        <v>43119</v>
      </c>
      <c r="D164" s="100">
        <v>431.37599999999998</v>
      </c>
      <c r="E164" s="86">
        <v>394.5</v>
      </c>
      <c r="F164" s="86">
        <v>400</v>
      </c>
      <c r="G164" s="86">
        <f t="shared" si="31"/>
        <v>5.5</v>
      </c>
      <c r="H164" s="86">
        <f t="shared" si="32"/>
        <v>36.875999999999976</v>
      </c>
      <c r="I164" s="93">
        <v>42215</v>
      </c>
      <c r="J164" s="102">
        <v>37.6</v>
      </c>
      <c r="K164" s="102">
        <v>29.01</v>
      </c>
      <c r="L164" s="102">
        <v>11.9</v>
      </c>
      <c r="M164" s="102">
        <v>4.5999999999999996</v>
      </c>
      <c r="N164" s="101">
        <f t="shared" si="26"/>
        <v>83.11</v>
      </c>
      <c r="O164" s="101">
        <f t="shared" si="27"/>
        <v>3.1599999999999966</v>
      </c>
      <c r="P164" s="93">
        <v>42180</v>
      </c>
      <c r="Q164" s="96">
        <v>0.56289999999999996</v>
      </c>
      <c r="R164" s="93">
        <v>42166</v>
      </c>
      <c r="S164" s="103"/>
      <c r="T164" s="103">
        <v>0.39589999999999997</v>
      </c>
      <c r="U164" s="103">
        <v>0.21199999999999999</v>
      </c>
      <c r="V164" s="103">
        <v>0.49159999999999998</v>
      </c>
      <c r="W164" s="103">
        <v>0.71</v>
      </c>
      <c r="X164" s="103">
        <v>0.2</v>
      </c>
      <c r="Y164" s="103">
        <v>0.43</v>
      </c>
      <c r="AA164" s="91">
        <v>43122</v>
      </c>
      <c r="AB164" s="94">
        <v>9456</v>
      </c>
      <c r="AC164" s="94">
        <v>2813</v>
      </c>
      <c r="AD164" s="94">
        <f t="shared" si="33"/>
        <v>1017</v>
      </c>
      <c r="AE164" s="84"/>
    </row>
    <row r="165" spans="1:31" s="89" customFormat="1" ht="15.75" customHeight="1">
      <c r="A165" s="88">
        <v>43119</v>
      </c>
      <c r="B165" s="84">
        <v>3420</v>
      </c>
      <c r="C165" s="88">
        <v>43118</v>
      </c>
      <c r="D165" s="100">
        <v>431.37599999999998</v>
      </c>
      <c r="E165" s="86">
        <v>398</v>
      </c>
      <c r="F165" s="86">
        <v>405</v>
      </c>
      <c r="G165" s="86">
        <f t="shared" si="31"/>
        <v>7</v>
      </c>
      <c r="H165" s="86">
        <f t="shared" si="32"/>
        <v>33.375999999999976</v>
      </c>
      <c r="I165" s="93">
        <v>42208</v>
      </c>
      <c r="J165" s="102">
        <v>33.700000000000003</v>
      </c>
      <c r="K165" s="102">
        <v>29.65</v>
      </c>
      <c r="L165" s="102">
        <v>12.1</v>
      </c>
      <c r="M165" s="102">
        <v>4.5</v>
      </c>
      <c r="N165" s="101">
        <f t="shared" ref="N165:N192" si="34">SUM(J165:M165)</f>
        <v>79.95</v>
      </c>
      <c r="O165" s="101">
        <f t="shared" ref="O165:O192" si="35">N165-N166</f>
        <v>-1.25</v>
      </c>
      <c r="P165" s="93">
        <v>42173</v>
      </c>
      <c r="Q165" s="96">
        <v>0.56559999999999999</v>
      </c>
      <c r="R165" s="93">
        <v>42159</v>
      </c>
      <c r="S165" s="103"/>
      <c r="T165" s="103">
        <v>0.40110000000000001</v>
      </c>
      <c r="U165" s="103">
        <v>0.2331</v>
      </c>
      <c r="V165" s="103">
        <v>0.46250000000000002</v>
      </c>
      <c r="W165" s="103">
        <v>0.80630000000000002</v>
      </c>
      <c r="X165" s="103">
        <v>0.2</v>
      </c>
      <c r="Y165" s="103">
        <v>0.44669999999999999</v>
      </c>
      <c r="AA165" s="91">
        <v>43119</v>
      </c>
      <c r="AB165" s="94">
        <v>9468</v>
      </c>
      <c r="AC165" s="94">
        <v>2800</v>
      </c>
      <c r="AD165" s="95">
        <f t="shared" si="33"/>
        <v>1068</v>
      </c>
      <c r="AE165" s="84"/>
    </row>
    <row r="166" spans="1:31" s="89" customFormat="1" ht="15.75" customHeight="1">
      <c r="A166" s="88">
        <v>43118</v>
      </c>
      <c r="B166" s="84">
        <v>3475</v>
      </c>
      <c r="C166" s="88">
        <v>43117</v>
      </c>
      <c r="D166" s="100">
        <v>429.70400000000001</v>
      </c>
      <c r="E166" s="86">
        <v>400</v>
      </c>
      <c r="F166" s="86">
        <v>405</v>
      </c>
      <c r="G166" s="86">
        <f t="shared" si="31"/>
        <v>5</v>
      </c>
      <c r="H166" s="86">
        <f t="shared" si="32"/>
        <v>29.704000000000008</v>
      </c>
      <c r="I166" s="93">
        <v>42201</v>
      </c>
      <c r="J166" s="102">
        <v>34.1</v>
      </c>
      <c r="K166" s="102">
        <v>30</v>
      </c>
      <c r="L166" s="102">
        <v>12.4</v>
      </c>
      <c r="M166" s="102">
        <v>4.7</v>
      </c>
      <c r="N166" s="101">
        <f t="shared" si="34"/>
        <v>81.2</v>
      </c>
      <c r="O166" s="101">
        <f t="shared" si="35"/>
        <v>-1.3500000000000085</v>
      </c>
      <c r="P166" s="93">
        <v>42166</v>
      </c>
      <c r="Q166" s="96">
        <v>0.58179999999999998</v>
      </c>
      <c r="R166" s="93">
        <v>42152</v>
      </c>
      <c r="S166" s="103"/>
      <c r="T166" s="103">
        <v>0.44400000000000001</v>
      </c>
      <c r="U166" s="103">
        <v>0.2397</v>
      </c>
      <c r="V166" s="103">
        <v>0.42559999999999998</v>
      </c>
      <c r="W166" s="103">
        <v>0.82130000000000003</v>
      </c>
      <c r="X166" s="103">
        <v>0.2</v>
      </c>
      <c r="Y166" s="103">
        <v>0.4456</v>
      </c>
      <c r="AA166" s="91">
        <v>43118</v>
      </c>
      <c r="AB166" s="94">
        <v>9400</v>
      </c>
      <c r="AC166" s="94">
        <v>2820</v>
      </c>
      <c r="AD166" s="95">
        <f t="shared" si="33"/>
        <v>940</v>
      </c>
      <c r="AE166" s="84"/>
    </row>
    <row r="167" spans="1:31" s="89" customFormat="1" ht="15.75" customHeight="1">
      <c r="A167" s="88">
        <v>43117</v>
      </c>
      <c r="B167" s="84">
        <v>3525</v>
      </c>
      <c r="C167" s="88">
        <v>43116</v>
      </c>
      <c r="D167" s="100">
        <v>431.37599999999998</v>
      </c>
      <c r="E167" s="86">
        <v>400</v>
      </c>
      <c r="F167" s="86">
        <v>405</v>
      </c>
      <c r="G167" s="86">
        <f t="shared" si="31"/>
        <v>5</v>
      </c>
      <c r="H167" s="86">
        <f t="shared" si="32"/>
        <v>31.375999999999976</v>
      </c>
      <c r="I167" s="93">
        <v>42194</v>
      </c>
      <c r="J167" s="102">
        <v>35</v>
      </c>
      <c r="K167" s="102">
        <v>29.15</v>
      </c>
      <c r="L167" s="102">
        <v>13.2</v>
      </c>
      <c r="M167" s="102">
        <v>5.2</v>
      </c>
      <c r="N167" s="101">
        <f t="shared" si="34"/>
        <v>82.550000000000011</v>
      </c>
      <c r="O167" s="101">
        <f t="shared" si="35"/>
        <v>-9.5999999999999943</v>
      </c>
      <c r="P167" s="93">
        <v>42159</v>
      </c>
      <c r="Q167" s="96">
        <v>0.57399999999999995</v>
      </c>
      <c r="R167" s="93">
        <v>42145</v>
      </c>
      <c r="S167" s="103"/>
      <c r="T167" s="103">
        <v>0.43290000000000001</v>
      </c>
      <c r="U167" s="103">
        <v>0.23250000000000001</v>
      </c>
      <c r="V167" s="103">
        <v>0.45850000000000002</v>
      </c>
      <c r="W167" s="103">
        <v>0.77559999999999996</v>
      </c>
      <c r="X167" s="103">
        <v>0.2</v>
      </c>
      <c r="Y167" s="103">
        <v>0.44669999999999999</v>
      </c>
      <c r="AA167" s="91">
        <v>43117</v>
      </c>
      <c r="AB167" s="94">
        <v>9380</v>
      </c>
      <c r="AC167" s="94">
        <v>2823</v>
      </c>
      <c r="AD167" s="95">
        <f t="shared" si="33"/>
        <v>911</v>
      </c>
      <c r="AE167" s="84"/>
    </row>
    <row r="168" spans="1:31" s="89" customFormat="1" ht="15.75" customHeight="1">
      <c r="A168" s="88">
        <v>43116</v>
      </c>
      <c r="B168" s="84">
        <v>3300</v>
      </c>
      <c r="C168" s="88">
        <v>43115</v>
      </c>
      <c r="D168" s="100"/>
      <c r="E168" s="86">
        <v>394.5</v>
      </c>
      <c r="F168" s="86">
        <v>405</v>
      </c>
      <c r="G168" s="86">
        <f t="shared" si="31"/>
        <v>10.5</v>
      </c>
      <c r="H168" s="86"/>
      <c r="I168" s="93">
        <v>42187</v>
      </c>
      <c r="J168" s="102">
        <v>41.85</v>
      </c>
      <c r="K168" s="102">
        <v>31.3</v>
      </c>
      <c r="L168" s="102">
        <v>13</v>
      </c>
      <c r="M168" s="102">
        <v>6</v>
      </c>
      <c r="N168" s="101">
        <f t="shared" si="34"/>
        <v>92.15</v>
      </c>
      <c r="O168" s="101">
        <f t="shared" si="35"/>
        <v>14</v>
      </c>
      <c r="P168" s="93">
        <v>42152</v>
      </c>
      <c r="Q168" s="96">
        <v>0.56740000000000002</v>
      </c>
      <c r="R168" s="93">
        <v>42138</v>
      </c>
      <c r="S168" s="103"/>
      <c r="T168" s="103">
        <v>0.44990000000000002</v>
      </c>
      <c r="U168" s="103">
        <v>0.2341</v>
      </c>
      <c r="V168" s="103">
        <v>0.43540000000000001</v>
      </c>
      <c r="W168" s="103">
        <v>0.81710000000000005</v>
      </c>
      <c r="X168" s="103">
        <v>0.2</v>
      </c>
      <c r="Y168" s="103">
        <v>0.48430000000000001</v>
      </c>
      <c r="AA168" s="91">
        <v>43116</v>
      </c>
      <c r="AB168" s="94">
        <v>9416</v>
      </c>
      <c r="AC168" s="94">
        <v>2827</v>
      </c>
      <c r="AD168" s="95">
        <f t="shared" si="33"/>
        <v>935</v>
      </c>
      <c r="AE168" s="84"/>
    </row>
    <row r="169" spans="1:31" s="89" customFormat="1" ht="15.75" customHeight="1">
      <c r="A169" s="88">
        <v>43115</v>
      </c>
      <c r="B169" s="84">
        <v>3480</v>
      </c>
      <c r="C169" s="88">
        <v>43112</v>
      </c>
      <c r="D169" s="100">
        <v>431.42</v>
      </c>
      <c r="E169" s="86">
        <v>413</v>
      </c>
      <c r="F169" s="86">
        <v>415</v>
      </c>
      <c r="G169" s="86">
        <f t="shared" si="31"/>
        <v>2</v>
      </c>
      <c r="H169" s="86">
        <f t="shared" ref="H169:H181" si="36">D169-E169</f>
        <v>18.420000000000016</v>
      </c>
      <c r="I169" s="93">
        <v>42180</v>
      </c>
      <c r="J169" s="102">
        <v>42.45</v>
      </c>
      <c r="K169" s="102">
        <v>16.3</v>
      </c>
      <c r="L169" s="102">
        <v>13.5</v>
      </c>
      <c r="M169" s="102">
        <v>5.9</v>
      </c>
      <c r="N169" s="101">
        <f t="shared" si="34"/>
        <v>78.150000000000006</v>
      </c>
      <c r="O169" s="101">
        <f t="shared" si="35"/>
        <v>0.45000000000001705</v>
      </c>
      <c r="P169" s="93">
        <v>42145</v>
      </c>
      <c r="Q169" s="96">
        <v>0.55400000000000005</v>
      </c>
      <c r="R169" s="93">
        <v>42131</v>
      </c>
      <c r="S169" s="103"/>
      <c r="T169" s="103">
        <v>0.46389999999999998</v>
      </c>
      <c r="U169" s="103">
        <v>0.23089999999999999</v>
      </c>
      <c r="V169" s="103">
        <v>0.33529999999999999</v>
      </c>
      <c r="W169" s="103">
        <v>0.75</v>
      </c>
      <c r="X169" s="103">
        <v>0.21</v>
      </c>
      <c r="Y169" s="103">
        <v>0.48430000000000001</v>
      </c>
      <c r="AA169" s="91">
        <v>43115</v>
      </c>
      <c r="AB169" s="94">
        <v>9664</v>
      </c>
      <c r="AC169" s="94">
        <v>2937</v>
      </c>
      <c r="AD169" s="95">
        <f t="shared" si="33"/>
        <v>853</v>
      </c>
      <c r="AE169" s="84"/>
    </row>
    <row r="170" spans="1:31" s="89" customFormat="1" ht="15.75" customHeight="1">
      <c r="A170" s="88">
        <v>43112</v>
      </c>
      <c r="B170" s="84">
        <v>3580</v>
      </c>
      <c r="C170" s="88">
        <v>43111</v>
      </c>
      <c r="D170" s="100">
        <v>434.72</v>
      </c>
      <c r="E170" s="86">
        <v>415</v>
      </c>
      <c r="F170" s="86">
        <v>410</v>
      </c>
      <c r="G170" s="86">
        <f t="shared" si="31"/>
        <v>-5</v>
      </c>
      <c r="H170" s="86">
        <f t="shared" si="36"/>
        <v>19.720000000000027</v>
      </c>
      <c r="I170" s="93">
        <v>42173</v>
      </c>
      <c r="J170" s="102">
        <v>41.3</v>
      </c>
      <c r="K170" s="102">
        <v>15.4</v>
      </c>
      <c r="L170" s="102">
        <v>15.2</v>
      </c>
      <c r="M170" s="102">
        <v>5.8</v>
      </c>
      <c r="N170" s="101">
        <f t="shared" si="34"/>
        <v>77.699999999999989</v>
      </c>
      <c r="O170" s="101">
        <f t="shared" si="35"/>
        <v>-2.0500000000000114</v>
      </c>
      <c r="P170" s="93">
        <v>42138</v>
      </c>
      <c r="Q170" s="96">
        <v>0.54849999999999999</v>
      </c>
      <c r="R170" s="93">
        <v>42124</v>
      </c>
      <c r="S170" s="103"/>
      <c r="T170" s="103">
        <v>0.52629999999999999</v>
      </c>
      <c r="U170" s="103">
        <v>0.21790000000000001</v>
      </c>
      <c r="V170" s="103">
        <v>0.33739999999999998</v>
      </c>
      <c r="W170" s="103">
        <v>0.64849999999999997</v>
      </c>
      <c r="X170" s="103">
        <v>0.22</v>
      </c>
      <c r="Y170" s="103">
        <v>0.56779999999999997</v>
      </c>
      <c r="AA170" s="91">
        <v>43112</v>
      </c>
      <c r="AB170" s="94">
        <v>9679</v>
      </c>
      <c r="AC170" s="94">
        <v>2952</v>
      </c>
      <c r="AD170" s="95">
        <f t="shared" si="33"/>
        <v>823</v>
      </c>
      <c r="AE170" s="84"/>
    </row>
    <row r="171" spans="1:31" s="89" customFormat="1" ht="15.75" customHeight="1">
      <c r="A171" s="88">
        <v>43111</v>
      </c>
      <c r="B171" s="84">
        <v>3720</v>
      </c>
      <c r="C171" s="88">
        <v>43110</v>
      </c>
      <c r="D171" s="100">
        <v>434.72</v>
      </c>
      <c r="E171" s="86">
        <v>420</v>
      </c>
      <c r="F171" s="86">
        <v>410</v>
      </c>
      <c r="G171" s="86">
        <f t="shared" si="31"/>
        <v>-10</v>
      </c>
      <c r="H171" s="86">
        <f t="shared" si="36"/>
        <v>14.720000000000027</v>
      </c>
      <c r="I171" s="93">
        <v>42167</v>
      </c>
      <c r="J171" s="102">
        <v>43.25</v>
      </c>
      <c r="K171" s="102">
        <v>13.3</v>
      </c>
      <c r="L171" s="102">
        <v>15.5</v>
      </c>
      <c r="M171" s="102">
        <v>7.7</v>
      </c>
      <c r="N171" s="101">
        <f t="shared" si="34"/>
        <v>79.75</v>
      </c>
      <c r="O171" s="101">
        <f t="shared" si="35"/>
        <v>-2.5499999999999972</v>
      </c>
      <c r="P171" s="93">
        <v>42131</v>
      </c>
      <c r="Q171" s="96">
        <v>0.54559999999999997</v>
      </c>
      <c r="R171" s="93">
        <v>42117</v>
      </c>
      <c r="S171" s="103"/>
      <c r="T171" s="103">
        <v>0.50919999999999999</v>
      </c>
      <c r="U171" s="103">
        <v>0.23899999999999999</v>
      </c>
      <c r="V171" s="103">
        <v>0.33400000000000002</v>
      </c>
      <c r="W171" s="103">
        <v>0.71120000000000005</v>
      </c>
      <c r="X171" s="103">
        <v>0.22</v>
      </c>
      <c r="Y171" s="103">
        <v>0.48430000000000001</v>
      </c>
      <c r="AA171" s="91">
        <v>43111</v>
      </c>
      <c r="AB171" s="94">
        <v>9632</v>
      </c>
      <c r="AC171" s="94">
        <v>2975</v>
      </c>
      <c r="AD171" s="95">
        <f t="shared" si="33"/>
        <v>707</v>
      </c>
      <c r="AE171" s="84"/>
    </row>
    <row r="172" spans="1:31" s="89" customFormat="1" ht="15.75" customHeight="1">
      <c r="A172" s="88">
        <v>43110</v>
      </c>
      <c r="B172" s="84">
        <v>3720</v>
      </c>
      <c r="C172" s="88">
        <v>43109</v>
      </c>
      <c r="D172" s="100">
        <v>434.72</v>
      </c>
      <c r="E172" s="86">
        <v>415</v>
      </c>
      <c r="F172" s="86">
        <v>409</v>
      </c>
      <c r="G172" s="86">
        <f t="shared" si="31"/>
        <v>-6</v>
      </c>
      <c r="H172" s="86">
        <f t="shared" si="36"/>
        <v>19.720000000000027</v>
      </c>
      <c r="I172" s="93">
        <v>42159</v>
      </c>
      <c r="J172" s="102">
        <v>44.55</v>
      </c>
      <c r="K172" s="102">
        <v>16.100000000000001</v>
      </c>
      <c r="L172" s="102">
        <v>13.85</v>
      </c>
      <c r="M172" s="102">
        <v>7.8</v>
      </c>
      <c r="N172" s="101">
        <f t="shared" si="34"/>
        <v>82.3</v>
      </c>
      <c r="O172" s="101">
        <f t="shared" si="35"/>
        <v>-0.55000000000001137</v>
      </c>
      <c r="P172" s="93">
        <v>42124</v>
      </c>
      <c r="Q172" s="96">
        <v>0.53110000000000002</v>
      </c>
      <c r="R172" s="93">
        <v>42110</v>
      </c>
      <c r="S172" s="103"/>
      <c r="T172" s="103">
        <v>0.54100000000000004</v>
      </c>
      <c r="U172" s="103">
        <v>0.24929999999999999</v>
      </c>
      <c r="V172" s="103">
        <v>0.38090000000000002</v>
      </c>
      <c r="W172" s="103">
        <v>0.62129999999999996</v>
      </c>
      <c r="X172" s="103">
        <v>0.22</v>
      </c>
      <c r="Y172" s="103">
        <v>0.48130000000000001</v>
      </c>
      <c r="AA172" s="91">
        <v>43110</v>
      </c>
      <c r="AB172" s="94">
        <v>9588</v>
      </c>
      <c r="AC172" s="94">
        <v>2977</v>
      </c>
      <c r="AD172" s="95">
        <f t="shared" si="33"/>
        <v>657</v>
      </c>
      <c r="AE172" s="84"/>
    </row>
    <row r="173" spans="1:31" s="89" customFormat="1" ht="15.75" customHeight="1">
      <c r="A173" s="88">
        <v>43109</v>
      </c>
      <c r="B173" s="84">
        <v>3720</v>
      </c>
      <c r="C173" s="88">
        <v>43108</v>
      </c>
      <c r="D173" s="100">
        <v>428.03199999999998</v>
      </c>
      <c r="E173" s="86">
        <v>418</v>
      </c>
      <c r="F173" s="86">
        <v>410</v>
      </c>
      <c r="G173" s="86">
        <f t="shared" si="31"/>
        <v>-8</v>
      </c>
      <c r="H173" s="86">
        <f t="shared" si="36"/>
        <v>10.031999999999982</v>
      </c>
      <c r="I173" s="93">
        <v>42153</v>
      </c>
      <c r="J173" s="102">
        <v>44.65</v>
      </c>
      <c r="K173" s="102">
        <v>15.6</v>
      </c>
      <c r="L173" s="102">
        <v>13.9</v>
      </c>
      <c r="M173" s="102">
        <v>8.6999999999999993</v>
      </c>
      <c r="N173" s="101">
        <f t="shared" si="34"/>
        <v>82.850000000000009</v>
      </c>
      <c r="O173" s="101">
        <f t="shared" si="35"/>
        <v>-0.24999999999998579</v>
      </c>
      <c r="P173" s="93">
        <v>42117</v>
      </c>
      <c r="Q173" s="96">
        <v>0.52070000000000005</v>
      </c>
      <c r="R173" s="93">
        <v>42103</v>
      </c>
      <c r="S173" s="103"/>
      <c r="T173" s="103">
        <v>0.4723</v>
      </c>
      <c r="U173" s="103">
        <v>0.25790000000000002</v>
      </c>
      <c r="V173" s="103">
        <v>0.37280000000000002</v>
      </c>
      <c r="W173" s="103">
        <v>0.69</v>
      </c>
      <c r="X173" s="103">
        <v>0.23</v>
      </c>
      <c r="Y173" s="103">
        <v>0.47799999999999998</v>
      </c>
      <c r="AA173" s="91">
        <v>43109</v>
      </c>
      <c r="AB173" s="94">
        <v>9499</v>
      </c>
      <c r="AC173" s="94">
        <v>2980</v>
      </c>
      <c r="AD173" s="95">
        <f t="shared" si="33"/>
        <v>559</v>
      </c>
      <c r="AE173" s="84"/>
    </row>
    <row r="174" spans="1:31" s="89" customFormat="1" ht="15.75" customHeight="1">
      <c r="A174" s="88">
        <v>43108</v>
      </c>
      <c r="B174" s="84">
        <v>3680</v>
      </c>
      <c r="C174" s="88">
        <v>43105</v>
      </c>
      <c r="D174" s="100">
        <v>426.37</v>
      </c>
      <c r="E174" s="86">
        <v>415</v>
      </c>
      <c r="F174" s="86">
        <v>409</v>
      </c>
      <c r="G174" s="86">
        <f t="shared" si="31"/>
        <v>-6</v>
      </c>
      <c r="H174" s="86">
        <f t="shared" si="36"/>
        <v>11.370000000000005</v>
      </c>
      <c r="I174" s="93">
        <v>42146</v>
      </c>
      <c r="J174" s="102">
        <v>44.5</v>
      </c>
      <c r="K174" s="102">
        <v>16</v>
      </c>
      <c r="L174" s="102">
        <v>13.6</v>
      </c>
      <c r="M174" s="102">
        <v>9</v>
      </c>
      <c r="N174" s="101">
        <f t="shared" si="34"/>
        <v>83.1</v>
      </c>
      <c r="O174" s="101">
        <f t="shared" si="35"/>
        <v>1.0500000000000114</v>
      </c>
      <c r="P174" s="93">
        <v>42110</v>
      </c>
      <c r="Q174" s="96">
        <v>0.49980000000000002</v>
      </c>
      <c r="R174" s="93">
        <v>42096</v>
      </c>
      <c r="S174" s="103"/>
      <c r="T174" s="103">
        <v>0.4325</v>
      </c>
      <c r="U174" s="103">
        <v>0.2737</v>
      </c>
      <c r="V174" s="103">
        <v>0.3795</v>
      </c>
      <c r="W174" s="103">
        <v>0.72130000000000005</v>
      </c>
      <c r="X174" s="103">
        <v>0.23499999999999999</v>
      </c>
      <c r="Y174" s="103">
        <v>0.52700000000000002</v>
      </c>
      <c r="AA174" s="91">
        <v>43108</v>
      </c>
      <c r="AB174" s="94">
        <v>9529</v>
      </c>
      <c r="AC174" s="94">
        <v>2992</v>
      </c>
      <c r="AD174" s="95">
        <f t="shared" si="33"/>
        <v>553</v>
      </c>
      <c r="AE174" s="84"/>
    </row>
    <row r="175" spans="1:31" s="89" customFormat="1" ht="15.75" customHeight="1">
      <c r="A175" s="88">
        <v>43105</v>
      </c>
      <c r="B175" s="84">
        <v>3700</v>
      </c>
      <c r="C175" s="88">
        <v>43104</v>
      </c>
      <c r="D175" s="100">
        <v>423.01600000000002</v>
      </c>
      <c r="E175" s="86">
        <v>414</v>
      </c>
      <c r="F175" s="86">
        <v>410</v>
      </c>
      <c r="G175" s="86">
        <f t="shared" si="31"/>
        <v>-4</v>
      </c>
      <c r="H175" s="86">
        <f t="shared" si="36"/>
        <v>9.0160000000000196</v>
      </c>
      <c r="I175" s="93">
        <v>42139</v>
      </c>
      <c r="J175" s="102">
        <v>43.05</v>
      </c>
      <c r="K175" s="102">
        <v>16.399999999999999</v>
      </c>
      <c r="L175" s="102">
        <v>13.5</v>
      </c>
      <c r="M175" s="102">
        <v>9.1</v>
      </c>
      <c r="N175" s="101">
        <f t="shared" si="34"/>
        <v>82.049999999999983</v>
      </c>
      <c r="O175" s="101">
        <f t="shared" si="35"/>
        <v>-2.6500000000000199</v>
      </c>
      <c r="P175" s="93">
        <v>42103</v>
      </c>
      <c r="Q175" s="96">
        <v>0.48259999999999997</v>
      </c>
      <c r="R175" s="93">
        <v>42089</v>
      </c>
      <c r="S175" s="103"/>
      <c r="T175" s="103">
        <v>0.43</v>
      </c>
      <c r="U175" s="103">
        <v>0.25290000000000001</v>
      </c>
      <c r="V175" s="103">
        <v>0.36080000000000001</v>
      </c>
      <c r="W175" s="103">
        <v>0.75249999999999995</v>
      </c>
      <c r="X175" s="103">
        <v>0.23</v>
      </c>
      <c r="Y175" s="103">
        <v>0.52700000000000002</v>
      </c>
      <c r="AA175" s="91">
        <v>43105</v>
      </c>
      <c r="AB175" s="94">
        <v>9508</v>
      </c>
      <c r="AC175" s="94">
        <v>2924</v>
      </c>
      <c r="AD175" s="95">
        <f t="shared" si="33"/>
        <v>736</v>
      </c>
      <c r="AE175" s="84"/>
    </row>
    <row r="176" spans="1:31" s="89" customFormat="1" ht="15.75" customHeight="1">
      <c r="A176" s="88">
        <v>43104</v>
      </c>
      <c r="B176" s="84">
        <v>3550</v>
      </c>
      <c r="C176" s="88">
        <v>43103</v>
      </c>
      <c r="D176" s="100">
        <v>416.32799999999997</v>
      </c>
      <c r="E176" s="86">
        <v>410</v>
      </c>
      <c r="F176" s="86">
        <v>414</v>
      </c>
      <c r="G176" s="86">
        <f t="shared" si="31"/>
        <v>4</v>
      </c>
      <c r="H176" s="86">
        <f t="shared" si="36"/>
        <v>6.3279999999999745</v>
      </c>
      <c r="I176" s="93">
        <v>42132</v>
      </c>
      <c r="J176" s="102">
        <v>45.5</v>
      </c>
      <c r="K176" s="102">
        <v>16.8</v>
      </c>
      <c r="L176" s="102">
        <v>13.2</v>
      </c>
      <c r="M176" s="102">
        <v>9.1999999999999993</v>
      </c>
      <c r="N176" s="101">
        <f t="shared" si="34"/>
        <v>84.7</v>
      </c>
      <c r="O176" s="101">
        <f t="shared" si="35"/>
        <v>-9.9999999999994316E-2</v>
      </c>
      <c r="P176" s="93">
        <v>42096</v>
      </c>
      <c r="Q176" s="96">
        <v>0.50419999999999998</v>
      </c>
      <c r="R176" s="93">
        <v>42082</v>
      </c>
      <c r="S176" s="103"/>
      <c r="T176" s="103">
        <v>0.43</v>
      </c>
      <c r="U176" s="103">
        <v>0.25769999999999998</v>
      </c>
      <c r="V176" s="103">
        <v>0.36880000000000002</v>
      </c>
      <c r="W176" s="103">
        <v>0.74250000000000005</v>
      </c>
      <c r="X176" s="103">
        <v>0.25</v>
      </c>
      <c r="Y176" s="103">
        <v>0.52400000000000002</v>
      </c>
      <c r="AA176" s="91">
        <v>43104</v>
      </c>
      <c r="AB176" s="94">
        <v>9524</v>
      </c>
      <c r="AC176" s="94">
        <v>2933</v>
      </c>
      <c r="AD176" s="95">
        <f t="shared" si="33"/>
        <v>725</v>
      </c>
      <c r="AE176" s="84"/>
    </row>
    <row r="177" spans="1:31" s="89" customFormat="1" ht="15.75" customHeight="1">
      <c r="A177" s="88">
        <v>43103</v>
      </c>
      <c r="B177" s="84">
        <v>3450</v>
      </c>
      <c r="C177" s="88">
        <v>43102</v>
      </c>
      <c r="D177" s="100">
        <v>416.32799999999997</v>
      </c>
      <c r="E177" s="86">
        <v>410</v>
      </c>
      <c r="F177" s="86">
        <v>415</v>
      </c>
      <c r="G177" s="86">
        <f t="shared" si="31"/>
        <v>5</v>
      </c>
      <c r="H177" s="86">
        <f t="shared" si="36"/>
        <v>6.3279999999999745</v>
      </c>
      <c r="I177" s="93">
        <v>42124</v>
      </c>
      <c r="J177" s="102">
        <v>43.7</v>
      </c>
      <c r="K177" s="102">
        <v>17.399999999999999</v>
      </c>
      <c r="L177" s="102">
        <v>14.6</v>
      </c>
      <c r="M177" s="102">
        <v>9.1</v>
      </c>
      <c r="N177" s="101">
        <f t="shared" si="34"/>
        <v>84.8</v>
      </c>
      <c r="O177" s="101">
        <f t="shared" si="35"/>
        <v>-4.2199999999999989</v>
      </c>
      <c r="P177" s="93">
        <v>42089</v>
      </c>
      <c r="Q177" s="96">
        <v>0.52890000000000004</v>
      </c>
      <c r="R177" s="93">
        <v>42075</v>
      </c>
      <c r="S177" s="103"/>
      <c r="T177" s="103">
        <v>0.34</v>
      </c>
      <c r="U177" s="103">
        <v>0.26729999999999998</v>
      </c>
      <c r="V177" s="103">
        <v>0.42099999999999999</v>
      </c>
      <c r="W177" s="103">
        <v>0.71630000000000005</v>
      </c>
      <c r="X177" s="103">
        <v>0.27</v>
      </c>
      <c r="Y177" s="103">
        <v>0.53700000000000003</v>
      </c>
      <c r="AA177" s="91">
        <v>43103</v>
      </c>
      <c r="AB177" s="94">
        <v>9490</v>
      </c>
      <c r="AC177" s="94">
        <v>2909</v>
      </c>
      <c r="AD177" s="95">
        <f t="shared" si="33"/>
        <v>763</v>
      </c>
      <c r="AE177" s="84"/>
    </row>
    <row r="178" spans="1:31" s="89" customFormat="1" ht="15.75" customHeight="1">
      <c r="A178" s="88">
        <v>43102</v>
      </c>
      <c r="B178" s="84">
        <v>3450</v>
      </c>
      <c r="C178" s="88">
        <v>43098</v>
      </c>
      <c r="D178" s="100">
        <v>414.65600000000001</v>
      </c>
      <c r="E178" s="86">
        <v>410</v>
      </c>
      <c r="F178" s="86">
        <v>415</v>
      </c>
      <c r="G178" s="86">
        <f t="shared" si="31"/>
        <v>5</v>
      </c>
      <c r="H178" s="86">
        <f t="shared" si="36"/>
        <v>4.6560000000000059</v>
      </c>
      <c r="I178" s="93">
        <v>42117</v>
      </c>
      <c r="J178" s="102">
        <v>48.52</v>
      </c>
      <c r="K178" s="102">
        <v>17.2</v>
      </c>
      <c r="L178" s="102">
        <v>15.1</v>
      </c>
      <c r="M178" s="102">
        <v>8.1999999999999993</v>
      </c>
      <c r="N178" s="101">
        <f t="shared" si="34"/>
        <v>89.02</v>
      </c>
      <c r="O178" s="101">
        <f t="shared" si="35"/>
        <v>0.92000000000000171</v>
      </c>
      <c r="P178" s="93">
        <v>42082</v>
      </c>
      <c r="Q178" s="96">
        <v>0.5363</v>
      </c>
      <c r="R178" s="93">
        <v>42068</v>
      </c>
      <c r="S178" s="103"/>
      <c r="T178" s="103">
        <v>0.25</v>
      </c>
      <c r="U178" s="103">
        <v>0.26650000000000001</v>
      </c>
      <c r="V178" s="103">
        <v>0.39760000000000001</v>
      </c>
      <c r="W178" s="103">
        <v>0.74</v>
      </c>
      <c r="X178" s="103">
        <v>0.2</v>
      </c>
      <c r="Y178" s="103">
        <v>0.53700000000000003</v>
      </c>
      <c r="AA178" s="91">
        <v>43102</v>
      </c>
      <c r="AB178" s="94">
        <v>9493</v>
      </c>
      <c r="AC178" s="94">
        <v>2923</v>
      </c>
      <c r="AD178" s="95">
        <f t="shared" si="33"/>
        <v>724</v>
      </c>
      <c r="AE178" s="84"/>
    </row>
    <row r="179" spans="1:31" s="89" customFormat="1" ht="15.75" customHeight="1">
      <c r="A179" s="88">
        <v>43098</v>
      </c>
      <c r="B179" s="84">
        <v>3375</v>
      </c>
      <c r="C179" s="88">
        <v>43097</v>
      </c>
      <c r="D179" s="100">
        <v>414.65600000000001</v>
      </c>
      <c r="E179" s="86">
        <v>410</v>
      </c>
      <c r="F179" s="86">
        <v>415</v>
      </c>
      <c r="G179" s="86">
        <f t="shared" si="31"/>
        <v>5</v>
      </c>
      <c r="H179" s="86">
        <f t="shared" si="36"/>
        <v>4.6560000000000059</v>
      </c>
      <c r="I179" s="93">
        <v>42110</v>
      </c>
      <c r="J179" s="102">
        <v>47</v>
      </c>
      <c r="K179" s="102">
        <v>16.899999999999999</v>
      </c>
      <c r="L179" s="102">
        <v>15.9</v>
      </c>
      <c r="M179" s="102">
        <v>8.3000000000000007</v>
      </c>
      <c r="N179" s="101">
        <f t="shared" si="34"/>
        <v>88.1</v>
      </c>
      <c r="O179" s="101">
        <f t="shared" si="35"/>
        <v>-1.0499999999999972</v>
      </c>
      <c r="P179" s="93">
        <v>42075</v>
      </c>
      <c r="Q179" s="96">
        <v>0.5091</v>
      </c>
      <c r="R179" s="93">
        <v>42062</v>
      </c>
      <c r="S179" s="103"/>
      <c r="T179" s="103">
        <v>0.23</v>
      </c>
      <c r="U179" s="103">
        <v>0.2336</v>
      </c>
      <c r="V179" s="103">
        <v>0.36409999999999998</v>
      </c>
      <c r="W179" s="103">
        <v>0.83250000000000002</v>
      </c>
      <c r="X179" s="103">
        <v>0.18</v>
      </c>
      <c r="Y179" s="103">
        <v>0.53700000000000003</v>
      </c>
      <c r="AA179" s="91">
        <v>43098</v>
      </c>
      <c r="AB179" s="94">
        <v>9285</v>
      </c>
      <c r="AC179" s="94">
        <v>2853</v>
      </c>
      <c r="AD179" s="95">
        <f t="shared" si="33"/>
        <v>726</v>
      </c>
      <c r="AE179" s="84"/>
    </row>
    <row r="180" spans="1:31" s="89" customFormat="1" ht="15.75" customHeight="1">
      <c r="A180" s="88">
        <v>43097</v>
      </c>
      <c r="B180" s="84">
        <v>3335</v>
      </c>
      <c r="C180" s="88">
        <v>43096</v>
      </c>
      <c r="D180" s="100">
        <v>414.65600000000001</v>
      </c>
      <c r="E180" s="86">
        <v>415</v>
      </c>
      <c r="F180" s="86">
        <v>420</v>
      </c>
      <c r="G180" s="86">
        <f t="shared" si="31"/>
        <v>5</v>
      </c>
      <c r="H180" s="86">
        <f t="shared" si="36"/>
        <v>-0.34399999999999409</v>
      </c>
      <c r="I180" s="93">
        <v>42103</v>
      </c>
      <c r="J180" s="102">
        <v>44.45</v>
      </c>
      <c r="K180" s="102">
        <v>16.899999999999999</v>
      </c>
      <c r="L180" s="102">
        <v>19.2</v>
      </c>
      <c r="M180" s="102">
        <v>8.6</v>
      </c>
      <c r="N180" s="101">
        <f t="shared" si="34"/>
        <v>89.149999999999991</v>
      </c>
      <c r="O180" s="101">
        <f t="shared" si="35"/>
        <v>-4.3000000000000114</v>
      </c>
      <c r="P180" s="93">
        <v>42068</v>
      </c>
      <c r="Q180" s="96">
        <v>0.50309999999999999</v>
      </c>
      <c r="R180" s="93">
        <v>42047</v>
      </c>
      <c r="S180" s="103"/>
      <c r="T180" s="103">
        <v>0.24</v>
      </c>
      <c r="U180" s="103">
        <v>0.26340000000000002</v>
      </c>
      <c r="V180" s="103">
        <v>0.39419999999999999</v>
      </c>
      <c r="W180" s="103">
        <v>0.84250000000000003</v>
      </c>
      <c r="X180" s="103">
        <v>0.18</v>
      </c>
      <c r="Y180" s="103">
        <v>0.54700000000000004</v>
      </c>
      <c r="AA180" s="91">
        <v>43097</v>
      </c>
      <c r="AB180" s="94">
        <v>9265</v>
      </c>
      <c r="AC180" s="94">
        <v>2839</v>
      </c>
      <c r="AD180" s="95">
        <f t="shared" si="33"/>
        <v>748</v>
      </c>
      <c r="AE180" s="84"/>
    </row>
    <row r="181" spans="1:31" s="89" customFormat="1" ht="15.75" customHeight="1">
      <c r="A181" s="88">
        <v>43096</v>
      </c>
      <c r="B181" s="84">
        <v>3475</v>
      </c>
      <c r="C181" s="88">
        <v>43095</v>
      </c>
      <c r="D181" s="100">
        <v>404.62400000000002</v>
      </c>
      <c r="E181" s="86">
        <v>420</v>
      </c>
      <c r="F181" s="86">
        <v>425</v>
      </c>
      <c r="G181" s="86">
        <f t="shared" si="31"/>
        <v>5</v>
      </c>
      <c r="H181" s="86">
        <f t="shared" si="36"/>
        <v>-15.375999999999976</v>
      </c>
      <c r="I181" s="93">
        <v>42096</v>
      </c>
      <c r="J181" s="102">
        <v>46.15</v>
      </c>
      <c r="K181" s="102">
        <v>18.100000000000001</v>
      </c>
      <c r="L181" s="102">
        <v>20.5</v>
      </c>
      <c r="M181" s="102">
        <v>8.6999999999999993</v>
      </c>
      <c r="N181" s="101">
        <f t="shared" si="34"/>
        <v>93.45</v>
      </c>
      <c r="O181" s="101">
        <f t="shared" si="35"/>
        <v>1.1900000000000119</v>
      </c>
      <c r="P181" s="93">
        <v>42063</v>
      </c>
      <c r="Q181" s="96">
        <v>0.53939999999999999</v>
      </c>
      <c r="R181" s="93">
        <v>42040</v>
      </c>
      <c r="S181" s="103"/>
      <c r="T181" s="103">
        <v>0.24</v>
      </c>
      <c r="U181" s="103">
        <v>0.28039999999999998</v>
      </c>
      <c r="V181" s="103">
        <v>0.3775</v>
      </c>
      <c r="W181" s="103">
        <v>0.84130000000000005</v>
      </c>
      <c r="X181" s="103">
        <v>0.18</v>
      </c>
      <c r="Y181" s="103">
        <v>0.54700000000000004</v>
      </c>
      <c r="AA181" s="91">
        <v>43096</v>
      </c>
      <c r="AB181" s="94">
        <v>9250</v>
      </c>
      <c r="AC181" s="94">
        <v>2861</v>
      </c>
      <c r="AD181" s="95">
        <f t="shared" si="33"/>
        <v>667</v>
      </c>
      <c r="AE181" s="84"/>
    </row>
    <row r="182" spans="1:31" s="89" customFormat="1" ht="15.75" customHeight="1">
      <c r="A182" s="88">
        <v>43095</v>
      </c>
      <c r="B182" s="84">
        <v>3475</v>
      </c>
      <c r="C182" s="88">
        <v>43091</v>
      </c>
      <c r="D182" s="100">
        <v>404.62400000000002</v>
      </c>
      <c r="E182" s="86">
        <v>421</v>
      </c>
      <c r="F182" s="86">
        <v>425</v>
      </c>
      <c r="G182" s="86">
        <v>10</v>
      </c>
      <c r="H182" s="86">
        <v>-12.375999999999999</v>
      </c>
      <c r="I182" s="93">
        <v>42089</v>
      </c>
      <c r="J182" s="102">
        <v>43.23</v>
      </c>
      <c r="K182" s="102">
        <v>17.98</v>
      </c>
      <c r="L182" s="102">
        <v>22.05</v>
      </c>
      <c r="M182" s="102">
        <v>9</v>
      </c>
      <c r="N182" s="101">
        <f t="shared" si="34"/>
        <v>92.259999999999991</v>
      </c>
      <c r="O182" s="101">
        <f t="shared" si="35"/>
        <v>3.5</v>
      </c>
      <c r="P182" s="93">
        <v>42047</v>
      </c>
      <c r="Q182" s="98">
        <v>0.55000000000000004</v>
      </c>
      <c r="R182" s="93">
        <v>42033</v>
      </c>
      <c r="S182" s="103"/>
      <c r="T182" s="103">
        <v>0.27</v>
      </c>
      <c r="U182" s="103">
        <v>0.25690000000000002</v>
      </c>
      <c r="V182" s="103">
        <v>0.3327</v>
      </c>
      <c r="W182" s="103">
        <v>0.78879999999999995</v>
      </c>
      <c r="X182" s="103">
        <v>0.19</v>
      </c>
      <c r="Y182" s="103">
        <v>0.56699999999999995</v>
      </c>
      <c r="AA182" s="91">
        <v>43095</v>
      </c>
      <c r="AB182" s="94">
        <v>9333</v>
      </c>
      <c r="AC182" s="94">
        <v>2899</v>
      </c>
      <c r="AD182" s="95">
        <f t="shared" si="33"/>
        <v>636</v>
      </c>
      <c r="AE182" s="84"/>
    </row>
    <row r="183" spans="1:31" s="89" customFormat="1" ht="15.75" customHeight="1">
      <c r="A183" s="88">
        <v>43094</v>
      </c>
      <c r="B183" s="84">
        <v>3610</v>
      </c>
      <c r="C183" s="88">
        <v>43090</v>
      </c>
      <c r="D183" s="100">
        <v>404.62400000000002</v>
      </c>
      <c r="E183" s="86">
        <v>417</v>
      </c>
      <c r="F183" s="86">
        <v>427</v>
      </c>
      <c r="G183" s="86">
        <v>10</v>
      </c>
      <c r="H183" s="86">
        <v>-12.375999999999976</v>
      </c>
      <c r="I183" s="93">
        <v>42083</v>
      </c>
      <c r="J183" s="102">
        <v>40.659999999999997</v>
      </c>
      <c r="K183" s="102">
        <v>17.399999999999999</v>
      </c>
      <c r="L183" s="102">
        <v>23.4</v>
      </c>
      <c r="M183" s="102">
        <v>7.3</v>
      </c>
      <c r="N183" s="101">
        <f t="shared" si="34"/>
        <v>88.759999999999991</v>
      </c>
      <c r="O183" s="101">
        <f t="shared" si="35"/>
        <v>0.5</v>
      </c>
      <c r="P183" s="93">
        <v>42040</v>
      </c>
      <c r="Q183" s="96">
        <v>0.54690000000000005</v>
      </c>
      <c r="R183" s="93">
        <v>42026</v>
      </c>
      <c r="S183" s="103"/>
      <c r="T183" s="103">
        <v>0.28000000000000003</v>
      </c>
      <c r="U183" s="103">
        <v>0.23219999999999999</v>
      </c>
      <c r="V183" s="103">
        <v>0.31259999999999999</v>
      </c>
      <c r="W183" s="103">
        <v>0.77500000000000002</v>
      </c>
      <c r="X183" s="103">
        <v>0.19</v>
      </c>
      <c r="Y183" s="103">
        <v>0.56699999999999995</v>
      </c>
      <c r="AA183" s="91">
        <v>43094</v>
      </c>
      <c r="AB183" s="94">
        <v>9144</v>
      </c>
      <c r="AC183" s="94">
        <v>2864</v>
      </c>
      <c r="AD183" s="95">
        <f t="shared" si="33"/>
        <v>552</v>
      </c>
      <c r="AE183" s="84"/>
    </row>
    <row r="184" spans="1:31" s="89" customFormat="1" ht="15.75" customHeight="1">
      <c r="A184" s="88">
        <v>43091</v>
      </c>
      <c r="B184" s="84">
        <v>3660</v>
      </c>
      <c r="C184" s="88">
        <v>43089</v>
      </c>
      <c r="D184" s="100">
        <v>404.62400000000002</v>
      </c>
      <c r="E184" s="86">
        <v>417</v>
      </c>
      <c r="F184" s="86">
        <v>427</v>
      </c>
      <c r="G184" s="86">
        <v>10</v>
      </c>
      <c r="H184" s="86">
        <v>-12.375999999999976</v>
      </c>
      <c r="I184" s="93">
        <v>42075</v>
      </c>
      <c r="J184" s="102">
        <v>40.11</v>
      </c>
      <c r="K184" s="102">
        <v>18.55</v>
      </c>
      <c r="L184" s="102">
        <v>22.1</v>
      </c>
      <c r="M184" s="102">
        <v>7.5</v>
      </c>
      <c r="N184" s="101">
        <f t="shared" si="34"/>
        <v>88.259999999999991</v>
      </c>
      <c r="O184" s="101">
        <f t="shared" si="35"/>
        <v>2.8199999999999932</v>
      </c>
      <c r="P184" s="93">
        <v>42033</v>
      </c>
      <c r="Q184" s="96">
        <v>0.5554</v>
      </c>
      <c r="R184" s="93">
        <v>42019</v>
      </c>
      <c r="S184" s="103"/>
      <c r="T184" s="103">
        <v>0.3</v>
      </c>
      <c r="U184" s="103">
        <v>0.24279999999999999</v>
      </c>
      <c r="V184" s="103">
        <v>0.20979999999999999</v>
      </c>
      <c r="W184" s="103">
        <v>0.67810000000000004</v>
      </c>
      <c r="X184" s="103">
        <v>0.2</v>
      </c>
      <c r="Y184" s="103">
        <v>0.56699999999999995</v>
      </c>
      <c r="AA184" s="91">
        <v>43091</v>
      </c>
      <c r="AB184" s="94">
        <v>9217</v>
      </c>
      <c r="AC184" s="94">
        <v>2920</v>
      </c>
      <c r="AD184" s="95">
        <v>457</v>
      </c>
      <c r="AE184" s="84"/>
    </row>
    <row r="185" spans="1:31" s="89" customFormat="1" ht="15.75" customHeight="1">
      <c r="A185" s="88">
        <v>43090</v>
      </c>
      <c r="B185" s="84">
        <v>3675</v>
      </c>
      <c r="C185" s="88">
        <v>43088</v>
      </c>
      <c r="D185" s="100">
        <v>404.62400000000002</v>
      </c>
      <c r="E185" s="86">
        <v>412</v>
      </c>
      <c r="F185" s="86">
        <v>421</v>
      </c>
      <c r="G185" s="86">
        <v>9</v>
      </c>
      <c r="H185" s="86">
        <v>-7.3759999999999764</v>
      </c>
      <c r="I185" s="93">
        <v>42068</v>
      </c>
      <c r="J185" s="102">
        <v>40.94</v>
      </c>
      <c r="K185" s="102">
        <v>16</v>
      </c>
      <c r="L185" s="102">
        <v>20.7</v>
      </c>
      <c r="M185" s="102">
        <v>7.8</v>
      </c>
      <c r="N185" s="101">
        <f t="shared" si="34"/>
        <v>85.44</v>
      </c>
      <c r="O185" s="101">
        <f t="shared" si="35"/>
        <v>-6.2000000000000028</v>
      </c>
      <c r="P185" s="93">
        <v>42026</v>
      </c>
      <c r="Q185" s="96">
        <v>0.56699999999999995</v>
      </c>
      <c r="R185" s="93">
        <v>42012</v>
      </c>
      <c r="S185" s="103"/>
      <c r="T185" s="103">
        <v>0.31</v>
      </c>
      <c r="U185" s="103">
        <v>0.26150000000000001</v>
      </c>
      <c r="V185" s="103">
        <v>0.36799999999999999</v>
      </c>
      <c r="W185" s="103">
        <v>0.70620000000000005</v>
      </c>
      <c r="X185" s="103">
        <v>0.2</v>
      </c>
      <c r="Y185" s="103">
        <v>0.56699999999999995</v>
      </c>
      <c r="AA185" s="91">
        <v>43090</v>
      </c>
      <c r="AB185" s="94">
        <v>9236</v>
      </c>
      <c r="AC185" s="94">
        <v>2924</v>
      </c>
      <c r="AD185" s="95">
        <v>464</v>
      </c>
      <c r="AE185" s="84"/>
    </row>
    <row r="186" spans="1:31" s="89" customFormat="1" ht="15.75" customHeight="1">
      <c r="A186" s="88">
        <v>43089</v>
      </c>
      <c r="B186" s="84">
        <v>3690</v>
      </c>
      <c r="C186" s="88">
        <v>43087</v>
      </c>
      <c r="D186" s="100">
        <v>401.28</v>
      </c>
      <c r="E186" s="86">
        <v>411</v>
      </c>
      <c r="F186" s="86">
        <v>420</v>
      </c>
      <c r="G186" s="86">
        <v>9</v>
      </c>
      <c r="H186" s="86">
        <v>-9.7200000000000273</v>
      </c>
      <c r="I186" s="93">
        <v>42062</v>
      </c>
      <c r="J186" s="102">
        <v>42.79</v>
      </c>
      <c r="K186" s="102">
        <v>19.100000000000001</v>
      </c>
      <c r="L186" s="102">
        <v>21.75</v>
      </c>
      <c r="M186" s="102">
        <v>8</v>
      </c>
      <c r="N186" s="101">
        <f t="shared" si="34"/>
        <v>91.64</v>
      </c>
      <c r="O186" s="101">
        <f t="shared" si="35"/>
        <v>-4.2000000000000028</v>
      </c>
      <c r="P186" s="93">
        <v>42019</v>
      </c>
      <c r="Q186" s="96">
        <v>0.56569999999999998</v>
      </c>
      <c r="AA186" s="91">
        <v>43089</v>
      </c>
      <c r="AB186" s="94">
        <v>9250</v>
      </c>
      <c r="AC186" s="94">
        <v>2966</v>
      </c>
      <c r="AD186" s="95">
        <v>352</v>
      </c>
      <c r="AE186" s="84"/>
    </row>
    <row r="187" spans="1:31" s="89" customFormat="1" ht="15.75" customHeight="1">
      <c r="A187" s="88">
        <v>43088</v>
      </c>
      <c r="B187" s="84">
        <v>3705</v>
      </c>
      <c r="C187" s="88">
        <v>43084</v>
      </c>
      <c r="D187" s="100">
        <v>397.93599999999998</v>
      </c>
      <c r="E187" s="86">
        <v>411</v>
      </c>
      <c r="F187" s="86">
        <v>420</v>
      </c>
      <c r="G187" s="86">
        <f t="shared" ref="G187:G218" si="37">F187-E187</f>
        <v>9</v>
      </c>
      <c r="H187" s="86">
        <f t="shared" ref="H187:H218" si="38">D187-E187</f>
        <v>-13.064000000000021</v>
      </c>
      <c r="I187" s="93">
        <v>42047</v>
      </c>
      <c r="J187" s="102">
        <v>45.24</v>
      </c>
      <c r="K187" s="102">
        <v>20.399999999999999</v>
      </c>
      <c r="L187" s="102">
        <v>22.1</v>
      </c>
      <c r="M187" s="102">
        <v>8.1</v>
      </c>
      <c r="N187" s="101">
        <f t="shared" si="34"/>
        <v>95.84</v>
      </c>
      <c r="O187" s="101">
        <f t="shared" si="35"/>
        <v>-5.7999999999999972</v>
      </c>
      <c r="P187" s="93">
        <v>42012</v>
      </c>
      <c r="Q187" s="96">
        <v>0.55679999999999996</v>
      </c>
      <c r="AA187" s="91">
        <v>43088</v>
      </c>
      <c r="AB187" s="94">
        <v>9240</v>
      </c>
      <c r="AC187" s="94">
        <v>2936</v>
      </c>
      <c r="AD187" s="95">
        <v>432</v>
      </c>
      <c r="AE187" s="84"/>
    </row>
    <row r="188" spans="1:31" s="89" customFormat="1" ht="15.75" customHeight="1">
      <c r="A188" s="88">
        <v>43087</v>
      </c>
      <c r="B188" s="84">
        <v>3665</v>
      </c>
      <c r="C188" s="88">
        <v>43083</v>
      </c>
      <c r="D188" s="100">
        <v>397.93599999999998</v>
      </c>
      <c r="E188" s="86">
        <v>411</v>
      </c>
      <c r="F188" s="86">
        <v>422</v>
      </c>
      <c r="G188" s="86">
        <f t="shared" si="37"/>
        <v>11</v>
      </c>
      <c r="H188" s="86">
        <f t="shared" si="38"/>
        <v>-13.064000000000021</v>
      </c>
      <c r="I188" s="93">
        <v>42040</v>
      </c>
      <c r="J188" s="102">
        <v>48.19</v>
      </c>
      <c r="K188" s="102">
        <v>20.75</v>
      </c>
      <c r="L188" s="102">
        <v>24.4</v>
      </c>
      <c r="M188" s="102">
        <v>8.3000000000000007</v>
      </c>
      <c r="N188" s="101">
        <f t="shared" si="34"/>
        <v>101.64</v>
      </c>
      <c r="O188" s="101">
        <f t="shared" si="35"/>
        <v>-2.9099999999999966</v>
      </c>
      <c r="AA188" s="91">
        <v>43087</v>
      </c>
      <c r="AB188" s="94">
        <v>9073</v>
      </c>
      <c r="AC188" s="94">
        <v>2946</v>
      </c>
      <c r="AD188" s="95">
        <v>235</v>
      </c>
      <c r="AE188" s="84"/>
    </row>
    <row r="189" spans="1:31" s="89" customFormat="1" ht="15.75" customHeight="1">
      <c r="A189" s="88">
        <v>43084</v>
      </c>
      <c r="B189" s="84">
        <v>3650</v>
      </c>
      <c r="C189" s="88">
        <v>43082</v>
      </c>
      <c r="D189" s="100">
        <v>391.24799999999999</v>
      </c>
      <c r="E189" s="86">
        <v>405</v>
      </c>
      <c r="F189" s="86">
        <v>416</v>
      </c>
      <c r="G189" s="86">
        <f t="shared" si="37"/>
        <v>11</v>
      </c>
      <c r="H189" s="86">
        <f t="shared" si="38"/>
        <v>-13.75200000000001</v>
      </c>
      <c r="I189" s="93">
        <v>42033</v>
      </c>
      <c r="J189" s="102">
        <v>50.15</v>
      </c>
      <c r="K189" s="102">
        <v>21.1</v>
      </c>
      <c r="L189" s="102">
        <v>24.8</v>
      </c>
      <c r="M189" s="102">
        <v>8.5</v>
      </c>
      <c r="N189" s="101">
        <f t="shared" si="34"/>
        <v>104.55</v>
      </c>
      <c r="O189" s="101">
        <f t="shared" si="35"/>
        <v>-3</v>
      </c>
      <c r="AA189" s="91">
        <v>43084</v>
      </c>
      <c r="AB189" s="94">
        <v>8935</v>
      </c>
      <c r="AC189" s="94">
        <v>2898</v>
      </c>
      <c r="AD189" s="95">
        <f t="shared" ref="AD189:AD220" si="39">AB189-AC189*3</f>
        <v>241</v>
      </c>
      <c r="AE189" s="84"/>
    </row>
    <row r="190" spans="1:31" s="89" customFormat="1" ht="15.75" customHeight="1">
      <c r="A190" s="88">
        <v>43083</v>
      </c>
      <c r="B190" s="84">
        <v>3685</v>
      </c>
      <c r="C190" s="88">
        <v>43081</v>
      </c>
      <c r="D190" s="100">
        <v>376.2</v>
      </c>
      <c r="E190" s="86">
        <v>398</v>
      </c>
      <c r="F190" s="86">
        <v>406</v>
      </c>
      <c r="G190" s="86">
        <f t="shared" si="37"/>
        <v>8</v>
      </c>
      <c r="H190" s="86">
        <f t="shared" si="38"/>
        <v>-21.800000000000011</v>
      </c>
      <c r="I190" s="93">
        <v>42026</v>
      </c>
      <c r="J190" s="102">
        <v>51.05</v>
      </c>
      <c r="K190" s="102">
        <v>22.2</v>
      </c>
      <c r="L190" s="102">
        <v>25.7</v>
      </c>
      <c r="M190" s="102">
        <v>8.6</v>
      </c>
      <c r="N190" s="101">
        <f t="shared" si="34"/>
        <v>107.55</v>
      </c>
      <c r="O190" s="101">
        <f t="shared" si="35"/>
        <v>-6.1500000000000057</v>
      </c>
      <c r="AA190" s="91">
        <v>43083</v>
      </c>
      <c r="AB190" s="94">
        <v>9000</v>
      </c>
      <c r="AC190" s="94">
        <v>2905</v>
      </c>
      <c r="AD190" s="95">
        <f t="shared" si="39"/>
        <v>285</v>
      </c>
      <c r="AE190" s="84"/>
    </row>
    <row r="191" spans="1:31" s="89" customFormat="1" ht="15.75" customHeight="1">
      <c r="A191" s="88">
        <v>43082</v>
      </c>
      <c r="B191" s="84">
        <v>3705</v>
      </c>
      <c r="C191" s="88">
        <v>43080</v>
      </c>
      <c r="D191" s="100">
        <v>376.2</v>
      </c>
      <c r="E191" s="86">
        <v>398</v>
      </c>
      <c r="F191" s="86">
        <v>406</v>
      </c>
      <c r="G191" s="86">
        <f t="shared" si="37"/>
        <v>8</v>
      </c>
      <c r="H191" s="86">
        <f t="shared" si="38"/>
        <v>-21.800000000000011</v>
      </c>
      <c r="I191" s="93">
        <v>42019</v>
      </c>
      <c r="J191" s="102">
        <v>55.1</v>
      </c>
      <c r="K191" s="102">
        <v>22.8</v>
      </c>
      <c r="L191" s="102">
        <v>26.7</v>
      </c>
      <c r="M191" s="102">
        <v>9.1</v>
      </c>
      <c r="N191" s="101">
        <f t="shared" si="34"/>
        <v>113.7</v>
      </c>
      <c r="O191" s="101">
        <f t="shared" si="35"/>
        <v>-5.1599999999999966</v>
      </c>
      <c r="AA191" s="91">
        <v>43082</v>
      </c>
      <c r="AB191" s="94">
        <v>9077</v>
      </c>
      <c r="AC191" s="94">
        <v>2944</v>
      </c>
      <c r="AD191" s="95">
        <f t="shared" si="39"/>
        <v>245</v>
      </c>
      <c r="AE191" s="84"/>
    </row>
    <row r="192" spans="1:31" s="89" customFormat="1" ht="15.75" customHeight="1">
      <c r="A192" s="88">
        <v>43081</v>
      </c>
      <c r="B192" s="84">
        <v>3600</v>
      </c>
      <c r="C192" s="88">
        <v>43077</v>
      </c>
      <c r="D192" s="100">
        <v>376.2</v>
      </c>
      <c r="E192" s="86">
        <v>400</v>
      </c>
      <c r="F192" s="86">
        <v>406</v>
      </c>
      <c r="G192" s="86">
        <f t="shared" si="37"/>
        <v>6</v>
      </c>
      <c r="H192" s="86">
        <f t="shared" si="38"/>
        <v>-23.800000000000011</v>
      </c>
      <c r="I192" s="93">
        <v>42012</v>
      </c>
      <c r="J192" s="102">
        <v>57.26</v>
      </c>
      <c r="K192" s="102">
        <v>24.4</v>
      </c>
      <c r="L192" s="102">
        <v>27.9</v>
      </c>
      <c r="M192" s="102">
        <v>9.3000000000000007</v>
      </c>
      <c r="N192" s="101">
        <f t="shared" si="34"/>
        <v>118.86</v>
      </c>
      <c r="O192" s="101">
        <f t="shared" si="35"/>
        <v>118.86</v>
      </c>
      <c r="AA192" s="91">
        <v>43081</v>
      </c>
      <c r="AB192" s="94">
        <v>9179</v>
      </c>
      <c r="AC192" s="94">
        <v>2958</v>
      </c>
      <c r="AD192" s="95">
        <f t="shared" si="39"/>
        <v>305</v>
      </c>
      <c r="AE192" s="84"/>
    </row>
    <row r="193" spans="1:31" s="89" customFormat="1" ht="15.75" customHeight="1">
      <c r="A193" s="88">
        <v>43080</v>
      </c>
      <c r="B193" s="84">
        <v>3550</v>
      </c>
      <c r="C193" s="88">
        <v>43076</v>
      </c>
      <c r="D193" s="100">
        <v>376.2</v>
      </c>
      <c r="E193" s="86">
        <v>383</v>
      </c>
      <c r="F193" s="86">
        <v>387</v>
      </c>
      <c r="G193" s="86">
        <f t="shared" si="37"/>
        <v>4</v>
      </c>
      <c r="H193" s="86">
        <f t="shared" si="38"/>
        <v>-6.8000000000000114</v>
      </c>
      <c r="I193" s="90"/>
      <c r="J193" s="90"/>
      <c r="K193" s="90"/>
      <c r="L193" s="90"/>
      <c r="M193" s="90"/>
      <c r="N193" s="90"/>
      <c r="AA193" s="91">
        <v>43080</v>
      </c>
      <c r="AB193" s="94">
        <v>9086</v>
      </c>
      <c r="AC193" s="94">
        <v>2877</v>
      </c>
      <c r="AD193" s="95">
        <f t="shared" si="39"/>
        <v>455</v>
      </c>
      <c r="AE193" s="84"/>
    </row>
    <row r="194" spans="1:31" s="89" customFormat="1" ht="15.75" customHeight="1">
      <c r="A194" s="88">
        <v>43077</v>
      </c>
      <c r="B194" s="84">
        <v>3450</v>
      </c>
      <c r="C194" s="88">
        <v>43075</v>
      </c>
      <c r="D194" s="100">
        <v>376.2</v>
      </c>
      <c r="E194" s="86">
        <v>384</v>
      </c>
      <c r="F194" s="86">
        <v>388</v>
      </c>
      <c r="G194" s="86">
        <f t="shared" si="37"/>
        <v>4</v>
      </c>
      <c r="H194" s="86">
        <f t="shared" si="38"/>
        <v>-7.8000000000000114</v>
      </c>
      <c r="I194" s="90"/>
      <c r="J194" s="90"/>
      <c r="K194" s="90"/>
      <c r="L194" s="90"/>
      <c r="M194" s="90"/>
      <c r="N194" s="90"/>
      <c r="AA194" s="91">
        <v>43077</v>
      </c>
      <c r="AB194" s="94">
        <v>9018</v>
      </c>
      <c r="AC194" s="94">
        <v>3132</v>
      </c>
      <c r="AD194" s="95">
        <f t="shared" si="39"/>
        <v>-378</v>
      </c>
      <c r="AE194" s="84"/>
    </row>
    <row r="195" spans="1:31" s="89" customFormat="1" ht="15.75" customHeight="1">
      <c r="A195" s="88">
        <v>43076</v>
      </c>
      <c r="B195" s="84">
        <v>3500</v>
      </c>
      <c r="C195" s="88">
        <v>43074</v>
      </c>
      <c r="D195" s="100">
        <v>361.15199999999999</v>
      </c>
      <c r="E195" s="86">
        <v>384</v>
      </c>
      <c r="F195" s="86">
        <v>388</v>
      </c>
      <c r="G195" s="86">
        <f t="shared" si="37"/>
        <v>4</v>
      </c>
      <c r="H195" s="86">
        <f t="shared" si="38"/>
        <v>-22.848000000000013</v>
      </c>
      <c r="I195" s="90"/>
      <c r="J195" s="90"/>
      <c r="K195" s="90"/>
      <c r="L195" s="90"/>
      <c r="M195" s="90"/>
      <c r="N195" s="90"/>
      <c r="AA195" s="91">
        <v>43076</v>
      </c>
      <c r="AB195" s="94">
        <v>8822</v>
      </c>
      <c r="AC195" s="94">
        <v>3104</v>
      </c>
      <c r="AD195" s="95">
        <f t="shared" si="39"/>
        <v>-490</v>
      </c>
      <c r="AE195" s="84"/>
    </row>
    <row r="196" spans="1:31" s="89" customFormat="1" ht="15.75" customHeight="1">
      <c r="A196" s="88">
        <v>43075</v>
      </c>
      <c r="B196" s="84">
        <v>3500</v>
      </c>
      <c r="C196" s="88">
        <v>43073</v>
      </c>
      <c r="D196" s="100">
        <v>357.80799999999999</v>
      </c>
      <c r="E196" s="86">
        <v>382</v>
      </c>
      <c r="F196" s="86">
        <v>386</v>
      </c>
      <c r="G196" s="86">
        <f t="shared" si="37"/>
        <v>4</v>
      </c>
      <c r="H196" s="86">
        <f t="shared" si="38"/>
        <v>-24.192000000000007</v>
      </c>
      <c r="I196" s="90"/>
      <c r="J196" s="90"/>
      <c r="K196" s="90"/>
      <c r="L196" s="90"/>
      <c r="M196" s="90"/>
      <c r="N196" s="90"/>
      <c r="AA196" s="91">
        <v>43075</v>
      </c>
      <c r="AB196" s="94">
        <v>9139</v>
      </c>
      <c r="AC196" s="94">
        <v>3206</v>
      </c>
      <c r="AD196" s="95">
        <f t="shared" si="39"/>
        <v>-479</v>
      </c>
      <c r="AE196" s="84"/>
    </row>
    <row r="197" spans="1:31" s="89" customFormat="1" ht="15.75" customHeight="1">
      <c r="A197" s="88">
        <v>43074</v>
      </c>
      <c r="B197" s="84">
        <v>3600</v>
      </c>
      <c r="C197" s="88">
        <v>43070</v>
      </c>
      <c r="D197" s="100">
        <v>357.79</v>
      </c>
      <c r="E197" s="86">
        <v>381</v>
      </c>
      <c r="F197" s="86">
        <v>385</v>
      </c>
      <c r="G197" s="86">
        <f t="shared" si="37"/>
        <v>4</v>
      </c>
      <c r="H197" s="86">
        <f t="shared" si="38"/>
        <v>-23.20999999999998</v>
      </c>
      <c r="I197" s="90"/>
      <c r="J197" s="90"/>
      <c r="K197" s="90"/>
      <c r="L197" s="90"/>
      <c r="M197" s="90"/>
      <c r="N197" s="90"/>
      <c r="AA197" s="91">
        <v>43074</v>
      </c>
      <c r="AB197" s="94">
        <v>9137</v>
      </c>
      <c r="AC197" s="94">
        <v>3175</v>
      </c>
      <c r="AD197" s="95">
        <f t="shared" si="39"/>
        <v>-388</v>
      </c>
      <c r="AE197" s="84"/>
    </row>
    <row r="198" spans="1:31" s="89" customFormat="1" ht="15.75" customHeight="1">
      <c r="A198" s="88">
        <v>43073</v>
      </c>
      <c r="B198" s="84">
        <v>3540</v>
      </c>
      <c r="C198" s="88">
        <v>43069</v>
      </c>
      <c r="D198" s="100">
        <v>352.79199999999997</v>
      </c>
      <c r="E198" s="86">
        <v>375</v>
      </c>
      <c r="F198" s="86">
        <v>372</v>
      </c>
      <c r="G198" s="86">
        <f t="shared" si="37"/>
        <v>-3</v>
      </c>
      <c r="H198" s="86">
        <f t="shared" si="38"/>
        <v>-22.208000000000027</v>
      </c>
      <c r="I198" s="90"/>
      <c r="J198" s="90"/>
      <c r="K198" s="90"/>
      <c r="L198" s="90"/>
      <c r="M198" s="90"/>
      <c r="N198" s="90"/>
      <c r="AA198" s="91">
        <v>43073</v>
      </c>
      <c r="AB198" s="94">
        <v>9145</v>
      </c>
      <c r="AC198" s="94">
        <v>3087</v>
      </c>
      <c r="AD198" s="95">
        <f t="shared" si="39"/>
        <v>-116</v>
      </c>
      <c r="AE198" s="84"/>
    </row>
    <row r="199" spans="1:31" s="89" customFormat="1" ht="15.75" customHeight="1">
      <c r="A199" s="88">
        <v>43070</v>
      </c>
      <c r="B199" s="84">
        <v>3500</v>
      </c>
      <c r="C199" s="88">
        <v>43068</v>
      </c>
      <c r="D199" s="100">
        <v>352.79199999999997</v>
      </c>
      <c r="E199" s="86">
        <v>375</v>
      </c>
      <c r="F199" s="86">
        <v>372</v>
      </c>
      <c r="G199" s="86">
        <f t="shared" si="37"/>
        <v>-3</v>
      </c>
      <c r="H199" s="86">
        <f t="shared" si="38"/>
        <v>-22.208000000000027</v>
      </c>
      <c r="I199" s="90"/>
      <c r="J199" s="90"/>
      <c r="K199" s="90"/>
      <c r="L199" s="90"/>
      <c r="M199" s="90"/>
      <c r="N199" s="90"/>
      <c r="AA199" s="91">
        <v>43070</v>
      </c>
      <c r="AB199" s="94">
        <v>8903</v>
      </c>
      <c r="AC199" s="94">
        <v>2976</v>
      </c>
      <c r="AD199" s="95">
        <f t="shared" si="39"/>
        <v>-25</v>
      </c>
      <c r="AE199" s="84"/>
    </row>
    <row r="200" spans="1:31" s="89" customFormat="1" ht="15.75" customHeight="1">
      <c r="A200" s="88">
        <v>43069</v>
      </c>
      <c r="B200" s="84">
        <v>3250</v>
      </c>
      <c r="C200" s="88">
        <v>43067</v>
      </c>
      <c r="D200" s="100">
        <v>347.77600000000001</v>
      </c>
      <c r="E200" s="86">
        <v>373</v>
      </c>
      <c r="F200" s="86">
        <v>373</v>
      </c>
      <c r="G200" s="86">
        <f t="shared" si="37"/>
        <v>0</v>
      </c>
      <c r="H200" s="86">
        <f t="shared" si="38"/>
        <v>-25.22399999999999</v>
      </c>
      <c r="I200" s="90"/>
      <c r="J200" s="90"/>
      <c r="K200" s="90"/>
      <c r="L200" s="90"/>
      <c r="M200" s="90"/>
      <c r="N200" s="90"/>
      <c r="AA200" s="91">
        <v>43069</v>
      </c>
      <c r="AB200" s="94">
        <v>8865</v>
      </c>
      <c r="AC200" s="94">
        <v>2906</v>
      </c>
      <c r="AD200" s="94">
        <f t="shared" si="39"/>
        <v>147</v>
      </c>
      <c r="AE200" s="84"/>
    </row>
    <row r="201" spans="1:31" s="89" customFormat="1" ht="15.75" customHeight="1">
      <c r="A201" s="88">
        <v>43068</v>
      </c>
      <c r="B201" s="84">
        <v>3400</v>
      </c>
      <c r="C201" s="88">
        <v>43066</v>
      </c>
      <c r="D201" s="100">
        <v>347.77600000000001</v>
      </c>
      <c r="E201" s="86">
        <v>370</v>
      </c>
      <c r="F201" s="86">
        <v>370</v>
      </c>
      <c r="G201" s="86">
        <f t="shared" si="37"/>
        <v>0</v>
      </c>
      <c r="H201" s="86">
        <f t="shared" si="38"/>
        <v>-22.22399999999999</v>
      </c>
      <c r="I201" s="90"/>
      <c r="J201" s="90"/>
      <c r="K201" s="90"/>
      <c r="L201" s="90"/>
      <c r="M201" s="90"/>
      <c r="N201" s="90"/>
      <c r="AA201" s="91">
        <v>43068</v>
      </c>
      <c r="AB201" s="94">
        <v>8893</v>
      </c>
      <c r="AC201" s="94">
        <v>2928</v>
      </c>
      <c r="AD201" s="94">
        <f t="shared" si="39"/>
        <v>109</v>
      </c>
      <c r="AE201" s="84"/>
    </row>
    <row r="202" spans="1:31" s="89" customFormat="1" ht="15.75" customHeight="1">
      <c r="A202" s="88">
        <v>43067</v>
      </c>
      <c r="B202" s="84">
        <v>3200</v>
      </c>
      <c r="C202" s="88">
        <v>43063</v>
      </c>
      <c r="D202" s="100">
        <v>342.76</v>
      </c>
      <c r="E202" s="86">
        <v>372</v>
      </c>
      <c r="F202" s="86">
        <v>372</v>
      </c>
      <c r="G202" s="86">
        <f t="shared" si="37"/>
        <v>0</v>
      </c>
      <c r="H202" s="86">
        <f t="shared" si="38"/>
        <v>-29.240000000000009</v>
      </c>
      <c r="I202" s="90"/>
      <c r="J202" s="90"/>
      <c r="K202" s="90"/>
      <c r="L202" s="90"/>
      <c r="M202" s="90"/>
      <c r="N202" s="90"/>
      <c r="AA202" s="91">
        <v>43067</v>
      </c>
      <c r="AB202" s="94">
        <v>8855</v>
      </c>
      <c r="AC202" s="94">
        <v>2892</v>
      </c>
      <c r="AD202" s="94">
        <f t="shared" si="39"/>
        <v>179</v>
      </c>
      <c r="AE202" s="84"/>
    </row>
    <row r="203" spans="1:31" s="89" customFormat="1" ht="15.75" customHeight="1">
      <c r="A203" s="88">
        <v>43066</v>
      </c>
      <c r="B203" s="84">
        <v>3120</v>
      </c>
      <c r="C203" s="88">
        <v>43062</v>
      </c>
      <c r="D203" s="100">
        <v>342.76</v>
      </c>
      <c r="E203" s="86">
        <v>372</v>
      </c>
      <c r="F203" s="86">
        <v>372</v>
      </c>
      <c r="G203" s="86">
        <f t="shared" si="37"/>
        <v>0</v>
      </c>
      <c r="H203" s="86">
        <f t="shared" si="38"/>
        <v>-29.240000000000009</v>
      </c>
      <c r="I203" s="90"/>
      <c r="J203" s="90"/>
      <c r="K203" s="90"/>
      <c r="L203" s="90"/>
      <c r="M203" s="90"/>
      <c r="N203" s="90"/>
      <c r="AA203" s="91">
        <v>43066</v>
      </c>
      <c r="AB203" s="94">
        <v>8910</v>
      </c>
      <c r="AC203" s="94">
        <v>2881</v>
      </c>
      <c r="AD203" s="94">
        <f t="shared" si="39"/>
        <v>267</v>
      </c>
      <c r="AE203" s="84"/>
    </row>
    <row r="204" spans="1:31" s="89" customFormat="1" ht="15.75" customHeight="1">
      <c r="A204" s="88">
        <v>43063</v>
      </c>
      <c r="B204" s="84">
        <v>3210</v>
      </c>
      <c r="C204" s="88">
        <v>43061</v>
      </c>
      <c r="D204" s="100">
        <v>342.76</v>
      </c>
      <c r="E204" s="86">
        <v>372</v>
      </c>
      <c r="F204" s="86">
        <v>372</v>
      </c>
      <c r="G204" s="86">
        <f t="shared" si="37"/>
        <v>0</v>
      </c>
      <c r="H204" s="86">
        <f t="shared" si="38"/>
        <v>-29.240000000000009</v>
      </c>
      <c r="I204" s="90"/>
      <c r="J204" s="90"/>
      <c r="K204" s="90"/>
      <c r="L204" s="90"/>
      <c r="M204" s="90"/>
      <c r="N204" s="90"/>
      <c r="AA204" s="91">
        <v>43063</v>
      </c>
      <c r="AB204" s="94">
        <v>9190</v>
      </c>
      <c r="AC204" s="94">
        <v>2977</v>
      </c>
      <c r="AD204" s="94">
        <f t="shared" si="39"/>
        <v>259</v>
      </c>
      <c r="AE204" s="84"/>
    </row>
    <row r="205" spans="1:31" s="89" customFormat="1" ht="15.75" customHeight="1">
      <c r="A205" s="88">
        <v>43062</v>
      </c>
      <c r="B205" s="84">
        <v>3190</v>
      </c>
      <c r="C205" s="88">
        <v>43060</v>
      </c>
      <c r="D205" s="100">
        <v>342.76</v>
      </c>
      <c r="E205" s="86">
        <v>370</v>
      </c>
      <c r="F205" s="86">
        <v>370</v>
      </c>
      <c r="G205" s="86">
        <f t="shared" si="37"/>
        <v>0</v>
      </c>
      <c r="H205" s="86">
        <f t="shared" si="38"/>
        <v>-27.240000000000009</v>
      </c>
      <c r="I205" s="90"/>
      <c r="J205" s="90"/>
      <c r="K205" s="90"/>
      <c r="L205" s="90"/>
      <c r="M205" s="90"/>
      <c r="N205" s="90"/>
      <c r="AA205" s="91">
        <v>43062</v>
      </c>
      <c r="AB205" s="94">
        <v>9143</v>
      </c>
      <c r="AC205" s="94">
        <v>2978</v>
      </c>
      <c r="AD205" s="94">
        <f t="shared" si="39"/>
        <v>209</v>
      </c>
      <c r="AE205" s="84"/>
    </row>
    <row r="206" spans="1:31" s="89" customFormat="1" ht="15.75" customHeight="1">
      <c r="A206" s="88">
        <v>43061</v>
      </c>
      <c r="B206" s="84">
        <v>3180</v>
      </c>
      <c r="C206" s="88">
        <v>43059</v>
      </c>
      <c r="D206" s="100">
        <v>339.416</v>
      </c>
      <c r="E206" s="86">
        <v>365</v>
      </c>
      <c r="F206" s="86">
        <v>367</v>
      </c>
      <c r="G206" s="86">
        <f t="shared" si="37"/>
        <v>2</v>
      </c>
      <c r="H206" s="86">
        <f t="shared" si="38"/>
        <v>-25.584000000000003</v>
      </c>
      <c r="I206" s="90"/>
      <c r="J206" s="90"/>
      <c r="K206" s="90"/>
      <c r="L206" s="90"/>
      <c r="M206" s="90"/>
      <c r="N206" s="90"/>
      <c r="AA206" s="91">
        <v>43061</v>
      </c>
      <c r="AB206" s="94">
        <v>9218</v>
      </c>
      <c r="AC206" s="94">
        <v>3002</v>
      </c>
      <c r="AD206" s="94">
        <f t="shared" si="39"/>
        <v>212</v>
      </c>
      <c r="AE206" s="84"/>
    </row>
    <row r="207" spans="1:31" s="89" customFormat="1" ht="15.75" customHeight="1">
      <c r="A207" s="88">
        <v>43060</v>
      </c>
      <c r="B207" s="84">
        <v>3170</v>
      </c>
      <c r="C207" s="88">
        <v>43056</v>
      </c>
      <c r="D207" s="100">
        <v>330.94</v>
      </c>
      <c r="E207" s="86">
        <v>363.5</v>
      </c>
      <c r="F207" s="86">
        <v>367</v>
      </c>
      <c r="G207" s="86">
        <f t="shared" si="37"/>
        <v>3.5</v>
      </c>
      <c r="H207" s="86">
        <f t="shared" si="38"/>
        <v>-32.56</v>
      </c>
      <c r="I207" s="90"/>
      <c r="J207" s="90"/>
      <c r="K207" s="90"/>
      <c r="L207" s="90"/>
      <c r="M207" s="90"/>
      <c r="N207" s="90"/>
      <c r="AA207" s="91">
        <v>43060</v>
      </c>
      <c r="AB207" s="94">
        <v>9191</v>
      </c>
      <c r="AC207" s="94">
        <v>2985</v>
      </c>
      <c r="AD207" s="94">
        <f t="shared" si="39"/>
        <v>236</v>
      </c>
      <c r="AE207" s="84"/>
    </row>
    <row r="208" spans="1:31" s="89" customFormat="1" ht="15.75" customHeight="1">
      <c r="A208" s="88">
        <v>43059</v>
      </c>
      <c r="B208" s="84">
        <v>3085</v>
      </c>
      <c r="C208" s="88">
        <v>43055</v>
      </c>
      <c r="D208" s="100">
        <v>314.33600000000001</v>
      </c>
      <c r="E208" s="86">
        <v>360</v>
      </c>
      <c r="F208" s="86">
        <v>367</v>
      </c>
      <c r="G208" s="86">
        <f t="shared" si="37"/>
        <v>7</v>
      </c>
      <c r="H208" s="86">
        <f t="shared" si="38"/>
        <v>-45.663999999999987</v>
      </c>
      <c r="I208" s="90"/>
      <c r="J208" s="90"/>
      <c r="K208" s="90"/>
      <c r="L208" s="90"/>
      <c r="M208" s="90"/>
      <c r="N208" s="90"/>
      <c r="AA208" s="91">
        <v>43059</v>
      </c>
      <c r="AB208" s="94">
        <v>9155</v>
      </c>
      <c r="AC208" s="94">
        <v>2915</v>
      </c>
      <c r="AD208" s="94">
        <f t="shared" si="39"/>
        <v>410</v>
      </c>
      <c r="AE208" s="84"/>
    </row>
    <row r="209" spans="1:31" s="89" customFormat="1" ht="15.75" customHeight="1">
      <c r="A209" s="88">
        <v>43056</v>
      </c>
      <c r="B209" s="84">
        <v>3000</v>
      </c>
      <c r="C209" s="88">
        <v>43054</v>
      </c>
      <c r="D209" s="100">
        <v>321.024</v>
      </c>
      <c r="E209" s="86">
        <v>361</v>
      </c>
      <c r="F209" s="86">
        <v>365</v>
      </c>
      <c r="G209" s="86">
        <f t="shared" si="37"/>
        <v>4</v>
      </c>
      <c r="H209" s="86">
        <f t="shared" si="38"/>
        <v>-39.975999999999999</v>
      </c>
      <c r="I209" s="90"/>
      <c r="J209" s="90"/>
      <c r="K209" s="90"/>
      <c r="L209" s="90"/>
      <c r="M209" s="90"/>
      <c r="N209" s="90"/>
      <c r="AA209" s="91">
        <v>43056</v>
      </c>
      <c r="AB209" s="94">
        <v>9060</v>
      </c>
      <c r="AC209" s="94">
        <v>2911</v>
      </c>
      <c r="AD209" s="94">
        <f t="shared" si="39"/>
        <v>327</v>
      </c>
      <c r="AE209" s="84"/>
    </row>
    <row r="210" spans="1:31" s="89" customFormat="1" ht="15.75" customHeight="1">
      <c r="A210" s="88">
        <v>43055</v>
      </c>
      <c r="B210" s="84">
        <v>2985</v>
      </c>
      <c r="C210" s="88">
        <v>43053</v>
      </c>
      <c r="D210" s="100">
        <v>324.36799999999999</v>
      </c>
      <c r="E210" s="86">
        <v>365</v>
      </c>
      <c r="F210" s="86">
        <v>365</v>
      </c>
      <c r="G210" s="86">
        <f t="shared" si="37"/>
        <v>0</v>
      </c>
      <c r="H210" s="86">
        <f t="shared" si="38"/>
        <v>-40.632000000000005</v>
      </c>
      <c r="I210" s="90"/>
      <c r="J210" s="90"/>
      <c r="K210" s="90"/>
      <c r="L210" s="90"/>
      <c r="M210" s="90"/>
      <c r="N210" s="90"/>
      <c r="AA210" s="91">
        <v>43055</v>
      </c>
      <c r="AB210" s="94">
        <v>8873</v>
      </c>
      <c r="AC210" s="94">
        <v>2845</v>
      </c>
      <c r="AD210" s="94">
        <f t="shared" si="39"/>
        <v>338</v>
      </c>
      <c r="AE210" s="84"/>
    </row>
    <row r="211" spans="1:31" s="89" customFormat="1" ht="15.75" customHeight="1">
      <c r="A211" s="88">
        <v>43054</v>
      </c>
      <c r="B211" s="84">
        <v>2960</v>
      </c>
      <c r="C211" s="88">
        <v>43052</v>
      </c>
      <c r="D211" s="100">
        <v>321.024</v>
      </c>
      <c r="E211" s="86">
        <v>349</v>
      </c>
      <c r="F211" s="86">
        <v>365</v>
      </c>
      <c r="G211" s="86">
        <f t="shared" si="37"/>
        <v>16</v>
      </c>
      <c r="H211" s="86">
        <f t="shared" si="38"/>
        <v>-27.975999999999999</v>
      </c>
      <c r="I211" s="90"/>
      <c r="J211" s="90"/>
      <c r="K211" s="90"/>
      <c r="L211" s="90"/>
      <c r="M211" s="90"/>
      <c r="N211" s="90"/>
      <c r="AA211" s="91">
        <v>43054</v>
      </c>
      <c r="AB211" s="94">
        <v>8921</v>
      </c>
      <c r="AC211" s="94">
        <v>2851</v>
      </c>
      <c r="AD211" s="94">
        <f t="shared" si="39"/>
        <v>368</v>
      </c>
      <c r="AE211" s="84"/>
    </row>
    <row r="212" spans="1:31" s="89" customFormat="1" ht="15.75" customHeight="1">
      <c r="A212" s="88">
        <v>43053</v>
      </c>
      <c r="B212" s="84">
        <v>2940</v>
      </c>
      <c r="C212" s="88">
        <v>43049</v>
      </c>
      <c r="D212" s="100">
        <v>321.86</v>
      </c>
      <c r="E212" s="86">
        <v>349.5</v>
      </c>
      <c r="F212" s="86">
        <v>361.5</v>
      </c>
      <c r="G212" s="86">
        <f t="shared" si="37"/>
        <v>12</v>
      </c>
      <c r="H212" s="86">
        <f t="shared" si="38"/>
        <v>-27.639999999999986</v>
      </c>
      <c r="I212" s="90"/>
      <c r="J212" s="90"/>
      <c r="K212" s="90"/>
      <c r="L212" s="90"/>
      <c r="M212" s="90"/>
      <c r="N212" s="90"/>
      <c r="AA212" s="91">
        <v>43053</v>
      </c>
      <c r="AB212" s="94">
        <v>9097</v>
      </c>
      <c r="AC212" s="94">
        <v>2899</v>
      </c>
      <c r="AD212" s="94">
        <f t="shared" si="39"/>
        <v>400</v>
      </c>
      <c r="AE212" s="84"/>
    </row>
    <row r="213" spans="1:31" s="89" customFormat="1" ht="15.75" customHeight="1">
      <c r="A213" s="88">
        <v>43052</v>
      </c>
      <c r="B213" s="84">
        <v>3000</v>
      </c>
      <c r="C213" s="88">
        <v>43048</v>
      </c>
      <c r="D213" s="100">
        <v>321.86</v>
      </c>
      <c r="E213" s="86">
        <v>342</v>
      </c>
      <c r="F213" s="86">
        <v>365</v>
      </c>
      <c r="G213" s="86">
        <f t="shared" si="37"/>
        <v>23</v>
      </c>
      <c r="H213" s="86">
        <f t="shared" si="38"/>
        <v>-20.139999999999986</v>
      </c>
      <c r="I213" s="90"/>
      <c r="J213" s="90"/>
      <c r="K213" s="90"/>
      <c r="L213" s="90"/>
      <c r="M213" s="90"/>
      <c r="N213" s="90"/>
      <c r="AA213" s="91">
        <v>43052</v>
      </c>
      <c r="AB213" s="94">
        <v>9181</v>
      </c>
      <c r="AC213" s="94">
        <v>2912</v>
      </c>
      <c r="AD213" s="94">
        <f t="shared" si="39"/>
        <v>445</v>
      </c>
      <c r="AE213" s="84"/>
    </row>
    <row r="214" spans="1:31" s="89" customFormat="1" ht="15.75" customHeight="1">
      <c r="A214" s="88">
        <v>43049</v>
      </c>
      <c r="B214" s="84">
        <v>2915</v>
      </c>
      <c r="C214" s="88">
        <v>43047</v>
      </c>
      <c r="D214" s="100">
        <v>312.66399999999999</v>
      </c>
      <c r="E214" s="86">
        <v>342</v>
      </c>
      <c r="F214" s="86">
        <v>365</v>
      </c>
      <c r="G214" s="86">
        <f t="shared" si="37"/>
        <v>23</v>
      </c>
      <c r="H214" s="86">
        <f t="shared" si="38"/>
        <v>-29.336000000000013</v>
      </c>
      <c r="I214" s="90"/>
      <c r="J214" s="90"/>
      <c r="K214" s="90"/>
      <c r="L214" s="90"/>
      <c r="M214" s="90"/>
      <c r="N214" s="90"/>
      <c r="AA214" s="91">
        <v>43049</v>
      </c>
      <c r="AB214" s="94">
        <v>9077</v>
      </c>
      <c r="AC214" s="94">
        <v>2834</v>
      </c>
      <c r="AD214" s="94">
        <f t="shared" si="39"/>
        <v>575</v>
      </c>
      <c r="AE214" s="84"/>
    </row>
    <row r="215" spans="1:31" s="89" customFormat="1" ht="15.75" customHeight="1">
      <c r="A215" s="88">
        <v>43048</v>
      </c>
      <c r="B215" s="84">
        <v>2960</v>
      </c>
      <c r="C215" s="88">
        <v>43046</v>
      </c>
      <c r="D215" s="100">
        <v>310.99200000000002</v>
      </c>
      <c r="E215" s="86">
        <v>342</v>
      </c>
      <c r="F215" s="86">
        <v>365</v>
      </c>
      <c r="G215" s="86">
        <f t="shared" si="37"/>
        <v>23</v>
      </c>
      <c r="H215" s="86">
        <f t="shared" si="38"/>
        <v>-31.007999999999981</v>
      </c>
      <c r="I215" s="90"/>
      <c r="J215" s="90"/>
      <c r="K215" s="90"/>
      <c r="L215" s="90"/>
      <c r="M215" s="90"/>
      <c r="N215" s="90"/>
      <c r="AA215" s="91">
        <v>43048</v>
      </c>
      <c r="AB215" s="94">
        <v>9206</v>
      </c>
      <c r="AC215" s="94">
        <v>2858</v>
      </c>
      <c r="AD215" s="94">
        <f t="shared" si="39"/>
        <v>632</v>
      </c>
      <c r="AE215" s="84"/>
    </row>
    <row r="216" spans="1:31" s="89" customFormat="1" ht="15.75" customHeight="1">
      <c r="A216" s="88">
        <v>43047</v>
      </c>
      <c r="B216" s="84">
        <v>2975</v>
      </c>
      <c r="C216" s="88">
        <v>43045</v>
      </c>
      <c r="D216" s="100">
        <v>310.99200000000002</v>
      </c>
      <c r="E216" s="86">
        <v>342</v>
      </c>
      <c r="F216" s="86">
        <v>365</v>
      </c>
      <c r="G216" s="86">
        <f t="shared" si="37"/>
        <v>23</v>
      </c>
      <c r="H216" s="86">
        <f t="shared" si="38"/>
        <v>-31.007999999999981</v>
      </c>
      <c r="I216" s="90"/>
      <c r="J216" s="90"/>
      <c r="K216" s="90"/>
      <c r="L216" s="90"/>
      <c r="M216" s="90"/>
      <c r="N216" s="90"/>
      <c r="AA216" s="91">
        <v>43047</v>
      </c>
      <c r="AB216" s="94">
        <v>9191</v>
      </c>
      <c r="AC216" s="94">
        <v>2846</v>
      </c>
      <c r="AD216" s="94">
        <f t="shared" si="39"/>
        <v>653</v>
      </c>
      <c r="AE216" s="84"/>
    </row>
    <row r="217" spans="1:31" s="89" customFormat="1" ht="15.75" customHeight="1">
      <c r="A217" s="88">
        <v>43046</v>
      </c>
      <c r="B217" s="84">
        <v>2920</v>
      </c>
      <c r="C217" s="88">
        <v>43042</v>
      </c>
      <c r="D217" s="100">
        <v>310.99200000000002</v>
      </c>
      <c r="E217" s="86">
        <v>342</v>
      </c>
      <c r="F217" s="86">
        <v>365</v>
      </c>
      <c r="G217" s="86">
        <f t="shared" si="37"/>
        <v>23</v>
      </c>
      <c r="H217" s="86">
        <f t="shared" si="38"/>
        <v>-31.007999999999981</v>
      </c>
      <c r="I217" s="90"/>
      <c r="J217" s="90"/>
      <c r="K217" s="90"/>
      <c r="L217" s="90"/>
      <c r="M217" s="90"/>
      <c r="N217" s="90"/>
      <c r="AA217" s="91">
        <v>43046</v>
      </c>
      <c r="AB217" s="94">
        <v>9156</v>
      </c>
      <c r="AC217" s="94">
        <v>2840</v>
      </c>
      <c r="AD217" s="94">
        <f t="shared" si="39"/>
        <v>636</v>
      </c>
      <c r="AE217" s="84"/>
    </row>
    <row r="218" spans="1:31" s="89" customFormat="1" ht="15.75" customHeight="1">
      <c r="A218" s="88">
        <v>43045</v>
      </c>
      <c r="B218" s="84">
        <v>2932.5</v>
      </c>
      <c r="C218" s="88">
        <v>43041</v>
      </c>
      <c r="D218" s="100">
        <v>310.99200000000002</v>
      </c>
      <c r="E218" s="86">
        <v>340</v>
      </c>
      <c r="F218" s="86">
        <v>365</v>
      </c>
      <c r="G218" s="86">
        <f t="shared" si="37"/>
        <v>25</v>
      </c>
      <c r="H218" s="86">
        <f t="shared" si="38"/>
        <v>-29.007999999999981</v>
      </c>
      <c r="I218" s="90"/>
      <c r="J218" s="90"/>
      <c r="K218" s="90"/>
      <c r="L218" s="90"/>
      <c r="M218" s="90"/>
      <c r="N218" s="90"/>
      <c r="AA218" s="91">
        <v>43045</v>
      </c>
      <c r="AB218" s="94">
        <v>9105</v>
      </c>
      <c r="AC218" s="94">
        <v>2836</v>
      </c>
      <c r="AD218" s="94">
        <f t="shared" si="39"/>
        <v>597</v>
      </c>
      <c r="AE218" s="84"/>
    </row>
    <row r="219" spans="1:31" s="89" customFormat="1" ht="15.75" customHeight="1">
      <c r="A219" s="88">
        <v>43042</v>
      </c>
      <c r="B219" s="84">
        <v>2930</v>
      </c>
      <c r="C219" s="88">
        <v>43040</v>
      </c>
      <c r="D219" s="100">
        <v>310.99200000000002</v>
      </c>
      <c r="E219" s="86">
        <v>338</v>
      </c>
      <c r="F219" s="86">
        <v>363</v>
      </c>
      <c r="G219" s="86">
        <f t="shared" ref="G219:G250" si="40">F219-E219</f>
        <v>25</v>
      </c>
      <c r="H219" s="86">
        <f t="shared" ref="H219:H250" si="41">D219-E219</f>
        <v>-27.007999999999981</v>
      </c>
      <c r="I219" s="90"/>
      <c r="J219" s="90"/>
      <c r="K219" s="90"/>
      <c r="L219" s="90"/>
      <c r="M219" s="90"/>
      <c r="N219" s="90"/>
      <c r="AA219" s="91">
        <v>43042</v>
      </c>
      <c r="AB219" s="94">
        <v>8960</v>
      </c>
      <c r="AC219" s="94">
        <v>2784</v>
      </c>
      <c r="AD219" s="94">
        <f t="shared" si="39"/>
        <v>608</v>
      </c>
      <c r="AE219" s="84"/>
    </row>
    <row r="220" spans="1:31" s="89" customFormat="1" ht="15.75" customHeight="1">
      <c r="A220" s="88">
        <v>43041</v>
      </c>
      <c r="B220" s="84">
        <v>2860</v>
      </c>
      <c r="C220" s="88">
        <v>43039</v>
      </c>
      <c r="D220" s="100">
        <v>310.99200000000002</v>
      </c>
      <c r="E220" s="86">
        <v>338</v>
      </c>
      <c r="F220" s="86">
        <v>363</v>
      </c>
      <c r="G220" s="86">
        <f t="shared" si="40"/>
        <v>25</v>
      </c>
      <c r="H220" s="86">
        <f t="shared" si="41"/>
        <v>-27.007999999999981</v>
      </c>
      <c r="I220" s="90"/>
      <c r="J220" s="90"/>
      <c r="K220" s="90"/>
      <c r="L220" s="90"/>
      <c r="M220" s="90"/>
      <c r="N220" s="90"/>
      <c r="AA220" s="91">
        <v>43041</v>
      </c>
      <c r="AB220" s="94">
        <v>8815</v>
      </c>
      <c r="AC220" s="94">
        <v>2754</v>
      </c>
      <c r="AD220" s="94">
        <f t="shared" si="39"/>
        <v>553</v>
      </c>
      <c r="AE220" s="84"/>
    </row>
    <row r="221" spans="1:31" s="89" customFormat="1" ht="15.75" customHeight="1">
      <c r="A221" s="88">
        <v>43040</v>
      </c>
      <c r="B221" s="84">
        <v>2840</v>
      </c>
      <c r="C221" s="88">
        <v>43038</v>
      </c>
      <c r="D221" s="100">
        <v>310.99200000000002</v>
      </c>
      <c r="E221" s="86">
        <v>338</v>
      </c>
      <c r="F221" s="86">
        <v>363</v>
      </c>
      <c r="G221" s="86">
        <f t="shared" si="40"/>
        <v>25</v>
      </c>
      <c r="H221" s="86">
        <f t="shared" si="41"/>
        <v>-27.007999999999981</v>
      </c>
      <c r="I221" s="90"/>
      <c r="J221" s="90"/>
      <c r="K221" s="90"/>
      <c r="L221" s="90"/>
      <c r="M221" s="90"/>
      <c r="N221" s="90"/>
      <c r="AA221" s="91">
        <v>43040</v>
      </c>
      <c r="AB221" s="94">
        <v>8677</v>
      </c>
      <c r="AC221" s="94">
        <v>2698</v>
      </c>
      <c r="AD221" s="94">
        <f t="shared" ref="AD221:AD252" si="42">AB221-AC221*3</f>
        <v>583</v>
      </c>
      <c r="AE221" s="84"/>
    </row>
    <row r="222" spans="1:31" s="89" customFormat="1" ht="15.75" customHeight="1">
      <c r="A222" s="88">
        <v>43039</v>
      </c>
      <c r="B222" s="84">
        <v>2800</v>
      </c>
      <c r="C222" s="88">
        <v>43035</v>
      </c>
      <c r="D222" s="100">
        <v>309.32</v>
      </c>
      <c r="E222" s="86">
        <v>337.5</v>
      </c>
      <c r="F222" s="86">
        <v>363</v>
      </c>
      <c r="G222" s="86">
        <f t="shared" si="40"/>
        <v>25.5</v>
      </c>
      <c r="H222" s="86">
        <f t="shared" si="41"/>
        <v>-28.180000000000007</v>
      </c>
      <c r="I222" s="90"/>
      <c r="J222" s="90"/>
      <c r="K222" s="90"/>
      <c r="L222" s="90"/>
      <c r="M222" s="90"/>
      <c r="N222" s="90"/>
      <c r="AA222" s="91">
        <v>43039</v>
      </c>
      <c r="AB222" s="94">
        <v>8678</v>
      </c>
      <c r="AC222" s="94">
        <v>2669</v>
      </c>
      <c r="AD222" s="94">
        <f t="shared" si="42"/>
        <v>671</v>
      </c>
      <c r="AE222" s="84"/>
    </row>
    <row r="223" spans="1:31" s="89" customFormat="1" ht="15.75" customHeight="1">
      <c r="A223" s="88">
        <v>43038</v>
      </c>
      <c r="B223" s="84">
        <v>2780</v>
      </c>
      <c r="C223" s="88">
        <v>43034</v>
      </c>
      <c r="D223" s="100">
        <v>309.32</v>
      </c>
      <c r="E223" s="86">
        <v>343</v>
      </c>
      <c r="F223" s="86">
        <v>363</v>
      </c>
      <c r="G223" s="86">
        <f t="shared" si="40"/>
        <v>20</v>
      </c>
      <c r="H223" s="86">
        <f t="shared" si="41"/>
        <v>-33.680000000000007</v>
      </c>
      <c r="I223" s="90"/>
      <c r="J223" s="90"/>
      <c r="K223" s="90"/>
      <c r="L223" s="90"/>
      <c r="M223" s="90"/>
      <c r="N223" s="90"/>
      <c r="AA223" s="91">
        <v>43038</v>
      </c>
      <c r="AB223" s="94">
        <v>8765</v>
      </c>
      <c r="AC223" s="94">
        <v>2658</v>
      </c>
      <c r="AD223" s="94">
        <f t="shared" si="42"/>
        <v>791</v>
      </c>
      <c r="AE223" s="84"/>
    </row>
    <row r="224" spans="1:31" s="89" customFormat="1" ht="15.75" customHeight="1">
      <c r="A224" s="88">
        <v>43035</v>
      </c>
      <c r="B224" s="84">
        <v>2830</v>
      </c>
      <c r="C224" s="88">
        <v>43033</v>
      </c>
      <c r="D224" s="100">
        <v>309.32</v>
      </c>
      <c r="E224" s="86">
        <v>343</v>
      </c>
      <c r="F224" s="86">
        <v>363</v>
      </c>
      <c r="G224" s="86">
        <f t="shared" si="40"/>
        <v>20</v>
      </c>
      <c r="H224" s="86">
        <f t="shared" si="41"/>
        <v>-33.680000000000007</v>
      </c>
      <c r="I224" s="90"/>
      <c r="J224" s="90"/>
      <c r="K224" s="90"/>
      <c r="L224" s="90"/>
      <c r="M224" s="90"/>
      <c r="N224" s="90"/>
      <c r="AA224" s="91">
        <v>43035</v>
      </c>
      <c r="AB224" s="94">
        <v>8764</v>
      </c>
      <c r="AC224" s="94">
        <v>2675</v>
      </c>
      <c r="AD224" s="94">
        <f t="shared" si="42"/>
        <v>739</v>
      </c>
      <c r="AE224" s="84"/>
    </row>
    <row r="225" spans="1:31" s="89" customFormat="1" ht="15.75" customHeight="1">
      <c r="A225" s="88">
        <v>43034</v>
      </c>
      <c r="B225" s="84">
        <v>2840</v>
      </c>
      <c r="C225" s="88">
        <v>43032</v>
      </c>
      <c r="D225" s="100">
        <v>307.64800000000002</v>
      </c>
      <c r="E225" s="86">
        <v>340</v>
      </c>
      <c r="F225" s="86">
        <v>363</v>
      </c>
      <c r="G225" s="86">
        <f t="shared" si="40"/>
        <v>23</v>
      </c>
      <c r="H225" s="86">
        <f t="shared" si="41"/>
        <v>-32.351999999999975</v>
      </c>
      <c r="I225" s="90"/>
      <c r="J225" s="90"/>
      <c r="K225" s="90"/>
      <c r="L225" s="90"/>
      <c r="M225" s="90"/>
      <c r="N225" s="90"/>
      <c r="AA225" s="91">
        <v>43034</v>
      </c>
      <c r="AB225" s="94">
        <v>8859</v>
      </c>
      <c r="AC225" s="94">
        <v>2750</v>
      </c>
      <c r="AD225" s="94">
        <f t="shared" si="42"/>
        <v>609</v>
      </c>
      <c r="AE225" s="84"/>
    </row>
    <row r="226" spans="1:31" s="89" customFormat="1" ht="15.75" customHeight="1">
      <c r="A226" s="88">
        <v>43033</v>
      </c>
      <c r="B226" s="84">
        <v>2840</v>
      </c>
      <c r="C226" s="88">
        <v>43031</v>
      </c>
      <c r="D226" s="100">
        <v>307.64800000000002</v>
      </c>
      <c r="E226" s="86">
        <v>336</v>
      </c>
      <c r="F226" s="86">
        <v>363</v>
      </c>
      <c r="G226" s="86">
        <f t="shared" si="40"/>
        <v>27</v>
      </c>
      <c r="H226" s="86">
        <f t="shared" si="41"/>
        <v>-28.351999999999975</v>
      </c>
      <c r="I226" s="90"/>
      <c r="J226" s="90"/>
      <c r="K226" s="90"/>
      <c r="L226" s="90"/>
      <c r="M226" s="90"/>
      <c r="N226" s="90"/>
      <c r="AA226" s="91">
        <v>43033</v>
      </c>
      <c r="AB226" s="94">
        <v>9005</v>
      </c>
      <c r="AC226" s="94">
        <v>2749</v>
      </c>
      <c r="AD226" s="94">
        <f t="shared" si="42"/>
        <v>758</v>
      </c>
      <c r="AE226" s="84"/>
    </row>
    <row r="227" spans="1:31" s="89" customFormat="1" ht="15.75" customHeight="1">
      <c r="A227" s="88">
        <v>43032</v>
      </c>
      <c r="B227" s="84">
        <v>2860</v>
      </c>
      <c r="C227" s="88">
        <v>43028</v>
      </c>
      <c r="D227" s="100">
        <v>306</v>
      </c>
      <c r="E227" s="86">
        <v>342</v>
      </c>
      <c r="F227" s="86">
        <v>363.5</v>
      </c>
      <c r="G227" s="86">
        <f t="shared" si="40"/>
        <v>21.5</v>
      </c>
      <c r="H227" s="86">
        <f t="shared" si="41"/>
        <v>-36</v>
      </c>
      <c r="I227" s="90"/>
      <c r="J227" s="90"/>
      <c r="K227" s="90"/>
      <c r="L227" s="90"/>
      <c r="M227" s="90"/>
      <c r="N227" s="90"/>
      <c r="AA227" s="91">
        <v>43032</v>
      </c>
      <c r="AB227" s="94">
        <v>9057</v>
      </c>
      <c r="AC227" s="94">
        <v>2764</v>
      </c>
      <c r="AD227" s="94">
        <f t="shared" si="42"/>
        <v>765</v>
      </c>
      <c r="AE227" s="84"/>
    </row>
    <row r="228" spans="1:31" s="89" customFormat="1" ht="15.75" customHeight="1">
      <c r="A228" s="88">
        <v>43031</v>
      </c>
      <c r="B228" s="84">
        <v>2880</v>
      </c>
      <c r="C228" s="88">
        <v>43027</v>
      </c>
      <c r="D228" s="100">
        <v>304.30399999999997</v>
      </c>
      <c r="E228" s="86">
        <v>330</v>
      </c>
      <c r="F228" s="86">
        <v>362</v>
      </c>
      <c r="G228" s="86">
        <f t="shared" si="40"/>
        <v>32</v>
      </c>
      <c r="H228" s="86">
        <f t="shared" si="41"/>
        <v>-25.696000000000026</v>
      </c>
      <c r="I228" s="90"/>
      <c r="J228" s="90"/>
      <c r="K228" s="90"/>
      <c r="L228" s="90"/>
      <c r="M228" s="90"/>
      <c r="N228" s="90"/>
      <c r="AA228" s="91">
        <v>43031</v>
      </c>
      <c r="AB228" s="94">
        <v>9068</v>
      </c>
      <c r="AC228" s="94">
        <v>2751</v>
      </c>
      <c r="AD228" s="94">
        <f t="shared" si="42"/>
        <v>815</v>
      </c>
      <c r="AE228" s="84"/>
    </row>
    <row r="229" spans="1:31" s="89" customFormat="1" ht="15.75" customHeight="1">
      <c r="A229" s="88">
        <v>43028</v>
      </c>
      <c r="B229" s="84">
        <v>2830</v>
      </c>
      <c r="C229" s="88">
        <v>43026</v>
      </c>
      <c r="D229" s="100">
        <v>300.95999999999998</v>
      </c>
      <c r="E229" s="86">
        <v>330</v>
      </c>
      <c r="F229" s="86">
        <v>362</v>
      </c>
      <c r="G229" s="86">
        <f t="shared" si="40"/>
        <v>32</v>
      </c>
      <c r="H229" s="86">
        <f t="shared" si="41"/>
        <v>-29.04000000000002</v>
      </c>
      <c r="I229" s="90"/>
      <c r="J229" s="90"/>
      <c r="K229" s="90"/>
      <c r="L229" s="90"/>
      <c r="M229" s="90"/>
      <c r="N229" s="90"/>
      <c r="AA229" s="91">
        <v>43028</v>
      </c>
      <c r="AB229" s="94">
        <v>9140</v>
      </c>
      <c r="AC229" s="94">
        <v>2746</v>
      </c>
      <c r="AD229" s="94">
        <f t="shared" si="42"/>
        <v>902</v>
      </c>
      <c r="AE229" s="84"/>
    </row>
    <row r="230" spans="1:31" s="89" customFormat="1" ht="15.75" customHeight="1">
      <c r="A230" s="88">
        <v>43027</v>
      </c>
      <c r="B230" s="84">
        <v>2770</v>
      </c>
      <c r="C230" s="88">
        <v>43025</v>
      </c>
      <c r="D230" s="100">
        <v>300.95999999999998</v>
      </c>
      <c r="E230" s="86">
        <v>330</v>
      </c>
      <c r="F230" s="86">
        <v>362</v>
      </c>
      <c r="G230" s="86">
        <f t="shared" si="40"/>
        <v>32</v>
      </c>
      <c r="H230" s="86">
        <f t="shared" si="41"/>
        <v>-29.04000000000002</v>
      </c>
      <c r="I230" s="90"/>
      <c r="J230" s="90"/>
      <c r="K230" s="90"/>
      <c r="L230" s="90"/>
      <c r="M230" s="90"/>
      <c r="N230" s="90"/>
      <c r="AA230" s="91">
        <v>43027</v>
      </c>
      <c r="AB230" s="94">
        <v>8854</v>
      </c>
      <c r="AC230" s="94">
        <v>2632</v>
      </c>
      <c r="AD230" s="94">
        <f t="shared" si="42"/>
        <v>958</v>
      </c>
      <c r="AE230" s="84"/>
    </row>
    <row r="231" spans="1:31" s="89" customFormat="1" ht="15.75" customHeight="1">
      <c r="A231" s="88">
        <v>43026</v>
      </c>
      <c r="B231" s="84">
        <v>2735</v>
      </c>
      <c r="C231" s="88">
        <v>43024</v>
      </c>
      <c r="D231" s="100">
        <v>300.95999999999998</v>
      </c>
      <c r="E231" s="86">
        <v>333</v>
      </c>
      <c r="F231" s="86">
        <v>360</v>
      </c>
      <c r="G231" s="86">
        <f t="shared" si="40"/>
        <v>27</v>
      </c>
      <c r="H231" s="86">
        <f t="shared" si="41"/>
        <v>-32.04000000000002</v>
      </c>
      <c r="I231" s="90"/>
      <c r="J231" s="90"/>
      <c r="K231" s="90"/>
      <c r="L231" s="90"/>
      <c r="M231" s="90"/>
      <c r="N231" s="90"/>
      <c r="AA231" s="91">
        <v>43026</v>
      </c>
      <c r="AB231" s="94">
        <v>9105</v>
      </c>
      <c r="AC231" s="94">
        <v>2695</v>
      </c>
      <c r="AD231" s="94">
        <f t="shared" si="42"/>
        <v>1020</v>
      </c>
      <c r="AE231" s="84"/>
    </row>
    <row r="232" spans="1:31" s="89" customFormat="1" ht="15.75" customHeight="1">
      <c r="A232" s="88">
        <v>43025</v>
      </c>
      <c r="B232" s="84">
        <v>2780</v>
      </c>
      <c r="C232" s="88">
        <v>43021</v>
      </c>
      <c r="D232" s="100">
        <v>300.95999999999998</v>
      </c>
      <c r="E232" s="86">
        <v>333</v>
      </c>
      <c r="F232" s="86">
        <v>360</v>
      </c>
      <c r="G232" s="86">
        <f t="shared" si="40"/>
        <v>27</v>
      </c>
      <c r="H232" s="86">
        <f t="shared" si="41"/>
        <v>-32.04000000000002</v>
      </c>
      <c r="I232" s="90"/>
      <c r="J232" s="90"/>
      <c r="K232" s="90"/>
      <c r="L232" s="90"/>
      <c r="M232" s="90"/>
      <c r="N232" s="90"/>
      <c r="AA232" s="91">
        <v>43025</v>
      </c>
      <c r="AB232" s="94">
        <v>9106</v>
      </c>
      <c r="AC232" s="94">
        <v>2673</v>
      </c>
      <c r="AD232" s="94">
        <f t="shared" si="42"/>
        <v>1087</v>
      </c>
      <c r="AE232" s="84"/>
    </row>
    <row r="233" spans="1:31" s="89" customFormat="1" ht="15.75" customHeight="1">
      <c r="A233" s="88">
        <v>43024</v>
      </c>
      <c r="B233" s="84">
        <v>2730</v>
      </c>
      <c r="C233" s="88">
        <v>43020</v>
      </c>
      <c r="D233" s="100">
        <v>300.95999999999998</v>
      </c>
      <c r="E233" s="86">
        <v>334</v>
      </c>
      <c r="F233" s="86">
        <v>362</v>
      </c>
      <c r="G233" s="86">
        <f t="shared" si="40"/>
        <v>28</v>
      </c>
      <c r="H233" s="86">
        <f t="shared" si="41"/>
        <v>-33.04000000000002</v>
      </c>
      <c r="I233" s="90"/>
      <c r="J233" s="90"/>
      <c r="K233" s="90"/>
      <c r="L233" s="90"/>
      <c r="M233" s="90"/>
      <c r="N233" s="90"/>
      <c r="AA233" s="91">
        <v>43024</v>
      </c>
      <c r="AB233" s="94">
        <v>9110</v>
      </c>
      <c r="AC233" s="94">
        <v>2658</v>
      </c>
      <c r="AD233" s="94">
        <f t="shared" si="42"/>
        <v>1136</v>
      </c>
      <c r="AE233" s="84"/>
    </row>
    <row r="234" spans="1:31" s="89" customFormat="1" ht="15.75" customHeight="1">
      <c r="A234" s="88">
        <v>43021</v>
      </c>
      <c r="B234" s="84">
        <v>2755</v>
      </c>
      <c r="C234" s="88">
        <v>43019</v>
      </c>
      <c r="D234" s="100">
        <v>300.95999999999998</v>
      </c>
      <c r="E234" s="86">
        <v>340</v>
      </c>
      <c r="F234" s="86">
        <v>362</v>
      </c>
      <c r="G234" s="86">
        <f t="shared" si="40"/>
        <v>22</v>
      </c>
      <c r="H234" s="86">
        <f t="shared" si="41"/>
        <v>-39.04000000000002</v>
      </c>
      <c r="I234" s="90"/>
      <c r="J234" s="90"/>
      <c r="K234" s="90"/>
      <c r="L234" s="90"/>
      <c r="M234" s="90"/>
      <c r="N234" s="90"/>
      <c r="AA234" s="91">
        <v>43021</v>
      </c>
      <c r="AB234" s="94">
        <v>8958</v>
      </c>
      <c r="AC234" s="94">
        <v>2645</v>
      </c>
      <c r="AD234" s="94">
        <f t="shared" si="42"/>
        <v>1023</v>
      </c>
      <c r="AE234" s="84"/>
    </row>
    <row r="235" spans="1:31" s="89" customFormat="1" ht="15.75" customHeight="1">
      <c r="A235" s="88">
        <v>43020</v>
      </c>
      <c r="B235" s="84">
        <v>2695</v>
      </c>
      <c r="C235" s="88">
        <v>43018</v>
      </c>
      <c r="D235" s="100">
        <v>300.95999999999998</v>
      </c>
      <c r="E235" s="86">
        <v>340</v>
      </c>
      <c r="F235" s="86">
        <v>362</v>
      </c>
      <c r="G235" s="86">
        <f t="shared" si="40"/>
        <v>22</v>
      </c>
      <c r="H235" s="86">
        <f t="shared" si="41"/>
        <v>-39.04000000000002</v>
      </c>
      <c r="I235" s="90"/>
      <c r="J235" s="90"/>
      <c r="K235" s="90"/>
      <c r="L235" s="90"/>
      <c r="M235" s="90"/>
      <c r="N235" s="90"/>
      <c r="AA235" s="91">
        <v>43020</v>
      </c>
      <c r="AB235" s="94">
        <v>8691</v>
      </c>
      <c r="AC235" s="94">
        <v>2576</v>
      </c>
      <c r="AD235" s="94">
        <f t="shared" si="42"/>
        <v>963</v>
      </c>
      <c r="AE235" s="84"/>
    </row>
    <row r="236" spans="1:31" s="89" customFormat="1" ht="15.75" customHeight="1">
      <c r="A236" s="88">
        <v>43019</v>
      </c>
      <c r="B236" s="84">
        <v>2685</v>
      </c>
      <c r="C236" s="88">
        <v>43017</v>
      </c>
      <c r="D236" s="100">
        <v>300.95999999999998</v>
      </c>
      <c r="E236" s="86">
        <v>340</v>
      </c>
      <c r="F236" s="86">
        <v>362</v>
      </c>
      <c r="G236" s="86">
        <f t="shared" si="40"/>
        <v>22</v>
      </c>
      <c r="H236" s="86">
        <f t="shared" si="41"/>
        <v>-39.04000000000002</v>
      </c>
      <c r="I236" s="90"/>
      <c r="J236" s="90"/>
      <c r="K236" s="90"/>
      <c r="L236" s="90"/>
      <c r="M236" s="90"/>
      <c r="N236" s="90"/>
      <c r="AA236" s="91">
        <v>43019</v>
      </c>
      <c r="AB236" s="94">
        <v>8662</v>
      </c>
      <c r="AC236" s="94">
        <v>2591</v>
      </c>
      <c r="AD236" s="94">
        <f t="shared" si="42"/>
        <v>889</v>
      </c>
      <c r="AE236" s="84"/>
    </row>
    <row r="237" spans="1:31" s="89" customFormat="1" ht="15.75" customHeight="1">
      <c r="A237" s="88">
        <v>43018</v>
      </c>
      <c r="B237" s="84">
        <v>2715</v>
      </c>
      <c r="C237" s="88">
        <v>43014</v>
      </c>
      <c r="D237" s="100">
        <v>300.95999999999998</v>
      </c>
      <c r="E237" s="86">
        <v>337</v>
      </c>
      <c r="F237" s="86">
        <v>361</v>
      </c>
      <c r="G237" s="86">
        <f t="shared" si="40"/>
        <v>24</v>
      </c>
      <c r="H237" s="86">
        <f t="shared" si="41"/>
        <v>-36.04000000000002</v>
      </c>
      <c r="I237" s="90"/>
      <c r="J237" s="90"/>
      <c r="K237" s="90"/>
      <c r="L237" s="90"/>
      <c r="M237" s="90"/>
      <c r="N237" s="90"/>
      <c r="AA237" s="91">
        <v>43018</v>
      </c>
      <c r="AB237" s="94">
        <v>8732</v>
      </c>
      <c r="AC237" s="94">
        <v>2671</v>
      </c>
      <c r="AD237" s="94">
        <f t="shared" si="42"/>
        <v>719</v>
      </c>
      <c r="AE237" s="84"/>
    </row>
    <row r="238" spans="1:31" s="89" customFormat="1" ht="15.75" customHeight="1">
      <c r="A238" s="88">
        <v>43017</v>
      </c>
      <c r="B238" s="84">
        <v>2757.5</v>
      </c>
      <c r="C238" s="88">
        <v>43013</v>
      </c>
      <c r="D238" s="100">
        <v>305.976</v>
      </c>
      <c r="E238" s="86">
        <v>337</v>
      </c>
      <c r="F238" s="86">
        <v>361</v>
      </c>
      <c r="G238" s="86">
        <f t="shared" si="40"/>
        <v>24</v>
      </c>
      <c r="H238" s="86">
        <f t="shared" si="41"/>
        <v>-31.024000000000001</v>
      </c>
      <c r="I238" s="90"/>
      <c r="J238" s="90"/>
      <c r="K238" s="90"/>
      <c r="L238" s="90"/>
      <c r="M238" s="90"/>
      <c r="N238" s="90"/>
      <c r="AA238" s="91">
        <v>43017</v>
      </c>
      <c r="AB238" s="94">
        <v>8784</v>
      </c>
      <c r="AC238" s="94">
        <v>2739</v>
      </c>
      <c r="AD238" s="94">
        <f t="shared" si="42"/>
        <v>567</v>
      </c>
      <c r="AE238" s="84"/>
    </row>
    <row r="239" spans="1:31" s="89" customFormat="1" ht="15.75" customHeight="1">
      <c r="A239" s="88">
        <v>43007</v>
      </c>
      <c r="B239" s="84">
        <v>2800</v>
      </c>
      <c r="C239" s="88">
        <v>43012</v>
      </c>
      <c r="D239" s="100">
        <v>307.64800000000002</v>
      </c>
      <c r="E239" s="86">
        <v>337</v>
      </c>
      <c r="F239" s="86">
        <v>358</v>
      </c>
      <c r="G239" s="86">
        <f t="shared" si="40"/>
        <v>21</v>
      </c>
      <c r="H239" s="86">
        <f t="shared" si="41"/>
        <v>-29.351999999999975</v>
      </c>
      <c r="I239" s="90"/>
      <c r="J239" s="90"/>
      <c r="K239" s="90"/>
      <c r="L239" s="90"/>
      <c r="M239" s="90"/>
      <c r="N239" s="90"/>
      <c r="AA239" s="91">
        <v>43007</v>
      </c>
      <c r="AB239" s="94">
        <v>8858</v>
      </c>
      <c r="AC239" s="94">
        <v>2718</v>
      </c>
      <c r="AD239" s="94">
        <f t="shared" si="42"/>
        <v>704</v>
      </c>
      <c r="AE239" s="84"/>
    </row>
    <row r="240" spans="1:31" s="89" customFormat="1" ht="15.75" customHeight="1">
      <c r="A240" s="88">
        <v>43006</v>
      </c>
      <c r="B240" s="84">
        <v>2750</v>
      </c>
      <c r="C240" s="88">
        <v>43007</v>
      </c>
      <c r="D240" s="100">
        <v>310.99200000000002</v>
      </c>
      <c r="E240" s="86">
        <v>337</v>
      </c>
      <c r="F240" s="86">
        <v>360</v>
      </c>
      <c r="G240" s="86">
        <f t="shared" si="40"/>
        <v>23</v>
      </c>
      <c r="H240" s="86">
        <f t="shared" si="41"/>
        <v>-26.007999999999981</v>
      </c>
      <c r="I240" s="90"/>
      <c r="J240" s="90"/>
      <c r="K240" s="90"/>
      <c r="L240" s="90"/>
      <c r="M240" s="90"/>
      <c r="N240" s="90"/>
      <c r="AA240" s="91">
        <v>43006</v>
      </c>
      <c r="AB240" s="94">
        <v>8661</v>
      </c>
      <c r="AC240" s="94">
        <v>2649</v>
      </c>
      <c r="AD240" s="94">
        <f t="shared" si="42"/>
        <v>714</v>
      </c>
      <c r="AE240" s="84"/>
    </row>
    <row r="241" spans="1:31" s="89" customFormat="1" ht="15.75" customHeight="1">
      <c r="A241" s="88">
        <v>43005</v>
      </c>
      <c r="B241" s="84">
        <v>2695</v>
      </c>
      <c r="C241" s="88">
        <v>43006</v>
      </c>
      <c r="D241" s="100">
        <v>307.64800000000002</v>
      </c>
      <c r="E241" s="86">
        <v>338</v>
      </c>
      <c r="F241" s="86">
        <v>360</v>
      </c>
      <c r="G241" s="86">
        <f t="shared" si="40"/>
        <v>22</v>
      </c>
      <c r="H241" s="86">
        <f t="shared" si="41"/>
        <v>-30.351999999999975</v>
      </c>
      <c r="I241" s="90"/>
      <c r="J241" s="90"/>
      <c r="K241" s="90"/>
      <c r="L241" s="90"/>
      <c r="M241" s="90"/>
      <c r="N241" s="90"/>
      <c r="AA241" s="91">
        <v>43005</v>
      </c>
      <c r="AB241" s="94">
        <v>8903</v>
      </c>
      <c r="AC241" s="94">
        <v>2700</v>
      </c>
      <c r="AD241" s="94">
        <f t="shared" si="42"/>
        <v>803</v>
      </c>
      <c r="AE241" s="84"/>
    </row>
    <row r="242" spans="1:31" s="89" customFormat="1" ht="15.75" customHeight="1">
      <c r="A242" s="88">
        <v>43004</v>
      </c>
      <c r="B242" s="84">
        <v>2755</v>
      </c>
      <c r="C242" s="88">
        <v>43005</v>
      </c>
      <c r="D242" s="100">
        <v>305.976</v>
      </c>
      <c r="E242" s="86">
        <v>341</v>
      </c>
      <c r="F242" s="86">
        <v>360</v>
      </c>
      <c r="G242" s="86">
        <f t="shared" si="40"/>
        <v>19</v>
      </c>
      <c r="H242" s="86">
        <f t="shared" si="41"/>
        <v>-35.024000000000001</v>
      </c>
      <c r="I242" s="90"/>
      <c r="J242" s="90"/>
      <c r="K242" s="90"/>
      <c r="L242" s="90"/>
      <c r="M242" s="90"/>
      <c r="N242" s="90"/>
      <c r="AA242" s="91">
        <v>43004</v>
      </c>
      <c r="AB242" s="94">
        <v>8843</v>
      </c>
      <c r="AC242" s="94">
        <v>2695</v>
      </c>
      <c r="AD242" s="94">
        <f t="shared" si="42"/>
        <v>758</v>
      </c>
      <c r="AE242" s="84"/>
    </row>
    <row r="243" spans="1:31" s="89" customFormat="1" ht="15.75" customHeight="1">
      <c r="A243" s="88">
        <v>43003</v>
      </c>
      <c r="B243" s="84">
        <v>2755</v>
      </c>
      <c r="C243" s="88">
        <v>43004</v>
      </c>
      <c r="D243" s="100">
        <v>305.976</v>
      </c>
      <c r="E243" s="86">
        <v>335</v>
      </c>
      <c r="F243" s="86">
        <v>355</v>
      </c>
      <c r="G243" s="86">
        <f t="shared" si="40"/>
        <v>20</v>
      </c>
      <c r="H243" s="86">
        <f t="shared" si="41"/>
        <v>-29.024000000000001</v>
      </c>
      <c r="I243" s="90"/>
      <c r="J243" s="90"/>
      <c r="K243" s="90"/>
      <c r="L243" s="90"/>
      <c r="M243" s="90"/>
      <c r="N243" s="90"/>
      <c r="AA243" s="91">
        <v>43003</v>
      </c>
      <c r="AB243" s="94">
        <v>8783</v>
      </c>
      <c r="AC243" s="94">
        <v>2683</v>
      </c>
      <c r="AD243" s="94">
        <f t="shared" si="42"/>
        <v>734</v>
      </c>
      <c r="AE243" s="84"/>
    </row>
    <row r="244" spans="1:31" s="89" customFormat="1" ht="15.75" customHeight="1">
      <c r="A244" s="88">
        <v>43000</v>
      </c>
      <c r="B244" s="84">
        <v>2715</v>
      </c>
      <c r="C244" s="88">
        <v>43003</v>
      </c>
      <c r="D244" s="100">
        <v>314.33600000000001</v>
      </c>
      <c r="E244" s="86">
        <v>335</v>
      </c>
      <c r="F244" s="86">
        <v>355</v>
      </c>
      <c r="G244" s="86">
        <f t="shared" si="40"/>
        <v>20</v>
      </c>
      <c r="H244" s="86">
        <f t="shared" si="41"/>
        <v>-20.663999999999987</v>
      </c>
      <c r="I244" s="90"/>
      <c r="J244" s="90"/>
      <c r="K244" s="90"/>
      <c r="L244" s="90"/>
      <c r="M244" s="90"/>
      <c r="N244" s="90"/>
      <c r="AA244" s="91">
        <v>43000</v>
      </c>
      <c r="AB244" s="94">
        <v>8662</v>
      </c>
      <c r="AC244" s="94">
        <v>2687</v>
      </c>
      <c r="AD244" s="94">
        <f t="shared" si="42"/>
        <v>601</v>
      </c>
      <c r="AE244" s="84"/>
    </row>
    <row r="245" spans="1:31" s="89" customFormat="1" ht="15.75" customHeight="1">
      <c r="A245" s="88">
        <v>42999</v>
      </c>
      <c r="B245" s="84">
        <v>2728</v>
      </c>
      <c r="C245" s="88">
        <v>43000</v>
      </c>
      <c r="D245" s="100">
        <v>324.36799999999999</v>
      </c>
      <c r="E245" s="86">
        <v>335</v>
      </c>
      <c r="F245" s="86">
        <v>355</v>
      </c>
      <c r="G245" s="86">
        <f t="shared" si="40"/>
        <v>20</v>
      </c>
      <c r="H245" s="86">
        <f t="shared" si="41"/>
        <v>-10.632000000000005</v>
      </c>
      <c r="I245" s="90"/>
      <c r="J245" s="90"/>
      <c r="K245" s="90"/>
      <c r="L245" s="90"/>
      <c r="M245" s="90"/>
      <c r="N245" s="90"/>
      <c r="AA245" s="91">
        <v>42999</v>
      </c>
      <c r="AB245" s="94">
        <v>8610</v>
      </c>
      <c r="AC245" s="94">
        <v>2680</v>
      </c>
      <c r="AD245" s="94">
        <f t="shared" si="42"/>
        <v>570</v>
      </c>
      <c r="AE245" s="84"/>
    </row>
    <row r="246" spans="1:31" s="89" customFormat="1" ht="15.75" customHeight="1">
      <c r="A246" s="88">
        <v>42998</v>
      </c>
      <c r="B246" s="84">
        <v>2805</v>
      </c>
      <c r="C246" s="88">
        <v>42999</v>
      </c>
      <c r="D246" s="100">
        <v>324.36799999999999</v>
      </c>
      <c r="E246" s="86">
        <v>348</v>
      </c>
      <c r="F246" s="86">
        <v>366</v>
      </c>
      <c r="G246" s="86">
        <f t="shared" si="40"/>
        <v>18</v>
      </c>
      <c r="H246" s="86">
        <f t="shared" si="41"/>
        <v>-23.632000000000005</v>
      </c>
      <c r="I246" s="90"/>
      <c r="J246" s="90"/>
      <c r="K246" s="90"/>
      <c r="L246" s="90"/>
      <c r="M246" s="90"/>
      <c r="N246" s="90"/>
      <c r="AA246" s="91">
        <v>42998</v>
      </c>
      <c r="AB246" s="94">
        <v>8848</v>
      </c>
      <c r="AC246" s="94">
        <v>2803</v>
      </c>
      <c r="AD246" s="94">
        <f t="shared" si="42"/>
        <v>439</v>
      </c>
      <c r="AE246" s="84"/>
    </row>
    <row r="247" spans="1:31" s="89" customFormat="1" ht="15.75" customHeight="1">
      <c r="A247" s="88">
        <v>42997</v>
      </c>
      <c r="B247" s="84">
        <v>2825</v>
      </c>
      <c r="C247" s="88">
        <v>42998</v>
      </c>
      <c r="D247" s="100">
        <v>326.04000000000002</v>
      </c>
      <c r="E247" s="86">
        <v>351</v>
      </c>
      <c r="F247" s="86">
        <v>364</v>
      </c>
      <c r="G247" s="86">
        <f t="shared" si="40"/>
        <v>13</v>
      </c>
      <c r="H247" s="86">
        <f t="shared" si="41"/>
        <v>-24.95999999999998</v>
      </c>
      <c r="I247" s="90"/>
      <c r="J247" s="90"/>
      <c r="K247" s="90"/>
      <c r="L247" s="90"/>
      <c r="M247" s="90"/>
      <c r="N247" s="90"/>
      <c r="AA247" s="91">
        <v>42997</v>
      </c>
      <c r="AB247" s="94">
        <v>8757</v>
      </c>
      <c r="AC247" s="94">
        <v>2769</v>
      </c>
      <c r="AD247" s="94">
        <f t="shared" si="42"/>
        <v>450</v>
      </c>
      <c r="AE247" s="84"/>
    </row>
    <row r="248" spans="1:31" s="89" customFormat="1" ht="15.75" customHeight="1">
      <c r="A248" s="88">
        <v>42996</v>
      </c>
      <c r="B248" s="84">
        <v>2805</v>
      </c>
      <c r="C248" s="88">
        <v>42997</v>
      </c>
      <c r="D248" s="100">
        <v>334.4</v>
      </c>
      <c r="E248" s="86">
        <v>350</v>
      </c>
      <c r="F248" s="86">
        <v>364</v>
      </c>
      <c r="G248" s="86">
        <f t="shared" si="40"/>
        <v>14</v>
      </c>
      <c r="H248" s="86">
        <f t="shared" si="41"/>
        <v>-15.600000000000023</v>
      </c>
      <c r="I248" s="90"/>
      <c r="J248" s="90"/>
      <c r="K248" s="90"/>
      <c r="L248" s="90"/>
      <c r="M248" s="90"/>
      <c r="N248" s="90"/>
      <c r="AA248" s="91">
        <v>42996</v>
      </c>
      <c r="AB248" s="94">
        <v>8913</v>
      </c>
      <c r="AC248" s="94">
        <v>2795</v>
      </c>
      <c r="AD248" s="94">
        <f t="shared" si="42"/>
        <v>528</v>
      </c>
      <c r="AE248" s="84"/>
    </row>
    <row r="249" spans="1:31" s="89" customFormat="1" ht="15.75" customHeight="1">
      <c r="A249" s="88">
        <v>42993</v>
      </c>
      <c r="B249" s="84">
        <v>2805</v>
      </c>
      <c r="C249" s="88">
        <v>42996</v>
      </c>
      <c r="D249" s="100">
        <v>331.05599999999998</v>
      </c>
      <c r="E249" s="86">
        <v>355</v>
      </c>
      <c r="F249" s="86">
        <v>364</v>
      </c>
      <c r="G249" s="86">
        <f t="shared" si="40"/>
        <v>9</v>
      </c>
      <c r="H249" s="86">
        <f t="shared" si="41"/>
        <v>-23.944000000000017</v>
      </c>
      <c r="I249" s="90"/>
      <c r="J249" s="90"/>
      <c r="K249" s="90"/>
      <c r="L249" s="90"/>
      <c r="M249" s="90"/>
      <c r="N249" s="90"/>
      <c r="AA249" s="91">
        <v>42993</v>
      </c>
      <c r="AB249" s="94">
        <v>8885</v>
      </c>
      <c r="AC249" s="94">
        <v>2805</v>
      </c>
      <c r="AD249" s="94">
        <f t="shared" si="42"/>
        <v>470</v>
      </c>
      <c r="AE249" s="84"/>
    </row>
    <row r="250" spans="1:31" s="89" customFormat="1" ht="15.75" customHeight="1">
      <c r="A250" s="88">
        <v>42992</v>
      </c>
      <c r="B250" s="84">
        <v>2825</v>
      </c>
      <c r="C250" s="88">
        <v>42993</v>
      </c>
      <c r="D250" s="100">
        <v>331.05599999999998</v>
      </c>
      <c r="E250" s="86">
        <v>361</v>
      </c>
      <c r="F250" s="86">
        <v>368</v>
      </c>
      <c r="G250" s="86">
        <f t="shared" si="40"/>
        <v>7</v>
      </c>
      <c r="H250" s="86">
        <f t="shared" si="41"/>
        <v>-29.944000000000017</v>
      </c>
      <c r="I250" s="90"/>
      <c r="J250" s="90"/>
      <c r="K250" s="90"/>
      <c r="L250" s="90"/>
      <c r="M250" s="90"/>
      <c r="N250" s="90"/>
      <c r="AA250" s="91">
        <v>42992</v>
      </c>
      <c r="AB250" s="94">
        <v>8906</v>
      </c>
      <c r="AC250" s="94">
        <v>2856</v>
      </c>
      <c r="AD250" s="94">
        <f t="shared" si="42"/>
        <v>338</v>
      </c>
      <c r="AE250" s="84"/>
    </row>
    <row r="251" spans="1:31" s="89" customFormat="1" ht="15.75" customHeight="1">
      <c r="A251" s="88">
        <v>42991</v>
      </c>
      <c r="B251" s="84">
        <v>2905</v>
      </c>
      <c r="C251" s="88">
        <v>42992</v>
      </c>
      <c r="D251" s="100">
        <v>331.05599999999998</v>
      </c>
      <c r="E251" s="86">
        <v>360</v>
      </c>
      <c r="F251" s="86">
        <v>368</v>
      </c>
      <c r="G251" s="86">
        <f t="shared" ref="G251:G258" si="43">F251-E251</f>
        <v>8</v>
      </c>
      <c r="H251" s="86">
        <f t="shared" ref="H251:H258" si="44">D251-E251</f>
        <v>-28.944000000000017</v>
      </c>
      <c r="I251" s="90"/>
      <c r="J251" s="90"/>
      <c r="K251" s="90"/>
      <c r="L251" s="90"/>
      <c r="M251" s="90"/>
      <c r="N251" s="90"/>
      <c r="AA251" s="91">
        <v>42991</v>
      </c>
      <c r="AB251" s="94">
        <v>9081</v>
      </c>
      <c r="AC251" s="94">
        <v>2894</v>
      </c>
      <c r="AD251" s="94">
        <f t="shared" si="42"/>
        <v>399</v>
      </c>
      <c r="AE251" s="84"/>
    </row>
    <row r="252" spans="1:31" s="89" customFormat="1" ht="15.75" customHeight="1">
      <c r="A252" s="88">
        <v>42990</v>
      </c>
      <c r="B252" s="84">
        <v>2950</v>
      </c>
      <c r="C252" s="88">
        <v>42991</v>
      </c>
      <c r="D252" s="100">
        <v>331.05599999999998</v>
      </c>
      <c r="E252" s="86">
        <v>360</v>
      </c>
      <c r="F252" s="86">
        <v>368</v>
      </c>
      <c r="G252" s="86">
        <f t="shared" si="43"/>
        <v>8</v>
      </c>
      <c r="H252" s="86">
        <f t="shared" si="44"/>
        <v>-28.944000000000017</v>
      </c>
      <c r="I252" s="90"/>
      <c r="J252" s="90"/>
      <c r="K252" s="90"/>
      <c r="L252" s="90"/>
      <c r="M252" s="90"/>
      <c r="N252" s="90"/>
      <c r="AA252" s="91">
        <v>42990</v>
      </c>
      <c r="AB252" s="94">
        <v>9380</v>
      </c>
      <c r="AC252" s="94">
        <v>2957</v>
      </c>
      <c r="AD252" s="94">
        <f t="shared" si="42"/>
        <v>509</v>
      </c>
      <c r="AE252" s="84"/>
    </row>
    <row r="253" spans="1:31" s="89" customFormat="1" ht="15.75" customHeight="1">
      <c r="A253" s="88">
        <v>42989</v>
      </c>
      <c r="B253" s="84">
        <v>2935</v>
      </c>
      <c r="C253" s="88">
        <v>42990</v>
      </c>
      <c r="D253" s="100">
        <v>329.38400000000001</v>
      </c>
      <c r="E253" s="86">
        <v>358</v>
      </c>
      <c r="F253" s="86">
        <v>366</v>
      </c>
      <c r="G253" s="86">
        <f t="shared" si="43"/>
        <v>8</v>
      </c>
      <c r="H253" s="86">
        <f t="shared" si="44"/>
        <v>-28.615999999999985</v>
      </c>
      <c r="I253" s="90"/>
      <c r="J253" s="90"/>
      <c r="K253" s="90"/>
      <c r="L253" s="90"/>
      <c r="M253" s="90"/>
      <c r="N253" s="90"/>
      <c r="AA253" s="91">
        <v>42989</v>
      </c>
      <c r="AB253" s="94">
        <v>9166</v>
      </c>
      <c r="AC253" s="94">
        <v>2866</v>
      </c>
      <c r="AD253" s="94">
        <f t="shared" ref="AD253" si="45">AB253-AC253*3</f>
        <v>568</v>
      </c>
      <c r="AE253" s="84"/>
    </row>
    <row r="254" spans="1:31" s="89" customFormat="1" ht="15.75" customHeight="1">
      <c r="A254" s="88">
        <v>42986</v>
      </c>
      <c r="B254" s="84">
        <v>2865</v>
      </c>
      <c r="C254" s="88">
        <v>42989</v>
      </c>
      <c r="D254" s="100">
        <v>329.38400000000001</v>
      </c>
      <c r="E254" s="86">
        <v>358</v>
      </c>
      <c r="F254" s="86">
        <v>359</v>
      </c>
      <c r="G254" s="86">
        <f t="shared" si="43"/>
        <v>1</v>
      </c>
      <c r="H254" s="86">
        <f t="shared" si="44"/>
        <v>-28.615999999999985</v>
      </c>
      <c r="I254" s="90"/>
      <c r="J254" s="90"/>
      <c r="K254" s="90"/>
      <c r="L254" s="90"/>
      <c r="M254" s="90"/>
      <c r="N254" s="90"/>
      <c r="AA254" s="91">
        <v>42986</v>
      </c>
      <c r="AB254" s="94">
        <v>9243</v>
      </c>
      <c r="AC254" s="94">
        <v>2881</v>
      </c>
      <c r="AD254" s="94">
        <v>600</v>
      </c>
      <c r="AE254" s="84"/>
    </row>
    <row r="255" spans="1:31" s="89" customFormat="1" ht="15.75" customHeight="1">
      <c r="A255" s="88">
        <v>42985</v>
      </c>
      <c r="B255" s="84">
        <v>2915</v>
      </c>
      <c r="C255" s="88">
        <v>42986</v>
      </c>
      <c r="D255" s="100">
        <v>327.7</v>
      </c>
      <c r="E255" s="86">
        <v>360</v>
      </c>
      <c r="F255" s="86">
        <v>360</v>
      </c>
      <c r="G255" s="86">
        <f t="shared" si="43"/>
        <v>0</v>
      </c>
      <c r="H255" s="86">
        <f t="shared" si="44"/>
        <v>-32.300000000000011</v>
      </c>
      <c r="I255" s="90"/>
      <c r="J255" s="90"/>
      <c r="K255" s="90"/>
      <c r="L255" s="90"/>
      <c r="M255" s="90"/>
      <c r="N255" s="90"/>
      <c r="AA255" s="91">
        <v>42985</v>
      </c>
      <c r="AB255" s="94">
        <v>9310</v>
      </c>
      <c r="AC255" s="94">
        <v>2891</v>
      </c>
      <c r="AD255" s="94">
        <v>637</v>
      </c>
      <c r="AE255" s="84"/>
    </row>
    <row r="256" spans="1:31" s="89" customFormat="1" ht="15.75" customHeight="1">
      <c r="A256" s="88">
        <v>42984</v>
      </c>
      <c r="B256" s="84">
        <v>2915</v>
      </c>
      <c r="C256" s="88">
        <v>42985</v>
      </c>
      <c r="D256" s="100">
        <v>324.36799999999999</v>
      </c>
      <c r="E256" s="86">
        <v>348</v>
      </c>
      <c r="F256" s="86">
        <v>346</v>
      </c>
      <c r="G256" s="86">
        <f t="shared" si="43"/>
        <v>-2</v>
      </c>
      <c r="H256" s="86">
        <f t="shared" si="44"/>
        <v>-23.632000000000005</v>
      </c>
      <c r="I256" s="90"/>
      <c r="J256" s="90"/>
      <c r="K256" s="90"/>
      <c r="L256" s="90"/>
      <c r="M256" s="90"/>
      <c r="N256" s="90"/>
      <c r="AA256" s="91">
        <v>42984</v>
      </c>
      <c r="AB256" s="94">
        <v>9427</v>
      </c>
      <c r="AC256" s="94">
        <v>2932</v>
      </c>
      <c r="AD256" s="94">
        <v>631</v>
      </c>
      <c r="AE256" s="84"/>
    </row>
    <row r="257" spans="1:31" s="89" customFormat="1" ht="15.75" customHeight="1">
      <c r="A257" s="88">
        <v>42983</v>
      </c>
      <c r="B257" s="84">
        <v>2890</v>
      </c>
      <c r="C257" s="88">
        <v>42984</v>
      </c>
      <c r="D257" s="100">
        <v>321.024</v>
      </c>
      <c r="E257" s="86">
        <v>350</v>
      </c>
      <c r="F257" s="86">
        <v>341</v>
      </c>
      <c r="G257" s="86">
        <f t="shared" si="43"/>
        <v>-9</v>
      </c>
      <c r="H257" s="86">
        <f t="shared" si="44"/>
        <v>-28.975999999999999</v>
      </c>
      <c r="I257" s="90"/>
      <c r="J257" s="90"/>
      <c r="K257" s="90"/>
      <c r="L257" s="90"/>
      <c r="M257" s="90"/>
      <c r="N257" s="90"/>
      <c r="AA257" s="91">
        <v>42983</v>
      </c>
      <c r="AB257" s="94">
        <v>9610</v>
      </c>
      <c r="AC257" s="94">
        <v>2939</v>
      </c>
      <c r="AD257" s="94">
        <v>793</v>
      </c>
      <c r="AE257" s="84"/>
    </row>
    <row r="258" spans="1:31" s="89" customFormat="1" ht="15.75" customHeight="1">
      <c r="A258" s="88">
        <v>42982</v>
      </c>
      <c r="B258" s="84">
        <v>2890</v>
      </c>
      <c r="C258" s="88">
        <v>42983</v>
      </c>
      <c r="D258" s="100">
        <v>334.4</v>
      </c>
      <c r="E258" s="86">
        <v>328</v>
      </c>
      <c r="F258" s="86">
        <v>323</v>
      </c>
      <c r="G258" s="86">
        <f t="shared" si="43"/>
        <v>-5</v>
      </c>
      <c r="H258" s="86">
        <f t="shared" si="44"/>
        <v>6.3999999999999773</v>
      </c>
      <c r="I258" s="90"/>
      <c r="J258" s="90"/>
      <c r="K258" s="90"/>
      <c r="L258" s="90"/>
      <c r="M258" s="90"/>
      <c r="N258" s="90"/>
      <c r="AA258" s="91">
        <v>42982</v>
      </c>
      <c r="AB258" s="94">
        <v>9611</v>
      </c>
      <c r="AC258" s="94">
        <v>2944</v>
      </c>
      <c r="AD258" s="94">
        <v>779</v>
      </c>
      <c r="AE258" s="84"/>
    </row>
    <row r="259" spans="1:31" s="89" customFormat="1" ht="15.75" customHeight="1">
      <c r="A259" s="88">
        <v>42979</v>
      </c>
      <c r="B259" s="84">
        <v>2820</v>
      </c>
      <c r="C259" s="88">
        <v>42982</v>
      </c>
      <c r="D259" s="100">
        <v>341.08800000000002</v>
      </c>
      <c r="E259" s="86"/>
      <c r="F259" s="86"/>
      <c r="G259" s="187"/>
      <c r="H259" s="186"/>
      <c r="I259" s="90"/>
      <c r="J259" s="90"/>
      <c r="K259" s="90"/>
      <c r="L259" s="90"/>
      <c r="M259" s="90"/>
      <c r="N259" s="90"/>
      <c r="AA259" s="91">
        <v>42979</v>
      </c>
      <c r="AB259" s="94">
        <v>9565</v>
      </c>
      <c r="AC259" s="94">
        <v>2912</v>
      </c>
      <c r="AD259" s="94">
        <f t="shared" ref="AD259:AD322" si="46">AB259-AC259*3</f>
        <v>829</v>
      </c>
      <c r="AE259" s="84"/>
    </row>
    <row r="260" spans="1:31" s="89" customFormat="1" ht="15.75" customHeight="1">
      <c r="A260" s="88">
        <v>42978</v>
      </c>
      <c r="B260" s="84">
        <v>2830</v>
      </c>
      <c r="C260" s="88">
        <v>42979</v>
      </c>
      <c r="D260" s="100">
        <v>341.08800000000002</v>
      </c>
      <c r="E260" s="86">
        <v>324</v>
      </c>
      <c r="F260" s="86">
        <v>321</v>
      </c>
      <c r="G260" s="86">
        <f t="shared" ref="G260:G302" si="47">F260-E260</f>
        <v>-3</v>
      </c>
      <c r="H260" s="86">
        <f t="shared" ref="H260:H302" si="48">D260-E260</f>
        <v>17.088000000000022</v>
      </c>
      <c r="I260" s="90"/>
      <c r="J260" s="90"/>
      <c r="K260" s="90"/>
      <c r="L260" s="90"/>
      <c r="M260" s="90"/>
      <c r="N260" s="90"/>
      <c r="AA260" s="91">
        <v>42978</v>
      </c>
      <c r="AB260" s="94">
        <v>9358</v>
      </c>
      <c r="AC260" s="94">
        <v>2882</v>
      </c>
      <c r="AD260" s="94">
        <f t="shared" si="46"/>
        <v>712</v>
      </c>
      <c r="AE260" s="84"/>
    </row>
    <row r="261" spans="1:31" s="89" customFormat="1" ht="15.75" customHeight="1">
      <c r="A261" s="88">
        <v>42977</v>
      </c>
      <c r="B261" s="84">
        <v>2780</v>
      </c>
      <c r="C261" s="91">
        <v>42978</v>
      </c>
      <c r="D261" s="100">
        <v>341.08800000000002</v>
      </c>
      <c r="E261" s="86">
        <v>324</v>
      </c>
      <c r="F261" s="86">
        <v>321</v>
      </c>
      <c r="G261" s="86">
        <f t="shared" si="47"/>
        <v>-3</v>
      </c>
      <c r="H261" s="86">
        <f t="shared" si="48"/>
        <v>17.088000000000022</v>
      </c>
      <c r="I261" s="90"/>
      <c r="J261" s="90"/>
      <c r="K261" s="90"/>
      <c r="L261" s="90"/>
      <c r="M261" s="90"/>
      <c r="N261" s="90"/>
      <c r="AA261" s="91">
        <v>42977</v>
      </c>
      <c r="AB261" s="94">
        <v>9275</v>
      </c>
      <c r="AC261" s="94">
        <v>2868</v>
      </c>
      <c r="AD261" s="94">
        <f t="shared" si="46"/>
        <v>671</v>
      </c>
      <c r="AE261" s="84"/>
    </row>
    <row r="262" spans="1:31" s="89" customFormat="1" ht="15.75" customHeight="1">
      <c r="A262" s="88">
        <v>42976</v>
      </c>
      <c r="B262" s="84">
        <v>2760</v>
      </c>
      <c r="C262" s="91">
        <v>42977</v>
      </c>
      <c r="D262" s="100">
        <v>341.08800000000002</v>
      </c>
      <c r="E262" s="86">
        <v>317</v>
      </c>
      <c r="F262" s="86">
        <v>311</v>
      </c>
      <c r="G262" s="86">
        <f t="shared" si="47"/>
        <v>-6</v>
      </c>
      <c r="H262" s="86">
        <f t="shared" si="48"/>
        <v>24.088000000000022</v>
      </c>
      <c r="I262" s="90"/>
      <c r="J262" s="90"/>
      <c r="K262" s="90"/>
      <c r="L262" s="90"/>
      <c r="M262" s="90"/>
      <c r="N262" s="90"/>
      <c r="AA262" s="91">
        <v>42976</v>
      </c>
      <c r="AB262" s="94">
        <v>9287</v>
      </c>
      <c r="AC262" s="94">
        <v>2846</v>
      </c>
      <c r="AD262" s="94">
        <f t="shared" si="46"/>
        <v>749</v>
      </c>
      <c r="AE262" s="84"/>
    </row>
    <row r="263" spans="1:31" s="89" customFormat="1" ht="15.75" customHeight="1">
      <c r="A263" s="88">
        <v>42975</v>
      </c>
      <c r="B263" s="84">
        <v>2730</v>
      </c>
      <c r="C263" s="91">
        <v>42976</v>
      </c>
      <c r="D263" s="100">
        <v>332.72800000000001</v>
      </c>
      <c r="E263" s="86">
        <v>315</v>
      </c>
      <c r="F263" s="86">
        <v>311</v>
      </c>
      <c r="G263" s="86">
        <f t="shared" si="47"/>
        <v>-4</v>
      </c>
      <c r="H263" s="86">
        <f t="shared" si="48"/>
        <v>17.728000000000009</v>
      </c>
      <c r="I263" s="90"/>
      <c r="J263" s="90"/>
      <c r="K263" s="90"/>
      <c r="L263" s="90"/>
      <c r="M263" s="90"/>
      <c r="N263" s="90"/>
      <c r="AA263" s="91">
        <v>42975</v>
      </c>
      <c r="AB263" s="94">
        <v>9124</v>
      </c>
      <c r="AC263" s="94">
        <v>2762</v>
      </c>
      <c r="AD263" s="94">
        <f t="shared" si="46"/>
        <v>838</v>
      </c>
      <c r="AE263" s="84"/>
    </row>
    <row r="264" spans="1:31" s="89" customFormat="1" ht="15.75" customHeight="1">
      <c r="A264" s="88">
        <v>42972</v>
      </c>
      <c r="B264" s="84">
        <v>2630</v>
      </c>
      <c r="C264" s="91">
        <v>42975</v>
      </c>
      <c r="D264" s="100">
        <v>324.36799999999999</v>
      </c>
      <c r="E264" s="86">
        <v>310</v>
      </c>
      <c r="F264" s="86">
        <v>305</v>
      </c>
      <c r="G264" s="86">
        <f t="shared" si="47"/>
        <v>-5</v>
      </c>
      <c r="H264" s="86">
        <f t="shared" si="48"/>
        <v>14.367999999999995</v>
      </c>
      <c r="I264" s="90"/>
      <c r="J264" s="90"/>
      <c r="K264" s="90"/>
      <c r="L264" s="90"/>
      <c r="M264" s="90"/>
      <c r="N264" s="90"/>
      <c r="AA264" s="91">
        <v>42972</v>
      </c>
      <c r="AB264" s="94">
        <v>9155</v>
      </c>
      <c r="AC264" s="94">
        <v>2758</v>
      </c>
      <c r="AD264" s="94">
        <f t="shared" si="46"/>
        <v>881</v>
      </c>
      <c r="AE264" s="84"/>
    </row>
    <row r="265" spans="1:31" s="89" customFormat="1" ht="15.75" customHeight="1">
      <c r="A265" s="88">
        <v>42971</v>
      </c>
      <c r="B265" s="84">
        <v>2610</v>
      </c>
      <c r="C265" s="91">
        <v>42972</v>
      </c>
      <c r="D265" s="100">
        <v>304.30399999999997</v>
      </c>
      <c r="E265" s="86">
        <v>310</v>
      </c>
      <c r="F265" s="86">
        <v>305</v>
      </c>
      <c r="G265" s="86">
        <f t="shared" si="47"/>
        <v>-5</v>
      </c>
      <c r="H265" s="86">
        <f t="shared" si="48"/>
        <v>-5.6960000000000264</v>
      </c>
      <c r="I265" s="90"/>
      <c r="J265" s="90"/>
      <c r="K265" s="90"/>
      <c r="L265" s="90"/>
      <c r="M265" s="90"/>
      <c r="N265" s="90"/>
      <c r="AA265" s="91">
        <v>42971</v>
      </c>
      <c r="AB265" s="94">
        <v>9085</v>
      </c>
      <c r="AC265" s="94">
        <v>2739</v>
      </c>
      <c r="AD265" s="94">
        <f t="shared" si="46"/>
        <v>868</v>
      </c>
      <c r="AE265" s="84"/>
    </row>
    <row r="266" spans="1:31" s="89" customFormat="1" ht="15.75" customHeight="1">
      <c r="A266" s="88">
        <v>42970</v>
      </c>
      <c r="B266" s="84">
        <v>2610</v>
      </c>
      <c r="C266" s="91">
        <v>42971</v>
      </c>
      <c r="D266" s="100">
        <v>304.30399999999997</v>
      </c>
      <c r="E266" s="86">
        <v>300</v>
      </c>
      <c r="F266" s="86">
        <v>302</v>
      </c>
      <c r="G266" s="86">
        <f t="shared" si="47"/>
        <v>2</v>
      </c>
      <c r="H266" s="86">
        <f t="shared" si="48"/>
        <v>4.3039999999999736</v>
      </c>
      <c r="I266" s="90"/>
      <c r="J266" s="90"/>
      <c r="K266" s="90"/>
      <c r="L266" s="90"/>
      <c r="M266" s="90"/>
      <c r="N266" s="90"/>
      <c r="AA266" s="91">
        <v>42970</v>
      </c>
      <c r="AB266" s="94">
        <v>9091</v>
      </c>
      <c r="AC266" s="94">
        <v>2746</v>
      </c>
      <c r="AD266" s="94">
        <f t="shared" si="46"/>
        <v>853</v>
      </c>
      <c r="AE266" s="84"/>
    </row>
    <row r="267" spans="1:31" s="89" customFormat="1" ht="15.75" customHeight="1">
      <c r="A267" s="88">
        <v>42969</v>
      </c>
      <c r="B267" s="84">
        <v>2620</v>
      </c>
      <c r="C267" s="91">
        <v>42970</v>
      </c>
      <c r="D267" s="100">
        <v>303.46800000000002</v>
      </c>
      <c r="E267" s="86">
        <v>300</v>
      </c>
      <c r="F267" s="86">
        <v>299</v>
      </c>
      <c r="G267" s="86">
        <f t="shared" si="47"/>
        <v>-1</v>
      </c>
      <c r="H267" s="86">
        <f t="shared" si="48"/>
        <v>3.4680000000000177</v>
      </c>
      <c r="I267" s="90"/>
      <c r="J267" s="90"/>
      <c r="K267" s="90"/>
      <c r="L267" s="90"/>
      <c r="M267" s="90"/>
      <c r="N267" s="90"/>
      <c r="AA267" s="91">
        <v>42969</v>
      </c>
      <c r="AB267" s="94">
        <v>9134</v>
      </c>
      <c r="AC267" s="94">
        <v>2749</v>
      </c>
      <c r="AD267" s="94">
        <f t="shared" si="46"/>
        <v>887</v>
      </c>
      <c r="AE267" s="84"/>
    </row>
    <row r="268" spans="1:31" s="89" customFormat="1" ht="15.75" customHeight="1">
      <c r="A268" s="88">
        <v>42968</v>
      </c>
      <c r="B268" s="84">
        <v>2575</v>
      </c>
      <c r="C268" s="91">
        <v>42969</v>
      </c>
      <c r="D268" s="100">
        <v>303.46800000000002</v>
      </c>
      <c r="E268" s="86">
        <v>295</v>
      </c>
      <c r="F268" s="86">
        <v>294</v>
      </c>
      <c r="G268" s="86">
        <f t="shared" si="47"/>
        <v>-1</v>
      </c>
      <c r="H268" s="86">
        <f t="shared" si="48"/>
        <v>8.4680000000000177</v>
      </c>
      <c r="I268" s="90"/>
      <c r="J268" s="90"/>
      <c r="K268" s="90"/>
      <c r="L268" s="90"/>
      <c r="M268" s="90"/>
      <c r="N268" s="90"/>
      <c r="AA268" s="91">
        <v>42968</v>
      </c>
      <c r="AB268" s="94">
        <v>8957</v>
      </c>
      <c r="AC268" s="94">
        <v>2728</v>
      </c>
      <c r="AD268" s="94">
        <f t="shared" si="46"/>
        <v>773</v>
      </c>
      <c r="AE268" s="84"/>
    </row>
    <row r="269" spans="1:31" s="89" customFormat="1" ht="15.75" customHeight="1">
      <c r="A269" s="88">
        <v>42965</v>
      </c>
      <c r="B269" s="84">
        <v>2600</v>
      </c>
      <c r="C269" s="91">
        <v>42968</v>
      </c>
      <c r="D269" s="100">
        <v>304.30399999999997</v>
      </c>
      <c r="E269" s="86">
        <v>295</v>
      </c>
      <c r="F269" s="86">
        <v>294</v>
      </c>
      <c r="G269" s="86">
        <f t="shared" si="47"/>
        <v>-1</v>
      </c>
      <c r="H269" s="86">
        <f t="shared" si="48"/>
        <v>9.3039999999999736</v>
      </c>
      <c r="I269" s="90"/>
      <c r="J269" s="90"/>
      <c r="K269" s="90"/>
      <c r="L269" s="90"/>
      <c r="M269" s="90"/>
      <c r="N269" s="90"/>
      <c r="AA269" s="91">
        <v>42965</v>
      </c>
      <c r="AB269" s="94">
        <v>8837</v>
      </c>
      <c r="AC269" s="94">
        <v>2694</v>
      </c>
      <c r="AD269" s="94">
        <f t="shared" si="46"/>
        <v>755</v>
      </c>
      <c r="AE269" s="84"/>
    </row>
    <row r="270" spans="1:31" s="89" customFormat="1" ht="15.75" customHeight="1">
      <c r="A270" s="88">
        <v>42964</v>
      </c>
      <c r="B270" s="84">
        <v>2560</v>
      </c>
      <c r="C270" s="91">
        <v>42965</v>
      </c>
      <c r="D270" s="100">
        <v>306</v>
      </c>
      <c r="E270" s="86">
        <v>293.5</v>
      </c>
      <c r="F270" s="86">
        <v>295.5</v>
      </c>
      <c r="G270" s="86">
        <f t="shared" si="47"/>
        <v>2</v>
      </c>
      <c r="H270" s="86">
        <f t="shared" si="48"/>
        <v>12.5</v>
      </c>
      <c r="I270" s="90"/>
      <c r="J270" s="90"/>
      <c r="K270" s="90"/>
      <c r="L270" s="90"/>
      <c r="M270" s="90"/>
      <c r="N270" s="90"/>
      <c r="AA270" s="91">
        <v>42964</v>
      </c>
      <c r="AB270" s="94">
        <v>8810</v>
      </c>
      <c r="AC270" s="94">
        <v>2700</v>
      </c>
      <c r="AD270" s="94">
        <f t="shared" si="46"/>
        <v>710</v>
      </c>
      <c r="AE270" s="84"/>
    </row>
    <row r="271" spans="1:31" s="89" customFormat="1" ht="15.75" customHeight="1">
      <c r="A271" s="88">
        <v>42963</v>
      </c>
      <c r="B271" s="84">
        <v>2545</v>
      </c>
      <c r="C271" s="91">
        <v>42964</v>
      </c>
      <c r="D271" s="100">
        <v>304.30399999999997</v>
      </c>
      <c r="E271" s="86">
        <v>291</v>
      </c>
      <c r="F271" s="86">
        <v>294</v>
      </c>
      <c r="G271" s="86">
        <f t="shared" si="47"/>
        <v>3</v>
      </c>
      <c r="H271" s="86">
        <f t="shared" si="48"/>
        <v>13.303999999999974</v>
      </c>
      <c r="I271" s="90"/>
      <c r="J271" s="90"/>
      <c r="K271" s="90"/>
      <c r="L271" s="90"/>
      <c r="M271" s="90"/>
      <c r="N271" s="90"/>
      <c r="AA271" s="91">
        <v>42963</v>
      </c>
      <c r="AB271" s="94">
        <v>8540</v>
      </c>
      <c r="AC271" s="94">
        <v>2593</v>
      </c>
      <c r="AD271" s="94">
        <f t="shared" si="46"/>
        <v>761</v>
      </c>
      <c r="AE271" s="84"/>
    </row>
    <row r="272" spans="1:31" s="89" customFormat="1" ht="15.75" customHeight="1">
      <c r="A272" s="88">
        <v>42962</v>
      </c>
      <c r="B272" s="84">
        <v>2470</v>
      </c>
      <c r="C272" s="91">
        <v>42963</v>
      </c>
      <c r="D272" s="100">
        <v>302.63200000000001</v>
      </c>
      <c r="E272" s="86">
        <v>285</v>
      </c>
      <c r="F272" s="86">
        <v>289</v>
      </c>
      <c r="G272" s="86">
        <f t="shared" si="47"/>
        <v>4</v>
      </c>
      <c r="H272" s="86">
        <f t="shared" si="48"/>
        <v>17.632000000000005</v>
      </c>
      <c r="I272" s="90"/>
      <c r="J272" s="90"/>
      <c r="K272" s="90"/>
      <c r="L272" s="90"/>
      <c r="M272" s="90"/>
      <c r="N272" s="90"/>
      <c r="AA272" s="91">
        <v>42962</v>
      </c>
      <c r="AB272" s="94">
        <v>8541</v>
      </c>
      <c r="AC272" s="94">
        <v>2593</v>
      </c>
      <c r="AD272" s="94">
        <f t="shared" si="46"/>
        <v>762</v>
      </c>
      <c r="AE272" s="84"/>
    </row>
    <row r="273" spans="1:31" s="89" customFormat="1" ht="15.75" customHeight="1">
      <c r="A273" s="88">
        <v>42961</v>
      </c>
      <c r="B273" s="84">
        <v>2470</v>
      </c>
      <c r="C273" s="91">
        <v>42962</v>
      </c>
      <c r="D273" s="100">
        <v>304.30399999999997</v>
      </c>
      <c r="E273" s="86">
        <v>282</v>
      </c>
      <c r="F273" s="86">
        <v>284</v>
      </c>
      <c r="G273" s="86">
        <f t="shared" si="47"/>
        <v>2</v>
      </c>
      <c r="H273" s="86">
        <f t="shared" si="48"/>
        <v>22.303999999999974</v>
      </c>
      <c r="I273" s="90"/>
      <c r="J273" s="90"/>
      <c r="K273" s="90"/>
      <c r="L273" s="90"/>
      <c r="M273" s="90"/>
      <c r="N273" s="90"/>
      <c r="AA273" s="91">
        <v>42961</v>
      </c>
      <c r="AB273" s="94">
        <v>8677</v>
      </c>
      <c r="AC273" s="94">
        <v>2603</v>
      </c>
      <c r="AD273" s="94">
        <f t="shared" si="46"/>
        <v>868</v>
      </c>
      <c r="AE273" s="84"/>
    </row>
    <row r="274" spans="1:31" s="89" customFormat="1" ht="15.75" customHeight="1">
      <c r="A274" s="88">
        <v>42958</v>
      </c>
      <c r="B274" s="84">
        <v>2495</v>
      </c>
      <c r="C274" s="91">
        <v>42961</v>
      </c>
      <c r="D274" s="100">
        <v>297.61599999999999</v>
      </c>
      <c r="E274" s="86">
        <v>283</v>
      </c>
      <c r="F274" s="86">
        <v>284</v>
      </c>
      <c r="G274" s="86">
        <f t="shared" si="47"/>
        <v>1</v>
      </c>
      <c r="H274" s="86">
        <f t="shared" si="48"/>
        <v>14.615999999999985</v>
      </c>
      <c r="I274" s="90"/>
      <c r="J274" s="90"/>
      <c r="K274" s="90"/>
      <c r="L274" s="90"/>
      <c r="M274" s="90"/>
      <c r="N274" s="90"/>
      <c r="AA274" s="91">
        <v>42958</v>
      </c>
      <c r="AB274" s="94">
        <v>8714</v>
      </c>
      <c r="AC274" s="94">
        <v>2629</v>
      </c>
      <c r="AD274" s="94">
        <f t="shared" si="46"/>
        <v>827</v>
      </c>
      <c r="AE274" s="84"/>
    </row>
    <row r="275" spans="1:31" s="89" customFormat="1" ht="15.75" customHeight="1">
      <c r="A275" s="88">
        <v>42957</v>
      </c>
      <c r="B275" s="84">
        <v>2495</v>
      </c>
      <c r="C275" s="91">
        <v>42958</v>
      </c>
      <c r="D275" s="100">
        <v>297.61599999999999</v>
      </c>
      <c r="E275" s="86">
        <v>283</v>
      </c>
      <c r="F275" s="86">
        <v>284</v>
      </c>
      <c r="G275" s="86">
        <f t="shared" si="47"/>
        <v>1</v>
      </c>
      <c r="H275" s="86">
        <f t="shared" si="48"/>
        <v>14.615999999999985</v>
      </c>
      <c r="I275" s="90"/>
      <c r="J275" s="90"/>
      <c r="K275" s="90"/>
      <c r="L275" s="90"/>
      <c r="M275" s="90"/>
      <c r="N275" s="90"/>
      <c r="AA275" s="91">
        <v>42957</v>
      </c>
      <c r="AB275" s="94">
        <v>8825</v>
      </c>
      <c r="AC275" s="94">
        <v>2684</v>
      </c>
      <c r="AD275" s="94">
        <f t="shared" si="46"/>
        <v>773</v>
      </c>
      <c r="AE275" s="84"/>
    </row>
    <row r="276" spans="1:31" s="89" customFormat="1" ht="15.75" customHeight="1">
      <c r="A276" s="88">
        <v>42956</v>
      </c>
      <c r="B276" s="84">
        <v>2520</v>
      </c>
      <c r="C276" s="91">
        <v>42957</v>
      </c>
      <c r="D276" s="100">
        <v>294.27199999999999</v>
      </c>
      <c r="E276" s="86">
        <v>290</v>
      </c>
      <c r="F276" s="86">
        <v>290</v>
      </c>
      <c r="G276" s="86">
        <f t="shared" si="47"/>
        <v>0</v>
      </c>
      <c r="H276" s="86">
        <f t="shared" si="48"/>
        <v>4.2719999999999914</v>
      </c>
      <c r="I276" s="90"/>
      <c r="J276" s="90"/>
      <c r="K276" s="90"/>
      <c r="L276" s="90"/>
      <c r="M276" s="90"/>
      <c r="N276" s="90"/>
      <c r="AA276" s="91">
        <v>42956</v>
      </c>
      <c r="AB276" s="94">
        <v>8779</v>
      </c>
      <c r="AC276" s="94">
        <v>2684</v>
      </c>
      <c r="AD276" s="94">
        <f t="shared" si="46"/>
        <v>727</v>
      </c>
      <c r="AE276" s="84"/>
    </row>
    <row r="277" spans="1:31" s="89" customFormat="1" ht="15.75" customHeight="1">
      <c r="A277" s="88">
        <v>42955</v>
      </c>
      <c r="B277" s="84">
        <v>2540</v>
      </c>
      <c r="C277" s="91">
        <v>42956</v>
      </c>
      <c r="D277" s="100">
        <v>294.27199999999999</v>
      </c>
      <c r="E277" s="86">
        <v>285</v>
      </c>
      <c r="F277" s="86">
        <v>285</v>
      </c>
      <c r="G277" s="86">
        <f t="shared" si="47"/>
        <v>0</v>
      </c>
      <c r="H277" s="86">
        <f t="shared" si="48"/>
        <v>9.2719999999999914</v>
      </c>
      <c r="I277" s="90"/>
      <c r="J277" s="90"/>
      <c r="K277" s="90"/>
      <c r="L277" s="90"/>
      <c r="M277" s="90"/>
      <c r="N277" s="90"/>
      <c r="AA277" s="91">
        <v>42955</v>
      </c>
      <c r="AB277" s="94">
        <v>8486</v>
      </c>
      <c r="AC277" s="94">
        <v>2670</v>
      </c>
      <c r="AD277" s="94">
        <f t="shared" si="46"/>
        <v>476</v>
      </c>
      <c r="AE277" s="84"/>
    </row>
    <row r="278" spans="1:31" s="89" customFormat="1" ht="15.75" customHeight="1">
      <c r="A278" s="88">
        <v>42954</v>
      </c>
      <c r="B278" s="84">
        <v>2490</v>
      </c>
      <c r="C278" s="91">
        <v>42955</v>
      </c>
      <c r="D278" s="100">
        <v>294.27199999999999</v>
      </c>
      <c r="E278" s="86">
        <v>285</v>
      </c>
      <c r="F278" s="86">
        <v>285</v>
      </c>
      <c r="G278" s="86">
        <f t="shared" si="47"/>
        <v>0</v>
      </c>
      <c r="H278" s="86">
        <f t="shared" si="48"/>
        <v>9.2719999999999914</v>
      </c>
      <c r="I278" s="90"/>
      <c r="J278" s="90"/>
      <c r="K278" s="90"/>
      <c r="L278" s="90"/>
      <c r="M278" s="90"/>
      <c r="N278" s="90"/>
      <c r="AA278" s="91">
        <v>42954</v>
      </c>
      <c r="AB278" s="94">
        <v>8302</v>
      </c>
      <c r="AC278" s="94">
        <v>2598</v>
      </c>
      <c r="AD278" s="94">
        <f t="shared" si="46"/>
        <v>508</v>
      </c>
      <c r="AE278" s="84"/>
    </row>
    <row r="279" spans="1:31" s="89" customFormat="1" ht="15.75" customHeight="1">
      <c r="A279" s="88">
        <v>42951</v>
      </c>
      <c r="B279" s="84">
        <v>2460</v>
      </c>
      <c r="C279" s="91">
        <v>42954</v>
      </c>
      <c r="D279" s="100">
        <v>294.27199999999999</v>
      </c>
      <c r="E279" s="86">
        <v>283</v>
      </c>
      <c r="F279" s="86">
        <v>285</v>
      </c>
      <c r="G279" s="86">
        <f t="shared" si="47"/>
        <v>2</v>
      </c>
      <c r="H279" s="86">
        <f t="shared" si="48"/>
        <v>11.271999999999991</v>
      </c>
      <c r="I279" s="90"/>
      <c r="J279" s="90"/>
      <c r="K279" s="90"/>
      <c r="L279" s="90"/>
      <c r="M279" s="90"/>
      <c r="N279" s="90"/>
      <c r="AA279" s="91">
        <v>42951</v>
      </c>
      <c r="AB279" s="94">
        <v>8400</v>
      </c>
      <c r="AC279" s="94">
        <v>2475</v>
      </c>
      <c r="AD279" s="94">
        <f t="shared" si="46"/>
        <v>975</v>
      </c>
      <c r="AE279" s="84"/>
    </row>
    <row r="280" spans="1:31" s="89" customFormat="1" ht="15.75" customHeight="1">
      <c r="A280" s="88">
        <v>42950</v>
      </c>
      <c r="B280" s="84">
        <v>2460</v>
      </c>
      <c r="C280" s="91">
        <v>42951</v>
      </c>
      <c r="D280" s="100">
        <v>294.27199999999999</v>
      </c>
      <c r="E280" s="86">
        <v>284.5</v>
      </c>
      <c r="F280" s="86">
        <v>285.5</v>
      </c>
      <c r="G280" s="86">
        <f t="shared" si="47"/>
        <v>1</v>
      </c>
      <c r="H280" s="86">
        <f t="shared" si="48"/>
        <v>9.7719999999999914</v>
      </c>
      <c r="I280" s="90"/>
      <c r="J280" s="90"/>
      <c r="K280" s="90"/>
      <c r="L280" s="90"/>
      <c r="M280" s="90"/>
      <c r="N280" s="90"/>
      <c r="AA280" s="91">
        <v>42950</v>
      </c>
      <c r="AB280" s="94">
        <v>8251</v>
      </c>
      <c r="AC280" s="94">
        <v>2430</v>
      </c>
      <c r="AD280" s="94">
        <f t="shared" si="46"/>
        <v>961</v>
      </c>
      <c r="AE280" s="84"/>
    </row>
    <row r="281" spans="1:31" s="89" customFormat="1" ht="15.75" customHeight="1">
      <c r="A281" s="88">
        <v>42949</v>
      </c>
      <c r="B281" s="84">
        <v>2435</v>
      </c>
      <c r="C281" s="91">
        <v>42950</v>
      </c>
      <c r="D281" s="100">
        <v>294.27199999999999</v>
      </c>
      <c r="E281" s="86">
        <v>282</v>
      </c>
      <c r="F281" s="86">
        <v>284</v>
      </c>
      <c r="G281" s="86">
        <f t="shared" si="47"/>
        <v>2</v>
      </c>
      <c r="H281" s="86">
        <f t="shared" si="48"/>
        <v>12.271999999999991</v>
      </c>
      <c r="I281" s="90"/>
      <c r="J281" s="90"/>
      <c r="K281" s="90"/>
      <c r="L281" s="90"/>
      <c r="M281" s="90"/>
      <c r="N281" s="90"/>
      <c r="AA281" s="91">
        <v>42949</v>
      </c>
      <c r="AB281" s="94">
        <v>8368</v>
      </c>
      <c r="AC281" s="94">
        <v>2452</v>
      </c>
      <c r="AD281" s="94">
        <f t="shared" si="46"/>
        <v>1012</v>
      </c>
      <c r="AE281" s="84"/>
    </row>
    <row r="282" spans="1:31" s="89" customFormat="1" ht="15.75" customHeight="1">
      <c r="A282" s="88">
        <v>42948</v>
      </c>
      <c r="B282" s="84">
        <v>2425</v>
      </c>
      <c r="C282" s="91">
        <v>42949</v>
      </c>
      <c r="D282" s="100">
        <v>294.27199999999999</v>
      </c>
      <c r="E282" s="86">
        <v>282</v>
      </c>
      <c r="F282" s="86">
        <v>284</v>
      </c>
      <c r="G282" s="86">
        <f t="shared" si="47"/>
        <v>2</v>
      </c>
      <c r="H282" s="86">
        <f t="shared" si="48"/>
        <v>12.271999999999991</v>
      </c>
      <c r="I282" s="90"/>
      <c r="J282" s="90"/>
      <c r="K282" s="90"/>
      <c r="L282" s="90"/>
      <c r="M282" s="90"/>
      <c r="N282" s="90"/>
      <c r="AA282" s="91">
        <v>42948</v>
      </c>
      <c r="AB282" s="94">
        <v>8339</v>
      </c>
      <c r="AC282" s="94">
        <v>2423</v>
      </c>
      <c r="AD282" s="94">
        <f t="shared" si="46"/>
        <v>1070</v>
      </c>
      <c r="AE282" s="84"/>
    </row>
    <row r="283" spans="1:31" s="89" customFormat="1" ht="15.75" customHeight="1">
      <c r="A283" s="88">
        <v>42947</v>
      </c>
      <c r="B283" s="84">
        <v>2395</v>
      </c>
      <c r="C283" s="91">
        <v>42948</v>
      </c>
      <c r="D283" s="100">
        <v>299.28800000000001</v>
      </c>
      <c r="E283" s="86">
        <v>279</v>
      </c>
      <c r="F283" s="86">
        <v>282</v>
      </c>
      <c r="G283" s="86">
        <f t="shared" si="47"/>
        <v>3</v>
      </c>
      <c r="H283" s="86">
        <f t="shared" si="48"/>
        <v>20.288000000000011</v>
      </c>
      <c r="I283" s="90"/>
      <c r="J283" s="90"/>
      <c r="K283" s="90"/>
      <c r="L283" s="90"/>
      <c r="M283" s="90"/>
      <c r="N283" s="90"/>
      <c r="AA283" s="91">
        <v>42947</v>
      </c>
      <c r="AB283" s="94">
        <v>8225</v>
      </c>
      <c r="AC283" s="94">
        <v>2393</v>
      </c>
      <c r="AD283" s="94">
        <f t="shared" si="46"/>
        <v>1046</v>
      </c>
      <c r="AE283" s="84"/>
    </row>
    <row r="284" spans="1:31" s="89" customFormat="1" ht="15.75" customHeight="1">
      <c r="A284" s="88">
        <v>42944</v>
      </c>
      <c r="B284" s="84">
        <v>2355</v>
      </c>
      <c r="C284" s="91">
        <v>42947</v>
      </c>
      <c r="D284" s="100">
        <v>300.95999999999998</v>
      </c>
      <c r="E284" s="86">
        <v>275</v>
      </c>
      <c r="F284" s="86">
        <v>280</v>
      </c>
      <c r="G284" s="86">
        <f t="shared" si="47"/>
        <v>5</v>
      </c>
      <c r="H284" s="86">
        <f t="shared" si="48"/>
        <v>25.95999999999998</v>
      </c>
      <c r="I284" s="90"/>
      <c r="J284" s="90"/>
      <c r="K284" s="90"/>
      <c r="L284" s="90"/>
      <c r="M284" s="90"/>
      <c r="N284" s="90"/>
      <c r="AA284" s="91">
        <v>42944</v>
      </c>
      <c r="AB284" s="94">
        <v>8178</v>
      </c>
      <c r="AC284" s="94">
        <v>2368</v>
      </c>
      <c r="AD284" s="94">
        <f t="shared" si="46"/>
        <v>1074</v>
      </c>
      <c r="AE284" s="84"/>
    </row>
    <row r="285" spans="1:31" s="89" customFormat="1" ht="15.75" customHeight="1">
      <c r="A285" s="88">
        <v>42943</v>
      </c>
      <c r="B285" s="84">
        <v>2355</v>
      </c>
      <c r="C285" s="91">
        <v>42944</v>
      </c>
      <c r="D285" s="100">
        <v>294.23</v>
      </c>
      <c r="E285" s="86">
        <v>275</v>
      </c>
      <c r="F285" s="86">
        <v>280</v>
      </c>
      <c r="G285" s="86">
        <f t="shared" si="47"/>
        <v>5</v>
      </c>
      <c r="H285" s="86">
        <f t="shared" si="48"/>
        <v>19.230000000000018</v>
      </c>
      <c r="I285" s="90"/>
      <c r="J285" s="90"/>
      <c r="K285" s="90"/>
      <c r="L285" s="90"/>
      <c r="M285" s="90"/>
      <c r="N285" s="90"/>
      <c r="AA285" s="91">
        <v>42943</v>
      </c>
      <c r="AB285" s="94">
        <v>8349</v>
      </c>
      <c r="AC285" s="94">
        <v>2389</v>
      </c>
      <c r="AD285" s="94">
        <f t="shared" si="46"/>
        <v>1182</v>
      </c>
      <c r="AE285" s="84"/>
    </row>
    <row r="286" spans="1:31" s="89" customFormat="1" ht="15.75" customHeight="1">
      <c r="A286" s="88">
        <v>42942</v>
      </c>
      <c r="B286" s="84">
        <v>2365</v>
      </c>
      <c r="C286" s="91">
        <v>42943</v>
      </c>
      <c r="D286" s="100">
        <v>290.928</v>
      </c>
      <c r="E286" s="86">
        <v>277</v>
      </c>
      <c r="F286" s="86">
        <v>281</v>
      </c>
      <c r="G286" s="86">
        <f t="shared" si="47"/>
        <v>4</v>
      </c>
      <c r="H286" s="86">
        <f t="shared" si="48"/>
        <v>13.927999999999997</v>
      </c>
      <c r="I286" s="90"/>
      <c r="J286" s="90"/>
      <c r="K286" s="90"/>
      <c r="L286" s="90"/>
      <c r="M286" s="90"/>
      <c r="N286" s="90"/>
      <c r="AA286" s="91">
        <v>42942</v>
      </c>
      <c r="AB286" s="94">
        <v>8398</v>
      </c>
      <c r="AC286" s="94">
        <v>2379</v>
      </c>
      <c r="AD286" s="94">
        <f t="shared" si="46"/>
        <v>1261</v>
      </c>
      <c r="AE286" s="84"/>
    </row>
    <row r="287" spans="1:31" s="89" customFormat="1" ht="15.75" customHeight="1">
      <c r="A287" s="88">
        <v>42941</v>
      </c>
      <c r="B287" s="84">
        <v>2365</v>
      </c>
      <c r="C287" s="91">
        <v>42942</v>
      </c>
      <c r="D287" s="100">
        <v>290.928</v>
      </c>
      <c r="E287" s="86">
        <v>276</v>
      </c>
      <c r="F287" s="86">
        <v>280</v>
      </c>
      <c r="G287" s="86">
        <f t="shared" si="47"/>
        <v>4</v>
      </c>
      <c r="H287" s="86">
        <f t="shared" si="48"/>
        <v>14.927999999999997</v>
      </c>
      <c r="I287" s="90"/>
      <c r="J287" s="90"/>
      <c r="K287" s="90"/>
      <c r="L287" s="90"/>
      <c r="M287" s="90"/>
      <c r="N287" s="90"/>
      <c r="AA287" s="91">
        <v>42941</v>
      </c>
      <c r="AB287" s="94">
        <v>8500</v>
      </c>
      <c r="AC287" s="94">
        <v>2482</v>
      </c>
      <c r="AD287" s="94">
        <f t="shared" si="46"/>
        <v>1054</v>
      </c>
      <c r="AE287" s="84"/>
    </row>
    <row r="288" spans="1:31" s="89" customFormat="1" ht="15.75" customHeight="1">
      <c r="A288" s="88">
        <v>42940</v>
      </c>
      <c r="B288" s="84">
        <v>2455</v>
      </c>
      <c r="C288" s="91">
        <v>42941</v>
      </c>
      <c r="D288" s="100">
        <v>294.27199999999999</v>
      </c>
      <c r="E288" s="86">
        <v>280</v>
      </c>
      <c r="F288" s="86">
        <v>282</v>
      </c>
      <c r="G288" s="86">
        <f t="shared" si="47"/>
        <v>2</v>
      </c>
      <c r="H288" s="86">
        <f t="shared" si="48"/>
        <v>14.271999999999991</v>
      </c>
      <c r="I288" s="90"/>
      <c r="J288" s="90"/>
      <c r="K288" s="90"/>
      <c r="L288" s="90"/>
      <c r="M288" s="90"/>
      <c r="N288" s="90"/>
      <c r="AA288" s="91">
        <v>42940</v>
      </c>
      <c r="AB288" s="94">
        <v>8469</v>
      </c>
      <c r="AC288" s="94">
        <v>2462</v>
      </c>
      <c r="AD288" s="94">
        <f t="shared" si="46"/>
        <v>1083</v>
      </c>
      <c r="AE288" s="84"/>
    </row>
    <row r="289" spans="1:31" s="89" customFormat="1" ht="15.75" customHeight="1">
      <c r="A289" s="88">
        <v>42937</v>
      </c>
      <c r="B289" s="84">
        <v>2455</v>
      </c>
      <c r="C289" s="91">
        <v>42940</v>
      </c>
      <c r="D289" s="100">
        <v>294.27199999999999</v>
      </c>
      <c r="E289" s="86">
        <v>280</v>
      </c>
      <c r="F289" s="86">
        <v>282</v>
      </c>
      <c r="G289" s="86">
        <f t="shared" si="47"/>
        <v>2</v>
      </c>
      <c r="H289" s="86">
        <f t="shared" si="48"/>
        <v>14.271999999999991</v>
      </c>
      <c r="I289" s="90"/>
      <c r="J289" s="90"/>
      <c r="K289" s="90"/>
      <c r="L289" s="90"/>
      <c r="M289" s="90"/>
      <c r="N289" s="90"/>
      <c r="AA289" s="91">
        <v>42937</v>
      </c>
      <c r="AB289" s="94">
        <v>8499</v>
      </c>
      <c r="AC289" s="94">
        <v>2496</v>
      </c>
      <c r="AD289" s="94">
        <f t="shared" si="46"/>
        <v>1011</v>
      </c>
      <c r="AE289" s="84"/>
    </row>
    <row r="290" spans="1:31" s="89" customFormat="1" ht="15.75" customHeight="1">
      <c r="A290" s="88">
        <v>42936</v>
      </c>
      <c r="B290" s="84">
        <v>2455</v>
      </c>
      <c r="C290" s="91">
        <v>42937</v>
      </c>
      <c r="D290" s="100">
        <v>297.64</v>
      </c>
      <c r="E290" s="86">
        <v>286</v>
      </c>
      <c r="F290" s="86">
        <v>282</v>
      </c>
      <c r="G290" s="86">
        <f t="shared" si="47"/>
        <v>-4</v>
      </c>
      <c r="H290" s="86">
        <f t="shared" si="48"/>
        <v>11.639999999999986</v>
      </c>
      <c r="I290" s="90"/>
      <c r="J290" s="90"/>
      <c r="K290" s="90"/>
      <c r="L290" s="90"/>
      <c r="M290" s="90"/>
      <c r="N290" s="90"/>
      <c r="AA290" s="91">
        <v>42936</v>
      </c>
      <c r="AB290" s="94">
        <v>8495</v>
      </c>
      <c r="AC290" s="94">
        <v>2535</v>
      </c>
      <c r="AD290" s="94">
        <f t="shared" si="46"/>
        <v>890</v>
      </c>
      <c r="AE290" s="84"/>
    </row>
    <row r="291" spans="1:31" s="89" customFormat="1" ht="15.75" customHeight="1">
      <c r="A291" s="88">
        <v>42935</v>
      </c>
      <c r="B291" s="84">
        <v>2545</v>
      </c>
      <c r="C291" s="91">
        <v>42936</v>
      </c>
      <c r="D291" s="100">
        <v>295.94400000000002</v>
      </c>
      <c r="E291" s="86">
        <v>286</v>
      </c>
      <c r="F291" s="86">
        <v>285</v>
      </c>
      <c r="G291" s="86">
        <f t="shared" si="47"/>
        <v>-1</v>
      </c>
      <c r="H291" s="86">
        <f t="shared" si="48"/>
        <v>9.9440000000000168</v>
      </c>
      <c r="I291" s="90"/>
      <c r="J291" s="90"/>
      <c r="K291" s="90"/>
      <c r="L291" s="90"/>
      <c r="M291" s="90"/>
      <c r="N291" s="90"/>
      <c r="AA291" s="91">
        <v>42935</v>
      </c>
      <c r="AB291" s="94">
        <v>8250</v>
      </c>
      <c r="AC291" s="94">
        <v>2529</v>
      </c>
      <c r="AD291" s="94">
        <f t="shared" si="46"/>
        <v>663</v>
      </c>
      <c r="AE291" s="84"/>
    </row>
    <row r="292" spans="1:31" s="89" customFormat="1" ht="15.75" customHeight="1">
      <c r="A292" s="88">
        <v>42934</v>
      </c>
      <c r="B292" s="84">
        <v>2485</v>
      </c>
      <c r="C292" s="91">
        <v>42935</v>
      </c>
      <c r="D292" s="100">
        <v>295.94400000000002</v>
      </c>
      <c r="E292" s="86">
        <v>286</v>
      </c>
      <c r="F292" s="86">
        <v>285</v>
      </c>
      <c r="G292" s="86">
        <f t="shared" si="47"/>
        <v>-1</v>
      </c>
      <c r="H292" s="86">
        <f t="shared" si="48"/>
        <v>9.9440000000000168</v>
      </c>
      <c r="I292" s="90"/>
      <c r="J292" s="90"/>
      <c r="K292" s="90"/>
      <c r="L292" s="90"/>
      <c r="M292" s="90"/>
      <c r="N292" s="90"/>
      <c r="AA292" s="91">
        <v>42934</v>
      </c>
      <c r="AB292" s="94">
        <v>8193</v>
      </c>
      <c r="AC292" s="94">
        <v>2519</v>
      </c>
      <c r="AD292" s="94">
        <f t="shared" si="46"/>
        <v>636</v>
      </c>
      <c r="AE292" s="84"/>
    </row>
    <row r="293" spans="1:31" s="89" customFormat="1" ht="15.75" customHeight="1">
      <c r="A293" s="88">
        <v>42933</v>
      </c>
      <c r="B293" s="84">
        <v>2495</v>
      </c>
      <c r="C293" s="91">
        <v>42934</v>
      </c>
      <c r="D293" s="100">
        <v>294.27199999999999</v>
      </c>
      <c r="E293" s="86">
        <v>286</v>
      </c>
      <c r="F293" s="86">
        <v>285</v>
      </c>
      <c r="G293" s="86">
        <f t="shared" si="47"/>
        <v>-1</v>
      </c>
      <c r="H293" s="86">
        <f t="shared" si="48"/>
        <v>8.2719999999999914</v>
      </c>
      <c r="I293" s="90"/>
      <c r="J293" s="90"/>
      <c r="K293" s="90"/>
      <c r="L293" s="90"/>
      <c r="M293" s="90"/>
      <c r="N293" s="90"/>
      <c r="AA293" s="91">
        <v>42933</v>
      </c>
      <c r="AB293" s="94">
        <v>8120</v>
      </c>
      <c r="AC293" s="94">
        <v>2492</v>
      </c>
      <c r="AD293" s="94">
        <f t="shared" si="46"/>
        <v>644</v>
      </c>
      <c r="AE293" s="84"/>
    </row>
    <row r="294" spans="1:31" s="89" customFormat="1" ht="15.75" customHeight="1">
      <c r="A294" s="88">
        <v>42930</v>
      </c>
      <c r="B294" s="84">
        <v>2485</v>
      </c>
      <c r="C294" s="91">
        <v>42933</v>
      </c>
      <c r="D294" s="100">
        <v>294.27199999999999</v>
      </c>
      <c r="E294" s="86">
        <v>285</v>
      </c>
      <c r="F294" s="86">
        <v>284</v>
      </c>
      <c r="G294" s="86">
        <f t="shared" si="47"/>
        <v>-1</v>
      </c>
      <c r="H294" s="86">
        <f t="shared" si="48"/>
        <v>9.2719999999999914</v>
      </c>
      <c r="I294" s="90"/>
      <c r="J294" s="90"/>
      <c r="K294" s="90"/>
      <c r="L294" s="90"/>
      <c r="M294" s="90"/>
      <c r="N294" s="90"/>
      <c r="AA294" s="91">
        <v>42930</v>
      </c>
      <c r="AB294" s="94">
        <v>8064</v>
      </c>
      <c r="AC294" s="94">
        <v>2484</v>
      </c>
      <c r="AD294" s="94">
        <f t="shared" si="46"/>
        <v>612</v>
      </c>
      <c r="AE294" s="84"/>
    </row>
    <row r="295" spans="1:31" s="89" customFormat="1" ht="15.75" customHeight="1">
      <c r="A295" s="88">
        <v>42929</v>
      </c>
      <c r="B295" s="84">
        <v>2465</v>
      </c>
      <c r="C295" s="91">
        <v>42930</v>
      </c>
      <c r="D295" s="100">
        <v>294.26</v>
      </c>
      <c r="E295" s="86">
        <v>281</v>
      </c>
      <c r="F295" s="86">
        <v>280</v>
      </c>
      <c r="G295" s="86">
        <f t="shared" si="47"/>
        <v>-1</v>
      </c>
      <c r="H295" s="86">
        <f t="shared" si="48"/>
        <v>13.259999999999991</v>
      </c>
      <c r="I295" s="90"/>
      <c r="J295" s="90"/>
      <c r="K295" s="90"/>
      <c r="L295" s="90"/>
      <c r="M295" s="90"/>
      <c r="N295" s="90"/>
      <c r="AA295" s="91">
        <v>42929</v>
      </c>
      <c r="AB295" s="94">
        <v>8020</v>
      </c>
      <c r="AC295" s="94">
        <v>2466</v>
      </c>
      <c r="AD295" s="94">
        <f t="shared" si="46"/>
        <v>622</v>
      </c>
      <c r="AE295" s="84"/>
    </row>
    <row r="296" spans="1:31" s="89" customFormat="1" ht="15.75" customHeight="1">
      <c r="A296" s="88">
        <v>42928</v>
      </c>
      <c r="B296" s="84">
        <v>2450</v>
      </c>
      <c r="C296" s="91">
        <v>42929</v>
      </c>
      <c r="D296" s="100">
        <v>289.25599999999997</v>
      </c>
      <c r="E296" s="86">
        <v>281</v>
      </c>
      <c r="F296" s="86">
        <v>280</v>
      </c>
      <c r="G296" s="86">
        <f t="shared" si="47"/>
        <v>-1</v>
      </c>
      <c r="H296" s="86">
        <f t="shared" si="48"/>
        <v>8.2559999999999718</v>
      </c>
      <c r="I296" s="90"/>
      <c r="J296" s="90"/>
      <c r="K296" s="90"/>
      <c r="L296" s="90"/>
      <c r="M296" s="90"/>
      <c r="N296" s="90"/>
      <c r="AA296" s="91">
        <v>42928</v>
      </c>
      <c r="AB296" s="94">
        <v>8058</v>
      </c>
      <c r="AC296" s="94">
        <v>2485</v>
      </c>
      <c r="AD296" s="94">
        <f t="shared" si="46"/>
        <v>603</v>
      </c>
      <c r="AE296" s="84"/>
    </row>
    <row r="297" spans="1:31" s="89" customFormat="1" ht="15.75" customHeight="1">
      <c r="A297" s="88">
        <v>42927</v>
      </c>
      <c r="B297" s="84">
        <v>2490</v>
      </c>
      <c r="C297" s="91">
        <v>42928</v>
      </c>
      <c r="D297" s="100">
        <v>289.25599999999997</v>
      </c>
      <c r="E297" s="86">
        <v>283</v>
      </c>
      <c r="F297" s="86">
        <v>280</v>
      </c>
      <c r="G297" s="86">
        <f t="shared" si="47"/>
        <v>-3</v>
      </c>
      <c r="H297" s="86">
        <f t="shared" si="48"/>
        <v>6.2559999999999718</v>
      </c>
      <c r="I297" s="90"/>
      <c r="J297" s="90"/>
      <c r="K297" s="90"/>
      <c r="L297" s="90"/>
      <c r="M297" s="90"/>
      <c r="N297" s="90"/>
      <c r="AA297" s="91">
        <v>42927</v>
      </c>
      <c r="AB297" s="94">
        <v>8067</v>
      </c>
      <c r="AC297" s="94">
        <v>2496</v>
      </c>
      <c r="AD297" s="94">
        <f t="shared" si="46"/>
        <v>579</v>
      </c>
      <c r="AE297" s="84"/>
    </row>
    <row r="298" spans="1:31" s="89" customFormat="1" ht="15.75" customHeight="1">
      <c r="A298" s="88">
        <v>42926</v>
      </c>
      <c r="B298" s="84">
        <v>2485</v>
      </c>
      <c r="C298" s="91">
        <v>42927</v>
      </c>
      <c r="D298" s="100">
        <v>289.25599999999997</v>
      </c>
      <c r="E298" s="86">
        <v>283</v>
      </c>
      <c r="F298" s="86">
        <v>280</v>
      </c>
      <c r="G298" s="86">
        <f t="shared" si="47"/>
        <v>-3</v>
      </c>
      <c r="H298" s="86">
        <f t="shared" si="48"/>
        <v>6.2559999999999718</v>
      </c>
      <c r="I298" s="90"/>
      <c r="J298" s="90"/>
      <c r="K298" s="90"/>
      <c r="L298" s="90"/>
      <c r="M298" s="90"/>
      <c r="N298" s="90"/>
      <c r="AA298" s="91">
        <v>42926</v>
      </c>
      <c r="AB298" s="94">
        <v>7985</v>
      </c>
      <c r="AC298" s="94">
        <v>2451</v>
      </c>
      <c r="AD298" s="94">
        <f t="shared" si="46"/>
        <v>632</v>
      </c>
      <c r="AE298" s="84"/>
    </row>
    <row r="299" spans="1:31" s="89" customFormat="1" ht="15.75" customHeight="1">
      <c r="A299" s="88">
        <v>42923</v>
      </c>
      <c r="B299" s="84">
        <v>2455</v>
      </c>
      <c r="C299" s="91">
        <v>42926</v>
      </c>
      <c r="D299" s="100">
        <v>292.60000000000002</v>
      </c>
      <c r="E299" s="86">
        <v>280</v>
      </c>
      <c r="F299" s="86">
        <v>277</v>
      </c>
      <c r="G299" s="86">
        <f t="shared" si="47"/>
        <v>-3</v>
      </c>
      <c r="H299" s="86">
        <f t="shared" si="48"/>
        <v>12.600000000000023</v>
      </c>
      <c r="I299" s="90"/>
      <c r="J299" s="90"/>
      <c r="K299" s="90"/>
      <c r="L299" s="90"/>
      <c r="M299" s="90"/>
      <c r="N299" s="90"/>
      <c r="AA299" s="91">
        <v>42923</v>
      </c>
      <c r="AB299" s="94">
        <v>8097</v>
      </c>
      <c r="AC299" s="94">
        <v>2482</v>
      </c>
      <c r="AD299" s="94">
        <f t="shared" si="46"/>
        <v>651</v>
      </c>
      <c r="AE299" s="84"/>
    </row>
    <row r="300" spans="1:31" s="89" customFormat="1" ht="15.75" customHeight="1">
      <c r="A300" s="88">
        <v>42922</v>
      </c>
      <c r="B300" s="84">
        <v>2455</v>
      </c>
      <c r="C300" s="91">
        <v>42923</v>
      </c>
      <c r="D300" s="100">
        <v>295.94400000000002</v>
      </c>
      <c r="E300" s="86">
        <v>289.5</v>
      </c>
      <c r="F300" s="86">
        <v>274.5</v>
      </c>
      <c r="G300" s="86">
        <f t="shared" si="47"/>
        <v>-15</v>
      </c>
      <c r="H300" s="86">
        <f t="shared" si="48"/>
        <v>6.4440000000000168</v>
      </c>
      <c r="I300" s="90"/>
      <c r="J300" s="90"/>
      <c r="K300" s="90"/>
      <c r="L300" s="90"/>
      <c r="M300" s="90"/>
      <c r="N300" s="90"/>
      <c r="AA300" s="91">
        <v>42922</v>
      </c>
      <c r="AB300" s="94">
        <v>8014</v>
      </c>
      <c r="AC300" s="94">
        <v>2469</v>
      </c>
      <c r="AD300" s="94">
        <f t="shared" si="46"/>
        <v>607</v>
      </c>
      <c r="AE300" s="84"/>
    </row>
    <row r="301" spans="1:31" s="89" customFormat="1" ht="15.75" customHeight="1">
      <c r="A301" s="88">
        <v>42921</v>
      </c>
      <c r="B301" s="84">
        <v>2415</v>
      </c>
      <c r="C301" s="91">
        <v>42922</v>
      </c>
      <c r="D301" s="100">
        <v>295.94400000000002</v>
      </c>
      <c r="E301" s="86">
        <v>280</v>
      </c>
      <c r="F301" s="86">
        <v>277</v>
      </c>
      <c r="G301" s="86">
        <f t="shared" si="47"/>
        <v>-3</v>
      </c>
      <c r="H301" s="86">
        <f t="shared" si="48"/>
        <v>15.944000000000017</v>
      </c>
      <c r="I301" s="90"/>
      <c r="J301" s="90"/>
      <c r="K301" s="90"/>
      <c r="L301" s="90"/>
      <c r="M301" s="90"/>
      <c r="N301" s="90"/>
      <c r="AA301" s="91">
        <v>42921</v>
      </c>
      <c r="AB301" s="94">
        <v>7849</v>
      </c>
      <c r="AC301" s="94">
        <v>2400</v>
      </c>
      <c r="AD301" s="94">
        <f t="shared" si="46"/>
        <v>649</v>
      </c>
      <c r="AE301" s="84"/>
    </row>
    <row r="302" spans="1:31" s="89" customFormat="1" ht="15.75" customHeight="1">
      <c r="A302" s="88">
        <v>42920</v>
      </c>
      <c r="B302" s="84">
        <v>2395</v>
      </c>
      <c r="C302" s="91">
        <v>42921</v>
      </c>
      <c r="D302" s="100">
        <v>295.94400000000002</v>
      </c>
      <c r="E302" s="86">
        <v>278</v>
      </c>
      <c r="F302" s="86">
        <v>279</v>
      </c>
      <c r="G302" s="86">
        <f t="shared" si="47"/>
        <v>1</v>
      </c>
      <c r="H302" s="86">
        <f t="shared" si="48"/>
        <v>17.944000000000017</v>
      </c>
      <c r="I302" s="90"/>
      <c r="J302" s="90"/>
      <c r="K302" s="90"/>
      <c r="L302" s="90"/>
      <c r="M302" s="90"/>
      <c r="N302" s="90"/>
      <c r="AA302" s="91">
        <v>42920</v>
      </c>
      <c r="AB302" s="94">
        <v>7798</v>
      </c>
      <c r="AC302" s="94">
        <v>2367</v>
      </c>
      <c r="AD302" s="94">
        <f t="shared" si="46"/>
        <v>697</v>
      </c>
      <c r="AE302" s="84"/>
    </row>
    <row r="303" spans="1:31" s="89" customFormat="1" ht="15.75" customHeight="1">
      <c r="A303" s="88">
        <v>42919</v>
      </c>
      <c r="B303" s="84">
        <v>2370</v>
      </c>
      <c r="C303" s="91">
        <v>42919</v>
      </c>
      <c r="D303" s="100"/>
      <c r="E303" s="86">
        <v>279</v>
      </c>
      <c r="F303" s="86">
        <v>280</v>
      </c>
      <c r="G303" s="86">
        <v>1</v>
      </c>
      <c r="H303" s="86"/>
      <c r="I303" s="90"/>
      <c r="J303" s="90"/>
      <c r="K303" s="90"/>
      <c r="L303" s="90"/>
      <c r="M303" s="90"/>
      <c r="N303" s="90"/>
      <c r="AA303" s="91">
        <v>42919</v>
      </c>
      <c r="AB303" s="94">
        <v>7979</v>
      </c>
      <c r="AC303" s="94">
        <v>2404</v>
      </c>
      <c r="AD303" s="94">
        <f t="shared" si="46"/>
        <v>767</v>
      </c>
      <c r="AE303" s="84"/>
    </row>
    <row r="304" spans="1:31" s="89" customFormat="1" ht="15.75" customHeight="1">
      <c r="A304" s="88">
        <v>42916</v>
      </c>
      <c r="B304" s="84">
        <v>2395</v>
      </c>
      <c r="C304" s="91">
        <v>42916</v>
      </c>
      <c r="D304" s="100">
        <v>295.93</v>
      </c>
      <c r="E304" s="86">
        <v>275</v>
      </c>
      <c r="F304" s="86">
        <v>278</v>
      </c>
      <c r="G304" s="86">
        <f t="shared" ref="G304:G367" si="49">F304-E304</f>
        <v>3</v>
      </c>
      <c r="H304" s="86">
        <f t="shared" ref="H304:H367" si="50">D304-E304</f>
        <v>20.930000000000007</v>
      </c>
      <c r="I304" s="90"/>
      <c r="J304" s="90"/>
      <c r="K304" s="90"/>
      <c r="L304" s="90"/>
      <c r="M304" s="90"/>
      <c r="N304" s="90"/>
      <c r="AA304" s="91">
        <v>42916</v>
      </c>
      <c r="AB304" s="94">
        <v>7903</v>
      </c>
      <c r="AC304" s="94">
        <v>2359</v>
      </c>
      <c r="AD304" s="94">
        <f t="shared" si="46"/>
        <v>826</v>
      </c>
      <c r="AE304" s="84"/>
    </row>
    <row r="305" spans="1:31" s="89" customFormat="1" ht="15.75" customHeight="1">
      <c r="A305" s="88">
        <v>42915</v>
      </c>
      <c r="B305" s="84">
        <v>2365</v>
      </c>
      <c r="C305" s="91">
        <v>42915</v>
      </c>
      <c r="D305" s="100">
        <v>290.928</v>
      </c>
      <c r="E305" s="86">
        <v>270</v>
      </c>
      <c r="F305" s="86">
        <v>278</v>
      </c>
      <c r="G305" s="86">
        <f t="shared" si="49"/>
        <v>8</v>
      </c>
      <c r="H305" s="86">
        <f t="shared" si="50"/>
        <v>20.927999999999997</v>
      </c>
      <c r="I305" s="90"/>
      <c r="J305" s="90"/>
      <c r="K305" s="90"/>
      <c r="L305" s="90"/>
      <c r="M305" s="90"/>
      <c r="N305" s="90"/>
      <c r="AA305" s="91">
        <v>42915</v>
      </c>
      <c r="AB305" s="94">
        <v>7873</v>
      </c>
      <c r="AC305" s="94">
        <v>2350</v>
      </c>
      <c r="AD305" s="94">
        <f t="shared" si="46"/>
        <v>823</v>
      </c>
      <c r="AE305" s="84"/>
    </row>
    <row r="306" spans="1:31" s="89" customFormat="1" ht="15.75" customHeight="1">
      <c r="A306" s="88">
        <v>42914</v>
      </c>
      <c r="B306" s="84">
        <v>2365</v>
      </c>
      <c r="C306" s="91">
        <v>42914</v>
      </c>
      <c r="D306" s="100">
        <v>290.928</v>
      </c>
      <c r="E306" s="86">
        <v>270</v>
      </c>
      <c r="F306" s="86">
        <v>278</v>
      </c>
      <c r="G306" s="86">
        <f t="shared" si="49"/>
        <v>8</v>
      </c>
      <c r="H306" s="86">
        <f t="shared" si="50"/>
        <v>20.927999999999997</v>
      </c>
      <c r="I306" s="90"/>
      <c r="J306" s="90"/>
      <c r="K306" s="90"/>
      <c r="L306" s="90"/>
      <c r="M306" s="90"/>
      <c r="N306" s="90"/>
      <c r="AA306" s="91">
        <v>42914</v>
      </c>
      <c r="AB306" s="94">
        <v>7714</v>
      </c>
      <c r="AC306" s="94">
        <v>2287</v>
      </c>
      <c r="AD306" s="94">
        <f t="shared" si="46"/>
        <v>853</v>
      </c>
      <c r="AE306" s="84"/>
    </row>
    <row r="307" spans="1:31" s="89" customFormat="1" ht="15.75" customHeight="1">
      <c r="A307" s="88">
        <v>42913</v>
      </c>
      <c r="B307" s="84">
        <v>2345</v>
      </c>
      <c r="C307" s="91">
        <v>42913</v>
      </c>
      <c r="D307" s="100">
        <v>294.27199999999999</v>
      </c>
      <c r="E307" s="86">
        <v>269</v>
      </c>
      <c r="F307" s="86">
        <v>278</v>
      </c>
      <c r="G307" s="86">
        <f t="shared" si="49"/>
        <v>9</v>
      </c>
      <c r="H307" s="86">
        <f t="shared" si="50"/>
        <v>25.271999999999991</v>
      </c>
      <c r="I307" s="90"/>
      <c r="J307" s="90"/>
      <c r="K307" s="90"/>
      <c r="L307" s="90"/>
      <c r="M307" s="90"/>
      <c r="N307" s="90"/>
      <c r="AA307" s="91">
        <v>42913</v>
      </c>
      <c r="AB307" s="94">
        <v>7777</v>
      </c>
      <c r="AC307" s="94">
        <v>2303</v>
      </c>
      <c r="AD307" s="94">
        <f t="shared" si="46"/>
        <v>868</v>
      </c>
      <c r="AE307" s="84"/>
    </row>
    <row r="308" spans="1:31" s="89" customFormat="1" ht="15.75" customHeight="1">
      <c r="A308" s="88">
        <v>42912</v>
      </c>
      <c r="B308" s="84">
        <v>2345</v>
      </c>
      <c r="C308" s="91">
        <v>42912</v>
      </c>
      <c r="D308" s="100">
        <v>294.27199999999999</v>
      </c>
      <c r="E308" s="86">
        <v>270</v>
      </c>
      <c r="F308" s="86">
        <v>278</v>
      </c>
      <c r="G308" s="86">
        <f t="shared" si="49"/>
        <v>8</v>
      </c>
      <c r="H308" s="86">
        <f t="shared" si="50"/>
        <v>24.271999999999991</v>
      </c>
      <c r="I308" s="90"/>
      <c r="J308" s="90"/>
      <c r="K308" s="90"/>
      <c r="L308" s="90"/>
      <c r="M308" s="90"/>
      <c r="N308" s="90"/>
      <c r="AA308" s="91">
        <v>42912</v>
      </c>
      <c r="AB308" s="94">
        <v>7725</v>
      </c>
      <c r="AC308" s="94">
        <v>2310</v>
      </c>
      <c r="AD308" s="94">
        <f t="shared" si="46"/>
        <v>795</v>
      </c>
      <c r="AE308" s="84"/>
    </row>
    <row r="309" spans="1:31" s="89" customFormat="1" ht="15.75" customHeight="1">
      <c r="A309" s="88">
        <v>42909</v>
      </c>
      <c r="B309" s="84">
        <v>2375</v>
      </c>
      <c r="C309" s="91">
        <v>42909</v>
      </c>
      <c r="D309" s="100">
        <v>297.58</v>
      </c>
      <c r="E309" s="86">
        <v>270</v>
      </c>
      <c r="F309" s="86">
        <v>278</v>
      </c>
      <c r="G309" s="86">
        <f t="shared" si="49"/>
        <v>8</v>
      </c>
      <c r="H309" s="86">
        <f t="shared" si="50"/>
        <v>27.579999999999984</v>
      </c>
      <c r="I309" s="90"/>
      <c r="J309" s="90"/>
      <c r="K309" s="90"/>
      <c r="L309" s="90"/>
      <c r="M309" s="90"/>
      <c r="N309" s="90"/>
      <c r="AA309" s="91">
        <v>42909</v>
      </c>
      <c r="AB309" s="94">
        <v>7625</v>
      </c>
      <c r="AC309" s="94">
        <v>2315</v>
      </c>
      <c r="AD309" s="94">
        <f t="shared" si="46"/>
        <v>680</v>
      </c>
      <c r="AE309" s="84"/>
    </row>
    <row r="310" spans="1:31" s="89" customFormat="1" ht="15.75" customHeight="1">
      <c r="A310" s="88">
        <v>42908</v>
      </c>
      <c r="B310" s="84">
        <v>2380</v>
      </c>
      <c r="C310" s="91">
        <v>42908</v>
      </c>
      <c r="D310" s="100">
        <v>290.928</v>
      </c>
      <c r="E310" s="86">
        <v>270</v>
      </c>
      <c r="F310" s="86">
        <v>278</v>
      </c>
      <c r="G310" s="86">
        <f t="shared" si="49"/>
        <v>8</v>
      </c>
      <c r="H310" s="86">
        <f t="shared" si="50"/>
        <v>20.927999999999997</v>
      </c>
      <c r="I310" s="90"/>
      <c r="J310" s="90"/>
      <c r="K310" s="90"/>
      <c r="L310" s="90"/>
      <c r="M310" s="90"/>
      <c r="N310" s="90"/>
      <c r="AA310" s="91">
        <v>42908</v>
      </c>
      <c r="AB310" s="94">
        <v>7547</v>
      </c>
      <c r="AC310" s="94">
        <v>2310</v>
      </c>
      <c r="AD310" s="94">
        <f t="shared" si="46"/>
        <v>617</v>
      </c>
      <c r="AE310" s="84"/>
    </row>
    <row r="311" spans="1:31" s="89" customFormat="1" ht="15.75" customHeight="1">
      <c r="A311" s="88">
        <v>42907</v>
      </c>
      <c r="B311" s="84">
        <v>2380</v>
      </c>
      <c r="C311" s="91">
        <v>42907</v>
      </c>
      <c r="D311" s="100">
        <v>290.928</v>
      </c>
      <c r="E311" s="86">
        <v>274</v>
      </c>
      <c r="F311" s="86">
        <v>278</v>
      </c>
      <c r="G311" s="86">
        <f t="shared" si="49"/>
        <v>4</v>
      </c>
      <c r="H311" s="86">
        <f t="shared" si="50"/>
        <v>16.927999999999997</v>
      </c>
      <c r="I311" s="90"/>
      <c r="J311" s="90"/>
      <c r="K311" s="90"/>
      <c r="L311" s="90"/>
      <c r="M311" s="90"/>
      <c r="N311" s="90"/>
      <c r="AA311" s="91">
        <v>42907</v>
      </c>
      <c r="AB311" s="94">
        <v>7636</v>
      </c>
      <c r="AC311" s="94">
        <v>2370</v>
      </c>
      <c r="AD311" s="94">
        <f t="shared" si="46"/>
        <v>526</v>
      </c>
      <c r="AE311" s="84"/>
    </row>
    <row r="312" spans="1:31" s="89" customFormat="1" ht="15.75" customHeight="1">
      <c r="A312" s="88">
        <v>42906</v>
      </c>
      <c r="B312" s="84">
        <v>2435</v>
      </c>
      <c r="C312" s="91">
        <v>42906</v>
      </c>
      <c r="D312" s="100">
        <v>297.61599999999999</v>
      </c>
      <c r="E312" s="86">
        <v>276</v>
      </c>
      <c r="F312" s="86">
        <v>280</v>
      </c>
      <c r="G312" s="86">
        <f t="shared" si="49"/>
        <v>4</v>
      </c>
      <c r="H312" s="86">
        <f t="shared" si="50"/>
        <v>21.615999999999985</v>
      </c>
      <c r="I312" s="90"/>
      <c r="J312" s="90"/>
      <c r="K312" s="90"/>
      <c r="L312" s="90"/>
      <c r="M312" s="90"/>
      <c r="N312" s="90"/>
      <c r="AA312" s="91">
        <v>42906</v>
      </c>
      <c r="AB312" s="94">
        <v>7662</v>
      </c>
      <c r="AC312" s="94">
        <v>2379</v>
      </c>
      <c r="AD312" s="94">
        <f t="shared" si="46"/>
        <v>525</v>
      </c>
      <c r="AE312" s="84"/>
    </row>
    <row r="313" spans="1:31" s="89" customFormat="1" ht="15.75" customHeight="1">
      <c r="A313" s="88">
        <v>42905</v>
      </c>
      <c r="B313" s="84">
        <v>2435</v>
      </c>
      <c r="C313" s="91">
        <v>42905</v>
      </c>
      <c r="D313" s="100">
        <v>297.61599999999999</v>
      </c>
      <c r="E313" s="86">
        <v>276</v>
      </c>
      <c r="F313" s="86">
        <v>280</v>
      </c>
      <c r="G313" s="86">
        <f t="shared" si="49"/>
        <v>4</v>
      </c>
      <c r="H313" s="86">
        <f t="shared" si="50"/>
        <v>21.615999999999985</v>
      </c>
      <c r="I313" s="90"/>
      <c r="J313" s="90"/>
      <c r="K313" s="90"/>
      <c r="L313" s="90"/>
      <c r="M313" s="90"/>
      <c r="N313" s="90"/>
      <c r="AA313" s="91">
        <v>42905</v>
      </c>
      <c r="AB313" s="94">
        <v>7708</v>
      </c>
      <c r="AC313" s="94">
        <v>2369</v>
      </c>
      <c r="AD313" s="94">
        <f t="shared" si="46"/>
        <v>601</v>
      </c>
      <c r="AE313" s="84"/>
    </row>
    <row r="314" spans="1:31" s="89" customFormat="1" ht="15.75" customHeight="1">
      <c r="A314" s="88">
        <v>42902</v>
      </c>
      <c r="B314" s="84">
        <v>2425</v>
      </c>
      <c r="C314" s="91">
        <v>42902</v>
      </c>
      <c r="D314" s="100">
        <v>294.27199999999999</v>
      </c>
      <c r="E314" s="86">
        <v>270</v>
      </c>
      <c r="F314" s="86">
        <v>280</v>
      </c>
      <c r="G314" s="86">
        <f t="shared" si="49"/>
        <v>10</v>
      </c>
      <c r="H314" s="86">
        <f t="shared" si="50"/>
        <v>24.271999999999991</v>
      </c>
      <c r="I314" s="90"/>
      <c r="J314" s="90"/>
      <c r="K314" s="90"/>
      <c r="L314" s="90"/>
      <c r="M314" s="90"/>
      <c r="N314" s="90"/>
      <c r="AA314" s="91">
        <v>42902</v>
      </c>
      <c r="AB314" s="94">
        <v>7683</v>
      </c>
      <c r="AC314" s="94">
        <v>2330</v>
      </c>
      <c r="AD314" s="94">
        <f t="shared" si="46"/>
        <v>693</v>
      </c>
      <c r="AE314" s="84"/>
    </row>
    <row r="315" spans="1:31" s="89" customFormat="1" ht="15.75" customHeight="1">
      <c r="A315" s="88">
        <v>42901</v>
      </c>
      <c r="B315" s="84">
        <v>2350</v>
      </c>
      <c r="C315" s="91">
        <v>42901</v>
      </c>
      <c r="D315" s="100">
        <v>294.27199999999999</v>
      </c>
      <c r="E315" s="86">
        <v>270</v>
      </c>
      <c r="F315" s="86">
        <v>280</v>
      </c>
      <c r="G315" s="86">
        <f t="shared" si="49"/>
        <v>10</v>
      </c>
      <c r="H315" s="86">
        <f t="shared" si="50"/>
        <v>24.271999999999991</v>
      </c>
      <c r="I315" s="90"/>
      <c r="J315" s="90"/>
      <c r="K315" s="90"/>
      <c r="L315" s="90"/>
      <c r="M315" s="90"/>
      <c r="N315" s="90"/>
      <c r="AA315" s="91">
        <v>42901</v>
      </c>
      <c r="AB315" s="94">
        <v>7630</v>
      </c>
      <c r="AC315" s="94">
        <v>2294</v>
      </c>
      <c r="AD315" s="94">
        <f t="shared" si="46"/>
        <v>748</v>
      </c>
      <c r="AE315" s="84"/>
    </row>
    <row r="316" spans="1:31" s="89" customFormat="1" ht="15.75" customHeight="1">
      <c r="A316" s="88">
        <v>42900</v>
      </c>
      <c r="B316" s="84">
        <v>2365</v>
      </c>
      <c r="C316" s="91">
        <v>42900</v>
      </c>
      <c r="D316" s="100">
        <v>290.928</v>
      </c>
      <c r="E316" s="86">
        <v>262</v>
      </c>
      <c r="F316" s="86">
        <v>266</v>
      </c>
      <c r="G316" s="86">
        <f t="shared" si="49"/>
        <v>4</v>
      </c>
      <c r="H316" s="86">
        <f t="shared" si="50"/>
        <v>28.927999999999997</v>
      </c>
      <c r="I316" s="90"/>
      <c r="J316" s="90"/>
      <c r="K316" s="90"/>
      <c r="L316" s="90"/>
      <c r="M316" s="90"/>
      <c r="N316" s="90"/>
      <c r="AA316" s="91">
        <v>42900</v>
      </c>
      <c r="AB316" s="94">
        <v>7720</v>
      </c>
      <c r="AC316" s="94">
        <v>2341</v>
      </c>
      <c r="AD316" s="94">
        <f t="shared" si="46"/>
        <v>697</v>
      </c>
      <c r="AE316" s="84"/>
    </row>
    <row r="317" spans="1:31" s="89" customFormat="1" ht="15.75" customHeight="1">
      <c r="A317" s="88">
        <v>42899</v>
      </c>
      <c r="B317" s="84">
        <v>2365</v>
      </c>
      <c r="C317" s="91">
        <v>42899</v>
      </c>
      <c r="D317" s="100">
        <v>275.88</v>
      </c>
      <c r="E317" s="86">
        <v>262</v>
      </c>
      <c r="F317" s="86">
        <v>266</v>
      </c>
      <c r="G317" s="86">
        <f t="shared" si="49"/>
        <v>4</v>
      </c>
      <c r="H317" s="86">
        <f t="shared" si="50"/>
        <v>13.879999999999995</v>
      </c>
      <c r="I317" s="90"/>
      <c r="J317" s="90"/>
      <c r="K317" s="90"/>
      <c r="L317" s="90"/>
      <c r="M317" s="90"/>
      <c r="N317" s="90"/>
      <c r="AA317" s="91">
        <v>42899</v>
      </c>
      <c r="AB317" s="94">
        <v>7688</v>
      </c>
      <c r="AC317" s="94">
        <v>2295</v>
      </c>
      <c r="AD317" s="94">
        <f t="shared" si="46"/>
        <v>803</v>
      </c>
      <c r="AE317" s="84"/>
    </row>
    <row r="318" spans="1:31" s="89" customFormat="1" ht="15.75" customHeight="1">
      <c r="A318" s="88">
        <v>42898</v>
      </c>
      <c r="B318" s="84">
        <v>2370</v>
      </c>
      <c r="C318" s="91">
        <v>42898</v>
      </c>
      <c r="D318" s="100">
        <v>275.88</v>
      </c>
      <c r="E318" s="86">
        <v>265</v>
      </c>
      <c r="F318" s="86">
        <v>269</v>
      </c>
      <c r="G318" s="86">
        <f t="shared" si="49"/>
        <v>4</v>
      </c>
      <c r="H318" s="86">
        <f t="shared" si="50"/>
        <v>10.879999999999995</v>
      </c>
      <c r="I318" s="90"/>
      <c r="J318" s="90"/>
      <c r="K318" s="90"/>
      <c r="L318" s="90"/>
      <c r="M318" s="90"/>
      <c r="N318" s="90"/>
      <c r="AA318" s="91">
        <v>42898</v>
      </c>
      <c r="AB318" s="94">
        <v>7927</v>
      </c>
      <c r="AC318" s="94">
        <v>2335</v>
      </c>
      <c r="AD318" s="94">
        <f t="shared" si="46"/>
        <v>922</v>
      </c>
      <c r="AE318" s="84"/>
    </row>
    <row r="319" spans="1:31" s="89" customFormat="1" ht="15.75" customHeight="1">
      <c r="A319" s="88">
        <v>42895</v>
      </c>
      <c r="B319" s="84">
        <v>2360</v>
      </c>
      <c r="C319" s="91">
        <v>42895</v>
      </c>
      <c r="D319" s="100">
        <v>264.27999999999997</v>
      </c>
      <c r="E319" s="86">
        <v>265</v>
      </c>
      <c r="F319" s="86">
        <v>269</v>
      </c>
      <c r="G319" s="86">
        <f t="shared" si="49"/>
        <v>4</v>
      </c>
      <c r="H319" s="86">
        <f t="shared" si="50"/>
        <v>-0.72000000000002728</v>
      </c>
      <c r="I319" s="90"/>
      <c r="J319" s="90"/>
      <c r="K319" s="90"/>
      <c r="L319" s="90"/>
      <c r="M319" s="90"/>
      <c r="N319" s="90"/>
      <c r="AA319" s="91">
        <v>42895</v>
      </c>
      <c r="AB319" s="94">
        <v>7720</v>
      </c>
      <c r="AC319" s="94">
        <v>2329</v>
      </c>
      <c r="AD319" s="94">
        <f t="shared" si="46"/>
        <v>733</v>
      </c>
      <c r="AE319" s="84"/>
    </row>
    <row r="320" spans="1:31" s="89" customFormat="1" ht="15.75" customHeight="1">
      <c r="A320" s="88">
        <v>42894</v>
      </c>
      <c r="B320" s="87">
        <v>2365</v>
      </c>
      <c r="C320" s="91">
        <v>42894</v>
      </c>
      <c r="D320" s="100">
        <v>275.88</v>
      </c>
      <c r="E320" s="86">
        <v>265</v>
      </c>
      <c r="F320" s="86">
        <v>269</v>
      </c>
      <c r="G320" s="86">
        <f t="shared" si="49"/>
        <v>4</v>
      </c>
      <c r="H320" s="86">
        <f t="shared" si="50"/>
        <v>10.879999999999995</v>
      </c>
      <c r="I320" s="90"/>
      <c r="J320" s="90"/>
      <c r="K320" s="90"/>
      <c r="L320" s="90"/>
      <c r="M320" s="90"/>
      <c r="N320" s="90"/>
      <c r="AA320" s="91">
        <v>42894</v>
      </c>
      <c r="AB320" s="94">
        <v>7730</v>
      </c>
      <c r="AC320" s="94">
        <v>2337</v>
      </c>
      <c r="AD320" s="94">
        <f t="shared" si="46"/>
        <v>719</v>
      </c>
      <c r="AE320" s="84"/>
    </row>
    <row r="321" spans="1:31" s="89" customFormat="1" ht="15.75" customHeight="1">
      <c r="A321" s="88">
        <v>42893</v>
      </c>
      <c r="B321" s="87">
        <v>2345</v>
      </c>
      <c r="C321" s="91">
        <v>42893</v>
      </c>
      <c r="D321" s="100">
        <v>294.27199999999999</v>
      </c>
      <c r="E321" s="86">
        <v>263</v>
      </c>
      <c r="F321" s="86">
        <v>269</v>
      </c>
      <c r="G321" s="86">
        <f t="shared" si="49"/>
        <v>6</v>
      </c>
      <c r="H321" s="86">
        <f t="shared" si="50"/>
        <v>31.271999999999991</v>
      </c>
      <c r="I321" s="90"/>
      <c r="J321" s="90"/>
      <c r="K321" s="90"/>
      <c r="L321" s="90"/>
      <c r="M321" s="90"/>
      <c r="N321" s="90"/>
      <c r="AA321" s="91">
        <v>42893</v>
      </c>
      <c r="AB321" s="94">
        <v>7695</v>
      </c>
      <c r="AC321" s="94">
        <v>2313</v>
      </c>
      <c r="AD321" s="94">
        <f t="shared" si="46"/>
        <v>756</v>
      </c>
      <c r="AE321" s="84"/>
    </row>
    <row r="322" spans="1:31" s="89" customFormat="1" ht="15.75" customHeight="1">
      <c r="A322" s="88">
        <v>42892</v>
      </c>
      <c r="B322" s="87">
        <v>2335</v>
      </c>
      <c r="C322" s="91">
        <v>42892</v>
      </c>
      <c r="D322" s="100">
        <v>285.91199999999998</v>
      </c>
      <c r="E322" s="86">
        <v>263</v>
      </c>
      <c r="F322" s="86">
        <v>274</v>
      </c>
      <c r="G322" s="86">
        <f t="shared" si="49"/>
        <v>11</v>
      </c>
      <c r="H322" s="86">
        <f t="shared" si="50"/>
        <v>22.911999999999978</v>
      </c>
      <c r="I322" s="90"/>
      <c r="J322" s="90"/>
      <c r="K322" s="90"/>
      <c r="L322" s="90"/>
      <c r="M322" s="90"/>
      <c r="N322" s="90"/>
      <c r="AA322" s="91">
        <v>42892</v>
      </c>
      <c r="AB322" s="94">
        <v>7676</v>
      </c>
      <c r="AC322" s="94">
        <v>2299</v>
      </c>
      <c r="AD322" s="94">
        <f t="shared" si="46"/>
        <v>779</v>
      </c>
      <c r="AE322" s="84"/>
    </row>
    <row r="323" spans="1:31" s="89" customFormat="1" ht="15.75" customHeight="1">
      <c r="A323" s="88">
        <v>42891</v>
      </c>
      <c r="B323" s="87">
        <v>2330</v>
      </c>
      <c r="C323" s="91">
        <v>42891</v>
      </c>
      <c r="D323" s="100">
        <v>290.928</v>
      </c>
      <c r="E323" s="86">
        <v>260</v>
      </c>
      <c r="F323" s="86">
        <v>269</v>
      </c>
      <c r="G323" s="86">
        <f t="shared" si="49"/>
        <v>9</v>
      </c>
      <c r="H323" s="86">
        <f t="shared" si="50"/>
        <v>30.927999999999997</v>
      </c>
      <c r="I323" s="90"/>
      <c r="J323" s="90"/>
      <c r="K323" s="90"/>
      <c r="L323" s="90"/>
      <c r="M323" s="90"/>
      <c r="N323" s="90"/>
      <c r="AA323" s="91">
        <v>42891</v>
      </c>
      <c r="AB323" s="94">
        <v>7661</v>
      </c>
      <c r="AC323" s="94">
        <v>2253</v>
      </c>
      <c r="AD323" s="94">
        <f t="shared" ref="AD323:AD386" si="51">AB323-AC323*3</f>
        <v>902</v>
      </c>
      <c r="AE323" s="84"/>
    </row>
    <row r="324" spans="1:31" s="89" customFormat="1" ht="15.75" customHeight="1">
      <c r="A324" s="88">
        <v>42888</v>
      </c>
      <c r="B324" s="87">
        <v>2300</v>
      </c>
      <c r="C324" s="91">
        <v>42888</v>
      </c>
      <c r="D324" s="100">
        <v>290.928</v>
      </c>
      <c r="E324" s="86">
        <v>261</v>
      </c>
      <c r="F324" s="86">
        <v>269</v>
      </c>
      <c r="G324" s="86">
        <f t="shared" si="49"/>
        <v>8</v>
      </c>
      <c r="H324" s="86">
        <f t="shared" si="50"/>
        <v>29.927999999999997</v>
      </c>
      <c r="I324" s="90"/>
      <c r="J324" s="90"/>
      <c r="K324" s="90"/>
      <c r="L324" s="90"/>
      <c r="M324" s="90"/>
      <c r="N324" s="90"/>
      <c r="AA324" s="91">
        <v>42888</v>
      </c>
      <c r="AB324" s="94">
        <v>7674</v>
      </c>
      <c r="AC324" s="94">
        <v>2221</v>
      </c>
      <c r="AD324" s="94">
        <f t="shared" si="51"/>
        <v>1011</v>
      </c>
      <c r="AE324" s="84"/>
    </row>
    <row r="325" spans="1:31" s="89" customFormat="1" ht="15.75" customHeight="1">
      <c r="A325" s="88">
        <v>42887</v>
      </c>
      <c r="B325" s="87">
        <v>2290</v>
      </c>
      <c r="C325" s="91">
        <v>42887</v>
      </c>
      <c r="D325" s="100">
        <v>290.928</v>
      </c>
      <c r="E325" s="86">
        <v>261</v>
      </c>
      <c r="F325" s="86">
        <v>272</v>
      </c>
      <c r="G325" s="86">
        <f t="shared" si="49"/>
        <v>11</v>
      </c>
      <c r="H325" s="86">
        <f t="shared" si="50"/>
        <v>29.927999999999997</v>
      </c>
      <c r="I325" s="90"/>
      <c r="J325" s="90"/>
      <c r="K325" s="90"/>
      <c r="L325" s="90"/>
      <c r="M325" s="90"/>
      <c r="N325" s="90"/>
      <c r="AA325" s="91">
        <v>42887</v>
      </c>
      <c r="AB325" s="94">
        <v>7903</v>
      </c>
      <c r="AC325" s="94">
        <v>2273</v>
      </c>
      <c r="AD325" s="94">
        <f t="shared" si="51"/>
        <v>1084</v>
      </c>
      <c r="AE325" s="84"/>
    </row>
    <row r="326" spans="1:31" s="89" customFormat="1" ht="15.75" customHeight="1">
      <c r="A326" s="88">
        <v>42886</v>
      </c>
      <c r="B326" s="87">
        <v>2295</v>
      </c>
      <c r="C326" s="91">
        <v>42886</v>
      </c>
      <c r="D326" s="100">
        <v>290.928</v>
      </c>
      <c r="E326" s="86">
        <v>260</v>
      </c>
      <c r="F326" s="86">
        <v>272</v>
      </c>
      <c r="G326" s="86">
        <f t="shared" si="49"/>
        <v>12</v>
      </c>
      <c r="H326" s="86">
        <f t="shared" si="50"/>
        <v>30.927999999999997</v>
      </c>
      <c r="I326" s="90"/>
      <c r="J326" s="90"/>
      <c r="K326" s="90"/>
      <c r="L326" s="90"/>
      <c r="M326" s="90"/>
      <c r="N326" s="90"/>
      <c r="AA326" s="91">
        <v>42886</v>
      </c>
      <c r="AB326" s="94">
        <v>7848</v>
      </c>
      <c r="AC326" s="94">
        <v>2237</v>
      </c>
      <c r="AD326" s="94">
        <f t="shared" si="51"/>
        <v>1137</v>
      </c>
      <c r="AE326" s="84"/>
    </row>
    <row r="327" spans="1:31" s="89" customFormat="1" ht="15.75" customHeight="1">
      <c r="A327" s="88">
        <v>42881</v>
      </c>
      <c r="B327" s="87">
        <v>2365</v>
      </c>
      <c r="C327" s="91">
        <v>42885</v>
      </c>
      <c r="D327" s="100">
        <v>297.61599999999999</v>
      </c>
      <c r="E327" s="86">
        <v>265</v>
      </c>
      <c r="F327" s="86">
        <v>273</v>
      </c>
      <c r="G327" s="86">
        <f t="shared" si="49"/>
        <v>8</v>
      </c>
      <c r="H327" s="86">
        <f t="shared" si="50"/>
        <v>32.615999999999985</v>
      </c>
      <c r="I327" s="90"/>
      <c r="J327" s="90"/>
      <c r="K327" s="90"/>
      <c r="L327" s="90"/>
      <c r="M327" s="90"/>
      <c r="N327" s="90"/>
      <c r="AA327" s="91">
        <v>42881</v>
      </c>
      <c r="AB327" s="94">
        <v>8026</v>
      </c>
      <c r="AC327" s="94">
        <v>2373</v>
      </c>
      <c r="AD327" s="94">
        <f t="shared" si="51"/>
        <v>907</v>
      </c>
      <c r="AE327" s="84"/>
    </row>
    <row r="328" spans="1:31" s="89" customFormat="1" ht="15.75" customHeight="1">
      <c r="A328" s="88">
        <v>42880</v>
      </c>
      <c r="B328" s="84">
        <v>2365</v>
      </c>
      <c r="C328" s="91">
        <v>42881</v>
      </c>
      <c r="D328" s="100">
        <v>297.61599999999999</v>
      </c>
      <c r="E328" s="86">
        <v>265</v>
      </c>
      <c r="F328" s="86">
        <v>274</v>
      </c>
      <c r="G328" s="86">
        <f t="shared" si="49"/>
        <v>9</v>
      </c>
      <c r="H328" s="86">
        <f t="shared" si="50"/>
        <v>32.615999999999985</v>
      </c>
      <c r="I328" s="90"/>
      <c r="J328" s="90"/>
      <c r="K328" s="90"/>
      <c r="L328" s="90"/>
      <c r="M328" s="90"/>
      <c r="N328" s="90"/>
      <c r="AA328" s="91">
        <v>42880</v>
      </c>
      <c r="AB328" s="94">
        <v>8084</v>
      </c>
      <c r="AC328" s="94">
        <v>2419</v>
      </c>
      <c r="AD328" s="94">
        <f t="shared" si="51"/>
        <v>827</v>
      </c>
      <c r="AE328" s="84"/>
    </row>
    <row r="329" spans="1:31" s="89" customFormat="1" ht="15.75" customHeight="1">
      <c r="A329" s="88">
        <v>42879</v>
      </c>
      <c r="B329" s="84">
        <v>2405</v>
      </c>
      <c r="C329" s="91">
        <v>42880</v>
      </c>
      <c r="D329" s="100">
        <v>297.61599999999999</v>
      </c>
      <c r="E329" s="86">
        <v>265</v>
      </c>
      <c r="F329" s="86">
        <v>277</v>
      </c>
      <c r="G329" s="86">
        <f t="shared" si="49"/>
        <v>12</v>
      </c>
      <c r="H329" s="86">
        <f t="shared" si="50"/>
        <v>32.615999999999985</v>
      </c>
      <c r="I329" s="90"/>
      <c r="J329" s="90"/>
      <c r="K329" s="90"/>
      <c r="L329" s="90"/>
      <c r="M329" s="90"/>
      <c r="N329" s="90"/>
      <c r="AA329" s="91">
        <v>42879</v>
      </c>
      <c r="AB329" s="94">
        <v>8013</v>
      </c>
      <c r="AC329" s="94">
        <v>2360</v>
      </c>
      <c r="AD329" s="94">
        <f t="shared" si="51"/>
        <v>933</v>
      </c>
      <c r="AE329" s="84"/>
    </row>
    <row r="330" spans="1:31" s="89" customFormat="1" ht="15.75" customHeight="1">
      <c r="A330" s="88">
        <v>42878</v>
      </c>
      <c r="B330" s="84">
        <v>2355</v>
      </c>
      <c r="C330" s="91">
        <v>42879</v>
      </c>
      <c r="D330" s="100">
        <v>297.61599999999999</v>
      </c>
      <c r="E330" s="86">
        <v>265</v>
      </c>
      <c r="F330" s="86">
        <v>277</v>
      </c>
      <c r="G330" s="86">
        <f t="shared" si="49"/>
        <v>12</v>
      </c>
      <c r="H330" s="86">
        <f t="shared" si="50"/>
        <v>32.615999999999985</v>
      </c>
      <c r="I330" s="90"/>
      <c r="J330" s="90"/>
      <c r="K330" s="90"/>
      <c r="L330" s="90"/>
      <c r="M330" s="90"/>
      <c r="N330" s="90"/>
      <c r="AA330" s="91">
        <v>42878</v>
      </c>
      <c r="AB330" s="94">
        <v>8080</v>
      </c>
      <c r="AC330" s="94">
        <v>2380</v>
      </c>
      <c r="AD330" s="94">
        <f t="shared" si="51"/>
        <v>940</v>
      </c>
      <c r="AE330" s="84"/>
    </row>
    <row r="331" spans="1:31" s="89" customFormat="1" ht="15.75" customHeight="1">
      <c r="A331" s="88">
        <v>42877</v>
      </c>
      <c r="B331" s="84">
        <v>2370</v>
      </c>
      <c r="C331" s="91">
        <v>42878</v>
      </c>
      <c r="D331" s="100">
        <v>297.61599999999999</v>
      </c>
      <c r="E331" s="86">
        <v>265</v>
      </c>
      <c r="F331" s="86">
        <v>277</v>
      </c>
      <c r="G331" s="86">
        <f t="shared" si="49"/>
        <v>12</v>
      </c>
      <c r="H331" s="86">
        <f t="shared" si="50"/>
        <v>32.615999999999985</v>
      </c>
      <c r="I331" s="90"/>
      <c r="J331" s="90"/>
      <c r="K331" s="90"/>
      <c r="L331" s="90"/>
      <c r="M331" s="90"/>
      <c r="N331" s="90"/>
      <c r="AA331" s="91">
        <v>42877</v>
      </c>
      <c r="AB331" s="94">
        <v>8092</v>
      </c>
      <c r="AC331" s="94">
        <v>2399</v>
      </c>
      <c r="AD331" s="94">
        <f t="shared" si="51"/>
        <v>895</v>
      </c>
      <c r="AE331" s="84"/>
    </row>
    <row r="332" spans="1:31" s="89" customFormat="1" ht="15.75" customHeight="1">
      <c r="A332" s="88">
        <v>42874</v>
      </c>
      <c r="B332" s="84">
        <v>2405</v>
      </c>
      <c r="C332" s="91">
        <v>42877</v>
      </c>
      <c r="D332" s="100">
        <v>300.95999999999998</v>
      </c>
      <c r="E332" s="86">
        <v>263</v>
      </c>
      <c r="F332" s="86">
        <v>277</v>
      </c>
      <c r="G332" s="86">
        <f t="shared" si="49"/>
        <v>14</v>
      </c>
      <c r="H332" s="86">
        <f t="shared" si="50"/>
        <v>37.95999999999998</v>
      </c>
      <c r="I332" s="90"/>
      <c r="J332" s="90"/>
      <c r="K332" s="90"/>
      <c r="L332" s="90"/>
      <c r="M332" s="90"/>
      <c r="N332" s="90"/>
      <c r="AA332" s="91">
        <v>42874</v>
      </c>
      <c r="AB332" s="94">
        <v>8095</v>
      </c>
      <c r="AC332" s="94">
        <v>2402</v>
      </c>
      <c r="AD332" s="94">
        <f t="shared" si="51"/>
        <v>889</v>
      </c>
      <c r="AE332" s="84"/>
    </row>
    <row r="333" spans="1:31" s="89" customFormat="1" ht="15.75" customHeight="1">
      <c r="A333" s="88">
        <v>42873</v>
      </c>
      <c r="B333" s="84">
        <v>2375</v>
      </c>
      <c r="C333" s="91">
        <v>42874</v>
      </c>
      <c r="D333" s="100">
        <v>302.60000000000002</v>
      </c>
      <c r="E333" s="86">
        <v>263.5</v>
      </c>
      <c r="F333" s="86">
        <v>277</v>
      </c>
      <c r="G333" s="86">
        <f t="shared" si="49"/>
        <v>13.5</v>
      </c>
      <c r="H333" s="86">
        <f t="shared" si="50"/>
        <v>39.100000000000023</v>
      </c>
      <c r="I333" s="90"/>
      <c r="J333" s="90"/>
      <c r="K333" s="90"/>
      <c r="L333" s="90"/>
      <c r="M333" s="90"/>
      <c r="N333" s="90"/>
      <c r="AA333" s="91">
        <v>42873</v>
      </c>
      <c r="AB333" s="94">
        <v>7837</v>
      </c>
      <c r="AC333" s="94">
        <v>2278</v>
      </c>
      <c r="AD333" s="94">
        <f t="shared" si="51"/>
        <v>1003</v>
      </c>
      <c r="AE333" s="84"/>
    </row>
    <row r="334" spans="1:31" s="89" customFormat="1" ht="15.75" customHeight="1">
      <c r="A334" s="88">
        <v>42872</v>
      </c>
      <c r="B334" s="84">
        <v>2315</v>
      </c>
      <c r="C334" s="91">
        <v>42873</v>
      </c>
      <c r="D334" s="100">
        <v>304.30399999999997</v>
      </c>
      <c r="E334" s="86">
        <v>265</v>
      </c>
      <c r="F334" s="86">
        <v>279</v>
      </c>
      <c r="G334" s="86">
        <f t="shared" si="49"/>
        <v>14</v>
      </c>
      <c r="H334" s="86">
        <f t="shared" si="50"/>
        <v>39.303999999999974</v>
      </c>
      <c r="I334" s="90"/>
      <c r="J334" s="90"/>
      <c r="K334" s="90"/>
      <c r="L334" s="90"/>
      <c r="M334" s="90"/>
      <c r="N334" s="90"/>
      <c r="AA334" s="91">
        <v>42872</v>
      </c>
      <c r="AB334" s="94">
        <v>7765</v>
      </c>
      <c r="AC334" s="94">
        <v>2312</v>
      </c>
      <c r="AD334" s="94">
        <f t="shared" si="51"/>
        <v>829</v>
      </c>
      <c r="AE334" s="84"/>
    </row>
    <row r="335" spans="1:31" s="89" customFormat="1" ht="15.75" customHeight="1">
      <c r="A335" s="88">
        <v>42871</v>
      </c>
      <c r="B335" s="84">
        <v>2335</v>
      </c>
      <c r="C335" s="91">
        <v>42872</v>
      </c>
      <c r="D335" s="100">
        <v>304.30399999999997</v>
      </c>
      <c r="E335" s="86">
        <v>265</v>
      </c>
      <c r="F335" s="86">
        <v>284</v>
      </c>
      <c r="G335" s="86">
        <f t="shared" si="49"/>
        <v>19</v>
      </c>
      <c r="H335" s="86">
        <f t="shared" si="50"/>
        <v>39.303999999999974</v>
      </c>
      <c r="I335" s="90"/>
      <c r="J335" s="90"/>
      <c r="K335" s="90"/>
      <c r="L335" s="90"/>
      <c r="M335" s="90"/>
      <c r="N335" s="90"/>
      <c r="AA335" s="91">
        <v>42871</v>
      </c>
      <c r="AB335" s="94">
        <v>7793</v>
      </c>
      <c r="AC335" s="94">
        <v>2287</v>
      </c>
      <c r="AD335" s="94">
        <f t="shared" si="51"/>
        <v>932</v>
      </c>
      <c r="AE335" s="84"/>
    </row>
    <row r="336" spans="1:31" s="89" customFormat="1" ht="15.75" customHeight="1">
      <c r="A336" s="88">
        <v>42870</v>
      </c>
      <c r="B336" s="84">
        <v>2285</v>
      </c>
      <c r="C336" s="91">
        <v>42871</v>
      </c>
      <c r="D336" s="100">
        <v>290.928</v>
      </c>
      <c r="E336" s="86">
        <v>262</v>
      </c>
      <c r="F336" s="86">
        <v>284</v>
      </c>
      <c r="G336" s="86">
        <f t="shared" si="49"/>
        <v>22</v>
      </c>
      <c r="H336" s="86">
        <f t="shared" si="50"/>
        <v>28.927999999999997</v>
      </c>
      <c r="I336" s="90"/>
      <c r="J336" s="90"/>
      <c r="K336" s="90"/>
      <c r="L336" s="90"/>
      <c r="M336" s="90"/>
      <c r="N336" s="90"/>
      <c r="AA336" s="91">
        <v>42870</v>
      </c>
      <c r="AB336" s="94">
        <v>7714</v>
      </c>
      <c r="AC336" s="94">
        <v>2255</v>
      </c>
      <c r="AD336" s="94">
        <f t="shared" si="51"/>
        <v>949</v>
      </c>
      <c r="AE336" s="84"/>
    </row>
    <row r="337" spans="1:31" s="89" customFormat="1" ht="15.75" customHeight="1">
      <c r="A337" s="88">
        <v>42867</v>
      </c>
      <c r="B337" s="84">
        <v>2285</v>
      </c>
      <c r="C337" s="91">
        <v>42870</v>
      </c>
      <c r="D337" s="100">
        <v>290.928</v>
      </c>
      <c r="E337" s="86">
        <v>260</v>
      </c>
      <c r="F337" s="86">
        <v>284</v>
      </c>
      <c r="G337" s="86">
        <f t="shared" si="49"/>
        <v>24</v>
      </c>
      <c r="H337" s="86">
        <f t="shared" si="50"/>
        <v>30.927999999999997</v>
      </c>
      <c r="I337" s="90"/>
      <c r="J337" s="90"/>
      <c r="K337" s="90"/>
      <c r="L337" s="90"/>
      <c r="M337" s="90"/>
      <c r="N337" s="90"/>
      <c r="AA337" s="91">
        <v>42867</v>
      </c>
      <c r="AB337" s="94">
        <v>7488</v>
      </c>
      <c r="AC337" s="94">
        <v>2207</v>
      </c>
      <c r="AD337" s="94">
        <f t="shared" si="51"/>
        <v>867</v>
      </c>
      <c r="AE337" s="84"/>
    </row>
    <row r="338" spans="1:31" s="89" customFormat="1" ht="15.75" customHeight="1">
      <c r="A338" s="88">
        <v>42866</v>
      </c>
      <c r="B338" s="84">
        <v>2275</v>
      </c>
      <c r="C338" s="91">
        <v>42867</v>
      </c>
      <c r="D338" s="100">
        <v>291</v>
      </c>
      <c r="E338" s="86">
        <v>260</v>
      </c>
      <c r="F338" s="86">
        <v>284</v>
      </c>
      <c r="G338" s="86">
        <f t="shared" si="49"/>
        <v>24</v>
      </c>
      <c r="H338" s="86">
        <f t="shared" si="50"/>
        <v>31</v>
      </c>
      <c r="I338" s="90"/>
      <c r="J338" s="90"/>
      <c r="K338" s="90"/>
      <c r="L338" s="90"/>
      <c r="M338" s="90"/>
      <c r="N338" s="90"/>
      <c r="AA338" s="91">
        <v>42866</v>
      </c>
      <c r="AB338" s="94">
        <v>7520</v>
      </c>
      <c r="AC338" s="94">
        <v>2245</v>
      </c>
      <c r="AD338" s="94">
        <f t="shared" si="51"/>
        <v>785</v>
      </c>
      <c r="AE338" s="84"/>
    </row>
    <row r="339" spans="1:31" s="89" customFormat="1" ht="15.75" customHeight="1">
      <c r="A339" s="88">
        <v>42865</v>
      </c>
      <c r="B339" s="84">
        <v>2275</v>
      </c>
      <c r="C339" s="91">
        <v>42866</v>
      </c>
      <c r="D339" s="100">
        <v>304.30399999999997</v>
      </c>
      <c r="E339" s="86">
        <v>263</v>
      </c>
      <c r="F339" s="86">
        <v>284</v>
      </c>
      <c r="G339" s="86">
        <f t="shared" si="49"/>
        <v>21</v>
      </c>
      <c r="H339" s="86">
        <f t="shared" si="50"/>
        <v>41.303999999999974</v>
      </c>
      <c r="I339" s="90"/>
      <c r="J339" s="90"/>
      <c r="K339" s="90"/>
      <c r="L339" s="90"/>
      <c r="M339" s="90"/>
      <c r="N339" s="90"/>
      <c r="AA339" s="91">
        <v>42865</v>
      </c>
      <c r="AB339" s="94">
        <v>7446</v>
      </c>
      <c r="AC339" s="94">
        <v>2227</v>
      </c>
      <c r="AD339" s="94">
        <f t="shared" si="51"/>
        <v>765</v>
      </c>
      <c r="AE339" s="84"/>
    </row>
    <row r="340" spans="1:31" s="89" customFormat="1" ht="15.75" customHeight="1">
      <c r="A340" s="88">
        <v>42864</v>
      </c>
      <c r="B340" s="84">
        <v>2285</v>
      </c>
      <c r="C340" s="91">
        <v>42865</v>
      </c>
      <c r="D340" s="100">
        <v>304.30399999999997</v>
      </c>
      <c r="E340" s="86">
        <v>267</v>
      </c>
      <c r="F340" s="86">
        <v>294</v>
      </c>
      <c r="G340" s="86">
        <f t="shared" si="49"/>
        <v>27</v>
      </c>
      <c r="H340" s="86">
        <f t="shared" si="50"/>
        <v>37.303999999999974</v>
      </c>
      <c r="I340" s="90"/>
      <c r="J340" s="90"/>
      <c r="K340" s="90"/>
      <c r="L340" s="90"/>
      <c r="M340" s="90"/>
      <c r="N340" s="90"/>
      <c r="AA340" s="91">
        <v>42864</v>
      </c>
      <c r="AB340" s="94">
        <v>7565</v>
      </c>
      <c r="AC340" s="94">
        <v>2249</v>
      </c>
      <c r="AD340" s="94">
        <f t="shared" si="51"/>
        <v>818</v>
      </c>
      <c r="AE340" s="84"/>
    </row>
    <row r="341" spans="1:31" s="89" customFormat="1" ht="15.75" customHeight="1">
      <c r="A341" s="88">
        <v>42863</v>
      </c>
      <c r="B341" s="84">
        <v>2305</v>
      </c>
      <c r="C341" s="91">
        <v>42864</v>
      </c>
      <c r="D341" s="100">
        <v>304.30399999999997</v>
      </c>
      <c r="E341" s="86">
        <v>267</v>
      </c>
      <c r="F341" s="86">
        <v>294</v>
      </c>
      <c r="G341" s="86">
        <f t="shared" si="49"/>
        <v>27</v>
      </c>
      <c r="H341" s="86">
        <f t="shared" si="50"/>
        <v>37.303999999999974</v>
      </c>
      <c r="I341" s="90"/>
      <c r="J341" s="90"/>
      <c r="K341" s="90"/>
      <c r="L341" s="90"/>
      <c r="M341" s="90"/>
      <c r="N341" s="90"/>
      <c r="AA341" s="91">
        <v>42863</v>
      </c>
      <c r="AB341" s="94">
        <v>7570</v>
      </c>
      <c r="AC341" s="94">
        <v>2248</v>
      </c>
      <c r="AD341" s="94">
        <f t="shared" si="51"/>
        <v>826</v>
      </c>
      <c r="AE341" s="84"/>
    </row>
    <row r="342" spans="1:31" s="89" customFormat="1" ht="15.75" customHeight="1">
      <c r="A342" s="88">
        <v>42860</v>
      </c>
      <c r="B342" s="84">
        <v>2300</v>
      </c>
      <c r="C342" s="91">
        <v>42863</v>
      </c>
      <c r="D342" s="100">
        <v>304.30399999999997</v>
      </c>
      <c r="E342" s="86">
        <v>267</v>
      </c>
      <c r="F342" s="86">
        <v>294</v>
      </c>
      <c r="G342" s="86">
        <f t="shared" si="49"/>
        <v>27</v>
      </c>
      <c r="H342" s="86">
        <f t="shared" si="50"/>
        <v>37.303999999999974</v>
      </c>
      <c r="I342" s="90"/>
      <c r="J342" s="90"/>
      <c r="K342" s="90"/>
      <c r="L342" s="90"/>
      <c r="M342" s="90"/>
      <c r="N342" s="90"/>
      <c r="AA342" s="91">
        <v>42860</v>
      </c>
      <c r="AB342" s="94">
        <v>7521</v>
      </c>
      <c r="AC342" s="94">
        <v>2231</v>
      </c>
      <c r="AD342" s="94">
        <f t="shared" si="51"/>
        <v>828</v>
      </c>
      <c r="AE342" s="84"/>
    </row>
    <row r="343" spans="1:31" s="89" customFormat="1" ht="15.75" customHeight="1">
      <c r="A343" s="88">
        <v>42859</v>
      </c>
      <c r="B343" s="84">
        <v>2305</v>
      </c>
      <c r="C343" s="91">
        <v>42860</v>
      </c>
      <c r="D343" s="100">
        <v>304.29000000000002</v>
      </c>
      <c r="E343" s="86">
        <v>267</v>
      </c>
      <c r="F343" s="86">
        <v>294</v>
      </c>
      <c r="G343" s="86">
        <f t="shared" si="49"/>
        <v>27</v>
      </c>
      <c r="H343" s="86">
        <f t="shared" si="50"/>
        <v>37.29000000000002</v>
      </c>
      <c r="I343" s="90"/>
      <c r="J343" s="90"/>
      <c r="K343" s="90"/>
      <c r="L343" s="90"/>
      <c r="M343" s="90"/>
      <c r="N343" s="90"/>
      <c r="AA343" s="91">
        <v>42859</v>
      </c>
      <c r="AB343" s="94">
        <v>7592</v>
      </c>
      <c r="AC343" s="94">
        <v>2277</v>
      </c>
      <c r="AD343" s="94">
        <f t="shared" si="51"/>
        <v>761</v>
      </c>
      <c r="AE343" s="84"/>
    </row>
    <row r="344" spans="1:31" s="89" customFormat="1" ht="15.75" customHeight="1">
      <c r="A344" s="88">
        <v>42858</v>
      </c>
      <c r="B344" s="84">
        <v>2380</v>
      </c>
      <c r="C344" s="91">
        <v>42859</v>
      </c>
      <c r="D344" s="100">
        <v>299.28800000000001</v>
      </c>
      <c r="E344" s="86">
        <v>269</v>
      </c>
      <c r="F344" s="86">
        <v>297</v>
      </c>
      <c r="G344" s="86">
        <f t="shared" si="49"/>
        <v>28</v>
      </c>
      <c r="H344" s="86">
        <f t="shared" si="50"/>
        <v>30.288000000000011</v>
      </c>
      <c r="I344" s="90"/>
      <c r="J344" s="90"/>
      <c r="K344" s="90"/>
      <c r="L344" s="90"/>
      <c r="M344" s="90"/>
      <c r="N344" s="90"/>
      <c r="AA344" s="91">
        <v>42858</v>
      </c>
      <c r="AB344" s="94">
        <v>7794</v>
      </c>
      <c r="AC344" s="94">
        <v>2380</v>
      </c>
      <c r="AD344" s="94">
        <f t="shared" si="51"/>
        <v>654</v>
      </c>
      <c r="AE344" s="84"/>
    </row>
    <row r="345" spans="1:31" s="89" customFormat="1" ht="15.75" customHeight="1">
      <c r="A345" s="88">
        <v>42857</v>
      </c>
      <c r="B345" s="84">
        <v>2470</v>
      </c>
      <c r="C345" s="91">
        <v>42858</v>
      </c>
      <c r="D345" s="100">
        <v>307.64800000000002</v>
      </c>
      <c r="E345" s="86">
        <v>280</v>
      </c>
      <c r="F345" s="86">
        <v>306</v>
      </c>
      <c r="G345" s="86">
        <f t="shared" si="49"/>
        <v>26</v>
      </c>
      <c r="H345" s="86">
        <f t="shared" si="50"/>
        <v>27.648000000000025</v>
      </c>
      <c r="I345" s="90"/>
      <c r="J345" s="90"/>
      <c r="K345" s="90"/>
      <c r="L345" s="90"/>
      <c r="M345" s="90"/>
      <c r="N345" s="90"/>
      <c r="AA345" s="91">
        <v>42857</v>
      </c>
      <c r="AB345" s="94">
        <v>7833</v>
      </c>
      <c r="AC345" s="94">
        <v>2399</v>
      </c>
      <c r="AD345" s="94">
        <f t="shared" si="51"/>
        <v>636</v>
      </c>
      <c r="AE345" s="84"/>
    </row>
    <row r="346" spans="1:31" s="89" customFormat="1" ht="15.75" customHeight="1">
      <c r="A346" s="88">
        <v>42853</v>
      </c>
      <c r="B346" s="84">
        <v>2480</v>
      </c>
      <c r="C346" s="91">
        <v>42857</v>
      </c>
      <c r="D346" s="100">
        <v>312.66399999999999</v>
      </c>
      <c r="E346" s="86">
        <v>284</v>
      </c>
      <c r="F346" s="86">
        <v>308</v>
      </c>
      <c r="G346" s="86">
        <f t="shared" si="49"/>
        <v>24</v>
      </c>
      <c r="H346" s="86">
        <f t="shared" si="50"/>
        <v>28.663999999999987</v>
      </c>
      <c r="I346" s="90"/>
      <c r="J346" s="90"/>
      <c r="K346" s="90"/>
      <c r="L346" s="90"/>
      <c r="M346" s="90"/>
      <c r="N346" s="90"/>
      <c r="AA346" s="91">
        <v>42853</v>
      </c>
      <c r="AB346" s="94">
        <v>7849</v>
      </c>
      <c r="AC346" s="94">
        <v>2396</v>
      </c>
      <c r="AD346" s="94">
        <f t="shared" si="51"/>
        <v>661</v>
      </c>
      <c r="AE346" s="84"/>
    </row>
    <row r="347" spans="1:31" s="89" customFormat="1" ht="15.75" customHeight="1">
      <c r="A347" s="88">
        <v>42852</v>
      </c>
      <c r="B347" s="84">
        <v>2495</v>
      </c>
      <c r="C347" s="91">
        <v>42856</v>
      </c>
      <c r="D347" s="100">
        <v>317.68</v>
      </c>
      <c r="E347" s="86">
        <v>285</v>
      </c>
      <c r="F347" s="86">
        <v>309</v>
      </c>
      <c r="G347" s="86">
        <f t="shared" si="49"/>
        <v>24</v>
      </c>
      <c r="H347" s="86">
        <f t="shared" si="50"/>
        <v>32.680000000000007</v>
      </c>
      <c r="I347" s="90"/>
      <c r="J347" s="90"/>
      <c r="K347" s="90"/>
      <c r="L347" s="90"/>
      <c r="M347" s="90"/>
      <c r="N347" s="90"/>
      <c r="AA347" s="91">
        <v>42852</v>
      </c>
      <c r="AB347" s="94">
        <v>7781</v>
      </c>
      <c r="AC347" s="94">
        <v>2395</v>
      </c>
      <c r="AD347" s="94">
        <f t="shared" si="51"/>
        <v>596</v>
      </c>
      <c r="AE347" s="84"/>
    </row>
    <row r="348" spans="1:31" s="89" customFormat="1" ht="15.75" customHeight="1">
      <c r="A348" s="88">
        <v>42851</v>
      </c>
      <c r="B348" s="84">
        <v>2505</v>
      </c>
      <c r="C348" s="91">
        <v>42853</v>
      </c>
      <c r="D348" s="100">
        <v>307.61599999999999</v>
      </c>
      <c r="E348" s="86">
        <v>279</v>
      </c>
      <c r="F348" s="86">
        <v>309</v>
      </c>
      <c r="G348" s="86">
        <f t="shared" si="49"/>
        <v>30</v>
      </c>
      <c r="H348" s="86">
        <f t="shared" si="50"/>
        <v>28.615999999999985</v>
      </c>
      <c r="I348" s="90"/>
      <c r="J348" s="90"/>
      <c r="K348" s="90"/>
      <c r="L348" s="90"/>
      <c r="M348" s="90"/>
      <c r="N348" s="90"/>
      <c r="AA348" s="91">
        <v>42851</v>
      </c>
      <c r="AB348" s="94">
        <v>7668</v>
      </c>
      <c r="AC348" s="94">
        <v>2370</v>
      </c>
      <c r="AD348" s="94">
        <f t="shared" si="51"/>
        <v>558</v>
      </c>
      <c r="AE348" s="84"/>
    </row>
    <row r="349" spans="1:31" s="89" customFormat="1" ht="15.75" customHeight="1">
      <c r="A349" s="88">
        <v>42850</v>
      </c>
      <c r="B349" s="84">
        <v>2525</v>
      </c>
      <c r="C349" s="91">
        <v>42852</v>
      </c>
      <c r="D349" s="100">
        <v>297.61599999999999</v>
      </c>
      <c r="E349" s="86">
        <v>279</v>
      </c>
      <c r="F349" s="86">
        <v>309</v>
      </c>
      <c r="G349" s="86">
        <f t="shared" si="49"/>
        <v>30</v>
      </c>
      <c r="H349" s="86">
        <f t="shared" si="50"/>
        <v>18.615999999999985</v>
      </c>
      <c r="I349" s="90"/>
      <c r="J349" s="90"/>
      <c r="K349" s="90"/>
      <c r="L349" s="90"/>
      <c r="M349" s="90"/>
      <c r="N349" s="90"/>
      <c r="AA349" s="91">
        <v>42850</v>
      </c>
      <c r="AB349" s="94">
        <v>7553</v>
      </c>
      <c r="AC349" s="94">
        <v>2346</v>
      </c>
      <c r="AD349" s="94">
        <f t="shared" si="51"/>
        <v>515</v>
      </c>
      <c r="AE349" s="84"/>
    </row>
    <row r="350" spans="1:31" s="89" customFormat="1" ht="15.75" customHeight="1">
      <c r="A350" s="88">
        <v>42849</v>
      </c>
      <c r="B350" s="84">
        <v>2525</v>
      </c>
      <c r="C350" s="91">
        <v>42851</v>
      </c>
      <c r="D350" s="100">
        <v>304.30399999999997</v>
      </c>
      <c r="E350" s="86">
        <v>280</v>
      </c>
      <c r="F350" s="86">
        <v>315</v>
      </c>
      <c r="G350" s="86">
        <f t="shared" si="49"/>
        <v>35</v>
      </c>
      <c r="H350" s="86">
        <f t="shared" si="50"/>
        <v>24.303999999999974</v>
      </c>
      <c r="I350" s="90"/>
      <c r="J350" s="90"/>
      <c r="K350" s="90"/>
      <c r="L350" s="90"/>
      <c r="M350" s="90"/>
      <c r="N350" s="90"/>
      <c r="AA350" s="91">
        <v>42849</v>
      </c>
      <c r="AB350" s="94">
        <v>7565</v>
      </c>
      <c r="AC350" s="94">
        <v>2362</v>
      </c>
      <c r="AD350" s="94">
        <f t="shared" si="51"/>
        <v>479</v>
      </c>
      <c r="AE350" s="84"/>
    </row>
    <row r="351" spans="1:31" s="89" customFormat="1" ht="15.75" customHeight="1">
      <c r="A351" s="88">
        <v>42846</v>
      </c>
      <c r="B351" s="84">
        <v>2540</v>
      </c>
      <c r="C351" s="91">
        <v>42850</v>
      </c>
      <c r="D351" s="100">
        <v>304.30399999999997</v>
      </c>
      <c r="E351" s="86">
        <v>280</v>
      </c>
      <c r="F351" s="86">
        <v>315</v>
      </c>
      <c r="G351" s="86">
        <f t="shared" si="49"/>
        <v>35</v>
      </c>
      <c r="H351" s="86">
        <f t="shared" si="50"/>
        <v>24.303999999999974</v>
      </c>
      <c r="I351" s="90"/>
      <c r="J351" s="90"/>
      <c r="K351" s="90"/>
      <c r="L351" s="90"/>
      <c r="M351" s="90"/>
      <c r="N351" s="90"/>
      <c r="AA351" s="91">
        <v>42846</v>
      </c>
      <c r="AB351" s="94">
        <v>7642</v>
      </c>
      <c r="AC351" s="94">
        <v>2382</v>
      </c>
      <c r="AD351" s="94">
        <f t="shared" si="51"/>
        <v>496</v>
      </c>
      <c r="AE351" s="84"/>
    </row>
    <row r="352" spans="1:31" s="89" customFormat="1" ht="15.75" customHeight="1">
      <c r="A352" s="88">
        <v>42845</v>
      </c>
      <c r="B352" s="84">
        <v>2565</v>
      </c>
      <c r="C352" s="91">
        <v>42849</v>
      </c>
      <c r="D352" s="100">
        <v>304.30399999999997</v>
      </c>
      <c r="E352" s="86">
        <v>278</v>
      </c>
      <c r="F352" s="86">
        <v>315</v>
      </c>
      <c r="G352" s="86">
        <f t="shared" si="49"/>
        <v>37</v>
      </c>
      <c r="H352" s="86">
        <f t="shared" si="50"/>
        <v>26.303999999999974</v>
      </c>
      <c r="I352" s="90"/>
      <c r="J352" s="90"/>
      <c r="K352" s="90"/>
      <c r="L352" s="90"/>
      <c r="M352" s="90"/>
      <c r="N352" s="90"/>
      <c r="AA352" s="91">
        <v>42845</v>
      </c>
      <c r="AB352" s="94">
        <v>7729</v>
      </c>
      <c r="AC352" s="94">
        <v>2396</v>
      </c>
      <c r="AD352" s="94">
        <f t="shared" si="51"/>
        <v>541</v>
      </c>
      <c r="AE352" s="84"/>
    </row>
    <row r="353" spans="1:31" s="89" customFormat="1" ht="15.75" customHeight="1">
      <c r="A353" s="88">
        <v>42844</v>
      </c>
      <c r="B353" s="84">
        <v>2590</v>
      </c>
      <c r="C353" s="91">
        <v>42846</v>
      </c>
      <c r="D353" s="100">
        <v>304.26</v>
      </c>
      <c r="E353" s="86">
        <v>278</v>
      </c>
      <c r="F353" s="86">
        <v>315</v>
      </c>
      <c r="G353" s="86">
        <f t="shared" si="49"/>
        <v>37</v>
      </c>
      <c r="H353" s="86">
        <f t="shared" si="50"/>
        <v>26.259999999999991</v>
      </c>
      <c r="I353" s="90"/>
      <c r="J353" s="90"/>
      <c r="K353" s="90"/>
      <c r="L353" s="90"/>
      <c r="M353" s="90"/>
      <c r="N353" s="90"/>
      <c r="AA353" s="91">
        <v>42844</v>
      </c>
      <c r="AB353" s="94">
        <v>7668</v>
      </c>
      <c r="AC353" s="94">
        <v>2402</v>
      </c>
      <c r="AD353" s="94">
        <f t="shared" si="51"/>
        <v>462</v>
      </c>
      <c r="AE353" s="84"/>
    </row>
    <row r="354" spans="1:31" s="89" customFormat="1" ht="15.75" customHeight="1">
      <c r="A354" s="88">
        <v>42843</v>
      </c>
      <c r="B354" s="84">
        <v>2600</v>
      </c>
      <c r="C354" s="91">
        <v>42845</v>
      </c>
      <c r="D354" s="100">
        <v>289.25599999999997</v>
      </c>
      <c r="E354" s="86">
        <v>278</v>
      </c>
      <c r="F354" s="86">
        <v>315</v>
      </c>
      <c r="G354" s="86">
        <f t="shared" si="49"/>
        <v>37</v>
      </c>
      <c r="H354" s="86">
        <f t="shared" si="50"/>
        <v>11.255999999999972</v>
      </c>
      <c r="I354" s="90"/>
      <c r="J354" s="90"/>
      <c r="K354" s="90"/>
      <c r="L354" s="90"/>
      <c r="M354" s="90"/>
      <c r="N354" s="90"/>
      <c r="AA354" s="91">
        <v>42843</v>
      </c>
      <c r="AB354" s="94">
        <v>7687</v>
      </c>
      <c r="AC354" s="94">
        <v>2376</v>
      </c>
      <c r="AD354" s="94">
        <f t="shared" si="51"/>
        <v>559</v>
      </c>
      <c r="AE354" s="84"/>
    </row>
    <row r="355" spans="1:31" s="89" customFormat="1" ht="15.75" customHeight="1">
      <c r="A355" s="88">
        <v>42842</v>
      </c>
      <c r="B355" s="84">
        <v>2595</v>
      </c>
      <c r="C355" s="91">
        <v>42844</v>
      </c>
      <c r="D355" s="100">
        <v>250.8</v>
      </c>
      <c r="E355" s="86">
        <v>285</v>
      </c>
      <c r="F355" s="86">
        <v>320</v>
      </c>
      <c r="G355" s="86">
        <f t="shared" si="49"/>
        <v>35</v>
      </c>
      <c r="H355" s="86">
        <f t="shared" si="50"/>
        <v>-34.199999999999989</v>
      </c>
      <c r="I355" s="90"/>
      <c r="J355" s="90"/>
      <c r="K355" s="90"/>
      <c r="L355" s="90"/>
      <c r="M355" s="90"/>
      <c r="N355" s="90"/>
      <c r="AA355" s="91">
        <v>42842</v>
      </c>
      <c r="AB355" s="94">
        <v>7670</v>
      </c>
      <c r="AC355" s="94">
        <v>2391</v>
      </c>
      <c r="AD355" s="94">
        <f t="shared" si="51"/>
        <v>497</v>
      </c>
      <c r="AE355" s="84"/>
    </row>
    <row r="356" spans="1:31" s="89" customFormat="1" ht="15.75" customHeight="1">
      <c r="A356" s="88">
        <v>42839</v>
      </c>
      <c r="B356" s="84">
        <v>2580</v>
      </c>
      <c r="C356" s="91">
        <v>42843</v>
      </c>
      <c r="D356" s="100">
        <v>250.8</v>
      </c>
      <c r="E356" s="86">
        <v>285</v>
      </c>
      <c r="F356" s="86">
        <v>320</v>
      </c>
      <c r="G356" s="86">
        <f t="shared" si="49"/>
        <v>35</v>
      </c>
      <c r="H356" s="86">
        <f t="shared" si="50"/>
        <v>-34.199999999999989</v>
      </c>
      <c r="I356" s="90"/>
      <c r="J356" s="90"/>
      <c r="K356" s="90"/>
      <c r="L356" s="90"/>
      <c r="M356" s="90"/>
      <c r="N356" s="90"/>
      <c r="AA356" s="91">
        <v>42839</v>
      </c>
      <c r="AB356" s="94">
        <v>7739</v>
      </c>
      <c r="AC356" s="94">
        <v>2389</v>
      </c>
      <c r="AD356" s="94">
        <f t="shared" si="51"/>
        <v>572</v>
      </c>
      <c r="AE356" s="84"/>
    </row>
    <row r="357" spans="1:31" s="89" customFormat="1" ht="15.75" customHeight="1">
      <c r="A357" s="88">
        <v>42838</v>
      </c>
      <c r="B357" s="84">
        <v>2585</v>
      </c>
      <c r="C357" s="91">
        <v>42842</v>
      </c>
      <c r="D357" s="100">
        <v>267.52</v>
      </c>
      <c r="E357" s="86">
        <v>285</v>
      </c>
      <c r="F357" s="86">
        <v>320</v>
      </c>
      <c r="G357" s="86">
        <f t="shared" si="49"/>
        <v>35</v>
      </c>
      <c r="H357" s="86">
        <f t="shared" si="50"/>
        <v>-17.480000000000018</v>
      </c>
      <c r="I357" s="90"/>
      <c r="J357" s="90"/>
      <c r="K357" s="90"/>
      <c r="L357" s="90"/>
      <c r="M357" s="90"/>
      <c r="N357" s="90"/>
      <c r="AA357" s="91">
        <v>42838</v>
      </c>
      <c r="AB357" s="94">
        <v>7935</v>
      </c>
      <c r="AC357" s="94">
        <v>2468</v>
      </c>
      <c r="AD357" s="94">
        <f t="shared" si="51"/>
        <v>531</v>
      </c>
      <c r="AE357" s="84"/>
    </row>
    <row r="358" spans="1:31" s="89" customFormat="1" ht="15.75" customHeight="1">
      <c r="A358" s="88">
        <v>42837</v>
      </c>
      <c r="B358" s="84">
        <v>2625</v>
      </c>
      <c r="C358" s="91">
        <v>42838</v>
      </c>
      <c r="D358" s="100">
        <v>274.20800000000003</v>
      </c>
      <c r="E358" s="86">
        <v>291</v>
      </c>
      <c r="F358" s="86">
        <v>325</v>
      </c>
      <c r="G358" s="86">
        <f t="shared" si="49"/>
        <v>34</v>
      </c>
      <c r="H358" s="86">
        <f t="shared" si="50"/>
        <v>-16.791999999999973</v>
      </c>
      <c r="I358" s="90"/>
      <c r="J358" s="90"/>
      <c r="K358" s="90"/>
      <c r="L358" s="90"/>
      <c r="M358" s="90"/>
      <c r="N358" s="90"/>
      <c r="AA358" s="91">
        <v>42837</v>
      </c>
      <c r="AB358" s="94">
        <v>7925</v>
      </c>
      <c r="AC358" s="94">
        <v>2466</v>
      </c>
      <c r="AD358" s="94">
        <f t="shared" si="51"/>
        <v>527</v>
      </c>
      <c r="AE358" s="84"/>
    </row>
    <row r="359" spans="1:31" s="89" customFormat="1" ht="15.75" customHeight="1">
      <c r="A359" s="88">
        <v>42836</v>
      </c>
      <c r="B359" s="84">
        <v>2685</v>
      </c>
      <c r="C359" s="91">
        <v>42837</v>
      </c>
      <c r="D359" s="100">
        <v>334.4</v>
      </c>
      <c r="E359" s="86">
        <v>300</v>
      </c>
      <c r="F359" s="86">
        <v>329</v>
      </c>
      <c r="G359" s="86">
        <f t="shared" si="49"/>
        <v>29</v>
      </c>
      <c r="H359" s="86">
        <f t="shared" si="50"/>
        <v>34.399999999999977</v>
      </c>
      <c r="I359" s="90"/>
      <c r="J359" s="90"/>
      <c r="K359" s="90"/>
      <c r="L359" s="90"/>
      <c r="M359" s="90"/>
      <c r="N359" s="90"/>
      <c r="AA359" s="91">
        <v>42836</v>
      </c>
      <c r="AB359" s="94">
        <v>7996</v>
      </c>
      <c r="AC359" s="94">
        <v>2475</v>
      </c>
      <c r="AD359" s="94">
        <f t="shared" si="51"/>
        <v>571</v>
      </c>
      <c r="AE359" s="84"/>
    </row>
    <row r="360" spans="1:31" s="89" customFormat="1" ht="15.75" customHeight="1">
      <c r="A360" s="88">
        <v>42835</v>
      </c>
      <c r="B360" s="84">
        <v>2690</v>
      </c>
      <c r="C360" s="91">
        <v>42836</v>
      </c>
      <c r="D360" s="100">
        <v>334.4</v>
      </c>
      <c r="E360" s="86">
        <v>300</v>
      </c>
      <c r="F360" s="86">
        <v>329</v>
      </c>
      <c r="G360" s="86">
        <f t="shared" si="49"/>
        <v>29</v>
      </c>
      <c r="H360" s="86">
        <f t="shared" si="50"/>
        <v>34.399999999999977</v>
      </c>
      <c r="I360" s="90"/>
      <c r="J360" s="90"/>
      <c r="K360" s="90"/>
      <c r="L360" s="90"/>
      <c r="M360" s="90"/>
      <c r="N360" s="90"/>
      <c r="AA360" s="91">
        <v>42835</v>
      </c>
      <c r="AB360" s="94">
        <v>8052</v>
      </c>
      <c r="AC360" s="94">
        <v>2533</v>
      </c>
      <c r="AD360" s="94">
        <f t="shared" si="51"/>
        <v>453</v>
      </c>
      <c r="AE360" s="84"/>
    </row>
    <row r="361" spans="1:31" s="89" customFormat="1" ht="15.75" customHeight="1">
      <c r="A361" s="88">
        <v>42832</v>
      </c>
      <c r="B361" s="84">
        <v>2690</v>
      </c>
      <c r="C361" s="91">
        <v>42835</v>
      </c>
      <c r="D361" s="100">
        <v>347.77600000000001</v>
      </c>
      <c r="E361" s="86">
        <v>301</v>
      </c>
      <c r="F361" s="86">
        <v>329</v>
      </c>
      <c r="G361" s="86">
        <f t="shared" si="49"/>
        <v>28</v>
      </c>
      <c r="H361" s="86">
        <f t="shared" si="50"/>
        <v>46.77600000000001</v>
      </c>
      <c r="I361" s="90"/>
      <c r="J361" s="90"/>
      <c r="K361" s="90"/>
      <c r="L361" s="90"/>
      <c r="M361" s="90"/>
      <c r="N361" s="90"/>
      <c r="AA361" s="91">
        <v>42832</v>
      </c>
      <c r="AB361" s="94">
        <v>8274</v>
      </c>
      <c r="AC361" s="94">
        <v>2596</v>
      </c>
      <c r="AD361" s="94">
        <f t="shared" si="51"/>
        <v>486</v>
      </c>
      <c r="AE361" s="84"/>
    </row>
    <row r="362" spans="1:31" s="89" customFormat="1" ht="15.75" customHeight="1">
      <c r="A362" s="88">
        <v>42831</v>
      </c>
      <c r="B362" s="84">
        <v>2750</v>
      </c>
      <c r="C362" s="91">
        <v>42832</v>
      </c>
      <c r="D362" s="100">
        <v>351.12</v>
      </c>
      <c r="E362" s="87">
        <v>302</v>
      </c>
      <c r="F362" s="87">
        <v>330</v>
      </c>
      <c r="G362" s="86">
        <f t="shared" si="49"/>
        <v>28</v>
      </c>
      <c r="H362" s="86">
        <f t="shared" si="50"/>
        <v>49.120000000000005</v>
      </c>
      <c r="I362" s="90"/>
      <c r="J362" s="90"/>
      <c r="K362" s="90"/>
      <c r="L362" s="90"/>
      <c r="M362" s="90"/>
      <c r="N362" s="90"/>
      <c r="AA362" s="91">
        <v>42831</v>
      </c>
      <c r="AB362" s="94">
        <v>8323</v>
      </c>
      <c r="AC362" s="94">
        <v>2661</v>
      </c>
      <c r="AD362" s="94">
        <f t="shared" si="51"/>
        <v>340</v>
      </c>
      <c r="AE362" s="84"/>
    </row>
    <row r="363" spans="1:31" s="89" customFormat="1" ht="15.75" customHeight="1">
      <c r="A363" s="88">
        <v>42830</v>
      </c>
      <c r="B363" s="84">
        <v>2715</v>
      </c>
      <c r="C363" s="91">
        <v>42831</v>
      </c>
      <c r="D363" s="100">
        <v>351.12</v>
      </c>
      <c r="E363" s="87">
        <v>305</v>
      </c>
      <c r="F363" s="87">
        <v>331</v>
      </c>
      <c r="G363" s="86">
        <f t="shared" si="49"/>
        <v>26</v>
      </c>
      <c r="H363" s="86">
        <f t="shared" si="50"/>
        <v>46.120000000000005</v>
      </c>
      <c r="I363" s="90"/>
      <c r="J363" s="90"/>
      <c r="K363" s="90"/>
      <c r="L363" s="90"/>
      <c r="M363" s="90"/>
      <c r="N363" s="90"/>
      <c r="AA363" s="91">
        <v>42830</v>
      </c>
      <c r="AB363" s="94">
        <v>8311</v>
      </c>
      <c r="AC363" s="94">
        <v>2649</v>
      </c>
      <c r="AD363" s="94">
        <f t="shared" si="51"/>
        <v>364</v>
      </c>
      <c r="AE363" s="84"/>
    </row>
    <row r="364" spans="1:31" s="89" customFormat="1" ht="15.75" customHeight="1">
      <c r="A364" s="88">
        <v>42825</v>
      </c>
      <c r="B364" s="84">
        <v>2650</v>
      </c>
      <c r="C364" s="91">
        <v>42830</v>
      </c>
      <c r="D364" s="100">
        <v>351.12</v>
      </c>
      <c r="E364" s="87">
        <v>300</v>
      </c>
      <c r="F364" s="87">
        <v>329</v>
      </c>
      <c r="G364" s="86">
        <f t="shared" si="49"/>
        <v>29</v>
      </c>
      <c r="H364" s="86">
        <f t="shared" si="50"/>
        <v>51.120000000000005</v>
      </c>
      <c r="I364" s="90"/>
      <c r="J364" s="90"/>
      <c r="K364" s="90"/>
      <c r="L364" s="90"/>
      <c r="M364" s="90"/>
      <c r="N364" s="90"/>
      <c r="AA364" s="91">
        <v>42825</v>
      </c>
      <c r="AB364" s="94">
        <v>8047</v>
      </c>
      <c r="AC364" s="94">
        <v>2575</v>
      </c>
      <c r="AD364" s="94">
        <f t="shared" si="51"/>
        <v>322</v>
      </c>
      <c r="AE364" s="84"/>
    </row>
    <row r="365" spans="1:31" s="89" customFormat="1" ht="15.75" customHeight="1">
      <c r="A365" s="88">
        <v>42824</v>
      </c>
      <c r="B365" s="84">
        <v>2655</v>
      </c>
      <c r="C365" s="91">
        <v>42829</v>
      </c>
      <c r="D365" s="100">
        <v>351.12</v>
      </c>
      <c r="E365" s="87">
        <v>293</v>
      </c>
      <c r="F365" s="87">
        <v>327</v>
      </c>
      <c r="G365" s="86">
        <f t="shared" si="49"/>
        <v>34</v>
      </c>
      <c r="H365" s="86">
        <f t="shared" si="50"/>
        <v>58.120000000000005</v>
      </c>
      <c r="I365" s="90"/>
      <c r="J365" s="90"/>
      <c r="K365" s="90"/>
      <c r="L365" s="90"/>
      <c r="M365" s="90"/>
      <c r="N365" s="90"/>
      <c r="AA365" s="91">
        <v>42824</v>
      </c>
      <c r="AB365" s="94">
        <v>8124</v>
      </c>
      <c r="AC365" s="94">
        <v>2554</v>
      </c>
      <c r="AD365" s="94">
        <f t="shared" si="51"/>
        <v>462</v>
      </c>
      <c r="AE365" s="84"/>
    </row>
    <row r="366" spans="1:31" s="89" customFormat="1" ht="15.75" customHeight="1">
      <c r="A366" s="88">
        <v>42823</v>
      </c>
      <c r="B366" s="84">
        <v>2655</v>
      </c>
      <c r="C366" s="91">
        <v>42825</v>
      </c>
      <c r="D366" s="100">
        <v>351.12</v>
      </c>
      <c r="E366" s="87">
        <v>293</v>
      </c>
      <c r="F366" s="87">
        <v>327</v>
      </c>
      <c r="G366" s="86">
        <f t="shared" si="49"/>
        <v>34</v>
      </c>
      <c r="H366" s="86">
        <f t="shared" si="50"/>
        <v>58.120000000000005</v>
      </c>
      <c r="I366" s="90"/>
      <c r="J366" s="90"/>
      <c r="K366" s="90"/>
      <c r="L366" s="90"/>
      <c r="M366" s="90"/>
      <c r="N366" s="90"/>
      <c r="AA366" s="91">
        <v>42823</v>
      </c>
      <c r="AB366" s="94">
        <v>8237</v>
      </c>
      <c r="AC366" s="94">
        <v>2552</v>
      </c>
      <c r="AD366" s="94">
        <f t="shared" si="51"/>
        <v>581</v>
      </c>
      <c r="AE366" s="84"/>
    </row>
    <row r="367" spans="1:31" s="89" customFormat="1" ht="15.75" customHeight="1">
      <c r="A367" s="88">
        <v>42822</v>
      </c>
      <c r="B367" s="84">
        <v>2635</v>
      </c>
      <c r="C367" s="91">
        <v>42824</v>
      </c>
      <c r="D367" s="100">
        <v>351.12</v>
      </c>
      <c r="E367" s="87">
        <v>300</v>
      </c>
      <c r="F367" s="87">
        <v>334</v>
      </c>
      <c r="G367" s="86">
        <f t="shared" si="49"/>
        <v>34</v>
      </c>
      <c r="H367" s="86">
        <f t="shared" si="50"/>
        <v>51.120000000000005</v>
      </c>
      <c r="I367" s="90"/>
      <c r="J367" s="90"/>
      <c r="K367" s="90"/>
      <c r="L367" s="90"/>
      <c r="M367" s="90"/>
      <c r="N367" s="90"/>
      <c r="AA367" s="91">
        <v>42822</v>
      </c>
      <c r="AB367" s="94">
        <v>7928</v>
      </c>
      <c r="AC367" s="94">
        <v>2515</v>
      </c>
      <c r="AD367" s="94">
        <f t="shared" si="51"/>
        <v>383</v>
      </c>
      <c r="AE367" s="84"/>
    </row>
    <row r="368" spans="1:31" s="89" customFormat="1" ht="15.75" customHeight="1">
      <c r="A368" s="88">
        <v>42821</v>
      </c>
      <c r="B368" s="84">
        <v>2635</v>
      </c>
      <c r="C368" s="91">
        <v>42823</v>
      </c>
      <c r="D368" s="100">
        <v>361.15199999999999</v>
      </c>
      <c r="E368" s="87">
        <v>301</v>
      </c>
      <c r="F368" s="87">
        <v>335</v>
      </c>
      <c r="G368" s="86">
        <f t="shared" ref="G368:G431" si="52">F368-E368</f>
        <v>34</v>
      </c>
      <c r="H368" s="86">
        <f t="shared" ref="H368:H431" si="53">D368-E368</f>
        <v>60.151999999999987</v>
      </c>
      <c r="I368" s="90"/>
      <c r="J368" s="90"/>
      <c r="K368" s="90"/>
      <c r="L368" s="90"/>
      <c r="M368" s="90"/>
      <c r="N368" s="90"/>
      <c r="AA368" s="91">
        <v>42821</v>
      </c>
      <c r="AB368" s="94">
        <v>7906</v>
      </c>
      <c r="AC368" s="94">
        <v>2481</v>
      </c>
      <c r="AD368" s="94">
        <f t="shared" si="51"/>
        <v>463</v>
      </c>
      <c r="AE368" s="84"/>
    </row>
    <row r="369" spans="1:31" s="89" customFormat="1" ht="15.75" customHeight="1">
      <c r="A369" s="88">
        <v>42818</v>
      </c>
      <c r="B369" s="84">
        <v>2585</v>
      </c>
      <c r="C369" s="91">
        <v>42822</v>
      </c>
      <c r="D369" s="100">
        <v>361.15199999999999</v>
      </c>
      <c r="E369" s="87">
        <v>298</v>
      </c>
      <c r="F369" s="87">
        <v>336</v>
      </c>
      <c r="G369" s="86">
        <f t="shared" si="52"/>
        <v>38</v>
      </c>
      <c r="H369" s="86">
        <f t="shared" si="53"/>
        <v>63.151999999999987</v>
      </c>
      <c r="I369" s="90"/>
      <c r="J369" s="90"/>
      <c r="K369" s="90"/>
      <c r="L369" s="90"/>
      <c r="M369" s="90"/>
      <c r="N369" s="90"/>
      <c r="AA369" s="91">
        <v>42818</v>
      </c>
      <c r="AB369" s="94">
        <v>8142</v>
      </c>
      <c r="AC369" s="94">
        <v>2547</v>
      </c>
      <c r="AD369" s="94">
        <f t="shared" si="51"/>
        <v>501</v>
      </c>
      <c r="AE369" s="84"/>
    </row>
    <row r="370" spans="1:31" s="89" customFormat="1" ht="15.75" customHeight="1">
      <c r="A370" s="88">
        <v>42817</v>
      </c>
      <c r="B370" s="84">
        <v>2630</v>
      </c>
      <c r="C370" s="91">
        <v>42821</v>
      </c>
      <c r="D370" s="100">
        <v>361.15199999999999</v>
      </c>
      <c r="E370" s="87">
        <v>292</v>
      </c>
      <c r="F370" s="87">
        <v>333</v>
      </c>
      <c r="G370" s="86">
        <f t="shared" si="52"/>
        <v>41</v>
      </c>
      <c r="H370" s="86">
        <f t="shared" si="53"/>
        <v>69.151999999999987</v>
      </c>
      <c r="I370" s="90"/>
      <c r="J370" s="90"/>
      <c r="K370" s="90"/>
      <c r="L370" s="90"/>
      <c r="M370" s="90"/>
      <c r="N370" s="90"/>
      <c r="AA370" s="91">
        <v>42817</v>
      </c>
      <c r="AB370" s="94">
        <v>8171</v>
      </c>
      <c r="AC370" s="94">
        <v>2526</v>
      </c>
      <c r="AD370" s="94">
        <f t="shared" si="51"/>
        <v>593</v>
      </c>
      <c r="AE370" s="84"/>
    </row>
    <row r="371" spans="1:31" s="89" customFormat="1" ht="15.75" customHeight="1">
      <c r="A371" s="88">
        <v>42816</v>
      </c>
      <c r="B371" s="84">
        <v>2590</v>
      </c>
      <c r="C371" s="91">
        <v>42818</v>
      </c>
      <c r="D371" s="100">
        <v>361.3</v>
      </c>
      <c r="E371" s="87">
        <v>300</v>
      </c>
      <c r="F371" s="87">
        <v>343</v>
      </c>
      <c r="G371" s="86">
        <f t="shared" si="52"/>
        <v>43</v>
      </c>
      <c r="H371" s="86">
        <f t="shared" si="53"/>
        <v>61.300000000000011</v>
      </c>
      <c r="I371" s="90"/>
      <c r="J371" s="90"/>
      <c r="K371" s="90"/>
      <c r="L371" s="90"/>
      <c r="M371" s="90"/>
      <c r="N371" s="90"/>
      <c r="AA371" s="91">
        <v>42816</v>
      </c>
      <c r="AB371" s="94">
        <v>8103</v>
      </c>
      <c r="AC371" s="94">
        <v>2530</v>
      </c>
      <c r="AD371" s="94">
        <f t="shared" si="51"/>
        <v>513</v>
      </c>
      <c r="AE371" s="84"/>
    </row>
    <row r="372" spans="1:31" s="89" customFormat="1" ht="15.75" customHeight="1">
      <c r="A372" s="88">
        <v>42815</v>
      </c>
      <c r="B372" s="84">
        <v>2590</v>
      </c>
      <c r="C372" s="91">
        <v>42817</v>
      </c>
      <c r="D372" s="85">
        <v>387.904</v>
      </c>
      <c r="E372" s="87">
        <v>306</v>
      </c>
      <c r="F372" s="87">
        <v>355</v>
      </c>
      <c r="G372" s="86">
        <f t="shared" si="52"/>
        <v>49</v>
      </c>
      <c r="H372" s="86">
        <f t="shared" si="53"/>
        <v>81.903999999999996</v>
      </c>
      <c r="I372" s="90"/>
      <c r="J372" s="90"/>
      <c r="K372" s="90"/>
      <c r="L372" s="90"/>
      <c r="M372" s="90"/>
      <c r="N372" s="90"/>
      <c r="AA372" s="91">
        <v>42815</v>
      </c>
      <c r="AB372" s="94">
        <v>8269</v>
      </c>
      <c r="AC372" s="94">
        <v>2571</v>
      </c>
      <c r="AD372" s="94">
        <f t="shared" si="51"/>
        <v>556</v>
      </c>
      <c r="AE372" s="84"/>
    </row>
    <row r="373" spans="1:31" s="89" customFormat="1" ht="15.75" customHeight="1">
      <c r="A373" s="88">
        <v>42814</v>
      </c>
      <c r="B373" s="84">
        <v>2765</v>
      </c>
      <c r="C373" s="91">
        <v>42816</v>
      </c>
      <c r="D373" s="85">
        <v>387.904</v>
      </c>
      <c r="E373" s="87">
        <v>309</v>
      </c>
      <c r="F373" s="87">
        <v>357</v>
      </c>
      <c r="G373" s="86">
        <f t="shared" si="52"/>
        <v>48</v>
      </c>
      <c r="H373" s="86">
        <f t="shared" si="53"/>
        <v>78.903999999999996</v>
      </c>
      <c r="I373" s="90"/>
      <c r="J373" s="90"/>
      <c r="K373" s="90"/>
      <c r="L373" s="90"/>
      <c r="M373" s="90"/>
      <c r="N373" s="90"/>
      <c r="AA373" s="91">
        <v>42814</v>
      </c>
      <c r="AB373" s="94">
        <v>8292</v>
      </c>
      <c r="AC373" s="94">
        <v>2633</v>
      </c>
      <c r="AD373" s="94">
        <f t="shared" si="51"/>
        <v>393</v>
      </c>
      <c r="AE373" s="84"/>
    </row>
    <row r="374" spans="1:31" s="89" customFormat="1" ht="15.75" customHeight="1">
      <c r="A374" s="88">
        <v>42811</v>
      </c>
      <c r="B374" s="84">
        <v>2795</v>
      </c>
      <c r="C374" s="91">
        <v>42815</v>
      </c>
      <c r="D374" s="85">
        <v>377.87200000000001</v>
      </c>
      <c r="E374" s="87">
        <v>318</v>
      </c>
      <c r="F374" s="87">
        <v>365</v>
      </c>
      <c r="G374" s="86">
        <f t="shared" si="52"/>
        <v>47</v>
      </c>
      <c r="H374" s="86">
        <f t="shared" si="53"/>
        <v>59.872000000000014</v>
      </c>
      <c r="I374" s="90"/>
      <c r="J374" s="90"/>
      <c r="K374" s="90"/>
      <c r="L374" s="90"/>
      <c r="M374" s="90"/>
      <c r="N374" s="90"/>
      <c r="AA374" s="91">
        <v>42811</v>
      </c>
      <c r="AB374" s="94">
        <v>8355</v>
      </c>
      <c r="AC374" s="94">
        <v>2675</v>
      </c>
      <c r="AD374" s="94">
        <f t="shared" si="51"/>
        <v>330</v>
      </c>
      <c r="AE374" s="84"/>
    </row>
    <row r="375" spans="1:31" s="89" customFormat="1" ht="15.75" customHeight="1">
      <c r="A375" s="88">
        <v>42810</v>
      </c>
      <c r="B375" s="84">
        <v>2795</v>
      </c>
      <c r="C375" s="91">
        <v>42814</v>
      </c>
      <c r="D375" s="85">
        <v>394.59199999999998</v>
      </c>
      <c r="E375" s="87">
        <v>329</v>
      </c>
      <c r="F375" s="87">
        <v>370</v>
      </c>
      <c r="G375" s="86">
        <f t="shared" si="52"/>
        <v>41</v>
      </c>
      <c r="H375" s="86">
        <f t="shared" si="53"/>
        <v>65.591999999999985</v>
      </c>
      <c r="I375" s="90"/>
      <c r="J375" s="90"/>
      <c r="K375" s="90"/>
      <c r="L375" s="90"/>
      <c r="M375" s="90"/>
      <c r="N375" s="90"/>
      <c r="AA375" s="91">
        <v>42810</v>
      </c>
      <c r="AB375" s="94">
        <v>8348</v>
      </c>
      <c r="AC375" s="94">
        <v>2679</v>
      </c>
      <c r="AD375" s="94">
        <f t="shared" si="51"/>
        <v>311</v>
      </c>
      <c r="AE375" s="84"/>
    </row>
    <row r="376" spans="1:31" s="89" customFormat="1" ht="15.75" customHeight="1">
      <c r="A376" s="88">
        <v>42809</v>
      </c>
      <c r="B376" s="84">
        <v>2860</v>
      </c>
      <c r="C376" s="91">
        <v>42811</v>
      </c>
      <c r="D376" s="85">
        <v>401.28</v>
      </c>
      <c r="E376" s="87">
        <v>333</v>
      </c>
      <c r="F376" s="87">
        <v>371</v>
      </c>
      <c r="G376" s="86">
        <f t="shared" si="52"/>
        <v>38</v>
      </c>
      <c r="H376" s="86">
        <f t="shared" si="53"/>
        <v>68.279999999999973</v>
      </c>
      <c r="I376" s="90"/>
      <c r="J376" s="90"/>
      <c r="K376" s="90"/>
      <c r="L376" s="90"/>
      <c r="M376" s="90"/>
      <c r="N376" s="90"/>
      <c r="AA376" s="91">
        <v>42809</v>
      </c>
      <c r="AB376" s="94">
        <v>8238</v>
      </c>
      <c r="AC376" s="94">
        <v>2720</v>
      </c>
      <c r="AD376" s="94">
        <f t="shared" si="51"/>
        <v>78</v>
      </c>
      <c r="AE376" s="84"/>
    </row>
    <row r="377" spans="1:31" s="89" customFormat="1" ht="15.75" customHeight="1">
      <c r="A377" s="88">
        <v>42808</v>
      </c>
      <c r="B377" s="84">
        <v>2880</v>
      </c>
      <c r="C377" s="105">
        <v>42810</v>
      </c>
      <c r="D377" s="85">
        <v>401.28</v>
      </c>
      <c r="E377" s="87">
        <v>343</v>
      </c>
      <c r="F377" s="87">
        <v>377</v>
      </c>
      <c r="G377" s="86">
        <f t="shared" si="52"/>
        <v>34</v>
      </c>
      <c r="H377" s="86">
        <f t="shared" si="53"/>
        <v>58.279999999999973</v>
      </c>
      <c r="I377" s="90"/>
      <c r="J377" s="90"/>
      <c r="K377" s="90"/>
      <c r="L377" s="90"/>
      <c r="M377" s="90"/>
      <c r="N377" s="90"/>
      <c r="AA377" s="91">
        <v>42808</v>
      </c>
      <c r="AB377" s="94">
        <v>8140</v>
      </c>
      <c r="AC377" s="94">
        <v>2662</v>
      </c>
      <c r="AD377" s="94">
        <f t="shared" si="51"/>
        <v>154</v>
      </c>
      <c r="AE377" s="84"/>
    </row>
    <row r="378" spans="1:31" s="89" customFormat="1" ht="15.75" customHeight="1">
      <c r="A378" s="88">
        <v>42807</v>
      </c>
      <c r="B378" s="84">
        <v>2830</v>
      </c>
      <c r="C378" s="105">
        <v>42809</v>
      </c>
      <c r="D378" s="85">
        <v>416.32799999999997</v>
      </c>
      <c r="E378" s="87">
        <v>345</v>
      </c>
      <c r="F378" s="87">
        <v>379</v>
      </c>
      <c r="G378" s="86">
        <f t="shared" si="52"/>
        <v>34</v>
      </c>
      <c r="H378" s="86">
        <f t="shared" si="53"/>
        <v>71.327999999999975</v>
      </c>
      <c r="I378" s="90"/>
      <c r="J378" s="90"/>
      <c r="K378" s="90"/>
      <c r="L378" s="90"/>
      <c r="M378" s="90"/>
      <c r="N378" s="90"/>
      <c r="AA378" s="91">
        <v>42807</v>
      </c>
      <c r="AB378" s="94">
        <v>8245</v>
      </c>
      <c r="AC378" s="94">
        <v>2701</v>
      </c>
      <c r="AD378" s="94">
        <f t="shared" si="51"/>
        <v>142</v>
      </c>
      <c r="AE378" s="84"/>
    </row>
    <row r="379" spans="1:31" s="89" customFormat="1" ht="15.75" customHeight="1">
      <c r="A379" s="88">
        <v>42804</v>
      </c>
      <c r="B379" s="84">
        <v>2815</v>
      </c>
      <c r="C379" s="105">
        <v>42808</v>
      </c>
      <c r="D379" s="85">
        <v>416.32799999999997</v>
      </c>
      <c r="E379" s="87">
        <v>344</v>
      </c>
      <c r="F379" s="87">
        <v>379</v>
      </c>
      <c r="G379" s="86">
        <f t="shared" si="52"/>
        <v>35</v>
      </c>
      <c r="H379" s="86">
        <f t="shared" si="53"/>
        <v>72.327999999999975</v>
      </c>
      <c r="I379" s="90"/>
      <c r="J379" s="90"/>
      <c r="K379" s="90"/>
      <c r="L379" s="90"/>
      <c r="M379" s="90"/>
      <c r="N379" s="90"/>
      <c r="AA379" s="91">
        <v>42804</v>
      </c>
      <c r="AB379" s="94">
        <v>8120</v>
      </c>
      <c r="AC379" s="94">
        <v>2731</v>
      </c>
      <c r="AD379" s="94">
        <f t="shared" si="51"/>
        <v>-73</v>
      </c>
      <c r="AE379" s="84"/>
    </row>
    <row r="380" spans="1:31" s="89" customFormat="1" ht="15.75" customHeight="1">
      <c r="A380" s="88">
        <v>42803</v>
      </c>
      <c r="B380" s="84">
        <v>2900</v>
      </c>
      <c r="C380" s="105">
        <v>42807</v>
      </c>
      <c r="D380" s="85">
        <v>418</v>
      </c>
      <c r="E380" s="87">
        <v>345</v>
      </c>
      <c r="F380" s="87">
        <v>382</v>
      </c>
      <c r="G380" s="86">
        <f t="shared" si="52"/>
        <v>37</v>
      </c>
      <c r="H380" s="86">
        <f t="shared" si="53"/>
        <v>73</v>
      </c>
      <c r="I380" s="90"/>
      <c r="J380" s="90"/>
      <c r="K380" s="90"/>
      <c r="L380" s="90"/>
      <c r="M380" s="90"/>
      <c r="N380" s="90"/>
      <c r="AA380" s="91">
        <v>42803</v>
      </c>
      <c r="AB380" s="94">
        <v>8276</v>
      </c>
      <c r="AC380" s="94">
        <v>2727</v>
      </c>
      <c r="AD380" s="94">
        <f t="shared" si="51"/>
        <v>95</v>
      </c>
      <c r="AE380" s="84"/>
    </row>
    <row r="381" spans="1:31" s="89" customFormat="1" ht="15.75" customHeight="1">
      <c r="A381" s="88">
        <v>42802</v>
      </c>
      <c r="B381" s="84">
        <v>2910</v>
      </c>
      <c r="C381" s="105">
        <v>42804</v>
      </c>
      <c r="D381" s="85">
        <v>421.42</v>
      </c>
      <c r="E381" s="87">
        <v>349</v>
      </c>
      <c r="F381" s="87">
        <v>385</v>
      </c>
      <c r="G381" s="86">
        <f t="shared" si="52"/>
        <v>36</v>
      </c>
      <c r="H381" s="86">
        <f t="shared" si="53"/>
        <v>72.420000000000016</v>
      </c>
      <c r="I381" s="90"/>
      <c r="J381" s="90"/>
      <c r="K381" s="90"/>
      <c r="L381" s="90"/>
      <c r="M381" s="90"/>
      <c r="N381" s="90"/>
      <c r="AA381" s="91">
        <v>42802</v>
      </c>
      <c r="AB381" s="94">
        <v>8316</v>
      </c>
      <c r="AC381" s="94">
        <v>2776</v>
      </c>
      <c r="AD381" s="94">
        <f t="shared" si="51"/>
        <v>-12</v>
      </c>
      <c r="AE381" s="84"/>
    </row>
    <row r="382" spans="1:31" s="89" customFormat="1" ht="15.75" customHeight="1">
      <c r="A382" s="88">
        <v>42801</v>
      </c>
      <c r="B382" s="84">
        <v>2970</v>
      </c>
      <c r="C382" s="105">
        <v>42803</v>
      </c>
      <c r="D382" s="85">
        <v>423.01600000000002</v>
      </c>
      <c r="E382" s="87">
        <v>367</v>
      </c>
      <c r="F382" s="87">
        <v>390</v>
      </c>
      <c r="G382" s="86">
        <f t="shared" si="52"/>
        <v>23</v>
      </c>
      <c r="H382" s="86">
        <f t="shared" si="53"/>
        <v>56.01600000000002</v>
      </c>
      <c r="I382" s="90"/>
      <c r="J382" s="90"/>
      <c r="K382" s="90"/>
      <c r="L382" s="90"/>
      <c r="M382" s="90"/>
      <c r="N382" s="90"/>
      <c r="AA382" s="91">
        <v>42801</v>
      </c>
      <c r="AB382" s="94">
        <v>8642</v>
      </c>
      <c r="AC382" s="94">
        <v>2849</v>
      </c>
      <c r="AD382" s="94">
        <f t="shared" si="51"/>
        <v>95</v>
      </c>
      <c r="AE382" s="84"/>
    </row>
    <row r="383" spans="1:31" s="89" customFormat="1" ht="15.75" customHeight="1">
      <c r="A383" s="88">
        <v>42800</v>
      </c>
      <c r="B383" s="84">
        <v>3025</v>
      </c>
      <c r="C383" s="105">
        <v>42802</v>
      </c>
      <c r="D383" s="85">
        <v>426.36</v>
      </c>
      <c r="E383" s="87">
        <v>369</v>
      </c>
      <c r="F383" s="87">
        <v>383</v>
      </c>
      <c r="G383" s="86">
        <f t="shared" si="52"/>
        <v>14</v>
      </c>
      <c r="H383" s="86">
        <f t="shared" si="53"/>
        <v>57.360000000000014</v>
      </c>
      <c r="I383" s="90"/>
      <c r="J383" s="90"/>
      <c r="K383" s="90"/>
      <c r="L383" s="90"/>
      <c r="M383" s="90"/>
      <c r="N383" s="90"/>
      <c r="AA383" s="91">
        <v>42800</v>
      </c>
      <c r="AB383" s="94">
        <v>8725</v>
      </c>
      <c r="AC383" s="94">
        <v>2829</v>
      </c>
      <c r="AD383" s="94">
        <f t="shared" si="51"/>
        <v>238</v>
      </c>
      <c r="AE383" s="84"/>
    </row>
    <row r="384" spans="1:31" s="89" customFormat="1" ht="15.75" customHeight="1">
      <c r="A384" s="88">
        <v>42797</v>
      </c>
      <c r="B384" s="84">
        <v>3025</v>
      </c>
      <c r="C384" s="105">
        <v>42801</v>
      </c>
      <c r="D384" s="85">
        <v>429.70400000000001</v>
      </c>
      <c r="E384" s="87">
        <v>373</v>
      </c>
      <c r="F384" s="87">
        <v>384</v>
      </c>
      <c r="G384" s="86">
        <f t="shared" si="52"/>
        <v>11</v>
      </c>
      <c r="H384" s="86">
        <f t="shared" si="53"/>
        <v>56.704000000000008</v>
      </c>
      <c r="I384" s="90"/>
      <c r="J384" s="90"/>
      <c r="K384" s="90"/>
      <c r="L384" s="90"/>
      <c r="M384" s="90"/>
      <c r="N384" s="90"/>
      <c r="AA384" s="91">
        <v>42797</v>
      </c>
      <c r="AB384" s="94">
        <v>8622</v>
      </c>
      <c r="AC384" s="94">
        <v>2860</v>
      </c>
      <c r="AD384" s="94">
        <f t="shared" si="51"/>
        <v>42</v>
      </c>
      <c r="AE384" s="84"/>
    </row>
    <row r="385" spans="1:31" s="89" customFormat="1" ht="15.75" customHeight="1">
      <c r="A385" s="88">
        <v>42796</v>
      </c>
      <c r="B385" s="84">
        <v>3025</v>
      </c>
      <c r="C385" s="105">
        <v>42800</v>
      </c>
      <c r="D385" s="85">
        <v>431.37599999999998</v>
      </c>
      <c r="E385" s="87">
        <v>377</v>
      </c>
      <c r="F385" s="87">
        <v>384</v>
      </c>
      <c r="G385" s="86">
        <f t="shared" si="52"/>
        <v>7</v>
      </c>
      <c r="H385" s="86">
        <f t="shared" si="53"/>
        <v>54.375999999999976</v>
      </c>
      <c r="I385" s="90"/>
      <c r="J385" s="90"/>
      <c r="K385" s="90"/>
      <c r="L385" s="90"/>
      <c r="M385" s="90"/>
      <c r="N385" s="90"/>
      <c r="AA385" s="91">
        <v>42796</v>
      </c>
      <c r="AB385" s="94">
        <v>8591</v>
      </c>
      <c r="AC385" s="94">
        <v>2857</v>
      </c>
      <c r="AD385" s="94">
        <f t="shared" si="51"/>
        <v>20</v>
      </c>
      <c r="AE385" s="84"/>
    </row>
    <row r="386" spans="1:31" s="89" customFormat="1" ht="15.75" customHeight="1">
      <c r="A386" s="88">
        <v>42795</v>
      </c>
      <c r="B386" s="84">
        <v>3045</v>
      </c>
      <c r="C386" s="105">
        <v>42797</v>
      </c>
      <c r="D386" s="85">
        <v>431.37599999999998</v>
      </c>
      <c r="E386" s="87">
        <v>377</v>
      </c>
      <c r="F386" s="87">
        <v>384</v>
      </c>
      <c r="G386" s="86">
        <f t="shared" si="52"/>
        <v>7</v>
      </c>
      <c r="H386" s="86">
        <f t="shared" si="53"/>
        <v>54.375999999999976</v>
      </c>
      <c r="I386" s="90"/>
      <c r="J386" s="90"/>
      <c r="K386" s="90"/>
      <c r="L386" s="90"/>
      <c r="M386" s="90"/>
      <c r="N386" s="90"/>
      <c r="AA386" s="91">
        <v>42795</v>
      </c>
      <c r="AB386" s="94">
        <v>8564</v>
      </c>
      <c r="AC386" s="94">
        <v>2878</v>
      </c>
      <c r="AD386" s="94">
        <f t="shared" si="51"/>
        <v>-70</v>
      </c>
      <c r="AE386" s="84"/>
    </row>
    <row r="387" spans="1:31" s="89" customFormat="1" ht="15.75" customHeight="1">
      <c r="A387" s="88">
        <v>42794</v>
      </c>
      <c r="B387" s="84">
        <v>3045</v>
      </c>
      <c r="C387" s="105">
        <v>42796</v>
      </c>
      <c r="D387" s="85">
        <v>431.37599999999998</v>
      </c>
      <c r="E387" s="87">
        <v>370</v>
      </c>
      <c r="F387" s="87">
        <v>384</v>
      </c>
      <c r="G387" s="86">
        <f t="shared" si="52"/>
        <v>14</v>
      </c>
      <c r="H387" s="86">
        <f t="shared" si="53"/>
        <v>61.375999999999976</v>
      </c>
      <c r="I387" s="90"/>
      <c r="J387" s="90"/>
      <c r="K387" s="90"/>
      <c r="L387" s="90"/>
      <c r="M387" s="90"/>
      <c r="N387" s="90"/>
      <c r="AA387" s="91">
        <v>42794</v>
      </c>
      <c r="AB387" s="94">
        <v>8580</v>
      </c>
      <c r="AC387" s="94">
        <v>2909</v>
      </c>
      <c r="AD387" s="94">
        <f t="shared" ref="AD387:AD450" si="54">AB387-AC387*3</f>
        <v>-147</v>
      </c>
      <c r="AE387" s="84"/>
    </row>
    <row r="388" spans="1:31" s="89" customFormat="1" ht="15.75" customHeight="1">
      <c r="A388" s="88">
        <v>42793</v>
      </c>
      <c r="B388" s="84">
        <v>3065</v>
      </c>
      <c r="C388" s="105">
        <v>42795</v>
      </c>
      <c r="D388" s="85">
        <v>431.37599999999998</v>
      </c>
      <c r="E388" s="87">
        <v>370</v>
      </c>
      <c r="F388" s="87">
        <v>384</v>
      </c>
      <c r="G388" s="86">
        <f t="shared" si="52"/>
        <v>14</v>
      </c>
      <c r="H388" s="86">
        <f t="shared" si="53"/>
        <v>61.375999999999976</v>
      </c>
      <c r="I388" s="90"/>
      <c r="J388" s="90"/>
      <c r="K388" s="90"/>
      <c r="L388" s="90"/>
      <c r="M388" s="90"/>
      <c r="N388" s="90"/>
      <c r="AA388" s="91">
        <v>42793</v>
      </c>
      <c r="AB388" s="94">
        <v>8687</v>
      </c>
      <c r="AC388" s="94">
        <v>2976</v>
      </c>
      <c r="AD388" s="94">
        <f t="shared" si="54"/>
        <v>-241</v>
      </c>
      <c r="AE388" s="84"/>
    </row>
    <row r="389" spans="1:31" s="89" customFormat="1" ht="15.75" customHeight="1">
      <c r="A389" s="88">
        <v>42790</v>
      </c>
      <c r="B389" s="84">
        <v>3105</v>
      </c>
      <c r="C389" s="105">
        <v>42794</v>
      </c>
      <c r="D389" s="85">
        <v>431.37599999999998</v>
      </c>
      <c r="E389" s="87">
        <v>371</v>
      </c>
      <c r="F389" s="87">
        <v>384</v>
      </c>
      <c r="G389" s="86">
        <f t="shared" si="52"/>
        <v>13</v>
      </c>
      <c r="H389" s="86">
        <f t="shared" si="53"/>
        <v>60.375999999999976</v>
      </c>
      <c r="I389" s="90"/>
      <c r="J389" s="90"/>
      <c r="K389" s="90"/>
      <c r="L389" s="90"/>
      <c r="M389" s="90"/>
      <c r="N389" s="90"/>
      <c r="AA389" s="91">
        <v>42790</v>
      </c>
      <c r="AB389" s="94">
        <v>8656</v>
      </c>
      <c r="AC389" s="94">
        <v>2933</v>
      </c>
      <c r="AD389" s="94">
        <f t="shared" si="54"/>
        <v>-143</v>
      </c>
      <c r="AE389" s="84"/>
    </row>
    <row r="390" spans="1:31" s="89" customFormat="1" ht="15.75" customHeight="1">
      <c r="A390" s="88">
        <v>42789</v>
      </c>
      <c r="B390" s="84">
        <v>3075</v>
      </c>
      <c r="C390" s="105">
        <v>42793</v>
      </c>
      <c r="D390" s="85">
        <v>434.72</v>
      </c>
      <c r="E390" s="87">
        <v>373</v>
      </c>
      <c r="F390" s="87">
        <v>384</v>
      </c>
      <c r="G390" s="86">
        <f t="shared" si="52"/>
        <v>11</v>
      </c>
      <c r="H390" s="86">
        <f t="shared" si="53"/>
        <v>61.720000000000027</v>
      </c>
      <c r="I390" s="90"/>
      <c r="J390" s="90"/>
      <c r="K390" s="90"/>
      <c r="L390" s="90"/>
      <c r="M390" s="90"/>
      <c r="N390" s="90"/>
      <c r="AA390" s="88">
        <v>42789</v>
      </c>
      <c r="AB390" s="94">
        <v>8640</v>
      </c>
      <c r="AC390" s="94">
        <v>2883</v>
      </c>
      <c r="AD390" s="94">
        <f t="shared" si="54"/>
        <v>-9</v>
      </c>
      <c r="AE390" s="84"/>
    </row>
    <row r="391" spans="1:31" s="89" customFormat="1" ht="15.75" customHeight="1">
      <c r="A391" s="88">
        <v>42788</v>
      </c>
      <c r="B391" s="84">
        <v>3085</v>
      </c>
      <c r="C391" s="105">
        <v>42790</v>
      </c>
      <c r="D391" s="85">
        <v>428.03</v>
      </c>
      <c r="E391" s="87">
        <v>370</v>
      </c>
      <c r="F391" s="87">
        <v>383</v>
      </c>
      <c r="G391" s="86">
        <f t="shared" si="52"/>
        <v>13</v>
      </c>
      <c r="H391" s="86">
        <f t="shared" si="53"/>
        <v>58.029999999999973</v>
      </c>
      <c r="I391" s="90"/>
      <c r="J391" s="90"/>
      <c r="K391" s="90"/>
      <c r="L391" s="90"/>
      <c r="M391" s="90"/>
      <c r="N391" s="90"/>
      <c r="AA391" s="88">
        <v>42788</v>
      </c>
      <c r="AB391" s="94">
        <v>8773</v>
      </c>
      <c r="AC391" s="94">
        <v>2960</v>
      </c>
      <c r="AD391" s="94">
        <f t="shared" si="54"/>
        <v>-107</v>
      </c>
      <c r="AE391" s="84"/>
    </row>
    <row r="392" spans="1:31" s="89" customFormat="1" ht="15.75" customHeight="1">
      <c r="A392" s="88">
        <v>42787</v>
      </c>
      <c r="B392" s="84">
        <v>3090</v>
      </c>
      <c r="C392" s="105">
        <v>42789</v>
      </c>
      <c r="D392" s="104">
        <v>424.68799999999999</v>
      </c>
      <c r="E392" s="87">
        <v>375</v>
      </c>
      <c r="F392" s="87">
        <v>389</v>
      </c>
      <c r="G392" s="86">
        <f t="shared" si="52"/>
        <v>14</v>
      </c>
      <c r="H392" s="86">
        <f t="shared" si="53"/>
        <v>49.687999999999988</v>
      </c>
      <c r="I392" s="90"/>
      <c r="J392" s="90"/>
      <c r="K392" s="90"/>
      <c r="L392" s="90"/>
      <c r="M392" s="90"/>
      <c r="N392" s="90"/>
      <c r="AA392" s="88">
        <v>42787</v>
      </c>
      <c r="AB392" s="94">
        <v>8778</v>
      </c>
      <c r="AC392" s="94">
        <v>2963</v>
      </c>
      <c r="AD392" s="94">
        <f t="shared" si="54"/>
        <v>-111</v>
      </c>
      <c r="AE392" s="84"/>
    </row>
    <row r="393" spans="1:31" s="89" customFormat="1" ht="15.75" customHeight="1">
      <c r="A393" s="88">
        <v>42786</v>
      </c>
      <c r="B393" s="84">
        <v>3175</v>
      </c>
      <c r="C393" s="93">
        <v>42788</v>
      </c>
      <c r="D393" s="92">
        <v>418</v>
      </c>
      <c r="E393" s="87">
        <v>378</v>
      </c>
      <c r="F393" s="87">
        <v>392</v>
      </c>
      <c r="G393" s="86">
        <f t="shared" si="52"/>
        <v>14</v>
      </c>
      <c r="H393" s="86">
        <f t="shared" si="53"/>
        <v>40</v>
      </c>
      <c r="I393" s="90"/>
      <c r="J393" s="90"/>
      <c r="K393" s="90"/>
      <c r="L393" s="90"/>
      <c r="M393" s="90"/>
      <c r="N393" s="90"/>
      <c r="AA393" s="88">
        <v>42786</v>
      </c>
      <c r="AB393" s="94">
        <v>8937</v>
      </c>
      <c r="AC393" s="94">
        <v>3056</v>
      </c>
      <c r="AD393" s="94">
        <f t="shared" si="54"/>
        <v>-231</v>
      </c>
      <c r="AE393" s="84"/>
    </row>
    <row r="394" spans="1:31" s="89" customFormat="1" ht="15.75" customHeight="1">
      <c r="A394" s="88">
        <v>42783</v>
      </c>
      <c r="B394" s="84">
        <v>3175</v>
      </c>
      <c r="C394" s="93">
        <v>42787</v>
      </c>
      <c r="D394" s="92">
        <v>418</v>
      </c>
      <c r="E394" s="87">
        <v>378</v>
      </c>
      <c r="F394" s="87">
        <v>392</v>
      </c>
      <c r="G394" s="86">
        <f t="shared" si="52"/>
        <v>14</v>
      </c>
      <c r="H394" s="86">
        <f t="shared" si="53"/>
        <v>40</v>
      </c>
      <c r="I394" s="90"/>
      <c r="J394" s="90"/>
      <c r="K394" s="90"/>
      <c r="L394" s="90"/>
      <c r="M394" s="90"/>
      <c r="N394" s="90"/>
      <c r="AA394" s="91">
        <v>42783</v>
      </c>
      <c r="AB394" s="94">
        <v>8921</v>
      </c>
      <c r="AC394" s="94">
        <v>3047</v>
      </c>
      <c r="AD394" s="94">
        <f t="shared" si="54"/>
        <v>-220</v>
      </c>
      <c r="AE394" s="84"/>
    </row>
    <row r="395" spans="1:31" s="89" customFormat="1" ht="15.75" customHeight="1">
      <c r="A395" s="88">
        <v>42782</v>
      </c>
      <c r="B395" s="84">
        <v>3185</v>
      </c>
      <c r="C395" s="93">
        <v>42783</v>
      </c>
      <c r="D395" s="92">
        <v>394.59199999999998</v>
      </c>
      <c r="E395" s="87">
        <v>380</v>
      </c>
      <c r="F395" s="87">
        <v>392</v>
      </c>
      <c r="G395" s="86">
        <f t="shared" si="52"/>
        <v>12</v>
      </c>
      <c r="H395" s="86">
        <f t="shared" si="53"/>
        <v>14.591999999999985</v>
      </c>
      <c r="I395" s="90"/>
      <c r="J395" s="90"/>
      <c r="K395" s="90"/>
      <c r="L395" s="90"/>
      <c r="M395" s="90"/>
      <c r="N395" s="90"/>
      <c r="AA395" s="88">
        <v>42782</v>
      </c>
      <c r="AB395" s="87">
        <v>8980</v>
      </c>
      <c r="AC395" s="87">
        <v>3040</v>
      </c>
      <c r="AD395" s="94">
        <f t="shared" si="54"/>
        <v>-140</v>
      </c>
      <c r="AE395" s="84"/>
    </row>
    <row r="396" spans="1:31" s="89" customFormat="1" ht="15.75" customHeight="1">
      <c r="A396" s="88">
        <v>42781</v>
      </c>
      <c r="B396" s="84">
        <v>3195</v>
      </c>
      <c r="C396" s="93">
        <v>42782</v>
      </c>
      <c r="D396" s="92">
        <v>394.59199999999998</v>
      </c>
      <c r="E396" s="87">
        <v>372</v>
      </c>
      <c r="F396" s="87">
        <v>390</v>
      </c>
      <c r="G396" s="86">
        <f t="shared" si="52"/>
        <v>18</v>
      </c>
      <c r="H396" s="86">
        <f t="shared" si="53"/>
        <v>22.591999999999985</v>
      </c>
      <c r="I396" s="90"/>
      <c r="J396" s="90"/>
      <c r="K396" s="90"/>
      <c r="L396" s="90"/>
      <c r="M396" s="90"/>
      <c r="N396" s="90"/>
      <c r="AA396" s="88">
        <v>42781</v>
      </c>
      <c r="AB396" s="87">
        <v>9210</v>
      </c>
      <c r="AC396" s="87">
        <v>3069</v>
      </c>
      <c r="AD396" s="94">
        <f t="shared" si="54"/>
        <v>3</v>
      </c>
      <c r="AE396" s="84"/>
    </row>
    <row r="397" spans="1:31" s="89" customFormat="1" ht="15.75" customHeight="1">
      <c r="A397" s="88">
        <v>42780</v>
      </c>
      <c r="B397" s="84">
        <v>3195</v>
      </c>
      <c r="C397" s="93">
        <v>42781</v>
      </c>
      <c r="D397" s="92">
        <v>394.59199999999998</v>
      </c>
      <c r="E397" s="87">
        <v>382</v>
      </c>
      <c r="F397" s="87">
        <v>390</v>
      </c>
      <c r="G397" s="86">
        <f t="shared" si="52"/>
        <v>8</v>
      </c>
      <c r="H397" s="86">
        <f t="shared" si="53"/>
        <v>12.591999999999985</v>
      </c>
      <c r="I397" s="90"/>
      <c r="J397" s="90"/>
      <c r="K397" s="90"/>
      <c r="L397" s="90"/>
      <c r="M397" s="90"/>
      <c r="N397" s="90"/>
      <c r="AA397" s="88">
        <v>42780</v>
      </c>
      <c r="AB397" s="87">
        <v>9575</v>
      </c>
      <c r="AC397" s="87">
        <v>3106</v>
      </c>
      <c r="AD397" s="94">
        <f t="shared" si="54"/>
        <v>257</v>
      </c>
      <c r="AE397" s="84"/>
    </row>
    <row r="398" spans="1:31" s="89" customFormat="1" ht="15.75" customHeight="1">
      <c r="A398" s="88">
        <v>42779</v>
      </c>
      <c r="B398" s="84">
        <v>3140</v>
      </c>
      <c r="C398" s="93">
        <v>42780</v>
      </c>
      <c r="D398" s="92">
        <v>394.59199999999998</v>
      </c>
      <c r="E398" s="87">
        <v>382</v>
      </c>
      <c r="F398" s="87">
        <v>390</v>
      </c>
      <c r="G398" s="86">
        <f t="shared" si="52"/>
        <v>8</v>
      </c>
      <c r="H398" s="86">
        <f t="shared" si="53"/>
        <v>12.591999999999985</v>
      </c>
      <c r="I398" s="90"/>
      <c r="J398" s="90"/>
      <c r="K398" s="90"/>
      <c r="L398" s="90"/>
      <c r="M398" s="90"/>
      <c r="N398" s="90"/>
      <c r="AA398" s="88">
        <v>42779</v>
      </c>
      <c r="AB398" s="87">
        <v>9548</v>
      </c>
      <c r="AC398" s="87">
        <v>3045</v>
      </c>
      <c r="AD398" s="94">
        <f t="shared" si="54"/>
        <v>413</v>
      </c>
      <c r="AE398" s="84"/>
    </row>
    <row r="399" spans="1:31" s="89" customFormat="1" ht="15.75" customHeight="1">
      <c r="A399" s="88">
        <v>42776</v>
      </c>
      <c r="B399" s="84">
        <v>3135</v>
      </c>
      <c r="C399" s="93">
        <v>42779</v>
      </c>
      <c r="D399" s="92">
        <v>394.59199999999998</v>
      </c>
      <c r="E399" s="87">
        <v>360</v>
      </c>
      <c r="F399" s="87">
        <v>381</v>
      </c>
      <c r="G399" s="86">
        <f t="shared" si="52"/>
        <v>21</v>
      </c>
      <c r="H399" s="86">
        <f t="shared" si="53"/>
        <v>34.591999999999985</v>
      </c>
      <c r="I399" s="90"/>
      <c r="J399" s="90"/>
      <c r="K399" s="90"/>
      <c r="L399" s="90"/>
      <c r="M399" s="90"/>
      <c r="N399" s="90"/>
      <c r="AA399" s="88">
        <v>42776</v>
      </c>
      <c r="AB399" s="87">
        <v>9230</v>
      </c>
      <c r="AC399" s="87">
        <v>2944</v>
      </c>
      <c r="AD399" s="94">
        <f t="shared" si="54"/>
        <v>398</v>
      </c>
      <c r="AE399" s="84"/>
    </row>
    <row r="400" spans="1:31" s="89" customFormat="1" ht="15.75" customHeight="1">
      <c r="A400" s="88">
        <v>42774</v>
      </c>
      <c r="B400" s="84">
        <v>3040</v>
      </c>
      <c r="C400" s="93">
        <v>42776</v>
      </c>
      <c r="D400" s="92">
        <v>397.93599999999998</v>
      </c>
      <c r="E400" s="87">
        <v>358</v>
      </c>
      <c r="F400" s="87">
        <v>381</v>
      </c>
      <c r="G400" s="86">
        <f t="shared" si="52"/>
        <v>23</v>
      </c>
      <c r="H400" s="86">
        <f t="shared" si="53"/>
        <v>39.935999999999979</v>
      </c>
      <c r="I400" s="90"/>
      <c r="J400" s="90"/>
      <c r="K400" s="90"/>
      <c r="L400" s="90"/>
      <c r="M400" s="90"/>
      <c r="N400" s="90"/>
      <c r="AA400" s="88">
        <v>42775</v>
      </c>
      <c r="AB400" s="87">
        <v>9207</v>
      </c>
      <c r="AC400" s="87">
        <v>2920</v>
      </c>
      <c r="AD400" s="94">
        <f t="shared" si="54"/>
        <v>447</v>
      </c>
      <c r="AE400" s="84"/>
    </row>
    <row r="401" spans="1:31" s="89" customFormat="1" ht="15.75" customHeight="1">
      <c r="A401" s="88">
        <v>42773</v>
      </c>
      <c r="B401" s="84">
        <v>3040</v>
      </c>
      <c r="C401" s="93">
        <v>42775</v>
      </c>
      <c r="D401" s="92">
        <v>396.26400000000001</v>
      </c>
      <c r="E401" s="87">
        <v>350</v>
      </c>
      <c r="F401" s="87">
        <v>376</v>
      </c>
      <c r="G401" s="86">
        <f t="shared" si="52"/>
        <v>26</v>
      </c>
      <c r="H401" s="86">
        <f t="shared" si="53"/>
        <v>46.26400000000001</v>
      </c>
      <c r="I401" s="90"/>
      <c r="J401" s="90"/>
      <c r="K401" s="90"/>
      <c r="L401" s="90"/>
      <c r="M401" s="90"/>
      <c r="N401" s="90"/>
      <c r="AA401" s="88">
        <v>42774</v>
      </c>
      <c r="AB401" s="87">
        <v>9209</v>
      </c>
      <c r="AC401" s="87">
        <v>2940</v>
      </c>
      <c r="AD401" s="94">
        <f t="shared" si="54"/>
        <v>389</v>
      </c>
      <c r="AE401" s="84"/>
    </row>
    <row r="402" spans="1:31" s="89" customFormat="1" ht="15.75" customHeight="1">
      <c r="A402" s="88">
        <v>42772</v>
      </c>
      <c r="B402" s="84">
        <v>3040</v>
      </c>
      <c r="C402" s="93">
        <v>42774</v>
      </c>
      <c r="D402" s="92">
        <v>396.26400000000001</v>
      </c>
      <c r="E402" s="87">
        <v>350</v>
      </c>
      <c r="F402" s="87">
        <v>370</v>
      </c>
      <c r="G402" s="86">
        <f t="shared" si="52"/>
        <v>20</v>
      </c>
      <c r="H402" s="86">
        <f t="shared" si="53"/>
        <v>46.26400000000001</v>
      </c>
      <c r="I402" s="90"/>
      <c r="J402" s="90"/>
      <c r="K402" s="90"/>
      <c r="L402" s="90"/>
      <c r="M402" s="90"/>
      <c r="N402" s="90"/>
      <c r="AA402" s="88">
        <v>42773</v>
      </c>
      <c r="AB402" s="87">
        <v>9262</v>
      </c>
      <c r="AC402" s="87">
        <v>2943</v>
      </c>
      <c r="AD402" s="94">
        <f t="shared" si="54"/>
        <v>433</v>
      </c>
      <c r="AE402" s="84"/>
    </row>
    <row r="403" spans="1:31" s="89" customFormat="1" ht="15.75" customHeight="1">
      <c r="A403" s="88">
        <v>42769</v>
      </c>
      <c r="B403" s="84">
        <v>3040</v>
      </c>
      <c r="C403" s="93">
        <v>42773</v>
      </c>
      <c r="D403" s="92">
        <v>396.26400000000001</v>
      </c>
      <c r="E403" s="87">
        <v>351</v>
      </c>
      <c r="F403" s="87">
        <v>370</v>
      </c>
      <c r="G403" s="86">
        <f t="shared" si="52"/>
        <v>19</v>
      </c>
      <c r="H403" s="86">
        <f t="shared" si="53"/>
        <v>45.26400000000001</v>
      </c>
      <c r="I403" s="90"/>
      <c r="J403" s="90"/>
      <c r="K403" s="90"/>
      <c r="L403" s="90"/>
      <c r="M403" s="90"/>
      <c r="N403" s="90"/>
      <c r="AA403" s="88">
        <v>42772</v>
      </c>
      <c r="AB403" s="87">
        <v>9349</v>
      </c>
      <c r="AC403" s="87">
        <v>2929</v>
      </c>
      <c r="AD403" s="94">
        <f t="shared" si="54"/>
        <v>562</v>
      </c>
      <c r="AE403" s="84"/>
    </row>
    <row r="404" spans="1:31" s="89" customFormat="1" ht="15.75" customHeight="1">
      <c r="A404" s="88">
        <v>42761</v>
      </c>
      <c r="B404" s="84">
        <v>3050</v>
      </c>
      <c r="C404" s="93">
        <v>42772</v>
      </c>
      <c r="D404" s="92">
        <v>396.26400000000001</v>
      </c>
      <c r="E404" s="87">
        <v>345</v>
      </c>
      <c r="F404" s="87">
        <v>370</v>
      </c>
      <c r="G404" s="86">
        <f t="shared" si="52"/>
        <v>25</v>
      </c>
      <c r="H404" s="86">
        <f t="shared" si="53"/>
        <v>51.26400000000001</v>
      </c>
      <c r="I404" s="90"/>
      <c r="J404" s="90"/>
      <c r="K404" s="90"/>
      <c r="L404" s="90"/>
      <c r="M404" s="90"/>
      <c r="N404" s="90"/>
      <c r="AA404" s="88">
        <v>42769</v>
      </c>
      <c r="AB404" s="87">
        <v>9252</v>
      </c>
      <c r="AC404" s="87">
        <v>2915</v>
      </c>
      <c r="AD404" s="94">
        <f t="shared" si="54"/>
        <v>507</v>
      </c>
      <c r="AE404" s="84"/>
    </row>
    <row r="405" spans="1:31" s="89" customFormat="1" ht="15.75" customHeight="1">
      <c r="A405" s="88">
        <v>42760</v>
      </c>
      <c r="B405" s="84">
        <v>3050</v>
      </c>
      <c r="C405" s="93">
        <v>42769</v>
      </c>
      <c r="D405" s="92">
        <v>396.26400000000001</v>
      </c>
      <c r="E405" s="87">
        <v>340</v>
      </c>
      <c r="F405" s="87">
        <v>370</v>
      </c>
      <c r="G405" s="86">
        <f t="shared" si="52"/>
        <v>30</v>
      </c>
      <c r="H405" s="86">
        <f t="shared" si="53"/>
        <v>56.26400000000001</v>
      </c>
      <c r="I405" s="90"/>
      <c r="J405" s="90"/>
      <c r="K405" s="90"/>
      <c r="L405" s="90"/>
      <c r="M405" s="90"/>
      <c r="N405" s="90"/>
      <c r="AA405" s="88">
        <v>42761</v>
      </c>
      <c r="AB405" s="87">
        <v>9320</v>
      </c>
      <c r="AC405" s="87">
        <v>2929</v>
      </c>
      <c r="AD405" s="94">
        <f t="shared" si="54"/>
        <v>533</v>
      </c>
      <c r="AE405" s="84"/>
    </row>
    <row r="406" spans="1:31" s="89" customFormat="1" ht="15.75" customHeight="1">
      <c r="A406" s="88">
        <v>42759</v>
      </c>
      <c r="B406" s="84">
        <v>3025</v>
      </c>
      <c r="C406" s="93">
        <v>42762</v>
      </c>
      <c r="D406" s="92">
        <v>367.00400000000002</v>
      </c>
      <c r="E406" s="87">
        <v>343</v>
      </c>
      <c r="F406" s="87">
        <v>363</v>
      </c>
      <c r="G406" s="86">
        <f t="shared" si="52"/>
        <v>20</v>
      </c>
      <c r="H406" s="86">
        <f t="shared" si="53"/>
        <v>24.004000000000019</v>
      </c>
      <c r="I406" s="90"/>
      <c r="J406" s="90"/>
      <c r="K406" s="90"/>
      <c r="L406" s="90"/>
      <c r="M406" s="90"/>
      <c r="N406" s="90"/>
      <c r="AA406" s="88">
        <v>42760</v>
      </c>
      <c r="AB406" s="87">
        <v>9418</v>
      </c>
      <c r="AC406" s="87">
        <v>2935</v>
      </c>
      <c r="AD406" s="94">
        <f t="shared" si="54"/>
        <v>613</v>
      </c>
      <c r="AE406" s="84"/>
    </row>
    <row r="407" spans="1:31" s="89" customFormat="1" ht="15.75" customHeight="1">
      <c r="A407" s="88">
        <v>42758</v>
      </c>
      <c r="B407" s="84">
        <v>3002.5</v>
      </c>
      <c r="C407" s="93">
        <v>42755</v>
      </c>
      <c r="D407" s="92">
        <v>354.464</v>
      </c>
      <c r="E407" s="87">
        <v>342</v>
      </c>
      <c r="F407" s="87">
        <v>360</v>
      </c>
      <c r="G407" s="86">
        <f t="shared" si="52"/>
        <v>18</v>
      </c>
      <c r="H407" s="86">
        <f t="shared" si="53"/>
        <v>12.463999999999999</v>
      </c>
      <c r="I407" s="90"/>
      <c r="J407" s="90"/>
      <c r="K407" s="90"/>
      <c r="L407" s="90"/>
      <c r="M407" s="90"/>
      <c r="N407" s="90"/>
      <c r="AA407" s="88">
        <v>42759</v>
      </c>
      <c r="AB407" s="87">
        <v>9128</v>
      </c>
      <c r="AC407" s="87">
        <v>2855</v>
      </c>
      <c r="AD407" s="94">
        <f t="shared" si="54"/>
        <v>563</v>
      </c>
      <c r="AE407" s="84"/>
    </row>
    <row r="408" spans="1:31" s="89" customFormat="1" ht="15.75" customHeight="1">
      <c r="A408" s="88">
        <v>42755</v>
      </c>
      <c r="B408" s="84">
        <v>3015</v>
      </c>
      <c r="C408" s="93">
        <v>42754</v>
      </c>
      <c r="D408" s="92">
        <v>354.464</v>
      </c>
      <c r="E408" s="87">
        <v>336</v>
      </c>
      <c r="F408" s="87">
        <v>354</v>
      </c>
      <c r="G408" s="86">
        <f t="shared" si="52"/>
        <v>18</v>
      </c>
      <c r="H408" s="86">
        <f t="shared" si="53"/>
        <v>18.463999999999999</v>
      </c>
      <c r="I408" s="90"/>
      <c r="J408" s="90"/>
      <c r="K408" s="90"/>
      <c r="L408" s="90"/>
      <c r="M408" s="90"/>
      <c r="N408" s="90"/>
      <c r="AA408" s="88">
        <v>42758</v>
      </c>
      <c r="AB408" s="87">
        <v>9190</v>
      </c>
      <c r="AC408" s="87">
        <v>2848</v>
      </c>
      <c r="AD408" s="94">
        <f t="shared" si="54"/>
        <v>646</v>
      </c>
      <c r="AE408" s="84"/>
    </row>
    <row r="409" spans="1:31" s="89" customFormat="1" ht="15.75" customHeight="1">
      <c r="A409" s="88">
        <v>42754</v>
      </c>
      <c r="B409" s="84">
        <v>2965</v>
      </c>
      <c r="C409" s="93">
        <v>42753</v>
      </c>
      <c r="D409" s="92">
        <v>350.28399999999999</v>
      </c>
      <c r="E409" s="87">
        <v>336</v>
      </c>
      <c r="F409" s="87">
        <v>354</v>
      </c>
      <c r="G409" s="86">
        <f t="shared" si="52"/>
        <v>18</v>
      </c>
      <c r="H409" s="86">
        <f t="shared" si="53"/>
        <v>14.283999999999992</v>
      </c>
      <c r="I409" s="90"/>
      <c r="J409" s="90"/>
      <c r="K409" s="90"/>
      <c r="L409" s="90"/>
      <c r="M409" s="90"/>
      <c r="N409" s="90"/>
      <c r="AA409" s="88">
        <v>42755</v>
      </c>
      <c r="AB409" s="87">
        <v>9028</v>
      </c>
      <c r="AC409" s="87">
        <v>2803</v>
      </c>
      <c r="AD409" s="94">
        <f t="shared" si="54"/>
        <v>619</v>
      </c>
      <c r="AE409" s="84"/>
    </row>
    <row r="410" spans="1:31" s="89" customFormat="1" ht="15.75" customHeight="1">
      <c r="A410" s="88">
        <v>42753</v>
      </c>
      <c r="B410" s="84">
        <v>2980</v>
      </c>
      <c r="C410" s="93">
        <v>42752</v>
      </c>
      <c r="D410" s="92">
        <v>350.28399999999999</v>
      </c>
      <c r="E410" s="87">
        <v>336</v>
      </c>
      <c r="F410" s="87">
        <v>351</v>
      </c>
      <c r="G410" s="86">
        <f t="shared" si="52"/>
        <v>15</v>
      </c>
      <c r="H410" s="86">
        <f t="shared" si="53"/>
        <v>14.283999999999992</v>
      </c>
      <c r="I410" s="90"/>
      <c r="J410" s="90"/>
      <c r="K410" s="90"/>
      <c r="L410" s="90"/>
      <c r="M410" s="90"/>
      <c r="N410" s="90"/>
      <c r="AA410" s="88">
        <v>42754</v>
      </c>
      <c r="AB410" s="87">
        <v>8946</v>
      </c>
      <c r="AC410" s="87">
        <v>2793</v>
      </c>
      <c r="AD410" s="94">
        <f t="shared" si="54"/>
        <v>567</v>
      </c>
      <c r="AE410" s="84"/>
    </row>
    <row r="411" spans="1:31" s="89" customFormat="1" ht="15.75" customHeight="1">
      <c r="A411" s="88">
        <v>42752</v>
      </c>
      <c r="B411" s="84">
        <v>3025</v>
      </c>
      <c r="C411" s="93">
        <v>42748</v>
      </c>
      <c r="D411" s="92">
        <v>350.28399999999999</v>
      </c>
      <c r="E411" s="87">
        <v>332</v>
      </c>
      <c r="F411" s="87">
        <v>351</v>
      </c>
      <c r="G411" s="86">
        <f t="shared" si="52"/>
        <v>19</v>
      </c>
      <c r="H411" s="86">
        <f t="shared" si="53"/>
        <v>18.283999999999992</v>
      </c>
      <c r="I411" s="90"/>
      <c r="J411" s="90"/>
      <c r="K411" s="90"/>
      <c r="L411" s="90"/>
      <c r="M411" s="90"/>
      <c r="N411" s="90"/>
      <c r="AA411" s="88">
        <v>42753</v>
      </c>
      <c r="AB411" s="87">
        <v>9088</v>
      </c>
      <c r="AC411" s="87">
        <v>2838</v>
      </c>
      <c r="AD411" s="94">
        <f t="shared" si="54"/>
        <v>574</v>
      </c>
      <c r="AE411" s="84"/>
    </row>
    <row r="412" spans="1:31" s="89" customFormat="1" ht="15.75" customHeight="1">
      <c r="A412" s="88">
        <v>42751</v>
      </c>
      <c r="B412" s="84">
        <v>3025</v>
      </c>
      <c r="C412" s="93">
        <v>42747</v>
      </c>
      <c r="D412" s="92">
        <v>350.28399999999999</v>
      </c>
      <c r="E412" s="87">
        <v>331</v>
      </c>
      <c r="F412" s="87">
        <v>348</v>
      </c>
      <c r="G412" s="86">
        <f t="shared" si="52"/>
        <v>17</v>
      </c>
      <c r="H412" s="86">
        <f t="shared" si="53"/>
        <v>19.283999999999992</v>
      </c>
      <c r="I412" s="90"/>
      <c r="J412" s="90"/>
      <c r="K412" s="90"/>
      <c r="L412" s="90"/>
      <c r="M412" s="90"/>
      <c r="N412" s="90"/>
      <c r="AA412" s="88">
        <v>42752</v>
      </c>
      <c r="AB412" s="87">
        <v>9023</v>
      </c>
      <c r="AC412" s="87">
        <v>2831</v>
      </c>
      <c r="AD412" s="94">
        <f t="shared" si="54"/>
        <v>530</v>
      </c>
      <c r="AE412" s="84"/>
    </row>
    <row r="413" spans="1:31" s="89" customFormat="1" ht="15.75" customHeight="1">
      <c r="A413" s="88">
        <v>42748</v>
      </c>
      <c r="B413" s="84">
        <v>3055</v>
      </c>
      <c r="C413" s="93">
        <v>42746</v>
      </c>
      <c r="D413" s="92">
        <v>350.28399999999999</v>
      </c>
      <c r="E413" s="87">
        <v>331</v>
      </c>
      <c r="F413" s="87">
        <v>348</v>
      </c>
      <c r="G413" s="86">
        <f t="shared" si="52"/>
        <v>17</v>
      </c>
      <c r="H413" s="86">
        <f t="shared" si="53"/>
        <v>19.283999999999992</v>
      </c>
      <c r="I413" s="90"/>
      <c r="J413" s="90"/>
      <c r="K413" s="90"/>
      <c r="L413" s="90"/>
      <c r="M413" s="90"/>
      <c r="N413" s="90"/>
      <c r="AA413" s="88">
        <v>42751</v>
      </c>
      <c r="AB413" s="87">
        <v>9199</v>
      </c>
      <c r="AC413" s="87">
        <v>2870</v>
      </c>
      <c r="AD413" s="94">
        <f t="shared" si="54"/>
        <v>589</v>
      </c>
      <c r="AE413" s="84"/>
    </row>
    <row r="414" spans="1:31" s="89" customFormat="1" ht="15.75" customHeight="1">
      <c r="A414" s="88">
        <v>42747</v>
      </c>
      <c r="B414" s="84">
        <v>2925</v>
      </c>
      <c r="C414" s="93">
        <v>42745</v>
      </c>
      <c r="D414" s="92">
        <v>352.79199999999997</v>
      </c>
      <c r="E414" s="87">
        <v>331</v>
      </c>
      <c r="F414" s="87">
        <v>346</v>
      </c>
      <c r="G414" s="86">
        <f t="shared" si="52"/>
        <v>15</v>
      </c>
      <c r="H414" s="86">
        <f t="shared" si="53"/>
        <v>21.791999999999973</v>
      </c>
      <c r="I414" s="90"/>
      <c r="J414" s="90"/>
      <c r="K414" s="90"/>
      <c r="L414" s="90"/>
      <c r="M414" s="90"/>
      <c r="N414" s="90"/>
      <c r="AA414" s="88">
        <v>42748</v>
      </c>
      <c r="AB414" s="87">
        <v>8881</v>
      </c>
      <c r="AC414" s="87">
        <v>2759</v>
      </c>
      <c r="AD414" s="94">
        <f t="shared" si="54"/>
        <v>604</v>
      </c>
      <c r="AE414" s="84"/>
    </row>
    <row r="415" spans="1:31" s="89" customFormat="1" ht="15.75" customHeight="1">
      <c r="A415" s="88">
        <v>42746</v>
      </c>
      <c r="B415" s="84">
        <v>2910</v>
      </c>
      <c r="C415" s="93">
        <v>42741</v>
      </c>
      <c r="D415" s="92">
        <v>352.79199999999997</v>
      </c>
      <c r="E415" s="87">
        <v>332</v>
      </c>
      <c r="F415" s="87">
        <v>342</v>
      </c>
      <c r="G415" s="86">
        <f t="shared" si="52"/>
        <v>10</v>
      </c>
      <c r="H415" s="86">
        <f t="shared" si="53"/>
        <v>20.791999999999973</v>
      </c>
      <c r="I415" s="90"/>
      <c r="J415" s="90"/>
      <c r="K415" s="90"/>
      <c r="L415" s="90"/>
      <c r="M415" s="90"/>
      <c r="N415" s="90"/>
      <c r="AA415" s="88">
        <v>42747</v>
      </c>
      <c r="AB415" s="87">
        <v>8742</v>
      </c>
      <c r="AC415" s="87">
        <v>2741</v>
      </c>
      <c r="AD415" s="94">
        <f t="shared" si="54"/>
        <v>519</v>
      </c>
      <c r="AE415" s="84"/>
    </row>
    <row r="416" spans="1:31" s="89" customFormat="1" ht="15.75" customHeight="1">
      <c r="A416" s="88">
        <v>42745</v>
      </c>
      <c r="B416" s="84">
        <v>2910</v>
      </c>
      <c r="C416" s="93">
        <v>42740</v>
      </c>
      <c r="D416" s="92">
        <v>351.12</v>
      </c>
      <c r="E416" s="87">
        <v>343</v>
      </c>
      <c r="F416" s="87">
        <v>348</v>
      </c>
      <c r="G416" s="86">
        <f t="shared" si="52"/>
        <v>5</v>
      </c>
      <c r="H416" s="86">
        <f t="shared" si="53"/>
        <v>8.1200000000000045</v>
      </c>
      <c r="I416" s="90"/>
      <c r="J416" s="90"/>
      <c r="K416" s="90"/>
      <c r="L416" s="90"/>
      <c r="M416" s="90"/>
      <c r="N416" s="90"/>
      <c r="AA416" s="88">
        <v>42746</v>
      </c>
      <c r="AB416" s="87">
        <v>8590</v>
      </c>
      <c r="AC416" s="87">
        <v>2690</v>
      </c>
      <c r="AD416" s="94">
        <f t="shared" si="54"/>
        <v>520</v>
      </c>
      <c r="AE416" s="84"/>
    </row>
    <row r="417" spans="1:31" s="89" customFormat="1" ht="15.75" customHeight="1">
      <c r="A417" s="88">
        <v>42744</v>
      </c>
      <c r="B417" s="84">
        <v>2970</v>
      </c>
      <c r="C417" s="93">
        <v>42739</v>
      </c>
      <c r="D417" s="92">
        <v>351.12</v>
      </c>
      <c r="E417" s="87">
        <v>345</v>
      </c>
      <c r="F417" s="87">
        <v>350</v>
      </c>
      <c r="G417" s="86">
        <f t="shared" si="52"/>
        <v>5</v>
      </c>
      <c r="H417" s="86">
        <f t="shared" si="53"/>
        <v>6.1200000000000045</v>
      </c>
      <c r="I417" s="90"/>
      <c r="J417" s="90"/>
      <c r="K417" s="90"/>
      <c r="L417" s="90"/>
      <c r="M417" s="90"/>
      <c r="N417" s="90"/>
      <c r="AA417" s="88">
        <v>42745</v>
      </c>
      <c r="AB417" s="87">
        <v>8590</v>
      </c>
      <c r="AC417" s="87">
        <v>2713</v>
      </c>
      <c r="AD417" s="94">
        <f t="shared" si="54"/>
        <v>451</v>
      </c>
      <c r="AE417" s="84"/>
    </row>
    <row r="418" spans="1:31" s="89" customFormat="1" ht="15.75" customHeight="1">
      <c r="A418" s="88">
        <v>42741</v>
      </c>
      <c r="B418" s="84">
        <v>3035</v>
      </c>
      <c r="C418" s="93">
        <v>42738</v>
      </c>
      <c r="D418" s="92">
        <v>351.12</v>
      </c>
      <c r="E418" s="87">
        <v>349</v>
      </c>
      <c r="F418" s="87">
        <v>354</v>
      </c>
      <c r="G418" s="86">
        <f t="shared" si="52"/>
        <v>5</v>
      </c>
      <c r="H418" s="86">
        <f t="shared" si="53"/>
        <v>2.1200000000000045</v>
      </c>
      <c r="I418" s="90"/>
      <c r="J418" s="90"/>
      <c r="K418" s="90"/>
      <c r="L418" s="90"/>
      <c r="M418" s="90"/>
      <c r="N418" s="90"/>
      <c r="AA418" s="88">
        <v>42744</v>
      </c>
      <c r="AB418" s="87">
        <v>8645</v>
      </c>
      <c r="AC418" s="87">
        <v>2716</v>
      </c>
      <c r="AD418" s="94">
        <f t="shared" si="54"/>
        <v>497</v>
      </c>
      <c r="AE418" s="84"/>
    </row>
    <row r="419" spans="1:31" s="89" customFormat="1" ht="15.75" customHeight="1">
      <c r="A419" s="88">
        <v>42740</v>
      </c>
      <c r="B419" s="84">
        <v>3045</v>
      </c>
      <c r="C419" s="93">
        <v>42734</v>
      </c>
      <c r="D419" s="92">
        <v>349.44799999999998</v>
      </c>
      <c r="E419" s="87">
        <v>350</v>
      </c>
      <c r="F419" s="87">
        <v>355</v>
      </c>
      <c r="G419" s="86">
        <f t="shared" si="52"/>
        <v>5</v>
      </c>
      <c r="H419" s="86">
        <f t="shared" si="53"/>
        <v>-0.55200000000002092</v>
      </c>
      <c r="I419" s="90"/>
      <c r="J419" s="90"/>
      <c r="K419" s="90"/>
      <c r="L419" s="90"/>
      <c r="M419" s="90"/>
      <c r="N419" s="90"/>
      <c r="AA419" s="88">
        <v>42741</v>
      </c>
      <c r="AB419" s="87">
        <v>8438</v>
      </c>
      <c r="AC419" s="87">
        <v>2646</v>
      </c>
      <c r="AD419" s="94">
        <f t="shared" si="54"/>
        <v>500</v>
      </c>
      <c r="AE419" s="84"/>
    </row>
    <row r="420" spans="1:31" s="89" customFormat="1" ht="15.75" customHeight="1">
      <c r="A420" s="88">
        <v>42739</v>
      </c>
      <c r="B420" s="84">
        <v>3060</v>
      </c>
      <c r="C420" s="93">
        <v>42727</v>
      </c>
      <c r="D420" s="92">
        <v>347.77600000000001</v>
      </c>
      <c r="E420" s="87">
        <v>351</v>
      </c>
      <c r="F420" s="87">
        <v>356</v>
      </c>
      <c r="G420" s="86">
        <f t="shared" si="52"/>
        <v>5</v>
      </c>
      <c r="H420" s="86">
        <f t="shared" si="53"/>
        <v>-3.2239999999999895</v>
      </c>
      <c r="I420" s="90"/>
      <c r="J420" s="90"/>
      <c r="K420" s="90"/>
      <c r="L420" s="90"/>
      <c r="M420" s="90"/>
      <c r="N420" s="90"/>
      <c r="AA420" s="88">
        <v>42740</v>
      </c>
      <c r="AB420" s="87">
        <v>8552</v>
      </c>
      <c r="AC420" s="87">
        <v>2661</v>
      </c>
      <c r="AD420" s="94">
        <f t="shared" si="54"/>
        <v>569</v>
      </c>
      <c r="AE420" s="84"/>
    </row>
    <row r="421" spans="1:31" s="89" customFormat="1" ht="15.75" customHeight="1">
      <c r="A421" s="88">
        <v>42738</v>
      </c>
      <c r="B421" s="84">
        <v>3065</v>
      </c>
      <c r="C421" s="93">
        <v>42726</v>
      </c>
      <c r="D421" s="92">
        <v>347.77600000000001</v>
      </c>
      <c r="E421" s="87">
        <v>350</v>
      </c>
      <c r="F421" s="87">
        <v>355</v>
      </c>
      <c r="G421" s="86">
        <f t="shared" si="52"/>
        <v>5</v>
      </c>
      <c r="H421" s="86">
        <f t="shared" si="53"/>
        <v>-2.2239999999999895</v>
      </c>
      <c r="I421" s="90"/>
      <c r="J421" s="90"/>
      <c r="K421" s="90"/>
      <c r="L421" s="90"/>
      <c r="M421" s="90"/>
      <c r="N421" s="90"/>
      <c r="AA421" s="88">
        <v>42739</v>
      </c>
      <c r="AB421" s="87">
        <v>8532</v>
      </c>
      <c r="AC421" s="87">
        <v>2670</v>
      </c>
      <c r="AD421" s="94">
        <f t="shared" si="54"/>
        <v>522</v>
      </c>
      <c r="AE421" s="84"/>
    </row>
    <row r="422" spans="1:31" s="89" customFormat="1" ht="15.75" customHeight="1">
      <c r="A422" s="88">
        <v>42734</v>
      </c>
      <c r="B422" s="84">
        <v>3090</v>
      </c>
      <c r="C422" s="93">
        <v>42725</v>
      </c>
      <c r="D422" s="92">
        <v>347.77600000000001</v>
      </c>
      <c r="E422" s="87">
        <v>350</v>
      </c>
      <c r="F422" s="87">
        <v>355</v>
      </c>
      <c r="G422" s="86">
        <f t="shared" si="52"/>
        <v>5</v>
      </c>
      <c r="H422" s="86">
        <f t="shared" si="53"/>
        <v>-2.2239999999999895</v>
      </c>
      <c r="I422" s="90"/>
      <c r="J422" s="90"/>
      <c r="K422" s="90"/>
      <c r="L422" s="90"/>
      <c r="M422" s="90"/>
      <c r="N422" s="90"/>
      <c r="AA422" s="88">
        <v>42738</v>
      </c>
      <c r="AB422" s="87">
        <v>8569</v>
      </c>
      <c r="AC422" s="87">
        <v>2667</v>
      </c>
      <c r="AD422" s="94">
        <f t="shared" si="54"/>
        <v>568</v>
      </c>
      <c r="AE422" s="84"/>
    </row>
    <row r="423" spans="1:31" s="89" customFormat="1" ht="15.75" customHeight="1">
      <c r="A423" s="88">
        <v>42733</v>
      </c>
      <c r="B423" s="84">
        <v>3135</v>
      </c>
      <c r="C423" s="93">
        <v>42724</v>
      </c>
      <c r="D423" s="92">
        <v>347.77600000000001</v>
      </c>
      <c r="E423" s="87">
        <v>349</v>
      </c>
      <c r="F423" s="87">
        <v>354</v>
      </c>
      <c r="G423" s="86">
        <f t="shared" si="52"/>
        <v>5</v>
      </c>
      <c r="H423" s="86">
        <f t="shared" si="53"/>
        <v>-1.2239999999999895</v>
      </c>
      <c r="I423" s="90"/>
      <c r="J423" s="90"/>
      <c r="K423" s="90"/>
      <c r="L423" s="90"/>
      <c r="M423" s="90"/>
      <c r="N423" s="90"/>
      <c r="AA423" s="88">
        <v>42734</v>
      </c>
      <c r="AB423" s="87">
        <v>8800</v>
      </c>
      <c r="AC423" s="87">
        <v>2731</v>
      </c>
      <c r="AD423" s="94">
        <f t="shared" si="54"/>
        <v>607</v>
      </c>
      <c r="AE423" s="84"/>
    </row>
    <row r="424" spans="1:31" s="89" customFormat="1" ht="15.75" customHeight="1">
      <c r="A424" s="88">
        <v>42732</v>
      </c>
      <c r="B424" s="84">
        <v>3135</v>
      </c>
      <c r="C424" s="93">
        <v>42723</v>
      </c>
      <c r="D424" s="92">
        <v>347.77600000000001</v>
      </c>
      <c r="E424" s="87">
        <v>352</v>
      </c>
      <c r="F424" s="87">
        <v>356</v>
      </c>
      <c r="G424" s="86">
        <f t="shared" si="52"/>
        <v>4</v>
      </c>
      <c r="H424" s="86">
        <f t="shared" si="53"/>
        <v>-4.2239999999999895</v>
      </c>
      <c r="I424" s="90"/>
      <c r="J424" s="90"/>
      <c r="K424" s="90"/>
      <c r="L424" s="90"/>
      <c r="M424" s="90"/>
      <c r="N424" s="90"/>
      <c r="AA424" s="88">
        <v>42733</v>
      </c>
      <c r="AB424" s="87">
        <v>9176</v>
      </c>
      <c r="AC424" s="87">
        <v>2849</v>
      </c>
      <c r="AD424" s="94">
        <f t="shared" si="54"/>
        <v>629</v>
      </c>
      <c r="AE424" s="84"/>
    </row>
    <row r="425" spans="1:31" s="89" customFormat="1" ht="15.75" customHeight="1">
      <c r="A425" s="88">
        <v>42731</v>
      </c>
      <c r="B425" s="84">
        <v>3175</v>
      </c>
      <c r="C425" s="93">
        <v>42720</v>
      </c>
      <c r="D425" s="92">
        <v>347.77600000000001</v>
      </c>
      <c r="E425" s="87">
        <v>354</v>
      </c>
      <c r="F425" s="87">
        <v>356</v>
      </c>
      <c r="G425" s="86">
        <f t="shared" si="52"/>
        <v>2</v>
      </c>
      <c r="H425" s="86">
        <f t="shared" si="53"/>
        <v>-6.2239999999999895</v>
      </c>
      <c r="I425" s="90"/>
      <c r="J425" s="90"/>
      <c r="K425" s="90"/>
      <c r="L425" s="90"/>
      <c r="M425" s="90"/>
      <c r="N425" s="90"/>
      <c r="AA425" s="88">
        <v>42732</v>
      </c>
      <c r="AB425" s="87">
        <v>9197</v>
      </c>
      <c r="AC425" s="87">
        <v>2856</v>
      </c>
      <c r="AD425" s="94">
        <f t="shared" si="54"/>
        <v>629</v>
      </c>
      <c r="AE425" s="84"/>
    </row>
    <row r="426" spans="1:31" s="89" customFormat="1" ht="15.75" customHeight="1">
      <c r="A426" s="88">
        <v>42730</v>
      </c>
      <c r="B426" s="84">
        <v>3175</v>
      </c>
      <c r="C426" s="93">
        <v>42719</v>
      </c>
      <c r="D426" s="92">
        <v>337.74400000000003</v>
      </c>
      <c r="E426" s="87">
        <v>350</v>
      </c>
      <c r="F426" s="87">
        <v>351</v>
      </c>
      <c r="G426" s="86">
        <f t="shared" si="52"/>
        <v>1</v>
      </c>
      <c r="H426" s="86">
        <f t="shared" si="53"/>
        <v>-12.255999999999972</v>
      </c>
      <c r="I426" s="90"/>
      <c r="J426" s="90"/>
      <c r="K426" s="90"/>
      <c r="L426" s="90"/>
      <c r="M426" s="90"/>
      <c r="N426" s="90"/>
      <c r="AA426" s="88">
        <v>42731</v>
      </c>
      <c r="AB426" s="87">
        <v>9175</v>
      </c>
      <c r="AC426" s="87">
        <v>2852</v>
      </c>
      <c r="AD426" s="94">
        <f t="shared" si="54"/>
        <v>619</v>
      </c>
      <c r="AE426" s="84"/>
    </row>
    <row r="427" spans="1:31" s="89" customFormat="1" ht="15.75" customHeight="1">
      <c r="A427" s="88">
        <v>42727</v>
      </c>
      <c r="B427" s="84">
        <v>3155</v>
      </c>
      <c r="C427" s="93">
        <v>42718</v>
      </c>
      <c r="D427" s="92">
        <v>337.74400000000003</v>
      </c>
      <c r="E427" s="87">
        <v>350</v>
      </c>
      <c r="F427" s="87">
        <v>343</v>
      </c>
      <c r="G427" s="86">
        <f t="shared" si="52"/>
        <v>-7</v>
      </c>
      <c r="H427" s="86">
        <f t="shared" si="53"/>
        <v>-12.255999999999972</v>
      </c>
      <c r="I427" s="90"/>
      <c r="J427" s="90"/>
      <c r="K427" s="90"/>
      <c r="L427" s="90"/>
      <c r="M427" s="90"/>
      <c r="N427" s="90"/>
      <c r="AA427" s="88">
        <v>42730</v>
      </c>
      <c r="AB427" s="87">
        <v>9053</v>
      </c>
      <c r="AC427" s="87">
        <v>2747</v>
      </c>
      <c r="AD427" s="94">
        <f t="shared" si="54"/>
        <v>812</v>
      </c>
      <c r="AE427" s="84"/>
    </row>
    <row r="428" spans="1:31" s="89" customFormat="1" ht="15.75" customHeight="1">
      <c r="A428" s="88">
        <v>42726</v>
      </c>
      <c r="B428" s="84">
        <v>3190</v>
      </c>
      <c r="C428" s="93">
        <v>42717</v>
      </c>
      <c r="D428" s="92">
        <v>337.74400000000003</v>
      </c>
      <c r="E428" s="87">
        <v>348</v>
      </c>
      <c r="F428" s="87">
        <v>339</v>
      </c>
      <c r="G428" s="86">
        <f t="shared" si="52"/>
        <v>-9</v>
      </c>
      <c r="H428" s="86">
        <f t="shared" si="53"/>
        <v>-10.255999999999972</v>
      </c>
      <c r="I428" s="90"/>
      <c r="J428" s="90"/>
      <c r="K428" s="90"/>
      <c r="L428" s="90"/>
      <c r="M428" s="90"/>
      <c r="N428" s="90"/>
      <c r="AA428" s="88">
        <v>42727</v>
      </c>
      <c r="AB428" s="87">
        <v>8872</v>
      </c>
      <c r="AC428" s="87">
        <v>2737</v>
      </c>
      <c r="AD428" s="94">
        <f t="shared" si="54"/>
        <v>661</v>
      </c>
      <c r="AE428" s="84"/>
    </row>
    <row r="429" spans="1:31" s="89" customFormat="1" ht="15.75" customHeight="1">
      <c r="A429" s="88">
        <v>42725</v>
      </c>
      <c r="B429" s="84">
        <v>3135</v>
      </c>
      <c r="C429" s="93">
        <v>42716</v>
      </c>
      <c r="D429" s="92">
        <v>337.74400000000003</v>
      </c>
      <c r="E429" s="87">
        <v>335</v>
      </c>
      <c r="F429" s="87">
        <v>335</v>
      </c>
      <c r="G429" s="86">
        <f t="shared" si="52"/>
        <v>0</v>
      </c>
      <c r="H429" s="86">
        <f t="shared" si="53"/>
        <v>2.7440000000000282</v>
      </c>
      <c r="I429" s="90"/>
      <c r="J429" s="90"/>
      <c r="K429" s="90"/>
      <c r="L429" s="90"/>
      <c r="M429" s="90"/>
      <c r="N429" s="90"/>
      <c r="AA429" s="88">
        <v>42726</v>
      </c>
      <c r="AB429" s="87">
        <v>8983</v>
      </c>
      <c r="AC429" s="87">
        <v>2800</v>
      </c>
      <c r="AD429" s="94">
        <f t="shared" si="54"/>
        <v>583</v>
      </c>
      <c r="AE429" s="84"/>
    </row>
    <row r="430" spans="1:31" s="89" customFormat="1" ht="15.75" customHeight="1">
      <c r="A430" s="88">
        <v>42724</v>
      </c>
      <c r="B430" s="84">
        <v>3140</v>
      </c>
      <c r="C430" s="93">
        <v>42713</v>
      </c>
      <c r="D430" s="92">
        <v>337.74400000000003</v>
      </c>
      <c r="E430" s="87">
        <v>334</v>
      </c>
      <c r="F430" s="87">
        <v>334</v>
      </c>
      <c r="G430" s="86">
        <f t="shared" si="52"/>
        <v>0</v>
      </c>
      <c r="H430" s="86">
        <f t="shared" si="53"/>
        <v>3.7440000000000282</v>
      </c>
      <c r="I430" s="90"/>
      <c r="J430" s="90"/>
      <c r="K430" s="90"/>
      <c r="L430" s="90"/>
      <c r="M430" s="90"/>
      <c r="N430" s="90"/>
      <c r="AA430" s="88">
        <v>42725</v>
      </c>
      <c r="AB430" s="87">
        <v>9106</v>
      </c>
      <c r="AC430" s="87">
        <v>2810</v>
      </c>
      <c r="AD430" s="94">
        <f t="shared" si="54"/>
        <v>676</v>
      </c>
      <c r="AE430" s="84"/>
    </row>
    <row r="431" spans="1:31" s="89" customFormat="1" ht="15.75" customHeight="1">
      <c r="A431" s="88">
        <v>42723</v>
      </c>
      <c r="B431" s="84">
        <v>3050</v>
      </c>
      <c r="C431" s="93">
        <v>42712</v>
      </c>
      <c r="D431" s="92">
        <v>337.74400000000003</v>
      </c>
      <c r="E431" s="87">
        <v>335</v>
      </c>
      <c r="F431" s="87">
        <v>335</v>
      </c>
      <c r="G431" s="86">
        <f t="shared" si="52"/>
        <v>0</v>
      </c>
      <c r="H431" s="86">
        <f t="shared" si="53"/>
        <v>2.7440000000000282</v>
      </c>
      <c r="I431" s="90"/>
      <c r="J431" s="90"/>
      <c r="K431" s="90"/>
      <c r="L431" s="90"/>
      <c r="M431" s="90"/>
      <c r="N431" s="90"/>
      <c r="AA431" s="88">
        <v>42724</v>
      </c>
      <c r="AB431" s="87">
        <v>9037</v>
      </c>
      <c r="AC431" s="87">
        <v>2813</v>
      </c>
      <c r="AD431" s="94">
        <f t="shared" si="54"/>
        <v>598</v>
      </c>
      <c r="AE431" s="84"/>
    </row>
    <row r="432" spans="1:31" s="89" customFormat="1" ht="15.75" customHeight="1">
      <c r="A432" s="88">
        <v>42720</v>
      </c>
      <c r="B432" s="84">
        <v>3210</v>
      </c>
      <c r="C432" s="93">
        <v>42711</v>
      </c>
      <c r="D432" s="92">
        <v>337.74400000000003</v>
      </c>
      <c r="E432" s="87">
        <v>335</v>
      </c>
      <c r="F432" s="87">
        <v>335</v>
      </c>
      <c r="G432" s="86">
        <f t="shared" ref="G432:G495" si="55">F432-E432</f>
        <v>0</v>
      </c>
      <c r="H432" s="86">
        <f t="shared" ref="H432:H495" si="56">D432-E432</f>
        <v>2.7440000000000282</v>
      </c>
      <c r="I432" s="90"/>
      <c r="J432" s="90"/>
      <c r="K432" s="90"/>
      <c r="L432" s="90"/>
      <c r="M432" s="90"/>
      <c r="N432" s="90"/>
      <c r="AA432" s="88">
        <v>42723</v>
      </c>
      <c r="AB432" s="87">
        <v>9243</v>
      </c>
      <c r="AC432" s="87">
        <v>2822</v>
      </c>
      <c r="AD432" s="94">
        <f t="shared" si="54"/>
        <v>777</v>
      </c>
      <c r="AE432" s="84"/>
    </row>
    <row r="433" spans="1:31" s="89" customFormat="1" ht="15.75" customHeight="1">
      <c r="A433" s="88">
        <v>42719</v>
      </c>
      <c r="B433" s="84">
        <v>3235</v>
      </c>
      <c r="C433" s="93">
        <v>42710</v>
      </c>
      <c r="D433" s="92">
        <v>324.36799999999999</v>
      </c>
      <c r="E433" s="87">
        <v>310</v>
      </c>
      <c r="F433" s="87">
        <v>315</v>
      </c>
      <c r="G433" s="86">
        <f t="shared" si="55"/>
        <v>5</v>
      </c>
      <c r="H433" s="86">
        <f t="shared" si="56"/>
        <v>14.367999999999995</v>
      </c>
      <c r="I433" s="90"/>
      <c r="J433" s="90"/>
      <c r="K433" s="90"/>
      <c r="L433" s="90"/>
      <c r="M433" s="90"/>
      <c r="N433" s="90"/>
      <c r="AA433" s="88">
        <v>42720</v>
      </c>
      <c r="AB433" s="87">
        <v>9632</v>
      </c>
      <c r="AC433" s="87">
        <v>2960</v>
      </c>
      <c r="AD433" s="94">
        <f t="shared" si="54"/>
        <v>752</v>
      </c>
      <c r="AE433" s="84"/>
    </row>
    <row r="434" spans="1:31" s="89" customFormat="1" ht="15.75" customHeight="1">
      <c r="A434" s="88">
        <v>42718</v>
      </c>
      <c r="B434" s="84">
        <v>3165</v>
      </c>
      <c r="C434" s="93">
        <v>42709</v>
      </c>
      <c r="D434" s="92">
        <v>324.36799999999999</v>
      </c>
      <c r="E434" s="87">
        <v>295</v>
      </c>
      <c r="F434" s="87">
        <v>300</v>
      </c>
      <c r="G434" s="86">
        <f t="shared" si="55"/>
        <v>5</v>
      </c>
      <c r="H434" s="86">
        <f t="shared" si="56"/>
        <v>29.367999999999995</v>
      </c>
      <c r="I434" s="90"/>
      <c r="J434" s="90"/>
      <c r="K434" s="90"/>
      <c r="L434" s="90"/>
      <c r="M434" s="90"/>
      <c r="N434" s="90"/>
      <c r="AA434" s="88">
        <v>42719</v>
      </c>
      <c r="AB434" s="87">
        <v>9719</v>
      </c>
      <c r="AC434" s="87">
        <v>2973</v>
      </c>
      <c r="AD434" s="94">
        <f t="shared" si="54"/>
        <v>800</v>
      </c>
      <c r="AE434" s="84"/>
    </row>
    <row r="435" spans="1:31" s="89" customFormat="1" ht="15.75" customHeight="1">
      <c r="A435" s="88">
        <v>42717</v>
      </c>
      <c r="B435" s="84">
        <v>3035</v>
      </c>
      <c r="C435" s="93">
        <v>42706</v>
      </c>
      <c r="D435" s="92">
        <v>324.36799999999999</v>
      </c>
      <c r="E435" s="87">
        <v>292</v>
      </c>
      <c r="F435" s="87">
        <v>297</v>
      </c>
      <c r="G435" s="86">
        <f t="shared" si="55"/>
        <v>5</v>
      </c>
      <c r="H435" s="86">
        <f t="shared" si="56"/>
        <v>32.367999999999995</v>
      </c>
      <c r="I435" s="90"/>
      <c r="J435" s="90"/>
      <c r="K435" s="90"/>
      <c r="L435" s="90"/>
      <c r="M435" s="90"/>
      <c r="N435" s="90"/>
      <c r="AA435" s="88">
        <v>42718</v>
      </c>
      <c r="AB435" s="87">
        <v>9792</v>
      </c>
      <c r="AC435" s="87">
        <v>2974</v>
      </c>
      <c r="AD435" s="94">
        <f t="shared" si="54"/>
        <v>870</v>
      </c>
      <c r="AE435" s="84"/>
    </row>
    <row r="436" spans="1:31" s="89" customFormat="1" ht="15.75" customHeight="1">
      <c r="A436" s="88">
        <v>42716</v>
      </c>
      <c r="B436" s="84">
        <v>2955</v>
      </c>
      <c r="C436" s="93">
        <v>42705</v>
      </c>
      <c r="D436" s="92">
        <v>324.36799999999999</v>
      </c>
      <c r="E436" s="87">
        <v>291</v>
      </c>
      <c r="F436" s="87">
        <v>296</v>
      </c>
      <c r="G436" s="86">
        <f t="shared" si="55"/>
        <v>5</v>
      </c>
      <c r="H436" s="86">
        <f t="shared" si="56"/>
        <v>33.367999999999995</v>
      </c>
      <c r="I436" s="90"/>
      <c r="J436" s="90"/>
      <c r="K436" s="90"/>
      <c r="L436" s="90"/>
      <c r="M436" s="90"/>
      <c r="N436" s="90"/>
      <c r="AA436" s="88">
        <v>42717</v>
      </c>
      <c r="AB436" s="87">
        <v>9670</v>
      </c>
      <c r="AC436" s="87">
        <v>2883</v>
      </c>
      <c r="AD436" s="94">
        <f t="shared" si="54"/>
        <v>1021</v>
      </c>
      <c r="AE436" s="84"/>
    </row>
    <row r="437" spans="1:31" s="89" customFormat="1" ht="15.75" customHeight="1">
      <c r="A437" s="88">
        <v>42713</v>
      </c>
      <c r="B437" s="84">
        <v>3005</v>
      </c>
      <c r="C437" s="93">
        <v>42704</v>
      </c>
      <c r="D437" s="92">
        <v>324.36799999999999</v>
      </c>
      <c r="E437" s="87">
        <v>292</v>
      </c>
      <c r="F437" s="87">
        <v>297</v>
      </c>
      <c r="G437" s="86">
        <f t="shared" si="55"/>
        <v>5</v>
      </c>
      <c r="H437" s="86">
        <f t="shared" si="56"/>
        <v>32.367999999999995</v>
      </c>
      <c r="I437" s="90"/>
      <c r="J437" s="90"/>
      <c r="K437" s="90"/>
      <c r="L437" s="90"/>
      <c r="M437" s="90"/>
      <c r="N437" s="90"/>
      <c r="AA437" s="88">
        <v>42716</v>
      </c>
      <c r="AB437" s="87">
        <v>9581</v>
      </c>
      <c r="AC437" s="87">
        <v>2874</v>
      </c>
      <c r="AD437" s="94">
        <f t="shared" si="54"/>
        <v>959</v>
      </c>
      <c r="AE437" s="84"/>
    </row>
    <row r="438" spans="1:31" s="89" customFormat="1" ht="15.75" customHeight="1">
      <c r="A438" s="88">
        <v>42712</v>
      </c>
      <c r="B438" s="84">
        <v>2925</v>
      </c>
      <c r="C438" s="93">
        <v>42703</v>
      </c>
      <c r="D438" s="92">
        <v>327.71199999999999</v>
      </c>
      <c r="E438" s="87">
        <v>293</v>
      </c>
      <c r="F438" s="87">
        <v>298</v>
      </c>
      <c r="G438" s="86">
        <f t="shared" si="55"/>
        <v>5</v>
      </c>
      <c r="H438" s="86">
        <f t="shared" si="56"/>
        <v>34.711999999999989</v>
      </c>
      <c r="I438" s="90"/>
      <c r="J438" s="90"/>
      <c r="K438" s="90"/>
      <c r="L438" s="90"/>
      <c r="M438" s="90"/>
      <c r="N438" s="90"/>
      <c r="AA438" s="88">
        <v>42713</v>
      </c>
      <c r="AB438" s="87">
        <v>9449</v>
      </c>
      <c r="AC438" s="87">
        <v>2853</v>
      </c>
      <c r="AD438" s="94">
        <f t="shared" si="54"/>
        <v>890</v>
      </c>
      <c r="AE438" s="84"/>
    </row>
    <row r="439" spans="1:31" s="89" customFormat="1" ht="15.75" customHeight="1">
      <c r="A439" s="88">
        <v>42711</v>
      </c>
      <c r="B439" s="84">
        <v>2995</v>
      </c>
      <c r="C439" s="93">
        <v>42702</v>
      </c>
      <c r="D439" s="92">
        <v>336.072</v>
      </c>
      <c r="E439" s="87">
        <v>293</v>
      </c>
      <c r="F439" s="87">
        <v>298</v>
      </c>
      <c r="G439" s="86">
        <f t="shared" si="55"/>
        <v>5</v>
      </c>
      <c r="H439" s="86">
        <f t="shared" si="56"/>
        <v>43.072000000000003</v>
      </c>
      <c r="I439" s="90"/>
      <c r="J439" s="90"/>
      <c r="K439" s="90"/>
      <c r="L439" s="90"/>
      <c r="M439" s="90"/>
      <c r="N439" s="90"/>
      <c r="AA439" s="88">
        <v>42712</v>
      </c>
      <c r="AB439" s="87">
        <v>9266</v>
      </c>
      <c r="AC439" s="87">
        <v>2822</v>
      </c>
      <c r="AD439" s="94">
        <f t="shared" si="54"/>
        <v>800</v>
      </c>
      <c r="AE439" s="84"/>
    </row>
    <row r="440" spans="1:31" s="89" customFormat="1" ht="15.75" customHeight="1">
      <c r="A440" s="88">
        <v>42710</v>
      </c>
      <c r="B440" s="84">
        <v>2865</v>
      </c>
      <c r="C440" s="93">
        <v>42699</v>
      </c>
      <c r="D440" s="92">
        <v>336.072</v>
      </c>
      <c r="E440" s="87">
        <v>292</v>
      </c>
      <c r="F440" s="87">
        <v>297</v>
      </c>
      <c r="G440" s="86">
        <f t="shared" si="55"/>
        <v>5</v>
      </c>
      <c r="H440" s="86">
        <f t="shared" si="56"/>
        <v>44.072000000000003</v>
      </c>
      <c r="I440" s="90"/>
      <c r="J440" s="90"/>
      <c r="K440" s="90"/>
      <c r="L440" s="90"/>
      <c r="M440" s="90"/>
      <c r="N440" s="90"/>
      <c r="AA440" s="88">
        <v>42711</v>
      </c>
      <c r="AB440" s="87">
        <v>9315</v>
      </c>
      <c r="AC440" s="87">
        <v>2848</v>
      </c>
      <c r="AD440" s="94">
        <f t="shared" si="54"/>
        <v>771</v>
      </c>
      <c r="AE440" s="84"/>
    </row>
    <row r="441" spans="1:31" s="89" customFormat="1" ht="15.75" customHeight="1">
      <c r="A441" s="88">
        <v>42709</v>
      </c>
      <c r="B441" s="84">
        <v>2765</v>
      </c>
      <c r="C441" s="93">
        <v>42697</v>
      </c>
      <c r="D441" s="92">
        <v>336.072</v>
      </c>
      <c r="E441" s="87">
        <v>295</v>
      </c>
      <c r="F441" s="87">
        <v>296</v>
      </c>
      <c r="G441" s="86">
        <f t="shared" si="55"/>
        <v>1</v>
      </c>
      <c r="H441" s="86">
        <f t="shared" si="56"/>
        <v>41.072000000000003</v>
      </c>
      <c r="I441" s="90"/>
      <c r="J441" s="90"/>
      <c r="K441" s="90"/>
      <c r="L441" s="90"/>
      <c r="M441" s="90"/>
      <c r="N441" s="90"/>
      <c r="AA441" s="88">
        <v>42710</v>
      </c>
      <c r="AB441" s="87">
        <v>8934</v>
      </c>
      <c r="AC441" s="87">
        <v>2747</v>
      </c>
      <c r="AD441" s="94">
        <f t="shared" si="54"/>
        <v>693</v>
      </c>
      <c r="AE441" s="84"/>
    </row>
    <row r="442" spans="1:31" s="89" customFormat="1" ht="15.75" customHeight="1">
      <c r="A442" s="88">
        <v>42706</v>
      </c>
      <c r="B442" s="84">
        <v>2670</v>
      </c>
      <c r="C442" s="93">
        <v>42696</v>
      </c>
      <c r="D442" s="92">
        <v>336.072</v>
      </c>
      <c r="E442" s="87">
        <v>295</v>
      </c>
      <c r="F442" s="87">
        <v>296</v>
      </c>
      <c r="G442" s="86">
        <f t="shared" si="55"/>
        <v>1</v>
      </c>
      <c r="H442" s="86">
        <f t="shared" si="56"/>
        <v>41.072000000000003</v>
      </c>
      <c r="I442" s="90"/>
      <c r="J442" s="90"/>
      <c r="K442" s="90"/>
      <c r="L442" s="90"/>
      <c r="M442" s="90"/>
      <c r="N442" s="90"/>
      <c r="AA442" s="88">
        <v>42709</v>
      </c>
      <c r="AB442" s="87">
        <v>8875</v>
      </c>
      <c r="AC442" s="87">
        <v>2660</v>
      </c>
      <c r="AD442" s="94">
        <f t="shared" si="54"/>
        <v>895</v>
      </c>
      <c r="AE442" s="84"/>
    </row>
    <row r="443" spans="1:31" s="89" customFormat="1" ht="15.75" customHeight="1">
      <c r="A443" s="88">
        <v>42705</v>
      </c>
      <c r="B443" s="84">
        <v>2545</v>
      </c>
      <c r="C443" s="93">
        <v>42695</v>
      </c>
      <c r="D443" s="92">
        <v>336.072</v>
      </c>
      <c r="E443" s="87">
        <v>291</v>
      </c>
      <c r="F443" s="87">
        <v>292</v>
      </c>
      <c r="G443" s="86">
        <f t="shared" si="55"/>
        <v>1</v>
      </c>
      <c r="H443" s="86">
        <f t="shared" si="56"/>
        <v>45.072000000000003</v>
      </c>
      <c r="I443" s="90"/>
      <c r="J443" s="90"/>
      <c r="K443" s="90"/>
      <c r="L443" s="90"/>
      <c r="M443" s="90"/>
      <c r="N443" s="90"/>
      <c r="AA443" s="88">
        <v>42706</v>
      </c>
      <c r="AB443" s="87">
        <v>8498</v>
      </c>
      <c r="AC443" s="87">
        <v>2580</v>
      </c>
      <c r="AD443" s="94">
        <f t="shared" si="54"/>
        <v>758</v>
      </c>
      <c r="AE443" s="84"/>
    </row>
    <row r="444" spans="1:31" s="89" customFormat="1" ht="15.75" customHeight="1">
      <c r="A444" s="88">
        <v>42704</v>
      </c>
      <c r="B444" s="84">
        <v>2530</v>
      </c>
      <c r="C444" s="93">
        <v>42692</v>
      </c>
      <c r="D444" s="92">
        <v>336.072</v>
      </c>
      <c r="E444" s="87">
        <v>285</v>
      </c>
      <c r="F444" s="87">
        <v>286</v>
      </c>
      <c r="G444" s="86">
        <f t="shared" si="55"/>
        <v>1</v>
      </c>
      <c r="H444" s="86">
        <f t="shared" si="56"/>
        <v>51.072000000000003</v>
      </c>
      <c r="I444" s="90"/>
      <c r="J444" s="90"/>
      <c r="K444" s="90"/>
      <c r="L444" s="90"/>
      <c r="M444" s="90"/>
      <c r="N444" s="90"/>
      <c r="AA444" s="88">
        <v>42705</v>
      </c>
      <c r="AB444" s="87">
        <v>8330</v>
      </c>
      <c r="AC444" s="87">
        <v>2513</v>
      </c>
      <c r="AD444" s="94">
        <f t="shared" si="54"/>
        <v>791</v>
      </c>
      <c r="AE444" s="84"/>
    </row>
    <row r="445" spans="1:31" s="89" customFormat="1" ht="15.75" customHeight="1">
      <c r="A445" s="88">
        <v>42703</v>
      </c>
      <c r="B445" s="84">
        <v>2520</v>
      </c>
      <c r="C445" s="93">
        <v>42691</v>
      </c>
      <c r="D445" s="92">
        <v>317.68</v>
      </c>
      <c r="E445" s="87">
        <v>284</v>
      </c>
      <c r="F445" s="87">
        <v>285</v>
      </c>
      <c r="G445" s="86">
        <f t="shared" si="55"/>
        <v>1</v>
      </c>
      <c r="H445" s="86">
        <f t="shared" si="56"/>
        <v>33.680000000000007</v>
      </c>
      <c r="I445" s="90"/>
      <c r="J445" s="90"/>
      <c r="K445" s="90"/>
      <c r="L445" s="90"/>
      <c r="M445" s="90"/>
      <c r="N445" s="90"/>
      <c r="AA445" s="88">
        <v>42704</v>
      </c>
      <c r="AB445" s="87">
        <v>8187</v>
      </c>
      <c r="AC445" s="87">
        <v>2487</v>
      </c>
      <c r="AD445" s="94">
        <f t="shared" si="54"/>
        <v>726</v>
      </c>
      <c r="AE445" s="84"/>
    </row>
    <row r="446" spans="1:31" s="89" customFormat="1" ht="15.75" customHeight="1">
      <c r="A446" s="88">
        <v>42702</v>
      </c>
      <c r="B446" s="84">
        <v>2525</v>
      </c>
      <c r="C446" s="93">
        <v>42690</v>
      </c>
      <c r="D446" s="92">
        <v>317.68</v>
      </c>
      <c r="E446" s="87">
        <v>275</v>
      </c>
      <c r="F446" s="87">
        <v>283</v>
      </c>
      <c r="G446" s="86">
        <f t="shared" si="55"/>
        <v>8</v>
      </c>
      <c r="H446" s="86">
        <f t="shared" si="56"/>
        <v>42.680000000000007</v>
      </c>
      <c r="I446" s="90"/>
      <c r="J446" s="90"/>
      <c r="K446" s="90"/>
      <c r="L446" s="90"/>
      <c r="M446" s="90"/>
      <c r="N446" s="90"/>
      <c r="AA446" s="88">
        <v>42703</v>
      </c>
      <c r="AB446" s="87">
        <v>8361</v>
      </c>
      <c r="AC446" s="87">
        <v>2502</v>
      </c>
      <c r="AD446" s="94">
        <f t="shared" si="54"/>
        <v>855</v>
      </c>
      <c r="AE446" s="84"/>
    </row>
    <row r="447" spans="1:31" s="89" customFormat="1" ht="15.75" customHeight="1">
      <c r="A447" s="88">
        <v>42699</v>
      </c>
      <c r="B447" s="84">
        <v>2525</v>
      </c>
      <c r="C447" s="93">
        <v>42689</v>
      </c>
      <c r="D447" s="92">
        <v>314.33600000000001</v>
      </c>
      <c r="E447" s="87">
        <v>272</v>
      </c>
      <c r="F447" s="87">
        <v>280</v>
      </c>
      <c r="G447" s="86">
        <f t="shared" si="55"/>
        <v>8</v>
      </c>
      <c r="H447" s="86">
        <f t="shared" si="56"/>
        <v>42.336000000000013</v>
      </c>
      <c r="I447" s="90"/>
      <c r="J447" s="90"/>
      <c r="K447" s="90"/>
      <c r="L447" s="90"/>
      <c r="M447" s="90"/>
      <c r="N447" s="90"/>
      <c r="AA447" s="88">
        <v>42702</v>
      </c>
      <c r="AB447" s="87">
        <v>8478</v>
      </c>
      <c r="AC447" s="87">
        <v>2540</v>
      </c>
      <c r="AD447" s="94">
        <f t="shared" si="54"/>
        <v>858</v>
      </c>
      <c r="AE447" s="84"/>
    </row>
    <row r="448" spans="1:31" s="89" customFormat="1" ht="15.75" customHeight="1">
      <c r="A448" s="88">
        <v>42698</v>
      </c>
      <c r="B448" s="84">
        <v>2505</v>
      </c>
      <c r="C448" s="93">
        <v>42688</v>
      </c>
      <c r="D448" s="92">
        <v>314.33600000000001</v>
      </c>
      <c r="E448" s="87">
        <v>278</v>
      </c>
      <c r="F448" s="87">
        <v>286</v>
      </c>
      <c r="G448" s="86">
        <f t="shared" si="55"/>
        <v>8</v>
      </c>
      <c r="H448" s="86">
        <f t="shared" si="56"/>
        <v>36.336000000000013</v>
      </c>
      <c r="I448" s="90"/>
      <c r="J448" s="90"/>
      <c r="K448" s="90"/>
      <c r="L448" s="90"/>
      <c r="M448" s="90"/>
      <c r="N448" s="90"/>
      <c r="AA448" s="88">
        <v>42699</v>
      </c>
      <c r="AB448" s="87">
        <v>8396</v>
      </c>
      <c r="AC448" s="87">
        <v>2504</v>
      </c>
      <c r="AD448" s="94">
        <f t="shared" si="54"/>
        <v>884</v>
      </c>
      <c r="AE448" s="84"/>
    </row>
    <row r="449" spans="1:31" s="89" customFormat="1" ht="15.75" customHeight="1">
      <c r="A449" s="88">
        <v>42697</v>
      </c>
      <c r="B449" s="84">
        <v>2575</v>
      </c>
      <c r="C449" s="93">
        <v>42685</v>
      </c>
      <c r="D449" s="92">
        <v>310.99200000000002</v>
      </c>
      <c r="E449" s="87">
        <v>285</v>
      </c>
      <c r="F449" s="87">
        <v>289</v>
      </c>
      <c r="G449" s="86">
        <f t="shared" si="55"/>
        <v>4</v>
      </c>
      <c r="H449" s="86">
        <f t="shared" si="56"/>
        <v>25.992000000000019</v>
      </c>
      <c r="I449" s="90"/>
      <c r="J449" s="90"/>
      <c r="K449" s="90"/>
      <c r="L449" s="90"/>
      <c r="M449" s="90"/>
      <c r="N449" s="90"/>
      <c r="AA449" s="88">
        <v>42698</v>
      </c>
      <c r="AB449" s="87">
        <v>8464</v>
      </c>
      <c r="AC449" s="87">
        <v>2519</v>
      </c>
      <c r="AD449" s="94">
        <f t="shared" si="54"/>
        <v>907</v>
      </c>
      <c r="AE449" s="84"/>
    </row>
    <row r="450" spans="1:31" s="89" customFormat="1" ht="15.75" customHeight="1">
      <c r="A450" s="88">
        <v>42696</v>
      </c>
      <c r="B450" s="84">
        <v>2575</v>
      </c>
      <c r="C450" s="93">
        <v>42684</v>
      </c>
      <c r="D450" s="92">
        <v>300.95999999999998</v>
      </c>
      <c r="E450" s="87">
        <v>285</v>
      </c>
      <c r="F450" s="87">
        <v>289</v>
      </c>
      <c r="G450" s="86">
        <f t="shared" si="55"/>
        <v>4</v>
      </c>
      <c r="H450" s="86">
        <f t="shared" si="56"/>
        <v>15.95999999999998</v>
      </c>
      <c r="I450" s="90"/>
      <c r="J450" s="90"/>
      <c r="K450" s="90"/>
      <c r="L450" s="90"/>
      <c r="M450" s="90"/>
      <c r="N450" s="90"/>
      <c r="AA450" s="88">
        <v>42697</v>
      </c>
      <c r="AB450" s="87">
        <v>8514</v>
      </c>
      <c r="AC450" s="87">
        <v>2570</v>
      </c>
      <c r="AD450" s="94">
        <f t="shared" si="54"/>
        <v>804</v>
      </c>
      <c r="AE450" s="84"/>
    </row>
    <row r="451" spans="1:31" s="89" customFormat="1" ht="15.75" customHeight="1">
      <c r="A451" s="88">
        <v>42695</v>
      </c>
      <c r="B451" s="84">
        <v>2565</v>
      </c>
      <c r="C451" s="93">
        <v>42683</v>
      </c>
      <c r="D451" s="92">
        <v>292.60000000000002</v>
      </c>
      <c r="E451" s="87">
        <v>283</v>
      </c>
      <c r="F451" s="87">
        <v>289</v>
      </c>
      <c r="G451" s="86">
        <f t="shared" si="55"/>
        <v>6</v>
      </c>
      <c r="H451" s="86">
        <f t="shared" si="56"/>
        <v>9.6000000000000227</v>
      </c>
      <c r="I451" s="90"/>
      <c r="J451" s="90"/>
      <c r="K451" s="90"/>
      <c r="L451" s="90"/>
      <c r="M451" s="90"/>
      <c r="N451" s="90"/>
      <c r="AA451" s="88">
        <v>42696</v>
      </c>
      <c r="AB451" s="87">
        <v>8747</v>
      </c>
      <c r="AC451" s="87">
        <v>2590</v>
      </c>
      <c r="AD451" s="94">
        <f t="shared" ref="AD451:AD514" si="57">AB451-AC451*3</f>
        <v>977</v>
      </c>
      <c r="AE451" s="84"/>
    </row>
    <row r="452" spans="1:31" s="89" customFormat="1" ht="15.75" customHeight="1">
      <c r="A452" s="88">
        <v>42692</v>
      </c>
      <c r="B452" s="84">
        <v>2505</v>
      </c>
      <c r="C452" s="93">
        <v>42682</v>
      </c>
      <c r="D452" s="92">
        <v>292.60000000000002</v>
      </c>
      <c r="E452" s="87">
        <v>280</v>
      </c>
      <c r="F452" s="87">
        <v>286</v>
      </c>
      <c r="G452" s="86">
        <f t="shared" si="55"/>
        <v>6</v>
      </c>
      <c r="H452" s="86">
        <f t="shared" si="56"/>
        <v>12.600000000000023</v>
      </c>
      <c r="I452" s="90"/>
      <c r="J452" s="90"/>
      <c r="K452" s="90"/>
      <c r="L452" s="90"/>
      <c r="M452" s="90"/>
      <c r="N452" s="90"/>
      <c r="AA452" s="88">
        <v>42695</v>
      </c>
      <c r="AB452" s="87">
        <v>8515</v>
      </c>
      <c r="AC452" s="87">
        <v>2569</v>
      </c>
      <c r="AD452" s="94">
        <f t="shared" si="57"/>
        <v>808</v>
      </c>
      <c r="AE452" s="84"/>
    </row>
    <row r="453" spans="1:31" s="89" customFormat="1" ht="15.75" customHeight="1">
      <c r="A453" s="88">
        <v>42691</v>
      </c>
      <c r="B453" s="84">
        <v>2425</v>
      </c>
      <c r="C453" s="93">
        <v>42681</v>
      </c>
      <c r="D453" s="92">
        <v>277.55200000000002</v>
      </c>
      <c r="E453" s="87">
        <v>280</v>
      </c>
      <c r="F453" s="87">
        <v>286</v>
      </c>
      <c r="G453" s="86">
        <f t="shared" si="55"/>
        <v>6</v>
      </c>
      <c r="H453" s="86">
        <f t="shared" si="56"/>
        <v>-2.4479999999999791</v>
      </c>
      <c r="I453" s="90"/>
      <c r="J453" s="90"/>
      <c r="K453" s="90"/>
      <c r="L453" s="90"/>
      <c r="M453" s="90"/>
      <c r="N453" s="90"/>
      <c r="AA453" s="88">
        <v>42692</v>
      </c>
      <c r="AB453" s="87">
        <v>8308</v>
      </c>
      <c r="AC453" s="87">
        <v>2458</v>
      </c>
      <c r="AD453" s="94">
        <f t="shared" si="57"/>
        <v>934</v>
      </c>
      <c r="AE453" s="84"/>
    </row>
    <row r="454" spans="1:31" s="89" customFormat="1" ht="15.75" customHeight="1">
      <c r="A454" s="88">
        <v>42690</v>
      </c>
      <c r="B454" s="84">
        <v>2420</v>
      </c>
      <c r="C454" s="93">
        <v>42678</v>
      </c>
      <c r="D454" s="92">
        <v>277.55200000000002</v>
      </c>
      <c r="E454" s="87">
        <v>280</v>
      </c>
      <c r="F454" s="87">
        <v>286</v>
      </c>
      <c r="G454" s="86">
        <f t="shared" si="55"/>
        <v>6</v>
      </c>
      <c r="H454" s="86">
        <f t="shared" si="56"/>
        <v>-2.4479999999999791</v>
      </c>
      <c r="I454" s="90"/>
      <c r="J454" s="90"/>
      <c r="K454" s="90"/>
      <c r="L454" s="90"/>
      <c r="M454" s="90"/>
      <c r="N454" s="90"/>
      <c r="AA454" s="88">
        <v>42691</v>
      </c>
      <c r="AB454" s="87">
        <v>8512</v>
      </c>
      <c r="AC454" s="87">
        <v>2467</v>
      </c>
      <c r="AD454" s="94">
        <f t="shared" si="57"/>
        <v>1111</v>
      </c>
      <c r="AE454" s="84"/>
    </row>
    <row r="455" spans="1:31" s="89" customFormat="1" ht="15.75" customHeight="1">
      <c r="A455" s="88">
        <v>42689</v>
      </c>
      <c r="B455" s="84">
        <v>2355</v>
      </c>
      <c r="C455" s="93">
        <v>42677</v>
      </c>
      <c r="D455" s="92">
        <v>276.71600000000001</v>
      </c>
      <c r="E455" s="87">
        <v>275</v>
      </c>
      <c r="F455" s="87">
        <v>281</v>
      </c>
      <c r="G455" s="86">
        <f t="shared" si="55"/>
        <v>6</v>
      </c>
      <c r="H455" s="86">
        <f t="shared" si="56"/>
        <v>1.7160000000000082</v>
      </c>
      <c r="I455" s="90"/>
      <c r="J455" s="90"/>
      <c r="K455" s="90"/>
      <c r="L455" s="90"/>
      <c r="M455" s="90"/>
      <c r="N455" s="90"/>
      <c r="AA455" s="88">
        <v>42690</v>
      </c>
      <c r="AB455" s="87">
        <v>8553</v>
      </c>
      <c r="AC455" s="87">
        <v>2370</v>
      </c>
      <c r="AD455" s="94">
        <f t="shared" si="57"/>
        <v>1443</v>
      </c>
      <c r="AE455" s="84"/>
    </row>
    <row r="456" spans="1:31" s="89" customFormat="1" ht="15.75" customHeight="1">
      <c r="A456" s="88">
        <v>42688</v>
      </c>
      <c r="B456" s="84">
        <v>2365</v>
      </c>
      <c r="C456" s="93">
        <v>42676</v>
      </c>
      <c r="D456" s="92">
        <v>276.71600000000001</v>
      </c>
      <c r="E456" s="87">
        <v>275</v>
      </c>
      <c r="F456" s="87">
        <v>281</v>
      </c>
      <c r="G456" s="86">
        <f t="shared" si="55"/>
        <v>6</v>
      </c>
      <c r="H456" s="86">
        <f t="shared" si="56"/>
        <v>1.7160000000000082</v>
      </c>
      <c r="I456" s="90"/>
      <c r="J456" s="90"/>
      <c r="K456" s="90"/>
      <c r="L456" s="90"/>
      <c r="M456" s="90"/>
      <c r="N456" s="90"/>
      <c r="AA456" s="88">
        <v>42689</v>
      </c>
      <c r="AB456" s="87">
        <v>8556</v>
      </c>
      <c r="AC456" s="87">
        <v>2297</v>
      </c>
      <c r="AD456" s="94">
        <f t="shared" si="57"/>
        <v>1665</v>
      </c>
      <c r="AE456" s="84"/>
    </row>
    <row r="457" spans="1:31" s="89" customFormat="1" ht="15.75" customHeight="1">
      <c r="A457" s="88">
        <v>42685</v>
      </c>
      <c r="B457" s="84">
        <v>2355</v>
      </c>
      <c r="C457" s="93">
        <v>42675</v>
      </c>
      <c r="D457" s="92">
        <v>276.71600000000001</v>
      </c>
      <c r="E457" s="87">
        <v>276</v>
      </c>
      <c r="F457" s="87">
        <v>282</v>
      </c>
      <c r="G457" s="86">
        <f t="shared" si="55"/>
        <v>6</v>
      </c>
      <c r="H457" s="86">
        <f t="shared" si="56"/>
        <v>0.71600000000000819</v>
      </c>
      <c r="I457" s="90"/>
      <c r="J457" s="90"/>
      <c r="K457" s="90"/>
      <c r="L457" s="90"/>
      <c r="M457" s="90"/>
      <c r="N457" s="90"/>
      <c r="AA457" s="88">
        <v>42688</v>
      </c>
      <c r="AB457" s="87">
        <v>8663</v>
      </c>
      <c r="AC457" s="87">
        <v>2336</v>
      </c>
      <c r="AD457" s="94">
        <f t="shared" si="57"/>
        <v>1655</v>
      </c>
      <c r="AE457" s="84"/>
    </row>
    <row r="458" spans="1:31" s="89" customFormat="1" ht="15.75" customHeight="1">
      <c r="A458" s="88">
        <v>42684</v>
      </c>
      <c r="B458" s="84">
        <v>2460</v>
      </c>
      <c r="C458" s="93">
        <v>42674</v>
      </c>
      <c r="D458" s="92">
        <v>276.71600000000001</v>
      </c>
      <c r="E458" s="87">
        <v>276</v>
      </c>
      <c r="F458" s="87">
        <v>282</v>
      </c>
      <c r="G458" s="86">
        <f t="shared" si="55"/>
        <v>6</v>
      </c>
      <c r="H458" s="86">
        <f t="shared" si="56"/>
        <v>0.71600000000000819</v>
      </c>
      <c r="I458" s="90"/>
      <c r="J458" s="90"/>
      <c r="K458" s="90"/>
      <c r="L458" s="90"/>
      <c r="M458" s="90"/>
      <c r="N458" s="90"/>
      <c r="AA458" s="88">
        <v>42685</v>
      </c>
      <c r="AB458" s="87">
        <v>9070</v>
      </c>
      <c r="AC458" s="87">
        <v>2468</v>
      </c>
      <c r="AD458" s="94">
        <f t="shared" si="57"/>
        <v>1666</v>
      </c>
      <c r="AE458" s="84"/>
    </row>
    <row r="459" spans="1:31" s="89" customFormat="1" ht="15.75" customHeight="1">
      <c r="A459" s="88">
        <v>42683</v>
      </c>
      <c r="B459" s="84">
        <v>2365</v>
      </c>
      <c r="C459" s="93">
        <v>42671</v>
      </c>
      <c r="D459" s="92">
        <v>272.536</v>
      </c>
      <c r="E459" s="87">
        <v>273</v>
      </c>
      <c r="F459" s="87">
        <v>279</v>
      </c>
      <c r="G459" s="86">
        <f t="shared" si="55"/>
        <v>6</v>
      </c>
      <c r="H459" s="86">
        <f t="shared" si="56"/>
        <v>-0.46399999999999864</v>
      </c>
      <c r="I459" s="90"/>
      <c r="J459" s="90"/>
      <c r="K459" s="90"/>
      <c r="L459" s="90"/>
      <c r="M459" s="90"/>
      <c r="N459" s="90"/>
      <c r="AA459" s="88">
        <v>42684</v>
      </c>
      <c r="AB459" s="87">
        <v>8909</v>
      </c>
      <c r="AC459" s="87">
        <v>2397</v>
      </c>
      <c r="AD459" s="94">
        <f t="shared" si="57"/>
        <v>1718</v>
      </c>
      <c r="AE459" s="84"/>
    </row>
    <row r="460" spans="1:31" s="89" customFormat="1" ht="15.75" customHeight="1">
      <c r="A460" s="88">
        <v>42682</v>
      </c>
      <c r="B460" s="84">
        <v>2405</v>
      </c>
      <c r="C460" s="93">
        <v>42670</v>
      </c>
      <c r="D460" s="92">
        <v>272.536</v>
      </c>
      <c r="E460" s="87">
        <v>270</v>
      </c>
      <c r="F460" s="87">
        <v>275</v>
      </c>
      <c r="G460" s="86">
        <f t="shared" si="55"/>
        <v>5</v>
      </c>
      <c r="H460" s="86">
        <f t="shared" si="56"/>
        <v>2.5360000000000014</v>
      </c>
      <c r="I460" s="90"/>
      <c r="J460" s="90"/>
      <c r="K460" s="90"/>
      <c r="L460" s="90"/>
      <c r="M460" s="90"/>
      <c r="N460" s="90"/>
      <c r="AA460" s="88">
        <v>42683</v>
      </c>
      <c r="AB460" s="87">
        <v>8808</v>
      </c>
      <c r="AC460" s="87">
        <v>2422</v>
      </c>
      <c r="AD460" s="94">
        <f t="shared" si="57"/>
        <v>1542</v>
      </c>
      <c r="AE460" s="84"/>
    </row>
    <row r="461" spans="1:31" s="89" customFormat="1" ht="15.75" customHeight="1">
      <c r="A461" s="88">
        <v>42681</v>
      </c>
      <c r="B461" s="84">
        <v>2355</v>
      </c>
      <c r="C461" s="93">
        <v>42669</v>
      </c>
      <c r="D461" s="92">
        <v>272.536</v>
      </c>
      <c r="E461" s="87">
        <v>267</v>
      </c>
      <c r="F461" s="87">
        <v>272</v>
      </c>
      <c r="G461" s="86">
        <f t="shared" si="55"/>
        <v>5</v>
      </c>
      <c r="H461" s="86">
        <f t="shared" si="56"/>
        <v>5.5360000000000014</v>
      </c>
      <c r="I461" s="90"/>
      <c r="J461" s="90"/>
      <c r="K461" s="90"/>
      <c r="L461" s="90"/>
      <c r="M461" s="90"/>
      <c r="N461" s="90"/>
      <c r="AA461" s="88">
        <v>42682</v>
      </c>
      <c r="AB461" s="87">
        <v>8536</v>
      </c>
      <c r="AC461" s="87">
        <v>2381</v>
      </c>
      <c r="AD461" s="94">
        <f t="shared" si="57"/>
        <v>1393</v>
      </c>
      <c r="AE461" s="84"/>
    </row>
    <row r="462" spans="1:31" s="89" customFormat="1" ht="15.75" customHeight="1">
      <c r="A462" s="88">
        <v>42678</v>
      </c>
      <c r="B462" s="84">
        <v>2355</v>
      </c>
      <c r="C462" s="93">
        <v>42668</v>
      </c>
      <c r="D462" s="92">
        <v>272.536</v>
      </c>
      <c r="E462" s="87">
        <v>266</v>
      </c>
      <c r="F462" s="87">
        <v>271</v>
      </c>
      <c r="G462" s="86">
        <f t="shared" si="55"/>
        <v>5</v>
      </c>
      <c r="H462" s="86">
        <f t="shared" si="56"/>
        <v>6.5360000000000014</v>
      </c>
      <c r="I462" s="90"/>
      <c r="J462" s="90"/>
      <c r="K462" s="90"/>
      <c r="L462" s="90"/>
      <c r="M462" s="90"/>
      <c r="N462" s="90"/>
      <c r="AA462" s="88">
        <v>42681</v>
      </c>
      <c r="AB462" s="87">
        <v>8273</v>
      </c>
      <c r="AC462" s="87">
        <v>2416</v>
      </c>
      <c r="AD462" s="94">
        <f t="shared" si="57"/>
        <v>1025</v>
      </c>
      <c r="AE462" s="84"/>
    </row>
    <row r="463" spans="1:31" s="89" customFormat="1" ht="15.75" customHeight="1">
      <c r="A463" s="88">
        <v>42677</v>
      </c>
      <c r="B463" s="84">
        <v>2365</v>
      </c>
      <c r="C463" s="93">
        <v>42667</v>
      </c>
      <c r="D463" s="92">
        <v>272.536</v>
      </c>
      <c r="E463" s="87">
        <v>261</v>
      </c>
      <c r="F463" s="87">
        <v>266</v>
      </c>
      <c r="G463" s="86">
        <f t="shared" si="55"/>
        <v>5</v>
      </c>
      <c r="H463" s="86">
        <f t="shared" si="56"/>
        <v>11.536000000000001</v>
      </c>
      <c r="I463" s="90"/>
      <c r="J463" s="90"/>
      <c r="K463" s="90"/>
      <c r="L463" s="90"/>
      <c r="M463" s="90"/>
      <c r="N463" s="90"/>
      <c r="AA463" s="88">
        <v>42678</v>
      </c>
      <c r="AB463" s="87">
        <v>8274</v>
      </c>
      <c r="AC463" s="87">
        <v>2352</v>
      </c>
      <c r="AD463" s="94">
        <f t="shared" si="57"/>
        <v>1218</v>
      </c>
      <c r="AE463" s="84"/>
    </row>
    <row r="464" spans="1:31" s="89" customFormat="1" ht="15.75" customHeight="1">
      <c r="A464" s="88">
        <v>42676</v>
      </c>
      <c r="B464" s="84">
        <v>2370</v>
      </c>
      <c r="C464" s="93">
        <v>42664</v>
      </c>
      <c r="D464" s="92">
        <v>272.536</v>
      </c>
      <c r="E464" s="87">
        <v>261</v>
      </c>
      <c r="F464" s="87">
        <v>266</v>
      </c>
      <c r="G464" s="86">
        <f t="shared" si="55"/>
        <v>5</v>
      </c>
      <c r="H464" s="86">
        <f t="shared" si="56"/>
        <v>11.536000000000001</v>
      </c>
      <c r="I464" s="90"/>
      <c r="J464" s="90"/>
      <c r="K464" s="90"/>
      <c r="L464" s="90"/>
      <c r="M464" s="90"/>
      <c r="N464" s="90"/>
      <c r="AA464" s="88">
        <v>42677</v>
      </c>
      <c r="AB464" s="87">
        <v>8500</v>
      </c>
      <c r="AC464" s="87">
        <v>2420</v>
      </c>
      <c r="AD464" s="94">
        <f t="shared" si="57"/>
        <v>1240</v>
      </c>
      <c r="AE464" s="84"/>
    </row>
    <row r="465" spans="1:31" s="89" customFormat="1" ht="15.75" customHeight="1">
      <c r="A465" s="88">
        <v>42675</v>
      </c>
      <c r="B465" s="84">
        <v>2370</v>
      </c>
      <c r="C465" s="93">
        <v>42663</v>
      </c>
      <c r="D465" s="92">
        <v>274.20800000000003</v>
      </c>
      <c r="E465" s="87">
        <v>257</v>
      </c>
      <c r="F465" s="87">
        <v>262</v>
      </c>
      <c r="G465" s="86">
        <f t="shared" si="55"/>
        <v>5</v>
      </c>
      <c r="H465" s="86">
        <f t="shared" si="56"/>
        <v>17.208000000000027</v>
      </c>
      <c r="I465" s="90"/>
      <c r="J465" s="90"/>
      <c r="K465" s="90"/>
      <c r="L465" s="90"/>
      <c r="M465" s="90"/>
      <c r="N465" s="90"/>
      <c r="AA465" s="88">
        <v>42676</v>
      </c>
      <c r="AB465" s="87">
        <v>8428</v>
      </c>
      <c r="AC465" s="87">
        <v>2392</v>
      </c>
      <c r="AD465" s="94">
        <f t="shared" si="57"/>
        <v>1252</v>
      </c>
      <c r="AE465" s="84"/>
    </row>
    <row r="466" spans="1:31" s="89" customFormat="1" ht="15.75" customHeight="1">
      <c r="A466" s="88">
        <v>42674</v>
      </c>
      <c r="B466" s="84">
        <v>2405</v>
      </c>
      <c r="C466" s="93">
        <v>42662</v>
      </c>
      <c r="D466" s="92">
        <v>274.20800000000003</v>
      </c>
      <c r="E466" s="87">
        <v>257</v>
      </c>
      <c r="F466" s="87">
        <v>262</v>
      </c>
      <c r="G466" s="86">
        <f t="shared" si="55"/>
        <v>5</v>
      </c>
      <c r="H466" s="86">
        <f t="shared" si="56"/>
        <v>17.208000000000027</v>
      </c>
      <c r="I466" s="90"/>
      <c r="J466" s="90"/>
      <c r="K466" s="90"/>
      <c r="L466" s="90"/>
      <c r="M466" s="90"/>
      <c r="N466" s="90"/>
      <c r="AA466" s="88">
        <v>42675</v>
      </c>
      <c r="AB466" s="87">
        <v>8672</v>
      </c>
      <c r="AC466" s="87">
        <v>2453</v>
      </c>
      <c r="AD466" s="94">
        <f t="shared" si="57"/>
        <v>1313</v>
      </c>
      <c r="AE466" s="84"/>
    </row>
    <row r="467" spans="1:31" s="89" customFormat="1" ht="15.75" customHeight="1">
      <c r="A467" s="88">
        <v>42671</v>
      </c>
      <c r="B467" s="84">
        <v>2435</v>
      </c>
      <c r="C467" s="93">
        <v>42661</v>
      </c>
      <c r="D467" s="92">
        <v>274.20800000000003</v>
      </c>
      <c r="E467" s="87">
        <v>256</v>
      </c>
      <c r="F467" s="87">
        <v>261</v>
      </c>
      <c r="G467" s="86">
        <f t="shared" si="55"/>
        <v>5</v>
      </c>
      <c r="H467" s="86">
        <f t="shared" si="56"/>
        <v>18.208000000000027</v>
      </c>
      <c r="I467" s="90"/>
      <c r="J467" s="90"/>
      <c r="K467" s="90"/>
      <c r="L467" s="90"/>
      <c r="M467" s="90"/>
      <c r="N467" s="90"/>
      <c r="AA467" s="88">
        <v>42674</v>
      </c>
      <c r="AB467" s="87">
        <v>8733</v>
      </c>
      <c r="AC467" s="87">
        <v>2477</v>
      </c>
      <c r="AD467" s="94">
        <f t="shared" si="57"/>
        <v>1302</v>
      </c>
      <c r="AE467" s="84"/>
    </row>
    <row r="468" spans="1:31" s="89" customFormat="1" ht="15.75" customHeight="1">
      <c r="A468" s="88">
        <v>42670</v>
      </c>
      <c r="B468" s="84">
        <v>2335</v>
      </c>
      <c r="C468" s="93">
        <v>42660</v>
      </c>
      <c r="D468" s="92">
        <v>280.89600000000002</v>
      </c>
      <c r="E468" s="87">
        <v>253</v>
      </c>
      <c r="F468" s="87">
        <v>258</v>
      </c>
      <c r="G468" s="86">
        <f t="shared" si="55"/>
        <v>5</v>
      </c>
      <c r="H468" s="86">
        <f t="shared" si="56"/>
        <v>27.896000000000015</v>
      </c>
      <c r="I468" s="90"/>
      <c r="J468" s="90"/>
      <c r="K468" s="90"/>
      <c r="L468" s="90"/>
      <c r="M468" s="90"/>
      <c r="N468" s="90"/>
      <c r="AA468" s="88">
        <v>42671</v>
      </c>
      <c r="AB468" s="87">
        <v>8407</v>
      </c>
      <c r="AC468" s="87">
        <v>2384</v>
      </c>
      <c r="AD468" s="94">
        <f t="shared" si="57"/>
        <v>1255</v>
      </c>
      <c r="AE468" s="84"/>
    </row>
    <row r="469" spans="1:31" s="89" customFormat="1" ht="15.75" customHeight="1">
      <c r="A469" s="88">
        <v>42669</v>
      </c>
      <c r="B469" s="84">
        <v>2285</v>
      </c>
      <c r="C469" s="93">
        <v>42657</v>
      </c>
      <c r="D469" s="92">
        <v>280.89600000000002</v>
      </c>
      <c r="E469" s="87">
        <v>253</v>
      </c>
      <c r="F469" s="87">
        <v>258</v>
      </c>
      <c r="G469" s="86">
        <f t="shared" si="55"/>
        <v>5</v>
      </c>
      <c r="H469" s="86">
        <f t="shared" si="56"/>
        <v>27.896000000000015</v>
      </c>
      <c r="I469" s="90"/>
      <c r="J469" s="90"/>
      <c r="K469" s="90"/>
      <c r="L469" s="90"/>
      <c r="M469" s="90"/>
      <c r="N469" s="90"/>
      <c r="AA469" s="88">
        <v>42670</v>
      </c>
      <c r="AB469" s="87">
        <v>8099</v>
      </c>
      <c r="AC469" s="87">
        <v>2330</v>
      </c>
      <c r="AD469" s="94">
        <f t="shared" si="57"/>
        <v>1109</v>
      </c>
      <c r="AE469" s="84"/>
    </row>
    <row r="470" spans="1:31" s="89" customFormat="1" ht="15.75" customHeight="1">
      <c r="A470" s="88">
        <v>42668</v>
      </c>
      <c r="B470" s="84">
        <v>2275</v>
      </c>
      <c r="C470" s="93">
        <v>42656</v>
      </c>
      <c r="D470" s="92">
        <v>277.55200000000002</v>
      </c>
      <c r="E470" s="87">
        <v>253</v>
      </c>
      <c r="F470" s="87">
        <v>258</v>
      </c>
      <c r="G470" s="86">
        <f t="shared" si="55"/>
        <v>5</v>
      </c>
      <c r="H470" s="86">
        <f t="shared" si="56"/>
        <v>24.552000000000021</v>
      </c>
      <c r="I470" s="90"/>
      <c r="J470" s="90"/>
      <c r="K470" s="90"/>
      <c r="L470" s="90"/>
      <c r="M470" s="90"/>
      <c r="N470" s="90"/>
      <c r="AA470" s="88">
        <v>42669</v>
      </c>
      <c r="AB470" s="87">
        <v>8172</v>
      </c>
      <c r="AC470" s="87">
        <v>2341</v>
      </c>
      <c r="AD470" s="94">
        <f t="shared" si="57"/>
        <v>1149</v>
      </c>
      <c r="AE470" s="84"/>
    </row>
    <row r="471" spans="1:31" s="89" customFormat="1" ht="15.75" customHeight="1">
      <c r="A471" s="88">
        <v>42667</v>
      </c>
      <c r="B471" s="84">
        <v>2240</v>
      </c>
      <c r="C471" s="93">
        <v>42655</v>
      </c>
      <c r="D471" s="92">
        <v>274.20800000000003</v>
      </c>
      <c r="E471" s="87">
        <v>253</v>
      </c>
      <c r="F471" s="87">
        <v>258</v>
      </c>
      <c r="G471" s="86">
        <f t="shared" si="55"/>
        <v>5</v>
      </c>
      <c r="H471" s="86">
        <f t="shared" si="56"/>
        <v>21.208000000000027</v>
      </c>
      <c r="I471" s="90"/>
      <c r="J471" s="90"/>
      <c r="K471" s="90"/>
      <c r="L471" s="90"/>
      <c r="M471" s="90"/>
      <c r="N471" s="90"/>
      <c r="AA471" s="88">
        <v>42668</v>
      </c>
      <c r="AB471" s="87">
        <v>8246</v>
      </c>
      <c r="AC471" s="87">
        <v>2297</v>
      </c>
      <c r="AD471" s="94">
        <f t="shared" si="57"/>
        <v>1355</v>
      </c>
      <c r="AE471" s="84"/>
    </row>
    <row r="472" spans="1:31" s="89" customFormat="1" ht="15.75" customHeight="1">
      <c r="A472" s="88">
        <v>42664</v>
      </c>
      <c r="B472" s="84">
        <v>2195</v>
      </c>
      <c r="C472" s="93">
        <v>42654</v>
      </c>
      <c r="D472" s="92">
        <v>274.20800000000003</v>
      </c>
      <c r="E472" s="87">
        <v>250</v>
      </c>
      <c r="F472" s="87">
        <v>255</v>
      </c>
      <c r="G472" s="86">
        <f t="shared" si="55"/>
        <v>5</v>
      </c>
      <c r="H472" s="86">
        <f t="shared" si="56"/>
        <v>24.208000000000027</v>
      </c>
      <c r="I472" s="90"/>
      <c r="J472" s="90"/>
      <c r="K472" s="90"/>
      <c r="L472" s="90"/>
      <c r="M472" s="90"/>
      <c r="N472" s="90"/>
      <c r="AA472" s="88">
        <v>42667</v>
      </c>
      <c r="AB472" s="87">
        <v>7993</v>
      </c>
      <c r="AC472" s="87">
        <v>2252</v>
      </c>
      <c r="AD472" s="94">
        <f t="shared" si="57"/>
        <v>1237</v>
      </c>
      <c r="AE472" s="84"/>
    </row>
    <row r="473" spans="1:31" s="89" customFormat="1" ht="15.75" customHeight="1">
      <c r="A473" s="88">
        <v>42663</v>
      </c>
      <c r="B473" s="84">
        <v>2190</v>
      </c>
      <c r="C473" s="93">
        <v>42653</v>
      </c>
      <c r="D473" s="92">
        <v>274.20800000000003</v>
      </c>
      <c r="E473" s="87">
        <v>245</v>
      </c>
      <c r="F473" s="87">
        <v>250</v>
      </c>
      <c r="G473" s="86">
        <f t="shared" si="55"/>
        <v>5</v>
      </c>
      <c r="H473" s="86">
        <f t="shared" si="56"/>
        <v>29.208000000000027</v>
      </c>
      <c r="I473" s="90"/>
      <c r="J473" s="90"/>
      <c r="K473" s="90"/>
      <c r="L473" s="90"/>
      <c r="M473" s="90"/>
      <c r="N473" s="90"/>
      <c r="AA473" s="88">
        <v>42664</v>
      </c>
      <c r="AB473" s="87">
        <v>7877</v>
      </c>
      <c r="AC473" s="87">
        <v>2240</v>
      </c>
      <c r="AD473" s="94">
        <f t="shared" si="57"/>
        <v>1157</v>
      </c>
      <c r="AE473" s="84"/>
    </row>
    <row r="474" spans="1:31" s="89" customFormat="1" ht="15.75" customHeight="1">
      <c r="A474" s="88">
        <v>42662</v>
      </c>
      <c r="B474" s="84">
        <v>2235</v>
      </c>
      <c r="C474" s="93">
        <v>42650</v>
      </c>
      <c r="D474" s="92">
        <v>264.17599999999999</v>
      </c>
      <c r="E474" s="87">
        <v>241</v>
      </c>
      <c r="F474" s="87">
        <v>246</v>
      </c>
      <c r="G474" s="86">
        <f t="shared" si="55"/>
        <v>5</v>
      </c>
      <c r="H474" s="86">
        <f t="shared" si="56"/>
        <v>23.175999999999988</v>
      </c>
      <c r="I474" s="90"/>
      <c r="J474" s="90"/>
      <c r="K474" s="90"/>
      <c r="L474" s="90"/>
      <c r="M474" s="90"/>
      <c r="N474" s="90"/>
      <c r="AA474" s="88">
        <v>42663</v>
      </c>
      <c r="AB474" s="87">
        <v>7815</v>
      </c>
      <c r="AC474" s="87">
        <v>2255</v>
      </c>
      <c r="AD474" s="94">
        <f t="shared" si="57"/>
        <v>1050</v>
      </c>
      <c r="AE474" s="84"/>
    </row>
    <row r="475" spans="1:31" s="89" customFormat="1" ht="15.75" customHeight="1">
      <c r="A475" s="88">
        <v>42661</v>
      </c>
      <c r="B475" s="84">
        <v>2255</v>
      </c>
      <c r="C475" s="93">
        <v>42643</v>
      </c>
      <c r="D475" s="92">
        <v>264.17599999999999</v>
      </c>
      <c r="E475" s="87">
        <v>241</v>
      </c>
      <c r="F475" s="87">
        <v>246</v>
      </c>
      <c r="G475" s="86">
        <f t="shared" si="55"/>
        <v>5</v>
      </c>
      <c r="H475" s="86">
        <f t="shared" si="56"/>
        <v>23.175999999999988</v>
      </c>
      <c r="I475" s="90"/>
      <c r="J475" s="90"/>
      <c r="K475" s="90"/>
      <c r="L475" s="90"/>
      <c r="M475" s="90"/>
      <c r="N475" s="90"/>
      <c r="AA475" s="88">
        <v>42662</v>
      </c>
      <c r="AB475" s="87">
        <v>7874</v>
      </c>
      <c r="AC475" s="87">
        <v>2278</v>
      </c>
      <c r="AD475" s="94">
        <f t="shared" si="57"/>
        <v>1040</v>
      </c>
      <c r="AE475" s="84"/>
    </row>
    <row r="476" spans="1:31" s="89" customFormat="1" ht="15.75" customHeight="1">
      <c r="A476" s="88">
        <v>42660</v>
      </c>
      <c r="B476" s="84">
        <v>2195</v>
      </c>
      <c r="C476" s="93">
        <v>42642</v>
      </c>
      <c r="D476" s="92">
        <v>264.17599999999999</v>
      </c>
      <c r="E476" s="87">
        <v>237</v>
      </c>
      <c r="F476" s="87">
        <v>242</v>
      </c>
      <c r="G476" s="86">
        <f t="shared" si="55"/>
        <v>5</v>
      </c>
      <c r="H476" s="86">
        <f t="shared" si="56"/>
        <v>27.175999999999988</v>
      </c>
      <c r="I476" s="90"/>
      <c r="J476" s="90"/>
      <c r="K476" s="90"/>
      <c r="L476" s="90"/>
      <c r="M476" s="90"/>
      <c r="N476" s="90"/>
      <c r="AA476" s="88">
        <v>42661</v>
      </c>
      <c r="AB476" s="87">
        <v>7822</v>
      </c>
      <c r="AC476" s="87">
        <v>2282</v>
      </c>
      <c r="AD476" s="94">
        <f t="shared" si="57"/>
        <v>976</v>
      </c>
      <c r="AE476" s="84"/>
    </row>
    <row r="477" spans="1:31" s="89" customFormat="1" ht="15.75" customHeight="1">
      <c r="A477" s="88">
        <v>42657</v>
      </c>
      <c r="B477" s="84">
        <v>2185</v>
      </c>
      <c r="C477" s="93">
        <v>42641</v>
      </c>
      <c r="D477" s="92">
        <v>257.488</v>
      </c>
      <c r="E477" s="87">
        <v>236</v>
      </c>
      <c r="F477" s="87">
        <v>241</v>
      </c>
      <c r="G477" s="86">
        <f t="shared" si="55"/>
        <v>5</v>
      </c>
      <c r="H477" s="86">
        <f t="shared" si="56"/>
        <v>21.488</v>
      </c>
      <c r="I477" s="90"/>
      <c r="J477" s="90"/>
      <c r="K477" s="90"/>
      <c r="L477" s="90"/>
      <c r="M477" s="90"/>
      <c r="N477" s="90"/>
      <c r="AA477" s="88">
        <v>42660</v>
      </c>
      <c r="AB477" s="87">
        <v>7602</v>
      </c>
      <c r="AC477" s="87">
        <v>2259</v>
      </c>
      <c r="AD477" s="94">
        <f t="shared" si="57"/>
        <v>825</v>
      </c>
      <c r="AE477" s="84"/>
    </row>
    <row r="478" spans="1:31" s="89" customFormat="1" ht="15.75" customHeight="1">
      <c r="A478" s="88">
        <v>42656</v>
      </c>
      <c r="B478" s="84">
        <v>2190</v>
      </c>
      <c r="C478" s="93">
        <v>42640</v>
      </c>
      <c r="D478" s="92">
        <v>254.98</v>
      </c>
      <c r="E478" s="87">
        <v>234</v>
      </c>
      <c r="F478" s="87">
        <v>239</v>
      </c>
      <c r="G478" s="86">
        <f t="shared" si="55"/>
        <v>5</v>
      </c>
      <c r="H478" s="86">
        <f t="shared" si="56"/>
        <v>20.97999999999999</v>
      </c>
      <c r="I478" s="90"/>
      <c r="J478" s="90"/>
      <c r="K478" s="90"/>
      <c r="L478" s="90"/>
      <c r="M478" s="90"/>
      <c r="N478" s="90"/>
      <c r="AA478" s="88">
        <v>42657</v>
      </c>
      <c r="AB478" s="87">
        <v>7518</v>
      </c>
      <c r="AC478" s="87">
        <v>2236</v>
      </c>
      <c r="AD478" s="94">
        <f t="shared" si="57"/>
        <v>810</v>
      </c>
      <c r="AE478" s="84"/>
    </row>
    <row r="479" spans="1:31" s="89" customFormat="1" ht="15.75" customHeight="1">
      <c r="A479" s="88">
        <v>42655</v>
      </c>
      <c r="B479" s="84">
        <v>2175</v>
      </c>
      <c r="C479" s="93">
        <v>42639</v>
      </c>
      <c r="D479" s="92">
        <v>254.98</v>
      </c>
      <c r="E479" s="87">
        <v>234</v>
      </c>
      <c r="F479" s="87">
        <v>239</v>
      </c>
      <c r="G479" s="86">
        <f t="shared" si="55"/>
        <v>5</v>
      </c>
      <c r="H479" s="86">
        <f t="shared" si="56"/>
        <v>20.97999999999999</v>
      </c>
      <c r="I479" s="90"/>
      <c r="J479" s="90"/>
      <c r="K479" s="90"/>
      <c r="L479" s="90"/>
      <c r="M479" s="90"/>
      <c r="N479" s="90"/>
      <c r="AA479" s="88">
        <v>42656</v>
      </c>
      <c r="AB479" s="87">
        <v>7527</v>
      </c>
      <c r="AC479" s="87">
        <v>2236</v>
      </c>
      <c r="AD479" s="94">
        <f t="shared" si="57"/>
        <v>819</v>
      </c>
      <c r="AE479" s="84"/>
    </row>
    <row r="480" spans="1:31" s="89" customFormat="1" ht="15.75" customHeight="1">
      <c r="A480" s="88">
        <v>42654</v>
      </c>
      <c r="B480" s="84">
        <v>2165</v>
      </c>
      <c r="C480" s="93">
        <v>42636</v>
      </c>
      <c r="D480" s="92">
        <v>254.98</v>
      </c>
      <c r="E480" s="87">
        <v>234</v>
      </c>
      <c r="F480" s="87">
        <v>239</v>
      </c>
      <c r="G480" s="86">
        <f t="shared" si="55"/>
        <v>5</v>
      </c>
      <c r="H480" s="86">
        <f t="shared" si="56"/>
        <v>20.97999999999999</v>
      </c>
      <c r="I480" s="90"/>
      <c r="J480" s="90"/>
      <c r="K480" s="90"/>
      <c r="L480" s="90"/>
      <c r="M480" s="90"/>
      <c r="N480" s="90"/>
      <c r="AA480" s="88">
        <v>42655</v>
      </c>
      <c r="AB480" s="87">
        <v>7674</v>
      </c>
      <c r="AC480" s="87">
        <v>2254</v>
      </c>
      <c r="AD480" s="94">
        <f t="shared" si="57"/>
        <v>912</v>
      </c>
      <c r="AE480" s="84"/>
    </row>
    <row r="481" spans="1:31" s="89" customFormat="1" ht="15.75" customHeight="1">
      <c r="A481" s="88">
        <v>42653</v>
      </c>
      <c r="B481" s="84">
        <v>2185</v>
      </c>
      <c r="C481" s="93">
        <v>42635</v>
      </c>
      <c r="D481" s="92">
        <v>254.14400000000001</v>
      </c>
      <c r="E481" s="87">
        <v>234</v>
      </c>
      <c r="F481" s="87">
        <v>238</v>
      </c>
      <c r="G481" s="86">
        <f t="shared" si="55"/>
        <v>4</v>
      </c>
      <c r="H481" s="86">
        <f t="shared" si="56"/>
        <v>20.144000000000005</v>
      </c>
      <c r="I481" s="90"/>
      <c r="J481" s="90"/>
      <c r="K481" s="90"/>
      <c r="L481" s="90"/>
      <c r="M481" s="90"/>
      <c r="N481" s="90"/>
      <c r="AA481" s="88">
        <v>42654</v>
      </c>
      <c r="AB481" s="87">
        <v>7662</v>
      </c>
      <c r="AC481" s="87">
        <v>2238</v>
      </c>
      <c r="AD481" s="94">
        <f t="shared" si="57"/>
        <v>948</v>
      </c>
      <c r="AE481" s="84"/>
    </row>
    <row r="482" spans="1:31" s="89" customFormat="1" ht="15.75" customHeight="1">
      <c r="A482" s="88">
        <v>42643</v>
      </c>
      <c r="B482" s="84">
        <v>2135</v>
      </c>
      <c r="C482" s="93">
        <v>42634</v>
      </c>
      <c r="D482" s="92">
        <v>254.14400000000001</v>
      </c>
      <c r="E482" s="87">
        <v>234</v>
      </c>
      <c r="F482" s="87">
        <v>238</v>
      </c>
      <c r="G482" s="86">
        <f t="shared" si="55"/>
        <v>4</v>
      </c>
      <c r="H482" s="86">
        <f t="shared" si="56"/>
        <v>20.144000000000005</v>
      </c>
      <c r="I482" s="90"/>
      <c r="J482" s="90"/>
      <c r="K482" s="90"/>
      <c r="L482" s="90"/>
      <c r="M482" s="90"/>
      <c r="N482" s="90"/>
      <c r="AA482" s="88">
        <v>42653</v>
      </c>
      <c r="AB482" s="87">
        <v>7578</v>
      </c>
      <c r="AC482" s="87">
        <v>2194</v>
      </c>
      <c r="AD482" s="94">
        <f t="shared" si="57"/>
        <v>996</v>
      </c>
      <c r="AE482" s="84"/>
    </row>
    <row r="483" spans="1:31" s="89" customFormat="1" ht="15.75" customHeight="1">
      <c r="A483" s="88">
        <v>42642</v>
      </c>
      <c r="B483" s="84">
        <v>1995</v>
      </c>
      <c r="C483" s="93">
        <v>42633</v>
      </c>
      <c r="D483" s="92">
        <v>255.816</v>
      </c>
      <c r="E483" s="87">
        <v>234</v>
      </c>
      <c r="F483" s="87">
        <v>238</v>
      </c>
      <c r="G483" s="86">
        <f t="shared" si="55"/>
        <v>4</v>
      </c>
      <c r="H483" s="86">
        <f t="shared" si="56"/>
        <v>21.816000000000003</v>
      </c>
      <c r="I483" s="90"/>
      <c r="J483" s="90"/>
      <c r="K483" s="90"/>
      <c r="L483" s="90"/>
      <c r="M483" s="90"/>
      <c r="N483" s="90"/>
      <c r="AA483" s="88">
        <v>42643</v>
      </c>
      <c r="AB483" s="87">
        <v>7309</v>
      </c>
      <c r="AC483" s="87">
        <v>2091</v>
      </c>
      <c r="AD483" s="94">
        <f t="shared" si="57"/>
        <v>1036</v>
      </c>
      <c r="AE483" s="84"/>
    </row>
    <row r="484" spans="1:31" s="89" customFormat="1" ht="15.75" customHeight="1">
      <c r="A484" s="88">
        <v>42641</v>
      </c>
      <c r="B484" s="84">
        <v>1995</v>
      </c>
      <c r="C484" s="93">
        <v>42632</v>
      </c>
      <c r="D484" s="92">
        <v>255.816</v>
      </c>
      <c r="E484" s="87">
        <v>234</v>
      </c>
      <c r="F484" s="87">
        <v>238</v>
      </c>
      <c r="G484" s="86">
        <f t="shared" si="55"/>
        <v>4</v>
      </c>
      <c r="H484" s="86">
        <f t="shared" si="56"/>
        <v>21.816000000000003</v>
      </c>
      <c r="I484" s="90"/>
      <c r="J484" s="90"/>
      <c r="K484" s="90"/>
      <c r="L484" s="90"/>
      <c r="M484" s="90"/>
      <c r="N484" s="90"/>
      <c r="AA484" s="88">
        <v>42642</v>
      </c>
      <c r="AB484" s="87">
        <v>7317</v>
      </c>
      <c r="AC484" s="87">
        <v>2100</v>
      </c>
      <c r="AD484" s="94">
        <f t="shared" si="57"/>
        <v>1017</v>
      </c>
      <c r="AE484" s="84"/>
    </row>
    <row r="485" spans="1:31" s="89" customFormat="1" ht="15.75" customHeight="1">
      <c r="A485" s="88">
        <v>42640</v>
      </c>
      <c r="B485" s="84">
        <v>1942.5</v>
      </c>
      <c r="C485" s="93">
        <v>42629</v>
      </c>
      <c r="D485" s="92">
        <v>255.816</v>
      </c>
      <c r="E485" s="87">
        <v>233</v>
      </c>
      <c r="F485" s="87">
        <v>237</v>
      </c>
      <c r="G485" s="86">
        <f t="shared" si="55"/>
        <v>4</v>
      </c>
      <c r="H485" s="86">
        <f t="shared" si="56"/>
        <v>22.816000000000003</v>
      </c>
      <c r="I485" s="90"/>
      <c r="J485" s="90"/>
      <c r="K485" s="90"/>
      <c r="L485" s="90"/>
      <c r="M485" s="90"/>
      <c r="N485" s="90"/>
      <c r="AA485" s="88">
        <v>42641</v>
      </c>
      <c r="AB485" s="87">
        <v>7176</v>
      </c>
      <c r="AC485" s="87">
        <v>2060</v>
      </c>
      <c r="AD485" s="94">
        <f t="shared" si="57"/>
        <v>996</v>
      </c>
      <c r="AE485" s="84"/>
    </row>
    <row r="486" spans="1:31" s="89" customFormat="1" ht="15.75" customHeight="1">
      <c r="A486" s="88">
        <v>42639</v>
      </c>
      <c r="B486" s="84">
        <v>1917.5</v>
      </c>
      <c r="C486" s="93">
        <v>42627</v>
      </c>
      <c r="D486" s="92">
        <v>250.8</v>
      </c>
      <c r="E486" s="87">
        <v>233</v>
      </c>
      <c r="F486" s="87">
        <v>237</v>
      </c>
      <c r="G486" s="86">
        <f t="shared" si="55"/>
        <v>4</v>
      </c>
      <c r="H486" s="86">
        <f t="shared" si="56"/>
        <v>17.800000000000011</v>
      </c>
      <c r="I486" s="90"/>
      <c r="J486" s="90"/>
      <c r="K486" s="90"/>
      <c r="L486" s="90"/>
      <c r="M486" s="90"/>
      <c r="N486" s="90"/>
      <c r="AA486" s="88">
        <v>42640</v>
      </c>
      <c r="AB486" s="87">
        <v>7171</v>
      </c>
      <c r="AC486" s="87">
        <v>2029</v>
      </c>
      <c r="AD486" s="94">
        <f t="shared" si="57"/>
        <v>1084</v>
      </c>
      <c r="AE486" s="84"/>
    </row>
    <row r="487" spans="1:31" s="89" customFormat="1" ht="15.75" customHeight="1">
      <c r="A487" s="88">
        <v>42636</v>
      </c>
      <c r="B487" s="84">
        <v>1925</v>
      </c>
      <c r="C487" s="93">
        <v>42626</v>
      </c>
      <c r="D487" s="92">
        <v>250.8</v>
      </c>
      <c r="E487" s="87">
        <v>233</v>
      </c>
      <c r="F487" s="87">
        <v>236</v>
      </c>
      <c r="G487" s="86">
        <f t="shared" si="55"/>
        <v>3</v>
      </c>
      <c r="H487" s="86">
        <f t="shared" si="56"/>
        <v>17.800000000000011</v>
      </c>
      <c r="I487" s="90"/>
      <c r="J487" s="90"/>
      <c r="K487" s="90"/>
      <c r="L487" s="90"/>
      <c r="M487" s="90"/>
      <c r="N487" s="90"/>
      <c r="AA487" s="88">
        <v>42639</v>
      </c>
      <c r="AB487" s="87">
        <v>7066</v>
      </c>
      <c r="AC487" s="87">
        <v>2025</v>
      </c>
      <c r="AD487" s="94">
        <f t="shared" si="57"/>
        <v>991</v>
      </c>
      <c r="AE487" s="84"/>
    </row>
    <row r="488" spans="1:31" s="89" customFormat="1" ht="15.75" customHeight="1">
      <c r="A488" s="88">
        <v>42635</v>
      </c>
      <c r="B488" s="84">
        <v>1922.5</v>
      </c>
      <c r="C488" s="93">
        <v>42625</v>
      </c>
      <c r="D488" s="92">
        <v>250.8</v>
      </c>
      <c r="E488" s="87">
        <v>233</v>
      </c>
      <c r="F488" s="87">
        <v>236</v>
      </c>
      <c r="G488" s="86">
        <f t="shared" si="55"/>
        <v>3</v>
      </c>
      <c r="H488" s="86">
        <f t="shared" si="56"/>
        <v>17.800000000000011</v>
      </c>
      <c r="I488" s="90"/>
      <c r="J488" s="90"/>
      <c r="K488" s="90"/>
      <c r="L488" s="90"/>
      <c r="M488" s="90"/>
      <c r="N488" s="90"/>
      <c r="AA488" s="88">
        <v>42636</v>
      </c>
      <c r="AB488" s="87">
        <v>7077</v>
      </c>
      <c r="AC488" s="87">
        <v>2033</v>
      </c>
      <c r="AD488" s="94">
        <f t="shared" si="57"/>
        <v>978</v>
      </c>
      <c r="AE488" s="84"/>
    </row>
    <row r="489" spans="1:31" s="89" customFormat="1" ht="15.75" customHeight="1">
      <c r="A489" s="88">
        <v>42634</v>
      </c>
      <c r="B489" s="84">
        <v>1940</v>
      </c>
      <c r="C489" s="93">
        <v>42622</v>
      </c>
      <c r="D489" s="92">
        <v>250.8</v>
      </c>
      <c r="E489" s="87">
        <v>233</v>
      </c>
      <c r="F489" s="87">
        <v>236</v>
      </c>
      <c r="G489" s="86">
        <f t="shared" si="55"/>
        <v>3</v>
      </c>
      <c r="H489" s="86">
        <f t="shared" si="56"/>
        <v>17.800000000000011</v>
      </c>
      <c r="I489" s="90"/>
      <c r="J489" s="90"/>
      <c r="K489" s="90"/>
      <c r="L489" s="90"/>
      <c r="M489" s="90"/>
      <c r="N489" s="90"/>
      <c r="AA489" s="88">
        <v>42635</v>
      </c>
      <c r="AB489" s="87">
        <v>7117</v>
      </c>
      <c r="AC489" s="87">
        <v>2044</v>
      </c>
      <c r="AD489" s="94">
        <f t="shared" si="57"/>
        <v>985</v>
      </c>
      <c r="AE489" s="84"/>
    </row>
    <row r="490" spans="1:31" s="89" customFormat="1" ht="15.75" customHeight="1">
      <c r="A490" s="88">
        <v>42633</v>
      </c>
      <c r="B490" s="84">
        <v>1955</v>
      </c>
      <c r="C490" s="93">
        <v>42621</v>
      </c>
      <c r="D490" s="92">
        <v>250.8</v>
      </c>
      <c r="E490" s="87">
        <v>231</v>
      </c>
      <c r="F490" s="87">
        <v>235</v>
      </c>
      <c r="G490" s="86">
        <f t="shared" si="55"/>
        <v>4</v>
      </c>
      <c r="H490" s="86">
        <f t="shared" si="56"/>
        <v>19.800000000000011</v>
      </c>
      <c r="I490" s="90"/>
      <c r="J490" s="90"/>
      <c r="K490" s="90"/>
      <c r="L490" s="90"/>
      <c r="M490" s="90"/>
      <c r="N490" s="90"/>
      <c r="AA490" s="88">
        <v>42634</v>
      </c>
      <c r="AB490" s="87">
        <v>7169</v>
      </c>
      <c r="AC490" s="87">
        <v>2056</v>
      </c>
      <c r="AD490" s="94">
        <f t="shared" si="57"/>
        <v>1001</v>
      </c>
      <c r="AE490" s="84"/>
    </row>
    <row r="491" spans="1:31" s="89" customFormat="1" ht="15.75" customHeight="1">
      <c r="A491" s="88">
        <v>42632</v>
      </c>
      <c r="B491" s="84">
        <v>1955</v>
      </c>
      <c r="C491" s="93">
        <v>42620</v>
      </c>
      <c r="D491" s="92">
        <v>250.8</v>
      </c>
      <c r="E491" s="87">
        <v>231</v>
      </c>
      <c r="F491" s="87">
        <v>235</v>
      </c>
      <c r="G491" s="86">
        <f t="shared" si="55"/>
        <v>4</v>
      </c>
      <c r="H491" s="86">
        <f t="shared" si="56"/>
        <v>19.800000000000011</v>
      </c>
      <c r="I491" s="90"/>
      <c r="J491" s="90"/>
      <c r="K491" s="90"/>
      <c r="L491" s="90"/>
      <c r="M491" s="90"/>
      <c r="N491" s="90"/>
      <c r="AA491" s="88">
        <v>42633</v>
      </c>
      <c r="AB491" s="87">
        <v>7132</v>
      </c>
      <c r="AC491" s="87">
        <v>2083</v>
      </c>
      <c r="AD491" s="94">
        <f t="shared" si="57"/>
        <v>883</v>
      </c>
      <c r="AE491" s="84"/>
    </row>
    <row r="492" spans="1:31" s="89" customFormat="1" ht="15.75" customHeight="1">
      <c r="A492" s="88">
        <v>42627</v>
      </c>
      <c r="B492" s="84">
        <v>1935</v>
      </c>
      <c r="C492" s="93">
        <v>42619</v>
      </c>
      <c r="D492" s="92">
        <v>250.8</v>
      </c>
      <c r="E492" s="87">
        <v>227</v>
      </c>
      <c r="F492" s="87">
        <v>235</v>
      </c>
      <c r="G492" s="86">
        <f t="shared" si="55"/>
        <v>8</v>
      </c>
      <c r="H492" s="86">
        <f t="shared" si="56"/>
        <v>23.800000000000011</v>
      </c>
      <c r="I492" s="90"/>
      <c r="J492" s="90"/>
      <c r="K492" s="90"/>
      <c r="L492" s="90"/>
      <c r="M492" s="90"/>
      <c r="N492" s="90"/>
      <c r="AA492" s="88">
        <v>42632</v>
      </c>
      <c r="AB492" s="87">
        <v>7102</v>
      </c>
      <c r="AC492" s="87">
        <v>2085</v>
      </c>
      <c r="AD492" s="94">
        <f t="shared" si="57"/>
        <v>847</v>
      </c>
      <c r="AE492" s="84"/>
    </row>
    <row r="493" spans="1:31" s="89" customFormat="1" ht="15.75" customHeight="1">
      <c r="A493" s="88">
        <v>42626</v>
      </c>
      <c r="B493" s="84">
        <v>1920</v>
      </c>
      <c r="C493" s="93">
        <v>42618</v>
      </c>
      <c r="D493" s="92">
        <v>250.8</v>
      </c>
      <c r="E493" s="87">
        <v>226</v>
      </c>
      <c r="F493" s="87">
        <v>235</v>
      </c>
      <c r="G493" s="86">
        <f t="shared" si="55"/>
        <v>9</v>
      </c>
      <c r="H493" s="86">
        <f t="shared" si="56"/>
        <v>24.800000000000011</v>
      </c>
      <c r="I493" s="90"/>
      <c r="J493" s="90"/>
      <c r="K493" s="90"/>
      <c r="L493" s="90"/>
      <c r="M493" s="90"/>
      <c r="N493" s="90"/>
      <c r="AA493" s="88">
        <v>42627</v>
      </c>
      <c r="AB493" s="87">
        <v>7118</v>
      </c>
      <c r="AC493" s="87">
        <v>2039</v>
      </c>
      <c r="AD493" s="94">
        <f t="shared" si="57"/>
        <v>1001</v>
      </c>
      <c r="AE493" s="84"/>
    </row>
    <row r="494" spans="1:31" s="89" customFormat="1" ht="15.75" customHeight="1">
      <c r="A494" s="88">
        <v>42625</v>
      </c>
      <c r="B494" s="84">
        <v>1905</v>
      </c>
      <c r="C494" s="93">
        <v>42615</v>
      </c>
      <c r="D494" s="92">
        <v>250.8</v>
      </c>
      <c r="E494" s="87">
        <v>225</v>
      </c>
      <c r="F494" s="87">
        <v>235</v>
      </c>
      <c r="G494" s="86">
        <f t="shared" si="55"/>
        <v>10</v>
      </c>
      <c r="H494" s="86">
        <f t="shared" si="56"/>
        <v>25.800000000000011</v>
      </c>
      <c r="I494" s="90"/>
      <c r="J494" s="90"/>
      <c r="K494" s="90"/>
      <c r="L494" s="90"/>
      <c r="M494" s="90"/>
      <c r="N494" s="90"/>
      <c r="AA494" s="88">
        <v>42626</v>
      </c>
      <c r="AB494" s="87">
        <v>7096</v>
      </c>
      <c r="AC494" s="87">
        <v>2031</v>
      </c>
      <c r="AD494" s="94">
        <f t="shared" si="57"/>
        <v>1003</v>
      </c>
      <c r="AE494" s="84"/>
    </row>
    <row r="495" spans="1:31" s="89" customFormat="1" ht="15.75" customHeight="1">
      <c r="A495" s="88">
        <v>42622</v>
      </c>
      <c r="B495" s="84">
        <v>1907.5</v>
      </c>
      <c r="C495" s="93">
        <v>42614</v>
      </c>
      <c r="D495" s="92">
        <v>247.45599999999999</v>
      </c>
      <c r="E495" s="87">
        <v>224</v>
      </c>
      <c r="F495" s="87">
        <v>235</v>
      </c>
      <c r="G495" s="86">
        <f t="shared" si="55"/>
        <v>11</v>
      </c>
      <c r="H495" s="86">
        <f t="shared" si="56"/>
        <v>23.455999999999989</v>
      </c>
      <c r="I495" s="90"/>
      <c r="J495" s="90"/>
      <c r="K495" s="90"/>
      <c r="L495" s="90"/>
      <c r="M495" s="90"/>
      <c r="N495" s="90"/>
      <c r="AA495" s="88">
        <v>42625</v>
      </c>
      <c r="AB495" s="87">
        <v>7110</v>
      </c>
      <c r="AC495" s="87">
        <v>2031</v>
      </c>
      <c r="AD495" s="94">
        <f t="shared" si="57"/>
        <v>1017</v>
      </c>
      <c r="AE495" s="84"/>
    </row>
    <row r="496" spans="1:31" s="89" customFormat="1" ht="15.75" customHeight="1">
      <c r="A496" s="88">
        <v>42621</v>
      </c>
      <c r="B496" s="84">
        <v>1900</v>
      </c>
      <c r="C496" s="93">
        <v>42613</v>
      </c>
      <c r="D496" s="92">
        <v>232.40799999999999</v>
      </c>
      <c r="E496" s="87">
        <v>224</v>
      </c>
      <c r="F496" s="87">
        <v>235</v>
      </c>
      <c r="G496" s="86">
        <f t="shared" ref="G496:G559" si="58">F496-E496</f>
        <v>11</v>
      </c>
      <c r="H496" s="86">
        <f t="shared" ref="H496:H559" si="59">D496-E496</f>
        <v>8.407999999999987</v>
      </c>
      <c r="I496" s="90"/>
      <c r="J496" s="90"/>
      <c r="K496" s="90"/>
      <c r="L496" s="90"/>
      <c r="M496" s="90"/>
      <c r="N496" s="90"/>
      <c r="AA496" s="88">
        <v>42622</v>
      </c>
      <c r="AB496" s="87">
        <v>7215</v>
      </c>
      <c r="AC496" s="87">
        <v>2022</v>
      </c>
      <c r="AD496" s="94">
        <f t="shared" si="57"/>
        <v>1149</v>
      </c>
      <c r="AE496" s="84"/>
    </row>
    <row r="497" spans="1:31" s="89" customFormat="1" ht="15.75" customHeight="1">
      <c r="A497" s="88">
        <v>42620</v>
      </c>
      <c r="B497" s="84">
        <v>1897.5</v>
      </c>
      <c r="C497" s="93">
        <v>42612</v>
      </c>
      <c r="D497" s="92">
        <v>232.40799999999999</v>
      </c>
      <c r="E497" s="87">
        <v>224</v>
      </c>
      <c r="F497" s="87">
        <v>235</v>
      </c>
      <c r="G497" s="86">
        <f t="shared" si="58"/>
        <v>11</v>
      </c>
      <c r="H497" s="86">
        <f t="shared" si="59"/>
        <v>8.407999999999987</v>
      </c>
      <c r="I497" s="90"/>
      <c r="J497" s="90"/>
      <c r="K497" s="90"/>
      <c r="L497" s="90"/>
      <c r="M497" s="90"/>
      <c r="N497" s="90"/>
      <c r="AA497" s="88">
        <v>42621</v>
      </c>
      <c r="AB497" s="87">
        <v>7289</v>
      </c>
      <c r="AC497" s="87">
        <v>2034</v>
      </c>
      <c r="AD497" s="94">
        <f t="shared" si="57"/>
        <v>1187</v>
      </c>
      <c r="AE497" s="84"/>
    </row>
    <row r="498" spans="1:31" s="89" customFormat="1" ht="15.75" customHeight="1">
      <c r="A498" s="88">
        <v>42619</v>
      </c>
      <c r="B498" s="84">
        <v>1885</v>
      </c>
      <c r="C498" s="93">
        <v>42611</v>
      </c>
      <c r="D498" s="92">
        <v>225.72</v>
      </c>
      <c r="E498" s="87">
        <v>224</v>
      </c>
      <c r="F498" s="87">
        <v>235</v>
      </c>
      <c r="G498" s="86">
        <f t="shared" si="58"/>
        <v>11</v>
      </c>
      <c r="H498" s="86">
        <f t="shared" si="59"/>
        <v>1.7199999999999989</v>
      </c>
      <c r="I498" s="90"/>
      <c r="J498" s="90"/>
      <c r="K498" s="90"/>
      <c r="L498" s="90"/>
      <c r="M498" s="90"/>
      <c r="N498" s="90"/>
      <c r="AA498" s="88">
        <v>42620</v>
      </c>
      <c r="AB498" s="87">
        <v>7318</v>
      </c>
      <c r="AC498" s="87">
        <v>2023</v>
      </c>
      <c r="AD498" s="94">
        <f t="shared" si="57"/>
        <v>1249</v>
      </c>
      <c r="AE498" s="84"/>
    </row>
    <row r="499" spans="1:31" s="89" customFormat="1" ht="15.75" customHeight="1">
      <c r="A499" s="88">
        <v>42618</v>
      </c>
      <c r="B499" s="84">
        <v>1885</v>
      </c>
      <c r="C499" s="93">
        <v>42608</v>
      </c>
      <c r="D499" s="92">
        <v>227.392</v>
      </c>
      <c r="E499" s="87">
        <v>225</v>
      </c>
      <c r="F499" s="87">
        <v>235</v>
      </c>
      <c r="G499" s="86">
        <f t="shared" si="58"/>
        <v>10</v>
      </c>
      <c r="H499" s="86">
        <f t="shared" si="59"/>
        <v>2.3919999999999959</v>
      </c>
      <c r="I499" s="90"/>
      <c r="J499" s="90"/>
      <c r="K499" s="90"/>
      <c r="L499" s="90"/>
      <c r="M499" s="90"/>
      <c r="N499" s="90"/>
      <c r="AA499" s="88">
        <v>42619</v>
      </c>
      <c r="AB499" s="87">
        <v>7311</v>
      </c>
      <c r="AC499" s="87">
        <v>2032</v>
      </c>
      <c r="AD499" s="94">
        <f t="shared" si="57"/>
        <v>1215</v>
      </c>
      <c r="AE499" s="84"/>
    </row>
    <row r="500" spans="1:31" s="89" customFormat="1" ht="15.75" customHeight="1">
      <c r="A500" s="88">
        <v>42615</v>
      </c>
      <c r="B500" s="84">
        <v>1855</v>
      </c>
      <c r="C500" s="93">
        <v>42607</v>
      </c>
      <c r="D500" s="92">
        <v>227.392</v>
      </c>
      <c r="E500" s="87">
        <v>225</v>
      </c>
      <c r="F500" s="87">
        <v>234</v>
      </c>
      <c r="G500" s="86">
        <f t="shared" si="58"/>
        <v>9</v>
      </c>
      <c r="H500" s="86">
        <f t="shared" si="59"/>
        <v>2.3919999999999959</v>
      </c>
      <c r="I500" s="90"/>
      <c r="J500" s="90"/>
      <c r="K500" s="90"/>
      <c r="L500" s="90"/>
      <c r="M500" s="90"/>
      <c r="N500" s="90"/>
      <c r="AA500" s="88">
        <v>42618</v>
      </c>
      <c r="AB500" s="87">
        <v>7140</v>
      </c>
      <c r="AC500" s="87">
        <v>2012</v>
      </c>
      <c r="AD500" s="94">
        <f t="shared" si="57"/>
        <v>1104</v>
      </c>
      <c r="AE500" s="84"/>
    </row>
    <row r="501" spans="1:31" s="89" customFormat="1" ht="15.75" customHeight="1">
      <c r="A501" s="88">
        <v>42614</v>
      </c>
      <c r="B501" s="84">
        <v>1852.5</v>
      </c>
      <c r="C501" s="93">
        <v>42606</v>
      </c>
      <c r="D501" s="92">
        <v>212.34399999999999</v>
      </c>
      <c r="E501" s="87">
        <v>225</v>
      </c>
      <c r="F501" s="87">
        <v>234</v>
      </c>
      <c r="G501" s="86">
        <f t="shared" si="58"/>
        <v>9</v>
      </c>
      <c r="H501" s="86">
        <f t="shared" si="59"/>
        <v>-12.656000000000006</v>
      </c>
      <c r="I501" s="90"/>
      <c r="J501" s="90"/>
      <c r="K501" s="90"/>
      <c r="L501" s="90"/>
      <c r="M501" s="90"/>
      <c r="N501" s="90"/>
      <c r="AA501" s="88">
        <v>42615</v>
      </c>
      <c r="AB501" s="87">
        <v>7170</v>
      </c>
      <c r="AC501" s="87">
        <v>1962</v>
      </c>
      <c r="AD501" s="94">
        <f t="shared" si="57"/>
        <v>1284</v>
      </c>
      <c r="AE501" s="84"/>
    </row>
    <row r="502" spans="1:31" s="89" customFormat="1" ht="15.75" customHeight="1">
      <c r="A502" s="88">
        <v>42613</v>
      </c>
      <c r="B502" s="84">
        <v>1850</v>
      </c>
      <c r="C502" s="93">
        <v>42605</v>
      </c>
      <c r="D502" s="92">
        <v>212.34399999999999</v>
      </c>
      <c r="E502" s="87">
        <v>225</v>
      </c>
      <c r="F502" s="87">
        <v>234</v>
      </c>
      <c r="G502" s="86">
        <f t="shared" si="58"/>
        <v>9</v>
      </c>
      <c r="H502" s="86">
        <f t="shared" si="59"/>
        <v>-12.656000000000006</v>
      </c>
      <c r="I502" s="90"/>
      <c r="J502" s="90"/>
      <c r="K502" s="90"/>
      <c r="L502" s="90"/>
      <c r="M502" s="90"/>
      <c r="N502" s="90"/>
      <c r="AA502" s="88">
        <v>42614</v>
      </c>
      <c r="AB502" s="87">
        <v>7224</v>
      </c>
      <c r="AC502" s="87">
        <v>1955</v>
      </c>
      <c r="AD502" s="94">
        <f t="shared" si="57"/>
        <v>1359</v>
      </c>
      <c r="AE502" s="84"/>
    </row>
    <row r="503" spans="1:31" s="89" customFormat="1" ht="15.75" customHeight="1">
      <c r="A503" s="88">
        <v>42612</v>
      </c>
      <c r="B503" s="84">
        <v>1842.5</v>
      </c>
      <c r="C503" s="93">
        <v>42604</v>
      </c>
      <c r="D503" s="92">
        <v>212.34399999999999</v>
      </c>
      <c r="E503" s="87">
        <v>226</v>
      </c>
      <c r="F503" s="87">
        <v>234</v>
      </c>
      <c r="G503" s="86">
        <f t="shared" si="58"/>
        <v>8</v>
      </c>
      <c r="H503" s="86">
        <f t="shared" si="59"/>
        <v>-13.656000000000006</v>
      </c>
      <c r="I503" s="90"/>
      <c r="J503" s="90"/>
      <c r="K503" s="90"/>
      <c r="L503" s="90"/>
      <c r="M503" s="90"/>
      <c r="N503" s="90"/>
      <c r="AA503" s="88">
        <v>42613</v>
      </c>
      <c r="AB503" s="87">
        <v>7274</v>
      </c>
      <c r="AC503" s="87">
        <v>1934</v>
      </c>
      <c r="AD503" s="94">
        <f t="shared" si="57"/>
        <v>1472</v>
      </c>
      <c r="AE503" s="84"/>
    </row>
    <row r="504" spans="1:31" s="89" customFormat="1" ht="15.75" customHeight="1">
      <c r="A504" s="88">
        <v>42611</v>
      </c>
      <c r="B504" s="84">
        <v>1847.5</v>
      </c>
      <c r="C504" s="93">
        <v>42601</v>
      </c>
      <c r="D504" s="92">
        <v>212.34399999999999</v>
      </c>
      <c r="E504" s="87">
        <v>226</v>
      </c>
      <c r="F504" s="87">
        <v>234</v>
      </c>
      <c r="G504" s="86">
        <f t="shared" si="58"/>
        <v>8</v>
      </c>
      <c r="H504" s="86">
        <f t="shared" si="59"/>
        <v>-13.656000000000006</v>
      </c>
      <c r="I504" s="90"/>
      <c r="J504" s="90"/>
      <c r="K504" s="90"/>
      <c r="L504" s="90"/>
      <c r="M504" s="90"/>
      <c r="N504" s="90"/>
      <c r="AA504" s="88">
        <v>42612</v>
      </c>
      <c r="AB504" s="87">
        <v>7262</v>
      </c>
      <c r="AC504" s="87">
        <v>1923</v>
      </c>
      <c r="AD504" s="94">
        <f t="shared" si="57"/>
        <v>1493</v>
      </c>
      <c r="AE504" s="84"/>
    </row>
    <row r="505" spans="1:31" s="89" customFormat="1" ht="15.75" customHeight="1">
      <c r="A505" s="88">
        <v>42608</v>
      </c>
      <c r="B505" s="84">
        <v>1847.5</v>
      </c>
      <c r="C505" s="93">
        <v>42600</v>
      </c>
      <c r="D505" s="92">
        <v>212.34399999999999</v>
      </c>
      <c r="E505" s="87">
        <v>226</v>
      </c>
      <c r="F505" s="87">
        <v>235</v>
      </c>
      <c r="G505" s="86">
        <f t="shared" si="58"/>
        <v>9</v>
      </c>
      <c r="H505" s="86">
        <f t="shared" si="59"/>
        <v>-13.656000000000006</v>
      </c>
      <c r="I505" s="90"/>
      <c r="J505" s="90"/>
      <c r="K505" s="90"/>
      <c r="L505" s="90"/>
      <c r="M505" s="90"/>
      <c r="N505" s="90"/>
      <c r="AA505" s="88">
        <v>42611</v>
      </c>
      <c r="AB505" s="87">
        <v>7251</v>
      </c>
      <c r="AC505" s="87">
        <v>1919</v>
      </c>
      <c r="AD505" s="94">
        <f t="shared" si="57"/>
        <v>1494</v>
      </c>
      <c r="AE505" s="84"/>
    </row>
    <row r="506" spans="1:31" s="89" customFormat="1" ht="15.75" customHeight="1">
      <c r="A506" s="88">
        <v>42607</v>
      </c>
      <c r="B506" s="84">
        <v>1852.5</v>
      </c>
      <c r="C506" s="93">
        <v>42599</v>
      </c>
      <c r="D506" s="92">
        <v>212.34399999999999</v>
      </c>
      <c r="E506" s="87">
        <v>225</v>
      </c>
      <c r="F506" s="87">
        <v>235</v>
      </c>
      <c r="G506" s="86">
        <f t="shared" si="58"/>
        <v>10</v>
      </c>
      <c r="H506" s="86">
        <f t="shared" si="59"/>
        <v>-12.656000000000006</v>
      </c>
      <c r="I506" s="90"/>
      <c r="J506" s="90"/>
      <c r="K506" s="90"/>
      <c r="L506" s="90"/>
      <c r="M506" s="90"/>
      <c r="N506" s="90"/>
      <c r="AA506" s="88">
        <v>42608</v>
      </c>
      <c r="AB506" s="87">
        <v>7440</v>
      </c>
      <c r="AC506" s="87">
        <v>1945</v>
      </c>
      <c r="AD506" s="94">
        <f t="shared" si="57"/>
        <v>1605</v>
      </c>
      <c r="AE506" s="84"/>
    </row>
    <row r="507" spans="1:31" s="89" customFormat="1" ht="15.75" customHeight="1">
      <c r="A507" s="88">
        <v>42606</v>
      </c>
      <c r="B507" s="84">
        <v>1850</v>
      </c>
      <c r="C507" s="93">
        <v>42598</v>
      </c>
      <c r="D507" s="92">
        <v>213.18</v>
      </c>
      <c r="E507" s="87">
        <v>225</v>
      </c>
      <c r="F507" s="87">
        <v>235</v>
      </c>
      <c r="G507" s="86">
        <f t="shared" si="58"/>
        <v>10</v>
      </c>
      <c r="H507" s="86">
        <f t="shared" si="59"/>
        <v>-11.819999999999993</v>
      </c>
      <c r="I507" s="90"/>
      <c r="J507" s="90"/>
      <c r="K507" s="90"/>
      <c r="L507" s="90"/>
      <c r="M507" s="90"/>
      <c r="N507" s="90"/>
      <c r="AA507" s="88">
        <v>42607</v>
      </c>
      <c r="AB507" s="87">
        <v>7497</v>
      </c>
      <c r="AC507" s="87">
        <v>1975</v>
      </c>
      <c r="AD507" s="94">
        <f t="shared" si="57"/>
        <v>1572</v>
      </c>
      <c r="AE507" s="84"/>
    </row>
    <row r="508" spans="1:31" s="89" customFormat="1" ht="15.75" customHeight="1">
      <c r="A508" s="88">
        <v>42605</v>
      </c>
      <c r="B508" s="84">
        <v>1857.5</v>
      </c>
      <c r="C508" s="93">
        <v>42597</v>
      </c>
      <c r="D508" s="92">
        <v>203.98400000000001</v>
      </c>
      <c r="E508" s="87">
        <v>225</v>
      </c>
      <c r="F508" s="87">
        <v>235</v>
      </c>
      <c r="G508" s="86">
        <f t="shared" si="58"/>
        <v>10</v>
      </c>
      <c r="H508" s="86">
        <f t="shared" si="59"/>
        <v>-21.015999999999991</v>
      </c>
      <c r="I508" s="90"/>
      <c r="J508" s="90"/>
      <c r="K508" s="90"/>
      <c r="L508" s="90"/>
      <c r="M508" s="90"/>
      <c r="N508" s="90"/>
      <c r="AA508" s="88">
        <v>42606</v>
      </c>
      <c r="AB508" s="87">
        <v>7547</v>
      </c>
      <c r="AC508" s="87">
        <v>1954</v>
      </c>
      <c r="AD508" s="94">
        <f t="shared" si="57"/>
        <v>1685</v>
      </c>
      <c r="AE508" s="84"/>
    </row>
    <row r="509" spans="1:31" s="89" customFormat="1" ht="15.75" customHeight="1">
      <c r="A509" s="88">
        <v>42604</v>
      </c>
      <c r="B509" s="84">
        <v>1857.5</v>
      </c>
      <c r="C509" s="93">
        <v>42594</v>
      </c>
      <c r="D509" s="92">
        <v>203.98400000000001</v>
      </c>
      <c r="E509" s="87">
        <v>224</v>
      </c>
      <c r="F509" s="87">
        <v>234</v>
      </c>
      <c r="G509" s="86">
        <f t="shared" si="58"/>
        <v>10</v>
      </c>
      <c r="H509" s="86">
        <f t="shared" si="59"/>
        <v>-20.015999999999991</v>
      </c>
      <c r="I509" s="90"/>
      <c r="J509" s="90"/>
      <c r="K509" s="90"/>
      <c r="L509" s="90"/>
      <c r="M509" s="90"/>
      <c r="N509" s="90"/>
      <c r="AA509" s="88">
        <v>42605</v>
      </c>
      <c r="AB509" s="87">
        <v>7601</v>
      </c>
      <c r="AC509" s="87">
        <v>1957</v>
      </c>
      <c r="AD509" s="94">
        <f t="shared" si="57"/>
        <v>1730</v>
      </c>
      <c r="AE509" s="84"/>
    </row>
    <row r="510" spans="1:31" s="89" customFormat="1" ht="15.75" customHeight="1">
      <c r="A510" s="88">
        <v>42601</v>
      </c>
      <c r="B510" s="84">
        <v>1862.5</v>
      </c>
      <c r="C510" s="93">
        <v>42593</v>
      </c>
      <c r="D510" s="92">
        <v>200.64</v>
      </c>
      <c r="E510" s="87">
        <v>221</v>
      </c>
      <c r="F510" s="87">
        <v>234</v>
      </c>
      <c r="G510" s="86">
        <f t="shared" si="58"/>
        <v>13</v>
      </c>
      <c r="H510" s="86">
        <f t="shared" si="59"/>
        <v>-20.360000000000014</v>
      </c>
      <c r="I510" s="90"/>
      <c r="J510" s="90"/>
      <c r="K510" s="90"/>
      <c r="L510" s="90"/>
      <c r="M510" s="90"/>
      <c r="N510" s="90"/>
      <c r="AA510" s="88">
        <v>42604</v>
      </c>
      <c r="AB510" s="87">
        <v>7468</v>
      </c>
      <c r="AC510" s="87">
        <v>1957</v>
      </c>
      <c r="AD510" s="94">
        <f t="shared" si="57"/>
        <v>1597</v>
      </c>
      <c r="AE510" s="84"/>
    </row>
    <row r="511" spans="1:31" s="89" customFormat="1" ht="15.75" customHeight="1">
      <c r="A511" s="88">
        <v>42600</v>
      </c>
      <c r="B511" s="84">
        <v>1880</v>
      </c>
      <c r="C511" s="93">
        <v>42592</v>
      </c>
      <c r="D511" s="92">
        <v>200.64</v>
      </c>
      <c r="E511" s="87">
        <v>221</v>
      </c>
      <c r="F511" s="87">
        <v>234</v>
      </c>
      <c r="G511" s="86">
        <f t="shared" si="58"/>
        <v>13</v>
      </c>
      <c r="H511" s="86">
        <f t="shared" si="59"/>
        <v>-20.360000000000014</v>
      </c>
      <c r="I511" s="90"/>
      <c r="J511" s="90"/>
      <c r="K511" s="90"/>
      <c r="L511" s="90"/>
      <c r="M511" s="90"/>
      <c r="N511" s="90"/>
      <c r="AA511" s="88">
        <v>42601</v>
      </c>
      <c r="AB511" s="87">
        <v>7567</v>
      </c>
      <c r="AC511" s="87">
        <v>2027</v>
      </c>
      <c r="AD511" s="94">
        <f t="shared" si="57"/>
        <v>1486</v>
      </c>
      <c r="AE511" s="84"/>
    </row>
    <row r="512" spans="1:31" s="89" customFormat="1" ht="15.75" customHeight="1">
      <c r="A512" s="88">
        <v>42599</v>
      </c>
      <c r="B512" s="84">
        <v>1880</v>
      </c>
      <c r="C512" s="93">
        <v>42591</v>
      </c>
      <c r="D512" s="92">
        <v>201.476</v>
      </c>
      <c r="E512" s="87">
        <v>221</v>
      </c>
      <c r="F512" s="87">
        <v>234</v>
      </c>
      <c r="G512" s="86">
        <f t="shared" si="58"/>
        <v>13</v>
      </c>
      <c r="H512" s="86">
        <f t="shared" si="59"/>
        <v>-19.524000000000001</v>
      </c>
      <c r="I512" s="90"/>
      <c r="J512" s="90"/>
      <c r="K512" s="90"/>
      <c r="L512" s="90"/>
      <c r="M512" s="90"/>
      <c r="N512" s="90"/>
      <c r="AA512" s="88">
        <v>42600</v>
      </c>
      <c r="AB512" s="87">
        <v>7510</v>
      </c>
      <c r="AC512" s="87">
        <v>2034</v>
      </c>
      <c r="AD512" s="94">
        <f t="shared" si="57"/>
        <v>1408</v>
      </c>
      <c r="AE512" s="84"/>
    </row>
    <row r="513" spans="1:31" s="89" customFormat="1" ht="15.75" customHeight="1">
      <c r="A513" s="88">
        <v>42598</v>
      </c>
      <c r="B513" s="84">
        <v>1880</v>
      </c>
      <c r="C513" s="93">
        <v>42590</v>
      </c>
      <c r="D513" s="92">
        <v>202.31200000000001</v>
      </c>
      <c r="E513" s="87">
        <v>221</v>
      </c>
      <c r="F513" s="87">
        <v>234</v>
      </c>
      <c r="G513" s="86">
        <f t="shared" si="58"/>
        <v>13</v>
      </c>
      <c r="H513" s="86">
        <f t="shared" si="59"/>
        <v>-18.687999999999988</v>
      </c>
      <c r="I513" s="90"/>
      <c r="J513" s="90"/>
      <c r="K513" s="90"/>
      <c r="L513" s="90"/>
      <c r="M513" s="90"/>
      <c r="N513" s="90"/>
      <c r="AA513" s="88">
        <v>42599</v>
      </c>
      <c r="AB513" s="87">
        <v>7355</v>
      </c>
      <c r="AC513" s="87">
        <v>2045</v>
      </c>
      <c r="AD513" s="94">
        <f t="shared" si="57"/>
        <v>1220</v>
      </c>
      <c r="AE513" s="84"/>
    </row>
    <row r="514" spans="1:31" s="89" customFormat="1" ht="15.75" customHeight="1">
      <c r="A514" s="88">
        <v>42597</v>
      </c>
      <c r="B514" s="84">
        <v>1880</v>
      </c>
      <c r="C514" s="93">
        <v>42587</v>
      </c>
      <c r="D514" s="92">
        <v>202.31200000000001</v>
      </c>
      <c r="E514" s="87">
        <v>221</v>
      </c>
      <c r="F514" s="87">
        <v>234</v>
      </c>
      <c r="G514" s="86">
        <f t="shared" si="58"/>
        <v>13</v>
      </c>
      <c r="H514" s="86">
        <f t="shared" si="59"/>
        <v>-18.687999999999988</v>
      </c>
      <c r="I514" s="90"/>
      <c r="J514" s="90"/>
      <c r="K514" s="90"/>
      <c r="L514" s="90"/>
      <c r="M514" s="90"/>
      <c r="N514" s="90"/>
      <c r="AA514" s="88">
        <v>42598</v>
      </c>
      <c r="AB514" s="87">
        <v>7458</v>
      </c>
      <c r="AC514" s="87">
        <v>2053</v>
      </c>
      <c r="AD514" s="94">
        <f t="shared" si="57"/>
        <v>1299</v>
      </c>
      <c r="AE514" s="84"/>
    </row>
    <row r="515" spans="1:31" s="89" customFormat="1" ht="15.75" customHeight="1">
      <c r="A515" s="88">
        <v>42594</v>
      </c>
      <c r="B515" s="84">
        <v>1877.5</v>
      </c>
      <c r="C515" s="93">
        <v>42586</v>
      </c>
      <c r="D515" s="92">
        <v>202.31200000000001</v>
      </c>
      <c r="E515" s="87">
        <v>221</v>
      </c>
      <c r="F515" s="87">
        <v>234</v>
      </c>
      <c r="G515" s="86">
        <f t="shared" si="58"/>
        <v>13</v>
      </c>
      <c r="H515" s="86">
        <f t="shared" si="59"/>
        <v>-18.687999999999988</v>
      </c>
      <c r="I515" s="90"/>
      <c r="J515" s="90"/>
      <c r="K515" s="90"/>
      <c r="L515" s="90"/>
      <c r="M515" s="90"/>
      <c r="N515" s="90"/>
      <c r="AA515" s="88">
        <v>42597</v>
      </c>
      <c r="AB515" s="87">
        <v>7511</v>
      </c>
      <c r="AC515" s="87">
        <v>2061</v>
      </c>
      <c r="AD515" s="94">
        <f t="shared" ref="AD515:AD578" si="60">AB515-AC515*3</f>
        <v>1328</v>
      </c>
      <c r="AE515" s="84"/>
    </row>
    <row r="516" spans="1:31" s="89" customFormat="1" ht="15.75" customHeight="1">
      <c r="A516" s="88">
        <v>42593</v>
      </c>
      <c r="B516" s="84">
        <v>1870</v>
      </c>
      <c r="C516" s="93">
        <v>42585</v>
      </c>
      <c r="D516" s="92">
        <v>205.65600000000001</v>
      </c>
      <c r="E516" s="87">
        <v>222</v>
      </c>
      <c r="F516" s="87">
        <v>235</v>
      </c>
      <c r="G516" s="86">
        <f t="shared" si="58"/>
        <v>13</v>
      </c>
      <c r="H516" s="86">
        <f t="shared" si="59"/>
        <v>-16.343999999999994</v>
      </c>
      <c r="I516" s="90"/>
      <c r="J516" s="90"/>
      <c r="K516" s="90"/>
      <c r="L516" s="90"/>
      <c r="M516" s="90"/>
      <c r="N516" s="90"/>
      <c r="AA516" s="88">
        <v>42594</v>
      </c>
      <c r="AB516" s="87">
        <v>7419</v>
      </c>
      <c r="AC516" s="87">
        <v>2042</v>
      </c>
      <c r="AD516" s="94">
        <f t="shared" si="60"/>
        <v>1293</v>
      </c>
      <c r="AE516" s="84"/>
    </row>
    <row r="517" spans="1:31" s="89" customFormat="1" ht="15.75" customHeight="1">
      <c r="A517" s="88">
        <v>42592</v>
      </c>
      <c r="B517" s="84">
        <v>1865</v>
      </c>
      <c r="C517" s="93">
        <v>42584</v>
      </c>
      <c r="D517" s="92">
        <v>205.65600000000001</v>
      </c>
      <c r="E517" s="87">
        <v>222</v>
      </c>
      <c r="F517" s="87">
        <v>235</v>
      </c>
      <c r="G517" s="86">
        <f t="shared" si="58"/>
        <v>13</v>
      </c>
      <c r="H517" s="86">
        <f t="shared" si="59"/>
        <v>-16.343999999999994</v>
      </c>
      <c r="I517" s="90"/>
      <c r="J517" s="90"/>
      <c r="K517" s="90"/>
      <c r="L517" s="90"/>
      <c r="M517" s="90"/>
      <c r="N517" s="90"/>
      <c r="AA517" s="88">
        <v>42593</v>
      </c>
      <c r="AB517" s="87">
        <v>7365</v>
      </c>
      <c r="AC517" s="87">
        <v>2042</v>
      </c>
      <c r="AD517" s="94">
        <f t="shared" si="60"/>
        <v>1239</v>
      </c>
      <c r="AE517" s="84"/>
    </row>
    <row r="518" spans="1:31" s="89" customFormat="1" ht="15.75" customHeight="1">
      <c r="A518" s="88">
        <v>42591</v>
      </c>
      <c r="B518" s="84">
        <v>1870</v>
      </c>
      <c r="C518" s="93">
        <v>42583</v>
      </c>
      <c r="D518" s="92">
        <v>205.65600000000001</v>
      </c>
      <c r="E518" s="87">
        <v>222</v>
      </c>
      <c r="F518" s="87">
        <v>235</v>
      </c>
      <c r="G518" s="86">
        <f t="shared" si="58"/>
        <v>13</v>
      </c>
      <c r="H518" s="86">
        <f t="shared" si="59"/>
        <v>-16.343999999999994</v>
      </c>
      <c r="I518" s="90"/>
      <c r="J518" s="90"/>
      <c r="K518" s="90"/>
      <c r="L518" s="90"/>
      <c r="M518" s="90"/>
      <c r="N518" s="90"/>
      <c r="AA518" s="88">
        <v>42592</v>
      </c>
      <c r="AB518" s="87">
        <v>8259</v>
      </c>
      <c r="AC518" s="87">
        <v>2023</v>
      </c>
      <c r="AD518" s="94">
        <f t="shared" si="60"/>
        <v>2190</v>
      </c>
      <c r="AE518" s="84"/>
    </row>
    <row r="519" spans="1:31" s="89" customFormat="1" ht="15.75" customHeight="1">
      <c r="A519" s="88">
        <v>42590</v>
      </c>
      <c r="B519" s="84">
        <v>1862.5</v>
      </c>
      <c r="C519" s="93">
        <v>42580</v>
      </c>
      <c r="D519" s="92">
        <v>205.65600000000001</v>
      </c>
      <c r="E519" s="87">
        <v>220</v>
      </c>
      <c r="F519" s="87">
        <v>233</v>
      </c>
      <c r="G519" s="86">
        <f t="shared" si="58"/>
        <v>13</v>
      </c>
      <c r="H519" s="86">
        <f t="shared" si="59"/>
        <v>-14.343999999999994</v>
      </c>
      <c r="I519" s="90"/>
      <c r="J519" s="90"/>
      <c r="K519" s="90"/>
      <c r="L519" s="90"/>
      <c r="M519" s="90"/>
      <c r="N519" s="90"/>
      <c r="AA519" s="88">
        <v>42591</v>
      </c>
      <c r="AB519" s="87">
        <v>8492</v>
      </c>
      <c r="AC519" s="87">
        <v>2046</v>
      </c>
      <c r="AD519" s="94">
        <f t="shared" si="60"/>
        <v>2354</v>
      </c>
      <c r="AE519" s="84"/>
    </row>
    <row r="520" spans="1:31" s="89" customFormat="1" ht="15.75" customHeight="1">
      <c r="A520" s="88">
        <v>42587</v>
      </c>
      <c r="B520" s="84">
        <v>1860</v>
      </c>
      <c r="C520" s="93">
        <v>42579</v>
      </c>
      <c r="D520" s="92">
        <v>203.148</v>
      </c>
      <c r="E520" s="87">
        <v>220</v>
      </c>
      <c r="F520" s="87">
        <v>235</v>
      </c>
      <c r="G520" s="86">
        <f t="shared" si="58"/>
        <v>15</v>
      </c>
      <c r="H520" s="86">
        <f t="shared" si="59"/>
        <v>-16.852000000000004</v>
      </c>
      <c r="I520" s="90"/>
      <c r="J520" s="90"/>
      <c r="K520" s="90"/>
      <c r="L520" s="90"/>
      <c r="M520" s="90"/>
      <c r="N520" s="90"/>
      <c r="AA520" s="88">
        <v>42590</v>
      </c>
      <c r="AB520" s="87">
        <v>8440</v>
      </c>
      <c r="AC520" s="87">
        <v>1893</v>
      </c>
      <c r="AD520" s="94">
        <f t="shared" si="60"/>
        <v>2761</v>
      </c>
      <c r="AE520" s="84"/>
    </row>
    <row r="521" spans="1:31" s="89" customFormat="1" ht="15.75" customHeight="1">
      <c r="A521" s="88">
        <v>42586</v>
      </c>
      <c r="B521" s="84">
        <v>1862.5</v>
      </c>
      <c r="C521" s="93">
        <v>42578</v>
      </c>
      <c r="D521" s="92">
        <v>203.148</v>
      </c>
      <c r="E521" s="87">
        <v>220</v>
      </c>
      <c r="F521" s="87">
        <v>233</v>
      </c>
      <c r="G521" s="86">
        <f t="shared" si="58"/>
        <v>13</v>
      </c>
      <c r="H521" s="86">
        <f t="shared" si="59"/>
        <v>-16.852000000000004</v>
      </c>
      <c r="I521" s="90"/>
      <c r="J521" s="90"/>
      <c r="K521" s="90"/>
      <c r="L521" s="90"/>
      <c r="M521" s="90"/>
      <c r="N521" s="90"/>
      <c r="AA521" s="88">
        <v>42587</v>
      </c>
      <c r="AB521" s="87">
        <v>8320</v>
      </c>
      <c r="AC521" s="87">
        <v>1903</v>
      </c>
      <c r="AD521" s="94">
        <f t="shared" si="60"/>
        <v>2611</v>
      </c>
      <c r="AE521" s="84"/>
    </row>
    <row r="522" spans="1:31" s="89" customFormat="1" ht="15.75" customHeight="1">
      <c r="A522" s="88">
        <v>42585</v>
      </c>
      <c r="B522" s="84">
        <v>1870</v>
      </c>
      <c r="C522" s="93">
        <v>42577</v>
      </c>
      <c r="D522" s="92">
        <v>207.328</v>
      </c>
      <c r="E522" s="87">
        <v>220</v>
      </c>
      <c r="F522" s="87">
        <v>233</v>
      </c>
      <c r="G522" s="86">
        <f t="shared" si="58"/>
        <v>13</v>
      </c>
      <c r="H522" s="86">
        <f t="shared" si="59"/>
        <v>-12.671999999999997</v>
      </c>
      <c r="I522" s="90"/>
      <c r="J522" s="90"/>
      <c r="K522" s="90"/>
      <c r="L522" s="90"/>
      <c r="M522" s="90"/>
      <c r="N522" s="90"/>
      <c r="AA522" s="88">
        <v>42586</v>
      </c>
      <c r="AB522" s="87">
        <v>8261</v>
      </c>
      <c r="AC522" s="87">
        <v>1899</v>
      </c>
      <c r="AD522" s="94">
        <f t="shared" si="60"/>
        <v>2564</v>
      </c>
      <c r="AE522" s="84"/>
    </row>
    <row r="523" spans="1:31" s="89" customFormat="1" ht="15.75" customHeight="1">
      <c r="A523" s="88">
        <v>42584</v>
      </c>
      <c r="B523" s="84">
        <v>1870</v>
      </c>
      <c r="C523" s="93">
        <v>42576</v>
      </c>
      <c r="D523" s="92">
        <v>207.328</v>
      </c>
      <c r="E523" s="87">
        <v>220</v>
      </c>
      <c r="F523" s="87">
        <v>233</v>
      </c>
      <c r="G523" s="86">
        <f t="shared" si="58"/>
        <v>13</v>
      </c>
      <c r="H523" s="86">
        <f t="shared" si="59"/>
        <v>-12.671999999999997</v>
      </c>
      <c r="I523" s="90"/>
      <c r="J523" s="90"/>
      <c r="K523" s="90"/>
      <c r="L523" s="90"/>
      <c r="M523" s="90"/>
      <c r="N523" s="90"/>
      <c r="AA523" s="88">
        <v>42585</v>
      </c>
      <c r="AB523" s="87">
        <v>8311</v>
      </c>
      <c r="AC523" s="87">
        <v>1911</v>
      </c>
      <c r="AD523" s="94">
        <f t="shared" si="60"/>
        <v>2578</v>
      </c>
      <c r="AE523" s="84"/>
    </row>
    <row r="524" spans="1:31" s="89" customFormat="1" ht="15.75" customHeight="1">
      <c r="A524" s="88">
        <v>42583</v>
      </c>
      <c r="B524" s="84">
        <v>1875</v>
      </c>
      <c r="C524" s="93">
        <v>42573</v>
      </c>
      <c r="D524" s="92">
        <v>210.672</v>
      </c>
      <c r="E524" s="87">
        <v>220</v>
      </c>
      <c r="F524" s="87">
        <v>233</v>
      </c>
      <c r="G524" s="86">
        <f t="shared" si="58"/>
        <v>13</v>
      </c>
      <c r="H524" s="86">
        <f t="shared" si="59"/>
        <v>-9.328000000000003</v>
      </c>
      <c r="I524" s="90"/>
      <c r="J524" s="90"/>
      <c r="K524" s="90"/>
      <c r="L524" s="90"/>
      <c r="M524" s="90"/>
      <c r="N524" s="90"/>
      <c r="AA524" s="88">
        <v>42584</v>
      </c>
      <c r="AB524" s="87">
        <v>8315</v>
      </c>
      <c r="AC524" s="87">
        <v>1927</v>
      </c>
      <c r="AD524" s="94">
        <f t="shared" si="60"/>
        <v>2534</v>
      </c>
      <c r="AE524" s="84"/>
    </row>
    <row r="525" spans="1:31" s="89" customFormat="1" ht="15.75" customHeight="1">
      <c r="A525" s="88">
        <v>42580</v>
      </c>
      <c r="B525" s="84">
        <v>1860</v>
      </c>
      <c r="C525" s="93">
        <v>42572</v>
      </c>
      <c r="D525" s="92">
        <v>210.672</v>
      </c>
      <c r="E525" s="87">
        <v>223</v>
      </c>
      <c r="F525" s="87">
        <v>236</v>
      </c>
      <c r="G525" s="86">
        <f t="shared" si="58"/>
        <v>13</v>
      </c>
      <c r="H525" s="86">
        <f t="shared" si="59"/>
        <v>-12.328000000000003</v>
      </c>
      <c r="I525" s="90"/>
      <c r="J525" s="90"/>
      <c r="K525" s="90"/>
      <c r="L525" s="90"/>
      <c r="M525" s="90"/>
      <c r="N525" s="90"/>
      <c r="AA525" s="88">
        <v>42583</v>
      </c>
      <c r="AB525" s="87">
        <v>8293</v>
      </c>
      <c r="AC525" s="87">
        <v>1925</v>
      </c>
      <c r="AD525" s="94">
        <f t="shared" si="60"/>
        <v>2518</v>
      </c>
      <c r="AE525" s="84"/>
    </row>
    <row r="526" spans="1:31" s="89" customFormat="1" ht="15.75" customHeight="1">
      <c r="A526" s="88">
        <v>42579</v>
      </c>
      <c r="B526" s="84">
        <v>1840</v>
      </c>
      <c r="C526" s="93">
        <v>42571</v>
      </c>
      <c r="D526" s="92">
        <v>210.672</v>
      </c>
      <c r="E526" s="87">
        <v>223</v>
      </c>
      <c r="F526" s="87">
        <v>236</v>
      </c>
      <c r="G526" s="86">
        <f t="shared" si="58"/>
        <v>13</v>
      </c>
      <c r="H526" s="86">
        <f t="shared" si="59"/>
        <v>-12.328000000000003</v>
      </c>
      <c r="I526" s="90"/>
      <c r="J526" s="90"/>
      <c r="K526" s="90"/>
      <c r="L526" s="90"/>
      <c r="M526" s="90"/>
      <c r="N526" s="90"/>
      <c r="AA526" s="88">
        <v>42580</v>
      </c>
      <c r="AB526" s="87">
        <v>8206</v>
      </c>
      <c r="AC526" s="87">
        <v>1846</v>
      </c>
      <c r="AD526" s="94">
        <f t="shared" si="60"/>
        <v>2668</v>
      </c>
      <c r="AE526" s="84"/>
    </row>
    <row r="527" spans="1:31" s="89" customFormat="1" ht="15.75" customHeight="1">
      <c r="A527" s="88">
        <v>42578</v>
      </c>
      <c r="B527" s="84">
        <v>1840</v>
      </c>
      <c r="C527" s="93">
        <v>42570</v>
      </c>
      <c r="D527" s="92">
        <v>212.34399999999999</v>
      </c>
      <c r="E527" s="87">
        <v>223</v>
      </c>
      <c r="F527" s="87">
        <v>236</v>
      </c>
      <c r="G527" s="86">
        <f t="shared" si="58"/>
        <v>13</v>
      </c>
      <c r="H527" s="86">
        <f t="shared" si="59"/>
        <v>-10.656000000000006</v>
      </c>
      <c r="I527" s="90"/>
      <c r="J527" s="90"/>
      <c r="K527" s="90"/>
      <c r="L527" s="90"/>
      <c r="M527" s="90"/>
      <c r="N527" s="90"/>
      <c r="AA527" s="88">
        <v>42579</v>
      </c>
      <c r="AB527" s="87">
        <v>8328</v>
      </c>
      <c r="AC527" s="87">
        <v>1860</v>
      </c>
      <c r="AD527" s="94">
        <f t="shared" si="60"/>
        <v>2748</v>
      </c>
      <c r="AE527" s="84"/>
    </row>
    <row r="528" spans="1:31" s="89" customFormat="1" ht="15.75" customHeight="1">
      <c r="A528" s="88">
        <v>42577</v>
      </c>
      <c r="B528" s="84">
        <v>1855</v>
      </c>
      <c r="C528" s="93">
        <v>42569</v>
      </c>
      <c r="D528" s="92">
        <v>212.34399999999999</v>
      </c>
      <c r="E528" s="87">
        <v>223</v>
      </c>
      <c r="F528" s="87">
        <v>236</v>
      </c>
      <c r="G528" s="86">
        <f t="shared" si="58"/>
        <v>13</v>
      </c>
      <c r="H528" s="86">
        <f t="shared" si="59"/>
        <v>-10.656000000000006</v>
      </c>
      <c r="I528" s="90"/>
      <c r="J528" s="90"/>
      <c r="K528" s="90"/>
      <c r="L528" s="90"/>
      <c r="M528" s="90"/>
      <c r="N528" s="90"/>
      <c r="AA528" s="88">
        <v>42578</v>
      </c>
      <c r="AB528" s="87">
        <v>8033</v>
      </c>
      <c r="AC528" s="87">
        <v>1843</v>
      </c>
      <c r="AD528" s="94">
        <f t="shared" si="60"/>
        <v>2504</v>
      </c>
      <c r="AE528" s="84"/>
    </row>
    <row r="529" spans="1:31" s="89" customFormat="1" ht="15.75" customHeight="1">
      <c r="A529" s="88">
        <v>42576</v>
      </c>
      <c r="B529" s="84">
        <v>1840</v>
      </c>
      <c r="C529" s="93">
        <v>42566</v>
      </c>
      <c r="D529" s="92">
        <v>214.01599999999999</v>
      </c>
      <c r="E529" s="87">
        <v>225</v>
      </c>
      <c r="F529" s="87">
        <v>237</v>
      </c>
      <c r="G529" s="86">
        <f t="shared" si="58"/>
        <v>12</v>
      </c>
      <c r="H529" s="86">
        <f t="shared" si="59"/>
        <v>-10.984000000000009</v>
      </c>
      <c r="I529" s="90"/>
      <c r="J529" s="90"/>
      <c r="K529" s="90"/>
      <c r="L529" s="90"/>
      <c r="M529" s="90"/>
      <c r="N529" s="90"/>
      <c r="AA529" s="88">
        <v>42577</v>
      </c>
      <c r="AB529" s="87">
        <v>8018</v>
      </c>
      <c r="AC529" s="87">
        <v>1859</v>
      </c>
      <c r="AD529" s="94">
        <f t="shared" si="60"/>
        <v>2441</v>
      </c>
      <c r="AE529" s="84"/>
    </row>
    <row r="530" spans="1:31" s="89" customFormat="1" ht="15.75" customHeight="1">
      <c r="A530" s="88">
        <v>42573</v>
      </c>
      <c r="B530" s="84">
        <v>1852.5</v>
      </c>
      <c r="C530" s="93">
        <v>42565</v>
      </c>
      <c r="D530" s="92">
        <v>217.36</v>
      </c>
      <c r="E530" s="87">
        <v>225</v>
      </c>
      <c r="F530" s="87">
        <v>235</v>
      </c>
      <c r="G530" s="86">
        <f t="shared" si="58"/>
        <v>10</v>
      </c>
      <c r="H530" s="86">
        <f t="shared" si="59"/>
        <v>-7.6399999999999864</v>
      </c>
      <c r="I530" s="90"/>
      <c r="J530" s="90"/>
      <c r="K530" s="90"/>
      <c r="L530" s="90"/>
      <c r="M530" s="90"/>
      <c r="N530" s="90"/>
      <c r="AA530" s="88">
        <v>42576</v>
      </c>
      <c r="AB530" s="87">
        <v>8057</v>
      </c>
      <c r="AC530" s="87">
        <v>1846</v>
      </c>
      <c r="AD530" s="94">
        <f t="shared" si="60"/>
        <v>2519</v>
      </c>
      <c r="AE530" s="84"/>
    </row>
    <row r="531" spans="1:31" s="89" customFormat="1" ht="15.75" customHeight="1">
      <c r="A531" s="88">
        <v>42572</v>
      </c>
      <c r="B531" s="84">
        <v>1855</v>
      </c>
      <c r="C531" s="93">
        <v>42564</v>
      </c>
      <c r="D531" s="92">
        <v>217.36</v>
      </c>
      <c r="E531" s="87">
        <v>227</v>
      </c>
      <c r="F531" s="87">
        <v>236</v>
      </c>
      <c r="G531" s="86">
        <f t="shared" si="58"/>
        <v>9</v>
      </c>
      <c r="H531" s="86">
        <f t="shared" si="59"/>
        <v>-9.6399999999999864</v>
      </c>
      <c r="I531" s="90"/>
      <c r="J531" s="90"/>
      <c r="K531" s="90"/>
      <c r="L531" s="90"/>
      <c r="M531" s="90"/>
      <c r="N531" s="90"/>
      <c r="AA531" s="88">
        <v>42573</v>
      </c>
      <c r="AB531" s="87">
        <v>8168</v>
      </c>
      <c r="AC531" s="87">
        <v>1854</v>
      </c>
      <c r="AD531" s="94">
        <f t="shared" si="60"/>
        <v>2606</v>
      </c>
      <c r="AE531" s="84"/>
    </row>
    <row r="532" spans="1:31" s="89" customFormat="1" ht="15.75" customHeight="1">
      <c r="A532" s="88">
        <v>42571</v>
      </c>
      <c r="B532" s="84">
        <v>1865</v>
      </c>
      <c r="C532" s="93">
        <v>42563</v>
      </c>
      <c r="D532" s="92">
        <v>217.36</v>
      </c>
      <c r="E532" s="87">
        <v>225</v>
      </c>
      <c r="F532" s="87">
        <v>236</v>
      </c>
      <c r="G532" s="86">
        <f t="shared" si="58"/>
        <v>11</v>
      </c>
      <c r="H532" s="86">
        <f t="shared" si="59"/>
        <v>-7.6399999999999864</v>
      </c>
      <c r="I532" s="90"/>
      <c r="J532" s="90"/>
      <c r="K532" s="90"/>
      <c r="L532" s="90"/>
      <c r="M532" s="90"/>
      <c r="N532" s="90"/>
      <c r="AA532" s="88">
        <v>42572</v>
      </c>
      <c r="AB532" s="87">
        <v>8192</v>
      </c>
      <c r="AC532" s="87">
        <v>1900</v>
      </c>
      <c r="AD532" s="94">
        <f t="shared" si="60"/>
        <v>2492</v>
      </c>
      <c r="AE532" s="84"/>
    </row>
    <row r="533" spans="1:31" s="89" customFormat="1" ht="15.75" customHeight="1">
      <c r="A533" s="88">
        <v>42570</v>
      </c>
      <c r="B533" s="84">
        <v>1860</v>
      </c>
      <c r="C533" s="93">
        <v>42562</v>
      </c>
      <c r="D533" s="92">
        <v>217.36</v>
      </c>
      <c r="E533" s="87">
        <v>225</v>
      </c>
      <c r="F533" s="87">
        <v>237</v>
      </c>
      <c r="G533" s="86">
        <f t="shared" si="58"/>
        <v>12</v>
      </c>
      <c r="H533" s="86">
        <f t="shared" si="59"/>
        <v>-7.6399999999999864</v>
      </c>
      <c r="I533" s="90"/>
      <c r="J533" s="90"/>
      <c r="K533" s="90"/>
      <c r="L533" s="90"/>
      <c r="M533" s="90"/>
      <c r="N533" s="90"/>
      <c r="AA533" s="88">
        <v>42571</v>
      </c>
      <c r="AB533" s="87">
        <v>8051</v>
      </c>
      <c r="AC533" s="87">
        <v>1875</v>
      </c>
      <c r="AD533" s="94">
        <f t="shared" si="60"/>
        <v>2426</v>
      </c>
      <c r="AE533" s="84"/>
    </row>
    <row r="534" spans="1:31" s="89" customFormat="1" ht="15.75" customHeight="1">
      <c r="A534" s="88">
        <v>42569</v>
      </c>
      <c r="B534" s="84">
        <v>1870</v>
      </c>
      <c r="C534" s="93">
        <v>42559</v>
      </c>
      <c r="D534" s="92">
        <v>217.36</v>
      </c>
      <c r="E534" s="87">
        <v>225</v>
      </c>
      <c r="F534" s="87">
        <v>237</v>
      </c>
      <c r="G534" s="86">
        <f t="shared" si="58"/>
        <v>12</v>
      </c>
      <c r="H534" s="86">
        <f t="shared" si="59"/>
        <v>-7.6399999999999864</v>
      </c>
      <c r="I534" s="90"/>
      <c r="J534" s="90"/>
      <c r="K534" s="90"/>
      <c r="L534" s="90"/>
      <c r="M534" s="90"/>
      <c r="N534" s="90"/>
      <c r="AA534" s="88">
        <v>42570</v>
      </c>
      <c r="AB534" s="87">
        <v>8051</v>
      </c>
      <c r="AC534" s="87">
        <v>1887</v>
      </c>
      <c r="AD534" s="94">
        <f t="shared" si="60"/>
        <v>2390</v>
      </c>
      <c r="AE534" s="84"/>
    </row>
    <row r="535" spans="1:31" s="89" customFormat="1" ht="15.75" customHeight="1">
      <c r="A535" s="88">
        <v>42566</v>
      </c>
      <c r="B535" s="84">
        <v>1867.5</v>
      </c>
      <c r="C535" s="93">
        <v>42558</v>
      </c>
      <c r="D535" s="92">
        <v>219.03200000000001</v>
      </c>
      <c r="E535" s="87">
        <v>228</v>
      </c>
      <c r="F535" s="87">
        <v>239</v>
      </c>
      <c r="G535" s="86">
        <f t="shared" si="58"/>
        <v>11</v>
      </c>
      <c r="H535" s="86">
        <f t="shared" si="59"/>
        <v>-8.9679999999999893</v>
      </c>
      <c r="I535" s="90"/>
      <c r="J535" s="90"/>
      <c r="K535" s="90"/>
      <c r="L535" s="90"/>
      <c r="M535" s="90"/>
      <c r="N535" s="90"/>
      <c r="AA535" s="88">
        <v>42569</v>
      </c>
      <c r="AB535" s="87">
        <v>8068</v>
      </c>
      <c r="AC535" s="87">
        <v>1878</v>
      </c>
      <c r="AD535" s="94">
        <f t="shared" si="60"/>
        <v>2434</v>
      </c>
      <c r="AE535" s="84"/>
    </row>
    <row r="536" spans="1:31" s="89" customFormat="1" ht="15.75" customHeight="1">
      <c r="A536" s="88">
        <v>42565</v>
      </c>
      <c r="B536" s="84">
        <v>1882.5</v>
      </c>
      <c r="C536" s="93">
        <v>42557</v>
      </c>
      <c r="D536" s="92">
        <v>217.36</v>
      </c>
      <c r="E536" s="87">
        <v>229</v>
      </c>
      <c r="F536" s="87">
        <v>239</v>
      </c>
      <c r="G536" s="86">
        <f t="shared" si="58"/>
        <v>10</v>
      </c>
      <c r="H536" s="86">
        <f t="shared" si="59"/>
        <v>-11.639999999999986</v>
      </c>
      <c r="I536" s="90"/>
      <c r="J536" s="90"/>
      <c r="K536" s="90"/>
      <c r="L536" s="90"/>
      <c r="M536" s="90"/>
      <c r="N536" s="90"/>
      <c r="AA536" s="88">
        <v>42566</v>
      </c>
      <c r="AB536" s="87">
        <v>8195</v>
      </c>
      <c r="AC536" s="87">
        <v>1924</v>
      </c>
      <c r="AD536" s="94">
        <f t="shared" si="60"/>
        <v>2423</v>
      </c>
      <c r="AE536" s="84"/>
    </row>
    <row r="537" spans="1:31" s="89" customFormat="1" ht="15.75" customHeight="1">
      <c r="A537" s="88">
        <v>42564</v>
      </c>
      <c r="B537" s="84">
        <v>1895</v>
      </c>
      <c r="C537" s="93">
        <v>42556</v>
      </c>
      <c r="D537" s="92">
        <v>217.36</v>
      </c>
      <c r="E537" s="87">
        <v>229</v>
      </c>
      <c r="F537" s="87">
        <v>239</v>
      </c>
      <c r="G537" s="86">
        <f t="shared" si="58"/>
        <v>10</v>
      </c>
      <c r="H537" s="86">
        <f t="shared" si="59"/>
        <v>-11.639999999999986</v>
      </c>
      <c r="I537" s="90"/>
      <c r="J537" s="90"/>
      <c r="K537" s="90"/>
      <c r="L537" s="90"/>
      <c r="M537" s="90"/>
      <c r="N537" s="90"/>
      <c r="AA537" s="88">
        <v>42565</v>
      </c>
      <c r="AB537" s="87">
        <v>8211</v>
      </c>
      <c r="AC537" s="87">
        <v>1969</v>
      </c>
      <c r="AD537" s="94">
        <f t="shared" si="60"/>
        <v>2304</v>
      </c>
      <c r="AE537" s="84"/>
    </row>
    <row r="538" spans="1:31" s="89" customFormat="1" ht="15.75" customHeight="1">
      <c r="A538" s="88">
        <v>42563</v>
      </c>
      <c r="B538" s="84">
        <v>1895</v>
      </c>
      <c r="C538" s="93">
        <v>42555</v>
      </c>
      <c r="D538" s="92">
        <v>215.68799999999999</v>
      </c>
      <c r="E538" s="87">
        <v>227</v>
      </c>
      <c r="F538" s="87">
        <v>239</v>
      </c>
      <c r="G538" s="86">
        <f t="shared" si="58"/>
        <v>12</v>
      </c>
      <c r="H538" s="86">
        <f t="shared" si="59"/>
        <v>-11.312000000000012</v>
      </c>
      <c r="I538" s="90"/>
      <c r="J538" s="90"/>
      <c r="K538" s="90"/>
      <c r="L538" s="90"/>
      <c r="M538" s="90"/>
      <c r="N538" s="90"/>
      <c r="AA538" s="88">
        <v>42564</v>
      </c>
      <c r="AB538" s="87">
        <v>8141</v>
      </c>
      <c r="AC538" s="87">
        <v>1959</v>
      </c>
      <c r="AD538" s="94">
        <f t="shared" si="60"/>
        <v>2264</v>
      </c>
      <c r="AE538" s="84"/>
    </row>
    <row r="539" spans="1:31" s="89" customFormat="1" ht="15.75" customHeight="1">
      <c r="A539" s="88">
        <v>42562</v>
      </c>
      <c r="B539" s="84">
        <v>1875</v>
      </c>
      <c r="C539" s="93">
        <v>42552</v>
      </c>
      <c r="D539" s="92">
        <v>215.68799999999999</v>
      </c>
      <c r="E539" s="87">
        <v>227</v>
      </c>
      <c r="F539" s="87">
        <v>239</v>
      </c>
      <c r="G539" s="86">
        <f t="shared" si="58"/>
        <v>12</v>
      </c>
      <c r="H539" s="86">
        <f t="shared" si="59"/>
        <v>-11.312000000000012</v>
      </c>
      <c r="I539" s="90"/>
      <c r="J539" s="90"/>
      <c r="K539" s="90"/>
      <c r="L539" s="90"/>
      <c r="M539" s="90"/>
      <c r="N539" s="90"/>
      <c r="AA539" s="88">
        <v>42563</v>
      </c>
      <c r="AB539" s="87">
        <v>8300</v>
      </c>
      <c r="AC539" s="87">
        <v>1945</v>
      </c>
      <c r="AD539" s="94">
        <f t="shared" si="60"/>
        <v>2465</v>
      </c>
      <c r="AE539" s="84"/>
    </row>
    <row r="540" spans="1:31" s="89" customFormat="1" ht="15.75" customHeight="1">
      <c r="A540" s="88">
        <v>42559</v>
      </c>
      <c r="B540" s="84">
        <v>1877.5</v>
      </c>
      <c r="C540" s="93">
        <v>42551</v>
      </c>
      <c r="D540" s="92">
        <v>215.68799999999999</v>
      </c>
      <c r="E540" s="87">
        <v>226</v>
      </c>
      <c r="F540" s="87">
        <v>238</v>
      </c>
      <c r="G540" s="86">
        <f t="shared" si="58"/>
        <v>12</v>
      </c>
      <c r="H540" s="86">
        <f t="shared" si="59"/>
        <v>-10.312000000000012</v>
      </c>
      <c r="I540" s="90"/>
      <c r="J540" s="90"/>
      <c r="K540" s="90"/>
      <c r="L540" s="90"/>
      <c r="M540" s="90"/>
      <c r="N540" s="90"/>
      <c r="AA540" s="88">
        <v>42562</v>
      </c>
      <c r="AB540" s="87">
        <v>8094</v>
      </c>
      <c r="AC540" s="87">
        <v>1898</v>
      </c>
      <c r="AD540" s="94">
        <f t="shared" si="60"/>
        <v>2400</v>
      </c>
      <c r="AE540" s="84"/>
    </row>
    <row r="541" spans="1:31" s="89" customFormat="1" ht="15.75" customHeight="1">
      <c r="A541" s="88">
        <v>42558</v>
      </c>
      <c r="B541" s="84">
        <v>1877.5</v>
      </c>
      <c r="C541" s="93">
        <v>42550</v>
      </c>
      <c r="D541" s="92">
        <v>210.672</v>
      </c>
      <c r="E541" s="87">
        <v>225</v>
      </c>
      <c r="F541" s="87">
        <v>237</v>
      </c>
      <c r="G541" s="86">
        <f t="shared" si="58"/>
        <v>12</v>
      </c>
      <c r="H541" s="86">
        <f t="shared" si="59"/>
        <v>-14.328000000000003</v>
      </c>
      <c r="I541" s="90"/>
      <c r="J541" s="90"/>
      <c r="K541" s="90"/>
      <c r="L541" s="90"/>
      <c r="M541" s="90"/>
      <c r="N541" s="90"/>
      <c r="AA541" s="88">
        <v>42559</v>
      </c>
      <c r="AB541" s="87">
        <v>8097</v>
      </c>
      <c r="AC541" s="87">
        <v>1889</v>
      </c>
      <c r="AD541" s="94">
        <f t="shared" si="60"/>
        <v>2430</v>
      </c>
      <c r="AE541" s="84"/>
    </row>
    <row r="542" spans="1:31" s="89" customFormat="1" ht="15.75" customHeight="1">
      <c r="A542" s="88">
        <v>42557</v>
      </c>
      <c r="B542" s="84">
        <v>1905</v>
      </c>
      <c r="C542" s="93">
        <v>42549</v>
      </c>
      <c r="D542" s="92">
        <v>210.672</v>
      </c>
      <c r="E542" s="87">
        <v>225</v>
      </c>
      <c r="F542" s="87">
        <v>237</v>
      </c>
      <c r="G542" s="86">
        <f t="shared" si="58"/>
        <v>12</v>
      </c>
      <c r="H542" s="86">
        <f t="shared" si="59"/>
        <v>-14.328000000000003</v>
      </c>
      <c r="I542" s="90"/>
      <c r="J542" s="90"/>
      <c r="K542" s="90"/>
      <c r="L542" s="90"/>
      <c r="M542" s="90"/>
      <c r="N542" s="90"/>
      <c r="AA542" s="88">
        <v>42558</v>
      </c>
      <c r="AB542" s="87">
        <v>8298</v>
      </c>
      <c r="AC542" s="87">
        <v>1946</v>
      </c>
      <c r="AD542" s="94">
        <f t="shared" si="60"/>
        <v>2460</v>
      </c>
      <c r="AE542" s="84"/>
    </row>
    <row r="543" spans="1:31" s="89" customFormat="1" ht="15.75" customHeight="1">
      <c r="A543" s="88">
        <v>42556</v>
      </c>
      <c r="B543" s="84">
        <v>1895</v>
      </c>
      <c r="C543" s="93">
        <v>42548</v>
      </c>
      <c r="D543" s="92">
        <v>210.672</v>
      </c>
      <c r="E543" s="87">
        <v>224</v>
      </c>
      <c r="F543" s="87">
        <v>236</v>
      </c>
      <c r="G543" s="86">
        <f t="shared" si="58"/>
        <v>12</v>
      </c>
      <c r="H543" s="86">
        <f t="shared" si="59"/>
        <v>-13.328000000000003</v>
      </c>
      <c r="I543" s="90"/>
      <c r="J543" s="90"/>
      <c r="K543" s="90"/>
      <c r="L543" s="90"/>
      <c r="M543" s="90"/>
      <c r="N543" s="90"/>
      <c r="AA543" s="88">
        <v>42557</v>
      </c>
      <c r="AB543" s="87">
        <v>8325</v>
      </c>
      <c r="AC543" s="87">
        <v>1936</v>
      </c>
      <c r="AD543" s="94">
        <f t="shared" si="60"/>
        <v>2517</v>
      </c>
      <c r="AE543" s="84"/>
    </row>
    <row r="544" spans="1:31" s="89" customFormat="1" ht="15.75" customHeight="1">
      <c r="A544" s="88">
        <v>42555</v>
      </c>
      <c r="B544" s="84">
        <v>1900</v>
      </c>
      <c r="C544" s="93">
        <v>42545</v>
      </c>
      <c r="D544" s="92">
        <v>214.01599999999999</v>
      </c>
      <c r="E544" s="87">
        <v>223</v>
      </c>
      <c r="F544" s="87">
        <v>236</v>
      </c>
      <c r="G544" s="86">
        <f t="shared" si="58"/>
        <v>13</v>
      </c>
      <c r="H544" s="86">
        <f t="shared" si="59"/>
        <v>-8.9840000000000089</v>
      </c>
      <c r="I544" s="90"/>
      <c r="J544" s="90"/>
      <c r="K544" s="90"/>
      <c r="L544" s="90"/>
      <c r="M544" s="90"/>
      <c r="N544" s="90"/>
      <c r="AA544" s="88">
        <v>42556</v>
      </c>
      <c r="AB544" s="87">
        <v>8365</v>
      </c>
      <c r="AC544" s="87">
        <v>1970</v>
      </c>
      <c r="AD544" s="94">
        <f t="shared" si="60"/>
        <v>2455</v>
      </c>
      <c r="AE544" s="84"/>
    </row>
    <row r="545" spans="1:31" s="89" customFormat="1" ht="15.75" customHeight="1">
      <c r="A545" s="88">
        <v>42552</v>
      </c>
      <c r="B545" s="84">
        <v>1935</v>
      </c>
      <c r="C545" s="93">
        <v>42544</v>
      </c>
      <c r="D545" s="92">
        <v>218.196</v>
      </c>
      <c r="E545" s="87">
        <v>225</v>
      </c>
      <c r="F545" s="87">
        <v>236</v>
      </c>
      <c r="G545" s="86">
        <f t="shared" si="58"/>
        <v>11</v>
      </c>
      <c r="H545" s="86">
        <f t="shared" si="59"/>
        <v>-6.804000000000002</v>
      </c>
      <c r="I545" s="90"/>
      <c r="J545" s="90"/>
      <c r="K545" s="90"/>
      <c r="L545" s="90"/>
      <c r="M545" s="90"/>
      <c r="N545" s="90"/>
      <c r="AA545" s="88">
        <v>42555</v>
      </c>
      <c r="AB545" s="87">
        <v>8379</v>
      </c>
      <c r="AC545" s="87">
        <v>2036</v>
      </c>
      <c r="AD545" s="94">
        <f t="shared" si="60"/>
        <v>2271</v>
      </c>
      <c r="AE545" s="84"/>
    </row>
    <row r="546" spans="1:31" s="89" customFormat="1" ht="15.75" customHeight="1">
      <c r="A546" s="88">
        <v>42551</v>
      </c>
      <c r="B546" s="84">
        <v>1895</v>
      </c>
      <c r="C546" s="93">
        <v>42543</v>
      </c>
      <c r="D546" s="92">
        <v>217.36</v>
      </c>
      <c r="E546" s="87">
        <v>227</v>
      </c>
      <c r="F546" s="87">
        <v>238</v>
      </c>
      <c r="G546" s="86">
        <f t="shared" si="58"/>
        <v>11</v>
      </c>
      <c r="H546" s="86">
        <f t="shared" si="59"/>
        <v>-9.6399999999999864</v>
      </c>
      <c r="I546" s="90"/>
      <c r="J546" s="90"/>
      <c r="K546" s="90"/>
      <c r="L546" s="90"/>
      <c r="M546" s="90"/>
      <c r="N546" s="90"/>
      <c r="AA546" s="88">
        <v>42552</v>
      </c>
      <c r="AB546" s="87">
        <v>8007</v>
      </c>
      <c r="AC546" s="87">
        <v>1979</v>
      </c>
      <c r="AD546" s="94">
        <f t="shared" si="60"/>
        <v>2070</v>
      </c>
      <c r="AE546" s="84"/>
    </row>
    <row r="547" spans="1:31" s="89" customFormat="1" ht="15.75" customHeight="1">
      <c r="A547" s="88">
        <v>42550</v>
      </c>
      <c r="B547" s="84">
        <v>1897.5</v>
      </c>
      <c r="C547" s="93">
        <v>42542</v>
      </c>
      <c r="D547" s="92">
        <v>217.36</v>
      </c>
      <c r="E547" s="87">
        <v>227</v>
      </c>
      <c r="F547" s="87">
        <v>238</v>
      </c>
      <c r="G547" s="86">
        <f t="shared" si="58"/>
        <v>11</v>
      </c>
      <c r="H547" s="86">
        <f t="shared" si="59"/>
        <v>-9.6399999999999864</v>
      </c>
      <c r="I547" s="90"/>
      <c r="J547" s="90"/>
      <c r="K547" s="90"/>
      <c r="L547" s="90"/>
      <c r="M547" s="90"/>
      <c r="N547" s="90"/>
      <c r="AA547" s="88">
        <v>42551</v>
      </c>
      <c r="AB547" s="87">
        <v>8052</v>
      </c>
      <c r="AC547" s="87">
        <v>1998</v>
      </c>
      <c r="AD547" s="94">
        <f t="shared" si="60"/>
        <v>2058</v>
      </c>
      <c r="AE547" s="84"/>
    </row>
    <row r="548" spans="1:31" s="89" customFormat="1" ht="15.75" customHeight="1">
      <c r="A548" s="88">
        <v>42549</v>
      </c>
      <c r="B548" s="84">
        <v>1895</v>
      </c>
      <c r="C548" s="93">
        <v>42541</v>
      </c>
      <c r="D548" s="92">
        <v>217.36</v>
      </c>
      <c r="E548" s="87">
        <v>227</v>
      </c>
      <c r="F548" s="87">
        <v>238</v>
      </c>
      <c r="G548" s="86">
        <f t="shared" si="58"/>
        <v>11</v>
      </c>
      <c r="H548" s="86">
        <f t="shared" si="59"/>
        <v>-9.6399999999999864</v>
      </c>
      <c r="I548" s="90"/>
      <c r="J548" s="90"/>
      <c r="K548" s="90"/>
      <c r="L548" s="90"/>
      <c r="M548" s="90"/>
      <c r="N548" s="90"/>
      <c r="AA548" s="88">
        <v>42550</v>
      </c>
      <c r="AB548" s="87">
        <v>7929</v>
      </c>
      <c r="AC548" s="87">
        <v>1980</v>
      </c>
      <c r="AD548" s="94">
        <f t="shared" si="60"/>
        <v>1989</v>
      </c>
      <c r="AE548" s="84"/>
    </row>
    <row r="549" spans="1:31" s="89" customFormat="1" ht="15.75" customHeight="1">
      <c r="A549" s="88">
        <v>42548</v>
      </c>
      <c r="B549" s="84">
        <v>1875</v>
      </c>
      <c r="C549" s="93">
        <v>42538</v>
      </c>
      <c r="D549" s="92">
        <v>218.196</v>
      </c>
      <c r="E549" s="87">
        <v>226</v>
      </c>
      <c r="F549" s="87">
        <v>238</v>
      </c>
      <c r="G549" s="86">
        <f t="shared" si="58"/>
        <v>12</v>
      </c>
      <c r="H549" s="86">
        <f t="shared" si="59"/>
        <v>-7.804000000000002</v>
      </c>
      <c r="I549" s="90"/>
      <c r="J549" s="90"/>
      <c r="K549" s="90"/>
      <c r="L549" s="90"/>
      <c r="M549" s="90"/>
      <c r="N549" s="90"/>
      <c r="AA549" s="88">
        <v>42549</v>
      </c>
      <c r="AB549" s="87">
        <v>8067</v>
      </c>
      <c r="AC549" s="87">
        <v>1979</v>
      </c>
      <c r="AD549" s="94">
        <f t="shared" si="60"/>
        <v>2130</v>
      </c>
      <c r="AE549" s="84"/>
    </row>
    <row r="550" spans="1:31" s="89" customFormat="1" ht="15.75" customHeight="1">
      <c r="A550" s="88">
        <v>42545</v>
      </c>
      <c r="B550" s="84">
        <v>1872.5</v>
      </c>
      <c r="C550" s="93">
        <v>42537</v>
      </c>
      <c r="D550" s="92">
        <v>220.70400000000001</v>
      </c>
      <c r="E550" s="87">
        <v>226</v>
      </c>
      <c r="F550" s="87">
        <v>238</v>
      </c>
      <c r="G550" s="86">
        <f t="shared" si="58"/>
        <v>12</v>
      </c>
      <c r="H550" s="86">
        <f t="shared" si="59"/>
        <v>-5.2959999999999923</v>
      </c>
      <c r="I550" s="90"/>
      <c r="J550" s="90"/>
      <c r="K550" s="90"/>
      <c r="L550" s="90"/>
      <c r="M550" s="90"/>
      <c r="N550" s="90"/>
      <c r="AA550" s="88">
        <v>42548</v>
      </c>
      <c r="AB550" s="87">
        <v>7784</v>
      </c>
      <c r="AC550" s="87">
        <v>1916</v>
      </c>
      <c r="AD550" s="94">
        <f t="shared" si="60"/>
        <v>2036</v>
      </c>
      <c r="AE550" s="84"/>
    </row>
    <row r="551" spans="1:31" s="89" customFormat="1" ht="15.75" customHeight="1">
      <c r="A551" s="88">
        <v>42544</v>
      </c>
      <c r="B551" s="84">
        <v>1862.5</v>
      </c>
      <c r="C551" s="93">
        <v>42536</v>
      </c>
      <c r="D551" s="92">
        <v>222.376</v>
      </c>
      <c r="E551" s="87">
        <v>226</v>
      </c>
      <c r="F551" s="87">
        <v>238</v>
      </c>
      <c r="G551" s="86">
        <f t="shared" si="58"/>
        <v>12</v>
      </c>
      <c r="H551" s="86">
        <f t="shared" si="59"/>
        <v>-3.6239999999999952</v>
      </c>
      <c r="I551" s="90"/>
      <c r="J551" s="90"/>
      <c r="K551" s="90"/>
      <c r="L551" s="90"/>
      <c r="M551" s="90"/>
      <c r="N551" s="90"/>
      <c r="AA551" s="88">
        <v>42545</v>
      </c>
      <c r="AB551" s="87">
        <v>7462</v>
      </c>
      <c r="AC551" s="87">
        <v>1860</v>
      </c>
      <c r="AD551" s="94">
        <f t="shared" si="60"/>
        <v>1882</v>
      </c>
      <c r="AE551" s="84"/>
    </row>
    <row r="552" spans="1:31" s="89" customFormat="1" ht="15.75" customHeight="1">
      <c r="A552" s="88">
        <v>42543</v>
      </c>
      <c r="B552" s="84">
        <v>1872.5</v>
      </c>
      <c r="C552" s="93">
        <v>42535</v>
      </c>
      <c r="D552" s="92">
        <v>222.376</v>
      </c>
      <c r="E552" s="87">
        <v>226</v>
      </c>
      <c r="F552" s="87">
        <v>238</v>
      </c>
      <c r="G552" s="86">
        <f t="shared" si="58"/>
        <v>12</v>
      </c>
      <c r="H552" s="86">
        <f t="shared" si="59"/>
        <v>-3.6239999999999952</v>
      </c>
      <c r="I552" s="90"/>
      <c r="J552" s="90"/>
      <c r="K552" s="90"/>
      <c r="L552" s="90"/>
      <c r="M552" s="90"/>
      <c r="N552" s="90"/>
      <c r="AA552" s="88">
        <v>42544</v>
      </c>
      <c r="AB552" s="87">
        <v>7355</v>
      </c>
      <c r="AC552" s="87">
        <v>1896</v>
      </c>
      <c r="AD552" s="94">
        <f t="shared" si="60"/>
        <v>1667</v>
      </c>
      <c r="AE552" s="84"/>
    </row>
    <row r="553" spans="1:31" s="89" customFormat="1" ht="15.75" customHeight="1">
      <c r="A553" s="88">
        <v>42542</v>
      </c>
      <c r="B553" s="84">
        <v>1875</v>
      </c>
      <c r="C553" s="93">
        <v>42534</v>
      </c>
      <c r="D553" s="92">
        <v>220.70400000000001</v>
      </c>
      <c r="E553" s="87">
        <v>229</v>
      </c>
      <c r="F553" s="87">
        <v>240</v>
      </c>
      <c r="G553" s="86">
        <f t="shared" si="58"/>
        <v>11</v>
      </c>
      <c r="H553" s="86">
        <f t="shared" si="59"/>
        <v>-8.2959999999999923</v>
      </c>
      <c r="I553" s="90"/>
      <c r="J553" s="90"/>
      <c r="K553" s="90"/>
      <c r="L553" s="90"/>
      <c r="M553" s="90"/>
      <c r="N553" s="90"/>
      <c r="AA553" s="88">
        <v>42543</v>
      </c>
      <c r="AB553" s="87">
        <v>7365</v>
      </c>
      <c r="AC553" s="87">
        <v>1908</v>
      </c>
      <c r="AD553" s="94">
        <f t="shared" si="60"/>
        <v>1641</v>
      </c>
      <c r="AE553" s="84"/>
    </row>
    <row r="554" spans="1:31" s="89" customFormat="1" ht="15.75" customHeight="1">
      <c r="A554" s="88">
        <v>42541</v>
      </c>
      <c r="B554" s="84">
        <v>1880</v>
      </c>
      <c r="C554" s="93">
        <v>42531</v>
      </c>
      <c r="D554" s="92">
        <v>224.048</v>
      </c>
      <c r="E554" s="87">
        <v>229</v>
      </c>
      <c r="F554" s="87">
        <v>240</v>
      </c>
      <c r="G554" s="86">
        <f t="shared" si="58"/>
        <v>11</v>
      </c>
      <c r="H554" s="86">
        <f t="shared" si="59"/>
        <v>-4.9519999999999982</v>
      </c>
      <c r="I554" s="90"/>
      <c r="J554" s="90"/>
      <c r="K554" s="90"/>
      <c r="L554" s="90"/>
      <c r="M554" s="90"/>
      <c r="N554" s="90"/>
      <c r="AA554" s="88">
        <v>42542</v>
      </c>
      <c r="AB554" s="87">
        <v>7290</v>
      </c>
      <c r="AC554" s="87">
        <v>1901</v>
      </c>
      <c r="AD554" s="94">
        <f t="shared" si="60"/>
        <v>1587</v>
      </c>
      <c r="AE554" s="84"/>
    </row>
    <row r="555" spans="1:31" s="89" customFormat="1" ht="15.75" customHeight="1">
      <c r="A555" s="88">
        <v>42538</v>
      </c>
      <c r="B555" s="84">
        <v>1875</v>
      </c>
      <c r="C555" s="93">
        <v>42528</v>
      </c>
      <c r="D555" s="92">
        <v>224.048</v>
      </c>
      <c r="E555" s="87">
        <v>232</v>
      </c>
      <c r="F555" s="87">
        <v>243</v>
      </c>
      <c r="G555" s="86">
        <f t="shared" si="58"/>
        <v>11</v>
      </c>
      <c r="H555" s="86">
        <f t="shared" si="59"/>
        <v>-7.9519999999999982</v>
      </c>
      <c r="I555" s="90"/>
      <c r="J555" s="90"/>
      <c r="K555" s="90"/>
      <c r="L555" s="90"/>
      <c r="M555" s="90"/>
      <c r="N555" s="90"/>
      <c r="AA555" s="88">
        <v>42541</v>
      </c>
      <c r="AB555" s="87">
        <v>7207</v>
      </c>
      <c r="AC555" s="87">
        <v>1914</v>
      </c>
      <c r="AD555" s="94">
        <f t="shared" si="60"/>
        <v>1465</v>
      </c>
      <c r="AE555" s="84"/>
    </row>
    <row r="556" spans="1:31" s="89" customFormat="1" ht="15.75" customHeight="1">
      <c r="A556" s="88">
        <v>42537</v>
      </c>
      <c r="B556" s="84">
        <v>1867.5</v>
      </c>
      <c r="C556" s="93">
        <v>42527</v>
      </c>
      <c r="D556" s="92">
        <v>217.36</v>
      </c>
      <c r="E556" s="87">
        <v>234</v>
      </c>
      <c r="F556" s="87">
        <v>244</v>
      </c>
      <c r="G556" s="86">
        <f t="shared" si="58"/>
        <v>10</v>
      </c>
      <c r="H556" s="86">
        <f t="shared" si="59"/>
        <v>-16.639999999999986</v>
      </c>
      <c r="I556" s="90"/>
      <c r="J556" s="90"/>
      <c r="K556" s="90"/>
      <c r="L556" s="90"/>
      <c r="M556" s="90"/>
      <c r="N556" s="90"/>
      <c r="AA556" s="88">
        <v>42538</v>
      </c>
      <c r="AB556" s="87">
        <v>7065</v>
      </c>
      <c r="AC556" s="87">
        <v>1888</v>
      </c>
      <c r="AD556" s="94">
        <f t="shared" si="60"/>
        <v>1401</v>
      </c>
      <c r="AE556" s="84"/>
    </row>
    <row r="557" spans="1:31" s="89" customFormat="1" ht="15.75" customHeight="1">
      <c r="A557" s="88">
        <v>42536</v>
      </c>
      <c r="B557" s="84">
        <v>1865</v>
      </c>
      <c r="C557" s="93">
        <v>42524</v>
      </c>
      <c r="D557" s="92">
        <v>217.36</v>
      </c>
      <c r="E557" s="87">
        <v>234</v>
      </c>
      <c r="F557" s="87">
        <v>244</v>
      </c>
      <c r="G557" s="86">
        <f t="shared" si="58"/>
        <v>10</v>
      </c>
      <c r="H557" s="86">
        <f t="shared" si="59"/>
        <v>-16.639999999999986</v>
      </c>
      <c r="I557" s="90"/>
      <c r="J557" s="90"/>
      <c r="K557" s="90"/>
      <c r="L557" s="90"/>
      <c r="M557" s="90"/>
      <c r="N557" s="90"/>
      <c r="AA557" s="88">
        <v>42537</v>
      </c>
      <c r="AB557" s="87">
        <v>6919</v>
      </c>
      <c r="AC557" s="87">
        <v>1864</v>
      </c>
      <c r="AD557" s="94">
        <f t="shared" si="60"/>
        <v>1327</v>
      </c>
      <c r="AE557" s="84"/>
    </row>
    <row r="558" spans="1:31" s="89" customFormat="1" ht="15.75" customHeight="1">
      <c r="A558" s="88">
        <v>42535</v>
      </c>
      <c r="B558" s="84">
        <v>1852.5</v>
      </c>
      <c r="C558" s="93">
        <v>42523</v>
      </c>
      <c r="D558" s="92">
        <v>215.68799999999999</v>
      </c>
      <c r="E558" s="87">
        <v>234</v>
      </c>
      <c r="F558" s="87">
        <v>244</v>
      </c>
      <c r="G558" s="86">
        <f t="shared" si="58"/>
        <v>10</v>
      </c>
      <c r="H558" s="86">
        <f t="shared" si="59"/>
        <v>-18.312000000000012</v>
      </c>
      <c r="I558" s="90"/>
      <c r="J558" s="90"/>
      <c r="K558" s="90"/>
      <c r="L558" s="90"/>
      <c r="M558" s="90"/>
      <c r="N558" s="90"/>
      <c r="AA558" s="88">
        <v>42536</v>
      </c>
      <c r="AB558" s="87">
        <v>6821</v>
      </c>
      <c r="AC558" s="87">
        <v>1863</v>
      </c>
      <c r="AD558" s="94">
        <f t="shared" si="60"/>
        <v>1232</v>
      </c>
      <c r="AE558" s="84"/>
    </row>
    <row r="559" spans="1:31" s="89" customFormat="1" ht="15.75" customHeight="1">
      <c r="A559" s="88">
        <v>42534</v>
      </c>
      <c r="B559" s="84">
        <v>1865</v>
      </c>
      <c r="C559" s="93">
        <v>42522</v>
      </c>
      <c r="D559" s="92">
        <v>215.68799999999999</v>
      </c>
      <c r="E559" s="87">
        <v>234</v>
      </c>
      <c r="F559" s="87">
        <v>244</v>
      </c>
      <c r="G559" s="86">
        <f t="shared" si="58"/>
        <v>10</v>
      </c>
      <c r="H559" s="86">
        <f t="shared" si="59"/>
        <v>-18.312000000000012</v>
      </c>
      <c r="I559" s="90"/>
      <c r="J559" s="90"/>
      <c r="K559" s="90"/>
      <c r="L559" s="90"/>
      <c r="M559" s="90"/>
      <c r="N559" s="90"/>
      <c r="AA559" s="88">
        <v>42535</v>
      </c>
      <c r="AB559" s="87">
        <v>6840</v>
      </c>
      <c r="AC559" s="87">
        <v>1850</v>
      </c>
      <c r="AD559" s="94">
        <f t="shared" si="60"/>
        <v>1290</v>
      </c>
      <c r="AE559" s="84"/>
    </row>
    <row r="560" spans="1:31" s="89" customFormat="1" ht="15.75" customHeight="1">
      <c r="A560" s="88">
        <v>42529</v>
      </c>
      <c r="B560" s="84">
        <v>1875</v>
      </c>
      <c r="C560" s="93">
        <v>42521</v>
      </c>
      <c r="D560" s="92">
        <v>210.672</v>
      </c>
      <c r="E560" s="87">
        <v>232</v>
      </c>
      <c r="F560" s="87">
        <v>242</v>
      </c>
      <c r="G560" s="86">
        <f t="shared" ref="G560:G623" si="61">F560-E560</f>
        <v>10</v>
      </c>
      <c r="H560" s="86">
        <f t="shared" ref="H560:H623" si="62">D560-E560</f>
        <v>-21.328000000000003</v>
      </c>
      <c r="I560" s="90"/>
      <c r="J560" s="90"/>
      <c r="K560" s="90"/>
      <c r="L560" s="90"/>
      <c r="M560" s="90"/>
      <c r="N560" s="90"/>
      <c r="AA560" s="88">
        <v>42534</v>
      </c>
      <c r="AB560" s="87">
        <v>6930</v>
      </c>
      <c r="AC560" s="87">
        <v>1862</v>
      </c>
      <c r="AD560" s="94">
        <f t="shared" si="60"/>
        <v>1344</v>
      </c>
      <c r="AE560" s="84"/>
    </row>
    <row r="561" spans="1:31" s="89" customFormat="1" ht="15.75" customHeight="1">
      <c r="A561" s="88">
        <v>42528</v>
      </c>
      <c r="B561" s="84">
        <v>1880</v>
      </c>
      <c r="C561" s="93">
        <v>42517</v>
      </c>
      <c r="D561" s="92">
        <v>210.672</v>
      </c>
      <c r="E561" s="87">
        <v>232</v>
      </c>
      <c r="F561" s="87">
        <v>242</v>
      </c>
      <c r="G561" s="86">
        <f t="shared" si="61"/>
        <v>10</v>
      </c>
      <c r="H561" s="86">
        <f t="shared" si="62"/>
        <v>-21.328000000000003</v>
      </c>
      <c r="I561" s="90"/>
      <c r="J561" s="90"/>
      <c r="K561" s="90"/>
      <c r="L561" s="90"/>
      <c r="M561" s="90"/>
      <c r="N561" s="90"/>
      <c r="AA561" s="88">
        <v>42529</v>
      </c>
      <c r="AB561" s="87">
        <v>6833</v>
      </c>
      <c r="AC561" s="87">
        <v>1898</v>
      </c>
      <c r="AD561" s="94">
        <f t="shared" si="60"/>
        <v>1139</v>
      </c>
      <c r="AE561" s="84"/>
    </row>
    <row r="562" spans="1:31" s="89" customFormat="1" ht="15.75" customHeight="1">
      <c r="A562" s="88">
        <v>42527</v>
      </c>
      <c r="B562" s="84">
        <v>1880</v>
      </c>
      <c r="C562" s="93">
        <v>42516</v>
      </c>
      <c r="D562" s="92">
        <v>210.672</v>
      </c>
      <c r="E562" s="87">
        <v>228</v>
      </c>
      <c r="F562" s="87">
        <v>240</v>
      </c>
      <c r="G562" s="86">
        <f t="shared" si="61"/>
        <v>12</v>
      </c>
      <c r="H562" s="86">
        <f t="shared" si="62"/>
        <v>-17.328000000000003</v>
      </c>
      <c r="I562" s="90"/>
      <c r="J562" s="90"/>
      <c r="K562" s="90"/>
      <c r="L562" s="90"/>
      <c r="M562" s="90"/>
      <c r="N562" s="90"/>
      <c r="AA562" s="88">
        <v>42528</v>
      </c>
      <c r="AB562" s="87">
        <v>6771</v>
      </c>
      <c r="AC562" s="87">
        <v>1914</v>
      </c>
      <c r="AD562" s="94">
        <f t="shared" si="60"/>
        <v>1029</v>
      </c>
      <c r="AE562" s="84"/>
    </row>
    <row r="563" spans="1:31" s="89" customFormat="1" ht="15.75" customHeight="1">
      <c r="A563" s="88">
        <v>42524</v>
      </c>
      <c r="B563" s="84">
        <v>1885</v>
      </c>
      <c r="C563" s="93">
        <v>42515</v>
      </c>
      <c r="D563" s="92">
        <v>210.672</v>
      </c>
      <c r="E563" s="87">
        <v>228</v>
      </c>
      <c r="F563" s="87">
        <v>240</v>
      </c>
      <c r="G563" s="86">
        <f t="shared" si="61"/>
        <v>12</v>
      </c>
      <c r="H563" s="86">
        <f t="shared" si="62"/>
        <v>-17.328000000000003</v>
      </c>
      <c r="I563" s="90"/>
      <c r="J563" s="90"/>
      <c r="K563" s="90"/>
      <c r="L563" s="90"/>
      <c r="M563" s="90"/>
      <c r="N563" s="90"/>
      <c r="AA563" s="88">
        <v>42527</v>
      </c>
      <c r="AB563" s="87">
        <v>6773</v>
      </c>
      <c r="AC563" s="87">
        <v>1924</v>
      </c>
      <c r="AD563" s="94">
        <f t="shared" si="60"/>
        <v>1001</v>
      </c>
      <c r="AE563" s="84"/>
    </row>
    <row r="564" spans="1:31" s="89" customFormat="1" ht="15.75" customHeight="1">
      <c r="A564" s="88">
        <v>42523</v>
      </c>
      <c r="B564" s="84">
        <v>1885</v>
      </c>
      <c r="C564" s="93">
        <v>42514</v>
      </c>
      <c r="D564" s="92">
        <v>212.34399999999999</v>
      </c>
      <c r="E564" s="87">
        <v>227</v>
      </c>
      <c r="F564" s="87">
        <v>239</v>
      </c>
      <c r="G564" s="86">
        <f t="shared" si="61"/>
        <v>12</v>
      </c>
      <c r="H564" s="86">
        <f t="shared" si="62"/>
        <v>-14.656000000000006</v>
      </c>
      <c r="I564" s="90"/>
      <c r="J564" s="90"/>
      <c r="K564" s="90"/>
      <c r="L564" s="90"/>
      <c r="M564" s="90"/>
      <c r="N564" s="90"/>
      <c r="AA564" s="88">
        <v>42524</v>
      </c>
      <c r="AB564" s="87">
        <v>6777</v>
      </c>
      <c r="AC564" s="87">
        <v>1916</v>
      </c>
      <c r="AD564" s="94">
        <f t="shared" si="60"/>
        <v>1029</v>
      </c>
      <c r="AE564" s="84"/>
    </row>
    <row r="565" spans="1:31" s="89" customFormat="1" ht="15.75" customHeight="1">
      <c r="A565" s="88">
        <v>42522</v>
      </c>
      <c r="B565" s="84">
        <v>1895</v>
      </c>
      <c r="C565" s="93">
        <v>42513</v>
      </c>
      <c r="D565" s="92">
        <v>212.34399999999999</v>
      </c>
      <c r="E565" s="87">
        <v>226</v>
      </c>
      <c r="F565" s="87">
        <v>238</v>
      </c>
      <c r="G565" s="86">
        <f t="shared" si="61"/>
        <v>12</v>
      </c>
      <c r="H565" s="86">
        <f t="shared" si="62"/>
        <v>-13.656000000000006</v>
      </c>
      <c r="I565" s="90"/>
      <c r="J565" s="90"/>
      <c r="K565" s="90"/>
      <c r="L565" s="90"/>
      <c r="M565" s="90"/>
      <c r="N565" s="90"/>
      <c r="AA565" s="88">
        <v>42523</v>
      </c>
      <c r="AB565" s="87">
        <v>6617</v>
      </c>
      <c r="AC565" s="87">
        <v>1918</v>
      </c>
      <c r="AD565" s="94">
        <f t="shared" si="60"/>
        <v>863</v>
      </c>
      <c r="AE565" s="84"/>
    </row>
    <row r="566" spans="1:31" s="89" customFormat="1" ht="15.75" customHeight="1">
      <c r="A566" s="88">
        <v>42521</v>
      </c>
      <c r="B566" s="84">
        <v>1885</v>
      </c>
      <c r="C566" s="93">
        <v>42510</v>
      </c>
      <c r="D566" s="92">
        <v>215.68799999999999</v>
      </c>
      <c r="E566" s="87">
        <v>227</v>
      </c>
      <c r="F566" s="87">
        <v>239</v>
      </c>
      <c r="G566" s="86">
        <f t="shared" si="61"/>
        <v>12</v>
      </c>
      <c r="H566" s="86">
        <f t="shared" si="62"/>
        <v>-11.312000000000012</v>
      </c>
      <c r="I566" s="90"/>
      <c r="J566" s="90"/>
      <c r="K566" s="90"/>
      <c r="L566" s="90"/>
      <c r="M566" s="90"/>
      <c r="N566" s="90"/>
      <c r="AA566" s="88">
        <v>42522</v>
      </c>
      <c r="AB566" s="87">
        <v>6648</v>
      </c>
      <c r="AC566" s="87">
        <v>1877</v>
      </c>
      <c r="AD566" s="94">
        <f t="shared" si="60"/>
        <v>1017</v>
      </c>
      <c r="AE566" s="84"/>
    </row>
    <row r="567" spans="1:31" s="89" customFormat="1" ht="15.75" customHeight="1">
      <c r="A567" s="88">
        <v>42520</v>
      </c>
      <c r="B567" s="84">
        <v>1885</v>
      </c>
      <c r="C567" s="93">
        <v>42509</v>
      </c>
      <c r="D567" s="92">
        <v>210.672</v>
      </c>
      <c r="E567" s="87">
        <v>226</v>
      </c>
      <c r="F567" s="87">
        <v>238</v>
      </c>
      <c r="G567" s="86">
        <f t="shared" si="61"/>
        <v>12</v>
      </c>
      <c r="H567" s="86">
        <f t="shared" si="62"/>
        <v>-15.328000000000003</v>
      </c>
      <c r="I567" s="90"/>
      <c r="J567" s="90"/>
      <c r="K567" s="90"/>
      <c r="L567" s="90"/>
      <c r="M567" s="90"/>
      <c r="N567" s="90"/>
      <c r="AA567" s="88">
        <v>42521</v>
      </c>
      <c r="AB567" s="87">
        <v>6700</v>
      </c>
      <c r="AC567" s="87">
        <v>1906</v>
      </c>
      <c r="AD567" s="94">
        <f t="shared" si="60"/>
        <v>982</v>
      </c>
      <c r="AE567" s="84"/>
    </row>
    <row r="568" spans="1:31" s="89" customFormat="1" ht="15.75" customHeight="1">
      <c r="A568" s="88">
        <v>42517</v>
      </c>
      <c r="B568" s="84">
        <v>1875</v>
      </c>
      <c r="C568" s="93">
        <v>42508</v>
      </c>
      <c r="D568" s="92">
        <v>209</v>
      </c>
      <c r="E568" s="87">
        <v>230</v>
      </c>
      <c r="F568" s="87">
        <v>242</v>
      </c>
      <c r="G568" s="86">
        <f t="shared" si="61"/>
        <v>12</v>
      </c>
      <c r="H568" s="86">
        <f t="shared" si="62"/>
        <v>-21</v>
      </c>
      <c r="I568" s="90"/>
      <c r="J568" s="90"/>
      <c r="K568" s="90"/>
      <c r="L568" s="90"/>
      <c r="M568" s="90"/>
      <c r="N568" s="90"/>
      <c r="AA568" s="88">
        <v>42520</v>
      </c>
      <c r="AB568" s="87">
        <v>6587</v>
      </c>
      <c r="AC568" s="87">
        <v>1897</v>
      </c>
      <c r="AD568" s="94">
        <f t="shared" si="60"/>
        <v>896</v>
      </c>
      <c r="AE568" s="84"/>
    </row>
    <row r="569" spans="1:31" s="89" customFormat="1" ht="15.75" customHeight="1">
      <c r="A569" s="88">
        <v>42516</v>
      </c>
      <c r="B569" s="84">
        <v>1865</v>
      </c>
      <c r="C569" s="93">
        <v>42507</v>
      </c>
      <c r="D569" s="92">
        <v>209</v>
      </c>
      <c r="E569" s="87">
        <v>230</v>
      </c>
      <c r="F569" s="87">
        <v>242</v>
      </c>
      <c r="G569" s="86">
        <f t="shared" si="61"/>
        <v>12</v>
      </c>
      <c r="H569" s="86">
        <f t="shared" si="62"/>
        <v>-21</v>
      </c>
      <c r="I569" s="90"/>
      <c r="J569" s="90"/>
      <c r="K569" s="90"/>
      <c r="L569" s="90"/>
      <c r="M569" s="90"/>
      <c r="N569" s="90"/>
      <c r="AA569" s="88">
        <v>42517</v>
      </c>
      <c r="AB569" s="87">
        <v>6423</v>
      </c>
      <c r="AC569" s="87">
        <v>1861</v>
      </c>
      <c r="AD569" s="94">
        <f t="shared" si="60"/>
        <v>840</v>
      </c>
      <c r="AE569" s="84"/>
    </row>
    <row r="570" spans="1:31" s="89" customFormat="1" ht="15.75" customHeight="1">
      <c r="A570" s="88">
        <v>42515</v>
      </c>
      <c r="B570" s="84">
        <v>1865</v>
      </c>
      <c r="C570" s="93">
        <v>42506</v>
      </c>
      <c r="D570" s="92">
        <v>209</v>
      </c>
      <c r="E570" s="87">
        <v>230</v>
      </c>
      <c r="F570" s="87">
        <v>242</v>
      </c>
      <c r="G570" s="86">
        <f t="shared" si="61"/>
        <v>12</v>
      </c>
      <c r="H570" s="86">
        <f t="shared" si="62"/>
        <v>-21</v>
      </c>
      <c r="I570" s="90"/>
      <c r="J570" s="90"/>
      <c r="K570" s="90"/>
      <c r="L570" s="90"/>
      <c r="M570" s="90"/>
      <c r="N570" s="90"/>
      <c r="AA570" s="88">
        <v>42516</v>
      </c>
      <c r="AB570" s="87">
        <v>6499</v>
      </c>
      <c r="AC570" s="87">
        <v>1893</v>
      </c>
      <c r="AD570" s="94">
        <f t="shared" si="60"/>
        <v>820</v>
      </c>
      <c r="AE570" s="84"/>
    </row>
    <row r="571" spans="1:31" s="89" customFormat="1" ht="15.75" customHeight="1">
      <c r="A571" s="88">
        <v>42514</v>
      </c>
      <c r="B571" s="84">
        <v>1865</v>
      </c>
      <c r="C571" s="93">
        <v>42503</v>
      </c>
      <c r="D571" s="92">
        <v>205.65600000000001</v>
      </c>
      <c r="E571" s="87">
        <v>230</v>
      </c>
      <c r="F571" s="87">
        <v>242</v>
      </c>
      <c r="G571" s="86">
        <f t="shared" si="61"/>
        <v>12</v>
      </c>
      <c r="H571" s="86">
        <f t="shared" si="62"/>
        <v>-24.343999999999994</v>
      </c>
      <c r="I571" s="90"/>
      <c r="J571" s="90"/>
      <c r="K571" s="90"/>
      <c r="L571" s="90"/>
      <c r="M571" s="90"/>
      <c r="N571" s="90"/>
      <c r="AA571" s="88">
        <v>42515</v>
      </c>
      <c r="AB571" s="87">
        <v>6403</v>
      </c>
      <c r="AC571" s="87">
        <v>1847</v>
      </c>
      <c r="AD571" s="94">
        <f t="shared" si="60"/>
        <v>862</v>
      </c>
      <c r="AE571" s="84"/>
    </row>
    <row r="572" spans="1:31" s="89" customFormat="1" ht="15.75" customHeight="1">
      <c r="A572" s="88">
        <v>42513</v>
      </c>
      <c r="B572" s="84">
        <v>1865</v>
      </c>
      <c r="C572" s="93">
        <v>42502</v>
      </c>
      <c r="D572" s="92">
        <v>205.65600000000001</v>
      </c>
      <c r="E572" s="87">
        <v>232</v>
      </c>
      <c r="F572" s="87">
        <v>243</v>
      </c>
      <c r="G572" s="86">
        <f t="shared" si="61"/>
        <v>11</v>
      </c>
      <c r="H572" s="86">
        <f t="shared" si="62"/>
        <v>-26.343999999999994</v>
      </c>
      <c r="I572" s="90"/>
      <c r="J572" s="90"/>
      <c r="K572" s="90"/>
      <c r="L572" s="90"/>
      <c r="M572" s="90"/>
      <c r="N572" s="90"/>
      <c r="AA572" s="88">
        <v>42514</v>
      </c>
      <c r="AB572" s="87">
        <v>6312</v>
      </c>
      <c r="AC572" s="87">
        <v>1816</v>
      </c>
      <c r="AD572" s="94">
        <f t="shared" si="60"/>
        <v>864</v>
      </c>
      <c r="AE572" s="84"/>
    </row>
    <row r="573" spans="1:31" s="89" customFormat="1" ht="15.75" customHeight="1">
      <c r="A573" s="88">
        <v>42510</v>
      </c>
      <c r="B573" s="84">
        <v>1865</v>
      </c>
      <c r="C573" s="93">
        <v>42501</v>
      </c>
      <c r="D573" s="92">
        <v>209</v>
      </c>
      <c r="E573" s="87">
        <v>231</v>
      </c>
      <c r="F573" s="87">
        <v>242</v>
      </c>
      <c r="G573" s="86">
        <f t="shared" si="61"/>
        <v>11</v>
      </c>
      <c r="H573" s="86">
        <f t="shared" si="62"/>
        <v>-22</v>
      </c>
      <c r="I573" s="90"/>
      <c r="J573" s="90"/>
      <c r="K573" s="90"/>
      <c r="L573" s="90"/>
      <c r="M573" s="90"/>
      <c r="N573" s="90"/>
      <c r="AA573" s="88">
        <v>42513</v>
      </c>
      <c r="AB573" s="87">
        <v>6368</v>
      </c>
      <c r="AC573" s="87">
        <v>1827</v>
      </c>
      <c r="AD573" s="94">
        <f t="shared" si="60"/>
        <v>887</v>
      </c>
      <c r="AE573" s="84"/>
    </row>
    <row r="574" spans="1:31" s="89" customFormat="1" ht="15.75" customHeight="1">
      <c r="A574" s="88">
        <v>42509</v>
      </c>
      <c r="B574" s="84">
        <v>1880</v>
      </c>
      <c r="C574" s="93">
        <v>42500</v>
      </c>
      <c r="D574" s="92">
        <v>209</v>
      </c>
      <c r="E574" s="87">
        <v>229</v>
      </c>
      <c r="F574" s="87">
        <v>241</v>
      </c>
      <c r="G574" s="86">
        <f t="shared" si="61"/>
        <v>12</v>
      </c>
      <c r="H574" s="86">
        <f t="shared" si="62"/>
        <v>-20</v>
      </c>
      <c r="I574" s="90"/>
      <c r="J574" s="90"/>
      <c r="K574" s="90"/>
      <c r="L574" s="90"/>
      <c r="M574" s="90"/>
      <c r="N574" s="90"/>
      <c r="AA574" s="88">
        <v>42510</v>
      </c>
      <c r="AB574" s="87">
        <v>6506</v>
      </c>
      <c r="AC574" s="87">
        <v>1863</v>
      </c>
      <c r="AD574" s="94">
        <f t="shared" si="60"/>
        <v>917</v>
      </c>
      <c r="AE574" s="84"/>
    </row>
    <row r="575" spans="1:31" s="89" customFormat="1" ht="15.75" customHeight="1">
      <c r="A575" s="88">
        <v>42508</v>
      </c>
      <c r="B575" s="84">
        <v>1885</v>
      </c>
      <c r="C575" s="93">
        <v>42499</v>
      </c>
      <c r="D575" s="92">
        <v>210.672</v>
      </c>
      <c r="E575" s="87">
        <v>226</v>
      </c>
      <c r="F575" s="87">
        <v>241</v>
      </c>
      <c r="G575" s="86">
        <f t="shared" si="61"/>
        <v>15</v>
      </c>
      <c r="H575" s="86">
        <f t="shared" si="62"/>
        <v>-15.328000000000003</v>
      </c>
      <c r="I575" s="90"/>
      <c r="J575" s="90"/>
      <c r="K575" s="90"/>
      <c r="L575" s="90"/>
      <c r="M575" s="90"/>
      <c r="N575" s="90"/>
      <c r="AA575" s="88">
        <v>42509</v>
      </c>
      <c r="AB575" s="87">
        <v>6554</v>
      </c>
      <c r="AC575" s="87">
        <v>1854</v>
      </c>
      <c r="AD575" s="94">
        <f t="shared" si="60"/>
        <v>992</v>
      </c>
      <c r="AE575" s="84"/>
    </row>
    <row r="576" spans="1:31" s="89" customFormat="1" ht="15.75" customHeight="1">
      <c r="A576" s="88">
        <v>42507</v>
      </c>
      <c r="B576" s="84">
        <v>1900</v>
      </c>
      <c r="C576" s="93">
        <v>42496</v>
      </c>
      <c r="D576" s="92">
        <v>217.36</v>
      </c>
      <c r="E576" s="87">
        <v>228</v>
      </c>
      <c r="F576" s="87">
        <v>241</v>
      </c>
      <c r="G576" s="86">
        <f t="shared" si="61"/>
        <v>13</v>
      </c>
      <c r="H576" s="86">
        <f t="shared" si="62"/>
        <v>-10.639999999999986</v>
      </c>
      <c r="I576" s="90"/>
      <c r="J576" s="90"/>
      <c r="K576" s="90"/>
      <c r="L576" s="90"/>
      <c r="M576" s="90"/>
      <c r="N576" s="90"/>
      <c r="AA576" s="88">
        <v>42508</v>
      </c>
      <c r="AB576" s="87">
        <v>6601</v>
      </c>
      <c r="AC576" s="87">
        <v>1891</v>
      </c>
      <c r="AD576" s="94">
        <f t="shared" si="60"/>
        <v>928</v>
      </c>
      <c r="AE576" s="84"/>
    </row>
    <row r="577" spans="1:31" s="89" customFormat="1" ht="15.75" customHeight="1">
      <c r="A577" s="88">
        <v>42506</v>
      </c>
      <c r="B577" s="84">
        <v>1900</v>
      </c>
      <c r="C577" s="93">
        <v>42495</v>
      </c>
      <c r="D577" s="92">
        <v>210.672</v>
      </c>
      <c r="E577" s="87">
        <v>238</v>
      </c>
      <c r="F577" s="87">
        <v>241</v>
      </c>
      <c r="G577" s="86">
        <f t="shared" si="61"/>
        <v>3</v>
      </c>
      <c r="H577" s="86">
        <f t="shared" si="62"/>
        <v>-27.328000000000003</v>
      </c>
      <c r="I577" s="90"/>
      <c r="J577" s="90"/>
      <c r="K577" s="90"/>
      <c r="L577" s="90"/>
      <c r="M577" s="90"/>
      <c r="N577" s="90"/>
      <c r="AA577" s="88">
        <v>42507</v>
      </c>
      <c r="AB577" s="87">
        <v>6694</v>
      </c>
      <c r="AC577" s="87">
        <v>1924</v>
      </c>
      <c r="AD577" s="94">
        <f t="shared" si="60"/>
        <v>922</v>
      </c>
      <c r="AE577" s="84"/>
    </row>
    <row r="578" spans="1:31" s="89" customFormat="1" ht="15.75" customHeight="1">
      <c r="A578" s="88">
        <v>42503</v>
      </c>
      <c r="B578" s="84">
        <v>1900</v>
      </c>
      <c r="C578" s="93">
        <v>42494</v>
      </c>
      <c r="D578" s="92">
        <v>212.34399999999999</v>
      </c>
      <c r="E578" s="87">
        <v>234</v>
      </c>
      <c r="F578" s="87">
        <v>236</v>
      </c>
      <c r="G578" s="86">
        <f t="shared" si="61"/>
        <v>2</v>
      </c>
      <c r="H578" s="86">
        <f t="shared" si="62"/>
        <v>-21.656000000000006</v>
      </c>
      <c r="I578" s="90"/>
      <c r="J578" s="90"/>
      <c r="K578" s="90"/>
      <c r="L578" s="90"/>
      <c r="M578" s="90"/>
      <c r="N578" s="90"/>
      <c r="AA578" s="88">
        <v>42506</v>
      </c>
      <c r="AB578" s="87">
        <v>6691</v>
      </c>
      <c r="AC578" s="87">
        <v>1908</v>
      </c>
      <c r="AD578" s="94">
        <f t="shared" si="60"/>
        <v>967</v>
      </c>
      <c r="AE578" s="84"/>
    </row>
    <row r="579" spans="1:31" s="89" customFormat="1" ht="15.75" customHeight="1">
      <c r="A579" s="88">
        <v>42502</v>
      </c>
      <c r="B579" s="84">
        <v>1885</v>
      </c>
      <c r="C579" s="93">
        <v>42493</v>
      </c>
      <c r="D579" s="92">
        <v>203.98400000000001</v>
      </c>
      <c r="E579" s="87">
        <v>234</v>
      </c>
      <c r="F579" s="87">
        <v>236</v>
      </c>
      <c r="G579" s="86">
        <f t="shared" si="61"/>
        <v>2</v>
      </c>
      <c r="H579" s="86">
        <f t="shared" si="62"/>
        <v>-30.015999999999991</v>
      </c>
      <c r="I579" s="90"/>
      <c r="J579" s="90"/>
      <c r="K579" s="90"/>
      <c r="L579" s="90"/>
      <c r="M579" s="90"/>
      <c r="N579" s="90"/>
      <c r="AA579" s="88">
        <v>42503</v>
      </c>
      <c r="AB579" s="87">
        <v>6815</v>
      </c>
      <c r="AC579" s="87">
        <v>1897</v>
      </c>
      <c r="AD579" s="94">
        <f t="shared" ref="AD579:AD642" si="63">AB579-AC579*3</f>
        <v>1124</v>
      </c>
      <c r="AE579" s="84"/>
    </row>
    <row r="580" spans="1:31" s="89" customFormat="1" ht="15.75" customHeight="1">
      <c r="A580" s="88">
        <v>42501</v>
      </c>
      <c r="B580" s="84">
        <v>1890</v>
      </c>
      <c r="C580" s="93">
        <v>42492</v>
      </c>
      <c r="D580" s="92">
        <v>210.672</v>
      </c>
      <c r="E580" s="87">
        <v>236</v>
      </c>
      <c r="F580" s="87">
        <v>238</v>
      </c>
      <c r="G580" s="86">
        <f t="shared" si="61"/>
        <v>2</v>
      </c>
      <c r="H580" s="86">
        <f t="shared" si="62"/>
        <v>-25.328000000000003</v>
      </c>
      <c r="I580" s="90"/>
      <c r="J580" s="90"/>
      <c r="K580" s="90"/>
      <c r="L580" s="90"/>
      <c r="M580" s="90"/>
      <c r="N580" s="90"/>
      <c r="AA580" s="88">
        <v>42502</v>
      </c>
      <c r="AB580" s="87">
        <v>6820</v>
      </c>
      <c r="AC580" s="87">
        <v>1948</v>
      </c>
      <c r="AD580" s="94">
        <f t="shared" si="63"/>
        <v>976</v>
      </c>
      <c r="AE580" s="84"/>
    </row>
    <row r="581" spans="1:31" s="89" customFormat="1" ht="15.75" customHeight="1">
      <c r="A581" s="88">
        <v>42500</v>
      </c>
      <c r="B581" s="84">
        <v>1905</v>
      </c>
      <c r="C581" s="93">
        <v>42488</v>
      </c>
      <c r="D581" s="92">
        <v>217.36</v>
      </c>
      <c r="E581" s="87">
        <v>236</v>
      </c>
      <c r="F581" s="87">
        <v>236</v>
      </c>
      <c r="G581" s="86">
        <f t="shared" si="61"/>
        <v>0</v>
      </c>
      <c r="H581" s="86">
        <f t="shared" si="62"/>
        <v>-18.639999999999986</v>
      </c>
      <c r="I581" s="90"/>
      <c r="J581" s="90"/>
      <c r="K581" s="90"/>
      <c r="L581" s="90"/>
      <c r="M581" s="90"/>
      <c r="N581" s="90"/>
      <c r="AA581" s="88">
        <v>42501</v>
      </c>
      <c r="AB581" s="87">
        <v>6765</v>
      </c>
      <c r="AC581" s="87">
        <v>1955</v>
      </c>
      <c r="AD581" s="94">
        <f t="shared" si="63"/>
        <v>900</v>
      </c>
      <c r="AE581" s="84"/>
    </row>
    <row r="582" spans="1:31" s="89" customFormat="1" ht="15.75" customHeight="1">
      <c r="A582" s="88">
        <v>42499</v>
      </c>
      <c r="B582" s="84">
        <v>1875</v>
      </c>
      <c r="C582" s="93">
        <v>42487</v>
      </c>
      <c r="D582" s="92">
        <v>219.03200000000001</v>
      </c>
      <c r="E582" s="87">
        <v>234</v>
      </c>
      <c r="F582" s="87">
        <v>234</v>
      </c>
      <c r="G582" s="86">
        <f t="shared" si="61"/>
        <v>0</v>
      </c>
      <c r="H582" s="86">
        <f t="shared" si="62"/>
        <v>-14.967999999999989</v>
      </c>
      <c r="I582" s="90"/>
      <c r="J582" s="90"/>
      <c r="K582" s="90"/>
      <c r="L582" s="90"/>
      <c r="M582" s="90"/>
      <c r="N582" s="90"/>
      <c r="AA582" s="88">
        <v>42500</v>
      </c>
      <c r="AB582" s="87">
        <v>6693</v>
      </c>
      <c r="AC582" s="87">
        <v>1938</v>
      </c>
      <c r="AD582" s="94">
        <f t="shared" si="63"/>
        <v>879</v>
      </c>
      <c r="AE582" s="84"/>
    </row>
    <row r="583" spans="1:31" s="89" customFormat="1" ht="15.75" customHeight="1">
      <c r="A583" s="88">
        <v>42496</v>
      </c>
      <c r="B583" s="84">
        <v>1867.5</v>
      </c>
      <c r="C583" s="93">
        <v>42486</v>
      </c>
      <c r="D583" s="92">
        <v>222.376</v>
      </c>
      <c r="E583" s="87">
        <v>228</v>
      </c>
      <c r="F583" s="87">
        <v>227</v>
      </c>
      <c r="G583" s="86">
        <f t="shared" si="61"/>
        <v>-1</v>
      </c>
      <c r="H583" s="86">
        <f t="shared" si="62"/>
        <v>-5.6239999999999952</v>
      </c>
      <c r="I583" s="90"/>
      <c r="J583" s="90"/>
      <c r="K583" s="90"/>
      <c r="L583" s="90"/>
      <c r="M583" s="90"/>
      <c r="N583" s="90"/>
      <c r="AA583" s="88">
        <v>42499</v>
      </c>
      <c r="AB583" s="87">
        <v>6633</v>
      </c>
      <c r="AC583" s="87">
        <v>1913</v>
      </c>
      <c r="AD583" s="94">
        <f t="shared" si="63"/>
        <v>894</v>
      </c>
      <c r="AE583" s="84"/>
    </row>
    <row r="584" spans="1:31" s="89" customFormat="1" ht="15.75" customHeight="1">
      <c r="A584" s="88">
        <v>42495</v>
      </c>
      <c r="B584" s="84">
        <v>1900</v>
      </c>
      <c r="C584" s="93">
        <v>42485</v>
      </c>
      <c r="D584" s="92">
        <v>222.376</v>
      </c>
      <c r="E584" s="87">
        <v>231</v>
      </c>
      <c r="F584" s="87">
        <v>230</v>
      </c>
      <c r="G584" s="86">
        <f t="shared" si="61"/>
        <v>-1</v>
      </c>
      <c r="H584" s="86">
        <f t="shared" si="62"/>
        <v>-8.6239999999999952</v>
      </c>
      <c r="I584" s="90"/>
      <c r="J584" s="90"/>
      <c r="K584" s="90"/>
      <c r="L584" s="90"/>
      <c r="M584" s="90"/>
      <c r="N584" s="90"/>
      <c r="AA584" s="88">
        <v>42496</v>
      </c>
      <c r="AB584" s="87">
        <v>6742</v>
      </c>
      <c r="AC584" s="87">
        <v>1933</v>
      </c>
      <c r="AD584" s="94">
        <f t="shared" si="63"/>
        <v>943</v>
      </c>
      <c r="AE584" s="84"/>
    </row>
    <row r="585" spans="1:31" s="89" customFormat="1" ht="15.75" customHeight="1">
      <c r="A585" s="88">
        <v>42494</v>
      </c>
      <c r="B585" s="84">
        <v>1910</v>
      </c>
      <c r="C585" s="93">
        <v>42482</v>
      </c>
      <c r="D585" s="92">
        <v>222.376</v>
      </c>
      <c r="E585" s="87">
        <v>230</v>
      </c>
      <c r="F585" s="87">
        <v>232</v>
      </c>
      <c r="G585" s="86">
        <f t="shared" si="61"/>
        <v>2</v>
      </c>
      <c r="H585" s="86">
        <f t="shared" si="62"/>
        <v>-7.6239999999999952</v>
      </c>
      <c r="I585" s="90"/>
      <c r="J585" s="90"/>
      <c r="K585" s="90"/>
      <c r="L585" s="90"/>
      <c r="M585" s="90"/>
      <c r="N585" s="90"/>
      <c r="AA585" s="88">
        <v>42495</v>
      </c>
      <c r="AB585" s="87">
        <v>6814</v>
      </c>
      <c r="AC585" s="87">
        <v>1977</v>
      </c>
      <c r="AD585" s="94">
        <f t="shared" si="63"/>
        <v>883</v>
      </c>
      <c r="AE585" s="84"/>
    </row>
    <row r="586" spans="1:31" s="89" customFormat="1" ht="15.75" customHeight="1">
      <c r="A586" s="88">
        <v>42493</v>
      </c>
      <c r="B586" s="84">
        <v>1915</v>
      </c>
      <c r="C586" s="93">
        <v>42481</v>
      </c>
      <c r="D586" s="92">
        <v>207.328</v>
      </c>
      <c r="E586" s="87">
        <v>227</v>
      </c>
      <c r="F586" s="87">
        <v>229</v>
      </c>
      <c r="G586" s="86">
        <f t="shared" si="61"/>
        <v>2</v>
      </c>
      <c r="H586" s="86">
        <f t="shared" si="62"/>
        <v>-19.671999999999997</v>
      </c>
      <c r="I586" s="90"/>
      <c r="J586" s="90"/>
      <c r="K586" s="90"/>
      <c r="L586" s="90"/>
      <c r="M586" s="90"/>
      <c r="N586" s="90"/>
      <c r="AA586" s="88">
        <v>42494</v>
      </c>
      <c r="AB586" s="87">
        <v>6811</v>
      </c>
      <c r="AC586" s="87">
        <v>1994</v>
      </c>
      <c r="AD586" s="94">
        <f t="shared" si="63"/>
        <v>829</v>
      </c>
      <c r="AE586" s="84"/>
    </row>
    <row r="587" spans="1:31" s="89" customFormat="1" ht="15.75" customHeight="1">
      <c r="A587" s="88">
        <v>42489</v>
      </c>
      <c r="B587" s="84">
        <v>1930</v>
      </c>
      <c r="C587" s="93">
        <v>42480</v>
      </c>
      <c r="D587" s="92">
        <v>205.65600000000001</v>
      </c>
      <c r="E587" s="87">
        <v>223</v>
      </c>
      <c r="F587" s="87">
        <v>227</v>
      </c>
      <c r="G587" s="86">
        <f t="shared" si="61"/>
        <v>4</v>
      </c>
      <c r="H587" s="86">
        <f t="shared" si="62"/>
        <v>-17.343999999999994</v>
      </c>
      <c r="I587" s="90"/>
      <c r="J587" s="90"/>
      <c r="K587" s="90"/>
      <c r="L587" s="90"/>
      <c r="M587" s="90"/>
      <c r="N587" s="90"/>
      <c r="AA587" s="88">
        <v>42493</v>
      </c>
      <c r="AB587" s="87">
        <v>6834</v>
      </c>
      <c r="AC587" s="87">
        <v>2003</v>
      </c>
      <c r="AD587" s="94">
        <f t="shared" si="63"/>
        <v>825</v>
      </c>
      <c r="AE587" s="84"/>
    </row>
    <row r="588" spans="1:31" s="89" customFormat="1" ht="15.75" customHeight="1">
      <c r="A588" s="88">
        <v>42488</v>
      </c>
      <c r="B588" s="84">
        <v>1930</v>
      </c>
      <c r="C588" s="93">
        <v>42479</v>
      </c>
      <c r="D588" s="92">
        <v>203.98400000000001</v>
      </c>
      <c r="E588" s="87">
        <v>224</v>
      </c>
      <c r="F588" s="87">
        <v>227</v>
      </c>
      <c r="G588" s="86">
        <f t="shared" si="61"/>
        <v>3</v>
      </c>
      <c r="H588" s="86">
        <f t="shared" si="62"/>
        <v>-20.015999999999991</v>
      </c>
      <c r="I588" s="90"/>
      <c r="J588" s="90"/>
      <c r="K588" s="90"/>
      <c r="L588" s="90"/>
      <c r="M588" s="90"/>
      <c r="N588" s="90"/>
      <c r="AA588" s="88">
        <v>42489</v>
      </c>
      <c r="AB588" s="87">
        <v>6950</v>
      </c>
      <c r="AC588" s="87">
        <v>2052</v>
      </c>
      <c r="AD588" s="94">
        <f t="shared" si="63"/>
        <v>794</v>
      </c>
      <c r="AE588" s="84"/>
    </row>
    <row r="589" spans="1:31" s="89" customFormat="1" ht="15.75" customHeight="1">
      <c r="A589" s="88">
        <v>42487</v>
      </c>
      <c r="B589" s="84">
        <v>1930</v>
      </c>
      <c r="C589" s="93">
        <v>42478</v>
      </c>
      <c r="D589" s="92">
        <v>203.98400000000001</v>
      </c>
      <c r="E589" s="87">
        <v>225</v>
      </c>
      <c r="F589" s="87">
        <v>227</v>
      </c>
      <c r="G589" s="86">
        <f t="shared" si="61"/>
        <v>2</v>
      </c>
      <c r="H589" s="86">
        <f t="shared" si="62"/>
        <v>-21.015999999999991</v>
      </c>
      <c r="I589" s="90"/>
      <c r="J589" s="90"/>
      <c r="K589" s="90"/>
      <c r="L589" s="90"/>
      <c r="M589" s="90"/>
      <c r="N589" s="90"/>
      <c r="AA589" s="88">
        <v>42488</v>
      </c>
      <c r="AB589" s="87">
        <v>6897</v>
      </c>
      <c r="AC589" s="87">
        <v>2028</v>
      </c>
      <c r="AD589" s="94">
        <f t="shared" si="63"/>
        <v>813</v>
      </c>
      <c r="AE589" s="84"/>
    </row>
    <row r="590" spans="1:31" s="89" customFormat="1" ht="15.75" customHeight="1">
      <c r="A590" s="88">
        <v>42486</v>
      </c>
      <c r="B590" s="84">
        <v>1935</v>
      </c>
      <c r="C590" s="93">
        <v>42475</v>
      </c>
      <c r="D590" s="92">
        <v>203.98400000000001</v>
      </c>
      <c r="E590" s="87">
        <v>225</v>
      </c>
      <c r="F590" s="87">
        <v>227</v>
      </c>
      <c r="G590" s="86">
        <f t="shared" si="61"/>
        <v>2</v>
      </c>
      <c r="H590" s="86">
        <f t="shared" si="62"/>
        <v>-21.015999999999991</v>
      </c>
      <c r="I590" s="90"/>
      <c r="J590" s="90"/>
      <c r="K590" s="90"/>
      <c r="L590" s="90"/>
      <c r="M590" s="90"/>
      <c r="N590" s="90"/>
      <c r="AA590" s="88">
        <v>42487</v>
      </c>
      <c r="AB590" s="87">
        <v>7100</v>
      </c>
      <c r="AC590" s="87">
        <v>2058</v>
      </c>
      <c r="AD590" s="94">
        <f t="shared" si="63"/>
        <v>926</v>
      </c>
      <c r="AE590" s="84"/>
    </row>
    <row r="591" spans="1:31" s="89" customFormat="1" ht="15.75" customHeight="1">
      <c r="A591" s="88">
        <v>42485</v>
      </c>
      <c r="B591" s="84">
        <v>1935</v>
      </c>
      <c r="C591" s="93">
        <v>42474</v>
      </c>
      <c r="D591" s="92">
        <v>203.98400000000001</v>
      </c>
      <c r="E591" s="87">
        <v>224</v>
      </c>
      <c r="F591" s="87">
        <v>226</v>
      </c>
      <c r="G591" s="86">
        <f t="shared" si="61"/>
        <v>2</v>
      </c>
      <c r="H591" s="86">
        <f t="shared" si="62"/>
        <v>-20.015999999999991</v>
      </c>
      <c r="I591" s="90"/>
      <c r="J591" s="90"/>
      <c r="K591" s="90"/>
      <c r="L591" s="90"/>
      <c r="M591" s="90"/>
      <c r="N591" s="90"/>
      <c r="AA591" s="88">
        <v>42486</v>
      </c>
      <c r="AB591" s="87">
        <v>7092</v>
      </c>
      <c r="AC591" s="87">
        <v>2037</v>
      </c>
      <c r="AD591" s="94">
        <f t="shared" si="63"/>
        <v>981</v>
      </c>
      <c r="AE591" s="84"/>
    </row>
    <row r="592" spans="1:31" s="89" customFormat="1" ht="15.75" customHeight="1">
      <c r="A592" s="88">
        <v>42482</v>
      </c>
      <c r="B592" s="84">
        <v>1920</v>
      </c>
      <c r="C592" s="93">
        <v>42473</v>
      </c>
      <c r="D592" s="92">
        <v>203.98400000000001</v>
      </c>
      <c r="E592" s="87">
        <v>224</v>
      </c>
      <c r="F592" s="87">
        <v>226</v>
      </c>
      <c r="G592" s="86">
        <f t="shared" si="61"/>
        <v>2</v>
      </c>
      <c r="H592" s="86">
        <f t="shared" si="62"/>
        <v>-20.015999999999991</v>
      </c>
      <c r="I592" s="90"/>
      <c r="J592" s="90"/>
      <c r="K592" s="90"/>
      <c r="L592" s="90"/>
      <c r="M592" s="90"/>
      <c r="N592" s="90"/>
      <c r="AA592" s="88">
        <v>42485</v>
      </c>
      <c r="AB592" s="87">
        <v>6952</v>
      </c>
      <c r="AC592" s="87">
        <v>2037</v>
      </c>
      <c r="AD592" s="94">
        <f t="shared" si="63"/>
        <v>841</v>
      </c>
      <c r="AE592" s="84"/>
    </row>
    <row r="593" spans="1:31" s="89" customFormat="1" ht="15.75" customHeight="1">
      <c r="A593" s="88">
        <v>42481</v>
      </c>
      <c r="B593" s="84">
        <v>1920</v>
      </c>
      <c r="C593" s="93">
        <v>42472</v>
      </c>
      <c r="D593" s="92">
        <v>197.29599999999999</v>
      </c>
      <c r="E593" s="87">
        <v>224</v>
      </c>
      <c r="F593" s="87">
        <v>228</v>
      </c>
      <c r="G593" s="86">
        <f t="shared" si="61"/>
        <v>4</v>
      </c>
      <c r="H593" s="86">
        <f t="shared" si="62"/>
        <v>-26.704000000000008</v>
      </c>
      <c r="I593" s="90"/>
      <c r="J593" s="90"/>
      <c r="K593" s="90"/>
      <c r="L593" s="90"/>
      <c r="M593" s="90"/>
      <c r="N593" s="90"/>
      <c r="AA593" s="88">
        <v>42482</v>
      </c>
      <c r="AB593" s="87">
        <v>6802</v>
      </c>
      <c r="AC593" s="87">
        <v>1995</v>
      </c>
      <c r="AD593" s="94">
        <f t="shared" si="63"/>
        <v>817</v>
      </c>
      <c r="AE593" s="84"/>
    </row>
    <row r="594" spans="1:31" s="89" customFormat="1" ht="15.75" customHeight="1">
      <c r="A594" s="88">
        <v>42480</v>
      </c>
      <c r="B594" s="84">
        <v>1907.5</v>
      </c>
      <c r="C594" s="93">
        <v>42471</v>
      </c>
      <c r="D594" s="92">
        <v>192.28</v>
      </c>
      <c r="E594" s="87">
        <v>224</v>
      </c>
      <c r="F594" s="87">
        <v>228</v>
      </c>
      <c r="G594" s="86">
        <f t="shared" si="61"/>
        <v>4</v>
      </c>
      <c r="H594" s="86">
        <f t="shared" si="62"/>
        <v>-31.72</v>
      </c>
      <c r="I594" s="90"/>
      <c r="J594" s="90"/>
      <c r="K594" s="90"/>
      <c r="L594" s="90"/>
      <c r="M594" s="90"/>
      <c r="N594" s="90"/>
      <c r="AA594" s="88">
        <v>42481</v>
      </c>
      <c r="AB594" s="87">
        <v>6852</v>
      </c>
      <c r="AC594" s="87">
        <v>2057</v>
      </c>
      <c r="AD594" s="94">
        <f t="shared" si="63"/>
        <v>681</v>
      </c>
      <c r="AE594" s="84"/>
    </row>
    <row r="595" spans="1:31" s="89" customFormat="1" ht="15.75" customHeight="1">
      <c r="A595" s="88">
        <v>42479</v>
      </c>
      <c r="B595" s="84">
        <v>1895</v>
      </c>
      <c r="C595" s="93">
        <v>42468</v>
      </c>
      <c r="D595" s="92">
        <v>197.29599999999999</v>
      </c>
      <c r="E595" s="87">
        <v>224</v>
      </c>
      <c r="F595" s="87">
        <v>228</v>
      </c>
      <c r="G595" s="86">
        <f t="shared" si="61"/>
        <v>4</v>
      </c>
      <c r="H595" s="86">
        <f t="shared" si="62"/>
        <v>-26.704000000000008</v>
      </c>
      <c r="I595" s="90"/>
      <c r="J595" s="90"/>
      <c r="K595" s="90"/>
      <c r="L595" s="90"/>
      <c r="M595" s="90"/>
      <c r="N595" s="90"/>
      <c r="AA595" s="88">
        <v>42480</v>
      </c>
      <c r="AB595" s="87">
        <v>6590</v>
      </c>
      <c r="AC595" s="87">
        <v>1982</v>
      </c>
      <c r="AD595" s="94">
        <f t="shared" si="63"/>
        <v>644</v>
      </c>
      <c r="AE595" s="84"/>
    </row>
    <row r="596" spans="1:31" s="89" customFormat="1" ht="15.75" customHeight="1">
      <c r="A596" s="88">
        <v>42478</v>
      </c>
      <c r="B596" s="84">
        <v>1925</v>
      </c>
      <c r="C596" s="93">
        <v>42467</v>
      </c>
      <c r="D596" s="92">
        <v>197.29599999999999</v>
      </c>
      <c r="E596" s="87">
        <v>224</v>
      </c>
      <c r="F596" s="87">
        <v>229</v>
      </c>
      <c r="G596" s="86">
        <f t="shared" si="61"/>
        <v>5</v>
      </c>
      <c r="H596" s="86">
        <f t="shared" si="62"/>
        <v>-26.704000000000008</v>
      </c>
      <c r="I596" s="90"/>
      <c r="J596" s="90"/>
      <c r="K596" s="90"/>
      <c r="L596" s="90"/>
      <c r="M596" s="90"/>
      <c r="N596" s="90"/>
      <c r="AA596" s="88">
        <v>42479</v>
      </c>
      <c r="AB596" s="87">
        <v>6700</v>
      </c>
      <c r="AC596" s="87">
        <v>1963</v>
      </c>
      <c r="AD596" s="94">
        <f t="shared" si="63"/>
        <v>811</v>
      </c>
      <c r="AE596" s="84"/>
    </row>
    <row r="597" spans="1:31" s="89" customFormat="1" ht="15.75" customHeight="1">
      <c r="A597" s="88">
        <v>42475</v>
      </c>
      <c r="B597" s="84">
        <v>1905</v>
      </c>
      <c r="C597" s="93">
        <v>42466</v>
      </c>
      <c r="D597" s="92">
        <v>197.29599999999999</v>
      </c>
      <c r="E597" s="87">
        <v>223</v>
      </c>
      <c r="F597" s="87">
        <v>229</v>
      </c>
      <c r="G597" s="86">
        <f t="shared" si="61"/>
        <v>6</v>
      </c>
      <c r="H597" s="86">
        <f t="shared" si="62"/>
        <v>-25.704000000000008</v>
      </c>
      <c r="I597" s="90"/>
      <c r="J597" s="90"/>
      <c r="K597" s="90"/>
      <c r="L597" s="90"/>
      <c r="M597" s="90"/>
      <c r="N597" s="90"/>
      <c r="AA597" s="88">
        <v>42478</v>
      </c>
      <c r="AB597" s="87">
        <v>6788</v>
      </c>
      <c r="AC597" s="87">
        <v>1962</v>
      </c>
      <c r="AD597" s="94">
        <f t="shared" si="63"/>
        <v>902</v>
      </c>
      <c r="AE597" s="84"/>
    </row>
    <row r="598" spans="1:31" s="89" customFormat="1" ht="15.75" customHeight="1">
      <c r="A598" s="88">
        <v>42474</v>
      </c>
      <c r="B598" s="84">
        <v>1905</v>
      </c>
      <c r="C598" s="93">
        <v>42465</v>
      </c>
      <c r="D598" s="92">
        <v>190.608</v>
      </c>
      <c r="E598" s="87">
        <v>225</v>
      </c>
      <c r="F598" s="87">
        <v>230</v>
      </c>
      <c r="G598" s="86">
        <f t="shared" si="61"/>
        <v>5</v>
      </c>
      <c r="H598" s="86">
        <f t="shared" si="62"/>
        <v>-34.391999999999996</v>
      </c>
      <c r="I598" s="90"/>
      <c r="J598" s="90"/>
      <c r="K598" s="90"/>
      <c r="L598" s="90"/>
      <c r="M598" s="90"/>
      <c r="N598" s="90"/>
      <c r="AA598" s="88">
        <v>42475</v>
      </c>
      <c r="AB598" s="87">
        <v>6814</v>
      </c>
      <c r="AC598" s="87">
        <v>1960</v>
      </c>
      <c r="AD598" s="94">
        <f t="shared" si="63"/>
        <v>934</v>
      </c>
      <c r="AE598" s="84"/>
    </row>
    <row r="599" spans="1:31" s="89" customFormat="1" ht="15.75" customHeight="1">
      <c r="A599" s="88">
        <v>42473</v>
      </c>
      <c r="B599" s="84">
        <v>1885</v>
      </c>
      <c r="C599" s="93">
        <v>42464</v>
      </c>
      <c r="D599" s="92">
        <v>190.608</v>
      </c>
      <c r="E599" s="87">
        <v>225</v>
      </c>
      <c r="F599" s="87">
        <v>230</v>
      </c>
      <c r="G599" s="86">
        <f t="shared" si="61"/>
        <v>5</v>
      </c>
      <c r="H599" s="86">
        <f t="shared" si="62"/>
        <v>-34.391999999999996</v>
      </c>
      <c r="I599" s="90"/>
      <c r="J599" s="90"/>
      <c r="K599" s="90"/>
      <c r="L599" s="90"/>
      <c r="M599" s="90"/>
      <c r="N599" s="90"/>
      <c r="AA599" s="88">
        <v>42474</v>
      </c>
      <c r="AB599" s="87">
        <v>6842</v>
      </c>
      <c r="AC599" s="87">
        <v>1980</v>
      </c>
      <c r="AD599" s="94">
        <f t="shared" si="63"/>
        <v>902</v>
      </c>
      <c r="AE599" s="84"/>
    </row>
    <row r="600" spans="1:31" s="89" customFormat="1" ht="15.75" customHeight="1">
      <c r="A600" s="88">
        <v>42472</v>
      </c>
      <c r="B600" s="84">
        <v>1895</v>
      </c>
      <c r="C600" s="93">
        <v>42460</v>
      </c>
      <c r="D600" s="92">
        <v>180.57599999999999</v>
      </c>
      <c r="E600" s="87">
        <v>227</v>
      </c>
      <c r="F600" s="87">
        <v>229</v>
      </c>
      <c r="G600" s="86">
        <f t="shared" si="61"/>
        <v>2</v>
      </c>
      <c r="H600" s="86">
        <f t="shared" si="62"/>
        <v>-46.424000000000007</v>
      </c>
      <c r="I600" s="90"/>
      <c r="J600" s="90"/>
      <c r="K600" s="90"/>
      <c r="L600" s="90"/>
      <c r="M600" s="90"/>
      <c r="N600" s="90"/>
      <c r="AA600" s="88">
        <v>42473</v>
      </c>
      <c r="AB600" s="87">
        <v>6803</v>
      </c>
      <c r="AC600" s="87">
        <v>1924</v>
      </c>
      <c r="AD600" s="94">
        <f t="shared" si="63"/>
        <v>1031</v>
      </c>
      <c r="AE600" s="84"/>
    </row>
    <row r="601" spans="1:31" s="89" customFormat="1" ht="15.75" customHeight="1">
      <c r="A601" s="88">
        <v>42471</v>
      </c>
      <c r="B601" s="84">
        <v>1865</v>
      </c>
      <c r="C601" s="93">
        <v>42459</v>
      </c>
      <c r="D601" s="92">
        <v>180.57599999999999</v>
      </c>
      <c r="E601" s="87">
        <v>228</v>
      </c>
      <c r="F601" s="87">
        <v>229</v>
      </c>
      <c r="G601" s="86">
        <f t="shared" si="61"/>
        <v>1</v>
      </c>
      <c r="H601" s="86">
        <f t="shared" si="62"/>
        <v>-47.424000000000007</v>
      </c>
      <c r="I601" s="90"/>
      <c r="J601" s="90"/>
      <c r="K601" s="90"/>
      <c r="L601" s="90"/>
      <c r="M601" s="90"/>
      <c r="N601" s="90"/>
      <c r="AA601" s="88">
        <v>42472</v>
      </c>
      <c r="AB601" s="87">
        <v>6842</v>
      </c>
      <c r="AC601" s="87">
        <v>1884</v>
      </c>
      <c r="AD601" s="94">
        <f t="shared" si="63"/>
        <v>1190</v>
      </c>
      <c r="AE601" s="84"/>
    </row>
    <row r="602" spans="1:31" s="89" customFormat="1" ht="15.75" customHeight="1">
      <c r="A602" s="88">
        <v>42468</v>
      </c>
      <c r="B602" s="84">
        <v>1865</v>
      </c>
      <c r="C602" s="93">
        <v>42458</v>
      </c>
      <c r="D602" s="92">
        <v>180.57599999999999</v>
      </c>
      <c r="E602" s="87">
        <v>228</v>
      </c>
      <c r="F602" s="87">
        <v>229</v>
      </c>
      <c r="G602" s="86">
        <f t="shared" si="61"/>
        <v>1</v>
      </c>
      <c r="H602" s="86">
        <f t="shared" si="62"/>
        <v>-47.424000000000007</v>
      </c>
      <c r="I602" s="90"/>
      <c r="J602" s="90"/>
      <c r="K602" s="90"/>
      <c r="L602" s="90"/>
      <c r="M602" s="90"/>
      <c r="N602" s="90"/>
      <c r="AA602" s="88">
        <v>42471</v>
      </c>
      <c r="AB602" s="87">
        <v>6830</v>
      </c>
      <c r="AC602" s="87">
        <v>1863</v>
      </c>
      <c r="AD602" s="94">
        <f t="shared" si="63"/>
        <v>1241</v>
      </c>
      <c r="AE602" s="84"/>
    </row>
    <row r="603" spans="1:31" s="89" customFormat="1" ht="15.75" customHeight="1">
      <c r="A603" s="88">
        <v>42467</v>
      </c>
      <c r="B603" s="84">
        <v>1855</v>
      </c>
      <c r="C603" s="93">
        <v>42457</v>
      </c>
      <c r="D603" s="92">
        <v>180.57599999999999</v>
      </c>
      <c r="E603" s="87">
        <v>228</v>
      </c>
      <c r="F603" s="87">
        <v>229</v>
      </c>
      <c r="G603" s="86">
        <f t="shared" si="61"/>
        <v>1</v>
      </c>
      <c r="H603" s="86">
        <f t="shared" si="62"/>
        <v>-47.424000000000007</v>
      </c>
      <c r="I603" s="90"/>
      <c r="J603" s="90"/>
      <c r="K603" s="90"/>
      <c r="L603" s="90"/>
      <c r="M603" s="90"/>
      <c r="N603" s="90"/>
      <c r="AA603" s="88">
        <v>42468</v>
      </c>
      <c r="AB603" s="87">
        <v>6720</v>
      </c>
      <c r="AC603" s="87">
        <v>1898</v>
      </c>
      <c r="AD603" s="94">
        <f t="shared" si="63"/>
        <v>1026</v>
      </c>
      <c r="AE603" s="84"/>
    </row>
    <row r="604" spans="1:31" s="89" customFormat="1" ht="15.75" customHeight="1">
      <c r="A604" s="88">
        <v>42466</v>
      </c>
      <c r="B604" s="84">
        <v>1875</v>
      </c>
      <c r="C604" s="93">
        <v>42453</v>
      </c>
      <c r="D604" s="92">
        <v>175.56</v>
      </c>
      <c r="E604" s="87">
        <v>229</v>
      </c>
      <c r="F604" s="87">
        <v>229</v>
      </c>
      <c r="G604" s="86">
        <f t="shared" si="61"/>
        <v>0</v>
      </c>
      <c r="H604" s="86">
        <f t="shared" si="62"/>
        <v>-53.44</v>
      </c>
      <c r="I604" s="90"/>
      <c r="J604" s="90"/>
      <c r="K604" s="90"/>
      <c r="L604" s="90"/>
      <c r="M604" s="90"/>
      <c r="N604" s="90"/>
      <c r="AA604" s="88">
        <v>42467</v>
      </c>
      <c r="AB604" s="87">
        <v>6817</v>
      </c>
      <c r="AC604" s="87">
        <v>1850</v>
      </c>
      <c r="AD604" s="94">
        <f t="shared" si="63"/>
        <v>1267</v>
      </c>
      <c r="AE604" s="84"/>
    </row>
    <row r="605" spans="1:31" s="89" customFormat="1" ht="15.75" customHeight="1">
      <c r="A605" s="88">
        <v>42465</v>
      </c>
      <c r="B605" s="84">
        <v>1870</v>
      </c>
      <c r="C605" s="93">
        <v>42452</v>
      </c>
      <c r="D605" s="92">
        <v>160.512</v>
      </c>
      <c r="E605" s="87">
        <v>229</v>
      </c>
      <c r="F605" s="87">
        <v>228</v>
      </c>
      <c r="G605" s="86">
        <f t="shared" si="61"/>
        <v>-1</v>
      </c>
      <c r="H605" s="86">
        <f t="shared" si="62"/>
        <v>-68.488</v>
      </c>
      <c r="I605" s="90"/>
      <c r="J605" s="90"/>
      <c r="K605" s="90"/>
      <c r="L605" s="90"/>
      <c r="M605" s="90"/>
      <c r="N605" s="90"/>
      <c r="AA605" s="88">
        <v>42466</v>
      </c>
      <c r="AB605" s="87">
        <v>6912</v>
      </c>
      <c r="AC605" s="87">
        <v>1850</v>
      </c>
      <c r="AD605" s="94">
        <f t="shared" si="63"/>
        <v>1362</v>
      </c>
      <c r="AE605" s="84"/>
    </row>
    <row r="606" spans="1:31" s="89" customFormat="1" ht="15.75" customHeight="1">
      <c r="A606" s="88">
        <v>42461</v>
      </c>
      <c r="B606" s="84">
        <v>1870</v>
      </c>
      <c r="C606" s="93">
        <v>42451</v>
      </c>
      <c r="D606" s="92">
        <v>160.512</v>
      </c>
      <c r="E606" s="87">
        <v>230</v>
      </c>
      <c r="F606" s="87">
        <v>228</v>
      </c>
      <c r="G606" s="86">
        <f t="shared" si="61"/>
        <v>-2</v>
      </c>
      <c r="H606" s="86">
        <f t="shared" si="62"/>
        <v>-69.488</v>
      </c>
      <c r="I606" s="90"/>
      <c r="J606" s="90"/>
      <c r="K606" s="90"/>
      <c r="L606" s="90"/>
      <c r="M606" s="90"/>
      <c r="N606" s="90"/>
      <c r="AA606" s="88">
        <v>42465</v>
      </c>
      <c r="AB606" s="87">
        <v>6967</v>
      </c>
      <c r="AC606" s="87">
        <v>1841</v>
      </c>
      <c r="AD606" s="94">
        <f t="shared" si="63"/>
        <v>1444</v>
      </c>
      <c r="AE606" s="84"/>
    </row>
    <row r="607" spans="1:31" s="89" customFormat="1" ht="15.75" customHeight="1">
      <c r="A607" s="88">
        <v>42460</v>
      </c>
      <c r="B607" s="84">
        <v>1880</v>
      </c>
      <c r="C607" s="93">
        <v>42450</v>
      </c>
      <c r="D607" s="92">
        <v>161.34800000000001</v>
      </c>
      <c r="E607" s="87">
        <v>231</v>
      </c>
      <c r="F607" s="87">
        <v>228</v>
      </c>
      <c r="G607" s="86">
        <f t="shared" si="61"/>
        <v>-3</v>
      </c>
      <c r="H607" s="86">
        <f t="shared" si="62"/>
        <v>-69.651999999999987</v>
      </c>
      <c r="I607" s="90"/>
      <c r="J607" s="90"/>
      <c r="K607" s="90"/>
      <c r="L607" s="90"/>
      <c r="M607" s="90"/>
      <c r="N607" s="90"/>
      <c r="AA607" s="88">
        <v>42461</v>
      </c>
      <c r="AB607" s="87">
        <v>7131</v>
      </c>
      <c r="AC607" s="87">
        <v>1879</v>
      </c>
      <c r="AD607" s="94">
        <f t="shared" si="63"/>
        <v>1494</v>
      </c>
      <c r="AE607" s="84"/>
    </row>
    <row r="608" spans="1:31" s="89" customFormat="1" ht="15.75" customHeight="1">
      <c r="A608" s="88">
        <v>42459</v>
      </c>
      <c r="B608" s="84">
        <v>1897.5</v>
      </c>
      <c r="C608" s="93">
        <v>42447</v>
      </c>
      <c r="D608" s="92">
        <v>160.512</v>
      </c>
      <c r="E608" s="87">
        <v>230</v>
      </c>
      <c r="F608" s="87">
        <v>228</v>
      </c>
      <c r="G608" s="86">
        <f t="shared" si="61"/>
        <v>-2</v>
      </c>
      <c r="H608" s="86">
        <f t="shared" si="62"/>
        <v>-69.488</v>
      </c>
      <c r="I608" s="90"/>
      <c r="J608" s="90"/>
      <c r="K608" s="90"/>
      <c r="L608" s="90"/>
      <c r="M608" s="90"/>
      <c r="N608" s="90"/>
      <c r="AA608" s="88">
        <v>42460</v>
      </c>
      <c r="AB608" s="87">
        <v>6780</v>
      </c>
      <c r="AC608" s="87">
        <v>1872</v>
      </c>
      <c r="AD608" s="94">
        <f t="shared" si="63"/>
        <v>1164</v>
      </c>
      <c r="AE608" s="84"/>
    </row>
    <row r="609" spans="1:31" s="89" customFormat="1" ht="15.75" customHeight="1">
      <c r="A609" s="88">
        <v>42458</v>
      </c>
      <c r="B609" s="84">
        <v>1900</v>
      </c>
      <c r="C609" s="93">
        <v>42446</v>
      </c>
      <c r="D609" s="92">
        <v>160.512</v>
      </c>
      <c r="E609" s="87">
        <v>222</v>
      </c>
      <c r="F609" s="87">
        <v>223</v>
      </c>
      <c r="G609" s="86">
        <f t="shared" si="61"/>
        <v>1</v>
      </c>
      <c r="H609" s="86">
        <f t="shared" si="62"/>
        <v>-61.488</v>
      </c>
      <c r="I609" s="90"/>
      <c r="J609" s="90"/>
      <c r="K609" s="90"/>
      <c r="L609" s="90"/>
      <c r="M609" s="90"/>
      <c r="N609" s="90"/>
      <c r="AA609" s="88">
        <v>42459</v>
      </c>
      <c r="AB609" s="87">
        <v>6859</v>
      </c>
      <c r="AC609" s="87">
        <v>1882</v>
      </c>
      <c r="AD609" s="94">
        <f t="shared" si="63"/>
        <v>1213</v>
      </c>
      <c r="AE609" s="84"/>
    </row>
    <row r="610" spans="1:31" s="89" customFormat="1" ht="15.75" customHeight="1">
      <c r="A610" s="88">
        <v>42457</v>
      </c>
      <c r="B610" s="84">
        <v>1905</v>
      </c>
      <c r="C610" s="93">
        <v>42445</v>
      </c>
      <c r="D610" s="92">
        <v>163.85599999999999</v>
      </c>
      <c r="E610" s="87">
        <v>220</v>
      </c>
      <c r="F610" s="87">
        <v>223</v>
      </c>
      <c r="G610" s="86">
        <f t="shared" si="61"/>
        <v>3</v>
      </c>
      <c r="H610" s="86">
        <f t="shared" si="62"/>
        <v>-56.144000000000005</v>
      </c>
      <c r="I610" s="90"/>
      <c r="J610" s="90"/>
      <c r="K610" s="90"/>
      <c r="L610" s="90"/>
      <c r="M610" s="90"/>
      <c r="N610" s="90"/>
      <c r="AA610" s="88">
        <v>42458</v>
      </c>
      <c r="AB610" s="87">
        <v>6827</v>
      </c>
      <c r="AC610" s="87">
        <v>1885</v>
      </c>
      <c r="AD610" s="94">
        <f t="shared" si="63"/>
        <v>1172</v>
      </c>
      <c r="AE610" s="84"/>
    </row>
    <row r="611" spans="1:31" s="89" customFormat="1" ht="15.75" customHeight="1">
      <c r="A611" s="88">
        <v>42454</v>
      </c>
      <c r="B611" s="84">
        <v>1925</v>
      </c>
      <c r="C611" s="93">
        <v>42444</v>
      </c>
      <c r="D611" s="92">
        <v>163.85599999999999</v>
      </c>
      <c r="E611" s="87">
        <v>223</v>
      </c>
      <c r="F611" s="87">
        <v>221</v>
      </c>
      <c r="G611" s="86">
        <f t="shared" si="61"/>
        <v>-2</v>
      </c>
      <c r="H611" s="86">
        <f t="shared" si="62"/>
        <v>-59.144000000000005</v>
      </c>
      <c r="I611" s="90"/>
      <c r="J611" s="90"/>
      <c r="K611" s="90"/>
      <c r="L611" s="90"/>
      <c r="M611" s="90"/>
      <c r="N611" s="90"/>
      <c r="AA611" s="88">
        <v>42457</v>
      </c>
      <c r="AB611" s="87">
        <v>6836</v>
      </c>
      <c r="AC611" s="87">
        <v>1896</v>
      </c>
      <c r="AD611" s="94">
        <f t="shared" si="63"/>
        <v>1148</v>
      </c>
      <c r="AE611" s="84"/>
    </row>
    <row r="612" spans="1:31" s="89" customFormat="1" ht="15.75" customHeight="1">
      <c r="A612" s="88">
        <v>42453</v>
      </c>
      <c r="B612" s="84">
        <v>1940</v>
      </c>
      <c r="C612" s="93">
        <v>42443</v>
      </c>
      <c r="D612" s="92">
        <v>157.16800000000001</v>
      </c>
      <c r="E612" s="87">
        <v>223</v>
      </c>
      <c r="F612" s="87">
        <v>221</v>
      </c>
      <c r="G612" s="86">
        <f t="shared" si="61"/>
        <v>-2</v>
      </c>
      <c r="H612" s="86">
        <f t="shared" si="62"/>
        <v>-65.831999999999994</v>
      </c>
      <c r="I612" s="90"/>
      <c r="J612" s="90"/>
      <c r="K612" s="90"/>
      <c r="L612" s="90"/>
      <c r="M612" s="90"/>
      <c r="N612" s="90"/>
      <c r="AA612" s="88">
        <v>42454</v>
      </c>
      <c r="AB612" s="87">
        <v>7408</v>
      </c>
      <c r="AC612" s="87">
        <v>1923</v>
      </c>
      <c r="AD612" s="94">
        <f t="shared" si="63"/>
        <v>1639</v>
      </c>
      <c r="AE612" s="84"/>
    </row>
    <row r="613" spans="1:31" s="89" customFormat="1" ht="15.75" customHeight="1">
      <c r="A613" s="88">
        <v>42452</v>
      </c>
      <c r="B613" s="84">
        <v>1945</v>
      </c>
      <c r="C613" s="93">
        <v>42440</v>
      </c>
      <c r="D613" s="92">
        <v>150.47999999999999</v>
      </c>
      <c r="E613" s="87">
        <v>222</v>
      </c>
      <c r="F613" s="87">
        <v>221</v>
      </c>
      <c r="G613" s="86">
        <f t="shared" si="61"/>
        <v>-1</v>
      </c>
      <c r="H613" s="86">
        <f t="shared" si="62"/>
        <v>-71.52000000000001</v>
      </c>
      <c r="I613" s="90"/>
      <c r="J613" s="90"/>
      <c r="K613" s="90"/>
      <c r="L613" s="90"/>
      <c r="M613" s="90"/>
      <c r="N613" s="90"/>
      <c r="AA613" s="88">
        <v>42453</v>
      </c>
      <c r="AB613" s="87">
        <v>7280</v>
      </c>
      <c r="AC613" s="87">
        <v>1927</v>
      </c>
      <c r="AD613" s="94">
        <f t="shared" si="63"/>
        <v>1499</v>
      </c>
      <c r="AE613" s="84"/>
    </row>
    <row r="614" spans="1:31" s="89" customFormat="1" ht="15.75" customHeight="1">
      <c r="A614" s="88">
        <v>42451</v>
      </c>
      <c r="B614" s="84">
        <v>1985</v>
      </c>
      <c r="C614" s="93">
        <v>42439</v>
      </c>
      <c r="D614" s="92">
        <v>150.47999999999999</v>
      </c>
      <c r="E614" s="87">
        <v>219</v>
      </c>
      <c r="F614" s="87">
        <v>218</v>
      </c>
      <c r="G614" s="86">
        <f t="shared" si="61"/>
        <v>-1</v>
      </c>
      <c r="H614" s="86">
        <f t="shared" si="62"/>
        <v>-68.52000000000001</v>
      </c>
      <c r="I614" s="90"/>
      <c r="J614" s="90"/>
      <c r="K614" s="90"/>
      <c r="L614" s="90"/>
      <c r="M614" s="90"/>
      <c r="N614" s="90"/>
      <c r="AA614" s="88">
        <v>42452</v>
      </c>
      <c r="AB614" s="87">
        <v>7206</v>
      </c>
      <c r="AC614" s="87">
        <v>1982</v>
      </c>
      <c r="AD614" s="94">
        <f t="shared" si="63"/>
        <v>1260</v>
      </c>
      <c r="AE614" s="84"/>
    </row>
    <row r="615" spans="1:31" s="89" customFormat="1" ht="15.75" customHeight="1">
      <c r="A615" s="88">
        <v>42450</v>
      </c>
      <c r="B615" s="84">
        <v>1995</v>
      </c>
      <c r="C615" s="93">
        <v>42438</v>
      </c>
      <c r="D615" s="92">
        <v>150.47999999999999</v>
      </c>
      <c r="E615" s="87">
        <v>219</v>
      </c>
      <c r="F615" s="87">
        <v>218</v>
      </c>
      <c r="G615" s="86">
        <f t="shared" si="61"/>
        <v>-1</v>
      </c>
      <c r="H615" s="86">
        <f t="shared" si="62"/>
        <v>-68.52000000000001</v>
      </c>
      <c r="I615" s="90"/>
      <c r="J615" s="90"/>
      <c r="K615" s="90"/>
      <c r="L615" s="90"/>
      <c r="M615" s="90"/>
      <c r="N615" s="90"/>
      <c r="AA615" s="88">
        <v>42451</v>
      </c>
      <c r="AB615" s="87">
        <v>7182</v>
      </c>
      <c r="AC615" s="87">
        <v>2005</v>
      </c>
      <c r="AD615" s="94">
        <f t="shared" si="63"/>
        <v>1167</v>
      </c>
      <c r="AE615" s="84"/>
    </row>
    <row r="616" spans="1:31" s="89" customFormat="1" ht="15.75" customHeight="1">
      <c r="A616" s="88">
        <v>42447</v>
      </c>
      <c r="B616" s="84">
        <v>1995</v>
      </c>
      <c r="C616" s="93">
        <v>42437</v>
      </c>
      <c r="D616" s="92">
        <v>150.47999999999999</v>
      </c>
      <c r="E616" s="87">
        <v>218</v>
      </c>
      <c r="F616" s="87">
        <v>218</v>
      </c>
      <c r="G616" s="86">
        <f t="shared" si="61"/>
        <v>0</v>
      </c>
      <c r="H616" s="86">
        <f t="shared" si="62"/>
        <v>-67.52000000000001</v>
      </c>
      <c r="I616" s="90"/>
      <c r="J616" s="90"/>
      <c r="K616" s="90"/>
      <c r="L616" s="90"/>
      <c r="M616" s="90"/>
      <c r="N616" s="90"/>
      <c r="AA616" s="88">
        <v>42450</v>
      </c>
      <c r="AB616" s="87">
        <v>7398</v>
      </c>
      <c r="AC616" s="87">
        <v>2028</v>
      </c>
      <c r="AD616" s="94">
        <f t="shared" si="63"/>
        <v>1314</v>
      </c>
      <c r="AE616" s="84"/>
    </row>
    <row r="617" spans="1:31" s="89" customFormat="1" ht="15.75" customHeight="1">
      <c r="A617" s="88">
        <v>42446</v>
      </c>
      <c r="B617" s="84">
        <v>1955</v>
      </c>
      <c r="C617" s="93">
        <v>42436</v>
      </c>
      <c r="D617" s="92">
        <v>143.792</v>
      </c>
      <c r="E617" s="87">
        <v>217</v>
      </c>
      <c r="F617" s="87">
        <v>219</v>
      </c>
      <c r="G617" s="86">
        <f t="shared" si="61"/>
        <v>2</v>
      </c>
      <c r="H617" s="86">
        <f t="shared" si="62"/>
        <v>-73.207999999999998</v>
      </c>
      <c r="I617" s="90"/>
      <c r="J617" s="90"/>
      <c r="K617" s="90"/>
      <c r="L617" s="90"/>
      <c r="M617" s="90"/>
      <c r="N617" s="90"/>
      <c r="AA617" s="88">
        <v>42447</v>
      </c>
      <c r="AB617" s="87">
        <v>7391</v>
      </c>
      <c r="AC617" s="87">
        <v>1997</v>
      </c>
      <c r="AD617" s="94">
        <f t="shared" si="63"/>
        <v>1400</v>
      </c>
      <c r="AE617" s="84"/>
    </row>
    <row r="618" spans="1:31" s="89" customFormat="1" ht="15.75" customHeight="1">
      <c r="A618" s="88">
        <v>42445</v>
      </c>
      <c r="B618" s="84">
        <v>1920</v>
      </c>
      <c r="C618" s="93">
        <v>42433</v>
      </c>
      <c r="D618" s="92">
        <v>143.792</v>
      </c>
      <c r="E618" s="87">
        <v>215</v>
      </c>
      <c r="F618" s="87">
        <v>219</v>
      </c>
      <c r="G618" s="86">
        <f t="shared" si="61"/>
        <v>4</v>
      </c>
      <c r="H618" s="86">
        <f t="shared" si="62"/>
        <v>-71.207999999999998</v>
      </c>
      <c r="I618" s="90"/>
      <c r="J618" s="90"/>
      <c r="K618" s="90"/>
      <c r="L618" s="90"/>
      <c r="M618" s="90"/>
      <c r="N618" s="90"/>
      <c r="AA618" s="88">
        <v>42446</v>
      </c>
      <c r="AB618" s="87">
        <v>7298</v>
      </c>
      <c r="AC618" s="87">
        <v>1947</v>
      </c>
      <c r="AD618" s="94">
        <f t="shared" si="63"/>
        <v>1457</v>
      </c>
      <c r="AE618" s="84"/>
    </row>
    <row r="619" spans="1:31" s="89" customFormat="1" ht="15.75" customHeight="1">
      <c r="A619" s="88">
        <v>42444</v>
      </c>
      <c r="B619" s="84">
        <v>1895</v>
      </c>
      <c r="C619" s="93">
        <v>42432</v>
      </c>
      <c r="D619" s="92">
        <v>143.792</v>
      </c>
      <c r="E619" s="87">
        <v>216</v>
      </c>
      <c r="F619" s="87">
        <v>221</v>
      </c>
      <c r="G619" s="86">
        <f t="shared" si="61"/>
        <v>5</v>
      </c>
      <c r="H619" s="86">
        <f t="shared" si="62"/>
        <v>-72.207999999999998</v>
      </c>
      <c r="I619" s="90"/>
      <c r="J619" s="90"/>
      <c r="K619" s="90"/>
      <c r="L619" s="90"/>
      <c r="M619" s="90"/>
      <c r="N619" s="90"/>
      <c r="AA619" s="88">
        <v>42445</v>
      </c>
      <c r="AB619" s="87">
        <v>7073</v>
      </c>
      <c r="AC619" s="87">
        <v>1926</v>
      </c>
      <c r="AD619" s="94">
        <f t="shared" si="63"/>
        <v>1295</v>
      </c>
      <c r="AE619" s="84"/>
    </row>
    <row r="620" spans="1:31" s="89" customFormat="1" ht="15.75" customHeight="1">
      <c r="A620" s="88">
        <v>42443</v>
      </c>
      <c r="B620" s="84">
        <v>1905</v>
      </c>
      <c r="C620" s="93">
        <v>42431</v>
      </c>
      <c r="D620" s="92">
        <v>142.12</v>
      </c>
      <c r="E620" s="87">
        <v>219</v>
      </c>
      <c r="F620" s="87">
        <v>222</v>
      </c>
      <c r="G620" s="86">
        <f t="shared" si="61"/>
        <v>3</v>
      </c>
      <c r="H620" s="86">
        <f t="shared" si="62"/>
        <v>-76.88</v>
      </c>
      <c r="I620" s="90"/>
      <c r="J620" s="90"/>
      <c r="K620" s="90"/>
      <c r="L620" s="90"/>
      <c r="M620" s="90"/>
      <c r="N620" s="90"/>
      <c r="AA620" s="88">
        <v>42444</v>
      </c>
      <c r="AB620" s="87">
        <v>6870</v>
      </c>
      <c r="AC620" s="87">
        <v>1900</v>
      </c>
      <c r="AD620" s="94">
        <f t="shared" si="63"/>
        <v>1170</v>
      </c>
      <c r="AE620" s="84"/>
    </row>
    <row r="621" spans="1:31" s="89" customFormat="1" ht="15.75" customHeight="1">
      <c r="A621" s="88">
        <v>42440</v>
      </c>
      <c r="B621" s="84">
        <v>1915</v>
      </c>
      <c r="C621" s="93">
        <v>42430</v>
      </c>
      <c r="D621" s="92">
        <v>142.12</v>
      </c>
      <c r="E621" s="87">
        <v>217</v>
      </c>
      <c r="F621" s="87">
        <v>222</v>
      </c>
      <c r="G621" s="86">
        <f t="shared" si="61"/>
        <v>5</v>
      </c>
      <c r="H621" s="86">
        <f t="shared" si="62"/>
        <v>-74.88</v>
      </c>
      <c r="I621" s="90"/>
      <c r="J621" s="90"/>
      <c r="K621" s="90"/>
      <c r="L621" s="90"/>
      <c r="M621" s="90"/>
      <c r="N621" s="90"/>
      <c r="AA621" s="88">
        <v>42443</v>
      </c>
      <c r="AB621" s="87">
        <v>6878</v>
      </c>
      <c r="AC621" s="87">
        <v>1917</v>
      </c>
      <c r="AD621" s="94">
        <f t="shared" si="63"/>
        <v>1127</v>
      </c>
      <c r="AE621" s="84"/>
    </row>
    <row r="622" spans="1:31" s="89" customFormat="1" ht="15.75" customHeight="1">
      <c r="A622" s="88">
        <v>42439</v>
      </c>
      <c r="B622" s="84">
        <v>1905</v>
      </c>
      <c r="C622" s="93">
        <v>42429</v>
      </c>
      <c r="D622" s="92">
        <v>143.792</v>
      </c>
      <c r="E622" s="87">
        <v>217</v>
      </c>
      <c r="F622" s="87">
        <v>222</v>
      </c>
      <c r="G622" s="86">
        <f t="shared" si="61"/>
        <v>5</v>
      </c>
      <c r="H622" s="86">
        <f t="shared" si="62"/>
        <v>-73.207999999999998</v>
      </c>
      <c r="I622" s="90"/>
      <c r="J622" s="90"/>
      <c r="K622" s="90"/>
      <c r="L622" s="90"/>
      <c r="M622" s="90"/>
      <c r="N622" s="90"/>
      <c r="AA622" s="88">
        <v>42440</v>
      </c>
      <c r="AB622" s="87">
        <v>6918</v>
      </c>
      <c r="AC622" s="87">
        <v>1917</v>
      </c>
      <c r="AD622" s="94">
        <f t="shared" si="63"/>
        <v>1167</v>
      </c>
      <c r="AE622" s="84"/>
    </row>
    <row r="623" spans="1:31" s="89" customFormat="1" ht="15.75" customHeight="1">
      <c r="A623" s="88">
        <v>42438</v>
      </c>
      <c r="B623" s="84">
        <v>1915</v>
      </c>
      <c r="C623" s="93">
        <v>42426</v>
      </c>
      <c r="D623" s="92">
        <v>143.792</v>
      </c>
      <c r="E623" s="87">
        <v>217</v>
      </c>
      <c r="F623" s="87">
        <v>222</v>
      </c>
      <c r="G623" s="86">
        <f t="shared" si="61"/>
        <v>5</v>
      </c>
      <c r="H623" s="86">
        <f t="shared" si="62"/>
        <v>-73.207999999999998</v>
      </c>
      <c r="I623" s="90"/>
      <c r="J623" s="90"/>
      <c r="K623" s="90"/>
      <c r="L623" s="90"/>
      <c r="M623" s="90"/>
      <c r="N623" s="90"/>
      <c r="AA623" s="88">
        <v>42439</v>
      </c>
      <c r="AB623" s="87">
        <v>7082</v>
      </c>
      <c r="AC623" s="87">
        <v>1920</v>
      </c>
      <c r="AD623" s="94">
        <f t="shared" si="63"/>
        <v>1322</v>
      </c>
      <c r="AE623" s="84"/>
    </row>
    <row r="624" spans="1:31" s="89" customFormat="1" ht="15.75" customHeight="1">
      <c r="A624" s="88">
        <v>42437</v>
      </c>
      <c r="B624" s="84">
        <v>1875</v>
      </c>
      <c r="C624" s="93">
        <v>42425</v>
      </c>
      <c r="D624" s="92">
        <v>143.792</v>
      </c>
      <c r="E624" s="87">
        <v>221</v>
      </c>
      <c r="F624" s="87">
        <v>223</v>
      </c>
      <c r="G624" s="86">
        <f t="shared" ref="G624:G687" si="64">F624-E624</f>
        <v>2</v>
      </c>
      <c r="H624" s="86">
        <f t="shared" ref="H624:H687" si="65">D624-E624</f>
        <v>-77.207999999999998</v>
      </c>
      <c r="I624" s="90"/>
      <c r="J624" s="90"/>
      <c r="K624" s="90"/>
      <c r="L624" s="90"/>
      <c r="M624" s="90"/>
      <c r="N624" s="90"/>
      <c r="AA624" s="88">
        <v>42438</v>
      </c>
      <c r="AB624" s="87">
        <v>7173</v>
      </c>
      <c r="AC624" s="87">
        <v>1961</v>
      </c>
      <c r="AD624" s="94">
        <f t="shared" si="63"/>
        <v>1290</v>
      </c>
      <c r="AE624" s="84"/>
    </row>
    <row r="625" spans="1:31" s="89" customFormat="1" ht="15.75" customHeight="1">
      <c r="A625" s="88">
        <v>42436</v>
      </c>
      <c r="B625" s="84">
        <v>1895</v>
      </c>
      <c r="C625" s="93">
        <v>42424</v>
      </c>
      <c r="D625" s="92">
        <v>143.792</v>
      </c>
      <c r="E625" s="87">
        <v>222</v>
      </c>
      <c r="F625" s="87">
        <v>223</v>
      </c>
      <c r="G625" s="86">
        <f t="shared" si="64"/>
        <v>1</v>
      </c>
      <c r="H625" s="86">
        <f t="shared" si="65"/>
        <v>-78.207999999999998</v>
      </c>
      <c r="I625" s="90"/>
      <c r="J625" s="90"/>
      <c r="K625" s="90"/>
      <c r="L625" s="90"/>
      <c r="M625" s="90"/>
      <c r="N625" s="90"/>
      <c r="AA625" s="88">
        <v>42437</v>
      </c>
      <c r="AB625" s="87">
        <v>7056</v>
      </c>
      <c r="AC625" s="87">
        <v>1888</v>
      </c>
      <c r="AD625" s="94">
        <f t="shared" si="63"/>
        <v>1392</v>
      </c>
      <c r="AE625" s="84"/>
    </row>
    <row r="626" spans="1:31" s="89" customFormat="1" ht="15.75" customHeight="1">
      <c r="A626" s="88">
        <v>42433</v>
      </c>
      <c r="B626" s="84">
        <v>1875</v>
      </c>
      <c r="C626" s="93">
        <v>42423</v>
      </c>
      <c r="D626" s="92">
        <v>148.80799999999999</v>
      </c>
      <c r="E626" s="87">
        <v>222</v>
      </c>
      <c r="F626" s="87">
        <v>223</v>
      </c>
      <c r="G626" s="86">
        <f t="shared" si="64"/>
        <v>1</v>
      </c>
      <c r="H626" s="86">
        <f t="shared" si="65"/>
        <v>-73.192000000000007</v>
      </c>
      <c r="I626" s="90"/>
      <c r="J626" s="90"/>
      <c r="K626" s="90"/>
      <c r="L626" s="90"/>
      <c r="M626" s="90"/>
      <c r="N626" s="90"/>
      <c r="AA626" s="88">
        <v>42436</v>
      </c>
      <c r="AB626" s="87">
        <v>7037</v>
      </c>
      <c r="AC626" s="87">
        <v>1890</v>
      </c>
      <c r="AD626" s="94">
        <f t="shared" si="63"/>
        <v>1367</v>
      </c>
      <c r="AE626" s="84"/>
    </row>
    <row r="627" spans="1:31" s="89" customFormat="1" ht="15.75" customHeight="1">
      <c r="A627" s="88">
        <v>42432</v>
      </c>
      <c r="B627" s="84">
        <v>1815</v>
      </c>
      <c r="C627" s="93">
        <v>42422</v>
      </c>
      <c r="D627" s="92">
        <v>150.47999999999999</v>
      </c>
      <c r="E627" s="87">
        <v>222</v>
      </c>
      <c r="F627" s="87">
        <v>223</v>
      </c>
      <c r="G627" s="86">
        <f t="shared" si="64"/>
        <v>1</v>
      </c>
      <c r="H627" s="86">
        <f t="shared" si="65"/>
        <v>-71.52000000000001</v>
      </c>
      <c r="I627" s="90"/>
      <c r="J627" s="90"/>
      <c r="K627" s="90"/>
      <c r="L627" s="90"/>
      <c r="M627" s="90"/>
      <c r="N627" s="90"/>
      <c r="AA627" s="88">
        <v>42433</v>
      </c>
      <c r="AB627" s="87">
        <v>7014</v>
      </c>
      <c r="AC627" s="87">
        <v>1824</v>
      </c>
      <c r="AD627" s="94">
        <f t="shared" si="63"/>
        <v>1542</v>
      </c>
      <c r="AE627" s="84"/>
    </row>
    <row r="628" spans="1:31" s="89" customFormat="1" ht="15.75" customHeight="1">
      <c r="A628" s="88">
        <v>42431</v>
      </c>
      <c r="B628" s="84">
        <v>1825</v>
      </c>
      <c r="C628" s="93">
        <v>42419</v>
      </c>
      <c r="D628" s="92">
        <v>143.792</v>
      </c>
      <c r="E628" s="87">
        <v>218</v>
      </c>
      <c r="F628" s="87">
        <v>222</v>
      </c>
      <c r="G628" s="86">
        <f t="shared" si="64"/>
        <v>4</v>
      </c>
      <c r="H628" s="86">
        <f t="shared" si="65"/>
        <v>-74.207999999999998</v>
      </c>
      <c r="I628" s="90"/>
      <c r="J628" s="90"/>
      <c r="K628" s="90"/>
      <c r="L628" s="90"/>
      <c r="M628" s="90"/>
      <c r="N628" s="90"/>
      <c r="AA628" s="88">
        <v>42432</v>
      </c>
      <c r="AB628" s="87">
        <v>6820</v>
      </c>
      <c r="AC628" s="87">
        <v>1782</v>
      </c>
      <c r="AD628" s="94">
        <f t="shared" si="63"/>
        <v>1474</v>
      </c>
      <c r="AE628" s="84"/>
    </row>
    <row r="629" spans="1:31" s="89" customFormat="1" ht="15.75" customHeight="1">
      <c r="A629" s="88">
        <v>42430</v>
      </c>
      <c r="B629" s="84">
        <v>1815</v>
      </c>
      <c r="C629" s="93">
        <v>42418</v>
      </c>
      <c r="D629" s="92">
        <v>142.12</v>
      </c>
      <c r="E629" s="87">
        <v>214</v>
      </c>
      <c r="F629" s="87">
        <v>218</v>
      </c>
      <c r="G629" s="86">
        <f t="shared" si="64"/>
        <v>4</v>
      </c>
      <c r="H629" s="86">
        <f t="shared" si="65"/>
        <v>-71.88</v>
      </c>
      <c r="I629" s="90"/>
      <c r="J629" s="90"/>
      <c r="K629" s="90"/>
      <c r="L629" s="90"/>
      <c r="M629" s="90"/>
      <c r="N629" s="90"/>
      <c r="AA629" s="88">
        <v>42431</v>
      </c>
      <c r="AB629" s="87">
        <v>6746</v>
      </c>
      <c r="AC629" s="87">
        <v>1815</v>
      </c>
      <c r="AD629" s="94">
        <f t="shared" si="63"/>
        <v>1301</v>
      </c>
      <c r="AE629" s="84"/>
    </row>
    <row r="630" spans="1:31" s="89" customFormat="1" ht="15.75" customHeight="1">
      <c r="A630" s="88">
        <v>42429</v>
      </c>
      <c r="B630" s="84">
        <v>1815</v>
      </c>
      <c r="C630" s="93">
        <v>42417</v>
      </c>
      <c r="D630" s="92">
        <v>142.12</v>
      </c>
      <c r="E630" s="87">
        <v>212</v>
      </c>
      <c r="F630" s="87">
        <v>218</v>
      </c>
      <c r="G630" s="86">
        <f t="shared" si="64"/>
        <v>6</v>
      </c>
      <c r="H630" s="86">
        <f t="shared" si="65"/>
        <v>-69.88</v>
      </c>
      <c r="I630" s="90"/>
      <c r="J630" s="90"/>
      <c r="K630" s="90"/>
      <c r="L630" s="90"/>
      <c r="M630" s="90"/>
      <c r="N630" s="90"/>
      <c r="AA630" s="88">
        <v>42430</v>
      </c>
      <c r="AB630" s="87">
        <v>6639</v>
      </c>
      <c r="AC630" s="87">
        <v>1823</v>
      </c>
      <c r="AD630" s="94">
        <f t="shared" si="63"/>
        <v>1170</v>
      </c>
      <c r="AE630" s="84"/>
    </row>
    <row r="631" spans="1:31" s="89" customFormat="1" ht="15.75" customHeight="1">
      <c r="A631" s="88">
        <v>42426</v>
      </c>
      <c r="B631" s="84">
        <v>1815</v>
      </c>
      <c r="C631" s="93">
        <v>42416</v>
      </c>
      <c r="D631" s="92">
        <v>143.792</v>
      </c>
      <c r="E631" s="87">
        <v>210</v>
      </c>
      <c r="F631" s="87">
        <v>217</v>
      </c>
      <c r="G631" s="86">
        <f t="shared" si="64"/>
        <v>7</v>
      </c>
      <c r="H631" s="86">
        <f t="shared" si="65"/>
        <v>-66.207999999999998</v>
      </c>
      <c r="I631" s="90"/>
      <c r="J631" s="90"/>
      <c r="K631" s="90"/>
      <c r="L631" s="90"/>
      <c r="M631" s="90"/>
      <c r="N631" s="90"/>
      <c r="AA631" s="88">
        <v>42429</v>
      </c>
      <c r="AB631" s="87">
        <v>6548</v>
      </c>
      <c r="AC631" s="87">
        <v>1775</v>
      </c>
      <c r="AD631" s="94">
        <f t="shared" si="63"/>
        <v>1223</v>
      </c>
      <c r="AE631" s="84"/>
    </row>
    <row r="632" spans="1:31" s="89" customFormat="1" ht="15.75" customHeight="1">
      <c r="A632" s="88">
        <v>42425</v>
      </c>
      <c r="B632" s="84">
        <v>1805</v>
      </c>
      <c r="C632" s="93">
        <v>42412</v>
      </c>
      <c r="D632" s="92">
        <v>140.44800000000001</v>
      </c>
      <c r="E632" s="87">
        <v>207</v>
      </c>
      <c r="F632" s="87">
        <v>216</v>
      </c>
      <c r="G632" s="86">
        <f t="shared" si="64"/>
        <v>9</v>
      </c>
      <c r="H632" s="86">
        <f t="shared" si="65"/>
        <v>-66.551999999999992</v>
      </c>
      <c r="I632" s="90"/>
      <c r="J632" s="90"/>
      <c r="K632" s="90"/>
      <c r="L632" s="90"/>
      <c r="M632" s="90"/>
      <c r="N632" s="90"/>
      <c r="AA632" s="88">
        <v>42426</v>
      </c>
      <c r="AB632" s="87">
        <v>6588</v>
      </c>
      <c r="AC632" s="87">
        <v>1775</v>
      </c>
      <c r="AD632" s="94">
        <f t="shared" si="63"/>
        <v>1263</v>
      </c>
      <c r="AE632" s="84"/>
    </row>
    <row r="633" spans="1:31" s="89" customFormat="1" ht="15.75" customHeight="1">
      <c r="A633" s="88">
        <v>42424</v>
      </c>
      <c r="B633" s="84">
        <v>1835</v>
      </c>
      <c r="C633" s="93">
        <v>42404</v>
      </c>
      <c r="D633" s="92">
        <v>137.10400000000001</v>
      </c>
      <c r="E633" s="87">
        <v>207</v>
      </c>
      <c r="F633" s="87">
        <v>213</v>
      </c>
      <c r="G633" s="86">
        <f t="shared" si="64"/>
        <v>6</v>
      </c>
      <c r="H633" s="86">
        <f t="shared" si="65"/>
        <v>-69.895999999999987</v>
      </c>
      <c r="I633" s="90"/>
      <c r="J633" s="90"/>
      <c r="K633" s="90"/>
      <c r="L633" s="90"/>
      <c r="M633" s="90"/>
      <c r="N633" s="90"/>
      <c r="AA633" s="88">
        <v>42425</v>
      </c>
      <c r="AB633" s="87">
        <v>6544</v>
      </c>
      <c r="AC633" s="87">
        <v>1811</v>
      </c>
      <c r="AD633" s="94">
        <f t="shared" si="63"/>
        <v>1111</v>
      </c>
      <c r="AE633" s="84"/>
    </row>
    <row r="634" spans="1:31" s="89" customFormat="1" ht="15.75" customHeight="1">
      <c r="A634" s="88">
        <v>42423</v>
      </c>
      <c r="B634" s="84">
        <v>1855</v>
      </c>
      <c r="C634" s="93">
        <v>42403</v>
      </c>
      <c r="D634" s="92">
        <v>143.792</v>
      </c>
      <c r="E634" s="87">
        <v>207</v>
      </c>
      <c r="F634" s="87">
        <v>213</v>
      </c>
      <c r="G634" s="86">
        <f t="shared" si="64"/>
        <v>6</v>
      </c>
      <c r="H634" s="86">
        <f t="shared" si="65"/>
        <v>-63.207999999999998</v>
      </c>
      <c r="I634" s="90"/>
      <c r="J634" s="90"/>
      <c r="K634" s="90"/>
      <c r="L634" s="90"/>
      <c r="M634" s="90"/>
      <c r="N634" s="90"/>
      <c r="AA634" s="88">
        <v>42424</v>
      </c>
      <c r="AB634" s="87">
        <v>6442</v>
      </c>
      <c r="AC634" s="87">
        <v>1820</v>
      </c>
      <c r="AD634" s="94">
        <f t="shared" si="63"/>
        <v>982</v>
      </c>
      <c r="AE634" s="84"/>
    </row>
    <row r="635" spans="1:31" s="89" customFormat="1" ht="15.75" customHeight="1">
      <c r="A635" s="88">
        <v>42422</v>
      </c>
      <c r="B635" s="84">
        <v>1860</v>
      </c>
      <c r="C635" s="93">
        <v>42402</v>
      </c>
      <c r="D635" s="92">
        <v>140.44800000000001</v>
      </c>
      <c r="E635" s="87">
        <v>207</v>
      </c>
      <c r="F635" s="87">
        <v>213</v>
      </c>
      <c r="G635" s="86">
        <f t="shared" si="64"/>
        <v>6</v>
      </c>
      <c r="H635" s="86">
        <f t="shared" si="65"/>
        <v>-66.551999999999992</v>
      </c>
      <c r="I635" s="90"/>
      <c r="J635" s="90"/>
      <c r="K635" s="90"/>
      <c r="L635" s="90"/>
      <c r="M635" s="90"/>
      <c r="N635" s="90"/>
      <c r="AA635" s="88">
        <v>42423</v>
      </c>
      <c r="AB635" s="87">
        <v>6423</v>
      </c>
      <c r="AC635" s="87">
        <v>1856</v>
      </c>
      <c r="AD635" s="94">
        <f t="shared" si="63"/>
        <v>855</v>
      </c>
      <c r="AE635" s="84"/>
    </row>
    <row r="636" spans="1:31" s="89" customFormat="1" ht="15.75" customHeight="1">
      <c r="A636" s="88">
        <v>42419</v>
      </c>
      <c r="B636" s="84">
        <v>1890</v>
      </c>
      <c r="C636" s="93">
        <v>42401</v>
      </c>
      <c r="D636" s="92">
        <v>140.44800000000001</v>
      </c>
      <c r="E636" s="87">
        <v>207</v>
      </c>
      <c r="F636" s="87">
        <v>213</v>
      </c>
      <c r="G636" s="86">
        <f t="shared" si="64"/>
        <v>6</v>
      </c>
      <c r="H636" s="86">
        <f t="shared" si="65"/>
        <v>-66.551999999999992</v>
      </c>
      <c r="I636" s="90"/>
      <c r="J636" s="90"/>
      <c r="K636" s="90"/>
      <c r="L636" s="90"/>
      <c r="M636" s="90"/>
      <c r="N636" s="90"/>
      <c r="AA636" s="88">
        <v>42422</v>
      </c>
      <c r="AB636" s="87">
        <v>6380</v>
      </c>
      <c r="AC636" s="87">
        <v>1852</v>
      </c>
      <c r="AD636" s="94">
        <f t="shared" si="63"/>
        <v>824</v>
      </c>
      <c r="AE636" s="84"/>
    </row>
    <row r="637" spans="1:31" s="89" customFormat="1" ht="15.75" customHeight="1">
      <c r="A637" s="88">
        <v>42418</v>
      </c>
      <c r="B637" s="84">
        <v>1835</v>
      </c>
      <c r="C637" s="93">
        <v>42398</v>
      </c>
      <c r="D637" s="92">
        <v>142.12</v>
      </c>
      <c r="E637" s="87">
        <v>207</v>
      </c>
      <c r="F637" s="87">
        <v>213</v>
      </c>
      <c r="G637" s="86">
        <f t="shared" si="64"/>
        <v>6</v>
      </c>
      <c r="H637" s="86">
        <f t="shared" si="65"/>
        <v>-64.88</v>
      </c>
      <c r="I637" s="90"/>
      <c r="J637" s="90"/>
      <c r="K637" s="90"/>
      <c r="L637" s="90"/>
      <c r="M637" s="90"/>
      <c r="N637" s="90"/>
      <c r="AA637" s="88">
        <v>42419</v>
      </c>
      <c r="AB637" s="87">
        <v>6404</v>
      </c>
      <c r="AC637" s="87">
        <v>1855</v>
      </c>
      <c r="AD637" s="94">
        <f t="shared" si="63"/>
        <v>839</v>
      </c>
      <c r="AE637" s="84"/>
    </row>
    <row r="638" spans="1:31" s="89" customFormat="1" ht="15.75" customHeight="1">
      <c r="A638" s="88">
        <v>42417</v>
      </c>
      <c r="B638" s="84">
        <v>1815</v>
      </c>
      <c r="C638" s="93">
        <v>42397</v>
      </c>
      <c r="D638" s="92">
        <v>142.12</v>
      </c>
      <c r="E638" s="87">
        <v>206</v>
      </c>
      <c r="F638" s="87">
        <v>212</v>
      </c>
      <c r="G638" s="86">
        <f t="shared" si="64"/>
        <v>6</v>
      </c>
      <c r="H638" s="86">
        <f t="shared" si="65"/>
        <v>-63.879999999999995</v>
      </c>
      <c r="I638" s="90"/>
      <c r="J638" s="90"/>
      <c r="K638" s="90"/>
      <c r="L638" s="90"/>
      <c r="M638" s="90"/>
      <c r="N638" s="90"/>
      <c r="AA638" s="88">
        <v>42418</v>
      </c>
      <c r="AB638" s="87">
        <v>6243</v>
      </c>
      <c r="AC638" s="87">
        <v>1830</v>
      </c>
      <c r="AD638" s="94">
        <f t="shared" si="63"/>
        <v>753</v>
      </c>
      <c r="AE638" s="84"/>
    </row>
    <row r="639" spans="1:31" s="89" customFormat="1" ht="15.75" customHeight="1">
      <c r="A639" s="88">
        <v>42416</v>
      </c>
      <c r="B639" s="84">
        <v>1805</v>
      </c>
      <c r="C639" s="93">
        <v>42396</v>
      </c>
      <c r="D639" s="92">
        <v>142.12</v>
      </c>
      <c r="E639" s="87">
        <v>206</v>
      </c>
      <c r="F639" s="87">
        <v>212</v>
      </c>
      <c r="G639" s="86">
        <f t="shared" si="64"/>
        <v>6</v>
      </c>
      <c r="H639" s="86">
        <f t="shared" si="65"/>
        <v>-63.879999999999995</v>
      </c>
      <c r="I639" s="90"/>
      <c r="J639" s="90"/>
      <c r="K639" s="90"/>
      <c r="L639" s="90"/>
      <c r="M639" s="90"/>
      <c r="N639" s="90"/>
      <c r="AA639" s="88">
        <v>42417</v>
      </c>
      <c r="AB639" s="87">
        <v>6182</v>
      </c>
      <c r="AC639" s="87">
        <v>1823</v>
      </c>
      <c r="AD639" s="94">
        <f t="shared" si="63"/>
        <v>713</v>
      </c>
      <c r="AE639" s="84"/>
    </row>
    <row r="640" spans="1:31" s="89" customFormat="1" ht="15.75" customHeight="1">
      <c r="A640" s="88">
        <v>42415</v>
      </c>
      <c r="B640" s="84">
        <v>1805</v>
      </c>
      <c r="C640" s="93">
        <v>42395</v>
      </c>
      <c r="D640" s="92">
        <v>143.792</v>
      </c>
      <c r="E640" s="87">
        <v>206</v>
      </c>
      <c r="F640" s="87">
        <v>212</v>
      </c>
      <c r="G640" s="86">
        <f t="shared" si="64"/>
        <v>6</v>
      </c>
      <c r="H640" s="86">
        <f t="shared" si="65"/>
        <v>-62.207999999999998</v>
      </c>
      <c r="I640" s="90"/>
      <c r="J640" s="90"/>
      <c r="K640" s="90"/>
      <c r="L640" s="90"/>
      <c r="M640" s="90"/>
      <c r="N640" s="90"/>
      <c r="AA640" s="88">
        <v>42416</v>
      </c>
      <c r="AB640" s="87">
        <v>6279</v>
      </c>
      <c r="AC640" s="87">
        <v>1827</v>
      </c>
      <c r="AD640" s="94">
        <f t="shared" si="63"/>
        <v>798</v>
      </c>
      <c r="AE640" s="84"/>
    </row>
    <row r="641" spans="1:31" s="89" customFormat="1" ht="15.75" customHeight="1">
      <c r="A641" s="88">
        <v>42405</v>
      </c>
      <c r="B641" s="84">
        <v>1795</v>
      </c>
      <c r="C641" s="93">
        <v>42394</v>
      </c>
      <c r="D641" s="92">
        <v>143.792</v>
      </c>
      <c r="E641" s="87">
        <v>206</v>
      </c>
      <c r="F641" s="87">
        <v>212</v>
      </c>
      <c r="G641" s="86">
        <f t="shared" si="64"/>
        <v>6</v>
      </c>
      <c r="H641" s="86">
        <f t="shared" si="65"/>
        <v>-62.207999999999998</v>
      </c>
      <c r="I641" s="90"/>
      <c r="J641" s="90"/>
      <c r="K641" s="90"/>
      <c r="L641" s="90"/>
      <c r="M641" s="90"/>
      <c r="N641" s="90"/>
      <c r="AA641" s="88">
        <v>42415</v>
      </c>
      <c r="AB641" s="87">
        <v>6312</v>
      </c>
      <c r="AC641" s="87">
        <v>1821</v>
      </c>
      <c r="AD641" s="94">
        <f t="shared" si="63"/>
        <v>849</v>
      </c>
      <c r="AE641" s="84"/>
    </row>
    <row r="642" spans="1:31" s="89" customFormat="1" ht="15.75" customHeight="1">
      <c r="A642" s="88">
        <v>42404</v>
      </c>
      <c r="B642" s="84">
        <v>1775</v>
      </c>
      <c r="C642" s="93">
        <v>42391</v>
      </c>
      <c r="D642" s="92">
        <v>140.44800000000001</v>
      </c>
      <c r="E642" s="87">
        <v>206</v>
      </c>
      <c r="F642" s="87">
        <v>212</v>
      </c>
      <c r="G642" s="86">
        <f t="shared" si="64"/>
        <v>6</v>
      </c>
      <c r="H642" s="86">
        <f t="shared" si="65"/>
        <v>-65.551999999999992</v>
      </c>
      <c r="I642" s="90"/>
      <c r="J642" s="90"/>
      <c r="K642" s="90"/>
      <c r="L642" s="90"/>
      <c r="M642" s="90"/>
      <c r="N642" s="90"/>
      <c r="AA642" s="88">
        <v>42405</v>
      </c>
      <c r="AB642" s="87">
        <v>6428</v>
      </c>
      <c r="AC642" s="87">
        <v>1788</v>
      </c>
      <c r="AD642" s="94">
        <f t="shared" si="63"/>
        <v>1064</v>
      </c>
      <c r="AE642" s="84"/>
    </row>
    <row r="643" spans="1:31" s="89" customFormat="1" ht="15.75" customHeight="1">
      <c r="A643" s="88">
        <v>42403</v>
      </c>
      <c r="B643" s="84">
        <v>1775</v>
      </c>
      <c r="C643" s="93">
        <v>42390</v>
      </c>
      <c r="D643" s="92">
        <v>135.43199999999999</v>
      </c>
      <c r="E643" s="87">
        <v>207</v>
      </c>
      <c r="F643" s="87">
        <v>212</v>
      </c>
      <c r="G643" s="86">
        <f t="shared" si="64"/>
        <v>5</v>
      </c>
      <c r="H643" s="86">
        <f t="shared" si="65"/>
        <v>-71.568000000000012</v>
      </c>
      <c r="I643" s="90"/>
      <c r="J643" s="90"/>
      <c r="K643" s="90"/>
      <c r="L643" s="90"/>
      <c r="M643" s="90"/>
      <c r="N643" s="90"/>
      <c r="AA643" s="88">
        <v>42404</v>
      </c>
      <c r="AB643" s="87">
        <v>6409</v>
      </c>
      <c r="AC643" s="87">
        <v>1795</v>
      </c>
      <c r="AD643" s="94">
        <f t="shared" ref="AD643:AD706" si="66">AB643-AC643*3</f>
        <v>1024</v>
      </c>
      <c r="AE643" s="84"/>
    </row>
    <row r="644" spans="1:31" s="89" customFormat="1" ht="15.75" customHeight="1">
      <c r="A644" s="88">
        <v>42402</v>
      </c>
      <c r="B644" s="84">
        <v>1775</v>
      </c>
      <c r="C644" s="93">
        <v>42389</v>
      </c>
      <c r="D644" s="92">
        <v>140.44800000000001</v>
      </c>
      <c r="E644" s="87">
        <v>207</v>
      </c>
      <c r="F644" s="87">
        <v>212</v>
      </c>
      <c r="G644" s="86">
        <f t="shared" si="64"/>
        <v>5</v>
      </c>
      <c r="H644" s="86">
        <f t="shared" si="65"/>
        <v>-66.551999999999992</v>
      </c>
      <c r="I644" s="90"/>
      <c r="J644" s="90"/>
      <c r="K644" s="90"/>
      <c r="L644" s="90"/>
      <c r="M644" s="90"/>
      <c r="N644" s="90"/>
      <c r="AA644" s="88">
        <v>42403</v>
      </c>
      <c r="AB644" s="87">
        <v>6258</v>
      </c>
      <c r="AC644" s="87">
        <v>1762</v>
      </c>
      <c r="AD644" s="94">
        <f t="shared" si="66"/>
        <v>972</v>
      </c>
      <c r="AE644" s="84"/>
    </row>
    <row r="645" spans="1:31" s="89" customFormat="1" ht="15.75" customHeight="1">
      <c r="A645" s="88">
        <v>42401</v>
      </c>
      <c r="B645" s="84">
        <v>1775</v>
      </c>
      <c r="C645" s="93">
        <v>42388</v>
      </c>
      <c r="D645" s="92">
        <v>145.464</v>
      </c>
      <c r="E645" s="87">
        <v>208</v>
      </c>
      <c r="F645" s="87">
        <v>213</v>
      </c>
      <c r="G645" s="86">
        <f t="shared" si="64"/>
        <v>5</v>
      </c>
      <c r="H645" s="86">
        <f t="shared" si="65"/>
        <v>-62.536000000000001</v>
      </c>
      <c r="I645" s="90"/>
      <c r="J645" s="90"/>
      <c r="K645" s="90"/>
      <c r="L645" s="90"/>
      <c r="M645" s="90"/>
      <c r="N645" s="90"/>
      <c r="AA645" s="88">
        <v>42402</v>
      </c>
      <c r="AB645" s="87">
        <v>6189</v>
      </c>
      <c r="AC645" s="87">
        <v>1756</v>
      </c>
      <c r="AD645" s="94">
        <f t="shared" si="66"/>
        <v>921</v>
      </c>
      <c r="AE645" s="84"/>
    </row>
    <row r="646" spans="1:31" s="89" customFormat="1" ht="15.75" customHeight="1">
      <c r="A646" s="88">
        <v>42398</v>
      </c>
      <c r="B646" s="84">
        <v>1775</v>
      </c>
      <c r="C646" s="93">
        <v>42384</v>
      </c>
      <c r="D646" s="92">
        <v>153.82400000000001</v>
      </c>
      <c r="E646" s="87">
        <v>208</v>
      </c>
      <c r="F646" s="87">
        <v>213</v>
      </c>
      <c r="G646" s="86">
        <f t="shared" si="64"/>
        <v>5</v>
      </c>
      <c r="H646" s="86">
        <f t="shared" si="65"/>
        <v>-54.175999999999988</v>
      </c>
      <c r="I646" s="90"/>
      <c r="J646" s="90"/>
      <c r="K646" s="90"/>
      <c r="L646" s="90"/>
      <c r="M646" s="90"/>
      <c r="N646" s="90"/>
      <c r="AA646" s="88">
        <v>42401</v>
      </c>
      <c r="AB646" s="87">
        <v>6111</v>
      </c>
      <c r="AC646" s="87">
        <v>1751</v>
      </c>
      <c r="AD646" s="94">
        <f t="shared" si="66"/>
        <v>858</v>
      </c>
      <c r="AE646" s="84"/>
    </row>
    <row r="647" spans="1:31" s="89" customFormat="1" ht="15.75" customHeight="1">
      <c r="A647" s="88">
        <v>42397</v>
      </c>
      <c r="B647" s="84">
        <v>1775</v>
      </c>
      <c r="C647" s="93">
        <v>42383</v>
      </c>
      <c r="D647" s="92">
        <v>155.49600000000001</v>
      </c>
      <c r="E647" s="87">
        <v>207</v>
      </c>
      <c r="F647" s="87">
        <v>211</v>
      </c>
      <c r="G647" s="86">
        <f t="shared" si="64"/>
        <v>4</v>
      </c>
      <c r="H647" s="86">
        <f t="shared" si="65"/>
        <v>-51.503999999999991</v>
      </c>
      <c r="I647" s="90"/>
      <c r="J647" s="90"/>
      <c r="K647" s="90"/>
      <c r="L647" s="90"/>
      <c r="M647" s="90"/>
      <c r="N647" s="90"/>
      <c r="AA647" s="88">
        <v>42398</v>
      </c>
      <c r="AB647" s="87">
        <v>6114</v>
      </c>
      <c r="AC647" s="87">
        <v>1751</v>
      </c>
      <c r="AD647" s="94">
        <f t="shared" si="66"/>
        <v>861</v>
      </c>
      <c r="AE647" s="84"/>
    </row>
    <row r="648" spans="1:31" s="89" customFormat="1" ht="15.75" customHeight="1">
      <c r="A648" s="88">
        <v>42396</v>
      </c>
      <c r="B648" s="84">
        <v>1775</v>
      </c>
      <c r="C648" s="93">
        <v>42382</v>
      </c>
      <c r="D648" s="92">
        <v>155.49600000000001</v>
      </c>
      <c r="E648" s="87">
        <v>206</v>
      </c>
      <c r="F648" s="87">
        <v>212</v>
      </c>
      <c r="G648" s="86">
        <f t="shared" si="64"/>
        <v>6</v>
      </c>
      <c r="H648" s="86">
        <f t="shared" si="65"/>
        <v>-50.503999999999991</v>
      </c>
      <c r="I648" s="90"/>
      <c r="J648" s="90"/>
      <c r="K648" s="90"/>
      <c r="L648" s="90"/>
      <c r="M648" s="90"/>
      <c r="N648" s="90"/>
      <c r="AA648" s="88">
        <v>42397</v>
      </c>
      <c r="AB648" s="87">
        <v>6176</v>
      </c>
      <c r="AC648" s="87">
        <v>1751</v>
      </c>
      <c r="AD648" s="94">
        <f t="shared" si="66"/>
        <v>923</v>
      </c>
      <c r="AE648" s="84"/>
    </row>
    <row r="649" spans="1:31" s="89" customFormat="1" ht="15.75" customHeight="1">
      <c r="A649" s="88">
        <v>42395</v>
      </c>
      <c r="B649" s="84">
        <v>1785</v>
      </c>
      <c r="C649" s="93">
        <v>42381</v>
      </c>
      <c r="D649" s="92">
        <v>155.49600000000001</v>
      </c>
      <c r="E649" s="87">
        <v>205</v>
      </c>
      <c r="F649" s="87">
        <v>212</v>
      </c>
      <c r="G649" s="86">
        <f t="shared" si="64"/>
        <v>7</v>
      </c>
      <c r="H649" s="86">
        <f t="shared" si="65"/>
        <v>-49.503999999999991</v>
      </c>
      <c r="I649" s="90"/>
      <c r="J649" s="90"/>
      <c r="K649" s="90"/>
      <c r="L649" s="90"/>
      <c r="M649" s="90"/>
      <c r="N649" s="90"/>
      <c r="AA649" s="88">
        <v>42396</v>
      </c>
      <c r="AB649" s="87">
        <v>6194</v>
      </c>
      <c r="AC649" s="87">
        <v>1773</v>
      </c>
      <c r="AD649" s="94">
        <f t="shared" si="66"/>
        <v>875</v>
      </c>
      <c r="AE649" s="84"/>
    </row>
    <row r="650" spans="1:31" s="89" customFormat="1" ht="15.75" customHeight="1">
      <c r="A650" s="88">
        <v>42394</v>
      </c>
      <c r="B650" s="84">
        <v>1765</v>
      </c>
      <c r="C650" s="93">
        <v>42380</v>
      </c>
      <c r="D650" s="92">
        <v>158.84</v>
      </c>
      <c r="E650" s="87">
        <v>208</v>
      </c>
      <c r="F650" s="87">
        <v>214</v>
      </c>
      <c r="G650" s="86">
        <f t="shared" si="64"/>
        <v>6</v>
      </c>
      <c r="H650" s="86">
        <f t="shared" si="65"/>
        <v>-49.16</v>
      </c>
      <c r="I650" s="90"/>
      <c r="J650" s="90"/>
      <c r="K650" s="90"/>
      <c r="L650" s="90"/>
      <c r="M650" s="90"/>
      <c r="N650" s="90"/>
      <c r="AA650" s="88">
        <v>42395</v>
      </c>
      <c r="AB650" s="87">
        <v>6066</v>
      </c>
      <c r="AC650" s="87">
        <v>1749</v>
      </c>
      <c r="AD650" s="94">
        <f t="shared" si="66"/>
        <v>819</v>
      </c>
      <c r="AE650" s="84"/>
    </row>
    <row r="651" spans="1:31" s="89" customFormat="1" ht="15.75" customHeight="1">
      <c r="A651" s="88">
        <v>42391</v>
      </c>
      <c r="B651" s="84">
        <v>1760</v>
      </c>
      <c r="C651" s="93">
        <v>42377</v>
      </c>
      <c r="D651" s="92">
        <v>165.52799999999999</v>
      </c>
      <c r="E651" s="87">
        <v>209</v>
      </c>
      <c r="F651" s="87">
        <v>214</v>
      </c>
      <c r="G651" s="86">
        <f t="shared" si="64"/>
        <v>5</v>
      </c>
      <c r="H651" s="86">
        <f t="shared" si="65"/>
        <v>-43.472000000000008</v>
      </c>
      <c r="I651" s="90"/>
      <c r="J651" s="90"/>
      <c r="K651" s="90"/>
      <c r="L651" s="90"/>
      <c r="M651" s="90"/>
      <c r="N651" s="90"/>
      <c r="AA651" s="88">
        <v>42394</v>
      </c>
      <c r="AB651" s="87">
        <v>5992</v>
      </c>
      <c r="AC651" s="87">
        <v>1747</v>
      </c>
      <c r="AD651" s="94">
        <f t="shared" si="66"/>
        <v>751</v>
      </c>
      <c r="AE651" s="84"/>
    </row>
    <row r="652" spans="1:31" s="89" customFormat="1" ht="15.75" customHeight="1">
      <c r="A652" s="88">
        <v>42390</v>
      </c>
      <c r="B652" s="84">
        <v>1775</v>
      </c>
      <c r="C652" s="93">
        <v>42376</v>
      </c>
      <c r="D652" s="92">
        <v>178.904</v>
      </c>
      <c r="E652" s="87">
        <v>206</v>
      </c>
      <c r="F652" s="87">
        <v>212</v>
      </c>
      <c r="G652" s="86">
        <f t="shared" si="64"/>
        <v>6</v>
      </c>
      <c r="H652" s="86">
        <f t="shared" si="65"/>
        <v>-27.096000000000004</v>
      </c>
      <c r="I652" s="90"/>
      <c r="J652" s="90"/>
      <c r="K652" s="90"/>
      <c r="L652" s="90"/>
      <c r="M652" s="90"/>
      <c r="N652" s="90"/>
      <c r="AA652" s="88">
        <v>42391</v>
      </c>
      <c r="AB652" s="87">
        <v>5967</v>
      </c>
      <c r="AC652" s="87">
        <v>1754</v>
      </c>
      <c r="AD652" s="94">
        <f t="shared" si="66"/>
        <v>705</v>
      </c>
      <c r="AE652" s="84"/>
    </row>
    <row r="653" spans="1:31" s="89" customFormat="1" ht="15.75" customHeight="1">
      <c r="A653" s="88">
        <v>42389</v>
      </c>
      <c r="B653" s="84">
        <v>1765</v>
      </c>
      <c r="C653" s="93">
        <v>42375</v>
      </c>
      <c r="D653" s="92">
        <v>178.904</v>
      </c>
      <c r="E653" s="87">
        <v>205</v>
      </c>
      <c r="F653" s="87">
        <v>215</v>
      </c>
      <c r="G653" s="86">
        <f t="shared" si="64"/>
        <v>10</v>
      </c>
      <c r="H653" s="86">
        <f t="shared" si="65"/>
        <v>-26.096000000000004</v>
      </c>
      <c r="I653" s="90"/>
      <c r="J653" s="90"/>
      <c r="K653" s="90"/>
      <c r="L653" s="90"/>
      <c r="M653" s="90"/>
      <c r="N653" s="90"/>
      <c r="AA653" s="88">
        <v>42390</v>
      </c>
      <c r="AB653" s="87">
        <v>5917</v>
      </c>
      <c r="AC653" s="87">
        <v>1756</v>
      </c>
      <c r="AD653" s="94">
        <f t="shared" si="66"/>
        <v>649</v>
      </c>
      <c r="AE653" s="84"/>
    </row>
    <row r="654" spans="1:31" s="89" customFormat="1" ht="15.75" customHeight="1">
      <c r="A654" s="88">
        <v>42388</v>
      </c>
      <c r="B654" s="84">
        <v>1770</v>
      </c>
      <c r="C654" s="93">
        <v>42374</v>
      </c>
      <c r="D654" s="92">
        <v>190.608</v>
      </c>
      <c r="E654" s="87">
        <v>200</v>
      </c>
      <c r="F654" s="87">
        <v>215</v>
      </c>
      <c r="G654" s="86">
        <f t="shared" si="64"/>
        <v>15</v>
      </c>
      <c r="H654" s="86">
        <f t="shared" si="65"/>
        <v>-9.3919999999999959</v>
      </c>
      <c r="I654" s="90"/>
      <c r="J654" s="90"/>
      <c r="K654" s="90"/>
      <c r="L654" s="90"/>
      <c r="M654" s="90"/>
      <c r="N654" s="90"/>
      <c r="AA654" s="88">
        <v>42389</v>
      </c>
      <c r="AB654" s="87">
        <v>5896</v>
      </c>
      <c r="AC654" s="87">
        <v>1758</v>
      </c>
      <c r="AD654" s="94">
        <f t="shared" si="66"/>
        <v>622</v>
      </c>
      <c r="AE654" s="84"/>
    </row>
    <row r="655" spans="1:31" s="89" customFormat="1" ht="15.75" customHeight="1">
      <c r="A655" s="88">
        <v>42387</v>
      </c>
      <c r="B655" s="84">
        <v>1795</v>
      </c>
      <c r="C655" s="93">
        <v>42373</v>
      </c>
      <c r="D655" s="92">
        <v>193.952</v>
      </c>
      <c r="E655" s="87">
        <v>200</v>
      </c>
      <c r="F655" s="87">
        <v>215</v>
      </c>
      <c r="G655" s="86">
        <f t="shared" si="64"/>
        <v>15</v>
      </c>
      <c r="H655" s="86">
        <f t="shared" si="65"/>
        <v>-6.0480000000000018</v>
      </c>
      <c r="I655" s="90"/>
      <c r="J655" s="90"/>
      <c r="K655" s="90"/>
      <c r="L655" s="90"/>
      <c r="M655" s="90"/>
      <c r="N655" s="90"/>
      <c r="AA655" s="88">
        <v>42388</v>
      </c>
      <c r="AB655" s="87">
        <v>5948</v>
      </c>
      <c r="AC655" s="87">
        <v>1776</v>
      </c>
      <c r="AD655" s="94">
        <f t="shared" si="66"/>
        <v>620</v>
      </c>
      <c r="AE655" s="84"/>
    </row>
    <row r="656" spans="1:31" s="89" customFormat="1" ht="15.75" customHeight="1">
      <c r="A656" s="88">
        <v>42384</v>
      </c>
      <c r="B656" s="84">
        <v>1765</v>
      </c>
      <c r="C656" s="93">
        <v>42369</v>
      </c>
      <c r="D656" s="92">
        <v>190.608</v>
      </c>
      <c r="E656" s="87">
        <v>201</v>
      </c>
      <c r="F656" s="87">
        <v>218</v>
      </c>
      <c r="G656" s="86">
        <f t="shared" si="64"/>
        <v>17</v>
      </c>
      <c r="H656" s="86">
        <f t="shared" si="65"/>
        <v>-10.391999999999996</v>
      </c>
      <c r="I656" s="90"/>
      <c r="J656" s="90"/>
      <c r="K656" s="90"/>
      <c r="L656" s="90"/>
      <c r="M656" s="90"/>
      <c r="N656" s="90"/>
      <c r="AA656" s="88">
        <v>42387</v>
      </c>
      <c r="AB656" s="87">
        <v>5806</v>
      </c>
      <c r="AC656" s="87">
        <v>1747</v>
      </c>
      <c r="AD656" s="94">
        <f t="shared" si="66"/>
        <v>565</v>
      </c>
      <c r="AE656" s="84"/>
    </row>
    <row r="657" spans="1:31" s="89" customFormat="1" ht="15.75" customHeight="1">
      <c r="A657" s="88">
        <v>42383</v>
      </c>
      <c r="B657" s="84">
        <v>1755</v>
      </c>
      <c r="C657" s="93">
        <v>42368</v>
      </c>
      <c r="D657" s="92">
        <v>207.328</v>
      </c>
      <c r="E657" s="87">
        <v>202</v>
      </c>
      <c r="F657" s="87">
        <v>219</v>
      </c>
      <c r="G657" s="86">
        <f t="shared" si="64"/>
        <v>17</v>
      </c>
      <c r="H657" s="86">
        <f t="shared" si="65"/>
        <v>5.328000000000003</v>
      </c>
      <c r="I657" s="90"/>
      <c r="J657" s="90"/>
      <c r="K657" s="90"/>
      <c r="L657" s="90"/>
      <c r="M657" s="90"/>
      <c r="N657" s="90"/>
      <c r="AA657" s="88">
        <v>42384</v>
      </c>
      <c r="AB657" s="87">
        <v>5673</v>
      </c>
      <c r="AC657" s="87">
        <v>1712</v>
      </c>
      <c r="AD657" s="94">
        <f t="shared" si="66"/>
        <v>537</v>
      </c>
      <c r="AE657" s="84"/>
    </row>
    <row r="658" spans="1:31" s="89" customFormat="1" ht="15.75" customHeight="1">
      <c r="A658" s="88">
        <v>42382</v>
      </c>
      <c r="B658" s="84">
        <v>1745</v>
      </c>
      <c r="C658" s="93">
        <v>42367</v>
      </c>
      <c r="D658" s="92">
        <v>207.328</v>
      </c>
      <c r="E658" s="87">
        <v>202</v>
      </c>
      <c r="F658" s="87">
        <v>223</v>
      </c>
      <c r="G658" s="86">
        <f t="shared" si="64"/>
        <v>21</v>
      </c>
      <c r="H658" s="86">
        <f t="shared" si="65"/>
        <v>5.328000000000003</v>
      </c>
      <c r="I658" s="90"/>
      <c r="J658" s="90"/>
      <c r="K658" s="90"/>
      <c r="L658" s="90"/>
      <c r="M658" s="90"/>
      <c r="N658" s="90"/>
      <c r="AA658" s="88">
        <v>42383</v>
      </c>
      <c r="AB658" s="87">
        <v>5677</v>
      </c>
      <c r="AC658" s="87">
        <v>1720</v>
      </c>
      <c r="AD658" s="94">
        <f t="shared" si="66"/>
        <v>517</v>
      </c>
      <c r="AE658" s="84"/>
    </row>
    <row r="659" spans="1:31" s="89" customFormat="1" ht="15.75" customHeight="1">
      <c r="A659" s="88">
        <v>42381</v>
      </c>
      <c r="B659" s="84">
        <v>1755</v>
      </c>
      <c r="C659" s="93">
        <v>42366</v>
      </c>
      <c r="D659" s="92">
        <v>210.672</v>
      </c>
      <c r="E659" s="87">
        <v>203</v>
      </c>
      <c r="F659" s="87">
        <v>228</v>
      </c>
      <c r="G659" s="86">
        <f t="shared" si="64"/>
        <v>25</v>
      </c>
      <c r="H659" s="86">
        <f t="shared" si="65"/>
        <v>7.671999999999997</v>
      </c>
      <c r="I659" s="90"/>
      <c r="J659" s="90"/>
      <c r="K659" s="90"/>
      <c r="L659" s="90"/>
      <c r="M659" s="90"/>
      <c r="N659" s="90"/>
      <c r="AA659" s="88">
        <v>42382</v>
      </c>
      <c r="AB659" s="87">
        <v>5585</v>
      </c>
      <c r="AC659" s="87">
        <v>1701</v>
      </c>
      <c r="AD659" s="94">
        <f t="shared" si="66"/>
        <v>482</v>
      </c>
      <c r="AE659" s="84"/>
    </row>
    <row r="660" spans="1:31" s="89" customFormat="1" ht="15.75" customHeight="1">
      <c r="A660" s="88">
        <v>42380</v>
      </c>
      <c r="B660" s="84">
        <v>1755</v>
      </c>
      <c r="C660" s="93">
        <v>42362</v>
      </c>
      <c r="D660" s="92">
        <v>210.672</v>
      </c>
      <c r="E660" s="87">
        <v>203</v>
      </c>
      <c r="F660" s="87">
        <v>230</v>
      </c>
      <c r="G660" s="86">
        <f t="shared" si="64"/>
        <v>27</v>
      </c>
      <c r="H660" s="86">
        <f t="shared" si="65"/>
        <v>7.671999999999997</v>
      </c>
      <c r="I660" s="90"/>
      <c r="J660" s="90"/>
      <c r="K660" s="90"/>
      <c r="L660" s="90"/>
      <c r="M660" s="90"/>
      <c r="N660" s="90"/>
      <c r="AA660" s="88">
        <v>42381</v>
      </c>
      <c r="AB660" s="87">
        <v>5584</v>
      </c>
      <c r="AC660" s="87">
        <v>1711</v>
      </c>
      <c r="AD660" s="94">
        <f t="shared" si="66"/>
        <v>451</v>
      </c>
      <c r="AE660" s="84"/>
    </row>
    <row r="661" spans="1:31" s="89" customFormat="1" ht="15.75" customHeight="1">
      <c r="A661" s="88">
        <v>42377</v>
      </c>
      <c r="B661" s="84">
        <v>1770</v>
      </c>
      <c r="C661" s="93">
        <v>42361</v>
      </c>
      <c r="D661" s="92">
        <v>210.672</v>
      </c>
      <c r="E661" s="87">
        <v>202</v>
      </c>
      <c r="F661" s="87">
        <v>231</v>
      </c>
      <c r="G661" s="86">
        <f t="shared" si="64"/>
        <v>29</v>
      </c>
      <c r="H661" s="86">
        <f t="shared" si="65"/>
        <v>8.671999999999997</v>
      </c>
      <c r="I661" s="90"/>
      <c r="J661" s="90"/>
      <c r="K661" s="90"/>
      <c r="L661" s="90"/>
      <c r="M661" s="90"/>
      <c r="N661" s="90"/>
      <c r="AA661" s="88">
        <v>42380</v>
      </c>
      <c r="AB661" s="87">
        <v>5633</v>
      </c>
      <c r="AC661" s="87">
        <v>1722</v>
      </c>
      <c r="AD661" s="94">
        <f t="shared" si="66"/>
        <v>467</v>
      </c>
      <c r="AE661" s="84"/>
    </row>
    <row r="662" spans="1:31" s="89" customFormat="1" ht="15.75" customHeight="1">
      <c r="A662" s="88">
        <v>42376</v>
      </c>
      <c r="B662" s="84">
        <v>1825</v>
      </c>
      <c r="C662" s="93">
        <v>42360</v>
      </c>
      <c r="D662" s="92">
        <v>210.672</v>
      </c>
      <c r="E662" s="87">
        <v>203</v>
      </c>
      <c r="F662" s="87">
        <v>231</v>
      </c>
      <c r="G662" s="86">
        <f t="shared" si="64"/>
        <v>28</v>
      </c>
      <c r="H662" s="86">
        <f t="shared" si="65"/>
        <v>7.671999999999997</v>
      </c>
      <c r="I662" s="90"/>
      <c r="J662" s="90"/>
      <c r="K662" s="90"/>
      <c r="L662" s="90"/>
      <c r="M662" s="90"/>
      <c r="N662" s="90"/>
      <c r="AA662" s="88">
        <v>42377</v>
      </c>
      <c r="AB662" s="87">
        <v>5684</v>
      </c>
      <c r="AC662" s="87">
        <v>1767</v>
      </c>
      <c r="AD662" s="94">
        <f t="shared" si="66"/>
        <v>383</v>
      </c>
      <c r="AE662" s="84"/>
    </row>
    <row r="663" spans="1:31" s="89" customFormat="1" ht="15.75" customHeight="1">
      <c r="A663" s="88">
        <v>42375</v>
      </c>
      <c r="B663" s="84">
        <v>1785</v>
      </c>
      <c r="C663" s="93">
        <v>42359</v>
      </c>
      <c r="D663" s="92">
        <v>212.34399999999999</v>
      </c>
      <c r="E663" s="87">
        <v>203</v>
      </c>
      <c r="F663" s="87">
        <v>231</v>
      </c>
      <c r="G663" s="86">
        <f t="shared" si="64"/>
        <v>28</v>
      </c>
      <c r="H663" s="86">
        <f t="shared" si="65"/>
        <v>9.3439999999999941</v>
      </c>
      <c r="I663" s="90"/>
      <c r="J663" s="90"/>
      <c r="K663" s="90"/>
      <c r="L663" s="90"/>
      <c r="M663" s="90"/>
      <c r="N663" s="90"/>
      <c r="AA663" s="88">
        <v>42376</v>
      </c>
      <c r="AB663" s="87">
        <v>5627</v>
      </c>
      <c r="AC663" s="87">
        <v>1738</v>
      </c>
      <c r="AD663" s="94">
        <f t="shared" si="66"/>
        <v>413</v>
      </c>
      <c r="AE663" s="84"/>
    </row>
    <row r="664" spans="1:31" s="89" customFormat="1" ht="15.75" customHeight="1">
      <c r="A664" s="88">
        <v>42374</v>
      </c>
      <c r="B664" s="84">
        <v>1755</v>
      </c>
      <c r="C664" s="93">
        <v>42356</v>
      </c>
      <c r="D664" s="92">
        <v>209</v>
      </c>
      <c r="E664" s="87">
        <v>203</v>
      </c>
      <c r="F664" s="87">
        <v>233</v>
      </c>
      <c r="G664" s="86">
        <f t="shared" si="64"/>
        <v>30</v>
      </c>
      <c r="H664" s="86">
        <f t="shared" si="65"/>
        <v>6</v>
      </c>
      <c r="I664" s="90"/>
      <c r="J664" s="90"/>
      <c r="K664" s="90"/>
      <c r="L664" s="90"/>
      <c r="M664" s="90"/>
      <c r="N664" s="90"/>
      <c r="AA664" s="88">
        <v>42375</v>
      </c>
      <c r="AB664" s="87">
        <v>5726</v>
      </c>
      <c r="AC664" s="87">
        <v>1740</v>
      </c>
      <c r="AD664" s="94">
        <f t="shared" si="66"/>
        <v>506</v>
      </c>
      <c r="AE664" s="84"/>
    </row>
    <row r="665" spans="1:31" s="89" customFormat="1" ht="15.75" customHeight="1">
      <c r="A665" s="88">
        <v>42373</v>
      </c>
      <c r="B665" s="84">
        <v>1755</v>
      </c>
      <c r="C665" s="93">
        <v>42355</v>
      </c>
      <c r="D665" s="92">
        <v>209</v>
      </c>
      <c r="E665" s="87">
        <v>205</v>
      </c>
      <c r="F665" s="87">
        <v>233</v>
      </c>
      <c r="G665" s="86">
        <f t="shared" si="64"/>
        <v>28</v>
      </c>
      <c r="H665" s="86">
        <f t="shared" si="65"/>
        <v>4</v>
      </c>
      <c r="I665" s="90"/>
      <c r="J665" s="90"/>
      <c r="K665" s="90"/>
      <c r="L665" s="90"/>
      <c r="M665" s="90"/>
      <c r="N665" s="90"/>
      <c r="AA665" s="88">
        <v>42374</v>
      </c>
      <c r="AB665" s="87">
        <v>5815</v>
      </c>
      <c r="AC665" s="87">
        <v>1743</v>
      </c>
      <c r="AD665" s="94">
        <f t="shared" si="66"/>
        <v>586</v>
      </c>
      <c r="AE665" s="84"/>
    </row>
    <row r="666" spans="1:31" s="89" customFormat="1" ht="15.75" customHeight="1">
      <c r="A666" s="88">
        <v>42369</v>
      </c>
      <c r="B666" s="84">
        <v>1755</v>
      </c>
      <c r="C666" s="93">
        <v>42354</v>
      </c>
      <c r="D666" s="92">
        <v>210.672</v>
      </c>
      <c r="E666" s="87">
        <v>205</v>
      </c>
      <c r="F666" s="87">
        <v>234</v>
      </c>
      <c r="G666" s="86">
        <f t="shared" si="64"/>
        <v>29</v>
      </c>
      <c r="H666" s="86">
        <f t="shared" si="65"/>
        <v>5.671999999999997</v>
      </c>
      <c r="I666" s="90"/>
      <c r="J666" s="90"/>
      <c r="K666" s="90"/>
      <c r="L666" s="90"/>
      <c r="M666" s="90"/>
      <c r="N666" s="90"/>
      <c r="AA666" s="88">
        <v>42373</v>
      </c>
      <c r="AB666" s="87">
        <v>5792</v>
      </c>
      <c r="AC666" s="87">
        <v>1720</v>
      </c>
      <c r="AD666" s="94">
        <f t="shared" si="66"/>
        <v>632</v>
      </c>
      <c r="AE666" s="84"/>
    </row>
    <row r="667" spans="1:31" s="89" customFormat="1" ht="15.75" customHeight="1">
      <c r="A667" s="88">
        <v>42368</v>
      </c>
      <c r="B667" s="84">
        <v>1755</v>
      </c>
      <c r="C667" s="93">
        <v>42353</v>
      </c>
      <c r="D667" s="92">
        <v>210.672</v>
      </c>
      <c r="E667" s="87">
        <v>209</v>
      </c>
      <c r="F667" s="87">
        <v>237</v>
      </c>
      <c r="G667" s="86">
        <f t="shared" si="64"/>
        <v>28</v>
      </c>
      <c r="H667" s="86">
        <f t="shared" si="65"/>
        <v>1.671999999999997</v>
      </c>
      <c r="I667" s="90"/>
      <c r="J667" s="90"/>
      <c r="K667" s="90"/>
      <c r="L667" s="90"/>
      <c r="M667" s="90"/>
      <c r="N667" s="90"/>
      <c r="AA667" s="88">
        <v>42369</v>
      </c>
      <c r="AB667" s="87">
        <v>5825</v>
      </c>
      <c r="AC667" s="87">
        <v>1736</v>
      </c>
      <c r="AD667" s="94">
        <f t="shared" si="66"/>
        <v>617</v>
      </c>
      <c r="AE667" s="84"/>
    </row>
    <row r="668" spans="1:31" s="89" customFormat="1" ht="15.75" customHeight="1">
      <c r="A668" s="88">
        <v>42367</v>
      </c>
      <c r="B668" s="84">
        <v>1755</v>
      </c>
      <c r="C668" s="93">
        <v>42352</v>
      </c>
      <c r="D668" s="92">
        <v>210.672</v>
      </c>
      <c r="E668" s="87">
        <v>218</v>
      </c>
      <c r="F668" s="87">
        <v>240</v>
      </c>
      <c r="G668" s="86">
        <f t="shared" si="64"/>
        <v>22</v>
      </c>
      <c r="H668" s="86">
        <f t="shared" si="65"/>
        <v>-7.328000000000003</v>
      </c>
      <c r="I668" s="90"/>
      <c r="J668" s="90"/>
      <c r="K668" s="90"/>
      <c r="L668" s="90"/>
      <c r="M668" s="90"/>
      <c r="N668" s="90"/>
      <c r="AA668" s="88">
        <v>42368</v>
      </c>
      <c r="AB668" s="87">
        <v>5815</v>
      </c>
      <c r="AC668" s="87">
        <v>1733</v>
      </c>
      <c r="AD668" s="94">
        <f t="shared" si="66"/>
        <v>616</v>
      </c>
      <c r="AE668" s="84"/>
    </row>
    <row r="669" spans="1:31" s="89" customFormat="1" ht="15.75" customHeight="1">
      <c r="A669" s="88">
        <v>42366</v>
      </c>
      <c r="B669" s="84">
        <v>1755</v>
      </c>
      <c r="C669" s="93">
        <v>42349</v>
      </c>
      <c r="D669" s="92">
        <v>229.7328</v>
      </c>
      <c r="E669" s="87">
        <v>223</v>
      </c>
      <c r="F669" s="87">
        <v>247</v>
      </c>
      <c r="G669" s="86">
        <f t="shared" si="64"/>
        <v>24</v>
      </c>
      <c r="H669" s="86">
        <f t="shared" si="65"/>
        <v>6.7327999999999975</v>
      </c>
      <c r="I669" s="90"/>
      <c r="J669" s="90"/>
      <c r="K669" s="90"/>
      <c r="L669" s="90"/>
      <c r="M669" s="90"/>
      <c r="N669" s="90"/>
      <c r="AA669" s="88">
        <v>42367</v>
      </c>
      <c r="AB669" s="87">
        <v>5825</v>
      </c>
      <c r="AC669" s="87">
        <v>1726</v>
      </c>
      <c r="AD669" s="94">
        <f t="shared" si="66"/>
        <v>647</v>
      </c>
      <c r="AE669" s="84"/>
    </row>
    <row r="670" spans="1:31" s="89" customFormat="1" ht="15.75" customHeight="1">
      <c r="A670" s="88">
        <v>42363</v>
      </c>
      <c r="B670" s="84">
        <v>1765</v>
      </c>
      <c r="C670" s="93">
        <v>42348</v>
      </c>
      <c r="D670" s="92">
        <v>214.01599999999999</v>
      </c>
      <c r="E670" s="87">
        <v>229</v>
      </c>
      <c r="F670" s="87">
        <v>253</v>
      </c>
      <c r="G670" s="86">
        <f t="shared" si="64"/>
        <v>24</v>
      </c>
      <c r="H670" s="86">
        <f t="shared" si="65"/>
        <v>-14.984000000000009</v>
      </c>
      <c r="I670" s="90"/>
      <c r="J670" s="90"/>
      <c r="K670" s="90"/>
      <c r="L670" s="90"/>
      <c r="M670" s="90"/>
      <c r="N670" s="90"/>
      <c r="AA670" s="88">
        <v>42366</v>
      </c>
      <c r="AB670" s="87">
        <v>5736</v>
      </c>
      <c r="AC670" s="87">
        <v>1680</v>
      </c>
      <c r="AD670" s="94">
        <f t="shared" si="66"/>
        <v>696</v>
      </c>
      <c r="AE670" s="84"/>
    </row>
    <row r="671" spans="1:31" s="89" customFormat="1" ht="15.75" customHeight="1">
      <c r="A671" s="88">
        <v>42362</v>
      </c>
      <c r="B671" s="84">
        <v>1775</v>
      </c>
      <c r="C671" s="93">
        <v>42347</v>
      </c>
      <c r="D671" s="92">
        <v>237.42400000000001</v>
      </c>
      <c r="E671" s="87">
        <v>229</v>
      </c>
      <c r="F671" s="87">
        <v>253</v>
      </c>
      <c r="G671" s="86">
        <f t="shared" si="64"/>
        <v>24</v>
      </c>
      <c r="H671" s="86">
        <f t="shared" si="65"/>
        <v>8.4240000000000066</v>
      </c>
      <c r="I671" s="90"/>
      <c r="J671" s="90"/>
      <c r="K671" s="90"/>
      <c r="L671" s="90"/>
      <c r="M671" s="90"/>
      <c r="N671" s="90"/>
      <c r="AA671" s="88">
        <v>42363</v>
      </c>
      <c r="AB671" s="87">
        <v>5870</v>
      </c>
      <c r="AC671" s="87">
        <v>1710</v>
      </c>
      <c r="AD671" s="94">
        <f t="shared" si="66"/>
        <v>740</v>
      </c>
      <c r="AE671" s="84"/>
    </row>
    <row r="672" spans="1:31" s="89" customFormat="1" ht="15.75" customHeight="1">
      <c r="A672" s="88">
        <v>42361</v>
      </c>
      <c r="B672" s="84">
        <v>1765</v>
      </c>
      <c r="C672" s="93">
        <v>42346</v>
      </c>
      <c r="D672" s="92">
        <v>237.42400000000001</v>
      </c>
      <c r="E672" s="87">
        <v>229</v>
      </c>
      <c r="F672" s="87">
        <v>253</v>
      </c>
      <c r="G672" s="86">
        <f t="shared" si="64"/>
        <v>24</v>
      </c>
      <c r="H672" s="86">
        <f t="shared" si="65"/>
        <v>8.4240000000000066</v>
      </c>
      <c r="I672" s="90"/>
      <c r="J672" s="90"/>
      <c r="K672" s="90"/>
      <c r="L672" s="90"/>
      <c r="M672" s="90"/>
      <c r="N672" s="90"/>
      <c r="AA672" s="88">
        <v>42362</v>
      </c>
      <c r="AB672" s="87">
        <v>5887</v>
      </c>
      <c r="AC672" s="87">
        <v>1712</v>
      </c>
      <c r="AD672" s="94">
        <f t="shared" si="66"/>
        <v>751</v>
      </c>
      <c r="AE672" s="84"/>
    </row>
    <row r="673" spans="1:31" s="89" customFormat="1" ht="15.75" customHeight="1">
      <c r="A673" s="88">
        <v>42360</v>
      </c>
      <c r="B673" s="84">
        <v>1755</v>
      </c>
      <c r="C673" s="93">
        <v>42345</v>
      </c>
      <c r="D673" s="92">
        <v>249.12799999999999</v>
      </c>
      <c r="E673" s="87">
        <v>230</v>
      </c>
      <c r="F673" s="87">
        <v>253</v>
      </c>
      <c r="G673" s="86">
        <f t="shared" si="64"/>
        <v>23</v>
      </c>
      <c r="H673" s="86">
        <f t="shared" si="65"/>
        <v>19.127999999999986</v>
      </c>
      <c r="I673" s="90"/>
      <c r="J673" s="90"/>
      <c r="K673" s="90"/>
      <c r="L673" s="90"/>
      <c r="M673" s="90"/>
      <c r="N673" s="90"/>
      <c r="AA673" s="88">
        <v>42361</v>
      </c>
      <c r="AB673" s="87">
        <v>5766</v>
      </c>
      <c r="AC673" s="87">
        <v>1703</v>
      </c>
      <c r="AD673" s="94">
        <f t="shared" si="66"/>
        <v>657</v>
      </c>
      <c r="AE673" s="84"/>
    </row>
    <row r="674" spans="1:31" s="89" customFormat="1" ht="15.75" customHeight="1">
      <c r="A674" s="88">
        <v>42359</v>
      </c>
      <c r="B674" s="84">
        <v>1755</v>
      </c>
      <c r="C674" s="93">
        <v>42342</v>
      </c>
      <c r="D674" s="92">
        <v>249.12799999999999</v>
      </c>
      <c r="E674" s="87">
        <v>230</v>
      </c>
      <c r="F674" s="87">
        <v>254</v>
      </c>
      <c r="G674" s="86">
        <f t="shared" si="64"/>
        <v>24</v>
      </c>
      <c r="H674" s="86">
        <f t="shared" si="65"/>
        <v>19.127999999999986</v>
      </c>
      <c r="I674" s="90"/>
      <c r="J674" s="90"/>
      <c r="K674" s="90"/>
      <c r="L674" s="90"/>
      <c r="M674" s="90"/>
      <c r="N674" s="90"/>
      <c r="AA674" s="88">
        <v>42360</v>
      </c>
      <c r="AB674" s="87">
        <v>5794</v>
      </c>
      <c r="AC674" s="87">
        <v>1688</v>
      </c>
      <c r="AD674" s="94">
        <f t="shared" si="66"/>
        <v>730</v>
      </c>
      <c r="AE674" s="84"/>
    </row>
    <row r="675" spans="1:31" s="89" customFormat="1" ht="15.75" customHeight="1">
      <c r="A675" s="88">
        <v>42356</v>
      </c>
      <c r="B675" s="84">
        <v>1745</v>
      </c>
      <c r="C675" s="93">
        <v>42341</v>
      </c>
      <c r="D675" s="92">
        <v>250.8</v>
      </c>
      <c r="E675" s="87">
        <v>231</v>
      </c>
      <c r="F675" s="87">
        <v>256</v>
      </c>
      <c r="G675" s="86">
        <f t="shared" si="64"/>
        <v>25</v>
      </c>
      <c r="H675" s="86">
        <f t="shared" si="65"/>
        <v>19.800000000000011</v>
      </c>
      <c r="I675" s="90"/>
      <c r="J675" s="90"/>
      <c r="K675" s="90"/>
      <c r="L675" s="90"/>
      <c r="M675" s="90"/>
      <c r="N675" s="90"/>
      <c r="AA675" s="88">
        <v>42359</v>
      </c>
      <c r="AB675" s="87">
        <v>5717</v>
      </c>
      <c r="AC675" s="87">
        <v>1690</v>
      </c>
      <c r="AD675" s="94">
        <f t="shared" si="66"/>
        <v>647</v>
      </c>
      <c r="AE675" s="84"/>
    </row>
    <row r="676" spans="1:31" s="89" customFormat="1" ht="15.75" customHeight="1">
      <c r="A676" s="88">
        <v>42355</v>
      </c>
      <c r="B676" s="84">
        <v>1775</v>
      </c>
      <c r="C676" s="93">
        <v>42340</v>
      </c>
      <c r="D676" s="92">
        <v>257.488</v>
      </c>
      <c r="E676" s="87">
        <v>232</v>
      </c>
      <c r="F676" s="87">
        <v>257</v>
      </c>
      <c r="G676" s="86">
        <f t="shared" si="64"/>
        <v>25</v>
      </c>
      <c r="H676" s="86">
        <f t="shared" si="65"/>
        <v>25.488</v>
      </c>
      <c r="I676" s="90"/>
      <c r="J676" s="90"/>
      <c r="K676" s="90"/>
      <c r="L676" s="90"/>
      <c r="M676" s="90"/>
      <c r="N676" s="90"/>
      <c r="AA676" s="88">
        <v>42356</v>
      </c>
      <c r="AB676" s="87">
        <v>5565</v>
      </c>
      <c r="AC676" s="87">
        <v>1668</v>
      </c>
      <c r="AD676" s="94">
        <f t="shared" si="66"/>
        <v>561</v>
      </c>
      <c r="AE676" s="84"/>
    </row>
    <row r="677" spans="1:31" s="89" customFormat="1" ht="15.75" customHeight="1">
      <c r="A677" s="88">
        <v>42354</v>
      </c>
      <c r="B677" s="84">
        <v>1810</v>
      </c>
      <c r="C677" s="93">
        <v>42339</v>
      </c>
      <c r="D677" s="92">
        <v>257.488</v>
      </c>
      <c r="E677" s="87">
        <v>233</v>
      </c>
      <c r="F677" s="87">
        <v>258</v>
      </c>
      <c r="G677" s="86">
        <f t="shared" si="64"/>
        <v>25</v>
      </c>
      <c r="H677" s="86">
        <f t="shared" si="65"/>
        <v>24.488</v>
      </c>
      <c r="I677" s="90"/>
      <c r="J677" s="90"/>
      <c r="K677" s="90"/>
      <c r="L677" s="90"/>
      <c r="M677" s="90"/>
      <c r="N677" s="90"/>
      <c r="AA677" s="88">
        <v>42355</v>
      </c>
      <c r="AB677" s="87">
        <v>5529</v>
      </c>
      <c r="AC677" s="87">
        <v>1651</v>
      </c>
      <c r="AD677" s="94">
        <f t="shared" si="66"/>
        <v>576</v>
      </c>
      <c r="AE677" s="84"/>
    </row>
    <row r="678" spans="1:31" s="89" customFormat="1" ht="15.75" customHeight="1">
      <c r="A678" s="88">
        <v>42353</v>
      </c>
      <c r="B678" s="84">
        <v>1810</v>
      </c>
      <c r="C678" s="93">
        <v>42338</v>
      </c>
      <c r="D678" s="92">
        <v>265.012</v>
      </c>
      <c r="E678" s="87">
        <v>234</v>
      </c>
      <c r="F678" s="87">
        <v>259</v>
      </c>
      <c r="G678" s="86">
        <f t="shared" si="64"/>
        <v>25</v>
      </c>
      <c r="H678" s="86">
        <f t="shared" si="65"/>
        <v>31.012</v>
      </c>
      <c r="I678" s="90"/>
      <c r="J678" s="90"/>
      <c r="K678" s="90"/>
      <c r="L678" s="90"/>
      <c r="M678" s="90"/>
      <c r="N678" s="90"/>
      <c r="AA678" s="88">
        <v>42354</v>
      </c>
      <c r="AB678" s="87">
        <v>5540</v>
      </c>
      <c r="AC678" s="87">
        <v>1671</v>
      </c>
      <c r="AD678" s="94">
        <f t="shared" si="66"/>
        <v>527</v>
      </c>
      <c r="AE678" s="84"/>
    </row>
    <row r="679" spans="1:31" s="89" customFormat="1" ht="15.75" customHeight="1">
      <c r="A679" s="88">
        <v>42352</v>
      </c>
      <c r="B679" s="84">
        <v>1810</v>
      </c>
      <c r="C679" s="93">
        <v>42335</v>
      </c>
      <c r="D679" s="92">
        <v>265.012</v>
      </c>
      <c r="E679" s="87">
        <v>235</v>
      </c>
      <c r="F679" s="87">
        <v>259</v>
      </c>
      <c r="G679" s="86">
        <f t="shared" si="64"/>
        <v>24</v>
      </c>
      <c r="H679" s="86">
        <f t="shared" si="65"/>
        <v>30.012</v>
      </c>
      <c r="I679" s="90"/>
      <c r="J679" s="90"/>
      <c r="K679" s="90"/>
      <c r="L679" s="90"/>
      <c r="M679" s="90"/>
      <c r="N679" s="90"/>
      <c r="AA679" s="88">
        <v>42353</v>
      </c>
      <c r="AB679" s="87">
        <v>5523</v>
      </c>
      <c r="AC679" s="87">
        <v>1665</v>
      </c>
      <c r="AD679" s="94">
        <f t="shared" si="66"/>
        <v>528</v>
      </c>
      <c r="AE679" s="84"/>
    </row>
    <row r="680" spans="1:31" s="89" customFormat="1" ht="15.75" customHeight="1">
      <c r="A680" s="88">
        <v>42349</v>
      </c>
      <c r="B680" s="84">
        <v>1795</v>
      </c>
      <c r="C680" s="93">
        <v>42333</v>
      </c>
      <c r="D680" s="92">
        <v>265.012</v>
      </c>
      <c r="E680" s="87">
        <v>237</v>
      </c>
      <c r="F680" s="87">
        <v>259</v>
      </c>
      <c r="G680" s="86">
        <f t="shared" si="64"/>
        <v>22</v>
      </c>
      <c r="H680" s="86">
        <f t="shared" si="65"/>
        <v>28.012</v>
      </c>
      <c r="I680" s="90"/>
      <c r="J680" s="90"/>
      <c r="K680" s="90"/>
      <c r="L680" s="90"/>
      <c r="M680" s="90"/>
      <c r="N680" s="90"/>
      <c r="AA680" s="88">
        <v>42352</v>
      </c>
      <c r="AB680" s="87">
        <v>5521</v>
      </c>
      <c r="AC680" s="87">
        <v>1666</v>
      </c>
      <c r="AD680" s="94">
        <f t="shared" si="66"/>
        <v>523</v>
      </c>
      <c r="AE680" s="84"/>
    </row>
    <row r="681" spans="1:31" s="89" customFormat="1" ht="15.75" customHeight="1">
      <c r="A681" s="88">
        <v>42348</v>
      </c>
      <c r="B681" s="84">
        <v>1805</v>
      </c>
      <c r="C681" s="93">
        <v>42332</v>
      </c>
      <c r="D681" s="92">
        <v>267.52</v>
      </c>
      <c r="E681" s="87">
        <v>232</v>
      </c>
      <c r="F681" s="87">
        <v>259</v>
      </c>
      <c r="G681" s="86">
        <f t="shared" si="64"/>
        <v>27</v>
      </c>
      <c r="H681" s="86">
        <f t="shared" si="65"/>
        <v>35.519999999999982</v>
      </c>
      <c r="I681" s="90"/>
      <c r="J681" s="90"/>
      <c r="K681" s="90"/>
      <c r="L681" s="90"/>
      <c r="M681" s="90"/>
      <c r="N681" s="90"/>
      <c r="AA681" s="88">
        <v>42349</v>
      </c>
      <c r="AB681" s="87">
        <v>5481</v>
      </c>
      <c r="AC681" s="87">
        <v>1651</v>
      </c>
      <c r="AD681" s="94">
        <f t="shared" si="66"/>
        <v>528</v>
      </c>
      <c r="AE681" s="84"/>
    </row>
    <row r="682" spans="1:31" s="89" customFormat="1" ht="15.75" customHeight="1">
      <c r="A682" s="88">
        <v>42347</v>
      </c>
      <c r="B682" s="84">
        <v>1795</v>
      </c>
      <c r="C682" s="93">
        <v>42331</v>
      </c>
      <c r="D682" s="92">
        <v>269.19200000000001</v>
      </c>
      <c r="E682" s="87">
        <v>231</v>
      </c>
      <c r="F682" s="87">
        <v>259</v>
      </c>
      <c r="G682" s="86">
        <f t="shared" si="64"/>
        <v>28</v>
      </c>
      <c r="H682" s="86">
        <f t="shared" si="65"/>
        <v>38.192000000000007</v>
      </c>
      <c r="I682" s="90"/>
      <c r="J682" s="90"/>
      <c r="K682" s="90"/>
      <c r="L682" s="90"/>
      <c r="M682" s="90"/>
      <c r="N682" s="90"/>
      <c r="AA682" s="88">
        <v>42348</v>
      </c>
      <c r="AB682" s="87">
        <v>5466</v>
      </c>
      <c r="AC682" s="87">
        <v>1625</v>
      </c>
      <c r="AD682" s="94">
        <f t="shared" si="66"/>
        <v>591</v>
      </c>
      <c r="AE682" s="84"/>
    </row>
    <row r="683" spans="1:31" s="89" customFormat="1" ht="15.75" customHeight="1">
      <c r="A683" s="88">
        <v>42346</v>
      </c>
      <c r="B683" s="84">
        <v>1795</v>
      </c>
      <c r="C683" s="93">
        <v>42328</v>
      </c>
      <c r="D683" s="92">
        <v>269.19200000000001</v>
      </c>
      <c r="E683" s="87">
        <v>237</v>
      </c>
      <c r="F683" s="87">
        <v>261</v>
      </c>
      <c r="G683" s="86">
        <f t="shared" si="64"/>
        <v>24</v>
      </c>
      <c r="H683" s="86">
        <f t="shared" si="65"/>
        <v>32.192000000000007</v>
      </c>
      <c r="I683" s="90"/>
      <c r="J683" s="90"/>
      <c r="K683" s="90"/>
      <c r="L683" s="90"/>
      <c r="M683" s="90"/>
      <c r="N683" s="90"/>
      <c r="AA683" s="88">
        <v>42347</v>
      </c>
      <c r="AB683" s="87">
        <v>5447</v>
      </c>
      <c r="AC683" s="87">
        <v>1625</v>
      </c>
      <c r="AD683" s="94">
        <f t="shared" si="66"/>
        <v>572</v>
      </c>
      <c r="AE683" s="84"/>
    </row>
    <row r="684" spans="1:31" s="89" customFormat="1" ht="15.75" customHeight="1">
      <c r="A684" s="88">
        <v>42345</v>
      </c>
      <c r="B684" s="84">
        <v>1810</v>
      </c>
      <c r="C684" s="93">
        <v>42327</v>
      </c>
      <c r="D684" s="92">
        <v>270.86399999999998</v>
      </c>
      <c r="E684" s="87">
        <v>241</v>
      </c>
      <c r="F684" s="87">
        <v>264</v>
      </c>
      <c r="G684" s="86">
        <f t="shared" si="64"/>
        <v>23</v>
      </c>
      <c r="H684" s="86">
        <f t="shared" si="65"/>
        <v>29.863999999999976</v>
      </c>
      <c r="I684" s="90"/>
      <c r="J684" s="90"/>
      <c r="K684" s="90"/>
      <c r="L684" s="90"/>
      <c r="M684" s="90"/>
      <c r="N684" s="90"/>
      <c r="AA684" s="88">
        <v>42346</v>
      </c>
      <c r="AB684" s="87">
        <v>5400</v>
      </c>
      <c r="AC684" s="87">
        <v>1610</v>
      </c>
      <c r="AD684" s="94">
        <f t="shared" si="66"/>
        <v>570</v>
      </c>
      <c r="AE684" s="84"/>
    </row>
    <row r="685" spans="1:31" s="89" customFormat="1" ht="15.75" customHeight="1">
      <c r="A685" s="88">
        <v>42342</v>
      </c>
      <c r="B685" s="84">
        <v>1830</v>
      </c>
      <c r="C685" s="93">
        <v>42326</v>
      </c>
      <c r="D685" s="92">
        <v>275.88</v>
      </c>
      <c r="E685" s="87">
        <v>240</v>
      </c>
      <c r="F685" s="87">
        <v>263</v>
      </c>
      <c r="G685" s="86">
        <f t="shared" si="64"/>
        <v>23</v>
      </c>
      <c r="H685" s="86">
        <f t="shared" si="65"/>
        <v>35.879999999999995</v>
      </c>
      <c r="I685" s="90"/>
      <c r="J685" s="90"/>
      <c r="K685" s="90"/>
      <c r="L685" s="90"/>
      <c r="M685" s="90"/>
      <c r="N685" s="90"/>
      <c r="AA685" s="88">
        <v>42345</v>
      </c>
      <c r="AB685" s="87">
        <v>5710</v>
      </c>
      <c r="AC685" s="87">
        <v>1658</v>
      </c>
      <c r="AD685" s="94">
        <f t="shared" si="66"/>
        <v>736</v>
      </c>
      <c r="AE685" s="84"/>
    </row>
    <row r="686" spans="1:31" s="89" customFormat="1" ht="15.75" customHeight="1">
      <c r="A686" s="88">
        <v>42341</v>
      </c>
      <c r="B686" s="84">
        <v>1810</v>
      </c>
      <c r="C686" s="93">
        <v>42325</v>
      </c>
      <c r="D686" s="92">
        <v>275.88</v>
      </c>
      <c r="E686" s="87">
        <v>246</v>
      </c>
      <c r="F686" s="87">
        <v>266</v>
      </c>
      <c r="G686" s="86">
        <f t="shared" si="64"/>
        <v>20</v>
      </c>
      <c r="H686" s="86">
        <f t="shared" si="65"/>
        <v>29.879999999999995</v>
      </c>
      <c r="I686" s="90"/>
      <c r="J686" s="90"/>
      <c r="K686" s="90"/>
      <c r="L686" s="90"/>
      <c r="M686" s="90"/>
      <c r="N686" s="90"/>
      <c r="AA686" s="88">
        <v>42342</v>
      </c>
      <c r="AB686" s="87">
        <v>5709</v>
      </c>
      <c r="AC686" s="87">
        <v>1640</v>
      </c>
      <c r="AD686" s="94">
        <f t="shared" si="66"/>
        <v>789</v>
      </c>
      <c r="AE686" s="84"/>
    </row>
    <row r="687" spans="1:31" s="89" customFormat="1" ht="15.75" customHeight="1">
      <c r="A687" s="88">
        <v>42340</v>
      </c>
      <c r="B687" s="84">
        <v>1820</v>
      </c>
      <c r="C687" s="93">
        <v>42324</v>
      </c>
      <c r="D687" s="92">
        <v>274.20800000000003</v>
      </c>
      <c r="E687" s="87">
        <v>246</v>
      </c>
      <c r="F687" s="87">
        <v>266</v>
      </c>
      <c r="G687" s="86">
        <f t="shared" si="64"/>
        <v>20</v>
      </c>
      <c r="H687" s="86">
        <f t="shared" si="65"/>
        <v>28.208000000000027</v>
      </c>
      <c r="I687" s="90"/>
      <c r="J687" s="90"/>
      <c r="K687" s="90"/>
      <c r="L687" s="90"/>
      <c r="M687" s="90"/>
      <c r="N687" s="90"/>
      <c r="AA687" s="88">
        <v>42341</v>
      </c>
      <c r="AB687" s="87">
        <v>5777</v>
      </c>
      <c r="AC687" s="87">
        <v>1644</v>
      </c>
      <c r="AD687" s="94">
        <f t="shared" si="66"/>
        <v>845</v>
      </c>
      <c r="AE687" s="84"/>
    </row>
    <row r="688" spans="1:31" s="89" customFormat="1" ht="15.75" customHeight="1">
      <c r="A688" s="88">
        <v>42339</v>
      </c>
      <c r="B688" s="84">
        <v>1860</v>
      </c>
      <c r="C688" s="93">
        <v>42321</v>
      </c>
      <c r="D688" s="92">
        <v>274.20800000000003</v>
      </c>
      <c r="E688" s="87">
        <v>242</v>
      </c>
      <c r="F688" s="87">
        <v>264</v>
      </c>
      <c r="G688" s="86">
        <f t="shared" ref="G688:G751" si="67">F688-E688</f>
        <v>22</v>
      </c>
      <c r="H688" s="86">
        <f t="shared" ref="H688:H751" si="68">D688-E688</f>
        <v>32.208000000000027</v>
      </c>
      <c r="I688" s="90"/>
      <c r="J688" s="90"/>
      <c r="K688" s="90"/>
      <c r="L688" s="90"/>
      <c r="M688" s="90"/>
      <c r="N688" s="90"/>
      <c r="AA688" s="88">
        <v>42340</v>
      </c>
      <c r="AB688" s="87">
        <v>5766</v>
      </c>
      <c r="AC688" s="87">
        <v>1668</v>
      </c>
      <c r="AD688" s="94">
        <f t="shared" si="66"/>
        <v>762</v>
      </c>
      <c r="AE688" s="84"/>
    </row>
    <row r="689" spans="1:31" s="89" customFormat="1" ht="15.75" customHeight="1">
      <c r="A689" s="88">
        <v>42338</v>
      </c>
      <c r="B689" s="84">
        <v>1850</v>
      </c>
      <c r="C689" s="93">
        <v>42320</v>
      </c>
      <c r="D689" s="92">
        <v>275.88</v>
      </c>
      <c r="E689" s="87">
        <v>241</v>
      </c>
      <c r="F689" s="87">
        <v>263</v>
      </c>
      <c r="G689" s="86">
        <f t="shared" si="67"/>
        <v>22</v>
      </c>
      <c r="H689" s="86">
        <f t="shared" si="68"/>
        <v>34.879999999999995</v>
      </c>
      <c r="I689" s="90"/>
      <c r="J689" s="90"/>
      <c r="K689" s="90"/>
      <c r="L689" s="90"/>
      <c r="M689" s="90"/>
      <c r="N689" s="90"/>
      <c r="AA689" s="88">
        <v>42339</v>
      </c>
      <c r="AB689" s="87">
        <v>5804</v>
      </c>
      <c r="AC689" s="87">
        <v>1687</v>
      </c>
      <c r="AD689" s="94">
        <f t="shared" si="66"/>
        <v>743</v>
      </c>
      <c r="AE689" s="84"/>
    </row>
    <row r="690" spans="1:31" s="89" customFormat="1" ht="15.75" customHeight="1">
      <c r="A690" s="88">
        <v>42335</v>
      </c>
      <c r="B690" s="84">
        <v>1870</v>
      </c>
      <c r="C690" s="93">
        <v>42319</v>
      </c>
      <c r="D690" s="92">
        <v>275.88</v>
      </c>
      <c r="E690" s="87">
        <v>240</v>
      </c>
      <c r="F690" s="87">
        <v>263</v>
      </c>
      <c r="G690" s="86">
        <f t="shared" si="67"/>
        <v>23</v>
      </c>
      <c r="H690" s="86">
        <f t="shared" si="68"/>
        <v>35.879999999999995</v>
      </c>
      <c r="I690" s="90"/>
      <c r="J690" s="90"/>
      <c r="K690" s="90"/>
      <c r="L690" s="90"/>
      <c r="M690" s="90"/>
      <c r="N690" s="90"/>
      <c r="AA690" s="88">
        <v>42338</v>
      </c>
      <c r="AB690" s="87">
        <v>5665</v>
      </c>
      <c r="AC690" s="87">
        <v>1652</v>
      </c>
      <c r="AD690" s="94">
        <f t="shared" si="66"/>
        <v>709</v>
      </c>
      <c r="AE690" s="84"/>
    </row>
    <row r="691" spans="1:31" s="89" customFormat="1" ht="15.75" customHeight="1">
      <c r="A691" s="88">
        <v>42334</v>
      </c>
      <c r="B691" s="84">
        <v>1965</v>
      </c>
      <c r="C691" s="93">
        <v>42318</v>
      </c>
      <c r="D691" s="92">
        <v>275.88</v>
      </c>
      <c r="E691" s="87">
        <v>241</v>
      </c>
      <c r="F691" s="87">
        <v>263</v>
      </c>
      <c r="G691" s="86">
        <f t="shared" si="67"/>
        <v>22</v>
      </c>
      <c r="H691" s="86">
        <f t="shared" si="68"/>
        <v>34.879999999999995</v>
      </c>
      <c r="I691" s="90"/>
      <c r="J691" s="90"/>
      <c r="K691" s="90"/>
      <c r="L691" s="90"/>
      <c r="M691" s="90"/>
      <c r="N691" s="90"/>
      <c r="AA691" s="88">
        <v>42335</v>
      </c>
      <c r="AB691" s="87">
        <v>5724</v>
      </c>
      <c r="AC691" s="87">
        <v>1856</v>
      </c>
      <c r="AD691" s="94">
        <f t="shared" si="66"/>
        <v>156</v>
      </c>
      <c r="AE691" s="84"/>
    </row>
    <row r="692" spans="1:31" s="89" customFormat="1" ht="15.75" customHeight="1">
      <c r="A692" s="88">
        <v>42333</v>
      </c>
      <c r="B692" s="84">
        <v>1965</v>
      </c>
      <c r="C692" s="93">
        <v>42317</v>
      </c>
      <c r="D692" s="92">
        <v>279.22399999999999</v>
      </c>
      <c r="E692" s="87">
        <v>241</v>
      </c>
      <c r="F692" s="87">
        <v>263</v>
      </c>
      <c r="G692" s="86">
        <f t="shared" si="67"/>
        <v>22</v>
      </c>
      <c r="H692" s="86">
        <f t="shared" si="68"/>
        <v>38.22399999999999</v>
      </c>
      <c r="I692" s="90"/>
      <c r="J692" s="90"/>
      <c r="K692" s="90"/>
      <c r="L692" s="90"/>
      <c r="M692" s="90"/>
      <c r="N692" s="90"/>
      <c r="AA692" s="88">
        <v>42334</v>
      </c>
      <c r="AB692" s="87">
        <v>5740</v>
      </c>
      <c r="AC692" s="87">
        <v>1850</v>
      </c>
      <c r="AD692" s="94">
        <f t="shared" si="66"/>
        <v>190</v>
      </c>
      <c r="AE692" s="84"/>
    </row>
    <row r="693" spans="1:31" s="89" customFormat="1" ht="15.75" customHeight="1">
      <c r="A693" s="88">
        <v>42332</v>
      </c>
      <c r="B693" s="84">
        <v>1920</v>
      </c>
      <c r="C693" s="93">
        <v>42314</v>
      </c>
      <c r="D693" s="92">
        <v>281.23039999999997</v>
      </c>
      <c r="E693" s="87">
        <v>239</v>
      </c>
      <c r="F693" s="87">
        <v>263</v>
      </c>
      <c r="G693" s="86">
        <f t="shared" si="67"/>
        <v>24</v>
      </c>
      <c r="H693" s="86">
        <f t="shared" si="68"/>
        <v>42.230399999999975</v>
      </c>
      <c r="I693" s="90"/>
      <c r="J693" s="90"/>
      <c r="K693" s="90"/>
      <c r="L693" s="90"/>
      <c r="M693" s="90"/>
      <c r="N693" s="90"/>
      <c r="AA693" s="88">
        <v>42333</v>
      </c>
      <c r="AB693" s="87">
        <v>5530</v>
      </c>
      <c r="AC693" s="87">
        <v>1840</v>
      </c>
      <c r="AD693" s="94">
        <f t="shared" si="66"/>
        <v>10</v>
      </c>
      <c r="AE693" s="84"/>
    </row>
    <row r="694" spans="1:31" s="89" customFormat="1" ht="15.75" customHeight="1">
      <c r="A694" s="88">
        <v>42331</v>
      </c>
      <c r="B694" s="84">
        <v>1875</v>
      </c>
      <c r="C694" s="93">
        <v>42313</v>
      </c>
      <c r="D694" s="92">
        <v>280.89600000000002</v>
      </c>
      <c r="E694" s="87">
        <v>240</v>
      </c>
      <c r="F694" s="87">
        <v>266</v>
      </c>
      <c r="G694" s="86">
        <f t="shared" si="67"/>
        <v>26</v>
      </c>
      <c r="H694" s="86">
        <f t="shared" si="68"/>
        <v>40.896000000000015</v>
      </c>
      <c r="I694" s="90"/>
      <c r="J694" s="90"/>
      <c r="K694" s="90"/>
      <c r="L694" s="90"/>
      <c r="M694" s="90"/>
      <c r="N694" s="90"/>
      <c r="AA694" s="88">
        <v>42332</v>
      </c>
      <c r="AB694" s="87">
        <v>5960</v>
      </c>
      <c r="AC694" s="87">
        <v>1807</v>
      </c>
      <c r="AD694" s="94">
        <f t="shared" si="66"/>
        <v>539</v>
      </c>
      <c r="AE694" s="84"/>
    </row>
    <row r="695" spans="1:31" s="89" customFormat="1" ht="15.75" customHeight="1">
      <c r="A695" s="88">
        <v>42328</v>
      </c>
      <c r="B695" s="84">
        <v>1940</v>
      </c>
      <c r="C695" s="93">
        <v>42312</v>
      </c>
      <c r="D695" s="92">
        <v>280.89600000000002</v>
      </c>
      <c r="E695" s="87">
        <v>240</v>
      </c>
      <c r="F695" s="87">
        <v>266</v>
      </c>
      <c r="G695" s="86">
        <f t="shared" si="67"/>
        <v>26</v>
      </c>
      <c r="H695" s="86">
        <f t="shared" si="68"/>
        <v>40.896000000000015</v>
      </c>
      <c r="I695" s="90"/>
      <c r="J695" s="90"/>
      <c r="K695" s="90"/>
      <c r="L695" s="90"/>
      <c r="M695" s="90"/>
      <c r="N695" s="90"/>
      <c r="AA695" s="88">
        <v>42331</v>
      </c>
      <c r="AB695" s="87">
        <v>5734</v>
      </c>
      <c r="AC695" s="87">
        <v>1731</v>
      </c>
      <c r="AD695" s="94">
        <f t="shared" si="66"/>
        <v>541</v>
      </c>
      <c r="AE695" s="84"/>
    </row>
    <row r="696" spans="1:31" s="89" customFormat="1" ht="15.75" customHeight="1">
      <c r="A696" s="88">
        <v>42327</v>
      </c>
      <c r="B696" s="84">
        <v>1955</v>
      </c>
      <c r="C696" s="93">
        <v>42311</v>
      </c>
      <c r="D696" s="92">
        <v>282.56799999999998</v>
      </c>
      <c r="E696" s="87">
        <v>238</v>
      </c>
      <c r="F696" s="87">
        <v>265</v>
      </c>
      <c r="G696" s="86">
        <f t="shared" si="67"/>
        <v>27</v>
      </c>
      <c r="H696" s="86">
        <f t="shared" si="68"/>
        <v>44.567999999999984</v>
      </c>
      <c r="I696" s="90"/>
      <c r="J696" s="90"/>
      <c r="K696" s="90"/>
      <c r="L696" s="90"/>
      <c r="M696" s="90"/>
      <c r="N696" s="90"/>
      <c r="AA696" s="88">
        <v>42328</v>
      </c>
      <c r="AB696" s="87">
        <v>5934</v>
      </c>
      <c r="AC696" s="87">
        <v>1805</v>
      </c>
      <c r="AD696" s="94">
        <f t="shared" si="66"/>
        <v>519</v>
      </c>
      <c r="AE696" s="84"/>
    </row>
    <row r="697" spans="1:31" s="89" customFormat="1" ht="15.75" customHeight="1">
      <c r="A697" s="88">
        <v>42326</v>
      </c>
      <c r="B697" s="84">
        <v>1945</v>
      </c>
      <c r="C697" s="93">
        <v>42310</v>
      </c>
      <c r="D697" s="92">
        <v>282.56799999999998</v>
      </c>
      <c r="E697" s="87">
        <v>238</v>
      </c>
      <c r="F697" s="87">
        <v>265</v>
      </c>
      <c r="G697" s="86">
        <f t="shared" si="67"/>
        <v>27</v>
      </c>
      <c r="H697" s="86">
        <f t="shared" si="68"/>
        <v>44.567999999999984</v>
      </c>
      <c r="I697" s="90"/>
      <c r="J697" s="90"/>
      <c r="K697" s="90"/>
      <c r="L697" s="90"/>
      <c r="M697" s="90"/>
      <c r="N697" s="90"/>
      <c r="AA697" s="88">
        <v>42327</v>
      </c>
      <c r="AB697" s="87">
        <v>6157</v>
      </c>
      <c r="AC697" s="87">
        <v>1836</v>
      </c>
      <c r="AD697" s="94">
        <f t="shared" si="66"/>
        <v>649</v>
      </c>
      <c r="AE697" s="84"/>
    </row>
    <row r="698" spans="1:31" s="89" customFormat="1" ht="15.75" customHeight="1">
      <c r="A698" s="88">
        <v>42325</v>
      </c>
      <c r="B698" s="84">
        <v>1955</v>
      </c>
      <c r="C698" s="93">
        <v>42307</v>
      </c>
      <c r="D698" s="92">
        <v>285.57760000000002</v>
      </c>
      <c r="E698" s="87">
        <v>236</v>
      </c>
      <c r="F698" s="87">
        <v>264</v>
      </c>
      <c r="G698" s="86">
        <f t="shared" si="67"/>
        <v>28</v>
      </c>
      <c r="H698" s="86">
        <f t="shared" si="68"/>
        <v>49.577600000000018</v>
      </c>
      <c r="I698" s="90"/>
      <c r="J698" s="90"/>
      <c r="K698" s="90"/>
      <c r="L698" s="90"/>
      <c r="M698" s="90"/>
      <c r="N698" s="90"/>
      <c r="AA698" s="88">
        <v>42326</v>
      </c>
      <c r="AB698" s="87">
        <v>6183</v>
      </c>
      <c r="AC698" s="87">
        <v>1840</v>
      </c>
      <c r="AD698" s="94">
        <f t="shared" si="66"/>
        <v>663</v>
      </c>
      <c r="AE698" s="84"/>
    </row>
    <row r="699" spans="1:31" s="89" customFormat="1" ht="15.75" customHeight="1">
      <c r="A699" s="88">
        <v>42324</v>
      </c>
      <c r="B699" s="84">
        <v>1965</v>
      </c>
      <c r="C699" s="93">
        <v>42306</v>
      </c>
      <c r="D699" s="92">
        <v>284.24</v>
      </c>
      <c r="E699" s="87">
        <v>233</v>
      </c>
      <c r="F699" s="87">
        <v>263</v>
      </c>
      <c r="G699" s="86">
        <f t="shared" si="67"/>
        <v>30</v>
      </c>
      <c r="H699" s="86">
        <f t="shared" si="68"/>
        <v>51.240000000000009</v>
      </c>
      <c r="I699" s="90"/>
      <c r="J699" s="90"/>
      <c r="K699" s="90"/>
      <c r="L699" s="90"/>
      <c r="M699" s="90"/>
      <c r="N699" s="90"/>
      <c r="AA699" s="88">
        <v>42325</v>
      </c>
      <c r="AB699" s="87">
        <v>6177</v>
      </c>
      <c r="AC699" s="87">
        <v>1903</v>
      </c>
      <c r="AD699" s="94">
        <f t="shared" si="66"/>
        <v>468</v>
      </c>
      <c r="AE699" s="84"/>
    </row>
    <row r="700" spans="1:31" s="89" customFormat="1" ht="15.75" customHeight="1">
      <c r="A700" s="88">
        <v>42321</v>
      </c>
      <c r="B700" s="84">
        <v>1965</v>
      </c>
      <c r="C700" s="93">
        <v>42305</v>
      </c>
      <c r="D700" s="92">
        <v>284.24</v>
      </c>
      <c r="E700" s="87">
        <v>234</v>
      </c>
      <c r="F700" s="87">
        <v>264</v>
      </c>
      <c r="G700" s="86">
        <f t="shared" si="67"/>
        <v>30</v>
      </c>
      <c r="H700" s="86">
        <f t="shared" si="68"/>
        <v>50.240000000000009</v>
      </c>
      <c r="I700" s="90"/>
      <c r="J700" s="90"/>
      <c r="K700" s="90"/>
      <c r="L700" s="90"/>
      <c r="M700" s="90"/>
      <c r="N700" s="90"/>
      <c r="AA700" s="88">
        <v>42324</v>
      </c>
      <c r="AB700" s="87">
        <v>6181</v>
      </c>
      <c r="AC700" s="87">
        <v>1889</v>
      </c>
      <c r="AD700" s="94">
        <f t="shared" si="66"/>
        <v>514</v>
      </c>
      <c r="AE700" s="84"/>
    </row>
    <row r="701" spans="1:31" s="89" customFormat="1" ht="15.75" customHeight="1">
      <c r="A701" s="88">
        <v>42320</v>
      </c>
      <c r="B701" s="84">
        <v>1975</v>
      </c>
      <c r="C701" s="93">
        <v>42304</v>
      </c>
      <c r="D701" s="92">
        <v>282.56799999999998</v>
      </c>
      <c r="E701" s="87">
        <v>233</v>
      </c>
      <c r="F701" s="87">
        <v>265</v>
      </c>
      <c r="G701" s="86">
        <f t="shared" si="67"/>
        <v>32</v>
      </c>
      <c r="H701" s="86">
        <f t="shared" si="68"/>
        <v>49.567999999999984</v>
      </c>
      <c r="I701" s="90"/>
      <c r="J701" s="90"/>
      <c r="K701" s="90"/>
      <c r="L701" s="90"/>
      <c r="M701" s="90"/>
      <c r="N701" s="90"/>
      <c r="AA701" s="88">
        <v>42321</v>
      </c>
      <c r="AB701" s="87">
        <v>6303</v>
      </c>
      <c r="AC701" s="87">
        <v>1917</v>
      </c>
      <c r="AD701" s="94">
        <f t="shared" si="66"/>
        <v>552</v>
      </c>
      <c r="AE701" s="84"/>
    </row>
    <row r="702" spans="1:31" s="89" customFormat="1" ht="15.75" customHeight="1">
      <c r="A702" s="88">
        <v>42319</v>
      </c>
      <c r="B702" s="84">
        <v>1945</v>
      </c>
      <c r="C702" s="93">
        <v>42303</v>
      </c>
      <c r="D702" s="92">
        <v>294.27199999999999</v>
      </c>
      <c r="E702" s="87">
        <v>234</v>
      </c>
      <c r="F702" s="87">
        <v>266</v>
      </c>
      <c r="G702" s="86">
        <f t="shared" si="67"/>
        <v>32</v>
      </c>
      <c r="H702" s="86">
        <f t="shared" si="68"/>
        <v>60.271999999999991</v>
      </c>
      <c r="I702" s="90"/>
      <c r="J702" s="90"/>
      <c r="K702" s="90"/>
      <c r="L702" s="90"/>
      <c r="M702" s="90"/>
      <c r="N702" s="90"/>
      <c r="AA702" s="88">
        <v>42320</v>
      </c>
      <c r="AB702" s="87">
        <v>6471</v>
      </c>
      <c r="AC702" s="87">
        <v>1886</v>
      </c>
      <c r="AD702" s="94">
        <f t="shared" si="66"/>
        <v>813</v>
      </c>
      <c r="AE702" s="84"/>
    </row>
    <row r="703" spans="1:31" s="89" customFormat="1" ht="15.75" customHeight="1">
      <c r="A703" s="88">
        <v>42318</v>
      </c>
      <c r="B703" s="84">
        <v>1945</v>
      </c>
      <c r="C703" s="93">
        <v>42300</v>
      </c>
      <c r="D703" s="92">
        <v>294.27199999999999</v>
      </c>
      <c r="E703" s="87">
        <v>235</v>
      </c>
      <c r="F703" s="87">
        <v>266</v>
      </c>
      <c r="G703" s="86">
        <f t="shared" si="67"/>
        <v>31</v>
      </c>
      <c r="H703" s="86">
        <f t="shared" si="68"/>
        <v>59.271999999999991</v>
      </c>
      <c r="I703" s="90"/>
      <c r="J703" s="90"/>
      <c r="K703" s="90"/>
      <c r="L703" s="90"/>
      <c r="M703" s="90"/>
      <c r="N703" s="90"/>
      <c r="AA703" s="88">
        <v>42319</v>
      </c>
      <c r="AB703" s="87">
        <v>6498</v>
      </c>
      <c r="AC703" s="87">
        <v>1873</v>
      </c>
      <c r="AD703" s="94">
        <f t="shared" si="66"/>
        <v>879</v>
      </c>
      <c r="AE703" s="84"/>
    </row>
    <row r="704" spans="1:31" s="89" customFormat="1" ht="15.75" customHeight="1">
      <c r="A704" s="88">
        <v>42317</v>
      </c>
      <c r="B704" s="84">
        <v>1945</v>
      </c>
      <c r="C704" s="93">
        <v>42299</v>
      </c>
      <c r="D704" s="92">
        <v>294.27199999999999</v>
      </c>
      <c r="E704" s="87">
        <v>237</v>
      </c>
      <c r="F704" s="87">
        <v>260</v>
      </c>
      <c r="G704" s="86">
        <f t="shared" si="67"/>
        <v>23</v>
      </c>
      <c r="H704" s="86">
        <f t="shared" si="68"/>
        <v>57.271999999999991</v>
      </c>
      <c r="I704" s="90"/>
      <c r="J704" s="90"/>
      <c r="K704" s="90"/>
      <c r="L704" s="90"/>
      <c r="M704" s="90"/>
      <c r="N704" s="90"/>
      <c r="AA704" s="88">
        <v>42318</v>
      </c>
      <c r="AB704" s="87">
        <v>6519</v>
      </c>
      <c r="AC704" s="87">
        <v>1901</v>
      </c>
      <c r="AD704" s="94">
        <f t="shared" si="66"/>
        <v>816</v>
      </c>
      <c r="AE704" s="84"/>
    </row>
    <row r="705" spans="1:31" s="89" customFormat="1" ht="15.75" customHeight="1">
      <c r="A705" s="88">
        <v>42314</v>
      </c>
      <c r="B705" s="84">
        <v>1905</v>
      </c>
      <c r="C705" s="93">
        <v>42298</v>
      </c>
      <c r="D705" s="92">
        <v>295.94400000000002</v>
      </c>
      <c r="E705" s="87">
        <v>236</v>
      </c>
      <c r="F705" s="87">
        <v>260</v>
      </c>
      <c r="G705" s="86">
        <f t="shared" si="67"/>
        <v>24</v>
      </c>
      <c r="H705" s="86">
        <f t="shared" si="68"/>
        <v>59.944000000000017</v>
      </c>
      <c r="I705" s="90"/>
      <c r="J705" s="90"/>
      <c r="K705" s="90"/>
      <c r="L705" s="90"/>
      <c r="M705" s="90"/>
      <c r="N705" s="90"/>
      <c r="AA705" s="88">
        <v>42317</v>
      </c>
      <c r="AB705" s="87">
        <v>6620</v>
      </c>
      <c r="AC705" s="87">
        <v>1904</v>
      </c>
      <c r="AD705" s="94">
        <f t="shared" si="66"/>
        <v>908</v>
      </c>
      <c r="AE705" s="84"/>
    </row>
    <row r="706" spans="1:31" s="89" customFormat="1" ht="15.75" customHeight="1">
      <c r="A706" s="88">
        <v>42313</v>
      </c>
      <c r="B706" s="84">
        <v>1905</v>
      </c>
      <c r="C706" s="93">
        <v>42297</v>
      </c>
      <c r="D706" s="92">
        <v>299.28800000000001</v>
      </c>
      <c r="E706" s="87">
        <v>236</v>
      </c>
      <c r="F706" s="87">
        <v>262</v>
      </c>
      <c r="G706" s="86">
        <f t="shared" si="67"/>
        <v>26</v>
      </c>
      <c r="H706" s="86">
        <f t="shared" si="68"/>
        <v>63.288000000000011</v>
      </c>
      <c r="I706" s="90"/>
      <c r="J706" s="90"/>
      <c r="K706" s="90"/>
      <c r="L706" s="90"/>
      <c r="M706" s="90"/>
      <c r="N706" s="90"/>
      <c r="AA706" s="88">
        <v>42314</v>
      </c>
      <c r="AB706" s="87">
        <v>6655</v>
      </c>
      <c r="AC706" s="87">
        <v>1914</v>
      </c>
      <c r="AD706" s="94">
        <f t="shared" si="66"/>
        <v>913</v>
      </c>
      <c r="AE706" s="84"/>
    </row>
    <row r="707" spans="1:31" s="89" customFormat="1" ht="15.75" customHeight="1">
      <c r="A707" s="88">
        <v>42312</v>
      </c>
      <c r="B707" s="84">
        <v>1895</v>
      </c>
      <c r="C707" s="93">
        <v>42296</v>
      </c>
      <c r="D707" s="92">
        <v>299.28800000000001</v>
      </c>
      <c r="E707" s="87">
        <v>237</v>
      </c>
      <c r="F707" s="87">
        <v>262</v>
      </c>
      <c r="G707" s="86">
        <f t="shared" si="67"/>
        <v>25</v>
      </c>
      <c r="H707" s="86">
        <f t="shared" si="68"/>
        <v>62.288000000000011</v>
      </c>
      <c r="I707" s="90"/>
      <c r="J707" s="90"/>
      <c r="K707" s="90"/>
      <c r="L707" s="90"/>
      <c r="M707" s="90"/>
      <c r="N707" s="90"/>
      <c r="AA707" s="88">
        <v>42313</v>
      </c>
      <c r="AB707" s="87">
        <v>6641</v>
      </c>
      <c r="AC707" s="87">
        <v>1889</v>
      </c>
      <c r="AD707" s="94">
        <f t="shared" ref="AD707:AD770" si="69">AB707-AC707*3</f>
        <v>974</v>
      </c>
      <c r="AE707" s="84"/>
    </row>
    <row r="708" spans="1:31" s="89" customFormat="1" ht="15.75" customHeight="1">
      <c r="A708" s="88">
        <v>42311</v>
      </c>
      <c r="B708" s="84">
        <v>1890</v>
      </c>
      <c r="C708" s="93">
        <v>42293</v>
      </c>
      <c r="D708" s="92">
        <v>300.95999999999998</v>
      </c>
      <c r="E708" s="87">
        <v>237</v>
      </c>
      <c r="F708" s="87">
        <v>262</v>
      </c>
      <c r="G708" s="86">
        <f t="shared" si="67"/>
        <v>25</v>
      </c>
      <c r="H708" s="86">
        <f t="shared" si="68"/>
        <v>63.95999999999998</v>
      </c>
      <c r="I708" s="90"/>
      <c r="J708" s="90"/>
      <c r="K708" s="90"/>
      <c r="L708" s="90"/>
      <c r="M708" s="90"/>
      <c r="N708" s="90"/>
      <c r="AA708" s="88">
        <v>42312</v>
      </c>
      <c r="AB708" s="87">
        <v>6824</v>
      </c>
      <c r="AC708" s="87">
        <v>1910</v>
      </c>
      <c r="AD708" s="94">
        <f t="shared" si="69"/>
        <v>1094</v>
      </c>
      <c r="AE708" s="84"/>
    </row>
    <row r="709" spans="1:31" s="89" customFormat="1" ht="15.75" customHeight="1">
      <c r="A709" s="88">
        <v>42310</v>
      </c>
      <c r="B709" s="84">
        <v>1865</v>
      </c>
      <c r="C709" s="93">
        <v>42292</v>
      </c>
      <c r="D709" s="92">
        <v>294.27199999999999</v>
      </c>
      <c r="E709" s="87">
        <v>237</v>
      </c>
      <c r="F709" s="87">
        <v>259</v>
      </c>
      <c r="G709" s="86">
        <f t="shared" si="67"/>
        <v>22</v>
      </c>
      <c r="H709" s="86">
        <f t="shared" si="68"/>
        <v>57.271999999999991</v>
      </c>
      <c r="I709" s="90"/>
      <c r="J709" s="90"/>
      <c r="K709" s="90"/>
      <c r="L709" s="90"/>
      <c r="M709" s="90"/>
      <c r="N709" s="90"/>
      <c r="AA709" s="88">
        <v>42311</v>
      </c>
      <c r="AB709" s="87">
        <v>6780</v>
      </c>
      <c r="AC709" s="87">
        <v>1868</v>
      </c>
      <c r="AD709" s="94">
        <f t="shared" si="69"/>
        <v>1176</v>
      </c>
      <c r="AE709" s="84"/>
    </row>
    <row r="710" spans="1:31" s="89" customFormat="1" ht="15.75" customHeight="1">
      <c r="A710" s="88">
        <v>42307</v>
      </c>
      <c r="B710" s="84">
        <v>1865</v>
      </c>
      <c r="C710" s="93">
        <v>42291</v>
      </c>
      <c r="D710" s="92">
        <v>297.61599999999999</v>
      </c>
      <c r="E710" s="87">
        <v>239</v>
      </c>
      <c r="F710" s="87">
        <v>261</v>
      </c>
      <c r="G710" s="86">
        <f t="shared" si="67"/>
        <v>22</v>
      </c>
      <c r="H710" s="86">
        <f t="shared" si="68"/>
        <v>58.615999999999985</v>
      </c>
      <c r="I710" s="90"/>
      <c r="J710" s="90"/>
      <c r="K710" s="90"/>
      <c r="L710" s="90"/>
      <c r="M710" s="90"/>
      <c r="N710" s="90"/>
      <c r="AA710" s="88">
        <v>42310</v>
      </c>
      <c r="AB710" s="87">
        <v>6865</v>
      </c>
      <c r="AC710" s="87">
        <v>1884</v>
      </c>
      <c r="AD710" s="94">
        <f t="shared" si="69"/>
        <v>1213</v>
      </c>
      <c r="AE710" s="84"/>
    </row>
    <row r="711" spans="1:31" s="89" customFormat="1" ht="15.75" customHeight="1">
      <c r="A711" s="88">
        <v>42306</v>
      </c>
      <c r="B711" s="84">
        <v>1835</v>
      </c>
      <c r="C711" s="93">
        <v>42290</v>
      </c>
      <c r="D711" s="92">
        <v>295.94400000000002</v>
      </c>
      <c r="E711" s="87">
        <v>241</v>
      </c>
      <c r="F711" s="87">
        <v>261</v>
      </c>
      <c r="G711" s="86">
        <f t="shared" si="67"/>
        <v>20</v>
      </c>
      <c r="H711" s="86">
        <f t="shared" si="68"/>
        <v>54.944000000000017</v>
      </c>
      <c r="I711" s="90"/>
      <c r="J711" s="90"/>
      <c r="K711" s="90"/>
      <c r="L711" s="90"/>
      <c r="M711" s="90"/>
      <c r="N711" s="90"/>
      <c r="AA711" s="88">
        <v>42307</v>
      </c>
      <c r="AB711" s="87">
        <v>6842</v>
      </c>
      <c r="AC711" s="87">
        <v>1859</v>
      </c>
      <c r="AD711" s="94">
        <f t="shared" si="69"/>
        <v>1265</v>
      </c>
      <c r="AE711" s="84"/>
    </row>
    <row r="712" spans="1:31" s="89" customFormat="1" ht="15.75" customHeight="1">
      <c r="A712" s="88">
        <v>42305</v>
      </c>
      <c r="B712" s="84">
        <v>1870</v>
      </c>
      <c r="C712" s="93">
        <v>42289</v>
      </c>
      <c r="D712" s="92">
        <v>295.94400000000002</v>
      </c>
      <c r="E712" s="87">
        <v>241</v>
      </c>
      <c r="F712" s="87">
        <v>263</v>
      </c>
      <c r="G712" s="86">
        <f t="shared" si="67"/>
        <v>22</v>
      </c>
      <c r="H712" s="86">
        <f t="shared" si="68"/>
        <v>54.944000000000017</v>
      </c>
      <c r="I712" s="90"/>
      <c r="J712" s="90"/>
      <c r="K712" s="90"/>
      <c r="L712" s="90"/>
      <c r="M712" s="90"/>
      <c r="N712" s="90"/>
      <c r="AA712" s="88">
        <v>42306</v>
      </c>
      <c r="AB712" s="87">
        <v>6946</v>
      </c>
      <c r="AC712" s="87">
        <v>1876</v>
      </c>
      <c r="AD712" s="94">
        <f t="shared" si="69"/>
        <v>1318</v>
      </c>
      <c r="AE712" s="84"/>
    </row>
    <row r="713" spans="1:31" s="89" customFormat="1" ht="15.75" customHeight="1">
      <c r="A713" s="88">
        <v>42304</v>
      </c>
      <c r="B713" s="84">
        <v>1855</v>
      </c>
      <c r="C713" s="93">
        <v>42286</v>
      </c>
      <c r="D713" s="92">
        <v>295.94400000000002</v>
      </c>
      <c r="E713" s="87">
        <v>241</v>
      </c>
      <c r="F713" s="87">
        <v>263</v>
      </c>
      <c r="G713" s="86">
        <f t="shared" si="67"/>
        <v>22</v>
      </c>
      <c r="H713" s="86">
        <f t="shared" si="68"/>
        <v>54.944000000000017</v>
      </c>
      <c r="I713" s="90"/>
      <c r="J713" s="90"/>
      <c r="K713" s="90"/>
      <c r="L713" s="90"/>
      <c r="M713" s="90"/>
      <c r="N713" s="90"/>
      <c r="AA713" s="88">
        <v>42305</v>
      </c>
      <c r="AB713" s="87">
        <v>6963</v>
      </c>
      <c r="AC713" s="87">
        <v>1873</v>
      </c>
      <c r="AD713" s="94">
        <f t="shared" si="69"/>
        <v>1344</v>
      </c>
      <c r="AE713" s="84"/>
    </row>
    <row r="714" spans="1:31" s="89" customFormat="1" ht="15.75" customHeight="1">
      <c r="A714" s="88">
        <v>42303</v>
      </c>
      <c r="B714" s="84">
        <v>1845</v>
      </c>
      <c r="C714" s="93">
        <v>42285</v>
      </c>
      <c r="D714" s="92">
        <v>288.42</v>
      </c>
      <c r="E714" s="87">
        <v>233</v>
      </c>
      <c r="F714" s="87">
        <v>263</v>
      </c>
      <c r="G714" s="86">
        <f t="shared" si="67"/>
        <v>30</v>
      </c>
      <c r="H714" s="86">
        <f t="shared" si="68"/>
        <v>55.420000000000016</v>
      </c>
      <c r="I714" s="90"/>
      <c r="J714" s="90"/>
      <c r="K714" s="90"/>
      <c r="L714" s="90"/>
      <c r="M714" s="90"/>
      <c r="N714" s="90"/>
      <c r="AA714" s="88">
        <v>42304</v>
      </c>
      <c r="AB714" s="87">
        <v>6973</v>
      </c>
      <c r="AC714" s="87">
        <v>1877</v>
      </c>
      <c r="AD714" s="94">
        <f t="shared" si="69"/>
        <v>1342</v>
      </c>
      <c r="AE714" s="84"/>
    </row>
    <row r="715" spans="1:31" s="89" customFormat="1" ht="15.75" customHeight="1">
      <c r="A715" s="88">
        <v>42300</v>
      </c>
      <c r="B715" s="84">
        <v>1870</v>
      </c>
      <c r="C715" s="93">
        <v>42284</v>
      </c>
      <c r="D715" s="92">
        <v>288.42</v>
      </c>
      <c r="E715" s="87">
        <v>230</v>
      </c>
      <c r="F715" s="87">
        <v>263</v>
      </c>
      <c r="G715" s="86">
        <f t="shared" si="67"/>
        <v>33</v>
      </c>
      <c r="H715" s="86">
        <f t="shared" si="68"/>
        <v>58.420000000000016</v>
      </c>
      <c r="I715" s="90"/>
      <c r="J715" s="90"/>
      <c r="K715" s="90"/>
      <c r="L715" s="90"/>
      <c r="M715" s="90"/>
      <c r="N715" s="90"/>
      <c r="AA715" s="88">
        <v>42303</v>
      </c>
      <c r="AB715" s="87">
        <v>6984</v>
      </c>
      <c r="AC715" s="87">
        <v>1884</v>
      </c>
      <c r="AD715" s="94">
        <f t="shared" si="69"/>
        <v>1332</v>
      </c>
      <c r="AE715" s="84"/>
    </row>
    <row r="716" spans="1:31" s="89" customFormat="1" ht="15.75" customHeight="1">
      <c r="A716" s="88">
        <v>42299</v>
      </c>
      <c r="B716" s="84">
        <v>1885</v>
      </c>
      <c r="C716" s="93">
        <v>42276</v>
      </c>
      <c r="D716" s="92">
        <v>299.28800000000001</v>
      </c>
      <c r="E716" s="87">
        <v>231</v>
      </c>
      <c r="F716" s="87">
        <v>258</v>
      </c>
      <c r="G716" s="86">
        <f t="shared" si="67"/>
        <v>27</v>
      </c>
      <c r="H716" s="86">
        <f t="shared" si="68"/>
        <v>68.288000000000011</v>
      </c>
      <c r="I716" s="90"/>
      <c r="J716" s="90"/>
      <c r="K716" s="90"/>
      <c r="L716" s="90"/>
      <c r="M716" s="90"/>
      <c r="N716" s="90"/>
      <c r="AA716" s="88">
        <v>42300</v>
      </c>
      <c r="AB716" s="87">
        <v>7079</v>
      </c>
      <c r="AC716" s="87">
        <v>1896</v>
      </c>
      <c r="AD716" s="94">
        <f t="shared" si="69"/>
        <v>1391</v>
      </c>
      <c r="AE716" s="84"/>
    </row>
    <row r="717" spans="1:31" s="89" customFormat="1" ht="15.75" customHeight="1">
      <c r="A717" s="88">
        <v>42298</v>
      </c>
      <c r="B717" s="84">
        <v>1895</v>
      </c>
      <c r="C717" s="93">
        <v>42275</v>
      </c>
      <c r="D717" s="92">
        <v>289.25599999999997</v>
      </c>
      <c r="E717" s="87">
        <v>232</v>
      </c>
      <c r="F717" s="87">
        <v>259</v>
      </c>
      <c r="G717" s="86">
        <f t="shared" si="67"/>
        <v>27</v>
      </c>
      <c r="H717" s="86">
        <f t="shared" si="68"/>
        <v>57.255999999999972</v>
      </c>
      <c r="I717" s="90"/>
      <c r="J717" s="90"/>
      <c r="K717" s="90"/>
      <c r="L717" s="90"/>
      <c r="M717" s="90"/>
      <c r="N717" s="90"/>
      <c r="AA717" s="88">
        <v>42299</v>
      </c>
      <c r="AB717" s="87">
        <v>7157</v>
      </c>
      <c r="AC717" s="87">
        <v>1923</v>
      </c>
      <c r="AD717" s="94">
        <f t="shared" si="69"/>
        <v>1388</v>
      </c>
      <c r="AE717" s="84"/>
    </row>
    <row r="718" spans="1:31" s="89" customFormat="1" ht="15.75" customHeight="1">
      <c r="A718" s="88">
        <v>42297</v>
      </c>
      <c r="B718" s="84">
        <v>1895</v>
      </c>
      <c r="C718" s="93">
        <v>42272</v>
      </c>
      <c r="D718" s="92">
        <v>297.61599999999999</v>
      </c>
      <c r="E718" s="87">
        <v>232</v>
      </c>
      <c r="F718" s="87">
        <v>259</v>
      </c>
      <c r="G718" s="86">
        <f t="shared" si="67"/>
        <v>27</v>
      </c>
      <c r="H718" s="86">
        <f t="shared" si="68"/>
        <v>65.615999999999985</v>
      </c>
      <c r="I718" s="90"/>
      <c r="J718" s="90"/>
      <c r="K718" s="90"/>
      <c r="L718" s="90"/>
      <c r="M718" s="90"/>
      <c r="N718" s="90"/>
      <c r="AA718" s="88">
        <v>42298</v>
      </c>
      <c r="AB718" s="87">
        <v>7102</v>
      </c>
      <c r="AC718" s="87">
        <v>1919</v>
      </c>
      <c r="AD718" s="94">
        <f t="shared" si="69"/>
        <v>1345</v>
      </c>
      <c r="AE718" s="84"/>
    </row>
    <row r="719" spans="1:31" s="89" customFormat="1" ht="15.75" customHeight="1">
      <c r="A719" s="88">
        <v>42296</v>
      </c>
      <c r="B719" s="84">
        <v>1905</v>
      </c>
      <c r="C719" s="93">
        <v>42271</v>
      </c>
      <c r="D719" s="92">
        <v>300.95999999999998</v>
      </c>
      <c r="E719" s="87">
        <v>237</v>
      </c>
      <c r="F719" s="87">
        <v>258</v>
      </c>
      <c r="G719" s="86">
        <f t="shared" si="67"/>
        <v>21</v>
      </c>
      <c r="H719" s="86">
        <f t="shared" si="68"/>
        <v>63.95999999999998</v>
      </c>
      <c r="I719" s="90"/>
      <c r="J719" s="90"/>
      <c r="K719" s="90"/>
      <c r="L719" s="90"/>
      <c r="M719" s="90"/>
      <c r="N719" s="90"/>
      <c r="AA719" s="88">
        <v>42297</v>
      </c>
      <c r="AB719" s="87">
        <v>7141</v>
      </c>
      <c r="AC719" s="87">
        <v>1936</v>
      </c>
      <c r="AD719" s="94">
        <f t="shared" si="69"/>
        <v>1333</v>
      </c>
      <c r="AE719" s="84"/>
    </row>
    <row r="720" spans="1:31" s="89" customFormat="1" ht="15.75" customHeight="1">
      <c r="A720" s="88">
        <v>42293</v>
      </c>
      <c r="B720" s="84">
        <v>1915</v>
      </c>
      <c r="C720" s="93">
        <v>42270</v>
      </c>
      <c r="D720" s="92">
        <v>300.95999999999998</v>
      </c>
      <c r="E720" s="87">
        <v>237</v>
      </c>
      <c r="F720" s="87">
        <v>258</v>
      </c>
      <c r="G720" s="86">
        <f t="shared" si="67"/>
        <v>21</v>
      </c>
      <c r="H720" s="86">
        <f t="shared" si="68"/>
        <v>63.95999999999998</v>
      </c>
      <c r="I720" s="90"/>
      <c r="J720" s="90"/>
      <c r="K720" s="90"/>
      <c r="L720" s="90"/>
      <c r="M720" s="90"/>
      <c r="N720" s="90"/>
      <c r="AA720" s="88">
        <v>42296</v>
      </c>
      <c r="AB720" s="87">
        <v>7098</v>
      </c>
      <c r="AC720" s="87">
        <v>1949</v>
      </c>
      <c r="AD720" s="94">
        <f t="shared" si="69"/>
        <v>1251</v>
      </c>
      <c r="AE720" s="84"/>
    </row>
    <row r="721" spans="1:31" s="89" customFormat="1" ht="15.75" customHeight="1">
      <c r="A721" s="88">
        <v>42292</v>
      </c>
      <c r="B721" s="84">
        <v>1925</v>
      </c>
      <c r="C721" s="93">
        <v>42269</v>
      </c>
      <c r="D721" s="92">
        <v>304.30399999999997</v>
      </c>
      <c r="E721" s="87">
        <v>233</v>
      </c>
      <c r="F721" s="87">
        <v>258</v>
      </c>
      <c r="G721" s="86">
        <f t="shared" si="67"/>
        <v>25</v>
      </c>
      <c r="H721" s="86">
        <f t="shared" si="68"/>
        <v>71.303999999999974</v>
      </c>
      <c r="I721" s="90"/>
      <c r="J721" s="90"/>
      <c r="K721" s="90"/>
      <c r="L721" s="90"/>
      <c r="M721" s="90"/>
      <c r="N721" s="90"/>
      <c r="AA721" s="88">
        <v>42293</v>
      </c>
      <c r="AB721" s="87">
        <v>7139</v>
      </c>
      <c r="AC721" s="87">
        <v>1966</v>
      </c>
      <c r="AD721" s="94">
        <f t="shared" si="69"/>
        <v>1241</v>
      </c>
      <c r="AE721" s="84"/>
    </row>
    <row r="722" spans="1:31" s="89" customFormat="1" ht="15.75" customHeight="1">
      <c r="A722" s="88">
        <v>42291</v>
      </c>
      <c r="B722" s="84">
        <v>1950</v>
      </c>
      <c r="C722" s="93">
        <v>42268</v>
      </c>
      <c r="D722" s="92">
        <v>267.52</v>
      </c>
      <c r="E722" s="87">
        <v>233</v>
      </c>
      <c r="F722" s="87">
        <v>256</v>
      </c>
      <c r="G722" s="86">
        <f t="shared" si="67"/>
        <v>23</v>
      </c>
      <c r="H722" s="86">
        <f t="shared" si="68"/>
        <v>34.519999999999982</v>
      </c>
      <c r="I722" s="90"/>
      <c r="J722" s="90"/>
      <c r="K722" s="90"/>
      <c r="L722" s="90"/>
      <c r="M722" s="90"/>
      <c r="N722" s="90"/>
      <c r="AA722" s="88">
        <v>42292</v>
      </c>
      <c r="AB722" s="87">
        <v>7214</v>
      </c>
      <c r="AC722" s="87">
        <v>1996</v>
      </c>
      <c r="AD722" s="94">
        <f t="shared" si="69"/>
        <v>1226</v>
      </c>
      <c r="AE722" s="84"/>
    </row>
    <row r="723" spans="1:31" s="89" customFormat="1" ht="15.75" customHeight="1">
      <c r="A723" s="88">
        <v>42290</v>
      </c>
      <c r="B723" s="84">
        <v>1965</v>
      </c>
      <c r="C723" s="93">
        <v>42265</v>
      </c>
      <c r="D723" s="92">
        <v>267.52</v>
      </c>
      <c r="E723" s="87">
        <v>231</v>
      </c>
      <c r="F723" s="87">
        <v>256</v>
      </c>
      <c r="G723" s="86">
        <f t="shared" si="67"/>
        <v>25</v>
      </c>
      <c r="H723" s="86">
        <f t="shared" si="68"/>
        <v>36.519999999999982</v>
      </c>
      <c r="I723" s="90"/>
      <c r="J723" s="90"/>
      <c r="K723" s="90"/>
      <c r="L723" s="90"/>
      <c r="M723" s="90"/>
      <c r="N723" s="90"/>
      <c r="AA723" s="88">
        <v>42291</v>
      </c>
      <c r="AB723" s="87">
        <v>7248</v>
      </c>
      <c r="AC723" s="87">
        <v>2009</v>
      </c>
      <c r="AD723" s="94">
        <f t="shared" si="69"/>
        <v>1221</v>
      </c>
      <c r="AE723" s="84"/>
    </row>
    <row r="724" spans="1:31" s="89" customFormat="1" ht="15.75" customHeight="1">
      <c r="A724" s="88">
        <v>42289</v>
      </c>
      <c r="B724" s="84">
        <v>1965</v>
      </c>
      <c r="C724" s="93">
        <v>42264</v>
      </c>
      <c r="D724" s="92">
        <v>267.52</v>
      </c>
      <c r="E724" s="87">
        <v>230</v>
      </c>
      <c r="F724" s="87">
        <v>260</v>
      </c>
      <c r="G724" s="86">
        <f t="shared" si="67"/>
        <v>30</v>
      </c>
      <c r="H724" s="86">
        <f t="shared" si="68"/>
        <v>37.519999999999982</v>
      </c>
      <c r="I724" s="90"/>
      <c r="J724" s="90"/>
      <c r="K724" s="90"/>
      <c r="L724" s="90"/>
      <c r="M724" s="90"/>
      <c r="N724" s="90"/>
      <c r="AA724" s="88">
        <v>42290</v>
      </c>
      <c r="AB724" s="87">
        <v>7292</v>
      </c>
      <c r="AC724" s="87">
        <v>2025</v>
      </c>
      <c r="AD724" s="94">
        <f t="shared" si="69"/>
        <v>1217</v>
      </c>
      <c r="AE724" s="84"/>
    </row>
    <row r="725" spans="1:31" s="89" customFormat="1" ht="15.75" customHeight="1">
      <c r="A725" s="88">
        <v>42286</v>
      </c>
      <c r="B725" s="84">
        <v>1985</v>
      </c>
      <c r="C725" s="93">
        <v>42263</v>
      </c>
      <c r="D725" s="92">
        <v>267.52</v>
      </c>
      <c r="E725" s="87">
        <v>230</v>
      </c>
      <c r="F725" s="87">
        <v>260</v>
      </c>
      <c r="G725" s="86">
        <f t="shared" si="67"/>
        <v>30</v>
      </c>
      <c r="H725" s="86">
        <f t="shared" si="68"/>
        <v>37.519999999999982</v>
      </c>
      <c r="I725" s="90"/>
      <c r="J725" s="90"/>
      <c r="K725" s="90"/>
      <c r="L725" s="90"/>
      <c r="M725" s="90"/>
      <c r="N725" s="90"/>
      <c r="AA725" s="88">
        <v>42289</v>
      </c>
      <c r="AB725" s="87">
        <v>7388</v>
      </c>
      <c r="AC725" s="87">
        <v>2041</v>
      </c>
      <c r="AD725" s="94">
        <f t="shared" si="69"/>
        <v>1265</v>
      </c>
      <c r="AE725" s="84"/>
    </row>
    <row r="726" spans="1:31" s="89" customFormat="1" ht="15.75" customHeight="1">
      <c r="A726" s="88">
        <v>42285</v>
      </c>
      <c r="B726" s="84">
        <v>1975</v>
      </c>
      <c r="C726" s="93">
        <v>42262</v>
      </c>
      <c r="D726" s="92">
        <v>267.52</v>
      </c>
      <c r="E726" s="87">
        <v>230</v>
      </c>
      <c r="F726" s="87">
        <v>255</v>
      </c>
      <c r="G726" s="86">
        <f t="shared" si="67"/>
        <v>25</v>
      </c>
      <c r="H726" s="86">
        <f t="shared" si="68"/>
        <v>37.519999999999982</v>
      </c>
      <c r="I726" s="90"/>
      <c r="J726" s="90"/>
      <c r="K726" s="90"/>
      <c r="L726" s="90"/>
      <c r="M726" s="90"/>
      <c r="N726" s="90"/>
      <c r="AA726" s="88">
        <v>42286</v>
      </c>
      <c r="AB726" s="87">
        <v>7426</v>
      </c>
      <c r="AC726" s="87">
        <v>2036</v>
      </c>
      <c r="AD726" s="94">
        <f t="shared" si="69"/>
        <v>1318</v>
      </c>
      <c r="AE726" s="84"/>
    </row>
    <row r="727" spans="1:31" s="89" customFormat="1" ht="15.75" customHeight="1">
      <c r="A727" s="88">
        <v>42277</v>
      </c>
      <c r="B727" s="84">
        <v>1965</v>
      </c>
      <c r="C727" s="93">
        <v>42261</v>
      </c>
      <c r="D727" s="92">
        <v>267.52</v>
      </c>
      <c r="E727" s="87">
        <v>233</v>
      </c>
      <c r="F727" s="87">
        <v>259</v>
      </c>
      <c r="G727" s="86">
        <f t="shared" si="67"/>
        <v>26</v>
      </c>
      <c r="H727" s="86">
        <f t="shared" si="68"/>
        <v>34.519999999999982</v>
      </c>
      <c r="I727" s="90"/>
      <c r="J727" s="90"/>
      <c r="K727" s="90"/>
      <c r="L727" s="90"/>
      <c r="M727" s="90"/>
      <c r="N727" s="90"/>
      <c r="AA727" s="88">
        <v>42285</v>
      </c>
      <c r="AB727" s="87">
        <v>7194</v>
      </c>
      <c r="AC727" s="87">
        <v>1975</v>
      </c>
      <c r="AD727" s="94">
        <f t="shared" si="69"/>
        <v>1269</v>
      </c>
      <c r="AE727" s="84"/>
    </row>
    <row r="728" spans="1:31" s="89" customFormat="1" ht="15.75" customHeight="1">
      <c r="A728" s="88">
        <v>42276</v>
      </c>
      <c r="B728" s="84">
        <v>1905</v>
      </c>
      <c r="C728" s="93">
        <v>42258</v>
      </c>
      <c r="D728" s="92">
        <v>267.52</v>
      </c>
      <c r="E728" s="87">
        <v>234</v>
      </c>
      <c r="F728" s="87">
        <v>259</v>
      </c>
      <c r="G728" s="86">
        <f t="shared" si="67"/>
        <v>25</v>
      </c>
      <c r="H728" s="86">
        <f t="shared" si="68"/>
        <v>33.519999999999982</v>
      </c>
      <c r="I728" s="90"/>
      <c r="J728" s="90"/>
      <c r="K728" s="90"/>
      <c r="L728" s="90"/>
      <c r="M728" s="90"/>
      <c r="N728" s="90"/>
      <c r="AA728" s="88">
        <v>42277</v>
      </c>
      <c r="AB728" s="87">
        <v>7088</v>
      </c>
      <c r="AC728" s="87">
        <v>1916</v>
      </c>
      <c r="AD728" s="94">
        <f t="shared" si="69"/>
        <v>1340</v>
      </c>
      <c r="AE728" s="84"/>
    </row>
    <row r="729" spans="1:31" s="89" customFormat="1" ht="15.75" customHeight="1">
      <c r="A729" s="88">
        <v>42275</v>
      </c>
      <c r="B729" s="84">
        <v>1905</v>
      </c>
      <c r="C729" s="93">
        <v>42257</v>
      </c>
      <c r="D729" s="92">
        <v>267.52</v>
      </c>
      <c r="E729" s="87">
        <v>234</v>
      </c>
      <c r="F729" s="87">
        <v>259</v>
      </c>
      <c r="G729" s="86">
        <f t="shared" si="67"/>
        <v>25</v>
      </c>
      <c r="H729" s="86">
        <f t="shared" si="68"/>
        <v>33.519999999999982</v>
      </c>
      <c r="I729" s="90"/>
      <c r="J729" s="90"/>
      <c r="K729" s="90"/>
      <c r="L729" s="90"/>
      <c r="M729" s="90"/>
      <c r="N729" s="90"/>
      <c r="AA729" s="88">
        <v>42276</v>
      </c>
      <c r="AB729" s="87">
        <v>7081</v>
      </c>
      <c r="AC729" s="87">
        <v>1919</v>
      </c>
      <c r="AD729" s="94">
        <f t="shared" si="69"/>
        <v>1324</v>
      </c>
      <c r="AE729" s="84"/>
    </row>
    <row r="730" spans="1:31" s="89" customFormat="1" ht="15.75" customHeight="1">
      <c r="A730" s="88">
        <v>42272</v>
      </c>
      <c r="B730" s="84">
        <v>1925</v>
      </c>
      <c r="C730" s="93">
        <v>42256</v>
      </c>
      <c r="D730" s="92">
        <v>280.89600000000002</v>
      </c>
      <c r="E730" s="87">
        <v>234</v>
      </c>
      <c r="F730" s="87">
        <v>262</v>
      </c>
      <c r="G730" s="86">
        <f t="shared" si="67"/>
        <v>28</v>
      </c>
      <c r="H730" s="86">
        <f t="shared" si="68"/>
        <v>46.896000000000015</v>
      </c>
      <c r="I730" s="90"/>
      <c r="J730" s="90"/>
      <c r="K730" s="90"/>
      <c r="L730" s="90"/>
      <c r="M730" s="90"/>
      <c r="N730" s="90"/>
      <c r="AA730" s="88">
        <v>42275</v>
      </c>
      <c r="AB730" s="87">
        <v>7178</v>
      </c>
      <c r="AC730" s="87">
        <v>1949</v>
      </c>
      <c r="AD730" s="94">
        <f t="shared" si="69"/>
        <v>1331</v>
      </c>
      <c r="AE730" s="84"/>
    </row>
    <row r="731" spans="1:31" s="89" customFormat="1" ht="15.75" customHeight="1">
      <c r="A731" s="88">
        <v>42271</v>
      </c>
      <c r="B731" s="84">
        <v>1935</v>
      </c>
      <c r="C731" s="93">
        <v>42255</v>
      </c>
      <c r="D731" s="92">
        <v>280.89600000000002</v>
      </c>
      <c r="E731" s="87">
        <v>232</v>
      </c>
      <c r="F731" s="87">
        <v>262</v>
      </c>
      <c r="G731" s="86">
        <f t="shared" si="67"/>
        <v>30</v>
      </c>
      <c r="H731" s="86">
        <f t="shared" si="68"/>
        <v>48.896000000000015</v>
      </c>
      <c r="I731" s="90"/>
      <c r="J731" s="90"/>
      <c r="K731" s="90"/>
      <c r="L731" s="90"/>
      <c r="M731" s="90"/>
      <c r="N731" s="90"/>
      <c r="AA731" s="88">
        <v>42272</v>
      </c>
      <c r="AB731" s="87">
        <v>7216</v>
      </c>
      <c r="AC731" s="87">
        <v>1957</v>
      </c>
      <c r="AD731" s="94">
        <f t="shared" si="69"/>
        <v>1345</v>
      </c>
      <c r="AE731" s="84"/>
    </row>
    <row r="732" spans="1:31" s="89" customFormat="1" ht="15.75" customHeight="1">
      <c r="A732" s="88">
        <v>42270</v>
      </c>
      <c r="B732" s="84">
        <v>1955</v>
      </c>
      <c r="C732" s="93">
        <v>42251</v>
      </c>
      <c r="D732" s="92">
        <v>280.89600000000002</v>
      </c>
      <c r="E732" s="87">
        <v>233</v>
      </c>
      <c r="F732" s="87">
        <v>263</v>
      </c>
      <c r="G732" s="86">
        <f t="shared" si="67"/>
        <v>30</v>
      </c>
      <c r="H732" s="86">
        <f t="shared" si="68"/>
        <v>47.896000000000015</v>
      </c>
      <c r="I732" s="90"/>
      <c r="J732" s="90"/>
      <c r="K732" s="90"/>
      <c r="L732" s="90"/>
      <c r="M732" s="90"/>
      <c r="N732" s="90"/>
      <c r="AA732" s="88">
        <v>42271</v>
      </c>
      <c r="AB732" s="87">
        <v>7313</v>
      </c>
      <c r="AC732" s="87">
        <v>1980</v>
      </c>
      <c r="AD732" s="94">
        <f t="shared" si="69"/>
        <v>1373</v>
      </c>
      <c r="AE732" s="84"/>
    </row>
    <row r="733" spans="1:31" s="89" customFormat="1" ht="15.75" customHeight="1">
      <c r="A733" s="88">
        <v>42269</v>
      </c>
      <c r="B733" s="84">
        <v>1955</v>
      </c>
      <c r="C733" s="93">
        <v>42248</v>
      </c>
      <c r="D733" s="92">
        <v>284.24</v>
      </c>
      <c r="E733" s="87">
        <v>232</v>
      </c>
      <c r="F733" s="87">
        <v>265</v>
      </c>
      <c r="G733" s="86">
        <f t="shared" si="67"/>
        <v>33</v>
      </c>
      <c r="H733" s="86">
        <f t="shared" si="68"/>
        <v>52.240000000000009</v>
      </c>
      <c r="I733" s="90"/>
      <c r="J733" s="90"/>
      <c r="K733" s="90"/>
      <c r="L733" s="90"/>
      <c r="M733" s="90"/>
      <c r="N733" s="90"/>
      <c r="AA733" s="88">
        <v>42270</v>
      </c>
      <c r="AB733" s="87">
        <v>7380</v>
      </c>
      <c r="AC733" s="87">
        <v>1997</v>
      </c>
      <c r="AD733" s="94">
        <f t="shared" si="69"/>
        <v>1389</v>
      </c>
      <c r="AE733" s="84"/>
    </row>
    <row r="734" spans="1:31" s="89" customFormat="1" ht="15.75" customHeight="1">
      <c r="A734" s="88">
        <v>42268</v>
      </c>
      <c r="B734" s="84">
        <v>1940</v>
      </c>
      <c r="C734" s="93">
        <v>42247</v>
      </c>
      <c r="D734" s="92">
        <v>277.55200000000002</v>
      </c>
      <c r="E734" s="87">
        <v>233</v>
      </c>
      <c r="F734" s="87">
        <v>268</v>
      </c>
      <c r="G734" s="86">
        <f t="shared" si="67"/>
        <v>35</v>
      </c>
      <c r="H734" s="86">
        <f t="shared" si="68"/>
        <v>44.552000000000021</v>
      </c>
      <c r="I734" s="90"/>
      <c r="J734" s="90"/>
      <c r="K734" s="90"/>
      <c r="L734" s="90"/>
      <c r="M734" s="90"/>
      <c r="N734" s="90"/>
      <c r="AA734" s="88">
        <v>42269</v>
      </c>
      <c r="AB734" s="87">
        <v>7363</v>
      </c>
      <c r="AC734" s="87">
        <v>1963</v>
      </c>
      <c r="AD734" s="94">
        <f t="shared" si="69"/>
        <v>1474</v>
      </c>
      <c r="AE734" s="84"/>
    </row>
    <row r="735" spans="1:31" s="89" customFormat="1" ht="15.75" customHeight="1">
      <c r="A735" s="88">
        <v>42265</v>
      </c>
      <c r="B735" s="84">
        <v>1925</v>
      </c>
      <c r="C735" s="93">
        <v>42244</v>
      </c>
      <c r="D735" s="92">
        <v>275.88</v>
      </c>
      <c r="E735" s="87">
        <v>234</v>
      </c>
      <c r="F735" s="87">
        <v>268</v>
      </c>
      <c r="G735" s="86">
        <f t="shared" si="67"/>
        <v>34</v>
      </c>
      <c r="H735" s="86">
        <f t="shared" si="68"/>
        <v>41.879999999999995</v>
      </c>
      <c r="I735" s="90"/>
      <c r="J735" s="90"/>
      <c r="K735" s="90"/>
      <c r="L735" s="90"/>
      <c r="M735" s="90"/>
      <c r="N735" s="90"/>
      <c r="AA735" s="88">
        <v>42268</v>
      </c>
      <c r="AB735" s="87">
        <v>7426</v>
      </c>
      <c r="AC735" s="87">
        <v>1950</v>
      </c>
      <c r="AD735" s="94">
        <f t="shared" si="69"/>
        <v>1576</v>
      </c>
      <c r="AE735" s="84"/>
    </row>
    <row r="736" spans="1:31" s="89" customFormat="1" ht="15.75" customHeight="1">
      <c r="A736" s="88">
        <v>42264</v>
      </c>
      <c r="B736" s="84">
        <v>1925</v>
      </c>
      <c r="C736" s="93">
        <v>42243</v>
      </c>
      <c r="D736" s="92">
        <v>272.536</v>
      </c>
      <c r="E736" s="87">
        <v>231</v>
      </c>
      <c r="F736" s="87">
        <v>264</v>
      </c>
      <c r="G736" s="86">
        <f t="shared" si="67"/>
        <v>33</v>
      </c>
      <c r="H736" s="86">
        <f t="shared" si="68"/>
        <v>41.536000000000001</v>
      </c>
      <c r="I736" s="90"/>
      <c r="J736" s="90"/>
      <c r="K736" s="90"/>
      <c r="L736" s="90"/>
      <c r="M736" s="90"/>
      <c r="N736" s="90"/>
      <c r="AA736" s="88">
        <v>42265</v>
      </c>
      <c r="AB736" s="87">
        <v>7340</v>
      </c>
      <c r="AC736" s="87">
        <v>1935</v>
      </c>
      <c r="AD736" s="94">
        <f t="shared" si="69"/>
        <v>1535</v>
      </c>
      <c r="AE736" s="84"/>
    </row>
    <row r="737" spans="1:31" s="89" customFormat="1" ht="15.75" customHeight="1">
      <c r="A737" s="88">
        <v>42263</v>
      </c>
      <c r="B737" s="84">
        <v>1925</v>
      </c>
      <c r="C737" s="93">
        <v>42242</v>
      </c>
      <c r="D737" s="92">
        <v>277.55200000000002</v>
      </c>
      <c r="E737" s="87">
        <v>228</v>
      </c>
      <c r="F737" s="87">
        <v>261</v>
      </c>
      <c r="G737" s="86">
        <f t="shared" si="67"/>
        <v>33</v>
      </c>
      <c r="H737" s="86">
        <f t="shared" si="68"/>
        <v>49.552000000000021</v>
      </c>
      <c r="I737" s="90"/>
      <c r="J737" s="90"/>
      <c r="K737" s="90"/>
      <c r="L737" s="90"/>
      <c r="M737" s="90"/>
      <c r="N737" s="90"/>
      <c r="AA737" s="88">
        <v>42264</v>
      </c>
      <c r="AB737" s="87">
        <v>7343</v>
      </c>
      <c r="AC737" s="87">
        <v>1943</v>
      </c>
      <c r="AD737" s="94">
        <f t="shared" si="69"/>
        <v>1514</v>
      </c>
      <c r="AE737" s="84"/>
    </row>
    <row r="738" spans="1:31" s="89" customFormat="1" ht="15.75" customHeight="1">
      <c r="A738" s="88">
        <v>42262</v>
      </c>
      <c r="B738" s="84">
        <v>1900</v>
      </c>
      <c r="C738" s="93">
        <v>42241</v>
      </c>
      <c r="D738" s="92">
        <v>277.55200000000002</v>
      </c>
      <c r="E738" s="87">
        <v>231</v>
      </c>
      <c r="F738" s="87">
        <v>264</v>
      </c>
      <c r="G738" s="86">
        <f t="shared" si="67"/>
        <v>33</v>
      </c>
      <c r="H738" s="86">
        <f t="shared" si="68"/>
        <v>46.552000000000021</v>
      </c>
      <c r="I738" s="90"/>
      <c r="J738" s="90"/>
      <c r="K738" s="90"/>
      <c r="L738" s="90"/>
      <c r="M738" s="90"/>
      <c r="N738" s="90"/>
      <c r="AA738" s="88">
        <v>42263</v>
      </c>
      <c r="AB738" s="87">
        <v>7436</v>
      </c>
      <c r="AC738" s="87">
        <v>1927</v>
      </c>
      <c r="AD738" s="94">
        <f t="shared" si="69"/>
        <v>1655</v>
      </c>
      <c r="AE738" s="84"/>
    </row>
    <row r="739" spans="1:31" s="89" customFormat="1" ht="15.75" customHeight="1">
      <c r="A739" s="88">
        <v>42261</v>
      </c>
      <c r="B739" s="84">
        <v>1895</v>
      </c>
      <c r="C739" s="93">
        <v>42240</v>
      </c>
      <c r="D739" s="92">
        <v>250.8</v>
      </c>
      <c r="E739" s="87">
        <v>233</v>
      </c>
      <c r="F739" s="87">
        <v>269</v>
      </c>
      <c r="G739" s="86">
        <f t="shared" si="67"/>
        <v>36</v>
      </c>
      <c r="H739" s="86">
        <f t="shared" si="68"/>
        <v>17.800000000000011</v>
      </c>
      <c r="I739" s="90"/>
      <c r="J739" s="90"/>
      <c r="K739" s="90"/>
      <c r="L739" s="90"/>
      <c r="M739" s="90"/>
      <c r="N739" s="90"/>
      <c r="AA739" s="88">
        <v>42262</v>
      </c>
      <c r="AB739" s="87">
        <v>7430</v>
      </c>
      <c r="AC739" s="87">
        <v>1905</v>
      </c>
      <c r="AD739" s="94">
        <f t="shared" si="69"/>
        <v>1715</v>
      </c>
      <c r="AE739" s="84"/>
    </row>
    <row r="740" spans="1:31" s="89" customFormat="1" ht="15.75" customHeight="1">
      <c r="A740" s="88">
        <v>42258</v>
      </c>
      <c r="B740" s="84">
        <v>1900</v>
      </c>
      <c r="C740" s="93">
        <v>42237</v>
      </c>
      <c r="D740" s="92">
        <v>280.89600000000002</v>
      </c>
      <c r="E740" s="87">
        <v>240</v>
      </c>
      <c r="F740" s="87">
        <v>277</v>
      </c>
      <c r="G740" s="86">
        <f t="shared" si="67"/>
        <v>37</v>
      </c>
      <c r="H740" s="86">
        <f t="shared" si="68"/>
        <v>40.896000000000015</v>
      </c>
      <c r="I740" s="90"/>
      <c r="J740" s="90"/>
      <c r="K740" s="90"/>
      <c r="L740" s="90"/>
      <c r="M740" s="90"/>
      <c r="N740" s="90"/>
      <c r="AA740" s="88">
        <v>42261</v>
      </c>
      <c r="AB740" s="87">
        <v>7516</v>
      </c>
      <c r="AC740" s="87">
        <v>1908</v>
      </c>
      <c r="AD740" s="94">
        <f t="shared" si="69"/>
        <v>1792</v>
      </c>
      <c r="AE740" s="84"/>
    </row>
    <row r="741" spans="1:31" s="89" customFormat="1" ht="15.75" customHeight="1">
      <c r="A741" s="88">
        <v>42257</v>
      </c>
      <c r="B741" s="84">
        <v>1935</v>
      </c>
      <c r="C741" s="93">
        <v>42236</v>
      </c>
      <c r="D741" s="92">
        <v>289.25599999999997</v>
      </c>
      <c r="E741" s="87">
        <v>244</v>
      </c>
      <c r="F741" s="87">
        <v>282</v>
      </c>
      <c r="G741" s="86">
        <f t="shared" si="67"/>
        <v>38</v>
      </c>
      <c r="H741" s="86">
        <f t="shared" si="68"/>
        <v>45.255999999999972</v>
      </c>
      <c r="I741" s="90"/>
      <c r="J741" s="90"/>
      <c r="K741" s="90"/>
      <c r="L741" s="90"/>
      <c r="M741" s="90"/>
      <c r="N741" s="90"/>
      <c r="AA741" s="88">
        <v>42258</v>
      </c>
      <c r="AB741" s="87">
        <v>7595</v>
      </c>
      <c r="AC741" s="87">
        <v>1949</v>
      </c>
      <c r="AD741" s="94">
        <f t="shared" si="69"/>
        <v>1748</v>
      </c>
      <c r="AE741" s="84"/>
    </row>
    <row r="742" spans="1:31" s="89" customFormat="1" ht="15.75" customHeight="1">
      <c r="A742" s="88">
        <v>42256</v>
      </c>
      <c r="B742" s="84">
        <v>1895</v>
      </c>
      <c r="C742" s="93">
        <v>42235</v>
      </c>
      <c r="D742" s="92">
        <v>292.60000000000002</v>
      </c>
      <c r="E742" s="87">
        <v>245</v>
      </c>
      <c r="F742" s="87">
        <v>285</v>
      </c>
      <c r="G742" s="86">
        <f t="shared" si="67"/>
        <v>40</v>
      </c>
      <c r="H742" s="86">
        <f t="shared" si="68"/>
        <v>47.600000000000023</v>
      </c>
      <c r="I742" s="90"/>
      <c r="J742" s="90"/>
      <c r="K742" s="90"/>
      <c r="L742" s="90"/>
      <c r="M742" s="90"/>
      <c r="N742" s="90"/>
      <c r="AA742" s="88">
        <v>42257</v>
      </c>
      <c r="AB742" s="87">
        <v>7622</v>
      </c>
      <c r="AC742" s="87">
        <v>1945</v>
      </c>
      <c r="AD742" s="94">
        <f t="shared" si="69"/>
        <v>1787</v>
      </c>
      <c r="AE742" s="84"/>
    </row>
    <row r="743" spans="1:31" s="89" customFormat="1" ht="15.75" customHeight="1">
      <c r="A743" s="88">
        <v>42255</v>
      </c>
      <c r="B743" s="84">
        <v>1900</v>
      </c>
      <c r="C743" s="93">
        <v>42234</v>
      </c>
      <c r="D743" s="92">
        <v>307.64800000000002</v>
      </c>
      <c r="E743" s="87">
        <v>245</v>
      </c>
      <c r="F743" s="87">
        <v>285</v>
      </c>
      <c r="G743" s="86">
        <f t="shared" si="67"/>
        <v>40</v>
      </c>
      <c r="H743" s="86">
        <f t="shared" si="68"/>
        <v>62.648000000000025</v>
      </c>
      <c r="I743" s="90"/>
      <c r="J743" s="90"/>
      <c r="K743" s="90"/>
      <c r="L743" s="90"/>
      <c r="M743" s="90"/>
      <c r="N743" s="90"/>
      <c r="AA743" s="88">
        <v>42256</v>
      </c>
      <c r="AB743" s="87">
        <v>7630</v>
      </c>
      <c r="AC743" s="87">
        <v>1932</v>
      </c>
      <c r="AD743" s="94">
        <f t="shared" si="69"/>
        <v>1834</v>
      </c>
      <c r="AE743" s="84"/>
    </row>
    <row r="744" spans="1:31" s="89" customFormat="1" ht="15.75" customHeight="1">
      <c r="A744" s="88">
        <v>42254</v>
      </c>
      <c r="B744" s="84">
        <v>1885</v>
      </c>
      <c r="C744" s="93">
        <v>42233</v>
      </c>
      <c r="D744" s="92">
        <v>307.64800000000002</v>
      </c>
      <c r="E744" s="87">
        <v>252</v>
      </c>
      <c r="F744" s="87">
        <v>291</v>
      </c>
      <c r="G744" s="86">
        <f t="shared" si="67"/>
        <v>39</v>
      </c>
      <c r="H744" s="86">
        <f t="shared" si="68"/>
        <v>55.648000000000025</v>
      </c>
      <c r="I744" s="90"/>
      <c r="J744" s="90"/>
      <c r="K744" s="90"/>
      <c r="L744" s="90"/>
      <c r="M744" s="90"/>
      <c r="N744" s="90"/>
      <c r="AA744" s="88">
        <v>42255</v>
      </c>
      <c r="AB744" s="87">
        <v>7582</v>
      </c>
      <c r="AC744" s="87">
        <v>1926</v>
      </c>
      <c r="AD744" s="94">
        <f t="shared" si="69"/>
        <v>1804</v>
      </c>
      <c r="AE744" s="84"/>
    </row>
    <row r="745" spans="1:31" s="89" customFormat="1" ht="15.75" customHeight="1">
      <c r="A745" s="88">
        <v>42249</v>
      </c>
      <c r="B745" s="84">
        <v>1887.5</v>
      </c>
      <c r="C745" s="93">
        <v>42230</v>
      </c>
      <c r="D745" s="92">
        <v>307.64800000000002</v>
      </c>
      <c r="E745" s="87">
        <v>254</v>
      </c>
      <c r="F745" s="87">
        <v>292</v>
      </c>
      <c r="G745" s="86">
        <f t="shared" si="67"/>
        <v>38</v>
      </c>
      <c r="H745" s="86">
        <f t="shared" si="68"/>
        <v>53.648000000000025</v>
      </c>
      <c r="I745" s="90"/>
      <c r="J745" s="90"/>
      <c r="K745" s="90"/>
      <c r="L745" s="90"/>
      <c r="M745" s="90"/>
      <c r="N745" s="90"/>
      <c r="AA745" s="88">
        <v>42254</v>
      </c>
      <c r="AB745" s="87">
        <v>7643</v>
      </c>
      <c r="AC745" s="87">
        <v>1907</v>
      </c>
      <c r="AD745" s="94">
        <f t="shared" si="69"/>
        <v>1922</v>
      </c>
      <c r="AE745" s="84"/>
    </row>
    <row r="746" spans="1:31" s="89" customFormat="1" ht="15.75" customHeight="1">
      <c r="A746" s="88">
        <v>42248</v>
      </c>
      <c r="B746" s="84">
        <v>1890</v>
      </c>
      <c r="C746" s="93">
        <v>42229</v>
      </c>
      <c r="D746" s="92">
        <v>314.33600000000001</v>
      </c>
      <c r="E746" s="87">
        <v>259</v>
      </c>
      <c r="F746" s="87">
        <v>295</v>
      </c>
      <c r="G746" s="86">
        <f t="shared" si="67"/>
        <v>36</v>
      </c>
      <c r="H746" s="86">
        <f t="shared" si="68"/>
        <v>55.336000000000013</v>
      </c>
      <c r="I746" s="90"/>
      <c r="J746" s="90"/>
      <c r="K746" s="90"/>
      <c r="L746" s="90"/>
      <c r="M746" s="90"/>
      <c r="N746" s="90"/>
      <c r="AA746" s="88">
        <v>42249</v>
      </c>
      <c r="AB746" s="87">
        <v>7632</v>
      </c>
      <c r="AC746" s="87">
        <v>1925</v>
      </c>
      <c r="AD746" s="94">
        <f t="shared" si="69"/>
        <v>1857</v>
      </c>
      <c r="AE746" s="84"/>
    </row>
    <row r="747" spans="1:31" s="89" customFormat="1" ht="15.75" customHeight="1">
      <c r="A747" s="88">
        <v>42247</v>
      </c>
      <c r="B747" s="84">
        <v>1950</v>
      </c>
      <c r="C747" s="93">
        <v>42228</v>
      </c>
      <c r="D747" s="92">
        <v>314.33600000000001</v>
      </c>
      <c r="E747" s="87">
        <v>269</v>
      </c>
      <c r="F747" s="87">
        <v>302</v>
      </c>
      <c r="G747" s="86">
        <f t="shared" si="67"/>
        <v>33</v>
      </c>
      <c r="H747" s="86">
        <f t="shared" si="68"/>
        <v>45.336000000000013</v>
      </c>
      <c r="I747" s="90"/>
      <c r="J747" s="90"/>
      <c r="K747" s="90"/>
      <c r="L747" s="90"/>
      <c r="M747" s="90"/>
      <c r="N747" s="90"/>
      <c r="AA747" s="88">
        <v>42248</v>
      </c>
      <c r="AB747" s="87">
        <v>7678</v>
      </c>
      <c r="AC747" s="87">
        <v>1924</v>
      </c>
      <c r="AD747" s="94">
        <f t="shared" si="69"/>
        <v>1906</v>
      </c>
      <c r="AE747" s="84"/>
    </row>
    <row r="748" spans="1:31" s="89" customFormat="1" ht="15.75" customHeight="1">
      <c r="A748" s="88">
        <v>42244</v>
      </c>
      <c r="B748" s="84">
        <v>1950</v>
      </c>
      <c r="C748" s="93">
        <v>42227</v>
      </c>
      <c r="D748" s="92">
        <v>310.99200000000002</v>
      </c>
      <c r="E748" s="87">
        <v>272</v>
      </c>
      <c r="F748" s="87">
        <v>303</v>
      </c>
      <c r="G748" s="86">
        <f t="shared" si="67"/>
        <v>31</v>
      </c>
      <c r="H748" s="86">
        <f t="shared" si="68"/>
        <v>38.992000000000019</v>
      </c>
      <c r="I748" s="90"/>
      <c r="J748" s="90"/>
      <c r="K748" s="90"/>
      <c r="L748" s="90"/>
      <c r="M748" s="90"/>
      <c r="N748" s="90"/>
      <c r="AA748" s="88">
        <v>42247</v>
      </c>
      <c r="AB748" s="87">
        <v>7551</v>
      </c>
      <c r="AC748" s="87">
        <v>1917</v>
      </c>
      <c r="AD748" s="94">
        <f t="shared" si="69"/>
        <v>1800</v>
      </c>
      <c r="AE748" s="84"/>
    </row>
    <row r="749" spans="1:31" s="89" customFormat="1" ht="15.75" customHeight="1">
      <c r="A749" s="88">
        <v>42243</v>
      </c>
      <c r="B749" s="84">
        <v>1980</v>
      </c>
      <c r="C749" s="93">
        <v>42226</v>
      </c>
      <c r="D749" s="92">
        <v>310.99200000000002</v>
      </c>
      <c r="E749" s="87">
        <v>272</v>
      </c>
      <c r="F749" s="87">
        <v>303</v>
      </c>
      <c r="G749" s="86">
        <f t="shared" si="67"/>
        <v>31</v>
      </c>
      <c r="H749" s="86">
        <f t="shared" si="68"/>
        <v>38.992000000000019</v>
      </c>
      <c r="I749" s="90"/>
      <c r="J749" s="90"/>
      <c r="K749" s="90"/>
      <c r="L749" s="90"/>
      <c r="M749" s="90"/>
      <c r="N749" s="90"/>
      <c r="AA749" s="88">
        <v>42244</v>
      </c>
      <c r="AB749" s="87">
        <v>7628</v>
      </c>
      <c r="AC749" s="87">
        <v>1980</v>
      </c>
      <c r="AD749" s="94">
        <f t="shared" si="69"/>
        <v>1688</v>
      </c>
      <c r="AE749" s="84"/>
    </row>
    <row r="750" spans="1:31" s="89" customFormat="1" ht="15.75" customHeight="1">
      <c r="A750" s="88">
        <v>42242</v>
      </c>
      <c r="B750" s="84">
        <v>1875</v>
      </c>
      <c r="C750" s="93">
        <v>42223</v>
      </c>
      <c r="D750" s="92">
        <v>310.99200000000002</v>
      </c>
      <c r="E750" s="87">
        <v>272</v>
      </c>
      <c r="F750" s="87">
        <v>303</v>
      </c>
      <c r="G750" s="86">
        <f t="shared" si="67"/>
        <v>31</v>
      </c>
      <c r="H750" s="86">
        <f t="shared" si="68"/>
        <v>38.992000000000019</v>
      </c>
      <c r="I750" s="90"/>
      <c r="J750" s="90"/>
      <c r="K750" s="90"/>
      <c r="L750" s="90"/>
      <c r="M750" s="90"/>
      <c r="N750" s="90"/>
      <c r="AA750" s="88">
        <v>42243</v>
      </c>
      <c r="AB750" s="87">
        <v>7467</v>
      </c>
      <c r="AC750" s="87">
        <v>1932</v>
      </c>
      <c r="AD750" s="94">
        <f t="shared" si="69"/>
        <v>1671</v>
      </c>
      <c r="AE750" s="84"/>
    </row>
    <row r="751" spans="1:31" s="89" customFormat="1" ht="15.75" customHeight="1">
      <c r="A751" s="88">
        <v>42241</v>
      </c>
      <c r="B751" s="84">
        <v>1850</v>
      </c>
      <c r="C751" s="93">
        <v>42222</v>
      </c>
      <c r="D751" s="92">
        <v>316.00799999999998</v>
      </c>
      <c r="E751" s="87">
        <v>272</v>
      </c>
      <c r="F751" s="87">
        <v>303</v>
      </c>
      <c r="G751" s="86">
        <f t="shared" si="67"/>
        <v>31</v>
      </c>
      <c r="H751" s="86">
        <f t="shared" si="68"/>
        <v>44.007999999999981</v>
      </c>
      <c r="I751" s="90"/>
      <c r="J751" s="90"/>
      <c r="K751" s="90"/>
      <c r="L751" s="90"/>
      <c r="M751" s="90"/>
      <c r="N751" s="90"/>
      <c r="AA751" s="88">
        <v>42242</v>
      </c>
      <c r="AB751" s="87">
        <v>7364</v>
      </c>
      <c r="AC751" s="87">
        <v>1874</v>
      </c>
      <c r="AD751" s="94">
        <f t="shared" si="69"/>
        <v>1742</v>
      </c>
      <c r="AE751" s="84"/>
    </row>
    <row r="752" spans="1:31" s="89" customFormat="1" ht="15.75" customHeight="1">
      <c r="A752" s="88">
        <v>42240</v>
      </c>
      <c r="B752" s="84">
        <v>1870</v>
      </c>
      <c r="C752" s="93">
        <v>42221</v>
      </c>
      <c r="D752" s="92">
        <v>323.53199999999998</v>
      </c>
      <c r="E752" s="87">
        <v>273</v>
      </c>
      <c r="F752" s="87">
        <v>304</v>
      </c>
      <c r="G752" s="86">
        <f t="shared" ref="G752:G815" si="70">F752-E752</f>
        <v>31</v>
      </c>
      <c r="H752" s="86">
        <f t="shared" ref="H752:H815" si="71">D752-E752</f>
        <v>50.531999999999982</v>
      </c>
      <c r="I752" s="90"/>
      <c r="J752" s="90"/>
      <c r="K752" s="90"/>
      <c r="L752" s="90"/>
      <c r="M752" s="90"/>
      <c r="N752" s="90"/>
      <c r="AA752" s="88">
        <v>42241</v>
      </c>
      <c r="AB752" s="87">
        <v>7359</v>
      </c>
      <c r="AC752" s="87">
        <v>1902</v>
      </c>
      <c r="AD752" s="94">
        <f t="shared" si="69"/>
        <v>1653</v>
      </c>
      <c r="AE752" s="84"/>
    </row>
    <row r="753" spans="1:31" s="89" customFormat="1" ht="15.75" customHeight="1">
      <c r="A753" s="88">
        <v>42237</v>
      </c>
      <c r="B753" s="84">
        <v>1925</v>
      </c>
      <c r="C753" s="93">
        <v>42220</v>
      </c>
      <c r="D753" s="92">
        <v>324.36799999999999</v>
      </c>
      <c r="E753" s="87">
        <v>273</v>
      </c>
      <c r="F753" s="87">
        <v>304</v>
      </c>
      <c r="G753" s="86">
        <f t="shared" si="70"/>
        <v>31</v>
      </c>
      <c r="H753" s="86">
        <f t="shared" si="71"/>
        <v>51.367999999999995</v>
      </c>
      <c r="I753" s="90"/>
      <c r="J753" s="90"/>
      <c r="K753" s="90"/>
      <c r="L753" s="90"/>
      <c r="M753" s="90"/>
      <c r="N753" s="90"/>
      <c r="AA753" s="88">
        <v>42240</v>
      </c>
      <c r="AB753" s="87">
        <v>7347</v>
      </c>
      <c r="AC753" s="87">
        <v>1957</v>
      </c>
      <c r="AD753" s="94">
        <f t="shared" si="69"/>
        <v>1476</v>
      </c>
      <c r="AE753" s="84"/>
    </row>
    <row r="754" spans="1:31" s="89" customFormat="1" ht="15.75" customHeight="1">
      <c r="A754" s="88">
        <v>42236</v>
      </c>
      <c r="B754" s="84">
        <v>1985</v>
      </c>
      <c r="C754" s="93">
        <v>42219</v>
      </c>
      <c r="D754" s="92">
        <v>336.072</v>
      </c>
      <c r="E754" s="87">
        <v>275</v>
      </c>
      <c r="F754" s="87">
        <v>308</v>
      </c>
      <c r="G754" s="86">
        <f t="shared" si="70"/>
        <v>33</v>
      </c>
      <c r="H754" s="86">
        <f t="shared" si="71"/>
        <v>61.072000000000003</v>
      </c>
      <c r="I754" s="90"/>
      <c r="J754" s="90"/>
      <c r="K754" s="90"/>
      <c r="L754" s="90"/>
      <c r="M754" s="90"/>
      <c r="N754" s="90"/>
      <c r="AA754" s="88">
        <v>42237</v>
      </c>
      <c r="AB754" s="87">
        <v>7617</v>
      </c>
      <c r="AC754" s="87">
        <v>2031</v>
      </c>
      <c r="AD754" s="94">
        <f t="shared" si="69"/>
        <v>1524</v>
      </c>
      <c r="AE754" s="84"/>
    </row>
    <row r="755" spans="1:31" s="89" customFormat="1" ht="15.75" customHeight="1">
      <c r="A755" s="88">
        <v>42235</v>
      </c>
      <c r="B755" s="84">
        <v>1995</v>
      </c>
      <c r="C755" s="93">
        <v>42216</v>
      </c>
      <c r="D755" s="92">
        <v>336.072</v>
      </c>
      <c r="E755" s="87">
        <v>278</v>
      </c>
      <c r="F755" s="87">
        <v>309</v>
      </c>
      <c r="G755" s="86">
        <f t="shared" si="70"/>
        <v>31</v>
      </c>
      <c r="H755" s="86">
        <f t="shared" si="71"/>
        <v>58.072000000000003</v>
      </c>
      <c r="I755" s="90"/>
      <c r="J755" s="90"/>
      <c r="K755" s="90"/>
      <c r="L755" s="90"/>
      <c r="M755" s="90"/>
      <c r="N755" s="90"/>
      <c r="AA755" s="88">
        <v>42236</v>
      </c>
      <c r="AB755" s="87">
        <v>7650</v>
      </c>
      <c r="AC755" s="87">
        <v>2025</v>
      </c>
      <c r="AD755" s="94">
        <f t="shared" si="69"/>
        <v>1575</v>
      </c>
      <c r="AE755" s="84"/>
    </row>
    <row r="756" spans="1:31" s="89" customFormat="1" ht="15.75" customHeight="1">
      <c r="A756" s="88">
        <v>42234</v>
      </c>
      <c r="B756" s="84">
        <v>2005</v>
      </c>
      <c r="C756" s="93">
        <v>42215</v>
      </c>
      <c r="D756" s="92">
        <v>332.72800000000001</v>
      </c>
      <c r="E756" s="87">
        <v>282</v>
      </c>
      <c r="F756" s="87">
        <v>309</v>
      </c>
      <c r="G756" s="86">
        <f t="shared" si="70"/>
        <v>27</v>
      </c>
      <c r="H756" s="86">
        <f t="shared" si="71"/>
        <v>50.728000000000009</v>
      </c>
      <c r="I756" s="90"/>
      <c r="J756" s="90"/>
      <c r="K756" s="90"/>
      <c r="L756" s="90"/>
      <c r="M756" s="90"/>
      <c r="N756" s="90"/>
      <c r="AA756" s="88">
        <v>42235</v>
      </c>
      <c r="AB756" s="87">
        <v>7701</v>
      </c>
      <c r="AC756" s="87">
        <v>2058</v>
      </c>
      <c r="AD756" s="94">
        <f t="shared" si="69"/>
        <v>1527</v>
      </c>
      <c r="AE756" s="84"/>
    </row>
    <row r="757" spans="1:31" s="89" customFormat="1" ht="15.75" customHeight="1">
      <c r="A757" s="88">
        <v>42233</v>
      </c>
      <c r="B757" s="84">
        <v>2095</v>
      </c>
      <c r="C757" s="93">
        <v>42214</v>
      </c>
      <c r="D757" s="92">
        <v>334.4</v>
      </c>
      <c r="E757" s="87">
        <v>282</v>
      </c>
      <c r="F757" s="87">
        <v>309</v>
      </c>
      <c r="G757" s="86">
        <f t="shared" si="70"/>
        <v>27</v>
      </c>
      <c r="H757" s="86">
        <f t="shared" si="71"/>
        <v>52.399999999999977</v>
      </c>
      <c r="I757" s="90"/>
      <c r="J757" s="90"/>
      <c r="K757" s="90"/>
      <c r="L757" s="90"/>
      <c r="M757" s="90"/>
      <c r="N757" s="90"/>
      <c r="AA757" s="88">
        <v>42234</v>
      </c>
      <c r="AB757" s="87">
        <v>7640</v>
      </c>
      <c r="AC757" s="87">
        <v>2041</v>
      </c>
      <c r="AD757" s="94">
        <f t="shared" si="69"/>
        <v>1517</v>
      </c>
      <c r="AE757" s="84"/>
    </row>
    <row r="758" spans="1:31" s="89" customFormat="1" ht="15.75" customHeight="1">
      <c r="A758" s="88">
        <v>42230</v>
      </c>
      <c r="B758" s="84">
        <v>2090</v>
      </c>
      <c r="C758" s="93">
        <v>42213</v>
      </c>
      <c r="D758" s="92">
        <v>334.4</v>
      </c>
      <c r="E758" s="87">
        <v>280</v>
      </c>
      <c r="F758" s="87">
        <v>310</v>
      </c>
      <c r="G758" s="86">
        <f t="shared" si="70"/>
        <v>30</v>
      </c>
      <c r="H758" s="86">
        <f t="shared" si="71"/>
        <v>54.399999999999977</v>
      </c>
      <c r="I758" s="90"/>
      <c r="J758" s="90"/>
      <c r="K758" s="90"/>
      <c r="L758" s="90"/>
      <c r="M758" s="90"/>
      <c r="N758" s="90"/>
      <c r="AA758" s="88">
        <v>42233</v>
      </c>
      <c r="AB758" s="87">
        <v>7746</v>
      </c>
      <c r="AC758" s="87">
        <v>2092</v>
      </c>
      <c r="AD758" s="94">
        <f t="shared" si="69"/>
        <v>1470</v>
      </c>
      <c r="AE758" s="84"/>
    </row>
    <row r="759" spans="1:31" s="89" customFormat="1" ht="15.75" customHeight="1">
      <c r="A759" s="88">
        <v>42229</v>
      </c>
      <c r="B759" s="84">
        <v>2090</v>
      </c>
      <c r="C759" s="93">
        <v>42212</v>
      </c>
      <c r="D759" s="92">
        <v>346.77280000000002</v>
      </c>
      <c r="E759" s="87">
        <v>283</v>
      </c>
      <c r="F759" s="87">
        <v>311</v>
      </c>
      <c r="G759" s="86">
        <f t="shared" si="70"/>
        <v>28</v>
      </c>
      <c r="H759" s="86">
        <f t="shared" si="71"/>
        <v>63.772800000000018</v>
      </c>
      <c r="I759" s="90"/>
      <c r="J759" s="90"/>
      <c r="K759" s="90"/>
      <c r="L759" s="90"/>
      <c r="M759" s="90"/>
      <c r="N759" s="90"/>
      <c r="AA759" s="88">
        <v>42230</v>
      </c>
      <c r="AB759" s="87">
        <v>7913</v>
      </c>
      <c r="AC759" s="87">
        <v>2114</v>
      </c>
      <c r="AD759" s="94">
        <f t="shared" si="69"/>
        <v>1571</v>
      </c>
      <c r="AE759" s="84"/>
    </row>
    <row r="760" spans="1:31" s="89" customFormat="1" ht="15.75" customHeight="1">
      <c r="A760" s="88">
        <v>42228</v>
      </c>
      <c r="B760" s="84">
        <v>2075</v>
      </c>
      <c r="C760" s="93">
        <v>42209</v>
      </c>
      <c r="D760" s="92">
        <v>346.77280000000002</v>
      </c>
      <c r="E760" s="87">
        <v>291</v>
      </c>
      <c r="F760" s="87">
        <v>313</v>
      </c>
      <c r="G760" s="86">
        <f t="shared" si="70"/>
        <v>22</v>
      </c>
      <c r="H760" s="86">
        <f t="shared" si="71"/>
        <v>55.772800000000018</v>
      </c>
      <c r="I760" s="90"/>
      <c r="J760" s="90"/>
      <c r="K760" s="90"/>
      <c r="L760" s="90"/>
      <c r="M760" s="90"/>
      <c r="N760" s="90"/>
      <c r="AA760" s="88">
        <v>42229</v>
      </c>
      <c r="AB760" s="87">
        <v>7911</v>
      </c>
      <c r="AC760" s="87">
        <v>2160</v>
      </c>
      <c r="AD760" s="94">
        <f t="shared" si="69"/>
        <v>1431</v>
      </c>
      <c r="AE760" s="84"/>
    </row>
    <row r="761" spans="1:31" s="89" customFormat="1" ht="15.75" customHeight="1">
      <c r="A761" s="88">
        <v>42227</v>
      </c>
      <c r="B761" s="84">
        <v>2075</v>
      </c>
      <c r="C761" s="93">
        <v>42208</v>
      </c>
      <c r="D761" s="92">
        <v>346.10399999999998</v>
      </c>
      <c r="E761" s="87">
        <v>294</v>
      </c>
      <c r="F761" s="87">
        <v>313</v>
      </c>
      <c r="G761" s="86">
        <f t="shared" si="70"/>
        <v>19</v>
      </c>
      <c r="H761" s="86">
        <f t="shared" si="71"/>
        <v>52.103999999999985</v>
      </c>
      <c r="I761" s="90"/>
      <c r="J761" s="90"/>
      <c r="K761" s="90"/>
      <c r="L761" s="90"/>
      <c r="M761" s="90"/>
      <c r="N761" s="90"/>
      <c r="AA761" s="88">
        <v>42228</v>
      </c>
      <c r="AB761" s="87">
        <v>7898</v>
      </c>
      <c r="AC761" s="87">
        <v>2095</v>
      </c>
      <c r="AD761" s="94">
        <f t="shared" si="69"/>
        <v>1613</v>
      </c>
      <c r="AE761" s="84"/>
    </row>
    <row r="762" spans="1:31" s="89" customFormat="1" ht="15.75" customHeight="1">
      <c r="A762" s="88">
        <v>42226</v>
      </c>
      <c r="B762" s="84">
        <v>2075</v>
      </c>
      <c r="C762" s="93">
        <v>42207</v>
      </c>
      <c r="D762" s="92">
        <v>346.94</v>
      </c>
      <c r="E762" s="87">
        <v>296</v>
      </c>
      <c r="F762" s="87">
        <v>318</v>
      </c>
      <c r="G762" s="86">
        <f t="shared" si="70"/>
        <v>22</v>
      </c>
      <c r="H762" s="86">
        <f t="shared" si="71"/>
        <v>50.94</v>
      </c>
      <c r="I762" s="90"/>
      <c r="J762" s="90"/>
      <c r="K762" s="90"/>
      <c r="L762" s="90"/>
      <c r="M762" s="90"/>
      <c r="N762" s="90"/>
      <c r="AA762" s="88">
        <v>42227</v>
      </c>
      <c r="AB762" s="87">
        <v>7896</v>
      </c>
      <c r="AC762" s="87">
        <v>2080</v>
      </c>
      <c r="AD762" s="94">
        <f t="shared" si="69"/>
        <v>1656</v>
      </c>
      <c r="AE762" s="84"/>
    </row>
    <row r="763" spans="1:31" s="89" customFormat="1" ht="15.75" customHeight="1">
      <c r="A763" s="88">
        <v>42223</v>
      </c>
      <c r="B763" s="84">
        <v>2010</v>
      </c>
      <c r="C763" s="93">
        <v>42206</v>
      </c>
      <c r="D763" s="92">
        <v>347.77600000000001</v>
      </c>
      <c r="E763" s="87">
        <v>296</v>
      </c>
      <c r="F763" s="87">
        <v>321</v>
      </c>
      <c r="G763" s="86">
        <f t="shared" si="70"/>
        <v>25</v>
      </c>
      <c r="H763" s="86">
        <f t="shared" si="71"/>
        <v>51.77600000000001</v>
      </c>
      <c r="I763" s="90"/>
      <c r="J763" s="90"/>
      <c r="K763" s="90"/>
      <c r="L763" s="90"/>
      <c r="M763" s="90"/>
      <c r="N763" s="90"/>
      <c r="AA763" s="88">
        <v>42226</v>
      </c>
      <c r="AB763" s="87">
        <v>7688</v>
      </c>
      <c r="AC763" s="87">
        <v>2050</v>
      </c>
      <c r="AD763" s="94">
        <f t="shared" si="69"/>
        <v>1538</v>
      </c>
      <c r="AE763" s="84"/>
    </row>
    <row r="764" spans="1:31" s="89" customFormat="1" ht="15.75" customHeight="1">
      <c r="A764" s="88">
        <v>42222</v>
      </c>
      <c r="B764" s="84">
        <v>2005</v>
      </c>
      <c r="C764" s="93">
        <v>42205</v>
      </c>
      <c r="D764" s="92">
        <v>347.77600000000001</v>
      </c>
      <c r="E764" s="87">
        <v>298</v>
      </c>
      <c r="F764" s="87">
        <v>323</v>
      </c>
      <c r="G764" s="86">
        <f t="shared" si="70"/>
        <v>25</v>
      </c>
      <c r="H764" s="86">
        <f t="shared" si="71"/>
        <v>49.77600000000001</v>
      </c>
      <c r="I764" s="90"/>
      <c r="J764" s="90"/>
      <c r="K764" s="90"/>
      <c r="L764" s="90"/>
      <c r="M764" s="90"/>
      <c r="N764" s="90"/>
      <c r="AA764" s="88">
        <v>42223</v>
      </c>
      <c r="AB764" s="87">
        <v>7607</v>
      </c>
      <c r="AC764" s="87">
        <v>2024</v>
      </c>
      <c r="AD764" s="94">
        <f t="shared" si="69"/>
        <v>1535</v>
      </c>
      <c r="AE764" s="84"/>
    </row>
    <row r="765" spans="1:31" s="89" customFormat="1" ht="15.75" customHeight="1">
      <c r="A765" s="88">
        <v>42221</v>
      </c>
      <c r="B765" s="84">
        <v>2005</v>
      </c>
      <c r="C765" s="93">
        <v>42202</v>
      </c>
      <c r="D765" s="92">
        <v>341.32</v>
      </c>
      <c r="E765" s="87">
        <v>296</v>
      </c>
      <c r="F765" s="87">
        <v>323</v>
      </c>
      <c r="G765" s="86">
        <f t="shared" si="70"/>
        <v>27</v>
      </c>
      <c r="H765" s="86">
        <f t="shared" si="71"/>
        <v>45.319999999999993</v>
      </c>
      <c r="I765" s="90"/>
      <c r="J765" s="90"/>
      <c r="K765" s="90"/>
      <c r="L765" s="90"/>
      <c r="M765" s="90"/>
      <c r="N765" s="90"/>
      <c r="AA765" s="88">
        <v>42222</v>
      </c>
      <c r="AB765" s="87">
        <v>7482</v>
      </c>
      <c r="AC765" s="87">
        <v>2008</v>
      </c>
      <c r="AD765" s="94">
        <f t="shared" si="69"/>
        <v>1458</v>
      </c>
      <c r="AE765" s="84"/>
    </row>
    <row r="766" spans="1:31" s="89" customFormat="1" ht="15.75" customHeight="1">
      <c r="A766" s="88">
        <v>42220</v>
      </c>
      <c r="B766" s="84">
        <v>2050</v>
      </c>
      <c r="C766" s="93">
        <v>42201</v>
      </c>
      <c r="D766" s="92">
        <v>352.97500000000002</v>
      </c>
      <c r="E766" s="87">
        <v>296</v>
      </c>
      <c r="F766" s="87">
        <v>323</v>
      </c>
      <c r="G766" s="86">
        <f t="shared" si="70"/>
        <v>27</v>
      </c>
      <c r="H766" s="86">
        <f t="shared" si="71"/>
        <v>56.975000000000023</v>
      </c>
      <c r="I766" s="90"/>
      <c r="J766" s="90"/>
      <c r="K766" s="90"/>
      <c r="L766" s="90"/>
      <c r="M766" s="90"/>
      <c r="N766" s="90"/>
      <c r="AA766" s="88">
        <v>42221</v>
      </c>
      <c r="AB766" s="87">
        <v>7553</v>
      </c>
      <c r="AC766" s="87">
        <v>2070</v>
      </c>
      <c r="AD766" s="94">
        <f t="shared" si="69"/>
        <v>1343</v>
      </c>
      <c r="AE766" s="84"/>
    </row>
    <row r="767" spans="1:31" s="89" customFormat="1" ht="15.75" customHeight="1">
      <c r="A767" s="88">
        <v>42219</v>
      </c>
      <c r="B767" s="84">
        <v>2030</v>
      </c>
      <c r="C767" s="93">
        <v>42200</v>
      </c>
      <c r="D767" s="92">
        <v>352.14</v>
      </c>
      <c r="E767" s="87">
        <v>296</v>
      </c>
      <c r="F767" s="87">
        <v>320</v>
      </c>
      <c r="G767" s="86">
        <f t="shared" si="70"/>
        <v>24</v>
      </c>
      <c r="H767" s="86">
        <f t="shared" si="71"/>
        <v>56.139999999999986</v>
      </c>
      <c r="I767" s="90"/>
      <c r="J767" s="90"/>
      <c r="K767" s="90"/>
      <c r="L767" s="90"/>
      <c r="M767" s="90"/>
      <c r="N767" s="90"/>
      <c r="AA767" s="88">
        <v>42220</v>
      </c>
      <c r="AB767" s="87">
        <v>7488</v>
      </c>
      <c r="AC767" s="87">
        <v>2045</v>
      </c>
      <c r="AD767" s="94">
        <f t="shared" si="69"/>
        <v>1353</v>
      </c>
      <c r="AE767" s="84"/>
    </row>
    <row r="768" spans="1:31" s="89" customFormat="1" ht="15.75" customHeight="1">
      <c r="A768" s="88">
        <v>42216</v>
      </c>
      <c r="B768" s="84">
        <v>2080</v>
      </c>
      <c r="C768" s="93">
        <v>42199</v>
      </c>
      <c r="D768" s="92">
        <v>352.14</v>
      </c>
      <c r="E768" s="87">
        <v>297</v>
      </c>
      <c r="F768" s="87">
        <v>321</v>
      </c>
      <c r="G768" s="86">
        <f t="shared" si="70"/>
        <v>24</v>
      </c>
      <c r="H768" s="86">
        <f t="shared" si="71"/>
        <v>55.139999999999986</v>
      </c>
      <c r="I768" s="90"/>
      <c r="J768" s="90"/>
      <c r="K768" s="90"/>
      <c r="L768" s="90"/>
      <c r="M768" s="90"/>
      <c r="N768" s="90"/>
      <c r="AA768" s="88">
        <v>42219</v>
      </c>
      <c r="AB768" s="87">
        <v>7730</v>
      </c>
      <c r="AC768" s="87">
        <v>2081</v>
      </c>
      <c r="AD768" s="94">
        <f t="shared" si="69"/>
        <v>1487</v>
      </c>
      <c r="AE768" s="84"/>
    </row>
    <row r="769" spans="1:31" s="89" customFormat="1" ht="15.75" customHeight="1">
      <c r="A769" s="88">
        <v>42215</v>
      </c>
      <c r="B769" s="84">
        <v>2135</v>
      </c>
      <c r="C769" s="93">
        <v>42198</v>
      </c>
      <c r="D769" s="92">
        <v>348.81</v>
      </c>
      <c r="E769" s="87">
        <v>300</v>
      </c>
      <c r="F769" s="87">
        <v>323</v>
      </c>
      <c r="G769" s="86">
        <f t="shared" si="70"/>
        <v>23</v>
      </c>
      <c r="H769" s="86">
        <f t="shared" si="71"/>
        <v>48.81</v>
      </c>
      <c r="I769" s="90"/>
      <c r="J769" s="90"/>
      <c r="K769" s="90"/>
      <c r="L769" s="90"/>
      <c r="M769" s="90"/>
      <c r="N769" s="90"/>
      <c r="AA769" s="88">
        <v>42216</v>
      </c>
      <c r="AB769" s="87">
        <v>7885</v>
      </c>
      <c r="AC769" s="87">
        <v>2162</v>
      </c>
      <c r="AD769" s="94">
        <f t="shared" si="69"/>
        <v>1399</v>
      </c>
      <c r="AE769" s="84"/>
    </row>
    <row r="770" spans="1:31" s="89" customFormat="1" ht="15.75" customHeight="1">
      <c r="A770" s="88">
        <v>42214</v>
      </c>
      <c r="B770" s="84">
        <v>2165</v>
      </c>
      <c r="C770" s="93">
        <v>42195</v>
      </c>
      <c r="D770" s="92">
        <v>349.64</v>
      </c>
      <c r="E770" s="87">
        <v>300</v>
      </c>
      <c r="F770" s="87">
        <v>320</v>
      </c>
      <c r="G770" s="86">
        <f t="shared" si="70"/>
        <v>20</v>
      </c>
      <c r="H770" s="86">
        <f t="shared" si="71"/>
        <v>49.639999999999986</v>
      </c>
      <c r="I770" s="90"/>
      <c r="J770" s="90"/>
      <c r="K770" s="90"/>
      <c r="L770" s="90"/>
      <c r="M770" s="90"/>
      <c r="N770" s="90"/>
      <c r="AA770" s="88">
        <v>42215</v>
      </c>
      <c r="AB770" s="87">
        <v>7915</v>
      </c>
      <c r="AC770" s="87">
        <v>2168</v>
      </c>
      <c r="AD770" s="94">
        <f t="shared" si="69"/>
        <v>1411</v>
      </c>
      <c r="AE770" s="84"/>
    </row>
    <row r="771" spans="1:31" s="89" customFormat="1" ht="15.75" customHeight="1">
      <c r="A771" s="88">
        <v>42213</v>
      </c>
      <c r="B771" s="84">
        <v>2135</v>
      </c>
      <c r="C771" s="93">
        <v>42194</v>
      </c>
      <c r="D771" s="92">
        <v>347.98</v>
      </c>
      <c r="E771" s="87">
        <v>290</v>
      </c>
      <c r="F771" s="87">
        <v>325</v>
      </c>
      <c r="G771" s="86">
        <f t="shared" si="70"/>
        <v>35</v>
      </c>
      <c r="H771" s="86">
        <f t="shared" si="71"/>
        <v>57.980000000000018</v>
      </c>
      <c r="I771" s="90"/>
      <c r="J771" s="90"/>
      <c r="K771" s="90"/>
      <c r="L771" s="90"/>
      <c r="M771" s="90"/>
      <c r="N771" s="90"/>
      <c r="AA771" s="88">
        <v>42214</v>
      </c>
      <c r="AB771" s="87">
        <v>7957</v>
      </c>
      <c r="AC771" s="87">
        <v>2163</v>
      </c>
      <c r="AD771" s="94">
        <f t="shared" ref="AD771:AD834" si="72">AB771-AC771*3</f>
        <v>1468</v>
      </c>
      <c r="AE771" s="84"/>
    </row>
    <row r="772" spans="1:31" s="89" customFormat="1" ht="15.75" customHeight="1">
      <c r="A772" s="88">
        <v>42212</v>
      </c>
      <c r="B772" s="84">
        <v>2135</v>
      </c>
      <c r="C772" s="93">
        <v>42193</v>
      </c>
      <c r="D772" s="92">
        <v>354.64</v>
      </c>
      <c r="E772" s="87">
        <v>290</v>
      </c>
      <c r="F772" s="87">
        <v>325</v>
      </c>
      <c r="G772" s="86">
        <f t="shared" si="70"/>
        <v>35</v>
      </c>
      <c r="H772" s="86">
        <f t="shared" si="71"/>
        <v>64.639999999999986</v>
      </c>
      <c r="I772" s="90"/>
      <c r="J772" s="90"/>
      <c r="K772" s="90"/>
      <c r="L772" s="90"/>
      <c r="M772" s="90"/>
      <c r="N772" s="90"/>
      <c r="AA772" s="88">
        <v>42213</v>
      </c>
      <c r="AB772" s="87">
        <v>7898</v>
      </c>
      <c r="AC772" s="87">
        <v>2171</v>
      </c>
      <c r="AD772" s="94">
        <f t="shared" si="72"/>
        <v>1385</v>
      </c>
      <c r="AE772" s="84"/>
    </row>
    <row r="773" spans="1:31" s="89" customFormat="1" ht="15.75" customHeight="1">
      <c r="A773" s="88">
        <v>42209</v>
      </c>
      <c r="B773" s="84">
        <v>2230</v>
      </c>
      <c r="C773" s="93">
        <v>42192</v>
      </c>
      <c r="D773" s="92">
        <v>364.625</v>
      </c>
      <c r="E773" s="87">
        <v>303</v>
      </c>
      <c r="F773" s="87">
        <v>329</v>
      </c>
      <c r="G773" s="86">
        <f t="shared" si="70"/>
        <v>26</v>
      </c>
      <c r="H773" s="86">
        <f t="shared" si="71"/>
        <v>61.625</v>
      </c>
      <c r="I773" s="90"/>
      <c r="J773" s="90"/>
      <c r="K773" s="90"/>
      <c r="L773" s="90"/>
      <c r="M773" s="90"/>
      <c r="N773" s="90"/>
      <c r="AA773" s="88">
        <v>42212</v>
      </c>
      <c r="AB773" s="87">
        <v>7790</v>
      </c>
      <c r="AC773" s="87">
        <v>2167</v>
      </c>
      <c r="AD773" s="94">
        <f t="shared" si="72"/>
        <v>1289</v>
      </c>
      <c r="AE773" s="84"/>
    </row>
    <row r="774" spans="1:31" s="89" customFormat="1" ht="15.75" customHeight="1">
      <c r="A774" s="88">
        <v>42208</v>
      </c>
      <c r="B774" s="84">
        <v>2295</v>
      </c>
      <c r="C774" s="93">
        <v>42191</v>
      </c>
      <c r="D774" s="92">
        <v>366.29500000000002</v>
      </c>
      <c r="E774" s="87">
        <v>309</v>
      </c>
      <c r="F774" s="87">
        <v>331</v>
      </c>
      <c r="G774" s="86">
        <f t="shared" si="70"/>
        <v>22</v>
      </c>
      <c r="H774" s="86">
        <f t="shared" si="71"/>
        <v>57.295000000000016</v>
      </c>
      <c r="I774" s="90"/>
      <c r="J774" s="90"/>
      <c r="K774" s="90"/>
      <c r="L774" s="90"/>
      <c r="M774" s="90"/>
      <c r="N774" s="90"/>
      <c r="AA774" s="88">
        <v>42209</v>
      </c>
      <c r="AB774" s="87">
        <v>8007</v>
      </c>
      <c r="AC774" s="87">
        <v>2257</v>
      </c>
      <c r="AD774" s="94">
        <f t="shared" si="72"/>
        <v>1236</v>
      </c>
      <c r="AE774" s="84"/>
    </row>
    <row r="775" spans="1:31" s="89" customFormat="1" ht="15.75" customHeight="1">
      <c r="A775" s="88">
        <v>42207</v>
      </c>
      <c r="B775" s="84">
        <v>2295</v>
      </c>
      <c r="C775" s="93">
        <v>42187</v>
      </c>
      <c r="D775" s="92">
        <v>365.46</v>
      </c>
      <c r="E775" s="87">
        <v>310</v>
      </c>
      <c r="F775" s="87">
        <v>331</v>
      </c>
      <c r="G775" s="86">
        <f t="shared" si="70"/>
        <v>21</v>
      </c>
      <c r="H775" s="86">
        <f t="shared" si="71"/>
        <v>55.45999999999998</v>
      </c>
      <c r="I775" s="90"/>
      <c r="J775" s="90"/>
      <c r="K775" s="90"/>
      <c r="L775" s="90"/>
      <c r="M775" s="90"/>
      <c r="N775" s="90"/>
      <c r="AA775" s="88">
        <v>42208</v>
      </c>
      <c r="AB775" s="87">
        <v>8211</v>
      </c>
      <c r="AC775" s="87">
        <v>2285</v>
      </c>
      <c r="AD775" s="94">
        <f t="shared" si="72"/>
        <v>1356</v>
      </c>
      <c r="AE775" s="84"/>
    </row>
    <row r="776" spans="1:31" s="89" customFormat="1" ht="15.75" customHeight="1">
      <c r="A776" s="88">
        <v>42206</v>
      </c>
      <c r="B776" s="84">
        <v>2295</v>
      </c>
      <c r="C776" s="93">
        <v>42186</v>
      </c>
      <c r="D776" s="92">
        <v>364.625</v>
      </c>
      <c r="E776" s="87">
        <v>312</v>
      </c>
      <c r="F776" s="87">
        <v>330</v>
      </c>
      <c r="G776" s="86">
        <f t="shared" si="70"/>
        <v>18</v>
      </c>
      <c r="H776" s="86">
        <f t="shared" si="71"/>
        <v>52.625</v>
      </c>
      <c r="I776" s="90"/>
      <c r="J776" s="90"/>
      <c r="K776" s="90"/>
      <c r="L776" s="90"/>
      <c r="M776" s="90"/>
      <c r="N776" s="90"/>
      <c r="AA776" s="88">
        <v>42207</v>
      </c>
      <c r="AB776" s="87">
        <v>8240</v>
      </c>
      <c r="AC776" s="87">
        <v>2308</v>
      </c>
      <c r="AD776" s="94">
        <f t="shared" si="72"/>
        <v>1316</v>
      </c>
      <c r="AE776" s="84"/>
    </row>
    <row r="777" spans="1:31" s="89" customFormat="1" ht="15.75" customHeight="1">
      <c r="A777" s="88">
        <v>42205</v>
      </c>
      <c r="B777" s="84">
        <v>2315</v>
      </c>
      <c r="C777" s="93">
        <v>42185</v>
      </c>
      <c r="D777" s="92">
        <v>368.8</v>
      </c>
      <c r="E777" s="87">
        <v>311</v>
      </c>
      <c r="F777" s="87">
        <v>328</v>
      </c>
      <c r="G777" s="86">
        <f t="shared" si="70"/>
        <v>17</v>
      </c>
      <c r="H777" s="86">
        <f t="shared" si="71"/>
        <v>57.800000000000011</v>
      </c>
      <c r="I777" s="90"/>
      <c r="J777" s="90"/>
      <c r="K777" s="90"/>
      <c r="L777" s="90"/>
      <c r="M777" s="90"/>
      <c r="N777" s="90"/>
      <c r="AA777" s="88">
        <v>42206</v>
      </c>
      <c r="AB777" s="87">
        <v>8142</v>
      </c>
      <c r="AC777" s="87">
        <v>2287</v>
      </c>
      <c r="AD777" s="94">
        <f t="shared" si="72"/>
        <v>1281</v>
      </c>
      <c r="AE777" s="84"/>
    </row>
    <row r="778" spans="1:31" s="89" customFormat="1" ht="15.75" customHeight="1">
      <c r="A778" s="88">
        <v>42202</v>
      </c>
      <c r="B778" s="84">
        <v>2305</v>
      </c>
      <c r="C778" s="93">
        <v>42184</v>
      </c>
      <c r="D778" s="92">
        <v>371.29</v>
      </c>
      <c r="E778" s="87">
        <v>311</v>
      </c>
      <c r="F778" s="87">
        <v>328</v>
      </c>
      <c r="G778" s="86">
        <f t="shared" si="70"/>
        <v>17</v>
      </c>
      <c r="H778" s="86">
        <f t="shared" si="71"/>
        <v>60.29000000000002</v>
      </c>
      <c r="I778" s="90"/>
      <c r="J778" s="90"/>
      <c r="K778" s="90"/>
      <c r="L778" s="90"/>
      <c r="M778" s="90"/>
      <c r="N778" s="90"/>
      <c r="AA778" s="88">
        <v>42205</v>
      </c>
      <c r="AB778" s="87">
        <v>8175</v>
      </c>
      <c r="AC778" s="87">
        <v>2316</v>
      </c>
      <c r="AD778" s="94">
        <f t="shared" si="72"/>
        <v>1227</v>
      </c>
      <c r="AE778" s="84"/>
    </row>
    <row r="779" spans="1:31" s="89" customFormat="1" ht="15.75" customHeight="1">
      <c r="A779" s="88">
        <v>42201</v>
      </c>
      <c r="B779" s="84">
        <v>2315</v>
      </c>
      <c r="C779" s="93">
        <v>42181</v>
      </c>
      <c r="D779" s="92">
        <v>372.95</v>
      </c>
      <c r="E779" s="87">
        <v>312</v>
      </c>
      <c r="F779" s="87">
        <v>328</v>
      </c>
      <c r="G779" s="86">
        <f t="shared" si="70"/>
        <v>16</v>
      </c>
      <c r="H779" s="86">
        <f t="shared" si="71"/>
        <v>60.949999999999989</v>
      </c>
      <c r="I779" s="90"/>
      <c r="J779" s="90"/>
      <c r="K779" s="90"/>
      <c r="L779" s="90"/>
      <c r="M779" s="90"/>
      <c r="N779" s="90"/>
      <c r="AA779" s="88">
        <v>42202</v>
      </c>
      <c r="AB779" s="87">
        <v>8130</v>
      </c>
      <c r="AC779" s="87">
        <v>2302</v>
      </c>
      <c r="AD779" s="94">
        <f t="shared" si="72"/>
        <v>1224</v>
      </c>
      <c r="AE779" s="84"/>
    </row>
    <row r="780" spans="1:31" s="89" customFormat="1" ht="15.75" customHeight="1">
      <c r="A780" s="88">
        <v>42200</v>
      </c>
      <c r="B780" s="84">
        <v>2310</v>
      </c>
      <c r="C780" s="93">
        <v>42180</v>
      </c>
      <c r="D780" s="92">
        <v>370.45499999999998</v>
      </c>
      <c r="E780" s="87">
        <v>311</v>
      </c>
      <c r="F780" s="87">
        <v>328</v>
      </c>
      <c r="G780" s="86">
        <f t="shared" si="70"/>
        <v>17</v>
      </c>
      <c r="H780" s="86">
        <f t="shared" si="71"/>
        <v>59.454999999999984</v>
      </c>
      <c r="I780" s="90"/>
      <c r="J780" s="90"/>
      <c r="K780" s="90"/>
      <c r="L780" s="90"/>
      <c r="M780" s="90"/>
      <c r="N780" s="90"/>
      <c r="AA780" s="88">
        <v>42201</v>
      </c>
      <c r="AB780" s="87">
        <v>8124</v>
      </c>
      <c r="AC780" s="87">
        <v>2289</v>
      </c>
      <c r="AD780" s="94">
        <f t="shared" si="72"/>
        <v>1257</v>
      </c>
      <c r="AE780" s="84"/>
    </row>
    <row r="781" spans="1:31" s="89" customFormat="1" ht="15.75" customHeight="1">
      <c r="A781" s="88">
        <v>42199</v>
      </c>
      <c r="B781" s="84">
        <v>2355</v>
      </c>
      <c r="C781" s="93">
        <v>42179</v>
      </c>
      <c r="D781" s="92">
        <v>370.45499999999998</v>
      </c>
      <c r="E781" s="87">
        <v>311</v>
      </c>
      <c r="F781" s="87">
        <v>325</v>
      </c>
      <c r="G781" s="86">
        <f t="shared" si="70"/>
        <v>14</v>
      </c>
      <c r="H781" s="86">
        <f t="shared" si="71"/>
        <v>59.454999999999984</v>
      </c>
      <c r="I781" s="90"/>
      <c r="J781" s="90"/>
      <c r="K781" s="90"/>
      <c r="L781" s="90"/>
      <c r="M781" s="90"/>
      <c r="N781" s="90"/>
      <c r="AA781" s="88">
        <v>42200</v>
      </c>
      <c r="AB781" s="87">
        <v>8226</v>
      </c>
      <c r="AC781" s="87">
        <v>2310</v>
      </c>
      <c r="AD781" s="94">
        <f t="shared" si="72"/>
        <v>1296</v>
      </c>
      <c r="AE781" s="84"/>
    </row>
    <row r="782" spans="1:31" s="89" customFormat="1" ht="15.75" customHeight="1">
      <c r="A782" s="88">
        <v>42198</v>
      </c>
      <c r="B782" s="84">
        <v>2375</v>
      </c>
      <c r="C782" s="93">
        <v>42178</v>
      </c>
      <c r="D782" s="92">
        <v>367.96</v>
      </c>
      <c r="E782" s="87">
        <v>312</v>
      </c>
      <c r="F782" s="87">
        <v>326</v>
      </c>
      <c r="G782" s="86">
        <f t="shared" si="70"/>
        <v>14</v>
      </c>
      <c r="H782" s="86">
        <f t="shared" si="71"/>
        <v>55.95999999999998</v>
      </c>
      <c r="I782" s="90"/>
      <c r="J782" s="90"/>
      <c r="K782" s="90"/>
      <c r="L782" s="90"/>
      <c r="M782" s="90"/>
      <c r="N782" s="90"/>
      <c r="AA782" s="88">
        <v>42199</v>
      </c>
      <c r="AB782" s="87">
        <v>8195</v>
      </c>
      <c r="AC782" s="87">
        <v>2314</v>
      </c>
      <c r="AD782" s="94">
        <f t="shared" si="72"/>
        <v>1253</v>
      </c>
      <c r="AE782" s="84"/>
    </row>
    <row r="783" spans="1:31" s="89" customFormat="1" ht="15.75" customHeight="1">
      <c r="A783" s="88">
        <v>42195</v>
      </c>
      <c r="B783" s="84">
        <v>2375</v>
      </c>
      <c r="C783" s="93">
        <v>42177</v>
      </c>
      <c r="D783" s="92">
        <v>367.96</v>
      </c>
      <c r="E783" s="87">
        <v>312</v>
      </c>
      <c r="F783" s="87">
        <v>326</v>
      </c>
      <c r="G783" s="86">
        <f t="shared" si="70"/>
        <v>14</v>
      </c>
      <c r="H783" s="86">
        <f t="shared" si="71"/>
        <v>55.95999999999998</v>
      </c>
      <c r="I783" s="90"/>
      <c r="J783" s="90"/>
      <c r="K783" s="90"/>
      <c r="L783" s="90"/>
      <c r="M783" s="90"/>
      <c r="N783" s="90"/>
      <c r="AA783" s="88">
        <v>42198</v>
      </c>
      <c r="AB783" s="87">
        <v>8241</v>
      </c>
      <c r="AC783" s="87">
        <v>2354</v>
      </c>
      <c r="AD783" s="94">
        <f t="shared" si="72"/>
        <v>1179</v>
      </c>
      <c r="AE783" s="84"/>
    </row>
    <row r="784" spans="1:31" s="89" customFormat="1" ht="15.75" customHeight="1">
      <c r="A784" s="88">
        <v>42194</v>
      </c>
      <c r="B784" s="84">
        <v>2350</v>
      </c>
      <c r="C784" s="93">
        <v>42173</v>
      </c>
      <c r="D784" s="92">
        <v>371.29</v>
      </c>
      <c r="E784" s="87">
        <v>310</v>
      </c>
      <c r="F784" s="87">
        <v>324</v>
      </c>
      <c r="G784" s="86">
        <f t="shared" si="70"/>
        <v>14</v>
      </c>
      <c r="H784" s="86">
        <f t="shared" si="71"/>
        <v>61.29000000000002</v>
      </c>
      <c r="I784" s="90"/>
      <c r="J784" s="90"/>
      <c r="K784" s="90"/>
      <c r="L784" s="90"/>
      <c r="M784" s="90"/>
      <c r="N784" s="90"/>
      <c r="AA784" s="88">
        <v>42195</v>
      </c>
      <c r="AB784" s="87">
        <v>8339</v>
      </c>
      <c r="AC784" s="87">
        <v>2384</v>
      </c>
      <c r="AD784" s="94">
        <f t="shared" si="72"/>
        <v>1187</v>
      </c>
      <c r="AE784" s="84"/>
    </row>
    <row r="785" spans="1:31" s="89" customFormat="1" ht="15.75" customHeight="1">
      <c r="A785" s="88">
        <v>42193</v>
      </c>
      <c r="B785" s="84">
        <v>2355</v>
      </c>
      <c r="C785" s="93">
        <v>42172</v>
      </c>
      <c r="D785" s="92">
        <v>371.29</v>
      </c>
      <c r="E785" s="87">
        <v>312</v>
      </c>
      <c r="F785" s="87">
        <v>324</v>
      </c>
      <c r="G785" s="86">
        <f t="shared" si="70"/>
        <v>12</v>
      </c>
      <c r="H785" s="86">
        <f t="shared" si="71"/>
        <v>59.29000000000002</v>
      </c>
      <c r="I785" s="90"/>
      <c r="J785" s="90"/>
      <c r="K785" s="90"/>
      <c r="L785" s="90"/>
      <c r="M785" s="90"/>
      <c r="N785" s="90"/>
      <c r="AA785" s="88">
        <v>42194</v>
      </c>
      <c r="AB785" s="87">
        <v>8355</v>
      </c>
      <c r="AC785" s="87">
        <v>2350</v>
      </c>
      <c r="AD785" s="94">
        <f t="shared" si="72"/>
        <v>1305</v>
      </c>
      <c r="AE785" s="84"/>
    </row>
    <row r="786" spans="1:31" s="89" customFormat="1" ht="15.75" customHeight="1">
      <c r="A786" s="88">
        <v>42192</v>
      </c>
      <c r="B786" s="84">
        <v>2275</v>
      </c>
      <c r="C786" s="93">
        <v>42171</v>
      </c>
      <c r="D786" s="92">
        <v>372.12</v>
      </c>
      <c r="E786" s="87">
        <v>312</v>
      </c>
      <c r="F786" s="87">
        <v>325</v>
      </c>
      <c r="G786" s="86">
        <f t="shared" si="70"/>
        <v>13</v>
      </c>
      <c r="H786" s="86">
        <f t="shared" si="71"/>
        <v>60.120000000000005</v>
      </c>
      <c r="I786" s="90"/>
      <c r="J786" s="90"/>
      <c r="K786" s="90"/>
      <c r="L786" s="90"/>
      <c r="M786" s="90"/>
      <c r="N786" s="90"/>
      <c r="AA786" s="88">
        <v>42193</v>
      </c>
      <c r="AB786" s="87">
        <v>7932</v>
      </c>
      <c r="AC786" s="87">
        <v>2234</v>
      </c>
      <c r="AD786" s="94">
        <f t="shared" si="72"/>
        <v>1230</v>
      </c>
      <c r="AE786" s="84"/>
    </row>
    <row r="787" spans="1:31" s="89" customFormat="1" ht="15.75" customHeight="1">
      <c r="A787" s="88">
        <v>42191</v>
      </c>
      <c r="B787" s="84">
        <v>2435</v>
      </c>
      <c r="C787" s="93">
        <v>42170</v>
      </c>
      <c r="D787" s="92">
        <v>372.95</v>
      </c>
      <c r="E787" s="87">
        <v>311</v>
      </c>
      <c r="F787" s="87">
        <v>325</v>
      </c>
      <c r="G787" s="86">
        <f t="shared" si="70"/>
        <v>14</v>
      </c>
      <c r="H787" s="86">
        <f t="shared" si="71"/>
        <v>61.949999999999989</v>
      </c>
      <c r="I787" s="90"/>
      <c r="J787" s="90"/>
      <c r="K787" s="90"/>
      <c r="L787" s="90"/>
      <c r="M787" s="90"/>
      <c r="N787" s="90"/>
      <c r="AA787" s="88">
        <v>42192</v>
      </c>
      <c r="AB787" s="87">
        <v>8169</v>
      </c>
      <c r="AC787" s="87">
        <v>2355</v>
      </c>
      <c r="AD787" s="94">
        <f t="shared" si="72"/>
        <v>1104</v>
      </c>
      <c r="AE787" s="84"/>
    </row>
    <row r="788" spans="1:31" s="89" customFormat="1" ht="15.75" customHeight="1">
      <c r="A788" s="88">
        <v>42188</v>
      </c>
      <c r="B788" s="84">
        <v>2435</v>
      </c>
      <c r="C788" s="93">
        <v>42167</v>
      </c>
      <c r="D788" s="92">
        <v>371.29</v>
      </c>
      <c r="E788" s="87">
        <v>311</v>
      </c>
      <c r="F788" s="87">
        <v>324</v>
      </c>
      <c r="G788" s="86">
        <f t="shared" si="70"/>
        <v>13</v>
      </c>
      <c r="H788" s="86">
        <f t="shared" si="71"/>
        <v>60.29000000000002</v>
      </c>
      <c r="I788" s="90"/>
      <c r="J788" s="90"/>
      <c r="K788" s="90"/>
      <c r="L788" s="90"/>
      <c r="M788" s="90"/>
      <c r="N788" s="90"/>
      <c r="AA788" s="88">
        <v>42191</v>
      </c>
      <c r="AB788" s="87">
        <v>8362</v>
      </c>
      <c r="AC788" s="87">
        <v>2439</v>
      </c>
      <c r="AD788" s="94">
        <f t="shared" si="72"/>
        <v>1045</v>
      </c>
      <c r="AE788" s="84"/>
    </row>
    <row r="789" spans="1:31" s="89" customFormat="1" ht="15.75" customHeight="1">
      <c r="A789" s="88">
        <v>42187</v>
      </c>
      <c r="B789" s="84">
        <v>2445</v>
      </c>
      <c r="C789" s="93">
        <v>42166</v>
      </c>
      <c r="D789" s="92">
        <v>371.29</v>
      </c>
      <c r="E789" s="87">
        <v>312</v>
      </c>
      <c r="F789" s="87">
        <v>322</v>
      </c>
      <c r="G789" s="86">
        <f t="shared" si="70"/>
        <v>10</v>
      </c>
      <c r="H789" s="86">
        <f t="shared" si="71"/>
        <v>59.29000000000002</v>
      </c>
      <c r="I789" s="90"/>
      <c r="J789" s="90"/>
      <c r="K789" s="90"/>
      <c r="L789" s="90"/>
      <c r="M789" s="90"/>
      <c r="N789" s="90"/>
      <c r="AA789" s="88">
        <v>42188</v>
      </c>
      <c r="AB789" s="87">
        <v>8596</v>
      </c>
      <c r="AC789" s="87">
        <v>2473</v>
      </c>
      <c r="AD789" s="94">
        <f t="shared" si="72"/>
        <v>1177</v>
      </c>
      <c r="AE789" s="84"/>
    </row>
    <row r="790" spans="1:31" s="89" customFormat="1" ht="15.75" customHeight="1">
      <c r="A790" s="88">
        <v>42186</v>
      </c>
      <c r="B790" s="84">
        <v>2435</v>
      </c>
      <c r="C790" s="93">
        <v>42165</v>
      </c>
      <c r="D790" s="92">
        <v>371.29</v>
      </c>
      <c r="E790" s="87">
        <v>315</v>
      </c>
      <c r="F790" s="87">
        <v>322</v>
      </c>
      <c r="G790" s="86">
        <f t="shared" si="70"/>
        <v>7</v>
      </c>
      <c r="H790" s="86">
        <f t="shared" si="71"/>
        <v>56.29000000000002</v>
      </c>
      <c r="I790" s="90"/>
      <c r="J790" s="90"/>
      <c r="K790" s="90"/>
      <c r="L790" s="90"/>
      <c r="M790" s="90"/>
      <c r="N790" s="90"/>
      <c r="AA790" s="88">
        <v>42187</v>
      </c>
      <c r="AB790" s="87">
        <v>8644</v>
      </c>
      <c r="AC790" s="87">
        <v>2490</v>
      </c>
      <c r="AD790" s="94">
        <f t="shared" si="72"/>
        <v>1174</v>
      </c>
      <c r="AE790" s="84"/>
    </row>
    <row r="791" spans="1:31" s="89" customFormat="1" ht="15.75" customHeight="1">
      <c r="A791" s="88">
        <v>42185</v>
      </c>
      <c r="B791" s="84">
        <v>2455</v>
      </c>
      <c r="C791" s="93">
        <v>42164</v>
      </c>
      <c r="D791" s="92">
        <v>372.95</v>
      </c>
      <c r="E791" s="87">
        <v>314</v>
      </c>
      <c r="F791" s="87">
        <v>320</v>
      </c>
      <c r="G791" s="86">
        <f t="shared" si="70"/>
        <v>6</v>
      </c>
      <c r="H791" s="86">
        <f t="shared" si="71"/>
        <v>58.949999999999989</v>
      </c>
      <c r="I791" s="90"/>
      <c r="J791" s="90"/>
      <c r="K791" s="90"/>
      <c r="L791" s="90"/>
      <c r="M791" s="90"/>
      <c r="N791" s="90"/>
      <c r="AA791" s="88">
        <v>42186</v>
      </c>
      <c r="AB791" s="87">
        <v>8613</v>
      </c>
      <c r="AC791" s="87">
        <v>2481</v>
      </c>
      <c r="AD791" s="94">
        <f t="shared" si="72"/>
        <v>1170</v>
      </c>
      <c r="AE791" s="84"/>
    </row>
    <row r="792" spans="1:31" s="89" customFormat="1" ht="15.75" customHeight="1">
      <c r="A792" s="88">
        <v>42184</v>
      </c>
      <c r="B792" s="84">
        <v>2445</v>
      </c>
      <c r="C792" s="93">
        <v>42163</v>
      </c>
      <c r="D792" s="92">
        <v>372.95</v>
      </c>
      <c r="E792" s="87">
        <v>313</v>
      </c>
      <c r="F792" s="87">
        <v>321</v>
      </c>
      <c r="G792" s="86">
        <f t="shared" si="70"/>
        <v>8</v>
      </c>
      <c r="H792" s="86">
        <f t="shared" si="71"/>
        <v>59.949999999999989</v>
      </c>
      <c r="I792" s="90"/>
      <c r="J792" s="90"/>
      <c r="K792" s="90"/>
      <c r="L792" s="90"/>
      <c r="M792" s="90"/>
      <c r="N792" s="90"/>
      <c r="AA792" s="88">
        <v>42185</v>
      </c>
      <c r="AB792" s="87">
        <v>8619</v>
      </c>
      <c r="AC792" s="87">
        <v>2487</v>
      </c>
      <c r="AD792" s="94">
        <f t="shared" si="72"/>
        <v>1158</v>
      </c>
      <c r="AE792" s="84"/>
    </row>
    <row r="793" spans="1:31" s="89" customFormat="1" ht="15.75" customHeight="1">
      <c r="A793" s="88">
        <v>42181</v>
      </c>
      <c r="B793" s="84">
        <v>2455</v>
      </c>
      <c r="C793" s="93">
        <v>42160</v>
      </c>
      <c r="D793" s="92">
        <v>372.95</v>
      </c>
      <c r="E793" s="87">
        <v>314</v>
      </c>
      <c r="F793" s="87">
        <v>321</v>
      </c>
      <c r="G793" s="86">
        <f t="shared" si="70"/>
        <v>7</v>
      </c>
      <c r="H793" s="86">
        <f t="shared" si="71"/>
        <v>58.949999999999989</v>
      </c>
      <c r="I793" s="90"/>
      <c r="J793" s="90"/>
      <c r="K793" s="90"/>
      <c r="L793" s="90"/>
      <c r="M793" s="90"/>
      <c r="N793" s="90"/>
      <c r="AA793" s="88">
        <v>42184</v>
      </c>
      <c r="AB793" s="87">
        <v>8621</v>
      </c>
      <c r="AC793" s="87">
        <v>2489</v>
      </c>
      <c r="AD793" s="94">
        <f t="shared" si="72"/>
        <v>1154</v>
      </c>
      <c r="AE793" s="84"/>
    </row>
    <row r="794" spans="1:31" s="89" customFormat="1" ht="15.75" customHeight="1">
      <c r="A794" s="88">
        <v>42180</v>
      </c>
      <c r="B794" s="84">
        <v>2460</v>
      </c>
      <c r="C794" s="93">
        <v>42159</v>
      </c>
      <c r="D794" s="92">
        <v>374.61500000000001</v>
      </c>
      <c r="E794" s="87">
        <v>314</v>
      </c>
      <c r="F794" s="87">
        <v>322</v>
      </c>
      <c r="G794" s="86">
        <f t="shared" si="70"/>
        <v>8</v>
      </c>
      <c r="H794" s="86">
        <f t="shared" si="71"/>
        <v>60.615000000000009</v>
      </c>
      <c r="I794" s="90"/>
      <c r="J794" s="90"/>
      <c r="K794" s="90"/>
      <c r="L794" s="90"/>
      <c r="M794" s="90"/>
      <c r="N794" s="90"/>
      <c r="AA794" s="88">
        <v>42181</v>
      </c>
      <c r="AB794" s="87">
        <v>8708</v>
      </c>
      <c r="AC794" s="87">
        <v>2515</v>
      </c>
      <c r="AD794" s="94">
        <f t="shared" si="72"/>
        <v>1163</v>
      </c>
      <c r="AE794" s="84"/>
    </row>
    <row r="795" spans="1:31" s="89" customFormat="1" ht="15.75" customHeight="1">
      <c r="A795" s="88">
        <v>42179</v>
      </c>
      <c r="B795" s="84">
        <v>2460</v>
      </c>
      <c r="C795" s="93">
        <v>42158</v>
      </c>
      <c r="D795" s="92">
        <v>372.95</v>
      </c>
      <c r="E795" s="87">
        <v>319</v>
      </c>
      <c r="F795" s="87">
        <v>327</v>
      </c>
      <c r="G795" s="86">
        <f t="shared" si="70"/>
        <v>8</v>
      </c>
      <c r="H795" s="86">
        <f t="shared" si="71"/>
        <v>53.949999999999989</v>
      </c>
      <c r="I795" s="90"/>
      <c r="J795" s="90"/>
      <c r="K795" s="90"/>
      <c r="L795" s="90"/>
      <c r="M795" s="90"/>
      <c r="N795" s="90"/>
      <c r="AA795" s="88">
        <v>42180</v>
      </c>
      <c r="AB795" s="87">
        <v>8615</v>
      </c>
      <c r="AC795" s="87">
        <v>2501</v>
      </c>
      <c r="AD795" s="94">
        <f t="shared" si="72"/>
        <v>1112</v>
      </c>
      <c r="AE795" s="84"/>
    </row>
    <row r="796" spans="1:31" s="89" customFormat="1" ht="15.75" customHeight="1">
      <c r="A796" s="88">
        <v>42178</v>
      </c>
      <c r="B796" s="84">
        <v>2460</v>
      </c>
      <c r="C796" s="93">
        <v>42157</v>
      </c>
      <c r="D796" s="92">
        <v>372.12</v>
      </c>
      <c r="E796" s="87">
        <v>319</v>
      </c>
      <c r="F796" s="87">
        <v>327</v>
      </c>
      <c r="G796" s="86">
        <f t="shared" si="70"/>
        <v>8</v>
      </c>
      <c r="H796" s="86">
        <f t="shared" si="71"/>
        <v>53.120000000000005</v>
      </c>
      <c r="I796" s="90"/>
      <c r="J796" s="90"/>
      <c r="K796" s="90"/>
      <c r="L796" s="90"/>
      <c r="M796" s="90"/>
      <c r="N796" s="90"/>
      <c r="AA796" s="88">
        <v>42179</v>
      </c>
      <c r="AB796" s="87">
        <v>8631</v>
      </c>
      <c r="AC796" s="87">
        <v>2509</v>
      </c>
      <c r="AD796" s="94">
        <f t="shared" si="72"/>
        <v>1104</v>
      </c>
      <c r="AE796" s="84"/>
    </row>
    <row r="797" spans="1:31" s="89" customFormat="1" ht="15.75" customHeight="1">
      <c r="A797" s="88">
        <v>42174</v>
      </c>
      <c r="B797" s="84">
        <v>2470</v>
      </c>
      <c r="C797" s="93">
        <v>42156</v>
      </c>
      <c r="D797" s="92">
        <v>374.61500000000001</v>
      </c>
      <c r="E797" s="87">
        <v>319</v>
      </c>
      <c r="F797" s="87">
        <v>327</v>
      </c>
      <c r="G797" s="86">
        <f t="shared" si="70"/>
        <v>8</v>
      </c>
      <c r="H797" s="86">
        <f t="shared" si="71"/>
        <v>55.615000000000009</v>
      </c>
      <c r="I797" s="90"/>
      <c r="J797" s="90"/>
      <c r="K797" s="90"/>
      <c r="L797" s="90"/>
      <c r="M797" s="90"/>
      <c r="N797" s="90"/>
      <c r="AA797" s="88">
        <v>42178</v>
      </c>
      <c r="AB797" s="87">
        <v>8550</v>
      </c>
      <c r="AC797" s="87">
        <v>2485</v>
      </c>
      <c r="AD797" s="94">
        <f t="shared" si="72"/>
        <v>1095</v>
      </c>
      <c r="AE797" s="84"/>
    </row>
    <row r="798" spans="1:31" s="89" customFormat="1" ht="15.75" customHeight="1">
      <c r="A798" s="88">
        <v>42173</v>
      </c>
      <c r="B798" s="84">
        <v>2465</v>
      </c>
      <c r="C798" s="93">
        <v>42153</v>
      </c>
      <c r="D798" s="92">
        <v>372.95</v>
      </c>
      <c r="E798" s="87">
        <v>319</v>
      </c>
      <c r="F798" s="87">
        <v>327</v>
      </c>
      <c r="G798" s="86">
        <f t="shared" si="70"/>
        <v>8</v>
      </c>
      <c r="H798" s="86">
        <f t="shared" si="71"/>
        <v>53.949999999999989</v>
      </c>
      <c r="I798" s="90"/>
      <c r="J798" s="90"/>
      <c r="K798" s="90"/>
      <c r="L798" s="90"/>
      <c r="M798" s="90"/>
      <c r="N798" s="90"/>
      <c r="AA798" s="88">
        <v>42174</v>
      </c>
      <c r="AB798" s="87">
        <v>8536</v>
      </c>
      <c r="AC798" s="87">
        <v>2515</v>
      </c>
      <c r="AD798" s="94">
        <f t="shared" si="72"/>
        <v>991</v>
      </c>
      <c r="AE798" s="84"/>
    </row>
    <row r="799" spans="1:31" s="89" customFormat="1" ht="15.75" customHeight="1">
      <c r="A799" s="88">
        <v>42172</v>
      </c>
      <c r="B799" s="84">
        <v>2490</v>
      </c>
      <c r="C799" s="93">
        <v>42152</v>
      </c>
      <c r="D799" s="92">
        <v>370.45499999999998</v>
      </c>
      <c r="E799" s="87">
        <v>320</v>
      </c>
      <c r="F799" s="87">
        <v>327</v>
      </c>
      <c r="G799" s="86">
        <f t="shared" si="70"/>
        <v>7</v>
      </c>
      <c r="H799" s="86">
        <f t="shared" si="71"/>
        <v>50.454999999999984</v>
      </c>
      <c r="I799" s="90"/>
      <c r="J799" s="90"/>
      <c r="K799" s="90"/>
      <c r="L799" s="90"/>
      <c r="M799" s="90"/>
      <c r="N799" s="90"/>
      <c r="AA799" s="88">
        <v>42173</v>
      </c>
      <c r="AB799" s="87">
        <v>8464</v>
      </c>
      <c r="AC799" s="87">
        <v>2490</v>
      </c>
      <c r="AD799" s="94">
        <f t="shared" si="72"/>
        <v>994</v>
      </c>
      <c r="AE799" s="84"/>
    </row>
    <row r="800" spans="1:31" s="89" customFormat="1" ht="15.75" customHeight="1">
      <c r="A800" s="88">
        <v>42171</v>
      </c>
      <c r="B800" s="84">
        <v>2490</v>
      </c>
      <c r="C800" s="93">
        <v>42151</v>
      </c>
      <c r="D800" s="92">
        <v>372.95</v>
      </c>
      <c r="E800" s="87">
        <v>320</v>
      </c>
      <c r="F800" s="87">
        <v>327</v>
      </c>
      <c r="G800" s="86">
        <f t="shared" si="70"/>
        <v>7</v>
      </c>
      <c r="H800" s="86">
        <f t="shared" si="71"/>
        <v>52.949999999999989</v>
      </c>
      <c r="I800" s="90"/>
      <c r="J800" s="90"/>
      <c r="K800" s="90"/>
      <c r="L800" s="90"/>
      <c r="M800" s="90"/>
      <c r="N800" s="90"/>
      <c r="AA800" s="88">
        <v>42172</v>
      </c>
      <c r="AB800" s="87">
        <v>8454</v>
      </c>
      <c r="AC800" s="87">
        <v>2516</v>
      </c>
      <c r="AD800" s="94">
        <f t="shared" si="72"/>
        <v>906</v>
      </c>
      <c r="AE800" s="84"/>
    </row>
    <row r="801" spans="1:31" s="89" customFormat="1" ht="15.75" customHeight="1">
      <c r="A801" s="88">
        <v>42170</v>
      </c>
      <c r="B801" s="84">
        <v>2475</v>
      </c>
      <c r="C801" s="93">
        <v>42150</v>
      </c>
      <c r="D801" s="92">
        <v>369.625</v>
      </c>
      <c r="E801" s="87">
        <v>322</v>
      </c>
      <c r="F801" s="87">
        <v>328</v>
      </c>
      <c r="G801" s="86">
        <f t="shared" si="70"/>
        <v>6</v>
      </c>
      <c r="H801" s="86">
        <f t="shared" si="71"/>
        <v>47.625</v>
      </c>
      <c r="I801" s="90"/>
      <c r="J801" s="90"/>
      <c r="K801" s="90"/>
      <c r="L801" s="90"/>
      <c r="M801" s="90"/>
      <c r="N801" s="90"/>
      <c r="AA801" s="88">
        <v>42171</v>
      </c>
      <c r="AB801" s="87">
        <v>8591</v>
      </c>
      <c r="AC801" s="87">
        <v>2513</v>
      </c>
      <c r="AD801" s="94">
        <f t="shared" si="72"/>
        <v>1052</v>
      </c>
      <c r="AE801" s="84"/>
    </row>
    <row r="802" spans="1:31" s="89" customFormat="1" ht="15.75" customHeight="1">
      <c r="A802" s="88">
        <v>42167</v>
      </c>
      <c r="B802" s="84">
        <v>2430</v>
      </c>
      <c r="C802" s="93">
        <v>42146</v>
      </c>
      <c r="D802" s="92">
        <v>371.29</v>
      </c>
      <c r="E802" s="87">
        <v>320</v>
      </c>
      <c r="F802" s="87">
        <v>327</v>
      </c>
      <c r="G802" s="86">
        <f t="shared" si="70"/>
        <v>7</v>
      </c>
      <c r="H802" s="86">
        <f t="shared" si="71"/>
        <v>51.29000000000002</v>
      </c>
      <c r="I802" s="90"/>
      <c r="J802" s="90"/>
      <c r="K802" s="90"/>
      <c r="L802" s="90"/>
      <c r="M802" s="90"/>
      <c r="N802" s="90"/>
      <c r="AA802" s="88">
        <v>42170</v>
      </c>
      <c r="AB802" s="87">
        <v>8634</v>
      </c>
      <c r="AC802" s="87">
        <v>2466</v>
      </c>
      <c r="AD802" s="94">
        <f t="shared" si="72"/>
        <v>1236</v>
      </c>
      <c r="AE802" s="84"/>
    </row>
    <row r="803" spans="1:31" s="89" customFormat="1" ht="15.75" customHeight="1">
      <c r="A803" s="88">
        <v>42166</v>
      </c>
      <c r="B803" s="84">
        <v>2425</v>
      </c>
      <c r="C803" s="93">
        <v>42145</v>
      </c>
      <c r="D803" s="92">
        <v>368.79</v>
      </c>
      <c r="E803" s="87">
        <v>322</v>
      </c>
      <c r="F803" s="87">
        <v>328</v>
      </c>
      <c r="G803" s="86">
        <f t="shared" si="70"/>
        <v>6</v>
      </c>
      <c r="H803" s="86">
        <f t="shared" si="71"/>
        <v>46.79000000000002</v>
      </c>
      <c r="I803" s="90"/>
      <c r="J803" s="90"/>
      <c r="K803" s="90"/>
      <c r="L803" s="90"/>
      <c r="M803" s="90"/>
      <c r="N803" s="90"/>
      <c r="AA803" s="88">
        <v>42167</v>
      </c>
      <c r="AB803" s="87">
        <v>8577</v>
      </c>
      <c r="AC803" s="87">
        <v>2443</v>
      </c>
      <c r="AD803" s="94">
        <f t="shared" si="72"/>
        <v>1248</v>
      </c>
      <c r="AE803" s="84"/>
    </row>
    <row r="804" spans="1:31" s="89" customFormat="1" ht="15.75" customHeight="1">
      <c r="A804" s="88">
        <v>42165</v>
      </c>
      <c r="B804" s="84">
        <v>2455</v>
      </c>
      <c r="C804" s="93">
        <v>42144</v>
      </c>
      <c r="D804" s="92">
        <v>369.62</v>
      </c>
      <c r="E804" s="87">
        <v>322</v>
      </c>
      <c r="F804" s="87">
        <v>327</v>
      </c>
      <c r="G804" s="86">
        <f t="shared" si="70"/>
        <v>5</v>
      </c>
      <c r="H804" s="86">
        <f t="shared" si="71"/>
        <v>47.620000000000005</v>
      </c>
      <c r="I804" s="90"/>
      <c r="J804" s="90"/>
      <c r="K804" s="90"/>
      <c r="L804" s="90"/>
      <c r="M804" s="90"/>
      <c r="N804" s="90"/>
      <c r="AA804" s="88">
        <v>42166</v>
      </c>
      <c r="AB804" s="87">
        <v>8680</v>
      </c>
      <c r="AC804" s="87">
        <v>2439</v>
      </c>
      <c r="AD804" s="94">
        <f t="shared" si="72"/>
        <v>1363</v>
      </c>
      <c r="AE804" s="84"/>
    </row>
    <row r="805" spans="1:31" s="89" customFormat="1" ht="15.75" customHeight="1">
      <c r="A805" s="88">
        <v>42164</v>
      </c>
      <c r="B805" s="84">
        <v>2455</v>
      </c>
      <c r="C805" s="93">
        <v>42143</v>
      </c>
      <c r="D805" s="92">
        <v>365.45499999999998</v>
      </c>
      <c r="E805" s="87">
        <v>324</v>
      </c>
      <c r="F805" s="87">
        <v>328</v>
      </c>
      <c r="G805" s="86">
        <f t="shared" si="70"/>
        <v>4</v>
      </c>
      <c r="H805" s="86">
        <f t="shared" si="71"/>
        <v>41.454999999999984</v>
      </c>
      <c r="I805" s="90"/>
      <c r="J805" s="90"/>
      <c r="K805" s="90"/>
      <c r="L805" s="90"/>
      <c r="M805" s="90"/>
      <c r="N805" s="90"/>
      <c r="AA805" s="88">
        <v>42165</v>
      </c>
      <c r="AB805" s="87">
        <v>8586</v>
      </c>
      <c r="AC805" s="87">
        <v>2483</v>
      </c>
      <c r="AD805" s="94">
        <f t="shared" si="72"/>
        <v>1137</v>
      </c>
      <c r="AE805" s="84"/>
    </row>
    <row r="806" spans="1:31" s="89" customFormat="1" ht="15.75" customHeight="1">
      <c r="A806" s="88">
        <v>42163</v>
      </c>
      <c r="B806" s="84">
        <v>2455</v>
      </c>
      <c r="C806" s="93">
        <v>42142</v>
      </c>
      <c r="D806" s="92">
        <v>365.45499999999998</v>
      </c>
      <c r="E806" s="87">
        <v>326</v>
      </c>
      <c r="F806" s="87">
        <v>329</v>
      </c>
      <c r="G806" s="86">
        <f t="shared" si="70"/>
        <v>3</v>
      </c>
      <c r="H806" s="86">
        <f t="shared" si="71"/>
        <v>39.454999999999984</v>
      </c>
      <c r="I806" s="90"/>
      <c r="J806" s="90"/>
      <c r="K806" s="90"/>
      <c r="L806" s="90"/>
      <c r="M806" s="90"/>
      <c r="N806" s="90"/>
      <c r="AA806" s="88">
        <v>42164</v>
      </c>
      <c r="AB806" s="87">
        <v>8399</v>
      </c>
      <c r="AC806" s="87">
        <v>2458</v>
      </c>
      <c r="AD806" s="94">
        <f t="shared" si="72"/>
        <v>1025</v>
      </c>
      <c r="AE806" s="84"/>
    </row>
    <row r="807" spans="1:31" s="89" customFormat="1" ht="15.75" customHeight="1">
      <c r="A807" s="88">
        <v>42160</v>
      </c>
      <c r="B807" s="84">
        <v>2455</v>
      </c>
      <c r="C807" s="93">
        <v>42139</v>
      </c>
      <c r="D807" s="92">
        <v>368.8</v>
      </c>
      <c r="E807" s="87">
        <v>326</v>
      </c>
      <c r="F807" s="87">
        <v>329</v>
      </c>
      <c r="G807" s="86">
        <f t="shared" si="70"/>
        <v>3</v>
      </c>
      <c r="H807" s="86">
        <f t="shared" si="71"/>
        <v>42.800000000000011</v>
      </c>
      <c r="I807" s="90"/>
      <c r="J807" s="90"/>
      <c r="K807" s="90"/>
      <c r="L807" s="90"/>
      <c r="M807" s="90"/>
      <c r="N807" s="90"/>
      <c r="AA807" s="88">
        <v>42163</v>
      </c>
      <c r="AB807" s="87">
        <v>8402</v>
      </c>
      <c r="AC807" s="87">
        <v>2454</v>
      </c>
      <c r="AD807" s="94">
        <f t="shared" si="72"/>
        <v>1040</v>
      </c>
      <c r="AE807" s="84"/>
    </row>
    <row r="808" spans="1:31" s="89" customFormat="1" ht="15.75" customHeight="1">
      <c r="A808" s="88">
        <v>42159</v>
      </c>
      <c r="B808" s="84">
        <v>2455</v>
      </c>
      <c r="C808" s="93">
        <v>42138</v>
      </c>
      <c r="D808" s="92">
        <v>369.62</v>
      </c>
      <c r="E808" s="87">
        <v>326</v>
      </c>
      <c r="F808" s="87">
        <v>330</v>
      </c>
      <c r="G808" s="86">
        <f t="shared" si="70"/>
        <v>4</v>
      </c>
      <c r="H808" s="86">
        <f t="shared" si="71"/>
        <v>43.620000000000005</v>
      </c>
      <c r="I808" s="90"/>
      <c r="J808" s="90"/>
      <c r="K808" s="90"/>
      <c r="L808" s="90"/>
      <c r="M808" s="90"/>
      <c r="N808" s="90"/>
      <c r="AA808" s="88">
        <v>42160</v>
      </c>
      <c r="AB808" s="87">
        <v>8487</v>
      </c>
      <c r="AC808" s="87">
        <v>2435</v>
      </c>
      <c r="AD808" s="94">
        <f t="shared" si="72"/>
        <v>1182</v>
      </c>
      <c r="AE808" s="84"/>
    </row>
    <row r="809" spans="1:31" s="89" customFormat="1" ht="15.75" customHeight="1">
      <c r="A809" s="88">
        <v>42158</v>
      </c>
      <c r="B809" s="84">
        <v>2470</v>
      </c>
      <c r="C809" s="93">
        <v>42137</v>
      </c>
      <c r="D809" s="92">
        <v>369.62</v>
      </c>
      <c r="E809" s="87">
        <v>325</v>
      </c>
      <c r="F809" s="87">
        <v>330</v>
      </c>
      <c r="G809" s="86">
        <f t="shared" si="70"/>
        <v>5</v>
      </c>
      <c r="H809" s="86">
        <f t="shared" si="71"/>
        <v>44.620000000000005</v>
      </c>
      <c r="I809" s="90"/>
      <c r="J809" s="90"/>
      <c r="K809" s="90"/>
      <c r="L809" s="90"/>
      <c r="M809" s="90"/>
      <c r="N809" s="90"/>
      <c r="AA809" s="88">
        <v>42159</v>
      </c>
      <c r="AB809" s="87">
        <v>8460</v>
      </c>
      <c r="AC809" s="87">
        <v>2448</v>
      </c>
      <c r="AD809" s="94">
        <f t="shared" si="72"/>
        <v>1116</v>
      </c>
      <c r="AE809" s="84"/>
    </row>
    <row r="810" spans="1:31" s="89" customFormat="1" ht="15.75" customHeight="1">
      <c r="A810" s="88">
        <v>42157</v>
      </c>
      <c r="B810" s="84">
        <v>2505</v>
      </c>
      <c r="C810" s="93">
        <v>42136</v>
      </c>
      <c r="D810" s="92">
        <v>367.95499999999998</v>
      </c>
      <c r="E810" s="87">
        <v>325</v>
      </c>
      <c r="F810" s="87">
        <v>331</v>
      </c>
      <c r="G810" s="86">
        <f t="shared" si="70"/>
        <v>6</v>
      </c>
      <c r="H810" s="86">
        <f t="shared" si="71"/>
        <v>42.954999999999984</v>
      </c>
      <c r="I810" s="90"/>
      <c r="J810" s="90"/>
      <c r="K810" s="90"/>
      <c r="L810" s="90"/>
      <c r="M810" s="90"/>
      <c r="N810" s="90"/>
      <c r="AA810" s="88">
        <v>42158</v>
      </c>
      <c r="AB810" s="87">
        <v>8407</v>
      </c>
      <c r="AC810" s="87">
        <v>2450</v>
      </c>
      <c r="AD810" s="94">
        <f t="shared" si="72"/>
        <v>1057</v>
      </c>
      <c r="AE810" s="84"/>
    </row>
    <row r="811" spans="1:31" s="89" customFormat="1" ht="15.75" customHeight="1">
      <c r="A811" s="88">
        <v>42156</v>
      </c>
      <c r="B811" s="84">
        <v>2510</v>
      </c>
      <c r="C811" s="93">
        <v>42135</v>
      </c>
      <c r="D811" s="92">
        <v>370.45</v>
      </c>
      <c r="E811" s="87">
        <v>324</v>
      </c>
      <c r="F811" s="87">
        <v>331</v>
      </c>
      <c r="G811" s="86">
        <f t="shared" si="70"/>
        <v>7</v>
      </c>
      <c r="H811" s="86">
        <f t="shared" si="71"/>
        <v>46.449999999999989</v>
      </c>
      <c r="I811" s="90"/>
      <c r="J811" s="90"/>
      <c r="K811" s="90"/>
      <c r="L811" s="90"/>
      <c r="M811" s="90"/>
      <c r="N811" s="90"/>
      <c r="AA811" s="88">
        <v>42157</v>
      </c>
      <c r="AB811" s="87">
        <v>8365</v>
      </c>
      <c r="AC811" s="87">
        <v>2468</v>
      </c>
      <c r="AD811" s="94">
        <f t="shared" si="72"/>
        <v>961</v>
      </c>
      <c r="AE811" s="84"/>
    </row>
    <row r="812" spans="1:31" s="89" customFormat="1" ht="15.75" customHeight="1">
      <c r="A812" s="88">
        <v>42153</v>
      </c>
      <c r="B812" s="84">
        <v>2520</v>
      </c>
      <c r="C812" s="93">
        <v>42132</v>
      </c>
      <c r="D812" s="92">
        <v>372.11500000000001</v>
      </c>
      <c r="E812" s="87">
        <v>326</v>
      </c>
      <c r="F812" s="87">
        <v>331</v>
      </c>
      <c r="G812" s="86">
        <f t="shared" si="70"/>
        <v>5</v>
      </c>
      <c r="H812" s="86">
        <f t="shared" si="71"/>
        <v>46.115000000000009</v>
      </c>
      <c r="I812" s="90"/>
      <c r="J812" s="90"/>
      <c r="K812" s="90"/>
      <c r="L812" s="90"/>
      <c r="M812" s="90"/>
      <c r="N812" s="90"/>
      <c r="AA812" s="88">
        <v>42156</v>
      </c>
      <c r="AB812" s="87">
        <v>8319</v>
      </c>
      <c r="AC812" s="87">
        <v>2473</v>
      </c>
      <c r="AD812" s="94">
        <f t="shared" si="72"/>
        <v>900</v>
      </c>
      <c r="AE812" s="84"/>
    </row>
    <row r="813" spans="1:31" s="89" customFormat="1" ht="15.75" customHeight="1">
      <c r="A813" s="88">
        <v>42152</v>
      </c>
      <c r="B813" s="84">
        <v>2495</v>
      </c>
      <c r="C813" s="93">
        <v>42131</v>
      </c>
      <c r="D813" s="92">
        <v>372.11500000000001</v>
      </c>
      <c r="E813" s="87">
        <v>334</v>
      </c>
      <c r="F813" s="87">
        <v>331</v>
      </c>
      <c r="G813" s="86">
        <f t="shared" si="70"/>
        <v>-3</v>
      </c>
      <c r="H813" s="86">
        <f t="shared" si="71"/>
        <v>38.115000000000009</v>
      </c>
      <c r="I813" s="90"/>
      <c r="J813" s="90"/>
      <c r="K813" s="90"/>
      <c r="L813" s="90"/>
      <c r="M813" s="90"/>
      <c r="N813" s="90"/>
      <c r="AA813" s="88">
        <v>42153</v>
      </c>
      <c r="AB813" s="87">
        <v>8316</v>
      </c>
      <c r="AC813" s="87">
        <v>2478</v>
      </c>
      <c r="AD813" s="94">
        <f t="shared" si="72"/>
        <v>882</v>
      </c>
      <c r="AE813" s="84"/>
    </row>
    <row r="814" spans="1:31" s="89" customFormat="1" ht="15.75" customHeight="1">
      <c r="A814" s="88">
        <v>42151</v>
      </c>
      <c r="B814" s="84">
        <v>2495</v>
      </c>
      <c r="C814" s="93">
        <v>42130</v>
      </c>
      <c r="D814" s="92">
        <v>372.11500000000001</v>
      </c>
      <c r="E814" s="87">
        <v>335</v>
      </c>
      <c r="F814" s="87">
        <v>328</v>
      </c>
      <c r="G814" s="86">
        <f t="shared" si="70"/>
        <v>-7</v>
      </c>
      <c r="H814" s="86">
        <f t="shared" si="71"/>
        <v>37.115000000000009</v>
      </c>
      <c r="I814" s="90"/>
      <c r="J814" s="90"/>
      <c r="K814" s="90"/>
      <c r="L814" s="90"/>
      <c r="M814" s="90"/>
      <c r="N814" s="90"/>
      <c r="AA814" s="88">
        <v>42152</v>
      </c>
      <c r="AB814" s="87">
        <v>8294</v>
      </c>
      <c r="AC814" s="87">
        <v>2454</v>
      </c>
      <c r="AD814" s="94">
        <f t="shared" si="72"/>
        <v>932</v>
      </c>
      <c r="AE814" s="84"/>
    </row>
    <row r="815" spans="1:31" s="89" customFormat="1" ht="15.75" customHeight="1">
      <c r="A815" s="88">
        <v>42150</v>
      </c>
      <c r="B815" s="84">
        <v>2485</v>
      </c>
      <c r="C815" s="93">
        <v>42129</v>
      </c>
      <c r="D815" s="92">
        <v>371.28500000000003</v>
      </c>
      <c r="E815" s="87">
        <v>335</v>
      </c>
      <c r="F815" s="87">
        <v>328</v>
      </c>
      <c r="G815" s="86">
        <f t="shared" si="70"/>
        <v>-7</v>
      </c>
      <c r="H815" s="86">
        <f t="shared" si="71"/>
        <v>36.285000000000025</v>
      </c>
      <c r="I815" s="90"/>
      <c r="J815" s="90"/>
      <c r="K815" s="90"/>
      <c r="L815" s="90"/>
      <c r="M815" s="90"/>
      <c r="N815" s="90"/>
      <c r="AA815" s="88">
        <v>42151</v>
      </c>
      <c r="AB815" s="87">
        <v>8343</v>
      </c>
      <c r="AC815" s="87">
        <v>2464</v>
      </c>
      <c r="AD815" s="94">
        <f t="shared" si="72"/>
        <v>951</v>
      </c>
      <c r="AE815" s="84"/>
    </row>
    <row r="816" spans="1:31" s="89" customFormat="1" ht="15.75" customHeight="1">
      <c r="A816" s="88">
        <v>42149</v>
      </c>
      <c r="B816" s="84">
        <v>2505</v>
      </c>
      <c r="C816" s="93">
        <v>42128</v>
      </c>
      <c r="D816" s="92">
        <v>386.27499999999998</v>
      </c>
      <c r="E816" s="87">
        <v>335</v>
      </c>
      <c r="F816" s="87">
        <v>328</v>
      </c>
      <c r="G816" s="86">
        <f t="shared" ref="G816:G879" si="73">F816-E816</f>
        <v>-7</v>
      </c>
      <c r="H816" s="86">
        <f t="shared" ref="H816:H879" si="74">D816-E816</f>
        <v>51.274999999999977</v>
      </c>
      <c r="I816" s="90"/>
      <c r="J816" s="90"/>
      <c r="K816" s="90"/>
      <c r="L816" s="90"/>
      <c r="M816" s="90"/>
      <c r="N816" s="90"/>
      <c r="AA816" s="88">
        <v>42150</v>
      </c>
      <c r="AB816" s="87">
        <v>8325</v>
      </c>
      <c r="AC816" s="87">
        <v>2457</v>
      </c>
      <c r="AD816" s="94">
        <f t="shared" si="72"/>
        <v>954</v>
      </c>
      <c r="AE816" s="84"/>
    </row>
    <row r="817" spans="1:31" s="89" customFormat="1" ht="15.75" customHeight="1">
      <c r="A817" s="88">
        <v>42146</v>
      </c>
      <c r="B817" s="84">
        <v>2490</v>
      </c>
      <c r="C817" s="93">
        <v>42125</v>
      </c>
      <c r="D817" s="92">
        <v>386.27499999999998</v>
      </c>
      <c r="E817" s="87">
        <v>335</v>
      </c>
      <c r="F817" s="87">
        <v>328</v>
      </c>
      <c r="G817" s="86">
        <f t="shared" si="73"/>
        <v>-7</v>
      </c>
      <c r="H817" s="86">
        <f t="shared" si="74"/>
        <v>51.274999999999977</v>
      </c>
      <c r="I817" s="90"/>
      <c r="J817" s="90"/>
      <c r="K817" s="90"/>
      <c r="L817" s="90"/>
      <c r="M817" s="90"/>
      <c r="N817" s="90"/>
      <c r="AA817" s="88">
        <v>42149</v>
      </c>
      <c r="AB817" s="87">
        <v>8403</v>
      </c>
      <c r="AC817" s="87">
        <v>2463</v>
      </c>
      <c r="AD817" s="94">
        <f t="shared" si="72"/>
        <v>1014</v>
      </c>
      <c r="AE817" s="84"/>
    </row>
    <row r="818" spans="1:31" s="89" customFormat="1" ht="15.75" customHeight="1">
      <c r="A818" s="88">
        <v>42145</v>
      </c>
      <c r="B818" s="84">
        <v>2515</v>
      </c>
      <c r="C818" s="93">
        <v>42123</v>
      </c>
      <c r="D818" s="92">
        <v>402.92500000000001</v>
      </c>
      <c r="E818" s="87">
        <v>334</v>
      </c>
      <c r="F818" s="87">
        <v>327</v>
      </c>
      <c r="G818" s="86">
        <f t="shared" si="73"/>
        <v>-7</v>
      </c>
      <c r="H818" s="86">
        <f t="shared" si="74"/>
        <v>68.925000000000011</v>
      </c>
      <c r="I818" s="90"/>
      <c r="J818" s="90"/>
      <c r="K818" s="90"/>
      <c r="L818" s="90"/>
      <c r="M818" s="90"/>
      <c r="N818" s="90"/>
      <c r="AA818" s="88">
        <v>42146</v>
      </c>
      <c r="AB818" s="87">
        <v>8430</v>
      </c>
      <c r="AC818" s="87">
        <v>2469</v>
      </c>
      <c r="AD818" s="94">
        <f t="shared" si="72"/>
        <v>1023</v>
      </c>
      <c r="AE818" s="84"/>
    </row>
    <row r="819" spans="1:31" s="89" customFormat="1" ht="15.75" customHeight="1">
      <c r="A819" s="88">
        <v>42144</v>
      </c>
      <c r="B819" s="84">
        <v>2485</v>
      </c>
      <c r="C819" s="93">
        <v>42122</v>
      </c>
      <c r="D819" s="92">
        <v>409.58</v>
      </c>
      <c r="E819" s="87">
        <v>335</v>
      </c>
      <c r="F819" s="87">
        <v>326</v>
      </c>
      <c r="G819" s="86">
        <f t="shared" si="73"/>
        <v>-9</v>
      </c>
      <c r="H819" s="86">
        <f t="shared" si="74"/>
        <v>74.579999999999984</v>
      </c>
      <c r="I819" s="90"/>
      <c r="J819" s="90"/>
      <c r="K819" s="90"/>
      <c r="L819" s="90"/>
      <c r="M819" s="90"/>
      <c r="N819" s="90"/>
      <c r="AA819" s="88">
        <v>42145</v>
      </c>
      <c r="AB819" s="87">
        <v>8429</v>
      </c>
      <c r="AC819" s="87">
        <v>2457</v>
      </c>
      <c r="AD819" s="94">
        <f t="shared" si="72"/>
        <v>1058</v>
      </c>
      <c r="AE819" s="84"/>
    </row>
    <row r="820" spans="1:31" s="89" customFormat="1" ht="15.75" customHeight="1">
      <c r="A820" s="88">
        <v>42143</v>
      </c>
      <c r="B820" s="84">
        <v>2470</v>
      </c>
      <c r="C820" s="93">
        <v>42121</v>
      </c>
      <c r="D820" s="92">
        <v>412.92</v>
      </c>
      <c r="E820" s="87">
        <v>335</v>
      </c>
      <c r="F820" s="87">
        <v>326</v>
      </c>
      <c r="G820" s="86">
        <f t="shared" si="73"/>
        <v>-9</v>
      </c>
      <c r="H820" s="86">
        <f t="shared" si="74"/>
        <v>77.920000000000016</v>
      </c>
      <c r="I820" s="90"/>
      <c r="J820" s="90"/>
      <c r="K820" s="90"/>
      <c r="L820" s="90"/>
      <c r="M820" s="90"/>
      <c r="N820" s="90"/>
      <c r="AA820" s="88">
        <v>42144</v>
      </c>
      <c r="AB820" s="87">
        <v>8275</v>
      </c>
      <c r="AC820" s="87">
        <v>2432</v>
      </c>
      <c r="AD820" s="94">
        <f t="shared" si="72"/>
        <v>979</v>
      </c>
      <c r="AE820" s="84"/>
    </row>
    <row r="821" spans="1:31" s="89" customFormat="1" ht="15.75" customHeight="1">
      <c r="A821" s="88">
        <v>42142</v>
      </c>
      <c r="B821" s="84">
        <v>2495</v>
      </c>
      <c r="C821" s="93">
        <v>42118</v>
      </c>
      <c r="D821" s="92">
        <v>412.92</v>
      </c>
      <c r="E821" s="87">
        <v>335</v>
      </c>
      <c r="F821" s="87">
        <v>326</v>
      </c>
      <c r="G821" s="86">
        <f t="shared" si="73"/>
        <v>-9</v>
      </c>
      <c r="H821" s="86">
        <f t="shared" si="74"/>
        <v>77.920000000000016</v>
      </c>
      <c r="I821" s="90"/>
      <c r="J821" s="90"/>
      <c r="K821" s="90"/>
      <c r="L821" s="90"/>
      <c r="M821" s="90"/>
      <c r="N821" s="90"/>
      <c r="AA821" s="88">
        <v>42143</v>
      </c>
      <c r="AB821" s="87">
        <v>8266</v>
      </c>
      <c r="AC821" s="87">
        <v>2437</v>
      </c>
      <c r="AD821" s="94">
        <f t="shared" si="72"/>
        <v>955</v>
      </c>
      <c r="AE821" s="84"/>
    </row>
    <row r="822" spans="1:31" s="89" customFormat="1" ht="15.75" customHeight="1">
      <c r="A822" s="88">
        <v>42139</v>
      </c>
      <c r="B822" s="84">
        <v>2495</v>
      </c>
      <c r="C822" s="93">
        <v>42117</v>
      </c>
      <c r="D822" s="92">
        <v>409.58499999999998</v>
      </c>
      <c r="E822" s="87">
        <v>332</v>
      </c>
      <c r="F822" s="87">
        <v>326</v>
      </c>
      <c r="G822" s="86">
        <f t="shared" si="73"/>
        <v>-6</v>
      </c>
      <c r="H822" s="86">
        <f t="shared" si="74"/>
        <v>77.58499999999998</v>
      </c>
      <c r="I822" s="90"/>
      <c r="J822" s="90"/>
      <c r="K822" s="90"/>
      <c r="L822" s="90"/>
      <c r="M822" s="90"/>
      <c r="N822" s="90"/>
      <c r="AA822" s="88">
        <v>42142</v>
      </c>
      <c r="AB822" s="87">
        <v>8378</v>
      </c>
      <c r="AC822" s="87">
        <v>2489</v>
      </c>
      <c r="AD822" s="94">
        <f t="shared" si="72"/>
        <v>911</v>
      </c>
      <c r="AE822" s="84"/>
    </row>
    <row r="823" spans="1:31" s="89" customFormat="1" ht="15.75" customHeight="1">
      <c r="A823" s="88">
        <v>42138</v>
      </c>
      <c r="B823" s="84">
        <v>2505</v>
      </c>
      <c r="C823" s="93">
        <v>42116</v>
      </c>
      <c r="D823" s="92">
        <v>384.61</v>
      </c>
      <c r="E823" s="87">
        <v>330</v>
      </c>
      <c r="F823" s="87">
        <v>322</v>
      </c>
      <c r="G823" s="86">
        <f t="shared" si="73"/>
        <v>-8</v>
      </c>
      <c r="H823" s="86">
        <f t="shared" si="74"/>
        <v>54.610000000000014</v>
      </c>
      <c r="I823" s="90"/>
      <c r="J823" s="90"/>
      <c r="K823" s="90"/>
      <c r="L823" s="90"/>
      <c r="M823" s="90"/>
      <c r="N823" s="90"/>
      <c r="AA823" s="88">
        <v>42139</v>
      </c>
      <c r="AB823" s="87">
        <v>8504</v>
      </c>
      <c r="AC823" s="87">
        <v>2501</v>
      </c>
      <c r="AD823" s="94">
        <f t="shared" si="72"/>
        <v>1001</v>
      </c>
      <c r="AE823" s="84"/>
    </row>
    <row r="824" spans="1:31" s="89" customFormat="1" ht="15.75" customHeight="1">
      <c r="A824" s="88">
        <v>42137</v>
      </c>
      <c r="B824" s="84">
        <v>2490</v>
      </c>
      <c r="C824" s="93">
        <v>42115</v>
      </c>
      <c r="D824" s="92">
        <v>379.61</v>
      </c>
      <c r="E824" s="87">
        <v>334</v>
      </c>
      <c r="F824" s="87">
        <v>323</v>
      </c>
      <c r="G824" s="86">
        <f t="shared" si="73"/>
        <v>-11</v>
      </c>
      <c r="H824" s="86">
        <f t="shared" si="74"/>
        <v>45.610000000000014</v>
      </c>
      <c r="I824" s="90"/>
      <c r="J824" s="90"/>
      <c r="K824" s="90"/>
      <c r="L824" s="90"/>
      <c r="M824" s="90"/>
      <c r="N824" s="90"/>
      <c r="AA824" s="88">
        <v>42138</v>
      </c>
      <c r="AB824" s="87">
        <v>8467</v>
      </c>
      <c r="AC824" s="87">
        <v>2492</v>
      </c>
      <c r="AD824" s="94">
        <f t="shared" si="72"/>
        <v>991</v>
      </c>
      <c r="AE824" s="84"/>
    </row>
    <row r="825" spans="1:31" s="89" customFormat="1" ht="15.75" customHeight="1">
      <c r="A825" s="88">
        <v>42136</v>
      </c>
      <c r="B825" s="84">
        <v>2505</v>
      </c>
      <c r="C825" s="93">
        <v>42114</v>
      </c>
      <c r="D825" s="92">
        <v>379.61</v>
      </c>
      <c r="E825" s="87">
        <v>333</v>
      </c>
      <c r="F825" s="87">
        <v>323</v>
      </c>
      <c r="G825" s="86">
        <f t="shared" si="73"/>
        <v>-10</v>
      </c>
      <c r="H825" s="86">
        <f t="shared" si="74"/>
        <v>46.610000000000014</v>
      </c>
      <c r="I825" s="90"/>
      <c r="J825" s="90"/>
      <c r="K825" s="90"/>
      <c r="L825" s="90"/>
      <c r="M825" s="90"/>
      <c r="N825" s="90"/>
      <c r="AA825" s="88">
        <v>42137</v>
      </c>
      <c r="AB825" s="87">
        <v>8450</v>
      </c>
      <c r="AC825" s="87">
        <v>2506</v>
      </c>
      <c r="AD825" s="94">
        <f t="shared" si="72"/>
        <v>932</v>
      </c>
      <c r="AE825" s="84"/>
    </row>
    <row r="826" spans="1:31" s="89" customFormat="1" ht="15.75" customHeight="1">
      <c r="A826" s="88">
        <v>42135</v>
      </c>
      <c r="B826" s="84">
        <v>2505</v>
      </c>
      <c r="C826" s="93">
        <v>42111</v>
      </c>
      <c r="D826" s="92">
        <v>376.28</v>
      </c>
      <c r="E826" s="87">
        <v>328</v>
      </c>
      <c r="F826" s="87">
        <v>322</v>
      </c>
      <c r="G826" s="86">
        <f t="shared" si="73"/>
        <v>-6</v>
      </c>
      <c r="H826" s="86">
        <f t="shared" si="74"/>
        <v>48.279999999999973</v>
      </c>
      <c r="I826" s="90"/>
      <c r="J826" s="90"/>
      <c r="K826" s="90"/>
      <c r="L826" s="90"/>
      <c r="M826" s="90"/>
      <c r="N826" s="90"/>
      <c r="AA826" s="88">
        <v>42136</v>
      </c>
      <c r="AB826" s="87">
        <v>8436</v>
      </c>
      <c r="AC826" s="87">
        <v>2502</v>
      </c>
      <c r="AD826" s="94">
        <f t="shared" si="72"/>
        <v>930</v>
      </c>
      <c r="AE826" s="84"/>
    </row>
    <row r="827" spans="1:31" s="89" customFormat="1" ht="15.75" customHeight="1">
      <c r="A827" s="88">
        <v>42132</v>
      </c>
      <c r="B827" s="84">
        <v>2500</v>
      </c>
      <c r="C827" s="93">
        <v>42110</v>
      </c>
      <c r="D827" s="92">
        <v>376.28</v>
      </c>
      <c r="E827" s="87">
        <v>325</v>
      </c>
      <c r="F827" s="87">
        <v>322</v>
      </c>
      <c r="G827" s="86">
        <f t="shared" si="73"/>
        <v>-3</v>
      </c>
      <c r="H827" s="86">
        <f t="shared" si="74"/>
        <v>51.279999999999973</v>
      </c>
      <c r="I827" s="90"/>
      <c r="J827" s="90"/>
      <c r="K827" s="90"/>
      <c r="L827" s="90"/>
      <c r="M827" s="90"/>
      <c r="N827" s="90"/>
      <c r="AA827" s="88">
        <v>42135</v>
      </c>
      <c r="AB827" s="87">
        <v>8559</v>
      </c>
      <c r="AC827" s="87">
        <v>2515</v>
      </c>
      <c r="AD827" s="94">
        <f t="shared" si="72"/>
        <v>1014</v>
      </c>
      <c r="AE827" s="84"/>
    </row>
    <row r="828" spans="1:31" s="89" customFormat="1" ht="15.75" customHeight="1">
      <c r="A828" s="88">
        <v>42131</v>
      </c>
      <c r="B828" s="84">
        <v>2500</v>
      </c>
      <c r="C828" s="93">
        <v>42109</v>
      </c>
      <c r="D828" s="92">
        <v>376.28</v>
      </c>
      <c r="E828" s="87">
        <v>321</v>
      </c>
      <c r="F828" s="87">
        <v>322</v>
      </c>
      <c r="G828" s="86">
        <f t="shared" si="73"/>
        <v>1</v>
      </c>
      <c r="H828" s="86">
        <f t="shared" si="74"/>
        <v>55.279999999999973</v>
      </c>
      <c r="I828" s="90"/>
      <c r="J828" s="90"/>
      <c r="K828" s="90"/>
      <c r="L828" s="90"/>
      <c r="M828" s="90"/>
      <c r="N828" s="90"/>
      <c r="AA828" s="88">
        <v>42132</v>
      </c>
      <c r="AB828" s="87">
        <v>8624</v>
      </c>
      <c r="AC828" s="87">
        <v>2511</v>
      </c>
      <c r="AD828" s="94">
        <f t="shared" si="72"/>
        <v>1091</v>
      </c>
      <c r="AE828" s="84"/>
    </row>
    <row r="829" spans="1:31" s="89" customFormat="1" ht="15.75" customHeight="1">
      <c r="A829" s="88">
        <v>42130</v>
      </c>
      <c r="B829" s="84">
        <v>2545</v>
      </c>
      <c r="C829" s="93">
        <v>42108</v>
      </c>
      <c r="D829" s="92">
        <v>376.28</v>
      </c>
      <c r="E829" s="87">
        <v>315</v>
      </c>
      <c r="F829" s="87">
        <v>320</v>
      </c>
      <c r="G829" s="86">
        <f t="shared" si="73"/>
        <v>5</v>
      </c>
      <c r="H829" s="86">
        <f t="shared" si="74"/>
        <v>61.279999999999973</v>
      </c>
      <c r="I829" s="90"/>
      <c r="J829" s="90"/>
      <c r="K829" s="90"/>
      <c r="L829" s="90"/>
      <c r="M829" s="90"/>
      <c r="N829" s="90"/>
      <c r="AA829" s="88">
        <v>42131</v>
      </c>
      <c r="AB829" s="87">
        <v>8709</v>
      </c>
      <c r="AC829" s="87">
        <v>2543</v>
      </c>
      <c r="AD829" s="94">
        <f t="shared" si="72"/>
        <v>1080</v>
      </c>
      <c r="AE829" s="84"/>
    </row>
    <row r="830" spans="1:31" s="89" customFormat="1" ht="15.75" customHeight="1">
      <c r="A830" s="88">
        <v>42129</v>
      </c>
      <c r="B830" s="84">
        <v>2545</v>
      </c>
      <c r="C830" s="93">
        <v>42107</v>
      </c>
      <c r="D830" s="92">
        <v>377.94499999999999</v>
      </c>
      <c r="E830" s="87">
        <v>315</v>
      </c>
      <c r="F830" s="87">
        <v>320</v>
      </c>
      <c r="G830" s="86">
        <f t="shared" si="73"/>
        <v>5</v>
      </c>
      <c r="H830" s="86">
        <f t="shared" si="74"/>
        <v>62.944999999999993</v>
      </c>
      <c r="I830" s="90"/>
      <c r="J830" s="90"/>
      <c r="K830" s="90"/>
      <c r="L830" s="90"/>
      <c r="M830" s="90"/>
      <c r="N830" s="90"/>
      <c r="AA830" s="88">
        <v>42130</v>
      </c>
      <c r="AB830" s="87">
        <v>8890</v>
      </c>
      <c r="AC830" s="87">
        <v>2590</v>
      </c>
      <c r="AD830" s="94">
        <f t="shared" si="72"/>
        <v>1120</v>
      </c>
      <c r="AE830" s="84"/>
    </row>
    <row r="831" spans="1:31" s="89" customFormat="1" ht="15.75" customHeight="1">
      <c r="A831" s="88">
        <v>42128</v>
      </c>
      <c r="B831" s="84">
        <v>2545</v>
      </c>
      <c r="C831" s="93">
        <v>42104</v>
      </c>
      <c r="D831" s="92">
        <v>372.95</v>
      </c>
      <c r="E831" s="87">
        <v>315</v>
      </c>
      <c r="F831" s="87">
        <v>320</v>
      </c>
      <c r="G831" s="86">
        <f t="shared" si="73"/>
        <v>5</v>
      </c>
      <c r="H831" s="86">
        <f t="shared" si="74"/>
        <v>57.949999999999989</v>
      </c>
      <c r="I831" s="90"/>
      <c r="J831" s="90"/>
      <c r="K831" s="90"/>
      <c r="L831" s="90"/>
      <c r="M831" s="90"/>
      <c r="N831" s="90"/>
      <c r="AA831" s="88">
        <v>42129</v>
      </c>
      <c r="AB831" s="87">
        <v>8885</v>
      </c>
      <c r="AC831" s="87">
        <v>2564</v>
      </c>
      <c r="AD831" s="94">
        <f t="shared" si="72"/>
        <v>1193</v>
      </c>
      <c r="AE831" s="84"/>
    </row>
    <row r="832" spans="1:31" s="89" customFormat="1" ht="15.75" customHeight="1">
      <c r="A832" s="88">
        <v>42124</v>
      </c>
      <c r="B832" s="84">
        <v>2545</v>
      </c>
      <c r="C832" s="93">
        <v>42103</v>
      </c>
      <c r="D832" s="92">
        <v>372.95</v>
      </c>
      <c r="E832" s="87">
        <v>313</v>
      </c>
      <c r="F832" s="87">
        <v>320</v>
      </c>
      <c r="G832" s="86">
        <f t="shared" si="73"/>
        <v>7</v>
      </c>
      <c r="H832" s="86">
        <f t="shared" si="74"/>
        <v>59.949999999999989</v>
      </c>
      <c r="I832" s="90"/>
      <c r="J832" s="90"/>
      <c r="K832" s="90"/>
      <c r="L832" s="90"/>
      <c r="M832" s="90"/>
      <c r="N832" s="90"/>
      <c r="AA832" s="88">
        <v>42128</v>
      </c>
      <c r="AB832" s="87">
        <v>8910</v>
      </c>
      <c r="AC832" s="87">
        <v>2563</v>
      </c>
      <c r="AD832" s="94">
        <f t="shared" si="72"/>
        <v>1221</v>
      </c>
      <c r="AE832" s="84"/>
    </row>
    <row r="833" spans="1:31" s="89" customFormat="1" ht="15.75" customHeight="1">
      <c r="A833" s="88">
        <v>42123</v>
      </c>
      <c r="B833" s="84">
        <v>2535</v>
      </c>
      <c r="C833" s="93">
        <v>42102</v>
      </c>
      <c r="D833" s="92">
        <v>372.95</v>
      </c>
      <c r="E833" s="87">
        <v>314</v>
      </c>
      <c r="F833" s="87">
        <v>319</v>
      </c>
      <c r="G833" s="86">
        <f t="shared" si="73"/>
        <v>5</v>
      </c>
      <c r="H833" s="86">
        <f t="shared" si="74"/>
        <v>58.949999999999989</v>
      </c>
      <c r="I833" s="90"/>
      <c r="J833" s="90"/>
      <c r="K833" s="90"/>
      <c r="L833" s="90"/>
      <c r="M833" s="90"/>
      <c r="N833" s="90"/>
      <c r="AA833" s="88">
        <v>42124</v>
      </c>
      <c r="AB833" s="87">
        <v>8933</v>
      </c>
      <c r="AC833" s="87">
        <v>2572</v>
      </c>
      <c r="AD833" s="94">
        <f t="shared" si="72"/>
        <v>1217</v>
      </c>
      <c r="AE833" s="84"/>
    </row>
    <row r="834" spans="1:31" s="89" customFormat="1" ht="15.75" customHeight="1">
      <c r="A834" s="88">
        <v>42122</v>
      </c>
      <c r="B834" s="84">
        <v>2545</v>
      </c>
      <c r="C834" s="93">
        <v>42101</v>
      </c>
      <c r="D834" s="92">
        <v>382.94</v>
      </c>
      <c r="E834" s="87">
        <v>312</v>
      </c>
      <c r="F834" s="87">
        <v>319</v>
      </c>
      <c r="G834" s="86">
        <f t="shared" si="73"/>
        <v>7</v>
      </c>
      <c r="H834" s="86">
        <f t="shared" si="74"/>
        <v>70.94</v>
      </c>
      <c r="I834" s="90"/>
      <c r="J834" s="90"/>
      <c r="K834" s="90"/>
      <c r="L834" s="90"/>
      <c r="M834" s="90"/>
      <c r="N834" s="90"/>
      <c r="AA834" s="88">
        <v>42123</v>
      </c>
      <c r="AB834" s="87">
        <v>8824</v>
      </c>
      <c r="AC834" s="87">
        <v>2546</v>
      </c>
      <c r="AD834" s="94">
        <f t="shared" si="72"/>
        <v>1186</v>
      </c>
      <c r="AE834" s="84"/>
    </row>
    <row r="835" spans="1:31" s="89" customFormat="1" ht="15.75" customHeight="1">
      <c r="A835" s="88">
        <v>42121</v>
      </c>
      <c r="B835" s="84">
        <v>2565</v>
      </c>
      <c r="C835" s="93">
        <v>42096</v>
      </c>
      <c r="D835" s="92">
        <v>351.30500000000001</v>
      </c>
      <c r="E835" s="87">
        <v>312</v>
      </c>
      <c r="F835" s="87">
        <v>319</v>
      </c>
      <c r="G835" s="86">
        <f t="shared" si="73"/>
        <v>7</v>
      </c>
      <c r="H835" s="86">
        <f t="shared" si="74"/>
        <v>39.305000000000007</v>
      </c>
      <c r="I835" s="90"/>
      <c r="J835" s="90"/>
      <c r="K835" s="90"/>
      <c r="L835" s="90"/>
      <c r="M835" s="90"/>
      <c r="N835" s="90"/>
      <c r="AA835" s="88">
        <v>42122</v>
      </c>
      <c r="AB835" s="87">
        <v>8892</v>
      </c>
      <c r="AC835" s="87">
        <v>2588</v>
      </c>
      <c r="AD835" s="94">
        <f t="shared" ref="AD835:AD898" si="75">AB835-AC835*3</f>
        <v>1128</v>
      </c>
      <c r="AE835" s="84"/>
    </row>
    <row r="836" spans="1:31" s="89" customFormat="1" ht="15.75" customHeight="1">
      <c r="A836" s="88">
        <v>42118</v>
      </c>
      <c r="B836" s="84">
        <v>2565</v>
      </c>
      <c r="C836" s="93">
        <v>42095</v>
      </c>
      <c r="D836" s="92">
        <v>349.64</v>
      </c>
      <c r="E836" s="87">
        <v>309</v>
      </c>
      <c r="F836" s="87">
        <v>319</v>
      </c>
      <c r="G836" s="86">
        <f t="shared" si="73"/>
        <v>10</v>
      </c>
      <c r="H836" s="86">
        <f t="shared" si="74"/>
        <v>40.639999999999986</v>
      </c>
      <c r="I836" s="90"/>
      <c r="J836" s="90"/>
      <c r="K836" s="90"/>
      <c r="L836" s="90"/>
      <c r="M836" s="90"/>
      <c r="N836" s="90"/>
      <c r="AA836" s="88">
        <v>42121</v>
      </c>
      <c r="AB836" s="87">
        <v>8886</v>
      </c>
      <c r="AC836" s="87">
        <v>2590</v>
      </c>
      <c r="AD836" s="94">
        <f t="shared" si="75"/>
        <v>1116</v>
      </c>
      <c r="AE836" s="84"/>
    </row>
    <row r="837" spans="1:31" s="89" customFormat="1" ht="15.75" customHeight="1">
      <c r="A837" s="88">
        <v>42117</v>
      </c>
      <c r="B837" s="84">
        <v>2545</v>
      </c>
      <c r="C837" s="93">
        <v>42094</v>
      </c>
      <c r="D837" s="92">
        <v>349.64</v>
      </c>
      <c r="E837" s="87">
        <v>309</v>
      </c>
      <c r="F837" s="87">
        <v>319</v>
      </c>
      <c r="G837" s="86">
        <f t="shared" si="73"/>
        <v>10</v>
      </c>
      <c r="H837" s="86">
        <f t="shared" si="74"/>
        <v>40.639999999999986</v>
      </c>
      <c r="I837" s="90"/>
      <c r="J837" s="90"/>
      <c r="K837" s="90"/>
      <c r="L837" s="90"/>
      <c r="M837" s="90"/>
      <c r="N837" s="90"/>
      <c r="AA837" s="88">
        <v>42118</v>
      </c>
      <c r="AB837" s="87">
        <v>8681</v>
      </c>
      <c r="AC837" s="87">
        <v>2571</v>
      </c>
      <c r="AD837" s="94">
        <f t="shared" si="75"/>
        <v>968</v>
      </c>
      <c r="AE837" s="84"/>
    </row>
    <row r="838" spans="1:31" s="89" customFormat="1" ht="15.75" customHeight="1">
      <c r="A838" s="88">
        <v>42116</v>
      </c>
      <c r="B838" s="84">
        <v>2510</v>
      </c>
      <c r="C838" s="93">
        <v>42093</v>
      </c>
      <c r="D838" s="92">
        <v>349.64</v>
      </c>
      <c r="E838" s="87">
        <v>307</v>
      </c>
      <c r="F838" s="87">
        <v>319</v>
      </c>
      <c r="G838" s="86">
        <f t="shared" si="73"/>
        <v>12</v>
      </c>
      <c r="H838" s="86">
        <f t="shared" si="74"/>
        <v>42.639999999999986</v>
      </c>
      <c r="I838" s="90"/>
      <c r="J838" s="90"/>
      <c r="K838" s="90"/>
      <c r="L838" s="90"/>
      <c r="M838" s="90"/>
      <c r="N838" s="90"/>
      <c r="AA838" s="88">
        <v>42117</v>
      </c>
      <c r="AB838" s="87">
        <v>8650</v>
      </c>
      <c r="AC838" s="87">
        <v>2534</v>
      </c>
      <c r="AD838" s="94">
        <f t="shared" si="75"/>
        <v>1048</v>
      </c>
      <c r="AE838" s="84"/>
    </row>
    <row r="839" spans="1:31" s="89" customFormat="1" ht="15.75" customHeight="1">
      <c r="A839" s="88">
        <v>42115</v>
      </c>
      <c r="B839" s="84">
        <v>2535</v>
      </c>
      <c r="C839" s="93">
        <v>42090</v>
      </c>
      <c r="D839" s="92">
        <v>349.64</v>
      </c>
      <c r="E839" s="87">
        <v>307</v>
      </c>
      <c r="F839" s="87">
        <v>318</v>
      </c>
      <c r="G839" s="86">
        <f t="shared" si="73"/>
        <v>11</v>
      </c>
      <c r="H839" s="86">
        <f t="shared" si="74"/>
        <v>42.639999999999986</v>
      </c>
      <c r="I839" s="90"/>
      <c r="J839" s="90"/>
      <c r="K839" s="90"/>
      <c r="L839" s="90"/>
      <c r="M839" s="90"/>
      <c r="N839" s="90"/>
      <c r="AA839" s="88">
        <v>42116</v>
      </c>
      <c r="AB839" s="87">
        <v>8586</v>
      </c>
      <c r="AC839" s="87">
        <v>2546</v>
      </c>
      <c r="AD839" s="94">
        <f t="shared" si="75"/>
        <v>948</v>
      </c>
      <c r="AE839" s="84"/>
    </row>
    <row r="840" spans="1:31" s="89" customFormat="1" ht="15.75" customHeight="1">
      <c r="A840" s="88">
        <v>42114</v>
      </c>
      <c r="B840" s="84">
        <v>2585</v>
      </c>
      <c r="C840" s="93">
        <v>42089</v>
      </c>
      <c r="D840" s="92">
        <v>349.64</v>
      </c>
      <c r="E840" s="87">
        <v>298</v>
      </c>
      <c r="F840" s="87">
        <v>315</v>
      </c>
      <c r="G840" s="86">
        <f t="shared" si="73"/>
        <v>17</v>
      </c>
      <c r="H840" s="86">
        <f t="shared" si="74"/>
        <v>51.639999999999986</v>
      </c>
      <c r="I840" s="90"/>
      <c r="J840" s="90"/>
      <c r="K840" s="90"/>
      <c r="L840" s="90"/>
      <c r="M840" s="90"/>
      <c r="N840" s="90"/>
      <c r="AA840" s="88">
        <v>42115</v>
      </c>
      <c r="AB840" s="87">
        <v>8663</v>
      </c>
      <c r="AC840" s="87">
        <v>2554</v>
      </c>
      <c r="AD840" s="94">
        <f t="shared" si="75"/>
        <v>1001</v>
      </c>
      <c r="AE840" s="84"/>
    </row>
    <row r="841" spans="1:31" s="89" customFormat="1" ht="15.75" customHeight="1">
      <c r="A841" s="88">
        <v>42111</v>
      </c>
      <c r="B841" s="84">
        <v>2580</v>
      </c>
      <c r="C841" s="93">
        <v>42088</v>
      </c>
      <c r="D841" s="92">
        <v>349.64</v>
      </c>
      <c r="E841" s="87">
        <v>297</v>
      </c>
      <c r="F841" s="87">
        <v>314</v>
      </c>
      <c r="G841" s="86">
        <f t="shared" si="73"/>
        <v>17</v>
      </c>
      <c r="H841" s="86">
        <f t="shared" si="74"/>
        <v>52.639999999999986</v>
      </c>
      <c r="I841" s="90"/>
      <c r="J841" s="90"/>
      <c r="K841" s="90"/>
      <c r="L841" s="90"/>
      <c r="M841" s="90"/>
      <c r="N841" s="90"/>
      <c r="AA841" s="88">
        <v>42114</v>
      </c>
      <c r="AB841" s="87">
        <v>8689</v>
      </c>
      <c r="AC841" s="87">
        <v>2588</v>
      </c>
      <c r="AD841" s="94">
        <f t="shared" si="75"/>
        <v>925</v>
      </c>
      <c r="AE841" s="84"/>
    </row>
    <row r="842" spans="1:31" s="89" customFormat="1" ht="15.75" customHeight="1">
      <c r="A842" s="88">
        <v>42110</v>
      </c>
      <c r="B842" s="84">
        <v>2525</v>
      </c>
      <c r="C842" s="93">
        <v>42087</v>
      </c>
      <c r="D842" s="92">
        <v>346.31</v>
      </c>
      <c r="E842" s="87">
        <v>298</v>
      </c>
      <c r="F842" s="87">
        <v>314</v>
      </c>
      <c r="G842" s="86">
        <f t="shared" si="73"/>
        <v>16</v>
      </c>
      <c r="H842" s="86">
        <f t="shared" si="74"/>
        <v>48.31</v>
      </c>
      <c r="I842" s="90"/>
      <c r="J842" s="90"/>
      <c r="K842" s="90"/>
      <c r="L842" s="90"/>
      <c r="M842" s="90"/>
      <c r="N842" s="90"/>
      <c r="AA842" s="88">
        <v>42111</v>
      </c>
      <c r="AB842" s="87">
        <v>8669</v>
      </c>
      <c r="AC842" s="87">
        <v>2554</v>
      </c>
      <c r="AD842" s="94">
        <f t="shared" si="75"/>
        <v>1007</v>
      </c>
      <c r="AE842" s="84"/>
    </row>
    <row r="843" spans="1:31" s="89" customFormat="1" ht="15.75" customHeight="1">
      <c r="A843" s="88">
        <v>42109</v>
      </c>
      <c r="B843" s="84">
        <v>2515</v>
      </c>
      <c r="C843" s="93">
        <v>42086</v>
      </c>
      <c r="D843" s="92">
        <v>349.64</v>
      </c>
      <c r="E843" s="87">
        <v>295</v>
      </c>
      <c r="F843" s="87">
        <v>313</v>
      </c>
      <c r="G843" s="86">
        <f t="shared" si="73"/>
        <v>18</v>
      </c>
      <c r="H843" s="86">
        <f t="shared" si="74"/>
        <v>54.639999999999986</v>
      </c>
      <c r="I843" s="90"/>
      <c r="J843" s="90"/>
      <c r="K843" s="90"/>
      <c r="L843" s="90"/>
      <c r="M843" s="90"/>
      <c r="N843" s="90"/>
      <c r="AA843" s="88">
        <v>42110</v>
      </c>
      <c r="AB843" s="87">
        <v>8591</v>
      </c>
      <c r="AC843" s="87">
        <v>2522</v>
      </c>
      <c r="AD843" s="94">
        <f t="shared" si="75"/>
        <v>1025</v>
      </c>
      <c r="AE843" s="84"/>
    </row>
    <row r="844" spans="1:31" s="89" customFormat="1" ht="15.75" customHeight="1">
      <c r="A844" s="88">
        <v>42108</v>
      </c>
      <c r="B844" s="84">
        <v>2425</v>
      </c>
      <c r="C844" s="93">
        <v>42083</v>
      </c>
      <c r="D844" s="92">
        <v>349.64</v>
      </c>
      <c r="E844" s="87">
        <v>294</v>
      </c>
      <c r="F844" s="87">
        <v>313</v>
      </c>
      <c r="G844" s="86">
        <f t="shared" si="73"/>
        <v>19</v>
      </c>
      <c r="H844" s="86">
        <f t="shared" si="74"/>
        <v>55.639999999999986</v>
      </c>
      <c r="I844" s="90"/>
      <c r="J844" s="90"/>
      <c r="K844" s="90"/>
      <c r="L844" s="90"/>
      <c r="M844" s="90"/>
      <c r="N844" s="90"/>
      <c r="AA844" s="88">
        <v>42109</v>
      </c>
      <c r="AB844" s="87">
        <v>8334</v>
      </c>
      <c r="AC844" s="87">
        <v>2419</v>
      </c>
      <c r="AD844" s="94">
        <f t="shared" si="75"/>
        <v>1077</v>
      </c>
      <c r="AE844" s="84"/>
    </row>
    <row r="845" spans="1:31" s="89" customFormat="1" ht="15.75" customHeight="1">
      <c r="A845" s="88">
        <v>42107</v>
      </c>
      <c r="B845" s="84">
        <v>2425</v>
      </c>
      <c r="C845" s="93">
        <v>42082</v>
      </c>
      <c r="D845" s="92">
        <v>349.64</v>
      </c>
      <c r="E845" s="87">
        <v>299</v>
      </c>
      <c r="F845" s="87">
        <v>313</v>
      </c>
      <c r="G845" s="86">
        <f t="shared" si="73"/>
        <v>14</v>
      </c>
      <c r="H845" s="86">
        <f t="shared" si="74"/>
        <v>50.639999999999986</v>
      </c>
      <c r="I845" s="90"/>
      <c r="J845" s="90"/>
      <c r="K845" s="90"/>
      <c r="L845" s="90"/>
      <c r="M845" s="90"/>
      <c r="N845" s="90"/>
      <c r="AA845" s="88">
        <v>42108</v>
      </c>
      <c r="AB845" s="87">
        <v>8351</v>
      </c>
      <c r="AC845" s="87">
        <v>2416</v>
      </c>
      <c r="AD845" s="94">
        <f t="shared" si="75"/>
        <v>1103</v>
      </c>
      <c r="AE845" s="84"/>
    </row>
    <row r="846" spans="1:31" s="89" customFormat="1" ht="15.75" customHeight="1">
      <c r="A846" s="88">
        <v>42104</v>
      </c>
      <c r="B846" s="84">
        <v>2415</v>
      </c>
      <c r="C846" s="93">
        <v>42081</v>
      </c>
      <c r="D846" s="92">
        <v>352.97</v>
      </c>
      <c r="E846" s="87">
        <v>306</v>
      </c>
      <c r="F846" s="87">
        <v>314</v>
      </c>
      <c r="G846" s="86">
        <f t="shared" si="73"/>
        <v>8</v>
      </c>
      <c r="H846" s="86">
        <f t="shared" si="74"/>
        <v>46.970000000000027</v>
      </c>
      <c r="I846" s="90"/>
      <c r="J846" s="90"/>
      <c r="K846" s="90"/>
      <c r="L846" s="90"/>
      <c r="M846" s="90"/>
      <c r="N846" s="90"/>
      <c r="AA846" s="88">
        <v>42107</v>
      </c>
      <c r="AB846" s="87">
        <v>8381</v>
      </c>
      <c r="AC846" s="87">
        <v>2418</v>
      </c>
      <c r="AD846" s="94">
        <f t="shared" si="75"/>
        <v>1127</v>
      </c>
      <c r="AE846" s="84"/>
    </row>
    <row r="847" spans="1:31" s="89" customFormat="1" ht="15.75" customHeight="1">
      <c r="A847" s="88">
        <v>42103</v>
      </c>
      <c r="B847" s="84">
        <v>2395</v>
      </c>
      <c r="C847" s="93">
        <v>42080</v>
      </c>
      <c r="D847" s="92">
        <v>355.46499999999997</v>
      </c>
      <c r="E847" s="87">
        <v>307</v>
      </c>
      <c r="F847" s="87">
        <v>315</v>
      </c>
      <c r="G847" s="86">
        <f t="shared" si="73"/>
        <v>8</v>
      </c>
      <c r="H847" s="86">
        <f t="shared" si="74"/>
        <v>48.464999999999975</v>
      </c>
      <c r="I847" s="90"/>
      <c r="J847" s="90"/>
      <c r="K847" s="90"/>
      <c r="L847" s="90"/>
      <c r="M847" s="90"/>
      <c r="N847" s="90"/>
      <c r="AA847" s="88">
        <v>42104</v>
      </c>
      <c r="AB847" s="87">
        <v>8335</v>
      </c>
      <c r="AC847" s="87">
        <v>2378</v>
      </c>
      <c r="AD847" s="94">
        <f t="shared" si="75"/>
        <v>1201</v>
      </c>
      <c r="AE847" s="84"/>
    </row>
    <row r="848" spans="1:31" s="89" customFormat="1" ht="15.75" customHeight="1">
      <c r="A848" s="88">
        <v>42102</v>
      </c>
      <c r="B848" s="84">
        <v>2415</v>
      </c>
      <c r="C848" s="93">
        <v>42079</v>
      </c>
      <c r="D848" s="92">
        <v>355.46499999999997</v>
      </c>
      <c r="E848" s="87">
        <v>307</v>
      </c>
      <c r="F848" s="87">
        <v>317</v>
      </c>
      <c r="G848" s="86">
        <f t="shared" si="73"/>
        <v>10</v>
      </c>
      <c r="H848" s="86">
        <f t="shared" si="74"/>
        <v>48.464999999999975</v>
      </c>
      <c r="I848" s="90"/>
      <c r="J848" s="90"/>
      <c r="K848" s="90"/>
      <c r="L848" s="90"/>
      <c r="M848" s="90"/>
      <c r="N848" s="90"/>
      <c r="AA848" s="88">
        <v>42103</v>
      </c>
      <c r="AB848" s="87">
        <v>8305</v>
      </c>
      <c r="AC848" s="87">
        <v>2401</v>
      </c>
      <c r="AD848" s="94">
        <f t="shared" si="75"/>
        <v>1102</v>
      </c>
      <c r="AE848" s="84"/>
    </row>
    <row r="849" spans="1:31" s="89" customFormat="1" ht="15.75" customHeight="1">
      <c r="A849" s="88">
        <v>42101</v>
      </c>
      <c r="B849" s="84">
        <v>2400</v>
      </c>
      <c r="C849" s="93">
        <v>42076</v>
      </c>
      <c r="D849" s="92">
        <v>356.3</v>
      </c>
      <c r="E849" s="87">
        <v>307</v>
      </c>
      <c r="F849" s="87">
        <v>317</v>
      </c>
      <c r="G849" s="86">
        <f t="shared" si="73"/>
        <v>10</v>
      </c>
      <c r="H849" s="86">
        <f t="shared" si="74"/>
        <v>49.300000000000011</v>
      </c>
      <c r="I849" s="90"/>
      <c r="J849" s="90"/>
      <c r="K849" s="90"/>
      <c r="L849" s="90"/>
      <c r="M849" s="90"/>
      <c r="N849" s="90"/>
      <c r="AA849" s="88">
        <v>42102</v>
      </c>
      <c r="AB849" s="87">
        <v>8394</v>
      </c>
      <c r="AC849" s="87">
        <v>2431</v>
      </c>
      <c r="AD849" s="94">
        <f t="shared" si="75"/>
        <v>1101</v>
      </c>
      <c r="AE849" s="84"/>
    </row>
    <row r="850" spans="1:31" s="89" customFormat="1" ht="15.75" customHeight="1">
      <c r="A850" s="88">
        <v>42097</v>
      </c>
      <c r="B850" s="84">
        <v>2400</v>
      </c>
      <c r="C850" s="93">
        <v>42075</v>
      </c>
      <c r="D850" s="92">
        <v>356.3</v>
      </c>
      <c r="E850" s="87">
        <v>304</v>
      </c>
      <c r="F850" s="87">
        <v>311</v>
      </c>
      <c r="G850" s="86">
        <f t="shared" si="73"/>
        <v>7</v>
      </c>
      <c r="H850" s="86">
        <f t="shared" si="74"/>
        <v>52.300000000000011</v>
      </c>
      <c r="I850" s="90"/>
      <c r="J850" s="90"/>
      <c r="K850" s="90"/>
      <c r="L850" s="90"/>
      <c r="M850" s="90"/>
      <c r="N850" s="90"/>
      <c r="AA850" s="88">
        <v>42101</v>
      </c>
      <c r="AB850" s="87">
        <v>8228</v>
      </c>
      <c r="AC850" s="87">
        <v>2432</v>
      </c>
      <c r="AD850" s="94">
        <f t="shared" si="75"/>
        <v>932</v>
      </c>
      <c r="AE850" s="84"/>
    </row>
    <row r="851" spans="1:31" s="89" customFormat="1" ht="15.75" customHeight="1">
      <c r="A851" s="88">
        <v>42096</v>
      </c>
      <c r="B851" s="84">
        <v>2385</v>
      </c>
      <c r="C851" s="93">
        <v>42074</v>
      </c>
      <c r="D851" s="92">
        <v>362.96</v>
      </c>
      <c r="E851" s="87">
        <v>304</v>
      </c>
      <c r="F851" s="87">
        <v>310</v>
      </c>
      <c r="G851" s="86">
        <f t="shared" si="73"/>
        <v>6</v>
      </c>
      <c r="H851" s="86">
        <f t="shared" si="74"/>
        <v>58.95999999999998</v>
      </c>
      <c r="I851" s="90"/>
      <c r="J851" s="90"/>
      <c r="K851" s="90"/>
      <c r="L851" s="90"/>
      <c r="M851" s="90"/>
      <c r="N851" s="90"/>
      <c r="AA851" s="88">
        <v>42097</v>
      </c>
      <c r="AB851" s="87">
        <v>8158</v>
      </c>
      <c r="AC851" s="87">
        <v>2404</v>
      </c>
      <c r="AD851" s="94">
        <f t="shared" si="75"/>
        <v>946</v>
      </c>
      <c r="AE851" s="84"/>
    </row>
    <row r="852" spans="1:31" s="89" customFormat="1" ht="15.75" customHeight="1">
      <c r="A852" s="88">
        <v>42095</v>
      </c>
      <c r="B852" s="84">
        <v>2395</v>
      </c>
      <c r="C852" s="93">
        <v>42073</v>
      </c>
      <c r="D852" s="92">
        <v>362.96</v>
      </c>
      <c r="E852" s="87">
        <v>305</v>
      </c>
      <c r="F852" s="87">
        <v>310</v>
      </c>
      <c r="G852" s="86">
        <f t="shared" si="73"/>
        <v>5</v>
      </c>
      <c r="H852" s="86">
        <f t="shared" si="74"/>
        <v>57.95999999999998</v>
      </c>
      <c r="I852" s="90"/>
      <c r="J852" s="90"/>
      <c r="K852" s="90"/>
      <c r="L852" s="90"/>
      <c r="M852" s="90"/>
      <c r="N852" s="90"/>
      <c r="AA852" s="88">
        <v>42096</v>
      </c>
      <c r="AB852" s="87">
        <v>8466</v>
      </c>
      <c r="AC852" s="87">
        <v>2468</v>
      </c>
      <c r="AD852" s="94">
        <f t="shared" si="75"/>
        <v>1062</v>
      </c>
      <c r="AE852" s="84"/>
    </row>
    <row r="853" spans="1:31" s="89" customFormat="1" ht="15.75" customHeight="1">
      <c r="A853" s="88">
        <v>42094</v>
      </c>
      <c r="B853" s="84">
        <v>2375</v>
      </c>
      <c r="C853" s="93">
        <v>42072</v>
      </c>
      <c r="D853" s="92">
        <v>362.96</v>
      </c>
      <c r="E853" s="87">
        <v>300</v>
      </c>
      <c r="F853" s="87">
        <v>308</v>
      </c>
      <c r="G853" s="86">
        <f t="shared" si="73"/>
        <v>8</v>
      </c>
      <c r="H853" s="86">
        <f t="shared" si="74"/>
        <v>62.95999999999998</v>
      </c>
      <c r="I853" s="90"/>
      <c r="J853" s="90"/>
      <c r="K853" s="90"/>
      <c r="L853" s="90"/>
      <c r="M853" s="90"/>
      <c r="N853" s="90"/>
      <c r="AA853" s="88">
        <v>42095</v>
      </c>
      <c r="AB853" s="87">
        <v>8377</v>
      </c>
      <c r="AC853" s="87">
        <v>2412</v>
      </c>
      <c r="AD853" s="94">
        <f t="shared" si="75"/>
        <v>1141</v>
      </c>
      <c r="AE853" s="84"/>
    </row>
    <row r="854" spans="1:31" s="89" customFormat="1" ht="15.75" customHeight="1">
      <c r="A854" s="88">
        <v>42093</v>
      </c>
      <c r="B854" s="84">
        <v>2385</v>
      </c>
      <c r="C854" s="93">
        <v>42069</v>
      </c>
      <c r="D854" s="92">
        <v>362.125</v>
      </c>
      <c r="E854" s="87">
        <v>301</v>
      </c>
      <c r="F854" s="87">
        <v>308</v>
      </c>
      <c r="G854" s="86">
        <f t="shared" si="73"/>
        <v>7</v>
      </c>
      <c r="H854" s="86">
        <f t="shared" si="74"/>
        <v>61.125</v>
      </c>
      <c r="I854" s="90"/>
      <c r="J854" s="90"/>
      <c r="K854" s="90"/>
      <c r="L854" s="90"/>
      <c r="M854" s="90"/>
      <c r="N854" s="90"/>
      <c r="AA854" s="88">
        <v>42094</v>
      </c>
      <c r="AB854" s="87">
        <v>8233</v>
      </c>
      <c r="AC854" s="87">
        <v>2406</v>
      </c>
      <c r="AD854" s="94">
        <f t="shared" si="75"/>
        <v>1015</v>
      </c>
      <c r="AE854" s="84"/>
    </row>
    <row r="855" spans="1:31" s="89" customFormat="1" ht="15.75" customHeight="1">
      <c r="A855" s="88">
        <v>42090</v>
      </c>
      <c r="B855" s="84">
        <v>2365</v>
      </c>
      <c r="C855" s="93">
        <v>42068</v>
      </c>
      <c r="D855" s="92">
        <v>362.96</v>
      </c>
      <c r="E855" s="87">
        <v>268</v>
      </c>
      <c r="F855" s="87">
        <v>302</v>
      </c>
      <c r="G855" s="86">
        <f t="shared" si="73"/>
        <v>34</v>
      </c>
      <c r="H855" s="86">
        <f t="shared" si="74"/>
        <v>94.95999999999998</v>
      </c>
      <c r="I855" s="90"/>
      <c r="J855" s="90"/>
      <c r="K855" s="90"/>
      <c r="L855" s="90"/>
      <c r="M855" s="90"/>
      <c r="N855" s="90"/>
      <c r="AA855" s="88">
        <v>42093</v>
      </c>
      <c r="AB855" s="87">
        <v>8219</v>
      </c>
      <c r="AC855" s="87">
        <v>2372</v>
      </c>
      <c r="AD855" s="94">
        <f t="shared" si="75"/>
        <v>1103</v>
      </c>
      <c r="AE855" s="84"/>
    </row>
    <row r="856" spans="1:31" s="89" customFormat="1" ht="15.75" customHeight="1">
      <c r="A856" s="88">
        <v>42089</v>
      </c>
      <c r="B856" s="84">
        <v>2365</v>
      </c>
      <c r="C856" s="93">
        <v>42067</v>
      </c>
      <c r="D856" s="92">
        <v>361.29500000000002</v>
      </c>
      <c r="E856" s="87">
        <v>267</v>
      </c>
      <c r="F856" s="87">
        <v>302</v>
      </c>
      <c r="G856" s="86">
        <f t="shared" si="73"/>
        <v>35</v>
      </c>
      <c r="H856" s="86">
        <f t="shared" si="74"/>
        <v>94.295000000000016</v>
      </c>
      <c r="I856" s="90"/>
      <c r="J856" s="90"/>
      <c r="K856" s="90"/>
      <c r="L856" s="90"/>
      <c r="M856" s="90"/>
      <c r="N856" s="90"/>
      <c r="AA856" s="88">
        <v>42090</v>
      </c>
      <c r="AB856" s="87">
        <v>8255</v>
      </c>
      <c r="AC856" s="87">
        <v>2393</v>
      </c>
      <c r="AD856" s="94">
        <f t="shared" si="75"/>
        <v>1076</v>
      </c>
      <c r="AE856" s="84"/>
    </row>
    <row r="857" spans="1:31" s="89" customFormat="1" ht="15.75" customHeight="1">
      <c r="A857" s="88">
        <v>42088</v>
      </c>
      <c r="B857" s="84">
        <v>2365</v>
      </c>
      <c r="C857" s="93">
        <v>42066</v>
      </c>
      <c r="D857" s="92">
        <v>361.29500000000002</v>
      </c>
      <c r="E857" s="87">
        <v>267</v>
      </c>
      <c r="F857" s="87">
        <v>303</v>
      </c>
      <c r="G857" s="86">
        <f t="shared" si="73"/>
        <v>36</v>
      </c>
      <c r="H857" s="86">
        <f t="shared" si="74"/>
        <v>94.295000000000016</v>
      </c>
      <c r="I857" s="90"/>
      <c r="J857" s="90"/>
      <c r="K857" s="90"/>
      <c r="L857" s="90"/>
      <c r="M857" s="90"/>
      <c r="N857" s="90"/>
      <c r="AA857" s="88">
        <v>42089</v>
      </c>
      <c r="AB857" s="87">
        <v>8260</v>
      </c>
      <c r="AC857" s="87">
        <v>2434</v>
      </c>
      <c r="AD857" s="94">
        <f t="shared" si="75"/>
        <v>958</v>
      </c>
      <c r="AE857" s="84"/>
    </row>
    <row r="858" spans="1:31" s="89" customFormat="1" ht="15.75" customHeight="1">
      <c r="A858" s="88">
        <v>42087</v>
      </c>
      <c r="B858" s="84">
        <v>2395</v>
      </c>
      <c r="C858" s="93">
        <v>42065</v>
      </c>
      <c r="D858" s="92">
        <v>352.97</v>
      </c>
      <c r="E858" s="87">
        <v>265</v>
      </c>
      <c r="F858" s="87">
        <v>301</v>
      </c>
      <c r="G858" s="86">
        <f t="shared" si="73"/>
        <v>36</v>
      </c>
      <c r="H858" s="86">
        <f t="shared" si="74"/>
        <v>87.970000000000027</v>
      </c>
      <c r="I858" s="90"/>
      <c r="J858" s="90"/>
      <c r="K858" s="90"/>
      <c r="L858" s="90"/>
      <c r="M858" s="90"/>
      <c r="N858" s="90"/>
      <c r="AA858" s="88">
        <v>42088</v>
      </c>
      <c r="AB858" s="87">
        <v>8176</v>
      </c>
      <c r="AC858" s="87">
        <v>2401</v>
      </c>
      <c r="AD858" s="94">
        <f t="shared" si="75"/>
        <v>973</v>
      </c>
      <c r="AE858" s="84"/>
    </row>
    <row r="859" spans="1:31" s="89" customFormat="1" ht="15.75" customHeight="1">
      <c r="A859" s="88">
        <v>42086</v>
      </c>
      <c r="B859" s="84">
        <v>2395</v>
      </c>
      <c r="C859" s="93">
        <v>42062</v>
      </c>
      <c r="D859" s="92">
        <v>348.80500000000001</v>
      </c>
      <c r="E859" s="87">
        <v>260</v>
      </c>
      <c r="F859" s="87">
        <v>300</v>
      </c>
      <c r="G859" s="86">
        <f t="shared" si="73"/>
        <v>40</v>
      </c>
      <c r="H859" s="86">
        <f t="shared" si="74"/>
        <v>88.805000000000007</v>
      </c>
      <c r="I859" s="90"/>
      <c r="J859" s="90"/>
      <c r="K859" s="90"/>
      <c r="L859" s="90"/>
      <c r="M859" s="90"/>
      <c r="N859" s="90"/>
      <c r="AA859" s="88">
        <v>42087</v>
      </c>
      <c r="AB859" s="87">
        <v>8233</v>
      </c>
      <c r="AC859" s="87">
        <v>2435</v>
      </c>
      <c r="AD859" s="94">
        <f t="shared" si="75"/>
        <v>928</v>
      </c>
      <c r="AE859" s="84"/>
    </row>
    <row r="860" spans="1:31" s="89" customFormat="1" ht="15.75" customHeight="1">
      <c r="A860" s="88">
        <v>42083</v>
      </c>
      <c r="B860" s="84">
        <v>2325</v>
      </c>
      <c r="C860" s="93">
        <v>42061</v>
      </c>
      <c r="D860" s="92">
        <v>347.14</v>
      </c>
      <c r="E860" s="87">
        <v>258</v>
      </c>
      <c r="F860" s="87">
        <v>296</v>
      </c>
      <c r="G860" s="86">
        <f t="shared" si="73"/>
        <v>38</v>
      </c>
      <c r="H860" s="86">
        <f t="shared" si="74"/>
        <v>89.139999999999986</v>
      </c>
      <c r="I860" s="90"/>
      <c r="J860" s="90"/>
      <c r="K860" s="90"/>
      <c r="L860" s="90"/>
      <c r="M860" s="90"/>
      <c r="N860" s="90"/>
      <c r="AA860" s="88">
        <v>42086</v>
      </c>
      <c r="AB860" s="87">
        <v>8171</v>
      </c>
      <c r="AC860" s="87">
        <v>2335</v>
      </c>
      <c r="AD860" s="94">
        <f t="shared" si="75"/>
        <v>1166</v>
      </c>
      <c r="AE860" s="84"/>
    </row>
    <row r="861" spans="1:31" s="89" customFormat="1" ht="15.75" customHeight="1">
      <c r="A861" s="88">
        <v>42082</v>
      </c>
      <c r="B861" s="84">
        <v>2340</v>
      </c>
      <c r="C861" s="93">
        <v>42060</v>
      </c>
      <c r="D861" s="92">
        <v>346.31</v>
      </c>
      <c r="E861" s="87">
        <v>254</v>
      </c>
      <c r="F861" s="87">
        <v>294</v>
      </c>
      <c r="G861" s="86">
        <f t="shared" si="73"/>
        <v>40</v>
      </c>
      <c r="H861" s="86">
        <f t="shared" si="74"/>
        <v>92.31</v>
      </c>
      <c r="I861" s="90"/>
      <c r="J861" s="90"/>
      <c r="K861" s="90"/>
      <c r="L861" s="90"/>
      <c r="M861" s="90"/>
      <c r="N861" s="90"/>
      <c r="AA861" s="88">
        <v>42083</v>
      </c>
      <c r="AB861" s="87">
        <v>7872</v>
      </c>
      <c r="AC861" s="87">
        <v>2328</v>
      </c>
      <c r="AD861" s="94">
        <f t="shared" si="75"/>
        <v>888</v>
      </c>
      <c r="AE861" s="84"/>
    </row>
    <row r="862" spans="1:31" s="89" customFormat="1" ht="15.75" customHeight="1">
      <c r="A862" s="88">
        <v>42081</v>
      </c>
      <c r="B862" s="84">
        <v>2365</v>
      </c>
      <c r="C862" s="93">
        <v>42059</v>
      </c>
      <c r="D862" s="92">
        <v>349.65</v>
      </c>
      <c r="E862" s="87">
        <v>253</v>
      </c>
      <c r="F862" s="87">
        <v>293</v>
      </c>
      <c r="G862" s="86">
        <f t="shared" si="73"/>
        <v>40</v>
      </c>
      <c r="H862" s="86">
        <f t="shared" si="74"/>
        <v>96.649999999999977</v>
      </c>
      <c r="I862" s="90"/>
      <c r="J862" s="90"/>
      <c r="K862" s="90"/>
      <c r="L862" s="90"/>
      <c r="M862" s="90"/>
      <c r="N862" s="90"/>
      <c r="AA862" s="88">
        <v>42082</v>
      </c>
      <c r="AB862" s="87">
        <v>7849</v>
      </c>
      <c r="AC862" s="87">
        <v>2320</v>
      </c>
      <c r="AD862" s="94">
        <f t="shared" si="75"/>
        <v>889</v>
      </c>
      <c r="AE862" s="84"/>
    </row>
    <row r="863" spans="1:31" s="89" customFormat="1" ht="15.75" customHeight="1">
      <c r="A863" s="88">
        <v>42080</v>
      </c>
      <c r="B863" s="84">
        <v>2405</v>
      </c>
      <c r="C863" s="93">
        <v>42048</v>
      </c>
      <c r="D863" s="92">
        <v>347.97500000000002</v>
      </c>
      <c r="E863" s="87">
        <v>249</v>
      </c>
      <c r="F863" s="87">
        <v>285</v>
      </c>
      <c r="G863" s="86">
        <f t="shared" si="73"/>
        <v>36</v>
      </c>
      <c r="H863" s="86">
        <f t="shared" si="74"/>
        <v>98.975000000000023</v>
      </c>
      <c r="I863" s="90"/>
      <c r="J863" s="90"/>
      <c r="K863" s="90"/>
      <c r="L863" s="90"/>
      <c r="M863" s="90"/>
      <c r="N863" s="90"/>
      <c r="AA863" s="88">
        <v>42081</v>
      </c>
      <c r="AB863" s="87">
        <v>7757</v>
      </c>
      <c r="AC863" s="87">
        <v>2322</v>
      </c>
      <c r="AD863" s="94">
        <f t="shared" si="75"/>
        <v>791</v>
      </c>
      <c r="AE863" s="84"/>
    </row>
    <row r="864" spans="1:31" s="89" customFormat="1" ht="15.75" customHeight="1">
      <c r="A864" s="88">
        <v>42079</v>
      </c>
      <c r="B864" s="84">
        <v>2430</v>
      </c>
      <c r="C864" s="93">
        <v>42047</v>
      </c>
      <c r="D864" s="92">
        <v>347.97500000000002</v>
      </c>
      <c r="E864" s="87">
        <v>247</v>
      </c>
      <c r="F864" s="87">
        <v>286</v>
      </c>
      <c r="G864" s="86">
        <f t="shared" si="73"/>
        <v>39</v>
      </c>
      <c r="H864" s="86">
        <f t="shared" si="74"/>
        <v>100.97500000000002</v>
      </c>
      <c r="I864" s="90"/>
      <c r="J864" s="90"/>
      <c r="K864" s="90"/>
      <c r="L864" s="90"/>
      <c r="M864" s="90"/>
      <c r="N864" s="90"/>
      <c r="AA864" s="88">
        <v>42080</v>
      </c>
      <c r="AB864" s="87">
        <v>7989</v>
      </c>
      <c r="AC864" s="87">
        <v>2385</v>
      </c>
      <c r="AD864" s="94">
        <f t="shared" si="75"/>
        <v>834</v>
      </c>
      <c r="AE864" s="84"/>
    </row>
    <row r="865" spans="1:31" s="89" customFormat="1" ht="15.75" customHeight="1">
      <c r="A865" s="88">
        <v>42076</v>
      </c>
      <c r="B865" s="84">
        <v>2475</v>
      </c>
      <c r="C865" s="93">
        <v>42046</v>
      </c>
      <c r="D865" s="92">
        <v>351.30500000000001</v>
      </c>
      <c r="E865" s="87">
        <v>244</v>
      </c>
      <c r="F865" s="87">
        <v>283</v>
      </c>
      <c r="G865" s="86">
        <f t="shared" si="73"/>
        <v>39</v>
      </c>
      <c r="H865" s="86">
        <f t="shared" si="74"/>
        <v>107.30500000000001</v>
      </c>
      <c r="I865" s="90"/>
      <c r="J865" s="90"/>
      <c r="K865" s="90"/>
      <c r="L865" s="90"/>
      <c r="M865" s="90"/>
      <c r="N865" s="90"/>
      <c r="AA865" s="88">
        <v>42079</v>
      </c>
      <c r="AB865" s="87">
        <v>8006</v>
      </c>
      <c r="AC865" s="87">
        <v>2425</v>
      </c>
      <c r="AD865" s="94">
        <f t="shared" si="75"/>
        <v>731</v>
      </c>
      <c r="AE865" s="84"/>
    </row>
    <row r="866" spans="1:31" s="89" customFormat="1" ht="15.75" customHeight="1">
      <c r="A866" s="88">
        <v>42075</v>
      </c>
      <c r="B866" s="84">
        <v>2475</v>
      </c>
      <c r="C866" s="93">
        <v>42045</v>
      </c>
      <c r="D866" s="92">
        <v>352.97</v>
      </c>
      <c r="E866" s="87">
        <v>244</v>
      </c>
      <c r="F866" s="87">
        <v>282</v>
      </c>
      <c r="G866" s="86">
        <f t="shared" si="73"/>
        <v>38</v>
      </c>
      <c r="H866" s="86">
        <f t="shared" si="74"/>
        <v>108.97000000000003</v>
      </c>
      <c r="I866" s="90"/>
      <c r="J866" s="90"/>
      <c r="K866" s="90"/>
      <c r="L866" s="90"/>
      <c r="M866" s="90"/>
      <c r="N866" s="90"/>
      <c r="AA866" s="88">
        <v>42076</v>
      </c>
      <c r="AB866" s="87">
        <v>8358</v>
      </c>
      <c r="AC866" s="87">
        <v>2443</v>
      </c>
      <c r="AD866" s="94">
        <f t="shared" si="75"/>
        <v>1029</v>
      </c>
      <c r="AE866" s="84"/>
    </row>
    <row r="867" spans="1:31" s="89" customFormat="1" ht="15.75" customHeight="1">
      <c r="A867" s="88">
        <v>42074</v>
      </c>
      <c r="B867" s="84">
        <v>2425</v>
      </c>
      <c r="C867" s="93">
        <v>42044</v>
      </c>
      <c r="D867" s="92">
        <v>352.97</v>
      </c>
      <c r="E867" s="87">
        <v>243</v>
      </c>
      <c r="F867" s="87">
        <v>282</v>
      </c>
      <c r="G867" s="86">
        <f t="shared" si="73"/>
        <v>39</v>
      </c>
      <c r="H867" s="86">
        <f t="shared" si="74"/>
        <v>109.97000000000003</v>
      </c>
      <c r="I867" s="90"/>
      <c r="J867" s="90"/>
      <c r="K867" s="90"/>
      <c r="L867" s="90"/>
      <c r="M867" s="90"/>
      <c r="N867" s="90"/>
      <c r="AA867" s="88">
        <v>42075</v>
      </c>
      <c r="AB867" s="87">
        <v>8281</v>
      </c>
      <c r="AC867" s="87">
        <v>2476</v>
      </c>
      <c r="AD867" s="94">
        <f t="shared" si="75"/>
        <v>853</v>
      </c>
      <c r="AE867" s="84"/>
    </row>
    <row r="868" spans="1:31" s="89" customFormat="1" ht="15.75" customHeight="1">
      <c r="A868" s="88">
        <v>42073</v>
      </c>
      <c r="B868" s="84">
        <v>2405</v>
      </c>
      <c r="C868" s="93">
        <v>42041</v>
      </c>
      <c r="D868" s="92">
        <v>353.81</v>
      </c>
      <c r="E868" s="87">
        <v>243</v>
      </c>
      <c r="F868" s="87">
        <v>282</v>
      </c>
      <c r="G868" s="86">
        <f t="shared" si="73"/>
        <v>39</v>
      </c>
      <c r="H868" s="86">
        <f t="shared" si="74"/>
        <v>110.81</v>
      </c>
      <c r="I868" s="90"/>
      <c r="J868" s="90"/>
      <c r="K868" s="90"/>
      <c r="L868" s="90"/>
      <c r="M868" s="90"/>
      <c r="N868" s="90"/>
      <c r="AA868" s="88">
        <v>42074</v>
      </c>
      <c r="AB868" s="87">
        <v>7931</v>
      </c>
      <c r="AC868" s="87">
        <v>2400</v>
      </c>
      <c r="AD868" s="94">
        <f t="shared" si="75"/>
        <v>731</v>
      </c>
      <c r="AE868" s="84"/>
    </row>
    <row r="869" spans="1:31" s="89" customFormat="1" ht="15.75" customHeight="1">
      <c r="A869" s="88">
        <v>42072</v>
      </c>
      <c r="B869" s="84">
        <v>2405</v>
      </c>
      <c r="C869" s="93">
        <v>42040</v>
      </c>
      <c r="D869" s="92">
        <v>351.30500000000001</v>
      </c>
      <c r="E869" s="87">
        <v>238</v>
      </c>
      <c r="F869" s="87">
        <v>283</v>
      </c>
      <c r="G869" s="86">
        <f t="shared" si="73"/>
        <v>45</v>
      </c>
      <c r="H869" s="86">
        <f t="shared" si="74"/>
        <v>113.30500000000001</v>
      </c>
      <c r="I869" s="90"/>
      <c r="J869" s="90"/>
      <c r="K869" s="90"/>
      <c r="L869" s="90"/>
      <c r="M869" s="90"/>
      <c r="N869" s="90"/>
      <c r="AA869" s="88">
        <v>42073</v>
      </c>
      <c r="AB869" s="87">
        <v>8077</v>
      </c>
      <c r="AC869" s="87">
        <v>2424</v>
      </c>
      <c r="AD869" s="94">
        <f t="shared" si="75"/>
        <v>805</v>
      </c>
      <c r="AE869" s="84"/>
    </row>
    <row r="870" spans="1:31" s="89" customFormat="1" ht="15.75" customHeight="1">
      <c r="A870" s="88">
        <v>42069</v>
      </c>
      <c r="B870" s="84">
        <v>2335</v>
      </c>
      <c r="C870" s="93">
        <v>42039</v>
      </c>
      <c r="D870" s="92">
        <v>351.30500000000001</v>
      </c>
      <c r="E870" s="87">
        <v>240</v>
      </c>
      <c r="F870" s="87">
        <v>284</v>
      </c>
      <c r="G870" s="86">
        <f t="shared" si="73"/>
        <v>44</v>
      </c>
      <c r="H870" s="86">
        <f t="shared" si="74"/>
        <v>111.30500000000001</v>
      </c>
      <c r="I870" s="90"/>
      <c r="J870" s="90"/>
      <c r="K870" s="90"/>
      <c r="L870" s="90"/>
      <c r="M870" s="90"/>
      <c r="N870" s="90"/>
      <c r="AA870" s="88">
        <v>42072</v>
      </c>
      <c r="AB870" s="87">
        <v>8108</v>
      </c>
      <c r="AC870" s="87">
        <v>2470</v>
      </c>
      <c r="AD870" s="94">
        <f t="shared" si="75"/>
        <v>698</v>
      </c>
      <c r="AE870" s="84"/>
    </row>
    <row r="871" spans="1:31" s="89" customFormat="1" ht="15.75" customHeight="1">
      <c r="A871" s="88">
        <v>42068</v>
      </c>
      <c r="B871" s="84">
        <v>2355</v>
      </c>
      <c r="C871" s="93">
        <v>42038</v>
      </c>
      <c r="D871" s="92">
        <v>350.47</v>
      </c>
      <c r="E871" s="87">
        <v>239</v>
      </c>
      <c r="F871" s="87">
        <v>283</v>
      </c>
      <c r="G871" s="86">
        <f t="shared" si="73"/>
        <v>44</v>
      </c>
      <c r="H871" s="86">
        <f t="shared" si="74"/>
        <v>111.47000000000003</v>
      </c>
      <c r="I871" s="90"/>
      <c r="J871" s="90"/>
      <c r="K871" s="90"/>
      <c r="L871" s="90"/>
      <c r="M871" s="90"/>
      <c r="N871" s="90"/>
      <c r="AA871" s="88">
        <v>42069</v>
      </c>
      <c r="AB871" s="87">
        <v>8190</v>
      </c>
      <c r="AC871" s="87">
        <v>2441</v>
      </c>
      <c r="AD871" s="94">
        <f t="shared" si="75"/>
        <v>867</v>
      </c>
      <c r="AE871" s="84"/>
    </row>
    <row r="872" spans="1:31" s="89" customFormat="1" ht="15.75" customHeight="1">
      <c r="A872" s="88">
        <v>42067</v>
      </c>
      <c r="B872" s="84">
        <v>2310</v>
      </c>
      <c r="C872" s="93">
        <v>42037</v>
      </c>
      <c r="D872" s="92">
        <v>354.63499999999999</v>
      </c>
      <c r="E872" s="87">
        <v>237</v>
      </c>
      <c r="F872" s="87">
        <v>282</v>
      </c>
      <c r="G872" s="86">
        <f t="shared" si="73"/>
        <v>45</v>
      </c>
      <c r="H872" s="86">
        <f t="shared" si="74"/>
        <v>117.63499999999999</v>
      </c>
      <c r="I872" s="90"/>
      <c r="J872" s="90"/>
      <c r="K872" s="90"/>
      <c r="L872" s="90"/>
      <c r="M872" s="90"/>
      <c r="N872" s="90"/>
      <c r="AA872" s="88">
        <v>42068</v>
      </c>
      <c r="AB872" s="87">
        <v>8255</v>
      </c>
      <c r="AC872" s="87">
        <v>2445</v>
      </c>
      <c r="AD872" s="94">
        <f t="shared" si="75"/>
        <v>920</v>
      </c>
      <c r="AE872" s="84"/>
    </row>
    <row r="873" spans="1:31" s="89" customFormat="1" ht="15.75" customHeight="1">
      <c r="A873" s="88">
        <v>42066</v>
      </c>
      <c r="B873" s="84">
        <v>2290</v>
      </c>
      <c r="C873" s="93">
        <v>42034</v>
      </c>
      <c r="D873" s="92">
        <v>355.46499999999997</v>
      </c>
      <c r="E873" s="87">
        <v>236</v>
      </c>
      <c r="F873" s="87">
        <v>282</v>
      </c>
      <c r="G873" s="86">
        <f t="shared" si="73"/>
        <v>46</v>
      </c>
      <c r="H873" s="86">
        <f t="shared" si="74"/>
        <v>119.46499999999997</v>
      </c>
      <c r="I873" s="90"/>
      <c r="J873" s="90"/>
      <c r="K873" s="90"/>
      <c r="L873" s="90"/>
      <c r="M873" s="90"/>
      <c r="N873" s="90"/>
      <c r="AA873" s="88">
        <v>42067</v>
      </c>
      <c r="AB873" s="87">
        <v>8439</v>
      </c>
      <c r="AC873" s="87">
        <v>2399</v>
      </c>
      <c r="AD873" s="94">
        <f t="shared" si="75"/>
        <v>1242</v>
      </c>
      <c r="AE873" s="84"/>
    </row>
    <row r="874" spans="1:31" s="89" customFormat="1" ht="15.75" customHeight="1">
      <c r="A874" s="88">
        <v>42065</v>
      </c>
      <c r="B874" s="84">
        <v>2410</v>
      </c>
      <c r="C874" s="93">
        <v>42033</v>
      </c>
      <c r="D874" s="92">
        <v>352.97</v>
      </c>
      <c r="E874" s="87">
        <v>236</v>
      </c>
      <c r="F874" s="87">
        <v>282</v>
      </c>
      <c r="G874" s="86">
        <f t="shared" si="73"/>
        <v>46</v>
      </c>
      <c r="H874" s="86">
        <f t="shared" si="74"/>
        <v>116.97000000000003</v>
      </c>
      <c r="I874" s="90"/>
      <c r="J874" s="90"/>
      <c r="K874" s="90"/>
      <c r="L874" s="90"/>
      <c r="M874" s="90"/>
      <c r="N874" s="90"/>
      <c r="AA874" s="88">
        <v>42066</v>
      </c>
      <c r="AB874" s="87">
        <v>8447</v>
      </c>
      <c r="AC874" s="87">
        <v>2415</v>
      </c>
      <c r="AD874" s="94">
        <f t="shared" si="75"/>
        <v>1202</v>
      </c>
      <c r="AE874" s="84"/>
    </row>
    <row r="875" spans="1:31" s="89" customFormat="1" ht="15.75" customHeight="1">
      <c r="A875" s="88">
        <v>42062</v>
      </c>
      <c r="B875" s="84">
        <v>2380</v>
      </c>
      <c r="C875" s="93">
        <v>42032</v>
      </c>
      <c r="D875" s="92">
        <v>346.31</v>
      </c>
      <c r="E875" s="87">
        <v>234</v>
      </c>
      <c r="F875" s="87">
        <v>278</v>
      </c>
      <c r="G875" s="86">
        <f t="shared" si="73"/>
        <v>44</v>
      </c>
      <c r="H875" s="86">
        <f t="shared" si="74"/>
        <v>112.31</v>
      </c>
      <c r="I875" s="90"/>
      <c r="J875" s="90"/>
      <c r="K875" s="90"/>
      <c r="L875" s="90"/>
      <c r="M875" s="90"/>
      <c r="N875" s="90"/>
      <c r="AA875" s="88">
        <v>42065</v>
      </c>
      <c r="AB875" s="87">
        <v>8532</v>
      </c>
      <c r="AC875" s="87">
        <v>2437</v>
      </c>
      <c r="AD875" s="94">
        <f t="shared" si="75"/>
        <v>1221</v>
      </c>
      <c r="AE875" s="84"/>
    </row>
    <row r="876" spans="1:31" s="89" customFormat="1" ht="15.75" customHeight="1">
      <c r="A876" s="88">
        <v>42061</v>
      </c>
      <c r="B876" s="84">
        <v>2215</v>
      </c>
      <c r="C876" s="93">
        <v>42031</v>
      </c>
      <c r="D876" s="92">
        <v>347.97500000000002</v>
      </c>
      <c r="E876" s="87">
        <v>234</v>
      </c>
      <c r="F876" s="87">
        <v>282</v>
      </c>
      <c r="G876" s="86">
        <f t="shared" si="73"/>
        <v>48</v>
      </c>
      <c r="H876" s="86">
        <f t="shared" si="74"/>
        <v>113.97500000000002</v>
      </c>
      <c r="I876" s="90"/>
      <c r="J876" s="90"/>
      <c r="K876" s="90"/>
      <c r="L876" s="90"/>
      <c r="M876" s="90"/>
      <c r="N876" s="90"/>
      <c r="AA876" s="88">
        <v>42062</v>
      </c>
      <c r="AB876" s="87">
        <v>8292</v>
      </c>
      <c r="AC876" s="87">
        <v>2356</v>
      </c>
      <c r="AD876" s="94">
        <f t="shared" si="75"/>
        <v>1224</v>
      </c>
      <c r="AE876" s="84"/>
    </row>
    <row r="877" spans="1:31" s="89" customFormat="1" ht="15.75" customHeight="1">
      <c r="A877" s="88">
        <v>42060</v>
      </c>
      <c r="B877" s="84">
        <v>2200</v>
      </c>
      <c r="C877" s="93">
        <v>42030</v>
      </c>
      <c r="D877" s="92">
        <v>346.31</v>
      </c>
      <c r="E877" s="87">
        <v>235</v>
      </c>
      <c r="F877" s="87">
        <v>283</v>
      </c>
      <c r="G877" s="86">
        <f t="shared" si="73"/>
        <v>48</v>
      </c>
      <c r="H877" s="86">
        <f t="shared" si="74"/>
        <v>111.31</v>
      </c>
      <c r="I877" s="90"/>
      <c r="J877" s="90"/>
      <c r="K877" s="90"/>
      <c r="L877" s="90"/>
      <c r="M877" s="90"/>
      <c r="N877" s="90"/>
      <c r="AA877" s="88">
        <v>42061</v>
      </c>
      <c r="AB877" s="87">
        <v>8396</v>
      </c>
      <c r="AC877" s="87">
        <v>2347</v>
      </c>
      <c r="AD877" s="94">
        <f t="shared" si="75"/>
        <v>1355</v>
      </c>
      <c r="AE877" s="84"/>
    </row>
    <row r="878" spans="1:31" s="89" customFormat="1" ht="15.75" customHeight="1">
      <c r="A878" s="88">
        <v>42051</v>
      </c>
      <c r="B878" s="84">
        <v>2150</v>
      </c>
      <c r="C878" s="93">
        <v>42027</v>
      </c>
      <c r="D878" s="92">
        <v>337.98500000000001</v>
      </c>
      <c r="E878" s="87">
        <v>236</v>
      </c>
      <c r="F878" s="87">
        <v>284</v>
      </c>
      <c r="G878" s="86">
        <f t="shared" si="73"/>
        <v>48</v>
      </c>
      <c r="H878" s="86">
        <f t="shared" si="74"/>
        <v>101.98500000000001</v>
      </c>
      <c r="I878" s="90"/>
      <c r="J878" s="90"/>
      <c r="K878" s="90"/>
      <c r="L878" s="90"/>
      <c r="M878" s="90"/>
      <c r="N878" s="90"/>
      <c r="AA878" s="88">
        <v>42060</v>
      </c>
      <c r="AB878" s="87">
        <v>8227</v>
      </c>
      <c r="AC878" s="87">
        <v>2277</v>
      </c>
      <c r="AD878" s="94">
        <f t="shared" si="75"/>
        <v>1396</v>
      </c>
      <c r="AE878" s="84"/>
    </row>
    <row r="879" spans="1:31" s="89" customFormat="1" ht="15.75" customHeight="1">
      <c r="A879" s="88">
        <v>42048</v>
      </c>
      <c r="B879" s="84">
        <v>2160</v>
      </c>
      <c r="C879" s="93">
        <v>42026</v>
      </c>
      <c r="D879" s="92">
        <v>337.98500000000001</v>
      </c>
      <c r="E879" s="87">
        <v>233</v>
      </c>
      <c r="F879" s="87">
        <v>290</v>
      </c>
      <c r="G879" s="86">
        <f t="shared" si="73"/>
        <v>57</v>
      </c>
      <c r="H879" s="86">
        <f t="shared" si="74"/>
        <v>104.98500000000001</v>
      </c>
      <c r="I879" s="90"/>
      <c r="J879" s="90"/>
      <c r="K879" s="90"/>
      <c r="L879" s="90"/>
      <c r="M879" s="90"/>
      <c r="N879" s="90"/>
      <c r="AA879" s="88">
        <v>42052</v>
      </c>
      <c r="AB879" s="87">
        <v>8188</v>
      </c>
      <c r="AC879" s="87">
        <v>2245</v>
      </c>
      <c r="AD879" s="94">
        <f t="shared" si="75"/>
        <v>1453</v>
      </c>
      <c r="AE879" s="84"/>
    </row>
    <row r="880" spans="1:31" s="89" customFormat="1" ht="15.75" customHeight="1">
      <c r="A880" s="88">
        <v>42047</v>
      </c>
      <c r="B880" s="84">
        <v>2065</v>
      </c>
      <c r="C880" s="93">
        <v>42025</v>
      </c>
      <c r="D880" s="92">
        <v>332.99</v>
      </c>
      <c r="E880" s="87">
        <v>233</v>
      </c>
      <c r="F880" s="87">
        <v>290</v>
      </c>
      <c r="G880" s="86">
        <f t="shared" ref="G880:G943" si="76">F880-E880</f>
        <v>57</v>
      </c>
      <c r="H880" s="86">
        <f t="shared" ref="H880:H943" si="77">D880-E880</f>
        <v>99.990000000000009</v>
      </c>
      <c r="I880" s="90"/>
      <c r="J880" s="90"/>
      <c r="K880" s="90"/>
      <c r="L880" s="90"/>
      <c r="M880" s="90"/>
      <c r="N880" s="90"/>
      <c r="AA880" s="88">
        <v>42051</v>
      </c>
      <c r="AB880" s="87">
        <v>8203</v>
      </c>
      <c r="AC880" s="87">
        <v>2255</v>
      </c>
      <c r="AD880" s="94">
        <f t="shared" si="75"/>
        <v>1438</v>
      </c>
      <c r="AE880" s="84"/>
    </row>
    <row r="881" spans="1:31" s="89" customFormat="1" ht="15.75" customHeight="1">
      <c r="A881" s="88">
        <v>42046</v>
      </c>
      <c r="B881" s="84">
        <v>2005</v>
      </c>
      <c r="C881" s="93">
        <v>42024</v>
      </c>
      <c r="D881" s="92">
        <v>332.16500000000002</v>
      </c>
      <c r="E881" s="87">
        <v>233</v>
      </c>
      <c r="F881" s="87">
        <v>292</v>
      </c>
      <c r="G881" s="86">
        <f t="shared" si="76"/>
        <v>59</v>
      </c>
      <c r="H881" s="86">
        <f t="shared" si="77"/>
        <v>99.16500000000002</v>
      </c>
      <c r="I881" s="90"/>
      <c r="J881" s="90"/>
      <c r="K881" s="90"/>
      <c r="L881" s="90"/>
      <c r="M881" s="90"/>
      <c r="N881" s="90"/>
      <c r="AA881" s="88">
        <v>42048</v>
      </c>
      <c r="AB881" s="87">
        <v>8109</v>
      </c>
      <c r="AC881" s="87">
        <v>2227</v>
      </c>
      <c r="AD881" s="94">
        <f t="shared" si="75"/>
        <v>1428</v>
      </c>
      <c r="AE881" s="84"/>
    </row>
    <row r="882" spans="1:31" s="89" customFormat="1" ht="15.75" customHeight="1">
      <c r="A882" s="88">
        <v>42045</v>
      </c>
      <c r="B882" s="84">
        <v>2005</v>
      </c>
      <c r="C882" s="93">
        <v>42020</v>
      </c>
      <c r="D882" s="92">
        <v>333.82499999999999</v>
      </c>
      <c r="E882" s="87">
        <v>229</v>
      </c>
      <c r="F882" s="87">
        <v>290</v>
      </c>
      <c r="G882" s="86">
        <f t="shared" si="76"/>
        <v>61</v>
      </c>
      <c r="H882" s="86">
        <f t="shared" si="77"/>
        <v>104.82499999999999</v>
      </c>
      <c r="I882" s="90"/>
      <c r="J882" s="90"/>
      <c r="K882" s="90"/>
      <c r="L882" s="90"/>
      <c r="M882" s="90"/>
      <c r="N882" s="90"/>
      <c r="AA882" s="88">
        <v>42047</v>
      </c>
      <c r="AB882" s="87">
        <v>7843</v>
      </c>
      <c r="AC882" s="87">
        <v>2163</v>
      </c>
      <c r="AD882" s="94">
        <f t="shared" si="75"/>
        <v>1354</v>
      </c>
      <c r="AE882" s="84"/>
    </row>
    <row r="883" spans="1:31" s="89" customFormat="1" ht="15.75" customHeight="1">
      <c r="A883" s="88">
        <v>42044</v>
      </c>
      <c r="B883" s="84">
        <v>2025</v>
      </c>
      <c r="C883" s="93">
        <v>42019</v>
      </c>
      <c r="D883" s="92">
        <v>337.15</v>
      </c>
      <c r="E883" s="87">
        <v>234</v>
      </c>
      <c r="F883" s="87">
        <v>292</v>
      </c>
      <c r="G883" s="86">
        <f t="shared" si="76"/>
        <v>58</v>
      </c>
      <c r="H883" s="86">
        <f t="shared" si="77"/>
        <v>103.14999999999998</v>
      </c>
      <c r="I883" s="90"/>
      <c r="J883" s="90"/>
      <c r="K883" s="90"/>
      <c r="L883" s="90"/>
      <c r="M883" s="90"/>
      <c r="N883" s="90"/>
      <c r="AA883" s="88">
        <v>42046</v>
      </c>
      <c r="AB883" s="87">
        <v>7816</v>
      </c>
      <c r="AC883" s="87">
        <v>2138</v>
      </c>
      <c r="AD883" s="94">
        <f t="shared" si="75"/>
        <v>1402</v>
      </c>
      <c r="AE883" s="84"/>
    </row>
    <row r="884" spans="1:31" s="89" customFormat="1" ht="15.75" customHeight="1">
      <c r="A884" s="88">
        <v>42041</v>
      </c>
      <c r="B884" s="84">
        <v>2025</v>
      </c>
      <c r="C884" s="93">
        <v>42018</v>
      </c>
      <c r="D884" s="92">
        <v>344.64499999999998</v>
      </c>
      <c r="E884" s="87">
        <v>234</v>
      </c>
      <c r="F884" s="87">
        <v>292</v>
      </c>
      <c r="G884" s="86">
        <f t="shared" si="76"/>
        <v>58</v>
      </c>
      <c r="H884" s="86">
        <f t="shared" si="77"/>
        <v>110.64499999999998</v>
      </c>
      <c r="I884" s="90"/>
      <c r="J884" s="90"/>
      <c r="K884" s="90"/>
      <c r="L884" s="90"/>
      <c r="M884" s="90"/>
      <c r="N884" s="90"/>
      <c r="AA884" s="88">
        <v>42045</v>
      </c>
      <c r="AB884" s="87">
        <v>7792</v>
      </c>
      <c r="AC884" s="87">
        <v>2131</v>
      </c>
      <c r="AD884" s="94">
        <f t="shared" si="75"/>
        <v>1399</v>
      </c>
      <c r="AE884" s="84"/>
    </row>
    <row r="885" spans="1:31" s="89" customFormat="1" ht="15.75" customHeight="1">
      <c r="A885" s="88">
        <v>42040</v>
      </c>
      <c r="B885" s="84">
        <v>2025</v>
      </c>
      <c r="C885" s="93">
        <v>42017</v>
      </c>
      <c r="D885" s="92">
        <v>347.14</v>
      </c>
      <c r="E885" s="87">
        <v>235</v>
      </c>
      <c r="F885" s="87">
        <v>293</v>
      </c>
      <c r="G885" s="86">
        <f t="shared" si="76"/>
        <v>58</v>
      </c>
      <c r="H885" s="86">
        <f t="shared" si="77"/>
        <v>112.13999999999999</v>
      </c>
      <c r="I885" s="90"/>
      <c r="J885" s="90"/>
      <c r="K885" s="90"/>
      <c r="L885" s="90"/>
      <c r="M885" s="90"/>
      <c r="N885" s="90"/>
      <c r="AA885" s="88">
        <v>42044</v>
      </c>
      <c r="AB885" s="87">
        <v>7776</v>
      </c>
      <c r="AC885" s="87">
        <v>2143</v>
      </c>
      <c r="AD885" s="94">
        <f t="shared" si="75"/>
        <v>1347</v>
      </c>
      <c r="AE885" s="84"/>
    </row>
    <row r="886" spans="1:31" s="89" customFormat="1" ht="15.75" customHeight="1">
      <c r="A886" s="88">
        <v>42039</v>
      </c>
      <c r="B886" s="84">
        <v>1975</v>
      </c>
      <c r="C886" s="93">
        <v>42016</v>
      </c>
      <c r="D886" s="92">
        <v>346.31</v>
      </c>
      <c r="E886" s="87">
        <v>236</v>
      </c>
      <c r="F886" s="87">
        <v>294</v>
      </c>
      <c r="G886" s="86">
        <f t="shared" si="76"/>
        <v>58</v>
      </c>
      <c r="H886" s="86">
        <f t="shared" si="77"/>
        <v>110.31</v>
      </c>
      <c r="I886" s="90"/>
      <c r="J886" s="90"/>
      <c r="K886" s="90"/>
      <c r="L886" s="90"/>
      <c r="M886" s="90"/>
      <c r="N886" s="90"/>
      <c r="AA886" s="88">
        <v>42041</v>
      </c>
      <c r="AB886" s="87">
        <v>7846</v>
      </c>
      <c r="AC886" s="87">
        <v>2164</v>
      </c>
      <c r="AD886" s="94">
        <f t="shared" si="75"/>
        <v>1354</v>
      </c>
      <c r="AE886" s="84"/>
    </row>
    <row r="887" spans="1:31" s="89" customFormat="1" ht="15.75" customHeight="1">
      <c r="A887" s="88">
        <v>42038</v>
      </c>
      <c r="B887" s="84">
        <v>1975</v>
      </c>
      <c r="C887" s="93">
        <v>42013</v>
      </c>
      <c r="D887" s="92">
        <v>347.15499999999997</v>
      </c>
      <c r="E887" s="87">
        <v>239</v>
      </c>
      <c r="F887" s="87">
        <v>296</v>
      </c>
      <c r="G887" s="86">
        <f t="shared" si="76"/>
        <v>57</v>
      </c>
      <c r="H887" s="86">
        <f t="shared" si="77"/>
        <v>108.15499999999997</v>
      </c>
      <c r="I887" s="90"/>
      <c r="J887" s="90"/>
      <c r="K887" s="90"/>
      <c r="L887" s="90"/>
      <c r="M887" s="90"/>
      <c r="N887" s="90"/>
      <c r="AA887" s="88">
        <v>42040</v>
      </c>
      <c r="AB887" s="87">
        <v>7620</v>
      </c>
      <c r="AC887" s="87">
        <v>2127</v>
      </c>
      <c r="AD887" s="94">
        <f t="shared" si="75"/>
        <v>1239</v>
      </c>
      <c r="AE887" s="84"/>
    </row>
    <row r="888" spans="1:31" s="89" customFormat="1" ht="15.75" customHeight="1">
      <c r="A888" s="88">
        <v>42037</v>
      </c>
      <c r="B888" s="84">
        <v>1925</v>
      </c>
      <c r="C888" s="93">
        <v>42012</v>
      </c>
      <c r="D888" s="92">
        <v>345.47500000000002</v>
      </c>
      <c r="E888" s="87">
        <v>240</v>
      </c>
      <c r="F888" s="87">
        <v>300</v>
      </c>
      <c r="G888" s="86">
        <f t="shared" si="76"/>
        <v>60</v>
      </c>
      <c r="H888" s="86">
        <f t="shared" si="77"/>
        <v>105.47500000000002</v>
      </c>
      <c r="I888" s="90"/>
      <c r="J888" s="90"/>
      <c r="K888" s="90"/>
      <c r="L888" s="90"/>
      <c r="M888" s="90"/>
      <c r="N888" s="90"/>
      <c r="AA888" s="88">
        <v>42039</v>
      </c>
      <c r="AB888" s="87">
        <v>7722</v>
      </c>
      <c r="AC888" s="87">
        <v>2131</v>
      </c>
      <c r="AD888" s="94">
        <f t="shared" si="75"/>
        <v>1329</v>
      </c>
      <c r="AE888" s="84"/>
    </row>
    <row r="889" spans="1:31" s="89" customFormat="1" ht="15.75" customHeight="1">
      <c r="A889" s="88">
        <v>42034</v>
      </c>
      <c r="B889" s="84">
        <v>1895</v>
      </c>
      <c r="C889" s="93">
        <v>42011</v>
      </c>
      <c r="D889" s="92">
        <v>342.98</v>
      </c>
      <c r="E889" s="87">
        <v>240</v>
      </c>
      <c r="F889" s="87">
        <v>300</v>
      </c>
      <c r="G889" s="86">
        <f t="shared" si="76"/>
        <v>60</v>
      </c>
      <c r="H889" s="86">
        <f t="shared" si="77"/>
        <v>102.98000000000002</v>
      </c>
      <c r="I889" s="90"/>
      <c r="J889" s="90"/>
      <c r="K889" s="90"/>
      <c r="L889" s="90"/>
      <c r="M889" s="90"/>
      <c r="N889" s="90"/>
      <c r="AA889" s="88">
        <v>42038</v>
      </c>
      <c r="AB889" s="87">
        <v>7588</v>
      </c>
      <c r="AC889" s="87">
        <v>2124</v>
      </c>
      <c r="AD889" s="94">
        <f t="shared" si="75"/>
        <v>1216</v>
      </c>
      <c r="AE889" s="84"/>
    </row>
    <row r="890" spans="1:31" s="89" customFormat="1" ht="15.75" customHeight="1">
      <c r="A890" s="88">
        <v>42033</v>
      </c>
      <c r="B890" s="84">
        <v>1895</v>
      </c>
      <c r="C890" s="93">
        <v>42010</v>
      </c>
      <c r="D890" s="92">
        <v>347.14</v>
      </c>
      <c r="E890" s="87">
        <v>240</v>
      </c>
      <c r="F890" s="87">
        <v>302</v>
      </c>
      <c r="G890" s="86">
        <f t="shared" si="76"/>
        <v>62</v>
      </c>
      <c r="H890" s="86">
        <f t="shared" si="77"/>
        <v>107.13999999999999</v>
      </c>
      <c r="I890" s="90"/>
      <c r="J890" s="90"/>
      <c r="K890" s="90"/>
      <c r="L890" s="90"/>
      <c r="M890" s="90"/>
      <c r="N890" s="90"/>
      <c r="AA890" s="88">
        <v>42037</v>
      </c>
      <c r="AB890" s="87">
        <v>7362</v>
      </c>
      <c r="AC890" s="87">
        <v>2077</v>
      </c>
      <c r="AD890" s="94">
        <f t="shared" si="75"/>
        <v>1131</v>
      </c>
      <c r="AE890" s="84"/>
    </row>
    <row r="891" spans="1:31" s="89" customFormat="1" ht="15.75" customHeight="1">
      <c r="A891" s="88">
        <v>42032</v>
      </c>
      <c r="B891" s="84">
        <v>1885</v>
      </c>
      <c r="C891" s="93">
        <v>42009</v>
      </c>
      <c r="D891" s="92">
        <v>352.97</v>
      </c>
      <c r="E891" s="87">
        <v>241</v>
      </c>
      <c r="F891" s="87">
        <v>304</v>
      </c>
      <c r="G891" s="86">
        <f t="shared" si="76"/>
        <v>63</v>
      </c>
      <c r="H891" s="86">
        <f t="shared" si="77"/>
        <v>111.97000000000003</v>
      </c>
      <c r="I891" s="90"/>
      <c r="J891" s="90"/>
      <c r="K891" s="90"/>
      <c r="L891" s="90"/>
      <c r="M891" s="90"/>
      <c r="N891" s="90"/>
      <c r="AA891" s="88">
        <v>42034</v>
      </c>
      <c r="AB891" s="87">
        <v>7218</v>
      </c>
      <c r="AC891" s="87">
        <v>2037</v>
      </c>
      <c r="AD891" s="94">
        <f t="shared" si="75"/>
        <v>1107</v>
      </c>
      <c r="AE891" s="84"/>
    </row>
    <row r="892" spans="1:31" s="89" customFormat="1" ht="15.75" customHeight="1">
      <c r="A892" s="88">
        <v>42031</v>
      </c>
      <c r="B892" s="84">
        <v>1865</v>
      </c>
      <c r="C892" s="93">
        <v>42006</v>
      </c>
      <c r="D892" s="92">
        <v>359.64</v>
      </c>
      <c r="E892" s="87">
        <v>244</v>
      </c>
      <c r="F892" s="87">
        <v>304</v>
      </c>
      <c r="G892" s="86">
        <f t="shared" si="76"/>
        <v>60</v>
      </c>
      <c r="H892" s="86">
        <f t="shared" si="77"/>
        <v>115.63999999999999</v>
      </c>
      <c r="I892" s="90"/>
      <c r="J892" s="90"/>
      <c r="K892" s="90"/>
      <c r="L892" s="90"/>
      <c r="M892" s="90"/>
      <c r="N892" s="90"/>
      <c r="AA892" s="88">
        <v>42033</v>
      </c>
      <c r="AB892" s="87">
        <v>7294</v>
      </c>
      <c r="AC892" s="87">
        <v>2068</v>
      </c>
      <c r="AD892" s="94">
        <f t="shared" si="75"/>
        <v>1090</v>
      </c>
      <c r="AE892" s="84"/>
    </row>
    <row r="893" spans="1:31" s="89" customFormat="1" ht="15.75" customHeight="1">
      <c r="A893" s="88">
        <v>42030</v>
      </c>
      <c r="B893" s="84">
        <v>1860</v>
      </c>
      <c r="C893" s="93">
        <v>42003</v>
      </c>
      <c r="D893" s="92">
        <v>362.96</v>
      </c>
      <c r="E893" s="87">
        <v>247</v>
      </c>
      <c r="F893" s="87">
        <v>312</v>
      </c>
      <c r="G893" s="86">
        <f t="shared" si="76"/>
        <v>65</v>
      </c>
      <c r="H893" s="86">
        <f t="shared" si="77"/>
        <v>115.95999999999998</v>
      </c>
      <c r="I893" s="90"/>
      <c r="J893" s="90"/>
      <c r="K893" s="90"/>
      <c r="L893" s="90"/>
      <c r="M893" s="90"/>
      <c r="N893" s="90"/>
      <c r="AA893" s="88">
        <v>42032</v>
      </c>
      <c r="AB893" s="87">
        <v>7307</v>
      </c>
      <c r="AC893" s="87">
        <v>2077</v>
      </c>
      <c r="AD893" s="94">
        <f t="shared" si="75"/>
        <v>1076</v>
      </c>
      <c r="AE893" s="84"/>
    </row>
    <row r="894" spans="1:31" s="89" customFormat="1" ht="15.75" customHeight="1">
      <c r="A894" s="88">
        <v>42027</v>
      </c>
      <c r="B894" s="84">
        <v>1875</v>
      </c>
      <c r="C894" s="93">
        <v>42002</v>
      </c>
      <c r="D894" s="92">
        <v>360.46</v>
      </c>
      <c r="E894" s="87">
        <v>249</v>
      </c>
      <c r="F894" s="87">
        <v>314</v>
      </c>
      <c r="G894" s="86">
        <f t="shared" si="76"/>
        <v>65</v>
      </c>
      <c r="H894" s="86">
        <f t="shared" si="77"/>
        <v>111.45999999999998</v>
      </c>
      <c r="I894" s="90"/>
      <c r="J894" s="90"/>
      <c r="K894" s="90"/>
      <c r="L894" s="90"/>
      <c r="M894" s="90"/>
      <c r="N894" s="90"/>
      <c r="AA894" s="88">
        <v>42031</v>
      </c>
      <c r="AB894" s="87">
        <v>7225</v>
      </c>
      <c r="AC894" s="87">
        <v>2031</v>
      </c>
      <c r="AD894" s="94">
        <f t="shared" si="75"/>
        <v>1132</v>
      </c>
      <c r="AE894" s="84"/>
    </row>
    <row r="895" spans="1:31" s="89" customFormat="1" ht="15.75" customHeight="1">
      <c r="A895" s="88">
        <v>42026</v>
      </c>
      <c r="B895" s="84">
        <v>1915</v>
      </c>
      <c r="C895" s="93">
        <v>41997</v>
      </c>
      <c r="D895" s="92">
        <v>357.13</v>
      </c>
      <c r="E895" s="87">
        <v>252</v>
      </c>
      <c r="F895" s="87">
        <v>315</v>
      </c>
      <c r="G895" s="86">
        <f t="shared" si="76"/>
        <v>63</v>
      </c>
      <c r="H895" s="86">
        <f t="shared" si="77"/>
        <v>105.13</v>
      </c>
      <c r="I895" s="90"/>
      <c r="J895" s="90"/>
      <c r="K895" s="90"/>
      <c r="L895" s="90"/>
      <c r="M895" s="90"/>
      <c r="N895" s="90"/>
      <c r="AA895" s="88">
        <v>42030</v>
      </c>
      <c r="AB895" s="87">
        <v>7203</v>
      </c>
      <c r="AC895" s="87">
        <v>2018</v>
      </c>
      <c r="AD895" s="94">
        <f t="shared" si="75"/>
        <v>1149</v>
      </c>
      <c r="AE895" s="84"/>
    </row>
    <row r="896" spans="1:31" s="89" customFormat="1" ht="15.75" customHeight="1">
      <c r="A896" s="88">
        <v>42025</v>
      </c>
      <c r="B896" s="84">
        <v>1935</v>
      </c>
      <c r="C896" s="93">
        <v>41996</v>
      </c>
      <c r="D896" s="92">
        <v>357.96499999999997</v>
      </c>
      <c r="E896" s="87">
        <v>259</v>
      </c>
      <c r="F896" s="87">
        <v>319</v>
      </c>
      <c r="G896" s="86">
        <f t="shared" si="76"/>
        <v>60</v>
      </c>
      <c r="H896" s="86">
        <f t="shared" si="77"/>
        <v>98.964999999999975</v>
      </c>
      <c r="I896" s="90"/>
      <c r="J896" s="90"/>
      <c r="K896" s="90"/>
      <c r="L896" s="90"/>
      <c r="M896" s="90"/>
      <c r="N896" s="90"/>
      <c r="AA896" s="88">
        <v>42027</v>
      </c>
      <c r="AB896" s="87">
        <v>7350</v>
      </c>
      <c r="AC896" s="87">
        <v>2056</v>
      </c>
      <c r="AD896" s="94">
        <f t="shared" si="75"/>
        <v>1182</v>
      </c>
      <c r="AE896" s="84"/>
    </row>
    <row r="897" spans="1:31" s="89" customFormat="1" ht="15.75" customHeight="1">
      <c r="A897" s="88">
        <v>42024</v>
      </c>
      <c r="B897" s="84">
        <v>1940</v>
      </c>
      <c r="C897" s="93">
        <v>41995</v>
      </c>
      <c r="D897" s="92">
        <v>366.29</v>
      </c>
      <c r="E897" s="87">
        <v>263</v>
      </c>
      <c r="F897" s="87">
        <v>332</v>
      </c>
      <c r="G897" s="86">
        <f t="shared" si="76"/>
        <v>69</v>
      </c>
      <c r="H897" s="86">
        <f t="shared" si="77"/>
        <v>103.29000000000002</v>
      </c>
      <c r="I897" s="90"/>
      <c r="J897" s="90"/>
      <c r="K897" s="90"/>
      <c r="L897" s="90"/>
      <c r="M897" s="90"/>
      <c r="N897" s="90"/>
      <c r="AA897" s="88">
        <v>42026</v>
      </c>
      <c r="AB897" s="87">
        <v>7343</v>
      </c>
      <c r="AC897" s="87">
        <v>2052</v>
      </c>
      <c r="AD897" s="94">
        <f t="shared" si="75"/>
        <v>1187</v>
      </c>
      <c r="AE897" s="84"/>
    </row>
    <row r="898" spans="1:31" s="89" customFormat="1" ht="15.75" customHeight="1">
      <c r="A898" s="88">
        <v>42023</v>
      </c>
      <c r="B898" s="84">
        <v>1905</v>
      </c>
      <c r="C898" s="93">
        <v>41992</v>
      </c>
      <c r="D898" s="92">
        <v>376.29</v>
      </c>
      <c r="E898" s="87">
        <v>265</v>
      </c>
      <c r="F898" s="87">
        <v>338</v>
      </c>
      <c r="G898" s="86">
        <f t="shared" si="76"/>
        <v>73</v>
      </c>
      <c r="H898" s="86">
        <f t="shared" si="77"/>
        <v>111.29000000000002</v>
      </c>
      <c r="I898" s="90"/>
      <c r="J898" s="90"/>
      <c r="K898" s="90"/>
      <c r="L898" s="90"/>
      <c r="M898" s="90"/>
      <c r="N898" s="90"/>
      <c r="AA898" s="88">
        <v>42025</v>
      </c>
      <c r="AB898" s="87">
        <v>7357</v>
      </c>
      <c r="AC898" s="87">
        <v>2047</v>
      </c>
      <c r="AD898" s="94">
        <f t="shared" si="75"/>
        <v>1216</v>
      </c>
      <c r="AE898" s="84"/>
    </row>
    <row r="899" spans="1:31" s="89" customFormat="1" ht="15.75" customHeight="1">
      <c r="A899" s="88">
        <v>42020</v>
      </c>
      <c r="B899" s="84">
        <v>1905</v>
      </c>
      <c r="C899" s="93">
        <v>41991</v>
      </c>
      <c r="D899" s="92">
        <v>379.61</v>
      </c>
      <c r="E899" s="87">
        <v>268</v>
      </c>
      <c r="F899" s="87">
        <v>353</v>
      </c>
      <c r="G899" s="86">
        <f t="shared" si="76"/>
        <v>85</v>
      </c>
      <c r="H899" s="86">
        <f t="shared" si="77"/>
        <v>111.61000000000001</v>
      </c>
      <c r="I899" s="90"/>
      <c r="J899" s="90"/>
      <c r="K899" s="90"/>
      <c r="L899" s="90"/>
      <c r="M899" s="90"/>
      <c r="N899" s="90"/>
      <c r="AA899" s="88">
        <v>42024</v>
      </c>
      <c r="AB899" s="87">
        <v>7285</v>
      </c>
      <c r="AC899" s="87">
        <v>2004</v>
      </c>
      <c r="AD899" s="94">
        <f t="shared" ref="AD899:AD910" si="78">AB899-AC899*3</f>
        <v>1273</v>
      </c>
      <c r="AE899" s="84"/>
    </row>
    <row r="900" spans="1:31" s="89" customFormat="1" ht="15.75" customHeight="1">
      <c r="A900" s="88">
        <v>42019</v>
      </c>
      <c r="B900" s="84">
        <v>1855</v>
      </c>
      <c r="C900" s="93">
        <v>41990</v>
      </c>
      <c r="D900" s="92">
        <v>382.94</v>
      </c>
      <c r="E900" s="87">
        <v>280</v>
      </c>
      <c r="F900" s="87">
        <v>355</v>
      </c>
      <c r="G900" s="86">
        <f t="shared" si="76"/>
        <v>75</v>
      </c>
      <c r="H900" s="86">
        <f t="shared" si="77"/>
        <v>102.94</v>
      </c>
      <c r="I900" s="90"/>
      <c r="J900" s="90"/>
      <c r="K900" s="90"/>
      <c r="L900" s="90"/>
      <c r="M900" s="90"/>
      <c r="N900" s="90"/>
      <c r="AA900" s="88">
        <v>42023</v>
      </c>
      <c r="AB900" s="87">
        <v>7435</v>
      </c>
      <c r="AC900" s="87">
        <v>2006</v>
      </c>
      <c r="AD900" s="94">
        <f t="shared" si="78"/>
        <v>1417</v>
      </c>
      <c r="AE900" s="84"/>
    </row>
    <row r="901" spans="1:31" s="89" customFormat="1" ht="15.75" customHeight="1">
      <c r="A901" s="88">
        <v>42018</v>
      </c>
      <c r="B901" s="84">
        <v>1815</v>
      </c>
      <c r="C901" s="93">
        <v>41989</v>
      </c>
      <c r="D901" s="92">
        <v>379.61</v>
      </c>
      <c r="E901" s="87">
        <v>297</v>
      </c>
      <c r="F901" s="87">
        <v>359</v>
      </c>
      <c r="G901" s="86">
        <f t="shared" si="76"/>
        <v>62</v>
      </c>
      <c r="H901" s="86">
        <f t="shared" si="77"/>
        <v>82.610000000000014</v>
      </c>
      <c r="I901" s="90"/>
      <c r="J901" s="90"/>
      <c r="K901" s="90"/>
      <c r="L901" s="90"/>
      <c r="M901" s="90"/>
      <c r="N901" s="90"/>
      <c r="AA901" s="88">
        <v>42020</v>
      </c>
      <c r="AB901" s="87">
        <v>7260</v>
      </c>
      <c r="AC901" s="87">
        <v>1984</v>
      </c>
      <c r="AD901" s="94">
        <f t="shared" si="78"/>
        <v>1308</v>
      </c>
      <c r="AE901" s="84"/>
    </row>
    <row r="902" spans="1:31" s="89" customFormat="1" ht="15.75" customHeight="1">
      <c r="A902" s="88">
        <v>42017</v>
      </c>
      <c r="B902" s="84">
        <v>1790</v>
      </c>
      <c r="C902" s="93">
        <v>41988</v>
      </c>
      <c r="D902" s="92">
        <v>382.94</v>
      </c>
      <c r="E902" s="87">
        <v>298</v>
      </c>
      <c r="F902" s="87">
        <v>360</v>
      </c>
      <c r="G902" s="86">
        <f t="shared" si="76"/>
        <v>62</v>
      </c>
      <c r="H902" s="86">
        <f t="shared" si="77"/>
        <v>84.94</v>
      </c>
      <c r="I902" s="90"/>
      <c r="J902" s="90"/>
      <c r="K902" s="90"/>
      <c r="L902" s="90"/>
      <c r="M902" s="90"/>
      <c r="N902" s="90"/>
      <c r="AA902" s="88">
        <v>42019</v>
      </c>
      <c r="AB902" s="87">
        <v>7314</v>
      </c>
      <c r="AC902" s="87">
        <v>1964</v>
      </c>
      <c r="AD902" s="94">
        <f t="shared" si="78"/>
        <v>1422</v>
      </c>
      <c r="AE902" s="84"/>
    </row>
    <row r="903" spans="1:31" s="89" customFormat="1" ht="15.75" customHeight="1">
      <c r="A903" s="88">
        <v>42016</v>
      </c>
      <c r="B903" s="84">
        <v>1790</v>
      </c>
      <c r="C903" s="93">
        <v>41985</v>
      </c>
      <c r="D903" s="92">
        <v>392.52</v>
      </c>
      <c r="E903" s="87">
        <v>300</v>
      </c>
      <c r="F903" s="87">
        <v>360</v>
      </c>
      <c r="G903" s="86">
        <f t="shared" si="76"/>
        <v>60</v>
      </c>
      <c r="H903" s="86">
        <f t="shared" si="77"/>
        <v>92.519999999999982</v>
      </c>
      <c r="I903" s="90"/>
      <c r="J903" s="90"/>
      <c r="K903" s="90"/>
      <c r="L903" s="90"/>
      <c r="M903" s="90"/>
      <c r="N903" s="90"/>
      <c r="AA903" s="88">
        <v>42018</v>
      </c>
      <c r="AB903" s="87">
        <v>7199</v>
      </c>
      <c r="AC903" s="87">
        <v>1922</v>
      </c>
      <c r="AD903" s="94">
        <f t="shared" si="78"/>
        <v>1433</v>
      </c>
      <c r="AE903" s="84"/>
    </row>
    <row r="904" spans="1:31" s="89" customFormat="1" ht="15.75" customHeight="1">
      <c r="A904" s="88">
        <v>42013</v>
      </c>
      <c r="B904" s="84">
        <v>1815</v>
      </c>
      <c r="C904" s="93">
        <v>41984</v>
      </c>
      <c r="D904" s="92">
        <v>399.59500000000003</v>
      </c>
      <c r="E904" s="87">
        <v>315</v>
      </c>
      <c r="F904" s="87">
        <v>366</v>
      </c>
      <c r="G904" s="86">
        <f t="shared" si="76"/>
        <v>51</v>
      </c>
      <c r="H904" s="86">
        <f t="shared" si="77"/>
        <v>84.595000000000027</v>
      </c>
      <c r="I904" s="90"/>
      <c r="J904" s="90"/>
      <c r="K904" s="90"/>
      <c r="L904" s="90"/>
      <c r="M904" s="90"/>
      <c r="N904" s="90"/>
      <c r="AA904" s="88">
        <v>42017</v>
      </c>
      <c r="AB904" s="87">
        <v>7188</v>
      </c>
      <c r="AC904" s="87">
        <v>1909</v>
      </c>
      <c r="AD904" s="94">
        <f t="shared" si="78"/>
        <v>1461</v>
      </c>
      <c r="AE904" s="84"/>
    </row>
    <row r="905" spans="1:31" s="89" customFormat="1" ht="15.75" customHeight="1">
      <c r="A905" s="88">
        <v>42012</v>
      </c>
      <c r="B905" s="84">
        <v>1815</v>
      </c>
      <c r="C905" s="93">
        <v>41983</v>
      </c>
      <c r="D905" s="92">
        <v>412.92</v>
      </c>
      <c r="E905" s="87">
        <v>318</v>
      </c>
      <c r="F905" s="87">
        <v>367</v>
      </c>
      <c r="G905" s="86">
        <f t="shared" si="76"/>
        <v>49</v>
      </c>
      <c r="H905" s="86">
        <f t="shared" si="77"/>
        <v>94.920000000000016</v>
      </c>
      <c r="I905" s="90"/>
      <c r="J905" s="90"/>
      <c r="K905" s="90"/>
      <c r="L905" s="90"/>
      <c r="M905" s="90"/>
      <c r="N905" s="90"/>
      <c r="AA905" s="88">
        <v>42016</v>
      </c>
      <c r="AB905" s="87">
        <v>7203</v>
      </c>
      <c r="AC905" s="87">
        <v>1945</v>
      </c>
      <c r="AD905" s="94">
        <f t="shared" si="78"/>
        <v>1368</v>
      </c>
      <c r="AE905" s="84"/>
    </row>
    <row r="906" spans="1:31" s="89" customFormat="1" ht="15.75" customHeight="1">
      <c r="A906" s="88">
        <v>42011</v>
      </c>
      <c r="B906" s="84">
        <v>1845</v>
      </c>
      <c r="C906" s="93">
        <v>41982</v>
      </c>
      <c r="D906" s="92">
        <v>419.58</v>
      </c>
      <c r="E906" s="87">
        <v>322</v>
      </c>
      <c r="F906" s="87">
        <v>368</v>
      </c>
      <c r="G906" s="86">
        <f t="shared" si="76"/>
        <v>46</v>
      </c>
      <c r="H906" s="86">
        <f t="shared" si="77"/>
        <v>97.579999999999984</v>
      </c>
      <c r="I906" s="90"/>
      <c r="J906" s="90"/>
      <c r="K906" s="90"/>
      <c r="L906" s="90"/>
      <c r="M906" s="90"/>
      <c r="N906" s="90"/>
      <c r="AA906" s="88">
        <v>42013</v>
      </c>
      <c r="AB906" s="87">
        <v>7150</v>
      </c>
      <c r="AC906" s="87">
        <v>2017</v>
      </c>
      <c r="AD906" s="94">
        <f t="shared" si="78"/>
        <v>1099</v>
      </c>
      <c r="AE906" s="84"/>
    </row>
    <row r="907" spans="1:31" s="89" customFormat="1" ht="15.75" customHeight="1">
      <c r="A907" s="88">
        <v>42010</v>
      </c>
      <c r="B907" s="84">
        <v>1845</v>
      </c>
      <c r="C907" s="93">
        <v>41981</v>
      </c>
      <c r="D907" s="92">
        <v>424.56</v>
      </c>
      <c r="E907" s="87">
        <v>326</v>
      </c>
      <c r="F907" s="87">
        <v>369.5</v>
      </c>
      <c r="G907" s="86">
        <f t="shared" si="76"/>
        <v>43.5</v>
      </c>
      <c r="H907" s="86">
        <f t="shared" si="77"/>
        <v>98.56</v>
      </c>
      <c r="I907" s="90"/>
      <c r="J907" s="90"/>
      <c r="K907" s="90"/>
      <c r="L907" s="90"/>
      <c r="M907" s="90"/>
      <c r="N907" s="90"/>
      <c r="AA907" s="88">
        <v>42012</v>
      </c>
      <c r="AB907" s="87">
        <v>7389</v>
      </c>
      <c r="AC907" s="87">
        <v>2031</v>
      </c>
      <c r="AD907" s="94">
        <f t="shared" si="78"/>
        <v>1296</v>
      </c>
      <c r="AE907" s="84"/>
    </row>
    <row r="908" spans="1:31" s="89" customFormat="1" ht="15.75" customHeight="1">
      <c r="A908" s="88">
        <v>42009</v>
      </c>
      <c r="B908" s="84">
        <v>1835</v>
      </c>
      <c r="C908" s="93">
        <v>41978</v>
      </c>
      <c r="D908" s="92">
        <v>422.89499999999998</v>
      </c>
      <c r="E908" s="87">
        <v>331</v>
      </c>
      <c r="F908" s="87">
        <v>369.5</v>
      </c>
      <c r="G908" s="86">
        <f t="shared" si="76"/>
        <v>38.5</v>
      </c>
      <c r="H908" s="86">
        <f t="shared" si="77"/>
        <v>91.894999999999982</v>
      </c>
      <c r="I908" s="90"/>
      <c r="J908" s="90"/>
      <c r="K908" s="90"/>
      <c r="L908" s="90"/>
      <c r="M908" s="90"/>
      <c r="N908" s="90"/>
      <c r="AA908" s="88">
        <v>42011</v>
      </c>
      <c r="AB908" s="87">
        <v>7432</v>
      </c>
      <c r="AC908" s="87">
        <v>2022</v>
      </c>
      <c r="AD908" s="94">
        <f t="shared" si="78"/>
        <v>1366</v>
      </c>
      <c r="AE908" s="84"/>
    </row>
    <row r="909" spans="1:31" s="89" customFormat="1" ht="15.75" customHeight="1">
      <c r="A909" s="88">
        <v>42004</v>
      </c>
      <c r="B909" s="84">
        <v>1845</v>
      </c>
      <c r="C909" s="93">
        <v>41977</v>
      </c>
      <c r="D909" s="92">
        <v>416.24</v>
      </c>
      <c r="E909" s="87">
        <v>332</v>
      </c>
      <c r="F909" s="87">
        <v>370</v>
      </c>
      <c r="G909" s="86">
        <f t="shared" si="76"/>
        <v>38</v>
      </c>
      <c r="H909" s="86">
        <f t="shared" si="77"/>
        <v>84.240000000000009</v>
      </c>
      <c r="I909" s="90"/>
      <c r="J909" s="90"/>
      <c r="K909" s="90"/>
      <c r="L909" s="90"/>
      <c r="M909" s="90"/>
      <c r="N909" s="90"/>
      <c r="AA909" s="88">
        <v>42010</v>
      </c>
      <c r="AB909" s="87">
        <v>7523</v>
      </c>
      <c r="AC909" s="87">
        <v>2022</v>
      </c>
      <c r="AD909" s="94">
        <f t="shared" si="78"/>
        <v>1457</v>
      </c>
      <c r="AE909" s="84"/>
    </row>
    <row r="910" spans="1:31" s="89" customFormat="1" ht="15.75" customHeight="1">
      <c r="A910" s="88">
        <v>42003</v>
      </c>
      <c r="B910" s="84">
        <v>1895</v>
      </c>
      <c r="C910" s="93">
        <v>41976</v>
      </c>
      <c r="D910" s="92">
        <v>412.91</v>
      </c>
      <c r="E910" s="87">
        <v>334</v>
      </c>
      <c r="F910" s="87">
        <v>368</v>
      </c>
      <c r="G910" s="86">
        <f t="shared" si="76"/>
        <v>34</v>
      </c>
      <c r="H910" s="86">
        <f t="shared" si="77"/>
        <v>78.910000000000025</v>
      </c>
      <c r="I910" s="90"/>
      <c r="J910" s="90"/>
      <c r="K910" s="90"/>
      <c r="L910" s="90"/>
      <c r="M910" s="90"/>
      <c r="N910" s="90"/>
      <c r="AA910" s="88">
        <v>42009</v>
      </c>
      <c r="AB910" s="87">
        <v>7597</v>
      </c>
      <c r="AC910" s="87">
        <v>2008</v>
      </c>
      <c r="AD910" s="94">
        <f t="shared" si="78"/>
        <v>1573</v>
      </c>
      <c r="AE910" s="84"/>
    </row>
    <row r="911" spans="1:31" s="89" customFormat="1" ht="15.75" customHeight="1">
      <c r="A911" s="88">
        <v>42002</v>
      </c>
      <c r="B911" s="84">
        <v>1945</v>
      </c>
      <c r="C911" s="93">
        <v>41975</v>
      </c>
      <c r="D911" s="92">
        <v>406.25</v>
      </c>
      <c r="E911" s="87">
        <v>331</v>
      </c>
      <c r="F911" s="87">
        <v>367</v>
      </c>
      <c r="G911" s="86">
        <f t="shared" si="76"/>
        <v>36</v>
      </c>
      <c r="H911" s="86">
        <f t="shared" si="77"/>
        <v>75.25</v>
      </c>
      <c r="I911" s="90"/>
      <c r="J911" s="90"/>
      <c r="K911" s="90"/>
      <c r="L911" s="90"/>
      <c r="M911" s="90"/>
      <c r="N911" s="90"/>
      <c r="AA911" s="84"/>
      <c r="AB911" s="87"/>
      <c r="AC911" s="87"/>
      <c r="AD911" s="86"/>
      <c r="AE911" s="84"/>
    </row>
    <row r="912" spans="1:31" s="89" customFormat="1" ht="15.75" customHeight="1">
      <c r="A912" s="88">
        <v>41999</v>
      </c>
      <c r="B912" s="84">
        <v>1915</v>
      </c>
      <c r="C912" s="93">
        <v>41974</v>
      </c>
      <c r="D912" s="92">
        <v>402.80500000000001</v>
      </c>
      <c r="E912" s="87">
        <v>330</v>
      </c>
      <c r="F912" s="87">
        <v>367</v>
      </c>
      <c r="G912" s="86">
        <f t="shared" si="76"/>
        <v>37</v>
      </c>
      <c r="H912" s="86">
        <f t="shared" si="77"/>
        <v>72.805000000000007</v>
      </c>
      <c r="I912" s="90"/>
      <c r="J912" s="90"/>
      <c r="K912" s="90"/>
      <c r="L912" s="90"/>
      <c r="M912" s="90"/>
      <c r="N912" s="90"/>
      <c r="AA912" s="84"/>
      <c r="AB912" s="87"/>
      <c r="AC912" s="87"/>
      <c r="AD912" s="86"/>
      <c r="AE912" s="84"/>
    </row>
    <row r="913" spans="1:31" s="89" customFormat="1" ht="15.75" customHeight="1">
      <c r="A913" s="88">
        <v>41998</v>
      </c>
      <c r="B913" s="84">
        <v>1935</v>
      </c>
      <c r="C913" s="93">
        <v>41971</v>
      </c>
      <c r="D913" s="92">
        <v>402.80500000000001</v>
      </c>
      <c r="E913" s="87">
        <v>330</v>
      </c>
      <c r="F913" s="87">
        <v>367</v>
      </c>
      <c r="G913" s="86">
        <f t="shared" si="76"/>
        <v>37</v>
      </c>
      <c r="H913" s="86">
        <f t="shared" si="77"/>
        <v>72.805000000000007</v>
      </c>
      <c r="I913" s="90"/>
      <c r="J913" s="90"/>
      <c r="K913" s="90"/>
      <c r="L913" s="90"/>
      <c r="M913" s="90"/>
      <c r="N913" s="90"/>
      <c r="AA913" s="84"/>
      <c r="AB913" s="87"/>
      <c r="AC913" s="87"/>
      <c r="AD913" s="86"/>
      <c r="AE913" s="84"/>
    </row>
    <row r="914" spans="1:31" s="89" customFormat="1" ht="15.75" customHeight="1">
      <c r="A914" s="88">
        <v>41997</v>
      </c>
      <c r="B914" s="84">
        <v>1955</v>
      </c>
      <c r="C914" s="93">
        <v>41969</v>
      </c>
      <c r="D914" s="92">
        <v>402.80500000000001</v>
      </c>
      <c r="E914" s="87">
        <v>323</v>
      </c>
      <c r="F914" s="87">
        <v>365</v>
      </c>
      <c r="G914" s="86">
        <f t="shared" si="76"/>
        <v>42</v>
      </c>
      <c r="H914" s="86">
        <f t="shared" si="77"/>
        <v>79.805000000000007</v>
      </c>
      <c r="I914" s="90"/>
      <c r="J914" s="90"/>
      <c r="K914" s="90"/>
      <c r="L914" s="90"/>
      <c r="M914" s="90"/>
      <c r="N914" s="90"/>
      <c r="AA914" s="84"/>
      <c r="AB914" s="87"/>
      <c r="AC914" s="87"/>
      <c r="AD914" s="86"/>
      <c r="AE914" s="84"/>
    </row>
    <row r="915" spans="1:31" s="89" customFormat="1" ht="15.75" customHeight="1">
      <c r="A915" s="88">
        <v>41996</v>
      </c>
      <c r="B915" s="84">
        <v>1855</v>
      </c>
      <c r="C915" s="93">
        <v>41968</v>
      </c>
      <c r="D915" s="92">
        <v>402.80500000000001</v>
      </c>
      <c r="E915" s="87">
        <v>324</v>
      </c>
      <c r="F915" s="87">
        <v>366</v>
      </c>
      <c r="G915" s="86">
        <f t="shared" si="76"/>
        <v>42</v>
      </c>
      <c r="H915" s="86">
        <f t="shared" si="77"/>
        <v>78.805000000000007</v>
      </c>
      <c r="I915" s="90"/>
      <c r="J915" s="90"/>
      <c r="K915" s="90"/>
      <c r="L915" s="90"/>
      <c r="M915" s="90"/>
      <c r="N915" s="90"/>
      <c r="AA915" s="84"/>
      <c r="AB915" s="87"/>
      <c r="AC915" s="87"/>
      <c r="AD915" s="86"/>
      <c r="AE915" s="84"/>
    </row>
    <row r="916" spans="1:31" s="89" customFormat="1" ht="15.75" customHeight="1">
      <c r="A916" s="88">
        <v>41995</v>
      </c>
      <c r="B916" s="84">
        <v>1915</v>
      </c>
      <c r="C916" s="93">
        <v>41967</v>
      </c>
      <c r="D916" s="92">
        <v>397.93</v>
      </c>
      <c r="E916" s="87">
        <v>324</v>
      </c>
      <c r="F916" s="87">
        <v>369</v>
      </c>
      <c r="G916" s="86">
        <f t="shared" si="76"/>
        <v>45</v>
      </c>
      <c r="H916" s="86">
        <f t="shared" si="77"/>
        <v>73.930000000000007</v>
      </c>
      <c r="I916" s="90"/>
      <c r="J916" s="90"/>
      <c r="K916" s="90"/>
      <c r="L916" s="90"/>
      <c r="M916" s="90"/>
      <c r="N916" s="90"/>
      <c r="AA916" s="84"/>
      <c r="AB916" s="87"/>
      <c r="AC916" s="87"/>
      <c r="AD916" s="86"/>
      <c r="AE916" s="84"/>
    </row>
    <row r="917" spans="1:31" s="89" customFormat="1" ht="15.75" customHeight="1">
      <c r="A917" s="88">
        <v>41992</v>
      </c>
      <c r="B917" s="84">
        <v>1955</v>
      </c>
      <c r="C917" s="93">
        <v>41964</v>
      </c>
      <c r="D917" s="92">
        <v>397.93</v>
      </c>
      <c r="E917" s="87">
        <v>324</v>
      </c>
      <c r="F917" s="87">
        <v>369</v>
      </c>
      <c r="G917" s="86">
        <f t="shared" si="76"/>
        <v>45</v>
      </c>
      <c r="H917" s="86">
        <f t="shared" si="77"/>
        <v>73.930000000000007</v>
      </c>
      <c r="I917" s="90"/>
      <c r="J917" s="90"/>
      <c r="K917" s="90"/>
      <c r="L917" s="90"/>
      <c r="M917" s="90"/>
      <c r="N917" s="90"/>
      <c r="AA917" s="84"/>
      <c r="AB917" s="87"/>
      <c r="AC917" s="87"/>
      <c r="AD917" s="86"/>
      <c r="AE917" s="84"/>
    </row>
    <row r="918" spans="1:31" s="89" customFormat="1" ht="15.75" customHeight="1">
      <c r="A918" s="88">
        <v>41991</v>
      </c>
      <c r="B918" s="84">
        <v>1950</v>
      </c>
      <c r="C918" s="93">
        <v>41963</v>
      </c>
      <c r="D918" s="92">
        <v>399.59</v>
      </c>
      <c r="E918" s="87">
        <v>325.5</v>
      </c>
      <c r="F918" s="87">
        <v>375</v>
      </c>
      <c r="G918" s="86">
        <f t="shared" si="76"/>
        <v>49.5</v>
      </c>
      <c r="H918" s="86">
        <f t="shared" si="77"/>
        <v>74.089999999999975</v>
      </c>
      <c r="I918" s="90"/>
      <c r="J918" s="90"/>
      <c r="K918" s="90"/>
      <c r="L918" s="90"/>
      <c r="M918" s="90"/>
      <c r="N918" s="90"/>
      <c r="AA918" s="84"/>
      <c r="AB918" s="87"/>
      <c r="AC918" s="87"/>
      <c r="AD918" s="86"/>
      <c r="AE918" s="84"/>
    </row>
    <row r="919" spans="1:31" s="89" customFormat="1" ht="15.75" customHeight="1">
      <c r="A919" s="88">
        <v>41990</v>
      </c>
      <c r="B919" s="84">
        <v>2025</v>
      </c>
      <c r="C919" s="93">
        <v>41962</v>
      </c>
      <c r="D919" s="92">
        <v>389.6</v>
      </c>
      <c r="E919" s="87">
        <v>325</v>
      </c>
      <c r="F919" s="87">
        <v>375</v>
      </c>
      <c r="G919" s="86">
        <f t="shared" si="76"/>
        <v>50</v>
      </c>
      <c r="H919" s="86">
        <f t="shared" si="77"/>
        <v>64.600000000000023</v>
      </c>
      <c r="I919" s="90"/>
      <c r="J919" s="90"/>
      <c r="K919" s="90"/>
      <c r="L919" s="90"/>
      <c r="M919" s="90"/>
      <c r="N919" s="90"/>
      <c r="AA919" s="84"/>
      <c r="AB919" s="87"/>
      <c r="AC919" s="87"/>
      <c r="AD919" s="86"/>
      <c r="AE919" s="84"/>
    </row>
    <row r="920" spans="1:31" s="89" customFormat="1" ht="15.75" customHeight="1">
      <c r="A920" s="88">
        <v>41989</v>
      </c>
      <c r="B920" s="84">
        <v>2265</v>
      </c>
      <c r="C920" s="93">
        <v>41961</v>
      </c>
      <c r="D920" s="92">
        <v>387.1</v>
      </c>
      <c r="E920" s="87">
        <v>326</v>
      </c>
      <c r="F920" s="87">
        <v>375</v>
      </c>
      <c r="G920" s="86">
        <f t="shared" si="76"/>
        <v>49</v>
      </c>
      <c r="H920" s="86">
        <f t="shared" si="77"/>
        <v>61.100000000000023</v>
      </c>
      <c r="I920" s="90"/>
      <c r="J920" s="90"/>
      <c r="K920" s="90"/>
      <c r="L920" s="90"/>
      <c r="M920" s="90"/>
      <c r="N920" s="90"/>
      <c r="AA920" s="84"/>
      <c r="AB920" s="87"/>
      <c r="AC920" s="87"/>
      <c r="AD920" s="86"/>
      <c r="AE920" s="84"/>
    </row>
    <row r="921" spans="1:31" s="89" customFormat="1" ht="15.75" customHeight="1">
      <c r="A921" s="88">
        <v>41988</v>
      </c>
      <c r="B921" s="84">
        <v>2335</v>
      </c>
      <c r="C921" s="93">
        <v>41960</v>
      </c>
      <c r="D921" s="92">
        <v>389.6</v>
      </c>
      <c r="E921" s="87">
        <v>326</v>
      </c>
      <c r="F921" s="87">
        <v>375</v>
      </c>
      <c r="G921" s="86">
        <f t="shared" si="76"/>
        <v>49</v>
      </c>
      <c r="H921" s="86">
        <f t="shared" si="77"/>
        <v>63.600000000000023</v>
      </c>
      <c r="I921" s="90"/>
      <c r="J921" s="90"/>
      <c r="K921" s="90"/>
      <c r="L921" s="90"/>
      <c r="M921" s="90"/>
      <c r="N921" s="90"/>
      <c r="AA921" s="84"/>
      <c r="AB921" s="87"/>
      <c r="AC921" s="87"/>
      <c r="AD921" s="86"/>
      <c r="AE921" s="84"/>
    </row>
    <row r="922" spans="1:31" s="89" customFormat="1" ht="15.75" customHeight="1">
      <c r="A922" s="88">
        <v>41985</v>
      </c>
      <c r="B922" s="84">
        <v>2405</v>
      </c>
      <c r="C922" s="93">
        <v>41957</v>
      </c>
      <c r="D922" s="92">
        <v>387.44499999999999</v>
      </c>
      <c r="E922" s="87">
        <v>326</v>
      </c>
      <c r="F922" s="87">
        <v>375</v>
      </c>
      <c r="G922" s="86">
        <f t="shared" si="76"/>
        <v>49</v>
      </c>
      <c r="H922" s="86">
        <f t="shared" si="77"/>
        <v>61.444999999999993</v>
      </c>
      <c r="I922" s="90"/>
      <c r="J922" s="90"/>
      <c r="K922" s="90"/>
      <c r="L922" s="90"/>
      <c r="M922" s="90"/>
      <c r="N922" s="90"/>
      <c r="AA922" s="84"/>
      <c r="AB922" s="87"/>
      <c r="AC922" s="87"/>
      <c r="AD922" s="86"/>
      <c r="AE922" s="84"/>
    </row>
    <row r="923" spans="1:31" s="89" customFormat="1" ht="15.75" customHeight="1">
      <c r="A923" s="88">
        <v>41984</v>
      </c>
      <c r="B923" s="84">
        <v>2425</v>
      </c>
      <c r="C923" s="93">
        <v>41956</v>
      </c>
      <c r="D923" s="92">
        <v>392.88</v>
      </c>
      <c r="E923" s="87">
        <v>326</v>
      </c>
      <c r="F923" s="87">
        <v>380</v>
      </c>
      <c r="G923" s="86">
        <f t="shared" si="76"/>
        <v>54</v>
      </c>
      <c r="H923" s="86">
        <f t="shared" si="77"/>
        <v>66.88</v>
      </c>
      <c r="I923" s="90"/>
      <c r="J923" s="90"/>
      <c r="K923" s="90"/>
      <c r="L923" s="90"/>
      <c r="M923" s="90"/>
      <c r="N923" s="90"/>
      <c r="AA923" s="84"/>
      <c r="AB923" s="87"/>
      <c r="AC923" s="87"/>
      <c r="AD923" s="86"/>
      <c r="AE923" s="84"/>
    </row>
    <row r="924" spans="1:31" s="89" customFormat="1" ht="15.75" customHeight="1">
      <c r="A924" s="88">
        <v>41983</v>
      </c>
      <c r="B924" s="84">
        <v>2435</v>
      </c>
      <c r="C924" s="93">
        <v>41955</v>
      </c>
      <c r="D924" s="92">
        <v>399.59</v>
      </c>
      <c r="E924" s="87">
        <v>326</v>
      </c>
      <c r="F924" s="87">
        <v>380</v>
      </c>
      <c r="G924" s="86">
        <f t="shared" si="76"/>
        <v>54</v>
      </c>
      <c r="H924" s="86">
        <f t="shared" si="77"/>
        <v>73.589999999999975</v>
      </c>
      <c r="I924" s="90"/>
      <c r="J924" s="90"/>
      <c r="K924" s="90"/>
      <c r="L924" s="90"/>
      <c r="M924" s="90"/>
      <c r="N924" s="90"/>
      <c r="AA924" s="84"/>
      <c r="AB924" s="87"/>
      <c r="AC924" s="87"/>
      <c r="AD924" s="86"/>
      <c r="AE924" s="84"/>
    </row>
    <row r="925" spans="1:31" s="89" customFormat="1" ht="15.75" customHeight="1">
      <c r="A925" s="88">
        <v>41982</v>
      </c>
      <c r="B925" s="84">
        <v>2460</v>
      </c>
      <c r="C925" s="93">
        <v>41954</v>
      </c>
      <c r="D925" s="92">
        <v>401.255</v>
      </c>
      <c r="E925" s="87">
        <v>324</v>
      </c>
      <c r="F925" s="87">
        <v>379</v>
      </c>
      <c r="G925" s="86">
        <f t="shared" si="76"/>
        <v>55</v>
      </c>
      <c r="H925" s="86">
        <f t="shared" si="77"/>
        <v>77.254999999999995</v>
      </c>
      <c r="I925" s="90"/>
      <c r="J925" s="90"/>
      <c r="K925" s="90"/>
      <c r="L925" s="90"/>
      <c r="M925" s="90"/>
      <c r="N925" s="90"/>
      <c r="AA925" s="84"/>
      <c r="AB925" s="87"/>
      <c r="AC925" s="87"/>
      <c r="AD925" s="86"/>
      <c r="AE925" s="84"/>
    </row>
    <row r="926" spans="1:31" s="89" customFormat="1" ht="15.75" customHeight="1">
      <c r="A926" s="88">
        <v>41981</v>
      </c>
      <c r="B926" s="84">
        <v>2490</v>
      </c>
      <c r="C926" s="93">
        <v>41953</v>
      </c>
      <c r="D926" s="92">
        <v>402.92</v>
      </c>
      <c r="E926" s="87">
        <v>323</v>
      </c>
      <c r="F926" s="87">
        <v>380</v>
      </c>
      <c r="G926" s="86">
        <f t="shared" si="76"/>
        <v>57</v>
      </c>
      <c r="H926" s="86">
        <f t="shared" si="77"/>
        <v>79.920000000000016</v>
      </c>
      <c r="I926" s="90"/>
      <c r="J926" s="90"/>
      <c r="K926" s="90"/>
      <c r="L926" s="90"/>
      <c r="M926" s="90"/>
      <c r="N926" s="90"/>
      <c r="AA926" s="84"/>
      <c r="AB926" s="87"/>
      <c r="AC926" s="87"/>
      <c r="AD926" s="86"/>
      <c r="AE926" s="84"/>
    </row>
    <row r="927" spans="1:31" s="89" customFormat="1" ht="15.75" customHeight="1">
      <c r="A927" s="88">
        <v>41978</v>
      </c>
      <c r="B927" s="84">
        <v>2615</v>
      </c>
      <c r="C927" s="93">
        <v>41950</v>
      </c>
      <c r="D927" s="92">
        <v>409.59</v>
      </c>
      <c r="E927" s="87">
        <v>320</v>
      </c>
      <c r="F927" s="87">
        <v>379</v>
      </c>
      <c r="G927" s="86">
        <f t="shared" si="76"/>
        <v>59</v>
      </c>
      <c r="H927" s="86">
        <f t="shared" si="77"/>
        <v>89.589999999999975</v>
      </c>
      <c r="I927" s="90"/>
      <c r="J927" s="90"/>
      <c r="K927" s="90"/>
      <c r="L927" s="90"/>
      <c r="M927" s="90"/>
      <c r="N927" s="90"/>
      <c r="AA927" s="84"/>
      <c r="AB927" s="87"/>
      <c r="AC927" s="87"/>
      <c r="AD927" s="86"/>
      <c r="AE927" s="84"/>
    </row>
    <row r="928" spans="1:31" s="89" customFormat="1" ht="15.75" customHeight="1">
      <c r="A928" s="88">
        <v>41977</v>
      </c>
      <c r="B928" s="84">
        <v>2620</v>
      </c>
      <c r="C928" s="93">
        <v>41949</v>
      </c>
      <c r="D928" s="92">
        <v>401.255</v>
      </c>
      <c r="E928" s="87">
        <v>320</v>
      </c>
      <c r="F928" s="87">
        <v>379</v>
      </c>
      <c r="G928" s="86">
        <f t="shared" si="76"/>
        <v>59</v>
      </c>
      <c r="H928" s="86">
        <f t="shared" si="77"/>
        <v>81.254999999999995</v>
      </c>
      <c r="I928" s="90"/>
      <c r="J928" s="90"/>
      <c r="K928" s="90"/>
      <c r="L928" s="90"/>
      <c r="M928" s="90"/>
      <c r="N928" s="90"/>
      <c r="AA928" s="84"/>
      <c r="AB928" s="87"/>
      <c r="AC928" s="87"/>
      <c r="AD928" s="86"/>
      <c r="AE928" s="84"/>
    </row>
    <row r="929" spans="1:31" s="89" customFormat="1" ht="15.75" customHeight="1">
      <c r="A929" s="88">
        <v>41976</v>
      </c>
      <c r="B929" s="84">
        <v>2665</v>
      </c>
      <c r="C929" s="93">
        <v>41948</v>
      </c>
      <c r="D929" s="92">
        <v>427.89</v>
      </c>
      <c r="E929" s="87">
        <v>327</v>
      </c>
      <c r="F929" s="87">
        <v>384</v>
      </c>
      <c r="G929" s="86">
        <f t="shared" si="76"/>
        <v>57</v>
      </c>
      <c r="H929" s="86">
        <f t="shared" si="77"/>
        <v>100.88999999999999</v>
      </c>
      <c r="I929" s="90"/>
      <c r="J929" s="90"/>
      <c r="K929" s="90"/>
      <c r="L929" s="90"/>
      <c r="M929" s="90"/>
      <c r="N929" s="90"/>
      <c r="AA929" s="84"/>
      <c r="AB929" s="87"/>
      <c r="AC929" s="87"/>
      <c r="AD929" s="86"/>
      <c r="AE929" s="84"/>
    </row>
    <row r="930" spans="1:31" s="89" customFormat="1" ht="15.75" customHeight="1">
      <c r="A930" s="88">
        <v>41975</v>
      </c>
      <c r="B930" s="84">
        <v>2655</v>
      </c>
      <c r="C930" s="93">
        <v>41947</v>
      </c>
      <c r="D930" s="92">
        <v>431.22</v>
      </c>
      <c r="E930" s="87">
        <v>329</v>
      </c>
      <c r="F930" s="87">
        <v>386</v>
      </c>
      <c r="G930" s="86">
        <f t="shared" si="76"/>
        <v>57</v>
      </c>
      <c r="H930" s="86">
        <f t="shared" si="77"/>
        <v>102.22000000000003</v>
      </c>
      <c r="I930" s="90"/>
      <c r="J930" s="90"/>
      <c r="K930" s="90"/>
      <c r="L930" s="90"/>
      <c r="M930" s="90"/>
      <c r="N930" s="90"/>
      <c r="AA930" s="84"/>
      <c r="AB930" s="87"/>
      <c r="AC930" s="87"/>
      <c r="AD930" s="86"/>
      <c r="AE930" s="84"/>
    </row>
    <row r="931" spans="1:31" s="89" customFormat="1" ht="15.75" customHeight="1">
      <c r="A931" s="88">
        <v>41974</v>
      </c>
      <c r="B931" s="84">
        <v>2625</v>
      </c>
      <c r="C931" s="93">
        <v>41946</v>
      </c>
      <c r="D931" s="92">
        <v>431.22</v>
      </c>
      <c r="E931" s="87">
        <v>330</v>
      </c>
      <c r="F931" s="87">
        <v>387</v>
      </c>
      <c r="G931" s="86">
        <f t="shared" si="76"/>
        <v>57</v>
      </c>
      <c r="H931" s="86">
        <f t="shared" si="77"/>
        <v>101.22000000000003</v>
      </c>
      <c r="I931" s="90"/>
      <c r="J931" s="90"/>
      <c r="K931" s="90"/>
      <c r="L931" s="90"/>
      <c r="M931" s="90"/>
      <c r="N931" s="90"/>
      <c r="AA931" s="84"/>
      <c r="AB931" s="87"/>
      <c r="AC931" s="87"/>
      <c r="AD931" s="86"/>
      <c r="AE931" s="84"/>
    </row>
    <row r="932" spans="1:31" s="89" customFormat="1" ht="15.75" customHeight="1">
      <c r="A932" s="88">
        <v>41971</v>
      </c>
      <c r="B932" s="84">
        <v>2610</v>
      </c>
      <c r="C932" s="93">
        <v>41943</v>
      </c>
      <c r="D932" s="92">
        <v>433.72</v>
      </c>
      <c r="E932" s="87">
        <v>333</v>
      </c>
      <c r="F932" s="87">
        <v>390</v>
      </c>
      <c r="G932" s="86">
        <f t="shared" si="76"/>
        <v>57</v>
      </c>
      <c r="H932" s="86">
        <f t="shared" si="77"/>
        <v>100.72000000000003</v>
      </c>
      <c r="I932" s="90"/>
      <c r="J932" s="90"/>
      <c r="K932" s="90"/>
      <c r="L932" s="90"/>
      <c r="M932" s="90"/>
      <c r="N932" s="90"/>
      <c r="AA932" s="84"/>
      <c r="AB932" s="87"/>
      <c r="AC932" s="87"/>
      <c r="AD932" s="86"/>
      <c r="AE932" s="84"/>
    </row>
    <row r="933" spans="1:31" s="89" customFormat="1" ht="15.75" customHeight="1">
      <c r="A933" s="88">
        <v>41970</v>
      </c>
      <c r="B933" s="84">
        <v>2585</v>
      </c>
      <c r="C933" s="93">
        <v>41942</v>
      </c>
      <c r="D933" s="92">
        <v>432.88499999999999</v>
      </c>
      <c r="E933" s="87">
        <v>343</v>
      </c>
      <c r="F933" s="87">
        <v>395</v>
      </c>
      <c r="G933" s="86">
        <f t="shared" si="76"/>
        <v>52</v>
      </c>
      <c r="H933" s="86">
        <f t="shared" si="77"/>
        <v>89.884999999999991</v>
      </c>
      <c r="I933" s="90"/>
      <c r="J933" s="90"/>
      <c r="K933" s="90"/>
      <c r="L933" s="90"/>
      <c r="M933" s="90"/>
      <c r="N933" s="90"/>
      <c r="AA933" s="84"/>
      <c r="AB933" s="87"/>
      <c r="AC933" s="87"/>
      <c r="AD933" s="86"/>
      <c r="AE933" s="84"/>
    </row>
    <row r="934" spans="1:31" s="89" customFormat="1" ht="15.75" customHeight="1">
      <c r="A934" s="88">
        <v>41969</v>
      </c>
      <c r="B934" s="84">
        <v>2575</v>
      </c>
      <c r="C934" s="93">
        <v>41941</v>
      </c>
      <c r="D934" s="92">
        <v>434.55</v>
      </c>
      <c r="E934" s="87">
        <v>345</v>
      </c>
      <c r="F934" s="87">
        <v>397</v>
      </c>
      <c r="G934" s="86">
        <f t="shared" si="76"/>
        <v>52</v>
      </c>
      <c r="H934" s="86">
        <f t="shared" si="77"/>
        <v>89.550000000000011</v>
      </c>
      <c r="I934" s="90"/>
      <c r="J934" s="90"/>
      <c r="K934" s="90"/>
      <c r="L934" s="90"/>
      <c r="M934" s="90"/>
      <c r="N934" s="90"/>
      <c r="AA934" s="84"/>
      <c r="AB934" s="87"/>
      <c r="AC934" s="87"/>
      <c r="AD934" s="86"/>
      <c r="AE934" s="84"/>
    </row>
    <row r="935" spans="1:31" s="89" customFormat="1" ht="15.75" customHeight="1">
      <c r="A935" s="88">
        <v>41968</v>
      </c>
      <c r="B935" s="84">
        <v>2610</v>
      </c>
      <c r="C935" s="93">
        <v>41940</v>
      </c>
      <c r="D935" s="92">
        <v>431.22</v>
      </c>
      <c r="E935" s="87">
        <v>346</v>
      </c>
      <c r="F935" s="87">
        <v>399</v>
      </c>
      <c r="G935" s="86">
        <f t="shared" si="76"/>
        <v>53</v>
      </c>
      <c r="H935" s="86">
        <f t="shared" si="77"/>
        <v>85.220000000000027</v>
      </c>
      <c r="I935" s="90"/>
      <c r="J935" s="90"/>
      <c r="K935" s="90"/>
      <c r="L935" s="90"/>
      <c r="M935" s="90"/>
      <c r="N935" s="90"/>
      <c r="AA935" s="84"/>
      <c r="AB935" s="87"/>
      <c r="AC935" s="87"/>
      <c r="AD935" s="86"/>
      <c r="AE935" s="84"/>
    </row>
    <row r="936" spans="1:31" s="89" customFormat="1" ht="15.75" customHeight="1">
      <c r="A936" s="88">
        <v>41967</v>
      </c>
      <c r="B936" s="84">
        <v>2590</v>
      </c>
      <c r="C936" s="93">
        <v>41939</v>
      </c>
      <c r="D936" s="92">
        <v>432.88499999999999</v>
      </c>
      <c r="E936" s="87">
        <v>348</v>
      </c>
      <c r="F936" s="87">
        <v>400</v>
      </c>
      <c r="G936" s="86">
        <f t="shared" si="76"/>
        <v>52</v>
      </c>
      <c r="H936" s="86">
        <f t="shared" si="77"/>
        <v>84.884999999999991</v>
      </c>
      <c r="I936" s="90"/>
      <c r="J936" s="90"/>
      <c r="K936" s="90"/>
      <c r="L936" s="90"/>
      <c r="M936" s="90"/>
      <c r="N936" s="90"/>
      <c r="AA936" s="84"/>
      <c r="AB936" s="87"/>
      <c r="AC936" s="87"/>
      <c r="AD936" s="86"/>
      <c r="AE936" s="84"/>
    </row>
    <row r="937" spans="1:31" s="89" customFormat="1" ht="15.75" customHeight="1">
      <c r="A937" s="88">
        <v>41964</v>
      </c>
      <c r="B937" s="84">
        <v>2610</v>
      </c>
      <c r="C937" s="93">
        <v>41936</v>
      </c>
      <c r="D937" s="92">
        <v>427.90499999999997</v>
      </c>
      <c r="E937" s="87">
        <v>349</v>
      </c>
      <c r="F937" s="87">
        <v>400</v>
      </c>
      <c r="G937" s="86">
        <f t="shared" si="76"/>
        <v>51</v>
      </c>
      <c r="H937" s="86">
        <f t="shared" si="77"/>
        <v>78.904999999999973</v>
      </c>
      <c r="I937" s="90"/>
      <c r="J937" s="90"/>
      <c r="K937" s="90"/>
      <c r="L937" s="90"/>
      <c r="M937" s="90"/>
      <c r="N937" s="90"/>
      <c r="AA937" s="84"/>
      <c r="AB937" s="87"/>
      <c r="AC937" s="87"/>
      <c r="AD937" s="86"/>
      <c r="AE937" s="84"/>
    </row>
    <row r="938" spans="1:31" s="89" customFormat="1" ht="15.75" customHeight="1">
      <c r="A938" s="88">
        <v>41963</v>
      </c>
      <c r="B938" s="84">
        <v>2635</v>
      </c>
      <c r="C938" s="93">
        <v>41935</v>
      </c>
      <c r="D938" s="92">
        <v>423.73</v>
      </c>
      <c r="E938" s="87">
        <v>357</v>
      </c>
      <c r="F938" s="87">
        <v>402</v>
      </c>
      <c r="G938" s="86">
        <f t="shared" si="76"/>
        <v>45</v>
      </c>
      <c r="H938" s="86">
        <f t="shared" si="77"/>
        <v>66.730000000000018</v>
      </c>
      <c r="I938" s="90"/>
      <c r="J938" s="90"/>
      <c r="K938" s="90"/>
      <c r="L938" s="90"/>
      <c r="M938" s="90"/>
      <c r="N938" s="90"/>
      <c r="AA938" s="84"/>
      <c r="AB938" s="87"/>
      <c r="AC938" s="87"/>
      <c r="AD938" s="86"/>
      <c r="AE938" s="84"/>
    </row>
    <row r="939" spans="1:31" s="89" customFormat="1" ht="15.75" customHeight="1">
      <c r="A939" s="88">
        <v>41962</v>
      </c>
      <c r="B939" s="84">
        <v>2615</v>
      </c>
      <c r="C939" s="93">
        <v>41934</v>
      </c>
      <c r="D939" s="92">
        <v>423.73</v>
      </c>
      <c r="E939" s="87">
        <v>357</v>
      </c>
      <c r="F939" s="87">
        <v>402</v>
      </c>
      <c r="G939" s="86">
        <f t="shared" si="76"/>
        <v>45</v>
      </c>
      <c r="H939" s="86">
        <f t="shared" si="77"/>
        <v>66.730000000000018</v>
      </c>
      <c r="I939" s="90"/>
      <c r="J939" s="90"/>
      <c r="K939" s="90"/>
      <c r="L939" s="90"/>
      <c r="M939" s="90"/>
      <c r="N939" s="90"/>
      <c r="AA939" s="84"/>
      <c r="AB939" s="87"/>
      <c r="AC939" s="87"/>
      <c r="AD939" s="86"/>
      <c r="AE939" s="84"/>
    </row>
    <row r="940" spans="1:31" s="89" customFormat="1" ht="15.75" customHeight="1">
      <c r="A940" s="88">
        <v>41961</v>
      </c>
      <c r="B940" s="84">
        <v>2525</v>
      </c>
      <c r="C940" s="93">
        <v>41933</v>
      </c>
      <c r="D940" s="92">
        <v>425.39499999999998</v>
      </c>
      <c r="E940" s="87">
        <v>357</v>
      </c>
      <c r="F940" s="87">
        <v>402</v>
      </c>
      <c r="G940" s="86">
        <f t="shared" si="76"/>
        <v>45</v>
      </c>
      <c r="H940" s="86">
        <f t="shared" si="77"/>
        <v>68.394999999999982</v>
      </c>
      <c r="I940" s="90"/>
      <c r="J940" s="90"/>
      <c r="K940" s="90"/>
      <c r="L940" s="90"/>
      <c r="M940" s="90"/>
      <c r="N940" s="90"/>
      <c r="AA940" s="84"/>
      <c r="AB940" s="87"/>
      <c r="AC940" s="87"/>
      <c r="AD940" s="86"/>
      <c r="AE940" s="84"/>
    </row>
    <row r="941" spans="1:31" s="89" customFormat="1" ht="15.75" customHeight="1">
      <c r="A941" s="88">
        <v>41960</v>
      </c>
      <c r="B941" s="84">
        <v>2525</v>
      </c>
      <c r="C941" s="93">
        <v>41932</v>
      </c>
      <c r="D941" s="92">
        <v>422.89499999999998</v>
      </c>
      <c r="E941" s="87">
        <v>356</v>
      </c>
      <c r="F941" s="87">
        <v>402</v>
      </c>
      <c r="G941" s="86">
        <f t="shared" si="76"/>
        <v>46</v>
      </c>
      <c r="H941" s="86">
        <f t="shared" si="77"/>
        <v>66.894999999999982</v>
      </c>
      <c r="I941" s="90"/>
      <c r="J941" s="90"/>
      <c r="K941" s="90"/>
      <c r="L941" s="90"/>
      <c r="M941" s="90"/>
      <c r="N941" s="90"/>
      <c r="AA941" s="84"/>
      <c r="AB941" s="87"/>
      <c r="AC941" s="87"/>
      <c r="AD941" s="86"/>
      <c r="AE941" s="84"/>
    </row>
    <row r="942" spans="1:31" s="89" customFormat="1" ht="15.75" customHeight="1">
      <c r="A942" s="88">
        <v>41957</v>
      </c>
      <c r="B942" s="84">
        <v>2530</v>
      </c>
      <c r="C942" s="93">
        <v>41929</v>
      </c>
      <c r="D942" s="92">
        <v>426.23500000000001</v>
      </c>
      <c r="E942" s="87">
        <v>357</v>
      </c>
      <c r="F942" s="87">
        <v>402</v>
      </c>
      <c r="G942" s="86">
        <f t="shared" si="76"/>
        <v>45</v>
      </c>
      <c r="H942" s="86">
        <f t="shared" si="77"/>
        <v>69.235000000000014</v>
      </c>
      <c r="I942" s="90"/>
      <c r="J942" s="90"/>
      <c r="K942" s="90"/>
      <c r="L942" s="90"/>
      <c r="M942" s="90"/>
      <c r="N942" s="90"/>
      <c r="AA942" s="84"/>
      <c r="AB942" s="87"/>
      <c r="AC942" s="87"/>
      <c r="AD942" s="86"/>
      <c r="AE942" s="84"/>
    </row>
    <row r="943" spans="1:31" s="89" customFormat="1" ht="15.75" customHeight="1">
      <c r="A943" s="88">
        <v>41956</v>
      </c>
      <c r="B943" s="84">
        <v>2505</v>
      </c>
      <c r="C943" s="93">
        <v>41928</v>
      </c>
      <c r="D943" s="92">
        <v>422.89499999999998</v>
      </c>
      <c r="E943" s="87">
        <v>359</v>
      </c>
      <c r="F943" s="87">
        <v>403</v>
      </c>
      <c r="G943" s="86">
        <f t="shared" si="76"/>
        <v>44</v>
      </c>
      <c r="H943" s="86">
        <f t="shared" si="77"/>
        <v>63.894999999999982</v>
      </c>
      <c r="I943" s="90"/>
      <c r="J943" s="90"/>
      <c r="K943" s="90"/>
      <c r="L943" s="90"/>
      <c r="M943" s="90"/>
      <c r="N943" s="90"/>
      <c r="AA943" s="84"/>
      <c r="AB943" s="87"/>
      <c r="AC943" s="87"/>
      <c r="AD943" s="86"/>
      <c r="AE943" s="84"/>
    </row>
    <row r="944" spans="1:31" s="89" customFormat="1" ht="15.75" customHeight="1">
      <c r="A944" s="88">
        <v>41955</v>
      </c>
      <c r="B944" s="84">
        <v>2510</v>
      </c>
      <c r="C944" s="93">
        <v>41927</v>
      </c>
      <c r="D944" s="92">
        <v>422.89499999999998</v>
      </c>
      <c r="E944" s="87">
        <v>360</v>
      </c>
      <c r="F944" s="87">
        <v>403</v>
      </c>
      <c r="G944" s="86">
        <f t="shared" ref="G944:G1007" si="79">F944-E944</f>
        <v>43</v>
      </c>
      <c r="H944" s="86">
        <f t="shared" ref="H944:H1007" si="80">D944-E944</f>
        <v>62.894999999999982</v>
      </c>
      <c r="I944" s="90"/>
      <c r="J944" s="90"/>
      <c r="K944" s="90"/>
      <c r="L944" s="90"/>
      <c r="M944" s="90"/>
      <c r="N944" s="90"/>
      <c r="AA944" s="84"/>
      <c r="AB944" s="87"/>
      <c r="AC944" s="87"/>
      <c r="AD944" s="86"/>
      <c r="AE944" s="84"/>
    </row>
    <row r="945" spans="1:31" s="89" customFormat="1" ht="15.75" customHeight="1">
      <c r="A945" s="88">
        <v>41954</v>
      </c>
      <c r="B945" s="84">
        <v>2470</v>
      </c>
      <c r="C945" s="93">
        <v>41926</v>
      </c>
      <c r="D945" s="92">
        <v>422.89499999999998</v>
      </c>
      <c r="E945" s="87">
        <v>360</v>
      </c>
      <c r="F945" s="87">
        <v>403</v>
      </c>
      <c r="G945" s="86">
        <f t="shared" si="79"/>
        <v>43</v>
      </c>
      <c r="H945" s="86">
        <f t="shared" si="80"/>
        <v>62.894999999999982</v>
      </c>
      <c r="I945" s="90"/>
      <c r="J945" s="90"/>
      <c r="K945" s="90"/>
      <c r="L945" s="90"/>
      <c r="M945" s="90"/>
      <c r="N945" s="90"/>
      <c r="AA945" s="84"/>
      <c r="AB945" s="87"/>
      <c r="AC945" s="87"/>
      <c r="AD945" s="86"/>
      <c r="AE945" s="84"/>
    </row>
    <row r="946" spans="1:31" s="89" customFormat="1" ht="15.75" customHeight="1">
      <c r="A946" s="88">
        <v>41953</v>
      </c>
      <c r="B946" s="84">
        <v>2440</v>
      </c>
      <c r="C946" s="93">
        <v>41925</v>
      </c>
      <c r="D946" s="92">
        <v>422.89499999999998</v>
      </c>
      <c r="E946" s="87">
        <v>360</v>
      </c>
      <c r="F946" s="87">
        <v>403</v>
      </c>
      <c r="G946" s="86">
        <f t="shared" si="79"/>
        <v>43</v>
      </c>
      <c r="H946" s="86">
        <f t="shared" si="80"/>
        <v>62.894999999999982</v>
      </c>
      <c r="I946" s="90"/>
      <c r="J946" s="90"/>
      <c r="K946" s="90"/>
      <c r="L946" s="90"/>
      <c r="M946" s="90"/>
      <c r="N946" s="90"/>
      <c r="AA946" s="84"/>
      <c r="AB946" s="87"/>
      <c r="AC946" s="87"/>
      <c r="AD946" s="86"/>
      <c r="AE946" s="84"/>
    </row>
    <row r="947" spans="1:31" s="89" customFormat="1" ht="15.75" customHeight="1">
      <c r="A947" s="88">
        <v>41950</v>
      </c>
      <c r="B947" s="84">
        <v>2430</v>
      </c>
      <c r="C947" s="93">
        <v>41922</v>
      </c>
      <c r="D947" s="92">
        <v>427.89</v>
      </c>
      <c r="E947" s="87">
        <v>360</v>
      </c>
      <c r="F947" s="87">
        <v>403</v>
      </c>
      <c r="G947" s="86">
        <f t="shared" si="79"/>
        <v>43</v>
      </c>
      <c r="H947" s="86">
        <f t="shared" si="80"/>
        <v>67.889999999999986</v>
      </c>
      <c r="I947" s="90"/>
      <c r="J947" s="90"/>
      <c r="K947" s="90"/>
      <c r="L947" s="90"/>
      <c r="M947" s="90"/>
      <c r="N947" s="90"/>
      <c r="AA947" s="84"/>
      <c r="AB947" s="87"/>
      <c r="AC947" s="87"/>
      <c r="AD947" s="86"/>
      <c r="AE947" s="84"/>
    </row>
    <row r="948" spans="1:31" s="89" customFormat="1" ht="15.75" customHeight="1">
      <c r="A948" s="88">
        <v>41949</v>
      </c>
      <c r="B948" s="84">
        <v>2430</v>
      </c>
      <c r="C948" s="93">
        <v>41921</v>
      </c>
      <c r="D948" s="92">
        <v>427.89</v>
      </c>
      <c r="E948" s="87">
        <v>365</v>
      </c>
      <c r="F948" s="87">
        <v>407</v>
      </c>
      <c r="G948" s="86">
        <f t="shared" si="79"/>
        <v>42</v>
      </c>
      <c r="H948" s="86">
        <f t="shared" si="80"/>
        <v>62.889999999999986</v>
      </c>
      <c r="I948" s="90"/>
      <c r="J948" s="90"/>
      <c r="K948" s="90"/>
      <c r="L948" s="90"/>
      <c r="M948" s="90"/>
      <c r="N948" s="90"/>
      <c r="AA948" s="84"/>
      <c r="AB948" s="87"/>
      <c r="AC948" s="87"/>
      <c r="AD948" s="86"/>
      <c r="AE948" s="84"/>
    </row>
    <row r="949" spans="1:31" s="89" customFormat="1" ht="15.75" customHeight="1">
      <c r="A949" s="88">
        <v>41948</v>
      </c>
      <c r="B949" s="84">
        <v>2455</v>
      </c>
      <c r="C949" s="93">
        <v>41920</v>
      </c>
      <c r="D949" s="92">
        <v>431.22</v>
      </c>
      <c r="E949" s="87">
        <v>368</v>
      </c>
      <c r="F949" s="87">
        <v>408</v>
      </c>
      <c r="G949" s="86">
        <f t="shared" si="79"/>
        <v>40</v>
      </c>
      <c r="H949" s="86">
        <f t="shared" si="80"/>
        <v>63.220000000000027</v>
      </c>
      <c r="I949" s="90"/>
      <c r="J949" s="90"/>
      <c r="K949" s="90"/>
      <c r="L949" s="90"/>
      <c r="M949" s="90"/>
      <c r="N949" s="90"/>
      <c r="AA949" s="84"/>
      <c r="AB949" s="87"/>
      <c r="AC949" s="87"/>
      <c r="AD949" s="86"/>
      <c r="AE949" s="84"/>
    </row>
    <row r="950" spans="1:31" s="89" customFormat="1" ht="15.75" customHeight="1">
      <c r="A950" s="88">
        <v>41947</v>
      </c>
      <c r="B950" s="84">
        <v>2470</v>
      </c>
      <c r="C950" s="93">
        <v>41919</v>
      </c>
      <c r="D950" s="92">
        <v>429.57</v>
      </c>
      <c r="E950" s="87">
        <v>368</v>
      </c>
      <c r="F950" s="87">
        <v>408</v>
      </c>
      <c r="G950" s="86">
        <f t="shared" si="79"/>
        <v>40</v>
      </c>
      <c r="H950" s="86">
        <f t="shared" si="80"/>
        <v>61.569999999999993</v>
      </c>
      <c r="I950" s="90"/>
      <c r="J950" s="90"/>
      <c r="K950" s="90"/>
      <c r="L950" s="90"/>
      <c r="M950" s="90"/>
      <c r="N950" s="90"/>
      <c r="AA950" s="84"/>
      <c r="AB950" s="87"/>
      <c r="AC950" s="87"/>
      <c r="AD950" s="86"/>
      <c r="AE950" s="84"/>
    </row>
    <row r="951" spans="1:31" s="89" customFormat="1" ht="15.75" customHeight="1">
      <c r="A951" s="88">
        <v>41946</v>
      </c>
      <c r="B951" s="84">
        <v>2465</v>
      </c>
      <c r="C951" s="93">
        <v>41911</v>
      </c>
      <c r="D951" s="92">
        <v>429.55500000000001</v>
      </c>
      <c r="E951" s="87">
        <v>363</v>
      </c>
      <c r="F951" s="87">
        <v>407</v>
      </c>
      <c r="G951" s="86">
        <f t="shared" si="79"/>
        <v>44</v>
      </c>
      <c r="H951" s="86">
        <f t="shared" si="80"/>
        <v>66.555000000000007</v>
      </c>
      <c r="I951" s="90"/>
      <c r="J951" s="90"/>
      <c r="K951" s="90"/>
      <c r="L951" s="90"/>
      <c r="M951" s="90"/>
      <c r="N951" s="90"/>
      <c r="AA951" s="84"/>
      <c r="AB951" s="87"/>
      <c r="AC951" s="87"/>
      <c r="AD951" s="86"/>
      <c r="AE951" s="84"/>
    </row>
    <row r="952" spans="1:31" s="89" customFormat="1" ht="15.75" customHeight="1">
      <c r="A952" s="88">
        <v>41943</v>
      </c>
      <c r="B952" s="84">
        <v>2500</v>
      </c>
      <c r="C952" s="93">
        <v>41908</v>
      </c>
      <c r="D952" s="92">
        <v>435.4</v>
      </c>
      <c r="E952" s="87">
        <v>363</v>
      </c>
      <c r="F952" s="87">
        <v>407</v>
      </c>
      <c r="G952" s="86">
        <f t="shared" si="79"/>
        <v>44</v>
      </c>
      <c r="H952" s="86">
        <f t="shared" si="80"/>
        <v>72.399999999999977</v>
      </c>
      <c r="I952" s="90"/>
      <c r="J952" s="90"/>
      <c r="K952" s="90"/>
      <c r="L952" s="90"/>
      <c r="M952" s="90"/>
      <c r="N952" s="90"/>
      <c r="AA952" s="84"/>
      <c r="AB952" s="87"/>
      <c r="AC952" s="87"/>
      <c r="AD952" s="86"/>
      <c r="AE952" s="84"/>
    </row>
    <row r="953" spans="1:31" s="89" customFormat="1" ht="15.75" customHeight="1">
      <c r="A953" s="88">
        <v>41942</v>
      </c>
      <c r="B953" s="84">
        <v>2530</v>
      </c>
      <c r="C953" s="93">
        <v>41907</v>
      </c>
      <c r="D953" s="92">
        <v>441.21</v>
      </c>
      <c r="E953" s="87">
        <v>362</v>
      </c>
      <c r="F953" s="87">
        <v>407</v>
      </c>
      <c r="G953" s="86">
        <f t="shared" si="79"/>
        <v>45</v>
      </c>
      <c r="H953" s="86">
        <f t="shared" si="80"/>
        <v>79.20999999999998</v>
      </c>
      <c r="I953" s="90"/>
      <c r="J953" s="90"/>
      <c r="K953" s="90"/>
      <c r="L953" s="90"/>
      <c r="M953" s="90"/>
      <c r="N953" s="90"/>
      <c r="AA953" s="84"/>
      <c r="AB953" s="87"/>
      <c r="AC953" s="87"/>
      <c r="AD953" s="86"/>
      <c r="AE953" s="84"/>
    </row>
    <row r="954" spans="1:31" s="89" customFormat="1" ht="15.75" customHeight="1">
      <c r="A954" s="88">
        <v>41941</v>
      </c>
      <c r="B954" s="84">
        <v>2535</v>
      </c>
      <c r="C954" s="93">
        <v>41906</v>
      </c>
      <c r="D954" s="92">
        <v>441.21</v>
      </c>
      <c r="E954" s="87">
        <v>362</v>
      </c>
      <c r="F954" s="87">
        <v>407</v>
      </c>
      <c r="G954" s="86">
        <f t="shared" si="79"/>
        <v>45</v>
      </c>
      <c r="H954" s="86">
        <f t="shared" si="80"/>
        <v>79.20999999999998</v>
      </c>
      <c r="I954" s="90"/>
      <c r="J954" s="90"/>
      <c r="K954" s="90"/>
      <c r="L954" s="90"/>
      <c r="M954" s="90"/>
      <c r="N954" s="90"/>
      <c r="AA954" s="84"/>
      <c r="AB954" s="87"/>
      <c r="AC954" s="87"/>
      <c r="AD954" s="86"/>
      <c r="AE954" s="84"/>
    </row>
    <row r="955" spans="1:31" s="89" customFormat="1" ht="15.75" customHeight="1">
      <c r="A955" s="88">
        <v>41940</v>
      </c>
      <c r="B955" s="84">
        <v>2585</v>
      </c>
      <c r="C955" s="93">
        <v>41905</v>
      </c>
      <c r="D955" s="92">
        <v>434.55</v>
      </c>
      <c r="E955" s="87">
        <v>363</v>
      </c>
      <c r="F955" s="87">
        <v>408</v>
      </c>
      <c r="G955" s="86">
        <f t="shared" si="79"/>
        <v>45</v>
      </c>
      <c r="H955" s="86">
        <f t="shared" si="80"/>
        <v>71.550000000000011</v>
      </c>
      <c r="I955" s="90"/>
      <c r="J955" s="90"/>
      <c r="K955" s="90"/>
      <c r="L955" s="90"/>
      <c r="M955" s="90"/>
      <c r="N955" s="90"/>
      <c r="AA955" s="84"/>
      <c r="AB955" s="87"/>
      <c r="AC955" s="87"/>
      <c r="AD955" s="86"/>
      <c r="AE955" s="84"/>
    </row>
    <row r="956" spans="1:31" s="89" customFormat="1" ht="15.75" customHeight="1">
      <c r="A956" s="88">
        <v>41939</v>
      </c>
      <c r="B956" s="84">
        <v>2585</v>
      </c>
      <c r="C956" s="93">
        <v>41904</v>
      </c>
      <c r="D956" s="92">
        <v>434.55</v>
      </c>
      <c r="E956" s="87">
        <v>362</v>
      </c>
      <c r="F956" s="87">
        <v>408</v>
      </c>
      <c r="G956" s="86">
        <f t="shared" si="79"/>
        <v>46</v>
      </c>
      <c r="H956" s="86">
        <f t="shared" si="80"/>
        <v>72.550000000000011</v>
      </c>
      <c r="I956" s="90"/>
      <c r="J956" s="90"/>
      <c r="K956" s="90"/>
      <c r="L956" s="90"/>
      <c r="M956" s="90"/>
      <c r="N956" s="90"/>
      <c r="AA956" s="84"/>
      <c r="AB956" s="87"/>
      <c r="AC956" s="87"/>
      <c r="AD956" s="86"/>
      <c r="AE956" s="84"/>
    </row>
    <row r="957" spans="1:31" s="89" customFormat="1" ht="15.75" customHeight="1">
      <c r="A957" s="88">
        <v>41936</v>
      </c>
      <c r="B957" s="84">
        <v>2585</v>
      </c>
      <c r="C957" s="93">
        <v>41901</v>
      </c>
      <c r="D957" s="92">
        <v>436.21499999999997</v>
      </c>
      <c r="E957" s="87">
        <v>364</v>
      </c>
      <c r="F957" s="87">
        <v>408</v>
      </c>
      <c r="G957" s="86">
        <f t="shared" si="79"/>
        <v>44</v>
      </c>
      <c r="H957" s="86">
        <f t="shared" si="80"/>
        <v>72.214999999999975</v>
      </c>
      <c r="I957" s="90"/>
      <c r="J957" s="90"/>
      <c r="K957" s="90"/>
      <c r="L957" s="90"/>
      <c r="M957" s="90"/>
      <c r="N957" s="90"/>
      <c r="AA957" s="84"/>
      <c r="AB957" s="87"/>
      <c r="AC957" s="87"/>
      <c r="AD957" s="86"/>
      <c r="AE957" s="84"/>
    </row>
    <row r="958" spans="1:31" s="89" customFormat="1" ht="15.75" customHeight="1">
      <c r="A958" s="88">
        <v>41935</v>
      </c>
      <c r="B958" s="84">
        <v>2580</v>
      </c>
      <c r="C958" s="93">
        <v>41900</v>
      </c>
      <c r="D958" s="92">
        <v>436.21499999999997</v>
      </c>
      <c r="E958" s="87">
        <v>363</v>
      </c>
      <c r="F958" s="87">
        <v>408</v>
      </c>
      <c r="G958" s="86">
        <f t="shared" si="79"/>
        <v>45</v>
      </c>
      <c r="H958" s="86">
        <f t="shared" si="80"/>
        <v>73.214999999999975</v>
      </c>
      <c r="I958" s="90"/>
      <c r="J958" s="90"/>
      <c r="K958" s="90"/>
      <c r="L958" s="90"/>
      <c r="M958" s="90"/>
      <c r="N958" s="90"/>
      <c r="AA958" s="84"/>
      <c r="AB958" s="87"/>
      <c r="AC958" s="87"/>
      <c r="AD958" s="86"/>
      <c r="AE958" s="84"/>
    </row>
    <row r="959" spans="1:31" s="89" customFormat="1" ht="15.75" customHeight="1">
      <c r="A959" s="88">
        <v>41934</v>
      </c>
      <c r="B959" s="84">
        <v>2575</v>
      </c>
      <c r="C959" s="93">
        <v>41899</v>
      </c>
      <c r="D959" s="92">
        <v>436.21499999999997</v>
      </c>
      <c r="E959" s="87">
        <v>362</v>
      </c>
      <c r="F959" s="87">
        <v>407</v>
      </c>
      <c r="G959" s="86">
        <f t="shared" si="79"/>
        <v>45</v>
      </c>
      <c r="H959" s="86">
        <f t="shared" si="80"/>
        <v>74.214999999999975</v>
      </c>
      <c r="I959" s="90"/>
      <c r="J959" s="90"/>
      <c r="K959" s="90"/>
      <c r="L959" s="90"/>
      <c r="M959" s="90"/>
      <c r="N959" s="90"/>
      <c r="AA959" s="84"/>
      <c r="AB959" s="87"/>
      <c r="AC959" s="87"/>
      <c r="AD959" s="86"/>
      <c r="AE959" s="84"/>
    </row>
    <row r="960" spans="1:31" s="89" customFormat="1" ht="15.75" customHeight="1">
      <c r="A960" s="88">
        <v>41933</v>
      </c>
      <c r="B960" s="84">
        <v>2570</v>
      </c>
      <c r="C960" s="93">
        <v>41898</v>
      </c>
      <c r="D960" s="92">
        <v>436.21499999999997</v>
      </c>
      <c r="E960" s="87">
        <v>361</v>
      </c>
      <c r="F960" s="87">
        <v>406</v>
      </c>
      <c r="G960" s="86">
        <f t="shared" si="79"/>
        <v>45</v>
      </c>
      <c r="H960" s="86">
        <f t="shared" si="80"/>
        <v>75.214999999999975</v>
      </c>
      <c r="I960" s="90"/>
      <c r="J960" s="90"/>
      <c r="K960" s="90"/>
      <c r="L960" s="90"/>
      <c r="M960" s="90"/>
      <c r="N960" s="90"/>
      <c r="AA960" s="84"/>
      <c r="AB960" s="87"/>
      <c r="AC960" s="87"/>
      <c r="AD960" s="86"/>
      <c r="AE960" s="84"/>
    </row>
    <row r="961" spans="1:31" s="89" customFormat="1" ht="15.75" customHeight="1">
      <c r="A961" s="88">
        <v>41932</v>
      </c>
      <c r="B961" s="84">
        <v>2585</v>
      </c>
      <c r="C961" s="93">
        <v>41897</v>
      </c>
      <c r="D961" s="92">
        <v>437.88</v>
      </c>
      <c r="E961" s="87">
        <v>358</v>
      </c>
      <c r="F961" s="87">
        <v>405</v>
      </c>
      <c r="G961" s="86">
        <f t="shared" si="79"/>
        <v>47</v>
      </c>
      <c r="H961" s="86">
        <f t="shared" si="80"/>
        <v>79.88</v>
      </c>
      <c r="I961" s="90"/>
      <c r="J961" s="90"/>
      <c r="K961" s="90"/>
      <c r="L961" s="90"/>
      <c r="M961" s="90"/>
      <c r="N961" s="90"/>
      <c r="AA961" s="84"/>
      <c r="AB961" s="87"/>
      <c r="AC961" s="87"/>
      <c r="AD961" s="86"/>
      <c r="AE961" s="84"/>
    </row>
    <row r="962" spans="1:31" s="89" customFormat="1" ht="15.75" customHeight="1">
      <c r="A962" s="88">
        <v>41929</v>
      </c>
      <c r="B962" s="84">
        <v>2590</v>
      </c>
      <c r="C962" s="93">
        <v>41894</v>
      </c>
      <c r="D962" s="92">
        <v>437.88</v>
      </c>
      <c r="E962" s="87">
        <v>357</v>
      </c>
      <c r="F962" s="87">
        <v>405</v>
      </c>
      <c r="G962" s="86">
        <f t="shared" si="79"/>
        <v>48</v>
      </c>
      <c r="H962" s="86">
        <f t="shared" si="80"/>
        <v>80.88</v>
      </c>
      <c r="I962" s="90"/>
      <c r="J962" s="90"/>
      <c r="K962" s="90"/>
      <c r="L962" s="90"/>
      <c r="M962" s="90"/>
      <c r="N962" s="90"/>
      <c r="AA962" s="84"/>
      <c r="AB962" s="87"/>
      <c r="AC962" s="87"/>
      <c r="AD962" s="86"/>
      <c r="AE962" s="84"/>
    </row>
    <row r="963" spans="1:31" s="89" customFormat="1" ht="15.75" customHeight="1">
      <c r="A963" s="88">
        <v>41928</v>
      </c>
      <c r="B963" s="84">
        <v>2600</v>
      </c>
      <c r="C963" s="93">
        <v>41893</v>
      </c>
      <c r="D963" s="92">
        <v>437.88</v>
      </c>
      <c r="E963" s="87">
        <v>357</v>
      </c>
      <c r="F963" s="87">
        <v>405</v>
      </c>
      <c r="G963" s="86">
        <f t="shared" si="79"/>
        <v>48</v>
      </c>
      <c r="H963" s="86">
        <f t="shared" si="80"/>
        <v>80.88</v>
      </c>
      <c r="I963" s="90"/>
      <c r="J963" s="90"/>
      <c r="K963" s="90"/>
      <c r="L963" s="90"/>
      <c r="M963" s="90"/>
      <c r="N963" s="90"/>
      <c r="AA963" s="84"/>
      <c r="AB963" s="87"/>
      <c r="AC963" s="87"/>
      <c r="AD963" s="86"/>
      <c r="AE963" s="84"/>
    </row>
    <row r="964" spans="1:31" s="89" customFormat="1" ht="15.75" customHeight="1">
      <c r="A964" s="88">
        <v>41927</v>
      </c>
      <c r="B964" s="84">
        <v>2595</v>
      </c>
      <c r="C964" s="93">
        <v>41892</v>
      </c>
      <c r="D964" s="92">
        <v>431.22</v>
      </c>
      <c r="E964" s="87">
        <v>357</v>
      </c>
      <c r="F964" s="87">
        <v>403</v>
      </c>
      <c r="G964" s="86">
        <f t="shared" si="79"/>
        <v>46</v>
      </c>
      <c r="H964" s="86">
        <f t="shared" si="80"/>
        <v>74.220000000000027</v>
      </c>
      <c r="I964" s="90"/>
      <c r="J964" s="90"/>
      <c r="K964" s="90"/>
      <c r="L964" s="90"/>
      <c r="M964" s="90"/>
      <c r="N964" s="90"/>
      <c r="AA964" s="84"/>
      <c r="AB964" s="87"/>
      <c r="AC964" s="87"/>
      <c r="AD964" s="86"/>
      <c r="AE964" s="84"/>
    </row>
    <row r="965" spans="1:31" s="89" customFormat="1" ht="15.75" customHeight="1">
      <c r="A965" s="88">
        <v>41926</v>
      </c>
      <c r="B965" s="84">
        <v>2595</v>
      </c>
      <c r="C965" s="93">
        <v>41891</v>
      </c>
      <c r="D965" s="92">
        <v>423.73</v>
      </c>
      <c r="E965" s="87">
        <v>356</v>
      </c>
      <c r="F965" s="87">
        <v>403</v>
      </c>
      <c r="G965" s="86">
        <f t="shared" si="79"/>
        <v>47</v>
      </c>
      <c r="H965" s="86">
        <f t="shared" si="80"/>
        <v>67.730000000000018</v>
      </c>
      <c r="I965" s="90"/>
      <c r="J965" s="90"/>
      <c r="K965" s="90"/>
      <c r="L965" s="90"/>
      <c r="M965" s="90"/>
      <c r="N965" s="90"/>
      <c r="AA965" s="84"/>
      <c r="AB965" s="87"/>
      <c r="AC965" s="87"/>
      <c r="AD965" s="86"/>
      <c r="AE965" s="84"/>
    </row>
    <row r="966" spans="1:31" s="89" customFormat="1" ht="15.75" customHeight="1">
      <c r="A966" s="88">
        <v>41925</v>
      </c>
      <c r="B966" s="84">
        <v>2590</v>
      </c>
      <c r="C966" s="93">
        <v>41890</v>
      </c>
      <c r="D966" s="92">
        <v>414.58499999999998</v>
      </c>
      <c r="E966" s="87">
        <v>355</v>
      </c>
      <c r="F966" s="87">
        <v>402</v>
      </c>
      <c r="G966" s="86">
        <f t="shared" si="79"/>
        <v>47</v>
      </c>
      <c r="H966" s="86">
        <f t="shared" si="80"/>
        <v>59.58499999999998</v>
      </c>
      <c r="I966" s="90"/>
      <c r="J966" s="90"/>
      <c r="K966" s="90"/>
      <c r="L966" s="90"/>
      <c r="M966" s="90"/>
      <c r="N966" s="90"/>
      <c r="AA966" s="84"/>
      <c r="AB966" s="87"/>
      <c r="AC966" s="87"/>
      <c r="AD966" s="86"/>
      <c r="AE966" s="84"/>
    </row>
    <row r="967" spans="1:31" s="89" customFormat="1" ht="15.75" customHeight="1">
      <c r="A967" s="88">
        <v>41922</v>
      </c>
      <c r="B967" s="84">
        <v>2595</v>
      </c>
      <c r="C967" s="93">
        <v>41886</v>
      </c>
      <c r="D967" s="92">
        <v>417.08499999999998</v>
      </c>
      <c r="E967" s="87">
        <v>354</v>
      </c>
      <c r="F967" s="87">
        <v>401</v>
      </c>
      <c r="G967" s="86">
        <f t="shared" si="79"/>
        <v>47</v>
      </c>
      <c r="H967" s="86">
        <f t="shared" si="80"/>
        <v>63.08499999999998</v>
      </c>
      <c r="I967" s="90"/>
      <c r="J967" s="90"/>
      <c r="K967" s="90"/>
      <c r="L967" s="90"/>
      <c r="M967" s="90"/>
      <c r="N967" s="90"/>
      <c r="AA967" s="84"/>
      <c r="AB967" s="87"/>
      <c r="AC967" s="87"/>
      <c r="AD967" s="86"/>
      <c r="AE967" s="84"/>
    </row>
    <row r="968" spans="1:31" s="89" customFormat="1" ht="15.75" customHeight="1">
      <c r="A968" s="88">
        <v>41921</v>
      </c>
      <c r="B968" s="84">
        <v>2610</v>
      </c>
      <c r="C968" s="93">
        <v>41885</v>
      </c>
      <c r="D968" s="92">
        <v>417.9</v>
      </c>
      <c r="E968" s="87">
        <v>354</v>
      </c>
      <c r="F968" s="87">
        <v>400</v>
      </c>
      <c r="G968" s="86">
        <f t="shared" si="79"/>
        <v>46</v>
      </c>
      <c r="H968" s="86">
        <f t="shared" si="80"/>
        <v>63.899999999999977</v>
      </c>
      <c r="I968" s="90"/>
      <c r="J968" s="90"/>
      <c r="K968" s="90"/>
      <c r="L968" s="90"/>
      <c r="M968" s="90"/>
      <c r="N968" s="90"/>
      <c r="AA968" s="84"/>
      <c r="AB968" s="87"/>
      <c r="AC968" s="87"/>
      <c r="AD968" s="86"/>
      <c r="AE968" s="84"/>
    </row>
    <row r="969" spans="1:31" s="89" customFormat="1" ht="15.75" customHeight="1">
      <c r="A969" s="88">
        <v>41920</v>
      </c>
      <c r="B969" s="84">
        <v>2630</v>
      </c>
      <c r="C969" s="93">
        <v>41884</v>
      </c>
      <c r="D969" s="92">
        <v>411.245</v>
      </c>
      <c r="E969" s="87">
        <v>354</v>
      </c>
      <c r="F969" s="87">
        <v>399</v>
      </c>
      <c r="G969" s="86">
        <f t="shared" si="79"/>
        <v>45</v>
      </c>
      <c r="H969" s="86">
        <f t="shared" si="80"/>
        <v>57.245000000000005</v>
      </c>
      <c r="I969" s="90"/>
      <c r="J969" s="90"/>
      <c r="K969" s="90"/>
      <c r="L969" s="90"/>
      <c r="M969" s="90"/>
      <c r="N969" s="90"/>
      <c r="AA969" s="84"/>
      <c r="AB969" s="87"/>
      <c r="AC969" s="87"/>
      <c r="AD969" s="86"/>
      <c r="AE969" s="84"/>
    </row>
    <row r="970" spans="1:31" s="89" customFormat="1" ht="15.75" customHeight="1">
      <c r="A970" s="88">
        <v>41912</v>
      </c>
      <c r="B970" s="84">
        <v>2640</v>
      </c>
      <c r="C970" s="93">
        <v>41880</v>
      </c>
      <c r="D970" s="92">
        <v>414.57499999999999</v>
      </c>
      <c r="E970" s="87">
        <v>354</v>
      </c>
      <c r="F970" s="87">
        <v>398</v>
      </c>
      <c r="G970" s="86">
        <f t="shared" si="79"/>
        <v>44</v>
      </c>
      <c r="H970" s="86">
        <f t="shared" si="80"/>
        <v>60.574999999999989</v>
      </c>
      <c r="I970" s="90"/>
      <c r="J970" s="90"/>
      <c r="K970" s="90"/>
      <c r="L970" s="90"/>
      <c r="M970" s="90"/>
      <c r="N970" s="90"/>
      <c r="AA970" s="84"/>
      <c r="AB970" s="87"/>
      <c r="AC970" s="87"/>
      <c r="AD970" s="86"/>
      <c r="AE970" s="84"/>
    </row>
    <row r="971" spans="1:31" s="89" customFormat="1" ht="15.75" customHeight="1">
      <c r="A971" s="88">
        <v>41911</v>
      </c>
      <c r="B971" s="84">
        <v>2635</v>
      </c>
      <c r="C971" s="93">
        <v>41879</v>
      </c>
      <c r="D971" s="92">
        <v>398.755</v>
      </c>
      <c r="E971" s="87">
        <v>353</v>
      </c>
      <c r="F971" s="87">
        <v>398</v>
      </c>
      <c r="G971" s="86">
        <f t="shared" si="79"/>
        <v>45</v>
      </c>
      <c r="H971" s="86">
        <f t="shared" si="80"/>
        <v>45.754999999999995</v>
      </c>
      <c r="I971" s="90"/>
      <c r="J971" s="90"/>
      <c r="K971" s="90"/>
      <c r="L971" s="90"/>
      <c r="M971" s="90"/>
      <c r="N971" s="90"/>
      <c r="AA971" s="84"/>
      <c r="AB971" s="87"/>
      <c r="AC971" s="87"/>
      <c r="AD971" s="86"/>
      <c r="AE971" s="84"/>
    </row>
    <row r="972" spans="1:31" s="89" customFormat="1" ht="15.75" customHeight="1">
      <c r="A972" s="88">
        <v>41908</v>
      </c>
      <c r="B972" s="84">
        <v>2635</v>
      </c>
      <c r="C972" s="93">
        <v>41878</v>
      </c>
      <c r="D972" s="92">
        <v>397.92500000000001</v>
      </c>
      <c r="E972" s="87">
        <v>353</v>
      </c>
      <c r="F972" s="87">
        <v>399</v>
      </c>
      <c r="G972" s="86">
        <f t="shared" si="79"/>
        <v>46</v>
      </c>
      <c r="H972" s="86">
        <f t="shared" si="80"/>
        <v>44.925000000000011</v>
      </c>
      <c r="I972" s="90"/>
      <c r="J972" s="90"/>
      <c r="K972" s="90"/>
      <c r="L972" s="90"/>
      <c r="M972" s="90"/>
      <c r="N972" s="90"/>
      <c r="AA972" s="84"/>
      <c r="AB972" s="87"/>
      <c r="AC972" s="87"/>
      <c r="AD972" s="86"/>
      <c r="AE972" s="84"/>
    </row>
    <row r="973" spans="1:31" s="89" customFormat="1" ht="15.75" customHeight="1">
      <c r="A973" s="88">
        <v>41907</v>
      </c>
      <c r="B973" s="84">
        <v>2635</v>
      </c>
      <c r="C973" s="93">
        <v>41877</v>
      </c>
      <c r="D973" s="92">
        <v>397.92500000000001</v>
      </c>
      <c r="E973" s="87">
        <v>352</v>
      </c>
      <c r="F973" s="87">
        <v>399</v>
      </c>
      <c r="G973" s="86">
        <f t="shared" si="79"/>
        <v>47</v>
      </c>
      <c r="H973" s="86">
        <f t="shared" si="80"/>
        <v>45.925000000000011</v>
      </c>
      <c r="I973" s="90"/>
      <c r="J973" s="90"/>
      <c r="K973" s="90"/>
      <c r="L973" s="90"/>
      <c r="M973" s="90"/>
      <c r="N973" s="90"/>
      <c r="AA973" s="84"/>
      <c r="AB973" s="87"/>
      <c r="AC973" s="87"/>
      <c r="AD973" s="86"/>
      <c r="AE973" s="84"/>
    </row>
    <row r="974" spans="1:31" s="89" customFormat="1" ht="15.75" customHeight="1">
      <c r="A974" s="88">
        <v>41906</v>
      </c>
      <c r="B974" s="84">
        <v>2650</v>
      </c>
      <c r="C974" s="93">
        <v>41876</v>
      </c>
      <c r="D974" s="92">
        <v>394.59500000000003</v>
      </c>
      <c r="E974" s="87">
        <v>354</v>
      </c>
      <c r="F974" s="87">
        <v>399</v>
      </c>
      <c r="G974" s="86">
        <f t="shared" si="79"/>
        <v>45</v>
      </c>
      <c r="H974" s="86">
        <f t="shared" si="80"/>
        <v>40.595000000000027</v>
      </c>
      <c r="I974" s="90"/>
      <c r="J974" s="90"/>
      <c r="K974" s="90"/>
      <c r="L974" s="90"/>
      <c r="M974" s="90"/>
      <c r="N974" s="90"/>
      <c r="AA974" s="84"/>
      <c r="AB974" s="87"/>
      <c r="AC974" s="87"/>
      <c r="AD974" s="86"/>
      <c r="AE974" s="84"/>
    </row>
    <row r="975" spans="1:31" s="89" customFormat="1" ht="15.75" customHeight="1">
      <c r="A975" s="88">
        <v>41905</v>
      </c>
      <c r="B975" s="84">
        <v>2655</v>
      </c>
      <c r="C975" s="93">
        <v>41873</v>
      </c>
      <c r="D975" s="92">
        <v>395.42500000000001</v>
      </c>
      <c r="E975" s="87">
        <v>354</v>
      </c>
      <c r="F975" s="87">
        <v>399</v>
      </c>
      <c r="G975" s="86">
        <f t="shared" si="79"/>
        <v>45</v>
      </c>
      <c r="H975" s="86">
        <f t="shared" si="80"/>
        <v>41.425000000000011</v>
      </c>
      <c r="I975" s="90"/>
      <c r="J975" s="90"/>
      <c r="K975" s="90"/>
      <c r="L975" s="90"/>
      <c r="M975" s="90"/>
      <c r="N975" s="90"/>
      <c r="AA975" s="84"/>
      <c r="AB975" s="87"/>
      <c r="AC975" s="87"/>
      <c r="AD975" s="86"/>
      <c r="AE975" s="84"/>
    </row>
    <row r="976" spans="1:31" s="89" customFormat="1" ht="15.75" customHeight="1">
      <c r="A976" s="88">
        <v>41904</v>
      </c>
      <c r="B976" s="84">
        <v>2670</v>
      </c>
      <c r="C976" s="93">
        <v>41872</v>
      </c>
      <c r="D976" s="92">
        <v>395.42500000000001</v>
      </c>
      <c r="E976" s="87">
        <v>350</v>
      </c>
      <c r="F976" s="87">
        <v>398</v>
      </c>
      <c r="G976" s="86">
        <f t="shared" si="79"/>
        <v>48</v>
      </c>
      <c r="H976" s="86">
        <f t="shared" si="80"/>
        <v>45.425000000000011</v>
      </c>
      <c r="I976" s="90"/>
      <c r="J976" s="90"/>
      <c r="K976" s="90"/>
      <c r="L976" s="90"/>
      <c r="M976" s="90"/>
      <c r="N976" s="90"/>
      <c r="AA976" s="84"/>
      <c r="AB976" s="87"/>
      <c r="AC976" s="87"/>
      <c r="AD976" s="86"/>
      <c r="AE976" s="84"/>
    </row>
    <row r="977" spans="1:31" s="89" customFormat="1" ht="15.75" customHeight="1">
      <c r="A977" s="88">
        <v>41901</v>
      </c>
      <c r="B977" s="84">
        <v>2695</v>
      </c>
      <c r="C977" s="93">
        <v>41871</v>
      </c>
      <c r="D977" s="92">
        <v>392.09500000000003</v>
      </c>
      <c r="E977" s="87">
        <v>350</v>
      </c>
      <c r="F977" s="87">
        <v>398</v>
      </c>
      <c r="G977" s="86">
        <f t="shared" si="79"/>
        <v>48</v>
      </c>
      <c r="H977" s="86">
        <f t="shared" si="80"/>
        <v>42.095000000000027</v>
      </c>
      <c r="I977" s="90"/>
      <c r="J977" s="90"/>
      <c r="K977" s="90"/>
      <c r="L977" s="90"/>
      <c r="M977" s="90"/>
      <c r="N977" s="90"/>
      <c r="AA977" s="84"/>
      <c r="AB977" s="87"/>
      <c r="AC977" s="87"/>
      <c r="AD977" s="86"/>
      <c r="AE977" s="84"/>
    </row>
    <row r="978" spans="1:31" s="89" customFormat="1" ht="15.75" customHeight="1">
      <c r="A978" s="88">
        <v>41900</v>
      </c>
      <c r="B978" s="84">
        <v>2685</v>
      </c>
      <c r="C978" s="93">
        <v>41870</v>
      </c>
      <c r="D978" s="92">
        <v>392.09500000000003</v>
      </c>
      <c r="E978" s="87">
        <v>350</v>
      </c>
      <c r="F978" s="87">
        <v>398</v>
      </c>
      <c r="G978" s="86">
        <f t="shared" si="79"/>
        <v>48</v>
      </c>
      <c r="H978" s="86">
        <f t="shared" si="80"/>
        <v>42.095000000000027</v>
      </c>
      <c r="I978" s="90"/>
      <c r="J978" s="90"/>
      <c r="K978" s="90"/>
      <c r="L978" s="90"/>
      <c r="M978" s="90"/>
      <c r="N978" s="90"/>
      <c r="AA978" s="84"/>
      <c r="AB978" s="87"/>
      <c r="AC978" s="87"/>
      <c r="AD978" s="86"/>
      <c r="AE978" s="84"/>
    </row>
    <row r="979" spans="1:31" s="89" customFormat="1" ht="15.75" customHeight="1">
      <c r="A979" s="88">
        <v>41899</v>
      </c>
      <c r="B979" s="84">
        <v>2690</v>
      </c>
      <c r="C979" s="93">
        <v>41869</v>
      </c>
      <c r="D979" s="92">
        <v>386.27</v>
      </c>
      <c r="E979" s="87">
        <v>350</v>
      </c>
      <c r="F979" s="87">
        <v>398</v>
      </c>
      <c r="G979" s="86">
        <f t="shared" si="79"/>
        <v>48</v>
      </c>
      <c r="H979" s="86">
        <f t="shared" si="80"/>
        <v>36.269999999999982</v>
      </c>
      <c r="I979" s="90"/>
      <c r="J979" s="90"/>
      <c r="K979" s="90"/>
      <c r="L979" s="90"/>
      <c r="M979" s="90"/>
      <c r="N979" s="90"/>
      <c r="AA979" s="84"/>
      <c r="AB979" s="87"/>
      <c r="AC979" s="87"/>
      <c r="AD979" s="86"/>
      <c r="AE979" s="84"/>
    </row>
    <row r="980" spans="1:31" s="89" customFormat="1" ht="15.75" customHeight="1">
      <c r="A980" s="88">
        <v>41898</v>
      </c>
      <c r="B980" s="84">
        <v>2705</v>
      </c>
      <c r="C980" s="93">
        <v>41866</v>
      </c>
      <c r="D980" s="92">
        <v>384.60500000000002</v>
      </c>
      <c r="E980" s="87">
        <v>350</v>
      </c>
      <c r="F980" s="87">
        <v>398</v>
      </c>
      <c r="G980" s="86">
        <f t="shared" si="79"/>
        <v>48</v>
      </c>
      <c r="H980" s="86">
        <f t="shared" si="80"/>
        <v>34.605000000000018</v>
      </c>
      <c r="I980" s="90"/>
      <c r="J980" s="90"/>
      <c r="K980" s="90"/>
      <c r="L980" s="90"/>
      <c r="M980" s="90"/>
      <c r="N980" s="90"/>
      <c r="AA980" s="84"/>
      <c r="AB980" s="87"/>
      <c r="AC980" s="87"/>
      <c r="AD980" s="86"/>
      <c r="AE980" s="84"/>
    </row>
    <row r="981" spans="1:31" s="89" customFormat="1" ht="15.75" customHeight="1">
      <c r="A981" s="88">
        <v>41897</v>
      </c>
      <c r="B981" s="84">
        <v>2690</v>
      </c>
      <c r="C981" s="93">
        <v>41865</v>
      </c>
      <c r="D981" s="92">
        <v>381.41</v>
      </c>
      <c r="E981" s="87">
        <v>349</v>
      </c>
      <c r="F981" s="87">
        <v>399</v>
      </c>
      <c r="G981" s="86">
        <f t="shared" si="79"/>
        <v>50</v>
      </c>
      <c r="H981" s="86">
        <f t="shared" si="80"/>
        <v>32.410000000000025</v>
      </c>
      <c r="I981" s="90"/>
      <c r="J981" s="90"/>
      <c r="K981" s="90"/>
      <c r="L981" s="90"/>
      <c r="M981" s="90"/>
      <c r="N981" s="90"/>
      <c r="AA981" s="84"/>
      <c r="AB981" s="87"/>
      <c r="AC981" s="87"/>
      <c r="AD981" s="86"/>
      <c r="AE981" s="84"/>
    </row>
    <row r="982" spans="1:31" s="89" customFormat="1" ht="15.75" customHeight="1">
      <c r="A982" s="88">
        <v>41894</v>
      </c>
      <c r="B982" s="84">
        <v>2640</v>
      </c>
      <c r="C982" s="93">
        <v>41864</v>
      </c>
      <c r="D982" s="92">
        <v>381.27499999999998</v>
      </c>
      <c r="E982" s="87">
        <v>347</v>
      </c>
      <c r="F982" s="87">
        <v>398</v>
      </c>
      <c r="G982" s="86">
        <f t="shared" si="79"/>
        <v>51</v>
      </c>
      <c r="H982" s="86">
        <f t="shared" si="80"/>
        <v>34.274999999999977</v>
      </c>
      <c r="I982" s="90"/>
      <c r="J982" s="90"/>
      <c r="K982" s="90"/>
      <c r="L982" s="90"/>
      <c r="M982" s="90"/>
      <c r="N982" s="90"/>
      <c r="AA982" s="84"/>
      <c r="AB982" s="87"/>
      <c r="AC982" s="87"/>
      <c r="AD982" s="86"/>
      <c r="AE982" s="84"/>
    </row>
    <row r="983" spans="1:31" s="89" customFormat="1" ht="15.75" customHeight="1">
      <c r="A983" s="88">
        <v>41893</v>
      </c>
      <c r="B983" s="84">
        <v>2635</v>
      </c>
      <c r="C983" s="93">
        <v>41863</v>
      </c>
      <c r="D983" s="92">
        <v>379.61</v>
      </c>
      <c r="E983" s="87">
        <v>346</v>
      </c>
      <c r="F983" s="87">
        <v>398</v>
      </c>
      <c r="G983" s="86">
        <f t="shared" si="79"/>
        <v>52</v>
      </c>
      <c r="H983" s="86">
        <f t="shared" si="80"/>
        <v>33.610000000000014</v>
      </c>
      <c r="I983" s="90"/>
      <c r="J983" s="90"/>
      <c r="K983" s="90"/>
      <c r="L983" s="90"/>
      <c r="M983" s="90"/>
      <c r="N983" s="90"/>
      <c r="AA983" s="84"/>
      <c r="AB983" s="87"/>
      <c r="AC983" s="87"/>
      <c r="AD983" s="86"/>
      <c r="AE983" s="84"/>
    </row>
    <row r="984" spans="1:31" s="89" customFormat="1" ht="15.75" customHeight="1">
      <c r="A984" s="88">
        <v>41892</v>
      </c>
      <c r="B984" s="84">
        <v>2645</v>
      </c>
      <c r="C984" s="93">
        <v>41862</v>
      </c>
      <c r="D984" s="92">
        <v>381.27499999999998</v>
      </c>
      <c r="E984" s="87">
        <v>345</v>
      </c>
      <c r="F984" s="87">
        <v>398</v>
      </c>
      <c r="G984" s="86">
        <f t="shared" si="79"/>
        <v>53</v>
      </c>
      <c r="H984" s="86">
        <f t="shared" si="80"/>
        <v>36.274999999999977</v>
      </c>
      <c r="I984" s="90"/>
      <c r="J984" s="90"/>
      <c r="K984" s="90"/>
      <c r="L984" s="90"/>
      <c r="M984" s="90"/>
      <c r="N984" s="90"/>
      <c r="AA984" s="84"/>
      <c r="AB984" s="87"/>
      <c r="AC984" s="87"/>
      <c r="AD984" s="86"/>
      <c r="AE984" s="84"/>
    </row>
    <row r="985" spans="1:31" s="89" customFormat="1" ht="15.75" customHeight="1">
      <c r="A985" s="88">
        <v>41891</v>
      </c>
      <c r="B985" s="84">
        <v>2635</v>
      </c>
      <c r="C985" s="93">
        <v>41859</v>
      </c>
      <c r="D985" s="92">
        <v>382.12</v>
      </c>
      <c r="E985" s="87">
        <v>345</v>
      </c>
      <c r="F985" s="87">
        <v>398</v>
      </c>
      <c r="G985" s="86">
        <f t="shared" si="79"/>
        <v>53</v>
      </c>
      <c r="H985" s="86">
        <f t="shared" si="80"/>
        <v>37.120000000000005</v>
      </c>
      <c r="I985" s="90"/>
      <c r="J985" s="90"/>
      <c r="K985" s="90"/>
      <c r="L985" s="90"/>
      <c r="M985" s="90"/>
      <c r="N985" s="90"/>
      <c r="AA985" s="84"/>
      <c r="AB985" s="87"/>
      <c r="AC985" s="87"/>
      <c r="AD985" s="86"/>
      <c r="AE985" s="84"/>
    </row>
    <row r="986" spans="1:31" s="89" customFormat="1" ht="15.75" customHeight="1">
      <c r="A986" s="88">
        <v>41887</v>
      </c>
      <c r="B986" s="84">
        <v>2635</v>
      </c>
      <c r="C986" s="93">
        <v>41858</v>
      </c>
      <c r="D986" s="92">
        <v>379.61</v>
      </c>
      <c r="E986" s="87">
        <v>345</v>
      </c>
      <c r="F986" s="87">
        <v>397</v>
      </c>
      <c r="G986" s="86">
        <f t="shared" si="79"/>
        <v>52</v>
      </c>
      <c r="H986" s="86">
        <f t="shared" si="80"/>
        <v>34.610000000000014</v>
      </c>
      <c r="I986" s="90"/>
      <c r="J986" s="90"/>
      <c r="K986" s="90"/>
      <c r="L986" s="90"/>
      <c r="M986" s="90"/>
      <c r="N986" s="90"/>
      <c r="AA986" s="84"/>
      <c r="AB986" s="87"/>
      <c r="AC986" s="87"/>
      <c r="AD986" s="86"/>
      <c r="AE986" s="84"/>
    </row>
    <row r="987" spans="1:31" s="89" customFormat="1" ht="15.75" customHeight="1">
      <c r="A987" s="88">
        <v>41886</v>
      </c>
      <c r="B987" s="84">
        <v>2630</v>
      </c>
      <c r="C987" s="93">
        <v>41857</v>
      </c>
      <c r="D987" s="92">
        <v>379.61</v>
      </c>
      <c r="E987" s="87">
        <v>345</v>
      </c>
      <c r="F987" s="87">
        <v>397</v>
      </c>
      <c r="G987" s="86">
        <f t="shared" si="79"/>
        <v>52</v>
      </c>
      <c r="H987" s="86">
        <f t="shared" si="80"/>
        <v>34.610000000000014</v>
      </c>
      <c r="I987" s="90"/>
      <c r="J987" s="90"/>
      <c r="K987" s="90"/>
      <c r="L987" s="90"/>
      <c r="M987" s="90"/>
      <c r="N987" s="90"/>
      <c r="AA987" s="84"/>
      <c r="AB987" s="87"/>
      <c r="AC987" s="87"/>
      <c r="AD987" s="86"/>
      <c r="AE987" s="84"/>
    </row>
    <row r="988" spans="1:31" s="89" customFormat="1" ht="15.75" customHeight="1">
      <c r="A988" s="88">
        <v>41885</v>
      </c>
      <c r="B988" s="84">
        <v>2630</v>
      </c>
      <c r="C988" s="93">
        <v>41856</v>
      </c>
      <c r="D988" s="92">
        <v>379.61</v>
      </c>
      <c r="E988" s="87">
        <v>345</v>
      </c>
      <c r="F988" s="87">
        <v>398</v>
      </c>
      <c r="G988" s="86">
        <f t="shared" si="79"/>
        <v>53</v>
      </c>
      <c r="H988" s="86">
        <f t="shared" si="80"/>
        <v>34.610000000000014</v>
      </c>
      <c r="I988" s="90"/>
      <c r="J988" s="90"/>
      <c r="K988" s="90"/>
      <c r="L988" s="90"/>
      <c r="M988" s="90"/>
      <c r="N988" s="90"/>
      <c r="AA988" s="84"/>
      <c r="AB988" s="87"/>
      <c r="AC988" s="87"/>
      <c r="AD988" s="86"/>
      <c r="AE988" s="84"/>
    </row>
    <row r="989" spans="1:31" s="89" customFormat="1" ht="15.75" customHeight="1">
      <c r="A989" s="88">
        <v>41884</v>
      </c>
      <c r="B989" s="84">
        <v>2615</v>
      </c>
      <c r="C989" s="93">
        <v>41855</v>
      </c>
      <c r="D989" s="92">
        <v>379.61</v>
      </c>
      <c r="E989" s="87">
        <v>345</v>
      </c>
      <c r="F989" s="87">
        <v>398</v>
      </c>
      <c r="G989" s="86">
        <f t="shared" si="79"/>
        <v>53</v>
      </c>
      <c r="H989" s="86">
        <f t="shared" si="80"/>
        <v>34.610000000000014</v>
      </c>
      <c r="I989" s="90"/>
      <c r="J989" s="90"/>
      <c r="K989" s="90"/>
      <c r="L989" s="90"/>
      <c r="M989" s="90"/>
      <c r="N989" s="90"/>
      <c r="AA989" s="84"/>
      <c r="AB989" s="87"/>
      <c r="AC989" s="87"/>
      <c r="AD989" s="86"/>
      <c r="AE989" s="84"/>
    </row>
    <row r="990" spans="1:31" s="89" customFormat="1" ht="15.75" customHeight="1">
      <c r="A990" s="88">
        <v>41883</v>
      </c>
      <c r="B990" s="84">
        <v>2610</v>
      </c>
      <c r="C990" s="93">
        <v>41852</v>
      </c>
      <c r="D990" s="92">
        <v>381.27499999999998</v>
      </c>
      <c r="E990" s="87">
        <v>345</v>
      </c>
      <c r="F990" s="87">
        <v>395</v>
      </c>
      <c r="G990" s="86">
        <f t="shared" si="79"/>
        <v>50</v>
      </c>
      <c r="H990" s="86">
        <f t="shared" si="80"/>
        <v>36.274999999999977</v>
      </c>
      <c r="I990" s="90"/>
      <c r="J990" s="90"/>
      <c r="K990" s="90"/>
      <c r="L990" s="90"/>
      <c r="M990" s="90"/>
      <c r="N990" s="90"/>
      <c r="AA990" s="84"/>
      <c r="AB990" s="87"/>
      <c r="AC990" s="87"/>
      <c r="AD990" s="86"/>
      <c r="AE990" s="84"/>
    </row>
    <row r="991" spans="1:31" s="89" customFormat="1" ht="15.75" customHeight="1">
      <c r="A991" s="88">
        <v>41880</v>
      </c>
      <c r="B991" s="84">
        <v>2585</v>
      </c>
      <c r="C991" s="93">
        <v>41851</v>
      </c>
      <c r="D991" s="92">
        <v>381.27499999999998</v>
      </c>
      <c r="E991" s="87">
        <v>341</v>
      </c>
      <c r="F991" s="87">
        <v>392</v>
      </c>
      <c r="G991" s="86">
        <f t="shared" si="79"/>
        <v>51</v>
      </c>
      <c r="H991" s="86">
        <f t="shared" si="80"/>
        <v>40.274999999999977</v>
      </c>
      <c r="I991" s="90"/>
      <c r="J991" s="90"/>
      <c r="K991" s="90"/>
      <c r="L991" s="90"/>
      <c r="M991" s="90"/>
      <c r="N991" s="90"/>
      <c r="AA991" s="84"/>
      <c r="AB991" s="87"/>
      <c r="AC991" s="87"/>
      <c r="AD991" s="86"/>
      <c r="AE991" s="84"/>
    </row>
    <row r="992" spans="1:31" s="89" customFormat="1" ht="15.75" customHeight="1">
      <c r="A992" s="88">
        <v>41879</v>
      </c>
      <c r="B992" s="84">
        <v>2575</v>
      </c>
      <c r="C992" s="93">
        <v>41850</v>
      </c>
      <c r="D992" s="92">
        <v>381.27499999999998</v>
      </c>
      <c r="E992" s="87">
        <v>341</v>
      </c>
      <c r="F992" s="87">
        <v>391</v>
      </c>
      <c r="G992" s="86">
        <f t="shared" si="79"/>
        <v>50</v>
      </c>
      <c r="H992" s="86">
        <f t="shared" si="80"/>
        <v>40.274999999999977</v>
      </c>
      <c r="I992" s="90"/>
      <c r="J992" s="90"/>
      <c r="K992" s="90"/>
      <c r="L992" s="90"/>
      <c r="M992" s="90"/>
      <c r="N992" s="90"/>
      <c r="AA992" s="84"/>
      <c r="AB992" s="87"/>
      <c r="AC992" s="87"/>
      <c r="AD992" s="86"/>
      <c r="AE992" s="84"/>
    </row>
    <row r="993" spans="1:31" s="89" customFormat="1" ht="15.75" customHeight="1">
      <c r="A993" s="88">
        <v>41878</v>
      </c>
      <c r="B993" s="84">
        <v>2590</v>
      </c>
      <c r="C993" s="93">
        <v>41849</v>
      </c>
      <c r="D993" s="92">
        <v>382.935</v>
      </c>
      <c r="E993" s="87">
        <v>341</v>
      </c>
      <c r="F993" s="87">
        <v>391</v>
      </c>
      <c r="G993" s="86">
        <f t="shared" si="79"/>
        <v>50</v>
      </c>
      <c r="H993" s="86">
        <f t="shared" si="80"/>
        <v>41.935000000000002</v>
      </c>
      <c r="I993" s="90"/>
      <c r="J993" s="90"/>
      <c r="K993" s="90"/>
      <c r="L993" s="90"/>
      <c r="M993" s="90"/>
      <c r="N993" s="90"/>
      <c r="AA993" s="84"/>
      <c r="AB993" s="87"/>
      <c r="AC993" s="87"/>
      <c r="AD993" s="86"/>
      <c r="AE993" s="84"/>
    </row>
    <row r="994" spans="1:31" s="89" customFormat="1" ht="15.75" customHeight="1">
      <c r="A994" s="88">
        <v>41877</v>
      </c>
      <c r="B994" s="84">
        <v>2585</v>
      </c>
      <c r="C994" s="93">
        <v>41848</v>
      </c>
      <c r="D994" s="92">
        <v>382.935</v>
      </c>
      <c r="E994" s="87">
        <v>337</v>
      </c>
      <c r="F994" s="87">
        <v>391</v>
      </c>
      <c r="G994" s="86">
        <f t="shared" si="79"/>
        <v>54</v>
      </c>
      <c r="H994" s="86">
        <f t="shared" si="80"/>
        <v>45.935000000000002</v>
      </c>
      <c r="I994" s="90"/>
      <c r="J994" s="90"/>
      <c r="K994" s="90"/>
      <c r="L994" s="90"/>
      <c r="M994" s="90"/>
      <c r="N994" s="90"/>
      <c r="AA994" s="84"/>
      <c r="AB994" s="87"/>
      <c r="AC994" s="87"/>
      <c r="AD994" s="86"/>
      <c r="AE994" s="84"/>
    </row>
    <row r="995" spans="1:31" s="89" customFormat="1" ht="15.75" customHeight="1">
      <c r="A995" s="88">
        <v>41876</v>
      </c>
      <c r="B995" s="84">
        <v>2590</v>
      </c>
      <c r="C995" s="93">
        <v>41845</v>
      </c>
      <c r="D995" s="92">
        <v>386.27</v>
      </c>
      <c r="E995" s="87">
        <v>337</v>
      </c>
      <c r="F995" s="87">
        <v>391</v>
      </c>
      <c r="G995" s="86">
        <f t="shared" si="79"/>
        <v>54</v>
      </c>
      <c r="H995" s="86">
        <f t="shared" si="80"/>
        <v>49.269999999999982</v>
      </c>
      <c r="I995" s="90"/>
      <c r="J995" s="90"/>
      <c r="K995" s="90"/>
      <c r="L995" s="90"/>
      <c r="M995" s="90"/>
      <c r="N995" s="90"/>
      <c r="AA995" s="84"/>
      <c r="AB995" s="87"/>
      <c r="AC995" s="87"/>
      <c r="AD995" s="86"/>
      <c r="AE995" s="84"/>
    </row>
    <row r="996" spans="1:31" s="89" customFormat="1" ht="15.75" customHeight="1">
      <c r="A996" s="88">
        <v>41873</v>
      </c>
      <c r="B996" s="84">
        <v>2610</v>
      </c>
      <c r="C996" s="93">
        <v>41844</v>
      </c>
      <c r="D996" s="92">
        <v>386.27</v>
      </c>
      <c r="E996" s="87">
        <v>337</v>
      </c>
      <c r="F996" s="87">
        <v>389</v>
      </c>
      <c r="G996" s="86">
        <f t="shared" si="79"/>
        <v>52</v>
      </c>
      <c r="H996" s="86">
        <f t="shared" si="80"/>
        <v>49.269999999999982</v>
      </c>
      <c r="I996" s="90"/>
      <c r="J996" s="90"/>
      <c r="K996" s="90"/>
      <c r="L996" s="90"/>
      <c r="M996" s="90"/>
      <c r="N996" s="90"/>
      <c r="AA996" s="84"/>
      <c r="AB996" s="87"/>
      <c r="AC996" s="87"/>
      <c r="AD996" s="86"/>
      <c r="AE996" s="84"/>
    </row>
    <row r="997" spans="1:31" s="89" customFormat="1" ht="15.75" customHeight="1">
      <c r="A997" s="88">
        <v>41872</v>
      </c>
      <c r="B997" s="84">
        <v>2615</v>
      </c>
      <c r="C997" s="93">
        <v>41843</v>
      </c>
      <c r="D997" s="92">
        <v>389.6</v>
      </c>
      <c r="E997" s="87">
        <v>337</v>
      </c>
      <c r="F997" s="87">
        <v>383</v>
      </c>
      <c r="G997" s="86">
        <f t="shared" si="79"/>
        <v>46</v>
      </c>
      <c r="H997" s="86">
        <f t="shared" si="80"/>
        <v>52.600000000000023</v>
      </c>
      <c r="I997" s="90"/>
      <c r="J997" s="90"/>
      <c r="K997" s="90"/>
      <c r="L997" s="90"/>
      <c r="M997" s="90"/>
      <c r="N997" s="90"/>
      <c r="AA997" s="84"/>
      <c r="AB997" s="87"/>
      <c r="AC997" s="87"/>
      <c r="AD997" s="86"/>
      <c r="AE997" s="84"/>
    </row>
    <row r="998" spans="1:31" s="89" customFormat="1" ht="15.75" customHeight="1">
      <c r="A998" s="88">
        <v>41871</v>
      </c>
      <c r="B998" s="84">
        <v>2620</v>
      </c>
      <c r="C998" s="93">
        <v>41842</v>
      </c>
      <c r="D998" s="92">
        <v>392.94</v>
      </c>
      <c r="E998" s="87">
        <v>337</v>
      </c>
      <c r="F998" s="87">
        <v>382</v>
      </c>
      <c r="G998" s="86">
        <f t="shared" si="79"/>
        <v>45</v>
      </c>
      <c r="H998" s="86">
        <f t="shared" si="80"/>
        <v>55.94</v>
      </c>
      <c r="I998" s="90"/>
      <c r="J998" s="90"/>
      <c r="K998" s="90"/>
      <c r="L998" s="90"/>
      <c r="M998" s="90"/>
      <c r="N998" s="90"/>
      <c r="AA998" s="84"/>
      <c r="AB998" s="87"/>
      <c r="AC998" s="87"/>
      <c r="AD998" s="86"/>
      <c r="AE998" s="84"/>
    </row>
    <row r="999" spans="1:31" s="89" customFormat="1" ht="15.75" customHeight="1">
      <c r="A999" s="88">
        <v>41870</v>
      </c>
      <c r="B999" s="84">
        <v>2620</v>
      </c>
      <c r="C999" s="93">
        <v>41841</v>
      </c>
      <c r="D999" s="92">
        <v>392.94</v>
      </c>
      <c r="E999" s="87">
        <v>337</v>
      </c>
      <c r="F999" s="87">
        <v>382</v>
      </c>
      <c r="G999" s="86">
        <f t="shared" si="79"/>
        <v>45</v>
      </c>
      <c r="H999" s="86">
        <f t="shared" si="80"/>
        <v>55.94</v>
      </c>
      <c r="I999" s="90"/>
      <c r="J999" s="90"/>
      <c r="K999" s="90"/>
      <c r="L999" s="90"/>
      <c r="M999" s="90"/>
      <c r="N999" s="90"/>
      <c r="AA999" s="84"/>
      <c r="AB999" s="87"/>
      <c r="AC999" s="87"/>
      <c r="AD999" s="86"/>
      <c r="AE999" s="84"/>
    </row>
    <row r="1000" spans="1:31" s="89" customFormat="1" ht="15.75" customHeight="1">
      <c r="A1000" s="88">
        <v>41869</v>
      </c>
      <c r="B1000" s="84">
        <v>2615</v>
      </c>
      <c r="C1000" s="93">
        <v>41838</v>
      </c>
      <c r="D1000" s="92">
        <v>386.28</v>
      </c>
      <c r="E1000" s="87">
        <v>338</v>
      </c>
      <c r="F1000" s="87">
        <v>382</v>
      </c>
      <c r="G1000" s="86">
        <f t="shared" si="79"/>
        <v>44</v>
      </c>
      <c r="H1000" s="86">
        <f t="shared" si="80"/>
        <v>48.279999999999973</v>
      </c>
      <c r="I1000" s="90"/>
      <c r="J1000" s="90"/>
      <c r="K1000" s="90"/>
      <c r="L1000" s="90"/>
      <c r="M1000" s="90"/>
      <c r="N1000" s="90"/>
      <c r="AA1000" s="84"/>
      <c r="AB1000" s="87"/>
      <c r="AC1000" s="87"/>
      <c r="AD1000" s="86"/>
      <c r="AE1000" s="84"/>
    </row>
    <row r="1001" spans="1:31" s="89" customFormat="1" ht="15.75" customHeight="1">
      <c r="A1001" s="88">
        <v>41866</v>
      </c>
      <c r="B1001" s="84">
        <v>2615</v>
      </c>
      <c r="C1001" s="93">
        <v>41837</v>
      </c>
      <c r="D1001" s="92">
        <v>382.10500000000002</v>
      </c>
      <c r="E1001" s="87">
        <v>338</v>
      </c>
      <c r="F1001" s="87">
        <v>382</v>
      </c>
      <c r="G1001" s="86">
        <f t="shared" si="79"/>
        <v>44</v>
      </c>
      <c r="H1001" s="86">
        <f t="shared" si="80"/>
        <v>44.105000000000018</v>
      </c>
      <c r="I1001" s="90"/>
      <c r="J1001" s="90"/>
      <c r="K1001" s="90"/>
      <c r="L1001" s="90"/>
      <c r="M1001" s="90"/>
      <c r="N1001" s="90"/>
      <c r="AA1001" s="84"/>
      <c r="AB1001" s="87"/>
      <c r="AC1001" s="87"/>
      <c r="AD1001" s="86"/>
      <c r="AE1001" s="84"/>
    </row>
    <row r="1002" spans="1:31" s="89" customFormat="1" ht="15.75" customHeight="1">
      <c r="A1002" s="88">
        <v>41865</v>
      </c>
      <c r="B1002" s="84">
        <v>2630</v>
      </c>
      <c r="C1002" s="93">
        <v>41836</v>
      </c>
      <c r="D1002" s="92">
        <v>374.61500000000001</v>
      </c>
      <c r="E1002" s="87">
        <v>338</v>
      </c>
      <c r="F1002" s="87">
        <v>381</v>
      </c>
      <c r="G1002" s="86">
        <f t="shared" si="79"/>
        <v>43</v>
      </c>
      <c r="H1002" s="86">
        <f t="shared" si="80"/>
        <v>36.615000000000009</v>
      </c>
      <c r="I1002" s="90"/>
      <c r="J1002" s="90"/>
      <c r="K1002" s="90"/>
      <c r="L1002" s="90"/>
      <c r="M1002" s="90"/>
      <c r="N1002" s="90"/>
      <c r="AA1002" s="84"/>
      <c r="AB1002" s="87"/>
      <c r="AC1002" s="87"/>
      <c r="AD1002" s="86"/>
      <c r="AE1002" s="84"/>
    </row>
    <row r="1003" spans="1:31" s="89" customFormat="1" ht="15.75" customHeight="1">
      <c r="A1003" s="88">
        <v>41864</v>
      </c>
      <c r="B1003" s="84">
        <v>2615</v>
      </c>
      <c r="C1003" s="93">
        <v>41835</v>
      </c>
      <c r="D1003" s="92">
        <v>365.45499999999998</v>
      </c>
      <c r="E1003" s="87">
        <v>339</v>
      </c>
      <c r="F1003" s="87">
        <v>381</v>
      </c>
      <c r="G1003" s="86">
        <f t="shared" si="79"/>
        <v>42</v>
      </c>
      <c r="H1003" s="86">
        <f t="shared" si="80"/>
        <v>26.454999999999984</v>
      </c>
      <c r="I1003" s="90"/>
      <c r="J1003" s="90"/>
      <c r="K1003" s="90"/>
      <c r="L1003" s="90"/>
      <c r="M1003" s="90"/>
      <c r="N1003" s="90"/>
      <c r="AA1003" s="84"/>
      <c r="AB1003" s="87"/>
      <c r="AC1003" s="87"/>
      <c r="AD1003" s="86"/>
      <c r="AE1003" s="84"/>
    </row>
    <row r="1004" spans="1:31" s="89" customFormat="1" ht="15.75" customHeight="1">
      <c r="A1004" s="88">
        <v>41863</v>
      </c>
      <c r="B1004" s="84">
        <v>2635</v>
      </c>
      <c r="C1004" s="93">
        <v>41834</v>
      </c>
      <c r="D1004" s="92">
        <v>362.96</v>
      </c>
      <c r="E1004" s="87">
        <v>340</v>
      </c>
      <c r="F1004" s="87">
        <v>380</v>
      </c>
      <c r="G1004" s="86">
        <f t="shared" si="79"/>
        <v>40</v>
      </c>
      <c r="H1004" s="86">
        <f t="shared" si="80"/>
        <v>22.95999999999998</v>
      </c>
      <c r="I1004" s="90"/>
      <c r="J1004" s="90"/>
      <c r="K1004" s="90"/>
      <c r="L1004" s="90"/>
      <c r="M1004" s="90"/>
      <c r="N1004" s="90"/>
      <c r="AA1004" s="84"/>
      <c r="AB1004" s="87"/>
      <c r="AC1004" s="87"/>
      <c r="AD1004" s="86"/>
      <c r="AE1004" s="84"/>
    </row>
    <row r="1005" spans="1:31" s="89" customFormat="1" ht="15.75" customHeight="1">
      <c r="A1005" s="88">
        <v>41862</v>
      </c>
      <c r="B1005" s="84">
        <v>2575</v>
      </c>
      <c r="C1005" s="93">
        <v>41831</v>
      </c>
      <c r="D1005" s="92">
        <v>363.8</v>
      </c>
      <c r="E1005" s="87">
        <v>340</v>
      </c>
      <c r="F1005" s="87">
        <v>380</v>
      </c>
      <c r="G1005" s="86">
        <f t="shared" si="79"/>
        <v>40</v>
      </c>
      <c r="H1005" s="86">
        <f t="shared" si="80"/>
        <v>23.800000000000011</v>
      </c>
      <c r="I1005" s="90"/>
      <c r="J1005" s="90"/>
      <c r="K1005" s="90"/>
      <c r="L1005" s="90"/>
      <c r="M1005" s="90"/>
      <c r="N1005" s="90"/>
      <c r="AA1005" s="84"/>
      <c r="AB1005" s="87"/>
      <c r="AC1005" s="87"/>
      <c r="AD1005" s="86"/>
      <c r="AE1005" s="84"/>
    </row>
    <row r="1006" spans="1:31" s="89" customFormat="1" ht="15.75" customHeight="1">
      <c r="A1006" s="88">
        <v>41859</v>
      </c>
      <c r="B1006" s="84">
        <v>2580</v>
      </c>
      <c r="C1006" s="93">
        <v>41830</v>
      </c>
      <c r="D1006" s="92">
        <v>362.96</v>
      </c>
      <c r="E1006" s="87">
        <v>340</v>
      </c>
      <c r="F1006" s="87">
        <v>380</v>
      </c>
      <c r="G1006" s="86">
        <f t="shared" si="79"/>
        <v>40</v>
      </c>
      <c r="H1006" s="86">
        <f t="shared" si="80"/>
        <v>22.95999999999998</v>
      </c>
      <c r="I1006" s="90"/>
      <c r="J1006" s="90"/>
      <c r="K1006" s="90"/>
      <c r="L1006" s="90"/>
      <c r="M1006" s="90"/>
      <c r="N1006" s="90"/>
      <c r="AA1006" s="84"/>
      <c r="AB1006" s="87"/>
      <c r="AC1006" s="87"/>
      <c r="AD1006" s="86"/>
      <c r="AE1006" s="84"/>
    </row>
    <row r="1007" spans="1:31" s="89" customFormat="1" ht="15.75" customHeight="1">
      <c r="A1007" s="88">
        <v>41858</v>
      </c>
      <c r="B1007" s="84">
        <v>2580</v>
      </c>
      <c r="C1007" s="93">
        <v>41829</v>
      </c>
      <c r="D1007" s="92">
        <v>362.96</v>
      </c>
      <c r="E1007" s="87">
        <v>335</v>
      </c>
      <c r="F1007" s="87">
        <v>380</v>
      </c>
      <c r="G1007" s="86">
        <f t="shared" si="79"/>
        <v>45</v>
      </c>
      <c r="H1007" s="86">
        <f t="shared" si="80"/>
        <v>27.95999999999998</v>
      </c>
      <c r="I1007" s="90"/>
      <c r="J1007" s="90"/>
      <c r="K1007" s="90"/>
      <c r="L1007" s="90"/>
      <c r="M1007" s="90"/>
      <c r="N1007" s="90"/>
      <c r="AA1007" s="84"/>
      <c r="AB1007" s="87"/>
      <c r="AC1007" s="87"/>
      <c r="AD1007" s="86"/>
      <c r="AE1007" s="84"/>
    </row>
    <row r="1008" spans="1:31" s="89" customFormat="1" ht="15.75" customHeight="1">
      <c r="A1008" s="88">
        <v>41857</v>
      </c>
      <c r="B1008" s="84">
        <v>2590</v>
      </c>
      <c r="C1008" s="93">
        <v>41828</v>
      </c>
      <c r="D1008" s="92">
        <v>362.125</v>
      </c>
      <c r="E1008" s="87">
        <v>336</v>
      </c>
      <c r="F1008" s="87">
        <v>380</v>
      </c>
      <c r="G1008" s="86">
        <f t="shared" ref="G1008:G1071" si="81">F1008-E1008</f>
        <v>44</v>
      </c>
      <c r="H1008" s="86">
        <f t="shared" ref="H1008:H1071" si="82">D1008-E1008</f>
        <v>26.125</v>
      </c>
      <c r="I1008" s="90"/>
      <c r="J1008" s="90"/>
      <c r="K1008" s="90"/>
      <c r="L1008" s="90"/>
      <c r="M1008" s="90"/>
      <c r="N1008" s="90"/>
      <c r="AA1008" s="84"/>
      <c r="AB1008" s="87"/>
      <c r="AC1008" s="87"/>
      <c r="AD1008" s="86"/>
      <c r="AE1008" s="84"/>
    </row>
    <row r="1009" spans="1:31" s="89" customFormat="1" ht="15.75" customHeight="1">
      <c r="A1009" s="88">
        <v>41856</v>
      </c>
      <c r="B1009" s="84">
        <v>2595</v>
      </c>
      <c r="C1009" s="93">
        <v>41827</v>
      </c>
      <c r="D1009" s="92">
        <v>361.30500000000001</v>
      </c>
      <c r="E1009" s="87">
        <v>336</v>
      </c>
      <c r="F1009" s="87">
        <v>380</v>
      </c>
      <c r="G1009" s="86">
        <f t="shared" si="81"/>
        <v>44</v>
      </c>
      <c r="H1009" s="86">
        <f t="shared" si="82"/>
        <v>25.305000000000007</v>
      </c>
      <c r="I1009" s="90"/>
      <c r="J1009" s="90"/>
      <c r="K1009" s="90"/>
      <c r="L1009" s="90"/>
      <c r="M1009" s="90"/>
      <c r="N1009" s="90"/>
      <c r="AA1009" s="84"/>
      <c r="AB1009" s="87"/>
      <c r="AC1009" s="87"/>
      <c r="AD1009" s="86"/>
      <c r="AE1009" s="84"/>
    </row>
    <row r="1010" spans="1:31" s="89" customFormat="1" ht="15.75" customHeight="1">
      <c r="A1010" s="88">
        <v>41855</v>
      </c>
      <c r="B1010" s="84">
        <v>2605</v>
      </c>
      <c r="C1010" s="93">
        <v>41823</v>
      </c>
      <c r="D1010" s="92">
        <v>359.64</v>
      </c>
      <c r="E1010" s="87">
        <v>336</v>
      </c>
      <c r="F1010" s="87">
        <v>380</v>
      </c>
      <c r="G1010" s="86">
        <f t="shared" si="81"/>
        <v>44</v>
      </c>
      <c r="H1010" s="86">
        <f t="shared" si="82"/>
        <v>23.639999999999986</v>
      </c>
      <c r="I1010" s="90"/>
      <c r="J1010" s="90"/>
      <c r="K1010" s="90"/>
      <c r="L1010" s="90"/>
      <c r="M1010" s="90"/>
      <c r="N1010" s="90"/>
      <c r="AA1010" s="84"/>
      <c r="AB1010" s="87"/>
      <c r="AC1010" s="87"/>
      <c r="AD1010" s="86"/>
      <c r="AE1010" s="84"/>
    </row>
    <row r="1011" spans="1:31" s="89" customFormat="1" ht="15.75" customHeight="1">
      <c r="A1011" s="88">
        <v>41852</v>
      </c>
      <c r="B1011" s="84">
        <v>2585</v>
      </c>
      <c r="C1011" s="93">
        <v>41822</v>
      </c>
      <c r="D1011" s="92">
        <v>359.64</v>
      </c>
      <c r="E1011" s="87">
        <v>333</v>
      </c>
      <c r="F1011" s="87">
        <v>380</v>
      </c>
      <c r="G1011" s="86">
        <f t="shared" si="81"/>
        <v>47</v>
      </c>
      <c r="H1011" s="86">
        <f t="shared" si="82"/>
        <v>26.639999999999986</v>
      </c>
      <c r="I1011" s="90"/>
      <c r="J1011" s="90"/>
      <c r="K1011" s="90"/>
      <c r="L1011" s="90"/>
      <c r="M1011" s="90"/>
      <c r="N1011" s="90"/>
      <c r="AA1011" s="84"/>
      <c r="AB1011" s="87"/>
      <c r="AC1011" s="87"/>
      <c r="AD1011" s="86"/>
      <c r="AE1011" s="84"/>
    </row>
    <row r="1012" spans="1:31" s="89" customFormat="1" ht="15.75" customHeight="1">
      <c r="A1012" s="88">
        <v>41851</v>
      </c>
      <c r="B1012" s="84">
        <v>2590</v>
      </c>
      <c r="C1012" s="93">
        <v>41821</v>
      </c>
      <c r="D1012" s="92">
        <v>361.30500000000001</v>
      </c>
      <c r="E1012" s="87">
        <v>334</v>
      </c>
      <c r="F1012" s="87">
        <v>380</v>
      </c>
      <c r="G1012" s="86">
        <f t="shared" si="81"/>
        <v>46</v>
      </c>
      <c r="H1012" s="86">
        <f t="shared" si="82"/>
        <v>27.305000000000007</v>
      </c>
      <c r="I1012" s="90"/>
      <c r="J1012" s="90"/>
      <c r="K1012" s="90"/>
      <c r="L1012" s="90"/>
      <c r="M1012" s="90"/>
      <c r="N1012" s="90"/>
      <c r="AA1012" s="84"/>
      <c r="AB1012" s="87"/>
      <c r="AC1012" s="87"/>
      <c r="AD1012" s="86"/>
      <c r="AE1012" s="84"/>
    </row>
    <row r="1013" spans="1:31" s="89" customFormat="1" ht="15.75" customHeight="1">
      <c r="A1013" s="88">
        <v>41850</v>
      </c>
      <c r="B1013" s="84">
        <v>2615</v>
      </c>
      <c r="C1013" s="93">
        <v>41820</v>
      </c>
      <c r="D1013" s="92">
        <v>361.30500000000001</v>
      </c>
      <c r="E1013" s="87">
        <v>336</v>
      </c>
      <c r="F1013" s="87">
        <v>380</v>
      </c>
      <c r="G1013" s="86">
        <f t="shared" si="81"/>
        <v>44</v>
      </c>
      <c r="H1013" s="86">
        <f t="shared" si="82"/>
        <v>25.305000000000007</v>
      </c>
      <c r="I1013" s="90"/>
      <c r="J1013" s="90"/>
      <c r="K1013" s="90"/>
      <c r="L1013" s="90"/>
      <c r="M1013" s="90"/>
      <c r="N1013" s="90"/>
      <c r="AA1013" s="84"/>
      <c r="AB1013" s="87"/>
      <c r="AC1013" s="87"/>
      <c r="AD1013" s="86"/>
      <c r="AE1013" s="84"/>
    </row>
    <row r="1014" spans="1:31" s="89" customFormat="1" ht="15.75" customHeight="1">
      <c r="A1014" s="88">
        <v>41849</v>
      </c>
      <c r="B1014" s="84">
        <v>2595</v>
      </c>
      <c r="C1014" s="93">
        <v>41817</v>
      </c>
      <c r="D1014" s="92">
        <v>359.63</v>
      </c>
      <c r="E1014" s="87">
        <v>336</v>
      </c>
      <c r="F1014" s="87">
        <v>380</v>
      </c>
      <c r="G1014" s="86">
        <f t="shared" si="81"/>
        <v>44</v>
      </c>
      <c r="H1014" s="86">
        <f t="shared" si="82"/>
        <v>23.629999999999995</v>
      </c>
      <c r="I1014" s="90"/>
      <c r="J1014" s="90"/>
      <c r="K1014" s="90"/>
      <c r="L1014" s="90"/>
      <c r="M1014" s="90"/>
      <c r="N1014" s="90"/>
      <c r="AA1014" s="84"/>
      <c r="AB1014" s="87"/>
      <c r="AC1014" s="87"/>
      <c r="AD1014" s="86"/>
      <c r="AE1014" s="84"/>
    </row>
    <row r="1015" spans="1:31" s="89" customFormat="1" ht="15.75" customHeight="1">
      <c r="A1015" s="88">
        <v>41848</v>
      </c>
      <c r="B1015" s="84">
        <v>2625</v>
      </c>
      <c r="C1015" s="93">
        <v>41816</v>
      </c>
      <c r="D1015" s="92">
        <v>359.63</v>
      </c>
      <c r="E1015" s="87">
        <v>332</v>
      </c>
      <c r="F1015" s="87">
        <v>385</v>
      </c>
      <c r="G1015" s="86">
        <f t="shared" si="81"/>
        <v>53</v>
      </c>
      <c r="H1015" s="86">
        <f t="shared" si="82"/>
        <v>27.629999999999995</v>
      </c>
      <c r="I1015" s="90"/>
      <c r="J1015" s="90"/>
      <c r="K1015" s="90"/>
      <c r="L1015" s="90"/>
      <c r="M1015" s="90"/>
      <c r="N1015" s="90"/>
      <c r="AA1015" s="84"/>
      <c r="AB1015" s="87"/>
      <c r="AC1015" s="87"/>
      <c r="AD1015" s="86"/>
      <c r="AE1015" s="84"/>
    </row>
    <row r="1016" spans="1:31" s="89" customFormat="1" ht="15.75" customHeight="1">
      <c r="A1016" s="88">
        <v>41845</v>
      </c>
      <c r="B1016" s="84">
        <v>2610</v>
      </c>
      <c r="C1016" s="93">
        <v>41815</v>
      </c>
      <c r="D1016" s="92">
        <v>360.46</v>
      </c>
      <c r="E1016" s="87">
        <v>330</v>
      </c>
      <c r="F1016" s="87">
        <v>391</v>
      </c>
      <c r="G1016" s="86">
        <f t="shared" si="81"/>
        <v>61</v>
      </c>
      <c r="H1016" s="86">
        <f t="shared" si="82"/>
        <v>30.45999999999998</v>
      </c>
      <c r="I1016" s="90"/>
      <c r="J1016" s="90"/>
      <c r="K1016" s="90"/>
      <c r="L1016" s="90"/>
      <c r="M1016" s="90"/>
      <c r="N1016" s="90"/>
      <c r="AA1016" s="84"/>
      <c r="AB1016" s="87"/>
      <c r="AC1016" s="87"/>
      <c r="AD1016" s="86"/>
      <c r="AE1016" s="84"/>
    </row>
    <row r="1017" spans="1:31" s="89" customFormat="1" ht="15.75" customHeight="1">
      <c r="A1017" s="88">
        <v>41844</v>
      </c>
      <c r="B1017" s="84">
        <v>2590</v>
      </c>
      <c r="C1017" s="93">
        <v>41814</v>
      </c>
      <c r="D1017" s="92">
        <v>364.625</v>
      </c>
      <c r="E1017" s="87">
        <v>330</v>
      </c>
      <c r="F1017" s="87">
        <v>385.5</v>
      </c>
      <c r="G1017" s="86">
        <f t="shared" si="81"/>
        <v>55.5</v>
      </c>
      <c r="H1017" s="86">
        <f t="shared" si="82"/>
        <v>34.625</v>
      </c>
      <c r="I1017" s="90"/>
      <c r="J1017" s="90"/>
      <c r="K1017" s="90"/>
      <c r="L1017" s="90"/>
      <c r="M1017" s="90"/>
      <c r="N1017" s="90"/>
      <c r="AA1017" s="84"/>
      <c r="AB1017" s="87"/>
      <c r="AC1017" s="87"/>
      <c r="AD1017" s="86"/>
      <c r="AE1017" s="84"/>
    </row>
    <row r="1018" spans="1:31" s="89" customFormat="1" ht="15.75" customHeight="1">
      <c r="A1018" s="88">
        <v>41843</v>
      </c>
      <c r="B1018" s="84">
        <v>2555</v>
      </c>
      <c r="C1018" s="93">
        <v>41813</v>
      </c>
      <c r="D1018" s="92">
        <v>363.79</v>
      </c>
      <c r="E1018" s="87">
        <v>330</v>
      </c>
      <c r="F1018" s="87">
        <v>386</v>
      </c>
      <c r="G1018" s="86">
        <f t="shared" si="81"/>
        <v>56</v>
      </c>
      <c r="H1018" s="86">
        <f t="shared" si="82"/>
        <v>33.79000000000002</v>
      </c>
      <c r="I1018" s="90"/>
      <c r="J1018" s="90"/>
      <c r="K1018" s="90"/>
      <c r="L1018" s="90"/>
      <c r="M1018" s="90"/>
      <c r="N1018" s="90"/>
      <c r="AA1018" s="84"/>
      <c r="AB1018" s="87"/>
      <c r="AC1018" s="87"/>
      <c r="AD1018" s="86"/>
      <c r="AE1018" s="84"/>
    </row>
    <row r="1019" spans="1:31" s="89" customFormat="1" ht="15.75" customHeight="1">
      <c r="A1019" s="88">
        <v>41842</v>
      </c>
      <c r="B1019" s="84">
        <v>2580</v>
      </c>
      <c r="C1019" s="93">
        <v>41810</v>
      </c>
      <c r="D1019" s="92">
        <v>364.63499999999999</v>
      </c>
      <c r="E1019" s="87">
        <v>330</v>
      </c>
      <c r="F1019" s="87">
        <v>386</v>
      </c>
      <c r="G1019" s="86">
        <f t="shared" si="81"/>
        <v>56</v>
      </c>
      <c r="H1019" s="86">
        <f t="shared" si="82"/>
        <v>34.634999999999991</v>
      </c>
      <c r="I1019" s="90"/>
      <c r="J1019" s="90"/>
      <c r="K1019" s="90"/>
      <c r="L1019" s="90"/>
      <c r="M1019" s="90"/>
      <c r="N1019" s="90"/>
      <c r="AA1019" s="84"/>
      <c r="AB1019" s="87"/>
      <c r="AC1019" s="87"/>
      <c r="AD1019" s="86"/>
      <c r="AE1019" s="84"/>
    </row>
    <row r="1020" spans="1:31" s="89" customFormat="1" ht="15.75" customHeight="1">
      <c r="A1020" s="88">
        <v>41841</v>
      </c>
      <c r="B1020" s="84">
        <v>2560</v>
      </c>
      <c r="C1020" s="93">
        <v>41809</v>
      </c>
      <c r="D1020" s="92">
        <v>364.63499999999999</v>
      </c>
      <c r="E1020" s="87">
        <v>331</v>
      </c>
      <c r="F1020" s="87">
        <v>386</v>
      </c>
      <c r="G1020" s="86">
        <f t="shared" si="81"/>
        <v>55</v>
      </c>
      <c r="H1020" s="86">
        <f t="shared" si="82"/>
        <v>33.634999999999991</v>
      </c>
      <c r="I1020" s="90"/>
      <c r="J1020" s="90"/>
      <c r="K1020" s="90"/>
      <c r="L1020" s="90"/>
      <c r="M1020" s="90"/>
      <c r="N1020" s="90"/>
      <c r="AA1020" s="84"/>
      <c r="AB1020" s="87"/>
      <c r="AC1020" s="87"/>
      <c r="AD1020" s="86"/>
      <c r="AE1020" s="84"/>
    </row>
    <row r="1021" spans="1:31" s="89" customFormat="1" ht="15.75" customHeight="1">
      <c r="A1021" s="88">
        <v>41838</v>
      </c>
      <c r="B1021" s="84">
        <v>2565</v>
      </c>
      <c r="C1021" s="93">
        <v>41808</v>
      </c>
      <c r="D1021" s="92">
        <v>364.63499999999999</v>
      </c>
      <c r="E1021" s="87">
        <v>331</v>
      </c>
      <c r="F1021" s="87">
        <v>387</v>
      </c>
      <c r="G1021" s="86">
        <f t="shared" si="81"/>
        <v>56</v>
      </c>
      <c r="H1021" s="86">
        <f t="shared" si="82"/>
        <v>33.634999999999991</v>
      </c>
      <c r="I1021" s="90"/>
      <c r="J1021" s="90"/>
      <c r="K1021" s="90"/>
      <c r="L1021" s="90"/>
      <c r="M1021" s="90"/>
      <c r="N1021" s="90"/>
      <c r="AA1021" s="84"/>
      <c r="AB1021" s="87"/>
      <c r="AC1021" s="87"/>
      <c r="AD1021" s="86"/>
      <c r="AE1021" s="84"/>
    </row>
    <row r="1022" spans="1:31" s="89" customFormat="1" ht="15.75" customHeight="1">
      <c r="A1022" s="88">
        <v>41837</v>
      </c>
      <c r="B1022" s="84">
        <v>2600</v>
      </c>
      <c r="C1022" s="93">
        <v>41807</v>
      </c>
      <c r="D1022" s="92">
        <v>364.63499999999999</v>
      </c>
      <c r="E1022" s="87">
        <v>331</v>
      </c>
      <c r="F1022" s="87">
        <v>387</v>
      </c>
      <c r="G1022" s="86">
        <f t="shared" si="81"/>
        <v>56</v>
      </c>
      <c r="H1022" s="86">
        <f t="shared" si="82"/>
        <v>33.634999999999991</v>
      </c>
      <c r="I1022" s="90"/>
      <c r="J1022" s="90"/>
      <c r="K1022" s="90"/>
      <c r="L1022" s="90"/>
      <c r="M1022" s="90"/>
      <c r="N1022" s="90"/>
      <c r="AA1022" s="84"/>
      <c r="AB1022" s="87"/>
      <c r="AC1022" s="87"/>
      <c r="AD1022" s="86"/>
      <c r="AE1022" s="84"/>
    </row>
    <row r="1023" spans="1:31" s="89" customFormat="1" ht="15.75" customHeight="1">
      <c r="A1023" s="88">
        <v>41836</v>
      </c>
      <c r="B1023" s="84">
        <v>2590</v>
      </c>
      <c r="C1023" s="93">
        <v>41806</v>
      </c>
      <c r="D1023" s="92">
        <v>366.3</v>
      </c>
      <c r="E1023" s="87">
        <v>331</v>
      </c>
      <c r="F1023" s="87">
        <v>387</v>
      </c>
      <c r="G1023" s="86">
        <f t="shared" si="81"/>
        <v>56</v>
      </c>
      <c r="H1023" s="86">
        <f t="shared" si="82"/>
        <v>35.300000000000011</v>
      </c>
      <c r="I1023" s="90"/>
      <c r="J1023" s="90"/>
      <c r="K1023" s="90"/>
      <c r="L1023" s="90"/>
      <c r="M1023" s="90"/>
      <c r="N1023" s="90"/>
      <c r="AA1023" s="84"/>
      <c r="AB1023" s="87"/>
      <c r="AC1023" s="87"/>
      <c r="AD1023" s="86"/>
      <c r="AE1023" s="84"/>
    </row>
    <row r="1024" spans="1:31" s="89" customFormat="1" ht="15.75" customHeight="1">
      <c r="A1024" s="88">
        <v>41835</v>
      </c>
      <c r="B1024" s="84">
        <v>2610</v>
      </c>
      <c r="C1024" s="93">
        <v>41803</v>
      </c>
      <c r="D1024" s="92">
        <v>366.3</v>
      </c>
      <c r="E1024" s="87">
        <v>331</v>
      </c>
      <c r="F1024" s="87">
        <v>387</v>
      </c>
      <c r="G1024" s="86">
        <f t="shared" si="81"/>
        <v>56</v>
      </c>
      <c r="H1024" s="86">
        <f t="shared" si="82"/>
        <v>35.300000000000011</v>
      </c>
      <c r="I1024" s="90"/>
      <c r="J1024" s="90"/>
      <c r="K1024" s="90"/>
      <c r="L1024" s="90"/>
      <c r="M1024" s="90"/>
      <c r="N1024" s="90"/>
      <c r="AA1024" s="84"/>
      <c r="AB1024" s="87"/>
      <c r="AC1024" s="87"/>
      <c r="AD1024" s="86"/>
      <c r="AE1024" s="84"/>
    </row>
    <row r="1025" spans="1:31" s="89" customFormat="1" ht="15.75" customHeight="1">
      <c r="A1025" s="88">
        <v>41834</v>
      </c>
      <c r="B1025" s="84">
        <v>2610</v>
      </c>
      <c r="C1025" s="93">
        <v>41802</v>
      </c>
      <c r="D1025" s="92">
        <v>364.63499999999999</v>
      </c>
      <c r="E1025" s="87">
        <v>331</v>
      </c>
      <c r="F1025" s="87">
        <v>387</v>
      </c>
      <c r="G1025" s="86">
        <f t="shared" si="81"/>
        <v>56</v>
      </c>
      <c r="H1025" s="86">
        <f t="shared" si="82"/>
        <v>33.634999999999991</v>
      </c>
      <c r="I1025" s="90"/>
      <c r="J1025" s="90"/>
      <c r="K1025" s="90"/>
      <c r="L1025" s="90"/>
      <c r="M1025" s="90"/>
      <c r="N1025" s="90"/>
      <c r="AA1025" s="84"/>
      <c r="AB1025" s="87"/>
      <c r="AC1025" s="87"/>
      <c r="AD1025" s="86"/>
      <c r="AE1025" s="84"/>
    </row>
    <row r="1026" spans="1:31" s="89" customFormat="1" ht="15.75" customHeight="1">
      <c r="A1026" s="88">
        <v>41831</v>
      </c>
      <c r="B1026" s="84">
        <v>2635</v>
      </c>
      <c r="C1026" s="93">
        <v>41801</v>
      </c>
      <c r="D1026" s="92">
        <v>366.3</v>
      </c>
      <c r="E1026" s="87">
        <v>329</v>
      </c>
      <c r="F1026" s="87">
        <v>388</v>
      </c>
      <c r="G1026" s="86">
        <f t="shared" si="81"/>
        <v>59</v>
      </c>
      <c r="H1026" s="86">
        <f t="shared" si="82"/>
        <v>37.300000000000011</v>
      </c>
      <c r="I1026" s="90"/>
      <c r="J1026" s="90"/>
      <c r="K1026" s="90"/>
      <c r="L1026" s="90"/>
      <c r="M1026" s="90"/>
      <c r="N1026" s="90"/>
      <c r="AA1026" s="84"/>
      <c r="AB1026" s="87"/>
      <c r="AC1026" s="87"/>
      <c r="AD1026" s="86"/>
      <c r="AE1026" s="84"/>
    </row>
    <row r="1027" spans="1:31" s="89" customFormat="1" ht="15.75" customHeight="1">
      <c r="A1027" s="88">
        <v>41830</v>
      </c>
      <c r="B1027" s="84">
        <v>2630</v>
      </c>
      <c r="C1027" s="93">
        <v>41800</v>
      </c>
      <c r="D1027" s="92">
        <v>366.3</v>
      </c>
      <c r="E1027" s="87">
        <v>329</v>
      </c>
      <c r="F1027" s="87">
        <v>388</v>
      </c>
      <c r="G1027" s="86">
        <f t="shared" si="81"/>
        <v>59</v>
      </c>
      <c r="H1027" s="86">
        <f t="shared" si="82"/>
        <v>37.300000000000011</v>
      </c>
      <c r="I1027" s="90"/>
      <c r="J1027" s="90"/>
      <c r="K1027" s="90"/>
      <c r="L1027" s="90"/>
      <c r="M1027" s="90"/>
      <c r="N1027" s="90"/>
      <c r="AA1027" s="84"/>
      <c r="AB1027" s="87"/>
      <c r="AC1027" s="87"/>
      <c r="AD1027" s="86"/>
      <c r="AE1027" s="84"/>
    </row>
    <row r="1028" spans="1:31" s="89" customFormat="1" ht="15.75" customHeight="1">
      <c r="A1028" s="88">
        <v>41829</v>
      </c>
      <c r="B1028" s="84">
        <v>2645</v>
      </c>
      <c r="C1028" s="93">
        <v>41799</v>
      </c>
      <c r="D1028" s="92">
        <v>366.3</v>
      </c>
      <c r="E1028" s="87">
        <v>334</v>
      </c>
      <c r="F1028" s="87">
        <v>388</v>
      </c>
      <c r="G1028" s="86">
        <f t="shared" si="81"/>
        <v>54</v>
      </c>
      <c r="H1028" s="86">
        <f t="shared" si="82"/>
        <v>32.300000000000011</v>
      </c>
      <c r="I1028" s="90"/>
      <c r="J1028" s="90"/>
      <c r="K1028" s="90"/>
      <c r="L1028" s="90"/>
      <c r="M1028" s="90"/>
      <c r="N1028" s="90"/>
      <c r="AA1028" s="84"/>
      <c r="AB1028" s="87"/>
      <c r="AC1028" s="87"/>
      <c r="AD1028" s="86"/>
      <c r="AE1028" s="84"/>
    </row>
    <row r="1029" spans="1:31" s="89" customFormat="1" ht="15.75" customHeight="1">
      <c r="A1029" s="88">
        <v>41828</v>
      </c>
      <c r="B1029" s="84">
        <v>2660</v>
      </c>
      <c r="C1029" s="93">
        <v>41796</v>
      </c>
      <c r="D1029" s="92">
        <v>364.63499999999999</v>
      </c>
      <c r="E1029" s="87">
        <v>336</v>
      </c>
      <c r="F1029" s="87">
        <v>388</v>
      </c>
      <c r="G1029" s="86">
        <f t="shared" si="81"/>
        <v>52</v>
      </c>
      <c r="H1029" s="86">
        <f t="shared" si="82"/>
        <v>28.634999999999991</v>
      </c>
      <c r="I1029" s="90"/>
      <c r="J1029" s="90"/>
      <c r="K1029" s="90"/>
      <c r="L1029" s="90"/>
      <c r="M1029" s="90"/>
      <c r="N1029" s="90"/>
      <c r="AA1029" s="84"/>
      <c r="AB1029" s="87"/>
      <c r="AC1029" s="87"/>
      <c r="AD1029" s="86"/>
      <c r="AE1029" s="84"/>
    </row>
    <row r="1030" spans="1:31" s="89" customFormat="1" ht="15.75" customHeight="1">
      <c r="A1030" s="88">
        <v>41827</v>
      </c>
      <c r="B1030" s="84">
        <v>2675</v>
      </c>
      <c r="C1030" s="93">
        <v>41795</v>
      </c>
      <c r="D1030" s="92">
        <v>366.3</v>
      </c>
      <c r="E1030" s="87">
        <v>336</v>
      </c>
      <c r="F1030" s="87">
        <v>391</v>
      </c>
      <c r="G1030" s="86">
        <f t="shared" si="81"/>
        <v>55</v>
      </c>
      <c r="H1030" s="86">
        <f t="shared" si="82"/>
        <v>30.300000000000011</v>
      </c>
      <c r="I1030" s="90"/>
      <c r="J1030" s="90"/>
      <c r="K1030" s="90"/>
      <c r="L1030" s="90"/>
      <c r="M1030" s="90"/>
      <c r="N1030" s="90"/>
      <c r="AA1030" s="84"/>
      <c r="AB1030" s="87"/>
      <c r="AC1030" s="87"/>
      <c r="AD1030" s="86"/>
      <c r="AE1030" s="84"/>
    </row>
    <row r="1031" spans="1:31" s="89" customFormat="1" ht="15.75" customHeight="1">
      <c r="A1031" s="88">
        <v>41824</v>
      </c>
      <c r="B1031" s="84">
        <v>2650</v>
      </c>
      <c r="C1031" s="93">
        <v>41794</v>
      </c>
      <c r="D1031" s="92">
        <v>366.3</v>
      </c>
      <c r="E1031" s="87">
        <v>339</v>
      </c>
      <c r="F1031" s="87">
        <v>387</v>
      </c>
      <c r="G1031" s="86">
        <f t="shared" si="81"/>
        <v>48</v>
      </c>
      <c r="H1031" s="86">
        <f t="shared" si="82"/>
        <v>27.300000000000011</v>
      </c>
      <c r="I1031" s="90"/>
      <c r="J1031" s="90"/>
      <c r="K1031" s="90"/>
      <c r="L1031" s="90"/>
      <c r="M1031" s="90"/>
      <c r="N1031" s="90"/>
      <c r="AA1031" s="84"/>
      <c r="AB1031" s="87"/>
      <c r="AC1031" s="87"/>
      <c r="AD1031" s="86"/>
      <c r="AE1031" s="84"/>
    </row>
    <row r="1032" spans="1:31" s="89" customFormat="1" ht="15.75" customHeight="1">
      <c r="A1032" s="88">
        <v>41823</v>
      </c>
      <c r="B1032" s="84">
        <v>2640</v>
      </c>
      <c r="C1032" s="93">
        <v>41793</v>
      </c>
      <c r="D1032" s="92">
        <v>366.3</v>
      </c>
      <c r="E1032" s="87">
        <v>340</v>
      </c>
      <c r="F1032" s="87">
        <v>388</v>
      </c>
      <c r="G1032" s="86">
        <f t="shared" si="81"/>
        <v>48</v>
      </c>
      <c r="H1032" s="86">
        <f t="shared" si="82"/>
        <v>26.300000000000011</v>
      </c>
      <c r="I1032" s="90"/>
      <c r="J1032" s="90"/>
      <c r="K1032" s="90"/>
      <c r="L1032" s="90"/>
      <c r="M1032" s="90"/>
      <c r="N1032" s="90"/>
      <c r="AA1032" s="84"/>
      <c r="AB1032" s="87"/>
      <c r="AC1032" s="87"/>
      <c r="AD1032" s="86"/>
      <c r="AE1032" s="84"/>
    </row>
    <row r="1033" spans="1:31" s="89" customFormat="1" ht="15.75" customHeight="1">
      <c r="A1033" s="88">
        <v>41822</v>
      </c>
      <c r="B1033" s="84">
        <v>2635</v>
      </c>
      <c r="C1033" s="93">
        <v>41792</v>
      </c>
      <c r="D1033" s="92">
        <v>369.63</v>
      </c>
      <c r="E1033" s="87">
        <v>341</v>
      </c>
      <c r="F1033" s="87">
        <v>389</v>
      </c>
      <c r="G1033" s="86">
        <f t="shared" si="81"/>
        <v>48</v>
      </c>
      <c r="H1033" s="86">
        <f t="shared" si="82"/>
        <v>28.629999999999995</v>
      </c>
      <c r="I1033" s="90"/>
      <c r="J1033" s="90"/>
      <c r="K1033" s="90"/>
      <c r="L1033" s="90"/>
      <c r="M1033" s="90"/>
      <c r="N1033" s="90"/>
      <c r="AA1033" s="84"/>
      <c r="AB1033" s="87"/>
      <c r="AC1033" s="87"/>
      <c r="AD1033" s="86"/>
      <c r="AE1033" s="84"/>
    </row>
    <row r="1034" spans="1:31" s="89" customFormat="1" ht="15.75" customHeight="1">
      <c r="A1034" s="88">
        <v>41821</v>
      </c>
      <c r="B1034" s="84">
        <v>2655</v>
      </c>
      <c r="C1034" s="93">
        <v>41788</v>
      </c>
      <c r="D1034" s="92">
        <v>382.12</v>
      </c>
      <c r="E1034" s="87">
        <v>342</v>
      </c>
      <c r="F1034" s="87">
        <v>390</v>
      </c>
      <c r="G1034" s="86">
        <f t="shared" si="81"/>
        <v>48</v>
      </c>
      <c r="H1034" s="86">
        <f t="shared" si="82"/>
        <v>40.120000000000005</v>
      </c>
      <c r="I1034" s="90"/>
      <c r="J1034" s="90"/>
      <c r="K1034" s="90"/>
      <c r="L1034" s="90"/>
      <c r="M1034" s="90"/>
      <c r="N1034" s="90"/>
      <c r="AA1034" s="84"/>
      <c r="AB1034" s="87"/>
      <c r="AC1034" s="87"/>
      <c r="AD1034" s="86"/>
      <c r="AE1034" s="84"/>
    </row>
    <row r="1035" spans="1:31" s="89" customFormat="1" ht="15.75" customHeight="1">
      <c r="A1035" s="88">
        <v>41820</v>
      </c>
      <c r="B1035" s="84">
        <v>2685</v>
      </c>
      <c r="C1035" s="93">
        <v>41787</v>
      </c>
      <c r="D1035" s="92">
        <v>384.61500000000001</v>
      </c>
      <c r="E1035" s="87">
        <v>343</v>
      </c>
      <c r="F1035" s="87">
        <v>391</v>
      </c>
      <c r="G1035" s="86">
        <f t="shared" si="81"/>
        <v>48</v>
      </c>
      <c r="H1035" s="86">
        <f t="shared" si="82"/>
        <v>41.615000000000009</v>
      </c>
      <c r="I1035" s="90"/>
      <c r="J1035" s="90"/>
      <c r="K1035" s="90"/>
      <c r="L1035" s="90"/>
      <c r="M1035" s="90"/>
      <c r="N1035" s="90"/>
      <c r="AA1035" s="84"/>
      <c r="AB1035" s="87"/>
      <c r="AC1035" s="87"/>
      <c r="AD1035" s="86"/>
      <c r="AE1035" s="84"/>
    </row>
    <row r="1036" spans="1:31" s="89" customFormat="1" ht="15.75" customHeight="1">
      <c r="A1036" s="88">
        <v>41817</v>
      </c>
      <c r="B1036" s="84">
        <v>2690</v>
      </c>
      <c r="C1036" s="93">
        <v>41786</v>
      </c>
      <c r="D1036" s="92">
        <v>387.94499999999999</v>
      </c>
      <c r="E1036" s="87">
        <v>345</v>
      </c>
      <c r="F1036" s="87">
        <v>392</v>
      </c>
      <c r="G1036" s="86">
        <f t="shared" si="81"/>
        <v>47</v>
      </c>
      <c r="H1036" s="86">
        <f t="shared" si="82"/>
        <v>42.944999999999993</v>
      </c>
      <c r="I1036" s="90"/>
      <c r="J1036" s="90"/>
      <c r="K1036" s="90"/>
      <c r="L1036" s="90"/>
      <c r="M1036" s="90"/>
      <c r="N1036" s="90"/>
      <c r="AA1036" s="84"/>
      <c r="AB1036" s="87"/>
      <c r="AC1036" s="87"/>
      <c r="AD1036" s="86"/>
      <c r="AE1036" s="84"/>
    </row>
    <row r="1037" spans="1:31" s="89" customFormat="1" ht="15.75" customHeight="1">
      <c r="A1037" s="88">
        <v>41816</v>
      </c>
      <c r="B1037" s="84">
        <v>2690</v>
      </c>
      <c r="C1037" s="93">
        <v>41782</v>
      </c>
      <c r="D1037" s="92">
        <v>387.94499999999999</v>
      </c>
      <c r="E1037" s="87">
        <v>346</v>
      </c>
      <c r="F1037" s="87">
        <v>393</v>
      </c>
      <c r="G1037" s="86">
        <f t="shared" si="81"/>
        <v>47</v>
      </c>
      <c r="H1037" s="86">
        <f t="shared" si="82"/>
        <v>41.944999999999993</v>
      </c>
      <c r="I1037" s="90"/>
      <c r="J1037" s="90"/>
      <c r="K1037" s="90"/>
      <c r="L1037" s="90"/>
      <c r="M1037" s="90"/>
      <c r="N1037" s="90"/>
      <c r="AA1037" s="84"/>
      <c r="AB1037" s="87"/>
      <c r="AC1037" s="87"/>
      <c r="AD1037" s="86"/>
      <c r="AE1037" s="84"/>
    </row>
    <row r="1038" spans="1:31" s="89" customFormat="1" ht="15.75" customHeight="1">
      <c r="A1038" s="88">
        <v>41815</v>
      </c>
      <c r="B1038" s="84">
        <v>2670</v>
      </c>
      <c r="C1038" s="93">
        <v>41781</v>
      </c>
      <c r="D1038" s="92">
        <v>387.94499999999999</v>
      </c>
      <c r="E1038" s="87">
        <v>350</v>
      </c>
      <c r="F1038" s="87">
        <v>396</v>
      </c>
      <c r="G1038" s="86">
        <f t="shared" si="81"/>
        <v>46</v>
      </c>
      <c r="H1038" s="86">
        <f t="shared" si="82"/>
        <v>37.944999999999993</v>
      </c>
      <c r="I1038" s="90"/>
      <c r="J1038" s="90"/>
      <c r="K1038" s="90"/>
      <c r="L1038" s="90"/>
      <c r="M1038" s="90"/>
      <c r="N1038" s="90"/>
      <c r="AA1038" s="84"/>
      <c r="AB1038" s="87"/>
      <c r="AC1038" s="87"/>
      <c r="AD1038" s="86"/>
      <c r="AE1038" s="84"/>
    </row>
    <row r="1039" spans="1:31" s="89" customFormat="1" ht="15.75" customHeight="1">
      <c r="A1039" s="88">
        <v>41814</v>
      </c>
      <c r="B1039" s="84">
        <v>2635</v>
      </c>
      <c r="C1039" s="93">
        <v>41780</v>
      </c>
      <c r="D1039" s="92">
        <v>387.94499999999999</v>
      </c>
      <c r="E1039" s="87">
        <v>350</v>
      </c>
      <c r="F1039" s="87">
        <v>396</v>
      </c>
      <c r="G1039" s="86">
        <f t="shared" si="81"/>
        <v>46</v>
      </c>
      <c r="H1039" s="86">
        <f t="shared" si="82"/>
        <v>37.944999999999993</v>
      </c>
      <c r="I1039" s="90"/>
      <c r="J1039" s="90"/>
      <c r="K1039" s="90"/>
      <c r="L1039" s="90"/>
      <c r="M1039" s="90"/>
      <c r="N1039" s="90"/>
      <c r="AA1039" s="84"/>
      <c r="AB1039" s="87"/>
      <c r="AC1039" s="87"/>
      <c r="AD1039" s="86"/>
      <c r="AE1039" s="84"/>
    </row>
    <row r="1040" spans="1:31" s="89" customFormat="1" ht="15.75" customHeight="1">
      <c r="A1040" s="88">
        <v>41813</v>
      </c>
      <c r="B1040" s="84">
        <v>2635</v>
      </c>
      <c r="C1040" s="93">
        <v>41779</v>
      </c>
      <c r="D1040" s="92">
        <v>387.71499999999997</v>
      </c>
      <c r="E1040" s="87">
        <v>351</v>
      </c>
      <c r="F1040" s="87">
        <v>397</v>
      </c>
      <c r="G1040" s="86">
        <f t="shared" si="81"/>
        <v>46</v>
      </c>
      <c r="H1040" s="86">
        <f t="shared" si="82"/>
        <v>36.714999999999975</v>
      </c>
      <c r="I1040" s="90"/>
      <c r="J1040" s="90"/>
      <c r="K1040" s="90"/>
      <c r="L1040" s="90"/>
      <c r="M1040" s="90"/>
      <c r="N1040" s="90"/>
      <c r="AA1040" s="84"/>
      <c r="AB1040" s="87"/>
      <c r="AC1040" s="87"/>
      <c r="AD1040" s="86"/>
      <c r="AE1040" s="84"/>
    </row>
    <row r="1041" spans="1:31" s="89" customFormat="1" ht="15.75" customHeight="1">
      <c r="A1041" s="88">
        <v>41810</v>
      </c>
      <c r="B1041" s="84">
        <v>2640</v>
      </c>
      <c r="C1041" s="93">
        <v>41778</v>
      </c>
      <c r="D1041" s="92">
        <v>391.27499999999998</v>
      </c>
      <c r="E1041" s="87">
        <v>353</v>
      </c>
      <c r="F1041" s="87">
        <v>397</v>
      </c>
      <c r="G1041" s="86">
        <f t="shared" si="81"/>
        <v>44</v>
      </c>
      <c r="H1041" s="86">
        <f t="shared" si="82"/>
        <v>38.274999999999977</v>
      </c>
      <c r="I1041" s="90"/>
      <c r="J1041" s="90"/>
      <c r="K1041" s="90"/>
      <c r="L1041" s="90"/>
      <c r="M1041" s="90"/>
      <c r="N1041" s="90"/>
      <c r="AA1041" s="84"/>
      <c r="AB1041" s="87"/>
      <c r="AC1041" s="87"/>
      <c r="AD1041" s="86"/>
      <c r="AE1041" s="84"/>
    </row>
    <row r="1042" spans="1:31" s="89" customFormat="1" ht="15.75" customHeight="1">
      <c r="A1042" s="88">
        <v>41809</v>
      </c>
      <c r="B1042" s="84">
        <v>2620</v>
      </c>
      <c r="C1042" s="93">
        <v>41775</v>
      </c>
      <c r="D1042" s="92">
        <v>402.1</v>
      </c>
      <c r="E1042" s="87">
        <v>355</v>
      </c>
      <c r="F1042" s="87">
        <v>397</v>
      </c>
      <c r="G1042" s="86">
        <f t="shared" si="81"/>
        <v>42</v>
      </c>
      <c r="H1042" s="86">
        <f t="shared" si="82"/>
        <v>47.100000000000023</v>
      </c>
      <c r="I1042" s="90"/>
      <c r="J1042" s="90"/>
      <c r="K1042" s="90"/>
      <c r="L1042" s="90"/>
      <c r="M1042" s="90"/>
      <c r="N1042" s="90"/>
      <c r="AA1042" s="84"/>
      <c r="AB1042" s="87"/>
      <c r="AC1042" s="87"/>
      <c r="AD1042" s="86"/>
      <c r="AE1042" s="84"/>
    </row>
    <row r="1043" spans="1:31" s="89" customFormat="1" ht="15.75" customHeight="1">
      <c r="A1043" s="88">
        <v>41808</v>
      </c>
      <c r="B1043" s="84">
        <v>2635</v>
      </c>
      <c r="C1043" s="93">
        <v>41774</v>
      </c>
      <c r="D1043" s="92">
        <v>402.92500000000001</v>
      </c>
      <c r="E1043" s="87">
        <v>351</v>
      </c>
      <c r="F1043" s="87">
        <v>397</v>
      </c>
      <c r="G1043" s="86">
        <f t="shared" si="81"/>
        <v>46</v>
      </c>
      <c r="H1043" s="86">
        <f t="shared" si="82"/>
        <v>51.925000000000011</v>
      </c>
      <c r="I1043" s="90"/>
      <c r="J1043" s="90"/>
      <c r="K1043" s="90"/>
      <c r="L1043" s="90"/>
      <c r="M1043" s="90"/>
      <c r="N1043" s="90"/>
      <c r="AA1043" s="84"/>
      <c r="AB1043" s="87"/>
      <c r="AC1043" s="87"/>
      <c r="AD1043" s="86"/>
      <c r="AE1043" s="84"/>
    </row>
    <row r="1044" spans="1:31" s="89" customFormat="1" ht="15.75" customHeight="1">
      <c r="A1044" s="88">
        <v>41807</v>
      </c>
      <c r="B1044" s="84">
        <v>2665</v>
      </c>
      <c r="C1044" s="93">
        <v>41773</v>
      </c>
      <c r="D1044" s="92">
        <v>421.245</v>
      </c>
      <c r="E1044" s="87">
        <v>356</v>
      </c>
      <c r="F1044" s="87">
        <v>398</v>
      </c>
      <c r="G1044" s="86">
        <f t="shared" si="81"/>
        <v>42</v>
      </c>
      <c r="H1044" s="86">
        <f t="shared" si="82"/>
        <v>65.245000000000005</v>
      </c>
      <c r="I1044" s="90"/>
      <c r="J1044" s="90"/>
      <c r="K1044" s="90"/>
      <c r="L1044" s="90"/>
      <c r="M1044" s="90"/>
      <c r="N1044" s="90"/>
      <c r="AA1044" s="84"/>
      <c r="AB1044" s="87"/>
      <c r="AC1044" s="87"/>
      <c r="AD1044" s="86"/>
      <c r="AE1044" s="84"/>
    </row>
    <row r="1045" spans="1:31" s="89" customFormat="1" ht="15.75" customHeight="1">
      <c r="A1045" s="88">
        <v>41806</v>
      </c>
      <c r="B1045" s="84">
        <v>2675</v>
      </c>
      <c r="C1045" s="93">
        <v>41772</v>
      </c>
      <c r="D1045" s="92">
        <v>422.91</v>
      </c>
      <c r="E1045" s="87">
        <v>356</v>
      </c>
      <c r="F1045" s="87">
        <v>398</v>
      </c>
      <c r="G1045" s="86">
        <f t="shared" si="81"/>
        <v>42</v>
      </c>
      <c r="H1045" s="86">
        <f t="shared" si="82"/>
        <v>66.910000000000025</v>
      </c>
      <c r="I1045" s="90"/>
      <c r="J1045" s="90"/>
      <c r="K1045" s="90"/>
      <c r="L1045" s="90"/>
      <c r="M1045" s="90"/>
      <c r="N1045" s="90"/>
      <c r="AA1045" s="84"/>
      <c r="AB1045" s="87"/>
      <c r="AC1045" s="87"/>
      <c r="AD1045" s="86"/>
      <c r="AE1045" s="84"/>
    </row>
    <row r="1046" spans="1:31" s="89" customFormat="1" ht="15.75" customHeight="1">
      <c r="A1046" s="88">
        <v>41803</v>
      </c>
      <c r="B1046" s="84">
        <v>2665</v>
      </c>
      <c r="C1046" s="93">
        <v>41771</v>
      </c>
      <c r="D1046" s="92">
        <v>426.24</v>
      </c>
      <c r="E1046" s="87">
        <v>356</v>
      </c>
      <c r="F1046" s="87">
        <v>398</v>
      </c>
      <c r="G1046" s="86">
        <f t="shared" si="81"/>
        <v>42</v>
      </c>
      <c r="H1046" s="86">
        <f t="shared" si="82"/>
        <v>70.240000000000009</v>
      </c>
      <c r="I1046" s="90"/>
      <c r="J1046" s="90"/>
      <c r="K1046" s="90"/>
      <c r="L1046" s="90"/>
      <c r="M1046" s="90"/>
      <c r="N1046" s="90"/>
      <c r="AA1046" s="84"/>
      <c r="AB1046" s="87"/>
      <c r="AC1046" s="87"/>
      <c r="AD1046" s="86"/>
      <c r="AE1046" s="84"/>
    </row>
    <row r="1047" spans="1:31" s="89" customFormat="1" ht="15.75" customHeight="1">
      <c r="A1047" s="88">
        <v>41802</v>
      </c>
      <c r="B1047" s="84">
        <v>2615</v>
      </c>
      <c r="C1047" s="93">
        <v>41768</v>
      </c>
      <c r="D1047" s="92">
        <v>426.24</v>
      </c>
      <c r="E1047" s="87">
        <v>357</v>
      </c>
      <c r="F1047" s="87">
        <v>400</v>
      </c>
      <c r="G1047" s="86">
        <f t="shared" si="81"/>
        <v>43</v>
      </c>
      <c r="H1047" s="86">
        <f t="shared" si="82"/>
        <v>69.240000000000009</v>
      </c>
      <c r="I1047" s="90"/>
      <c r="J1047" s="90"/>
      <c r="K1047" s="90"/>
      <c r="L1047" s="90"/>
      <c r="M1047" s="90"/>
      <c r="N1047" s="90"/>
      <c r="AA1047" s="84"/>
      <c r="AB1047" s="87"/>
      <c r="AC1047" s="87"/>
      <c r="AD1047" s="86"/>
      <c r="AE1047" s="84"/>
    </row>
    <row r="1048" spans="1:31" s="89" customFormat="1" ht="15.75" customHeight="1">
      <c r="A1048" s="88">
        <v>41801</v>
      </c>
      <c r="B1048" s="84">
        <v>2540</v>
      </c>
      <c r="C1048" s="93">
        <v>41767</v>
      </c>
      <c r="D1048" s="92">
        <v>432.9</v>
      </c>
      <c r="E1048" s="87">
        <v>355</v>
      </c>
      <c r="F1048" s="87">
        <v>397</v>
      </c>
      <c r="G1048" s="86">
        <f t="shared" si="81"/>
        <v>42</v>
      </c>
      <c r="H1048" s="86">
        <f t="shared" si="82"/>
        <v>77.899999999999977</v>
      </c>
      <c r="I1048" s="90"/>
      <c r="J1048" s="90"/>
      <c r="K1048" s="90"/>
      <c r="L1048" s="90"/>
      <c r="M1048" s="90"/>
      <c r="N1048" s="90"/>
      <c r="AA1048" s="84"/>
      <c r="AB1048" s="87"/>
      <c r="AC1048" s="87"/>
      <c r="AD1048" s="86"/>
      <c r="AE1048" s="84"/>
    </row>
    <row r="1049" spans="1:31" s="89" customFormat="1" ht="15.75" customHeight="1">
      <c r="A1049" s="88">
        <v>41800</v>
      </c>
      <c r="B1049" s="84">
        <v>2535</v>
      </c>
      <c r="C1049" s="93">
        <v>41766</v>
      </c>
      <c r="D1049" s="92">
        <v>432.9</v>
      </c>
      <c r="E1049" s="87">
        <v>355</v>
      </c>
      <c r="F1049" s="87">
        <v>397</v>
      </c>
      <c r="G1049" s="86">
        <f t="shared" si="81"/>
        <v>42</v>
      </c>
      <c r="H1049" s="86">
        <f t="shared" si="82"/>
        <v>77.899999999999977</v>
      </c>
      <c r="I1049" s="90"/>
      <c r="J1049" s="90"/>
      <c r="K1049" s="90"/>
      <c r="L1049" s="90"/>
      <c r="M1049" s="90"/>
      <c r="N1049" s="90"/>
      <c r="AA1049" s="84"/>
      <c r="AB1049" s="87"/>
      <c r="AC1049" s="87"/>
      <c r="AD1049" s="86"/>
      <c r="AE1049" s="84"/>
    </row>
    <row r="1050" spans="1:31" s="89" customFormat="1" ht="15.75" customHeight="1">
      <c r="A1050" s="88">
        <v>41799</v>
      </c>
      <c r="B1050" s="84">
        <v>2535</v>
      </c>
      <c r="C1050" s="93">
        <v>41765</v>
      </c>
      <c r="D1050" s="92">
        <v>432.9</v>
      </c>
      <c r="E1050" s="87">
        <v>358</v>
      </c>
      <c r="F1050" s="87">
        <v>395</v>
      </c>
      <c r="G1050" s="86">
        <f t="shared" si="81"/>
        <v>37</v>
      </c>
      <c r="H1050" s="86">
        <f t="shared" si="82"/>
        <v>74.899999999999977</v>
      </c>
      <c r="I1050" s="90"/>
      <c r="J1050" s="90"/>
      <c r="K1050" s="90"/>
      <c r="L1050" s="90"/>
      <c r="M1050" s="90"/>
      <c r="N1050" s="90"/>
      <c r="AA1050" s="84"/>
      <c r="AB1050" s="87"/>
      <c r="AC1050" s="87"/>
      <c r="AD1050" s="86"/>
      <c r="AE1050" s="84"/>
    </row>
    <row r="1051" spans="1:31" s="89" customFormat="1" ht="15.75" customHeight="1">
      <c r="A1051" s="88">
        <v>41796</v>
      </c>
      <c r="B1051" s="84">
        <v>2550</v>
      </c>
      <c r="C1051" s="93">
        <v>41764</v>
      </c>
      <c r="D1051" s="92">
        <v>432.9</v>
      </c>
      <c r="E1051" s="87">
        <v>360</v>
      </c>
      <c r="F1051" s="87">
        <v>395</v>
      </c>
      <c r="G1051" s="86">
        <f t="shared" si="81"/>
        <v>35</v>
      </c>
      <c r="H1051" s="86">
        <f t="shared" si="82"/>
        <v>72.899999999999977</v>
      </c>
      <c r="I1051" s="90"/>
      <c r="J1051" s="90"/>
      <c r="K1051" s="90"/>
      <c r="L1051" s="90"/>
      <c r="M1051" s="90"/>
      <c r="N1051" s="90"/>
      <c r="AA1051" s="84"/>
      <c r="AB1051" s="87"/>
      <c r="AC1051" s="87"/>
      <c r="AD1051" s="86"/>
      <c r="AE1051" s="84"/>
    </row>
    <row r="1052" spans="1:31" s="89" customFormat="1" ht="15.75" customHeight="1">
      <c r="A1052" s="88">
        <v>41795</v>
      </c>
      <c r="B1052" s="84">
        <v>2550</v>
      </c>
      <c r="C1052" s="93">
        <v>41761</v>
      </c>
      <c r="D1052" s="92">
        <v>433.73500000000001</v>
      </c>
      <c r="E1052" s="87">
        <v>366</v>
      </c>
      <c r="F1052" s="87">
        <v>400</v>
      </c>
      <c r="G1052" s="86">
        <f t="shared" si="81"/>
        <v>34</v>
      </c>
      <c r="H1052" s="86">
        <f t="shared" si="82"/>
        <v>67.735000000000014</v>
      </c>
      <c r="I1052" s="90"/>
      <c r="J1052" s="90"/>
      <c r="K1052" s="90"/>
      <c r="L1052" s="90"/>
      <c r="M1052" s="90"/>
      <c r="N1052" s="90"/>
      <c r="AA1052" s="84"/>
      <c r="AB1052" s="87"/>
      <c r="AC1052" s="87"/>
      <c r="AD1052" s="86"/>
      <c r="AE1052" s="84"/>
    </row>
    <row r="1053" spans="1:31" s="89" customFormat="1" ht="15.75" customHeight="1">
      <c r="A1053" s="88">
        <v>41794</v>
      </c>
      <c r="B1053" s="84">
        <v>2580</v>
      </c>
      <c r="C1053" s="93">
        <v>41758</v>
      </c>
      <c r="D1053" s="92">
        <v>433.73500000000001</v>
      </c>
      <c r="E1053" s="87">
        <v>361</v>
      </c>
      <c r="F1053" s="87">
        <v>395</v>
      </c>
      <c r="G1053" s="86">
        <f t="shared" si="81"/>
        <v>34</v>
      </c>
      <c r="H1053" s="86">
        <f t="shared" si="82"/>
        <v>72.735000000000014</v>
      </c>
      <c r="I1053" s="90"/>
      <c r="J1053" s="90"/>
      <c r="K1053" s="90"/>
      <c r="L1053" s="90"/>
      <c r="M1053" s="90"/>
      <c r="N1053" s="90"/>
      <c r="AA1053" s="84"/>
      <c r="AB1053" s="87"/>
      <c r="AC1053" s="87"/>
      <c r="AD1053" s="86"/>
      <c r="AE1053" s="84"/>
    </row>
    <row r="1054" spans="1:31" s="89" customFormat="1" ht="15.75" customHeight="1">
      <c r="A1054" s="88">
        <v>41793</v>
      </c>
      <c r="B1054" s="84">
        <v>2600</v>
      </c>
      <c r="C1054" s="93">
        <v>41757</v>
      </c>
      <c r="D1054" s="92">
        <v>433.73500000000001</v>
      </c>
      <c r="E1054" s="87">
        <v>361</v>
      </c>
      <c r="F1054" s="87">
        <v>400</v>
      </c>
      <c r="G1054" s="86">
        <f t="shared" si="81"/>
        <v>39</v>
      </c>
      <c r="H1054" s="86">
        <f t="shared" si="82"/>
        <v>72.735000000000014</v>
      </c>
      <c r="I1054" s="90"/>
      <c r="J1054" s="90"/>
      <c r="K1054" s="90"/>
      <c r="L1054" s="90"/>
      <c r="M1054" s="90"/>
      <c r="N1054" s="90"/>
      <c r="AA1054" s="84"/>
      <c r="AB1054" s="87"/>
      <c r="AC1054" s="87"/>
      <c r="AD1054" s="86"/>
      <c r="AE1054" s="84"/>
    </row>
    <row r="1055" spans="1:31" s="89" customFormat="1" ht="15.75" customHeight="1">
      <c r="A1055" s="88">
        <v>41789</v>
      </c>
      <c r="B1055" s="84">
        <v>2600</v>
      </c>
      <c r="C1055" s="93">
        <v>41754</v>
      </c>
      <c r="D1055" s="92">
        <v>433.73500000000001</v>
      </c>
      <c r="E1055" s="87">
        <v>361</v>
      </c>
      <c r="F1055" s="87">
        <v>400</v>
      </c>
      <c r="G1055" s="86">
        <f t="shared" si="81"/>
        <v>39</v>
      </c>
      <c r="H1055" s="86">
        <f t="shared" si="82"/>
        <v>72.735000000000014</v>
      </c>
      <c r="I1055" s="90"/>
      <c r="J1055" s="90"/>
      <c r="K1055" s="90"/>
      <c r="L1055" s="90"/>
      <c r="M1055" s="90"/>
      <c r="N1055" s="90"/>
      <c r="AA1055" s="84"/>
      <c r="AB1055" s="87"/>
      <c r="AC1055" s="87"/>
      <c r="AD1055" s="86"/>
      <c r="AE1055" s="84"/>
    </row>
    <row r="1056" spans="1:31" s="89" customFormat="1" ht="15.75" customHeight="1">
      <c r="A1056" s="88">
        <v>41788</v>
      </c>
      <c r="B1056" s="84">
        <v>2615</v>
      </c>
      <c r="C1056" s="93">
        <v>41753</v>
      </c>
      <c r="D1056" s="92">
        <v>433.73500000000001</v>
      </c>
      <c r="E1056" s="87">
        <v>355</v>
      </c>
      <c r="F1056" s="87">
        <v>395</v>
      </c>
      <c r="G1056" s="86">
        <f t="shared" si="81"/>
        <v>40</v>
      </c>
      <c r="H1056" s="86">
        <f t="shared" si="82"/>
        <v>78.735000000000014</v>
      </c>
      <c r="I1056" s="90"/>
      <c r="J1056" s="90"/>
      <c r="K1056" s="90"/>
      <c r="L1056" s="90"/>
      <c r="M1056" s="90"/>
      <c r="N1056" s="90"/>
      <c r="AA1056" s="84"/>
      <c r="AB1056" s="87"/>
      <c r="AC1056" s="87"/>
      <c r="AD1056" s="86"/>
      <c r="AE1056" s="84"/>
    </row>
    <row r="1057" spans="1:31" s="89" customFormat="1" ht="15.75" customHeight="1">
      <c r="A1057" s="88">
        <v>41787</v>
      </c>
      <c r="B1057" s="84">
        <v>2630</v>
      </c>
      <c r="C1057" s="93">
        <v>41752</v>
      </c>
      <c r="D1057" s="92">
        <v>433.73500000000001</v>
      </c>
      <c r="E1057" s="87">
        <v>355</v>
      </c>
      <c r="F1057" s="87">
        <v>395</v>
      </c>
      <c r="G1057" s="86">
        <f t="shared" si="81"/>
        <v>40</v>
      </c>
      <c r="H1057" s="86">
        <f t="shared" si="82"/>
        <v>78.735000000000014</v>
      </c>
      <c r="I1057" s="90"/>
      <c r="J1057" s="90"/>
      <c r="K1057" s="90"/>
      <c r="L1057" s="90"/>
      <c r="M1057" s="90"/>
      <c r="N1057" s="90"/>
      <c r="AA1057" s="84"/>
      <c r="AB1057" s="87"/>
      <c r="AC1057" s="87"/>
      <c r="AD1057" s="86"/>
      <c r="AE1057" s="84"/>
    </row>
    <row r="1058" spans="1:31" s="89" customFormat="1" ht="15.75" customHeight="1">
      <c r="A1058" s="88">
        <v>41786</v>
      </c>
      <c r="B1058" s="84">
        <v>2640</v>
      </c>
      <c r="C1058" s="93">
        <v>41751</v>
      </c>
      <c r="D1058" s="92">
        <v>461.20499999999998</v>
      </c>
      <c r="E1058" s="87">
        <v>355</v>
      </c>
      <c r="F1058" s="87">
        <v>395</v>
      </c>
      <c r="G1058" s="86">
        <f t="shared" si="81"/>
        <v>40</v>
      </c>
      <c r="H1058" s="86">
        <f t="shared" si="82"/>
        <v>106.20499999999998</v>
      </c>
      <c r="I1058" s="90"/>
      <c r="J1058" s="90"/>
      <c r="K1058" s="90"/>
      <c r="L1058" s="90"/>
      <c r="M1058" s="90"/>
      <c r="N1058" s="90"/>
      <c r="AA1058" s="84"/>
      <c r="AB1058" s="87"/>
      <c r="AC1058" s="87"/>
      <c r="AD1058" s="86"/>
      <c r="AE1058" s="84"/>
    </row>
    <row r="1059" spans="1:31" s="89" customFormat="1" ht="15.75" customHeight="1">
      <c r="A1059" s="88">
        <v>41785</v>
      </c>
      <c r="B1059" s="84">
        <v>2635</v>
      </c>
      <c r="C1059" s="93">
        <v>41750</v>
      </c>
      <c r="D1059" s="92">
        <v>465.37</v>
      </c>
      <c r="E1059" s="87">
        <v>345</v>
      </c>
      <c r="F1059" s="87">
        <v>405</v>
      </c>
      <c r="G1059" s="86">
        <f t="shared" si="81"/>
        <v>60</v>
      </c>
      <c r="H1059" s="86">
        <f t="shared" si="82"/>
        <v>120.37</v>
      </c>
      <c r="I1059" s="90"/>
      <c r="J1059" s="90"/>
      <c r="K1059" s="90"/>
      <c r="L1059" s="90"/>
      <c r="M1059" s="90"/>
      <c r="N1059" s="90"/>
      <c r="AA1059" s="84"/>
      <c r="AB1059" s="87"/>
      <c r="AC1059" s="87"/>
      <c r="AD1059" s="86"/>
      <c r="AE1059" s="84"/>
    </row>
    <row r="1060" spans="1:31" s="89" customFormat="1" ht="15.75" customHeight="1">
      <c r="A1060" s="88">
        <v>41782</v>
      </c>
      <c r="B1060" s="84">
        <v>2635</v>
      </c>
      <c r="C1060" s="93">
        <v>41746</v>
      </c>
      <c r="D1060" s="92">
        <v>465.37</v>
      </c>
      <c r="E1060" s="87">
        <v>340</v>
      </c>
      <c r="F1060" s="87">
        <v>405</v>
      </c>
      <c r="G1060" s="86">
        <f t="shared" si="81"/>
        <v>65</v>
      </c>
      <c r="H1060" s="86">
        <f t="shared" si="82"/>
        <v>125.37</v>
      </c>
      <c r="I1060" s="90"/>
      <c r="J1060" s="90"/>
      <c r="K1060" s="90"/>
      <c r="L1060" s="90"/>
      <c r="M1060" s="90"/>
      <c r="N1060" s="90"/>
      <c r="AA1060" s="84"/>
      <c r="AB1060" s="87"/>
      <c r="AC1060" s="87"/>
      <c r="AD1060" s="86"/>
      <c r="AE1060" s="84"/>
    </row>
    <row r="1061" spans="1:31" s="89" customFormat="1" ht="15.75" customHeight="1">
      <c r="A1061" s="88">
        <v>41781</v>
      </c>
      <c r="B1061" s="84">
        <v>2635</v>
      </c>
      <c r="C1061" s="93">
        <v>41745</v>
      </c>
      <c r="D1061" s="92">
        <v>465.37</v>
      </c>
      <c r="E1061" s="87">
        <v>340</v>
      </c>
      <c r="F1061" s="87">
        <v>405</v>
      </c>
      <c r="G1061" s="86">
        <f t="shared" si="81"/>
        <v>65</v>
      </c>
      <c r="H1061" s="86">
        <f t="shared" si="82"/>
        <v>125.37</v>
      </c>
      <c r="I1061" s="90"/>
      <c r="J1061" s="90"/>
      <c r="K1061" s="90"/>
      <c r="L1061" s="90"/>
      <c r="M1061" s="90"/>
      <c r="N1061" s="90"/>
      <c r="AA1061" s="84"/>
      <c r="AB1061" s="87"/>
      <c r="AC1061" s="87"/>
      <c r="AD1061" s="86"/>
      <c r="AE1061" s="84"/>
    </row>
    <row r="1062" spans="1:31" s="89" customFormat="1" ht="15.75" customHeight="1">
      <c r="A1062" s="88">
        <v>41780</v>
      </c>
      <c r="B1062" s="84">
        <v>2630</v>
      </c>
      <c r="C1062" s="93">
        <v>41744</v>
      </c>
      <c r="D1062" s="92">
        <v>465.37</v>
      </c>
      <c r="E1062" s="87">
        <v>345</v>
      </c>
      <c r="F1062" s="87">
        <v>405</v>
      </c>
      <c r="G1062" s="86">
        <f t="shared" si="81"/>
        <v>60</v>
      </c>
      <c r="H1062" s="86">
        <f t="shared" si="82"/>
        <v>120.37</v>
      </c>
      <c r="I1062" s="90"/>
      <c r="J1062" s="90"/>
      <c r="K1062" s="90"/>
      <c r="L1062" s="90"/>
      <c r="M1062" s="90"/>
      <c r="N1062" s="90"/>
      <c r="AA1062" s="84"/>
      <c r="AB1062" s="87"/>
      <c r="AC1062" s="87"/>
      <c r="AD1062" s="86"/>
      <c r="AE1062" s="84"/>
    </row>
    <row r="1063" spans="1:31" s="89" customFormat="1" ht="15.75" customHeight="1">
      <c r="A1063" s="88">
        <v>41779</v>
      </c>
      <c r="B1063" s="84">
        <v>2645</v>
      </c>
      <c r="C1063" s="93">
        <v>41743</v>
      </c>
      <c r="D1063" s="92">
        <v>472.86</v>
      </c>
      <c r="E1063" s="87">
        <v>350</v>
      </c>
      <c r="F1063" s="87">
        <v>405</v>
      </c>
      <c r="G1063" s="86">
        <f t="shared" si="81"/>
        <v>55</v>
      </c>
      <c r="H1063" s="86">
        <f t="shared" si="82"/>
        <v>122.86000000000001</v>
      </c>
      <c r="I1063" s="90"/>
      <c r="J1063" s="90"/>
      <c r="K1063" s="90"/>
      <c r="L1063" s="90"/>
      <c r="M1063" s="90"/>
      <c r="N1063" s="90"/>
      <c r="AA1063" s="84"/>
      <c r="AB1063" s="87"/>
      <c r="AC1063" s="87"/>
      <c r="AD1063" s="86"/>
      <c r="AE1063" s="84"/>
    </row>
    <row r="1064" spans="1:31" s="89" customFormat="1" ht="15.75" customHeight="1">
      <c r="A1064" s="88">
        <v>41778</v>
      </c>
      <c r="B1064" s="84">
        <v>2685</v>
      </c>
      <c r="C1064" s="93">
        <v>41740</v>
      </c>
      <c r="D1064" s="92">
        <v>491.17500000000001</v>
      </c>
      <c r="E1064" s="87">
        <v>346</v>
      </c>
      <c r="F1064" s="87">
        <v>400</v>
      </c>
      <c r="G1064" s="86">
        <f t="shared" si="81"/>
        <v>54</v>
      </c>
      <c r="H1064" s="86">
        <f t="shared" si="82"/>
        <v>145.17500000000001</v>
      </c>
      <c r="I1064" s="90"/>
      <c r="J1064" s="90"/>
      <c r="K1064" s="90"/>
      <c r="L1064" s="90"/>
      <c r="M1064" s="90"/>
      <c r="N1064" s="90"/>
      <c r="AA1064" s="84"/>
      <c r="AB1064" s="87"/>
      <c r="AC1064" s="87"/>
      <c r="AD1064" s="86"/>
      <c r="AE1064" s="84"/>
    </row>
    <row r="1065" spans="1:31" s="89" customFormat="1" ht="15.75" customHeight="1">
      <c r="A1065" s="88">
        <v>41775</v>
      </c>
      <c r="B1065" s="84">
        <v>2685</v>
      </c>
      <c r="C1065" s="93">
        <v>41739</v>
      </c>
      <c r="D1065" s="92">
        <v>491.17500000000001</v>
      </c>
      <c r="E1065" s="87">
        <v>350</v>
      </c>
      <c r="F1065" s="87">
        <v>415</v>
      </c>
      <c r="G1065" s="86">
        <f t="shared" si="81"/>
        <v>65</v>
      </c>
      <c r="H1065" s="86">
        <f t="shared" si="82"/>
        <v>141.17500000000001</v>
      </c>
      <c r="I1065" s="90"/>
      <c r="J1065" s="90"/>
      <c r="K1065" s="90"/>
      <c r="L1065" s="90"/>
      <c r="M1065" s="90"/>
      <c r="N1065" s="90"/>
      <c r="AA1065" s="84"/>
      <c r="AB1065" s="87"/>
      <c r="AC1065" s="87"/>
      <c r="AD1065" s="86"/>
      <c r="AE1065" s="84"/>
    </row>
    <row r="1066" spans="1:31" s="89" customFormat="1" ht="15.75" customHeight="1">
      <c r="A1066" s="88">
        <v>41774</v>
      </c>
      <c r="B1066" s="84">
        <v>2725</v>
      </c>
      <c r="C1066" s="93">
        <v>41738</v>
      </c>
      <c r="D1066" s="92">
        <v>491.17500000000001</v>
      </c>
      <c r="E1066" s="87">
        <v>350</v>
      </c>
      <c r="F1066" s="87">
        <v>415</v>
      </c>
      <c r="G1066" s="86">
        <f t="shared" si="81"/>
        <v>65</v>
      </c>
      <c r="H1066" s="86">
        <f t="shared" si="82"/>
        <v>141.17500000000001</v>
      </c>
      <c r="I1066" s="90"/>
      <c r="J1066" s="90"/>
      <c r="K1066" s="90"/>
      <c r="L1066" s="90"/>
      <c r="M1066" s="90"/>
      <c r="N1066" s="90"/>
      <c r="AA1066" s="84"/>
      <c r="AB1066" s="87"/>
      <c r="AC1066" s="87"/>
      <c r="AD1066" s="86"/>
      <c r="AE1066" s="84"/>
    </row>
    <row r="1067" spans="1:31" s="89" customFormat="1" ht="15.75" customHeight="1">
      <c r="A1067" s="88">
        <v>41773</v>
      </c>
      <c r="B1067" s="84">
        <v>2725</v>
      </c>
      <c r="C1067" s="93">
        <v>41737</v>
      </c>
      <c r="D1067" s="92">
        <v>491.17500000000001</v>
      </c>
      <c r="E1067" s="87">
        <v>350</v>
      </c>
      <c r="F1067" s="87">
        <v>420</v>
      </c>
      <c r="G1067" s="86">
        <f t="shared" si="81"/>
        <v>70</v>
      </c>
      <c r="H1067" s="86">
        <f t="shared" si="82"/>
        <v>141.17500000000001</v>
      </c>
      <c r="I1067" s="90"/>
      <c r="J1067" s="90"/>
      <c r="K1067" s="90"/>
      <c r="L1067" s="90"/>
      <c r="M1067" s="90"/>
      <c r="N1067" s="90"/>
      <c r="AA1067" s="84"/>
      <c r="AB1067" s="87"/>
      <c r="AC1067" s="87"/>
      <c r="AD1067" s="86"/>
      <c r="AE1067" s="84"/>
    </row>
    <row r="1068" spans="1:31" s="89" customFormat="1" ht="15.75" customHeight="1">
      <c r="A1068" s="88">
        <v>41772</v>
      </c>
      <c r="B1068" s="84">
        <v>2735</v>
      </c>
      <c r="C1068" s="93">
        <v>41736</v>
      </c>
      <c r="D1068" s="92">
        <v>494.5</v>
      </c>
      <c r="E1068" s="87">
        <v>350</v>
      </c>
      <c r="F1068" s="87">
        <v>430</v>
      </c>
      <c r="G1068" s="86">
        <f t="shared" si="81"/>
        <v>80</v>
      </c>
      <c r="H1068" s="86">
        <f t="shared" si="82"/>
        <v>144.5</v>
      </c>
      <c r="I1068" s="90"/>
      <c r="J1068" s="90"/>
      <c r="K1068" s="90"/>
      <c r="L1068" s="90"/>
      <c r="M1068" s="90"/>
      <c r="N1068" s="90"/>
      <c r="AA1068" s="84"/>
      <c r="AB1068" s="87"/>
      <c r="AC1068" s="87"/>
      <c r="AD1068" s="86"/>
      <c r="AE1068" s="84"/>
    </row>
    <row r="1069" spans="1:31" s="89" customFormat="1" ht="15.75" customHeight="1">
      <c r="A1069" s="88">
        <v>41771</v>
      </c>
      <c r="B1069" s="84">
        <v>2735</v>
      </c>
      <c r="C1069" s="93">
        <v>41732</v>
      </c>
      <c r="D1069" s="92">
        <v>492.84</v>
      </c>
      <c r="E1069" s="87">
        <v>360</v>
      </c>
      <c r="F1069" s="87">
        <v>440</v>
      </c>
      <c r="G1069" s="86">
        <f t="shared" si="81"/>
        <v>80</v>
      </c>
      <c r="H1069" s="86">
        <f t="shared" si="82"/>
        <v>132.83999999999997</v>
      </c>
      <c r="I1069" s="90"/>
      <c r="J1069" s="90"/>
      <c r="K1069" s="90"/>
      <c r="L1069" s="90"/>
      <c r="M1069" s="90"/>
      <c r="N1069" s="90"/>
      <c r="AA1069" s="84"/>
      <c r="AB1069" s="87"/>
      <c r="AC1069" s="87"/>
      <c r="AD1069" s="86"/>
      <c r="AE1069" s="84"/>
    </row>
    <row r="1070" spans="1:31" s="89" customFormat="1" ht="15.75" customHeight="1">
      <c r="A1070" s="88">
        <v>41768</v>
      </c>
      <c r="B1070" s="84">
        <v>2735</v>
      </c>
      <c r="C1070" s="93">
        <v>41731</v>
      </c>
      <c r="D1070" s="92">
        <v>492.84</v>
      </c>
      <c r="E1070" s="87">
        <v>345</v>
      </c>
      <c r="F1070" s="87">
        <v>450</v>
      </c>
      <c r="G1070" s="86">
        <f t="shared" si="81"/>
        <v>105</v>
      </c>
      <c r="H1070" s="86">
        <f t="shared" si="82"/>
        <v>147.83999999999997</v>
      </c>
      <c r="I1070" s="90"/>
      <c r="J1070" s="90"/>
      <c r="K1070" s="90"/>
      <c r="L1070" s="90"/>
      <c r="M1070" s="90"/>
      <c r="N1070" s="90"/>
      <c r="AA1070" s="84"/>
      <c r="AB1070" s="87"/>
      <c r="AC1070" s="87"/>
      <c r="AD1070" s="86"/>
      <c r="AE1070" s="84"/>
    </row>
    <row r="1071" spans="1:31" s="89" customFormat="1" ht="15.75" customHeight="1">
      <c r="A1071" s="88">
        <v>41767</v>
      </c>
      <c r="B1071" s="84">
        <v>2715</v>
      </c>
      <c r="C1071" s="93">
        <v>41730</v>
      </c>
      <c r="D1071" s="92">
        <v>492.84</v>
      </c>
      <c r="E1071" s="87">
        <v>350</v>
      </c>
      <c r="F1071" s="87">
        <v>450</v>
      </c>
      <c r="G1071" s="86">
        <f t="shared" si="81"/>
        <v>100</v>
      </c>
      <c r="H1071" s="86">
        <f t="shared" si="82"/>
        <v>142.83999999999997</v>
      </c>
      <c r="I1071" s="90"/>
      <c r="J1071" s="90"/>
      <c r="K1071" s="90"/>
      <c r="L1071" s="90"/>
      <c r="M1071" s="90"/>
      <c r="N1071" s="90"/>
      <c r="AA1071" s="84"/>
      <c r="AB1071" s="87"/>
      <c r="AC1071" s="87"/>
      <c r="AD1071" s="86"/>
      <c r="AE1071" s="84"/>
    </row>
    <row r="1072" spans="1:31" s="89" customFormat="1" ht="15.75" customHeight="1">
      <c r="A1072" s="88">
        <v>41766</v>
      </c>
      <c r="B1072" s="84">
        <v>2740</v>
      </c>
      <c r="C1072" s="93">
        <v>41729</v>
      </c>
      <c r="D1072" s="92">
        <v>492.84</v>
      </c>
      <c r="E1072" s="87">
        <v>345</v>
      </c>
      <c r="F1072" s="87">
        <v>450</v>
      </c>
      <c r="G1072" s="86">
        <f t="shared" ref="G1072:G1126" si="83">F1072-E1072</f>
        <v>105</v>
      </c>
      <c r="H1072" s="86">
        <f t="shared" ref="H1072:H1126" si="84">D1072-E1072</f>
        <v>147.83999999999997</v>
      </c>
      <c r="I1072" s="90"/>
      <c r="J1072" s="90"/>
      <c r="K1072" s="90"/>
      <c r="L1072" s="90"/>
      <c r="M1072" s="90"/>
      <c r="N1072" s="90"/>
      <c r="AA1072" s="84"/>
      <c r="AB1072" s="87"/>
      <c r="AC1072" s="87"/>
      <c r="AD1072" s="86"/>
      <c r="AE1072" s="84"/>
    </row>
    <row r="1073" spans="1:31" s="89" customFormat="1" ht="15.75" customHeight="1">
      <c r="A1073" s="88">
        <v>41765</v>
      </c>
      <c r="B1073" s="84">
        <v>2740</v>
      </c>
      <c r="C1073" s="93">
        <v>41726</v>
      </c>
      <c r="D1073" s="92">
        <v>492.84</v>
      </c>
      <c r="E1073" s="87">
        <v>345</v>
      </c>
      <c r="F1073" s="87">
        <v>455</v>
      </c>
      <c r="G1073" s="86">
        <f t="shared" si="83"/>
        <v>110</v>
      </c>
      <c r="H1073" s="86">
        <f t="shared" si="84"/>
        <v>147.83999999999997</v>
      </c>
      <c r="I1073" s="90"/>
      <c r="J1073" s="90"/>
      <c r="K1073" s="90"/>
      <c r="L1073" s="90"/>
      <c r="M1073" s="90"/>
      <c r="N1073" s="90"/>
      <c r="AA1073" s="84"/>
      <c r="AB1073" s="87"/>
      <c r="AC1073" s="87"/>
      <c r="AD1073" s="86"/>
      <c r="AE1073" s="84"/>
    </row>
    <row r="1074" spans="1:31" s="89" customFormat="1" ht="15.75" customHeight="1">
      <c r="A1074" s="88">
        <v>41764</v>
      </c>
      <c r="B1074" s="84">
        <v>2795</v>
      </c>
      <c r="C1074" s="93">
        <v>41725</v>
      </c>
      <c r="D1074" s="92">
        <v>495.33</v>
      </c>
      <c r="E1074" s="87">
        <v>345</v>
      </c>
      <c r="F1074" s="87">
        <v>460</v>
      </c>
      <c r="G1074" s="86">
        <f t="shared" si="83"/>
        <v>115</v>
      </c>
      <c r="H1074" s="86">
        <f t="shared" si="84"/>
        <v>150.32999999999998</v>
      </c>
      <c r="I1074" s="90"/>
      <c r="J1074" s="90"/>
      <c r="K1074" s="90"/>
      <c r="L1074" s="90"/>
      <c r="M1074" s="90"/>
      <c r="N1074" s="90"/>
      <c r="AA1074" s="84"/>
      <c r="AB1074" s="87"/>
      <c r="AC1074" s="87"/>
      <c r="AD1074" s="86"/>
      <c r="AE1074" s="84"/>
    </row>
    <row r="1075" spans="1:31" s="89" customFormat="1" ht="15.75" customHeight="1">
      <c r="A1075" s="88">
        <v>41759</v>
      </c>
      <c r="B1075" s="84">
        <v>2795</v>
      </c>
      <c r="C1075" s="93">
        <v>41724</v>
      </c>
      <c r="D1075" s="92">
        <v>495.33</v>
      </c>
      <c r="E1075" s="87">
        <v>345</v>
      </c>
      <c r="F1075" s="87">
        <v>465</v>
      </c>
      <c r="G1075" s="86">
        <f t="shared" si="83"/>
        <v>120</v>
      </c>
      <c r="H1075" s="86">
        <f t="shared" si="84"/>
        <v>150.32999999999998</v>
      </c>
      <c r="I1075" s="90"/>
      <c r="J1075" s="90"/>
      <c r="K1075" s="90"/>
      <c r="L1075" s="90"/>
      <c r="M1075" s="90"/>
      <c r="N1075" s="90"/>
      <c r="AA1075" s="84"/>
      <c r="AB1075" s="87"/>
      <c r="AC1075" s="87"/>
      <c r="AD1075" s="86"/>
      <c r="AE1075" s="84"/>
    </row>
    <row r="1076" spans="1:31" s="89" customFormat="1" ht="15.75" customHeight="1">
      <c r="A1076" s="88">
        <v>41758</v>
      </c>
      <c r="B1076" s="84">
        <v>2815</v>
      </c>
      <c r="C1076" s="93">
        <v>41723</v>
      </c>
      <c r="D1076" s="92">
        <v>495.33</v>
      </c>
      <c r="E1076" s="87">
        <v>345</v>
      </c>
      <c r="F1076" s="87">
        <v>465</v>
      </c>
      <c r="G1076" s="86">
        <f t="shared" si="83"/>
        <v>120</v>
      </c>
      <c r="H1076" s="86">
        <f t="shared" si="84"/>
        <v>150.32999999999998</v>
      </c>
      <c r="I1076" s="90"/>
      <c r="J1076" s="90"/>
      <c r="K1076" s="90"/>
      <c r="L1076" s="90"/>
      <c r="M1076" s="90"/>
      <c r="N1076" s="90"/>
      <c r="AA1076" s="84"/>
      <c r="AB1076" s="87"/>
      <c r="AC1076" s="87"/>
      <c r="AD1076" s="86"/>
      <c r="AE1076" s="84"/>
    </row>
    <row r="1077" spans="1:31" s="89" customFormat="1" ht="15.75" customHeight="1">
      <c r="A1077" s="88">
        <v>41757</v>
      </c>
      <c r="B1077" s="84">
        <v>2815</v>
      </c>
      <c r="C1077" s="93">
        <v>41722</v>
      </c>
      <c r="D1077" s="92">
        <v>494.505</v>
      </c>
      <c r="E1077" s="87">
        <v>340</v>
      </c>
      <c r="F1077" s="87">
        <v>460</v>
      </c>
      <c r="G1077" s="86">
        <f t="shared" si="83"/>
        <v>120</v>
      </c>
      <c r="H1077" s="86">
        <f t="shared" si="84"/>
        <v>154.505</v>
      </c>
      <c r="I1077" s="90"/>
      <c r="J1077" s="90"/>
      <c r="K1077" s="90"/>
      <c r="L1077" s="90"/>
      <c r="M1077" s="90"/>
      <c r="N1077" s="90"/>
      <c r="AA1077" s="84"/>
      <c r="AB1077" s="87"/>
      <c r="AC1077" s="87"/>
      <c r="AD1077" s="86"/>
      <c r="AE1077" s="84"/>
    </row>
    <row r="1078" spans="1:31" s="89" customFormat="1" ht="15.75" customHeight="1">
      <c r="A1078" s="88">
        <v>41754</v>
      </c>
      <c r="B1078" s="84">
        <v>2825</v>
      </c>
      <c r="C1078" s="93">
        <v>41719</v>
      </c>
      <c r="D1078" s="92">
        <v>490.33499999999998</v>
      </c>
      <c r="E1078" s="87">
        <v>350</v>
      </c>
      <c r="F1078" s="87">
        <v>460</v>
      </c>
      <c r="G1078" s="86">
        <f t="shared" si="83"/>
        <v>110</v>
      </c>
      <c r="H1078" s="86">
        <f t="shared" si="84"/>
        <v>140.33499999999998</v>
      </c>
      <c r="I1078" s="90"/>
      <c r="J1078" s="90"/>
      <c r="K1078" s="90"/>
      <c r="L1078" s="90"/>
      <c r="M1078" s="90"/>
      <c r="N1078" s="90"/>
      <c r="AA1078" s="84"/>
      <c r="AB1078" s="87"/>
      <c r="AC1078" s="87"/>
      <c r="AD1078" s="86"/>
      <c r="AE1078" s="84"/>
    </row>
    <row r="1079" spans="1:31" s="89" customFormat="1" ht="15.75" customHeight="1">
      <c r="A1079" s="88">
        <v>41753</v>
      </c>
      <c r="B1079" s="84">
        <v>2815</v>
      </c>
      <c r="C1079" s="93">
        <v>41718</v>
      </c>
      <c r="D1079" s="92">
        <v>494.505</v>
      </c>
      <c r="E1079" s="87">
        <v>335</v>
      </c>
      <c r="F1079" s="87">
        <v>460</v>
      </c>
      <c r="G1079" s="86">
        <f t="shared" si="83"/>
        <v>125</v>
      </c>
      <c r="H1079" s="86">
        <f t="shared" si="84"/>
        <v>159.505</v>
      </c>
      <c r="I1079" s="90"/>
      <c r="J1079" s="90"/>
      <c r="K1079" s="90"/>
      <c r="L1079" s="90"/>
      <c r="M1079" s="90"/>
      <c r="N1079" s="90"/>
      <c r="AA1079" s="84"/>
      <c r="AB1079" s="87"/>
      <c r="AC1079" s="87"/>
      <c r="AD1079" s="86"/>
      <c r="AE1079" s="84"/>
    </row>
    <row r="1080" spans="1:31" s="89" customFormat="1" ht="15.75" customHeight="1">
      <c r="A1080" s="88">
        <v>41752</v>
      </c>
      <c r="B1080" s="84">
        <v>2805</v>
      </c>
      <c r="C1080" s="93">
        <v>41717</v>
      </c>
      <c r="D1080" s="92">
        <v>495.34</v>
      </c>
      <c r="E1080" s="87">
        <v>345</v>
      </c>
      <c r="F1080" s="87">
        <v>465</v>
      </c>
      <c r="G1080" s="86">
        <f t="shared" si="83"/>
        <v>120</v>
      </c>
      <c r="H1080" s="86">
        <f t="shared" si="84"/>
        <v>150.33999999999997</v>
      </c>
      <c r="I1080" s="90"/>
      <c r="J1080" s="90"/>
      <c r="K1080" s="90"/>
      <c r="L1080" s="90"/>
      <c r="M1080" s="90"/>
      <c r="N1080" s="90"/>
      <c r="AA1080" s="84"/>
      <c r="AB1080" s="87"/>
      <c r="AC1080" s="87"/>
      <c r="AD1080" s="86"/>
      <c r="AE1080" s="84"/>
    </row>
    <row r="1081" spans="1:31" s="89" customFormat="1" ht="15.75" customHeight="1">
      <c r="A1081" s="88">
        <v>41751</v>
      </c>
      <c r="B1081" s="84">
        <v>2780</v>
      </c>
      <c r="C1081" s="93">
        <v>41716</v>
      </c>
      <c r="D1081" s="92">
        <v>495.34</v>
      </c>
      <c r="E1081" s="87">
        <v>360</v>
      </c>
      <c r="F1081" s="87">
        <v>465</v>
      </c>
      <c r="G1081" s="86">
        <f t="shared" si="83"/>
        <v>105</v>
      </c>
      <c r="H1081" s="86">
        <f t="shared" si="84"/>
        <v>135.33999999999997</v>
      </c>
      <c r="I1081" s="90"/>
      <c r="J1081" s="90"/>
      <c r="K1081" s="90"/>
      <c r="L1081" s="90"/>
      <c r="M1081" s="90"/>
      <c r="N1081" s="90"/>
      <c r="AA1081" s="84"/>
      <c r="AB1081" s="87"/>
      <c r="AC1081" s="87"/>
      <c r="AD1081" s="86"/>
      <c r="AE1081" s="84"/>
    </row>
    <row r="1082" spans="1:31" s="89" customFormat="1" ht="15.75" customHeight="1">
      <c r="A1082" s="88">
        <v>41750</v>
      </c>
      <c r="B1082" s="84">
        <v>2775</v>
      </c>
      <c r="C1082" s="93">
        <v>41715</v>
      </c>
      <c r="D1082" s="92">
        <v>506.995</v>
      </c>
      <c r="E1082" s="87">
        <v>360</v>
      </c>
      <c r="F1082" s="87">
        <v>490</v>
      </c>
      <c r="G1082" s="86">
        <f t="shared" si="83"/>
        <v>130</v>
      </c>
      <c r="H1082" s="86">
        <f t="shared" si="84"/>
        <v>146.995</v>
      </c>
      <c r="I1082" s="90"/>
      <c r="J1082" s="90"/>
      <c r="K1082" s="90"/>
      <c r="L1082" s="90"/>
      <c r="M1082" s="90"/>
      <c r="N1082" s="90"/>
      <c r="AA1082" s="84"/>
      <c r="AB1082" s="87"/>
      <c r="AC1082" s="87"/>
      <c r="AD1082" s="86"/>
      <c r="AE1082" s="84"/>
    </row>
    <row r="1083" spans="1:31" s="89" customFormat="1" ht="15.75" customHeight="1">
      <c r="A1083" s="88">
        <v>41747</v>
      </c>
      <c r="B1083" s="84">
        <v>2775</v>
      </c>
      <c r="C1083" s="93">
        <v>41712</v>
      </c>
      <c r="D1083" s="92">
        <v>517.91499999999996</v>
      </c>
      <c r="E1083" s="87">
        <v>365</v>
      </c>
      <c r="F1083" s="87">
        <v>500</v>
      </c>
      <c r="G1083" s="86">
        <f t="shared" si="83"/>
        <v>135</v>
      </c>
      <c r="H1083" s="86">
        <f t="shared" si="84"/>
        <v>152.91499999999996</v>
      </c>
      <c r="I1083" s="90"/>
      <c r="J1083" s="90"/>
      <c r="K1083" s="90"/>
      <c r="L1083" s="90"/>
      <c r="M1083" s="90"/>
      <c r="N1083" s="90"/>
      <c r="AA1083" s="84"/>
      <c r="AB1083" s="87"/>
      <c r="AC1083" s="87"/>
      <c r="AD1083" s="86"/>
      <c r="AE1083" s="84"/>
    </row>
    <row r="1084" spans="1:31" s="89" customFormat="1" ht="15.75" customHeight="1">
      <c r="A1084" s="88">
        <v>41746</v>
      </c>
      <c r="B1084" s="84">
        <v>2735</v>
      </c>
      <c r="C1084" s="93">
        <v>41711</v>
      </c>
      <c r="D1084" s="92">
        <v>527.91499999999996</v>
      </c>
      <c r="E1084" s="87">
        <v>375</v>
      </c>
      <c r="F1084" s="87">
        <v>505</v>
      </c>
      <c r="G1084" s="86">
        <f t="shared" si="83"/>
        <v>130</v>
      </c>
      <c r="H1084" s="86">
        <f t="shared" si="84"/>
        <v>152.91499999999996</v>
      </c>
      <c r="I1084" s="90"/>
      <c r="J1084" s="90"/>
      <c r="K1084" s="90"/>
      <c r="L1084" s="90"/>
      <c r="M1084" s="90"/>
      <c r="N1084" s="90"/>
      <c r="AA1084" s="84"/>
      <c r="AB1084" s="87"/>
      <c r="AC1084" s="87"/>
      <c r="AD1084" s="86"/>
      <c r="AE1084" s="84"/>
    </row>
    <row r="1085" spans="1:31" s="89" customFormat="1" ht="15.75" customHeight="1">
      <c r="A1085" s="88">
        <v>41745</v>
      </c>
      <c r="B1085" s="84">
        <v>2730</v>
      </c>
      <c r="C1085" s="93">
        <v>41710</v>
      </c>
      <c r="D1085" s="92">
        <v>527.91499999999996</v>
      </c>
      <c r="E1085" s="87">
        <v>395</v>
      </c>
      <c r="F1085" s="87">
        <v>515</v>
      </c>
      <c r="G1085" s="86">
        <f t="shared" si="83"/>
        <v>120</v>
      </c>
      <c r="H1085" s="86">
        <f t="shared" si="84"/>
        <v>132.91499999999996</v>
      </c>
      <c r="I1085" s="90"/>
      <c r="J1085" s="90"/>
      <c r="K1085" s="90"/>
      <c r="L1085" s="90"/>
      <c r="M1085" s="90"/>
      <c r="N1085" s="90"/>
      <c r="AA1085" s="84"/>
      <c r="AB1085" s="87"/>
      <c r="AC1085" s="87"/>
      <c r="AD1085" s="86"/>
      <c r="AE1085" s="84"/>
    </row>
    <row r="1086" spans="1:31" s="89" customFormat="1" ht="15.75" customHeight="1">
      <c r="A1086" s="88">
        <v>41744</v>
      </c>
      <c r="B1086" s="84">
        <v>2800</v>
      </c>
      <c r="C1086" s="93">
        <v>41709</v>
      </c>
      <c r="D1086" s="92">
        <v>527.91499999999996</v>
      </c>
      <c r="E1086" s="87">
        <v>410</v>
      </c>
      <c r="F1086" s="87">
        <v>520</v>
      </c>
      <c r="G1086" s="86">
        <f t="shared" si="83"/>
        <v>110</v>
      </c>
      <c r="H1086" s="86">
        <f t="shared" si="84"/>
        <v>117.91499999999996</v>
      </c>
      <c r="I1086" s="90"/>
      <c r="J1086" s="90"/>
      <c r="K1086" s="90"/>
      <c r="L1086" s="90"/>
      <c r="M1086" s="90"/>
      <c r="N1086" s="90"/>
      <c r="AA1086" s="84"/>
      <c r="AB1086" s="87"/>
      <c r="AC1086" s="87"/>
      <c r="AD1086" s="86"/>
      <c r="AE1086" s="84"/>
    </row>
    <row r="1087" spans="1:31" s="89" customFormat="1" ht="15.75" customHeight="1">
      <c r="A1087" s="88">
        <v>41743</v>
      </c>
      <c r="B1087" s="84">
        <v>2800</v>
      </c>
      <c r="C1087" s="93">
        <v>41708</v>
      </c>
      <c r="D1087" s="92">
        <v>527.91499999999996</v>
      </c>
      <c r="E1087" s="87">
        <v>430</v>
      </c>
      <c r="F1087" s="87">
        <v>525</v>
      </c>
      <c r="G1087" s="86">
        <f t="shared" si="83"/>
        <v>95</v>
      </c>
      <c r="H1087" s="86">
        <f t="shared" si="84"/>
        <v>97.914999999999964</v>
      </c>
      <c r="I1087" s="90"/>
      <c r="J1087" s="90"/>
      <c r="K1087" s="90"/>
      <c r="L1087" s="90"/>
      <c r="M1087" s="90"/>
      <c r="N1087" s="90"/>
      <c r="AA1087" s="84"/>
      <c r="AB1087" s="87"/>
      <c r="AC1087" s="87"/>
      <c r="AD1087" s="86"/>
      <c r="AE1087" s="84"/>
    </row>
    <row r="1088" spans="1:31" s="89" customFormat="1" ht="15.75" customHeight="1">
      <c r="A1088" s="88">
        <v>41740</v>
      </c>
      <c r="B1088" s="84">
        <v>2810</v>
      </c>
      <c r="C1088" s="93">
        <v>41705</v>
      </c>
      <c r="D1088" s="92">
        <v>533.71500000000003</v>
      </c>
      <c r="E1088" s="87">
        <v>445</v>
      </c>
      <c r="F1088" s="87">
        <v>535</v>
      </c>
      <c r="G1088" s="86">
        <f t="shared" si="83"/>
        <v>90</v>
      </c>
      <c r="H1088" s="86">
        <f t="shared" si="84"/>
        <v>88.715000000000032</v>
      </c>
      <c r="I1088" s="90"/>
      <c r="J1088" s="90"/>
      <c r="K1088" s="90"/>
      <c r="L1088" s="90"/>
      <c r="M1088" s="90"/>
      <c r="N1088" s="90"/>
      <c r="AA1088" s="84"/>
      <c r="AB1088" s="87"/>
      <c r="AC1088" s="87"/>
      <c r="AD1088" s="86"/>
      <c r="AE1088" s="84"/>
    </row>
    <row r="1089" spans="1:31" s="89" customFormat="1" ht="15.75" customHeight="1">
      <c r="A1089" s="88">
        <v>41739</v>
      </c>
      <c r="B1089" s="84">
        <v>2825</v>
      </c>
      <c r="C1089" s="93">
        <v>41704</v>
      </c>
      <c r="D1089" s="92">
        <v>535.29999999999995</v>
      </c>
      <c r="E1089" s="87">
        <v>455</v>
      </c>
      <c r="F1089" s="87">
        <v>540</v>
      </c>
      <c r="G1089" s="86">
        <f t="shared" si="83"/>
        <v>85</v>
      </c>
      <c r="H1089" s="86">
        <f t="shared" si="84"/>
        <v>80.299999999999955</v>
      </c>
      <c r="I1089" s="90"/>
      <c r="J1089" s="90"/>
      <c r="K1089" s="90"/>
      <c r="L1089" s="90"/>
      <c r="M1089" s="90"/>
      <c r="N1089" s="90"/>
      <c r="AA1089" s="84"/>
      <c r="AB1089" s="87"/>
      <c r="AC1089" s="87"/>
      <c r="AD1089" s="86"/>
      <c r="AE1089" s="84"/>
    </row>
    <row r="1090" spans="1:31" s="89" customFormat="1" ht="15.75" customHeight="1">
      <c r="A1090" s="88">
        <v>41738</v>
      </c>
      <c r="B1090" s="84">
        <v>2830</v>
      </c>
      <c r="C1090" s="93">
        <v>41703</v>
      </c>
      <c r="D1090" s="92">
        <v>539.46</v>
      </c>
      <c r="E1090" s="87">
        <v>455</v>
      </c>
      <c r="F1090" s="87">
        <v>545</v>
      </c>
      <c r="G1090" s="86">
        <f t="shared" si="83"/>
        <v>90</v>
      </c>
      <c r="H1090" s="86">
        <f t="shared" si="84"/>
        <v>84.460000000000036</v>
      </c>
      <c r="I1090" s="90"/>
      <c r="J1090" s="90"/>
      <c r="K1090" s="90"/>
      <c r="L1090" s="90"/>
      <c r="M1090" s="90"/>
      <c r="N1090" s="90"/>
      <c r="AA1090" s="84"/>
      <c r="AB1090" s="87"/>
      <c r="AC1090" s="87"/>
      <c r="AD1090" s="86"/>
      <c r="AE1090" s="84"/>
    </row>
    <row r="1091" spans="1:31" s="89" customFormat="1" ht="15.75" customHeight="1">
      <c r="A1091" s="88">
        <v>41737</v>
      </c>
      <c r="B1091" s="84">
        <v>2860</v>
      </c>
      <c r="C1091" s="93">
        <v>41702</v>
      </c>
      <c r="D1091" s="92">
        <v>547.78499999999997</v>
      </c>
      <c r="E1091" s="87">
        <v>460</v>
      </c>
      <c r="F1091" s="87">
        <v>550</v>
      </c>
      <c r="G1091" s="86">
        <f t="shared" si="83"/>
        <v>90</v>
      </c>
      <c r="H1091" s="86">
        <f t="shared" si="84"/>
        <v>87.784999999999968</v>
      </c>
      <c r="I1091" s="90"/>
      <c r="J1091" s="90"/>
      <c r="K1091" s="90"/>
      <c r="L1091" s="90"/>
      <c r="M1091" s="90"/>
      <c r="N1091" s="90"/>
      <c r="AA1091" s="84"/>
      <c r="AB1091" s="87"/>
      <c r="AC1091" s="87"/>
      <c r="AD1091" s="86"/>
      <c r="AE1091" s="84"/>
    </row>
    <row r="1092" spans="1:31" s="89" customFormat="1" ht="15.75" customHeight="1">
      <c r="A1092" s="88">
        <v>41733</v>
      </c>
      <c r="B1092" s="84">
        <v>2855</v>
      </c>
      <c r="C1092" s="93">
        <v>41701</v>
      </c>
      <c r="D1092" s="92">
        <v>551.11500000000001</v>
      </c>
      <c r="E1092" s="87">
        <v>460</v>
      </c>
      <c r="F1092" s="87">
        <v>550</v>
      </c>
      <c r="G1092" s="86">
        <f t="shared" si="83"/>
        <v>90</v>
      </c>
      <c r="H1092" s="86">
        <f t="shared" si="84"/>
        <v>91.115000000000009</v>
      </c>
      <c r="I1092" s="90"/>
      <c r="J1092" s="90"/>
      <c r="K1092" s="90"/>
      <c r="L1092" s="90"/>
      <c r="M1092" s="90"/>
      <c r="N1092" s="90"/>
      <c r="AA1092" s="84"/>
      <c r="AB1092" s="87"/>
      <c r="AC1092" s="87"/>
      <c r="AD1092" s="86"/>
      <c r="AE1092" s="84"/>
    </row>
    <row r="1093" spans="1:31" s="89" customFormat="1" ht="15.75" customHeight="1">
      <c r="A1093" s="88">
        <v>41732</v>
      </c>
      <c r="B1093" s="84">
        <v>2855</v>
      </c>
      <c r="C1093" s="93">
        <v>41698</v>
      </c>
      <c r="D1093" s="92">
        <v>552.78</v>
      </c>
      <c r="E1093" s="87">
        <v>470</v>
      </c>
      <c r="F1093" s="87">
        <v>560</v>
      </c>
      <c r="G1093" s="86">
        <f t="shared" si="83"/>
        <v>90</v>
      </c>
      <c r="H1093" s="86">
        <f t="shared" si="84"/>
        <v>82.779999999999973</v>
      </c>
      <c r="I1093" s="90"/>
      <c r="J1093" s="90"/>
      <c r="K1093" s="90"/>
      <c r="L1093" s="90"/>
      <c r="M1093" s="90"/>
      <c r="N1093" s="90"/>
      <c r="AA1093" s="84"/>
      <c r="AB1093" s="87"/>
      <c r="AC1093" s="87"/>
      <c r="AD1093" s="86"/>
      <c r="AE1093" s="84"/>
    </row>
    <row r="1094" spans="1:31" s="89" customFormat="1" ht="15.75" customHeight="1">
      <c r="A1094" s="88">
        <v>41731</v>
      </c>
      <c r="B1094" s="84">
        <v>2860</v>
      </c>
      <c r="C1094" s="93">
        <v>41697</v>
      </c>
      <c r="D1094" s="92">
        <v>552.78</v>
      </c>
      <c r="E1094" s="87">
        <v>470</v>
      </c>
      <c r="F1094" s="87">
        <v>565</v>
      </c>
      <c r="G1094" s="86">
        <f t="shared" si="83"/>
        <v>95</v>
      </c>
      <c r="H1094" s="86">
        <f t="shared" si="84"/>
        <v>82.779999999999973</v>
      </c>
      <c r="I1094" s="90"/>
      <c r="J1094" s="90"/>
      <c r="K1094" s="90"/>
      <c r="L1094" s="90"/>
      <c r="M1094" s="90"/>
      <c r="N1094" s="90"/>
      <c r="AA1094" s="84"/>
      <c r="AB1094" s="87"/>
      <c r="AC1094" s="87"/>
      <c r="AD1094" s="86"/>
      <c r="AE1094" s="84"/>
    </row>
    <row r="1095" spans="1:31" s="89" customFormat="1" ht="15.75" customHeight="1">
      <c r="A1095" s="88">
        <v>41730</v>
      </c>
      <c r="B1095" s="84">
        <v>2875</v>
      </c>
      <c r="C1095" s="93">
        <v>41696</v>
      </c>
      <c r="D1095" s="92">
        <v>553.61500000000001</v>
      </c>
      <c r="E1095" s="87">
        <v>470</v>
      </c>
      <c r="F1095" s="87">
        <v>565</v>
      </c>
      <c r="G1095" s="86">
        <f t="shared" si="83"/>
        <v>95</v>
      </c>
      <c r="H1095" s="86">
        <f t="shared" si="84"/>
        <v>83.615000000000009</v>
      </c>
      <c r="I1095" s="90"/>
      <c r="J1095" s="90"/>
      <c r="K1095" s="90"/>
      <c r="L1095" s="90"/>
      <c r="M1095" s="90"/>
      <c r="N1095" s="90"/>
      <c r="AA1095" s="84"/>
      <c r="AB1095" s="87"/>
      <c r="AC1095" s="87"/>
      <c r="AD1095" s="86"/>
      <c r="AE1095" s="84"/>
    </row>
    <row r="1096" spans="1:31" s="89" customFormat="1" ht="15.75" customHeight="1">
      <c r="A1096" s="88">
        <v>41729</v>
      </c>
      <c r="B1096" s="84">
        <v>2865</v>
      </c>
      <c r="C1096" s="93">
        <v>41695</v>
      </c>
      <c r="D1096" s="92">
        <v>553.61500000000001</v>
      </c>
      <c r="E1096" s="87">
        <v>485</v>
      </c>
      <c r="F1096" s="87">
        <v>575</v>
      </c>
      <c r="G1096" s="86">
        <f t="shared" si="83"/>
        <v>90</v>
      </c>
      <c r="H1096" s="86">
        <f t="shared" si="84"/>
        <v>68.615000000000009</v>
      </c>
      <c r="I1096" s="90"/>
      <c r="J1096" s="90"/>
      <c r="K1096" s="90"/>
      <c r="L1096" s="90"/>
      <c r="M1096" s="90"/>
      <c r="N1096" s="90"/>
      <c r="AA1096" s="84"/>
      <c r="AB1096" s="87"/>
      <c r="AC1096" s="87"/>
      <c r="AD1096" s="86"/>
      <c r="AE1096" s="84"/>
    </row>
    <row r="1097" spans="1:31" s="89" customFormat="1" ht="15.75" customHeight="1">
      <c r="A1097" s="88">
        <v>41726</v>
      </c>
      <c r="B1097" s="84">
        <v>2850</v>
      </c>
      <c r="C1097" s="93">
        <v>41694</v>
      </c>
      <c r="D1097" s="92">
        <v>556.11</v>
      </c>
      <c r="E1097" s="87">
        <v>490</v>
      </c>
      <c r="F1097" s="87">
        <v>578</v>
      </c>
      <c r="G1097" s="86">
        <f t="shared" si="83"/>
        <v>88</v>
      </c>
      <c r="H1097" s="86">
        <f t="shared" si="84"/>
        <v>66.110000000000014</v>
      </c>
      <c r="I1097" s="90"/>
      <c r="J1097" s="90"/>
      <c r="K1097" s="90"/>
      <c r="L1097" s="90"/>
      <c r="M1097" s="90"/>
      <c r="N1097" s="90"/>
      <c r="AA1097" s="84"/>
      <c r="AB1097" s="87"/>
      <c r="AC1097" s="87"/>
      <c r="AD1097" s="86"/>
      <c r="AE1097" s="84"/>
    </row>
    <row r="1098" spans="1:31" s="89" customFormat="1" ht="15.75" customHeight="1">
      <c r="A1098" s="88">
        <v>41725</v>
      </c>
      <c r="B1098" s="84">
        <v>2780</v>
      </c>
      <c r="C1098" s="93">
        <v>41691</v>
      </c>
      <c r="D1098" s="92">
        <v>556.11</v>
      </c>
      <c r="E1098" s="87">
        <v>490</v>
      </c>
      <c r="F1098" s="87">
        <v>578</v>
      </c>
      <c r="G1098" s="86">
        <f t="shared" si="83"/>
        <v>88</v>
      </c>
      <c r="H1098" s="86">
        <f t="shared" si="84"/>
        <v>66.110000000000014</v>
      </c>
      <c r="I1098" s="90"/>
      <c r="J1098" s="90"/>
      <c r="K1098" s="90"/>
      <c r="L1098" s="90"/>
      <c r="M1098" s="90"/>
      <c r="N1098" s="90"/>
      <c r="AA1098" s="84"/>
      <c r="AB1098" s="87"/>
      <c r="AC1098" s="87"/>
      <c r="AD1098" s="86"/>
      <c r="AE1098" s="84"/>
    </row>
    <row r="1099" spans="1:31" s="89" customFormat="1" ht="15.75" customHeight="1">
      <c r="A1099" s="88">
        <v>41724</v>
      </c>
      <c r="B1099" s="84">
        <v>2765</v>
      </c>
      <c r="C1099" s="93">
        <v>41690</v>
      </c>
      <c r="D1099" s="92">
        <v>554.44500000000005</v>
      </c>
      <c r="E1099" s="87">
        <v>495</v>
      </c>
      <c r="F1099" s="87">
        <v>580</v>
      </c>
      <c r="G1099" s="86">
        <f t="shared" si="83"/>
        <v>85</v>
      </c>
      <c r="H1099" s="86">
        <f t="shared" si="84"/>
        <v>59.44500000000005</v>
      </c>
      <c r="I1099" s="90"/>
      <c r="J1099" s="90"/>
      <c r="K1099" s="90"/>
      <c r="L1099" s="90"/>
      <c r="M1099" s="90"/>
      <c r="N1099" s="90"/>
      <c r="AA1099" s="84"/>
      <c r="AB1099" s="87"/>
      <c r="AC1099" s="87"/>
      <c r="AD1099" s="86"/>
      <c r="AE1099" s="84"/>
    </row>
    <row r="1100" spans="1:31" s="89" customFormat="1" ht="15.75" customHeight="1">
      <c r="A1100" s="88">
        <v>41723</v>
      </c>
      <c r="B1100" s="84">
        <v>2790</v>
      </c>
      <c r="C1100" s="93">
        <v>41689</v>
      </c>
      <c r="D1100" s="92">
        <v>554.44500000000005</v>
      </c>
      <c r="E1100" s="87">
        <v>505</v>
      </c>
      <c r="F1100" s="87">
        <v>580</v>
      </c>
      <c r="G1100" s="86">
        <f t="shared" si="83"/>
        <v>75</v>
      </c>
      <c r="H1100" s="86">
        <f t="shared" si="84"/>
        <v>49.44500000000005</v>
      </c>
      <c r="I1100" s="90"/>
      <c r="J1100" s="90"/>
      <c r="K1100" s="90"/>
      <c r="L1100" s="90"/>
      <c r="M1100" s="90"/>
      <c r="N1100" s="90"/>
      <c r="AA1100" s="84"/>
      <c r="AB1100" s="87"/>
      <c r="AC1100" s="87"/>
      <c r="AD1100" s="86"/>
      <c r="AE1100" s="84"/>
    </row>
    <row r="1101" spans="1:31" s="89" customFormat="1" ht="15.75" customHeight="1">
      <c r="A1101" s="88">
        <v>41722</v>
      </c>
      <c r="B1101" s="84">
        <v>2755</v>
      </c>
      <c r="C1101" s="93">
        <v>41688</v>
      </c>
      <c r="D1101" s="92">
        <v>553.61500000000001</v>
      </c>
      <c r="E1101" s="87">
        <v>505</v>
      </c>
      <c r="F1101" s="87">
        <v>580</v>
      </c>
      <c r="G1101" s="86">
        <f t="shared" si="83"/>
        <v>75</v>
      </c>
      <c r="H1101" s="86">
        <f t="shared" si="84"/>
        <v>48.615000000000009</v>
      </c>
      <c r="I1101" s="90"/>
      <c r="J1101" s="90"/>
      <c r="K1101" s="90"/>
      <c r="L1101" s="90"/>
      <c r="M1101" s="90"/>
      <c r="N1101" s="90"/>
      <c r="AA1101" s="84"/>
      <c r="AB1101" s="87"/>
      <c r="AC1101" s="87"/>
      <c r="AD1101" s="86"/>
      <c r="AE1101" s="84"/>
    </row>
    <row r="1102" spans="1:31" s="89" customFormat="1" ht="15.75" customHeight="1">
      <c r="A1102" s="88">
        <v>41719</v>
      </c>
      <c r="B1102" s="84">
        <v>2740</v>
      </c>
      <c r="C1102" s="93">
        <v>41684</v>
      </c>
      <c r="D1102" s="92">
        <v>552.78</v>
      </c>
      <c r="E1102" s="87">
        <v>503</v>
      </c>
      <c r="F1102" s="87">
        <v>580</v>
      </c>
      <c r="G1102" s="86">
        <f t="shared" si="83"/>
        <v>77</v>
      </c>
      <c r="H1102" s="86">
        <f t="shared" si="84"/>
        <v>49.779999999999973</v>
      </c>
      <c r="I1102" s="90"/>
      <c r="J1102" s="90"/>
      <c r="K1102" s="90"/>
      <c r="L1102" s="90"/>
      <c r="M1102" s="90"/>
      <c r="N1102" s="90"/>
      <c r="AA1102" s="84"/>
      <c r="AB1102" s="87"/>
      <c r="AC1102" s="87"/>
      <c r="AD1102" s="86"/>
      <c r="AE1102" s="84"/>
    </row>
    <row r="1103" spans="1:31" s="89" customFormat="1" ht="15.75" customHeight="1">
      <c r="A1103" s="88">
        <v>41718</v>
      </c>
      <c r="B1103" s="84">
        <v>2750</v>
      </c>
      <c r="C1103" s="93">
        <v>41683</v>
      </c>
      <c r="D1103" s="92">
        <v>552.78</v>
      </c>
      <c r="E1103" s="87">
        <v>506</v>
      </c>
      <c r="F1103" s="87">
        <v>582</v>
      </c>
      <c r="G1103" s="86">
        <f t="shared" si="83"/>
        <v>76</v>
      </c>
      <c r="H1103" s="86">
        <f t="shared" si="84"/>
        <v>46.779999999999973</v>
      </c>
      <c r="I1103" s="90"/>
      <c r="J1103" s="90"/>
      <c r="K1103" s="90"/>
      <c r="L1103" s="90"/>
      <c r="M1103" s="90"/>
      <c r="N1103" s="90"/>
      <c r="AA1103" s="84"/>
      <c r="AB1103" s="87"/>
      <c r="AC1103" s="87"/>
      <c r="AD1103" s="86"/>
      <c r="AE1103" s="84"/>
    </row>
    <row r="1104" spans="1:31" s="89" customFormat="1" ht="15.75" customHeight="1">
      <c r="A1104" s="88">
        <v>41717</v>
      </c>
      <c r="B1104" s="84">
        <v>2750</v>
      </c>
      <c r="C1104" s="93">
        <v>41682</v>
      </c>
      <c r="D1104" s="92">
        <v>554.44500000000005</v>
      </c>
      <c r="E1104" s="87">
        <v>506</v>
      </c>
      <c r="F1104" s="87">
        <v>582</v>
      </c>
      <c r="G1104" s="86">
        <f t="shared" si="83"/>
        <v>76</v>
      </c>
      <c r="H1104" s="86">
        <f t="shared" si="84"/>
        <v>48.44500000000005</v>
      </c>
      <c r="I1104" s="90"/>
      <c r="J1104" s="90"/>
      <c r="K1104" s="90"/>
      <c r="L1104" s="90"/>
      <c r="M1104" s="90"/>
      <c r="N1104" s="90"/>
      <c r="AA1104" s="84"/>
      <c r="AB1104" s="87"/>
      <c r="AC1104" s="87"/>
      <c r="AD1104" s="86"/>
      <c r="AE1104" s="84"/>
    </row>
    <row r="1105" spans="1:31" s="89" customFormat="1" ht="15.75" customHeight="1">
      <c r="A1105" s="88">
        <v>41716</v>
      </c>
      <c r="B1105" s="84">
        <v>2775</v>
      </c>
      <c r="C1105" s="93">
        <v>41681</v>
      </c>
      <c r="D1105" s="92">
        <v>554.44500000000005</v>
      </c>
      <c r="E1105" s="87">
        <v>507</v>
      </c>
      <c r="F1105" s="87">
        <v>588</v>
      </c>
      <c r="G1105" s="86">
        <f t="shared" si="83"/>
        <v>81</v>
      </c>
      <c r="H1105" s="86">
        <f t="shared" si="84"/>
        <v>47.44500000000005</v>
      </c>
      <c r="I1105" s="90"/>
      <c r="J1105" s="90"/>
      <c r="K1105" s="90"/>
      <c r="L1105" s="90"/>
      <c r="M1105" s="90"/>
      <c r="N1105" s="90"/>
      <c r="AA1105" s="84"/>
      <c r="AB1105" s="87"/>
      <c r="AC1105" s="87"/>
      <c r="AD1105" s="86"/>
      <c r="AE1105" s="84"/>
    </row>
    <row r="1106" spans="1:31" s="89" customFormat="1" ht="15.75" customHeight="1">
      <c r="A1106" s="88">
        <v>41715</v>
      </c>
      <c r="B1106" s="84">
        <v>2775</v>
      </c>
      <c r="C1106" s="93">
        <v>41680</v>
      </c>
      <c r="D1106" s="92">
        <v>550.28499999999997</v>
      </c>
      <c r="E1106" s="87">
        <v>505</v>
      </c>
      <c r="F1106" s="87">
        <v>588</v>
      </c>
      <c r="G1106" s="86">
        <f t="shared" si="83"/>
        <v>83</v>
      </c>
      <c r="H1106" s="86">
        <f t="shared" si="84"/>
        <v>45.284999999999968</v>
      </c>
      <c r="I1106" s="90"/>
      <c r="J1106" s="90"/>
      <c r="K1106" s="90"/>
      <c r="L1106" s="90"/>
      <c r="M1106" s="90"/>
      <c r="N1106" s="90"/>
      <c r="AA1106" s="84"/>
      <c r="AB1106" s="87"/>
      <c r="AC1106" s="87"/>
      <c r="AD1106" s="86"/>
      <c r="AE1106" s="84"/>
    </row>
    <row r="1107" spans="1:31" s="89" customFormat="1" ht="15.75" customHeight="1">
      <c r="A1107" s="88">
        <v>41712</v>
      </c>
      <c r="B1107" s="84">
        <v>2775</v>
      </c>
      <c r="C1107" s="93">
        <v>41677</v>
      </c>
      <c r="D1107" s="92">
        <v>550.28499999999997</v>
      </c>
      <c r="E1107" s="87">
        <v>505</v>
      </c>
      <c r="F1107" s="87">
        <v>588</v>
      </c>
      <c r="G1107" s="86">
        <f t="shared" si="83"/>
        <v>83</v>
      </c>
      <c r="H1107" s="86">
        <f t="shared" si="84"/>
        <v>45.284999999999968</v>
      </c>
      <c r="I1107" s="90"/>
      <c r="J1107" s="90"/>
      <c r="K1107" s="90"/>
      <c r="L1107" s="90"/>
      <c r="M1107" s="90"/>
      <c r="N1107" s="90"/>
      <c r="AA1107" s="84"/>
      <c r="AB1107" s="87"/>
      <c r="AC1107" s="87"/>
      <c r="AD1107" s="86"/>
      <c r="AE1107" s="84"/>
    </row>
    <row r="1108" spans="1:31" s="89" customFormat="1" ht="15.75" customHeight="1">
      <c r="A1108" s="88">
        <v>41711</v>
      </c>
      <c r="B1108" s="84">
        <v>2745</v>
      </c>
      <c r="C1108" s="93">
        <v>41676</v>
      </c>
      <c r="D1108" s="92">
        <v>546.125</v>
      </c>
      <c r="E1108" s="87">
        <v>505</v>
      </c>
      <c r="F1108" s="87">
        <v>588</v>
      </c>
      <c r="G1108" s="86">
        <f t="shared" si="83"/>
        <v>83</v>
      </c>
      <c r="H1108" s="86">
        <f t="shared" si="84"/>
        <v>41.125</v>
      </c>
      <c r="I1108" s="90"/>
      <c r="J1108" s="90"/>
      <c r="K1108" s="90"/>
      <c r="L1108" s="90"/>
      <c r="M1108" s="90"/>
      <c r="N1108" s="90"/>
      <c r="AA1108" s="84"/>
      <c r="AB1108" s="87"/>
      <c r="AC1108" s="87"/>
      <c r="AD1108" s="86"/>
      <c r="AE1108" s="84"/>
    </row>
    <row r="1109" spans="1:31" s="89" customFormat="1" ht="15.75" customHeight="1">
      <c r="A1109" s="88">
        <v>41710</v>
      </c>
      <c r="B1109" s="84">
        <v>2915</v>
      </c>
      <c r="C1109" s="93">
        <v>41667</v>
      </c>
      <c r="D1109" s="92">
        <v>543.625</v>
      </c>
      <c r="E1109" s="87">
        <v>509</v>
      </c>
      <c r="F1109" s="87">
        <v>585</v>
      </c>
      <c r="G1109" s="86">
        <f t="shared" si="83"/>
        <v>76</v>
      </c>
      <c r="H1109" s="86">
        <f t="shared" si="84"/>
        <v>34.625</v>
      </c>
      <c r="I1109" s="90"/>
      <c r="J1109" s="90"/>
      <c r="K1109" s="90"/>
      <c r="L1109" s="90"/>
      <c r="M1109" s="90"/>
      <c r="N1109" s="90"/>
      <c r="AA1109" s="84"/>
      <c r="AB1109" s="87"/>
      <c r="AC1109" s="87"/>
      <c r="AD1109" s="86"/>
      <c r="AE1109" s="84"/>
    </row>
    <row r="1110" spans="1:31" s="89" customFormat="1" ht="15.75" customHeight="1">
      <c r="A1110" s="88">
        <v>41709</v>
      </c>
      <c r="B1110" s="84">
        <v>2950</v>
      </c>
      <c r="C1110" s="93">
        <v>41666</v>
      </c>
      <c r="D1110" s="92">
        <v>543.625</v>
      </c>
      <c r="E1110" s="87">
        <v>510</v>
      </c>
      <c r="F1110" s="87">
        <v>585</v>
      </c>
      <c r="G1110" s="86">
        <f t="shared" si="83"/>
        <v>75</v>
      </c>
      <c r="H1110" s="86">
        <f t="shared" si="84"/>
        <v>33.625</v>
      </c>
      <c r="I1110" s="90"/>
      <c r="J1110" s="90"/>
      <c r="K1110" s="90"/>
      <c r="L1110" s="90"/>
      <c r="M1110" s="90"/>
      <c r="N1110" s="90"/>
      <c r="AA1110" s="84"/>
      <c r="AB1110" s="87"/>
      <c r="AC1110" s="87"/>
      <c r="AD1110" s="86"/>
      <c r="AE1110" s="84"/>
    </row>
    <row r="1111" spans="1:31" s="89" customFormat="1" ht="15.75" customHeight="1">
      <c r="A1111" s="88">
        <v>41708</v>
      </c>
      <c r="B1111" s="84">
        <v>2975</v>
      </c>
      <c r="C1111" s="93">
        <v>41663</v>
      </c>
      <c r="D1111" s="92">
        <v>542.79</v>
      </c>
      <c r="E1111" s="87">
        <v>510</v>
      </c>
      <c r="F1111" s="87">
        <v>580</v>
      </c>
      <c r="G1111" s="86">
        <f t="shared" si="83"/>
        <v>70</v>
      </c>
      <c r="H1111" s="86">
        <f t="shared" si="84"/>
        <v>32.789999999999964</v>
      </c>
      <c r="I1111" s="90"/>
      <c r="J1111" s="90"/>
      <c r="K1111" s="90"/>
      <c r="L1111" s="90"/>
      <c r="M1111" s="90"/>
      <c r="N1111" s="90"/>
      <c r="AA1111" s="84"/>
      <c r="AB1111" s="87"/>
      <c r="AC1111" s="87"/>
      <c r="AD1111" s="86"/>
      <c r="AE1111" s="84"/>
    </row>
    <row r="1112" spans="1:31" s="89" customFormat="1" ht="15.75" customHeight="1">
      <c r="A1112" s="88">
        <v>41705</v>
      </c>
      <c r="B1112" s="84">
        <v>2985</v>
      </c>
      <c r="C1112" s="93">
        <v>41662</v>
      </c>
      <c r="D1112" s="92">
        <v>541.96</v>
      </c>
      <c r="E1112" s="87">
        <v>510</v>
      </c>
      <c r="F1112" s="87">
        <v>575</v>
      </c>
      <c r="G1112" s="86">
        <f t="shared" si="83"/>
        <v>65</v>
      </c>
      <c r="H1112" s="86">
        <f t="shared" si="84"/>
        <v>31.960000000000036</v>
      </c>
      <c r="I1112" s="90"/>
      <c r="J1112" s="90"/>
      <c r="K1112" s="90"/>
      <c r="L1112" s="90"/>
      <c r="M1112" s="90"/>
      <c r="N1112" s="90"/>
      <c r="AA1112" s="84"/>
      <c r="AB1112" s="87"/>
      <c r="AC1112" s="87"/>
      <c r="AD1112" s="86"/>
      <c r="AE1112" s="84"/>
    </row>
    <row r="1113" spans="1:31" s="89" customFormat="1" ht="15.75" customHeight="1">
      <c r="A1113" s="88">
        <v>41704</v>
      </c>
      <c r="B1113" s="84">
        <v>3010</v>
      </c>
      <c r="C1113" s="93">
        <v>41661</v>
      </c>
      <c r="D1113" s="92">
        <v>540.29499999999996</v>
      </c>
      <c r="E1113" s="87">
        <v>515</v>
      </c>
      <c r="F1113" s="87">
        <v>575</v>
      </c>
      <c r="G1113" s="86">
        <f t="shared" si="83"/>
        <v>60</v>
      </c>
      <c r="H1113" s="86">
        <f t="shared" si="84"/>
        <v>25.294999999999959</v>
      </c>
      <c r="I1113" s="90"/>
      <c r="J1113" s="90"/>
      <c r="K1113" s="90"/>
      <c r="L1113" s="90"/>
      <c r="M1113" s="90"/>
      <c r="N1113" s="90"/>
      <c r="AA1113" s="84"/>
      <c r="AB1113" s="87"/>
      <c r="AC1113" s="87"/>
      <c r="AD1113" s="86"/>
      <c r="AE1113" s="84"/>
    </row>
    <row r="1114" spans="1:31" s="89" customFormat="1" ht="15.75" customHeight="1">
      <c r="A1114" s="88">
        <v>41703</v>
      </c>
      <c r="B1114" s="84">
        <v>3015</v>
      </c>
      <c r="C1114" s="93">
        <v>41660</v>
      </c>
      <c r="D1114" s="92">
        <v>539.46</v>
      </c>
      <c r="E1114" s="87">
        <v>515</v>
      </c>
      <c r="F1114" s="87">
        <v>580</v>
      </c>
      <c r="G1114" s="86">
        <f t="shared" si="83"/>
        <v>65</v>
      </c>
      <c r="H1114" s="86">
        <f t="shared" si="84"/>
        <v>24.460000000000036</v>
      </c>
      <c r="I1114" s="90"/>
      <c r="J1114" s="90"/>
      <c r="K1114" s="90"/>
      <c r="L1114" s="90"/>
      <c r="M1114" s="90"/>
      <c r="N1114" s="90"/>
      <c r="AA1114" s="84"/>
      <c r="AB1114" s="87"/>
      <c r="AC1114" s="87"/>
      <c r="AD1114" s="86"/>
      <c r="AE1114" s="84"/>
    </row>
    <row r="1115" spans="1:31" s="89" customFormat="1" ht="15.75" customHeight="1">
      <c r="A1115" s="88">
        <v>41702</v>
      </c>
      <c r="B1115" s="84">
        <v>2975</v>
      </c>
      <c r="C1115" s="93">
        <v>41656</v>
      </c>
      <c r="D1115" s="92">
        <v>536.96500000000003</v>
      </c>
      <c r="E1115" s="87">
        <v>517</v>
      </c>
      <c r="F1115" s="87">
        <v>580</v>
      </c>
      <c r="G1115" s="86">
        <f t="shared" si="83"/>
        <v>63</v>
      </c>
      <c r="H1115" s="86">
        <f t="shared" si="84"/>
        <v>19.965000000000032</v>
      </c>
      <c r="I1115" s="90"/>
      <c r="J1115" s="90"/>
      <c r="K1115" s="90"/>
      <c r="L1115" s="90"/>
      <c r="M1115" s="90"/>
      <c r="N1115" s="90"/>
      <c r="AA1115" s="84"/>
      <c r="AB1115" s="87"/>
      <c r="AC1115" s="87"/>
      <c r="AD1115" s="86"/>
      <c r="AE1115" s="84"/>
    </row>
    <row r="1116" spans="1:31" s="89" customFormat="1" ht="15.75" customHeight="1">
      <c r="A1116" s="88">
        <v>41701</v>
      </c>
      <c r="B1116" s="84">
        <v>2940</v>
      </c>
      <c r="C1116" s="93">
        <v>41655</v>
      </c>
      <c r="D1116" s="92">
        <v>536.13</v>
      </c>
      <c r="E1116" s="87">
        <v>517</v>
      </c>
      <c r="F1116" s="87">
        <v>575</v>
      </c>
      <c r="G1116" s="86">
        <f t="shared" si="83"/>
        <v>58</v>
      </c>
      <c r="H1116" s="86">
        <f t="shared" si="84"/>
        <v>19.129999999999995</v>
      </c>
      <c r="I1116" s="90"/>
      <c r="J1116" s="90"/>
      <c r="K1116" s="90"/>
      <c r="L1116" s="90"/>
      <c r="M1116" s="90"/>
      <c r="N1116" s="90"/>
      <c r="AA1116" s="84"/>
      <c r="AB1116" s="87"/>
      <c r="AC1116" s="87"/>
      <c r="AD1116" s="86"/>
      <c r="AE1116" s="84"/>
    </row>
    <row r="1117" spans="1:31" s="89" customFormat="1" ht="15.75" customHeight="1">
      <c r="A1117" s="88">
        <v>41698</v>
      </c>
      <c r="B1117" s="84">
        <v>2900</v>
      </c>
      <c r="C1117" s="93">
        <v>41654</v>
      </c>
      <c r="D1117" s="92">
        <v>539.11500000000001</v>
      </c>
      <c r="E1117" s="87">
        <v>520</v>
      </c>
      <c r="F1117" s="87">
        <v>578</v>
      </c>
      <c r="G1117" s="86">
        <f t="shared" si="83"/>
        <v>58</v>
      </c>
      <c r="H1117" s="86">
        <f t="shared" si="84"/>
        <v>19.115000000000009</v>
      </c>
      <c r="I1117" s="90"/>
      <c r="J1117" s="90"/>
      <c r="K1117" s="90"/>
      <c r="L1117" s="90"/>
      <c r="M1117" s="90"/>
      <c r="N1117" s="90"/>
      <c r="AA1117" s="84"/>
      <c r="AB1117" s="87"/>
      <c r="AC1117" s="87"/>
      <c r="AD1117" s="86"/>
      <c r="AE1117" s="84"/>
    </row>
    <row r="1118" spans="1:31" s="89" customFormat="1" ht="15.75" customHeight="1">
      <c r="A1118" s="88">
        <v>41697</v>
      </c>
      <c r="B1118" s="84">
        <v>3050</v>
      </c>
      <c r="C1118" s="93">
        <v>41653</v>
      </c>
      <c r="D1118" s="92">
        <v>539.46</v>
      </c>
      <c r="E1118" s="87">
        <v>520</v>
      </c>
      <c r="F1118" s="87">
        <v>578</v>
      </c>
      <c r="G1118" s="86">
        <f t="shared" si="83"/>
        <v>58</v>
      </c>
      <c r="H1118" s="86">
        <f t="shared" si="84"/>
        <v>19.460000000000036</v>
      </c>
      <c r="I1118" s="90"/>
      <c r="J1118" s="90"/>
      <c r="K1118" s="90"/>
      <c r="L1118" s="90"/>
      <c r="M1118" s="90"/>
      <c r="N1118" s="90"/>
      <c r="AA1118" s="84"/>
      <c r="AB1118" s="87"/>
      <c r="AC1118" s="87"/>
      <c r="AD1118" s="86"/>
      <c r="AE1118" s="84"/>
    </row>
    <row r="1119" spans="1:31" s="89" customFormat="1" ht="15.75" customHeight="1">
      <c r="A1119" s="88">
        <v>41696</v>
      </c>
      <c r="B1119" s="84">
        <v>3040</v>
      </c>
      <c r="C1119" s="93">
        <v>41652</v>
      </c>
      <c r="D1119" s="92">
        <v>539.46</v>
      </c>
      <c r="E1119" s="87">
        <v>520</v>
      </c>
      <c r="F1119" s="87">
        <v>578</v>
      </c>
      <c r="G1119" s="86">
        <f t="shared" si="83"/>
        <v>58</v>
      </c>
      <c r="H1119" s="86">
        <f t="shared" si="84"/>
        <v>19.460000000000036</v>
      </c>
      <c r="I1119" s="90"/>
      <c r="J1119" s="90"/>
      <c r="K1119" s="90"/>
      <c r="L1119" s="90"/>
      <c r="M1119" s="90"/>
      <c r="N1119" s="90"/>
      <c r="AA1119" s="84"/>
      <c r="AB1119" s="87"/>
      <c r="AC1119" s="87"/>
      <c r="AD1119" s="86"/>
      <c r="AE1119" s="84"/>
    </row>
    <row r="1120" spans="1:31" s="89" customFormat="1" ht="15.75" customHeight="1">
      <c r="A1120" s="88">
        <v>41695</v>
      </c>
      <c r="B1120" s="84">
        <v>3085</v>
      </c>
      <c r="C1120" s="93">
        <v>41649</v>
      </c>
      <c r="D1120" s="92">
        <v>539.46</v>
      </c>
      <c r="E1120" s="87">
        <v>520</v>
      </c>
      <c r="F1120" s="87">
        <v>583</v>
      </c>
      <c r="G1120" s="86">
        <f t="shared" si="83"/>
        <v>63</v>
      </c>
      <c r="H1120" s="86">
        <f t="shared" si="84"/>
        <v>19.460000000000036</v>
      </c>
      <c r="I1120" s="90"/>
      <c r="J1120" s="90"/>
      <c r="K1120" s="90"/>
      <c r="L1120" s="90"/>
      <c r="M1120" s="90"/>
      <c r="N1120" s="90"/>
      <c r="AA1120" s="84"/>
      <c r="AB1120" s="87"/>
      <c r="AC1120" s="87"/>
      <c r="AD1120" s="86"/>
      <c r="AE1120" s="84"/>
    </row>
    <row r="1121" spans="1:31" s="89" customFormat="1" ht="15.75" customHeight="1">
      <c r="A1121" s="88">
        <v>41694</v>
      </c>
      <c r="B1121" s="84">
        <v>3120</v>
      </c>
      <c r="C1121" s="93">
        <v>41648</v>
      </c>
      <c r="D1121" s="92">
        <v>539.46</v>
      </c>
      <c r="E1121" s="87">
        <v>520</v>
      </c>
      <c r="F1121" s="87">
        <v>585</v>
      </c>
      <c r="G1121" s="86">
        <f t="shared" si="83"/>
        <v>65</v>
      </c>
      <c r="H1121" s="86">
        <f t="shared" si="84"/>
        <v>19.460000000000036</v>
      </c>
      <c r="I1121" s="90"/>
      <c r="J1121" s="90"/>
      <c r="K1121" s="90"/>
      <c r="L1121" s="90"/>
      <c r="M1121" s="90"/>
      <c r="N1121" s="90"/>
      <c r="AA1121" s="84"/>
      <c r="AB1121" s="87"/>
      <c r="AC1121" s="87"/>
      <c r="AD1121" s="86"/>
      <c r="AE1121" s="84"/>
    </row>
    <row r="1122" spans="1:31" s="89" customFormat="1" ht="15.75" customHeight="1">
      <c r="A1122" s="88">
        <v>41691</v>
      </c>
      <c r="B1122" s="84">
        <v>3210</v>
      </c>
      <c r="C1122" s="93">
        <v>41647</v>
      </c>
      <c r="D1122" s="92">
        <v>540.29499999999996</v>
      </c>
      <c r="E1122" s="87">
        <v>520</v>
      </c>
      <c r="F1122" s="87">
        <v>585</v>
      </c>
      <c r="G1122" s="86">
        <f t="shared" si="83"/>
        <v>65</v>
      </c>
      <c r="H1122" s="86">
        <f t="shared" si="84"/>
        <v>20.294999999999959</v>
      </c>
      <c r="I1122" s="90"/>
      <c r="J1122" s="90"/>
      <c r="K1122" s="90"/>
      <c r="L1122" s="90"/>
      <c r="M1122" s="90"/>
      <c r="N1122" s="90"/>
      <c r="AA1122" s="84"/>
      <c r="AB1122" s="87"/>
      <c r="AC1122" s="87"/>
      <c r="AD1122" s="86"/>
      <c r="AE1122" s="84"/>
    </row>
    <row r="1123" spans="1:31" s="89" customFormat="1" ht="15.75" customHeight="1">
      <c r="A1123" s="88">
        <v>41690</v>
      </c>
      <c r="B1123" s="84">
        <v>3250</v>
      </c>
      <c r="C1123" s="93">
        <v>41646</v>
      </c>
      <c r="D1123" s="92">
        <v>539.46</v>
      </c>
      <c r="E1123" s="87">
        <v>520</v>
      </c>
      <c r="F1123" s="87">
        <v>590</v>
      </c>
      <c r="G1123" s="86">
        <f t="shared" si="83"/>
        <v>70</v>
      </c>
      <c r="H1123" s="86">
        <f t="shared" si="84"/>
        <v>19.460000000000036</v>
      </c>
      <c r="I1123" s="90"/>
      <c r="J1123" s="90"/>
      <c r="K1123" s="90"/>
      <c r="L1123" s="90"/>
      <c r="M1123" s="90"/>
      <c r="N1123" s="90"/>
      <c r="AA1123" s="84"/>
      <c r="AB1123" s="87"/>
      <c r="AC1123" s="87"/>
      <c r="AD1123" s="86"/>
      <c r="AE1123" s="84"/>
    </row>
    <row r="1124" spans="1:31" s="89" customFormat="1" ht="15.75" customHeight="1">
      <c r="A1124" s="88">
        <v>41689</v>
      </c>
      <c r="B1124" s="84">
        <v>3280</v>
      </c>
      <c r="C1124" s="93">
        <v>41645</v>
      </c>
      <c r="D1124" s="92">
        <v>540.29499999999996</v>
      </c>
      <c r="E1124" s="87">
        <v>520</v>
      </c>
      <c r="F1124" s="87">
        <v>590</v>
      </c>
      <c r="G1124" s="86">
        <f t="shared" si="83"/>
        <v>70</v>
      </c>
      <c r="H1124" s="86">
        <f t="shared" si="84"/>
        <v>20.294999999999959</v>
      </c>
      <c r="I1124" s="90"/>
      <c r="J1124" s="90"/>
      <c r="K1124" s="90"/>
      <c r="L1124" s="90"/>
      <c r="M1124" s="90"/>
      <c r="N1124" s="90"/>
      <c r="AA1124" s="84"/>
      <c r="AB1124" s="87"/>
      <c r="AC1124" s="87"/>
      <c r="AD1124" s="86"/>
      <c r="AE1124" s="84"/>
    </row>
    <row r="1125" spans="1:31" s="89" customFormat="1" ht="15.75" customHeight="1">
      <c r="A1125" s="88">
        <v>41688</v>
      </c>
      <c r="B1125" s="84">
        <v>3290</v>
      </c>
      <c r="C1125" s="93">
        <v>41642</v>
      </c>
      <c r="D1125" s="92">
        <v>536.13</v>
      </c>
      <c r="E1125" s="87">
        <v>530</v>
      </c>
      <c r="F1125" s="87">
        <v>595</v>
      </c>
      <c r="G1125" s="86">
        <f t="shared" si="83"/>
        <v>65</v>
      </c>
      <c r="H1125" s="86">
        <f t="shared" si="84"/>
        <v>6.1299999999999955</v>
      </c>
      <c r="I1125" s="90"/>
      <c r="J1125" s="90"/>
      <c r="K1125" s="90"/>
      <c r="L1125" s="90"/>
      <c r="M1125" s="90"/>
      <c r="N1125" s="90"/>
      <c r="AA1125" s="84"/>
      <c r="AB1125" s="87"/>
      <c r="AC1125" s="87"/>
      <c r="AD1125" s="86"/>
      <c r="AE1125" s="84"/>
    </row>
    <row r="1126" spans="1:31" s="89" customFormat="1" ht="15.75" customHeight="1">
      <c r="A1126" s="88">
        <v>41687</v>
      </c>
      <c r="B1126" s="84">
        <v>3305</v>
      </c>
      <c r="C1126" s="93">
        <v>41641</v>
      </c>
      <c r="D1126" s="92">
        <v>534.46500000000003</v>
      </c>
      <c r="E1126" s="87">
        <v>530</v>
      </c>
      <c r="F1126" s="87">
        <v>595</v>
      </c>
      <c r="G1126" s="86">
        <f t="shared" si="83"/>
        <v>65</v>
      </c>
      <c r="H1126" s="86">
        <f t="shared" si="84"/>
        <v>4.4650000000000318</v>
      </c>
      <c r="I1126" s="90"/>
      <c r="J1126" s="90"/>
      <c r="K1126" s="90"/>
      <c r="L1126" s="90"/>
      <c r="M1126" s="90"/>
      <c r="N1126" s="90"/>
      <c r="AA1126" s="84"/>
      <c r="AB1126" s="87"/>
      <c r="AC1126" s="87"/>
      <c r="AD1126" s="86"/>
      <c r="AE1126" s="84"/>
    </row>
    <row r="1127" spans="1:31" s="89" customFormat="1" ht="15.75" customHeight="1">
      <c r="A1127" s="88">
        <v>41684</v>
      </c>
      <c r="B1127" s="84">
        <v>3325</v>
      </c>
      <c r="C1127" s="84"/>
      <c r="D1127" s="84"/>
      <c r="E1127" s="87"/>
      <c r="F1127" s="87"/>
      <c r="G1127" s="86"/>
      <c r="H1127" s="85"/>
      <c r="I1127" s="90"/>
      <c r="J1127" s="90"/>
      <c r="K1127" s="90"/>
      <c r="L1127" s="90"/>
      <c r="M1127" s="90"/>
      <c r="N1127" s="90"/>
      <c r="AA1127" s="84"/>
      <c r="AB1127" s="87"/>
      <c r="AC1127" s="87"/>
      <c r="AD1127" s="86"/>
      <c r="AE1127" s="84"/>
    </row>
    <row r="1128" spans="1:31" s="89" customFormat="1" ht="15.75" customHeight="1">
      <c r="A1128" s="88">
        <v>41683</v>
      </c>
      <c r="B1128" s="84">
        <v>3335</v>
      </c>
      <c r="C1128" s="84"/>
      <c r="D1128" s="84"/>
      <c r="E1128" s="87"/>
      <c r="F1128" s="87"/>
      <c r="G1128" s="86"/>
      <c r="H1128" s="85"/>
      <c r="I1128" s="90"/>
      <c r="J1128" s="90"/>
      <c r="K1128" s="90"/>
      <c r="L1128" s="90"/>
      <c r="M1128" s="90"/>
      <c r="N1128" s="90"/>
      <c r="AA1128" s="84"/>
      <c r="AB1128" s="87"/>
      <c r="AC1128" s="87"/>
      <c r="AD1128" s="86"/>
      <c r="AE1128" s="84"/>
    </row>
    <row r="1129" spans="1:31" s="89" customFormat="1" ht="15.75" customHeight="1">
      <c r="A1129" s="88">
        <v>41682</v>
      </c>
      <c r="B1129" s="84">
        <v>3375</v>
      </c>
      <c r="C1129" s="84"/>
      <c r="D1129" s="84"/>
      <c r="E1129" s="87"/>
      <c r="F1129" s="87"/>
      <c r="G1129" s="86"/>
      <c r="H1129" s="85"/>
      <c r="I1129" s="90"/>
      <c r="J1129" s="90"/>
      <c r="K1129" s="90"/>
      <c r="L1129" s="90"/>
      <c r="M1129" s="90"/>
      <c r="N1129" s="90"/>
      <c r="AA1129" s="84"/>
      <c r="AB1129" s="87"/>
      <c r="AC1129" s="87"/>
      <c r="AD1129" s="86"/>
      <c r="AE1129" s="84"/>
    </row>
    <row r="1130" spans="1:31" s="89" customFormat="1" ht="15.75" customHeight="1">
      <c r="A1130" s="88">
        <v>41681</v>
      </c>
      <c r="B1130" s="84">
        <v>3375</v>
      </c>
      <c r="C1130" s="84"/>
      <c r="D1130" s="84"/>
      <c r="E1130" s="87"/>
      <c r="F1130" s="87"/>
      <c r="G1130" s="86"/>
      <c r="H1130" s="85"/>
      <c r="I1130" s="90"/>
      <c r="J1130" s="90"/>
      <c r="K1130" s="90"/>
      <c r="L1130" s="90"/>
      <c r="M1130" s="90"/>
      <c r="N1130" s="90"/>
      <c r="AA1130" s="84"/>
      <c r="AB1130" s="87"/>
      <c r="AC1130" s="87"/>
      <c r="AD1130" s="86"/>
      <c r="AE1130" s="84"/>
    </row>
    <row r="1131" spans="1:31" s="89" customFormat="1" ht="15.75" customHeight="1">
      <c r="A1131" s="88">
        <v>41680</v>
      </c>
      <c r="B1131" s="84">
        <v>3375</v>
      </c>
      <c r="C1131" s="84"/>
      <c r="D1131" s="84"/>
      <c r="E1131" s="87"/>
      <c r="F1131" s="87"/>
      <c r="G1131" s="86"/>
      <c r="H1131" s="85"/>
      <c r="I1131" s="90"/>
      <c r="J1131" s="90"/>
      <c r="K1131" s="90"/>
      <c r="L1131" s="90"/>
      <c r="M1131" s="90"/>
      <c r="N1131" s="90"/>
      <c r="AA1131" s="84"/>
      <c r="AB1131" s="87"/>
      <c r="AC1131" s="87"/>
      <c r="AD1131" s="86"/>
      <c r="AE1131" s="84"/>
    </row>
    <row r="1132" spans="1:31" s="89" customFormat="1" ht="15.75" customHeight="1">
      <c r="A1132" s="88">
        <v>41677</v>
      </c>
      <c r="B1132" s="84">
        <v>3300</v>
      </c>
      <c r="C1132" s="84"/>
      <c r="D1132" s="84"/>
      <c r="E1132" s="87"/>
      <c r="F1132" s="87"/>
      <c r="G1132" s="86"/>
      <c r="H1132" s="85"/>
      <c r="I1132" s="90"/>
      <c r="J1132" s="90"/>
      <c r="K1132" s="90"/>
      <c r="L1132" s="90"/>
      <c r="M1132" s="90"/>
      <c r="N1132" s="90"/>
      <c r="AA1132" s="84"/>
      <c r="AB1132" s="87"/>
      <c r="AC1132" s="87"/>
      <c r="AD1132" s="86"/>
      <c r="AE1132" s="84"/>
    </row>
    <row r="1133" spans="1:31" s="89" customFormat="1" ht="15.75" customHeight="1">
      <c r="A1133" s="88">
        <v>41669</v>
      </c>
      <c r="B1133" s="84">
        <v>3325</v>
      </c>
      <c r="C1133" s="84"/>
      <c r="D1133" s="84"/>
      <c r="E1133" s="87"/>
      <c r="F1133" s="87"/>
      <c r="G1133" s="86"/>
      <c r="H1133" s="85"/>
      <c r="I1133" s="90"/>
      <c r="J1133" s="90"/>
      <c r="K1133" s="90"/>
      <c r="L1133" s="90"/>
      <c r="M1133" s="90"/>
      <c r="N1133" s="90"/>
      <c r="AA1133" s="84"/>
      <c r="AB1133" s="87"/>
      <c r="AC1133" s="87"/>
      <c r="AD1133" s="86"/>
      <c r="AE1133" s="84"/>
    </row>
    <row r="1134" spans="1:31" s="89" customFormat="1" ht="15.75" customHeight="1">
      <c r="A1134" s="88">
        <v>41668</v>
      </c>
      <c r="B1134" s="84">
        <v>3325</v>
      </c>
      <c r="C1134" s="84"/>
      <c r="D1134" s="84"/>
      <c r="E1134" s="87"/>
      <c r="F1134" s="87"/>
      <c r="G1134" s="86"/>
      <c r="H1134" s="85"/>
      <c r="I1134" s="90"/>
      <c r="J1134" s="90"/>
      <c r="K1134" s="90"/>
      <c r="L1134" s="90"/>
      <c r="M1134" s="90"/>
      <c r="N1134" s="90"/>
      <c r="AA1134" s="84"/>
      <c r="AB1134" s="87"/>
      <c r="AC1134" s="87"/>
      <c r="AD1134" s="86"/>
      <c r="AE1134" s="84"/>
    </row>
    <row r="1135" spans="1:31" s="89" customFormat="1" ht="15.75" customHeight="1">
      <c r="A1135" s="88">
        <v>41667</v>
      </c>
      <c r="B1135" s="84">
        <v>3325</v>
      </c>
      <c r="C1135" s="84"/>
      <c r="D1135" s="84"/>
      <c r="E1135" s="87"/>
      <c r="F1135" s="87"/>
      <c r="G1135" s="86"/>
      <c r="H1135" s="85"/>
      <c r="I1135" s="90"/>
      <c r="J1135" s="90"/>
      <c r="K1135" s="90"/>
      <c r="L1135" s="90"/>
      <c r="M1135" s="90"/>
      <c r="N1135" s="90"/>
      <c r="AA1135" s="84"/>
      <c r="AB1135" s="87"/>
      <c r="AC1135" s="87"/>
      <c r="AD1135" s="86"/>
      <c r="AE1135" s="84"/>
    </row>
    <row r="1136" spans="1:31" s="89" customFormat="1" ht="15.75" customHeight="1">
      <c r="A1136" s="88">
        <v>41666</v>
      </c>
      <c r="B1136" s="84">
        <v>3300</v>
      </c>
      <c r="C1136" s="84"/>
      <c r="D1136" s="84"/>
      <c r="E1136" s="87"/>
      <c r="F1136" s="87"/>
      <c r="G1136" s="86"/>
      <c r="H1136" s="85"/>
      <c r="I1136" s="90"/>
      <c r="J1136" s="90"/>
      <c r="K1136" s="90"/>
      <c r="L1136" s="90"/>
      <c r="M1136" s="90"/>
      <c r="N1136" s="90"/>
      <c r="AA1136" s="84"/>
      <c r="AB1136" s="87"/>
      <c r="AC1136" s="87"/>
      <c r="AD1136" s="86"/>
      <c r="AE1136" s="84"/>
    </row>
    <row r="1137" spans="1:31" s="89" customFormat="1" ht="15.75" customHeight="1">
      <c r="A1137" s="88">
        <v>41663</v>
      </c>
      <c r="B1137" s="84">
        <v>3325</v>
      </c>
      <c r="C1137" s="84"/>
      <c r="D1137" s="84"/>
      <c r="E1137" s="87"/>
      <c r="F1137" s="87"/>
      <c r="G1137" s="86"/>
      <c r="H1137" s="85"/>
      <c r="I1137" s="90"/>
      <c r="J1137" s="90"/>
      <c r="K1137" s="90"/>
      <c r="L1137" s="90"/>
      <c r="M1137" s="90"/>
      <c r="N1137" s="90"/>
      <c r="AA1137" s="84"/>
      <c r="AB1137" s="87"/>
      <c r="AC1137" s="87"/>
      <c r="AD1137" s="86"/>
      <c r="AE1137" s="84"/>
    </row>
    <row r="1138" spans="1:31" s="89" customFormat="1" ht="15.75" customHeight="1">
      <c r="A1138" s="88">
        <v>41662</v>
      </c>
      <c r="B1138" s="84">
        <v>3300</v>
      </c>
      <c r="C1138" s="84"/>
      <c r="D1138" s="84"/>
      <c r="E1138" s="87"/>
      <c r="F1138" s="87"/>
      <c r="G1138" s="86"/>
      <c r="H1138" s="85"/>
      <c r="I1138" s="90"/>
      <c r="J1138" s="90"/>
      <c r="K1138" s="90"/>
      <c r="L1138" s="90"/>
      <c r="M1138" s="90"/>
      <c r="N1138" s="90"/>
      <c r="AA1138" s="84"/>
      <c r="AB1138" s="87"/>
      <c r="AC1138" s="87"/>
      <c r="AD1138" s="86"/>
      <c r="AE1138" s="84"/>
    </row>
    <row r="1139" spans="1:31" s="89" customFormat="1" ht="15.75" customHeight="1">
      <c r="A1139" s="88">
        <v>41661</v>
      </c>
      <c r="B1139" s="84">
        <v>3275</v>
      </c>
      <c r="C1139" s="84"/>
      <c r="D1139" s="84"/>
      <c r="E1139" s="87"/>
      <c r="F1139" s="87"/>
      <c r="G1139" s="86"/>
      <c r="H1139" s="85"/>
      <c r="I1139" s="90"/>
      <c r="J1139" s="90"/>
      <c r="K1139" s="90"/>
      <c r="L1139" s="90"/>
      <c r="M1139" s="90"/>
      <c r="N1139" s="90"/>
      <c r="AA1139" s="84"/>
      <c r="AB1139" s="87"/>
      <c r="AC1139" s="87"/>
      <c r="AD1139" s="86"/>
      <c r="AE1139" s="84"/>
    </row>
    <row r="1140" spans="1:31" s="89" customFormat="1" ht="15.75" customHeight="1">
      <c r="A1140" s="88">
        <v>41660</v>
      </c>
      <c r="B1140" s="84">
        <v>3315</v>
      </c>
      <c r="C1140" s="84"/>
      <c r="D1140" s="84"/>
      <c r="E1140" s="87"/>
      <c r="F1140" s="87"/>
      <c r="G1140" s="86"/>
      <c r="H1140" s="85"/>
      <c r="I1140" s="90"/>
      <c r="J1140" s="90"/>
      <c r="K1140" s="90"/>
      <c r="L1140" s="90"/>
      <c r="M1140" s="90"/>
      <c r="N1140" s="90"/>
      <c r="AA1140" s="84"/>
      <c r="AB1140" s="87"/>
      <c r="AC1140" s="87"/>
      <c r="AD1140" s="86"/>
      <c r="AE1140" s="84"/>
    </row>
    <row r="1141" spans="1:31" s="89" customFormat="1" ht="15.75" customHeight="1">
      <c r="A1141" s="88">
        <v>41659</v>
      </c>
      <c r="B1141" s="84">
        <v>3320</v>
      </c>
      <c r="C1141" s="84"/>
      <c r="D1141" s="84"/>
      <c r="E1141" s="87"/>
      <c r="F1141" s="87"/>
      <c r="G1141" s="86"/>
      <c r="H1141" s="85"/>
      <c r="I1141" s="90"/>
      <c r="J1141" s="90"/>
      <c r="K1141" s="90"/>
      <c r="L1141" s="90"/>
      <c r="M1141" s="90"/>
      <c r="N1141" s="90"/>
      <c r="AA1141" s="84"/>
      <c r="AB1141" s="87"/>
      <c r="AC1141" s="87"/>
      <c r="AD1141" s="86"/>
      <c r="AE1141" s="84"/>
    </row>
    <row r="1142" spans="1:31" s="89" customFormat="1" ht="15.75" customHeight="1">
      <c r="A1142" s="88">
        <v>41656</v>
      </c>
      <c r="B1142" s="84">
        <v>3325</v>
      </c>
      <c r="C1142" s="84"/>
      <c r="D1142" s="84"/>
      <c r="E1142" s="87"/>
      <c r="F1142" s="87"/>
      <c r="G1142" s="86"/>
      <c r="H1142" s="85"/>
      <c r="I1142" s="90"/>
      <c r="J1142" s="90"/>
      <c r="K1142" s="90"/>
      <c r="L1142" s="90"/>
      <c r="M1142" s="90"/>
      <c r="N1142" s="90"/>
      <c r="AA1142" s="84"/>
      <c r="AB1142" s="87"/>
      <c r="AC1142" s="87"/>
      <c r="AD1142" s="86"/>
      <c r="AE1142" s="84"/>
    </row>
    <row r="1143" spans="1:31" s="89" customFormat="1" ht="15.75" customHeight="1">
      <c r="A1143" s="88">
        <v>41655</v>
      </c>
      <c r="B1143" s="84">
        <v>3350</v>
      </c>
      <c r="C1143" s="84"/>
      <c r="D1143" s="84"/>
      <c r="E1143" s="87"/>
      <c r="F1143" s="87"/>
      <c r="G1143" s="86"/>
      <c r="H1143" s="85"/>
      <c r="I1143" s="90"/>
      <c r="J1143" s="90"/>
      <c r="K1143" s="90"/>
      <c r="L1143" s="90"/>
      <c r="M1143" s="90"/>
      <c r="N1143" s="90"/>
      <c r="AA1143" s="84"/>
      <c r="AB1143" s="87"/>
      <c r="AC1143" s="87"/>
      <c r="AD1143" s="86"/>
      <c r="AE1143" s="84"/>
    </row>
    <row r="1144" spans="1:31" s="89" customFormat="1" ht="15.75" customHeight="1">
      <c r="A1144" s="88">
        <v>41654</v>
      </c>
      <c r="B1144" s="84">
        <v>3375</v>
      </c>
      <c r="C1144" s="84"/>
      <c r="D1144" s="84"/>
      <c r="E1144" s="87"/>
      <c r="F1144" s="87"/>
      <c r="G1144" s="86"/>
      <c r="H1144" s="85"/>
      <c r="I1144" s="90"/>
      <c r="J1144" s="90"/>
      <c r="K1144" s="90"/>
      <c r="L1144" s="90"/>
      <c r="M1144" s="90"/>
      <c r="N1144" s="90"/>
      <c r="AA1144" s="84"/>
      <c r="AB1144" s="87"/>
      <c r="AC1144" s="87"/>
      <c r="AD1144" s="86"/>
      <c r="AE1144" s="84"/>
    </row>
    <row r="1145" spans="1:31" s="89" customFormat="1" ht="15.75" customHeight="1">
      <c r="A1145" s="88">
        <v>41653</v>
      </c>
      <c r="B1145" s="84">
        <v>3350</v>
      </c>
      <c r="C1145" s="84"/>
      <c r="D1145" s="84"/>
      <c r="E1145" s="87"/>
      <c r="F1145" s="87"/>
      <c r="G1145" s="86"/>
      <c r="H1145" s="85"/>
      <c r="I1145" s="90"/>
      <c r="J1145" s="90"/>
      <c r="K1145" s="90"/>
      <c r="L1145" s="90"/>
      <c r="M1145" s="90"/>
      <c r="N1145" s="90"/>
      <c r="AA1145" s="84"/>
      <c r="AB1145" s="87"/>
      <c r="AC1145" s="87"/>
      <c r="AD1145" s="86"/>
      <c r="AE1145" s="84"/>
    </row>
    <row r="1146" spans="1:31" s="89" customFormat="1" ht="15.75" customHeight="1">
      <c r="A1146" s="88">
        <v>41652</v>
      </c>
      <c r="B1146" s="84">
        <v>3300</v>
      </c>
      <c r="C1146" s="84"/>
      <c r="D1146" s="84"/>
      <c r="E1146" s="87"/>
      <c r="F1146" s="87"/>
      <c r="G1146" s="86"/>
      <c r="H1146" s="85"/>
      <c r="I1146" s="90"/>
      <c r="J1146" s="90"/>
      <c r="K1146" s="90"/>
      <c r="L1146" s="90"/>
      <c r="M1146" s="90"/>
      <c r="N1146" s="90"/>
      <c r="AA1146" s="84"/>
      <c r="AB1146" s="87"/>
      <c r="AC1146" s="87"/>
      <c r="AD1146" s="86"/>
      <c r="AE1146" s="84"/>
    </row>
    <row r="1147" spans="1:31" s="89" customFormat="1" ht="15.75" customHeight="1">
      <c r="A1147" s="88">
        <v>41649</v>
      </c>
      <c r="B1147" s="84">
        <v>3300</v>
      </c>
      <c r="C1147" s="84"/>
      <c r="D1147" s="84"/>
      <c r="E1147" s="87"/>
      <c r="F1147" s="87"/>
      <c r="G1147" s="86"/>
      <c r="H1147" s="85"/>
      <c r="I1147" s="90"/>
      <c r="J1147" s="90"/>
      <c r="K1147" s="90"/>
      <c r="L1147" s="90"/>
      <c r="M1147" s="90"/>
      <c r="N1147" s="90"/>
      <c r="AA1147" s="84"/>
      <c r="AB1147" s="87"/>
      <c r="AC1147" s="87"/>
      <c r="AD1147" s="86"/>
      <c r="AE1147" s="84"/>
    </row>
    <row r="1148" spans="1:31" s="89" customFormat="1" ht="15.75" customHeight="1">
      <c r="A1148" s="88">
        <v>41648</v>
      </c>
      <c r="B1148" s="84">
        <v>3275</v>
      </c>
      <c r="C1148" s="84"/>
      <c r="D1148" s="84"/>
      <c r="E1148" s="87"/>
      <c r="F1148" s="87"/>
      <c r="G1148" s="86"/>
      <c r="H1148" s="85"/>
      <c r="I1148" s="90"/>
      <c r="J1148" s="90"/>
      <c r="K1148" s="90"/>
      <c r="L1148" s="90"/>
      <c r="M1148" s="90"/>
      <c r="N1148" s="90"/>
      <c r="AA1148" s="84"/>
      <c r="AB1148" s="87"/>
      <c r="AC1148" s="87"/>
      <c r="AD1148" s="86"/>
      <c r="AE1148" s="84"/>
    </row>
    <row r="1149" spans="1:31" s="89" customFormat="1" ht="15.75" customHeight="1">
      <c r="A1149" s="88">
        <v>41647</v>
      </c>
      <c r="B1149" s="84">
        <v>3265</v>
      </c>
      <c r="C1149" s="84"/>
      <c r="D1149" s="84"/>
      <c r="E1149" s="87"/>
      <c r="F1149" s="87"/>
      <c r="G1149" s="86"/>
      <c r="H1149" s="85"/>
      <c r="I1149" s="90"/>
      <c r="J1149" s="90"/>
      <c r="K1149" s="90"/>
      <c r="L1149" s="90"/>
      <c r="M1149" s="90"/>
      <c r="N1149" s="90"/>
      <c r="AA1149" s="84"/>
      <c r="AB1149" s="87"/>
      <c r="AC1149" s="87"/>
      <c r="AD1149" s="86"/>
      <c r="AE1149" s="84"/>
    </row>
    <row r="1150" spans="1:31" s="89" customFormat="1" ht="15.75" customHeight="1">
      <c r="A1150" s="88">
        <v>41646</v>
      </c>
      <c r="B1150" s="84">
        <v>3305</v>
      </c>
      <c r="C1150" s="84"/>
      <c r="D1150" s="84"/>
      <c r="E1150" s="87"/>
      <c r="F1150" s="87"/>
      <c r="G1150" s="86"/>
      <c r="H1150" s="85"/>
      <c r="I1150" s="90"/>
      <c r="J1150" s="90"/>
      <c r="K1150" s="90"/>
      <c r="L1150" s="90"/>
      <c r="M1150" s="90"/>
      <c r="N1150" s="90"/>
      <c r="AA1150" s="84"/>
      <c r="AB1150" s="87"/>
      <c r="AC1150" s="87"/>
      <c r="AD1150" s="86"/>
      <c r="AE1150" s="84"/>
    </row>
    <row r="1151" spans="1:31" s="89" customFormat="1" ht="15.75" customHeight="1">
      <c r="A1151" s="88">
        <v>41645</v>
      </c>
      <c r="B1151" s="84">
        <v>3300</v>
      </c>
      <c r="C1151" s="84"/>
      <c r="D1151" s="84"/>
      <c r="E1151" s="87"/>
      <c r="F1151" s="87"/>
      <c r="G1151" s="86"/>
      <c r="H1151" s="85"/>
      <c r="I1151" s="90"/>
      <c r="J1151" s="90"/>
      <c r="K1151" s="90"/>
      <c r="L1151" s="90"/>
      <c r="M1151" s="90"/>
      <c r="N1151" s="90"/>
      <c r="AA1151" s="84"/>
      <c r="AB1151" s="87"/>
      <c r="AC1151" s="87"/>
      <c r="AD1151" s="86"/>
      <c r="AE1151" s="84"/>
    </row>
    <row r="1152" spans="1:31" s="89" customFormat="1" ht="15.75" customHeight="1">
      <c r="A1152" s="88">
        <v>41642</v>
      </c>
      <c r="B1152" s="84">
        <v>3300</v>
      </c>
      <c r="C1152" s="84"/>
      <c r="D1152" s="84"/>
      <c r="E1152" s="87"/>
      <c r="F1152" s="87"/>
      <c r="G1152" s="86"/>
      <c r="H1152" s="85"/>
      <c r="I1152" s="90"/>
      <c r="J1152" s="90"/>
      <c r="K1152" s="90"/>
      <c r="L1152" s="90"/>
      <c r="M1152" s="90"/>
      <c r="N1152" s="90"/>
      <c r="AA1152" s="84"/>
      <c r="AB1152" s="87"/>
      <c r="AC1152" s="87"/>
      <c r="AD1152" s="86"/>
      <c r="AE1152" s="84"/>
    </row>
    <row r="1153" spans="1:31" s="89" customFormat="1" ht="15.75" customHeight="1">
      <c r="A1153" s="88">
        <v>41641</v>
      </c>
      <c r="B1153" s="84">
        <v>3475</v>
      </c>
      <c r="C1153" s="84"/>
      <c r="D1153" s="84"/>
      <c r="E1153" s="87"/>
      <c r="F1153" s="87"/>
      <c r="G1153" s="86"/>
      <c r="H1153" s="85"/>
      <c r="I1153" s="90"/>
      <c r="J1153" s="90"/>
      <c r="K1153" s="90"/>
      <c r="L1153" s="90"/>
      <c r="M1153" s="90"/>
      <c r="N1153" s="90"/>
      <c r="AA1153" s="84"/>
      <c r="AB1153" s="87"/>
      <c r="AC1153" s="87"/>
      <c r="AD1153" s="86"/>
      <c r="AE1153" s="84"/>
    </row>
    <row r="1154" spans="1:31" s="89" customFormat="1" ht="15.75" customHeight="1">
      <c r="A1154" s="88">
        <v>41639</v>
      </c>
      <c r="B1154" s="84">
        <v>3500</v>
      </c>
      <c r="C1154" s="84"/>
      <c r="D1154" s="84"/>
      <c r="E1154" s="87"/>
      <c r="F1154" s="87"/>
      <c r="G1154" s="86"/>
      <c r="H1154" s="85"/>
      <c r="I1154" s="90"/>
      <c r="J1154" s="90"/>
      <c r="K1154" s="90"/>
      <c r="L1154" s="90"/>
      <c r="M1154" s="90"/>
      <c r="N1154" s="90"/>
      <c r="AA1154" s="84"/>
      <c r="AB1154" s="87"/>
      <c r="AC1154" s="87"/>
      <c r="AD1154" s="86"/>
      <c r="AE1154" s="84"/>
    </row>
    <row r="1155" spans="1:31" s="89" customFormat="1" ht="15.75" customHeight="1">
      <c r="A1155" s="88">
        <v>41638</v>
      </c>
      <c r="B1155" s="84">
        <v>3525</v>
      </c>
      <c r="C1155" s="84"/>
      <c r="D1155" s="84"/>
      <c r="E1155" s="87"/>
      <c r="F1155" s="87"/>
      <c r="G1155" s="86"/>
      <c r="H1155" s="85"/>
      <c r="I1155" s="90"/>
      <c r="J1155" s="90"/>
      <c r="K1155" s="90"/>
      <c r="L1155" s="90"/>
      <c r="M1155" s="90"/>
      <c r="N1155" s="90"/>
      <c r="AA1155" s="84"/>
      <c r="AB1155" s="87"/>
      <c r="AC1155" s="87"/>
      <c r="AD1155" s="86"/>
      <c r="AE1155" s="84"/>
    </row>
    <row r="1156" spans="1:31" s="89" customFormat="1" ht="15.75" customHeight="1">
      <c r="A1156" s="88">
        <v>41635</v>
      </c>
      <c r="B1156" s="84">
        <v>3545</v>
      </c>
      <c r="C1156" s="84"/>
      <c r="D1156" s="84"/>
      <c r="E1156" s="87"/>
      <c r="F1156" s="87"/>
      <c r="G1156" s="86"/>
      <c r="H1156" s="85"/>
      <c r="I1156" s="90"/>
      <c r="J1156" s="90"/>
      <c r="K1156" s="90"/>
      <c r="L1156" s="90"/>
      <c r="M1156" s="90"/>
      <c r="N1156" s="90"/>
      <c r="AA1156" s="84"/>
      <c r="AB1156" s="87"/>
      <c r="AC1156" s="87"/>
      <c r="AD1156" s="86"/>
      <c r="AE1156" s="84"/>
    </row>
    <row r="1157" spans="1:31" s="89" customFormat="1" ht="15.75" customHeight="1">
      <c r="A1157" s="88">
        <v>41634</v>
      </c>
      <c r="B1157" s="84">
        <v>3725</v>
      </c>
      <c r="C1157" s="84"/>
      <c r="D1157" s="84"/>
      <c r="E1157" s="87"/>
      <c r="F1157" s="87"/>
      <c r="G1157" s="86"/>
      <c r="H1157" s="85"/>
      <c r="I1157" s="90"/>
      <c r="J1157" s="90"/>
      <c r="K1157" s="90"/>
      <c r="L1157" s="90"/>
      <c r="M1157" s="90"/>
      <c r="N1157" s="90"/>
      <c r="AA1157" s="84"/>
      <c r="AB1157" s="87"/>
      <c r="AC1157" s="87"/>
      <c r="AD1157" s="86"/>
      <c r="AE1157" s="84"/>
    </row>
    <row r="1158" spans="1:31" s="89" customFormat="1" ht="15.75" customHeight="1">
      <c r="A1158" s="88">
        <v>41633</v>
      </c>
      <c r="B1158" s="84">
        <v>3725</v>
      </c>
      <c r="C1158" s="84"/>
      <c r="D1158" s="84"/>
      <c r="E1158" s="87"/>
      <c r="F1158" s="87"/>
      <c r="G1158" s="86"/>
      <c r="H1158" s="85"/>
      <c r="I1158" s="90"/>
      <c r="J1158" s="90"/>
      <c r="K1158" s="90"/>
      <c r="L1158" s="90"/>
      <c r="M1158" s="90"/>
      <c r="N1158" s="90"/>
      <c r="AA1158" s="84"/>
      <c r="AB1158" s="87"/>
      <c r="AC1158" s="87"/>
      <c r="AD1158" s="86"/>
      <c r="AE1158" s="84"/>
    </row>
    <row r="1159" spans="1:31" s="89" customFormat="1" ht="15.75" customHeight="1">
      <c r="A1159" s="88">
        <v>41632</v>
      </c>
      <c r="B1159" s="84">
        <v>3560</v>
      </c>
      <c r="C1159" s="84"/>
      <c r="D1159" s="84"/>
      <c r="E1159" s="87"/>
      <c r="F1159" s="87"/>
      <c r="G1159" s="86"/>
      <c r="H1159" s="85"/>
      <c r="I1159" s="90"/>
      <c r="J1159" s="90"/>
      <c r="K1159" s="90"/>
      <c r="L1159" s="90"/>
      <c r="M1159" s="90"/>
      <c r="N1159" s="90"/>
      <c r="AA1159" s="84"/>
      <c r="AB1159" s="87"/>
      <c r="AC1159" s="87"/>
      <c r="AD1159" s="86"/>
      <c r="AE1159" s="84"/>
    </row>
    <row r="1160" spans="1:31" s="89" customFormat="1" ht="15.75" customHeight="1">
      <c r="A1160" s="88">
        <v>41631</v>
      </c>
      <c r="B1160" s="84">
        <v>3560</v>
      </c>
      <c r="C1160" s="84"/>
      <c r="D1160" s="84"/>
      <c r="E1160" s="87"/>
      <c r="F1160" s="87"/>
      <c r="G1160" s="86"/>
      <c r="H1160" s="85"/>
      <c r="I1160" s="90"/>
      <c r="J1160" s="90"/>
      <c r="K1160" s="90"/>
      <c r="L1160" s="90"/>
      <c r="M1160" s="90"/>
      <c r="N1160" s="90"/>
      <c r="AA1160" s="84"/>
      <c r="AB1160" s="87"/>
      <c r="AC1160" s="87"/>
      <c r="AD1160" s="86"/>
      <c r="AE1160" s="84"/>
    </row>
    <row r="1161" spans="1:31" s="89" customFormat="1" ht="15.75" customHeight="1">
      <c r="A1161" s="88">
        <v>41628</v>
      </c>
      <c r="B1161" s="84">
        <v>3525</v>
      </c>
      <c r="C1161" s="84"/>
      <c r="D1161" s="84"/>
      <c r="E1161" s="87"/>
      <c r="F1161" s="87"/>
      <c r="G1161" s="86"/>
      <c r="H1161" s="85"/>
      <c r="I1161" s="90"/>
      <c r="J1161" s="90"/>
      <c r="K1161" s="90"/>
      <c r="L1161" s="90"/>
      <c r="M1161" s="90"/>
      <c r="N1161" s="90"/>
      <c r="AA1161" s="84"/>
      <c r="AB1161" s="87"/>
      <c r="AC1161" s="87"/>
      <c r="AD1161" s="86"/>
      <c r="AE1161" s="84"/>
    </row>
    <row r="1162" spans="1:31" s="89" customFormat="1" ht="15.75" customHeight="1">
      <c r="A1162" s="88">
        <v>41627</v>
      </c>
      <c r="B1162" s="84">
        <v>3525</v>
      </c>
      <c r="C1162" s="84"/>
      <c r="D1162" s="84"/>
      <c r="E1162" s="87"/>
      <c r="F1162" s="87"/>
      <c r="G1162" s="86"/>
      <c r="H1162" s="85"/>
      <c r="I1162" s="90"/>
      <c r="J1162" s="90"/>
      <c r="K1162" s="90"/>
      <c r="L1162" s="90"/>
      <c r="M1162" s="90"/>
      <c r="N1162" s="90"/>
      <c r="AA1162" s="84"/>
      <c r="AB1162" s="87"/>
      <c r="AC1162" s="87"/>
      <c r="AD1162" s="86"/>
      <c r="AE1162" s="84"/>
    </row>
    <row r="1163" spans="1:31" s="89" customFormat="1" ht="15.75" customHeight="1">
      <c r="A1163" s="88">
        <v>41626</v>
      </c>
      <c r="B1163" s="84">
        <v>3525</v>
      </c>
      <c r="C1163" s="84"/>
      <c r="D1163" s="84"/>
      <c r="E1163" s="87"/>
      <c r="F1163" s="87"/>
      <c r="G1163" s="86"/>
      <c r="H1163" s="85"/>
      <c r="I1163" s="90"/>
      <c r="J1163" s="90"/>
      <c r="K1163" s="90"/>
      <c r="L1163" s="90"/>
      <c r="M1163" s="90"/>
      <c r="N1163" s="90"/>
      <c r="AA1163" s="84"/>
      <c r="AB1163" s="87"/>
      <c r="AC1163" s="87"/>
      <c r="AD1163" s="86"/>
      <c r="AE1163" s="84"/>
    </row>
    <row r="1164" spans="1:31" s="89" customFormat="1" ht="15.75" customHeight="1">
      <c r="A1164" s="88">
        <v>41625</v>
      </c>
      <c r="B1164" s="84">
        <v>3550</v>
      </c>
      <c r="C1164" s="84"/>
      <c r="D1164" s="84"/>
      <c r="E1164" s="87"/>
      <c r="F1164" s="87"/>
      <c r="G1164" s="86"/>
      <c r="H1164" s="85"/>
      <c r="I1164" s="90"/>
      <c r="J1164" s="90"/>
      <c r="K1164" s="90"/>
      <c r="L1164" s="90"/>
      <c r="M1164" s="90"/>
      <c r="N1164" s="90"/>
      <c r="AA1164" s="84"/>
      <c r="AB1164" s="87"/>
      <c r="AC1164" s="87"/>
      <c r="AD1164" s="86"/>
      <c r="AE1164" s="84"/>
    </row>
    <row r="1165" spans="1:31" s="89" customFormat="1" ht="15.75" customHeight="1">
      <c r="A1165" s="88">
        <v>41624</v>
      </c>
      <c r="B1165" s="84">
        <v>3675</v>
      </c>
      <c r="C1165" s="84"/>
      <c r="D1165" s="84"/>
      <c r="E1165" s="87"/>
      <c r="F1165" s="87"/>
      <c r="G1165" s="86"/>
      <c r="H1165" s="85"/>
      <c r="I1165" s="90"/>
      <c r="J1165" s="90"/>
      <c r="K1165" s="90"/>
      <c r="L1165" s="90"/>
      <c r="M1165" s="90"/>
      <c r="N1165" s="90"/>
      <c r="AA1165" s="84"/>
      <c r="AB1165" s="87"/>
      <c r="AC1165" s="87"/>
      <c r="AD1165" s="86"/>
      <c r="AE1165" s="84"/>
    </row>
    <row r="1166" spans="1:31" s="89" customFormat="1" ht="15.75" customHeight="1">
      <c r="A1166" s="88">
        <v>41621</v>
      </c>
      <c r="B1166" s="84">
        <v>3875</v>
      </c>
      <c r="C1166" s="84"/>
      <c r="D1166" s="84"/>
      <c r="E1166" s="87"/>
      <c r="F1166" s="87"/>
      <c r="G1166" s="86"/>
      <c r="H1166" s="85"/>
      <c r="I1166" s="90"/>
      <c r="J1166" s="90"/>
      <c r="K1166" s="90"/>
      <c r="L1166" s="90"/>
      <c r="M1166" s="90"/>
      <c r="N1166" s="90"/>
      <c r="AA1166" s="84"/>
      <c r="AB1166" s="87"/>
      <c r="AC1166" s="87"/>
      <c r="AD1166" s="86"/>
      <c r="AE1166" s="84"/>
    </row>
    <row r="1167" spans="1:31" s="89" customFormat="1" ht="15.75" customHeight="1">
      <c r="A1167" s="88">
        <v>41620</v>
      </c>
      <c r="B1167" s="84">
        <v>3900</v>
      </c>
      <c r="C1167" s="84"/>
      <c r="D1167" s="84"/>
      <c r="E1167" s="87"/>
      <c r="F1167" s="87"/>
      <c r="G1167" s="86"/>
      <c r="H1167" s="85"/>
      <c r="I1167" s="90"/>
      <c r="J1167" s="90"/>
      <c r="K1167" s="90"/>
      <c r="L1167" s="90"/>
      <c r="M1167" s="90"/>
      <c r="N1167" s="90"/>
      <c r="AA1167" s="84"/>
      <c r="AB1167" s="87"/>
      <c r="AC1167" s="87"/>
      <c r="AD1167" s="86"/>
      <c r="AE1167" s="84"/>
    </row>
    <row r="1168" spans="1:31" s="89" customFormat="1" ht="15.75" customHeight="1">
      <c r="A1168" s="88">
        <v>41619</v>
      </c>
      <c r="B1168" s="84">
        <v>4025</v>
      </c>
      <c r="C1168" s="84"/>
      <c r="D1168" s="84"/>
      <c r="E1168" s="87"/>
      <c r="F1168" s="87"/>
      <c r="G1168" s="86"/>
      <c r="H1168" s="85"/>
      <c r="I1168" s="90"/>
      <c r="J1168" s="90"/>
      <c r="K1168" s="90"/>
      <c r="L1168" s="90"/>
      <c r="M1168" s="90"/>
      <c r="N1168" s="90"/>
      <c r="AA1168" s="84"/>
      <c r="AB1168" s="87"/>
      <c r="AC1168" s="87"/>
      <c r="AD1168" s="86"/>
      <c r="AE1168" s="84"/>
    </row>
    <row r="1169" spans="1:31" s="89" customFormat="1" ht="15.75" customHeight="1">
      <c r="A1169" s="88">
        <v>41618</v>
      </c>
      <c r="B1169" s="84">
        <v>4175</v>
      </c>
      <c r="C1169" s="84"/>
      <c r="D1169" s="84"/>
      <c r="E1169" s="87"/>
      <c r="F1169" s="87"/>
      <c r="G1169" s="86"/>
      <c r="H1169" s="85"/>
      <c r="I1169" s="90"/>
      <c r="J1169" s="90"/>
      <c r="K1169" s="90"/>
      <c r="L1169" s="90"/>
      <c r="M1169" s="90"/>
      <c r="N1169" s="90"/>
      <c r="AA1169" s="84"/>
      <c r="AB1169" s="87"/>
      <c r="AC1169" s="87"/>
      <c r="AD1169" s="86"/>
      <c r="AE1169" s="84"/>
    </row>
    <row r="1170" spans="1:31" s="89" customFormat="1" ht="15.75" customHeight="1">
      <c r="A1170" s="88">
        <v>41617</v>
      </c>
      <c r="B1170" s="84">
        <v>4050</v>
      </c>
      <c r="C1170" s="84"/>
      <c r="D1170" s="84"/>
      <c r="E1170" s="87"/>
      <c r="F1170" s="87"/>
      <c r="G1170" s="86"/>
      <c r="H1170" s="85"/>
      <c r="I1170" s="90"/>
      <c r="J1170" s="90"/>
      <c r="K1170" s="90"/>
      <c r="L1170" s="90"/>
      <c r="M1170" s="90"/>
      <c r="N1170" s="90"/>
      <c r="AA1170" s="84"/>
      <c r="AB1170" s="87"/>
      <c r="AC1170" s="87"/>
      <c r="AD1170" s="86"/>
      <c r="AE1170" s="84"/>
    </row>
    <row r="1171" spans="1:31" s="89" customFormat="1" ht="15.75" customHeight="1">
      <c r="A1171" s="88">
        <v>41614</v>
      </c>
      <c r="B1171" s="84">
        <v>4050</v>
      </c>
      <c r="C1171" s="84"/>
      <c r="D1171" s="84"/>
      <c r="E1171" s="87"/>
      <c r="F1171" s="87"/>
      <c r="G1171" s="86"/>
      <c r="H1171" s="85"/>
      <c r="I1171" s="90"/>
      <c r="J1171" s="90"/>
      <c r="K1171" s="90"/>
      <c r="L1171" s="90"/>
      <c r="M1171" s="90"/>
      <c r="N1171" s="90"/>
      <c r="AA1171" s="84"/>
      <c r="AB1171" s="87"/>
      <c r="AC1171" s="87"/>
      <c r="AD1171" s="86"/>
      <c r="AE1171" s="84"/>
    </row>
    <row r="1172" spans="1:31" s="89" customFormat="1" ht="15.75" customHeight="1">
      <c r="A1172" s="88">
        <v>41613</v>
      </c>
      <c r="B1172" s="84">
        <v>3875</v>
      </c>
      <c r="C1172" s="84"/>
      <c r="D1172" s="84"/>
      <c r="E1172" s="87"/>
      <c r="F1172" s="87"/>
      <c r="G1172" s="86"/>
      <c r="H1172" s="85"/>
      <c r="I1172" s="90"/>
      <c r="J1172" s="90"/>
      <c r="K1172" s="90"/>
      <c r="L1172" s="90"/>
      <c r="M1172" s="90"/>
      <c r="N1172" s="90"/>
      <c r="AA1172" s="84"/>
      <c r="AB1172" s="87"/>
      <c r="AC1172" s="87"/>
      <c r="AD1172" s="86"/>
      <c r="AE1172" s="84"/>
    </row>
    <row r="1173" spans="1:31" s="89" customFormat="1" ht="15.75" customHeight="1">
      <c r="A1173" s="88">
        <v>41612</v>
      </c>
      <c r="B1173" s="84">
        <v>3825</v>
      </c>
      <c r="C1173" s="84"/>
      <c r="D1173" s="84"/>
      <c r="E1173" s="87"/>
      <c r="F1173" s="87"/>
      <c r="G1173" s="86"/>
      <c r="H1173" s="85"/>
      <c r="I1173" s="90"/>
      <c r="J1173" s="90"/>
      <c r="K1173" s="90"/>
      <c r="L1173" s="90"/>
      <c r="M1173" s="90"/>
      <c r="N1173" s="90"/>
      <c r="AA1173" s="84"/>
      <c r="AB1173" s="87"/>
      <c r="AC1173" s="87"/>
      <c r="AD1173" s="86"/>
      <c r="AE1173" s="84"/>
    </row>
    <row r="1174" spans="1:31" s="89" customFormat="1" ht="15.75" customHeight="1">
      <c r="A1174" s="88">
        <v>41611</v>
      </c>
      <c r="B1174" s="84">
        <v>3775</v>
      </c>
      <c r="C1174" s="84"/>
      <c r="D1174" s="84"/>
      <c r="E1174" s="87"/>
      <c r="F1174" s="87"/>
      <c r="G1174" s="86"/>
      <c r="H1174" s="85"/>
      <c r="I1174" s="90"/>
      <c r="J1174" s="90"/>
      <c r="K1174" s="90"/>
      <c r="L1174" s="90"/>
      <c r="M1174" s="90"/>
      <c r="N1174" s="90"/>
      <c r="AA1174" s="84"/>
      <c r="AB1174" s="87"/>
      <c r="AC1174" s="87"/>
      <c r="AD1174" s="86"/>
      <c r="AE1174" s="84"/>
    </row>
    <row r="1175" spans="1:31" s="89" customFormat="1" ht="15.75" customHeight="1">
      <c r="A1175" s="88">
        <v>41610</v>
      </c>
      <c r="B1175" s="84">
        <v>3675</v>
      </c>
      <c r="C1175" s="84"/>
      <c r="D1175" s="84"/>
      <c r="E1175" s="87"/>
      <c r="F1175" s="87"/>
      <c r="G1175" s="86"/>
      <c r="H1175" s="85"/>
      <c r="I1175" s="90"/>
      <c r="J1175" s="90"/>
      <c r="K1175" s="90"/>
      <c r="L1175" s="90"/>
      <c r="M1175" s="90"/>
      <c r="N1175" s="90"/>
      <c r="AA1175" s="84"/>
      <c r="AB1175" s="87"/>
      <c r="AC1175" s="87"/>
      <c r="AD1175" s="86"/>
      <c r="AE1175" s="84"/>
    </row>
    <row r="1176" spans="1:31" s="89" customFormat="1" ht="15.75" customHeight="1">
      <c r="A1176" s="88">
        <v>41607</v>
      </c>
      <c r="B1176" s="84">
        <v>3590</v>
      </c>
      <c r="C1176" s="84"/>
      <c r="D1176" s="84"/>
      <c r="E1176" s="87"/>
      <c r="F1176" s="87"/>
      <c r="G1176" s="86"/>
      <c r="H1176" s="85"/>
      <c r="I1176" s="90"/>
      <c r="J1176" s="90"/>
      <c r="K1176" s="90"/>
      <c r="L1176" s="90"/>
      <c r="M1176" s="90"/>
      <c r="N1176" s="90"/>
      <c r="AA1176" s="84"/>
      <c r="AB1176" s="87"/>
      <c r="AC1176" s="87"/>
      <c r="AD1176" s="86"/>
      <c r="AE1176" s="84"/>
    </row>
    <row r="1177" spans="1:31" s="89" customFormat="1" ht="15.75" customHeight="1">
      <c r="A1177" s="88">
        <v>41606</v>
      </c>
      <c r="B1177" s="84">
        <v>3590</v>
      </c>
      <c r="C1177" s="84"/>
      <c r="D1177" s="84"/>
      <c r="E1177" s="87"/>
      <c r="F1177" s="87"/>
      <c r="G1177" s="86"/>
      <c r="H1177" s="85"/>
      <c r="I1177" s="90"/>
      <c r="J1177" s="90"/>
      <c r="K1177" s="90"/>
      <c r="L1177" s="90"/>
      <c r="M1177" s="90"/>
      <c r="N1177" s="90"/>
      <c r="AA1177" s="84"/>
      <c r="AB1177" s="87"/>
      <c r="AC1177" s="87"/>
      <c r="AD1177" s="86"/>
      <c r="AE1177" s="84"/>
    </row>
    <row r="1178" spans="1:31" s="89" customFormat="1" ht="15.75" customHeight="1">
      <c r="A1178" s="88">
        <v>41605</v>
      </c>
      <c r="B1178" s="84">
        <v>3565</v>
      </c>
      <c r="C1178" s="84"/>
      <c r="D1178" s="84"/>
      <c r="E1178" s="87"/>
      <c r="F1178" s="87"/>
      <c r="G1178" s="86"/>
      <c r="H1178" s="85"/>
      <c r="I1178" s="90"/>
      <c r="J1178" s="90"/>
      <c r="K1178" s="90"/>
      <c r="L1178" s="90"/>
      <c r="M1178" s="90"/>
      <c r="N1178" s="90"/>
      <c r="AA1178" s="84"/>
      <c r="AB1178" s="87"/>
      <c r="AC1178" s="87"/>
      <c r="AD1178" s="86"/>
      <c r="AE1178" s="84"/>
    </row>
    <row r="1179" spans="1:31" s="89" customFormat="1" ht="15.75" customHeight="1">
      <c r="A1179" s="88">
        <v>41604</v>
      </c>
      <c r="B1179" s="84">
        <v>3640</v>
      </c>
      <c r="C1179" s="84"/>
      <c r="D1179" s="84"/>
      <c r="E1179" s="87"/>
      <c r="F1179" s="87"/>
      <c r="G1179" s="86"/>
      <c r="H1179" s="85"/>
      <c r="I1179" s="90"/>
      <c r="J1179" s="90"/>
      <c r="K1179" s="90"/>
      <c r="L1179" s="90"/>
      <c r="M1179" s="90"/>
      <c r="N1179" s="90"/>
      <c r="AA1179" s="84"/>
      <c r="AB1179" s="87"/>
      <c r="AC1179" s="87"/>
      <c r="AD1179" s="86"/>
      <c r="AE1179" s="84"/>
    </row>
    <row r="1180" spans="1:31" s="89" customFormat="1" ht="15.75" customHeight="1">
      <c r="A1180" s="88">
        <v>41603</v>
      </c>
      <c r="B1180" s="84">
        <v>3635</v>
      </c>
      <c r="C1180" s="84"/>
      <c r="D1180" s="84"/>
      <c r="E1180" s="87"/>
      <c r="F1180" s="87"/>
      <c r="G1180" s="86"/>
      <c r="H1180" s="85"/>
      <c r="I1180" s="90"/>
      <c r="J1180" s="90"/>
      <c r="K1180" s="90"/>
      <c r="L1180" s="90"/>
      <c r="M1180" s="90"/>
      <c r="N1180" s="90"/>
      <c r="AA1180" s="84"/>
      <c r="AB1180" s="87"/>
      <c r="AC1180" s="87"/>
      <c r="AD1180" s="86"/>
      <c r="AE1180" s="84"/>
    </row>
    <row r="1181" spans="1:31" s="89" customFormat="1" ht="15.75" customHeight="1">
      <c r="A1181" s="88">
        <v>41600</v>
      </c>
      <c r="B1181" s="84">
        <v>3625</v>
      </c>
      <c r="C1181" s="84"/>
      <c r="D1181" s="84"/>
      <c r="E1181" s="87"/>
      <c r="F1181" s="87"/>
      <c r="G1181" s="86"/>
      <c r="H1181" s="85"/>
      <c r="I1181" s="90"/>
      <c r="J1181" s="90"/>
      <c r="K1181" s="90"/>
      <c r="L1181" s="90"/>
      <c r="M1181" s="90"/>
      <c r="N1181" s="90"/>
      <c r="AA1181" s="84"/>
      <c r="AB1181" s="87"/>
      <c r="AC1181" s="87"/>
      <c r="AD1181" s="86"/>
      <c r="AE1181" s="84"/>
    </row>
    <row r="1182" spans="1:31" s="89" customFormat="1" ht="15.75" customHeight="1">
      <c r="A1182" s="88">
        <v>41599</v>
      </c>
      <c r="B1182" s="84">
        <v>3525</v>
      </c>
      <c r="C1182" s="84"/>
      <c r="D1182" s="84"/>
      <c r="E1182" s="87"/>
      <c r="F1182" s="87"/>
      <c r="G1182" s="86"/>
      <c r="H1182" s="85"/>
      <c r="I1182" s="90"/>
      <c r="J1182" s="90"/>
      <c r="K1182" s="90"/>
      <c r="L1182" s="90"/>
      <c r="M1182" s="90"/>
      <c r="N1182" s="90"/>
      <c r="AA1182" s="84"/>
      <c r="AB1182" s="87"/>
      <c r="AC1182" s="87"/>
      <c r="AD1182" s="86"/>
      <c r="AE1182" s="84"/>
    </row>
    <row r="1183" spans="1:31" s="89" customFormat="1" ht="15.75" customHeight="1">
      <c r="A1183" s="88">
        <v>41598</v>
      </c>
      <c r="B1183" s="84">
        <v>3525</v>
      </c>
      <c r="C1183" s="84"/>
      <c r="D1183" s="84"/>
      <c r="E1183" s="87"/>
      <c r="F1183" s="87"/>
      <c r="G1183" s="86"/>
      <c r="H1183" s="85"/>
      <c r="I1183" s="90"/>
      <c r="J1183" s="90"/>
      <c r="K1183" s="90"/>
      <c r="L1183" s="90"/>
      <c r="M1183" s="90"/>
      <c r="N1183" s="90"/>
      <c r="AA1183" s="84"/>
      <c r="AB1183" s="87"/>
      <c r="AC1183" s="87"/>
      <c r="AD1183" s="86"/>
      <c r="AE1183" s="84"/>
    </row>
    <row r="1184" spans="1:31" s="89" customFormat="1" ht="15.75" customHeight="1">
      <c r="A1184" s="88">
        <v>41597</v>
      </c>
      <c r="B1184" s="84">
        <v>3525</v>
      </c>
      <c r="C1184" s="84"/>
      <c r="D1184" s="84"/>
      <c r="E1184" s="87"/>
      <c r="F1184" s="87"/>
      <c r="G1184" s="86"/>
      <c r="H1184" s="85"/>
      <c r="I1184" s="90"/>
      <c r="J1184" s="90"/>
      <c r="K1184" s="90"/>
      <c r="L1184" s="90"/>
      <c r="M1184" s="90"/>
      <c r="N1184" s="90"/>
      <c r="AA1184" s="84"/>
      <c r="AB1184" s="87"/>
      <c r="AC1184" s="87"/>
      <c r="AD1184" s="86"/>
      <c r="AE1184" s="84"/>
    </row>
    <row r="1185" spans="1:31" s="89" customFormat="1" ht="15.75" customHeight="1">
      <c r="A1185" s="88">
        <v>41596</v>
      </c>
      <c r="B1185" s="84">
        <v>3525</v>
      </c>
      <c r="C1185" s="84"/>
      <c r="D1185" s="84"/>
      <c r="E1185" s="87"/>
      <c r="F1185" s="87"/>
      <c r="G1185" s="86"/>
      <c r="H1185" s="85"/>
      <c r="I1185" s="90"/>
      <c r="J1185" s="90"/>
      <c r="K1185" s="90"/>
      <c r="L1185" s="90"/>
      <c r="M1185" s="90"/>
      <c r="N1185" s="90"/>
      <c r="AA1185" s="84"/>
      <c r="AB1185" s="87"/>
      <c r="AC1185" s="87"/>
      <c r="AD1185" s="86"/>
      <c r="AE1185" s="84"/>
    </row>
    <row r="1186" spans="1:31" s="89" customFormat="1" ht="15.75" customHeight="1">
      <c r="A1186" s="88">
        <v>41593</v>
      </c>
      <c r="B1186" s="84">
        <v>3470</v>
      </c>
      <c r="C1186" s="84"/>
      <c r="D1186" s="84"/>
      <c r="E1186" s="87"/>
      <c r="F1186" s="87"/>
      <c r="G1186" s="86"/>
      <c r="H1186" s="85"/>
      <c r="I1186" s="90"/>
      <c r="J1186" s="90"/>
      <c r="K1186" s="90"/>
      <c r="L1186" s="90"/>
      <c r="M1186" s="90"/>
      <c r="N1186" s="90"/>
      <c r="AA1186" s="84"/>
      <c r="AB1186" s="87"/>
      <c r="AC1186" s="87"/>
      <c r="AD1186" s="86"/>
      <c r="AE1186" s="84"/>
    </row>
    <row r="1187" spans="1:31" s="89" customFormat="1" ht="15.75" customHeight="1">
      <c r="A1187" s="88">
        <v>41592</v>
      </c>
      <c r="B1187" s="84">
        <v>3470</v>
      </c>
      <c r="C1187" s="84"/>
      <c r="D1187" s="84"/>
      <c r="E1187" s="87"/>
      <c r="F1187" s="87"/>
      <c r="G1187" s="86"/>
      <c r="H1187" s="85"/>
      <c r="I1187" s="90"/>
      <c r="J1187" s="90"/>
      <c r="K1187" s="90"/>
      <c r="L1187" s="90"/>
      <c r="M1187" s="90"/>
      <c r="N1187" s="90"/>
      <c r="AA1187" s="84"/>
      <c r="AB1187" s="87"/>
      <c r="AC1187" s="87"/>
      <c r="AD1187" s="86"/>
      <c r="AE1187" s="84"/>
    </row>
    <row r="1188" spans="1:31" s="89" customFormat="1" ht="15.75" customHeight="1">
      <c r="A1188" s="88">
        <v>41591</v>
      </c>
      <c r="B1188" s="84">
        <v>3440</v>
      </c>
      <c r="C1188" s="84"/>
      <c r="D1188" s="84"/>
      <c r="E1188" s="87"/>
      <c r="F1188" s="87"/>
      <c r="G1188" s="86"/>
      <c r="H1188" s="85"/>
      <c r="I1188" s="90"/>
      <c r="J1188" s="90"/>
      <c r="K1188" s="90"/>
      <c r="L1188" s="90"/>
      <c r="M1188" s="90"/>
      <c r="N1188" s="90"/>
      <c r="AA1188" s="84"/>
      <c r="AB1188" s="87"/>
      <c r="AC1188" s="87"/>
      <c r="AD1188" s="86"/>
      <c r="AE1188" s="84"/>
    </row>
    <row r="1189" spans="1:31" s="89" customFormat="1" ht="15.75" customHeight="1">
      <c r="A1189" s="88">
        <v>41590</v>
      </c>
      <c r="B1189" s="84">
        <v>3440</v>
      </c>
      <c r="C1189" s="84"/>
      <c r="D1189" s="84"/>
      <c r="E1189" s="87"/>
      <c r="F1189" s="87"/>
      <c r="G1189" s="86"/>
      <c r="H1189" s="85"/>
      <c r="I1189" s="90"/>
      <c r="J1189" s="90"/>
      <c r="K1189" s="90"/>
      <c r="L1189" s="90"/>
      <c r="M1189" s="90"/>
      <c r="N1189" s="90"/>
      <c r="AA1189" s="84"/>
      <c r="AB1189" s="87"/>
      <c r="AC1189" s="87"/>
      <c r="AD1189" s="86"/>
      <c r="AE1189" s="84"/>
    </row>
    <row r="1190" spans="1:31" s="89" customFormat="1" ht="15.75" customHeight="1">
      <c r="A1190" s="88">
        <v>41589</v>
      </c>
      <c r="B1190" s="84">
        <v>3435</v>
      </c>
      <c r="C1190" s="84"/>
      <c r="D1190" s="84"/>
      <c r="E1190" s="87"/>
      <c r="F1190" s="87"/>
      <c r="G1190" s="86"/>
      <c r="H1190" s="85"/>
      <c r="I1190" s="90"/>
      <c r="J1190" s="90"/>
      <c r="K1190" s="90"/>
      <c r="L1190" s="90"/>
      <c r="M1190" s="90"/>
      <c r="N1190" s="90"/>
      <c r="AA1190" s="84"/>
      <c r="AB1190" s="87"/>
      <c r="AC1190" s="87"/>
      <c r="AD1190" s="86"/>
      <c r="AE1190" s="84"/>
    </row>
    <row r="1191" spans="1:31" s="89" customFormat="1" ht="15.75" customHeight="1">
      <c r="A1191" s="88">
        <v>41586</v>
      </c>
      <c r="B1191" s="84">
        <v>3390</v>
      </c>
      <c r="C1191" s="84"/>
      <c r="D1191" s="84"/>
      <c r="E1191" s="87"/>
      <c r="F1191" s="87"/>
      <c r="G1191" s="86"/>
      <c r="H1191" s="85"/>
      <c r="I1191" s="90"/>
      <c r="J1191" s="90"/>
      <c r="K1191" s="90"/>
      <c r="L1191" s="90"/>
      <c r="M1191" s="90"/>
      <c r="N1191" s="90"/>
      <c r="AA1191" s="84"/>
      <c r="AB1191" s="87"/>
      <c r="AC1191" s="87"/>
      <c r="AD1191" s="86"/>
      <c r="AE1191" s="84"/>
    </row>
    <row r="1192" spans="1:31" s="89" customFormat="1" ht="15.75" customHeight="1">
      <c r="A1192" s="88">
        <v>41585</v>
      </c>
      <c r="B1192" s="84">
        <v>3390</v>
      </c>
      <c r="C1192" s="84"/>
      <c r="D1192" s="84"/>
      <c r="E1192" s="87"/>
      <c r="F1192" s="87"/>
      <c r="G1192" s="86"/>
      <c r="H1192" s="85"/>
      <c r="I1192" s="90"/>
      <c r="J1192" s="90"/>
      <c r="K1192" s="90"/>
      <c r="L1192" s="90"/>
      <c r="M1192" s="90"/>
      <c r="N1192" s="90"/>
      <c r="AA1192" s="84"/>
      <c r="AB1192" s="87"/>
      <c r="AC1192" s="87"/>
      <c r="AD1192" s="86"/>
      <c r="AE1192" s="84"/>
    </row>
    <row r="1193" spans="1:31" s="89" customFormat="1" ht="15.75" customHeight="1">
      <c r="A1193" s="88">
        <v>41584</v>
      </c>
      <c r="B1193" s="84">
        <v>3390</v>
      </c>
      <c r="C1193" s="84"/>
      <c r="D1193" s="84"/>
      <c r="E1193" s="87"/>
      <c r="F1193" s="87"/>
      <c r="G1193" s="86"/>
      <c r="H1193" s="85"/>
      <c r="I1193" s="90"/>
      <c r="J1193" s="90"/>
      <c r="K1193" s="90"/>
      <c r="L1193" s="90"/>
      <c r="M1193" s="90"/>
      <c r="N1193" s="90"/>
      <c r="AA1193" s="84"/>
      <c r="AB1193" s="87"/>
      <c r="AC1193" s="87"/>
      <c r="AD1193" s="86"/>
      <c r="AE1193" s="84"/>
    </row>
    <row r="1194" spans="1:31" s="89" customFormat="1" ht="15.75" customHeight="1">
      <c r="A1194" s="88">
        <v>41583</v>
      </c>
      <c r="B1194" s="84">
        <v>3390</v>
      </c>
      <c r="C1194" s="84"/>
      <c r="D1194" s="84"/>
      <c r="E1194" s="87"/>
      <c r="F1194" s="87"/>
      <c r="G1194" s="86"/>
      <c r="H1194" s="85"/>
      <c r="I1194" s="90"/>
      <c r="J1194" s="90"/>
      <c r="K1194" s="90"/>
      <c r="L1194" s="90"/>
      <c r="M1194" s="90"/>
      <c r="N1194" s="90"/>
      <c r="AA1194" s="84"/>
      <c r="AB1194" s="87"/>
      <c r="AC1194" s="87"/>
      <c r="AD1194" s="86"/>
      <c r="AE1194" s="84"/>
    </row>
    <row r="1195" spans="1:31" s="89" customFormat="1" ht="15.75" customHeight="1">
      <c r="A1195" s="88">
        <v>41582</v>
      </c>
      <c r="B1195" s="84">
        <v>3375</v>
      </c>
      <c r="C1195" s="84"/>
      <c r="D1195" s="84"/>
      <c r="E1195" s="87"/>
      <c r="F1195" s="87"/>
      <c r="G1195" s="86"/>
      <c r="H1195" s="85"/>
      <c r="I1195" s="90"/>
      <c r="J1195" s="90"/>
      <c r="K1195" s="90"/>
      <c r="L1195" s="90"/>
      <c r="M1195" s="90"/>
      <c r="N1195" s="90"/>
      <c r="AA1195" s="84"/>
      <c r="AB1195" s="87"/>
      <c r="AC1195" s="87"/>
      <c r="AD1195" s="86"/>
      <c r="AE1195" s="84"/>
    </row>
    <row r="1196" spans="1:31" s="89" customFormat="1" ht="15.75" customHeight="1">
      <c r="A1196" s="88">
        <v>41579</v>
      </c>
      <c r="B1196" s="84">
        <v>3375</v>
      </c>
      <c r="C1196" s="84"/>
      <c r="D1196" s="84"/>
      <c r="E1196" s="87"/>
      <c r="F1196" s="87"/>
      <c r="G1196" s="86"/>
      <c r="H1196" s="85"/>
      <c r="I1196" s="90"/>
      <c r="J1196" s="90"/>
      <c r="K1196" s="90"/>
      <c r="L1196" s="90"/>
      <c r="M1196" s="90"/>
      <c r="N1196" s="90"/>
      <c r="AA1196" s="84"/>
      <c r="AB1196" s="87"/>
      <c r="AC1196" s="87"/>
      <c r="AD1196" s="86"/>
      <c r="AE1196" s="84"/>
    </row>
    <row r="1197" spans="1:31" s="89" customFormat="1" ht="15.75" customHeight="1">
      <c r="A1197" s="88">
        <v>41578</v>
      </c>
      <c r="B1197" s="84">
        <v>3370</v>
      </c>
      <c r="C1197" s="84"/>
      <c r="D1197" s="84"/>
      <c r="E1197" s="87"/>
      <c r="F1197" s="87"/>
      <c r="G1197" s="86"/>
      <c r="H1197" s="85"/>
      <c r="I1197" s="90"/>
      <c r="J1197" s="90"/>
      <c r="K1197" s="90"/>
      <c r="L1197" s="90"/>
      <c r="M1197" s="90"/>
      <c r="N1197" s="90"/>
      <c r="AA1197" s="84"/>
      <c r="AB1197" s="87"/>
      <c r="AC1197" s="87"/>
      <c r="AD1197" s="86"/>
      <c r="AE1197" s="84"/>
    </row>
    <row r="1198" spans="1:31" s="89" customFormat="1" ht="15.75" customHeight="1">
      <c r="A1198" s="88">
        <v>41577</v>
      </c>
      <c r="B1198" s="84">
        <v>3365</v>
      </c>
      <c r="C1198" s="84"/>
      <c r="D1198" s="84"/>
      <c r="E1198" s="87"/>
      <c r="F1198" s="87"/>
      <c r="G1198" s="86"/>
      <c r="H1198" s="85"/>
      <c r="I1198" s="90"/>
      <c r="J1198" s="90"/>
      <c r="K1198" s="90"/>
      <c r="L1198" s="90"/>
      <c r="M1198" s="90"/>
      <c r="N1198" s="90"/>
      <c r="AA1198" s="84"/>
      <c r="AB1198" s="87"/>
      <c r="AC1198" s="87"/>
      <c r="AD1198" s="86"/>
      <c r="AE1198" s="84"/>
    </row>
    <row r="1199" spans="1:31" s="89" customFormat="1" ht="15.75" customHeight="1">
      <c r="A1199" s="88">
        <v>41576</v>
      </c>
      <c r="B1199" s="84">
        <v>3365</v>
      </c>
      <c r="C1199" s="84"/>
      <c r="D1199" s="84"/>
      <c r="E1199" s="87"/>
      <c r="F1199" s="87"/>
      <c r="G1199" s="86"/>
      <c r="H1199" s="85"/>
      <c r="I1199" s="90"/>
      <c r="J1199" s="90"/>
      <c r="K1199" s="90"/>
      <c r="L1199" s="90"/>
      <c r="M1199" s="90"/>
      <c r="N1199" s="90"/>
      <c r="AA1199" s="84"/>
      <c r="AB1199" s="87"/>
      <c r="AC1199" s="87"/>
      <c r="AD1199" s="86"/>
      <c r="AE1199" s="84"/>
    </row>
    <row r="1200" spans="1:31" s="89" customFormat="1" ht="15.75" customHeight="1">
      <c r="A1200" s="88">
        <v>41575</v>
      </c>
      <c r="B1200" s="84">
        <v>3365</v>
      </c>
      <c r="C1200" s="84"/>
      <c r="D1200" s="84"/>
      <c r="E1200" s="87"/>
      <c r="F1200" s="87"/>
      <c r="G1200" s="86"/>
      <c r="H1200" s="85"/>
      <c r="I1200" s="90"/>
      <c r="J1200" s="90"/>
      <c r="K1200" s="90"/>
      <c r="L1200" s="90"/>
      <c r="M1200" s="90"/>
      <c r="N1200" s="90"/>
      <c r="AA1200" s="84"/>
      <c r="AB1200" s="87"/>
      <c r="AC1200" s="87"/>
      <c r="AD1200" s="86"/>
      <c r="AE1200" s="84"/>
    </row>
    <row r="1201" spans="1:31" s="89" customFormat="1" ht="15.75" customHeight="1">
      <c r="A1201" s="88">
        <v>41572</v>
      </c>
      <c r="B1201" s="84">
        <v>3405</v>
      </c>
      <c r="C1201" s="84"/>
      <c r="D1201" s="84"/>
      <c r="E1201" s="87"/>
      <c r="F1201" s="87"/>
      <c r="G1201" s="86"/>
      <c r="H1201" s="85"/>
      <c r="I1201" s="90"/>
      <c r="J1201" s="90"/>
      <c r="K1201" s="90"/>
      <c r="L1201" s="90"/>
      <c r="M1201" s="90"/>
      <c r="N1201" s="90"/>
      <c r="AA1201" s="84"/>
      <c r="AB1201" s="87"/>
      <c r="AC1201" s="87"/>
      <c r="AD1201" s="86"/>
      <c r="AE1201" s="84"/>
    </row>
    <row r="1202" spans="1:31" s="89" customFormat="1" ht="15.75" customHeight="1">
      <c r="A1202" s="88">
        <v>41571</v>
      </c>
      <c r="B1202" s="84">
        <v>3370</v>
      </c>
      <c r="C1202" s="84"/>
      <c r="D1202" s="84"/>
      <c r="E1202" s="87"/>
      <c r="F1202" s="87"/>
      <c r="G1202" s="86"/>
      <c r="H1202" s="85"/>
      <c r="I1202" s="90"/>
      <c r="J1202" s="90"/>
      <c r="K1202" s="90"/>
      <c r="L1202" s="90"/>
      <c r="M1202" s="90"/>
      <c r="N1202" s="90"/>
      <c r="AA1202" s="84"/>
      <c r="AB1202" s="87"/>
      <c r="AC1202" s="87"/>
      <c r="AD1202" s="86"/>
      <c r="AE1202" s="84"/>
    </row>
    <row r="1203" spans="1:31" s="89" customFormat="1" ht="15.75" customHeight="1">
      <c r="A1203" s="88">
        <v>41570</v>
      </c>
      <c r="B1203" s="84">
        <v>3365</v>
      </c>
      <c r="C1203" s="84"/>
      <c r="D1203" s="84"/>
      <c r="E1203" s="87"/>
      <c r="F1203" s="87"/>
      <c r="G1203" s="86"/>
      <c r="H1203" s="85"/>
      <c r="I1203" s="90"/>
      <c r="J1203" s="90"/>
      <c r="K1203" s="90"/>
      <c r="L1203" s="90"/>
      <c r="M1203" s="90"/>
      <c r="N1203" s="90"/>
      <c r="AA1203" s="84"/>
      <c r="AB1203" s="87"/>
      <c r="AC1203" s="87"/>
      <c r="AD1203" s="86"/>
      <c r="AE1203" s="84"/>
    </row>
    <row r="1204" spans="1:31" s="89" customFormat="1" ht="15.75" customHeight="1">
      <c r="A1204" s="88">
        <v>41569</v>
      </c>
      <c r="B1204" s="84">
        <v>3365</v>
      </c>
      <c r="C1204" s="84"/>
      <c r="D1204" s="84"/>
      <c r="E1204" s="87"/>
      <c r="F1204" s="87"/>
      <c r="G1204" s="86"/>
      <c r="H1204" s="85"/>
      <c r="I1204" s="90"/>
      <c r="J1204" s="90"/>
      <c r="K1204" s="90"/>
      <c r="L1204" s="90"/>
      <c r="M1204" s="90"/>
      <c r="N1204" s="90"/>
      <c r="AA1204" s="84"/>
      <c r="AB1204" s="87"/>
      <c r="AC1204" s="87"/>
      <c r="AD1204" s="86"/>
      <c r="AE1204" s="84"/>
    </row>
    <row r="1205" spans="1:31" s="89" customFormat="1" ht="15.75" customHeight="1">
      <c r="A1205" s="88">
        <v>41568</v>
      </c>
      <c r="B1205" s="84">
        <v>3365</v>
      </c>
      <c r="C1205" s="84"/>
      <c r="D1205" s="84"/>
      <c r="E1205" s="87"/>
      <c r="F1205" s="87"/>
      <c r="G1205" s="86"/>
      <c r="H1205" s="85"/>
      <c r="I1205" s="90"/>
      <c r="J1205" s="90"/>
      <c r="K1205" s="90"/>
      <c r="L1205" s="90"/>
      <c r="M1205" s="90"/>
      <c r="N1205" s="90"/>
      <c r="AA1205" s="84"/>
      <c r="AB1205" s="87"/>
      <c r="AC1205" s="87"/>
      <c r="AD1205" s="86"/>
      <c r="AE1205" s="84"/>
    </row>
    <row r="1206" spans="1:31" s="89" customFormat="1" ht="15.75" customHeight="1">
      <c r="A1206" s="88">
        <v>41565</v>
      </c>
      <c r="B1206" s="84">
        <v>3375</v>
      </c>
      <c r="C1206" s="84"/>
      <c r="D1206" s="84"/>
      <c r="E1206" s="87"/>
      <c r="F1206" s="87"/>
      <c r="G1206" s="86"/>
      <c r="H1206" s="85"/>
      <c r="I1206" s="90"/>
      <c r="J1206" s="90"/>
      <c r="K1206" s="90"/>
      <c r="L1206" s="90"/>
      <c r="M1206" s="90"/>
      <c r="N1206" s="90"/>
      <c r="AA1206" s="84"/>
      <c r="AB1206" s="87"/>
      <c r="AC1206" s="87"/>
      <c r="AD1206" s="86"/>
      <c r="AE1206" s="84"/>
    </row>
    <row r="1207" spans="1:31" s="89" customFormat="1" ht="15.75" customHeight="1">
      <c r="A1207" s="88">
        <v>41564</v>
      </c>
      <c r="B1207" s="84">
        <v>3400</v>
      </c>
      <c r="C1207" s="84"/>
      <c r="D1207" s="84"/>
      <c r="E1207" s="87"/>
      <c r="F1207" s="87"/>
      <c r="G1207" s="86"/>
      <c r="H1207" s="85"/>
      <c r="I1207" s="90"/>
      <c r="J1207" s="90"/>
      <c r="K1207" s="90"/>
      <c r="L1207" s="90"/>
      <c r="M1207" s="90"/>
      <c r="N1207" s="90"/>
      <c r="AA1207" s="84"/>
      <c r="AB1207" s="87"/>
      <c r="AC1207" s="87"/>
      <c r="AD1207" s="86"/>
      <c r="AE1207" s="84"/>
    </row>
    <row r="1208" spans="1:31" s="89" customFormat="1" ht="15.75" customHeight="1">
      <c r="A1208" s="88">
        <v>41563</v>
      </c>
      <c r="B1208" s="84">
        <v>3385</v>
      </c>
      <c r="C1208" s="84"/>
      <c r="D1208" s="84"/>
      <c r="E1208" s="87"/>
      <c r="F1208" s="87"/>
      <c r="G1208" s="86"/>
      <c r="H1208" s="85"/>
      <c r="I1208" s="90"/>
      <c r="J1208" s="90"/>
      <c r="K1208" s="90"/>
      <c r="L1208" s="90"/>
      <c r="M1208" s="90"/>
      <c r="N1208" s="90"/>
      <c r="AA1208" s="84"/>
      <c r="AB1208" s="87"/>
      <c r="AC1208" s="87"/>
      <c r="AD1208" s="86"/>
      <c r="AE1208" s="84"/>
    </row>
    <row r="1209" spans="1:31" s="89" customFormat="1" ht="15.75" customHeight="1">
      <c r="A1209" s="88">
        <v>41562</v>
      </c>
      <c r="B1209" s="84">
        <v>3375</v>
      </c>
      <c r="C1209" s="84"/>
      <c r="D1209" s="84"/>
      <c r="E1209" s="87"/>
      <c r="F1209" s="87"/>
      <c r="G1209" s="86"/>
      <c r="H1209" s="85"/>
      <c r="I1209" s="90"/>
      <c r="J1209" s="90"/>
      <c r="K1209" s="90"/>
      <c r="L1209" s="90"/>
      <c r="M1209" s="90"/>
      <c r="N1209" s="90"/>
      <c r="AA1209" s="84"/>
      <c r="AB1209" s="87"/>
      <c r="AC1209" s="87"/>
      <c r="AD1209" s="86"/>
      <c r="AE1209" s="84"/>
    </row>
    <row r="1210" spans="1:31" s="89" customFormat="1" ht="15.75" customHeight="1">
      <c r="A1210" s="88">
        <v>41561</v>
      </c>
      <c r="B1210" s="84">
        <v>3410</v>
      </c>
      <c r="C1210" s="84"/>
      <c r="D1210" s="84"/>
      <c r="E1210" s="87"/>
      <c r="F1210" s="87"/>
      <c r="G1210" s="86"/>
      <c r="H1210" s="85"/>
      <c r="I1210" s="90"/>
      <c r="J1210" s="90"/>
      <c r="K1210" s="90"/>
      <c r="L1210" s="90"/>
      <c r="M1210" s="90"/>
      <c r="N1210" s="90"/>
      <c r="AA1210" s="84"/>
      <c r="AB1210" s="87"/>
      <c r="AC1210" s="87"/>
      <c r="AD1210" s="86"/>
      <c r="AE1210" s="84"/>
    </row>
    <row r="1211" spans="1:31" s="89" customFormat="1" ht="15.75" customHeight="1">
      <c r="A1211" s="88">
        <v>41558</v>
      </c>
      <c r="B1211" s="84">
        <v>3390</v>
      </c>
      <c r="C1211" s="84"/>
      <c r="D1211" s="84"/>
      <c r="E1211" s="87"/>
      <c r="F1211" s="87"/>
      <c r="G1211" s="86"/>
      <c r="H1211" s="85"/>
      <c r="I1211" s="90"/>
      <c r="J1211" s="90"/>
      <c r="K1211" s="90"/>
      <c r="L1211" s="90"/>
      <c r="M1211" s="90"/>
      <c r="N1211" s="90"/>
      <c r="AA1211" s="84"/>
      <c r="AB1211" s="87"/>
      <c r="AC1211" s="87"/>
      <c r="AD1211" s="86"/>
      <c r="AE1211" s="84"/>
    </row>
    <row r="1212" spans="1:31" s="89" customFormat="1" ht="15.75" customHeight="1">
      <c r="A1212" s="88">
        <v>41557</v>
      </c>
      <c r="B1212" s="84">
        <v>3385</v>
      </c>
      <c r="C1212" s="84"/>
      <c r="D1212" s="84"/>
      <c r="E1212" s="87"/>
      <c r="F1212" s="87"/>
      <c r="G1212" s="86"/>
      <c r="H1212" s="85"/>
      <c r="I1212" s="90"/>
      <c r="J1212" s="90"/>
      <c r="K1212" s="90"/>
      <c r="L1212" s="90"/>
      <c r="M1212" s="90"/>
      <c r="N1212" s="90"/>
      <c r="AA1212" s="84"/>
      <c r="AB1212" s="87"/>
      <c r="AC1212" s="87"/>
      <c r="AD1212" s="86"/>
      <c r="AE1212" s="84"/>
    </row>
    <row r="1213" spans="1:31" s="89" customFormat="1" ht="15.75" customHeight="1">
      <c r="A1213" s="88">
        <v>41556</v>
      </c>
      <c r="B1213" s="84">
        <v>3375</v>
      </c>
      <c r="C1213" s="84"/>
      <c r="D1213" s="84"/>
      <c r="E1213" s="87"/>
      <c r="F1213" s="87"/>
      <c r="G1213" s="86"/>
      <c r="H1213" s="85"/>
      <c r="I1213" s="90"/>
      <c r="J1213" s="90"/>
      <c r="K1213" s="90"/>
      <c r="L1213" s="90"/>
      <c r="M1213" s="90"/>
      <c r="N1213" s="90"/>
      <c r="AA1213" s="84"/>
      <c r="AB1213" s="87"/>
      <c r="AC1213" s="87"/>
      <c r="AD1213" s="86"/>
      <c r="AE1213" s="84"/>
    </row>
    <row r="1214" spans="1:31" s="89" customFormat="1" ht="15.75" customHeight="1">
      <c r="A1214" s="88">
        <v>41555</v>
      </c>
      <c r="B1214" s="84">
        <v>3375</v>
      </c>
      <c r="C1214" s="84"/>
      <c r="D1214" s="84"/>
      <c r="E1214" s="87"/>
      <c r="F1214" s="87"/>
      <c r="G1214" s="86"/>
      <c r="H1214" s="85"/>
      <c r="I1214" s="90"/>
      <c r="J1214" s="90"/>
      <c r="K1214" s="90"/>
      <c r="L1214" s="90"/>
      <c r="M1214" s="90"/>
      <c r="N1214" s="90"/>
      <c r="AA1214" s="84"/>
      <c r="AB1214" s="87"/>
      <c r="AC1214" s="87"/>
      <c r="AD1214" s="86"/>
      <c r="AE1214" s="84"/>
    </row>
    <row r="1215" spans="1:31" s="89" customFormat="1" ht="15.75" customHeight="1">
      <c r="A1215" s="88">
        <v>41547</v>
      </c>
      <c r="B1215" s="84">
        <v>3390</v>
      </c>
      <c r="C1215" s="84"/>
      <c r="D1215" s="84"/>
      <c r="E1215" s="87"/>
      <c r="F1215" s="87"/>
      <c r="G1215" s="86"/>
      <c r="H1215" s="85"/>
      <c r="I1215" s="90"/>
      <c r="J1215" s="90"/>
      <c r="K1215" s="90"/>
      <c r="L1215" s="90"/>
      <c r="M1215" s="90"/>
      <c r="N1215" s="90"/>
      <c r="AA1215" s="84"/>
      <c r="AB1215" s="87"/>
      <c r="AC1215" s="87"/>
      <c r="AD1215" s="86"/>
      <c r="AE1215" s="84"/>
    </row>
    <row r="1216" spans="1:31" s="89" customFormat="1" ht="15.75" customHeight="1">
      <c r="A1216" s="88">
        <v>41544</v>
      </c>
      <c r="B1216" s="84">
        <v>3400</v>
      </c>
      <c r="C1216" s="84"/>
      <c r="D1216" s="84"/>
      <c r="E1216" s="87"/>
      <c r="F1216" s="87"/>
      <c r="G1216" s="86"/>
      <c r="H1216" s="85"/>
      <c r="I1216" s="90"/>
      <c r="J1216" s="90"/>
      <c r="K1216" s="90"/>
      <c r="L1216" s="90"/>
      <c r="M1216" s="90"/>
      <c r="N1216" s="90"/>
      <c r="AA1216" s="84"/>
      <c r="AB1216" s="87"/>
      <c r="AC1216" s="87"/>
      <c r="AD1216" s="86"/>
      <c r="AE1216" s="84"/>
    </row>
    <row r="1217" spans="1:31" s="89" customFormat="1" ht="15.75" customHeight="1">
      <c r="A1217" s="88">
        <v>41543</v>
      </c>
      <c r="B1217" s="84">
        <v>3460</v>
      </c>
      <c r="C1217" s="84"/>
      <c r="D1217" s="84"/>
      <c r="E1217" s="87"/>
      <c r="F1217" s="87"/>
      <c r="G1217" s="86"/>
      <c r="H1217" s="85"/>
      <c r="I1217" s="90"/>
      <c r="J1217" s="90"/>
      <c r="K1217" s="90"/>
      <c r="L1217" s="90"/>
      <c r="M1217" s="90"/>
      <c r="N1217" s="90"/>
      <c r="AA1217" s="84"/>
      <c r="AB1217" s="87"/>
      <c r="AC1217" s="87"/>
      <c r="AD1217" s="86"/>
      <c r="AE1217" s="84"/>
    </row>
    <row r="1218" spans="1:31" s="89" customFormat="1" ht="15.75" customHeight="1">
      <c r="A1218" s="88">
        <v>41542</v>
      </c>
      <c r="B1218" s="84">
        <v>3460</v>
      </c>
      <c r="C1218" s="84"/>
      <c r="D1218" s="84"/>
      <c r="E1218" s="87"/>
      <c r="F1218" s="87"/>
      <c r="G1218" s="86"/>
      <c r="H1218" s="85"/>
      <c r="I1218" s="90"/>
      <c r="J1218" s="90"/>
      <c r="K1218" s="90"/>
      <c r="L1218" s="90"/>
      <c r="M1218" s="90"/>
      <c r="N1218" s="90"/>
      <c r="AA1218" s="84"/>
      <c r="AB1218" s="87"/>
      <c r="AC1218" s="87"/>
      <c r="AD1218" s="86"/>
      <c r="AE1218" s="84"/>
    </row>
    <row r="1219" spans="1:31" s="89" customFormat="1" ht="15.75" customHeight="1">
      <c r="A1219" s="88">
        <v>41541</v>
      </c>
      <c r="B1219" s="84">
        <v>3450</v>
      </c>
      <c r="C1219" s="84"/>
      <c r="D1219" s="84"/>
      <c r="E1219" s="87"/>
      <c r="F1219" s="87"/>
      <c r="G1219" s="86"/>
      <c r="H1219" s="85"/>
      <c r="I1219" s="90"/>
      <c r="J1219" s="90"/>
      <c r="K1219" s="90"/>
      <c r="L1219" s="90"/>
      <c r="M1219" s="90"/>
      <c r="N1219" s="90"/>
      <c r="AA1219" s="84"/>
      <c r="AB1219" s="87"/>
      <c r="AC1219" s="87"/>
      <c r="AD1219" s="86"/>
      <c r="AE1219" s="84"/>
    </row>
    <row r="1220" spans="1:31" s="89" customFormat="1" ht="15.75" customHeight="1">
      <c r="A1220" s="88">
        <v>41540</v>
      </c>
      <c r="B1220" s="84">
        <v>3460</v>
      </c>
      <c r="C1220" s="84"/>
      <c r="D1220" s="84"/>
      <c r="E1220" s="87"/>
      <c r="F1220" s="87"/>
      <c r="G1220" s="86"/>
      <c r="H1220" s="85"/>
      <c r="I1220" s="90"/>
      <c r="J1220" s="90"/>
      <c r="K1220" s="90"/>
      <c r="L1220" s="90"/>
      <c r="M1220" s="90"/>
      <c r="N1220" s="90"/>
      <c r="AA1220" s="84"/>
      <c r="AB1220" s="87"/>
      <c r="AC1220" s="87"/>
      <c r="AD1220" s="86"/>
      <c r="AE1220" s="84"/>
    </row>
    <row r="1221" spans="1:31" s="89" customFormat="1" ht="15.75" customHeight="1">
      <c r="A1221" s="88">
        <v>41535</v>
      </c>
      <c r="B1221" s="84">
        <v>3325</v>
      </c>
      <c r="C1221" s="84"/>
      <c r="D1221" s="84"/>
      <c r="E1221" s="87"/>
      <c r="F1221" s="87"/>
      <c r="G1221" s="86"/>
      <c r="H1221" s="85"/>
      <c r="I1221" s="90"/>
      <c r="J1221" s="90"/>
      <c r="K1221" s="90"/>
      <c r="L1221" s="90"/>
      <c r="M1221" s="90"/>
      <c r="N1221" s="90"/>
      <c r="AA1221" s="84"/>
      <c r="AB1221" s="87"/>
      <c r="AC1221" s="87"/>
      <c r="AD1221" s="86"/>
      <c r="AE1221" s="84"/>
    </row>
    <row r="1222" spans="1:31" s="89" customFormat="1" ht="15.75" customHeight="1">
      <c r="A1222" s="88">
        <v>41534</v>
      </c>
      <c r="B1222" s="84">
        <v>3185</v>
      </c>
      <c r="C1222" s="84"/>
      <c r="D1222" s="84"/>
      <c r="E1222" s="87"/>
      <c r="F1222" s="87"/>
      <c r="G1222" s="86"/>
      <c r="H1222" s="85"/>
      <c r="I1222" s="90"/>
      <c r="J1222" s="90"/>
      <c r="K1222" s="90"/>
      <c r="L1222" s="90"/>
      <c r="M1222" s="90"/>
      <c r="N1222" s="90"/>
      <c r="AA1222" s="84"/>
      <c r="AB1222" s="87"/>
      <c r="AC1222" s="87"/>
      <c r="AD1222" s="86"/>
      <c r="AE1222" s="84"/>
    </row>
    <row r="1223" spans="1:31" s="89" customFormat="1" ht="15.75" customHeight="1">
      <c r="A1223" s="88">
        <v>41533</v>
      </c>
      <c r="B1223" s="84">
        <v>3185</v>
      </c>
      <c r="C1223" s="84"/>
      <c r="D1223" s="84"/>
      <c r="E1223" s="87"/>
      <c r="F1223" s="87"/>
      <c r="G1223" s="86"/>
      <c r="H1223" s="85"/>
      <c r="I1223" s="90"/>
      <c r="J1223" s="90"/>
      <c r="K1223" s="90"/>
      <c r="L1223" s="90"/>
      <c r="M1223" s="90"/>
      <c r="N1223" s="90"/>
      <c r="AA1223" s="84"/>
      <c r="AB1223" s="87"/>
      <c r="AC1223" s="87"/>
      <c r="AD1223" s="86"/>
      <c r="AE1223" s="84"/>
    </row>
    <row r="1224" spans="1:31" s="89" customFormat="1" ht="15.75" customHeight="1">
      <c r="A1224" s="88">
        <v>41530</v>
      </c>
      <c r="B1224" s="84">
        <v>3150</v>
      </c>
      <c r="C1224" s="84"/>
      <c r="D1224" s="84"/>
      <c r="E1224" s="87"/>
      <c r="F1224" s="87"/>
      <c r="G1224" s="86"/>
      <c r="H1224" s="85"/>
      <c r="I1224" s="90"/>
      <c r="J1224" s="90"/>
      <c r="K1224" s="90"/>
      <c r="L1224" s="90"/>
      <c r="M1224" s="90"/>
      <c r="N1224" s="90"/>
      <c r="AA1224" s="84"/>
      <c r="AB1224" s="87"/>
      <c r="AC1224" s="87"/>
      <c r="AD1224" s="86"/>
      <c r="AE1224" s="84"/>
    </row>
    <row r="1225" spans="1:31" s="89" customFormat="1" ht="15.75" customHeight="1">
      <c r="A1225" s="88">
        <v>41529</v>
      </c>
      <c r="B1225" s="84">
        <v>3180</v>
      </c>
      <c r="C1225" s="84"/>
      <c r="D1225" s="84"/>
      <c r="E1225" s="87"/>
      <c r="F1225" s="87"/>
      <c r="G1225" s="86"/>
      <c r="H1225" s="85"/>
      <c r="I1225" s="90"/>
      <c r="J1225" s="90"/>
      <c r="K1225" s="90"/>
      <c r="L1225" s="90"/>
      <c r="M1225" s="90"/>
      <c r="N1225" s="90"/>
      <c r="AA1225" s="84"/>
      <c r="AB1225" s="87"/>
      <c r="AC1225" s="87"/>
      <c r="AD1225" s="86"/>
      <c r="AE1225" s="84"/>
    </row>
    <row r="1226" spans="1:31" s="89" customFormat="1" ht="15.75" customHeight="1">
      <c r="A1226" s="88">
        <v>41528</v>
      </c>
      <c r="B1226" s="84">
        <v>3170</v>
      </c>
      <c r="C1226" s="84"/>
      <c r="D1226" s="84"/>
      <c r="E1226" s="87"/>
      <c r="F1226" s="87"/>
      <c r="G1226" s="86"/>
      <c r="H1226" s="85"/>
      <c r="I1226" s="90"/>
      <c r="J1226" s="90"/>
      <c r="K1226" s="90"/>
      <c r="L1226" s="90"/>
      <c r="M1226" s="90"/>
      <c r="N1226" s="90"/>
      <c r="AA1226" s="84"/>
      <c r="AB1226" s="87"/>
      <c r="AC1226" s="87"/>
      <c r="AD1226" s="86"/>
      <c r="AE1226" s="84"/>
    </row>
    <row r="1227" spans="1:31" s="89" customFormat="1" ht="15.75" customHeight="1">
      <c r="A1227" s="88">
        <v>41527</v>
      </c>
      <c r="B1227" s="84">
        <v>3180</v>
      </c>
      <c r="C1227" s="84"/>
      <c r="D1227" s="84"/>
      <c r="E1227" s="87"/>
      <c r="F1227" s="87"/>
      <c r="G1227" s="86"/>
      <c r="H1227" s="85"/>
      <c r="I1227" s="90"/>
      <c r="J1227" s="90"/>
      <c r="K1227" s="90"/>
      <c r="L1227" s="90"/>
      <c r="M1227" s="90"/>
      <c r="N1227" s="90"/>
      <c r="AA1227" s="84"/>
      <c r="AB1227" s="87"/>
      <c r="AC1227" s="87"/>
      <c r="AD1227" s="86"/>
      <c r="AE1227" s="84"/>
    </row>
    <row r="1228" spans="1:31" s="89" customFormat="1" ht="15.75" customHeight="1">
      <c r="A1228" s="88">
        <v>41526</v>
      </c>
      <c r="B1228" s="84">
        <v>3135</v>
      </c>
      <c r="C1228" s="84"/>
      <c r="D1228" s="84"/>
      <c r="E1228" s="87"/>
      <c r="F1228" s="87"/>
      <c r="G1228" s="86"/>
      <c r="H1228" s="85"/>
      <c r="I1228" s="90"/>
      <c r="J1228" s="90"/>
      <c r="K1228" s="90"/>
      <c r="L1228" s="90"/>
      <c r="M1228" s="90"/>
      <c r="N1228" s="90"/>
      <c r="AA1228" s="84"/>
      <c r="AB1228" s="87"/>
      <c r="AC1228" s="87"/>
      <c r="AD1228" s="86"/>
      <c r="AE1228" s="84"/>
    </row>
    <row r="1229" spans="1:31" s="89" customFormat="1" ht="15.75" customHeight="1">
      <c r="A1229" s="88">
        <v>41523</v>
      </c>
      <c r="B1229" s="84">
        <v>3085</v>
      </c>
      <c r="C1229" s="84"/>
      <c r="D1229" s="84"/>
      <c r="E1229" s="87"/>
      <c r="F1229" s="87"/>
      <c r="G1229" s="86"/>
      <c r="H1229" s="85"/>
      <c r="I1229" s="90"/>
      <c r="J1229" s="90"/>
      <c r="K1229" s="90"/>
      <c r="L1229" s="90"/>
      <c r="M1229" s="90"/>
      <c r="N1229" s="90"/>
      <c r="AA1229" s="84"/>
      <c r="AB1229" s="87"/>
      <c r="AC1229" s="87"/>
      <c r="AD1229" s="86"/>
      <c r="AE1229" s="84"/>
    </row>
    <row r="1230" spans="1:31" s="89" customFormat="1" ht="15.75" customHeight="1">
      <c r="A1230" s="88">
        <v>41522</v>
      </c>
      <c r="B1230" s="84">
        <v>3050</v>
      </c>
      <c r="C1230" s="84"/>
      <c r="D1230" s="84"/>
      <c r="E1230" s="87"/>
      <c r="F1230" s="87"/>
      <c r="G1230" s="86"/>
      <c r="H1230" s="85"/>
      <c r="I1230" s="90"/>
      <c r="J1230" s="90"/>
      <c r="K1230" s="90"/>
      <c r="L1230" s="90"/>
      <c r="M1230" s="90"/>
      <c r="N1230" s="90"/>
      <c r="AA1230" s="84"/>
      <c r="AB1230" s="87"/>
      <c r="AC1230" s="87"/>
      <c r="AD1230" s="86"/>
      <c r="AE1230" s="84"/>
    </row>
    <row r="1231" spans="1:31" s="89" customFormat="1" ht="15.75" customHeight="1">
      <c r="A1231" s="88">
        <v>41521</v>
      </c>
      <c r="B1231" s="84">
        <v>3035</v>
      </c>
      <c r="C1231" s="84"/>
      <c r="D1231" s="84"/>
      <c r="E1231" s="87"/>
      <c r="F1231" s="87"/>
      <c r="G1231" s="86"/>
      <c r="H1231" s="85"/>
      <c r="I1231" s="90"/>
      <c r="J1231" s="90"/>
      <c r="K1231" s="90"/>
      <c r="L1231" s="90"/>
      <c r="M1231" s="90"/>
      <c r="N1231" s="90"/>
      <c r="AA1231" s="84"/>
      <c r="AB1231" s="87"/>
      <c r="AC1231" s="87"/>
      <c r="AD1231" s="86"/>
      <c r="AE1231" s="84"/>
    </row>
    <row r="1232" spans="1:31" s="89" customFormat="1" ht="15.75" customHeight="1">
      <c r="A1232" s="88">
        <v>41520</v>
      </c>
      <c r="B1232" s="84">
        <v>3040</v>
      </c>
      <c r="C1232" s="84"/>
      <c r="D1232" s="84"/>
      <c r="E1232" s="87"/>
      <c r="F1232" s="87"/>
      <c r="G1232" s="86"/>
      <c r="H1232" s="85"/>
      <c r="I1232" s="90"/>
      <c r="J1232" s="90"/>
      <c r="K1232" s="90"/>
      <c r="L1232" s="90"/>
      <c r="M1232" s="90"/>
      <c r="N1232" s="90"/>
      <c r="AA1232" s="84"/>
      <c r="AB1232" s="87"/>
      <c r="AC1232" s="87"/>
      <c r="AD1232" s="86"/>
      <c r="AE1232" s="84"/>
    </row>
    <row r="1233" spans="1:31" s="89" customFormat="1" ht="15.75" customHeight="1">
      <c r="A1233" s="88">
        <v>41519</v>
      </c>
      <c r="B1233" s="84">
        <v>3035</v>
      </c>
      <c r="C1233" s="84"/>
      <c r="D1233" s="84"/>
      <c r="E1233" s="87"/>
      <c r="F1233" s="87"/>
      <c r="G1233" s="86"/>
      <c r="H1233" s="85"/>
      <c r="I1233" s="90"/>
      <c r="J1233" s="90"/>
      <c r="K1233" s="90"/>
      <c r="L1233" s="90"/>
      <c r="M1233" s="90"/>
      <c r="N1233" s="90"/>
      <c r="AA1233" s="84"/>
      <c r="AB1233" s="87"/>
      <c r="AC1233" s="87"/>
      <c r="AD1233" s="86"/>
      <c r="AE1233" s="84"/>
    </row>
    <row r="1234" spans="1:31" s="89" customFormat="1" ht="15.75" customHeight="1">
      <c r="A1234" s="88">
        <v>41516</v>
      </c>
      <c r="B1234" s="84">
        <v>3005</v>
      </c>
      <c r="C1234" s="84"/>
      <c r="D1234" s="84"/>
      <c r="E1234" s="87"/>
      <c r="F1234" s="87"/>
      <c r="G1234" s="86"/>
      <c r="H1234" s="85"/>
      <c r="I1234" s="90"/>
      <c r="J1234" s="90"/>
      <c r="K1234" s="90"/>
      <c r="L1234" s="90"/>
      <c r="M1234" s="90"/>
      <c r="N1234" s="90"/>
      <c r="AA1234" s="84"/>
      <c r="AB1234" s="87"/>
      <c r="AC1234" s="87"/>
      <c r="AD1234" s="86"/>
      <c r="AE1234" s="84"/>
    </row>
    <row r="1235" spans="1:31" s="89" customFormat="1" ht="15.75" customHeight="1">
      <c r="A1235" s="88">
        <v>41515</v>
      </c>
      <c r="B1235" s="84">
        <v>2960</v>
      </c>
      <c r="C1235" s="84"/>
      <c r="D1235" s="84"/>
      <c r="E1235" s="87"/>
      <c r="F1235" s="87"/>
      <c r="G1235" s="86"/>
      <c r="H1235" s="85"/>
      <c r="I1235" s="90"/>
      <c r="J1235" s="90"/>
      <c r="K1235" s="90"/>
      <c r="L1235" s="90"/>
      <c r="M1235" s="90"/>
      <c r="N1235" s="90"/>
      <c r="AA1235" s="84"/>
      <c r="AB1235" s="87"/>
      <c r="AC1235" s="87"/>
      <c r="AD1235" s="86"/>
      <c r="AE1235" s="84"/>
    </row>
    <row r="1236" spans="1:31" s="89" customFormat="1" ht="15.75" customHeight="1">
      <c r="A1236" s="88">
        <v>41514</v>
      </c>
      <c r="B1236" s="84">
        <v>2945</v>
      </c>
      <c r="C1236" s="84"/>
      <c r="D1236" s="84"/>
      <c r="E1236" s="87"/>
      <c r="F1236" s="87"/>
      <c r="G1236" s="86"/>
      <c r="H1236" s="85"/>
      <c r="I1236" s="90"/>
      <c r="J1236" s="90"/>
      <c r="K1236" s="90"/>
      <c r="L1236" s="90"/>
      <c r="M1236" s="90"/>
      <c r="N1236" s="90"/>
      <c r="AA1236" s="84"/>
      <c r="AB1236" s="87"/>
      <c r="AC1236" s="87"/>
      <c r="AD1236" s="86"/>
      <c r="AE1236" s="84"/>
    </row>
    <row r="1237" spans="1:31" s="89" customFormat="1" ht="15.75" customHeight="1">
      <c r="A1237" s="88">
        <v>41513</v>
      </c>
      <c r="B1237" s="84">
        <v>2950</v>
      </c>
      <c r="C1237" s="84"/>
      <c r="D1237" s="84"/>
      <c r="E1237" s="87"/>
      <c r="F1237" s="87"/>
      <c r="G1237" s="86"/>
      <c r="H1237" s="85"/>
      <c r="I1237" s="90"/>
      <c r="J1237" s="90"/>
      <c r="K1237" s="90"/>
      <c r="L1237" s="90"/>
      <c r="M1237" s="90"/>
      <c r="N1237" s="90"/>
      <c r="AA1237" s="84"/>
      <c r="AB1237" s="87"/>
      <c r="AC1237" s="87"/>
      <c r="AD1237" s="86"/>
      <c r="AE1237" s="84"/>
    </row>
    <row r="1238" spans="1:31" s="89" customFormat="1" ht="15.75" customHeight="1">
      <c r="A1238" s="88">
        <v>41512</v>
      </c>
      <c r="B1238" s="84">
        <v>2925</v>
      </c>
      <c r="C1238" s="84"/>
      <c r="D1238" s="84"/>
      <c r="E1238" s="87"/>
      <c r="F1238" s="87"/>
      <c r="G1238" s="86"/>
      <c r="H1238" s="85"/>
      <c r="I1238" s="90"/>
      <c r="J1238" s="90"/>
      <c r="K1238" s="90"/>
      <c r="L1238" s="90"/>
      <c r="M1238" s="90"/>
      <c r="N1238" s="90"/>
      <c r="AA1238" s="84"/>
      <c r="AB1238" s="87"/>
      <c r="AC1238" s="87"/>
      <c r="AD1238" s="86"/>
      <c r="AE1238" s="84"/>
    </row>
    <row r="1239" spans="1:31" s="89" customFormat="1" ht="15.75" customHeight="1">
      <c r="A1239" s="88">
        <v>41509</v>
      </c>
      <c r="B1239" s="84">
        <v>2900</v>
      </c>
      <c r="C1239" s="84"/>
      <c r="D1239" s="84"/>
      <c r="E1239" s="87"/>
      <c r="F1239" s="87"/>
      <c r="G1239" s="86"/>
      <c r="H1239" s="85"/>
      <c r="I1239" s="90"/>
      <c r="J1239" s="90"/>
      <c r="K1239" s="90"/>
      <c r="L1239" s="90"/>
      <c r="M1239" s="90"/>
      <c r="N1239" s="90"/>
      <c r="AA1239" s="84"/>
      <c r="AB1239" s="87"/>
      <c r="AC1239" s="87"/>
      <c r="AD1239" s="86"/>
      <c r="AE1239" s="84"/>
    </row>
    <row r="1240" spans="1:31" s="89" customFormat="1" ht="15.75" customHeight="1">
      <c r="A1240" s="88">
        <v>41508</v>
      </c>
      <c r="B1240" s="84">
        <v>2900</v>
      </c>
      <c r="C1240" s="84"/>
      <c r="D1240" s="84"/>
      <c r="E1240" s="87"/>
      <c r="F1240" s="87"/>
      <c r="G1240" s="86"/>
      <c r="H1240" s="85"/>
      <c r="I1240" s="90"/>
      <c r="J1240" s="90"/>
      <c r="K1240" s="90"/>
      <c r="L1240" s="90"/>
      <c r="M1240" s="90"/>
      <c r="N1240" s="90"/>
      <c r="AA1240" s="84"/>
      <c r="AB1240" s="87"/>
      <c r="AC1240" s="87"/>
      <c r="AD1240" s="86"/>
      <c r="AE1240" s="84"/>
    </row>
    <row r="1241" spans="1:31" s="89" customFormat="1" ht="15.75" customHeight="1">
      <c r="A1241" s="88">
        <v>41507</v>
      </c>
      <c r="B1241" s="84">
        <v>2920</v>
      </c>
      <c r="C1241" s="84"/>
      <c r="D1241" s="84"/>
      <c r="E1241" s="87"/>
      <c r="F1241" s="87"/>
      <c r="G1241" s="86"/>
      <c r="H1241" s="85"/>
      <c r="I1241" s="90"/>
      <c r="J1241" s="90"/>
      <c r="K1241" s="90"/>
      <c r="L1241" s="90"/>
      <c r="M1241" s="90"/>
      <c r="N1241" s="90"/>
      <c r="AA1241" s="84"/>
      <c r="AB1241" s="87"/>
      <c r="AC1241" s="87"/>
      <c r="AD1241" s="86"/>
      <c r="AE1241" s="84"/>
    </row>
    <row r="1242" spans="1:31" s="89" customFormat="1" ht="15.75" customHeight="1">
      <c r="A1242" s="88">
        <v>41506</v>
      </c>
      <c r="B1242" s="84">
        <v>2975</v>
      </c>
      <c r="C1242" s="84"/>
      <c r="D1242" s="84"/>
      <c r="E1242" s="87"/>
      <c r="F1242" s="87"/>
      <c r="G1242" s="86"/>
      <c r="H1242" s="85"/>
      <c r="I1242" s="90"/>
      <c r="J1242" s="90"/>
      <c r="K1242" s="90"/>
      <c r="L1242" s="90"/>
      <c r="M1242" s="90"/>
      <c r="N1242" s="90"/>
      <c r="AA1242" s="84"/>
      <c r="AB1242" s="87"/>
      <c r="AC1242" s="87"/>
      <c r="AD1242" s="86"/>
      <c r="AE1242" s="84"/>
    </row>
    <row r="1243" spans="1:31" s="89" customFormat="1" ht="15.75" customHeight="1">
      <c r="A1243" s="88">
        <v>41505</v>
      </c>
      <c r="B1243" s="84">
        <v>2975</v>
      </c>
      <c r="C1243" s="84"/>
      <c r="D1243" s="84"/>
      <c r="E1243" s="87"/>
      <c r="F1243" s="87"/>
      <c r="G1243" s="86"/>
      <c r="H1243" s="85"/>
      <c r="I1243" s="90"/>
      <c r="J1243" s="90"/>
      <c r="K1243" s="90"/>
      <c r="L1243" s="90"/>
      <c r="M1243" s="90"/>
      <c r="N1243" s="90"/>
      <c r="AA1243" s="84"/>
      <c r="AB1243" s="87"/>
      <c r="AC1243" s="87"/>
      <c r="AD1243" s="86"/>
      <c r="AE1243" s="84"/>
    </row>
    <row r="1244" spans="1:31" s="89" customFormat="1" ht="15.75" customHeight="1">
      <c r="A1244" s="88">
        <v>41502</v>
      </c>
      <c r="B1244" s="84">
        <v>3125</v>
      </c>
      <c r="C1244" s="84"/>
      <c r="D1244" s="84"/>
      <c r="E1244" s="87"/>
      <c r="F1244" s="87"/>
      <c r="G1244" s="86"/>
      <c r="H1244" s="85"/>
      <c r="I1244" s="90"/>
      <c r="J1244" s="90"/>
      <c r="K1244" s="90"/>
      <c r="L1244" s="90"/>
      <c r="M1244" s="90"/>
      <c r="N1244" s="90"/>
      <c r="AA1244" s="84"/>
      <c r="AB1244" s="87"/>
      <c r="AC1244" s="87"/>
      <c r="AD1244" s="86"/>
      <c r="AE1244" s="84"/>
    </row>
    <row r="1245" spans="1:31" s="89" customFormat="1" ht="15.75" customHeight="1">
      <c r="A1245" s="88">
        <v>41501</v>
      </c>
      <c r="B1245" s="84">
        <v>3090</v>
      </c>
      <c r="C1245" s="84"/>
      <c r="D1245" s="84"/>
      <c r="E1245" s="87"/>
      <c r="F1245" s="87"/>
      <c r="G1245" s="86"/>
      <c r="H1245" s="85"/>
      <c r="I1245" s="90"/>
      <c r="J1245" s="90"/>
      <c r="K1245" s="90"/>
      <c r="L1245" s="90"/>
      <c r="M1245" s="90"/>
      <c r="N1245" s="90"/>
      <c r="AA1245" s="84"/>
      <c r="AB1245" s="87"/>
      <c r="AC1245" s="87"/>
      <c r="AD1245" s="86"/>
      <c r="AE1245" s="84"/>
    </row>
    <row r="1246" spans="1:31" s="89" customFormat="1" ht="15.75" customHeight="1">
      <c r="A1246" s="88">
        <v>41500</v>
      </c>
      <c r="B1246" s="84">
        <v>2980</v>
      </c>
      <c r="C1246" s="84"/>
      <c r="D1246" s="84"/>
      <c r="E1246" s="87"/>
      <c r="F1246" s="87"/>
      <c r="G1246" s="86"/>
      <c r="H1246" s="85"/>
      <c r="I1246" s="90"/>
      <c r="J1246" s="90"/>
      <c r="K1246" s="90"/>
      <c r="L1246" s="90"/>
      <c r="M1246" s="90"/>
      <c r="N1246" s="90"/>
      <c r="AA1246" s="84"/>
      <c r="AB1246" s="87"/>
      <c r="AC1246" s="87"/>
      <c r="AD1246" s="86"/>
      <c r="AE1246" s="84"/>
    </row>
    <row r="1247" spans="1:31" s="89" customFormat="1" ht="15.75" customHeight="1">
      <c r="A1247" s="88">
        <v>41499</v>
      </c>
      <c r="B1247" s="84">
        <v>2910</v>
      </c>
      <c r="C1247" s="84"/>
      <c r="D1247" s="84"/>
      <c r="E1247" s="87"/>
      <c r="F1247" s="87"/>
      <c r="G1247" s="86"/>
      <c r="H1247" s="85"/>
      <c r="I1247" s="90"/>
      <c r="J1247" s="90"/>
      <c r="K1247" s="90"/>
      <c r="L1247" s="90"/>
      <c r="M1247" s="90"/>
      <c r="N1247" s="90"/>
      <c r="AA1247" s="84"/>
      <c r="AB1247" s="87"/>
      <c r="AC1247" s="87"/>
      <c r="AD1247" s="86"/>
      <c r="AE1247" s="84"/>
    </row>
    <row r="1248" spans="1:31" s="89" customFormat="1" ht="15.75" customHeight="1">
      <c r="A1248" s="88">
        <v>41498</v>
      </c>
      <c r="B1248" s="84">
        <v>2885</v>
      </c>
      <c r="C1248" s="84"/>
      <c r="D1248" s="84"/>
      <c r="E1248" s="87"/>
      <c r="F1248" s="87"/>
      <c r="G1248" s="86"/>
      <c r="H1248" s="85"/>
      <c r="I1248" s="90"/>
      <c r="J1248" s="90"/>
      <c r="K1248" s="90"/>
      <c r="L1248" s="90"/>
      <c r="M1248" s="90"/>
      <c r="N1248" s="90"/>
      <c r="AA1248" s="84"/>
      <c r="AB1248" s="87"/>
      <c r="AC1248" s="87"/>
      <c r="AD1248" s="86"/>
      <c r="AE1248" s="84"/>
    </row>
    <row r="1249" spans="1:31" s="89" customFormat="1" ht="15.75" customHeight="1">
      <c r="A1249" s="88">
        <v>41495</v>
      </c>
      <c r="B1249" s="84">
        <v>2865</v>
      </c>
      <c r="C1249" s="84"/>
      <c r="D1249" s="84"/>
      <c r="E1249" s="87"/>
      <c r="F1249" s="87"/>
      <c r="G1249" s="86"/>
      <c r="H1249" s="85"/>
      <c r="I1249" s="90"/>
      <c r="J1249" s="90"/>
      <c r="K1249" s="90"/>
      <c r="L1249" s="90"/>
      <c r="M1249" s="90"/>
      <c r="N1249" s="90"/>
      <c r="AA1249" s="84"/>
      <c r="AB1249" s="87"/>
      <c r="AC1249" s="87"/>
      <c r="AD1249" s="86"/>
      <c r="AE1249" s="84"/>
    </row>
    <row r="1250" spans="1:31" s="89" customFormat="1" ht="15.75" customHeight="1">
      <c r="A1250" s="88">
        <v>41494</v>
      </c>
      <c r="B1250" s="84">
        <v>2855</v>
      </c>
      <c r="C1250" s="84"/>
      <c r="D1250" s="84"/>
      <c r="E1250" s="87"/>
      <c r="F1250" s="87"/>
      <c r="G1250" s="86"/>
      <c r="H1250" s="85"/>
      <c r="I1250" s="90"/>
      <c r="J1250" s="90"/>
      <c r="K1250" s="90"/>
      <c r="L1250" s="90"/>
      <c r="M1250" s="90"/>
      <c r="N1250" s="90"/>
      <c r="AA1250" s="84"/>
      <c r="AB1250" s="87"/>
      <c r="AC1250" s="87"/>
      <c r="AD1250" s="86"/>
      <c r="AE1250" s="84"/>
    </row>
    <row r="1251" spans="1:31" ht="15.75" customHeight="1">
      <c r="A1251" s="88">
        <v>41493</v>
      </c>
      <c r="B1251" s="84">
        <v>2845</v>
      </c>
      <c r="C1251" s="84"/>
      <c r="D1251" s="84"/>
      <c r="E1251" s="87"/>
      <c r="F1251" s="87"/>
      <c r="G1251" s="86"/>
      <c r="H1251" s="85"/>
      <c r="I1251" s="90"/>
      <c r="J1251" s="90"/>
      <c r="K1251" s="90"/>
      <c r="L1251" s="90"/>
      <c r="M1251" s="90"/>
      <c r="N1251" s="90"/>
      <c r="O1251" s="89"/>
      <c r="P1251" s="89"/>
      <c r="Q1251" s="89"/>
      <c r="R1251" s="89"/>
      <c r="S1251" s="89"/>
      <c r="T1251" s="89"/>
      <c r="U1251" s="89"/>
      <c r="V1251" s="89"/>
      <c r="W1251" s="89"/>
      <c r="X1251" s="89"/>
      <c r="Y1251" s="89"/>
      <c r="Z1251" s="89"/>
      <c r="AA1251" s="84"/>
      <c r="AB1251" s="87"/>
      <c r="AC1251" s="87"/>
      <c r="AD1251" s="86"/>
    </row>
    <row r="1252" spans="1:31" ht="15.75" customHeight="1">
      <c r="A1252" s="88">
        <v>41492</v>
      </c>
      <c r="B1252" s="84">
        <v>2840</v>
      </c>
      <c r="C1252" s="84"/>
      <c r="D1252" s="84"/>
      <c r="E1252" s="87"/>
      <c r="F1252" s="87"/>
      <c r="G1252" s="86"/>
      <c r="H1252" s="85"/>
      <c r="I1252" s="90"/>
      <c r="J1252" s="90"/>
      <c r="K1252" s="90"/>
      <c r="L1252" s="90"/>
      <c r="M1252" s="90"/>
      <c r="N1252" s="90"/>
      <c r="O1252" s="89"/>
      <c r="P1252" s="89"/>
      <c r="Q1252" s="89"/>
      <c r="R1252" s="89"/>
      <c r="S1252" s="89"/>
      <c r="T1252" s="89"/>
      <c r="U1252" s="89"/>
      <c r="V1252" s="89"/>
      <c r="W1252" s="89"/>
      <c r="X1252" s="89"/>
      <c r="Y1252" s="89"/>
      <c r="Z1252" s="89"/>
      <c r="AA1252" s="84"/>
      <c r="AB1252" s="87"/>
      <c r="AC1252" s="87"/>
      <c r="AD1252" s="86"/>
    </row>
    <row r="1253" spans="1:31" ht="15.75" customHeight="1">
      <c r="A1253" s="88">
        <v>41491</v>
      </c>
      <c r="B1253" s="84">
        <v>2835</v>
      </c>
      <c r="C1253" s="84"/>
      <c r="D1253" s="84"/>
      <c r="E1253" s="87"/>
      <c r="F1253" s="87"/>
      <c r="G1253" s="86"/>
      <c r="H1253" s="85"/>
      <c r="I1253" s="90"/>
      <c r="J1253" s="90"/>
      <c r="K1253" s="90"/>
      <c r="L1253" s="90"/>
      <c r="M1253" s="90"/>
      <c r="N1253" s="90"/>
      <c r="O1253" s="89"/>
      <c r="P1253" s="89"/>
      <c r="Q1253" s="89"/>
      <c r="R1253" s="89"/>
      <c r="S1253" s="89"/>
      <c r="T1253" s="89"/>
      <c r="U1253" s="89"/>
      <c r="V1253" s="89"/>
      <c r="W1253" s="89"/>
      <c r="X1253" s="89"/>
      <c r="Y1253" s="89"/>
      <c r="Z1253" s="89"/>
      <c r="AA1253" s="84"/>
      <c r="AB1253" s="87"/>
      <c r="AC1253" s="87"/>
      <c r="AD1253" s="86"/>
    </row>
    <row r="1254" spans="1:31" ht="15.75" customHeight="1">
      <c r="A1254" s="88">
        <v>41488</v>
      </c>
      <c r="B1254" s="84">
        <v>2830</v>
      </c>
      <c r="C1254" s="84"/>
      <c r="D1254" s="84"/>
      <c r="E1254" s="87"/>
      <c r="F1254" s="87"/>
      <c r="G1254" s="86"/>
      <c r="H1254" s="85"/>
      <c r="I1254" s="90"/>
      <c r="J1254" s="90"/>
      <c r="K1254" s="90"/>
      <c r="L1254" s="90"/>
      <c r="M1254" s="90"/>
      <c r="N1254" s="90"/>
      <c r="O1254" s="89"/>
      <c r="P1254" s="89"/>
      <c r="Q1254" s="89"/>
      <c r="R1254" s="89"/>
      <c r="S1254" s="89"/>
      <c r="T1254" s="89"/>
      <c r="U1254" s="89"/>
      <c r="V1254" s="89"/>
      <c r="W1254" s="89"/>
      <c r="X1254" s="89"/>
      <c r="Y1254" s="89"/>
      <c r="Z1254" s="89"/>
      <c r="AA1254" s="84"/>
      <c r="AB1254" s="87"/>
      <c r="AC1254" s="87"/>
      <c r="AD1254" s="86"/>
    </row>
    <row r="1255" spans="1:31" ht="15.75" customHeight="1">
      <c r="A1255" s="88">
        <v>41487</v>
      </c>
      <c r="B1255" s="84">
        <v>2840</v>
      </c>
      <c r="C1255" s="84"/>
      <c r="D1255" s="84"/>
      <c r="E1255" s="87"/>
      <c r="F1255" s="87"/>
      <c r="G1255" s="86"/>
      <c r="H1255" s="85"/>
      <c r="I1255" s="90"/>
      <c r="J1255" s="90"/>
      <c r="K1255" s="90"/>
      <c r="L1255" s="90"/>
      <c r="M1255" s="90"/>
      <c r="N1255" s="90"/>
      <c r="O1255" s="89"/>
      <c r="P1255" s="89"/>
      <c r="Q1255" s="89"/>
      <c r="R1255" s="89"/>
      <c r="S1255" s="89"/>
      <c r="T1255" s="89"/>
      <c r="U1255" s="89"/>
      <c r="V1255" s="89"/>
      <c r="W1255" s="89"/>
      <c r="X1255" s="89"/>
      <c r="Y1255" s="89"/>
      <c r="Z1255" s="89"/>
      <c r="AA1255" s="84"/>
      <c r="AB1255" s="87"/>
      <c r="AC1255" s="87"/>
      <c r="AD1255" s="86"/>
    </row>
    <row r="1256" spans="1:31" ht="15.75" customHeight="1">
      <c r="A1256" s="88">
        <v>41486</v>
      </c>
      <c r="B1256" s="84">
        <v>2835</v>
      </c>
      <c r="C1256" s="84"/>
      <c r="D1256" s="84"/>
      <c r="E1256" s="87"/>
      <c r="F1256" s="87"/>
      <c r="G1256" s="86"/>
      <c r="H1256" s="85"/>
      <c r="I1256" s="90"/>
      <c r="J1256" s="90"/>
      <c r="K1256" s="90"/>
      <c r="L1256" s="90"/>
      <c r="M1256" s="90"/>
      <c r="N1256" s="90"/>
      <c r="O1256" s="89"/>
      <c r="P1256" s="89"/>
      <c r="Q1256" s="89"/>
      <c r="R1256" s="89"/>
      <c r="S1256" s="89"/>
      <c r="T1256" s="89"/>
      <c r="U1256" s="89"/>
      <c r="V1256" s="89"/>
      <c r="W1256" s="89"/>
      <c r="X1256" s="89"/>
      <c r="Y1256" s="89"/>
      <c r="Z1256" s="89"/>
      <c r="AA1256" s="84"/>
      <c r="AB1256" s="87"/>
      <c r="AC1256" s="87"/>
      <c r="AD1256" s="86"/>
    </row>
    <row r="1257" spans="1:31" ht="15.75" customHeight="1">
      <c r="A1257" s="88">
        <v>41485</v>
      </c>
      <c r="B1257" s="84">
        <v>2845</v>
      </c>
      <c r="C1257" s="84"/>
      <c r="D1257" s="84"/>
      <c r="E1257" s="87"/>
      <c r="F1257" s="87"/>
      <c r="G1257" s="86"/>
      <c r="H1257" s="85"/>
      <c r="I1257" s="90"/>
      <c r="J1257" s="90"/>
      <c r="K1257" s="90"/>
      <c r="L1257" s="90"/>
      <c r="M1257" s="90"/>
      <c r="N1257" s="90"/>
      <c r="O1257" s="89"/>
      <c r="P1257" s="89"/>
      <c r="Q1257" s="89"/>
      <c r="R1257" s="89"/>
      <c r="S1257" s="89"/>
      <c r="T1257" s="89"/>
      <c r="U1257" s="89"/>
      <c r="V1257" s="89"/>
      <c r="W1257" s="89"/>
      <c r="X1257" s="89"/>
      <c r="Y1257" s="89"/>
      <c r="Z1257" s="89"/>
      <c r="AA1257" s="84"/>
      <c r="AB1257" s="87"/>
      <c r="AC1257" s="87"/>
      <c r="AD1257" s="86"/>
    </row>
    <row r="1258" spans="1:31" ht="15.75" customHeight="1">
      <c r="A1258" s="88">
        <v>41484</v>
      </c>
      <c r="B1258" s="84">
        <v>2790</v>
      </c>
      <c r="C1258" s="84"/>
      <c r="D1258" s="84"/>
      <c r="E1258" s="87"/>
      <c r="F1258" s="87"/>
      <c r="G1258" s="86"/>
      <c r="H1258" s="85"/>
      <c r="I1258" s="90"/>
      <c r="J1258" s="90"/>
      <c r="K1258" s="90"/>
      <c r="L1258" s="90"/>
      <c r="M1258" s="90"/>
      <c r="N1258" s="90"/>
      <c r="O1258" s="89"/>
      <c r="P1258" s="89"/>
      <c r="Q1258" s="89"/>
      <c r="R1258" s="89"/>
      <c r="S1258" s="89"/>
      <c r="T1258" s="89"/>
      <c r="U1258" s="89"/>
      <c r="V1258" s="89"/>
      <c r="W1258" s="89"/>
      <c r="X1258" s="89"/>
      <c r="Y1258" s="89"/>
      <c r="Z1258" s="89"/>
      <c r="AA1258" s="84"/>
      <c r="AB1258" s="87"/>
      <c r="AC1258" s="87"/>
      <c r="AD1258" s="86"/>
    </row>
    <row r="1259" spans="1:31" ht="15.75" customHeight="1">
      <c r="A1259" s="88">
        <v>41481</v>
      </c>
      <c r="B1259" s="84">
        <v>2735</v>
      </c>
      <c r="C1259" s="84"/>
      <c r="D1259" s="84"/>
      <c r="E1259" s="87"/>
      <c r="F1259" s="87"/>
      <c r="G1259" s="86"/>
      <c r="H1259" s="85"/>
      <c r="I1259" s="90"/>
      <c r="J1259" s="90"/>
      <c r="K1259" s="90"/>
      <c r="L1259" s="90"/>
      <c r="M1259" s="90"/>
      <c r="N1259" s="90"/>
      <c r="O1259" s="89"/>
      <c r="P1259" s="89"/>
      <c r="Q1259" s="89"/>
      <c r="R1259" s="89"/>
      <c r="S1259" s="89"/>
      <c r="T1259" s="89"/>
      <c r="U1259" s="89"/>
      <c r="V1259" s="89"/>
      <c r="W1259" s="89"/>
      <c r="X1259" s="89"/>
      <c r="Y1259" s="89"/>
      <c r="Z1259" s="89"/>
      <c r="AA1259" s="84"/>
      <c r="AB1259" s="87"/>
      <c r="AC1259" s="87"/>
      <c r="AD1259" s="86"/>
    </row>
    <row r="1260" spans="1:31" ht="15.75" customHeight="1">
      <c r="A1260" s="88">
        <v>41480</v>
      </c>
      <c r="B1260" s="84">
        <v>2725</v>
      </c>
      <c r="C1260" s="84"/>
      <c r="D1260" s="84"/>
      <c r="E1260" s="87"/>
      <c r="F1260" s="87"/>
      <c r="G1260" s="86"/>
      <c r="H1260" s="85"/>
      <c r="I1260" s="90"/>
      <c r="J1260" s="90"/>
      <c r="K1260" s="90"/>
      <c r="L1260" s="90"/>
      <c r="M1260" s="90"/>
      <c r="N1260" s="90"/>
      <c r="O1260" s="89"/>
      <c r="P1260" s="89"/>
      <c r="Q1260" s="89"/>
      <c r="R1260" s="89"/>
      <c r="S1260" s="89"/>
      <c r="T1260" s="89"/>
      <c r="U1260" s="89"/>
      <c r="V1260" s="89"/>
      <c r="W1260" s="89"/>
      <c r="X1260" s="89"/>
      <c r="Y1260" s="89"/>
      <c r="Z1260" s="89"/>
      <c r="AA1260" s="84"/>
      <c r="AB1260" s="87"/>
      <c r="AC1260" s="87"/>
      <c r="AD1260" s="86"/>
    </row>
    <row r="1261" spans="1:31" ht="15.75" customHeight="1">
      <c r="A1261" s="88">
        <v>41479</v>
      </c>
      <c r="B1261" s="84">
        <v>2695</v>
      </c>
      <c r="C1261" s="84"/>
      <c r="D1261" s="84"/>
      <c r="E1261" s="87"/>
      <c r="F1261" s="87"/>
      <c r="G1261" s="86"/>
      <c r="H1261" s="85"/>
      <c r="I1261" s="90"/>
      <c r="J1261" s="90"/>
      <c r="K1261" s="90"/>
      <c r="L1261" s="90"/>
      <c r="M1261" s="90"/>
      <c r="N1261" s="90"/>
      <c r="O1261" s="89"/>
      <c r="P1261" s="89"/>
      <c r="Q1261" s="89"/>
      <c r="R1261" s="89"/>
      <c r="S1261" s="89"/>
      <c r="T1261" s="89"/>
      <c r="U1261" s="89"/>
      <c r="V1261" s="89"/>
      <c r="W1261" s="89"/>
      <c r="X1261" s="89"/>
      <c r="Y1261" s="89"/>
      <c r="Z1261" s="89"/>
      <c r="AA1261" s="84"/>
      <c r="AB1261" s="87"/>
      <c r="AC1261" s="87"/>
      <c r="AD1261" s="86"/>
    </row>
    <row r="1262" spans="1:31" ht="15.75" customHeight="1">
      <c r="A1262" s="88">
        <v>41478</v>
      </c>
      <c r="B1262" s="84">
        <v>2655</v>
      </c>
      <c r="C1262" s="84"/>
      <c r="D1262" s="84"/>
      <c r="E1262" s="87"/>
      <c r="F1262" s="87"/>
      <c r="G1262" s="86"/>
      <c r="H1262" s="85"/>
      <c r="I1262" s="90"/>
      <c r="J1262" s="90"/>
      <c r="K1262" s="90"/>
      <c r="L1262" s="90"/>
      <c r="M1262" s="90"/>
      <c r="N1262" s="90"/>
      <c r="O1262" s="89"/>
      <c r="P1262" s="89"/>
      <c r="Q1262" s="89"/>
      <c r="R1262" s="89"/>
      <c r="S1262" s="89"/>
      <c r="T1262" s="89"/>
      <c r="U1262" s="89"/>
      <c r="V1262" s="89"/>
      <c r="W1262" s="89"/>
      <c r="X1262" s="89"/>
      <c r="Y1262" s="89"/>
      <c r="Z1262" s="89"/>
      <c r="AA1262" s="84"/>
      <c r="AB1262" s="87"/>
      <c r="AC1262" s="87"/>
      <c r="AD1262" s="86"/>
    </row>
    <row r="1263" spans="1:31" ht="15.75" customHeight="1">
      <c r="A1263" s="88">
        <v>41477</v>
      </c>
      <c r="B1263" s="84">
        <v>2670</v>
      </c>
      <c r="C1263" s="84"/>
      <c r="D1263" s="84"/>
      <c r="E1263" s="87"/>
      <c r="F1263" s="87"/>
      <c r="G1263" s="86"/>
      <c r="H1263" s="85"/>
      <c r="I1263" s="90"/>
      <c r="J1263" s="90"/>
      <c r="K1263" s="90"/>
      <c r="L1263" s="90"/>
      <c r="M1263" s="90"/>
      <c r="N1263" s="90"/>
      <c r="O1263" s="89"/>
      <c r="P1263" s="89"/>
      <c r="Q1263" s="89"/>
      <c r="R1263" s="89"/>
      <c r="S1263" s="89"/>
      <c r="T1263" s="89"/>
      <c r="U1263" s="89"/>
      <c r="V1263" s="89"/>
      <c r="W1263" s="89"/>
      <c r="X1263" s="89"/>
      <c r="Y1263" s="89"/>
      <c r="Z1263" s="89"/>
      <c r="AA1263" s="84"/>
      <c r="AB1263" s="87"/>
      <c r="AC1263" s="87"/>
      <c r="AD1263" s="86"/>
    </row>
    <row r="1264" spans="1:31" ht="15.75" customHeight="1">
      <c r="A1264" s="88">
        <v>41474</v>
      </c>
      <c r="B1264" s="84">
        <v>2660</v>
      </c>
      <c r="C1264" s="84"/>
      <c r="D1264" s="84"/>
      <c r="E1264" s="87"/>
      <c r="F1264" s="87"/>
      <c r="G1264" s="86"/>
      <c r="H1264" s="85"/>
      <c r="I1264" s="90"/>
      <c r="J1264" s="90"/>
      <c r="K1264" s="90"/>
      <c r="L1264" s="90"/>
      <c r="M1264" s="90"/>
      <c r="N1264" s="90"/>
      <c r="O1264" s="89"/>
      <c r="P1264" s="89"/>
      <c r="Q1264" s="89"/>
      <c r="R1264" s="89"/>
      <c r="S1264" s="89"/>
      <c r="T1264" s="89"/>
      <c r="U1264" s="89"/>
      <c r="V1264" s="89"/>
      <c r="W1264" s="89"/>
      <c r="X1264" s="89"/>
      <c r="Y1264" s="89"/>
      <c r="Z1264" s="89"/>
      <c r="AA1264" s="84"/>
      <c r="AB1264" s="87"/>
      <c r="AC1264" s="87"/>
      <c r="AD1264" s="86"/>
    </row>
    <row r="1265" spans="1:30" ht="15.75" customHeight="1">
      <c r="A1265" s="88">
        <v>41473</v>
      </c>
      <c r="B1265" s="84">
        <v>2670</v>
      </c>
      <c r="C1265" s="84"/>
      <c r="D1265" s="84"/>
      <c r="E1265" s="87"/>
      <c r="F1265" s="87"/>
      <c r="G1265" s="86"/>
      <c r="H1265" s="85"/>
      <c r="I1265" s="90"/>
      <c r="J1265" s="90"/>
      <c r="K1265" s="90"/>
      <c r="L1265" s="90"/>
      <c r="M1265" s="90"/>
      <c r="N1265" s="90"/>
      <c r="O1265" s="89"/>
      <c r="P1265" s="89"/>
      <c r="Q1265" s="89"/>
      <c r="R1265" s="89"/>
      <c r="S1265" s="89"/>
      <c r="T1265" s="89"/>
      <c r="U1265" s="89"/>
      <c r="V1265" s="89"/>
      <c r="W1265" s="89"/>
      <c r="X1265" s="89"/>
      <c r="Y1265" s="89"/>
      <c r="Z1265" s="89"/>
      <c r="AA1265" s="84"/>
      <c r="AB1265" s="87"/>
      <c r="AC1265" s="87"/>
      <c r="AD1265" s="86"/>
    </row>
    <row r="1266" spans="1:30" ht="15.75" customHeight="1">
      <c r="A1266" s="88">
        <v>41472</v>
      </c>
      <c r="B1266" s="84">
        <v>2620</v>
      </c>
      <c r="C1266" s="84"/>
      <c r="D1266" s="84"/>
      <c r="E1266" s="87"/>
      <c r="F1266" s="87"/>
      <c r="G1266" s="86"/>
      <c r="H1266" s="85"/>
      <c r="I1266" s="90"/>
      <c r="J1266" s="90"/>
      <c r="K1266" s="90"/>
      <c r="L1266" s="90"/>
      <c r="M1266" s="90"/>
      <c r="N1266" s="90"/>
      <c r="O1266" s="89"/>
      <c r="P1266" s="89"/>
      <c r="Q1266" s="89"/>
      <c r="R1266" s="89"/>
      <c r="S1266" s="89"/>
      <c r="T1266" s="89"/>
      <c r="U1266" s="89"/>
      <c r="V1266" s="89"/>
      <c r="W1266" s="89"/>
      <c r="X1266" s="89"/>
      <c r="Y1266" s="89"/>
      <c r="Z1266" s="89"/>
      <c r="AA1266" s="84"/>
      <c r="AB1266" s="87"/>
      <c r="AC1266" s="87"/>
      <c r="AD1266" s="86"/>
    </row>
    <row r="1267" spans="1:30" ht="15.75" customHeight="1">
      <c r="A1267" s="88">
        <v>41471</v>
      </c>
      <c r="B1267" s="84">
        <v>2610</v>
      </c>
      <c r="C1267" s="84"/>
      <c r="D1267" s="84"/>
      <c r="E1267" s="87"/>
      <c r="F1267" s="87"/>
      <c r="G1267" s="86"/>
      <c r="H1267" s="85"/>
      <c r="I1267" s="90"/>
      <c r="J1267" s="90"/>
      <c r="K1267" s="90"/>
      <c r="L1267" s="90"/>
      <c r="M1267" s="90"/>
      <c r="N1267" s="90"/>
      <c r="O1267" s="89"/>
      <c r="P1267" s="89"/>
      <c r="Q1267" s="89"/>
      <c r="R1267" s="89"/>
      <c r="S1267" s="89"/>
      <c r="T1267" s="89"/>
      <c r="U1267" s="89"/>
      <c r="V1267" s="89"/>
      <c r="W1267" s="89"/>
      <c r="X1267" s="89"/>
      <c r="Y1267" s="89"/>
      <c r="Z1267" s="89"/>
      <c r="AA1267" s="84"/>
      <c r="AB1267" s="87"/>
      <c r="AC1267" s="87"/>
      <c r="AD1267" s="86"/>
    </row>
    <row r="1268" spans="1:30" ht="15.75" customHeight="1">
      <c r="A1268" s="88">
        <v>41470</v>
      </c>
      <c r="B1268" s="84">
        <v>2610</v>
      </c>
      <c r="C1268" s="84"/>
      <c r="D1268" s="84"/>
      <c r="E1268" s="87"/>
      <c r="F1268" s="87"/>
      <c r="G1268" s="86"/>
      <c r="H1268" s="85"/>
      <c r="I1268" s="90"/>
      <c r="J1268" s="90"/>
      <c r="K1268" s="90"/>
      <c r="L1268" s="90"/>
      <c r="M1268" s="90"/>
      <c r="N1268" s="90"/>
      <c r="O1268" s="89"/>
      <c r="P1268" s="89"/>
      <c r="Q1268" s="89"/>
      <c r="R1268" s="89"/>
      <c r="S1268" s="89"/>
      <c r="T1268" s="89"/>
      <c r="U1268" s="89"/>
      <c r="V1268" s="89"/>
      <c r="W1268" s="89"/>
      <c r="X1268" s="89"/>
      <c r="Y1268" s="89"/>
      <c r="Z1268" s="89"/>
      <c r="AA1268" s="84"/>
      <c r="AB1268" s="87"/>
      <c r="AC1268" s="87"/>
      <c r="AD1268" s="86"/>
    </row>
    <row r="1269" spans="1:30" ht="15.75" customHeight="1">
      <c r="A1269" s="88">
        <v>41467</v>
      </c>
      <c r="B1269" s="84">
        <v>2605</v>
      </c>
      <c r="C1269" s="84"/>
      <c r="D1269" s="84"/>
      <c r="E1269" s="87"/>
      <c r="F1269" s="87"/>
      <c r="G1269" s="86"/>
      <c r="H1269" s="85"/>
      <c r="I1269" s="90"/>
      <c r="J1269" s="90"/>
      <c r="K1269" s="90"/>
      <c r="L1269" s="90"/>
      <c r="M1269" s="90"/>
      <c r="N1269" s="90"/>
      <c r="O1269" s="89"/>
      <c r="P1269" s="89"/>
      <c r="Q1269" s="89"/>
      <c r="R1269" s="89"/>
      <c r="S1269" s="89"/>
      <c r="T1269" s="89"/>
      <c r="U1269" s="89"/>
      <c r="V1269" s="89"/>
      <c r="W1269" s="89"/>
      <c r="X1269" s="89"/>
      <c r="Y1269" s="89"/>
      <c r="Z1269" s="89"/>
      <c r="AA1269" s="84"/>
      <c r="AB1269" s="87"/>
      <c r="AC1269" s="87"/>
      <c r="AD1269" s="86"/>
    </row>
    <row r="1270" spans="1:30" ht="15.75" customHeight="1">
      <c r="A1270" s="88">
        <v>41466</v>
      </c>
      <c r="B1270" s="84">
        <v>2625</v>
      </c>
      <c r="C1270" s="84"/>
      <c r="D1270" s="84"/>
      <c r="E1270" s="87"/>
      <c r="F1270" s="87"/>
      <c r="G1270" s="86"/>
      <c r="H1270" s="85"/>
      <c r="I1270" s="90"/>
      <c r="J1270" s="90"/>
      <c r="K1270" s="90"/>
      <c r="L1270" s="90"/>
      <c r="M1270" s="90"/>
      <c r="N1270" s="90"/>
      <c r="O1270" s="89"/>
      <c r="P1270" s="89"/>
      <c r="Q1270" s="89"/>
      <c r="R1270" s="89"/>
      <c r="S1270" s="89"/>
      <c r="T1270" s="89"/>
      <c r="U1270" s="89"/>
      <c r="V1270" s="89"/>
      <c r="W1270" s="89"/>
      <c r="X1270" s="89"/>
      <c r="Y1270" s="89"/>
      <c r="Z1270" s="89"/>
      <c r="AA1270" s="84"/>
      <c r="AB1270" s="87"/>
      <c r="AC1270" s="87"/>
      <c r="AD1270" s="86"/>
    </row>
    <row r="1271" spans="1:30" ht="15.75" customHeight="1">
      <c r="A1271" s="88">
        <v>41465</v>
      </c>
      <c r="B1271" s="84">
        <v>2585</v>
      </c>
      <c r="C1271" s="84"/>
      <c r="D1271" s="84"/>
      <c r="E1271" s="87"/>
      <c r="F1271" s="87"/>
      <c r="G1271" s="86"/>
      <c r="H1271" s="85"/>
      <c r="I1271" s="90"/>
      <c r="J1271" s="90"/>
      <c r="K1271" s="90"/>
      <c r="L1271" s="90"/>
      <c r="M1271" s="90"/>
      <c r="N1271" s="90"/>
      <c r="O1271" s="89"/>
      <c r="P1271" s="89"/>
      <c r="Q1271" s="89"/>
      <c r="R1271" s="89"/>
      <c r="S1271" s="89"/>
      <c r="T1271" s="89"/>
      <c r="U1271" s="89"/>
      <c r="V1271" s="89"/>
      <c r="W1271" s="89"/>
      <c r="X1271" s="89"/>
      <c r="Y1271" s="89"/>
      <c r="Z1271" s="89"/>
      <c r="AA1271" s="84"/>
      <c r="AB1271" s="87"/>
      <c r="AC1271" s="87"/>
      <c r="AD1271" s="86"/>
    </row>
    <row r="1272" spans="1:30" ht="15.75" customHeight="1">
      <c r="A1272" s="88">
        <v>41464</v>
      </c>
      <c r="B1272" s="84">
        <v>2580</v>
      </c>
      <c r="C1272" s="84"/>
      <c r="D1272" s="84"/>
      <c r="E1272" s="87"/>
      <c r="F1272" s="87"/>
      <c r="G1272" s="86"/>
      <c r="H1272" s="85"/>
      <c r="I1272" s="90"/>
      <c r="J1272" s="90"/>
      <c r="K1272" s="90"/>
      <c r="L1272" s="90"/>
      <c r="M1272" s="90"/>
      <c r="N1272" s="90"/>
      <c r="O1272" s="89"/>
      <c r="P1272" s="89"/>
      <c r="Q1272" s="89"/>
      <c r="R1272" s="89"/>
      <c r="S1272" s="89"/>
      <c r="T1272" s="89"/>
      <c r="U1272" s="89"/>
      <c r="V1272" s="89"/>
      <c r="W1272" s="89"/>
      <c r="X1272" s="89"/>
      <c r="Y1272" s="89"/>
      <c r="Z1272" s="89"/>
      <c r="AA1272" s="84"/>
      <c r="AB1272" s="87"/>
      <c r="AC1272" s="87"/>
      <c r="AD1272" s="86"/>
    </row>
    <row r="1273" spans="1:30" ht="15.75" customHeight="1">
      <c r="A1273" s="88">
        <v>41463</v>
      </c>
      <c r="B1273" s="84">
        <v>2550</v>
      </c>
      <c r="C1273" s="84"/>
      <c r="D1273" s="84"/>
      <c r="E1273" s="87"/>
      <c r="F1273" s="87"/>
      <c r="G1273" s="86"/>
      <c r="H1273" s="85"/>
      <c r="I1273" s="90"/>
      <c r="J1273" s="90"/>
      <c r="K1273" s="90"/>
      <c r="L1273" s="90"/>
      <c r="M1273" s="90"/>
      <c r="N1273" s="90"/>
      <c r="O1273" s="89"/>
      <c r="P1273" s="89"/>
      <c r="Q1273" s="89"/>
      <c r="R1273" s="89"/>
      <c r="S1273" s="89"/>
      <c r="T1273" s="89"/>
      <c r="U1273" s="89"/>
      <c r="V1273" s="89"/>
      <c r="W1273" s="89"/>
      <c r="X1273" s="89"/>
      <c r="Y1273" s="89"/>
      <c r="Z1273" s="89"/>
      <c r="AA1273" s="84"/>
      <c r="AB1273" s="87"/>
      <c r="AC1273" s="87"/>
      <c r="AD1273" s="86"/>
    </row>
    <row r="1274" spans="1:30" ht="15.75" customHeight="1">
      <c r="A1274" s="88">
        <v>41460</v>
      </c>
      <c r="B1274" s="84">
        <v>2540</v>
      </c>
      <c r="C1274" s="84"/>
      <c r="D1274" s="84"/>
      <c r="E1274" s="87"/>
      <c r="F1274" s="87"/>
      <c r="G1274" s="86"/>
      <c r="H1274" s="85"/>
      <c r="I1274" s="90"/>
      <c r="J1274" s="90"/>
      <c r="K1274" s="90"/>
      <c r="L1274" s="90"/>
      <c r="M1274" s="90"/>
      <c r="N1274" s="90"/>
      <c r="O1274" s="89"/>
      <c r="P1274" s="89"/>
      <c r="Q1274" s="89"/>
      <c r="R1274" s="89"/>
      <c r="S1274" s="89"/>
      <c r="T1274" s="89"/>
      <c r="U1274" s="89"/>
      <c r="V1274" s="89"/>
      <c r="W1274" s="89"/>
      <c r="X1274" s="89"/>
      <c r="Y1274" s="89"/>
      <c r="Z1274" s="89"/>
      <c r="AA1274" s="84"/>
      <c r="AB1274" s="87"/>
      <c r="AC1274" s="87"/>
      <c r="AD1274" s="86"/>
    </row>
    <row r="1275" spans="1:30" ht="15.75" customHeight="1">
      <c r="A1275" s="88">
        <v>41459</v>
      </c>
      <c r="B1275" s="84">
        <v>2545</v>
      </c>
      <c r="C1275" s="84"/>
      <c r="D1275" s="84"/>
      <c r="E1275" s="87"/>
      <c r="F1275" s="87"/>
      <c r="G1275" s="86"/>
      <c r="H1275" s="85"/>
      <c r="I1275" s="90"/>
      <c r="J1275" s="90"/>
      <c r="K1275" s="90"/>
      <c r="L1275" s="90"/>
      <c r="M1275" s="90"/>
      <c r="N1275" s="90"/>
      <c r="O1275" s="89"/>
      <c r="P1275" s="89"/>
      <c r="Q1275" s="89"/>
      <c r="R1275" s="89"/>
      <c r="S1275" s="89"/>
      <c r="T1275" s="89"/>
      <c r="U1275" s="89"/>
      <c r="V1275" s="89"/>
      <c r="W1275" s="89"/>
      <c r="X1275" s="89"/>
      <c r="Y1275" s="89"/>
      <c r="Z1275" s="89"/>
      <c r="AA1275" s="84"/>
      <c r="AB1275" s="87"/>
      <c r="AC1275" s="87"/>
      <c r="AD1275" s="86"/>
    </row>
    <row r="1276" spans="1:30" ht="15.75" customHeight="1">
      <c r="A1276" s="88">
        <v>41458</v>
      </c>
      <c r="B1276" s="84">
        <v>2540</v>
      </c>
      <c r="C1276" s="84"/>
      <c r="D1276" s="84"/>
      <c r="E1276" s="87"/>
      <c r="F1276" s="87"/>
      <c r="G1276" s="86"/>
      <c r="H1276" s="85"/>
      <c r="I1276" s="90"/>
      <c r="J1276" s="90"/>
      <c r="K1276" s="90"/>
      <c r="L1276" s="90"/>
      <c r="M1276" s="90"/>
      <c r="N1276" s="90"/>
      <c r="O1276" s="89"/>
      <c r="P1276" s="89"/>
      <c r="Q1276" s="89"/>
      <c r="R1276" s="89"/>
      <c r="S1276" s="89"/>
      <c r="T1276" s="89"/>
      <c r="U1276" s="89"/>
      <c r="V1276" s="89"/>
      <c r="W1276" s="89"/>
      <c r="X1276" s="89"/>
      <c r="Y1276" s="89"/>
      <c r="Z1276" s="89"/>
      <c r="AA1276" s="84"/>
      <c r="AB1276" s="87"/>
      <c r="AC1276" s="87"/>
      <c r="AD1276" s="86"/>
    </row>
    <row r="1277" spans="1:30" ht="15.75" customHeight="1">
      <c r="A1277" s="88">
        <v>41457</v>
      </c>
      <c r="B1277" s="84">
        <v>2535</v>
      </c>
      <c r="C1277" s="84"/>
      <c r="D1277" s="84"/>
      <c r="E1277" s="87"/>
      <c r="F1277" s="87"/>
      <c r="G1277" s="86"/>
      <c r="H1277" s="85"/>
      <c r="I1277" s="90"/>
      <c r="J1277" s="90"/>
      <c r="K1277" s="90"/>
      <c r="L1277" s="90"/>
      <c r="M1277" s="90"/>
      <c r="N1277" s="90"/>
      <c r="O1277" s="89"/>
      <c r="P1277" s="89"/>
      <c r="Q1277" s="89"/>
      <c r="R1277" s="89"/>
      <c r="S1277" s="89"/>
      <c r="T1277" s="89"/>
      <c r="U1277" s="89"/>
      <c r="V1277" s="89"/>
      <c r="W1277" s="89"/>
      <c r="X1277" s="89"/>
      <c r="Y1277" s="89"/>
      <c r="Z1277" s="89"/>
      <c r="AA1277" s="84"/>
      <c r="AB1277" s="87"/>
      <c r="AC1277" s="87"/>
      <c r="AD1277" s="86"/>
    </row>
    <row r="1278" spans="1:30" ht="15.75" customHeight="1">
      <c r="A1278" s="88">
        <v>41456</v>
      </c>
      <c r="B1278" s="84">
        <v>2535</v>
      </c>
      <c r="C1278" s="84"/>
      <c r="D1278" s="84"/>
      <c r="E1278" s="87"/>
      <c r="F1278" s="87"/>
      <c r="G1278" s="86"/>
      <c r="H1278" s="85"/>
      <c r="I1278" s="90"/>
      <c r="J1278" s="90"/>
      <c r="K1278" s="90"/>
      <c r="L1278" s="90"/>
      <c r="M1278" s="90"/>
      <c r="N1278" s="90"/>
      <c r="O1278" s="89"/>
      <c r="P1278" s="89"/>
      <c r="Q1278" s="89"/>
      <c r="R1278" s="89"/>
      <c r="S1278" s="89"/>
      <c r="T1278" s="89"/>
      <c r="U1278" s="89"/>
      <c r="V1278" s="89"/>
      <c r="W1278" s="89"/>
      <c r="X1278" s="89"/>
      <c r="Y1278" s="89"/>
      <c r="Z1278" s="89"/>
      <c r="AA1278" s="84"/>
      <c r="AB1278" s="87"/>
      <c r="AC1278" s="87"/>
      <c r="AD1278" s="86"/>
    </row>
    <row r="1279" spans="1:30" ht="15.75" customHeight="1">
      <c r="A1279" s="88">
        <v>41453</v>
      </c>
      <c r="B1279" s="84">
        <v>2520</v>
      </c>
      <c r="C1279" s="84"/>
      <c r="D1279" s="84"/>
      <c r="E1279" s="87"/>
      <c r="F1279" s="87"/>
      <c r="G1279" s="86"/>
      <c r="H1279" s="85"/>
      <c r="I1279" s="90"/>
      <c r="J1279" s="90"/>
      <c r="K1279" s="90"/>
      <c r="L1279" s="90"/>
      <c r="M1279" s="90"/>
      <c r="N1279" s="90"/>
      <c r="O1279" s="89"/>
      <c r="P1279" s="89"/>
      <c r="Q1279" s="89"/>
      <c r="R1279" s="89"/>
      <c r="S1279" s="89"/>
      <c r="T1279" s="89"/>
      <c r="U1279" s="89"/>
      <c r="V1279" s="89"/>
      <c r="W1279" s="89"/>
      <c r="X1279" s="89"/>
      <c r="Y1279" s="89"/>
      <c r="Z1279" s="89"/>
      <c r="AA1279" s="84"/>
      <c r="AB1279" s="87"/>
      <c r="AC1279" s="87"/>
      <c r="AD1279" s="86"/>
    </row>
    <row r="1280" spans="1:30" ht="15.75" customHeight="1">
      <c r="A1280" s="88">
        <v>41452</v>
      </c>
      <c r="B1280" s="84">
        <v>2520</v>
      </c>
      <c r="C1280" s="84"/>
      <c r="D1280" s="84"/>
      <c r="E1280" s="87"/>
      <c r="F1280" s="87"/>
      <c r="G1280" s="86"/>
      <c r="H1280" s="85"/>
      <c r="I1280" s="90"/>
      <c r="J1280" s="90"/>
      <c r="K1280" s="90"/>
      <c r="L1280" s="90"/>
      <c r="M1280" s="90"/>
      <c r="N1280" s="90"/>
      <c r="O1280" s="89"/>
      <c r="P1280" s="89"/>
      <c r="Q1280" s="89"/>
      <c r="R1280" s="89"/>
      <c r="S1280" s="89"/>
      <c r="T1280" s="89"/>
      <c r="U1280" s="89"/>
      <c r="V1280" s="89"/>
      <c r="W1280" s="89"/>
      <c r="X1280" s="89"/>
      <c r="Y1280" s="89"/>
      <c r="Z1280" s="89"/>
      <c r="AA1280" s="84"/>
      <c r="AB1280" s="87"/>
      <c r="AC1280" s="87"/>
      <c r="AD1280" s="86"/>
    </row>
    <row r="1281" spans="1:30" ht="15.75" customHeight="1">
      <c r="A1281" s="88">
        <v>41451</v>
      </c>
      <c r="B1281" s="84">
        <v>2545</v>
      </c>
      <c r="C1281" s="84"/>
      <c r="D1281" s="84"/>
      <c r="E1281" s="87"/>
      <c r="F1281" s="87"/>
      <c r="G1281" s="86"/>
      <c r="H1281" s="85"/>
      <c r="I1281" s="90"/>
      <c r="J1281" s="90"/>
      <c r="K1281" s="90"/>
      <c r="L1281" s="90"/>
      <c r="M1281" s="90"/>
      <c r="N1281" s="90"/>
      <c r="O1281" s="89"/>
      <c r="P1281" s="89"/>
      <c r="Q1281" s="89"/>
      <c r="R1281" s="89"/>
      <c r="S1281" s="89"/>
      <c r="T1281" s="89"/>
      <c r="U1281" s="89"/>
      <c r="V1281" s="89"/>
      <c r="W1281" s="89"/>
      <c r="X1281" s="89"/>
      <c r="Y1281" s="89"/>
      <c r="Z1281" s="89"/>
      <c r="AA1281" s="84"/>
      <c r="AB1281" s="87"/>
      <c r="AC1281" s="87"/>
      <c r="AD1281" s="86"/>
    </row>
    <row r="1282" spans="1:30" ht="15.75" customHeight="1">
      <c r="A1282" s="88">
        <v>41450</v>
      </c>
      <c r="B1282" s="84">
        <v>2555</v>
      </c>
      <c r="C1282" s="84"/>
      <c r="D1282" s="84"/>
      <c r="E1282" s="87"/>
      <c r="F1282" s="87"/>
      <c r="G1282" s="86"/>
      <c r="H1282" s="85"/>
      <c r="I1282" s="90"/>
      <c r="J1282" s="90"/>
      <c r="K1282" s="90"/>
      <c r="L1282" s="90"/>
      <c r="M1282" s="90"/>
      <c r="N1282" s="90"/>
      <c r="O1282" s="89"/>
      <c r="P1282" s="89"/>
      <c r="Q1282" s="89"/>
      <c r="R1282" s="89"/>
      <c r="S1282" s="89"/>
      <c r="T1282" s="89"/>
      <c r="U1282" s="89"/>
      <c r="V1282" s="89"/>
      <c r="W1282" s="89"/>
      <c r="X1282" s="89"/>
      <c r="Y1282" s="89"/>
      <c r="Z1282" s="89"/>
      <c r="AA1282" s="84"/>
      <c r="AB1282" s="87"/>
      <c r="AC1282" s="87"/>
      <c r="AD1282" s="86"/>
    </row>
    <row r="1283" spans="1:30" ht="15.75" customHeight="1">
      <c r="A1283" s="88">
        <v>41449</v>
      </c>
      <c r="B1283" s="84">
        <v>2555</v>
      </c>
      <c r="C1283" s="84"/>
      <c r="D1283" s="84"/>
      <c r="E1283" s="87"/>
      <c r="F1283" s="87"/>
      <c r="G1283" s="86"/>
      <c r="H1283" s="85"/>
      <c r="I1283" s="90"/>
      <c r="J1283" s="90"/>
      <c r="K1283" s="90"/>
      <c r="L1283" s="90"/>
      <c r="M1283" s="90"/>
      <c r="N1283" s="90"/>
      <c r="O1283" s="89"/>
      <c r="P1283" s="89"/>
      <c r="Q1283" s="89"/>
      <c r="R1283" s="89"/>
      <c r="S1283" s="89"/>
      <c r="T1283" s="89"/>
      <c r="U1283" s="89"/>
      <c r="V1283" s="89"/>
      <c r="W1283" s="89"/>
      <c r="X1283" s="89"/>
      <c r="Y1283" s="89"/>
      <c r="Z1283" s="89"/>
      <c r="AA1283" s="84"/>
      <c r="AB1283" s="87"/>
      <c r="AC1283" s="87"/>
      <c r="AD1283" s="86"/>
    </row>
    <row r="1284" spans="1:30" ht="15.75" customHeight="1">
      <c r="A1284" s="88">
        <v>41446</v>
      </c>
      <c r="B1284" s="84">
        <v>2570</v>
      </c>
      <c r="C1284" s="84"/>
      <c r="D1284" s="84"/>
      <c r="E1284" s="87"/>
      <c r="F1284" s="87"/>
      <c r="G1284" s="86"/>
      <c r="H1284" s="85"/>
      <c r="I1284" s="90"/>
      <c r="J1284" s="90"/>
      <c r="K1284" s="90"/>
      <c r="L1284" s="90"/>
      <c r="M1284" s="90"/>
      <c r="N1284" s="90"/>
      <c r="O1284" s="89"/>
      <c r="P1284" s="89"/>
      <c r="Q1284" s="89"/>
      <c r="R1284" s="89"/>
      <c r="S1284" s="89"/>
      <c r="T1284" s="89"/>
      <c r="U1284" s="89"/>
      <c r="V1284" s="89"/>
      <c r="W1284" s="89"/>
      <c r="X1284" s="89"/>
      <c r="Y1284" s="89"/>
      <c r="Z1284" s="89"/>
      <c r="AA1284" s="84"/>
      <c r="AB1284" s="87"/>
      <c r="AC1284" s="87"/>
      <c r="AD1284" s="86"/>
    </row>
    <row r="1285" spans="1:30" ht="15.75" customHeight="1">
      <c r="A1285" s="88">
        <v>41445</v>
      </c>
      <c r="B1285" s="84">
        <v>2580</v>
      </c>
      <c r="C1285" s="84"/>
      <c r="D1285" s="84"/>
      <c r="E1285" s="87"/>
      <c r="F1285" s="87"/>
      <c r="G1285" s="86"/>
      <c r="H1285" s="85"/>
      <c r="I1285" s="90"/>
      <c r="J1285" s="90"/>
      <c r="K1285" s="90"/>
      <c r="L1285" s="90"/>
      <c r="M1285" s="90"/>
      <c r="N1285" s="90"/>
      <c r="O1285" s="89"/>
      <c r="P1285" s="89"/>
      <c r="Q1285" s="89"/>
      <c r="R1285" s="89"/>
      <c r="S1285" s="89"/>
      <c r="T1285" s="89"/>
      <c r="U1285" s="89"/>
      <c r="V1285" s="89"/>
      <c r="W1285" s="89"/>
      <c r="X1285" s="89"/>
      <c r="Y1285" s="89"/>
      <c r="Z1285" s="89"/>
      <c r="AA1285" s="84"/>
      <c r="AB1285" s="87"/>
      <c r="AC1285" s="87"/>
      <c r="AD1285" s="86"/>
    </row>
    <row r="1286" spans="1:30" ht="15.75" customHeight="1">
      <c r="A1286" s="88">
        <v>41444</v>
      </c>
      <c r="B1286" s="84">
        <v>2580</v>
      </c>
      <c r="C1286" s="84"/>
      <c r="D1286" s="84"/>
      <c r="E1286" s="87"/>
      <c r="F1286" s="87"/>
      <c r="G1286" s="86"/>
      <c r="H1286" s="85"/>
      <c r="I1286" s="90"/>
      <c r="J1286" s="90"/>
      <c r="K1286" s="90"/>
      <c r="L1286" s="90"/>
      <c r="M1286" s="90"/>
      <c r="N1286" s="90"/>
      <c r="O1286" s="89"/>
      <c r="P1286" s="89"/>
      <c r="Q1286" s="89"/>
      <c r="R1286" s="89"/>
      <c r="S1286" s="89"/>
      <c r="T1286" s="89"/>
      <c r="U1286" s="89"/>
      <c r="V1286" s="89"/>
      <c r="W1286" s="89"/>
      <c r="X1286" s="89"/>
      <c r="Y1286" s="89"/>
      <c r="Z1286" s="89"/>
      <c r="AA1286" s="84"/>
      <c r="AB1286" s="87"/>
      <c r="AC1286" s="87"/>
      <c r="AD1286" s="86"/>
    </row>
    <row r="1287" spans="1:30" ht="15.75" customHeight="1">
      <c r="A1287" s="88">
        <v>41443</v>
      </c>
      <c r="B1287" s="84">
        <v>2585</v>
      </c>
      <c r="C1287" s="84"/>
      <c r="D1287" s="84"/>
      <c r="E1287" s="87"/>
      <c r="F1287" s="87"/>
      <c r="G1287" s="86"/>
      <c r="H1287" s="85"/>
      <c r="I1287" s="90"/>
      <c r="J1287" s="90"/>
      <c r="K1287" s="90"/>
      <c r="L1287" s="90"/>
      <c r="M1287" s="90"/>
      <c r="N1287" s="90"/>
      <c r="O1287" s="89"/>
      <c r="P1287" s="89"/>
      <c r="Q1287" s="89"/>
      <c r="R1287" s="89"/>
      <c r="S1287" s="89"/>
      <c r="T1287" s="89"/>
      <c r="U1287" s="89"/>
      <c r="V1287" s="89"/>
      <c r="W1287" s="89"/>
      <c r="X1287" s="89"/>
      <c r="Y1287" s="89"/>
      <c r="Z1287" s="89"/>
      <c r="AA1287" s="84"/>
      <c r="AB1287" s="87"/>
      <c r="AC1287" s="87"/>
      <c r="AD1287" s="86"/>
    </row>
    <row r="1288" spans="1:30" ht="15.75" customHeight="1">
      <c r="A1288" s="88">
        <v>41442</v>
      </c>
      <c r="B1288" s="84">
        <v>2590</v>
      </c>
      <c r="C1288" s="84"/>
      <c r="D1288" s="84"/>
      <c r="E1288" s="87"/>
      <c r="F1288" s="87"/>
      <c r="G1288" s="86"/>
      <c r="H1288" s="85"/>
      <c r="I1288" s="90"/>
      <c r="J1288" s="90"/>
      <c r="K1288" s="90"/>
      <c r="L1288" s="90"/>
      <c r="M1288" s="90"/>
      <c r="N1288" s="90"/>
      <c r="O1288" s="89"/>
      <c r="P1288" s="89"/>
      <c r="Q1288" s="89"/>
      <c r="R1288" s="89"/>
      <c r="S1288" s="89"/>
      <c r="T1288" s="89"/>
      <c r="U1288" s="89"/>
      <c r="V1288" s="89"/>
      <c r="W1288" s="89"/>
      <c r="X1288" s="89"/>
      <c r="Y1288" s="89"/>
      <c r="Z1288" s="89"/>
      <c r="AA1288" s="84"/>
      <c r="AB1288" s="87"/>
      <c r="AC1288" s="87"/>
      <c r="AD1288" s="86"/>
    </row>
    <row r="1289" spans="1:30" ht="15.75" customHeight="1">
      <c r="A1289" s="88">
        <v>41439</v>
      </c>
      <c r="B1289" s="84">
        <v>2580</v>
      </c>
      <c r="C1289" s="84"/>
      <c r="D1289" s="84"/>
      <c r="E1289" s="87"/>
      <c r="F1289" s="87"/>
      <c r="G1289" s="86"/>
      <c r="H1289" s="85"/>
      <c r="I1289" s="90"/>
      <c r="J1289" s="90"/>
      <c r="K1289" s="90"/>
      <c r="L1289" s="90"/>
      <c r="M1289" s="90"/>
      <c r="N1289" s="90"/>
      <c r="O1289" s="89"/>
      <c r="P1289" s="89"/>
      <c r="Q1289" s="89"/>
      <c r="R1289" s="89"/>
      <c r="S1289" s="89"/>
      <c r="T1289" s="89"/>
      <c r="U1289" s="89"/>
      <c r="V1289" s="89"/>
      <c r="W1289" s="89"/>
      <c r="X1289" s="89"/>
      <c r="Y1289" s="89"/>
      <c r="Z1289" s="89"/>
      <c r="AA1289" s="84"/>
      <c r="AB1289" s="87"/>
      <c r="AC1289" s="87"/>
      <c r="AD1289" s="86"/>
    </row>
    <row r="1290" spans="1:30" ht="15.75" customHeight="1">
      <c r="A1290" s="88">
        <v>41438</v>
      </c>
      <c r="B1290" s="84">
        <v>2590</v>
      </c>
      <c r="C1290" s="84"/>
      <c r="D1290" s="84"/>
      <c r="E1290" s="87"/>
      <c r="F1290" s="87"/>
      <c r="G1290" s="86"/>
      <c r="H1290" s="85"/>
      <c r="I1290" s="90"/>
      <c r="J1290" s="90"/>
      <c r="K1290" s="90"/>
      <c r="L1290" s="90"/>
      <c r="M1290" s="90"/>
      <c r="N1290" s="90"/>
      <c r="O1290" s="89"/>
      <c r="P1290" s="89"/>
      <c r="Q1290" s="89"/>
      <c r="R1290" s="89"/>
      <c r="S1290" s="89"/>
      <c r="T1290" s="89"/>
      <c r="U1290" s="89"/>
      <c r="V1290" s="89"/>
      <c r="W1290" s="89"/>
      <c r="X1290" s="89"/>
      <c r="Y1290" s="89"/>
      <c r="Z1290" s="89"/>
      <c r="AA1290" s="84"/>
      <c r="AB1290" s="87"/>
      <c r="AC1290" s="87"/>
      <c r="AD1290" s="86"/>
    </row>
    <row r="1291" spans="1:30" ht="15.75" customHeight="1">
      <c r="A1291" s="88">
        <v>41432</v>
      </c>
      <c r="B1291" s="84">
        <v>2600</v>
      </c>
      <c r="C1291" s="84"/>
      <c r="D1291" s="84"/>
      <c r="E1291" s="87"/>
      <c r="F1291" s="87"/>
      <c r="G1291" s="86"/>
      <c r="H1291" s="85"/>
      <c r="I1291" s="90"/>
      <c r="J1291" s="90"/>
      <c r="K1291" s="90"/>
      <c r="L1291" s="90"/>
      <c r="M1291" s="90"/>
      <c r="N1291" s="90"/>
      <c r="O1291" s="89"/>
      <c r="P1291" s="89"/>
      <c r="Q1291" s="89"/>
      <c r="R1291" s="89"/>
      <c r="S1291" s="89"/>
      <c r="T1291" s="89"/>
      <c r="U1291" s="89"/>
      <c r="V1291" s="89"/>
      <c r="W1291" s="89"/>
      <c r="X1291" s="89"/>
      <c r="Y1291" s="89"/>
      <c r="Z1291" s="89"/>
      <c r="AA1291" s="84"/>
      <c r="AB1291" s="87"/>
      <c r="AC1291" s="87"/>
      <c r="AD1291" s="86"/>
    </row>
    <row r="1292" spans="1:30" ht="15.75" customHeight="1">
      <c r="A1292" s="88">
        <v>41431</v>
      </c>
      <c r="B1292" s="84">
        <v>2605</v>
      </c>
      <c r="C1292" s="84"/>
      <c r="D1292" s="84"/>
      <c r="E1292" s="87"/>
      <c r="F1292" s="87"/>
      <c r="G1292" s="86"/>
      <c r="H1292" s="85"/>
      <c r="I1292" s="90"/>
      <c r="J1292" s="90"/>
      <c r="K1292" s="90"/>
      <c r="L1292" s="90"/>
      <c r="M1292" s="90"/>
      <c r="N1292" s="90"/>
      <c r="O1292" s="89"/>
      <c r="P1292" s="89"/>
      <c r="Q1292" s="89"/>
      <c r="R1292" s="89"/>
      <c r="S1292" s="89"/>
      <c r="T1292" s="89"/>
      <c r="U1292" s="89"/>
      <c r="V1292" s="89"/>
      <c r="W1292" s="89"/>
      <c r="X1292" s="89"/>
      <c r="Y1292" s="89"/>
      <c r="Z1292" s="89"/>
      <c r="AA1292" s="84"/>
      <c r="AB1292" s="87"/>
      <c r="AC1292" s="87"/>
      <c r="AD1292" s="86"/>
    </row>
    <row r="1293" spans="1:30" ht="15.75" customHeight="1">
      <c r="A1293" s="88">
        <v>41430</v>
      </c>
      <c r="B1293" s="84">
        <v>2610</v>
      </c>
      <c r="C1293" s="84"/>
      <c r="D1293" s="84"/>
      <c r="E1293" s="87"/>
      <c r="F1293" s="87"/>
      <c r="G1293" s="86"/>
      <c r="H1293" s="85"/>
      <c r="I1293" s="90"/>
      <c r="J1293" s="90"/>
      <c r="K1293" s="90"/>
      <c r="L1293" s="90"/>
      <c r="M1293" s="90"/>
      <c r="N1293" s="90"/>
      <c r="O1293" s="89"/>
      <c r="P1293" s="89"/>
      <c r="Q1293" s="89"/>
      <c r="R1293" s="89"/>
      <c r="S1293" s="89"/>
      <c r="T1293" s="89"/>
      <c r="U1293" s="89"/>
      <c r="V1293" s="89"/>
      <c r="W1293" s="89"/>
      <c r="X1293" s="89"/>
      <c r="Y1293" s="89"/>
      <c r="Z1293" s="89"/>
      <c r="AA1293" s="84"/>
      <c r="AB1293" s="87"/>
      <c r="AC1293" s="87"/>
      <c r="AD1293" s="86"/>
    </row>
    <row r="1294" spans="1:30" ht="15.75" customHeight="1">
      <c r="A1294" s="88">
        <v>41429</v>
      </c>
      <c r="B1294" s="84">
        <v>2620</v>
      </c>
      <c r="C1294" s="84"/>
      <c r="D1294" s="84"/>
      <c r="E1294" s="87"/>
      <c r="F1294" s="87"/>
      <c r="G1294" s="86"/>
      <c r="H1294" s="85"/>
      <c r="I1294" s="90"/>
      <c r="J1294" s="90"/>
      <c r="K1294" s="90"/>
      <c r="L1294" s="90"/>
      <c r="M1294" s="90"/>
      <c r="N1294" s="90"/>
      <c r="O1294" s="89"/>
      <c r="P1294" s="89"/>
      <c r="Q1294" s="89"/>
      <c r="R1294" s="89"/>
      <c r="S1294" s="89"/>
      <c r="T1294" s="89"/>
      <c r="U1294" s="89"/>
      <c r="V1294" s="89"/>
      <c r="W1294" s="89"/>
      <c r="X1294" s="89"/>
      <c r="Y1294" s="89"/>
      <c r="Z1294" s="89"/>
      <c r="AA1294" s="84"/>
      <c r="AB1294" s="87"/>
      <c r="AC1294" s="87"/>
      <c r="AD1294" s="86"/>
    </row>
    <row r="1295" spans="1:30" ht="15.75" customHeight="1">
      <c r="A1295" s="88">
        <v>41428</v>
      </c>
      <c r="B1295" s="84">
        <v>2625</v>
      </c>
      <c r="C1295" s="84"/>
      <c r="D1295" s="84"/>
      <c r="E1295" s="87"/>
      <c r="F1295" s="87"/>
      <c r="G1295" s="86"/>
      <c r="H1295" s="85"/>
      <c r="I1295" s="90"/>
      <c r="J1295" s="90"/>
      <c r="K1295" s="90"/>
      <c r="L1295" s="90"/>
      <c r="M1295" s="90"/>
      <c r="N1295" s="90"/>
      <c r="O1295" s="89"/>
      <c r="P1295" s="89"/>
      <c r="Q1295" s="89"/>
      <c r="R1295" s="89"/>
      <c r="S1295" s="89"/>
      <c r="T1295" s="89"/>
      <c r="U1295" s="89"/>
      <c r="V1295" s="89"/>
      <c r="W1295" s="89"/>
      <c r="X1295" s="89"/>
      <c r="Y1295" s="89"/>
      <c r="Z1295" s="89"/>
      <c r="AA1295" s="84"/>
      <c r="AB1295" s="87"/>
      <c r="AC1295" s="87"/>
      <c r="AD1295" s="86"/>
    </row>
    <row r="1296" spans="1:30" ht="15.75" customHeight="1">
      <c r="A1296" s="88">
        <v>41425</v>
      </c>
      <c r="B1296" s="84">
        <v>2625</v>
      </c>
      <c r="C1296" s="84"/>
      <c r="D1296" s="84"/>
      <c r="E1296" s="87"/>
      <c r="F1296" s="87"/>
      <c r="G1296" s="86"/>
      <c r="H1296" s="85"/>
      <c r="I1296" s="90"/>
      <c r="J1296" s="90"/>
      <c r="K1296" s="90"/>
      <c r="L1296" s="90"/>
      <c r="M1296" s="90"/>
      <c r="N1296" s="90"/>
      <c r="O1296" s="89"/>
      <c r="P1296" s="89"/>
      <c r="Q1296" s="89"/>
      <c r="R1296" s="89"/>
      <c r="S1296" s="89"/>
      <c r="T1296" s="89"/>
      <c r="U1296" s="89"/>
      <c r="V1296" s="89"/>
      <c r="W1296" s="89"/>
      <c r="X1296" s="89"/>
      <c r="Y1296" s="89"/>
      <c r="Z1296" s="89"/>
      <c r="AA1296" s="84"/>
      <c r="AB1296" s="87"/>
      <c r="AC1296" s="87"/>
      <c r="AD1296" s="86"/>
    </row>
    <row r="1297" spans="1:30" ht="15.75" customHeight="1">
      <c r="A1297" s="88">
        <v>41424</v>
      </c>
      <c r="B1297" s="84">
        <v>2630</v>
      </c>
      <c r="C1297" s="84"/>
      <c r="D1297" s="84"/>
      <c r="E1297" s="87"/>
      <c r="F1297" s="87"/>
      <c r="G1297" s="86"/>
      <c r="H1297" s="85"/>
      <c r="I1297" s="90"/>
      <c r="J1297" s="90"/>
      <c r="K1297" s="90"/>
      <c r="L1297" s="90"/>
      <c r="M1297" s="90"/>
      <c r="N1297" s="90"/>
      <c r="O1297" s="89"/>
      <c r="P1297" s="89"/>
      <c r="Q1297" s="89"/>
      <c r="R1297" s="89"/>
      <c r="S1297" s="89"/>
      <c r="T1297" s="89"/>
      <c r="U1297" s="89"/>
      <c r="V1297" s="89"/>
      <c r="W1297" s="89"/>
      <c r="X1297" s="89"/>
      <c r="Y1297" s="89"/>
      <c r="Z1297" s="89"/>
      <c r="AA1297" s="84"/>
      <c r="AB1297" s="87"/>
      <c r="AC1297" s="87"/>
      <c r="AD1297" s="86"/>
    </row>
    <row r="1298" spans="1:30" ht="15.75" customHeight="1">
      <c r="A1298" s="88">
        <v>41423</v>
      </c>
      <c r="B1298" s="84">
        <v>2620</v>
      </c>
      <c r="C1298" s="84"/>
      <c r="D1298" s="84"/>
      <c r="E1298" s="87"/>
      <c r="F1298" s="87"/>
      <c r="G1298" s="86"/>
      <c r="H1298" s="85"/>
      <c r="I1298" s="90"/>
      <c r="J1298" s="90"/>
      <c r="K1298" s="90"/>
      <c r="L1298" s="90"/>
      <c r="M1298" s="90"/>
      <c r="N1298" s="90"/>
      <c r="O1298" s="89"/>
      <c r="P1298" s="89"/>
      <c r="Q1298" s="89"/>
      <c r="R1298" s="89"/>
      <c r="S1298" s="89"/>
      <c r="T1298" s="89"/>
      <c r="U1298" s="89"/>
      <c r="V1298" s="89"/>
      <c r="W1298" s="89"/>
      <c r="X1298" s="89"/>
      <c r="Y1298" s="89"/>
      <c r="Z1298" s="89"/>
      <c r="AA1298" s="84"/>
      <c r="AB1298" s="87"/>
      <c r="AC1298" s="87"/>
      <c r="AD1298" s="86"/>
    </row>
    <row r="1299" spans="1:30" ht="15.75" customHeight="1">
      <c r="A1299" s="88">
        <v>41422</v>
      </c>
      <c r="B1299" s="84">
        <v>2625</v>
      </c>
      <c r="C1299" s="84"/>
      <c r="D1299" s="84"/>
      <c r="E1299" s="87"/>
      <c r="F1299" s="87"/>
      <c r="G1299" s="86"/>
      <c r="H1299" s="85"/>
      <c r="I1299" s="90"/>
      <c r="J1299" s="90"/>
      <c r="K1299" s="90"/>
      <c r="L1299" s="90"/>
      <c r="M1299" s="90"/>
      <c r="N1299" s="90"/>
      <c r="O1299" s="89"/>
      <c r="P1299" s="89"/>
      <c r="Q1299" s="89"/>
      <c r="R1299" s="89"/>
      <c r="S1299" s="89"/>
      <c r="T1299" s="89"/>
      <c r="U1299" s="89"/>
      <c r="V1299" s="89"/>
      <c r="W1299" s="89"/>
      <c r="X1299" s="89"/>
      <c r="Y1299" s="89"/>
      <c r="Z1299" s="89"/>
      <c r="AA1299" s="84"/>
      <c r="AB1299" s="87"/>
      <c r="AC1299" s="87"/>
      <c r="AD1299" s="86"/>
    </row>
    <row r="1300" spans="1:30" ht="15.75" customHeight="1">
      <c r="A1300" s="88">
        <v>41421</v>
      </c>
      <c r="B1300" s="84">
        <v>2620</v>
      </c>
      <c r="C1300" s="84"/>
      <c r="D1300" s="84"/>
      <c r="E1300" s="87"/>
      <c r="F1300" s="87"/>
      <c r="G1300" s="86"/>
      <c r="H1300" s="85"/>
      <c r="I1300" s="90"/>
      <c r="J1300" s="90"/>
      <c r="K1300" s="90"/>
      <c r="L1300" s="90"/>
      <c r="M1300" s="90"/>
      <c r="N1300" s="90"/>
      <c r="O1300" s="89"/>
      <c r="P1300" s="89"/>
      <c r="Q1300" s="89"/>
      <c r="R1300" s="89"/>
      <c r="S1300" s="89"/>
      <c r="T1300" s="89"/>
      <c r="U1300" s="89"/>
      <c r="V1300" s="89"/>
      <c r="W1300" s="89"/>
      <c r="X1300" s="89"/>
      <c r="Y1300" s="89"/>
      <c r="Z1300" s="89"/>
      <c r="AA1300" s="84"/>
      <c r="AB1300" s="87"/>
      <c r="AC1300" s="87"/>
      <c r="AD1300" s="86"/>
    </row>
    <row r="1301" spans="1:30" ht="15.75" customHeight="1">
      <c r="A1301" s="88">
        <v>41418</v>
      </c>
      <c r="B1301" s="84">
        <v>2600</v>
      </c>
      <c r="C1301" s="84"/>
      <c r="D1301" s="84"/>
      <c r="E1301" s="87"/>
      <c r="F1301" s="87"/>
      <c r="G1301" s="86"/>
      <c r="H1301" s="85"/>
      <c r="I1301" s="90"/>
      <c r="J1301" s="90"/>
      <c r="K1301" s="90"/>
      <c r="L1301" s="90"/>
      <c r="M1301" s="90"/>
      <c r="N1301" s="90"/>
      <c r="O1301" s="89"/>
      <c r="P1301" s="89"/>
      <c r="Q1301" s="89"/>
      <c r="R1301" s="89"/>
      <c r="S1301" s="89"/>
      <c r="T1301" s="89"/>
      <c r="U1301" s="89"/>
      <c r="V1301" s="89"/>
      <c r="W1301" s="89"/>
      <c r="X1301" s="89"/>
      <c r="Y1301" s="89"/>
      <c r="Z1301" s="89"/>
      <c r="AA1301" s="84"/>
      <c r="AB1301" s="87"/>
      <c r="AC1301" s="87"/>
      <c r="AD1301" s="86"/>
    </row>
    <row r="1302" spans="1:30" ht="15.75" customHeight="1">
      <c r="A1302" s="88">
        <v>41417</v>
      </c>
      <c r="B1302" s="84">
        <v>2620</v>
      </c>
      <c r="C1302" s="84"/>
      <c r="D1302" s="84"/>
      <c r="E1302" s="87"/>
      <c r="F1302" s="87"/>
      <c r="G1302" s="86"/>
      <c r="H1302" s="85"/>
      <c r="I1302" s="90"/>
      <c r="J1302" s="90"/>
      <c r="K1302" s="90"/>
      <c r="L1302" s="90"/>
      <c r="M1302" s="90"/>
      <c r="N1302" s="90"/>
      <c r="O1302" s="89"/>
      <c r="P1302" s="89"/>
      <c r="Q1302" s="89"/>
      <c r="R1302" s="89"/>
      <c r="S1302" s="89"/>
      <c r="T1302" s="89"/>
      <c r="U1302" s="89"/>
      <c r="V1302" s="89"/>
      <c r="W1302" s="89"/>
      <c r="X1302" s="89"/>
      <c r="Y1302" s="89"/>
      <c r="Z1302" s="89"/>
      <c r="AA1302" s="84"/>
      <c r="AB1302" s="87"/>
      <c r="AC1302" s="87"/>
      <c r="AD1302" s="86"/>
    </row>
    <row r="1303" spans="1:30" ht="15.75" customHeight="1">
      <c r="A1303" s="88">
        <v>41416</v>
      </c>
      <c r="B1303" s="84">
        <v>2630</v>
      </c>
      <c r="C1303" s="84"/>
      <c r="D1303" s="84"/>
      <c r="E1303" s="87"/>
      <c r="F1303" s="87"/>
      <c r="G1303" s="86"/>
      <c r="H1303" s="85"/>
      <c r="I1303" s="90"/>
      <c r="J1303" s="90"/>
      <c r="K1303" s="90"/>
      <c r="L1303" s="90"/>
      <c r="M1303" s="90"/>
      <c r="N1303" s="90"/>
      <c r="O1303" s="89"/>
      <c r="P1303" s="89"/>
      <c r="Q1303" s="89"/>
      <c r="R1303" s="89"/>
      <c r="S1303" s="89"/>
      <c r="T1303" s="89"/>
      <c r="U1303" s="89"/>
      <c r="V1303" s="89"/>
      <c r="W1303" s="89"/>
      <c r="X1303" s="89"/>
      <c r="Y1303" s="89"/>
      <c r="Z1303" s="89"/>
      <c r="AA1303" s="84"/>
      <c r="AB1303" s="87"/>
      <c r="AC1303" s="87"/>
      <c r="AD1303" s="86"/>
    </row>
    <row r="1304" spans="1:30" ht="15.75" customHeight="1">
      <c r="A1304" s="88">
        <v>41415</v>
      </c>
      <c r="B1304" s="84">
        <v>2650</v>
      </c>
      <c r="C1304" s="84"/>
      <c r="D1304" s="84"/>
      <c r="E1304" s="87"/>
      <c r="F1304" s="87"/>
      <c r="G1304" s="86"/>
      <c r="H1304" s="85"/>
      <c r="I1304" s="90"/>
      <c r="J1304" s="90"/>
      <c r="K1304" s="90"/>
      <c r="L1304" s="90"/>
      <c r="M1304" s="90"/>
      <c r="N1304" s="90"/>
      <c r="O1304" s="89"/>
      <c r="P1304" s="89"/>
      <c r="Q1304" s="89"/>
      <c r="R1304" s="89"/>
      <c r="S1304" s="89"/>
      <c r="T1304" s="89"/>
      <c r="U1304" s="89"/>
      <c r="V1304" s="89"/>
      <c r="W1304" s="89"/>
      <c r="X1304" s="89"/>
      <c r="Y1304" s="89"/>
      <c r="Z1304" s="89"/>
      <c r="AA1304" s="84"/>
      <c r="AB1304" s="87"/>
      <c r="AC1304" s="87"/>
      <c r="AD1304" s="86"/>
    </row>
    <row r="1305" spans="1:30" ht="15.75" customHeight="1">
      <c r="A1305" s="88">
        <v>41414</v>
      </c>
      <c r="B1305" s="84">
        <v>2650</v>
      </c>
      <c r="C1305" s="84"/>
      <c r="D1305" s="84"/>
      <c r="E1305" s="87"/>
      <c r="F1305" s="87"/>
      <c r="G1305" s="86"/>
      <c r="H1305" s="85"/>
      <c r="I1305" s="90"/>
      <c r="J1305" s="90"/>
      <c r="K1305" s="90"/>
      <c r="L1305" s="90"/>
      <c r="M1305" s="90"/>
      <c r="N1305" s="90"/>
      <c r="O1305" s="89"/>
      <c r="P1305" s="89"/>
      <c r="Q1305" s="89"/>
      <c r="R1305" s="89"/>
      <c r="S1305" s="89"/>
      <c r="T1305" s="89"/>
      <c r="U1305" s="89"/>
      <c r="V1305" s="89"/>
      <c r="W1305" s="89"/>
      <c r="X1305" s="89"/>
      <c r="Y1305" s="89"/>
      <c r="Z1305" s="89"/>
      <c r="AA1305" s="84"/>
      <c r="AB1305" s="87"/>
      <c r="AC1305" s="87"/>
      <c r="AD1305" s="86"/>
    </row>
    <row r="1306" spans="1:30" ht="15.75" customHeight="1">
      <c r="A1306" s="88">
        <v>41411</v>
      </c>
      <c r="B1306" s="84">
        <v>2650</v>
      </c>
      <c r="C1306" s="84"/>
      <c r="D1306" s="84"/>
      <c r="E1306" s="87"/>
      <c r="F1306" s="87"/>
      <c r="G1306" s="86"/>
      <c r="H1306" s="85"/>
      <c r="I1306" s="90"/>
      <c r="J1306" s="90"/>
      <c r="K1306" s="90"/>
      <c r="L1306" s="90"/>
      <c r="M1306" s="90"/>
      <c r="N1306" s="90"/>
      <c r="O1306" s="89"/>
      <c r="P1306" s="89"/>
      <c r="Q1306" s="89"/>
      <c r="R1306" s="89"/>
      <c r="S1306" s="89"/>
      <c r="T1306" s="89"/>
      <c r="U1306" s="89"/>
      <c r="V1306" s="89"/>
      <c r="W1306" s="89"/>
      <c r="X1306" s="89"/>
      <c r="Y1306" s="89"/>
      <c r="Z1306" s="89"/>
      <c r="AA1306" s="84"/>
      <c r="AB1306" s="87"/>
      <c r="AC1306" s="87"/>
      <c r="AD1306" s="86"/>
    </row>
    <row r="1307" spans="1:30" ht="15.75" customHeight="1">
      <c r="A1307" s="88">
        <v>41410</v>
      </c>
      <c r="B1307" s="84">
        <v>2650</v>
      </c>
      <c r="C1307" s="84"/>
      <c r="D1307" s="84"/>
      <c r="E1307" s="87"/>
      <c r="F1307" s="87"/>
      <c r="G1307" s="86"/>
      <c r="H1307" s="85"/>
      <c r="I1307" s="90"/>
      <c r="J1307" s="90"/>
      <c r="K1307" s="90"/>
      <c r="L1307" s="90"/>
      <c r="M1307" s="90"/>
      <c r="N1307" s="90"/>
      <c r="O1307" s="89"/>
      <c r="P1307" s="89"/>
      <c r="Q1307" s="89"/>
      <c r="R1307" s="89"/>
      <c r="S1307" s="89"/>
      <c r="T1307" s="89"/>
      <c r="U1307" s="89"/>
      <c r="V1307" s="89"/>
      <c r="W1307" s="89"/>
      <c r="X1307" s="89"/>
      <c r="Y1307" s="89"/>
      <c r="Z1307" s="89"/>
      <c r="AA1307" s="84"/>
      <c r="AB1307" s="87"/>
      <c r="AC1307" s="87"/>
      <c r="AD1307" s="86"/>
    </row>
    <row r="1308" spans="1:30" ht="15.75" customHeight="1">
      <c r="A1308" s="88">
        <v>41409</v>
      </c>
      <c r="B1308" s="84">
        <v>2650</v>
      </c>
      <c r="C1308" s="84"/>
      <c r="D1308" s="84"/>
      <c r="E1308" s="87"/>
      <c r="F1308" s="87"/>
      <c r="G1308" s="86"/>
      <c r="H1308" s="85"/>
      <c r="I1308" s="90"/>
      <c r="J1308" s="90"/>
      <c r="K1308" s="90"/>
      <c r="L1308" s="90"/>
      <c r="M1308" s="90"/>
      <c r="N1308" s="90"/>
      <c r="O1308" s="89"/>
      <c r="P1308" s="89"/>
      <c r="Q1308" s="89"/>
      <c r="R1308" s="89"/>
      <c r="S1308" s="89"/>
      <c r="T1308" s="89"/>
      <c r="U1308" s="89"/>
      <c r="V1308" s="89"/>
      <c r="W1308" s="89"/>
      <c r="X1308" s="89"/>
      <c r="Y1308" s="89"/>
      <c r="Z1308" s="89"/>
      <c r="AA1308" s="84"/>
      <c r="AB1308" s="87"/>
      <c r="AC1308" s="87"/>
      <c r="AD1308" s="86"/>
    </row>
    <row r="1309" spans="1:30" ht="15.75" customHeight="1">
      <c r="A1309" s="88">
        <v>41408</v>
      </c>
      <c r="B1309" s="84">
        <v>2675</v>
      </c>
      <c r="C1309" s="84"/>
      <c r="D1309" s="84"/>
      <c r="E1309" s="87"/>
      <c r="F1309" s="87"/>
      <c r="G1309" s="86"/>
      <c r="H1309" s="85"/>
      <c r="I1309" s="90"/>
      <c r="J1309" s="90"/>
      <c r="K1309" s="90"/>
      <c r="L1309" s="90"/>
      <c r="M1309" s="90"/>
      <c r="N1309" s="90"/>
      <c r="O1309" s="89"/>
      <c r="P1309" s="89"/>
      <c r="Q1309" s="89"/>
      <c r="R1309" s="89"/>
      <c r="S1309" s="89"/>
      <c r="T1309" s="89"/>
      <c r="U1309" s="89"/>
      <c r="V1309" s="89"/>
      <c r="W1309" s="89"/>
      <c r="X1309" s="89"/>
      <c r="Y1309" s="89"/>
      <c r="Z1309" s="89"/>
      <c r="AA1309" s="84"/>
      <c r="AB1309" s="87"/>
      <c r="AC1309" s="87"/>
      <c r="AD1309" s="86"/>
    </row>
    <row r="1310" spans="1:30" ht="15.75" customHeight="1">
      <c r="A1310" s="88">
        <v>41407</v>
      </c>
      <c r="B1310" s="84">
        <v>2675</v>
      </c>
      <c r="C1310" s="84"/>
      <c r="D1310" s="84"/>
      <c r="E1310" s="87"/>
      <c r="F1310" s="87"/>
      <c r="G1310" s="86"/>
      <c r="H1310" s="85"/>
      <c r="I1310" s="90"/>
      <c r="J1310" s="90"/>
      <c r="K1310" s="90"/>
      <c r="L1310" s="90"/>
      <c r="M1310" s="90"/>
      <c r="N1310" s="90"/>
      <c r="O1310" s="89"/>
      <c r="P1310" s="89"/>
      <c r="Q1310" s="89"/>
      <c r="R1310" s="89"/>
      <c r="S1310" s="89"/>
      <c r="T1310" s="89"/>
      <c r="U1310" s="89"/>
      <c r="V1310" s="89"/>
      <c r="W1310" s="89"/>
      <c r="X1310" s="89"/>
      <c r="Y1310" s="89"/>
      <c r="Z1310" s="89"/>
      <c r="AA1310" s="84"/>
      <c r="AB1310" s="87"/>
      <c r="AC1310" s="87"/>
      <c r="AD1310" s="86"/>
    </row>
    <row r="1311" spans="1:30" ht="15.75" customHeight="1">
      <c r="A1311" s="88">
        <v>41404</v>
      </c>
      <c r="B1311" s="84">
        <v>2685</v>
      </c>
      <c r="C1311" s="84"/>
      <c r="D1311" s="84"/>
      <c r="E1311" s="87"/>
      <c r="F1311" s="87"/>
      <c r="G1311" s="86"/>
      <c r="H1311" s="85"/>
      <c r="I1311" s="90"/>
      <c r="J1311" s="90"/>
      <c r="K1311" s="90"/>
      <c r="L1311" s="90"/>
      <c r="M1311" s="90"/>
      <c r="N1311" s="90"/>
      <c r="O1311" s="89"/>
      <c r="P1311" s="89"/>
      <c r="Q1311" s="89"/>
      <c r="R1311" s="89"/>
      <c r="S1311" s="89"/>
      <c r="T1311" s="89"/>
      <c r="U1311" s="89"/>
      <c r="V1311" s="89"/>
      <c r="W1311" s="89"/>
      <c r="X1311" s="89"/>
      <c r="Y1311" s="89"/>
      <c r="Z1311" s="89"/>
      <c r="AA1311" s="84"/>
      <c r="AB1311" s="87"/>
      <c r="AC1311" s="87"/>
      <c r="AD1311" s="86"/>
    </row>
    <row r="1312" spans="1:30" ht="15.75" customHeight="1">
      <c r="A1312" s="88">
        <v>41403</v>
      </c>
      <c r="B1312" s="84">
        <v>2685</v>
      </c>
      <c r="C1312" s="84"/>
      <c r="D1312" s="84"/>
      <c r="E1312" s="87"/>
      <c r="F1312" s="87"/>
      <c r="G1312" s="86"/>
      <c r="H1312" s="85"/>
      <c r="I1312" s="90"/>
      <c r="J1312" s="90"/>
      <c r="K1312" s="90"/>
      <c r="L1312" s="90"/>
      <c r="M1312" s="90"/>
      <c r="N1312" s="90"/>
      <c r="O1312" s="89"/>
      <c r="P1312" s="89"/>
      <c r="Q1312" s="89"/>
      <c r="R1312" s="89"/>
      <c r="S1312" s="89"/>
      <c r="T1312" s="89"/>
      <c r="U1312" s="89"/>
      <c r="V1312" s="89"/>
      <c r="W1312" s="89"/>
      <c r="X1312" s="89"/>
      <c r="Y1312" s="89"/>
      <c r="Z1312" s="89"/>
      <c r="AA1312" s="84"/>
      <c r="AB1312" s="87"/>
      <c r="AC1312" s="87"/>
      <c r="AD1312" s="86"/>
    </row>
    <row r="1313" spans="1:30" ht="15.75" customHeight="1">
      <c r="A1313" s="88">
        <v>41402</v>
      </c>
      <c r="B1313" s="84">
        <v>2700</v>
      </c>
      <c r="C1313" s="84"/>
      <c r="D1313" s="84"/>
      <c r="E1313" s="87"/>
      <c r="F1313" s="87"/>
      <c r="G1313" s="86"/>
      <c r="H1313" s="85"/>
      <c r="I1313" s="90"/>
      <c r="J1313" s="90"/>
      <c r="K1313" s="90"/>
      <c r="L1313" s="90"/>
      <c r="M1313" s="90"/>
      <c r="N1313" s="90"/>
      <c r="O1313" s="89"/>
      <c r="P1313" s="89"/>
      <c r="Q1313" s="89"/>
      <c r="R1313" s="89"/>
      <c r="S1313" s="89"/>
      <c r="T1313" s="89"/>
      <c r="U1313" s="89"/>
      <c r="V1313" s="89"/>
      <c r="W1313" s="89"/>
      <c r="X1313" s="89"/>
      <c r="Y1313" s="89"/>
      <c r="Z1313" s="89"/>
      <c r="AA1313" s="84"/>
      <c r="AB1313" s="87"/>
      <c r="AC1313" s="87"/>
      <c r="AD1313" s="86"/>
    </row>
    <row r="1314" spans="1:30" ht="15.75" customHeight="1">
      <c r="A1314" s="88">
        <v>41401</v>
      </c>
      <c r="B1314" s="84">
        <v>2675</v>
      </c>
      <c r="C1314" s="84"/>
      <c r="D1314" s="84"/>
      <c r="E1314" s="87"/>
      <c r="F1314" s="87"/>
      <c r="G1314" s="86"/>
      <c r="H1314" s="85"/>
      <c r="I1314" s="90"/>
      <c r="J1314" s="90"/>
      <c r="K1314" s="90"/>
      <c r="L1314" s="90"/>
      <c r="M1314" s="90"/>
      <c r="N1314" s="90"/>
      <c r="O1314" s="89"/>
      <c r="P1314" s="89"/>
      <c r="Q1314" s="89"/>
      <c r="R1314" s="89"/>
      <c r="S1314" s="89"/>
      <c r="T1314" s="89"/>
      <c r="U1314" s="89"/>
      <c r="V1314" s="89"/>
      <c r="W1314" s="89"/>
      <c r="X1314" s="89"/>
      <c r="Y1314" s="89"/>
      <c r="Z1314" s="89"/>
      <c r="AA1314" s="84"/>
      <c r="AB1314" s="87"/>
      <c r="AC1314" s="87"/>
      <c r="AD1314" s="86"/>
    </row>
    <row r="1315" spans="1:30" ht="15.75" customHeight="1">
      <c r="A1315" s="88">
        <v>41400</v>
      </c>
      <c r="B1315" s="84">
        <v>2675</v>
      </c>
      <c r="C1315" s="84"/>
      <c r="D1315" s="84"/>
      <c r="E1315" s="87"/>
      <c r="F1315" s="87"/>
      <c r="G1315" s="86"/>
      <c r="H1315" s="85"/>
      <c r="I1315" s="90"/>
      <c r="J1315" s="90"/>
      <c r="K1315" s="90"/>
      <c r="L1315" s="90"/>
      <c r="M1315" s="90"/>
      <c r="N1315" s="90"/>
      <c r="O1315" s="89"/>
      <c r="P1315" s="89"/>
      <c r="Q1315" s="89"/>
      <c r="R1315" s="89"/>
      <c r="S1315" s="89"/>
      <c r="T1315" s="89"/>
      <c r="U1315" s="89"/>
      <c r="V1315" s="89"/>
      <c r="W1315" s="89"/>
      <c r="X1315" s="89"/>
      <c r="Y1315" s="89"/>
      <c r="Z1315" s="89"/>
      <c r="AA1315" s="84"/>
      <c r="AB1315" s="87"/>
      <c r="AC1315" s="87"/>
      <c r="AD1315" s="86"/>
    </row>
    <row r="1316" spans="1:30" ht="15.75" customHeight="1">
      <c r="A1316" s="88">
        <v>41397</v>
      </c>
      <c r="B1316" s="84">
        <v>2675</v>
      </c>
      <c r="C1316" s="84"/>
      <c r="D1316" s="84"/>
      <c r="E1316" s="87"/>
      <c r="F1316" s="87"/>
      <c r="G1316" s="86"/>
      <c r="H1316" s="85"/>
      <c r="I1316" s="90"/>
      <c r="J1316" s="90"/>
      <c r="K1316" s="90"/>
      <c r="L1316" s="90"/>
      <c r="M1316" s="90"/>
      <c r="N1316" s="90"/>
      <c r="O1316" s="89"/>
      <c r="P1316" s="89"/>
      <c r="Q1316" s="89"/>
      <c r="R1316" s="89"/>
      <c r="S1316" s="89"/>
      <c r="T1316" s="89"/>
      <c r="U1316" s="89"/>
      <c r="V1316" s="89"/>
      <c r="W1316" s="89"/>
      <c r="X1316" s="89"/>
      <c r="Y1316" s="89"/>
      <c r="Z1316" s="89"/>
      <c r="AA1316" s="84"/>
      <c r="AB1316" s="87"/>
      <c r="AC1316" s="87"/>
      <c r="AD1316" s="86"/>
    </row>
    <row r="1317" spans="1:30" ht="15.75" customHeight="1">
      <c r="A1317" s="88">
        <v>41396</v>
      </c>
      <c r="B1317" s="84">
        <v>2655</v>
      </c>
      <c r="C1317" s="84"/>
      <c r="D1317" s="84"/>
      <c r="E1317" s="87"/>
      <c r="F1317" s="87"/>
      <c r="G1317" s="86"/>
      <c r="H1317" s="85"/>
      <c r="I1317" s="90"/>
      <c r="J1317" s="90"/>
      <c r="K1317" s="90"/>
      <c r="L1317" s="90"/>
      <c r="M1317" s="90"/>
      <c r="N1317" s="90"/>
      <c r="O1317" s="89"/>
      <c r="P1317" s="89"/>
      <c r="Q1317" s="89"/>
      <c r="R1317" s="89"/>
      <c r="S1317" s="89"/>
      <c r="T1317" s="89"/>
      <c r="U1317" s="89"/>
      <c r="V1317" s="89"/>
      <c r="W1317" s="89"/>
      <c r="X1317" s="89"/>
      <c r="Y1317" s="89"/>
      <c r="Z1317" s="89"/>
      <c r="AA1317" s="84"/>
      <c r="AB1317" s="87"/>
      <c r="AC1317" s="87"/>
      <c r="AD1317" s="86"/>
    </row>
    <row r="1318" spans="1:30" ht="15.75" customHeight="1">
      <c r="A1318" s="88">
        <v>41390</v>
      </c>
      <c r="B1318" s="84">
        <v>2645</v>
      </c>
      <c r="C1318" s="84"/>
      <c r="D1318" s="84"/>
      <c r="E1318" s="87"/>
      <c r="F1318" s="87"/>
      <c r="G1318" s="86"/>
      <c r="H1318" s="85"/>
      <c r="I1318" s="90"/>
      <c r="J1318" s="90"/>
      <c r="K1318" s="90"/>
      <c r="L1318" s="90"/>
      <c r="M1318" s="90"/>
      <c r="N1318" s="90"/>
      <c r="O1318" s="89"/>
      <c r="P1318" s="89"/>
      <c r="Q1318" s="89"/>
      <c r="R1318" s="89"/>
      <c r="S1318" s="89"/>
      <c r="T1318" s="89"/>
      <c r="U1318" s="89"/>
      <c r="V1318" s="89"/>
      <c r="W1318" s="89"/>
      <c r="X1318" s="89"/>
      <c r="Y1318" s="89"/>
      <c r="Z1318" s="89"/>
      <c r="AA1318" s="84"/>
      <c r="AB1318" s="87"/>
      <c r="AC1318" s="87"/>
      <c r="AD1318" s="86"/>
    </row>
    <row r="1319" spans="1:30" ht="15.75" customHeight="1">
      <c r="A1319" s="88">
        <v>41389</v>
      </c>
      <c r="B1319" s="84">
        <v>2635</v>
      </c>
      <c r="C1319" s="84"/>
      <c r="D1319" s="84"/>
      <c r="E1319" s="87"/>
      <c r="F1319" s="87"/>
      <c r="G1319" s="86"/>
      <c r="H1319" s="85"/>
      <c r="I1319" s="90"/>
      <c r="J1319" s="90"/>
      <c r="K1319" s="90"/>
      <c r="L1319" s="90"/>
      <c r="M1319" s="90"/>
      <c r="N1319" s="90"/>
      <c r="O1319" s="89"/>
      <c r="P1319" s="89"/>
      <c r="Q1319" s="89"/>
      <c r="R1319" s="89"/>
      <c r="S1319" s="89"/>
      <c r="T1319" s="89"/>
      <c r="U1319" s="89"/>
      <c r="V1319" s="89"/>
      <c r="W1319" s="89"/>
      <c r="X1319" s="89"/>
      <c r="Y1319" s="89"/>
      <c r="Z1319" s="89"/>
      <c r="AA1319" s="84"/>
      <c r="AB1319" s="87"/>
      <c r="AC1319" s="87"/>
      <c r="AD1319" s="86"/>
    </row>
    <row r="1320" spans="1:30" ht="15.75" customHeight="1">
      <c r="A1320" s="88">
        <v>41388</v>
      </c>
      <c r="B1320" s="84">
        <v>2625</v>
      </c>
      <c r="C1320" s="84"/>
      <c r="D1320" s="84"/>
      <c r="E1320" s="87"/>
      <c r="F1320" s="87"/>
      <c r="G1320" s="86"/>
      <c r="H1320" s="85"/>
      <c r="I1320" s="90"/>
      <c r="J1320" s="90"/>
      <c r="K1320" s="90"/>
      <c r="L1320" s="90"/>
      <c r="M1320" s="90"/>
      <c r="N1320" s="90"/>
      <c r="O1320" s="89"/>
      <c r="P1320" s="89"/>
      <c r="Q1320" s="89"/>
      <c r="R1320" s="89"/>
      <c r="S1320" s="89"/>
      <c r="T1320" s="89"/>
      <c r="U1320" s="89"/>
      <c r="V1320" s="89"/>
      <c r="W1320" s="89"/>
      <c r="X1320" s="89"/>
      <c r="Y1320" s="89"/>
      <c r="Z1320" s="89"/>
      <c r="AA1320" s="84"/>
      <c r="AB1320" s="87"/>
      <c r="AC1320" s="87"/>
      <c r="AD1320" s="86"/>
    </row>
    <row r="1321" spans="1:30" ht="15.75" customHeight="1">
      <c r="A1321" s="88">
        <v>41387</v>
      </c>
      <c r="B1321" s="84">
        <v>2627.5</v>
      </c>
      <c r="C1321" s="84"/>
      <c r="D1321" s="84"/>
      <c r="E1321" s="87"/>
      <c r="F1321" s="87"/>
      <c r="G1321" s="86"/>
      <c r="H1321" s="85"/>
      <c r="I1321" s="90"/>
      <c r="J1321" s="90"/>
      <c r="K1321" s="90"/>
      <c r="L1321" s="90"/>
      <c r="M1321" s="90"/>
      <c r="N1321" s="90"/>
      <c r="O1321" s="89"/>
      <c r="P1321" s="89"/>
      <c r="Q1321" s="89"/>
      <c r="R1321" s="89"/>
      <c r="S1321" s="89"/>
      <c r="T1321" s="89"/>
      <c r="U1321" s="89"/>
      <c r="V1321" s="89"/>
      <c r="W1321" s="89"/>
      <c r="X1321" s="89"/>
      <c r="Y1321" s="89"/>
      <c r="Z1321" s="89"/>
      <c r="AA1321" s="84"/>
      <c r="AB1321" s="87"/>
      <c r="AC1321" s="87"/>
      <c r="AD1321" s="86"/>
    </row>
    <row r="1322" spans="1:30" ht="15.75" customHeight="1">
      <c r="A1322" s="88">
        <v>41386</v>
      </c>
      <c r="B1322" s="84">
        <v>2635</v>
      </c>
      <c r="C1322" s="84"/>
      <c r="D1322" s="84"/>
      <c r="E1322" s="87"/>
      <c r="F1322" s="87"/>
      <c r="G1322" s="86"/>
      <c r="H1322" s="85"/>
      <c r="I1322" s="90"/>
      <c r="J1322" s="90"/>
      <c r="K1322" s="90"/>
      <c r="L1322" s="90"/>
      <c r="M1322" s="90"/>
      <c r="N1322" s="90"/>
      <c r="O1322" s="89"/>
      <c r="P1322" s="89"/>
      <c r="Q1322" s="89"/>
      <c r="R1322" s="89"/>
      <c r="S1322" s="89"/>
      <c r="T1322" s="89"/>
      <c r="U1322" s="89"/>
      <c r="V1322" s="89"/>
      <c r="W1322" s="89"/>
      <c r="X1322" s="89"/>
      <c r="Y1322" s="89"/>
      <c r="Z1322" s="89"/>
      <c r="AA1322" s="84"/>
      <c r="AB1322" s="87"/>
      <c r="AC1322" s="87"/>
      <c r="AD1322" s="86"/>
    </row>
    <row r="1323" spans="1:30" ht="15.75" customHeight="1">
      <c r="A1323" s="88">
        <v>41383</v>
      </c>
      <c r="B1323" s="84">
        <v>2650</v>
      </c>
      <c r="C1323" s="84"/>
      <c r="D1323" s="84"/>
      <c r="E1323" s="87"/>
      <c r="F1323" s="87"/>
      <c r="G1323" s="86"/>
      <c r="H1323" s="85"/>
      <c r="I1323" s="90"/>
      <c r="J1323" s="90"/>
      <c r="K1323" s="90"/>
      <c r="L1323" s="90"/>
      <c r="M1323" s="90"/>
      <c r="N1323" s="90"/>
      <c r="O1323" s="89"/>
      <c r="P1323" s="89"/>
      <c r="Q1323" s="89"/>
      <c r="R1323" s="89"/>
      <c r="S1323" s="89"/>
      <c r="T1323" s="89"/>
      <c r="U1323" s="89"/>
      <c r="V1323" s="89"/>
      <c r="W1323" s="89"/>
      <c r="X1323" s="89"/>
      <c r="Y1323" s="89"/>
      <c r="Z1323" s="89"/>
      <c r="AA1323" s="84"/>
      <c r="AB1323" s="87"/>
      <c r="AC1323" s="87"/>
      <c r="AD1323" s="86"/>
    </row>
    <row r="1324" spans="1:30" ht="15.75" customHeight="1">
      <c r="A1324" s="88">
        <v>41382</v>
      </c>
      <c r="B1324" s="84">
        <v>2665</v>
      </c>
      <c r="C1324" s="84"/>
      <c r="D1324" s="84"/>
      <c r="E1324" s="87"/>
      <c r="F1324" s="87"/>
      <c r="G1324" s="86"/>
      <c r="H1324" s="85"/>
      <c r="I1324" s="90"/>
      <c r="J1324" s="90"/>
      <c r="K1324" s="90"/>
      <c r="L1324" s="90"/>
      <c r="M1324" s="90"/>
      <c r="N1324" s="90"/>
      <c r="O1324" s="89"/>
      <c r="P1324" s="89"/>
      <c r="Q1324" s="89"/>
      <c r="R1324" s="89"/>
      <c r="S1324" s="89"/>
      <c r="T1324" s="89"/>
      <c r="U1324" s="89"/>
      <c r="V1324" s="89"/>
      <c r="W1324" s="89"/>
      <c r="X1324" s="89"/>
      <c r="Y1324" s="89"/>
      <c r="Z1324" s="89"/>
      <c r="AA1324" s="84"/>
      <c r="AB1324" s="87"/>
      <c r="AC1324" s="87"/>
      <c r="AD1324" s="86"/>
    </row>
    <row r="1325" spans="1:30" ht="15.75" customHeight="1">
      <c r="A1325" s="88">
        <v>41381</v>
      </c>
      <c r="B1325" s="84">
        <v>2665</v>
      </c>
      <c r="C1325" s="84"/>
      <c r="D1325" s="84"/>
      <c r="E1325" s="87"/>
      <c r="F1325" s="87"/>
      <c r="G1325" s="86"/>
      <c r="H1325" s="85"/>
      <c r="I1325" s="90"/>
      <c r="J1325" s="90"/>
      <c r="K1325" s="90"/>
      <c r="L1325" s="90"/>
      <c r="M1325" s="90"/>
      <c r="N1325" s="90"/>
      <c r="O1325" s="89"/>
      <c r="P1325" s="89"/>
      <c r="Q1325" s="89"/>
      <c r="R1325" s="89"/>
      <c r="S1325" s="89"/>
      <c r="T1325" s="89"/>
      <c r="U1325" s="89"/>
      <c r="V1325" s="89"/>
      <c r="W1325" s="89"/>
      <c r="X1325" s="89"/>
      <c r="Y1325" s="89"/>
      <c r="Z1325" s="89"/>
      <c r="AA1325" s="84"/>
      <c r="AB1325" s="87"/>
      <c r="AC1325" s="87"/>
      <c r="AD1325" s="86"/>
    </row>
    <row r="1326" spans="1:30" ht="15.75" customHeight="1">
      <c r="A1326" s="88">
        <v>41380</v>
      </c>
      <c r="B1326" s="84">
        <v>2675</v>
      </c>
      <c r="C1326" s="84"/>
      <c r="D1326" s="84"/>
      <c r="E1326" s="87"/>
      <c r="F1326" s="87"/>
      <c r="G1326" s="86"/>
      <c r="H1326" s="85"/>
      <c r="I1326" s="90"/>
      <c r="J1326" s="90"/>
      <c r="K1326" s="90"/>
      <c r="L1326" s="90"/>
      <c r="M1326" s="90"/>
      <c r="N1326" s="90"/>
      <c r="O1326" s="89"/>
      <c r="P1326" s="89"/>
      <c r="Q1326" s="89"/>
      <c r="R1326" s="89"/>
      <c r="S1326" s="89"/>
      <c r="T1326" s="89"/>
      <c r="U1326" s="89"/>
      <c r="V1326" s="89"/>
      <c r="W1326" s="89"/>
      <c r="X1326" s="89"/>
      <c r="Y1326" s="89"/>
      <c r="Z1326" s="89"/>
      <c r="AA1326" s="84"/>
      <c r="AB1326" s="87"/>
      <c r="AC1326" s="87"/>
      <c r="AD1326" s="86"/>
    </row>
    <row r="1327" spans="1:30" ht="15.75" customHeight="1">
      <c r="A1327" s="88">
        <v>41379</v>
      </c>
      <c r="B1327" s="84">
        <v>2675</v>
      </c>
      <c r="C1327" s="84"/>
      <c r="D1327" s="84"/>
      <c r="E1327" s="87"/>
      <c r="F1327" s="87"/>
      <c r="G1327" s="86"/>
      <c r="H1327" s="85"/>
      <c r="I1327" s="90"/>
      <c r="J1327" s="90"/>
      <c r="K1327" s="90"/>
      <c r="L1327" s="90"/>
      <c r="M1327" s="90"/>
      <c r="N1327" s="90"/>
      <c r="O1327" s="89"/>
      <c r="P1327" s="89"/>
      <c r="Q1327" s="89"/>
      <c r="R1327" s="89"/>
      <c r="S1327" s="89"/>
      <c r="T1327" s="89"/>
      <c r="U1327" s="89"/>
      <c r="V1327" s="89"/>
      <c r="W1327" s="89"/>
      <c r="X1327" s="89"/>
      <c r="Y1327" s="89"/>
      <c r="Z1327" s="89"/>
      <c r="AA1327" s="84"/>
      <c r="AB1327" s="87"/>
      <c r="AC1327" s="87"/>
      <c r="AD1327" s="86"/>
    </row>
    <row r="1328" spans="1:30" ht="15.75" customHeight="1">
      <c r="A1328" s="88">
        <v>41376</v>
      </c>
      <c r="B1328" s="84">
        <v>2695</v>
      </c>
      <c r="C1328" s="84"/>
      <c r="D1328" s="84"/>
      <c r="E1328" s="87"/>
      <c r="F1328" s="87"/>
      <c r="G1328" s="86"/>
      <c r="H1328" s="85"/>
      <c r="I1328" s="90"/>
      <c r="J1328" s="90"/>
      <c r="K1328" s="90"/>
      <c r="L1328" s="90"/>
      <c r="M1328" s="90"/>
      <c r="N1328" s="90"/>
      <c r="O1328" s="89"/>
      <c r="P1328" s="89"/>
      <c r="Q1328" s="89"/>
      <c r="R1328" s="89"/>
      <c r="S1328" s="89"/>
      <c r="T1328" s="89"/>
      <c r="U1328" s="89"/>
      <c r="V1328" s="89"/>
      <c r="W1328" s="89"/>
      <c r="X1328" s="89"/>
      <c r="Y1328" s="89"/>
      <c r="Z1328" s="89"/>
      <c r="AA1328" s="84"/>
      <c r="AB1328" s="87"/>
      <c r="AC1328" s="87"/>
      <c r="AD1328" s="86"/>
    </row>
    <row r="1329" spans="1:30" ht="15.75" customHeight="1">
      <c r="A1329" s="88">
        <v>41375</v>
      </c>
      <c r="B1329" s="84">
        <v>2705</v>
      </c>
      <c r="C1329" s="84"/>
      <c r="D1329" s="84"/>
      <c r="E1329" s="87"/>
      <c r="F1329" s="87"/>
      <c r="G1329" s="86"/>
      <c r="H1329" s="85"/>
      <c r="I1329" s="90"/>
      <c r="J1329" s="90"/>
      <c r="K1329" s="90"/>
      <c r="L1329" s="90"/>
      <c r="M1329" s="90"/>
      <c r="N1329" s="90"/>
      <c r="O1329" s="89"/>
      <c r="P1329" s="89"/>
      <c r="Q1329" s="89"/>
      <c r="AA1329" s="84"/>
      <c r="AB1329" s="87"/>
      <c r="AC1329" s="87"/>
      <c r="AD1329" s="86"/>
    </row>
    <row r="1330" spans="1:30" ht="15.75" customHeight="1">
      <c r="A1330" s="88">
        <v>41374</v>
      </c>
      <c r="B1330" s="84">
        <v>2710</v>
      </c>
      <c r="C1330" s="84"/>
      <c r="D1330" s="84"/>
      <c r="E1330" s="87"/>
      <c r="F1330" s="87"/>
      <c r="G1330" s="86"/>
      <c r="H1330" s="85"/>
      <c r="AA1330" s="84"/>
      <c r="AB1330" s="87"/>
      <c r="AC1330" s="87"/>
      <c r="AD1330" s="86"/>
    </row>
    <row r="1331" spans="1:30" ht="15.75" customHeight="1">
      <c r="A1331" s="88">
        <v>41373</v>
      </c>
      <c r="B1331" s="84">
        <v>2720</v>
      </c>
      <c r="C1331" s="84"/>
      <c r="D1331" s="84"/>
      <c r="E1331" s="87"/>
      <c r="F1331" s="87"/>
      <c r="G1331" s="86"/>
      <c r="H1331" s="85"/>
      <c r="AA1331" s="84"/>
      <c r="AB1331" s="87"/>
      <c r="AC1331" s="87"/>
      <c r="AD1331" s="86"/>
    </row>
    <row r="1332" spans="1:30" ht="15.75" customHeight="1">
      <c r="A1332" s="88">
        <v>41372</v>
      </c>
      <c r="B1332" s="84">
        <v>2715</v>
      </c>
      <c r="C1332" s="84"/>
      <c r="D1332" s="84"/>
      <c r="E1332" s="87"/>
      <c r="F1332" s="87"/>
      <c r="G1332" s="86"/>
      <c r="H1332" s="85"/>
      <c r="AA1332" s="84"/>
      <c r="AB1332" s="87"/>
      <c r="AC1332" s="87"/>
      <c r="AD1332" s="86"/>
    </row>
    <row r="1333" spans="1:30" ht="15.75" customHeight="1">
      <c r="A1333" s="88">
        <v>41367</v>
      </c>
      <c r="B1333" s="84">
        <v>2715</v>
      </c>
      <c r="C1333" s="84"/>
      <c r="D1333" s="84"/>
      <c r="E1333" s="87"/>
      <c r="F1333" s="87"/>
      <c r="G1333" s="86"/>
      <c r="H1333" s="85"/>
      <c r="AA1333" s="84"/>
      <c r="AB1333" s="87"/>
      <c r="AC1333" s="87"/>
      <c r="AD1333" s="86"/>
    </row>
    <row r="1334" spans="1:30" ht="15.75" customHeight="1">
      <c r="A1334" s="88">
        <v>41366</v>
      </c>
      <c r="B1334" s="84">
        <v>2715</v>
      </c>
      <c r="C1334" s="84"/>
      <c r="D1334" s="84"/>
      <c r="E1334" s="87"/>
      <c r="F1334" s="87"/>
      <c r="G1334" s="86"/>
      <c r="H1334" s="85"/>
      <c r="AA1334" s="84"/>
      <c r="AB1334" s="87"/>
      <c r="AC1334" s="87"/>
      <c r="AD1334" s="86"/>
    </row>
    <row r="1335" spans="1:30" ht="15.75" customHeight="1">
      <c r="A1335" s="88">
        <v>41365</v>
      </c>
      <c r="B1335" s="84">
        <v>2710</v>
      </c>
      <c r="C1335" s="84"/>
      <c r="D1335" s="84"/>
      <c r="E1335" s="87"/>
      <c r="F1335" s="87"/>
      <c r="G1335" s="86"/>
      <c r="H1335" s="85"/>
      <c r="AA1335" s="84"/>
      <c r="AB1335" s="87"/>
      <c r="AC1335" s="87"/>
      <c r="AD1335" s="86"/>
    </row>
    <row r="1336" spans="1:30" ht="15.75" customHeight="1">
      <c r="A1336" s="88">
        <v>41362</v>
      </c>
      <c r="B1336" s="84">
        <v>2720</v>
      </c>
      <c r="C1336" s="84"/>
      <c r="D1336" s="84"/>
      <c r="E1336" s="87"/>
      <c r="F1336" s="87"/>
      <c r="G1336" s="86"/>
      <c r="H1336" s="85"/>
      <c r="AA1336" s="84"/>
      <c r="AB1336" s="87"/>
      <c r="AC1336" s="87"/>
      <c r="AD1336" s="86"/>
    </row>
    <row r="1337" spans="1:30" ht="15.75" customHeight="1">
      <c r="A1337" s="88">
        <v>41361</v>
      </c>
      <c r="B1337" s="84">
        <v>2735</v>
      </c>
      <c r="C1337" s="84"/>
      <c r="D1337" s="84"/>
      <c r="E1337" s="87"/>
      <c r="F1337" s="87"/>
      <c r="G1337" s="86"/>
      <c r="H1337" s="85"/>
      <c r="AA1337" s="84"/>
      <c r="AB1337" s="87"/>
      <c r="AC1337" s="87"/>
      <c r="AD1337" s="86"/>
    </row>
    <row r="1338" spans="1:30" ht="15.75" customHeight="1">
      <c r="A1338" s="88">
        <v>41360</v>
      </c>
      <c r="B1338" s="84">
        <v>2725</v>
      </c>
      <c r="C1338" s="84"/>
      <c r="D1338" s="84"/>
      <c r="E1338" s="87"/>
      <c r="F1338" s="87"/>
      <c r="G1338" s="86"/>
      <c r="H1338" s="85"/>
      <c r="AA1338" s="84"/>
      <c r="AB1338" s="87"/>
      <c r="AC1338" s="87"/>
      <c r="AD1338" s="86"/>
    </row>
    <row r="1339" spans="1:30" ht="15.75" customHeight="1">
      <c r="A1339" s="88">
        <v>41359</v>
      </c>
      <c r="B1339" s="84">
        <v>2735</v>
      </c>
      <c r="C1339" s="84"/>
      <c r="D1339" s="84"/>
      <c r="E1339" s="87"/>
      <c r="F1339" s="87"/>
      <c r="G1339" s="86"/>
      <c r="H1339" s="85"/>
      <c r="AA1339" s="84"/>
      <c r="AB1339" s="87"/>
      <c r="AC1339" s="87"/>
      <c r="AD1339" s="86"/>
    </row>
    <row r="1340" spans="1:30" ht="15.75" customHeight="1">
      <c r="A1340" s="88">
        <v>41358</v>
      </c>
      <c r="B1340" s="84">
        <v>2730</v>
      </c>
      <c r="C1340" s="84"/>
      <c r="D1340" s="84"/>
      <c r="E1340" s="87"/>
      <c r="F1340" s="87"/>
      <c r="G1340" s="86"/>
      <c r="H1340" s="85"/>
      <c r="AA1340" s="84"/>
      <c r="AB1340" s="87"/>
      <c r="AC1340" s="87"/>
      <c r="AD1340" s="86"/>
    </row>
    <row r="1341" spans="1:30" ht="15.75" customHeight="1">
      <c r="A1341" s="88">
        <v>41355</v>
      </c>
      <c r="B1341" s="84">
        <v>2735</v>
      </c>
      <c r="C1341" s="84"/>
      <c r="D1341" s="84"/>
      <c r="E1341" s="87"/>
      <c r="F1341" s="87"/>
      <c r="G1341" s="86"/>
      <c r="H1341" s="85"/>
      <c r="AA1341" s="84"/>
      <c r="AB1341" s="87"/>
      <c r="AC1341" s="87"/>
      <c r="AD1341" s="86"/>
    </row>
    <row r="1342" spans="1:30" ht="15.75" customHeight="1">
      <c r="A1342" s="88">
        <v>41354</v>
      </c>
      <c r="B1342" s="84">
        <v>2720</v>
      </c>
      <c r="C1342" s="84"/>
      <c r="D1342" s="84"/>
      <c r="E1342" s="87"/>
      <c r="F1342" s="87"/>
      <c r="G1342" s="86"/>
      <c r="H1342" s="85"/>
      <c r="AA1342" s="84"/>
      <c r="AB1342" s="87"/>
      <c r="AC1342" s="87"/>
      <c r="AD1342" s="86"/>
    </row>
    <row r="1343" spans="1:30" ht="15.75" customHeight="1">
      <c r="A1343" s="88">
        <v>41353</v>
      </c>
      <c r="B1343" s="84">
        <v>2730</v>
      </c>
      <c r="C1343" s="84"/>
      <c r="D1343" s="84"/>
      <c r="E1343" s="87"/>
      <c r="F1343" s="87"/>
      <c r="G1343" s="86"/>
      <c r="H1343" s="85"/>
      <c r="AA1343" s="84"/>
      <c r="AB1343" s="87"/>
      <c r="AC1343" s="87"/>
      <c r="AD1343" s="86"/>
    </row>
    <row r="1344" spans="1:30" ht="15.75" customHeight="1">
      <c r="A1344" s="88">
        <v>41352</v>
      </c>
      <c r="B1344" s="84">
        <v>2725</v>
      </c>
      <c r="C1344" s="84"/>
      <c r="D1344" s="84"/>
      <c r="E1344" s="87"/>
      <c r="F1344" s="87"/>
      <c r="G1344" s="86"/>
      <c r="H1344" s="85"/>
      <c r="AA1344" s="84"/>
      <c r="AB1344" s="87"/>
      <c r="AC1344" s="87"/>
      <c r="AD1344" s="86"/>
    </row>
    <row r="1345" spans="1:30" ht="15.75" customHeight="1">
      <c r="A1345" s="88">
        <v>41351</v>
      </c>
      <c r="B1345" s="84">
        <v>2725</v>
      </c>
      <c r="C1345" s="84"/>
      <c r="D1345" s="84"/>
      <c r="E1345" s="87"/>
      <c r="F1345" s="87"/>
      <c r="G1345" s="86"/>
      <c r="H1345" s="85"/>
      <c r="AA1345" s="84"/>
      <c r="AB1345" s="87"/>
      <c r="AC1345" s="87"/>
      <c r="AD1345" s="86"/>
    </row>
    <row r="1346" spans="1:30" ht="15.75" customHeight="1">
      <c r="A1346" s="88">
        <v>41348</v>
      </c>
      <c r="B1346" s="84">
        <v>2725</v>
      </c>
      <c r="C1346" s="84"/>
      <c r="D1346" s="84"/>
      <c r="E1346" s="87"/>
      <c r="F1346" s="87"/>
      <c r="G1346" s="86"/>
      <c r="H1346" s="85"/>
      <c r="AA1346" s="84"/>
      <c r="AB1346" s="87"/>
      <c r="AC1346" s="87"/>
      <c r="AD1346" s="86"/>
    </row>
    <row r="1347" spans="1:30" ht="15.75" customHeight="1">
      <c r="A1347" s="88">
        <v>41347</v>
      </c>
      <c r="B1347" s="84">
        <v>2725</v>
      </c>
      <c r="C1347" s="84"/>
      <c r="D1347" s="84"/>
      <c r="E1347" s="87"/>
      <c r="F1347" s="87"/>
      <c r="G1347" s="86"/>
      <c r="H1347" s="85"/>
      <c r="AA1347" s="84"/>
      <c r="AB1347" s="87"/>
      <c r="AC1347" s="87"/>
      <c r="AD1347" s="86"/>
    </row>
    <row r="1348" spans="1:30" ht="15.75" customHeight="1">
      <c r="A1348" s="88">
        <v>41346</v>
      </c>
      <c r="B1348" s="84">
        <v>2710</v>
      </c>
      <c r="C1348" s="84"/>
      <c r="D1348" s="84"/>
      <c r="E1348" s="87"/>
      <c r="F1348" s="87"/>
      <c r="G1348" s="86"/>
      <c r="H1348" s="85"/>
      <c r="AA1348" s="84"/>
      <c r="AB1348" s="87"/>
      <c r="AC1348" s="87"/>
      <c r="AD1348" s="86"/>
    </row>
    <row r="1349" spans="1:30" ht="15.75" customHeight="1">
      <c r="A1349" s="88">
        <v>41345</v>
      </c>
      <c r="B1349" s="84">
        <v>2720</v>
      </c>
      <c r="C1349" s="84"/>
      <c r="D1349" s="84"/>
      <c r="E1349" s="87"/>
      <c r="F1349" s="87"/>
      <c r="G1349" s="86"/>
      <c r="H1349" s="85"/>
      <c r="AA1349" s="84"/>
      <c r="AB1349" s="87"/>
      <c r="AC1349" s="87"/>
      <c r="AD1349" s="86"/>
    </row>
    <row r="1350" spans="1:30" ht="15.75" customHeight="1">
      <c r="A1350" s="88">
        <v>41344</v>
      </c>
      <c r="B1350" s="84">
        <v>2735</v>
      </c>
      <c r="C1350" s="84"/>
      <c r="D1350" s="84"/>
      <c r="E1350" s="87"/>
      <c r="F1350" s="87"/>
      <c r="G1350" s="86"/>
      <c r="H1350" s="85"/>
      <c r="AA1350" s="84"/>
      <c r="AB1350" s="87"/>
      <c r="AC1350" s="87"/>
      <c r="AD1350" s="86"/>
    </row>
    <row r="1351" spans="1:30" ht="15.75" customHeight="1">
      <c r="A1351" s="88">
        <v>41341</v>
      </c>
      <c r="B1351" s="84">
        <v>2735</v>
      </c>
      <c r="C1351" s="84"/>
      <c r="D1351" s="84"/>
      <c r="E1351" s="87"/>
      <c r="F1351" s="87"/>
      <c r="G1351" s="86"/>
      <c r="H1351" s="85"/>
      <c r="AA1351" s="84"/>
      <c r="AB1351" s="87"/>
      <c r="AC1351" s="87"/>
      <c r="AD1351" s="86"/>
    </row>
    <row r="1352" spans="1:30" ht="15.75" customHeight="1">
      <c r="A1352" s="88">
        <v>41340</v>
      </c>
      <c r="B1352" s="84">
        <v>2755</v>
      </c>
      <c r="C1352" s="84"/>
      <c r="D1352" s="84"/>
      <c r="E1352" s="87"/>
      <c r="F1352" s="87"/>
      <c r="G1352" s="86"/>
      <c r="H1352" s="85"/>
      <c r="AA1352" s="84"/>
      <c r="AB1352" s="87"/>
      <c r="AC1352" s="87"/>
      <c r="AD1352" s="86"/>
    </row>
    <row r="1353" spans="1:30" ht="15.75" customHeight="1">
      <c r="A1353" s="88">
        <v>41339</v>
      </c>
      <c r="B1353" s="84">
        <v>2760</v>
      </c>
      <c r="C1353" s="84"/>
      <c r="D1353" s="84"/>
      <c r="E1353" s="87"/>
      <c r="F1353" s="87"/>
      <c r="G1353" s="86"/>
      <c r="H1353" s="85"/>
      <c r="AA1353" s="84"/>
      <c r="AB1353" s="87"/>
      <c r="AC1353" s="87"/>
      <c r="AD1353" s="86"/>
    </row>
    <row r="1354" spans="1:30" ht="15.75" customHeight="1">
      <c r="A1354" s="88">
        <v>41338</v>
      </c>
      <c r="B1354" s="84">
        <v>2775</v>
      </c>
      <c r="C1354" s="84"/>
      <c r="D1354" s="84"/>
      <c r="E1354" s="87"/>
      <c r="F1354" s="87"/>
      <c r="G1354" s="86"/>
      <c r="H1354" s="85"/>
      <c r="AA1354" s="84"/>
      <c r="AB1354" s="87"/>
      <c r="AC1354" s="87"/>
      <c r="AD1354" s="86"/>
    </row>
    <row r="1355" spans="1:30" ht="15.75" customHeight="1">
      <c r="A1355" s="88">
        <v>41337</v>
      </c>
      <c r="B1355" s="84">
        <v>2775</v>
      </c>
      <c r="C1355" s="84"/>
      <c r="D1355" s="84"/>
      <c r="E1355" s="87"/>
      <c r="F1355" s="87"/>
      <c r="G1355" s="86"/>
      <c r="H1355" s="85"/>
      <c r="AA1355" s="84"/>
      <c r="AB1355" s="87"/>
      <c r="AC1355" s="87"/>
      <c r="AD1355" s="86"/>
    </row>
    <row r="1356" spans="1:30" ht="15.75" customHeight="1">
      <c r="A1356" s="88">
        <v>41334</v>
      </c>
      <c r="B1356" s="84">
        <v>2760</v>
      </c>
      <c r="C1356" s="84"/>
      <c r="D1356" s="84"/>
      <c r="E1356" s="87"/>
      <c r="F1356" s="87"/>
      <c r="G1356" s="86"/>
      <c r="H1356" s="85"/>
      <c r="AA1356" s="84"/>
      <c r="AB1356" s="87"/>
      <c r="AC1356" s="87"/>
      <c r="AD1356" s="86"/>
    </row>
    <row r="1357" spans="1:30" ht="15.75" customHeight="1">
      <c r="A1357" s="88">
        <v>41333</v>
      </c>
      <c r="B1357" s="84">
        <v>2785</v>
      </c>
      <c r="C1357" s="84"/>
      <c r="D1357" s="84"/>
      <c r="E1357" s="87"/>
      <c r="F1357" s="87"/>
      <c r="G1357" s="86"/>
      <c r="H1357" s="85"/>
      <c r="AA1357" s="84"/>
      <c r="AB1357" s="87"/>
      <c r="AC1357" s="87"/>
      <c r="AD1357" s="86"/>
    </row>
    <row r="1358" spans="1:30" ht="15.75" customHeight="1">
      <c r="A1358" s="88">
        <v>41332</v>
      </c>
      <c r="B1358" s="84">
        <v>2775</v>
      </c>
      <c r="C1358" s="84"/>
      <c r="D1358" s="84"/>
      <c r="E1358" s="87"/>
      <c r="F1358" s="87"/>
      <c r="G1358" s="86"/>
      <c r="H1358" s="85"/>
      <c r="AA1358" s="84"/>
      <c r="AB1358" s="87"/>
      <c r="AC1358" s="87"/>
      <c r="AD1358" s="86"/>
    </row>
    <row r="1359" spans="1:30" ht="15.75" customHeight="1">
      <c r="A1359" s="88">
        <v>41331</v>
      </c>
      <c r="B1359" s="84">
        <v>2785</v>
      </c>
      <c r="C1359" s="84"/>
      <c r="D1359" s="84"/>
      <c r="E1359" s="87"/>
      <c r="F1359" s="87"/>
      <c r="G1359" s="86"/>
      <c r="H1359" s="85"/>
      <c r="AA1359" s="84"/>
      <c r="AB1359" s="87"/>
      <c r="AC1359" s="87"/>
      <c r="AD1359" s="86"/>
    </row>
    <row r="1360" spans="1:30" ht="15.75" customHeight="1">
      <c r="A1360" s="88">
        <v>41330</v>
      </c>
      <c r="B1360" s="84">
        <v>2785</v>
      </c>
      <c r="C1360" s="84"/>
      <c r="D1360" s="84"/>
      <c r="E1360" s="87"/>
      <c r="F1360" s="87"/>
      <c r="G1360" s="86"/>
      <c r="H1360" s="85"/>
      <c r="AA1360" s="84"/>
      <c r="AB1360" s="87"/>
      <c r="AC1360" s="87"/>
      <c r="AD1360" s="86"/>
    </row>
    <row r="1361" spans="1:30" ht="15.75" customHeight="1">
      <c r="A1361" s="88">
        <v>41327</v>
      </c>
      <c r="B1361" s="84">
        <v>2800</v>
      </c>
      <c r="C1361" s="84"/>
      <c r="D1361" s="84"/>
      <c r="E1361" s="87"/>
      <c r="F1361" s="87"/>
      <c r="G1361" s="86"/>
      <c r="H1361" s="85"/>
      <c r="AA1361" s="84"/>
      <c r="AB1361" s="87"/>
      <c r="AC1361" s="87"/>
      <c r="AD1361" s="86"/>
    </row>
    <row r="1362" spans="1:30" ht="15.75" customHeight="1">
      <c r="A1362" s="88">
        <v>41326</v>
      </c>
      <c r="B1362" s="84">
        <v>2815</v>
      </c>
      <c r="C1362" s="84"/>
      <c r="D1362" s="84"/>
      <c r="E1362" s="87"/>
      <c r="F1362" s="87"/>
      <c r="G1362" s="86"/>
      <c r="H1362" s="85"/>
      <c r="AA1362" s="84"/>
      <c r="AB1362" s="87"/>
      <c r="AC1362" s="87"/>
      <c r="AD1362" s="86"/>
    </row>
    <row r="1363" spans="1:30" ht="15.75" customHeight="1">
      <c r="A1363" s="88">
        <v>41325</v>
      </c>
      <c r="B1363" s="84">
        <v>2815</v>
      </c>
      <c r="C1363" s="84"/>
      <c r="D1363" s="84"/>
      <c r="E1363" s="87"/>
      <c r="F1363" s="87"/>
      <c r="G1363" s="86"/>
      <c r="H1363" s="85"/>
      <c r="AA1363" s="84"/>
      <c r="AB1363" s="87"/>
      <c r="AC1363" s="87"/>
      <c r="AD1363" s="86"/>
    </row>
    <row r="1364" spans="1:30" ht="15.75" customHeight="1">
      <c r="A1364" s="88">
        <v>41324</v>
      </c>
      <c r="B1364" s="84">
        <v>2865</v>
      </c>
      <c r="C1364" s="84"/>
      <c r="D1364" s="84"/>
      <c r="E1364" s="87"/>
      <c r="F1364" s="87"/>
      <c r="G1364" s="86"/>
      <c r="H1364" s="85"/>
      <c r="AA1364" s="84"/>
      <c r="AB1364" s="87"/>
      <c r="AC1364" s="87"/>
      <c r="AD1364" s="86"/>
    </row>
    <row r="1365" spans="1:30" ht="15.75" customHeight="1">
      <c r="A1365" s="88">
        <v>41323</v>
      </c>
      <c r="B1365" s="84">
        <v>2855</v>
      </c>
      <c r="C1365" s="84"/>
      <c r="D1365" s="84"/>
      <c r="E1365" s="87"/>
      <c r="F1365" s="87"/>
      <c r="G1365" s="86"/>
      <c r="H1365" s="85"/>
      <c r="AA1365" s="84"/>
      <c r="AB1365" s="87"/>
      <c r="AC1365" s="87"/>
      <c r="AD1365" s="86"/>
    </row>
    <row r="1366" spans="1:30" ht="15.75" customHeight="1">
      <c r="A1366" s="88">
        <v>41313</v>
      </c>
      <c r="B1366" s="84">
        <v>2865</v>
      </c>
      <c r="C1366" s="84"/>
      <c r="D1366" s="84"/>
      <c r="E1366" s="87"/>
      <c r="F1366" s="87"/>
      <c r="G1366" s="86"/>
      <c r="H1366" s="85"/>
      <c r="AA1366" s="84"/>
      <c r="AB1366" s="87"/>
      <c r="AC1366" s="87"/>
      <c r="AD1366" s="86"/>
    </row>
    <row r="1367" spans="1:30" ht="15.75" customHeight="1">
      <c r="A1367" s="88">
        <v>41312</v>
      </c>
      <c r="B1367" s="84">
        <v>2850</v>
      </c>
      <c r="C1367" s="84"/>
      <c r="D1367" s="84"/>
      <c r="E1367" s="87"/>
      <c r="F1367" s="87"/>
      <c r="G1367" s="86"/>
      <c r="H1367" s="85"/>
      <c r="AA1367" s="84"/>
      <c r="AB1367" s="87"/>
      <c r="AC1367" s="87"/>
      <c r="AD1367" s="86"/>
    </row>
    <row r="1368" spans="1:30" ht="15.75" customHeight="1">
      <c r="A1368" s="88">
        <v>41311</v>
      </c>
      <c r="B1368" s="84">
        <v>2840</v>
      </c>
      <c r="C1368" s="84"/>
      <c r="D1368" s="84"/>
      <c r="E1368" s="87"/>
      <c r="F1368" s="87"/>
      <c r="G1368" s="86"/>
      <c r="H1368" s="85"/>
      <c r="AA1368" s="84"/>
      <c r="AB1368" s="87"/>
      <c r="AC1368" s="87"/>
      <c r="AD1368" s="86"/>
    </row>
    <row r="1369" spans="1:30" ht="15.75" customHeight="1">
      <c r="A1369" s="88">
        <v>41310</v>
      </c>
      <c r="B1369" s="84">
        <v>2815</v>
      </c>
      <c r="C1369" s="84"/>
      <c r="D1369" s="84"/>
      <c r="E1369" s="87"/>
      <c r="F1369" s="87"/>
      <c r="G1369" s="86"/>
      <c r="H1369" s="85"/>
      <c r="AA1369" s="84"/>
      <c r="AB1369" s="87"/>
      <c r="AC1369" s="87"/>
      <c r="AD1369" s="86"/>
    </row>
    <row r="1370" spans="1:30" ht="15.75" customHeight="1">
      <c r="A1370" s="88">
        <v>41309</v>
      </c>
      <c r="B1370" s="84">
        <v>2815</v>
      </c>
      <c r="C1370" s="84"/>
      <c r="D1370" s="84"/>
      <c r="E1370" s="87"/>
      <c r="F1370" s="87"/>
      <c r="G1370" s="86"/>
      <c r="H1370" s="85"/>
      <c r="AA1370" s="84"/>
      <c r="AB1370" s="87"/>
      <c r="AC1370" s="87"/>
      <c r="AD1370" s="86"/>
    </row>
    <row r="1371" spans="1:30" ht="15.75" customHeight="1">
      <c r="A1371" s="88">
        <v>41306</v>
      </c>
      <c r="B1371" s="84">
        <v>2800</v>
      </c>
      <c r="C1371" s="84"/>
      <c r="D1371" s="84"/>
      <c r="E1371" s="87"/>
      <c r="F1371" s="87"/>
      <c r="G1371" s="86"/>
      <c r="H1371" s="85"/>
      <c r="AA1371" s="84"/>
      <c r="AB1371" s="87"/>
      <c r="AC1371" s="87"/>
      <c r="AD1371" s="86"/>
    </row>
    <row r="1372" spans="1:30" ht="15.75" customHeight="1">
      <c r="A1372" s="88">
        <v>41305</v>
      </c>
      <c r="B1372" s="84">
        <v>2790</v>
      </c>
      <c r="C1372" s="84"/>
      <c r="D1372" s="84"/>
      <c r="E1372" s="87"/>
      <c r="F1372" s="87"/>
      <c r="G1372" s="86"/>
      <c r="H1372" s="85"/>
      <c r="AA1372" s="84"/>
      <c r="AB1372" s="87"/>
      <c r="AC1372" s="87"/>
      <c r="AD1372" s="86"/>
    </row>
    <row r="1373" spans="1:30" ht="15.75" customHeight="1">
      <c r="A1373" s="88">
        <v>41304</v>
      </c>
      <c r="B1373" s="84">
        <v>2795</v>
      </c>
      <c r="C1373" s="84"/>
      <c r="D1373" s="84"/>
      <c r="E1373" s="87"/>
      <c r="F1373" s="87"/>
      <c r="G1373" s="86"/>
      <c r="H1373" s="85"/>
      <c r="AA1373" s="84"/>
      <c r="AB1373" s="87"/>
      <c r="AC1373" s="87"/>
      <c r="AD1373" s="86"/>
    </row>
    <row r="1374" spans="1:30" ht="15.75" customHeight="1">
      <c r="A1374" s="88">
        <v>41303</v>
      </c>
      <c r="B1374" s="84">
        <v>2800</v>
      </c>
      <c r="C1374" s="84"/>
      <c r="D1374" s="84"/>
      <c r="E1374" s="87"/>
      <c r="F1374" s="87"/>
      <c r="G1374" s="86"/>
      <c r="H1374" s="85"/>
      <c r="AA1374" s="84"/>
      <c r="AB1374" s="87"/>
      <c r="AC1374" s="87"/>
      <c r="AD1374" s="86"/>
    </row>
    <row r="1375" spans="1:30" ht="15.75" customHeight="1">
      <c r="A1375" s="88">
        <v>41302</v>
      </c>
      <c r="B1375" s="84">
        <v>2775</v>
      </c>
      <c r="C1375" s="84"/>
      <c r="D1375" s="84"/>
      <c r="E1375" s="87"/>
      <c r="F1375" s="87"/>
      <c r="G1375" s="86"/>
      <c r="H1375" s="85"/>
      <c r="AA1375" s="84"/>
      <c r="AB1375" s="87"/>
      <c r="AC1375" s="87"/>
      <c r="AD1375" s="86"/>
    </row>
    <row r="1376" spans="1:30" ht="15.75" customHeight="1">
      <c r="A1376" s="88">
        <v>41299</v>
      </c>
      <c r="B1376" s="84">
        <v>2775</v>
      </c>
      <c r="C1376" s="84"/>
      <c r="D1376" s="84"/>
      <c r="E1376" s="87"/>
      <c r="F1376" s="87"/>
      <c r="G1376" s="86"/>
      <c r="H1376" s="85"/>
      <c r="AA1376" s="84"/>
      <c r="AB1376" s="87"/>
      <c r="AC1376" s="87"/>
      <c r="AD1376" s="86"/>
    </row>
    <row r="1377" spans="1:30" ht="15.75" customHeight="1">
      <c r="A1377" s="88">
        <v>41298</v>
      </c>
      <c r="B1377" s="84">
        <v>2770</v>
      </c>
      <c r="C1377" s="84"/>
      <c r="D1377" s="84"/>
      <c r="E1377" s="87"/>
      <c r="F1377" s="87"/>
      <c r="G1377" s="86"/>
      <c r="H1377" s="85"/>
      <c r="AA1377" s="84"/>
      <c r="AB1377" s="87"/>
      <c r="AC1377" s="87"/>
      <c r="AD1377" s="86"/>
    </row>
    <row r="1378" spans="1:30" ht="15.75" customHeight="1">
      <c r="A1378" s="88">
        <v>41297</v>
      </c>
      <c r="B1378" s="84">
        <v>2775</v>
      </c>
      <c r="C1378" s="84"/>
      <c r="D1378" s="84"/>
      <c r="E1378" s="87"/>
      <c r="F1378" s="87"/>
      <c r="G1378" s="86"/>
      <c r="H1378" s="85"/>
      <c r="AA1378" s="84"/>
      <c r="AB1378" s="87"/>
      <c r="AC1378" s="87"/>
      <c r="AD1378" s="86"/>
    </row>
    <row r="1379" spans="1:30" ht="15.75" customHeight="1">
      <c r="A1379" s="88">
        <v>41296</v>
      </c>
      <c r="B1379" s="84">
        <v>2800</v>
      </c>
      <c r="C1379" s="84"/>
      <c r="D1379" s="84"/>
      <c r="E1379" s="87"/>
      <c r="F1379" s="87"/>
      <c r="G1379" s="86"/>
      <c r="H1379" s="85"/>
      <c r="AA1379" s="84"/>
      <c r="AB1379" s="87"/>
      <c r="AC1379" s="87"/>
      <c r="AD1379" s="86"/>
    </row>
    <row r="1380" spans="1:30" ht="15.75" customHeight="1">
      <c r="A1380" s="88">
        <v>41295</v>
      </c>
      <c r="B1380" s="84">
        <v>2795</v>
      </c>
      <c r="C1380" s="84"/>
      <c r="D1380" s="84"/>
      <c r="E1380" s="87"/>
      <c r="F1380" s="87"/>
      <c r="G1380" s="86"/>
      <c r="H1380" s="85"/>
      <c r="AA1380" s="84"/>
      <c r="AB1380" s="87"/>
      <c r="AC1380" s="87"/>
      <c r="AD1380" s="86"/>
    </row>
    <row r="1381" spans="1:30" ht="15.75" customHeight="1">
      <c r="A1381" s="88">
        <v>41292</v>
      </c>
      <c r="B1381" s="84">
        <v>2810</v>
      </c>
      <c r="C1381" s="84"/>
      <c r="D1381" s="84"/>
      <c r="E1381" s="87"/>
      <c r="F1381" s="87"/>
      <c r="G1381" s="86"/>
      <c r="H1381" s="85"/>
      <c r="AA1381" s="84"/>
      <c r="AB1381" s="87"/>
      <c r="AC1381" s="87"/>
      <c r="AD1381" s="86"/>
    </row>
    <row r="1382" spans="1:30" ht="15.75" customHeight="1">
      <c r="A1382" s="88">
        <v>41291</v>
      </c>
      <c r="B1382" s="84">
        <v>2765</v>
      </c>
      <c r="C1382" s="84"/>
      <c r="D1382" s="84"/>
      <c r="E1382" s="87"/>
      <c r="F1382" s="87"/>
      <c r="G1382" s="86"/>
      <c r="H1382" s="85"/>
      <c r="AA1382" s="84"/>
      <c r="AB1382" s="87"/>
      <c r="AC1382" s="87"/>
      <c r="AD1382" s="86"/>
    </row>
    <row r="1383" spans="1:30" ht="15.75" customHeight="1">
      <c r="A1383" s="88">
        <v>41290</v>
      </c>
      <c r="B1383" s="84">
        <v>2735</v>
      </c>
      <c r="C1383" s="84"/>
      <c r="D1383" s="84"/>
      <c r="E1383" s="87"/>
      <c r="F1383" s="87"/>
      <c r="G1383" s="86"/>
      <c r="H1383" s="85"/>
      <c r="AA1383" s="84"/>
      <c r="AB1383" s="87"/>
      <c r="AC1383" s="87"/>
      <c r="AD1383" s="86"/>
    </row>
    <row r="1384" spans="1:30" ht="15.75" customHeight="1">
      <c r="A1384" s="88">
        <v>41289</v>
      </c>
      <c r="B1384" s="84">
        <v>2715</v>
      </c>
      <c r="C1384" s="84"/>
      <c r="D1384" s="84"/>
      <c r="E1384" s="87"/>
      <c r="F1384" s="87"/>
      <c r="G1384" s="86"/>
      <c r="H1384" s="85"/>
      <c r="AA1384" s="84"/>
      <c r="AB1384" s="87"/>
      <c r="AC1384" s="87"/>
      <c r="AD1384" s="86"/>
    </row>
    <row r="1385" spans="1:30" ht="15.75" customHeight="1">
      <c r="A1385" s="88">
        <v>41288</v>
      </c>
      <c r="B1385" s="84">
        <v>2730</v>
      </c>
      <c r="C1385" s="84"/>
      <c r="D1385" s="84"/>
      <c r="E1385" s="87"/>
      <c r="F1385" s="87"/>
      <c r="G1385" s="86"/>
      <c r="H1385" s="85"/>
      <c r="AA1385" s="84"/>
      <c r="AB1385" s="87"/>
      <c r="AC1385" s="87"/>
      <c r="AD1385" s="86"/>
    </row>
    <row r="1386" spans="1:30" ht="15.75" customHeight="1">
      <c r="A1386" s="88">
        <v>41285</v>
      </c>
      <c r="B1386" s="84">
        <v>2735</v>
      </c>
      <c r="C1386" s="84"/>
      <c r="D1386" s="84"/>
      <c r="E1386" s="87"/>
      <c r="F1386" s="87"/>
      <c r="G1386" s="86"/>
      <c r="H1386" s="85"/>
      <c r="AA1386" s="84"/>
      <c r="AB1386" s="87"/>
      <c r="AC1386" s="87"/>
      <c r="AD1386" s="86"/>
    </row>
    <row r="1387" spans="1:30" ht="15.75" customHeight="1">
      <c r="A1387" s="88">
        <v>41284</v>
      </c>
      <c r="B1387" s="84">
        <v>2740</v>
      </c>
      <c r="C1387" s="84"/>
      <c r="D1387" s="84"/>
      <c r="E1387" s="87"/>
      <c r="F1387" s="87"/>
      <c r="G1387" s="86"/>
      <c r="H1387" s="85"/>
      <c r="AA1387" s="84"/>
      <c r="AB1387" s="87"/>
      <c r="AC1387" s="87"/>
      <c r="AD1387" s="86"/>
    </row>
    <row r="1388" spans="1:30" ht="15.75" customHeight="1">
      <c r="A1388" s="88">
        <v>41283</v>
      </c>
      <c r="B1388" s="84">
        <v>2730</v>
      </c>
      <c r="C1388" s="84"/>
      <c r="D1388" s="84"/>
      <c r="E1388" s="87"/>
      <c r="F1388" s="87"/>
      <c r="G1388" s="86"/>
      <c r="H1388" s="85"/>
      <c r="AA1388" s="84"/>
      <c r="AB1388" s="87"/>
      <c r="AC1388" s="87"/>
      <c r="AD1388" s="86"/>
    </row>
    <row r="1389" spans="1:30" ht="15.75" customHeight="1">
      <c r="A1389" s="88">
        <v>41282</v>
      </c>
      <c r="B1389" s="84">
        <v>2735</v>
      </c>
      <c r="C1389" s="84"/>
      <c r="D1389" s="84"/>
      <c r="E1389" s="87"/>
      <c r="F1389" s="87"/>
      <c r="G1389" s="86"/>
      <c r="H1389" s="85"/>
      <c r="AA1389" s="84"/>
      <c r="AB1389" s="87"/>
      <c r="AC1389" s="87"/>
      <c r="AD1389" s="86"/>
    </row>
    <row r="1390" spans="1:30" ht="15.75" customHeight="1">
      <c r="A1390" s="88">
        <v>41281</v>
      </c>
      <c r="B1390" s="84">
        <v>2740</v>
      </c>
      <c r="C1390" s="84"/>
      <c r="D1390" s="84"/>
      <c r="E1390" s="87"/>
      <c r="F1390" s="87"/>
      <c r="G1390" s="86"/>
      <c r="H1390" s="85"/>
      <c r="AA1390" s="84"/>
      <c r="AB1390" s="87"/>
      <c r="AC1390" s="87"/>
      <c r="AD1390" s="86"/>
    </row>
    <row r="1391" spans="1:30" ht="15.75" customHeight="1">
      <c r="A1391" s="88">
        <v>41278</v>
      </c>
      <c r="B1391" s="84">
        <v>2725</v>
      </c>
      <c r="C1391" s="84"/>
      <c r="D1391" s="84"/>
      <c r="E1391" s="87"/>
      <c r="F1391" s="87"/>
      <c r="G1391" s="86"/>
      <c r="H1391" s="85"/>
      <c r="AA1391" s="84"/>
      <c r="AB1391" s="87"/>
      <c r="AC1391" s="87"/>
      <c r="AD1391" s="86"/>
    </row>
    <row r="1392" spans="1:30" ht="15.75" customHeight="1">
      <c r="A1392" s="88">
        <v>41274</v>
      </c>
      <c r="B1392" s="84">
        <v>2720</v>
      </c>
      <c r="C1392" s="84"/>
      <c r="D1392" s="84"/>
      <c r="E1392" s="87"/>
      <c r="F1392" s="87"/>
      <c r="G1392" s="86"/>
      <c r="H1392" s="85"/>
      <c r="AA1392" s="84"/>
      <c r="AB1392" s="87"/>
      <c r="AC1392" s="87"/>
      <c r="AD1392" s="86"/>
    </row>
    <row r="1393" spans="1:30" ht="15.75" customHeight="1">
      <c r="A1393" s="88">
        <v>41271</v>
      </c>
      <c r="B1393" s="84">
        <v>2710</v>
      </c>
      <c r="C1393" s="84"/>
      <c r="D1393" s="84"/>
      <c r="E1393" s="87"/>
      <c r="F1393" s="87"/>
      <c r="G1393" s="86"/>
      <c r="H1393" s="85"/>
      <c r="AA1393" s="84"/>
      <c r="AB1393" s="87"/>
      <c r="AC1393" s="87"/>
      <c r="AD1393" s="86"/>
    </row>
    <row r="1394" spans="1:30" ht="15.75" customHeight="1">
      <c r="A1394" s="88">
        <v>41270</v>
      </c>
      <c r="B1394" s="84">
        <v>2695</v>
      </c>
      <c r="C1394" s="84"/>
      <c r="D1394" s="84"/>
      <c r="E1394" s="87"/>
      <c r="F1394" s="87"/>
      <c r="G1394" s="86"/>
      <c r="H1394" s="85"/>
      <c r="AA1394" s="84"/>
      <c r="AB1394" s="87"/>
      <c r="AC1394" s="87"/>
      <c r="AD1394" s="86"/>
    </row>
    <row r="1395" spans="1:30" ht="15.75" customHeight="1">
      <c r="A1395" s="88">
        <v>41269</v>
      </c>
      <c r="B1395" s="84">
        <v>2700</v>
      </c>
      <c r="C1395" s="84"/>
      <c r="D1395" s="84"/>
      <c r="E1395" s="87"/>
      <c r="F1395" s="87"/>
      <c r="G1395" s="86"/>
      <c r="H1395" s="85"/>
      <c r="AA1395" s="84"/>
      <c r="AB1395" s="87"/>
      <c r="AC1395" s="87"/>
      <c r="AD1395" s="86"/>
    </row>
    <row r="1396" spans="1:30" ht="15.75" customHeight="1">
      <c r="A1396" s="88">
        <v>41268</v>
      </c>
      <c r="B1396" s="84">
        <v>2705</v>
      </c>
      <c r="C1396" s="84"/>
      <c r="D1396" s="84"/>
      <c r="E1396" s="87"/>
      <c r="F1396" s="87"/>
      <c r="G1396" s="86"/>
      <c r="H1396" s="85"/>
      <c r="AA1396" s="84"/>
      <c r="AB1396" s="87"/>
      <c r="AC1396" s="87"/>
      <c r="AD1396" s="86"/>
    </row>
    <row r="1397" spans="1:30" ht="15.75" customHeight="1">
      <c r="A1397" s="88">
        <v>41267</v>
      </c>
      <c r="B1397" s="84">
        <v>2700</v>
      </c>
      <c r="C1397" s="84"/>
      <c r="D1397" s="84"/>
      <c r="E1397" s="87"/>
      <c r="F1397" s="87"/>
      <c r="G1397" s="86"/>
      <c r="H1397" s="85"/>
      <c r="AA1397" s="84"/>
      <c r="AB1397" s="87"/>
      <c r="AC1397" s="87"/>
      <c r="AD1397" s="86"/>
    </row>
    <row r="1398" spans="1:30" ht="15.75" customHeight="1">
      <c r="A1398" s="88">
        <v>41264</v>
      </c>
      <c r="B1398" s="84">
        <v>2705</v>
      </c>
      <c r="C1398" s="84"/>
      <c r="D1398" s="84"/>
      <c r="E1398" s="87"/>
      <c r="F1398" s="87"/>
      <c r="G1398" s="86"/>
      <c r="H1398" s="85"/>
      <c r="AA1398" s="84"/>
      <c r="AB1398" s="87"/>
      <c r="AC1398" s="87"/>
      <c r="AD1398" s="86"/>
    </row>
    <row r="1399" spans="1:30" ht="15.75" customHeight="1">
      <c r="A1399" s="88">
        <v>41263</v>
      </c>
      <c r="B1399" s="84">
        <v>2730</v>
      </c>
      <c r="C1399" s="84"/>
      <c r="D1399" s="84"/>
      <c r="E1399" s="87"/>
      <c r="F1399" s="87"/>
      <c r="G1399" s="86"/>
      <c r="H1399" s="85"/>
      <c r="AA1399" s="84"/>
      <c r="AB1399" s="87"/>
      <c r="AC1399" s="87"/>
      <c r="AD1399" s="86"/>
    </row>
    <row r="1400" spans="1:30" ht="15.75" customHeight="1">
      <c r="A1400" s="88">
        <v>41262</v>
      </c>
      <c r="B1400" s="84">
        <v>2730</v>
      </c>
      <c r="C1400" s="84"/>
      <c r="D1400" s="84"/>
      <c r="E1400" s="87"/>
      <c r="F1400" s="87"/>
      <c r="G1400" s="86"/>
      <c r="H1400" s="85"/>
      <c r="AA1400" s="84"/>
      <c r="AB1400" s="87"/>
      <c r="AC1400" s="87"/>
      <c r="AD1400" s="86"/>
    </row>
    <row r="1401" spans="1:30" ht="15.75" customHeight="1">
      <c r="A1401" s="88">
        <v>41261</v>
      </c>
      <c r="B1401" s="84">
        <v>2745</v>
      </c>
      <c r="C1401" s="84"/>
      <c r="D1401" s="84"/>
      <c r="E1401" s="87"/>
      <c r="F1401" s="87"/>
      <c r="G1401" s="86"/>
      <c r="H1401" s="85"/>
      <c r="AA1401" s="84"/>
      <c r="AB1401" s="87"/>
      <c r="AC1401" s="87"/>
      <c r="AD1401" s="86"/>
    </row>
    <row r="1402" spans="1:30" ht="15.75" customHeight="1">
      <c r="A1402" s="88">
        <v>41260</v>
      </c>
      <c r="B1402" s="84">
        <v>2740</v>
      </c>
      <c r="C1402" s="84"/>
      <c r="D1402" s="84"/>
      <c r="E1402" s="87"/>
      <c r="F1402" s="87"/>
      <c r="G1402" s="86"/>
      <c r="H1402" s="85"/>
      <c r="AA1402" s="84"/>
      <c r="AB1402" s="87"/>
      <c r="AC1402" s="87"/>
      <c r="AD1402" s="86"/>
    </row>
    <row r="1403" spans="1:30" ht="15.75" customHeight="1">
      <c r="A1403" s="88">
        <v>41257</v>
      </c>
      <c r="B1403" s="84">
        <v>2745</v>
      </c>
      <c r="C1403" s="84"/>
      <c r="D1403" s="84"/>
      <c r="E1403" s="87"/>
      <c r="F1403" s="87"/>
      <c r="G1403" s="86"/>
      <c r="H1403" s="85"/>
      <c r="AA1403" s="84"/>
      <c r="AB1403" s="87"/>
      <c r="AC1403" s="87"/>
      <c r="AD1403" s="86"/>
    </row>
    <row r="1404" spans="1:30" ht="15.75" customHeight="1">
      <c r="A1404" s="88">
        <v>41256</v>
      </c>
      <c r="B1404" s="84">
        <v>2755</v>
      </c>
      <c r="C1404" s="84"/>
      <c r="D1404" s="84"/>
      <c r="E1404" s="87"/>
      <c r="F1404" s="87"/>
      <c r="G1404" s="86"/>
      <c r="H1404" s="85"/>
      <c r="AA1404" s="84"/>
      <c r="AB1404" s="87"/>
      <c r="AC1404" s="87"/>
      <c r="AD1404" s="86"/>
    </row>
    <row r="1405" spans="1:30" ht="15.75" customHeight="1">
      <c r="A1405" s="88">
        <v>41255</v>
      </c>
      <c r="B1405" s="84">
        <v>2745</v>
      </c>
      <c r="C1405" s="84"/>
      <c r="D1405" s="84"/>
      <c r="E1405" s="87"/>
      <c r="F1405" s="87"/>
      <c r="G1405" s="86"/>
      <c r="H1405" s="85"/>
      <c r="AA1405" s="84"/>
      <c r="AB1405" s="87"/>
      <c r="AC1405" s="87"/>
      <c r="AD1405" s="86"/>
    </row>
    <row r="1406" spans="1:30" ht="15.75" customHeight="1">
      <c r="A1406" s="88">
        <v>41254</v>
      </c>
      <c r="B1406" s="84">
        <v>2765</v>
      </c>
      <c r="C1406" s="84"/>
      <c r="D1406" s="84"/>
      <c r="E1406" s="87"/>
      <c r="F1406" s="87"/>
      <c r="G1406" s="86"/>
      <c r="H1406" s="85"/>
      <c r="AA1406" s="84"/>
      <c r="AB1406" s="87"/>
      <c r="AC1406" s="87"/>
      <c r="AD1406" s="86"/>
    </row>
    <row r="1407" spans="1:30" ht="15.75" customHeight="1">
      <c r="A1407" s="88">
        <v>41253</v>
      </c>
      <c r="B1407" s="84">
        <v>2770</v>
      </c>
      <c r="C1407" s="84"/>
      <c r="D1407" s="84"/>
      <c r="E1407" s="87"/>
      <c r="F1407" s="87"/>
      <c r="G1407" s="86"/>
      <c r="H1407" s="85"/>
      <c r="AA1407" s="84"/>
      <c r="AB1407" s="87"/>
      <c r="AC1407" s="87"/>
      <c r="AD1407" s="86"/>
    </row>
    <row r="1408" spans="1:30" ht="15.75" customHeight="1">
      <c r="A1408" s="88">
        <v>41250</v>
      </c>
      <c r="B1408" s="84">
        <v>2770</v>
      </c>
      <c r="C1408" s="84"/>
      <c r="D1408" s="84"/>
      <c r="E1408" s="87"/>
      <c r="F1408" s="87"/>
      <c r="G1408" s="86"/>
      <c r="H1408" s="85"/>
      <c r="AA1408" s="84"/>
      <c r="AB1408" s="87"/>
      <c r="AC1408" s="87"/>
      <c r="AD1408" s="86"/>
    </row>
    <row r="1409" spans="1:30" ht="15.75" customHeight="1">
      <c r="A1409" s="88">
        <v>41249</v>
      </c>
      <c r="B1409" s="84">
        <v>2760</v>
      </c>
      <c r="C1409" s="84"/>
      <c r="D1409" s="84"/>
      <c r="E1409" s="87"/>
      <c r="F1409" s="87"/>
      <c r="G1409" s="86"/>
      <c r="H1409" s="85"/>
      <c r="AA1409" s="84"/>
      <c r="AB1409" s="87"/>
      <c r="AC1409" s="87"/>
      <c r="AD1409" s="86"/>
    </row>
    <row r="1410" spans="1:30" ht="15.75" customHeight="1">
      <c r="A1410" s="88">
        <v>41248</v>
      </c>
      <c r="B1410" s="84">
        <v>2760</v>
      </c>
      <c r="C1410" s="84"/>
      <c r="D1410" s="84"/>
      <c r="E1410" s="87"/>
      <c r="F1410" s="87"/>
      <c r="G1410" s="86"/>
      <c r="H1410" s="85"/>
      <c r="AA1410" s="84"/>
      <c r="AB1410" s="87"/>
      <c r="AC1410" s="87"/>
      <c r="AD1410" s="86"/>
    </row>
    <row r="1411" spans="1:30" ht="15.75" customHeight="1">
      <c r="A1411" s="88">
        <v>41247</v>
      </c>
      <c r="B1411" s="84">
        <v>2760</v>
      </c>
      <c r="C1411" s="84"/>
      <c r="D1411" s="84"/>
      <c r="E1411" s="87"/>
      <c r="F1411" s="87"/>
      <c r="G1411" s="86"/>
      <c r="H1411" s="85"/>
      <c r="AA1411" s="84"/>
      <c r="AB1411" s="87"/>
      <c r="AC1411" s="87"/>
      <c r="AD1411" s="86"/>
    </row>
    <row r="1412" spans="1:30" ht="15.75" customHeight="1">
      <c r="A1412" s="88">
        <v>41246</v>
      </c>
      <c r="B1412" s="84">
        <v>2760</v>
      </c>
      <c r="C1412" s="84"/>
      <c r="D1412" s="84"/>
      <c r="E1412" s="87"/>
      <c r="F1412" s="87"/>
      <c r="G1412" s="86"/>
      <c r="H1412" s="85"/>
      <c r="AA1412" s="84"/>
      <c r="AB1412" s="87"/>
      <c r="AC1412" s="87"/>
      <c r="AD1412" s="86"/>
    </row>
    <row r="1413" spans="1:30" ht="15.75" customHeight="1">
      <c r="A1413" s="88">
        <v>41243</v>
      </c>
      <c r="B1413" s="84">
        <v>2760</v>
      </c>
      <c r="C1413" s="84"/>
      <c r="D1413" s="84"/>
      <c r="E1413" s="87"/>
      <c r="F1413" s="87"/>
      <c r="G1413" s="86"/>
      <c r="H1413" s="85"/>
      <c r="AA1413" s="84"/>
      <c r="AB1413" s="87"/>
      <c r="AC1413" s="87"/>
      <c r="AD1413" s="86"/>
    </row>
    <row r="1414" spans="1:30" ht="15.75" customHeight="1">
      <c r="A1414" s="88">
        <v>41242</v>
      </c>
      <c r="B1414" s="84">
        <v>2740</v>
      </c>
      <c r="C1414" s="84"/>
      <c r="D1414" s="84"/>
      <c r="E1414" s="87"/>
      <c r="F1414" s="87"/>
      <c r="G1414" s="86"/>
      <c r="H1414" s="85"/>
      <c r="AA1414" s="84"/>
      <c r="AB1414" s="87"/>
      <c r="AC1414" s="87"/>
      <c r="AD1414" s="86"/>
    </row>
    <row r="1415" spans="1:30" ht="15.75" customHeight="1">
      <c r="A1415" s="88">
        <v>41241</v>
      </c>
      <c r="B1415" s="84">
        <v>2740</v>
      </c>
      <c r="C1415" s="84"/>
      <c r="D1415" s="84"/>
      <c r="E1415" s="87"/>
      <c r="F1415" s="87"/>
      <c r="G1415" s="86"/>
      <c r="H1415" s="85"/>
      <c r="AA1415" s="84"/>
      <c r="AB1415" s="87"/>
      <c r="AC1415" s="87"/>
      <c r="AD1415" s="86"/>
    </row>
    <row r="1416" spans="1:30" ht="15.75" customHeight="1">
      <c r="A1416" s="88">
        <v>41240</v>
      </c>
      <c r="B1416" s="84">
        <v>2755</v>
      </c>
      <c r="C1416" s="84"/>
      <c r="D1416" s="84"/>
      <c r="E1416" s="87"/>
      <c r="F1416" s="87"/>
      <c r="G1416" s="86"/>
      <c r="H1416" s="85"/>
      <c r="AA1416" s="84"/>
      <c r="AB1416" s="87"/>
      <c r="AC1416" s="87"/>
      <c r="AD1416" s="86"/>
    </row>
    <row r="1417" spans="1:30" ht="15.75" customHeight="1">
      <c r="A1417" s="88">
        <v>41239</v>
      </c>
      <c r="B1417" s="84">
        <v>2750</v>
      </c>
      <c r="C1417" s="84"/>
      <c r="D1417" s="84"/>
      <c r="E1417" s="87"/>
      <c r="F1417" s="87"/>
      <c r="G1417" s="86"/>
      <c r="H1417" s="85"/>
      <c r="AA1417" s="84"/>
      <c r="AB1417" s="87"/>
      <c r="AC1417" s="87"/>
      <c r="AD1417" s="86"/>
    </row>
    <row r="1418" spans="1:30" ht="15.75" customHeight="1">
      <c r="A1418" s="88">
        <v>41236</v>
      </c>
      <c r="B1418" s="84">
        <v>2750</v>
      </c>
      <c r="C1418" s="84"/>
      <c r="D1418" s="84"/>
      <c r="E1418" s="87"/>
      <c r="F1418" s="87"/>
      <c r="G1418" s="86"/>
      <c r="H1418" s="85"/>
      <c r="AA1418" s="84"/>
      <c r="AB1418" s="87"/>
      <c r="AC1418" s="87"/>
      <c r="AD1418" s="86"/>
    </row>
    <row r="1419" spans="1:30" ht="15.75" customHeight="1">
      <c r="A1419" s="88">
        <v>41235</v>
      </c>
      <c r="B1419" s="84">
        <v>2740</v>
      </c>
      <c r="C1419" s="84"/>
      <c r="D1419" s="84"/>
      <c r="E1419" s="87"/>
      <c r="F1419" s="87"/>
      <c r="G1419" s="86"/>
      <c r="H1419" s="85"/>
      <c r="AA1419" s="84"/>
      <c r="AB1419" s="87"/>
      <c r="AC1419" s="87"/>
      <c r="AD1419" s="86"/>
    </row>
    <row r="1420" spans="1:30" ht="15.75" customHeight="1">
      <c r="A1420" s="88">
        <v>41234</v>
      </c>
      <c r="B1420" s="84">
        <v>2750</v>
      </c>
      <c r="C1420" s="84"/>
      <c r="D1420" s="84"/>
      <c r="E1420" s="87"/>
      <c r="F1420" s="87"/>
      <c r="G1420" s="86"/>
      <c r="H1420" s="85"/>
      <c r="AA1420" s="84"/>
      <c r="AB1420" s="87"/>
      <c r="AC1420" s="87"/>
      <c r="AD1420" s="86"/>
    </row>
    <row r="1421" spans="1:30" ht="15.75" customHeight="1">
      <c r="A1421" s="88">
        <v>41233</v>
      </c>
      <c r="B1421" s="84">
        <v>2750</v>
      </c>
      <c r="C1421" s="84"/>
      <c r="D1421" s="84"/>
      <c r="E1421" s="87"/>
      <c r="F1421" s="87"/>
      <c r="G1421" s="86"/>
      <c r="H1421" s="85"/>
      <c r="AA1421" s="84"/>
      <c r="AB1421" s="87"/>
      <c r="AC1421" s="87"/>
      <c r="AD1421" s="86"/>
    </row>
    <row r="1422" spans="1:30" ht="15.75" customHeight="1">
      <c r="A1422" s="88">
        <v>41232</v>
      </c>
      <c r="B1422" s="84">
        <v>2745</v>
      </c>
      <c r="C1422" s="84"/>
      <c r="D1422" s="84"/>
      <c r="E1422" s="87"/>
      <c r="F1422" s="87"/>
      <c r="G1422" s="86"/>
      <c r="H1422" s="85"/>
      <c r="AA1422" s="84"/>
      <c r="AB1422" s="87"/>
      <c r="AC1422" s="87"/>
      <c r="AD1422" s="86"/>
    </row>
    <row r="1423" spans="1:30" ht="15.75" customHeight="1">
      <c r="A1423" s="88">
        <v>41229</v>
      </c>
      <c r="B1423" s="84">
        <v>2750</v>
      </c>
      <c r="C1423" s="84"/>
      <c r="D1423" s="84"/>
      <c r="E1423" s="87"/>
      <c r="F1423" s="87"/>
      <c r="G1423" s="86"/>
      <c r="H1423" s="85"/>
      <c r="AA1423" s="84"/>
      <c r="AB1423" s="87"/>
      <c r="AC1423" s="87"/>
      <c r="AD1423" s="86"/>
    </row>
    <row r="1424" spans="1:30" ht="15.75" customHeight="1">
      <c r="A1424" s="88">
        <v>41228</v>
      </c>
      <c r="B1424" s="84">
        <v>2755</v>
      </c>
      <c r="C1424" s="84"/>
      <c r="D1424" s="84"/>
      <c r="E1424" s="87"/>
      <c r="F1424" s="87"/>
      <c r="G1424" s="86"/>
      <c r="H1424" s="85"/>
      <c r="AA1424" s="84"/>
      <c r="AB1424" s="87"/>
      <c r="AC1424" s="87"/>
      <c r="AD1424" s="86"/>
    </row>
    <row r="1425" spans="1:30" ht="15.75" customHeight="1">
      <c r="A1425" s="88">
        <v>41227</v>
      </c>
      <c r="B1425" s="84">
        <v>2755</v>
      </c>
      <c r="C1425" s="84"/>
      <c r="D1425" s="84"/>
      <c r="E1425" s="87"/>
      <c r="F1425" s="87"/>
      <c r="G1425" s="86"/>
      <c r="H1425" s="85"/>
      <c r="AA1425" s="84"/>
      <c r="AB1425" s="87"/>
      <c r="AC1425" s="87"/>
      <c r="AD1425" s="86"/>
    </row>
    <row r="1426" spans="1:30" ht="15.75" customHeight="1">
      <c r="A1426" s="88">
        <v>41226</v>
      </c>
      <c r="B1426" s="84">
        <v>2750</v>
      </c>
      <c r="C1426" s="84"/>
      <c r="D1426" s="84"/>
      <c r="E1426" s="87"/>
      <c r="F1426" s="87"/>
      <c r="G1426" s="86"/>
      <c r="H1426" s="85"/>
      <c r="AA1426" s="84"/>
      <c r="AB1426" s="87"/>
      <c r="AC1426" s="87"/>
      <c r="AD1426" s="86"/>
    </row>
    <row r="1427" spans="1:30" ht="15.75" customHeight="1">
      <c r="A1427" s="88">
        <v>41225</v>
      </c>
      <c r="B1427" s="84">
        <v>2770</v>
      </c>
      <c r="C1427" s="84"/>
      <c r="D1427" s="84"/>
      <c r="E1427" s="87"/>
      <c r="F1427" s="87"/>
      <c r="G1427" s="86"/>
      <c r="H1427" s="85"/>
      <c r="AA1427" s="84"/>
      <c r="AB1427" s="87"/>
      <c r="AC1427" s="87"/>
      <c r="AD1427" s="86"/>
    </row>
    <row r="1428" spans="1:30" ht="15.75" customHeight="1">
      <c r="A1428" s="88">
        <v>41222</v>
      </c>
      <c r="B1428" s="84">
        <v>2770</v>
      </c>
      <c r="C1428" s="84"/>
      <c r="D1428" s="84"/>
      <c r="E1428" s="87"/>
      <c r="F1428" s="87"/>
      <c r="G1428" s="86"/>
      <c r="H1428" s="85"/>
      <c r="AA1428" s="84"/>
      <c r="AB1428" s="87"/>
      <c r="AC1428" s="87"/>
      <c r="AD1428" s="86"/>
    </row>
    <row r="1429" spans="1:30" ht="15.75" customHeight="1">
      <c r="A1429" s="88">
        <v>41221</v>
      </c>
      <c r="B1429" s="84">
        <v>2805</v>
      </c>
      <c r="C1429" s="84"/>
      <c r="D1429" s="84"/>
      <c r="E1429" s="87"/>
      <c r="F1429" s="87"/>
      <c r="G1429" s="86"/>
      <c r="H1429" s="85"/>
      <c r="AA1429" s="84"/>
      <c r="AB1429" s="87"/>
      <c r="AC1429" s="87"/>
      <c r="AD1429" s="86"/>
    </row>
    <row r="1430" spans="1:30" ht="15.75" customHeight="1">
      <c r="A1430" s="88">
        <v>41220</v>
      </c>
      <c r="B1430" s="84">
        <v>2870</v>
      </c>
      <c r="C1430" s="84"/>
      <c r="D1430" s="84"/>
      <c r="E1430" s="87"/>
      <c r="F1430" s="87"/>
      <c r="G1430" s="86"/>
      <c r="H1430" s="85"/>
      <c r="AA1430" s="84"/>
      <c r="AB1430" s="87"/>
      <c r="AC1430" s="87"/>
      <c r="AD1430" s="86"/>
    </row>
    <row r="1431" spans="1:30" ht="15.75" customHeight="1">
      <c r="A1431" s="88">
        <v>41219</v>
      </c>
      <c r="B1431" s="84">
        <v>2885</v>
      </c>
      <c r="C1431" s="84"/>
      <c r="D1431" s="84"/>
      <c r="E1431" s="87"/>
      <c r="F1431" s="87"/>
      <c r="G1431" s="86"/>
      <c r="H1431" s="85"/>
      <c r="AA1431" s="84"/>
      <c r="AB1431" s="87"/>
      <c r="AC1431" s="87"/>
      <c r="AD1431" s="86"/>
    </row>
    <row r="1432" spans="1:30" ht="15.75" customHeight="1">
      <c r="A1432" s="88">
        <v>41218</v>
      </c>
      <c r="B1432" s="84">
        <v>2885</v>
      </c>
      <c r="C1432" s="84"/>
      <c r="D1432" s="84"/>
      <c r="E1432" s="87"/>
      <c r="F1432" s="87"/>
      <c r="G1432" s="86"/>
      <c r="H1432" s="85"/>
      <c r="AA1432" s="84"/>
      <c r="AB1432" s="87"/>
      <c r="AC1432" s="87"/>
      <c r="AD1432" s="86"/>
    </row>
    <row r="1433" spans="1:30" ht="15.75" customHeight="1">
      <c r="A1433" s="88">
        <v>41215</v>
      </c>
      <c r="B1433" s="84">
        <v>2885</v>
      </c>
      <c r="C1433" s="84"/>
      <c r="D1433" s="84"/>
      <c r="E1433" s="87"/>
      <c r="F1433" s="87"/>
      <c r="G1433" s="86"/>
      <c r="H1433" s="85"/>
      <c r="AA1433" s="84"/>
      <c r="AB1433" s="87"/>
      <c r="AC1433" s="87"/>
      <c r="AD1433" s="86"/>
    </row>
    <row r="1434" spans="1:30" ht="15.75" customHeight="1">
      <c r="A1434" s="88">
        <v>41214</v>
      </c>
      <c r="B1434" s="84">
        <v>2795</v>
      </c>
      <c r="C1434" s="84"/>
      <c r="D1434" s="84"/>
      <c r="E1434" s="87"/>
      <c r="F1434" s="87"/>
      <c r="G1434" s="86"/>
      <c r="H1434" s="85"/>
      <c r="AA1434" s="84"/>
      <c r="AB1434" s="87"/>
      <c r="AC1434" s="87"/>
      <c r="AD1434" s="86"/>
    </row>
    <row r="1435" spans="1:30" ht="15.75" customHeight="1">
      <c r="A1435" s="88">
        <v>41213</v>
      </c>
      <c r="B1435" s="84">
        <v>2795</v>
      </c>
      <c r="C1435" s="84"/>
      <c r="D1435" s="84"/>
      <c r="E1435" s="87"/>
      <c r="F1435" s="87"/>
      <c r="G1435" s="86"/>
      <c r="H1435" s="85"/>
      <c r="AA1435" s="84"/>
      <c r="AB1435" s="87"/>
      <c r="AC1435" s="87"/>
      <c r="AD1435" s="86"/>
    </row>
    <row r="1436" spans="1:30" ht="15.75" customHeight="1">
      <c r="A1436" s="88">
        <v>41212</v>
      </c>
      <c r="B1436" s="84">
        <v>2795</v>
      </c>
      <c r="C1436" s="84"/>
      <c r="D1436" s="84"/>
      <c r="E1436" s="87"/>
      <c r="F1436" s="87"/>
      <c r="G1436" s="86"/>
      <c r="H1436" s="85"/>
      <c r="AA1436" s="84"/>
      <c r="AB1436" s="87"/>
      <c r="AC1436" s="87"/>
      <c r="AD1436" s="86"/>
    </row>
    <row r="1437" spans="1:30" ht="15.75" customHeight="1">
      <c r="A1437" s="88">
        <v>41211</v>
      </c>
      <c r="B1437" s="84">
        <v>2795</v>
      </c>
      <c r="C1437" s="84"/>
      <c r="D1437" s="84"/>
      <c r="E1437" s="87"/>
      <c r="F1437" s="87"/>
      <c r="G1437" s="86"/>
      <c r="H1437" s="85"/>
      <c r="AA1437" s="84"/>
      <c r="AB1437" s="87"/>
      <c r="AC1437" s="87"/>
      <c r="AD1437" s="86"/>
    </row>
    <row r="1438" spans="1:30" ht="15.75" customHeight="1">
      <c r="A1438" s="88">
        <v>41208</v>
      </c>
      <c r="B1438" s="84">
        <v>2800</v>
      </c>
      <c r="C1438" s="84"/>
      <c r="D1438" s="84"/>
      <c r="E1438" s="87"/>
      <c r="F1438" s="87"/>
      <c r="G1438" s="86"/>
      <c r="H1438" s="85"/>
      <c r="AA1438" s="84"/>
      <c r="AB1438" s="87"/>
      <c r="AC1438" s="87"/>
      <c r="AD1438" s="86"/>
    </row>
    <row r="1439" spans="1:30" ht="15.75" customHeight="1">
      <c r="A1439" s="88">
        <v>41207</v>
      </c>
      <c r="B1439" s="84">
        <v>2805</v>
      </c>
      <c r="C1439" s="84"/>
      <c r="D1439" s="84"/>
      <c r="E1439" s="87"/>
      <c r="F1439" s="87"/>
      <c r="G1439" s="86"/>
      <c r="H1439" s="85"/>
      <c r="AA1439" s="84"/>
      <c r="AB1439" s="87"/>
      <c r="AC1439" s="87"/>
      <c r="AD1439" s="86"/>
    </row>
    <row r="1440" spans="1:30" ht="15.75" customHeight="1">
      <c r="A1440" s="88">
        <v>41206</v>
      </c>
      <c r="B1440" s="84">
        <v>2805</v>
      </c>
      <c r="C1440" s="84"/>
      <c r="D1440" s="84"/>
      <c r="E1440" s="87"/>
      <c r="F1440" s="87"/>
      <c r="G1440" s="86"/>
      <c r="H1440" s="85"/>
      <c r="AA1440" s="84"/>
      <c r="AB1440" s="87"/>
      <c r="AC1440" s="87"/>
      <c r="AD1440" s="86"/>
    </row>
    <row r="1441" spans="1:30" ht="15.75" customHeight="1">
      <c r="A1441" s="88">
        <v>41205</v>
      </c>
      <c r="B1441" s="84">
        <v>2805</v>
      </c>
      <c r="C1441" s="84"/>
      <c r="D1441" s="84"/>
      <c r="E1441" s="87"/>
      <c r="F1441" s="87"/>
      <c r="G1441" s="86"/>
      <c r="H1441" s="85"/>
      <c r="AA1441" s="84"/>
      <c r="AB1441" s="87"/>
      <c r="AC1441" s="87"/>
      <c r="AD1441" s="86"/>
    </row>
    <row r="1442" spans="1:30" ht="15.75" customHeight="1">
      <c r="A1442" s="88">
        <v>41204</v>
      </c>
      <c r="B1442" s="84">
        <v>2815</v>
      </c>
      <c r="C1442" s="84"/>
      <c r="D1442" s="84"/>
      <c r="E1442" s="87"/>
      <c r="F1442" s="87"/>
      <c r="G1442" s="86"/>
      <c r="H1442" s="85"/>
      <c r="AA1442" s="84"/>
      <c r="AB1442" s="87"/>
      <c r="AC1442" s="87"/>
      <c r="AD1442" s="86"/>
    </row>
    <row r="1443" spans="1:30" ht="15.75" customHeight="1">
      <c r="A1443" s="88">
        <v>41201</v>
      </c>
      <c r="B1443" s="84">
        <v>2800</v>
      </c>
      <c r="C1443" s="84"/>
      <c r="D1443" s="84"/>
      <c r="E1443" s="87"/>
      <c r="F1443" s="87"/>
      <c r="G1443" s="86"/>
      <c r="H1443" s="85"/>
      <c r="AA1443" s="84"/>
      <c r="AB1443" s="87"/>
      <c r="AC1443" s="87"/>
      <c r="AD1443" s="86"/>
    </row>
    <row r="1444" spans="1:30" ht="15.75" customHeight="1">
      <c r="A1444" s="88">
        <v>41200</v>
      </c>
      <c r="B1444" s="84">
        <v>2835</v>
      </c>
      <c r="C1444" s="84"/>
      <c r="D1444" s="84"/>
      <c r="E1444" s="87"/>
      <c r="F1444" s="87"/>
      <c r="G1444" s="86"/>
      <c r="H1444" s="85"/>
      <c r="AA1444" s="84"/>
      <c r="AB1444" s="87"/>
      <c r="AC1444" s="87"/>
      <c r="AD1444" s="86"/>
    </row>
    <row r="1445" spans="1:30" ht="15.75" customHeight="1">
      <c r="A1445" s="88">
        <v>41199</v>
      </c>
      <c r="B1445" s="84">
        <v>2825</v>
      </c>
      <c r="C1445" s="84"/>
      <c r="D1445" s="84"/>
      <c r="E1445" s="87"/>
      <c r="F1445" s="87"/>
      <c r="G1445" s="86"/>
      <c r="H1445" s="85"/>
      <c r="AA1445" s="84"/>
      <c r="AB1445" s="87"/>
      <c r="AC1445" s="87"/>
      <c r="AD1445" s="86"/>
    </row>
    <row r="1446" spans="1:30" ht="15.75" customHeight="1">
      <c r="A1446" s="88">
        <v>41198</v>
      </c>
      <c r="B1446" s="84">
        <v>2810</v>
      </c>
      <c r="C1446" s="84"/>
      <c r="D1446" s="84"/>
      <c r="E1446" s="87"/>
      <c r="F1446" s="87"/>
      <c r="G1446" s="86"/>
      <c r="H1446" s="85"/>
      <c r="AA1446" s="84"/>
      <c r="AB1446" s="87"/>
      <c r="AC1446" s="87"/>
      <c r="AD1446" s="86"/>
    </row>
    <row r="1447" spans="1:30" ht="15.75" customHeight="1">
      <c r="A1447" s="88">
        <v>41197</v>
      </c>
      <c r="B1447" s="84">
        <v>2815</v>
      </c>
      <c r="C1447" s="84"/>
      <c r="D1447" s="84"/>
      <c r="E1447" s="87"/>
      <c r="F1447" s="87"/>
      <c r="G1447" s="86"/>
      <c r="H1447" s="85"/>
      <c r="AA1447" s="84"/>
      <c r="AB1447" s="87"/>
      <c r="AC1447" s="87"/>
      <c r="AD1447" s="86"/>
    </row>
    <row r="1448" spans="1:30" ht="15.75" customHeight="1">
      <c r="A1448" s="88">
        <v>41194</v>
      </c>
      <c r="B1448" s="84">
        <v>2810</v>
      </c>
      <c r="C1448" s="84"/>
      <c r="D1448" s="84"/>
      <c r="E1448" s="87"/>
      <c r="F1448" s="87"/>
      <c r="G1448" s="86"/>
      <c r="H1448" s="85"/>
      <c r="AA1448" s="84"/>
      <c r="AB1448" s="87"/>
      <c r="AC1448" s="87"/>
      <c r="AD1448" s="86"/>
    </row>
    <row r="1449" spans="1:30" ht="15.75" customHeight="1">
      <c r="A1449" s="88">
        <v>41193</v>
      </c>
      <c r="B1449" s="84">
        <v>2835</v>
      </c>
      <c r="C1449" s="84"/>
      <c r="D1449" s="84"/>
      <c r="E1449" s="87"/>
      <c r="F1449" s="87"/>
      <c r="G1449" s="86"/>
      <c r="H1449" s="85"/>
      <c r="AA1449" s="84"/>
      <c r="AB1449" s="87"/>
      <c r="AC1449" s="87"/>
      <c r="AD1449" s="86"/>
    </row>
    <row r="1450" spans="1:30" ht="15.75" customHeight="1">
      <c r="A1450" s="88">
        <v>41192</v>
      </c>
      <c r="B1450" s="84">
        <v>2820</v>
      </c>
      <c r="C1450" s="84"/>
      <c r="D1450" s="84"/>
      <c r="E1450" s="87"/>
      <c r="F1450" s="87"/>
      <c r="G1450" s="86"/>
      <c r="H1450" s="85"/>
      <c r="AA1450" s="84"/>
      <c r="AB1450" s="87"/>
      <c r="AC1450" s="87"/>
      <c r="AD1450" s="86"/>
    </row>
    <row r="1451" spans="1:30" ht="15.75" customHeight="1">
      <c r="A1451" s="88">
        <v>41191</v>
      </c>
      <c r="B1451" s="84">
        <v>2825</v>
      </c>
      <c r="C1451" s="84"/>
      <c r="D1451" s="84"/>
      <c r="E1451" s="87"/>
      <c r="F1451" s="87"/>
      <c r="G1451" s="86"/>
      <c r="H1451" s="85"/>
      <c r="AA1451" s="84"/>
      <c r="AB1451" s="87"/>
      <c r="AC1451" s="87"/>
      <c r="AD1451" s="86"/>
    </row>
    <row r="1452" spans="1:30" ht="15.75" customHeight="1">
      <c r="A1452" s="88">
        <v>41190</v>
      </c>
      <c r="B1452" s="84">
        <v>2820</v>
      </c>
      <c r="C1452" s="84"/>
      <c r="D1452" s="84"/>
      <c r="E1452" s="87"/>
      <c r="F1452" s="87"/>
      <c r="G1452" s="86"/>
      <c r="H1452" s="85"/>
      <c r="AA1452" s="84"/>
      <c r="AB1452" s="87"/>
      <c r="AC1452" s="87"/>
      <c r="AD1452" s="86"/>
    </row>
    <row r="1453" spans="1:30" ht="15.75" customHeight="1">
      <c r="A1453" s="88">
        <v>41180</v>
      </c>
      <c r="B1453" s="84">
        <v>2830</v>
      </c>
      <c r="C1453" s="84"/>
      <c r="D1453" s="84"/>
      <c r="E1453" s="87"/>
      <c r="F1453" s="87"/>
      <c r="G1453" s="86"/>
      <c r="H1453" s="85"/>
      <c r="AA1453" s="84"/>
      <c r="AB1453" s="87"/>
      <c r="AC1453" s="87"/>
      <c r="AD1453" s="86"/>
    </row>
    <row r="1454" spans="1:30" ht="15.75" customHeight="1">
      <c r="A1454" s="88">
        <v>41179</v>
      </c>
      <c r="B1454" s="84">
        <v>2810</v>
      </c>
      <c r="C1454" s="84"/>
      <c r="D1454" s="84"/>
      <c r="E1454" s="87"/>
      <c r="F1454" s="87"/>
      <c r="G1454" s="86"/>
      <c r="H1454" s="85"/>
      <c r="AA1454" s="84"/>
      <c r="AB1454" s="87"/>
      <c r="AC1454" s="87"/>
      <c r="AD1454" s="86"/>
    </row>
    <row r="1455" spans="1:30" ht="15.75" customHeight="1">
      <c r="A1455" s="88">
        <v>41178</v>
      </c>
      <c r="B1455" s="84">
        <v>2805</v>
      </c>
      <c r="C1455" s="84"/>
      <c r="D1455" s="84"/>
      <c r="E1455" s="87"/>
      <c r="F1455" s="87"/>
      <c r="G1455" s="86"/>
      <c r="H1455" s="85"/>
      <c r="AA1455" s="84"/>
      <c r="AB1455" s="87"/>
      <c r="AC1455" s="87"/>
      <c r="AD1455" s="86"/>
    </row>
    <row r="1456" spans="1:30" ht="15.75" customHeight="1">
      <c r="A1456" s="88">
        <v>41177</v>
      </c>
      <c r="B1456" s="84">
        <v>2835</v>
      </c>
      <c r="C1456" s="84"/>
      <c r="D1456" s="84"/>
      <c r="E1456" s="87"/>
      <c r="F1456" s="87"/>
      <c r="G1456" s="86"/>
      <c r="H1456" s="85"/>
      <c r="AA1456" s="84"/>
      <c r="AB1456" s="87"/>
      <c r="AC1456" s="87"/>
      <c r="AD1456" s="86"/>
    </row>
    <row r="1457" spans="1:30" ht="15.75" customHeight="1">
      <c r="A1457" s="88">
        <v>41176</v>
      </c>
      <c r="B1457" s="84">
        <v>2825</v>
      </c>
      <c r="C1457" s="84"/>
      <c r="D1457" s="84"/>
      <c r="E1457" s="87"/>
      <c r="F1457" s="87"/>
      <c r="G1457" s="86"/>
      <c r="H1457" s="85"/>
      <c r="AA1457" s="84"/>
      <c r="AB1457" s="87"/>
      <c r="AC1457" s="87"/>
      <c r="AD1457" s="86"/>
    </row>
    <row r="1458" spans="1:30" ht="15.75" customHeight="1">
      <c r="A1458" s="88">
        <v>41173</v>
      </c>
      <c r="B1458" s="84">
        <v>2845</v>
      </c>
      <c r="C1458" s="84"/>
      <c r="D1458" s="84"/>
      <c r="E1458" s="87"/>
      <c r="F1458" s="87"/>
      <c r="G1458" s="86"/>
      <c r="H1458" s="85"/>
      <c r="AA1458" s="84"/>
      <c r="AB1458" s="87"/>
      <c r="AC1458" s="87"/>
      <c r="AD1458" s="86"/>
    </row>
    <row r="1459" spans="1:30" ht="15.75" customHeight="1">
      <c r="A1459" s="88">
        <v>41172</v>
      </c>
      <c r="B1459" s="84">
        <v>2865</v>
      </c>
      <c r="C1459" s="84"/>
      <c r="D1459" s="84"/>
      <c r="E1459" s="87"/>
      <c r="F1459" s="87"/>
      <c r="G1459" s="86"/>
      <c r="H1459" s="85"/>
      <c r="AA1459" s="84"/>
      <c r="AB1459" s="87"/>
      <c r="AC1459" s="87"/>
      <c r="AD1459" s="86"/>
    </row>
    <row r="1460" spans="1:30" ht="15.75" customHeight="1">
      <c r="A1460" s="88">
        <v>41171</v>
      </c>
      <c r="B1460" s="84">
        <v>2855</v>
      </c>
      <c r="C1460" s="84"/>
      <c r="D1460" s="84"/>
      <c r="E1460" s="87"/>
      <c r="F1460" s="87"/>
      <c r="G1460" s="86"/>
      <c r="H1460" s="85"/>
      <c r="AA1460" s="84"/>
      <c r="AB1460" s="87"/>
      <c r="AC1460" s="87"/>
      <c r="AD1460" s="86"/>
    </row>
    <row r="1461" spans="1:30" ht="15.75" customHeight="1">
      <c r="A1461" s="88">
        <v>41170</v>
      </c>
      <c r="B1461" s="84">
        <v>2885</v>
      </c>
      <c r="C1461" s="84"/>
      <c r="D1461" s="84"/>
      <c r="E1461" s="87"/>
      <c r="F1461" s="87"/>
      <c r="G1461" s="86"/>
      <c r="H1461" s="85"/>
      <c r="AA1461" s="84"/>
      <c r="AB1461" s="87"/>
      <c r="AC1461" s="87"/>
      <c r="AD1461" s="86"/>
    </row>
    <row r="1462" spans="1:30" ht="15.75" customHeight="1">
      <c r="A1462" s="88">
        <v>41169</v>
      </c>
      <c r="B1462" s="84">
        <v>2885</v>
      </c>
      <c r="C1462" s="84"/>
      <c r="D1462" s="84"/>
      <c r="E1462" s="87"/>
      <c r="F1462" s="87"/>
      <c r="G1462" s="86"/>
      <c r="H1462" s="85"/>
      <c r="AA1462" s="84"/>
      <c r="AB1462" s="87"/>
      <c r="AC1462" s="87"/>
      <c r="AD1462" s="86"/>
    </row>
    <row r="1463" spans="1:30" ht="15.75" customHeight="1">
      <c r="A1463" s="88">
        <v>41166</v>
      </c>
      <c r="B1463" s="84">
        <v>2885</v>
      </c>
      <c r="C1463" s="84"/>
      <c r="D1463" s="84"/>
      <c r="E1463" s="87"/>
      <c r="F1463" s="87"/>
      <c r="G1463" s="86"/>
      <c r="H1463" s="85"/>
      <c r="AA1463" s="84"/>
      <c r="AB1463" s="87"/>
      <c r="AC1463" s="87"/>
      <c r="AD1463" s="86"/>
    </row>
    <row r="1464" spans="1:30" ht="15.75" customHeight="1">
      <c r="A1464" s="88">
        <v>41165</v>
      </c>
      <c r="B1464" s="84">
        <v>2855</v>
      </c>
      <c r="C1464" s="84"/>
      <c r="D1464" s="84"/>
      <c r="E1464" s="87"/>
      <c r="F1464" s="87"/>
      <c r="G1464" s="86"/>
      <c r="H1464" s="85"/>
      <c r="AA1464" s="84"/>
      <c r="AB1464" s="87"/>
      <c r="AC1464" s="87"/>
      <c r="AD1464" s="86"/>
    </row>
    <row r="1465" spans="1:30" ht="15.75" customHeight="1">
      <c r="A1465" s="88">
        <v>41164</v>
      </c>
      <c r="B1465" s="84">
        <v>2820</v>
      </c>
      <c r="C1465" s="84"/>
      <c r="D1465" s="84"/>
      <c r="E1465" s="87"/>
      <c r="F1465" s="87"/>
      <c r="G1465" s="86"/>
      <c r="H1465" s="85"/>
      <c r="AA1465" s="84"/>
      <c r="AB1465" s="87"/>
      <c r="AC1465" s="87"/>
      <c r="AD1465" s="86"/>
    </row>
    <row r="1466" spans="1:30" ht="15.75" customHeight="1">
      <c r="A1466" s="88">
        <v>41163</v>
      </c>
      <c r="B1466" s="84">
        <v>2820</v>
      </c>
      <c r="C1466" s="84"/>
      <c r="D1466" s="84"/>
      <c r="E1466" s="87"/>
      <c r="F1466" s="87"/>
      <c r="G1466" s="86"/>
      <c r="H1466" s="85"/>
      <c r="AA1466" s="84"/>
      <c r="AB1466" s="87"/>
      <c r="AC1466" s="87"/>
      <c r="AD1466" s="86"/>
    </row>
    <row r="1467" spans="1:30" ht="15.75" customHeight="1">
      <c r="A1467" s="88">
        <v>41162</v>
      </c>
      <c r="B1467" s="84">
        <v>2810</v>
      </c>
      <c r="C1467" s="84"/>
      <c r="D1467" s="84"/>
      <c r="E1467" s="87"/>
      <c r="F1467" s="87"/>
      <c r="G1467" s="86"/>
      <c r="H1467" s="85"/>
      <c r="AA1467" s="84"/>
      <c r="AB1467" s="87"/>
      <c r="AC1467" s="87"/>
      <c r="AD1467" s="86"/>
    </row>
    <row r="1468" spans="1:30" ht="15.75" customHeight="1">
      <c r="A1468" s="88">
        <v>41159</v>
      </c>
      <c r="B1468" s="84">
        <v>2815</v>
      </c>
      <c r="C1468" s="84"/>
      <c r="D1468" s="84"/>
      <c r="E1468" s="87"/>
      <c r="F1468" s="87"/>
      <c r="G1468" s="86"/>
      <c r="H1468" s="85"/>
      <c r="AA1468" s="84"/>
      <c r="AB1468" s="87"/>
      <c r="AC1468" s="87"/>
      <c r="AD1468" s="86"/>
    </row>
    <row r="1469" spans="1:30" ht="15.75" customHeight="1">
      <c r="A1469" s="88">
        <v>41158</v>
      </c>
      <c r="B1469" s="84">
        <v>2810</v>
      </c>
      <c r="C1469" s="84"/>
      <c r="D1469" s="84"/>
      <c r="E1469" s="87"/>
      <c r="F1469" s="87"/>
      <c r="G1469" s="86"/>
      <c r="H1469" s="85"/>
      <c r="AA1469" s="84"/>
      <c r="AB1469" s="87"/>
      <c r="AC1469" s="87"/>
      <c r="AD1469" s="86"/>
    </row>
    <row r="1470" spans="1:30" ht="15.75" customHeight="1">
      <c r="A1470" s="88">
        <v>41157</v>
      </c>
      <c r="B1470" s="84">
        <v>2790</v>
      </c>
      <c r="C1470" s="84"/>
      <c r="D1470" s="84"/>
      <c r="E1470" s="87"/>
      <c r="F1470" s="87"/>
      <c r="G1470" s="86"/>
      <c r="H1470" s="85"/>
      <c r="AA1470" s="84"/>
      <c r="AB1470" s="87"/>
      <c r="AC1470" s="87"/>
      <c r="AD1470" s="86"/>
    </row>
    <row r="1471" spans="1:30" ht="15.75" customHeight="1">
      <c r="A1471" s="88">
        <v>41156</v>
      </c>
      <c r="B1471" s="84">
        <v>2775</v>
      </c>
      <c r="C1471" s="84"/>
      <c r="D1471" s="84"/>
      <c r="E1471" s="87"/>
      <c r="F1471" s="87"/>
      <c r="G1471" s="86"/>
      <c r="H1471" s="85"/>
      <c r="AA1471" s="84"/>
      <c r="AB1471" s="87"/>
      <c r="AC1471" s="87"/>
      <c r="AD1471" s="86"/>
    </row>
    <row r="1472" spans="1:30" ht="15.75" customHeight="1">
      <c r="A1472" s="88">
        <v>41155</v>
      </c>
      <c r="B1472" s="84">
        <v>2805</v>
      </c>
      <c r="C1472" s="84"/>
      <c r="D1472" s="84"/>
      <c r="E1472" s="87"/>
      <c r="F1472" s="87"/>
      <c r="G1472" s="86"/>
      <c r="H1472" s="85"/>
      <c r="AA1472" s="84"/>
      <c r="AB1472" s="87"/>
      <c r="AC1472" s="87"/>
      <c r="AD1472" s="86"/>
    </row>
    <row r="1473" spans="1:30" ht="15.75" customHeight="1">
      <c r="A1473" s="88">
        <v>41152</v>
      </c>
      <c r="B1473" s="84">
        <v>2805</v>
      </c>
      <c r="C1473" s="84"/>
      <c r="D1473" s="84"/>
      <c r="E1473" s="87"/>
      <c r="F1473" s="87"/>
      <c r="G1473" s="86"/>
      <c r="H1473" s="85"/>
      <c r="AA1473" s="84"/>
      <c r="AB1473" s="87"/>
      <c r="AC1473" s="87"/>
      <c r="AD1473" s="86"/>
    </row>
    <row r="1474" spans="1:30" ht="15.75" customHeight="1">
      <c r="A1474" s="88">
        <v>41151</v>
      </c>
      <c r="B1474" s="84">
        <v>2795</v>
      </c>
      <c r="C1474" s="84"/>
      <c r="D1474" s="84"/>
      <c r="E1474" s="87"/>
      <c r="F1474" s="87"/>
      <c r="G1474" s="86"/>
      <c r="H1474" s="85"/>
      <c r="AA1474" s="84"/>
      <c r="AB1474" s="87"/>
      <c r="AC1474" s="87"/>
      <c r="AD1474" s="86"/>
    </row>
    <row r="1475" spans="1:30" ht="15.75" customHeight="1">
      <c r="A1475" s="88">
        <v>41150</v>
      </c>
      <c r="B1475" s="84">
        <v>2785</v>
      </c>
      <c r="C1475" s="84"/>
      <c r="D1475" s="84"/>
      <c r="E1475" s="87"/>
      <c r="F1475" s="87"/>
      <c r="G1475" s="86"/>
      <c r="H1475" s="85"/>
      <c r="AA1475" s="84"/>
      <c r="AB1475" s="87"/>
      <c r="AC1475" s="87"/>
      <c r="AD1475" s="86"/>
    </row>
    <row r="1476" spans="1:30" ht="15.75" customHeight="1">
      <c r="A1476" s="88">
        <v>41149</v>
      </c>
      <c r="B1476" s="84">
        <v>2795</v>
      </c>
      <c r="C1476" s="84"/>
      <c r="D1476" s="84"/>
      <c r="E1476" s="87"/>
      <c r="F1476" s="87"/>
      <c r="G1476" s="86"/>
      <c r="H1476" s="85"/>
      <c r="AA1476" s="84"/>
      <c r="AB1476" s="87"/>
      <c r="AC1476" s="87"/>
      <c r="AD1476" s="86"/>
    </row>
    <row r="1477" spans="1:30" ht="15.75" customHeight="1">
      <c r="A1477" s="88">
        <v>41148</v>
      </c>
      <c r="B1477" s="84">
        <v>2805</v>
      </c>
      <c r="C1477" s="84"/>
      <c r="D1477" s="84"/>
      <c r="E1477" s="87"/>
      <c r="F1477" s="87"/>
      <c r="G1477" s="86"/>
      <c r="H1477" s="85"/>
      <c r="AA1477" s="84"/>
      <c r="AB1477" s="87"/>
      <c r="AC1477" s="87"/>
      <c r="AD1477" s="86"/>
    </row>
    <row r="1478" spans="1:30" ht="15.75" customHeight="1">
      <c r="A1478" s="88">
        <v>41145</v>
      </c>
      <c r="B1478" s="84">
        <v>2805</v>
      </c>
      <c r="C1478" s="84"/>
      <c r="D1478" s="84"/>
      <c r="E1478" s="87"/>
      <c r="F1478" s="87"/>
      <c r="G1478" s="86"/>
      <c r="H1478" s="85"/>
      <c r="AA1478" s="84"/>
      <c r="AB1478" s="87"/>
      <c r="AC1478" s="87"/>
      <c r="AD1478" s="86"/>
    </row>
    <row r="1479" spans="1:30" ht="15.75" customHeight="1">
      <c r="A1479" s="88">
        <v>41144</v>
      </c>
      <c r="B1479" s="84">
        <v>2795</v>
      </c>
      <c r="C1479" s="84"/>
      <c r="D1479" s="84"/>
      <c r="E1479" s="87"/>
      <c r="F1479" s="87"/>
      <c r="G1479" s="86"/>
      <c r="H1479" s="85"/>
      <c r="AA1479" s="84"/>
      <c r="AB1479" s="87"/>
      <c r="AC1479" s="87"/>
      <c r="AD1479" s="86"/>
    </row>
    <row r="1480" spans="1:30" ht="15.75" customHeight="1">
      <c r="A1480" s="88">
        <v>41143</v>
      </c>
      <c r="B1480" s="84">
        <v>2805</v>
      </c>
      <c r="C1480" s="84"/>
      <c r="D1480" s="84"/>
      <c r="E1480" s="87"/>
      <c r="F1480" s="87"/>
      <c r="G1480" s="86"/>
      <c r="H1480" s="85"/>
      <c r="AA1480" s="84"/>
      <c r="AB1480" s="87"/>
      <c r="AC1480" s="87"/>
      <c r="AD1480" s="86"/>
    </row>
    <row r="1481" spans="1:30" ht="15.75" customHeight="1">
      <c r="A1481" s="88">
        <v>41142</v>
      </c>
      <c r="B1481" s="84">
        <v>2800</v>
      </c>
      <c r="C1481" s="84"/>
      <c r="D1481" s="84"/>
      <c r="E1481" s="87"/>
      <c r="F1481" s="87"/>
      <c r="G1481" s="86"/>
      <c r="H1481" s="85"/>
      <c r="AA1481" s="84"/>
      <c r="AB1481" s="87"/>
      <c r="AC1481" s="87"/>
      <c r="AD1481" s="86"/>
    </row>
    <row r="1482" spans="1:30" ht="15.75" customHeight="1">
      <c r="A1482" s="88">
        <v>41141</v>
      </c>
      <c r="B1482" s="84">
        <v>2800</v>
      </c>
      <c r="C1482" s="84"/>
      <c r="D1482" s="84"/>
      <c r="E1482" s="87"/>
      <c r="F1482" s="87"/>
      <c r="G1482" s="86"/>
      <c r="H1482" s="85"/>
      <c r="AA1482" s="84"/>
      <c r="AB1482" s="87"/>
      <c r="AC1482" s="87"/>
      <c r="AD1482" s="86"/>
    </row>
    <row r="1483" spans="1:30" ht="15.75" customHeight="1">
      <c r="A1483" s="88">
        <v>41138</v>
      </c>
      <c r="B1483" s="84">
        <v>2805</v>
      </c>
      <c r="C1483" s="84"/>
      <c r="D1483" s="84"/>
      <c r="E1483" s="87"/>
      <c r="F1483" s="87"/>
      <c r="G1483" s="86"/>
      <c r="H1483" s="85"/>
      <c r="AA1483" s="84"/>
      <c r="AB1483" s="87"/>
      <c r="AC1483" s="87"/>
      <c r="AD1483" s="86"/>
    </row>
    <row r="1484" spans="1:30" ht="15.75" customHeight="1">
      <c r="A1484" s="88">
        <v>41137</v>
      </c>
      <c r="B1484" s="84">
        <v>2805</v>
      </c>
      <c r="C1484" s="84"/>
      <c r="D1484" s="84"/>
      <c r="E1484" s="87"/>
      <c r="F1484" s="87"/>
      <c r="G1484" s="86"/>
      <c r="H1484" s="85"/>
      <c r="AA1484" s="84"/>
      <c r="AB1484" s="87"/>
      <c r="AC1484" s="87"/>
      <c r="AD1484" s="86"/>
    </row>
    <row r="1485" spans="1:30" ht="15.75" customHeight="1">
      <c r="A1485" s="88">
        <v>41136</v>
      </c>
      <c r="B1485" s="84">
        <v>2820</v>
      </c>
      <c r="C1485" s="84"/>
      <c r="D1485" s="84"/>
      <c r="E1485" s="87"/>
      <c r="F1485" s="87"/>
      <c r="G1485" s="86"/>
      <c r="H1485" s="85"/>
      <c r="AA1485" s="84"/>
      <c r="AB1485" s="87"/>
      <c r="AC1485" s="87"/>
      <c r="AD1485" s="86"/>
    </row>
    <row r="1486" spans="1:30" ht="15.75" customHeight="1">
      <c r="A1486" s="88">
        <v>41135</v>
      </c>
      <c r="B1486" s="84">
        <v>2825</v>
      </c>
      <c r="C1486" s="84"/>
      <c r="D1486" s="84"/>
      <c r="E1486" s="87"/>
      <c r="F1486" s="87"/>
      <c r="G1486" s="86"/>
      <c r="H1486" s="85"/>
      <c r="AA1486" s="84"/>
      <c r="AB1486" s="87"/>
      <c r="AC1486" s="87"/>
      <c r="AD1486" s="86"/>
    </row>
    <row r="1487" spans="1:30" ht="15.75" customHeight="1">
      <c r="A1487" s="88">
        <v>41134</v>
      </c>
      <c r="B1487" s="84">
        <v>2825</v>
      </c>
      <c r="C1487" s="84"/>
      <c r="D1487" s="84"/>
      <c r="E1487" s="87"/>
      <c r="F1487" s="87"/>
      <c r="G1487" s="86"/>
      <c r="H1487" s="85"/>
      <c r="AA1487" s="84"/>
      <c r="AB1487" s="87"/>
      <c r="AC1487" s="87"/>
      <c r="AD1487" s="86"/>
    </row>
    <row r="1488" spans="1:30" ht="15.75" customHeight="1">
      <c r="A1488" s="88">
        <v>41131</v>
      </c>
      <c r="B1488" s="84">
        <v>2825</v>
      </c>
      <c r="C1488" s="84"/>
      <c r="D1488" s="84"/>
      <c r="E1488" s="87"/>
      <c r="F1488" s="87"/>
      <c r="G1488" s="86"/>
      <c r="H1488" s="85"/>
      <c r="AA1488" s="84"/>
      <c r="AB1488" s="87"/>
      <c r="AC1488" s="87"/>
      <c r="AD1488" s="86"/>
    </row>
    <row r="1489" spans="1:30" ht="15.75" customHeight="1">
      <c r="A1489" s="88">
        <v>41130</v>
      </c>
      <c r="B1489" s="84">
        <v>2905</v>
      </c>
      <c r="C1489" s="84"/>
      <c r="D1489" s="84"/>
      <c r="E1489" s="87"/>
      <c r="F1489" s="87"/>
      <c r="G1489" s="86"/>
      <c r="H1489" s="85"/>
      <c r="AA1489" s="84"/>
      <c r="AB1489" s="87"/>
      <c r="AC1489" s="87"/>
      <c r="AD1489" s="86"/>
    </row>
    <row r="1490" spans="1:30" ht="15.75" customHeight="1">
      <c r="A1490" s="88">
        <v>41129</v>
      </c>
      <c r="B1490" s="84">
        <v>2855</v>
      </c>
      <c r="C1490" s="84"/>
      <c r="D1490" s="84"/>
      <c r="E1490" s="87"/>
      <c r="F1490" s="87"/>
      <c r="G1490" s="86"/>
      <c r="H1490" s="85"/>
      <c r="AA1490" s="84"/>
      <c r="AB1490" s="87"/>
      <c r="AC1490" s="87"/>
      <c r="AD1490" s="86"/>
    </row>
    <row r="1491" spans="1:30" ht="15.75" customHeight="1">
      <c r="A1491" s="88">
        <v>41128</v>
      </c>
      <c r="B1491" s="84">
        <v>2860</v>
      </c>
      <c r="C1491" s="84"/>
      <c r="D1491" s="84"/>
      <c r="E1491" s="87"/>
      <c r="F1491" s="87"/>
      <c r="G1491" s="86"/>
      <c r="H1491" s="85"/>
      <c r="AA1491" s="84"/>
      <c r="AB1491" s="87"/>
      <c r="AC1491" s="87"/>
      <c r="AD1491" s="86"/>
    </row>
    <row r="1492" spans="1:30" ht="15.75" customHeight="1">
      <c r="A1492" s="88">
        <v>41127</v>
      </c>
      <c r="B1492" s="84">
        <v>2845</v>
      </c>
      <c r="C1492" s="84"/>
      <c r="D1492" s="84"/>
      <c r="E1492" s="87"/>
      <c r="F1492" s="87"/>
      <c r="G1492" s="86"/>
      <c r="H1492" s="85"/>
      <c r="AA1492" s="84"/>
      <c r="AB1492" s="87"/>
      <c r="AC1492" s="87"/>
      <c r="AD1492" s="86"/>
    </row>
    <row r="1493" spans="1:30" ht="15.75" customHeight="1">
      <c r="A1493" s="88">
        <v>41124</v>
      </c>
      <c r="B1493" s="84">
        <v>2840</v>
      </c>
      <c r="C1493" s="84"/>
      <c r="D1493" s="84"/>
      <c r="E1493" s="87"/>
      <c r="F1493" s="87"/>
      <c r="G1493" s="86"/>
      <c r="H1493" s="85"/>
      <c r="AA1493" s="84"/>
      <c r="AB1493" s="87"/>
      <c r="AC1493" s="87"/>
      <c r="AD1493" s="86"/>
    </row>
    <row r="1494" spans="1:30" ht="15.75" customHeight="1">
      <c r="A1494" s="88">
        <v>41123</v>
      </c>
      <c r="B1494" s="84">
        <v>2805</v>
      </c>
      <c r="C1494" s="84"/>
      <c r="D1494" s="84"/>
      <c r="E1494" s="87"/>
      <c r="F1494" s="87"/>
      <c r="G1494" s="86"/>
      <c r="H1494" s="85"/>
      <c r="AA1494" s="84"/>
      <c r="AB1494" s="87"/>
      <c r="AC1494" s="87"/>
      <c r="AD1494" s="86"/>
    </row>
    <row r="1495" spans="1:30" ht="15.75" customHeight="1">
      <c r="A1495" s="88">
        <v>41122</v>
      </c>
      <c r="B1495" s="84">
        <v>2810</v>
      </c>
      <c r="C1495" s="84"/>
      <c r="D1495" s="84"/>
      <c r="E1495" s="87"/>
      <c r="F1495" s="87"/>
      <c r="G1495" s="86"/>
      <c r="H1495" s="85"/>
      <c r="AA1495" s="84"/>
      <c r="AB1495" s="87"/>
      <c r="AC1495" s="87"/>
      <c r="AD1495" s="86"/>
    </row>
    <row r="1496" spans="1:30" ht="15.75" customHeight="1">
      <c r="A1496" s="88">
        <v>41121</v>
      </c>
      <c r="B1496" s="84">
        <v>2815</v>
      </c>
      <c r="C1496" s="84"/>
      <c r="D1496" s="84"/>
      <c r="E1496" s="87"/>
      <c r="F1496" s="87"/>
      <c r="G1496" s="86"/>
      <c r="H1496" s="85"/>
      <c r="AA1496" s="84"/>
      <c r="AB1496" s="87"/>
      <c r="AC1496" s="87"/>
      <c r="AD1496" s="86"/>
    </row>
    <row r="1497" spans="1:30" ht="15.75" customHeight="1">
      <c r="A1497" s="88">
        <v>41120</v>
      </c>
      <c r="B1497" s="84">
        <v>2825</v>
      </c>
      <c r="C1497" s="84"/>
      <c r="D1497" s="84"/>
      <c r="E1497" s="87"/>
      <c r="F1497" s="87"/>
      <c r="G1497" s="86"/>
      <c r="H1497" s="85"/>
      <c r="AA1497" s="84"/>
      <c r="AB1497" s="87"/>
      <c r="AC1497" s="87"/>
      <c r="AD1497" s="86"/>
    </row>
    <row r="1498" spans="1:30" ht="15.75" customHeight="1">
      <c r="A1498" s="88">
        <v>41117</v>
      </c>
      <c r="B1498" s="84">
        <v>2825</v>
      </c>
      <c r="C1498" s="84"/>
      <c r="D1498" s="84"/>
      <c r="E1498" s="87"/>
      <c r="F1498" s="87"/>
      <c r="G1498" s="86"/>
      <c r="H1498" s="85"/>
      <c r="AA1498" s="84"/>
      <c r="AB1498" s="87"/>
      <c r="AC1498" s="87"/>
      <c r="AD1498" s="86"/>
    </row>
    <row r="1499" spans="1:30" ht="15.75" customHeight="1">
      <c r="A1499" s="88">
        <v>41116</v>
      </c>
      <c r="B1499" s="84">
        <v>2810</v>
      </c>
      <c r="C1499" s="84"/>
      <c r="D1499" s="84"/>
      <c r="E1499" s="87"/>
      <c r="F1499" s="87"/>
      <c r="G1499" s="86"/>
      <c r="H1499" s="85"/>
      <c r="AA1499" s="84"/>
      <c r="AB1499" s="87"/>
      <c r="AC1499" s="87"/>
      <c r="AD1499" s="86"/>
    </row>
    <row r="1500" spans="1:30" ht="15.75" customHeight="1">
      <c r="A1500" s="88">
        <v>41115</v>
      </c>
      <c r="B1500" s="84">
        <v>2755</v>
      </c>
      <c r="C1500" s="84"/>
      <c r="D1500" s="84"/>
      <c r="E1500" s="87"/>
      <c r="F1500" s="87"/>
      <c r="G1500" s="86"/>
      <c r="H1500" s="85"/>
      <c r="AA1500" s="84"/>
      <c r="AB1500" s="87"/>
      <c r="AC1500" s="87"/>
      <c r="AD1500" s="86"/>
    </row>
    <row r="1501" spans="1:30" ht="15.75" customHeight="1">
      <c r="A1501" s="88">
        <v>41114</v>
      </c>
      <c r="B1501" s="84">
        <v>2755</v>
      </c>
      <c r="C1501" s="84"/>
      <c r="D1501" s="84"/>
      <c r="E1501" s="87"/>
      <c r="F1501" s="87"/>
      <c r="G1501" s="86"/>
      <c r="H1501" s="85"/>
      <c r="AA1501" s="84"/>
      <c r="AB1501" s="87"/>
      <c r="AC1501" s="87"/>
      <c r="AD1501" s="86"/>
    </row>
    <row r="1502" spans="1:30" ht="15.75" customHeight="1">
      <c r="A1502" s="88">
        <v>41113</v>
      </c>
      <c r="B1502" s="84">
        <v>2745</v>
      </c>
      <c r="C1502" s="84"/>
      <c r="D1502" s="84"/>
      <c r="E1502" s="87"/>
      <c r="F1502" s="87"/>
      <c r="G1502" s="86"/>
      <c r="H1502" s="85"/>
      <c r="AA1502" s="84"/>
      <c r="AB1502" s="87"/>
      <c r="AC1502" s="87"/>
      <c r="AD1502" s="86"/>
    </row>
    <row r="1503" spans="1:30" ht="15.75" customHeight="1">
      <c r="A1503" s="88">
        <v>41110</v>
      </c>
      <c r="B1503" s="84">
        <v>2765</v>
      </c>
      <c r="C1503" s="84"/>
      <c r="D1503" s="84"/>
      <c r="E1503" s="87"/>
      <c r="F1503" s="87"/>
      <c r="G1503" s="86"/>
      <c r="H1503" s="85"/>
      <c r="AA1503" s="84"/>
      <c r="AB1503" s="87"/>
      <c r="AC1503" s="87"/>
      <c r="AD1503" s="86"/>
    </row>
    <row r="1504" spans="1:30" ht="15.75" customHeight="1">
      <c r="A1504" s="88">
        <v>41109</v>
      </c>
      <c r="B1504" s="84">
        <v>2765</v>
      </c>
      <c r="C1504" s="84"/>
      <c r="D1504" s="84"/>
      <c r="E1504" s="87"/>
      <c r="F1504" s="87"/>
      <c r="G1504" s="86"/>
      <c r="H1504" s="85"/>
      <c r="AA1504" s="84"/>
      <c r="AB1504" s="87"/>
      <c r="AC1504" s="87"/>
      <c r="AD1504" s="86"/>
    </row>
    <row r="1505" spans="1:30" ht="15.75" customHeight="1">
      <c r="A1505" s="88">
        <v>41108</v>
      </c>
      <c r="B1505" s="84">
        <v>2765</v>
      </c>
      <c r="C1505" s="84"/>
      <c r="D1505" s="84"/>
      <c r="E1505" s="87"/>
      <c r="F1505" s="87"/>
      <c r="G1505" s="86"/>
      <c r="H1505" s="85"/>
      <c r="AA1505" s="84"/>
      <c r="AB1505" s="87"/>
      <c r="AC1505" s="87"/>
      <c r="AD1505" s="86"/>
    </row>
    <row r="1506" spans="1:30" ht="15.75" customHeight="1">
      <c r="A1506" s="88">
        <v>41107</v>
      </c>
      <c r="B1506" s="84">
        <v>2765</v>
      </c>
      <c r="C1506" s="84"/>
      <c r="D1506" s="84"/>
      <c r="E1506" s="87"/>
      <c r="F1506" s="87"/>
      <c r="G1506" s="86"/>
      <c r="H1506" s="85"/>
      <c r="AA1506" s="84"/>
      <c r="AB1506" s="87"/>
      <c r="AC1506" s="87"/>
      <c r="AD1506" s="86"/>
    </row>
    <row r="1507" spans="1:30" ht="15.75" customHeight="1">
      <c r="A1507" s="88">
        <v>41106</v>
      </c>
      <c r="B1507" s="84">
        <v>2775</v>
      </c>
      <c r="C1507" s="84"/>
      <c r="D1507" s="84"/>
      <c r="E1507" s="87"/>
      <c r="F1507" s="87"/>
      <c r="G1507" s="86"/>
      <c r="H1507" s="85"/>
      <c r="AA1507" s="84"/>
      <c r="AB1507" s="87"/>
      <c r="AC1507" s="87"/>
      <c r="AD1507" s="86"/>
    </row>
    <row r="1508" spans="1:30" ht="15.75" customHeight="1">
      <c r="A1508" s="88">
        <v>41103</v>
      </c>
      <c r="B1508" s="84">
        <v>2790</v>
      </c>
      <c r="C1508" s="84"/>
      <c r="D1508" s="84"/>
      <c r="E1508" s="87"/>
      <c r="F1508" s="87"/>
      <c r="G1508" s="86"/>
      <c r="H1508" s="85"/>
      <c r="AA1508" s="84"/>
      <c r="AB1508" s="87"/>
      <c r="AC1508" s="87"/>
      <c r="AD1508" s="86"/>
    </row>
    <row r="1509" spans="1:30" ht="15.75" customHeight="1">
      <c r="A1509" s="88">
        <v>41102</v>
      </c>
      <c r="B1509" s="84">
        <v>2735</v>
      </c>
      <c r="C1509" s="84"/>
      <c r="D1509" s="84"/>
      <c r="E1509" s="87"/>
      <c r="F1509" s="87"/>
      <c r="G1509" s="86"/>
      <c r="H1509" s="85"/>
      <c r="AA1509" s="84"/>
      <c r="AB1509" s="87"/>
      <c r="AC1509" s="87"/>
      <c r="AD1509" s="86"/>
    </row>
    <row r="1510" spans="1:30" ht="15.75" customHeight="1">
      <c r="A1510" s="88">
        <v>41101</v>
      </c>
      <c r="B1510" s="84">
        <v>2735</v>
      </c>
      <c r="C1510" s="84"/>
      <c r="D1510" s="84"/>
      <c r="E1510" s="87"/>
      <c r="F1510" s="87"/>
      <c r="G1510" s="86"/>
      <c r="H1510" s="85"/>
      <c r="AA1510" s="84"/>
      <c r="AB1510" s="87"/>
      <c r="AC1510" s="87"/>
      <c r="AD1510" s="86"/>
    </row>
    <row r="1511" spans="1:30" ht="15.75" customHeight="1">
      <c r="A1511" s="88">
        <v>41100</v>
      </c>
      <c r="B1511" s="84">
        <v>2755</v>
      </c>
      <c r="C1511" s="84"/>
      <c r="D1511" s="84"/>
      <c r="E1511" s="87"/>
      <c r="F1511" s="87"/>
      <c r="G1511" s="86"/>
      <c r="H1511" s="85"/>
      <c r="AA1511" s="84"/>
      <c r="AB1511" s="87"/>
      <c r="AC1511" s="87"/>
      <c r="AD1511" s="86"/>
    </row>
    <row r="1512" spans="1:30" ht="15.75" customHeight="1">
      <c r="A1512" s="88">
        <v>41099</v>
      </c>
      <c r="B1512" s="84">
        <v>2790</v>
      </c>
      <c r="C1512" s="84"/>
      <c r="D1512" s="84"/>
      <c r="E1512" s="87"/>
      <c r="F1512" s="87"/>
      <c r="G1512" s="86"/>
      <c r="H1512" s="85"/>
      <c r="AA1512" s="84"/>
      <c r="AB1512" s="87"/>
      <c r="AC1512" s="87"/>
      <c r="AD1512" s="86"/>
    </row>
    <row r="1513" spans="1:30" ht="15.75" customHeight="1">
      <c r="A1513" s="88">
        <v>41096</v>
      </c>
      <c r="B1513" s="84">
        <v>2805</v>
      </c>
      <c r="C1513" s="84"/>
      <c r="D1513" s="84"/>
      <c r="E1513" s="87"/>
      <c r="F1513" s="87"/>
      <c r="G1513" s="86"/>
      <c r="H1513" s="85"/>
      <c r="AA1513" s="84"/>
      <c r="AB1513" s="87"/>
      <c r="AC1513" s="87"/>
      <c r="AD1513" s="86"/>
    </row>
    <row r="1514" spans="1:30" ht="15.75" customHeight="1">
      <c r="A1514" s="88">
        <v>41095</v>
      </c>
      <c r="B1514" s="84">
        <v>2840</v>
      </c>
      <c r="C1514" s="84"/>
      <c r="D1514" s="84"/>
      <c r="E1514" s="87"/>
      <c r="F1514" s="87"/>
      <c r="G1514" s="86"/>
      <c r="H1514" s="85"/>
      <c r="AA1514" s="84"/>
      <c r="AB1514" s="87"/>
      <c r="AC1514" s="87"/>
      <c r="AD1514" s="86"/>
    </row>
    <row r="1515" spans="1:30" ht="15.75" customHeight="1">
      <c r="A1515" s="88">
        <v>41094</v>
      </c>
      <c r="B1515" s="84">
        <v>2845</v>
      </c>
      <c r="C1515" s="84"/>
      <c r="D1515" s="84"/>
      <c r="E1515" s="87"/>
      <c r="F1515" s="87"/>
      <c r="G1515" s="86"/>
      <c r="H1515" s="85"/>
      <c r="AA1515" s="84"/>
      <c r="AB1515" s="87"/>
      <c r="AC1515" s="87"/>
      <c r="AD1515" s="86"/>
    </row>
    <row r="1516" spans="1:30" ht="15.75" customHeight="1">
      <c r="A1516" s="88">
        <v>41093</v>
      </c>
      <c r="B1516" s="84">
        <v>2860</v>
      </c>
      <c r="C1516" s="84"/>
      <c r="D1516" s="84"/>
      <c r="E1516" s="87"/>
      <c r="F1516" s="87"/>
      <c r="G1516" s="86"/>
      <c r="H1516" s="85"/>
      <c r="AA1516" s="84"/>
      <c r="AB1516" s="87"/>
      <c r="AC1516" s="87"/>
      <c r="AD1516" s="86"/>
    </row>
    <row r="1517" spans="1:30" ht="15.75" customHeight="1">
      <c r="A1517" s="88">
        <v>41092</v>
      </c>
      <c r="B1517" s="84">
        <v>2840</v>
      </c>
      <c r="C1517" s="84"/>
      <c r="D1517" s="84"/>
      <c r="E1517" s="87"/>
      <c r="F1517" s="87"/>
      <c r="G1517" s="86"/>
      <c r="H1517" s="85"/>
      <c r="AA1517" s="84"/>
      <c r="AB1517" s="87"/>
      <c r="AC1517" s="87"/>
      <c r="AD1517" s="86"/>
    </row>
    <row r="1518" spans="1:30" ht="15.75" customHeight="1">
      <c r="A1518" s="88">
        <v>41089</v>
      </c>
      <c r="B1518" s="84">
        <v>2825</v>
      </c>
      <c r="C1518" s="84"/>
      <c r="D1518" s="84"/>
      <c r="E1518" s="87"/>
      <c r="F1518" s="87"/>
      <c r="G1518" s="86"/>
      <c r="H1518" s="85"/>
      <c r="AA1518" s="84"/>
      <c r="AB1518" s="87"/>
      <c r="AC1518" s="87"/>
      <c r="AD1518" s="86"/>
    </row>
    <row r="1519" spans="1:30" ht="15.75" customHeight="1">
      <c r="A1519" s="88">
        <v>41088</v>
      </c>
      <c r="B1519" s="84">
        <v>2775</v>
      </c>
      <c r="C1519" s="84"/>
      <c r="D1519" s="84"/>
      <c r="E1519" s="87"/>
      <c r="F1519" s="87"/>
      <c r="G1519" s="86"/>
      <c r="H1519" s="85"/>
      <c r="AA1519" s="84"/>
      <c r="AB1519" s="87"/>
      <c r="AC1519" s="87"/>
      <c r="AD1519" s="86"/>
    </row>
    <row r="1520" spans="1:30" ht="15.75" customHeight="1">
      <c r="A1520" s="88">
        <v>41087</v>
      </c>
      <c r="B1520" s="84">
        <v>2785</v>
      </c>
      <c r="C1520" s="84"/>
      <c r="D1520" s="84"/>
      <c r="E1520" s="87"/>
      <c r="F1520" s="87"/>
      <c r="G1520" s="86"/>
      <c r="H1520" s="85"/>
      <c r="AA1520" s="84"/>
      <c r="AB1520" s="87"/>
      <c r="AC1520" s="87"/>
      <c r="AD1520" s="86"/>
    </row>
    <row r="1521" spans="1:30" ht="15.75" customHeight="1">
      <c r="A1521" s="88">
        <v>41086</v>
      </c>
      <c r="B1521" s="84">
        <v>2790</v>
      </c>
      <c r="C1521" s="84"/>
      <c r="D1521" s="84"/>
      <c r="E1521" s="87"/>
      <c r="F1521" s="87"/>
      <c r="G1521" s="86"/>
      <c r="H1521" s="85"/>
      <c r="AA1521" s="84"/>
      <c r="AB1521" s="87"/>
      <c r="AC1521" s="87"/>
      <c r="AD1521" s="86"/>
    </row>
    <row r="1522" spans="1:30" ht="15.75" customHeight="1">
      <c r="A1522" s="88">
        <v>41085</v>
      </c>
      <c r="B1522" s="84">
        <v>2800</v>
      </c>
      <c r="C1522" s="84"/>
      <c r="D1522" s="84"/>
      <c r="E1522" s="87"/>
      <c r="F1522" s="87"/>
      <c r="G1522" s="86"/>
      <c r="H1522" s="85"/>
      <c r="AA1522" s="84"/>
      <c r="AB1522" s="87"/>
      <c r="AC1522" s="87"/>
      <c r="AD1522" s="86"/>
    </row>
    <row r="1523" spans="1:30" ht="15.75" customHeight="1">
      <c r="A1523" s="88">
        <v>41081</v>
      </c>
      <c r="B1523" s="84">
        <v>2840</v>
      </c>
      <c r="C1523" s="84"/>
      <c r="D1523" s="84"/>
      <c r="E1523" s="87"/>
      <c r="F1523" s="87"/>
      <c r="G1523" s="86"/>
      <c r="H1523" s="85"/>
      <c r="AA1523" s="84"/>
      <c r="AB1523" s="87"/>
      <c r="AC1523" s="87"/>
      <c r="AD1523" s="86"/>
    </row>
    <row r="1524" spans="1:30" ht="15.75" customHeight="1">
      <c r="A1524" s="88">
        <v>41080</v>
      </c>
      <c r="B1524" s="84">
        <v>2840</v>
      </c>
      <c r="C1524" s="84"/>
      <c r="D1524" s="84"/>
      <c r="E1524" s="87"/>
      <c r="F1524" s="87"/>
      <c r="G1524" s="86"/>
      <c r="H1524" s="85"/>
      <c r="AA1524" s="84"/>
      <c r="AB1524" s="87"/>
      <c r="AC1524" s="87"/>
      <c r="AD1524" s="86"/>
    </row>
    <row r="1525" spans="1:30" ht="15.75" customHeight="1">
      <c r="A1525" s="88">
        <v>41079</v>
      </c>
      <c r="B1525" s="84">
        <v>2855</v>
      </c>
      <c r="C1525" s="84"/>
      <c r="D1525" s="84"/>
      <c r="E1525" s="87"/>
      <c r="F1525" s="87"/>
      <c r="G1525" s="86"/>
      <c r="H1525" s="85"/>
      <c r="AA1525" s="84"/>
      <c r="AB1525" s="87"/>
      <c r="AC1525" s="87"/>
      <c r="AD1525" s="86"/>
    </row>
    <row r="1526" spans="1:30" ht="15.75" customHeight="1">
      <c r="A1526" s="88">
        <v>41078</v>
      </c>
      <c r="B1526" s="84">
        <v>2790</v>
      </c>
      <c r="C1526" s="84"/>
      <c r="D1526" s="84"/>
      <c r="E1526" s="87"/>
      <c r="F1526" s="87"/>
      <c r="G1526" s="86"/>
      <c r="H1526" s="85"/>
      <c r="AA1526" s="84"/>
      <c r="AB1526" s="87"/>
      <c r="AC1526" s="87"/>
      <c r="AD1526" s="86"/>
    </row>
    <row r="1527" spans="1:30" ht="15.75" customHeight="1">
      <c r="A1527" s="88">
        <v>41075</v>
      </c>
      <c r="B1527" s="84">
        <v>2735</v>
      </c>
      <c r="C1527" s="84"/>
      <c r="D1527" s="84"/>
      <c r="E1527" s="87"/>
      <c r="F1527" s="87"/>
      <c r="G1527" s="86"/>
      <c r="H1527" s="85"/>
      <c r="AA1527" s="84"/>
      <c r="AB1527" s="87"/>
      <c r="AC1527" s="87"/>
      <c r="AD1527" s="86"/>
    </row>
    <row r="1528" spans="1:30" ht="15.75" customHeight="1">
      <c r="A1528" s="88">
        <v>41074</v>
      </c>
      <c r="B1528" s="84">
        <v>2710</v>
      </c>
      <c r="C1528" s="84"/>
      <c r="D1528" s="84"/>
      <c r="E1528" s="87"/>
      <c r="F1528" s="87"/>
      <c r="G1528" s="86"/>
      <c r="H1528" s="85"/>
      <c r="AA1528" s="84"/>
      <c r="AB1528" s="87"/>
      <c r="AC1528" s="87"/>
      <c r="AD1528" s="86"/>
    </row>
    <row r="1529" spans="1:30" ht="15.75" customHeight="1">
      <c r="A1529" s="88">
        <v>41073</v>
      </c>
      <c r="B1529" s="84">
        <v>2690</v>
      </c>
      <c r="C1529" s="84"/>
      <c r="D1529" s="84"/>
      <c r="E1529" s="87"/>
      <c r="F1529" s="87"/>
      <c r="G1529" s="86"/>
      <c r="H1529" s="85"/>
      <c r="AA1529" s="84"/>
      <c r="AB1529" s="87"/>
      <c r="AC1529" s="87"/>
      <c r="AD1529" s="86"/>
    </row>
    <row r="1530" spans="1:30" ht="15.75" customHeight="1">
      <c r="A1530" s="88">
        <v>41072</v>
      </c>
      <c r="B1530" s="84">
        <v>2705</v>
      </c>
      <c r="C1530" s="84"/>
      <c r="D1530" s="84"/>
      <c r="E1530" s="87"/>
      <c r="F1530" s="87"/>
      <c r="G1530" s="86"/>
      <c r="H1530" s="85"/>
      <c r="AA1530" s="84"/>
      <c r="AB1530" s="87"/>
      <c r="AC1530" s="87"/>
      <c r="AD1530" s="86"/>
    </row>
    <row r="1531" spans="1:30" ht="15.75" customHeight="1">
      <c r="A1531" s="88">
        <v>41071</v>
      </c>
      <c r="B1531" s="84">
        <v>2740</v>
      </c>
      <c r="C1531" s="84"/>
      <c r="D1531" s="84"/>
      <c r="E1531" s="87"/>
      <c r="F1531" s="87"/>
      <c r="G1531" s="86"/>
      <c r="H1531" s="85"/>
      <c r="AA1531" s="84"/>
      <c r="AB1531" s="87"/>
      <c r="AC1531" s="87"/>
      <c r="AD1531" s="86"/>
    </row>
    <row r="1532" spans="1:30" ht="15.75" customHeight="1">
      <c r="A1532" s="88">
        <v>41068</v>
      </c>
      <c r="B1532" s="84">
        <v>2760</v>
      </c>
      <c r="C1532" s="84"/>
      <c r="D1532" s="84"/>
      <c r="E1532" s="87"/>
      <c r="F1532" s="87"/>
      <c r="G1532" s="86"/>
      <c r="H1532" s="85"/>
      <c r="AA1532" s="84"/>
      <c r="AB1532" s="87"/>
      <c r="AC1532" s="87"/>
      <c r="AD1532" s="86"/>
    </row>
    <row r="1533" spans="1:30" ht="15.75" customHeight="1">
      <c r="A1533" s="88">
        <v>41067</v>
      </c>
      <c r="B1533" s="84">
        <v>2755</v>
      </c>
      <c r="C1533" s="84"/>
      <c r="D1533" s="84"/>
      <c r="E1533" s="87"/>
      <c r="F1533" s="87"/>
      <c r="G1533" s="86"/>
      <c r="H1533" s="85"/>
      <c r="AA1533" s="84"/>
      <c r="AB1533" s="87"/>
      <c r="AC1533" s="87"/>
      <c r="AD1533" s="86"/>
    </row>
    <row r="1534" spans="1:30" ht="15.75" customHeight="1">
      <c r="A1534" s="88">
        <v>41066</v>
      </c>
      <c r="B1534" s="84">
        <v>2790</v>
      </c>
      <c r="C1534" s="84"/>
      <c r="D1534" s="84"/>
      <c r="E1534" s="87"/>
      <c r="F1534" s="87"/>
      <c r="G1534" s="86"/>
      <c r="H1534" s="85"/>
      <c r="AA1534" s="84"/>
      <c r="AB1534" s="87"/>
      <c r="AC1534" s="87"/>
      <c r="AD1534" s="86"/>
    </row>
    <row r="1535" spans="1:30" ht="15.75" customHeight="1">
      <c r="A1535" s="88">
        <v>41065</v>
      </c>
      <c r="B1535" s="84">
        <v>2790</v>
      </c>
      <c r="C1535" s="84"/>
      <c r="D1535" s="84"/>
      <c r="E1535" s="87"/>
      <c r="F1535" s="87"/>
      <c r="G1535" s="86"/>
      <c r="H1535" s="85"/>
      <c r="AA1535" s="84"/>
      <c r="AB1535" s="87"/>
      <c r="AC1535" s="87"/>
      <c r="AD1535" s="86"/>
    </row>
    <row r="1536" spans="1:30" ht="15.75" customHeight="1">
      <c r="A1536" s="88">
        <v>41064</v>
      </c>
      <c r="B1536" s="84">
        <v>2795</v>
      </c>
      <c r="C1536" s="84"/>
      <c r="D1536" s="84"/>
      <c r="E1536" s="87"/>
      <c r="F1536" s="87"/>
      <c r="G1536" s="86"/>
      <c r="H1536" s="85"/>
      <c r="AA1536" s="84"/>
      <c r="AB1536" s="87"/>
      <c r="AC1536" s="87"/>
      <c r="AD1536" s="86"/>
    </row>
    <row r="1537" spans="1:30" ht="15.75" customHeight="1">
      <c r="A1537" s="88">
        <v>41061</v>
      </c>
      <c r="B1537" s="84">
        <v>2810</v>
      </c>
      <c r="C1537" s="84"/>
      <c r="D1537" s="84"/>
      <c r="E1537" s="87"/>
      <c r="F1537" s="87"/>
      <c r="G1537" s="86"/>
      <c r="H1537" s="85"/>
      <c r="AA1537" s="84"/>
      <c r="AB1537" s="87"/>
      <c r="AC1537" s="87"/>
      <c r="AD1537" s="86"/>
    </row>
    <row r="1538" spans="1:30" ht="15.75" customHeight="1">
      <c r="A1538" s="88">
        <v>41060</v>
      </c>
      <c r="B1538" s="84">
        <v>2865</v>
      </c>
      <c r="C1538" s="84"/>
      <c r="D1538" s="84"/>
      <c r="E1538" s="87"/>
      <c r="F1538" s="87"/>
      <c r="G1538" s="86"/>
      <c r="H1538" s="85"/>
      <c r="AA1538" s="84"/>
      <c r="AB1538" s="87"/>
      <c r="AC1538" s="87"/>
      <c r="AD1538" s="86"/>
    </row>
    <row r="1539" spans="1:30" ht="15.75" customHeight="1">
      <c r="A1539" s="88">
        <v>41059</v>
      </c>
      <c r="B1539" s="84">
        <v>2870</v>
      </c>
      <c r="C1539" s="84"/>
      <c r="D1539" s="84"/>
      <c r="E1539" s="87"/>
      <c r="F1539" s="87"/>
      <c r="G1539" s="86"/>
      <c r="H1539" s="85"/>
      <c r="AA1539" s="84"/>
      <c r="AB1539" s="87"/>
      <c r="AC1539" s="87"/>
      <c r="AD1539" s="86"/>
    </row>
    <row r="1540" spans="1:30" ht="15.75" customHeight="1">
      <c r="A1540" s="88">
        <v>41058</v>
      </c>
      <c r="B1540" s="84">
        <v>2900</v>
      </c>
      <c r="C1540" s="84"/>
      <c r="D1540" s="84"/>
      <c r="E1540" s="87"/>
      <c r="F1540" s="87"/>
      <c r="G1540" s="86"/>
      <c r="H1540" s="85"/>
      <c r="AA1540" s="84"/>
      <c r="AB1540" s="87"/>
      <c r="AC1540" s="87"/>
      <c r="AD1540" s="86"/>
    </row>
    <row r="1541" spans="1:30" ht="15.75" customHeight="1">
      <c r="A1541" s="88">
        <v>41057</v>
      </c>
      <c r="B1541" s="84">
        <v>2925</v>
      </c>
      <c r="C1541" s="84"/>
      <c r="D1541" s="84"/>
      <c r="E1541" s="87"/>
      <c r="F1541" s="87"/>
      <c r="G1541" s="86"/>
      <c r="H1541" s="85"/>
      <c r="AA1541" s="84"/>
      <c r="AB1541" s="87"/>
      <c r="AC1541" s="87"/>
      <c r="AD1541" s="86"/>
    </row>
    <row r="1542" spans="1:30" ht="15.75" customHeight="1">
      <c r="A1542" s="88">
        <v>41054</v>
      </c>
      <c r="B1542" s="84">
        <v>2925</v>
      </c>
      <c r="C1542" s="84"/>
      <c r="D1542" s="84"/>
      <c r="E1542" s="87"/>
      <c r="F1542" s="87"/>
      <c r="G1542" s="86"/>
      <c r="H1542" s="85"/>
      <c r="AA1542" s="84"/>
      <c r="AB1542" s="87"/>
      <c r="AC1542" s="87"/>
      <c r="AD1542" s="86"/>
    </row>
    <row r="1543" spans="1:30" ht="15.75" customHeight="1">
      <c r="A1543" s="88">
        <v>41053</v>
      </c>
      <c r="B1543" s="84">
        <v>2910</v>
      </c>
      <c r="C1543" s="84"/>
      <c r="D1543" s="84"/>
      <c r="E1543" s="87"/>
      <c r="F1543" s="87"/>
      <c r="G1543" s="86"/>
      <c r="H1543" s="85"/>
      <c r="AA1543" s="84"/>
      <c r="AB1543" s="87"/>
      <c r="AC1543" s="87"/>
      <c r="AD1543" s="86"/>
    </row>
    <row r="1544" spans="1:30" ht="15.75" customHeight="1">
      <c r="A1544" s="88">
        <v>41052</v>
      </c>
      <c r="B1544" s="84">
        <v>2915</v>
      </c>
      <c r="C1544" s="84"/>
      <c r="D1544" s="84"/>
      <c r="E1544" s="87"/>
      <c r="F1544" s="87"/>
      <c r="G1544" s="86"/>
      <c r="H1544" s="85"/>
      <c r="AA1544" s="84"/>
      <c r="AB1544" s="87"/>
      <c r="AC1544" s="87"/>
      <c r="AD1544" s="86"/>
    </row>
    <row r="1545" spans="1:30" ht="15.75" customHeight="1">
      <c r="A1545" s="88">
        <v>41051</v>
      </c>
      <c r="B1545" s="84">
        <v>2945</v>
      </c>
      <c r="C1545" s="84"/>
      <c r="D1545" s="84"/>
      <c r="E1545" s="87"/>
      <c r="F1545" s="87"/>
      <c r="G1545" s="86"/>
      <c r="H1545" s="85"/>
      <c r="AA1545" s="84"/>
      <c r="AB1545" s="87"/>
      <c r="AC1545" s="87"/>
      <c r="AD1545" s="86"/>
    </row>
    <row r="1546" spans="1:30" ht="15.75" customHeight="1">
      <c r="A1546" s="88">
        <v>41050</v>
      </c>
      <c r="B1546" s="84">
        <v>2960</v>
      </c>
      <c r="C1546" s="84"/>
      <c r="D1546" s="84"/>
      <c r="E1546" s="87"/>
      <c r="F1546" s="87"/>
      <c r="G1546" s="86"/>
      <c r="H1546" s="85"/>
      <c r="AA1546" s="84"/>
      <c r="AB1546" s="87"/>
      <c r="AC1546" s="87"/>
      <c r="AD1546" s="86"/>
    </row>
    <row r="1547" spans="1:30" ht="15.75" customHeight="1">
      <c r="A1547" s="88">
        <v>41047</v>
      </c>
      <c r="B1547" s="84">
        <v>2960</v>
      </c>
      <c r="C1547" s="84"/>
      <c r="D1547" s="84"/>
      <c r="E1547" s="87"/>
      <c r="F1547" s="87"/>
      <c r="G1547" s="86"/>
      <c r="H1547" s="85"/>
      <c r="AA1547" s="84"/>
      <c r="AB1547" s="87"/>
      <c r="AC1547" s="87"/>
      <c r="AD1547" s="86"/>
    </row>
    <row r="1548" spans="1:30" ht="15.75" customHeight="1">
      <c r="A1548" s="88">
        <v>41046</v>
      </c>
      <c r="B1548" s="84">
        <v>2945</v>
      </c>
      <c r="C1548" s="84"/>
      <c r="D1548" s="84"/>
      <c r="E1548" s="87"/>
      <c r="F1548" s="87"/>
      <c r="G1548" s="86"/>
      <c r="H1548" s="85"/>
      <c r="AA1548" s="84"/>
      <c r="AB1548" s="87"/>
      <c r="AC1548" s="87"/>
      <c r="AD1548" s="86"/>
    </row>
    <row r="1549" spans="1:30" ht="15.75" customHeight="1">
      <c r="A1549" s="88">
        <v>41045</v>
      </c>
      <c r="B1549" s="84">
        <v>2955</v>
      </c>
      <c r="C1549" s="84"/>
      <c r="D1549" s="84"/>
      <c r="E1549" s="87"/>
      <c r="F1549" s="87"/>
      <c r="G1549" s="86"/>
      <c r="H1549" s="85"/>
      <c r="AA1549" s="84"/>
      <c r="AB1549" s="87"/>
      <c r="AC1549" s="87"/>
      <c r="AD1549" s="86"/>
    </row>
    <row r="1550" spans="1:30" ht="15.75" customHeight="1">
      <c r="A1550" s="88">
        <v>41044</v>
      </c>
      <c r="B1550" s="84">
        <v>2920</v>
      </c>
      <c r="C1550" s="84"/>
      <c r="D1550" s="84"/>
      <c r="E1550" s="87"/>
      <c r="F1550" s="87"/>
      <c r="G1550" s="86"/>
      <c r="H1550" s="85"/>
      <c r="AA1550" s="84"/>
      <c r="AB1550" s="87"/>
      <c r="AC1550" s="87"/>
      <c r="AD1550" s="86"/>
    </row>
    <row r="1551" spans="1:30" ht="15.75" customHeight="1">
      <c r="A1551" s="88">
        <v>41043</v>
      </c>
      <c r="B1551" s="84">
        <v>2990</v>
      </c>
      <c r="C1551" s="84"/>
      <c r="D1551" s="84"/>
      <c r="E1551" s="87"/>
      <c r="F1551" s="87"/>
      <c r="G1551" s="86"/>
      <c r="H1551" s="85"/>
      <c r="AA1551" s="84"/>
      <c r="AB1551" s="87"/>
      <c r="AC1551" s="87"/>
      <c r="AD1551" s="86"/>
    </row>
    <row r="1552" spans="1:30" ht="15.75" customHeight="1">
      <c r="A1552" s="88">
        <v>41040</v>
      </c>
      <c r="B1552" s="84">
        <v>3045</v>
      </c>
      <c r="C1552" s="84"/>
      <c r="D1552" s="84"/>
      <c r="E1552" s="87"/>
      <c r="F1552" s="87"/>
      <c r="G1552" s="86"/>
      <c r="H1552" s="85"/>
      <c r="AA1552" s="84"/>
      <c r="AB1552" s="87"/>
      <c r="AC1552" s="87"/>
      <c r="AD1552" s="86"/>
    </row>
    <row r="1553" spans="1:30" ht="15.75" customHeight="1">
      <c r="A1553" s="88">
        <v>41039</v>
      </c>
      <c r="B1553" s="84">
        <v>3090</v>
      </c>
      <c r="C1553" s="84"/>
      <c r="D1553" s="84"/>
      <c r="E1553" s="87"/>
      <c r="F1553" s="87"/>
      <c r="G1553" s="86"/>
      <c r="H1553" s="85"/>
      <c r="AA1553" s="84"/>
      <c r="AB1553" s="87"/>
      <c r="AC1553" s="87"/>
      <c r="AD1553" s="86"/>
    </row>
    <row r="1554" spans="1:30" ht="15.75" customHeight="1">
      <c r="A1554" s="88">
        <v>41038</v>
      </c>
      <c r="B1554" s="84">
        <v>3080</v>
      </c>
      <c r="C1554" s="84"/>
      <c r="D1554" s="84"/>
      <c r="E1554" s="87"/>
      <c r="F1554" s="87"/>
      <c r="G1554" s="86"/>
      <c r="H1554" s="85"/>
      <c r="AA1554" s="84"/>
      <c r="AB1554" s="87"/>
      <c r="AC1554" s="87"/>
      <c r="AD1554" s="86"/>
    </row>
    <row r="1555" spans="1:30" ht="15.75" customHeight="1">
      <c r="A1555" s="88">
        <v>41037</v>
      </c>
      <c r="B1555" s="84">
        <v>3080</v>
      </c>
      <c r="C1555" s="84"/>
      <c r="D1555" s="84"/>
      <c r="E1555" s="87"/>
      <c r="F1555" s="87"/>
      <c r="G1555" s="86"/>
      <c r="H1555" s="85"/>
      <c r="AA1555" s="84"/>
      <c r="AB1555" s="87"/>
      <c r="AC1555" s="87"/>
      <c r="AD1555" s="86"/>
    </row>
    <row r="1556" spans="1:30" ht="15.75" customHeight="1">
      <c r="A1556" s="88">
        <v>41036</v>
      </c>
      <c r="B1556" s="84">
        <v>3100</v>
      </c>
      <c r="C1556" s="84"/>
      <c r="D1556" s="84"/>
      <c r="E1556" s="87"/>
      <c r="F1556" s="87"/>
      <c r="G1556" s="86"/>
      <c r="H1556" s="85"/>
      <c r="AA1556" s="84"/>
      <c r="AB1556" s="87"/>
      <c r="AC1556" s="87"/>
      <c r="AD1556" s="86"/>
    </row>
    <row r="1557" spans="1:30" ht="15.75" customHeight="1">
      <c r="A1557" s="88">
        <v>41033</v>
      </c>
      <c r="B1557" s="84">
        <v>3162.5</v>
      </c>
      <c r="C1557" s="84"/>
      <c r="D1557" s="84"/>
      <c r="E1557" s="87"/>
      <c r="F1557" s="87"/>
      <c r="G1557" s="86"/>
      <c r="H1557" s="85"/>
      <c r="AA1557" s="84"/>
      <c r="AB1557" s="87"/>
      <c r="AC1557" s="87"/>
      <c r="AD1557" s="86"/>
    </row>
    <row r="1558" spans="1:30" ht="15.75" customHeight="1">
      <c r="A1558" s="88">
        <v>41032</v>
      </c>
      <c r="B1558" s="84">
        <v>3160</v>
      </c>
      <c r="C1558" s="84"/>
      <c r="D1558" s="84"/>
      <c r="E1558" s="87"/>
      <c r="F1558" s="87"/>
      <c r="G1558" s="86"/>
      <c r="H1558" s="85"/>
      <c r="AA1558" s="84"/>
      <c r="AB1558" s="87"/>
      <c r="AC1558" s="87"/>
      <c r="AD1558" s="86"/>
    </row>
    <row r="1559" spans="1:30" ht="15.75" customHeight="1">
      <c r="A1559" s="88">
        <v>41031</v>
      </c>
      <c r="B1559" s="84">
        <v>3165</v>
      </c>
      <c r="C1559" s="84"/>
      <c r="D1559" s="84"/>
      <c r="E1559" s="87"/>
      <c r="F1559" s="87"/>
      <c r="G1559" s="86"/>
      <c r="H1559" s="85"/>
      <c r="AA1559" s="84"/>
      <c r="AB1559" s="87"/>
      <c r="AC1559" s="87"/>
      <c r="AD1559" s="86"/>
    </row>
    <row r="1560" spans="1:30" ht="15.75" customHeight="1">
      <c r="A1560" s="88">
        <v>41026</v>
      </c>
      <c r="B1560" s="84">
        <v>3190</v>
      </c>
      <c r="C1560" s="84"/>
      <c r="D1560" s="84"/>
      <c r="E1560" s="87"/>
      <c r="F1560" s="87"/>
      <c r="G1560" s="86"/>
      <c r="H1560" s="85"/>
      <c r="AA1560" s="84"/>
      <c r="AB1560" s="87"/>
      <c r="AC1560" s="87"/>
      <c r="AD1560" s="86"/>
    </row>
    <row r="1561" spans="1:30" ht="15.75" customHeight="1">
      <c r="A1561" s="88">
        <v>41025</v>
      </c>
      <c r="B1561" s="84">
        <v>3135</v>
      </c>
      <c r="C1561" s="84"/>
      <c r="D1561" s="84"/>
      <c r="E1561" s="87"/>
      <c r="F1561" s="87"/>
      <c r="G1561" s="86"/>
      <c r="H1561" s="85"/>
      <c r="AA1561" s="84"/>
      <c r="AB1561" s="87"/>
      <c r="AC1561" s="87"/>
      <c r="AD1561" s="86"/>
    </row>
    <row r="1562" spans="1:30" ht="15.75" customHeight="1">
      <c r="A1562" s="88">
        <v>41024</v>
      </c>
      <c r="B1562" s="84">
        <v>3135</v>
      </c>
      <c r="C1562" s="84"/>
      <c r="D1562" s="84"/>
      <c r="E1562" s="87"/>
      <c r="F1562" s="87"/>
      <c r="G1562" s="86"/>
      <c r="H1562" s="85"/>
      <c r="AA1562" s="84"/>
      <c r="AB1562" s="87"/>
      <c r="AC1562" s="87"/>
      <c r="AD1562" s="86"/>
    </row>
    <row r="1563" spans="1:30" ht="15.75" customHeight="1">
      <c r="A1563" s="88">
        <v>41023</v>
      </c>
      <c r="B1563" s="84">
        <v>3105</v>
      </c>
      <c r="C1563" s="84"/>
      <c r="D1563" s="84"/>
      <c r="E1563" s="87"/>
      <c r="F1563" s="87"/>
      <c r="G1563" s="86"/>
      <c r="H1563" s="85"/>
      <c r="AA1563" s="84"/>
      <c r="AB1563" s="87"/>
      <c r="AC1563" s="87"/>
      <c r="AD1563" s="86"/>
    </row>
    <row r="1564" spans="1:30" ht="15.75" customHeight="1">
      <c r="A1564" s="88">
        <v>41022</v>
      </c>
      <c r="B1564" s="84">
        <v>3060</v>
      </c>
      <c r="C1564" s="84"/>
      <c r="D1564" s="84"/>
      <c r="E1564" s="87"/>
      <c r="F1564" s="87"/>
      <c r="G1564" s="86"/>
      <c r="H1564" s="85"/>
      <c r="AA1564" s="84"/>
      <c r="AB1564" s="87"/>
      <c r="AC1564" s="87"/>
      <c r="AD1564" s="86"/>
    </row>
    <row r="1565" spans="1:30" ht="15.75" customHeight="1">
      <c r="A1565" s="88">
        <v>41019</v>
      </c>
      <c r="B1565" s="84">
        <v>3055</v>
      </c>
      <c r="C1565" s="84"/>
      <c r="D1565" s="84"/>
      <c r="E1565" s="87"/>
      <c r="F1565" s="87"/>
      <c r="G1565" s="86"/>
      <c r="H1565" s="85"/>
      <c r="AA1565" s="84"/>
      <c r="AB1565" s="87"/>
      <c r="AC1565" s="87"/>
      <c r="AD1565" s="86"/>
    </row>
    <row r="1566" spans="1:30" ht="15.75" customHeight="1">
      <c r="A1566" s="88">
        <v>41018</v>
      </c>
      <c r="B1566" s="84">
        <v>3055</v>
      </c>
      <c r="C1566" s="84"/>
      <c r="D1566" s="84"/>
      <c r="E1566" s="87"/>
      <c r="F1566" s="87"/>
      <c r="G1566" s="86"/>
      <c r="H1566" s="85"/>
      <c r="AA1566" s="84"/>
      <c r="AB1566" s="87"/>
      <c r="AC1566" s="87"/>
      <c r="AD1566" s="86"/>
    </row>
    <row r="1567" spans="1:30" ht="15.75" customHeight="1">
      <c r="A1567" s="88">
        <v>41017</v>
      </c>
      <c r="B1567" s="84">
        <v>3060</v>
      </c>
      <c r="C1567" s="84"/>
      <c r="D1567" s="84"/>
      <c r="E1567" s="87"/>
      <c r="F1567" s="87"/>
      <c r="G1567" s="86"/>
      <c r="H1567" s="85"/>
      <c r="AA1567" s="84"/>
      <c r="AB1567" s="87"/>
      <c r="AC1567" s="87"/>
      <c r="AD1567" s="86"/>
    </row>
    <row r="1568" spans="1:30" ht="15.75" customHeight="1">
      <c r="A1568" s="88">
        <v>41016</v>
      </c>
      <c r="B1568" s="84">
        <v>3035</v>
      </c>
      <c r="C1568" s="84"/>
      <c r="D1568" s="84"/>
      <c r="E1568" s="87"/>
      <c r="F1568" s="87"/>
      <c r="G1568" s="86"/>
      <c r="H1568" s="85"/>
      <c r="AA1568" s="84"/>
      <c r="AB1568" s="87"/>
      <c r="AC1568" s="87"/>
      <c r="AD1568" s="86"/>
    </row>
    <row r="1569" spans="1:30" ht="15.75" customHeight="1">
      <c r="A1569" s="88">
        <v>41015</v>
      </c>
      <c r="B1569" s="84">
        <v>2980</v>
      </c>
      <c r="C1569" s="84"/>
      <c r="D1569" s="84"/>
      <c r="E1569" s="87"/>
      <c r="F1569" s="87"/>
      <c r="G1569" s="86"/>
      <c r="H1569" s="85"/>
      <c r="AA1569" s="84"/>
      <c r="AB1569" s="87"/>
      <c r="AC1569" s="87"/>
      <c r="AD1569" s="86"/>
    </row>
    <row r="1570" spans="1:30" ht="15.75" customHeight="1">
      <c r="A1570" s="88">
        <v>41012</v>
      </c>
      <c r="B1570" s="84">
        <v>2950</v>
      </c>
      <c r="C1570" s="84"/>
      <c r="D1570" s="84"/>
      <c r="E1570" s="87"/>
      <c r="F1570" s="87"/>
      <c r="G1570" s="86"/>
      <c r="H1570" s="85"/>
      <c r="AA1570" s="84"/>
      <c r="AB1570" s="87"/>
      <c r="AC1570" s="87"/>
      <c r="AD1570" s="86"/>
    </row>
    <row r="1571" spans="1:30" ht="15.75" customHeight="1">
      <c r="A1571" s="88">
        <v>41011</v>
      </c>
      <c r="B1571" s="84">
        <v>2930</v>
      </c>
      <c r="C1571" s="84"/>
      <c r="D1571" s="84"/>
      <c r="E1571" s="87"/>
      <c r="F1571" s="87"/>
      <c r="G1571" s="86"/>
      <c r="H1571" s="85"/>
      <c r="AA1571" s="84"/>
      <c r="AB1571" s="87"/>
      <c r="AC1571" s="87"/>
      <c r="AD1571" s="86"/>
    </row>
    <row r="1572" spans="1:30" ht="15.75" customHeight="1">
      <c r="A1572" s="88">
        <v>41010</v>
      </c>
      <c r="B1572" s="84">
        <v>2890</v>
      </c>
      <c r="C1572" s="84"/>
      <c r="D1572" s="84"/>
      <c r="E1572" s="87"/>
      <c r="F1572" s="87"/>
      <c r="G1572" s="86"/>
      <c r="H1572" s="85"/>
      <c r="AA1572" s="84"/>
      <c r="AB1572" s="87"/>
      <c r="AC1572" s="87"/>
      <c r="AD1572" s="86"/>
    </row>
    <row r="1573" spans="1:30" ht="15.75" customHeight="1">
      <c r="A1573" s="88">
        <v>41009</v>
      </c>
      <c r="B1573" s="84">
        <v>2870</v>
      </c>
      <c r="C1573" s="84"/>
      <c r="D1573" s="84"/>
      <c r="E1573" s="87"/>
      <c r="F1573" s="87"/>
      <c r="G1573" s="86"/>
      <c r="H1573" s="85"/>
      <c r="AA1573" s="84"/>
      <c r="AB1573" s="87"/>
      <c r="AC1573" s="87"/>
      <c r="AD1573" s="86"/>
    </row>
    <row r="1574" spans="1:30" ht="15.75" customHeight="1">
      <c r="A1574" s="88">
        <v>41008</v>
      </c>
      <c r="B1574" s="84">
        <v>2870</v>
      </c>
      <c r="C1574" s="84"/>
      <c r="D1574" s="84"/>
      <c r="E1574" s="87"/>
      <c r="F1574" s="87"/>
      <c r="G1574" s="86"/>
      <c r="H1574" s="85"/>
      <c r="AA1574" s="84"/>
      <c r="AB1574" s="87"/>
      <c r="AC1574" s="87"/>
      <c r="AD1574" s="86"/>
    </row>
    <row r="1575" spans="1:30" ht="15.75" customHeight="1">
      <c r="A1575" s="88">
        <v>41005</v>
      </c>
      <c r="B1575" s="84">
        <v>2870</v>
      </c>
      <c r="C1575" s="84"/>
      <c r="D1575" s="84"/>
      <c r="E1575" s="87"/>
      <c r="F1575" s="87"/>
      <c r="G1575" s="86"/>
      <c r="H1575" s="85"/>
      <c r="AA1575" s="84"/>
      <c r="AB1575" s="87"/>
      <c r="AC1575" s="87"/>
      <c r="AD1575" s="86"/>
    </row>
    <row r="1576" spans="1:30" ht="15.75" customHeight="1">
      <c r="A1576" s="88">
        <v>41004</v>
      </c>
      <c r="B1576" s="84">
        <v>2870</v>
      </c>
      <c r="C1576" s="84"/>
      <c r="D1576" s="84"/>
      <c r="E1576" s="87"/>
      <c r="F1576" s="87"/>
      <c r="G1576" s="86"/>
      <c r="H1576" s="85"/>
      <c r="AA1576" s="84"/>
      <c r="AB1576" s="87"/>
      <c r="AC1576" s="87"/>
      <c r="AD1576" s="86"/>
    </row>
    <row r="1577" spans="1:30" ht="15.75" customHeight="1">
      <c r="A1577" s="88">
        <v>40998</v>
      </c>
      <c r="B1577" s="84">
        <v>2870</v>
      </c>
      <c r="C1577" s="84"/>
      <c r="D1577" s="84"/>
      <c r="E1577" s="87"/>
      <c r="F1577" s="87"/>
      <c r="G1577" s="86"/>
      <c r="H1577" s="85"/>
      <c r="AA1577" s="84"/>
      <c r="AB1577" s="87"/>
      <c r="AC1577" s="87"/>
      <c r="AD1577" s="86"/>
    </row>
    <row r="1578" spans="1:30" ht="15.75" customHeight="1">
      <c r="A1578" s="88">
        <v>40997</v>
      </c>
      <c r="B1578" s="84">
        <v>2875</v>
      </c>
      <c r="C1578" s="84"/>
      <c r="D1578" s="84"/>
      <c r="E1578" s="87"/>
      <c r="F1578" s="87"/>
      <c r="G1578" s="86"/>
      <c r="H1578" s="85"/>
      <c r="AA1578" s="84"/>
      <c r="AB1578" s="87"/>
      <c r="AC1578" s="87"/>
      <c r="AD1578" s="86"/>
    </row>
    <row r="1579" spans="1:30" ht="15.75" customHeight="1">
      <c r="A1579" s="88">
        <v>40996</v>
      </c>
      <c r="B1579" s="84">
        <v>2875</v>
      </c>
      <c r="C1579" s="84"/>
      <c r="D1579" s="84"/>
      <c r="E1579" s="87"/>
      <c r="F1579" s="87"/>
      <c r="G1579" s="86"/>
      <c r="H1579" s="85"/>
      <c r="AA1579" s="84"/>
      <c r="AB1579" s="87"/>
      <c r="AC1579" s="87"/>
      <c r="AD1579" s="86"/>
    </row>
    <row r="1580" spans="1:30" ht="15.75" customHeight="1">
      <c r="A1580" s="88">
        <v>40995</v>
      </c>
      <c r="B1580" s="84">
        <v>2875</v>
      </c>
      <c r="C1580" s="84"/>
      <c r="D1580" s="84"/>
      <c r="E1580" s="87"/>
      <c r="F1580" s="87"/>
      <c r="G1580" s="86"/>
      <c r="H1580" s="85"/>
      <c r="AA1580" s="84"/>
      <c r="AB1580" s="87"/>
      <c r="AC1580" s="87"/>
      <c r="AD1580" s="86"/>
    </row>
    <row r="1581" spans="1:30" ht="15.75" customHeight="1">
      <c r="A1581" s="88">
        <v>40994</v>
      </c>
      <c r="B1581" s="84">
        <v>2880</v>
      </c>
      <c r="C1581" s="84"/>
      <c r="D1581" s="84"/>
      <c r="E1581" s="87"/>
      <c r="F1581" s="87"/>
      <c r="G1581" s="86"/>
      <c r="H1581" s="85"/>
      <c r="AA1581" s="84"/>
      <c r="AB1581" s="87"/>
      <c r="AC1581" s="87"/>
      <c r="AD1581" s="86"/>
    </row>
    <row r="1582" spans="1:30" ht="15.75" customHeight="1">
      <c r="A1582" s="88">
        <v>40991</v>
      </c>
      <c r="B1582" s="84">
        <v>2895</v>
      </c>
      <c r="C1582" s="84"/>
      <c r="D1582" s="84"/>
      <c r="E1582" s="87"/>
      <c r="F1582" s="87"/>
      <c r="G1582" s="86"/>
      <c r="H1582" s="85"/>
      <c r="AA1582" s="84"/>
      <c r="AB1582" s="87"/>
      <c r="AC1582" s="87"/>
      <c r="AD1582" s="86"/>
    </row>
    <row r="1583" spans="1:30" ht="15.75" customHeight="1">
      <c r="A1583" s="88">
        <v>40990</v>
      </c>
      <c r="B1583" s="84">
        <v>2865</v>
      </c>
      <c r="C1583" s="84"/>
      <c r="D1583" s="84"/>
      <c r="E1583" s="87"/>
      <c r="F1583" s="87"/>
      <c r="G1583" s="86"/>
      <c r="H1583" s="85"/>
      <c r="AA1583" s="84"/>
      <c r="AB1583" s="87"/>
      <c r="AC1583" s="87"/>
      <c r="AD1583" s="86"/>
    </row>
    <row r="1584" spans="1:30" ht="15.75" customHeight="1">
      <c r="A1584" s="88">
        <v>40989</v>
      </c>
      <c r="B1584" s="84">
        <v>2870</v>
      </c>
      <c r="C1584" s="84"/>
      <c r="D1584" s="84"/>
      <c r="E1584" s="87"/>
      <c r="F1584" s="87"/>
      <c r="G1584" s="86"/>
      <c r="H1584" s="85"/>
      <c r="AA1584" s="84"/>
      <c r="AB1584" s="87"/>
      <c r="AC1584" s="87"/>
      <c r="AD1584" s="86"/>
    </row>
    <row r="1585" spans="1:30" ht="15.75" customHeight="1">
      <c r="A1585" s="88">
        <v>40988</v>
      </c>
      <c r="B1585" s="84">
        <v>2870</v>
      </c>
      <c r="C1585" s="84"/>
      <c r="D1585" s="84"/>
      <c r="E1585" s="87"/>
      <c r="F1585" s="87"/>
      <c r="G1585" s="86"/>
      <c r="H1585" s="85"/>
      <c r="AA1585" s="84"/>
      <c r="AB1585" s="87"/>
      <c r="AC1585" s="87"/>
      <c r="AD1585" s="86"/>
    </row>
    <row r="1586" spans="1:30" ht="15.75" customHeight="1">
      <c r="A1586" s="88">
        <v>40987</v>
      </c>
      <c r="B1586" s="84">
        <v>2870</v>
      </c>
      <c r="C1586" s="84"/>
      <c r="D1586" s="84"/>
      <c r="E1586" s="87"/>
      <c r="F1586" s="87"/>
      <c r="G1586" s="86"/>
      <c r="H1586" s="85"/>
      <c r="AA1586" s="84"/>
      <c r="AB1586" s="87"/>
      <c r="AC1586" s="87"/>
      <c r="AD1586" s="86"/>
    </row>
    <row r="1587" spans="1:30" ht="15.75" customHeight="1">
      <c r="A1587" s="88">
        <v>40984</v>
      </c>
      <c r="B1587" s="84">
        <v>2870</v>
      </c>
      <c r="C1587" s="84"/>
      <c r="D1587" s="84"/>
      <c r="E1587" s="87"/>
      <c r="F1587" s="87"/>
      <c r="G1587" s="86"/>
      <c r="H1587" s="85"/>
      <c r="AA1587" s="84"/>
      <c r="AB1587" s="87"/>
      <c r="AC1587" s="87"/>
      <c r="AD1587" s="86"/>
    </row>
    <row r="1588" spans="1:30" ht="15.75" customHeight="1">
      <c r="A1588" s="88">
        <v>40983</v>
      </c>
      <c r="B1588" s="84">
        <v>2870</v>
      </c>
      <c r="C1588" s="84"/>
      <c r="D1588" s="84"/>
      <c r="E1588" s="87"/>
      <c r="F1588" s="87"/>
      <c r="G1588" s="86"/>
      <c r="H1588" s="85"/>
      <c r="AA1588" s="84"/>
      <c r="AB1588" s="87"/>
      <c r="AC1588" s="87"/>
      <c r="AD1588" s="86"/>
    </row>
    <row r="1589" spans="1:30" ht="15.75" customHeight="1">
      <c r="A1589" s="88">
        <v>40982</v>
      </c>
      <c r="B1589" s="84">
        <v>2870</v>
      </c>
      <c r="C1589" s="84"/>
      <c r="D1589" s="84"/>
      <c r="E1589" s="87"/>
      <c r="F1589" s="87"/>
      <c r="G1589" s="86"/>
      <c r="H1589" s="85"/>
      <c r="AA1589" s="84"/>
      <c r="AB1589" s="87"/>
      <c r="AC1589" s="87"/>
      <c r="AD1589" s="86"/>
    </row>
    <row r="1590" spans="1:30" ht="15.75" customHeight="1">
      <c r="A1590" s="88">
        <v>40981</v>
      </c>
      <c r="B1590" s="84">
        <v>2915</v>
      </c>
      <c r="C1590" s="84"/>
      <c r="D1590" s="84"/>
      <c r="E1590" s="87"/>
      <c r="F1590" s="87"/>
      <c r="G1590" s="86"/>
      <c r="H1590" s="85"/>
      <c r="AA1590" s="84"/>
      <c r="AB1590" s="87"/>
      <c r="AC1590" s="87"/>
      <c r="AD1590" s="86"/>
    </row>
    <row r="1591" spans="1:30" ht="15.75" customHeight="1">
      <c r="A1591" s="88">
        <v>40980</v>
      </c>
      <c r="B1591" s="84">
        <v>2905</v>
      </c>
      <c r="C1591" s="84"/>
      <c r="D1591" s="84"/>
      <c r="E1591" s="87"/>
      <c r="F1591" s="87"/>
      <c r="G1591" s="86"/>
      <c r="H1591" s="85"/>
      <c r="AA1591" s="84"/>
      <c r="AB1591" s="87"/>
      <c r="AC1591" s="87"/>
      <c r="AD1591" s="86"/>
    </row>
    <row r="1592" spans="1:30" ht="15.75" customHeight="1">
      <c r="A1592" s="88">
        <v>40977</v>
      </c>
      <c r="B1592" s="84">
        <v>2885</v>
      </c>
      <c r="C1592" s="84"/>
      <c r="D1592" s="84"/>
      <c r="E1592" s="87"/>
      <c r="F1592" s="87"/>
      <c r="G1592" s="86"/>
      <c r="H1592" s="85"/>
      <c r="AA1592" s="84"/>
      <c r="AB1592" s="87"/>
      <c r="AC1592" s="87"/>
      <c r="AD1592" s="86"/>
    </row>
    <row r="1593" spans="1:30" ht="15.75" customHeight="1">
      <c r="A1593" s="88">
        <v>40976</v>
      </c>
      <c r="B1593" s="84">
        <v>2900</v>
      </c>
      <c r="C1593" s="84"/>
      <c r="D1593" s="84"/>
      <c r="E1593" s="87"/>
      <c r="F1593" s="87"/>
      <c r="G1593" s="86"/>
      <c r="H1593" s="85"/>
      <c r="AA1593" s="84"/>
      <c r="AB1593" s="87"/>
      <c r="AC1593" s="87"/>
      <c r="AD1593" s="86"/>
    </row>
    <row r="1594" spans="1:30" ht="15.75" customHeight="1">
      <c r="A1594" s="88">
        <v>40975</v>
      </c>
      <c r="B1594" s="84">
        <v>2865</v>
      </c>
      <c r="C1594" s="84"/>
      <c r="D1594" s="84"/>
      <c r="E1594" s="87"/>
      <c r="F1594" s="87"/>
      <c r="G1594" s="86"/>
      <c r="H1594" s="85"/>
      <c r="AA1594" s="84"/>
      <c r="AB1594" s="87"/>
      <c r="AC1594" s="87"/>
      <c r="AD1594" s="86"/>
    </row>
    <row r="1595" spans="1:30" ht="15.75" customHeight="1">
      <c r="A1595" s="88">
        <v>40974</v>
      </c>
      <c r="B1595" s="84">
        <v>2860</v>
      </c>
      <c r="C1595" s="84"/>
      <c r="D1595" s="84"/>
      <c r="E1595" s="87"/>
      <c r="F1595" s="87"/>
      <c r="G1595" s="86"/>
      <c r="H1595" s="85"/>
      <c r="AA1595" s="84"/>
      <c r="AB1595" s="87"/>
      <c r="AC1595" s="87"/>
      <c r="AD1595" s="86"/>
    </row>
    <row r="1596" spans="1:30" ht="15.75" customHeight="1">
      <c r="A1596" s="88">
        <v>40973</v>
      </c>
      <c r="B1596" s="84">
        <v>2920</v>
      </c>
      <c r="C1596" s="84"/>
      <c r="D1596" s="84"/>
      <c r="E1596" s="87"/>
      <c r="F1596" s="87"/>
      <c r="G1596" s="86"/>
      <c r="H1596" s="85"/>
      <c r="AA1596" s="84"/>
      <c r="AB1596" s="87"/>
      <c r="AC1596" s="87"/>
      <c r="AD1596" s="86"/>
    </row>
    <row r="1597" spans="1:30" ht="15.75" customHeight="1">
      <c r="A1597" s="88">
        <v>40970</v>
      </c>
      <c r="B1597" s="84">
        <v>2940</v>
      </c>
      <c r="C1597" s="84"/>
      <c r="D1597" s="84"/>
      <c r="E1597" s="87"/>
      <c r="F1597" s="87"/>
      <c r="G1597" s="86"/>
      <c r="H1597" s="85"/>
      <c r="AA1597" s="84"/>
      <c r="AB1597" s="87"/>
      <c r="AC1597" s="87"/>
      <c r="AD1597" s="86"/>
    </row>
    <row r="1598" spans="1:30" ht="15.75" customHeight="1">
      <c r="A1598" s="88">
        <v>40969</v>
      </c>
      <c r="B1598" s="84">
        <v>2925</v>
      </c>
      <c r="C1598" s="84"/>
      <c r="D1598" s="84"/>
      <c r="E1598" s="87"/>
      <c r="F1598" s="87"/>
      <c r="G1598" s="86"/>
      <c r="H1598" s="85"/>
      <c r="AA1598" s="84"/>
      <c r="AB1598" s="87"/>
      <c r="AC1598" s="87"/>
      <c r="AD1598" s="86"/>
    </row>
    <row r="1599" spans="1:30" ht="15.75" customHeight="1">
      <c r="A1599" s="88">
        <v>40968</v>
      </c>
      <c r="B1599" s="84">
        <v>2885</v>
      </c>
      <c r="C1599" s="84"/>
      <c r="D1599" s="84"/>
      <c r="E1599" s="87"/>
      <c r="F1599" s="87"/>
      <c r="G1599" s="86"/>
      <c r="H1599" s="85"/>
      <c r="AA1599" s="84"/>
      <c r="AB1599" s="87"/>
      <c r="AC1599" s="87"/>
      <c r="AD1599" s="86"/>
    </row>
    <row r="1600" spans="1:30" ht="15.75" customHeight="1">
      <c r="A1600" s="88">
        <v>40967</v>
      </c>
      <c r="B1600" s="84">
        <v>2870</v>
      </c>
      <c r="C1600" s="84"/>
      <c r="D1600" s="84"/>
      <c r="E1600" s="87"/>
      <c r="F1600" s="87"/>
      <c r="G1600" s="86"/>
      <c r="H1600" s="85"/>
      <c r="AA1600" s="84"/>
      <c r="AB1600" s="87"/>
      <c r="AC1600" s="87"/>
      <c r="AD1600" s="86"/>
    </row>
    <row r="1601" spans="1:30" ht="15.75" customHeight="1">
      <c r="A1601" s="88">
        <v>40966</v>
      </c>
      <c r="B1601" s="84">
        <v>2830</v>
      </c>
      <c r="C1601" s="84"/>
      <c r="D1601" s="84"/>
      <c r="E1601" s="87"/>
      <c r="F1601" s="87"/>
      <c r="G1601" s="86"/>
      <c r="H1601" s="85"/>
      <c r="AA1601" s="84"/>
      <c r="AB1601" s="87"/>
      <c r="AC1601" s="87"/>
      <c r="AD1601" s="86"/>
    </row>
    <row r="1602" spans="1:30" ht="15.75" customHeight="1">
      <c r="A1602" s="88">
        <v>40963</v>
      </c>
      <c r="B1602" s="84">
        <v>2850</v>
      </c>
      <c r="C1602" s="84"/>
      <c r="D1602" s="84"/>
      <c r="E1602" s="87"/>
      <c r="F1602" s="87"/>
      <c r="G1602" s="86"/>
      <c r="H1602" s="85"/>
      <c r="AA1602" s="84"/>
      <c r="AB1602" s="87"/>
      <c r="AC1602" s="87"/>
      <c r="AD1602" s="86"/>
    </row>
    <row r="1603" spans="1:30" ht="15.75" customHeight="1">
      <c r="A1603" s="88">
        <v>40962</v>
      </c>
      <c r="B1603" s="84">
        <v>2865</v>
      </c>
      <c r="C1603" s="84"/>
      <c r="D1603" s="84"/>
      <c r="E1603" s="87"/>
      <c r="F1603" s="87"/>
      <c r="G1603" s="86"/>
      <c r="H1603" s="85"/>
      <c r="AA1603" s="84"/>
      <c r="AB1603" s="87"/>
      <c r="AC1603" s="87"/>
      <c r="AD1603" s="86"/>
    </row>
    <row r="1604" spans="1:30" ht="15.75" customHeight="1">
      <c r="A1604" s="88">
        <v>40961</v>
      </c>
      <c r="B1604" s="84">
        <v>2875</v>
      </c>
      <c r="C1604" s="84"/>
      <c r="D1604" s="84"/>
      <c r="E1604" s="87"/>
      <c r="F1604" s="87"/>
      <c r="G1604" s="86"/>
      <c r="H1604" s="85"/>
      <c r="AA1604" s="84"/>
      <c r="AB1604" s="87"/>
      <c r="AC1604" s="87"/>
      <c r="AD1604" s="86"/>
    </row>
    <row r="1605" spans="1:30" ht="15.75" customHeight="1">
      <c r="A1605" s="88">
        <v>40960</v>
      </c>
      <c r="B1605" s="84">
        <v>2860</v>
      </c>
      <c r="C1605" s="84"/>
      <c r="D1605" s="84"/>
      <c r="E1605" s="87"/>
      <c r="F1605" s="87"/>
      <c r="G1605" s="86"/>
      <c r="H1605" s="85"/>
      <c r="AA1605" s="84"/>
      <c r="AB1605" s="87"/>
      <c r="AC1605" s="87"/>
      <c r="AD1605" s="86"/>
    </row>
    <row r="1606" spans="1:30" ht="15.75" customHeight="1">
      <c r="A1606" s="88">
        <v>40959</v>
      </c>
      <c r="B1606" s="84">
        <v>2855</v>
      </c>
      <c r="C1606" s="84"/>
      <c r="D1606" s="84"/>
      <c r="E1606" s="87"/>
      <c r="F1606" s="87"/>
      <c r="G1606" s="86"/>
      <c r="H1606" s="85"/>
      <c r="AA1606" s="84"/>
      <c r="AB1606" s="87"/>
      <c r="AC1606" s="87"/>
      <c r="AD1606" s="86"/>
    </row>
    <row r="1607" spans="1:30" ht="15.75" customHeight="1">
      <c r="A1607" s="88">
        <v>40956</v>
      </c>
      <c r="B1607" s="84">
        <v>2855</v>
      </c>
      <c r="C1607" s="84"/>
      <c r="D1607" s="84"/>
      <c r="E1607" s="87"/>
      <c r="F1607" s="87"/>
      <c r="G1607" s="86"/>
      <c r="H1607" s="85"/>
      <c r="AA1607" s="84"/>
      <c r="AB1607" s="87"/>
      <c r="AC1607" s="87"/>
      <c r="AD1607" s="86"/>
    </row>
    <row r="1608" spans="1:30" ht="15.75" customHeight="1">
      <c r="A1608" s="88">
        <v>40955</v>
      </c>
      <c r="B1608" s="84">
        <v>2855</v>
      </c>
      <c r="C1608" s="84"/>
      <c r="D1608" s="84"/>
      <c r="E1608" s="87"/>
      <c r="F1608" s="87"/>
      <c r="G1608" s="86"/>
      <c r="H1608" s="85"/>
      <c r="AA1608" s="84"/>
      <c r="AB1608" s="87"/>
      <c r="AC1608" s="87"/>
      <c r="AD1608" s="86"/>
    </row>
    <row r="1609" spans="1:30" ht="15.75" customHeight="1">
      <c r="A1609" s="88">
        <v>40954</v>
      </c>
      <c r="B1609" s="84">
        <v>2840</v>
      </c>
      <c r="C1609" s="84"/>
      <c r="D1609" s="84"/>
      <c r="E1609" s="87"/>
      <c r="F1609" s="87"/>
      <c r="G1609" s="86"/>
      <c r="H1609" s="85"/>
      <c r="AA1609" s="84"/>
      <c r="AB1609" s="87"/>
      <c r="AC1609" s="87"/>
      <c r="AD1609" s="86"/>
    </row>
    <row r="1610" spans="1:30" ht="15.75" customHeight="1">
      <c r="A1610" s="88">
        <v>40953</v>
      </c>
      <c r="B1610" s="84">
        <v>2840</v>
      </c>
      <c r="C1610" s="84"/>
      <c r="D1610" s="84"/>
      <c r="E1610" s="87"/>
      <c r="F1610" s="87"/>
      <c r="G1610" s="86"/>
      <c r="H1610" s="85"/>
      <c r="AA1610" s="84"/>
      <c r="AB1610" s="87"/>
      <c r="AC1610" s="87"/>
      <c r="AD1610" s="86"/>
    </row>
    <row r="1611" spans="1:30" ht="15.75" customHeight="1">
      <c r="A1611" s="88">
        <v>40952</v>
      </c>
      <c r="B1611" s="84">
        <v>2850</v>
      </c>
      <c r="C1611" s="84"/>
      <c r="D1611" s="84"/>
      <c r="E1611" s="87"/>
      <c r="F1611" s="87"/>
      <c r="G1611" s="86"/>
      <c r="H1611" s="85"/>
      <c r="AA1611" s="84"/>
      <c r="AB1611" s="87"/>
      <c r="AC1611" s="87"/>
      <c r="AD1611" s="86"/>
    </row>
    <row r="1612" spans="1:30" ht="15.75" customHeight="1">
      <c r="A1612" s="88">
        <v>40949</v>
      </c>
      <c r="B1612" s="84">
        <v>2885</v>
      </c>
      <c r="C1612" s="84"/>
      <c r="D1612" s="84"/>
      <c r="E1612" s="87"/>
      <c r="F1612" s="87"/>
      <c r="G1612" s="86"/>
      <c r="H1612" s="85"/>
      <c r="AA1612" s="84"/>
      <c r="AB1612" s="87"/>
      <c r="AC1612" s="87"/>
      <c r="AD1612" s="86"/>
    </row>
    <row r="1613" spans="1:30" ht="15.75" customHeight="1">
      <c r="A1613" s="88">
        <v>40948</v>
      </c>
      <c r="B1613" s="84">
        <v>2905</v>
      </c>
      <c r="C1613" s="84"/>
      <c r="D1613" s="84"/>
      <c r="E1613" s="87"/>
      <c r="F1613" s="87"/>
      <c r="G1613" s="86"/>
      <c r="H1613" s="85"/>
      <c r="AA1613" s="84"/>
      <c r="AB1613" s="87"/>
      <c r="AC1613" s="87"/>
      <c r="AD1613" s="86"/>
    </row>
    <row r="1614" spans="1:30" ht="15.75" customHeight="1">
      <c r="A1614" s="88">
        <v>40947</v>
      </c>
      <c r="B1614" s="84">
        <v>2930</v>
      </c>
      <c r="C1614" s="84"/>
      <c r="D1614" s="84"/>
      <c r="E1614" s="87"/>
      <c r="F1614" s="87"/>
      <c r="G1614" s="86"/>
      <c r="H1614" s="85"/>
      <c r="AA1614" s="84"/>
      <c r="AB1614" s="87"/>
      <c r="AC1614" s="87"/>
      <c r="AD1614" s="86"/>
    </row>
    <row r="1615" spans="1:30" ht="15.75" customHeight="1">
      <c r="A1615" s="88">
        <v>40946</v>
      </c>
      <c r="B1615" s="84">
        <v>2965</v>
      </c>
      <c r="C1615" s="84"/>
      <c r="D1615" s="84"/>
      <c r="E1615" s="87"/>
      <c r="F1615" s="87"/>
      <c r="G1615" s="86"/>
      <c r="H1615" s="85"/>
      <c r="AA1615" s="84"/>
      <c r="AB1615" s="87"/>
      <c r="AC1615" s="87"/>
      <c r="AD1615" s="86"/>
    </row>
    <row r="1616" spans="1:30" ht="15.75" customHeight="1">
      <c r="A1616" s="88">
        <v>40945</v>
      </c>
      <c r="B1616" s="84">
        <v>2970</v>
      </c>
      <c r="C1616" s="84"/>
      <c r="D1616" s="84"/>
      <c r="E1616" s="87"/>
      <c r="F1616" s="87"/>
      <c r="G1616" s="86"/>
      <c r="H1616" s="85"/>
      <c r="AA1616" s="84"/>
      <c r="AB1616" s="87"/>
      <c r="AC1616" s="87"/>
      <c r="AD1616" s="86"/>
    </row>
    <row r="1617" spans="1:30" ht="15.75" customHeight="1">
      <c r="A1617" s="88">
        <v>40942</v>
      </c>
      <c r="B1617" s="84">
        <v>2990</v>
      </c>
      <c r="C1617" s="84"/>
      <c r="D1617" s="84"/>
      <c r="E1617" s="87"/>
      <c r="F1617" s="87"/>
      <c r="G1617" s="86"/>
      <c r="H1617" s="85"/>
      <c r="AA1617" s="84"/>
      <c r="AB1617" s="87"/>
      <c r="AC1617" s="87"/>
      <c r="AD1617" s="86"/>
    </row>
    <row r="1618" spans="1:30" ht="15.75" customHeight="1">
      <c r="A1618" s="88">
        <v>40941</v>
      </c>
      <c r="B1618" s="84">
        <v>2970</v>
      </c>
      <c r="C1618" s="84"/>
      <c r="D1618" s="84"/>
      <c r="E1618" s="87"/>
      <c r="F1618" s="87"/>
      <c r="G1618" s="86"/>
      <c r="H1618" s="85"/>
      <c r="AA1618" s="84"/>
      <c r="AB1618" s="87"/>
      <c r="AC1618" s="87"/>
      <c r="AD1618" s="86"/>
    </row>
    <row r="1619" spans="1:30" ht="15.75" customHeight="1">
      <c r="A1619" s="88">
        <v>40940</v>
      </c>
      <c r="B1619" s="84">
        <v>2990</v>
      </c>
      <c r="C1619" s="84"/>
      <c r="D1619" s="84"/>
      <c r="E1619" s="87"/>
      <c r="F1619" s="87"/>
      <c r="G1619" s="86"/>
      <c r="H1619" s="85"/>
      <c r="AA1619" s="84"/>
      <c r="AB1619" s="87"/>
      <c r="AC1619" s="87"/>
      <c r="AD1619" s="86"/>
    </row>
    <row r="1620" spans="1:30" ht="15.75" customHeight="1">
      <c r="A1620" s="88">
        <v>40939</v>
      </c>
      <c r="B1620" s="84">
        <v>2990</v>
      </c>
      <c r="C1620" s="84"/>
      <c r="D1620" s="84"/>
      <c r="E1620" s="87"/>
      <c r="F1620" s="87"/>
      <c r="G1620" s="86"/>
      <c r="H1620" s="85"/>
      <c r="AA1620" s="84"/>
      <c r="AB1620" s="87"/>
      <c r="AC1620" s="87"/>
      <c r="AD1620" s="86"/>
    </row>
    <row r="1621" spans="1:30" ht="15.75" customHeight="1">
      <c r="A1621" s="88">
        <v>40938</v>
      </c>
      <c r="B1621" s="84">
        <v>3000</v>
      </c>
      <c r="C1621" s="84"/>
      <c r="D1621" s="84"/>
      <c r="E1621" s="87"/>
      <c r="F1621" s="87"/>
      <c r="G1621" s="86"/>
      <c r="H1621" s="85"/>
      <c r="AA1621" s="84"/>
      <c r="AB1621" s="87"/>
      <c r="AC1621" s="87"/>
      <c r="AD1621" s="86"/>
    </row>
    <row r="1622" spans="1:30" ht="15.75" customHeight="1">
      <c r="A1622" s="88">
        <v>40928</v>
      </c>
      <c r="B1622" s="84">
        <v>2975</v>
      </c>
      <c r="C1622" s="84"/>
      <c r="D1622" s="84"/>
      <c r="E1622" s="87"/>
      <c r="F1622" s="87"/>
      <c r="G1622" s="86"/>
      <c r="H1622" s="85"/>
      <c r="AA1622" s="84"/>
      <c r="AB1622" s="87"/>
      <c r="AC1622" s="87"/>
      <c r="AD1622" s="86"/>
    </row>
    <row r="1623" spans="1:30" ht="15.75" customHeight="1">
      <c r="A1623" s="88">
        <v>40927</v>
      </c>
      <c r="B1623" s="84">
        <v>2875</v>
      </c>
      <c r="C1623" s="84"/>
      <c r="D1623" s="84"/>
      <c r="E1623" s="87"/>
      <c r="F1623" s="87"/>
      <c r="G1623" s="86"/>
      <c r="H1623" s="85"/>
      <c r="AA1623" s="84"/>
      <c r="AB1623" s="87"/>
      <c r="AC1623" s="87"/>
      <c r="AD1623" s="86"/>
    </row>
    <row r="1624" spans="1:30" ht="15.75" customHeight="1">
      <c r="A1624" s="88">
        <v>40926</v>
      </c>
      <c r="B1624" s="84">
        <v>2875</v>
      </c>
      <c r="C1624" s="84"/>
      <c r="D1624" s="84"/>
      <c r="E1624" s="87"/>
      <c r="F1624" s="87"/>
      <c r="G1624" s="86"/>
      <c r="H1624" s="85"/>
      <c r="AA1624" s="84"/>
      <c r="AB1624" s="87"/>
      <c r="AC1624" s="87"/>
      <c r="AD1624" s="86"/>
    </row>
    <row r="1625" spans="1:30" ht="15.75" customHeight="1">
      <c r="A1625" s="88">
        <v>40925</v>
      </c>
      <c r="B1625" s="84">
        <v>2875</v>
      </c>
      <c r="C1625" s="84"/>
      <c r="D1625" s="84"/>
      <c r="E1625" s="87"/>
      <c r="F1625" s="87"/>
      <c r="G1625" s="86"/>
      <c r="H1625" s="85"/>
      <c r="AA1625" s="84"/>
      <c r="AB1625" s="87"/>
      <c r="AC1625" s="87"/>
      <c r="AD1625" s="86"/>
    </row>
    <row r="1626" spans="1:30" ht="15.75" customHeight="1">
      <c r="A1626" s="88">
        <v>40924</v>
      </c>
      <c r="B1626" s="84">
        <v>2880</v>
      </c>
      <c r="C1626" s="84"/>
      <c r="D1626" s="84"/>
      <c r="E1626" s="87"/>
      <c r="F1626" s="87"/>
      <c r="G1626" s="86"/>
      <c r="H1626" s="85"/>
      <c r="AA1626" s="84"/>
      <c r="AB1626" s="87"/>
      <c r="AC1626" s="87"/>
      <c r="AD1626" s="86"/>
    </row>
    <row r="1627" spans="1:30" ht="15.75" customHeight="1">
      <c r="A1627" s="88">
        <v>40921</v>
      </c>
      <c r="B1627" s="84">
        <v>2880</v>
      </c>
      <c r="C1627" s="84"/>
      <c r="D1627" s="84"/>
      <c r="E1627" s="87"/>
      <c r="F1627" s="87"/>
      <c r="G1627" s="86"/>
      <c r="H1627" s="85"/>
      <c r="AA1627" s="84"/>
      <c r="AB1627" s="87"/>
      <c r="AC1627" s="87"/>
      <c r="AD1627" s="86"/>
    </row>
    <row r="1628" spans="1:30" ht="15.75" customHeight="1">
      <c r="A1628" s="88">
        <v>40920</v>
      </c>
      <c r="B1628" s="84">
        <v>2890</v>
      </c>
      <c r="C1628" s="84"/>
      <c r="D1628" s="84"/>
      <c r="E1628" s="87"/>
      <c r="F1628" s="87"/>
      <c r="G1628" s="86"/>
      <c r="H1628" s="85"/>
      <c r="AA1628" s="84"/>
      <c r="AB1628" s="87"/>
      <c r="AC1628" s="87"/>
      <c r="AD1628" s="86"/>
    </row>
    <row r="1629" spans="1:30" ht="15.75" customHeight="1">
      <c r="A1629" s="88">
        <v>40919</v>
      </c>
      <c r="B1629" s="84">
        <v>2900</v>
      </c>
      <c r="C1629" s="84"/>
      <c r="D1629" s="84"/>
      <c r="E1629" s="87"/>
      <c r="F1629" s="87"/>
      <c r="G1629" s="86"/>
      <c r="H1629" s="85"/>
      <c r="AA1629" s="84"/>
      <c r="AB1629" s="87"/>
      <c r="AC1629" s="87"/>
      <c r="AD1629" s="86"/>
    </row>
    <row r="1630" spans="1:30" ht="15.75" customHeight="1">
      <c r="A1630" s="88">
        <v>40918</v>
      </c>
      <c r="B1630" s="84">
        <v>2900</v>
      </c>
      <c r="C1630" s="84"/>
      <c r="D1630" s="84"/>
      <c r="E1630" s="87"/>
      <c r="F1630" s="87"/>
      <c r="G1630" s="86"/>
      <c r="H1630" s="85"/>
      <c r="AA1630" s="84"/>
      <c r="AB1630" s="87"/>
      <c r="AC1630" s="87"/>
      <c r="AD1630" s="86"/>
    </row>
    <row r="1631" spans="1:30" ht="15.75" customHeight="1">
      <c r="A1631" s="88">
        <v>40917</v>
      </c>
      <c r="B1631" s="84">
        <v>2895</v>
      </c>
      <c r="C1631" s="84"/>
      <c r="D1631" s="84"/>
      <c r="E1631" s="87"/>
      <c r="F1631" s="87"/>
      <c r="G1631" s="86"/>
      <c r="H1631" s="85"/>
      <c r="AA1631" s="84"/>
      <c r="AB1631" s="87"/>
      <c r="AC1631" s="87"/>
      <c r="AD1631" s="86"/>
    </row>
    <row r="1632" spans="1:30" ht="15.75" customHeight="1">
      <c r="A1632" s="88">
        <v>40914</v>
      </c>
      <c r="B1632" s="84">
        <v>2895</v>
      </c>
      <c r="C1632" s="84"/>
      <c r="D1632" s="84"/>
      <c r="E1632" s="87"/>
      <c r="F1632" s="87"/>
      <c r="G1632" s="86"/>
      <c r="H1632" s="85"/>
      <c r="AA1632" s="84"/>
      <c r="AB1632" s="87"/>
      <c r="AC1632" s="87"/>
      <c r="AD1632" s="86"/>
    </row>
    <row r="1633" spans="1:30" ht="15.75" customHeight="1">
      <c r="A1633" s="88">
        <v>40913</v>
      </c>
      <c r="B1633" s="84">
        <v>2855</v>
      </c>
      <c r="C1633" s="84"/>
      <c r="D1633" s="84"/>
      <c r="E1633" s="87"/>
      <c r="F1633" s="87"/>
      <c r="G1633" s="86"/>
      <c r="H1633" s="85"/>
      <c r="AA1633" s="84"/>
      <c r="AB1633" s="87"/>
      <c r="AC1633" s="87"/>
      <c r="AD1633" s="86"/>
    </row>
    <row r="1634" spans="1:30" ht="15.75" customHeight="1">
      <c r="A1634" s="88">
        <v>40912</v>
      </c>
      <c r="B1634" s="84">
        <v>2845</v>
      </c>
      <c r="C1634" s="84"/>
      <c r="D1634" s="84"/>
      <c r="E1634" s="87"/>
      <c r="F1634" s="87"/>
      <c r="G1634" s="86"/>
      <c r="H1634" s="85"/>
      <c r="AA1634" s="84"/>
      <c r="AB1634" s="87"/>
      <c r="AC1634" s="87"/>
      <c r="AD1634" s="86"/>
    </row>
    <row r="1635" spans="1:30" ht="15.75" customHeight="1">
      <c r="B1635" s="84">
        <v>2800</v>
      </c>
      <c r="C1635" s="84"/>
      <c r="D1635" s="84"/>
      <c r="E1635" s="87"/>
      <c r="F1635" s="87"/>
      <c r="G1635" s="86"/>
      <c r="H1635" s="85"/>
    </row>
    <row r="1636" spans="1:30" ht="15.75" customHeight="1">
      <c r="C1636" s="84"/>
      <c r="D1636" s="84"/>
      <c r="E1636" s="87"/>
      <c r="F1636" s="87"/>
      <c r="G1636" s="86"/>
      <c r="H1636" s="85"/>
    </row>
    <row r="1637" spans="1:30" ht="15.75" customHeight="1">
      <c r="G1637" s="79"/>
      <c r="H1637" s="78"/>
    </row>
    <row r="1638" spans="1:30" ht="15.75" customHeight="1">
      <c r="G1638" s="79"/>
      <c r="H1638" s="78"/>
    </row>
  </sheetData>
  <phoneticPr fontId="79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708"/>
  <sheetViews>
    <sheetView showGridLines="0" zoomScaleNormal="100" workbookViewId="0">
      <selection activeCell="D184" sqref="D184"/>
    </sheetView>
  </sheetViews>
  <sheetFormatPr defaultColWidth="9" defaultRowHeight="15.75" customHeight="1"/>
  <cols>
    <col min="1" max="1" width="18" style="2" bestFit="1" customWidth="1"/>
    <col min="2" max="2" width="9" style="2"/>
    <col min="3" max="3" width="11.625" style="2" bestFit="1" customWidth="1"/>
    <col min="4" max="4" width="13.625" style="2" customWidth="1"/>
    <col min="5" max="5" width="13.125" style="2" customWidth="1"/>
    <col min="6" max="6" width="20.625" style="2" bestFit="1" customWidth="1"/>
    <col min="7" max="9" width="13.125" style="2" customWidth="1"/>
    <col min="10" max="10" width="13.375" style="2" customWidth="1"/>
    <col min="11" max="11" width="11.875" style="2" customWidth="1"/>
    <col min="12" max="12" width="12.125" style="2" customWidth="1"/>
    <col min="13" max="13" width="13.375" style="2" customWidth="1"/>
    <col min="14" max="14" width="11.625" style="2" bestFit="1" customWidth="1"/>
    <col min="15" max="15" width="12.125" style="2" customWidth="1"/>
    <col min="16" max="16" width="12.375" style="2" customWidth="1"/>
    <col min="17" max="17" width="12" style="2" customWidth="1"/>
    <col min="18" max="18" width="10.375" style="2" customWidth="1"/>
    <col min="19" max="19" width="14.125" style="2" customWidth="1"/>
    <col min="20" max="20" width="15.875" style="2" customWidth="1"/>
    <col min="21" max="21" width="14.875" style="2" customWidth="1"/>
    <col min="22" max="22" width="10.125" style="2" bestFit="1" customWidth="1"/>
    <col min="23" max="24" width="9.125" style="2" bestFit="1" customWidth="1"/>
    <col min="25" max="25" width="20.625" style="2" bestFit="1" customWidth="1"/>
    <col min="26" max="26" width="20.625" style="2" customWidth="1"/>
    <col min="27" max="27" width="12.875" style="2" customWidth="1"/>
    <col min="28" max="28" width="16.125" style="2" customWidth="1"/>
    <col min="29" max="29" width="9" style="2"/>
    <col min="30" max="30" width="10.125" style="2" bestFit="1" customWidth="1"/>
    <col min="31" max="31" width="19.375" style="2" customWidth="1"/>
    <col min="32" max="32" width="14.125" style="2" bestFit="1" customWidth="1"/>
    <col min="33" max="34" width="17.875" style="2" customWidth="1"/>
    <col min="35" max="35" width="10" style="2" customWidth="1"/>
    <col min="36" max="36" width="13.875" style="2" bestFit="1" customWidth="1"/>
    <col min="37" max="37" width="18.375" style="2" bestFit="1" customWidth="1"/>
    <col min="38" max="38" width="17.125" style="2" customWidth="1"/>
    <col min="39" max="40" width="14.375" style="2" customWidth="1"/>
    <col min="41" max="41" width="21.125" style="2" customWidth="1"/>
    <col min="42" max="42" width="15.125" style="2" bestFit="1" customWidth="1"/>
    <col min="43" max="62" width="9" style="2"/>
    <col min="63" max="63" width="9" style="2" customWidth="1"/>
    <col min="64" max="77" width="9" style="2"/>
    <col min="78" max="78" width="10.375" style="2" bestFit="1" customWidth="1"/>
    <col min="79" max="79" width="9.375" style="2" bestFit="1" customWidth="1"/>
    <col min="80" max="83" width="10.375" style="2" bestFit="1" customWidth="1"/>
    <col min="84" max="84" width="11.125" style="2" customWidth="1"/>
    <col min="85" max="85" width="13.875" style="2" bestFit="1" customWidth="1"/>
    <col min="86" max="86" width="11" style="2" customWidth="1"/>
    <col min="87" max="87" width="21.375" style="2" bestFit="1" customWidth="1"/>
    <col min="88" max="88" width="9.875" style="2" customWidth="1"/>
    <col min="89" max="89" width="23.375" style="2" bestFit="1" customWidth="1"/>
    <col min="90" max="90" width="11.125" style="2" customWidth="1"/>
    <col min="91" max="92" width="12.875" style="2" bestFit="1" customWidth="1"/>
    <col min="93" max="93" width="13.875" style="2" customWidth="1"/>
    <col min="94" max="94" width="36.125" style="2" bestFit="1" customWidth="1"/>
    <col min="95" max="95" width="10.125" style="2" customWidth="1"/>
    <col min="96" max="96" width="17.125" style="2" bestFit="1" customWidth="1"/>
    <col min="97" max="97" width="13.375" style="2" customWidth="1"/>
    <col min="98" max="98" width="19.125" style="2" bestFit="1" customWidth="1"/>
    <col min="99" max="99" width="11" style="2" customWidth="1"/>
    <col min="100" max="100" width="11.375" style="2" bestFit="1" customWidth="1"/>
    <col min="101" max="104" width="9" style="2"/>
    <col min="105" max="105" width="12.625" style="2" customWidth="1"/>
    <col min="106" max="106" width="22.375" style="2" customWidth="1"/>
    <col min="107" max="107" width="16" style="2" customWidth="1"/>
    <col min="108" max="110" width="9" style="2"/>
    <col min="111" max="111" width="17.125" style="2" bestFit="1" customWidth="1"/>
    <col min="112" max="112" width="10.375" style="2" customWidth="1"/>
    <col min="113" max="116" width="9" style="2"/>
    <col min="117" max="117" width="9" style="226"/>
    <col min="118" max="118" width="11.625" style="226" customWidth="1"/>
    <col min="119" max="122" width="9" style="226"/>
    <col min="123" max="16384" width="9" style="2"/>
  </cols>
  <sheetData>
    <row r="1" spans="1:122" s="202" customFormat="1" ht="15.75" customHeight="1">
      <c r="A1" s="203" t="s">
        <v>350</v>
      </c>
      <c r="B1" s="203" t="s">
        <v>350</v>
      </c>
      <c r="C1" s="203" t="s">
        <v>350</v>
      </c>
      <c r="D1" s="203" t="s">
        <v>350</v>
      </c>
      <c r="E1" s="203" t="s">
        <v>349</v>
      </c>
      <c r="F1" s="203" t="s">
        <v>349</v>
      </c>
      <c r="G1" s="203" t="s">
        <v>348</v>
      </c>
      <c r="H1" s="203" t="s">
        <v>348</v>
      </c>
      <c r="I1" s="203" t="s">
        <v>348</v>
      </c>
      <c r="J1" s="203" t="s">
        <v>347</v>
      </c>
      <c r="K1" s="203" t="s">
        <v>347</v>
      </c>
      <c r="L1" s="203" t="s">
        <v>347</v>
      </c>
      <c r="M1" s="203" t="s">
        <v>347</v>
      </c>
      <c r="N1" s="203" t="s">
        <v>346</v>
      </c>
      <c r="O1" s="203" t="s">
        <v>346</v>
      </c>
      <c r="P1" s="203" t="s">
        <v>346</v>
      </c>
      <c r="Q1" s="203" t="s">
        <v>346</v>
      </c>
      <c r="R1" s="203" t="s">
        <v>345</v>
      </c>
      <c r="S1" s="203" t="s">
        <v>345</v>
      </c>
      <c r="T1" s="203" t="s">
        <v>345</v>
      </c>
      <c r="U1" s="203" t="s">
        <v>345</v>
      </c>
      <c r="V1" s="203" t="s">
        <v>344</v>
      </c>
      <c r="W1" s="203" t="s">
        <v>344</v>
      </c>
      <c r="X1" s="203" t="s">
        <v>344</v>
      </c>
      <c r="Y1" s="203" t="s">
        <v>344</v>
      </c>
      <c r="Z1" s="203" t="s">
        <v>344</v>
      </c>
      <c r="AA1" s="203" t="s">
        <v>343</v>
      </c>
      <c r="AB1" s="203" t="s">
        <v>343</v>
      </c>
      <c r="AC1" s="203" t="s">
        <v>343</v>
      </c>
      <c r="AD1" s="227" t="s">
        <v>342</v>
      </c>
      <c r="AE1" s="235" t="s">
        <v>342</v>
      </c>
      <c r="AF1" s="235" t="s">
        <v>342</v>
      </c>
      <c r="AG1" s="235" t="s">
        <v>342</v>
      </c>
      <c r="AH1" s="235" t="s">
        <v>342</v>
      </c>
      <c r="AI1" s="227" t="s">
        <v>341</v>
      </c>
      <c r="AJ1" s="235" t="s">
        <v>341</v>
      </c>
      <c r="AK1" s="235" t="s">
        <v>341</v>
      </c>
      <c r="AL1" s="235" t="s">
        <v>341</v>
      </c>
      <c r="AM1" s="235" t="s">
        <v>341</v>
      </c>
      <c r="AN1" s="235" t="s">
        <v>341</v>
      </c>
      <c r="AO1" s="235" t="s">
        <v>341</v>
      </c>
      <c r="AP1" s="235" t="s">
        <v>341</v>
      </c>
      <c r="AQ1" s="227" t="s">
        <v>340</v>
      </c>
      <c r="AR1" s="235" t="s">
        <v>340</v>
      </c>
      <c r="AS1" s="235" t="s">
        <v>340</v>
      </c>
      <c r="AT1" s="235" t="s">
        <v>340</v>
      </c>
      <c r="AU1" s="235" t="s">
        <v>340</v>
      </c>
      <c r="AV1" s="235" t="s">
        <v>340</v>
      </c>
      <c r="AW1" s="235" t="s">
        <v>340</v>
      </c>
      <c r="AX1" s="227" t="s">
        <v>176</v>
      </c>
      <c r="AY1" s="235" t="s">
        <v>176</v>
      </c>
      <c r="AZ1" s="235" t="s">
        <v>176</v>
      </c>
      <c r="BA1" s="235" t="s">
        <v>176</v>
      </c>
      <c r="BB1" s="235" t="s">
        <v>176</v>
      </c>
      <c r="BC1" s="235" t="s">
        <v>176</v>
      </c>
      <c r="BD1" s="235" t="s">
        <v>176</v>
      </c>
      <c r="BE1" s="227" t="s">
        <v>177</v>
      </c>
      <c r="BF1" s="235" t="s">
        <v>177</v>
      </c>
      <c r="BG1" s="235" t="s">
        <v>177</v>
      </c>
      <c r="BH1" s="235" t="s">
        <v>177</v>
      </c>
      <c r="BI1" s="235" t="s">
        <v>177</v>
      </c>
      <c r="BJ1" s="235" t="s">
        <v>177</v>
      </c>
      <c r="BK1" s="235" t="s">
        <v>177</v>
      </c>
      <c r="BL1" s="227" t="s">
        <v>339</v>
      </c>
      <c r="BM1" s="235" t="s">
        <v>339</v>
      </c>
      <c r="BN1" s="235" t="s">
        <v>339</v>
      </c>
      <c r="BO1" s="235" t="s">
        <v>339</v>
      </c>
      <c r="BP1" s="235" t="s">
        <v>339</v>
      </c>
      <c r="BQ1" s="235" t="s">
        <v>339</v>
      </c>
      <c r="BR1" s="227" t="s">
        <v>178</v>
      </c>
      <c r="BS1" s="235" t="s">
        <v>178</v>
      </c>
      <c r="BT1" s="235" t="s">
        <v>178</v>
      </c>
      <c r="BU1" s="235" t="s">
        <v>178</v>
      </c>
      <c r="BV1" s="235" t="s">
        <v>178</v>
      </c>
      <c r="BW1" s="235" t="s">
        <v>178</v>
      </c>
      <c r="BX1" s="235" t="s">
        <v>178</v>
      </c>
      <c r="BY1" s="227" t="s">
        <v>338</v>
      </c>
      <c r="BZ1" s="235" t="s">
        <v>179</v>
      </c>
      <c r="CA1" s="235" t="s">
        <v>179</v>
      </c>
      <c r="CB1" s="235" t="s">
        <v>179</v>
      </c>
      <c r="CC1" s="235" t="s">
        <v>179</v>
      </c>
      <c r="CD1" s="235" t="s">
        <v>179</v>
      </c>
      <c r="CE1" s="235" t="s">
        <v>179</v>
      </c>
      <c r="CF1" s="227" t="s">
        <v>337</v>
      </c>
      <c r="CG1" s="235" t="s">
        <v>337</v>
      </c>
      <c r="CH1" s="227" t="s">
        <v>336</v>
      </c>
      <c r="CI1" s="235" t="s">
        <v>336</v>
      </c>
      <c r="CJ1" s="227" t="s">
        <v>335</v>
      </c>
      <c r="CK1" s="235" t="s">
        <v>335</v>
      </c>
      <c r="CL1" s="227" t="s">
        <v>334</v>
      </c>
      <c r="CM1" s="235" t="s">
        <v>334</v>
      </c>
      <c r="CN1" s="235" t="s">
        <v>334</v>
      </c>
      <c r="CO1" s="227" t="s">
        <v>333</v>
      </c>
      <c r="CP1" s="235" t="s">
        <v>333</v>
      </c>
      <c r="CQ1" s="227" t="s">
        <v>273</v>
      </c>
      <c r="CR1" s="235" t="s">
        <v>273</v>
      </c>
      <c r="CS1" s="227" t="s">
        <v>184</v>
      </c>
      <c r="CT1" s="235" t="s">
        <v>184</v>
      </c>
      <c r="CU1" s="227" t="s">
        <v>332</v>
      </c>
      <c r="CV1" s="235" t="s">
        <v>332</v>
      </c>
      <c r="CW1" s="235" t="s">
        <v>332</v>
      </c>
      <c r="CX1" s="235" t="s">
        <v>332</v>
      </c>
      <c r="CY1" s="235" t="s">
        <v>332</v>
      </c>
      <c r="CZ1" s="235" t="s">
        <v>332</v>
      </c>
      <c r="DA1" s="227" t="s">
        <v>331</v>
      </c>
      <c r="DB1" s="235" t="s">
        <v>331</v>
      </c>
      <c r="DC1" s="235" t="s">
        <v>331</v>
      </c>
      <c r="DD1" s="235" t="s">
        <v>331</v>
      </c>
      <c r="DE1" s="235" t="s">
        <v>331</v>
      </c>
      <c r="DF1" s="235" t="s">
        <v>331</v>
      </c>
      <c r="DG1" s="235" t="s">
        <v>331</v>
      </c>
      <c r="DH1" s="227" t="s">
        <v>330</v>
      </c>
      <c r="DI1" s="235" t="s">
        <v>330</v>
      </c>
      <c r="DJ1" s="235" t="s">
        <v>330</v>
      </c>
      <c r="DK1" s="235" t="s">
        <v>330</v>
      </c>
      <c r="DL1" s="235" t="s">
        <v>330</v>
      </c>
      <c r="DM1" s="235" t="s">
        <v>330</v>
      </c>
      <c r="DN1" s="227" t="s">
        <v>329</v>
      </c>
      <c r="DO1" s="235" t="s">
        <v>329</v>
      </c>
      <c r="DP1" s="235" t="s">
        <v>329</v>
      </c>
      <c r="DQ1" s="235" t="s">
        <v>329</v>
      </c>
      <c r="DR1" s="235" t="s">
        <v>329</v>
      </c>
    </row>
    <row r="2" spans="1:122" ht="15.75" customHeight="1">
      <c r="A2" s="34" t="s">
        <v>222</v>
      </c>
      <c r="E2" s="34" t="s">
        <v>222</v>
      </c>
      <c r="G2" s="34" t="s">
        <v>222</v>
      </c>
      <c r="J2" s="34" t="s">
        <v>222</v>
      </c>
      <c r="N2" s="34" t="s">
        <v>222</v>
      </c>
      <c r="R2" s="34" t="s">
        <v>222</v>
      </c>
      <c r="V2" s="34" t="s">
        <v>222</v>
      </c>
      <c r="AA2" s="34" t="s">
        <v>222</v>
      </c>
      <c r="AD2" s="34" t="s">
        <v>222</v>
      </c>
      <c r="AI2" s="34" t="s">
        <v>310</v>
      </c>
      <c r="AQ2" s="34" t="s">
        <v>309</v>
      </c>
      <c r="AX2" s="34" t="s">
        <v>309</v>
      </c>
      <c r="BE2" s="34" t="s">
        <v>309</v>
      </c>
      <c r="BL2" s="34" t="s">
        <v>309</v>
      </c>
      <c r="BR2" s="34" t="s">
        <v>309</v>
      </c>
      <c r="BY2" s="34" t="s">
        <v>309</v>
      </c>
      <c r="CF2" s="34" t="s">
        <v>309</v>
      </c>
      <c r="CH2" s="34" t="s">
        <v>309</v>
      </c>
      <c r="CJ2" s="34" t="s">
        <v>309</v>
      </c>
      <c r="CL2" s="34" t="s">
        <v>222</v>
      </c>
      <c r="CO2" s="34" t="s">
        <v>222</v>
      </c>
      <c r="CQ2" s="34" t="s">
        <v>308</v>
      </c>
      <c r="CS2" s="34" t="s">
        <v>308</v>
      </c>
      <c r="CU2" s="34" t="s">
        <v>222</v>
      </c>
      <c r="DA2" s="34" t="s">
        <v>222</v>
      </c>
      <c r="DH2" s="34" t="s">
        <v>222</v>
      </c>
      <c r="DN2" s="201" t="s">
        <v>222</v>
      </c>
    </row>
    <row r="3" spans="1:122" s="33" customFormat="1" ht="15.75" customHeight="1">
      <c r="A3" s="196" t="s">
        <v>190</v>
      </c>
      <c r="B3" s="196" t="s">
        <v>307</v>
      </c>
      <c r="C3" s="196" t="s">
        <v>306</v>
      </c>
      <c r="D3" s="196" t="s">
        <v>305</v>
      </c>
      <c r="E3" s="196" t="s">
        <v>190</v>
      </c>
      <c r="F3" s="196" t="s">
        <v>324</v>
      </c>
      <c r="G3" s="196" t="s">
        <v>190</v>
      </c>
      <c r="H3" s="196" t="s">
        <v>323</v>
      </c>
      <c r="I3" s="196" t="s">
        <v>322</v>
      </c>
      <c r="J3" s="196" t="s">
        <v>190</v>
      </c>
      <c r="K3" s="196" t="s">
        <v>304</v>
      </c>
      <c r="L3" s="196" t="s">
        <v>303</v>
      </c>
      <c r="M3" s="196" t="s">
        <v>302</v>
      </c>
      <c r="N3" s="196" t="s">
        <v>190</v>
      </c>
      <c r="O3" s="196" t="s">
        <v>301</v>
      </c>
      <c r="P3" s="196" t="s">
        <v>300</v>
      </c>
      <c r="Q3" s="196" t="s">
        <v>299</v>
      </c>
      <c r="R3" s="196" t="s">
        <v>190</v>
      </c>
      <c r="S3" s="232" t="s">
        <v>298</v>
      </c>
      <c r="T3" s="232" t="s">
        <v>297</v>
      </c>
      <c r="U3" s="232" t="s">
        <v>296</v>
      </c>
      <c r="V3" s="196" t="s">
        <v>190</v>
      </c>
      <c r="W3" s="232" t="s">
        <v>295</v>
      </c>
      <c r="X3" s="232" t="s">
        <v>294</v>
      </c>
      <c r="Y3" s="232" t="s">
        <v>293</v>
      </c>
      <c r="Z3" s="232" t="s">
        <v>292</v>
      </c>
      <c r="AA3" s="196" t="s">
        <v>190</v>
      </c>
      <c r="AB3" s="196" t="s">
        <v>291</v>
      </c>
      <c r="AC3" s="198" t="s">
        <v>290</v>
      </c>
      <c r="AD3" s="196" t="s">
        <v>190</v>
      </c>
      <c r="AE3" s="232" t="s">
        <v>289</v>
      </c>
      <c r="AF3" s="232" t="s">
        <v>288</v>
      </c>
      <c r="AG3" s="232" t="s">
        <v>287</v>
      </c>
      <c r="AH3" s="197" t="s">
        <v>286</v>
      </c>
      <c r="AI3" s="196" t="s">
        <v>190</v>
      </c>
      <c r="AJ3" s="232" t="s">
        <v>285</v>
      </c>
      <c r="AK3" s="232" t="s">
        <v>284</v>
      </c>
      <c r="AL3" s="232" t="s">
        <v>283</v>
      </c>
      <c r="AM3" s="232" t="s">
        <v>282</v>
      </c>
      <c r="AN3" s="232" t="s">
        <v>281</v>
      </c>
      <c r="AO3" s="232" t="s">
        <v>280</v>
      </c>
      <c r="AP3" s="232" t="s">
        <v>279</v>
      </c>
      <c r="AQ3" s="196" t="s">
        <v>190</v>
      </c>
      <c r="AR3" s="196" t="s">
        <v>64</v>
      </c>
      <c r="AS3" s="196"/>
      <c r="AT3" s="196" t="s">
        <v>63</v>
      </c>
      <c r="AU3" s="196">
        <v>2016</v>
      </c>
      <c r="AV3" s="196">
        <v>2017</v>
      </c>
      <c r="AW3" s="196">
        <v>2018</v>
      </c>
      <c r="AX3" s="196" t="s">
        <v>190</v>
      </c>
      <c r="AY3" s="196" t="s">
        <v>64</v>
      </c>
      <c r="AZ3" s="196"/>
      <c r="BA3" s="196" t="s">
        <v>63</v>
      </c>
      <c r="BB3" s="196">
        <v>2016</v>
      </c>
      <c r="BC3" s="196">
        <v>2017</v>
      </c>
      <c r="BD3" s="196">
        <v>2018</v>
      </c>
      <c r="BE3" s="196" t="s">
        <v>190</v>
      </c>
      <c r="BF3" s="196" t="s">
        <v>64</v>
      </c>
      <c r="BG3" s="196"/>
      <c r="BH3" s="196" t="s">
        <v>63</v>
      </c>
      <c r="BI3" s="196">
        <v>2016</v>
      </c>
      <c r="BJ3" s="196">
        <v>2017</v>
      </c>
      <c r="BK3" s="196">
        <v>2018</v>
      </c>
      <c r="BL3" s="196" t="s">
        <v>190</v>
      </c>
      <c r="BM3" s="196">
        <v>2014</v>
      </c>
      <c r="BN3" s="196">
        <v>2015</v>
      </c>
      <c r="BO3" s="196">
        <v>2016</v>
      </c>
      <c r="BP3" s="196">
        <v>2017</v>
      </c>
      <c r="BQ3" s="196">
        <v>2018</v>
      </c>
      <c r="BR3" s="196" t="s">
        <v>190</v>
      </c>
      <c r="BS3" s="196" t="s">
        <v>278</v>
      </c>
      <c r="BT3" s="196"/>
      <c r="BU3" s="196" t="s">
        <v>62</v>
      </c>
      <c r="BV3" s="196">
        <v>2016</v>
      </c>
      <c r="BW3" s="196">
        <v>2017</v>
      </c>
      <c r="BX3" s="196">
        <v>2018</v>
      </c>
      <c r="BY3" s="196" t="s">
        <v>190</v>
      </c>
      <c r="BZ3" s="196" t="s">
        <v>278</v>
      </c>
      <c r="CA3" s="196"/>
      <c r="CB3" s="196" t="s">
        <v>62</v>
      </c>
      <c r="CC3" s="196">
        <v>2016</v>
      </c>
      <c r="CD3" s="196">
        <v>2017</v>
      </c>
      <c r="CE3" s="196">
        <v>2018</v>
      </c>
      <c r="CF3" s="196" t="s">
        <v>190</v>
      </c>
      <c r="CG3" s="196" t="s">
        <v>277</v>
      </c>
      <c r="CH3" s="196" t="s">
        <v>190</v>
      </c>
      <c r="CI3" s="196" t="s">
        <v>276</v>
      </c>
      <c r="CJ3" s="196" t="s">
        <v>190</v>
      </c>
      <c r="CK3" s="196" t="s">
        <v>275</v>
      </c>
      <c r="CL3" s="196" t="s">
        <v>190</v>
      </c>
      <c r="CM3" s="196" t="s">
        <v>171</v>
      </c>
      <c r="CN3" s="196" t="s">
        <v>182</v>
      </c>
      <c r="CO3" s="196" t="s">
        <v>190</v>
      </c>
      <c r="CP3" s="196" t="s">
        <v>274</v>
      </c>
      <c r="CQ3" s="196" t="s">
        <v>190</v>
      </c>
      <c r="CR3" s="196" t="s">
        <v>273</v>
      </c>
      <c r="CS3" s="196" t="s">
        <v>190</v>
      </c>
      <c r="CT3" s="196" t="s">
        <v>184</v>
      </c>
      <c r="CU3" s="196" t="s">
        <v>190</v>
      </c>
      <c r="CV3" s="232" t="s">
        <v>272</v>
      </c>
      <c r="CW3" s="232" t="s">
        <v>271</v>
      </c>
      <c r="CX3" s="232" t="s">
        <v>270</v>
      </c>
      <c r="CY3" s="232" t="s">
        <v>269</v>
      </c>
      <c r="CZ3" s="232" t="s">
        <v>268</v>
      </c>
      <c r="DA3" s="196" t="s">
        <v>190</v>
      </c>
      <c r="DB3" s="232" t="s">
        <v>267</v>
      </c>
      <c r="DC3" s="232" t="s">
        <v>266</v>
      </c>
      <c r="DD3" s="232" t="s">
        <v>265</v>
      </c>
      <c r="DE3" s="232" t="s">
        <v>264</v>
      </c>
      <c r="DF3" s="232" t="s">
        <v>263</v>
      </c>
      <c r="DG3" s="232" t="s">
        <v>262</v>
      </c>
      <c r="DH3" s="196" t="s">
        <v>190</v>
      </c>
      <c r="DI3" s="232" t="s">
        <v>261</v>
      </c>
      <c r="DJ3" s="232" t="s">
        <v>260</v>
      </c>
      <c r="DK3" s="232" t="s">
        <v>259</v>
      </c>
      <c r="DL3" s="232" t="s">
        <v>258</v>
      </c>
      <c r="DM3" s="214" t="s">
        <v>160</v>
      </c>
      <c r="DN3" s="196" t="s">
        <v>190</v>
      </c>
      <c r="DO3" s="232" t="s">
        <v>257</v>
      </c>
      <c r="DP3" s="232" t="s">
        <v>256</v>
      </c>
      <c r="DQ3" s="232" t="s">
        <v>255</v>
      </c>
      <c r="DR3" s="232" t="s">
        <v>254</v>
      </c>
    </row>
    <row r="4" spans="1:122" ht="15.75" customHeight="1">
      <c r="A4" s="226" t="s">
        <v>188</v>
      </c>
      <c r="B4" s="226" t="s">
        <v>161</v>
      </c>
      <c r="C4" s="226" t="s">
        <v>161</v>
      </c>
      <c r="D4" s="226" t="s">
        <v>161</v>
      </c>
      <c r="E4" s="226" t="s">
        <v>188</v>
      </c>
      <c r="F4" s="226" t="s">
        <v>186</v>
      </c>
      <c r="G4" s="226" t="s">
        <v>188</v>
      </c>
      <c r="H4" s="226" t="s">
        <v>185</v>
      </c>
      <c r="I4" s="226" t="s">
        <v>185</v>
      </c>
      <c r="J4" s="226" t="s">
        <v>188</v>
      </c>
      <c r="K4" s="226" t="s">
        <v>161</v>
      </c>
      <c r="L4" s="226" t="s">
        <v>161</v>
      </c>
      <c r="M4" s="226" t="s">
        <v>161</v>
      </c>
      <c r="N4" s="226" t="s">
        <v>188</v>
      </c>
      <c r="O4" s="226" t="s">
        <v>161</v>
      </c>
      <c r="P4" s="226" t="s">
        <v>161</v>
      </c>
      <c r="Q4" s="226" t="s">
        <v>161</v>
      </c>
      <c r="R4" s="226" t="s">
        <v>188</v>
      </c>
      <c r="S4" s="226" t="s">
        <v>161</v>
      </c>
      <c r="T4" s="226" t="s">
        <v>161</v>
      </c>
      <c r="U4" s="226" t="s">
        <v>161</v>
      </c>
      <c r="V4" s="226" t="s">
        <v>188</v>
      </c>
      <c r="W4" s="226" t="s">
        <v>253</v>
      </c>
      <c r="X4" s="226" t="s">
        <v>253</v>
      </c>
      <c r="Y4" s="226" t="s">
        <v>161</v>
      </c>
      <c r="Z4" s="226" t="s">
        <v>161</v>
      </c>
      <c r="AA4" s="226" t="s">
        <v>188</v>
      </c>
      <c r="AB4" s="226" t="s">
        <v>208</v>
      </c>
      <c r="AC4" s="226" t="s">
        <v>161</v>
      </c>
      <c r="AD4" s="226" t="s">
        <v>188</v>
      </c>
      <c r="AE4" s="226" t="s">
        <v>161</v>
      </c>
      <c r="AF4" s="226" t="s">
        <v>161</v>
      </c>
      <c r="AG4" s="226" t="s">
        <v>161</v>
      </c>
      <c r="AH4" s="226" t="s">
        <v>161</v>
      </c>
      <c r="AI4" s="226" t="s">
        <v>188</v>
      </c>
      <c r="AJ4" s="226" t="s">
        <v>185</v>
      </c>
      <c r="AK4" s="226" t="s">
        <v>185</v>
      </c>
      <c r="AL4" s="226" t="s">
        <v>185</v>
      </c>
      <c r="AM4" s="226" t="s">
        <v>185</v>
      </c>
      <c r="AN4" s="226" t="s">
        <v>185</v>
      </c>
      <c r="AQ4" s="226" t="s">
        <v>188</v>
      </c>
      <c r="AR4" s="226" t="s">
        <v>174</v>
      </c>
      <c r="AS4" s="226" t="s">
        <v>174</v>
      </c>
      <c r="AT4" s="226" t="s">
        <v>174</v>
      </c>
      <c r="AU4" s="226" t="s">
        <v>174</v>
      </c>
      <c r="AV4" s="226" t="s">
        <v>174</v>
      </c>
      <c r="AW4" s="226" t="s">
        <v>174</v>
      </c>
      <c r="AX4" s="226" t="s">
        <v>188</v>
      </c>
      <c r="AY4" s="226" t="s">
        <v>174</v>
      </c>
      <c r="AZ4" s="226" t="s">
        <v>174</v>
      </c>
      <c r="BA4" s="226" t="s">
        <v>174</v>
      </c>
      <c r="BB4" s="226" t="s">
        <v>174</v>
      </c>
      <c r="BC4" s="226" t="s">
        <v>174</v>
      </c>
      <c r="BD4" s="226" t="s">
        <v>174</v>
      </c>
      <c r="BE4" s="226" t="s">
        <v>188</v>
      </c>
      <c r="BF4" s="226" t="s">
        <v>174</v>
      </c>
      <c r="BG4" s="226" t="s">
        <v>174</v>
      </c>
      <c r="BH4" s="226" t="s">
        <v>174</v>
      </c>
      <c r="BI4" s="226" t="s">
        <v>174</v>
      </c>
      <c r="BJ4" s="226" t="s">
        <v>174</v>
      </c>
      <c r="BK4" s="226" t="s">
        <v>174</v>
      </c>
      <c r="BL4" s="226" t="s">
        <v>188</v>
      </c>
      <c r="BM4" s="226" t="s">
        <v>174</v>
      </c>
      <c r="BN4" s="226" t="s">
        <v>174</v>
      </c>
      <c r="BO4" s="226" t="s">
        <v>174</v>
      </c>
      <c r="BP4" s="226" t="s">
        <v>174</v>
      </c>
      <c r="BQ4" s="226" t="s">
        <v>174</v>
      </c>
      <c r="BR4" s="226" t="s">
        <v>188</v>
      </c>
      <c r="BS4" s="226" t="s">
        <v>209</v>
      </c>
      <c r="BT4" s="226" t="s">
        <v>209</v>
      </c>
      <c r="BU4" s="226" t="s">
        <v>209</v>
      </c>
      <c r="BV4" s="226" t="s">
        <v>209</v>
      </c>
      <c r="BW4" s="226" t="s">
        <v>209</v>
      </c>
      <c r="BX4" s="226" t="s">
        <v>209</v>
      </c>
      <c r="BY4" s="226" t="s">
        <v>188</v>
      </c>
      <c r="BZ4" s="226" t="s">
        <v>252</v>
      </c>
      <c r="CA4" s="226" t="s">
        <v>252</v>
      </c>
      <c r="CB4" s="226" t="s">
        <v>252</v>
      </c>
      <c r="CC4" s="226" t="s">
        <v>252</v>
      </c>
      <c r="CD4" s="226" t="s">
        <v>252</v>
      </c>
      <c r="CE4" s="226" t="s">
        <v>252</v>
      </c>
      <c r="CF4" s="226" t="s">
        <v>188</v>
      </c>
      <c r="CG4" s="226" t="s">
        <v>252</v>
      </c>
      <c r="CH4" s="226" t="s">
        <v>188</v>
      </c>
      <c r="CI4" s="226" t="s">
        <v>252</v>
      </c>
      <c r="CJ4" s="226" t="s">
        <v>188</v>
      </c>
      <c r="CK4" s="226" t="s">
        <v>252</v>
      </c>
      <c r="CL4" s="226" t="s">
        <v>188</v>
      </c>
      <c r="CM4" s="226" t="s">
        <v>172</v>
      </c>
      <c r="CN4" s="226" t="s">
        <v>172</v>
      </c>
      <c r="CO4" s="226" t="s">
        <v>188</v>
      </c>
      <c r="CP4" s="226" t="s">
        <v>174</v>
      </c>
      <c r="CQ4" s="226" t="s">
        <v>188</v>
      </c>
      <c r="CR4" s="226" t="s">
        <v>251</v>
      </c>
      <c r="CS4" s="226" t="s">
        <v>188</v>
      </c>
      <c r="CT4" s="226" t="s">
        <v>251</v>
      </c>
      <c r="CU4" s="226" t="s">
        <v>188</v>
      </c>
      <c r="CV4" s="226" t="s">
        <v>249</v>
      </c>
      <c r="CW4" s="226" t="s">
        <v>249</v>
      </c>
      <c r="CX4" s="226" t="s">
        <v>249</v>
      </c>
      <c r="CY4" s="226" t="s">
        <v>249</v>
      </c>
      <c r="CZ4" s="226" t="s">
        <v>250</v>
      </c>
      <c r="DA4" s="226" t="s">
        <v>188</v>
      </c>
      <c r="DB4" s="226" t="s">
        <v>249</v>
      </c>
      <c r="DC4" s="226" t="s">
        <v>249</v>
      </c>
      <c r="DD4" s="226" t="s">
        <v>249</v>
      </c>
      <c r="DE4" s="226" t="s">
        <v>249</v>
      </c>
      <c r="DF4" s="226" t="s">
        <v>249</v>
      </c>
      <c r="DG4" s="226" t="s">
        <v>249</v>
      </c>
      <c r="DH4" s="226" t="s">
        <v>188</v>
      </c>
      <c r="DI4" s="226" t="s">
        <v>249</v>
      </c>
      <c r="DJ4" s="226" t="s">
        <v>249</v>
      </c>
      <c r="DK4" s="226" t="s">
        <v>249</v>
      </c>
      <c r="DL4" s="226" t="s">
        <v>249</v>
      </c>
      <c r="DM4" s="226" t="s">
        <v>249</v>
      </c>
      <c r="DN4" s="226" t="s">
        <v>188</v>
      </c>
      <c r="DO4" s="226" t="s">
        <v>248</v>
      </c>
      <c r="DP4" s="226" t="s">
        <v>248</v>
      </c>
      <c r="DQ4" s="226" t="s">
        <v>248</v>
      </c>
      <c r="DR4" s="226" t="s">
        <v>248</v>
      </c>
    </row>
    <row r="5" spans="1:122" s="226" customFormat="1" ht="15.75" customHeight="1">
      <c r="A5" s="4">
        <v>43357</v>
      </c>
      <c r="B5" s="7">
        <v>78.09</v>
      </c>
      <c r="C5" s="7">
        <v>68.989999999999995</v>
      </c>
      <c r="D5" s="7">
        <v>9.1000000000000085</v>
      </c>
      <c r="E5" s="4">
        <v>43357</v>
      </c>
      <c r="F5" s="7">
        <v>528.70000000000005</v>
      </c>
      <c r="G5" s="4">
        <v>43357</v>
      </c>
      <c r="H5" s="41">
        <v>293498</v>
      </c>
      <c r="I5" s="41">
        <v>37968</v>
      </c>
      <c r="J5" s="4">
        <v>43357</v>
      </c>
      <c r="K5" s="7">
        <v>0.31999999999999318</v>
      </c>
      <c r="L5" s="7">
        <v>0.78999999999999204</v>
      </c>
      <c r="M5" s="229">
        <v>2.2299999999999898</v>
      </c>
      <c r="N5" s="4">
        <v>43357</v>
      </c>
      <c r="O5" s="7">
        <v>0.87000000000000455</v>
      </c>
      <c r="P5" s="7">
        <v>1.7000000000000028</v>
      </c>
      <c r="Q5" s="7">
        <v>3.4200000000000017</v>
      </c>
      <c r="R5" s="4">
        <v>43357</v>
      </c>
      <c r="S5" s="7">
        <v>9.1000000000000085</v>
      </c>
      <c r="T5" s="7">
        <v>1.8400000000000034</v>
      </c>
      <c r="U5" s="7">
        <v>7.5</v>
      </c>
      <c r="V5" s="4">
        <v>43357</v>
      </c>
      <c r="W5" s="7">
        <v>220.92</v>
      </c>
      <c r="X5" s="7">
        <v>197.02</v>
      </c>
      <c r="Y5" s="7">
        <v>23.815000000000001</v>
      </c>
      <c r="Z5" s="7">
        <v>13.911</v>
      </c>
      <c r="AA5" s="4">
        <v>43357</v>
      </c>
      <c r="AB5" s="7">
        <v>680</v>
      </c>
      <c r="AC5" s="7">
        <v>13.068</v>
      </c>
      <c r="AD5" s="4">
        <v>43357</v>
      </c>
      <c r="AE5" s="7">
        <v>7.78</v>
      </c>
      <c r="AF5" s="7">
        <v>8.7439999999999998</v>
      </c>
      <c r="AG5" s="7">
        <v>15.284000000000001</v>
      </c>
      <c r="AH5" s="7">
        <v>17.212</v>
      </c>
      <c r="AI5" s="4">
        <v>43354</v>
      </c>
      <c r="AJ5" s="10">
        <v>2281869</v>
      </c>
      <c r="AK5" s="10">
        <v>652935</v>
      </c>
      <c r="AL5" s="10">
        <v>109090</v>
      </c>
      <c r="AM5" s="10">
        <v>1299282</v>
      </c>
      <c r="AN5" s="10">
        <v>723473</v>
      </c>
      <c r="AO5" s="65">
        <f t="shared" ref="AO5:AO68" si="0">(AK5-AL5)/AJ5</f>
        <v>0.23833313831775618</v>
      </c>
      <c r="AP5" s="65">
        <f t="shared" ref="AP5:AP68" si="1">(AM5-AN5)/AJ5</f>
        <v>0.25234095384090849</v>
      </c>
      <c r="AQ5" s="226">
        <v>1</v>
      </c>
      <c r="AR5" s="28">
        <v>326.73700000000002</v>
      </c>
      <c r="AS5" s="28">
        <v>156.37200000000001</v>
      </c>
      <c r="AT5" s="28">
        <v>388.5478</v>
      </c>
      <c r="AU5" s="28">
        <v>451.19</v>
      </c>
      <c r="AV5" s="28">
        <v>483.10899999999998</v>
      </c>
      <c r="AW5" s="226">
        <v>419.51499999999999</v>
      </c>
      <c r="AX5" s="226">
        <v>1</v>
      </c>
      <c r="AY5" s="28">
        <v>226.959</v>
      </c>
      <c r="AZ5" s="28">
        <v>13.51400000000001</v>
      </c>
      <c r="BA5" s="28">
        <v>235.62280000000001</v>
      </c>
      <c r="BB5" s="28">
        <v>240.434</v>
      </c>
      <c r="BC5" s="28">
        <v>240.47300000000001</v>
      </c>
      <c r="BD5" s="28">
        <v>237.322</v>
      </c>
      <c r="BE5" s="226">
        <v>1</v>
      </c>
      <c r="BF5" s="226">
        <v>124.973</v>
      </c>
      <c r="BG5" s="226">
        <v>45.067999999999998</v>
      </c>
      <c r="BH5" s="226">
        <v>145.64760000000001</v>
      </c>
      <c r="BI5" s="226">
        <v>165.554</v>
      </c>
      <c r="BJ5" s="226">
        <v>170.041</v>
      </c>
      <c r="BK5" s="226">
        <v>143.08799999999999</v>
      </c>
      <c r="BL5" s="226">
        <v>1</v>
      </c>
      <c r="BM5" s="27">
        <v>40.725000000000001</v>
      </c>
      <c r="BN5" s="27">
        <v>32.097999999999999</v>
      </c>
      <c r="BO5" s="6">
        <v>64.007000000000005</v>
      </c>
      <c r="BP5" s="6">
        <v>66.930000000000007</v>
      </c>
      <c r="BQ5" s="6">
        <v>46.57</v>
      </c>
      <c r="BR5" s="226">
        <v>1</v>
      </c>
      <c r="BS5" s="3">
        <v>90.3</v>
      </c>
      <c r="BT5" s="3">
        <v>3.5</v>
      </c>
      <c r="BU5" s="3">
        <v>92.04</v>
      </c>
      <c r="BV5" s="31">
        <v>92.1</v>
      </c>
      <c r="BW5" s="3">
        <v>92</v>
      </c>
      <c r="BX5" s="3">
        <v>95.4</v>
      </c>
      <c r="BY5" s="226">
        <v>1</v>
      </c>
      <c r="BZ5" s="17">
        <v>15380</v>
      </c>
      <c r="CA5" s="17">
        <v>1373</v>
      </c>
      <c r="CB5" s="17">
        <v>16235.4</v>
      </c>
      <c r="CC5" s="17">
        <v>16548</v>
      </c>
      <c r="CD5" s="17">
        <v>16753</v>
      </c>
      <c r="CE5" s="17">
        <v>17348</v>
      </c>
      <c r="CF5" s="4">
        <v>43350</v>
      </c>
      <c r="CG5" s="17">
        <v>10900</v>
      </c>
      <c r="CH5" s="4">
        <v>43350</v>
      </c>
      <c r="CI5" s="17">
        <v>6010</v>
      </c>
      <c r="CJ5" s="4">
        <v>43350</v>
      </c>
      <c r="CK5" s="17">
        <v>2157</v>
      </c>
      <c r="CL5" s="5">
        <v>43357</v>
      </c>
      <c r="CM5" s="7">
        <v>866</v>
      </c>
      <c r="CN5" s="17">
        <v>2854</v>
      </c>
      <c r="CO5" s="4">
        <v>43357</v>
      </c>
      <c r="CP5" s="9">
        <v>133.84720000000002</v>
      </c>
      <c r="CQ5" s="4">
        <v>43357</v>
      </c>
      <c r="CR5" s="226">
        <v>867</v>
      </c>
      <c r="CS5" s="4">
        <v>43357</v>
      </c>
      <c r="CT5" s="226">
        <v>148</v>
      </c>
      <c r="CU5" s="4">
        <v>43357</v>
      </c>
      <c r="CV5" s="7">
        <v>82.92</v>
      </c>
      <c r="CW5" s="7">
        <v>43.26</v>
      </c>
      <c r="CX5" s="7">
        <v>117.38</v>
      </c>
      <c r="CY5" s="7">
        <v>38.25</v>
      </c>
      <c r="CZ5" s="7">
        <v>21.23</v>
      </c>
      <c r="DA5" s="4">
        <v>43357</v>
      </c>
      <c r="DB5" s="7">
        <v>60.37</v>
      </c>
      <c r="DC5" s="7">
        <v>170.43</v>
      </c>
      <c r="DD5" s="7">
        <v>117.82</v>
      </c>
      <c r="DE5" s="7">
        <v>45.46</v>
      </c>
      <c r="DF5" s="7">
        <v>63.01</v>
      </c>
      <c r="DG5" s="7">
        <v>73.5</v>
      </c>
      <c r="DH5" s="4">
        <v>43357</v>
      </c>
      <c r="DI5" s="7">
        <v>117.13</v>
      </c>
      <c r="DJ5" s="7">
        <v>113.6</v>
      </c>
      <c r="DK5" s="7">
        <v>84.34</v>
      </c>
      <c r="DL5" s="7">
        <v>52.38</v>
      </c>
      <c r="DM5" s="7">
        <v>156.09</v>
      </c>
      <c r="DN5" s="4">
        <v>43357</v>
      </c>
      <c r="DO5" s="7">
        <v>16.95</v>
      </c>
      <c r="DP5" s="7">
        <v>53.86</v>
      </c>
      <c r="DQ5" s="7">
        <v>16.53</v>
      </c>
      <c r="DR5" s="7">
        <v>15.986000000000001</v>
      </c>
    </row>
    <row r="6" spans="1:122" s="226" customFormat="1" ht="15.75" customHeight="1">
      <c r="A6" s="4">
        <v>43356</v>
      </c>
      <c r="B6" s="7">
        <v>78.180000000000007</v>
      </c>
      <c r="C6" s="7">
        <v>68.59</v>
      </c>
      <c r="D6" s="7">
        <v>9.5900000000000034</v>
      </c>
      <c r="E6" s="4">
        <v>43356</v>
      </c>
      <c r="F6" s="7">
        <v>535.70000000000005</v>
      </c>
      <c r="G6" s="4">
        <v>43356</v>
      </c>
      <c r="H6" s="41">
        <v>332700</v>
      </c>
      <c r="I6" s="41">
        <v>38618</v>
      </c>
      <c r="J6" s="4">
        <v>43356</v>
      </c>
      <c r="K6" s="7">
        <v>0.24000000000000909</v>
      </c>
      <c r="L6" s="7">
        <v>0.68000000000000682</v>
      </c>
      <c r="M6" s="229">
        <v>2.1200000000000045</v>
      </c>
      <c r="N6" s="4">
        <v>43356</v>
      </c>
      <c r="O6" s="7">
        <v>0.80000000000001137</v>
      </c>
      <c r="P6" s="7">
        <v>1.6100000000000136</v>
      </c>
      <c r="Q6" s="7">
        <v>3.4100000000000108</v>
      </c>
      <c r="R6" s="4">
        <v>43356</v>
      </c>
      <c r="S6" s="7">
        <v>9.5900000000000034</v>
      </c>
      <c r="T6" s="7">
        <v>1.1900000000000119</v>
      </c>
      <c r="U6" s="7">
        <v>7.8999999999999915</v>
      </c>
      <c r="V6" s="4">
        <v>43356</v>
      </c>
      <c r="W6" s="7">
        <v>222.35</v>
      </c>
      <c r="X6" s="7">
        <v>199.29</v>
      </c>
      <c r="Y6" s="7">
        <v>24.797000000000001</v>
      </c>
      <c r="Z6" s="7">
        <v>15.112</v>
      </c>
      <c r="AA6" s="4">
        <v>43356</v>
      </c>
      <c r="AB6" s="7">
        <v>683.5</v>
      </c>
      <c r="AC6" s="7">
        <v>13.397</v>
      </c>
      <c r="AD6" s="4">
        <v>43356</v>
      </c>
      <c r="AE6" s="7">
        <v>8.69</v>
      </c>
      <c r="AF6" s="7">
        <v>8.4570000000000007</v>
      </c>
      <c r="AG6" s="7">
        <v>16.59</v>
      </c>
      <c r="AH6" s="7">
        <v>18.34</v>
      </c>
      <c r="AI6" s="4">
        <v>43347</v>
      </c>
      <c r="AJ6" s="10">
        <v>2303047</v>
      </c>
      <c r="AK6" s="10">
        <v>673427</v>
      </c>
      <c r="AL6" s="10">
        <v>107697</v>
      </c>
      <c r="AM6" s="10">
        <v>1322657</v>
      </c>
      <c r="AN6" s="10">
        <v>723130</v>
      </c>
      <c r="AO6" s="65">
        <f t="shared" si="0"/>
        <v>0.24564414013261562</v>
      </c>
      <c r="AP6" s="65">
        <f t="shared" si="1"/>
        <v>0.26031904689743629</v>
      </c>
      <c r="AQ6" s="226">
        <v>2</v>
      </c>
      <c r="AR6" s="226">
        <v>319.07900000000001</v>
      </c>
      <c r="AS6" s="226">
        <v>166.37700000000001</v>
      </c>
      <c r="AT6" s="226">
        <v>388.42</v>
      </c>
      <c r="AU6" s="226">
        <v>455.16899999999998</v>
      </c>
      <c r="AV6" s="226">
        <v>485.45600000000002</v>
      </c>
      <c r="AW6" s="226">
        <v>412.654</v>
      </c>
      <c r="AX6" s="226">
        <v>2</v>
      </c>
      <c r="AY6" s="28">
        <v>233.142</v>
      </c>
      <c r="AZ6" s="28">
        <v>13.282000000000011</v>
      </c>
      <c r="BA6" s="28">
        <v>239.97840000000002</v>
      </c>
      <c r="BB6" s="28">
        <v>244.99700000000001</v>
      </c>
      <c r="BC6" s="28">
        <v>246.42400000000001</v>
      </c>
      <c r="BD6" s="28">
        <v>240.94200000000001</v>
      </c>
      <c r="BE6" s="226">
        <v>2</v>
      </c>
      <c r="BF6" s="226">
        <v>123.95</v>
      </c>
      <c r="BG6" s="226">
        <v>45.123000000000005</v>
      </c>
      <c r="BH6" s="226">
        <v>145.9666</v>
      </c>
      <c r="BI6" s="226">
        <v>164.529</v>
      </c>
      <c r="BJ6" s="226">
        <v>169.07300000000001</v>
      </c>
      <c r="BK6" s="226">
        <v>139.20099999999999</v>
      </c>
      <c r="BL6" s="226">
        <v>2</v>
      </c>
      <c r="BM6" s="27">
        <v>40.869999999999997</v>
      </c>
      <c r="BN6" s="27">
        <v>33.874000000000002</v>
      </c>
      <c r="BO6" s="6">
        <v>64.197999999999993</v>
      </c>
      <c r="BP6" s="6">
        <v>65.656000000000006</v>
      </c>
      <c r="BQ6" s="6">
        <v>42.393999999999998</v>
      </c>
      <c r="BR6" s="226">
        <v>2</v>
      </c>
      <c r="BS6" s="3">
        <v>89.4</v>
      </c>
      <c r="BT6" s="3">
        <v>3.7999999999999972</v>
      </c>
      <c r="BU6" s="3">
        <v>91.58</v>
      </c>
      <c r="BV6" s="31">
        <v>91.9</v>
      </c>
      <c r="BW6" s="3">
        <v>91.8</v>
      </c>
      <c r="BX6" s="3">
        <v>95.2</v>
      </c>
      <c r="BY6" s="226">
        <v>2</v>
      </c>
      <c r="BZ6" s="17">
        <v>15257</v>
      </c>
      <c r="CA6" s="17">
        <v>1448</v>
      </c>
      <c r="CB6" s="17">
        <v>16156.8</v>
      </c>
      <c r="CC6" s="17">
        <v>16478</v>
      </c>
      <c r="CD6" s="17">
        <v>16705</v>
      </c>
      <c r="CE6" s="17">
        <v>17301</v>
      </c>
      <c r="CF6" s="4">
        <v>43343</v>
      </c>
      <c r="CG6" s="17">
        <v>11000</v>
      </c>
      <c r="CH6" s="4">
        <v>43343</v>
      </c>
      <c r="CI6" s="17">
        <v>6424.25</v>
      </c>
      <c r="CJ6" s="4">
        <v>43343</v>
      </c>
      <c r="CK6" s="17">
        <v>2466.25</v>
      </c>
      <c r="CL6" s="5">
        <v>43350</v>
      </c>
      <c r="CM6" s="17">
        <v>870</v>
      </c>
      <c r="CN6" s="17">
        <v>2543</v>
      </c>
      <c r="CO6" s="4">
        <v>43356</v>
      </c>
      <c r="CP6" s="9">
        <v>135.18633333333335</v>
      </c>
      <c r="CQ6" s="4">
        <v>43350</v>
      </c>
      <c r="CR6" s="7">
        <v>860</v>
      </c>
      <c r="CS6" s="4">
        <v>43350</v>
      </c>
      <c r="CT6" s="7">
        <v>133</v>
      </c>
      <c r="CU6" s="4">
        <v>43356</v>
      </c>
      <c r="CV6" s="7">
        <v>82.32</v>
      </c>
      <c r="CW6" s="7">
        <v>43.42</v>
      </c>
      <c r="CX6" s="7">
        <v>116.3</v>
      </c>
      <c r="CY6" s="7">
        <v>38.340000000000003</v>
      </c>
      <c r="CZ6" s="7">
        <v>21.21</v>
      </c>
      <c r="DA6" s="4">
        <v>43356</v>
      </c>
      <c r="DB6" s="7">
        <v>59.85</v>
      </c>
      <c r="DC6" s="7">
        <v>170.17</v>
      </c>
      <c r="DD6" s="7">
        <v>116.62</v>
      </c>
      <c r="DE6" s="7">
        <v>44.54</v>
      </c>
      <c r="DF6" s="7">
        <v>62.44</v>
      </c>
      <c r="DG6" s="7">
        <v>72.55</v>
      </c>
      <c r="DH6" s="4">
        <v>43356</v>
      </c>
      <c r="DI6" s="7">
        <v>116.83</v>
      </c>
      <c r="DJ6" s="7">
        <v>113.02</v>
      </c>
      <c r="DK6" s="7">
        <v>84.09</v>
      </c>
      <c r="DL6" s="7">
        <v>53.33</v>
      </c>
      <c r="DM6" s="7">
        <v>155.91</v>
      </c>
      <c r="DN6" s="4">
        <v>43356</v>
      </c>
      <c r="DO6" s="7">
        <v>16.98</v>
      </c>
      <c r="DP6" s="7">
        <v>53.53</v>
      </c>
      <c r="DQ6" s="7">
        <v>16.649999999999999</v>
      </c>
      <c r="DR6" s="7">
        <v>15.988</v>
      </c>
    </row>
    <row r="7" spans="1:122" s="226" customFormat="1" ht="15.75" customHeight="1">
      <c r="A7" s="4">
        <v>43355</v>
      </c>
      <c r="B7" s="7">
        <v>79.739999999999995</v>
      </c>
      <c r="C7" s="7">
        <v>70.37</v>
      </c>
      <c r="D7" s="7">
        <v>9.3699999999999903</v>
      </c>
      <c r="E7" s="4">
        <v>43355</v>
      </c>
      <c r="F7" s="7">
        <v>531</v>
      </c>
      <c r="G7" s="4">
        <v>43355</v>
      </c>
      <c r="H7" s="41">
        <v>353554</v>
      </c>
      <c r="I7" s="41">
        <v>37912</v>
      </c>
      <c r="J7" s="4">
        <v>43355</v>
      </c>
      <c r="K7" s="7">
        <v>0.32999999999999829</v>
      </c>
      <c r="L7" s="7">
        <v>0.96000000000000796</v>
      </c>
      <c r="M7" s="229">
        <v>2.6000000000000085</v>
      </c>
      <c r="N7" s="4">
        <v>43355</v>
      </c>
      <c r="O7" s="7">
        <v>0.8399999999999892</v>
      </c>
      <c r="P7" s="7">
        <v>1.7199999999999989</v>
      </c>
      <c r="Q7" s="7">
        <v>3.6299999999999955</v>
      </c>
      <c r="R7" s="4">
        <v>43355</v>
      </c>
      <c r="S7" s="7">
        <v>9.3699999999999903</v>
      </c>
      <c r="T7" s="7">
        <v>2.6799999999999926</v>
      </c>
      <c r="U7" s="7">
        <v>7.1999999999999886</v>
      </c>
      <c r="V7" s="4">
        <v>43355</v>
      </c>
      <c r="W7" s="7">
        <v>225.77</v>
      </c>
      <c r="X7" s="7">
        <v>203.48</v>
      </c>
      <c r="Y7" s="7">
        <v>24.452999999999999</v>
      </c>
      <c r="Z7" s="7">
        <v>15.092000000000001</v>
      </c>
      <c r="AA7" s="4">
        <v>43355</v>
      </c>
      <c r="AB7" s="7">
        <v>695.25</v>
      </c>
      <c r="AC7" s="7">
        <v>13.414</v>
      </c>
      <c r="AD7" s="4">
        <v>43355</v>
      </c>
      <c r="AE7" s="7">
        <v>9.5399999999999991</v>
      </c>
      <c r="AF7" s="7">
        <v>7.0439999999999996</v>
      </c>
      <c r="AG7" s="7">
        <v>16.742000000000001</v>
      </c>
      <c r="AH7" s="7">
        <v>18.212</v>
      </c>
      <c r="AI7" s="4">
        <v>43340</v>
      </c>
      <c r="AJ7" s="10">
        <v>2240977</v>
      </c>
      <c r="AK7" s="10">
        <v>654384</v>
      </c>
      <c r="AL7" s="10">
        <v>104071</v>
      </c>
      <c r="AM7" s="10">
        <v>1293184</v>
      </c>
      <c r="AN7" s="10">
        <v>707358</v>
      </c>
      <c r="AO7" s="65">
        <f t="shared" si="0"/>
        <v>0.24556833916635468</v>
      </c>
      <c r="AP7" s="65">
        <f t="shared" si="1"/>
        <v>0.2614154451384374</v>
      </c>
      <c r="AQ7" s="226">
        <v>3</v>
      </c>
      <c r="AR7" s="226">
        <v>320.06900000000002</v>
      </c>
      <c r="AS7" s="226">
        <v>168.227</v>
      </c>
      <c r="AT7" s="226">
        <v>392.55859999999996</v>
      </c>
      <c r="AU7" s="226">
        <v>463.55200000000002</v>
      </c>
      <c r="AV7" s="226">
        <v>488.29599999999999</v>
      </c>
      <c r="AW7" s="226">
        <v>411.58300000000003</v>
      </c>
      <c r="AX7" s="226">
        <v>3</v>
      </c>
      <c r="AY7" s="28">
        <v>233.25700000000001</v>
      </c>
      <c r="AZ7" s="28">
        <v>19.962999999999994</v>
      </c>
      <c r="BA7" s="28">
        <v>242.22499999999999</v>
      </c>
      <c r="BB7" s="28">
        <v>248.46100000000001</v>
      </c>
      <c r="BC7" s="28">
        <v>253.22</v>
      </c>
      <c r="BD7" s="28">
        <v>244.04</v>
      </c>
      <c r="BE7" s="226">
        <v>3</v>
      </c>
      <c r="BF7" s="226">
        <v>120.738</v>
      </c>
      <c r="BG7" s="226">
        <v>48.411000000000001</v>
      </c>
      <c r="BH7" s="226">
        <v>143.9752</v>
      </c>
      <c r="BI7" s="226">
        <v>160.47200000000001</v>
      </c>
      <c r="BJ7" s="226">
        <v>169.149</v>
      </c>
      <c r="BK7" s="226">
        <v>139.84</v>
      </c>
      <c r="BL7" s="226">
        <v>3</v>
      </c>
      <c r="BM7" s="27">
        <v>41.591999999999999</v>
      </c>
      <c r="BN7" s="27">
        <v>36.783000000000001</v>
      </c>
      <c r="BO7" s="6">
        <v>63.427</v>
      </c>
      <c r="BP7" s="6">
        <v>65.372</v>
      </c>
      <c r="BQ7" s="6">
        <v>39.244</v>
      </c>
      <c r="BR7" s="226">
        <v>3</v>
      </c>
      <c r="BS7" s="3">
        <v>87.7</v>
      </c>
      <c r="BT7" s="3">
        <v>3.5</v>
      </c>
      <c r="BU7" s="3">
        <v>90.140000000000015</v>
      </c>
      <c r="BV7" s="31">
        <v>91.7</v>
      </c>
      <c r="BW7" s="3">
        <v>91.1</v>
      </c>
      <c r="BX7" s="3">
        <v>94</v>
      </c>
      <c r="BY7" s="226">
        <v>3</v>
      </c>
      <c r="BZ7" s="17">
        <v>14976</v>
      </c>
      <c r="CA7" s="17">
        <v>1602</v>
      </c>
      <c r="CB7" s="17">
        <v>15900.6</v>
      </c>
      <c r="CC7" s="17">
        <v>16217</v>
      </c>
      <c r="CD7" s="17">
        <v>16578</v>
      </c>
      <c r="CE7" s="17">
        <v>17072</v>
      </c>
      <c r="CF7" s="4">
        <v>43336</v>
      </c>
      <c r="CG7" s="17">
        <v>11000</v>
      </c>
      <c r="CH7" s="4">
        <v>43336</v>
      </c>
      <c r="CI7" s="17">
        <v>6393</v>
      </c>
      <c r="CJ7" s="4">
        <v>43336</v>
      </c>
      <c r="CK7" s="17">
        <v>2755.5</v>
      </c>
      <c r="CL7" s="5">
        <v>43343</v>
      </c>
      <c r="CM7" s="17">
        <v>757</v>
      </c>
      <c r="CN7" s="17">
        <v>2441</v>
      </c>
      <c r="CO7" s="4">
        <v>43355</v>
      </c>
      <c r="CP7" s="9">
        <v>136.68639999999999</v>
      </c>
      <c r="CQ7" s="4">
        <v>43343</v>
      </c>
      <c r="CR7" s="7">
        <v>862</v>
      </c>
      <c r="CS7" s="4">
        <v>43343</v>
      </c>
      <c r="CT7" s="7">
        <v>151</v>
      </c>
      <c r="CU7" s="4">
        <v>43355</v>
      </c>
      <c r="CV7" s="7">
        <v>83.13</v>
      </c>
      <c r="CW7" s="7">
        <v>43.11</v>
      </c>
      <c r="CX7" s="7">
        <v>115.79</v>
      </c>
      <c r="CY7" s="7">
        <v>38.56</v>
      </c>
      <c r="CZ7" s="7">
        <v>21.25</v>
      </c>
      <c r="DA7" s="4">
        <v>43355</v>
      </c>
      <c r="DB7" s="7">
        <v>60.86</v>
      </c>
      <c r="DC7" s="7">
        <v>169.97</v>
      </c>
      <c r="DD7" s="7">
        <v>116.94</v>
      </c>
      <c r="DE7" s="7">
        <v>45.13</v>
      </c>
      <c r="DF7" s="7">
        <v>61.77</v>
      </c>
      <c r="DG7" s="7">
        <v>71.97</v>
      </c>
      <c r="DH7" s="4">
        <v>43355</v>
      </c>
      <c r="DI7" s="7">
        <v>116.31</v>
      </c>
      <c r="DJ7" s="7">
        <v>112.16</v>
      </c>
      <c r="DK7" s="7">
        <v>84.2</v>
      </c>
      <c r="DL7" s="7">
        <v>53.15</v>
      </c>
      <c r="DM7" s="7">
        <v>155.88999999999999</v>
      </c>
      <c r="DN7" s="4">
        <v>43355</v>
      </c>
      <c r="DO7" s="7">
        <v>17.125</v>
      </c>
      <c r="DP7" s="7">
        <v>53.88</v>
      </c>
      <c r="DQ7" s="7">
        <v>16.78</v>
      </c>
      <c r="DR7" s="7">
        <v>16.018000000000001</v>
      </c>
    </row>
    <row r="8" spans="1:122" s="226" customFormat="1" ht="15.75" customHeight="1">
      <c r="A8" s="4">
        <v>43354</v>
      </c>
      <c r="B8" s="7">
        <v>79.06</v>
      </c>
      <c r="C8" s="7">
        <v>69.25</v>
      </c>
      <c r="D8" s="7">
        <v>9.8100000000000023</v>
      </c>
      <c r="E8" s="4">
        <v>43354</v>
      </c>
      <c r="F8" s="7">
        <v>522.20000000000005</v>
      </c>
      <c r="G8" s="4">
        <v>43354</v>
      </c>
      <c r="H8" s="41">
        <v>292542</v>
      </c>
      <c r="I8" s="41">
        <v>34716</v>
      </c>
      <c r="J8" s="4">
        <v>43354</v>
      </c>
      <c r="K8" s="7">
        <v>0.35999999999999943</v>
      </c>
      <c r="L8" s="7">
        <v>0.96999999999999886</v>
      </c>
      <c r="M8" s="229">
        <v>2.480000000000004</v>
      </c>
      <c r="N8" s="4">
        <v>43354</v>
      </c>
      <c r="O8" s="7">
        <v>0.89000000000000057</v>
      </c>
      <c r="P8" s="7">
        <v>1.769999999999996</v>
      </c>
      <c r="Q8" s="7">
        <v>3.6800000000000068</v>
      </c>
      <c r="R8" s="4">
        <v>43354</v>
      </c>
      <c r="S8" s="7">
        <v>9.8100000000000023</v>
      </c>
      <c r="T8" s="7">
        <v>3.1800000000000068</v>
      </c>
      <c r="U8" s="7">
        <v>8</v>
      </c>
      <c r="V8" s="4">
        <v>43354</v>
      </c>
      <c r="W8" s="7">
        <v>225.2</v>
      </c>
      <c r="X8" s="7">
        <v>201.42</v>
      </c>
      <c r="Y8" s="7">
        <v>25.334</v>
      </c>
      <c r="Z8" s="7">
        <v>15.346</v>
      </c>
      <c r="AA8" s="4">
        <v>43354</v>
      </c>
      <c r="AB8" s="7">
        <v>690.25</v>
      </c>
      <c r="AC8" s="7">
        <v>13.289</v>
      </c>
      <c r="AD8" s="4">
        <v>43354</v>
      </c>
      <c r="AE8" s="7">
        <v>9.23</v>
      </c>
      <c r="AF8" s="7">
        <v>7.39</v>
      </c>
      <c r="AG8" s="7">
        <v>17.231000000000002</v>
      </c>
      <c r="AH8" s="7">
        <v>18.675999999999998</v>
      </c>
      <c r="AI8" s="4">
        <v>43333</v>
      </c>
      <c r="AJ8" s="10">
        <v>2235767</v>
      </c>
      <c r="AK8" s="10">
        <v>642062</v>
      </c>
      <c r="AL8" s="10">
        <v>103277</v>
      </c>
      <c r="AM8" s="10">
        <v>1281562</v>
      </c>
      <c r="AN8" s="10">
        <v>702718</v>
      </c>
      <c r="AO8" s="65">
        <f t="shared" si="0"/>
        <v>0.24098441384992264</v>
      </c>
      <c r="AP8" s="65">
        <f t="shared" si="1"/>
        <v>0.25890175496820556</v>
      </c>
      <c r="AQ8" s="226">
        <v>4</v>
      </c>
      <c r="AR8" s="226">
        <v>326.49</v>
      </c>
      <c r="AS8" s="226">
        <v>168.27199999999999</v>
      </c>
      <c r="AT8" s="226">
        <v>399.77679999999998</v>
      </c>
      <c r="AU8" s="226">
        <v>471.34399999999999</v>
      </c>
      <c r="AV8" s="226">
        <v>494.762</v>
      </c>
      <c r="AW8" s="226">
        <v>418.35899999999998</v>
      </c>
      <c r="AX8" s="226">
        <v>4</v>
      </c>
      <c r="AY8" s="28">
        <v>232.30099999999999</v>
      </c>
      <c r="AZ8" s="28">
        <v>24.785000000000025</v>
      </c>
      <c r="BA8" s="28">
        <v>243.3134</v>
      </c>
      <c r="BB8" s="28">
        <v>254.399</v>
      </c>
      <c r="BC8" s="28">
        <v>257.08600000000001</v>
      </c>
      <c r="BD8" s="28">
        <v>242.06</v>
      </c>
      <c r="BE8" s="226">
        <v>4</v>
      </c>
      <c r="BF8" s="226">
        <v>116.154</v>
      </c>
      <c r="BG8" s="226">
        <v>54.563000000000017</v>
      </c>
      <c r="BH8" s="226">
        <v>141.9752</v>
      </c>
      <c r="BI8" s="226">
        <v>159.69499999999999</v>
      </c>
      <c r="BJ8" s="226">
        <v>170.71700000000001</v>
      </c>
      <c r="BK8" s="226">
        <v>137.9</v>
      </c>
      <c r="BL8" s="226">
        <v>4</v>
      </c>
      <c r="BM8" s="27">
        <v>41.829000000000001</v>
      </c>
      <c r="BN8" s="27">
        <v>38.868000000000002</v>
      </c>
      <c r="BO8" s="6">
        <v>64.174000000000007</v>
      </c>
      <c r="BP8" s="6">
        <v>64.126999999999995</v>
      </c>
      <c r="BQ8" s="6">
        <v>37.020000000000003</v>
      </c>
      <c r="BR8" s="226">
        <v>4</v>
      </c>
      <c r="BS8" s="3">
        <v>86.4</v>
      </c>
      <c r="BT8" s="3">
        <v>3.7999999999999972</v>
      </c>
      <c r="BU8" s="3">
        <v>88.86</v>
      </c>
      <c r="BV8" s="31">
        <v>90.4</v>
      </c>
      <c r="BW8" s="3">
        <v>90.2</v>
      </c>
      <c r="BX8" s="3">
        <v>91.8</v>
      </c>
      <c r="BY8" s="226">
        <v>4</v>
      </c>
      <c r="BZ8" s="17">
        <v>14761</v>
      </c>
      <c r="CA8" s="17">
        <v>1631</v>
      </c>
      <c r="CB8" s="17">
        <v>15673</v>
      </c>
      <c r="CC8" s="17">
        <v>15967</v>
      </c>
      <c r="CD8" s="17">
        <v>16392</v>
      </c>
      <c r="CE8" s="17">
        <v>16674</v>
      </c>
      <c r="CF8" s="4">
        <v>43329</v>
      </c>
      <c r="CG8" s="17">
        <v>11000</v>
      </c>
      <c r="CH8" s="4">
        <v>43329</v>
      </c>
      <c r="CI8" s="17">
        <v>6576.25</v>
      </c>
      <c r="CJ8" s="4">
        <v>43329</v>
      </c>
      <c r="CK8" s="17">
        <v>2895</v>
      </c>
      <c r="CL8" s="5">
        <v>43336</v>
      </c>
      <c r="CM8" s="7">
        <v>772</v>
      </c>
      <c r="CN8" s="17">
        <v>2585</v>
      </c>
      <c r="CO8" s="4">
        <v>43354</v>
      </c>
      <c r="CP8" s="9">
        <v>137.67326666666665</v>
      </c>
      <c r="CQ8" s="4">
        <v>43336</v>
      </c>
      <c r="CR8" s="7">
        <v>860</v>
      </c>
      <c r="CS8" s="4">
        <v>43336</v>
      </c>
      <c r="CT8" s="7">
        <v>153</v>
      </c>
      <c r="CU8" s="4">
        <v>43354</v>
      </c>
      <c r="CV8" s="7">
        <v>82.86</v>
      </c>
      <c r="CW8" s="7">
        <v>42.65</v>
      </c>
      <c r="CX8" s="7">
        <v>115.02</v>
      </c>
      <c r="CY8" s="7">
        <v>38.58</v>
      </c>
      <c r="CZ8" s="7">
        <v>21.48</v>
      </c>
      <c r="DA8" s="4">
        <v>43354</v>
      </c>
      <c r="DB8" s="7">
        <v>61.44</v>
      </c>
      <c r="DC8" s="7">
        <v>166.42</v>
      </c>
      <c r="DD8" s="7">
        <v>116.22</v>
      </c>
      <c r="DE8" s="7">
        <v>44.09</v>
      </c>
      <c r="DF8" s="7">
        <v>62.57</v>
      </c>
      <c r="DG8" s="7">
        <v>71.47</v>
      </c>
      <c r="DH8" s="4">
        <v>43354</v>
      </c>
      <c r="DI8" s="7">
        <v>115.1</v>
      </c>
      <c r="DJ8" s="7">
        <v>112.55</v>
      </c>
      <c r="DK8" s="7">
        <v>83.52</v>
      </c>
      <c r="DL8" s="7">
        <v>52.38</v>
      </c>
      <c r="DM8" s="7">
        <v>154.94</v>
      </c>
      <c r="DN8" s="4">
        <v>43354</v>
      </c>
      <c r="DO8" s="7">
        <v>16.745000000000001</v>
      </c>
      <c r="DP8" s="7">
        <v>52.98</v>
      </c>
      <c r="DQ8" s="7">
        <v>16.399999999999999</v>
      </c>
      <c r="DR8" s="7">
        <v>15.88</v>
      </c>
    </row>
    <row r="9" spans="1:122" s="226" customFormat="1" ht="15.75" customHeight="1">
      <c r="A9" s="4">
        <v>43353</v>
      </c>
      <c r="B9" s="7">
        <v>77.37</v>
      </c>
      <c r="C9" s="7">
        <v>67.540000000000006</v>
      </c>
      <c r="D9" s="7">
        <v>9.8299999999999983</v>
      </c>
      <c r="E9" s="4">
        <v>43353</v>
      </c>
      <c r="F9" s="7">
        <v>516.29999999999995</v>
      </c>
      <c r="G9" s="4">
        <v>43353</v>
      </c>
      <c r="H9" s="41">
        <v>304954</v>
      </c>
      <c r="I9" s="41">
        <v>35010</v>
      </c>
      <c r="J9" s="4">
        <v>43353</v>
      </c>
      <c r="K9" s="7">
        <v>0.23000000000000398</v>
      </c>
      <c r="L9" s="7">
        <v>0.74000000000000909</v>
      </c>
      <c r="M9" s="229">
        <v>2.1300000000000097</v>
      </c>
      <c r="N9" s="4">
        <v>43353</v>
      </c>
      <c r="O9" s="7">
        <v>0.82000000000000739</v>
      </c>
      <c r="P9" s="7">
        <v>1.5700000000000074</v>
      </c>
      <c r="Q9" s="7">
        <v>3.25</v>
      </c>
      <c r="R9" s="4">
        <v>43353</v>
      </c>
      <c r="S9" s="7">
        <v>9.8299999999999983</v>
      </c>
      <c r="T9" s="7">
        <v>1.8100000000000023</v>
      </c>
      <c r="U9" s="7">
        <v>7.1499999999999915</v>
      </c>
      <c r="V9" s="4">
        <v>43353</v>
      </c>
      <c r="W9" s="7">
        <v>221.78</v>
      </c>
      <c r="X9" s="7">
        <v>195.92</v>
      </c>
      <c r="Y9" s="7">
        <v>25.608000000000001</v>
      </c>
      <c r="Z9" s="7">
        <v>14.746</v>
      </c>
      <c r="AA9" s="4">
        <v>43353</v>
      </c>
      <c r="AB9" s="7">
        <v>684</v>
      </c>
      <c r="AC9" s="7">
        <v>14.106</v>
      </c>
      <c r="AD9" s="4">
        <v>43353</v>
      </c>
      <c r="AE9" s="7">
        <v>9.75</v>
      </c>
      <c r="AF9" s="7">
        <v>9.4870000000000001</v>
      </c>
      <c r="AG9" s="7">
        <v>16.895</v>
      </c>
      <c r="AH9" s="7">
        <v>18.367000000000001</v>
      </c>
      <c r="AI9" s="4">
        <v>43326</v>
      </c>
      <c r="AJ9" s="10">
        <v>2329989</v>
      </c>
      <c r="AK9" s="10">
        <v>655245</v>
      </c>
      <c r="AL9" s="10">
        <v>81817</v>
      </c>
      <c r="AM9" s="10">
        <v>1347408</v>
      </c>
      <c r="AN9" s="10">
        <v>728661</v>
      </c>
      <c r="AO9" s="65">
        <f t="shared" si="0"/>
        <v>0.24610759964961207</v>
      </c>
      <c r="AP9" s="65">
        <f t="shared" si="1"/>
        <v>0.26555790606736768</v>
      </c>
      <c r="AQ9" s="226">
        <v>5</v>
      </c>
      <c r="AR9" s="226">
        <v>326.93</v>
      </c>
      <c r="AS9" s="226">
        <v>181.66200000000001</v>
      </c>
      <c r="AT9" s="226">
        <v>405.92259999999999</v>
      </c>
      <c r="AU9" s="226">
        <v>470.67599999999999</v>
      </c>
      <c r="AV9" s="226">
        <v>508.59199999999998</v>
      </c>
      <c r="AW9" s="7">
        <v>420.25400000000002</v>
      </c>
      <c r="AX9" s="226">
        <v>5</v>
      </c>
      <c r="AY9" s="28">
        <v>234.03899999999999</v>
      </c>
      <c r="AZ9" s="28">
        <v>22.177999999999997</v>
      </c>
      <c r="BA9" s="28">
        <v>244.30680000000001</v>
      </c>
      <c r="BB9" s="28">
        <v>255.65700000000001</v>
      </c>
      <c r="BC9" s="28">
        <v>256.21699999999998</v>
      </c>
      <c r="BD9" s="7">
        <v>245.47399999999999</v>
      </c>
      <c r="BE9" s="226">
        <v>5</v>
      </c>
      <c r="BF9" s="226">
        <v>113.794</v>
      </c>
      <c r="BG9" s="226">
        <v>56.952000000000012</v>
      </c>
      <c r="BH9" s="226">
        <v>141.9144</v>
      </c>
      <c r="BI9" s="226">
        <v>160.976</v>
      </c>
      <c r="BJ9" s="226">
        <v>170.74600000000001</v>
      </c>
      <c r="BK9" s="7">
        <v>141.82599999999999</v>
      </c>
      <c r="BL9" s="226">
        <v>5</v>
      </c>
      <c r="BM9" s="27">
        <v>40.276000000000003</v>
      </c>
      <c r="BN9" s="32">
        <v>41.384</v>
      </c>
      <c r="BO9" s="6">
        <v>64.697000000000003</v>
      </c>
      <c r="BP9" s="6">
        <v>65.27</v>
      </c>
      <c r="BQ9" s="6">
        <v>36.308999999999997</v>
      </c>
      <c r="BR9" s="226">
        <v>5</v>
      </c>
      <c r="BS9" s="3">
        <v>85.2</v>
      </c>
      <c r="BT9" s="3">
        <v>3.5</v>
      </c>
      <c r="BU9" s="3">
        <v>87.58</v>
      </c>
      <c r="BV9" s="31">
        <v>88.9</v>
      </c>
      <c r="BW9" s="3">
        <v>88.7</v>
      </c>
      <c r="BX9" s="9">
        <v>91.125</v>
      </c>
      <c r="BY9" s="226">
        <v>5</v>
      </c>
      <c r="BZ9" s="17">
        <v>14555</v>
      </c>
      <c r="CA9" s="17">
        <v>1534</v>
      </c>
      <c r="CB9" s="17">
        <v>15427.4</v>
      </c>
      <c r="CC9" s="17">
        <v>15739</v>
      </c>
      <c r="CD9" s="17">
        <v>16089</v>
      </c>
      <c r="CE9" s="17">
        <v>16542</v>
      </c>
      <c r="CF9" s="4">
        <v>43322</v>
      </c>
      <c r="CG9" s="17">
        <v>10900</v>
      </c>
      <c r="CH9" s="4">
        <v>43322</v>
      </c>
      <c r="CI9" s="17">
        <v>6257.25</v>
      </c>
      <c r="CJ9" s="4">
        <v>43322</v>
      </c>
      <c r="CK9" s="17">
        <v>2923.25</v>
      </c>
      <c r="CL9" s="5">
        <v>43329</v>
      </c>
      <c r="CM9" s="7">
        <v>901</v>
      </c>
      <c r="CN9" s="17">
        <v>2503</v>
      </c>
      <c r="CO9" s="4">
        <v>43353</v>
      </c>
      <c r="CP9" s="9">
        <v>138.40733333333336</v>
      </c>
      <c r="CQ9" s="4">
        <v>43329</v>
      </c>
      <c r="CR9" s="7">
        <v>869</v>
      </c>
      <c r="CS9" s="4">
        <v>43329</v>
      </c>
      <c r="CT9" s="7">
        <v>141</v>
      </c>
      <c r="CU9" s="4">
        <v>43353</v>
      </c>
      <c r="CV9" s="7">
        <v>81.709999999999994</v>
      </c>
      <c r="CW9" s="7">
        <v>42.09</v>
      </c>
      <c r="CX9" s="7">
        <v>114.48</v>
      </c>
      <c r="CY9" s="7">
        <v>38.520000000000003</v>
      </c>
      <c r="CZ9" s="7">
        <v>21.47</v>
      </c>
      <c r="DA9" s="4">
        <v>43353</v>
      </c>
      <c r="DB9" s="7">
        <v>60.01</v>
      </c>
      <c r="DC9" s="7">
        <v>163.22</v>
      </c>
      <c r="DD9" s="7">
        <v>114.32</v>
      </c>
      <c r="DE9" s="7">
        <v>43.31</v>
      </c>
      <c r="DF9" s="7">
        <v>63.18</v>
      </c>
      <c r="DG9" s="7">
        <v>71.150000000000006</v>
      </c>
      <c r="DH9" s="4">
        <v>43353</v>
      </c>
      <c r="DI9" s="7">
        <v>115.25</v>
      </c>
      <c r="DJ9" s="7">
        <v>113.95</v>
      </c>
      <c r="DK9" s="7">
        <v>82.43</v>
      </c>
      <c r="DL9" s="7">
        <v>50.85</v>
      </c>
      <c r="DM9" s="7">
        <v>153.22</v>
      </c>
      <c r="DN9" s="4">
        <v>43353</v>
      </c>
      <c r="DO9" s="7">
        <v>16.420000000000002</v>
      </c>
      <c r="DP9" s="7">
        <v>51.88</v>
      </c>
      <c r="DQ9" s="7">
        <v>16.440000000000001</v>
      </c>
      <c r="DR9" s="7">
        <v>15.85</v>
      </c>
    </row>
    <row r="10" spans="1:122" s="226" customFormat="1" ht="15.75" customHeight="1">
      <c r="A10" s="4">
        <v>43350</v>
      </c>
      <c r="B10" s="7">
        <v>76.83</v>
      </c>
      <c r="C10" s="7">
        <v>67.75</v>
      </c>
      <c r="D10" s="7">
        <v>9.0799999999999983</v>
      </c>
      <c r="E10" s="4">
        <v>43350</v>
      </c>
      <c r="F10" s="7">
        <v>517.20000000000005</v>
      </c>
      <c r="G10" s="4">
        <v>43350</v>
      </c>
      <c r="H10" s="41">
        <v>331998</v>
      </c>
      <c r="I10" s="41">
        <v>33830</v>
      </c>
      <c r="J10" s="4">
        <v>43350</v>
      </c>
      <c r="K10" s="7">
        <v>0.35999999999999943</v>
      </c>
      <c r="L10" s="7">
        <v>1.019999999999996</v>
      </c>
      <c r="M10" s="229">
        <v>2.5400000000000063</v>
      </c>
      <c r="N10" s="4">
        <v>43350</v>
      </c>
      <c r="O10" s="7">
        <v>0.67000000000000171</v>
      </c>
      <c r="P10" s="7">
        <v>1.3599999999999994</v>
      </c>
      <c r="Q10" s="7">
        <v>2.9699999999999989</v>
      </c>
      <c r="R10" s="4">
        <v>43350</v>
      </c>
      <c r="S10" s="7">
        <v>9.0799999999999983</v>
      </c>
      <c r="T10" s="7">
        <v>2.4899999999999949</v>
      </c>
      <c r="U10" s="7">
        <v>7</v>
      </c>
      <c r="V10" s="4">
        <v>43350</v>
      </c>
      <c r="W10" s="7">
        <v>221.82</v>
      </c>
      <c r="X10" s="7">
        <v>197</v>
      </c>
      <c r="Y10" s="7">
        <v>25.492000000000001</v>
      </c>
      <c r="Z10" s="7">
        <v>15.137</v>
      </c>
      <c r="AA10" s="4">
        <v>43350</v>
      </c>
      <c r="AB10" s="7">
        <v>677.25</v>
      </c>
      <c r="AC10" s="7">
        <v>14.324999999999999</v>
      </c>
      <c r="AD10" s="4">
        <v>43350</v>
      </c>
      <c r="AE10" s="7">
        <v>9.86</v>
      </c>
      <c r="AF10" s="7">
        <v>9.5640000000000001</v>
      </c>
      <c r="AG10" s="7">
        <v>16.856000000000002</v>
      </c>
      <c r="AH10" s="7">
        <v>18.588999999999999</v>
      </c>
      <c r="AI10" s="4">
        <v>43319</v>
      </c>
      <c r="AJ10" s="10">
        <v>2342575</v>
      </c>
      <c r="AK10" s="10">
        <v>691708</v>
      </c>
      <c r="AL10" s="10">
        <v>82781</v>
      </c>
      <c r="AM10" s="10">
        <v>1379031</v>
      </c>
      <c r="AN10" s="10">
        <v>726683</v>
      </c>
      <c r="AO10" s="65">
        <f t="shared" si="0"/>
        <v>0.25993916950364448</v>
      </c>
      <c r="AP10" s="65">
        <f t="shared" si="1"/>
        <v>0.27847475534401245</v>
      </c>
      <c r="AQ10" s="226">
        <v>6</v>
      </c>
      <c r="AR10" s="226">
        <v>329.983</v>
      </c>
      <c r="AS10" s="226">
        <v>188.136</v>
      </c>
      <c r="AT10" s="226">
        <v>409.2824</v>
      </c>
      <c r="AU10" s="226">
        <v>472.82299999999998</v>
      </c>
      <c r="AV10" s="226">
        <v>518.11900000000003</v>
      </c>
      <c r="AW10" s="226">
        <v>422.09500000000003</v>
      </c>
      <c r="AX10" s="226">
        <v>6</v>
      </c>
      <c r="AY10" s="28">
        <v>233.09800000000001</v>
      </c>
      <c r="AZ10" s="28">
        <v>25.964999999999975</v>
      </c>
      <c r="BA10" s="28">
        <v>245.34740000000002</v>
      </c>
      <c r="BB10" s="28">
        <v>258.69299999999998</v>
      </c>
      <c r="BC10" s="28">
        <v>259.06299999999999</v>
      </c>
      <c r="BD10" s="28">
        <v>249.07300000000001</v>
      </c>
      <c r="BE10" s="226">
        <v>6</v>
      </c>
      <c r="BF10" s="226">
        <v>113.063</v>
      </c>
      <c r="BG10" s="226">
        <v>56.993999999999986</v>
      </c>
      <c r="BH10" s="226">
        <v>140.52440000000001</v>
      </c>
      <c r="BI10" s="226">
        <v>162.375</v>
      </c>
      <c r="BJ10" s="226">
        <v>170.05699999999999</v>
      </c>
      <c r="BK10" s="226">
        <v>141.36699999999999</v>
      </c>
      <c r="BL10" s="226">
        <v>6</v>
      </c>
      <c r="BM10" s="27">
        <v>37.603000000000002</v>
      </c>
      <c r="BN10" s="32">
        <v>42.597999999999999</v>
      </c>
      <c r="BO10" s="6">
        <v>64.733000000000004</v>
      </c>
      <c r="BP10" s="6">
        <v>64.567999999999998</v>
      </c>
      <c r="BQ10" s="6">
        <v>32.667000000000002</v>
      </c>
      <c r="BR10" s="226">
        <v>6</v>
      </c>
      <c r="BS10" s="3">
        <v>84.1</v>
      </c>
      <c r="BT10" s="3">
        <v>4.3000000000000114</v>
      </c>
      <c r="BU10" s="3">
        <v>86.8</v>
      </c>
      <c r="BV10" s="31">
        <v>87.7</v>
      </c>
      <c r="BW10" s="31">
        <v>87.4</v>
      </c>
      <c r="BX10" s="31">
        <v>90.3</v>
      </c>
      <c r="BY10" s="226">
        <v>6</v>
      </c>
      <c r="BZ10" s="17">
        <v>14357</v>
      </c>
      <c r="CA10" s="17">
        <v>1479</v>
      </c>
      <c r="CB10" s="17">
        <v>15277.6</v>
      </c>
      <c r="CC10" s="17">
        <v>15653</v>
      </c>
      <c r="CD10" s="17">
        <v>15836</v>
      </c>
      <c r="CE10" s="17">
        <v>16364</v>
      </c>
      <c r="CF10" s="4">
        <v>43315</v>
      </c>
      <c r="CG10" s="17">
        <v>10800</v>
      </c>
      <c r="CH10" s="4">
        <v>43315</v>
      </c>
      <c r="CI10" s="17">
        <v>6303</v>
      </c>
      <c r="CJ10" s="4">
        <v>43315</v>
      </c>
      <c r="CK10" s="17">
        <v>2802.5</v>
      </c>
      <c r="CL10" s="5">
        <v>43322</v>
      </c>
      <c r="CM10" s="17">
        <v>1021</v>
      </c>
      <c r="CN10" s="17">
        <v>2578</v>
      </c>
      <c r="CO10" s="4">
        <v>43352</v>
      </c>
      <c r="CP10" s="9">
        <v>138.94213333333335</v>
      </c>
      <c r="CQ10" s="4">
        <v>43322</v>
      </c>
      <c r="CR10" s="7">
        <v>869</v>
      </c>
      <c r="CS10" s="4">
        <v>43322</v>
      </c>
      <c r="CT10" s="7">
        <v>140</v>
      </c>
      <c r="CU10" s="4">
        <v>43350</v>
      </c>
      <c r="CV10" s="7">
        <v>81.83</v>
      </c>
      <c r="CW10" s="7">
        <v>42.03</v>
      </c>
      <c r="CX10" s="7">
        <v>114.6</v>
      </c>
      <c r="CY10" s="7">
        <v>39.03</v>
      </c>
      <c r="CZ10" s="7">
        <v>21.94</v>
      </c>
      <c r="DA10" s="4">
        <v>43350</v>
      </c>
      <c r="DB10" s="7">
        <v>59.8</v>
      </c>
      <c r="DC10" s="7">
        <v>162.19</v>
      </c>
      <c r="DD10" s="7">
        <v>114.47</v>
      </c>
      <c r="DE10" s="7">
        <v>42.87</v>
      </c>
      <c r="DF10" s="7">
        <v>63.54</v>
      </c>
      <c r="DG10" s="7">
        <v>70.22</v>
      </c>
      <c r="DH10" s="4">
        <v>43350</v>
      </c>
      <c r="DI10" s="7">
        <v>115.08</v>
      </c>
      <c r="DJ10" s="7">
        <v>114.3</v>
      </c>
      <c r="DK10" s="7">
        <v>82.51</v>
      </c>
      <c r="DL10" s="7">
        <v>50.68</v>
      </c>
      <c r="DM10" s="7">
        <v>153.29</v>
      </c>
      <c r="DN10" s="4">
        <v>43350</v>
      </c>
      <c r="DO10" s="7">
        <v>16.36</v>
      </c>
      <c r="DP10" s="7">
        <v>51.99</v>
      </c>
      <c r="DQ10" s="7">
        <v>16.324999999999999</v>
      </c>
      <c r="DR10" s="7">
        <v>15.725999999999999</v>
      </c>
    </row>
    <row r="11" spans="1:122" s="226" customFormat="1" ht="15.75" customHeight="1">
      <c r="A11" s="4">
        <v>43349</v>
      </c>
      <c r="B11" s="7">
        <v>76.5</v>
      </c>
      <c r="C11" s="7">
        <v>67.77</v>
      </c>
      <c r="D11" s="7">
        <v>8.730000000000004</v>
      </c>
      <c r="E11" s="4">
        <v>43349</v>
      </c>
      <c r="F11" s="7">
        <v>520.9</v>
      </c>
      <c r="G11" s="4">
        <v>43349</v>
      </c>
      <c r="H11" s="41">
        <v>280408</v>
      </c>
      <c r="I11" s="41">
        <v>35128</v>
      </c>
      <c r="J11" s="4">
        <v>43349</v>
      </c>
      <c r="K11" s="7">
        <v>0.46999999999999886</v>
      </c>
      <c r="L11" s="7">
        <v>1.1899999999999977</v>
      </c>
      <c r="M11" s="229">
        <v>2.7299999999999898</v>
      </c>
      <c r="N11" s="4">
        <v>43349</v>
      </c>
      <c r="O11" s="7">
        <v>0.67000000000000171</v>
      </c>
      <c r="P11" s="7">
        <v>1.3599999999999994</v>
      </c>
      <c r="Q11" s="7">
        <v>2.9399999999999977</v>
      </c>
      <c r="R11" s="4">
        <v>43349</v>
      </c>
      <c r="S11" s="7">
        <v>8.730000000000004</v>
      </c>
      <c r="T11" s="7">
        <v>1.0499999999999972</v>
      </c>
      <c r="U11" s="7">
        <v>7</v>
      </c>
      <c r="V11" s="4">
        <v>43349</v>
      </c>
      <c r="W11" s="7">
        <v>220.91</v>
      </c>
      <c r="X11" s="7">
        <v>195.1</v>
      </c>
      <c r="Y11" s="7">
        <v>25.012</v>
      </c>
      <c r="Z11" s="7">
        <v>14.172000000000001</v>
      </c>
      <c r="AA11" s="4">
        <v>43349</v>
      </c>
      <c r="AB11" s="7">
        <v>680</v>
      </c>
      <c r="AC11" s="7">
        <v>14.406000000000001</v>
      </c>
      <c r="AD11" s="4">
        <v>43349</v>
      </c>
      <c r="AE11" s="7">
        <v>9.11</v>
      </c>
      <c r="AF11" s="7">
        <v>9.1579999999999995</v>
      </c>
      <c r="AG11" s="7">
        <v>16.105</v>
      </c>
      <c r="AH11" s="7">
        <v>17.785</v>
      </c>
      <c r="AI11" s="4">
        <v>43312</v>
      </c>
      <c r="AJ11" s="10">
        <v>2349169</v>
      </c>
      <c r="AK11" s="10">
        <v>698719</v>
      </c>
      <c r="AL11" s="10">
        <v>85319</v>
      </c>
      <c r="AM11" s="10">
        <v>1380794</v>
      </c>
      <c r="AN11" s="10">
        <v>729197</v>
      </c>
      <c r="AO11" s="65">
        <f t="shared" si="0"/>
        <v>0.26111361081301515</v>
      </c>
      <c r="AP11" s="65">
        <f t="shared" si="1"/>
        <v>0.27737340310552372</v>
      </c>
      <c r="AQ11" s="226">
        <v>7</v>
      </c>
      <c r="AR11" s="226">
        <v>330.95600000000002</v>
      </c>
      <c r="AS11" s="226">
        <v>187.727</v>
      </c>
      <c r="AT11" s="226">
        <v>412.39100000000002</v>
      </c>
      <c r="AU11" s="226">
        <v>476.32499999999999</v>
      </c>
      <c r="AV11" s="226">
        <v>518.68299999999999</v>
      </c>
      <c r="AW11" s="226">
        <v>420.47899999999998</v>
      </c>
      <c r="AX11" s="226">
        <v>7</v>
      </c>
      <c r="AY11" s="28">
        <v>230.352</v>
      </c>
      <c r="AZ11" s="28">
        <v>26.10499999999999</v>
      </c>
      <c r="BA11" s="28">
        <v>243.95660000000004</v>
      </c>
      <c r="BB11" s="28">
        <v>256.45699999999999</v>
      </c>
      <c r="BC11" s="28">
        <v>256.435</v>
      </c>
      <c r="BD11" s="28">
        <v>249.334</v>
      </c>
      <c r="BE11" s="226">
        <v>7</v>
      </c>
      <c r="BF11" s="226">
        <v>112.724</v>
      </c>
      <c r="BG11" s="226">
        <v>52.409000000000006</v>
      </c>
      <c r="BH11" s="226">
        <v>137.92160000000001</v>
      </c>
      <c r="BI11" s="226">
        <v>160.715</v>
      </c>
      <c r="BJ11" s="226">
        <v>165.13300000000001</v>
      </c>
      <c r="BK11" s="226">
        <v>138.94499999999999</v>
      </c>
      <c r="BL11" s="226">
        <v>7</v>
      </c>
      <c r="BM11" s="27">
        <v>35.869999999999997</v>
      </c>
      <c r="BN11" s="32">
        <v>46.261000000000003</v>
      </c>
      <c r="BO11" s="6">
        <v>65.066000000000003</v>
      </c>
      <c r="BP11" s="6">
        <v>63.04</v>
      </c>
      <c r="BQ11" s="6">
        <v>30.003</v>
      </c>
      <c r="BR11" s="226">
        <v>7</v>
      </c>
      <c r="BS11" s="3">
        <v>84</v>
      </c>
      <c r="BT11" s="3">
        <v>5.2000000000000028</v>
      </c>
      <c r="BU11" s="3">
        <v>86.739999999999981</v>
      </c>
      <c r="BV11" s="31">
        <v>87.1</v>
      </c>
      <c r="BW11" s="31">
        <v>86.4</v>
      </c>
      <c r="BX11" s="31">
        <v>89.6</v>
      </c>
      <c r="BY11" s="226">
        <v>7</v>
      </c>
      <c r="BZ11" s="17">
        <v>14350</v>
      </c>
      <c r="CA11" s="17">
        <v>1315</v>
      </c>
      <c r="CB11" s="17">
        <v>15264.8</v>
      </c>
      <c r="CC11" s="17">
        <v>15665</v>
      </c>
      <c r="CD11" s="17">
        <v>15642</v>
      </c>
      <c r="CE11" s="17">
        <v>16201</v>
      </c>
      <c r="CF11" s="4">
        <v>43308</v>
      </c>
      <c r="CG11" s="17">
        <v>10900</v>
      </c>
      <c r="CH11" s="4">
        <v>43308</v>
      </c>
      <c r="CI11" s="17">
        <v>6133.75</v>
      </c>
      <c r="CJ11" s="4">
        <v>43308</v>
      </c>
      <c r="CK11" s="17">
        <v>3009</v>
      </c>
      <c r="CL11" s="5">
        <v>43315</v>
      </c>
      <c r="CM11" s="17">
        <v>974</v>
      </c>
      <c r="CN11" s="17">
        <v>2487</v>
      </c>
      <c r="CO11" s="4">
        <v>43350</v>
      </c>
      <c r="CP11" s="9">
        <v>138.65</v>
      </c>
      <c r="CQ11" s="4">
        <v>43315</v>
      </c>
      <c r="CR11" s="7">
        <v>859</v>
      </c>
      <c r="CS11" s="4">
        <v>43315</v>
      </c>
      <c r="CT11" s="7">
        <v>152</v>
      </c>
      <c r="CU11" s="4">
        <v>43349</v>
      </c>
      <c r="CV11" s="7">
        <v>80.459999999999994</v>
      </c>
      <c r="CW11" s="7">
        <v>42.21</v>
      </c>
      <c r="CX11" s="7">
        <v>115.23</v>
      </c>
      <c r="CY11" s="7">
        <v>39.31</v>
      </c>
      <c r="CZ11" s="7">
        <v>21.7</v>
      </c>
      <c r="DA11" s="4">
        <v>43349</v>
      </c>
      <c r="DB11" s="7">
        <v>60.64</v>
      </c>
      <c r="DC11" s="7">
        <v>164.63</v>
      </c>
      <c r="DD11" s="7">
        <v>115.5</v>
      </c>
      <c r="DE11" s="7">
        <v>42.66</v>
      </c>
      <c r="DF11" s="7">
        <v>63.68</v>
      </c>
      <c r="DG11" s="7">
        <v>70.540000000000006</v>
      </c>
      <c r="DH11" s="4">
        <v>43349</v>
      </c>
      <c r="DI11" s="7">
        <v>116.07</v>
      </c>
      <c r="DJ11" s="7">
        <v>116.7</v>
      </c>
      <c r="DK11" s="7">
        <v>82.8</v>
      </c>
      <c r="DL11" s="7">
        <v>50.94</v>
      </c>
      <c r="DM11" s="7">
        <v>153.80000000000001</v>
      </c>
      <c r="DN11" s="4">
        <v>43349</v>
      </c>
      <c r="DO11" s="7">
        <v>16.329999999999998</v>
      </c>
      <c r="DP11" s="7">
        <v>52.03</v>
      </c>
      <c r="DQ11" s="7">
        <v>16.405000000000001</v>
      </c>
      <c r="DR11" s="7">
        <v>15.826000000000001</v>
      </c>
    </row>
    <row r="12" spans="1:122" s="226" customFormat="1" ht="15.75" customHeight="1">
      <c r="A12" s="4">
        <v>43348</v>
      </c>
      <c r="B12" s="7">
        <v>77.27</v>
      </c>
      <c r="C12" s="7">
        <v>68.72</v>
      </c>
      <c r="D12" s="7">
        <v>8.5499999999999972</v>
      </c>
      <c r="E12" s="4">
        <v>43348</v>
      </c>
      <c r="F12" s="7">
        <v>525.70000000000005</v>
      </c>
      <c r="G12" s="4">
        <v>43348</v>
      </c>
      <c r="H12" s="41">
        <v>348304</v>
      </c>
      <c r="I12" s="41">
        <v>33730</v>
      </c>
      <c r="J12" s="4">
        <v>43348</v>
      </c>
      <c r="K12" s="7">
        <v>0.54999999999999716</v>
      </c>
      <c r="L12" s="7">
        <v>1.2999999999999972</v>
      </c>
      <c r="M12" s="229">
        <v>2.9399999999999977</v>
      </c>
      <c r="N12" s="4">
        <v>43348</v>
      </c>
      <c r="O12" s="7">
        <v>0.70000000000000284</v>
      </c>
      <c r="P12" s="7">
        <v>1.4399999999999977</v>
      </c>
      <c r="Q12" s="7">
        <v>3.0600000000000023</v>
      </c>
      <c r="R12" s="4">
        <v>43348</v>
      </c>
      <c r="S12" s="7">
        <v>8.5499999999999972</v>
      </c>
      <c r="T12" s="7">
        <v>1.6599999999999966</v>
      </c>
      <c r="U12" s="7">
        <v>6.6500000000000057</v>
      </c>
      <c r="V12" s="4">
        <v>43348</v>
      </c>
      <c r="W12" s="7">
        <v>223.45</v>
      </c>
      <c r="X12" s="7">
        <v>196.48</v>
      </c>
      <c r="Y12" s="7">
        <v>25.129000000000001</v>
      </c>
      <c r="Z12" s="7">
        <v>13.802</v>
      </c>
      <c r="AA12" s="4">
        <v>43348</v>
      </c>
      <c r="AB12" s="7">
        <v>689</v>
      </c>
      <c r="AC12" s="7">
        <v>14.843999999999999</v>
      </c>
      <c r="AD12" s="4">
        <v>43348</v>
      </c>
      <c r="AE12" s="7">
        <v>9.44</v>
      </c>
      <c r="AF12" s="7">
        <v>9.9849999999999994</v>
      </c>
      <c r="AG12" s="7">
        <v>16.088000000000001</v>
      </c>
      <c r="AH12" s="7">
        <v>17.576999999999998</v>
      </c>
      <c r="AI12" s="4">
        <v>43305</v>
      </c>
      <c r="AJ12" s="10">
        <v>2361062</v>
      </c>
      <c r="AK12" s="10">
        <v>688176</v>
      </c>
      <c r="AL12" s="10">
        <v>77705</v>
      </c>
      <c r="AM12" s="10">
        <v>1385967</v>
      </c>
      <c r="AN12" s="10">
        <v>734311</v>
      </c>
      <c r="AO12" s="65">
        <f t="shared" si="0"/>
        <v>0.25855780153168362</v>
      </c>
      <c r="AP12" s="65">
        <f t="shared" si="1"/>
        <v>0.27600122317838327</v>
      </c>
      <c r="AQ12" s="226">
        <v>8</v>
      </c>
      <c r="AR12" s="226">
        <v>331.024</v>
      </c>
      <c r="AS12" s="226">
        <v>189.15999999999994</v>
      </c>
      <c r="AT12" s="226">
        <v>415.31659999999999</v>
      </c>
      <c r="AU12" s="226">
        <v>486.69900000000001</v>
      </c>
      <c r="AV12" s="226">
        <v>520.18399999999997</v>
      </c>
      <c r="AW12" s="226">
        <v>423.49799999999999</v>
      </c>
      <c r="AX12" s="226">
        <v>8</v>
      </c>
      <c r="AY12" s="28">
        <v>228.495</v>
      </c>
      <c r="AZ12" s="28">
        <v>27.394000000000005</v>
      </c>
      <c r="BA12" s="28">
        <v>241.99740000000003</v>
      </c>
      <c r="BB12" s="28">
        <v>254.989</v>
      </c>
      <c r="BC12" s="28">
        <v>255.88900000000001</v>
      </c>
      <c r="BD12" s="28">
        <v>251.81700000000001</v>
      </c>
      <c r="BE12" s="226">
        <v>8</v>
      </c>
      <c r="BF12" s="226">
        <v>113.062</v>
      </c>
      <c r="BG12" s="226">
        <v>51.146000000000001</v>
      </c>
      <c r="BH12" s="226">
        <v>137.94979999999998</v>
      </c>
      <c r="BI12" s="226">
        <v>163.59700000000001</v>
      </c>
      <c r="BJ12" s="226">
        <v>164.208</v>
      </c>
      <c r="BK12" s="226">
        <v>137.98500000000001</v>
      </c>
      <c r="BL12" s="226">
        <v>8</v>
      </c>
      <c r="BM12" s="27">
        <v>34.792000000000002</v>
      </c>
      <c r="BN12" s="32">
        <v>48.68</v>
      </c>
      <c r="BO12" s="6">
        <v>66.256</v>
      </c>
      <c r="BP12" s="6">
        <v>63.534999999999997</v>
      </c>
      <c r="BQ12" s="6">
        <v>28.785</v>
      </c>
      <c r="BR12" s="226">
        <v>8</v>
      </c>
      <c r="BS12" s="3">
        <v>84</v>
      </c>
      <c r="BT12" s="3">
        <v>5</v>
      </c>
      <c r="BU12" s="3">
        <v>86.66</v>
      </c>
      <c r="BV12" s="31">
        <v>87.1</v>
      </c>
      <c r="BW12" s="31">
        <v>85.8</v>
      </c>
      <c r="BX12" s="31">
        <v>89.55</v>
      </c>
      <c r="BY12" s="226">
        <v>8</v>
      </c>
      <c r="BZ12" s="17">
        <v>14357</v>
      </c>
      <c r="CA12" s="17">
        <v>1367</v>
      </c>
      <c r="CB12" s="17">
        <v>15257.2</v>
      </c>
      <c r="CC12" s="17">
        <v>15724</v>
      </c>
      <c r="CD12" s="17">
        <v>15572</v>
      </c>
      <c r="CE12" s="17">
        <v>16168.5</v>
      </c>
      <c r="CF12" s="4">
        <v>43301</v>
      </c>
      <c r="CG12" s="17">
        <v>11000</v>
      </c>
      <c r="CH12" s="4">
        <v>43301</v>
      </c>
      <c r="CI12" s="17">
        <v>6203.75</v>
      </c>
      <c r="CJ12" s="4">
        <v>43301</v>
      </c>
      <c r="CK12" s="17">
        <v>3029.25</v>
      </c>
      <c r="CL12" s="5">
        <v>43308</v>
      </c>
      <c r="CM12" s="17">
        <v>945</v>
      </c>
      <c r="CN12" s="17">
        <v>2394</v>
      </c>
      <c r="CO12" s="4">
        <v>43349</v>
      </c>
      <c r="CP12" s="9">
        <v>138.65933333333334</v>
      </c>
      <c r="CQ12" s="4">
        <v>43308</v>
      </c>
      <c r="CR12" s="7">
        <v>861</v>
      </c>
      <c r="CS12" s="4">
        <v>43308</v>
      </c>
      <c r="CT12" s="7">
        <v>154</v>
      </c>
      <c r="CU12" s="4">
        <v>43348</v>
      </c>
      <c r="CV12" s="7">
        <v>81.36</v>
      </c>
      <c r="CW12" s="7">
        <v>42.78</v>
      </c>
      <c r="CX12" s="7">
        <v>118.92</v>
      </c>
      <c r="CY12" s="7">
        <v>40.03</v>
      </c>
      <c r="CZ12" s="7">
        <v>21.9</v>
      </c>
      <c r="DA12" s="4">
        <v>43348</v>
      </c>
      <c r="DB12" s="7">
        <v>63.4</v>
      </c>
      <c r="DC12" s="7">
        <v>169.22</v>
      </c>
      <c r="DD12" s="7">
        <v>117.89</v>
      </c>
      <c r="DE12" s="7">
        <v>43.92</v>
      </c>
      <c r="DF12" s="7">
        <v>64.39</v>
      </c>
      <c r="DG12" s="7">
        <v>73</v>
      </c>
      <c r="DH12" s="4">
        <v>43348</v>
      </c>
      <c r="DI12" s="7">
        <v>116.91</v>
      </c>
      <c r="DJ12" s="7">
        <v>117.99</v>
      </c>
      <c r="DK12" s="7">
        <v>83.94</v>
      </c>
      <c r="DL12" s="7">
        <v>52.23</v>
      </c>
      <c r="DM12" s="7">
        <v>155.47</v>
      </c>
      <c r="DN12" s="4">
        <v>43348</v>
      </c>
      <c r="DO12" s="7">
        <v>16.535</v>
      </c>
      <c r="DP12" s="7">
        <v>52.53</v>
      </c>
      <c r="DQ12" s="7">
        <v>16.835000000000001</v>
      </c>
      <c r="DR12" s="7">
        <v>15.96</v>
      </c>
    </row>
    <row r="13" spans="1:122" s="226" customFormat="1" ht="15.75" customHeight="1">
      <c r="A13" s="4">
        <v>43347</v>
      </c>
      <c r="B13" s="7">
        <v>78.17</v>
      </c>
      <c r="C13" s="7">
        <v>69.87</v>
      </c>
      <c r="D13" s="7">
        <v>8.2999999999999972</v>
      </c>
      <c r="E13" s="4">
        <v>43347</v>
      </c>
      <c r="F13" s="7">
        <v>523.4</v>
      </c>
      <c r="G13" s="4">
        <v>43347</v>
      </c>
      <c r="H13" s="41">
        <v>233514</v>
      </c>
      <c r="I13" s="41">
        <v>31700</v>
      </c>
      <c r="J13" s="4">
        <v>43347</v>
      </c>
      <c r="K13" s="7">
        <v>0.57999999999999829</v>
      </c>
      <c r="L13" s="7">
        <v>1.4200000000000017</v>
      </c>
      <c r="M13" s="229">
        <v>3.3000000000000114</v>
      </c>
      <c r="N13" s="4">
        <v>43347</v>
      </c>
      <c r="O13" s="7">
        <v>0.54999999999999716</v>
      </c>
      <c r="P13" s="7">
        <v>1.3200000000000074</v>
      </c>
      <c r="Q13" s="7">
        <v>3.1299999999999955</v>
      </c>
      <c r="R13" s="4">
        <v>43347</v>
      </c>
      <c r="S13" s="7">
        <v>8.2999999999999972</v>
      </c>
      <c r="T13" s="7">
        <v>1.019999999999996</v>
      </c>
      <c r="U13" s="7">
        <v>6.6499999999999915</v>
      </c>
      <c r="V13" s="4">
        <v>43347</v>
      </c>
      <c r="W13" s="7">
        <v>225.47</v>
      </c>
      <c r="X13" s="7">
        <v>199.42</v>
      </c>
      <c r="Y13" s="7">
        <v>24.826999999999998</v>
      </c>
      <c r="Z13" s="7">
        <v>13.885999999999999</v>
      </c>
      <c r="AA13" s="4">
        <v>43347</v>
      </c>
      <c r="AB13" s="7">
        <v>698.25</v>
      </c>
      <c r="AC13" s="7">
        <v>15.118</v>
      </c>
      <c r="AD13" s="4">
        <v>43347</v>
      </c>
      <c r="AE13" s="7">
        <v>10.18</v>
      </c>
      <c r="AF13" s="7">
        <v>10.971</v>
      </c>
      <c r="AG13" s="7">
        <v>16.832999999999998</v>
      </c>
      <c r="AH13" s="7">
        <v>17.533000000000001</v>
      </c>
      <c r="AI13" s="4">
        <v>43298</v>
      </c>
      <c r="AJ13" s="10">
        <v>2440486</v>
      </c>
      <c r="AK13" s="10">
        <v>710471</v>
      </c>
      <c r="AL13" s="10">
        <v>79177</v>
      </c>
      <c r="AM13" s="10">
        <v>1425647</v>
      </c>
      <c r="AN13" s="10">
        <v>754424</v>
      </c>
      <c r="AO13" s="65">
        <f t="shared" si="0"/>
        <v>0.25867552610422678</v>
      </c>
      <c r="AP13" s="65">
        <f t="shared" si="1"/>
        <v>0.27503661156015646</v>
      </c>
      <c r="AQ13" s="226">
        <v>9</v>
      </c>
      <c r="AR13" s="226">
        <v>332.45299999999997</v>
      </c>
      <c r="AS13" s="226">
        <v>195.94</v>
      </c>
      <c r="AT13" s="226">
        <v>422.1268</v>
      </c>
      <c r="AU13" s="226">
        <v>490.84300000000002</v>
      </c>
      <c r="AV13" s="226">
        <v>528.39300000000003</v>
      </c>
      <c r="AW13" s="226">
        <v>425.90600000000001</v>
      </c>
      <c r="AX13" s="226">
        <v>9</v>
      </c>
      <c r="AY13" s="28">
        <v>227.87899999999999</v>
      </c>
      <c r="AZ13" s="28">
        <v>22.584000000000003</v>
      </c>
      <c r="BA13" s="28">
        <v>239.34639999999999</v>
      </c>
      <c r="BB13" s="28">
        <v>250.46299999999999</v>
      </c>
      <c r="BC13" s="28">
        <v>249.334</v>
      </c>
      <c r="BD13" s="28">
        <v>251.029</v>
      </c>
      <c r="BE13" s="226">
        <v>9</v>
      </c>
      <c r="BF13" s="226">
        <v>114.476</v>
      </c>
      <c r="BG13" s="226">
        <v>48.00200000000001</v>
      </c>
      <c r="BH13" s="226">
        <v>136.36320000000001</v>
      </c>
      <c r="BI13" s="226">
        <v>162.47800000000001</v>
      </c>
      <c r="BJ13" s="226">
        <v>161.53200000000001</v>
      </c>
      <c r="BK13" s="226">
        <v>137.42599999999999</v>
      </c>
      <c r="BL13" s="226">
        <v>9</v>
      </c>
      <c r="BM13" s="27">
        <v>32.131999999999998</v>
      </c>
      <c r="BN13" s="32">
        <v>49.216000000000001</v>
      </c>
      <c r="BO13" s="6">
        <v>66.945999999999998</v>
      </c>
      <c r="BP13" s="6">
        <v>64.400000000000006</v>
      </c>
      <c r="BQ13" s="6">
        <v>28.18</v>
      </c>
      <c r="BR13" s="226">
        <v>9</v>
      </c>
      <c r="BS13" s="3">
        <v>83.5</v>
      </c>
      <c r="BT13" s="3">
        <v>4.7000000000000028</v>
      </c>
      <c r="BU13" s="3">
        <v>86.52000000000001</v>
      </c>
      <c r="BV13" s="31">
        <v>87.5</v>
      </c>
      <c r="BW13" s="31">
        <v>85.4</v>
      </c>
      <c r="BX13" s="31">
        <v>88.4</v>
      </c>
      <c r="BY13" s="226">
        <v>9</v>
      </c>
      <c r="BZ13" s="17">
        <v>14257</v>
      </c>
      <c r="CA13" s="17">
        <v>1567</v>
      </c>
      <c r="CB13" s="17">
        <v>15223.8</v>
      </c>
      <c r="CC13" s="17">
        <v>15824</v>
      </c>
      <c r="CD13" s="17">
        <v>15471</v>
      </c>
      <c r="CE13" s="17">
        <v>15953</v>
      </c>
      <c r="CF13" s="4">
        <v>43294</v>
      </c>
      <c r="CG13" s="17">
        <v>11000</v>
      </c>
      <c r="CH13" s="4">
        <v>43294</v>
      </c>
      <c r="CI13" s="17">
        <v>6271</v>
      </c>
      <c r="CJ13" s="4">
        <v>43294</v>
      </c>
      <c r="CK13" s="17">
        <v>3183.5</v>
      </c>
      <c r="CL13" s="5">
        <v>43301</v>
      </c>
      <c r="CM13" s="17">
        <v>1081</v>
      </c>
      <c r="CN13" s="17">
        <v>2272</v>
      </c>
      <c r="CO13" s="4">
        <v>43348</v>
      </c>
      <c r="CP13" s="9">
        <v>138.75360000000001</v>
      </c>
      <c r="CQ13" s="4">
        <v>43301</v>
      </c>
      <c r="CR13" s="7">
        <v>858</v>
      </c>
      <c r="CS13" s="4">
        <v>43301</v>
      </c>
      <c r="CT13" s="7">
        <v>142</v>
      </c>
      <c r="CU13" s="4">
        <v>43347</v>
      </c>
      <c r="CV13" s="7">
        <v>80.290000000000006</v>
      </c>
      <c r="CW13" s="7">
        <v>42.72</v>
      </c>
      <c r="CX13" s="7">
        <v>118.87</v>
      </c>
      <c r="CY13" s="7">
        <v>40.03</v>
      </c>
      <c r="CZ13" s="7">
        <v>21.79</v>
      </c>
      <c r="DA13" s="4">
        <v>43347</v>
      </c>
      <c r="DB13" s="7">
        <v>64.73</v>
      </c>
      <c r="DC13" s="7">
        <v>171.1</v>
      </c>
      <c r="DD13" s="7">
        <v>117.68</v>
      </c>
      <c r="DE13" s="7">
        <v>43.18</v>
      </c>
      <c r="DF13" s="7">
        <v>63.96</v>
      </c>
      <c r="DG13" s="7">
        <v>73.11</v>
      </c>
      <c r="DH13" s="4">
        <v>43347</v>
      </c>
      <c r="DI13" s="7">
        <v>120.24</v>
      </c>
      <c r="DJ13" s="7">
        <v>118.96</v>
      </c>
      <c r="DK13" s="7">
        <v>84.28</v>
      </c>
      <c r="DL13" s="7">
        <v>53.44</v>
      </c>
      <c r="DM13" s="7">
        <v>155.91999999999999</v>
      </c>
      <c r="DN13" s="4">
        <v>43347</v>
      </c>
      <c r="DO13" s="7">
        <v>16.899999999999999</v>
      </c>
      <c r="DP13" s="7">
        <v>53.63</v>
      </c>
      <c r="DQ13" s="7">
        <v>17.475000000000001</v>
      </c>
      <c r="DR13" s="7">
        <v>16.123999999999999</v>
      </c>
    </row>
    <row r="14" spans="1:122" s="226" customFormat="1" ht="15.75" customHeight="1">
      <c r="A14" s="4">
        <v>43346</v>
      </c>
      <c r="B14" s="7">
        <v>78.150000000000006</v>
      </c>
      <c r="C14" s="7" t="e">
        <v>#N/A</v>
      </c>
      <c r="D14" s="7" t="e">
        <v>#N/A</v>
      </c>
      <c r="E14" s="4">
        <v>43346</v>
      </c>
      <c r="F14" s="7">
        <v>521.5</v>
      </c>
      <c r="G14" s="4">
        <v>43346</v>
      </c>
      <c r="H14" s="41">
        <v>242128</v>
      </c>
      <c r="I14" s="41">
        <v>32370</v>
      </c>
      <c r="J14" s="4">
        <v>43343</v>
      </c>
      <c r="K14" s="7">
        <v>0.75</v>
      </c>
      <c r="L14" s="7">
        <v>1.6400000000000006</v>
      </c>
      <c r="M14" s="229">
        <v>3.5499999999999972</v>
      </c>
      <c r="N14" s="4">
        <v>43346</v>
      </c>
      <c r="O14" s="7">
        <v>0.54000000000000625</v>
      </c>
      <c r="P14" s="7">
        <v>1.3300000000000125</v>
      </c>
      <c r="Q14" s="7">
        <v>3.1000000000000085</v>
      </c>
      <c r="R14" s="4">
        <v>43346</v>
      </c>
      <c r="S14" s="7" t="e">
        <v>#N/A</v>
      </c>
      <c r="T14" s="7">
        <v>2.1500000000000057</v>
      </c>
      <c r="U14" s="7" t="e">
        <v>#N/A</v>
      </c>
      <c r="V14" s="4">
        <v>43343</v>
      </c>
      <c r="W14" s="7">
        <v>224.13</v>
      </c>
      <c r="X14" s="7">
        <v>214.37</v>
      </c>
      <c r="Y14" s="7">
        <v>24.483000000000001</v>
      </c>
      <c r="Z14" s="7">
        <v>13.926</v>
      </c>
      <c r="AA14" s="4">
        <v>43346</v>
      </c>
      <c r="AB14" s="7">
        <v>698.25</v>
      </c>
      <c r="AC14" s="7">
        <v>15.25</v>
      </c>
      <c r="AD14" s="4">
        <v>43346</v>
      </c>
      <c r="AE14" s="7">
        <v>11.47</v>
      </c>
      <c r="AF14" s="7">
        <v>11.303000000000001</v>
      </c>
      <c r="AG14" s="7" t="e">
        <v>#N/A</v>
      </c>
      <c r="AH14" s="7">
        <v>18.55</v>
      </c>
      <c r="AI14" s="4">
        <v>43291</v>
      </c>
      <c r="AJ14" s="10">
        <v>2499172</v>
      </c>
      <c r="AK14" s="10">
        <v>755271</v>
      </c>
      <c r="AL14" s="10">
        <v>100806</v>
      </c>
      <c r="AM14" s="10">
        <v>1446697</v>
      </c>
      <c r="AN14" s="10">
        <v>759616</v>
      </c>
      <c r="AO14" s="65">
        <f t="shared" si="0"/>
        <v>0.26187273224892083</v>
      </c>
      <c r="AP14" s="65">
        <f t="shared" si="1"/>
        <v>0.27492345464817947</v>
      </c>
      <c r="AQ14" s="226">
        <v>10</v>
      </c>
      <c r="AR14" s="226">
        <v>338.33300000000003</v>
      </c>
      <c r="AS14" s="226">
        <v>189.82300000000001</v>
      </c>
      <c r="AT14" s="226">
        <v>425.64479999999998</v>
      </c>
      <c r="AU14" s="226">
        <v>492.16</v>
      </c>
      <c r="AV14" s="226">
        <v>528.15599999999995</v>
      </c>
      <c r="AW14" s="226">
        <v>430.928</v>
      </c>
      <c r="AX14" s="226">
        <v>10</v>
      </c>
      <c r="AY14" s="28">
        <v>223.76599999999999</v>
      </c>
      <c r="AZ14" s="28">
        <v>25.950000000000017</v>
      </c>
      <c r="BA14" s="28">
        <v>236.7884</v>
      </c>
      <c r="BB14" s="28">
        <v>249.71600000000001</v>
      </c>
      <c r="BC14" s="28">
        <v>246.279</v>
      </c>
      <c r="BD14" s="28">
        <v>244.75800000000001</v>
      </c>
      <c r="BE14" s="226">
        <v>10</v>
      </c>
      <c r="BF14" s="226">
        <v>113.943</v>
      </c>
      <c r="BG14" s="226">
        <v>47.399999999999991</v>
      </c>
      <c r="BH14" s="226">
        <v>135.70580000000001</v>
      </c>
      <c r="BI14" s="226">
        <v>161.34299999999999</v>
      </c>
      <c r="BJ14" s="226">
        <v>157.303</v>
      </c>
      <c r="BK14" s="226">
        <v>133.066</v>
      </c>
      <c r="BL14" s="226">
        <v>10</v>
      </c>
      <c r="BM14" s="27">
        <v>30.791</v>
      </c>
      <c r="BN14" s="32">
        <v>51.537999999999997</v>
      </c>
      <c r="BO14" s="6">
        <v>67.491</v>
      </c>
      <c r="BP14" s="6">
        <v>66.531999999999996</v>
      </c>
      <c r="BQ14" s="6">
        <v>28.518000000000001</v>
      </c>
      <c r="BR14" s="226">
        <v>10</v>
      </c>
      <c r="BS14" s="3">
        <v>82.8</v>
      </c>
      <c r="BT14" s="3">
        <v>5.6000000000000085</v>
      </c>
      <c r="BU14" s="3">
        <v>86.22</v>
      </c>
      <c r="BV14" s="31">
        <v>88.2</v>
      </c>
      <c r="BW14" s="31">
        <v>85.3</v>
      </c>
      <c r="BX14" s="31">
        <v>88.5</v>
      </c>
      <c r="BY14" s="226">
        <v>10</v>
      </c>
      <c r="BZ14" s="17">
        <v>14178</v>
      </c>
      <c r="CA14" s="17">
        <v>1683</v>
      </c>
      <c r="CB14" s="17">
        <v>15191.6</v>
      </c>
      <c r="CC14" s="17">
        <v>15861</v>
      </c>
      <c r="CD14" s="17">
        <v>15475</v>
      </c>
      <c r="CE14" s="17">
        <v>16004</v>
      </c>
      <c r="CF14" s="4">
        <v>43287</v>
      </c>
      <c r="CG14" s="17">
        <v>10900</v>
      </c>
      <c r="CH14" s="4">
        <v>43287</v>
      </c>
      <c r="CI14" s="17">
        <v>5836.75</v>
      </c>
      <c r="CJ14" s="4">
        <v>43287</v>
      </c>
      <c r="CK14" s="17">
        <v>3343.25</v>
      </c>
      <c r="CL14" s="5">
        <v>43294</v>
      </c>
      <c r="CM14" s="7">
        <v>988</v>
      </c>
      <c r="CN14" s="17">
        <v>2217</v>
      </c>
      <c r="CO14" s="4">
        <v>43347</v>
      </c>
      <c r="CP14" s="9">
        <v>138.70366666666666</v>
      </c>
      <c r="CQ14" s="4">
        <v>43294</v>
      </c>
      <c r="CR14" s="7">
        <v>863</v>
      </c>
      <c r="CS14" s="4">
        <v>43294</v>
      </c>
      <c r="CT14" s="7">
        <v>139</v>
      </c>
      <c r="CU14" s="4">
        <v>43343</v>
      </c>
      <c r="CV14" s="7">
        <v>80.17</v>
      </c>
      <c r="CW14" s="7">
        <v>42.88</v>
      </c>
      <c r="CX14" s="7">
        <v>118.46</v>
      </c>
      <c r="CY14" s="7">
        <v>41.18</v>
      </c>
      <c r="CZ14" s="7">
        <v>21.58</v>
      </c>
      <c r="DA14" s="4">
        <v>43343</v>
      </c>
      <c r="DB14" s="7">
        <v>65.95</v>
      </c>
      <c r="DC14" s="7">
        <v>174.7</v>
      </c>
      <c r="DD14" s="7">
        <v>118.23</v>
      </c>
      <c r="DE14" s="7">
        <v>43.83</v>
      </c>
      <c r="DF14" s="7">
        <v>64.400000000000006</v>
      </c>
      <c r="DG14" s="7">
        <v>73.430000000000007</v>
      </c>
      <c r="DH14" s="4">
        <v>43343</v>
      </c>
      <c r="DI14" s="7">
        <v>117.88</v>
      </c>
      <c r="DJ14" s="7">
        <v>118.51</v>
      </c>
      <c r="DK14" s="7">
        <v>82.29</v>
      </c>
      <c r="DL14" s="7">
        <v>51.92</v>
      </c>
      <c r="DM14" s="7">
        <v>152.79</v>
      </c>
      <c r="DN14" s="4">
        <v>43346</v>
      </c>
      <c r="DO14" s="7">
        <v>16.684999999999999</v>
      </c>
      <c r="DP14" s="7">
        <v>54.14</v>
      </c>
      <c r="DQ14" s="7">
        <v>17.690000000000001</v>
      </c>
      <c r="DR14" s="7">
        <v>16.084</v>
      </c>
    </row>
    <row r="15" spans="1:122" s="226" customFormat="1" ht="15.75" customHeight="1">
      <c r="A15" s="4">
        <v>43343</v>
      </c>
      <c r="B15" s="7">
        <v>77.42</v>
      </c>
      <c r="C15" s="7">
        <v>69.8</v>
      </c>
      <c r="D15" s="7">
        <v>7.6200000000000045</v>
      </c>
      <c r="E15" s="4">
        <v>43343</v>
      </c>
      <c r="F15" s="7">
        <v>522.79999999999995</v>
      </c>
      <c r="G15" s="4">
        <v>43343</v>
      </c>
      <c r="H15" s="41">
        <v>224134</v>
      </c>
      <c r="I15" s="41">
        <v>33620</v>
      </c>
      <c r="J15" s="4">
        <v>43342</v>
      </c>
      <c r="K15" s="7">
        <v>0.79000000000000625</v>
      </c>
      <c r="L15" s="7">
        <v>1.7099999999999937</v>
      </c>
      <c r="M15" s="229">
        <v>3.6500000000000057</v>
      </c>
      <c r="N15" s="4">
        <v>43343</v>
      </c>
      <c r="O15" s="7">
        <v>1.9999999999996021E-2</v>
      </c>
      <c r="P15" s="7">
        <v>0.79000000000000625</v>
      </c>
      <c r="Q15" s="7">
        <v>2.460000000000008</v>
      </c>
      <c r="R15" s="4">
        <v>43343</v>
      </c>
      <c r="S15" s="7">
        <v>7.6200000000000045</v>
      </c>
      <c r="T15" s="7">
        <v>2.2600000000000051</v>
      </c>
      <c r="U15" s="7">
        <v>6.0499999999999972</v>
      </c>
      <c r="V15" s="4">
        <v>43342</v>
      </c>
      <c r="W15" s="7">
        <v>224.83</v>
      </c>
      <c r="X15" s="7">
        <v>214.35</v>
      </c>
      <c r="Y15" s="7">
        <v>24.434999999999999</v>
      </c>
      <c r="Z15" s="7">
        <v>14.128</v>
      </c>
      <c r="AA15" s="4">
        <v>43343</v>
      </c>
      <c r="AB15" s="7">
        <v>692</v>
      </c>
      <c r="AC15" s="7">
        <v>15.298</v>
      </c>
      <c r="AD15" s="4">
        <v>43343</v>
      </c>
      <c r="AE15" s="7">
        <v>11.47</v>
      </c>
      <c r="AF15" s="7">
        <v>11.327999999999999</v>
      </c>
      <c r="AG15" s="7">
        <v>17.518999999999998</v>
      </c>
      <c r="AH15" s="7">
        <v>17.445</v>
      </c>
      <c r="AI15" s="4">
        <v>43284</v>
      </c>
      <c r="AJ15" s="10">
        <v>2466531</v>
      </c>
      <c r="AK15" s="10">
        <v>762738</v>
      </c>
      <c r="AL15" s="10">
        <v>106018</v>
      </c>
      <c r="AM15" s="10">
        <v>1425416</v>
      </c>
      <c r="AN15" s="10">
        <v>741490</v>
      </c>
      <c r="AO15" s="65">
        <f t="shared" si="0"/>
        <v>0.26625248172433269</v>
      </c>
      <c r="AP15" s="65">
        <f t="shared" si="1"/>
        <v>0.27728254783742834</v>
      </c>
      <c r="AQ15" s="226">
        <v>11</v>
      </c>
      <c r="AR15" s="226">
        <v>344.18299999999999</v>
      </c>
      <c r="AS15" s="226">
        <v>188.92699999999999</v>
      </c>
      <c r="AT15" s="226">
        <v>429.73059999999998</v>
      </c>
      <c r="AU15" s="226">
        <v>501.517</v>
      </c>
      <c r="AV15" s="226">
        <v>533.11</v>
      </c>
      <c r="AW15" s="226">
        <v>428.30599999999998</v>
      </c>
      <c r="AX15" s="226">
        <v>11</v>
      </c>
      <c r="AY15" s="28">
        <v>222.29900000000001</v>
      </c>
      <c r="AZ15" s="28">
        <v>22.775000000000006</v>
      </c>
      <c r="BA15" s="28">
        <v>233.81460000000001</v>
      </c>
      <c r="BB15" s="28">
        <v>245.07400000000001</v>
      </c>
      <c r="BC15" s="28">
        <v>243.46799999999999</v>
      </c>
      <c r="BD15" s="28">
        <v>243.065</v>
      </c>
      <c r="BE15" s="226">
        <v>11</v>
      </c>
      <c r="BF15" s="226">
        <v>110.846</v>
      </c>
      <c r="BG15" s="226">
        <v>51.413999999999987</v>
      </c>
      <c r="BH15" s="226">
        <v>134.82939999999999</v>
      </c>
      <c r="BI15" s="226">
        <v>162.26</v>
      </c>
      <c r="BJ15" s="226">
        <v>155.393</v>
      </c>
      <c r="BK15" s="226">
        <v>131.04400000000001</v>
      </c>
      <c r="BL15" s="226">
        <v>11</v>
      </c>
      <c r="BM15" s="27">
        <v>29.802</v>
      </c>
      <c r="BN15" s="32">
        <v>54.402999999999999</v>
      </c>
      <c r="BO15" s="6">
        <v>66.233000000000004</v>
      </c>
      <c r="BP15" s="6">
        <v>67.950999999999993</v>
      </c>
      <c r="BQ15" s="6">
        <v>29.422999999999998</v>
      </c>
      <c r="BR15" s="226">
        <v>11</v>
      </c>
      <c r="BS15" s="3">
        <v>82.9</v>
      </c>
      <c r="BT15" s="3">
        <v>5.7999999999999972</v>
      </c>
      <c r="BU15" s="3">
        <v>86.38</v>
      </c>
      <c r="BV15" s="31">
        <v>88.4</v>
      </c>
      <c r="BW15" s="31">
        <v>86.1</v>
      </c>
      <c r="BX15" s="31">
        <v>89.4</v>
      </c>
      <c r="BY15" s="226">
        <v>11</v>
      </c>
      <c r="BZ15" s="17">
        <v>14263</v>
      </c>
      <c r="CA15" s="17">
        <v>1632</v>
      </c>
      <c r="CB15" s="17">
        <v>15230</v>
      </c>
      <c r="CC15" s="17">
        <v>15895</v>
      </c>
      <c r="CD15" s="17">
        <v>15607</v>
      </c>
      <c r="CE15" s="17">
        <v>16240</v>
      </c>
      <c r="CF15" s="4">
        <v>43280</v>
      </c>
      <c r="CG15" s="17">
        <v>10900</v>
      </c>
      <c r="CH15" s="4">
        <v>43280</v>
      </c>
      <c r="CI15" s="17">
        <v>6003</v>
      </c>
      <c r="CJ15" s="4">
        <v>43280</v>
      </c>
      <c r="CK15" s="17">
        <v>2927</v>
      </c>
      <c r="CL15" s="5">
        <v>43287</v>
      </c>
      <c r="CM15" s="17">
        <v>985</v>
      </c>
      <c r="CN15" s="17">
        <v>2104</v>
      </c>
      <c r="CO15" s="4">
        <v>43346</v>
      </c>
      <c r="CP15" s="9">
        <v>138.17633333333333</v>
      </c>
      <c r="CQ15" s="4">
        <v>43287</v>
      </c>
      <c r="CR15" s="7">
        <v>863</v>
      </c>
      <c r="CS15" s="4">
        <v>43287</v>
      </c>
      <c r="CT15" s="7">
        <v>126</v>
      </c>
      <c r="CU15" s="4">
        <v>43342</v>
      </c>
      <c r="CV15" s="7">
        <v>80.510000000000005</v>
      </c>
      <c r="CW15" s="7">
        <v>43.58</v>
      </c>
      <c r="CX15" s="7">
        <v>119.81</v>
      </c>
      <c r="CY15" s="7">
        <v>41.8</v>
      </c>
      <c r="CZ15" s="7">
        <v>21.62</v>
      </c>
      <c r="DA15" s="4">
        <v>43342</v>
      </c>
      <c r="DB15" s="7">
        <v>66.430000000000007</v>
      </c>
      <c r="DC15" s="7">
        <v>174.74</v>
      </c>
      <c r="DD15" s="7">
        <v>118.91</v>
      </c>
      <c r="DE15" s="7">
        <v>44.38</v>
      </c>
      <c r="DF15" s="7">
        <v>64.45</v>
      </c>
      <c r="DG15" s="7">
        <v>73.56</v>
      </c>
      <c r="DH15" s="4">
        <v>43342</v>
      </c>
      <c r="DI15" s="7">
        <v>119.05</v>
      </c>
      <c r="DJ15" s="7">
        <v>119.55</v>
      </c>
      <c r="DK15" s="7">
        <v>83.12</v>
      </c>
      <c r="DL15" s="7">
        <v>52.09</v>
      </c>
      <c r="DM15" s="7">
        <v>153.79</v>
      </c>
      <c r="DN15" s="4">
        <v>43343</v>
      </c>
      <c r="DO15" s="7">
        <v>16.565000000000001</v>
      </c>
      <c r="DP15" s="7">
        <v>53.87</v>
      </c>
      <c r="DQ15" s="7">
        <v>17.47</v>
      </c>
      <c r="DR15" s="7">
        <v>15.98</v>
      </c>
    </row>
    <row r="16" spans="1:122" s="226" customFormat="1" ht="15.75" customHeight="1">
      <c r="A16" s="4">
        <v>43342</v>
      </c>
      <c r="B16" s="7">
        <v>77.77</v>
      </c>
      <c r="C16" s="7">
        <v>70.25</v>
      </c>
      <c r="D16" s="7">
        <v>7.519999999999996</v>
      </c>
      <c r="E16" s="4">
        <v>43342</v>
      </c>
      <c r="F16" s="7">
        <v>515.70000000000005</v>
      </c>
      <c r="G16" s="4">
        <v>43342</v>
      </c>
      <c r="H16" s="41">
        <v>318074</v>
      </c>
      <c r="I16" s="41">
        <v>32796</v>
      </c>
      <c r="J16" s="4">
        <v>43341</v>
      </c>
      <c r="K16" s="7">
        <v>0.64000000000000057</v>
      </c>
      <c r="L16" s="7">
        <v>1.5200000000000102</v>
      </c>
      <c r="M16" s="229">
        <v>3.460000000000008</v>
      </c>
      <c r="N16" s="4">
        <v>43342</v>
      </c>
      <c r="O16" s="7">
        <v>-4.9999999999997158E-2</v>
      </c>
      <c r="P16" s="7">
        <v>0.68999999999999773</v>
      </c>
      <c r="Q16" s="7">
        <v>2.3900000000000006</v>
      </c>
      <c r="R16" s="4">
        <v>43342</v>
      </c>
      <c r="S16" s="7">
        <v>7.519999999999996</v>
      </c>
      <c r="T16" s="7">
        <v>2.6400000000000006</v>
      </c>
      <c r="U16" s="7">
        <v>6.1500000000000057</v>
      </c>
      <c r="V16" s="4">
        <v>43341</v>
      </c>
      <c r="W16" s="7">
        <v>224.21</v>
      </c>
      <c r="X16" s="7">
        <v>210.6</v>
      </c>
      <c r="Y16" s="7">
        <v>24.94</v>
      </c>
      <c r="Z16" s="7">
        <v>14.481999999999999</v>
      </c>
      <c r="AA16" s="4">
        <v>43342</v>
      </c>
      <c r="AB16" s="7">
        <v>689.75</v>
      </c>
      <c r="AC16" s="7">
        <v>14.814</v>
      </c>
      <c r="AD16" s="4">
        <v>43342</v>
      </c>
      <c r="AE16" s="7">
        <v>11.64</v>
      </c>
      <c r="AF16" s="7">
        <v>11.663</v>
      </c>
      <c r="AG16" s="7">
        <v>17.79</v>
      </c>
      <c r="AH16" s="7">
        <v>17.564</v>
      </c>
      <c r="AI16" s="4">
        <v>43277</v>
      </c>
      <c r="AJ16" s="10">
        <v>2423829</v>
      </c>
      <c r="AK16" s="10">
        <v>719301</v>
      </c>
      <c r="AL16" s="10">
        <v>94210</v>
      </c>
      <c r="AM16" s="10">
        <v>1415137</v>
      </c>
      <c r="AN16" s="10">
        <v>759679</v>
      </c>
      <c r="AO16" s="65">
        <f t="shared" si="0"/>
        <v>0.2578940181011119</v>
      </c>
      <c r="AP16" s="65">
        <f t="shared" si="1"/>
        <v>0.27042254218428774</v>
      </c>
      <c r="AQ16" s="226">
        <v>12</v>
      </c>
      <c r="AR16" s="226">
        <v>350.80200000000002</v>
      </c>
      <c r="AS16" s="226">
        <v>183.17500000000001</v>
      </c>
      <c r="AT16" s="226">
        <v>435.38440000000003</v>
      </c>
      <c r="AU16" s="226">
        <v>503.81599999999997</v>
      </c>
      <c r="AV16" s="226">
        <v>533.97699999999998</v>
      </c>
      <c r="AW16" s="226">
        <v>429.94900000000001</v>
      </c>
      <c r="AX16" s="226">
        <v>12</v>
      </c>
      <c r="AY16" s="28">
        <v>217.19800000000001</v>
      </c>
      <c r="AZ16" s="28">
        <v>25.361999999999995</v>
      </c>
      <c r="BA16" s="28">
        <v>230.82019999999997</v>
      </c>
      <c r="BB16" s="28">
        <v>242.56</v>
      </c>
      <c r="BC16" s="28">
        <v>239.721</v>
      </c>
      <c r="BD16" s="28">
        <v>239.59299999999999</v>
      </c>
      <c r="BE16" s="226">
        <v>12</v>
      </c>
      <c r="BF16" s="226">
        <v>112.401</v>
      </c>
      <c r="BG16" s="226">
        <v>48.784000000000006</v>
      </c>
      <c r="BH16" s="226">
        <v>133.51939999999999</v>
      </c>
      <c r="BI16" s="226">
        <v>161.185</v>
      </c>
      <c r="BJ16" s="226">
        <v>152.91</v>
      </c>
      <c r="BK16" s="226">
        <v>128.95400000000001</v>
      </c>
      <c r="BL16" s="226">
        <v>12</v>
      </c>
      <c r="BM16" s="27">
        <v>28.477</v>
      </c>
      <c r="BN16" s="32">
        <v>56.314</v>
      </c>
      <c r="BO16" s="6">
        <v>65.960999999999999</v>
      </c>
      <c r="BP16" s="6">
        <v>67.730999999999995</v>
      </c>
      <c r="BQ16" s="6">
        <v>31.227</v>
      </c>
      <c r="BR16" s="226">
        <v>12</v>
      </c>
      <c r="BS16" s="3">
        <v>83.1</v>
      </c>
      <c r="BT16" s="3">
        <v>6.1000000000000085</v>
      </c>
      <c r="BU16" s="3">
        <v>86.660000000000011</v>
      </c>
      <c r="BV16" s="31">
        <v>88.7</v>
      </c>
      <c r="BW16" s="31">
        <v>86.9</v>
      </c>
      <c r="BX16" s="31">
        <v>90.5</v>
      </c>
      <c r="BY16" s="226">
        <v>12</v>
      </c>
      <c r="BZ16" s="17">
        <v>14354</v>
      </c>
      <c r="CA16" s="17">
        <v>1636</v>
      </c>
      <c r="CB16" s="17">
        <v>15299.6</v>
      </c>
      <c r="CC16" s="17">
        <v>15990</v>
      </c>
      <c r="CD16" s="17">
        <v>15748</v>
      </c>
      <c r="CE16" s="17">
        <v>16469</v>
      </c>
      <c r="CF16" s="4">
        <v>43273</v>
      </c>
      <c r="CG16" s="17">
        <v>10900</v>
      </c>
      <c r="CH16" s="4">
        <v>43273</v>
      </c>
      <c r="CI16" s="17">
        <v>5981.25</v>
      </c>
      <c r="CJ16" s="4">
        <v>43273</v>
      </c>
      <c r="CK16" s="17">
        <v>3087.75</v>
      </c>
      <c r="CL16" s="5">
        <v>43280</v>
      </c>
      <c r="CM16" s="17">
        <v>1042</v>
      </c>
      <c r="CN16" s="17">
        <v>2007</v>
      </c>
      <c r="CO16" s="4">
        <v>43345</v>
      </c>
      <c r="CP16" s="9">
        <v>137.92579999999998</v>
      </c>
      <c r="CQ16" s="4">
        <v>43280</v>
      </c>
      <c r="CR16" s="226">
        <v>858</v>
      </c>
      <c r="CS16" s="4">
        <v>43280</v>
      </c>
      <c r="CT16" s="226">
        <v>117</v>
      </c>
      <c r="CU16" s="4">
        <v>43341</v>
      </c>
      <c r="CV16" s="7">
        <v>80.86</v>
      </c>
      <c r="CW16" s="7">
        <v>43.39</v>
      </c>
      <c r="CX16" s="7">
        <v>120.22</v>
      </c>
      <c r="CY16" s="7">
        <v>41.83</v>
      </c>
      <c r="CZ16" s="7">
        <v>21.63</v>
      </c>
      <c r="DA16" s="4">
        <v>43341</v>
      </c>
      <c r="DB16" s="7">
        <v>66.53</v>
      </c>
      <c r="DC16" s="7">
        <v>175.62</v>
      </c>
      <c r="DD16" s="7">
        <v>118.78</v>
      </c>
      <c r="DE16" s="7">
        <v>43.73</v>
      </c>
      <c r="DF16" s="7">
        <v>64.989999999999995</v>
      </c>
      <c r="DG16" s="7">
        <v>73.540000000000006</v>
      </c>
      <c r="DH16" s="4">
        <v>43341</v>
      </c>
      <c r="DI16" s="7">
        <v>120.61</v>
      </c>
      <c r="DJ16" s="7">
        <v>120.44</v>
      </c>
      <c r="DK16" s="7">
        <v>83.72</v>
      </c>
      <c r="DL16" s="7">
        <v>51.75</v>
      </c>
      <c r="DM16" s="7">
        <v>155.44999999999999</v>
      </c>
      <c r="DN16" s="4">
        <v>43342</v>
      </c>
      <c r="DO16" s="7">
        <v>16.670000000000002</v>
      </c>
      <c r="DP16" s="7">
        <v>54.65</v>
      </c>
      <c r="DQ16" s="7">
        <v>17.809999999999999</v>
      </c>
      <c r="DR16" s="7">
        <v>16.2</v>
      </c>
    </row>
    <row r="17" spans="1:122" s="226" customFormat="1" ht="15.75" customHeight="1">
      <c r="A17" s="4">
        <v>43341</v>
      </c>
      <c r="B17" s="7">
        <v>77.14</v>
      </c>
      <c r="C17" s="7">
        <v>69.510000000000005</v>
      </c>
      <c r="D17" s="7">
        <v>7.6299999999999955</v>
      </c>
      <c r="E17" s="4">
        <v>43341</v>
      </c>
      <c r="F17" s="7">
        <v>511.3</v>
      </c>
      <c r="G17" s="4">
        <v>43341</v>
      </c>
      <c r="H17" s="41">
        <v>250278</v>
      </c>
      <c r="I17" s="41">
        <v>30538</v>
      </c>
      <c r="J17" s="4">
        <v>43340</v>
      </c>
      <c r="K17" s="7">
        <v>0.59999999999999432</v>
      </c>
      <c r="L17" s="7">
        <v>1.4099999999999966</v>
      </c>
      <c r="M17" s="229">
        <v>3.2000000000000028</v>
      </c>
      <c r="N17" s="4">
        <v>43341</v>
      </c>
      <c r="O17" s="7">
        <v>-0.20000000000000284</v>
      </c>
      <c r="P17" s="7">
        <v>0.45999999999999375</v>
      </c>
      <c r="Q17" s="7">
        <v>2.1700000000000017</v>
      </c>
      <c r="R17" s="4">
        <v>43341</v>
      </c>
      <c r="S17" s="7">
        <v>7.6299999999999955</v>
      </c>
      <c r="T17" s="7">
        <v>3.0799999999999983</v>
      </c>
      <c r="U17" s="7">
        <v>5.8499999999999943</v>
      </c>
      <c r="V17" s="4">
        <v>43340</v>
      </c>
      <c r="W17" s="7">
        <v>221.14</v>
      </c>
      <c r="X17" s="7">
        <v>207.87</v>
      </c>
      <c r="Y17" s="7">
        <v>24.584</v>
      </c>
      <c r="Z17" s="7">
        <v>14.423999999999999</v>
      </c>
      <c r="AA17" s="4">
        <v>43341</v>
      </c>
      <c r="AB17" s="7">
        <v>685.75</v>
      </c>
      <c r="AC17" s="7">
        <v>14.907</v>
      </c>
      <c r="AD17" s="4">
        <v>43341</v>
      </c>
      <c r="AE17" s="7">
        <v>12.19</v>
      </c>
      <c r="AF17" s="7">
        <v>10.891999999999999</v>
      </c>
      <c r="AG17" s="7">
        <v>18.038</v>
      </c>
      <c r="AH17" s="7">
        <v>17.968</v>
      </c>
      <c r="AI17" s="4">
        <v>43270</v>
      </c>
      <c r="AJ17" s="10">
        <v>2458404</v>
      </c>
      <c r="AK17" s="10">
        <v>694421</v>
      </c>
      <c r="AL17" s="10">
        <v>113474</v>
      </c>
      <c r="AM17" s="10">
        <v>1409863</v>
      </c>
      <c r="AN17" s="10">
        <v>789790</v>
      </c>
      <c r="AO17" s="65">
        <f t="shared" si="0"/>
        <v>0.2363106307994943</v>
      </c>
      <c r="AP17" s="65">
        <f t="shared" si="1"/>
        <v>0.25222583432177947</v>
      </c>
      <c r="AQ17" s="226">
        <v>13</v>
      </c>
      <c r="AR17" s="226">
        <v>348.423</v>
      </c>
      <c r="AS17" s="226">
        <v>187.12</v>
      </c>
      <c r="AT17" s="226">
        <v>437.17619999999999</v>
      </c>
      <c r="AU17" s="226">
        <v>498.59800000000001</v>
      </c>
      <c r="AV17" s="226">
        <v>535.54300000000001</v>
      </c>
      <c r="AW17" s="226">
        <v>425.33199999999999</v>
      </c>
      <c r="AX17" s="226">
        <v>13</v>
      </c>
      <c r="AY17" s="28">
        <v>215.624</v>
      </c>
      <c r="AZ17" s="28">
        <v>28.373999999999995</v>
      </c>
      <c r="BA17" s="28">
        <v>229.70340000000002</v>
      </c>
      <c r="BB17" s="28">
        <v>243.99799999999999</v>
      </c>
      <c r="BC17" s="28">
        <v>239.10300000000001</v>
      </c>
      <c r="BD17" s="28">
        <v>238.477</v>
      </c>
      <c r="BE17" s="226">
        <v>13</v>
      </c>
      <c r="BF17" s="226">
        <v>112.955</v>
      </c>
      <c r="BG17" s="226">
        <v>50.029000000000011</v>
      </c>
      <c r="BH17" s="226">
        <v>133.69460000000001</v>
      </c>
      <c r="BI17" s="226">
        <v>162.98400000000001</v>
      </c>
      <c r="BJ17" s="226">
        <v>152.374</v>
      </c>
      <c r="BK17" s="226">
        <v>129.49100000000001</v>
      </c>
      <c r="BL17" s="226">
        <v>13</v>
      </c>
      <c r="BM17" s="27">
        <v>27.254000000000001</v>
      </c>
      <c r="BN17" s="32">
        <v>58.942999999999998</v>
      </c>
      <c r="BO17" s="6">
        <v>66.317999999999998</v>
      </c>
      <c r="BP17" s="6">
        <v>69.144000000000005</v>
      </c>
      <c r="BQ17" s="6">
        <v>34.893000000000001</v>
      </c>
      <c r="BR17" s="226">
        <v>13</v>
      </c>
      <c r="BS17" s="3">
        <v>84.1</v>
      </c>
      <c r="BT17" s="3">
        <v>5.7000000000000028</v>
      </c>
      <c r="BU17" s="3">
        <v>87.4</v>
      </c>
      <c r="BV17" s="31">
        <v>89.2</v>
      </c>
      <c r="BW17" s="31">
        <v>88.2</v>
      </c>
      <c r="BX17" s="31">
        <v>91.8</v>
      </c>
      <c r="BY17" s="226">
        <v>13</v>
      </c>
      <c r="BZ17" s="17">
        <v>14599</v>
      </c>
      <c r="CA17" s="17">
        <v>1522</v>
      </c>
      <c r="CB17" s="17">
        <v>15457.4</v>
      </c>
      <c r="CC17" s="17">
        <v>16121</v>
      </c>
      <c r="CD17" s="17">
        <v>15982</v>
      </c>
      <c r="CE17" s="17">
        <v>16719</v>
      </c>
      <c r="CF17" s="4">
        <v>43266</v>
      </c>
      <c r="CG17" s="17">
        <v>10900</v>
      </c>
      <c r="CH17" s="4">
        <v>43266</v>
      </c>
      <c r="CI17" s="17">
        <v>6005.25</v>
      </c>
      <c r="CJ17" s="4">
        <v>43266</v>
      </c>
      <c r="CK17" s="17">
        <v>2708.5</v>
      </c>
      <c r="CL17" s="5">
        <v>43273</v>
      </c>
      <c r="CM17" s="17">
        <v>1063</v>
      </c>
      <c r="CN17" s="17">
        <v>1985</v>
      </c>
      <c r="CO17" s="4">
        <v>43344</v>
      </c>
      <c r="CP17" s="9">
        <v>137.35793333333331</v>
      </c>
      <c r="CQ17" s="4">
        <v>43273</v>
      </c>
      <c r="CR17" s="7">
        <v>862</v>
      </c>
      <c r="CS17" s="4">
        <v>43273</v>
      </c>
      <c r="CT17" s="7">
        <v>103</v>
      </c>
      <c r="CU17" s="4">
        <v>43340</v>
      </c>
      <c r="CV17" s="7">
        <v>80.28</v>
      </c>
      <c r="CW17" s="7">
        <v>43.26</v>
      </c>
      <c r="CX17" s="7">
        <v>119.86</v>
      </c>
      <c r="CY17" s="7">
        <v>41.47</v>
      </c>
      <c r="CZ17" s="7">
        <v>21.83</v>
      </c>
      <c r="DA17" s="4">
        <v>43340</v>
      </c>
      <c r="DB17" s="7">
        <v>65.59</v>
      </c>
      <c r="DC17" s="7">
        <v>175.79</v>
      </c>
      <c r="DD17" s="7">
        <v>117.97</v>
      </c>
      <c r="DE17" s="7">
        <v>42.76</v>
      </c>
      <c r="DF17" s="7">
        <v>64.87</v>
      </c>
      <c r="DG17" s="7">
        <v>72.05</v>
      </c>
      <c r="DH17" s="4">
        <v>43340</v>
      </c>
      <c r="DI17" s="7">
        <v>120.39</v>
      </c>
      <c r="DJ17" s="7">
        <v>119.75</v>
      </c>
      <c r="DK17" s="7">
        <v>83.91</v>
      </c>
      <c r="DL17" s="7">
        <v>50.31</v>
      </c>
      <c r="DM17" s="7">
        <v>155.55000000000001</v>
      </c>
      <c r="DN17" s="4">
        <v>43341</v>
      </c>
      <c r="DO17" s="7">
        <v>16.635000000000002</v>
      </c>
      <c r="DP17" s="7">
        <v>54.85</v>
      </c>
      <c r="DQ17" s="7">
        <v>17.82</v>
      </c>
      <c r="DR17" s="7">
        <v>16.404</v>
      </c>
    </row>
    <row r="18" spans="1:122" s="226" customFormat="1" ht="15.75" customHeight="1">
      <c r="A18" s="4">
        <v>43340</v>
      </c>
      <c r="B18" s="7">
        <v>75.95</v>
      </c>
      <c r="C18" s="7">
        <v>68.53</v>
      </c>
      <c r="D18" s="7">
        <v>7.4200000000000017</v>
      </c>
      <c r="E18" s="4">
        <v>43340</v>
      </c>
      <c r="F18" s="7">
        <v>513.1</v>
      </c>
      <c r="G18" s="4">
        <v>43340</v>
      </c>
      <c r="H18" s="41">
        <v>258382</v>
      </c>
      <c r="I18" s="41">
        <v>31138</v>
      </c>
      <c r="J18" s="4">
        <v>43339</v>
      </c>
      <c r="K18" s="7">
        <v>0.62000000000000455</v>
      </c>
      <c r="L18" s="7">
        <v>1.480000000000004</v>
      </c>
      <c r="M18" s="229">
        <v>3.3900000000000006</v>
      </c>
      <c r="N18" s="4">
        <v>43340</v>
      </c>
      <c r="O18" s="7">
        <v>-0.23999999999999488</v>
      </c>
      <c r="P18" s="7">
        <v>0.34000000000000341</v>
      </c>
      <c r="Q18" s="7">
        <v>1.9000000000000057</v>
      </c>
      <c r="R18" s="4">
        <v>43340</v>
      </c>
      <c r="S18" s="7">
        <v>7.4200000000000017</v>
      </c>
      <c r="T18" s="7">
        <v>1.019999999999996</v>
      </c>
      <c r="U18" s="7">
        <v>5.75</v>
      </c>
      <c r="V18" s="4">
        <v>43339</v>
      </c>
      <c r="W18" s="7">
        <v>221.49</v>
      </c>
      <c r="X18" s="7">
        <v>208.96</v>
      </c>
      <c r="Y18" s="7">
        <v>24.395</v>
      </c>
      <c r="Z18" s="7">
        <v>14.571</v>
      </c>
      <c r="AA18" s="4">
        <v>43340</v>
      </c>
      <c r="AB18" s="7">
        <v>685.25</v>
      </c>
      <c r="AC18" s="7">
        <v>16.03</v>
      </c>
      <c r="AD18" s="4">
        <v>43340</v>
      </c>
      <c r="AE18" s="7">
        <v>12.23</v>
      </c>
      <c r="AF18" s="7">
        <v>12.815</v>
      </c>
      <c r="AG18" s="7">
        <v>17.984000000000002</v>
      </c>
      <c r="AH18" s="7">
        <v>17.811</v>
      </c>
      <c r="AI18" s="4">
        <v>43263</v>
      </c>
      <c r="AJ18" s="10">
        <v>2524439</v>
      </c>
      <c r="AK18" s="10">
        <v>720342</v>
      </c>
      <c r="AL18" s="10">
        <v>125049</v>
      </c>
      <c r="AM18" s="10">
        <v>1460483</v>
      </c>
      <c r="AN18" s="10">
        <v>819735</v>
      </c>
      <c r="AO18" s="65">
        <f t="shared" si="0"/>
        <v>0.23581199624946375</v>
      </c>
      <c r="AP18" s="65">
        <f t="shared" si="1"/>
        <v>0.25381797698419334</v>
      </c>
      <c r="AQ18" s="226">
        <v>14</v>
      </c>
      <c r="AR18" s="226">
        <v>352.34100000000001</v>
      </c>
      <c r="AS18" s="226">
        <v>181.036</v>
      </c>
      <c r="AT18" s="226">
        <v>438.79520000000002</v>
      </c>
      <c r="AU18" s="226">
        <v>505.23200000000003</v>
      </c>
      <c r="AV18" s="226">
        <v>533.37699999999995</v>
      </c>
      <c r="AW18" s="226">
        <v>428.63799999999998</v>
      </c>
      <c r="AX18" s="226">
        <v>14</v>
      </c>
      <c r="AY18" s="28">
        <v>210.43600000000001</v>
      </c>
      <c r="AZ18" s="28">
        <v>29.324999999999989</v>
      </c>
      <c r="BA18" s="28">
        <v>227.72699999999995</v>
      </c>
      <c r="BB18" s="28">
        <v>239.761</v>
      </c>
      <c r="BC18" s="28">
        <v>236.13</v>
      </c>
      <c r="BD18" s="28">
        <v>238.935</v>
      </c>
      <c r="BE18" s="226">
        <v>14</v>
      </c>
      <c r="BF18" s="226">
        <v>112.81699999999999</v>
      </c>
      <c r="BG18" s="226">
        <v>50.672000000000011</v>
      </c>
      <c r="BH18" s="226">
        <v>133.32900000000001</v>
      </c>
      <c r="BI18" s="226">
        <v>163.489</v>
      </c>
      <c r="BJ18" s="226">
        <v>150.221</v>
      </c>
      <c r="BK18" s="226">
        <v>128.447</v>
      </c>
      <c r="BL18" s="226">
        <v>14</v>
      </c>
      <c r="BM18" s="27">
        <v>27.599</v>
      </c>
      <c r="BN18" s="32">
        <v>60.174999999999997</v>
      </c>
      <c r="BO18" s="6">
        <v>64.551000000000002</v>
      </c>
      <c r="BP18" s="6">
        <v>69.42</v>
      </c>
      <c r="BQ18" s="6">
        <v>36.020000000000003</v>
      </c>
      <c r="BR18" s="226">
        <v>14</v>
      </c>
      <c r="BS18" s="3">
        <v>85.6</v>
      </c>
      <c r="BT18" s="3">
        <v>4.3000000000000114</v>
      </c>
      <c r="BU18" s="3">
        <v>88.2</v>
      </c>
      <c r="BV18" s="31">
        <v>89.8</v>
      </c>
      <c r="BW18" s="31">
        <v>89.6</v>
      </c>
      <c r="BX18" s="31">
        <v>92.6</v>
      </c>
      <c r="BY18" s="226">
        <v>14</v>
      </c>
      <c r="BZ18" s="17">
        <v>14879</v>
      </c>
      <c r="CA18" s="17">
        <v>1409</v>
      </c>
      <c r="CB18" s="17">
        <v>15620.8</v>
      </c>
      <c r="CC18" s="17">
        <v>16107</v>
      </c>
      <c r="CD18" s="17">
        <v>16228</v>
      </c>
      <c r="CE18" s="17">
        <v>16882</v>
      </c>
      <c r="CF18" s="4">
        <v>43259</v>
      </c>
      <c r="CG18" s="17">
        <v>10900</v>
      </c>
      <c r="CH18" s="4">
        <v>43259</v>
      </c>
      <c r="CI18" s="17">
        <v>6141</v>
      </c>
      <c r="CJ18" s="4">
        <v>43259</v>
      </c>
      <c r="CK18" s="17">
        <v>2445.5</v>
      </c>
      <c r="CL18" s="4">
        <v>43266</v>
      </c>
      <c r="CM18" s="17">
        <v>1103</v>
      </c>
      <c r="CN18" s="17">
        <v>2093</v>
      </c>
      <c r="CO18" s="4">
        <v>43343</v>
      </c>
      <c r="CP18" s="9">
        <v>136.90226666666666</v>
      </c>
      <c r="CQ18" s="4">
        <v>43266</v>
      </c>
      <c r="CR18" s="7">
        <v>863</v>
      </c>
      <c r="CS18" s="4">
        <v>43266</v>
      </c>
      <c r="CT18" s="7">
        <v>87</v>
      </c>
      <c r="CU18" s="4">
        <v>43339</v>
      </c>
      <c r="CV18" s="7">
        <v>80.400000000000006</v>
      </c>
      <c r="CW18" s="7">
        <v>43.87</v>
      </c>
      <c r="CX18" s="7">
        <v>120.35</v>
      </c>
      <c r="CY18" s="7">
        <v>41.8</v>
      </c>
      <c r="CZ18" s="7">
        <v>21.91</v>
      </c>
      <c r="DA18" s="4">
        <v>43339</v>
      </c>
      <c r="DB18" s="7">
        <v>66</v>
      </c>
      <c r="DC18" s="7">
        <v>177.39</v>
      </c>
      <c r="DD18" s="7">
        <v>118.65</v>
      </c>
      <c r="DE18" s="7">
        <v>43.77</v>
      </c>
      <c r="DF18" s="7">
        <v>64.55</v>
      </c>
      <c r="DG18" s="7">
        <v>72.84</v>
      </c>
      <c r="DH18" s="4">
        <v>43339</v>
      </c>
      <c r="DI18" s="7">
        <v>121.21</v>
      </c>
      <c r="DJ18" s="7">
        <v>120.03</v>
      </c>
      <c r="DK18" s="7">
        <v>83.68</v>
      </c>
      <c r="DL18" s="7">
        <v>50</v>
      </c>
      <c r="DM18" s="7">
        <v>155.38</v>
      </c>
      <c r="DN18" s="4">
        <v>43340</v>
      </c>
      <c r="DO18" s="7">
        <v>16.600000000000001</v>
      </c>
      <c r="DP18" s="7">
        <v>54.8</v>
      </c>
      <c r="DQ18" s="7">
        <v>17.84</v>
      </c>
      <c r="DR18" s="7">
        <v>16.315999999999999</v>
      </c>
    </row>
    <row r="19" spans="1:122" s="226" customFormat="1" ht="15.75" customHeight="1">
      <c r="A19" s="4">
        <v>43339</v>
      </c>
      <c r="B19" s="7">
        <v>76.209999999999994</v>
      </c>
      <c r="C19" s="7">
        <v>68.87</v>
      </c>
      <c r="D19" s="7">
        <v>7.3399999999999892</v>
      </c>
      <c r="E19" s="4">
        <v>43339</v>
      </c>
      <c r="F19" s="7">
        <v>511.4</v>
      </c>
      <c r="G19" s="4">
        <v>43339</v>
      </c>
      <c r="H19" s="41">
        <v>259682</v>
      </c>
      <c r="I19" s="41">
        <v>31684</v>
      </c>
      <c r="J19" s="4">
        <v>43336</v>
      </c>
      <c r="K19" s="7">
        <v>0.67000000000000171</v>
      </c>
      <c r="L19" s="7">
        <v>1.539999999999992</v>
      </c>
      <c r="M19" s="229">
        <v>3.4000000000000057</v>
      </c>
      <c r="N19" s="4">
        <v>43339</v>
      </c>
      <c r="O19" s="7">
        <v>-0.22000000000001307</v>
      </c>
      <c r="P19" s="7">
        <v>0.30999999999998806</v>
      </c>
      <c r="Q19" s="7">
        <v>1.9399999999999977</v>
      </c>
      <c r="R19" s="4">
        <v>43339</v>
      </c>
      <c r="S19" s="7">
        <v>7.3399999999999892</v>
      </c>
      <c r="T19" s="7">
        <v>2.4299999999999926</v>
      </c>
      <c r="U19" s="7">
        <v>5.25</v>
      </c>
      <c r="V19" s="4">
        <v>43336</v>
      </c>
      <c r="W19" s="7">
        <v>220.22</v>
      </c>
      <c r="X19" s="7">
        <v>207.79</v>
      </c>
      <c r="Y19" s="7">
        <v>24.09</v>
      </c>
      <c r="Z19" s="7">
        <v>14.342000000000001</v>
      </c>
      <c r="AA19" s="4">
        <v>43339</v>
      </c>
      <c r="AB19" s="7">
        <v>680.5</v>
      </c>
      <c r="AC19" s="7">
        <v>15.132</v>
      </c>
      <c r="AD19" s="4">
        <v>43339</v>
      </c>
      <c r="AE19" s="7">
        <v>12.49</v>
      </c>
      <c r="AF19" s="7">
        <v>12.577</v>
      </c>
      <c r="AG19" s="7">
        <v>17.739999999999998</v>
      </c>
      <c r="AH19" s="7">
        <v>17.846</v>
      </c>
      <c r="AI19" s="4">
        <v>43256</v>
      </c>
      <c r="AJ19" s="10">
        <v>2546827</v>
      </c>
      <c r="AK19" s="10">
        <v>709364</v>
      </c>
      <c r="AL19" s="10">
        <v>125788</v>
      </c>
      <c r="AM19" s="10">
        <v>1462700</v>
      </c>
      <c r="AN19" s="10">
        <v>829414</v>
      </c>
      <c r="AO19" s="65">
        <f t="shared" si="0"/>
        <v>0.22913845345600622</v>
      </c>
      <c r="AP19" s="65">
        <f t="shared" si="1"/>
        <v>0.24865685812189051</v>
      </c>
      <c r="AQ19" s="226">
        <v>15</v>
      </c>
      <c r="AR19" s="226">
        <v>358.76499999999999</v>
      </c>
      <c r="AS19" s="226">
        <v>173.578</v>
      </c>
      <c r="AT19" s="226">
        <v>441.93</v>
      </c>
      <c r="AU19" s="226">
        <v>507.31200000000001</v>
      </c>
      <c r="AV19" s="226">
        <v>532.34299999999996</v>
      </c>
      <c r="AW19" s="226">
        <v>427.56700000000001</v>
      </c>
      <c r="AX19" s="226">
        <v>15</v>
      </c>
      <c r="AY19" s="28">
        <v>210.28200000000001</v>
      </c>
      <c r="AZ19" s="28">
        <v>29.369</v>
      </c>
      <c r="BA19" s="28">
        <v>227.44160000000002</v>
      </c>
      <c r="BB19" s="28">
        <v>239.65100000000001</v>
      </c>
      <c r="BC19" s="28">
        <v>237.672</v>
      </c>
      <c r="BD19" s="28">
        <v>235.96700000000001</v>
      </c>
      <c r="BE19" s="226">
        <v>15</v>
      </c>
      <c r="BF19" s="226">
        <v>111.916</v>
      </c>
      <c r="BG19" s="226">
        <v>48.019000000000005</v>
      </c>
      <c r="BH19" s="226">
        <v>132.84779999999998</v>
      </c>
      <c r="BI19" s="226">
        <v>159.935</v>
      </c>
      <c r="BJ19" s="226">
        <v>148.26599999999999</v>
      </c>
      <c r="BK19" s="226">
        <v>125.34</v>
      </c>
      <c r="BL19" s="226">
        <v>15</v>
      </c>
      <c r="BM19" s="27">
        <v>26.827999999999999</v>
      </c>
      <c r="BN19" s="32">
        <v>61.462000000000003</v>
      </c>
      <c r="BO19" s="6">
        <v>64.302999999999997</v>
      </c>
      <c r="BP19" s="6">
        <v>68.641999999999996</v>
      </c>
      <c r="BQ19" s="6">
        <v>34.909999999999997</v>
      </c>
      <c r="BR19" s="226">
        <v>15</v>
      </c>
      <c r="BS19" s="3">
        <v>86.3</v>
      </c>
      <c r="BT19" s="3">
        <v>4.7000000000000028</v>
      </c>
      <c r="BU19" s="3">
        <v>89.02000000000001</v>
      </c>
      <c r="BV19" s="31">
        <v>89.9</v>
      </c>
      <c r="BW19" s="31">
        <v>91</v>
      </c>
      <c r="BX19" s="31">
        <v>92.8</v>
      </c>
      <c r="BY19" s="226">
        <v>15</v>
      </c>
      <c r="BZ19" s="17">
        <v>15019</v>
      </c>
      <c r="CA19" s="17">
        <v>1554</v>
      </c>
      <c r="CB19" s="17">
        <v>15791.8</v>
      </c>
      <c r="CC19" s="17">
        <v>16178</v>
      </c>
      <c r="CD19" s="17">
        <v>16573</v>
      </c>
      <c r="CE19" s="17">
        <v>16925</v>
      </c>
      <c r="CF19" s="4">
        <v>43252</v>
      </c>
      <c r="CG19" s="17">
        <v>10800</v>
      </c>
      <c r="CH19" s="4">
        <v>43252</v>
      </c>
      <c r="CI19" s="17">
        <v>5882.5</v>
      </c>
      <c r="CJ19" s="4">
        <v>43252</v>
      </c>
      <c r="CK19" s="17">
        <v>2545</v>
      </c>
      <c r="CL19" s="5">
        <v>43259</v>
      </c>
      <c r="CM19" s="17">
        <v>1052</v>
      </c>
      <c r="CN19" s="17">
        <v>2069</v>
      </c>
      <c r="CO19" s="4">
        <v>43342</v>
      </c>
      <c r="CP19" s="9">
        <v>136.58866666666665</v>
      </c>
      <c r="CQ19" s="4">
        <v>43259</v>
      </c>
      <c r="CR19" s="7">
        <v>862</v>
      </c>
      <c r="CS19" s="4">
        <v>43259</v>
      </c>
      <c r="CT19" s="7">
        <v>69</v>
      </c>
      <c r="CU19" s="4">
        <v>43336</v>
      </c>
      <c r="CV19" s="7">
        <v>79.62</v>
      </c>
      <c r="CW19" s="7">
        <v>43.42</v>
      </c>
      <c r="CX19" s="7">
        <v>119.01</v>
      </c>
      <c r="CY19" s="7">
        <v>41.3</v>
      </c>
      <c r="CZ19" s="7">
        <v>21.51</v>
      </c>
      <c r="DA19" s="4">
        <v>43336</v>
      </c>
      <c r="DB19" s="7">
        <v>65.5</v>
      </c>
      <c r="DC19" s="7">
        <v>176.04</v>
      </c>
      <c r="DD19" s="7">
        <v>117.46</v>
      </c>
      <c r="DE19" s="7">
        <v>43.49</v>
      </c>
      <c r="DF19" s="7">
        <v>63.65</v>
      </c>
      <c r="DG19" s="7">
        <v>72.61</v>
      </c>
      <c r="DH19" s="4">
        <v>43336</v>
      </c>
      <c r="DI19" s="7">
        <v>120.55</v>
      </c>
      <c r="DJ19" s="7">
        <v>119.25</v>
      </c>
      <c r="DK19" s="7">
        <v>83.82</v>
      </c>
      <c r="DL19" s="7">
        <v>49.8</v>
      </c>
      <c r="DM19" s="7">
        <v>155.26</v>
      </c>
      <c r="DN19" s="4">
        <v>43339</v>
      </c>
      <c r="DO19" s="7">
        <v>16.55</v>
      </c>
      <c r="DP19" s="7">
        <v>55.42</v>
      </c>
      <c r="DQ19" s="7">
        <v>17.87</v>
      </c>
      <c r="DR19" s="7">
        <v>16.431999999999999</v>
      </c>
    </row>
    <row r="20" spans="1:122" s="226" customFormat="1" ht="15.75" customHeight="1">
      <c r="A20" s="4">
        <v>43336</v>
      </c>
      <c r="B20" s="7">
        <v>75.819999999999993</v>
      </c>
      <c r="C20" s="7">
        <v>68.72</v>
      </c>
      <c r="D20" s="7">
        <v>7.0999999999999943</v>
      </c>
      <c r="E20" s="4">
        <v>43336</v>
      </c>
      <c r="F20" s="7">
        <v>509.3</v>
      </c>
      <c r="G20" s="4">
        <v>43336</v>
      </c>
      <c r="H20" s="41">
        <v>287220</v>
      </c>
      <c r="I20" s="41">
        <v>31622</v>
      </c>
      <c r="J20" s="4">
        <v>43335</v>
      </c>
      <c r="K20" s="7">
        <v>0.59000000000000341</v>
      </c>
      <c r="L20" s="7">
        <v>1.4200000000000017</v>
      </c>
      <c r="M20" s="229">
        <v>3.1899999999999977</v>
      </c>
      <c r="N20" s="4">
        <v>43336</v>
      </c>
      <c r="O20" s="7">
        <v>-0.25</v>
      </c>
      <c r="P20" s="7">
        <v>0.29999999999999716</v>
      </c>
      <c r="Q20" s="7">
        <v>1.8699999999999903</v>
      </c>
      <c r="R20" s="4">
        <v>43336</v>
      </c>
      <c r="S20" s="7">
        <v>7.0999999999999943</v>
      </c>
      <c r="T20" s="7">
        <v>2.3899999999999864</v>
      </c>
      <c r="U20" s="7">
        <v>5.2999999999999972</v>
      </c>
      <c r="V20" s="4">
        <v>43335</v>
      </c>
      <c r="W20" s="7">
        <v>217.54</v>
      </c>
      <c r="X20" s="7">
        <v>205.92</v>
      </c>
      <c r="Y20" s="7">
        <v>23.759</v>
      </c>
      <c r="Z20" s="7">
        <v>14.284000000000001</v>
      </c>
      <c r="AA20" s="4">
        <v>43336</v>
      </c>
      <c r="AB20" s="7">
        <v>681</v>
      </c>
      <c r="AC20" s="7">
        <v>15.429</v>
      </c>
      <c r="AD20" s="4">
        <v>43336</v>
      </c>
      <c r="AE20" s="7">
        <v>12.12</v>
      </c>
      <c r="AF20" s="7">
        <v>13.263</v>
      </c>
      <c r="AG20" s="7">
        <v>16.318999999999999</v>
      </c>
      <c r="AH20" s="7">
        <v>17.591000000000001</v>
      </c>
      <c r="AI20" s="4">
        <v>43249</v>
      </c>
      <c r="AJ20" s="10">
        <v>2620926</v>
      </c>
      <c r="AK20" s="10">
        <v>729699</v>
      </c>
      <c r="AL20" s="10">
        <v>121871</v>
      </c>
      <c r="AM20" s="10">
        <v>1487851</v>
      </c>
      <c r="AN20" s="10">
        <v>835222</v>
      </c>
      <c r="AO20" s="65">
        <f t="shared" si="0"/>
        <v>0.23191345348933926</v>
      </c>
      <c r="AP20" s="65">
        <f t="shared" si="1"/>
        <v>0.24900703033965857</v>
      </c>
      <c r="AQ20" s="226">
        <v>16</v>
      </c>
      <c r="AR20" s="226">
        <v>359.71199999999999</v>
      </c>
      <c r="AS20" s="226">
        <v>168.99</v>
      </c>
      <c r="AT20" s="226">
        <v>443.57499999999999</v>
      </c>
      <c r="AU20" s="226">
        <v>509.31099999999998</v>
      </c>
      <c r="AV20" s="226">
        <v>528.702</v>
      </c>
      <c r="AW20" s="226">
        <v>429.73700000000002</v>
      </c>
      <c r="AX20" s="226">
        <v>16</v>
      </c>
      <c r="AY20" s="28">
        <v>210.00800000000001</v>
      </c>
      <c r="AZ20" s="28">
        <v>31.250999999999976</v>
      </c>
      <c r="BA20" s="28">
        <v>227.1696</v>
      </c>
      <c r="BB20" s="28">
        <v>241.25899999999999</v>
      </c>
      <c r="BC20" s="28">
        <v>241.041</v>
      </c>
      <c r="BD20" s="28">
        <v>236.80699999999999</v>
      </c>
      <c r="BE20" s="226">
        <v>16</v>
      </c>
      <c r="BF20" s="226">
        <v>112.51300000000001</v>
      </c>
      <c r="BG20" s="226">
        <v>45.727000000000004</v>
      </c>
      <c r="BH20" s="226">
        <v>133.2568</v>
      </c>
      <c r="BI20" s="226">
        <v>158.24</v>
      </c>
      <c r="BJ20" s="226">
        <v>150.917</v>
      </c>
      <c r="BK20" s="226">
        <v>122.729</v>
      </c>
      <c r="BL20" s="226">
        <v>16</v>
      </c>
      <c r="BM20" s="27">
        <v>26.04</v>
      </c>
      <c r="BN20" s="32">
        <v>62.2</v>
      </c>
      <c r="BO20" s="6">
        <v>66.049000000000007</v>
      </c>
      <c r="BP20" s="6">
        <v>67.438999999999993</v>
      </c>
      <c r="BQ20" s="6">
        <v>35.366</v>
      </c>
      <c r="BR20" s="226">
        <v>16</v>
      </c>
      <c r="BS20" s="3">
        <v>85.7</v>
      </c>
      <c r="BT20" s="3">
        <v>6.5</v>
      </c>
      <c r="BU20" s="3">
        <v>89.38</v>
      </c>
      <c r="BV20" s="31">
        <v>90.1</v>
      </c>
      <c r="BW20" s="31">
        <v>92.2</v>
      </c>
      <c r="BX20" s="31">
        <v>92.4</v>
      </c>
      <c r="BY20" s="226">
        <v>16</v>
      </c>
      <c r="BZ20" s="17">
        <v>14921</v>
      </c>
      <c r="CA20" s="17">
        <v>1916</v>
      </c>
      <c r="CB20" s="17">
        <v>15872.6</v>
      </c>
      <c r="CC20" s="17">
        <v>16081</v>
      </c>
      <c r="CD20" s="17">
        <v>16837</v>
      </c>
      <c r="CE20" s="17">
        <v>16881</v>
      </c>
      <c r="CF20" s="4">
        <v>43245</v>
      </c>
      <c r="CG20" s="17">
        <v>10769</v>
      </c>
      <c r="CH20" s="4">
        <v>43245</v>
      </c>
      <c r="CI20" s="17">
        <v>5586</v>
      </c>
      <c r="CJ20" s="4">
        <v>43245</v>
      </c>
      <c r="CK20" s="17">
        <v>2251.75</v>
      </c>
      <c r="CL20" s="5">
        <v>43252</v>
      </c>
      <c r="CM20" s="17">
        <v>1007</v>
      </c>
      <c r="CN20" s="17">
        <v>2085</v>
      </c>
      <c r="CO20" s="4">
        <v>43341</v>
      </c>
      <c r="CP20" s="9">
        <v>136.44706666666667</v>
      </c>
      <c r="CQ20" s="4">
        <v>43252</v>
      </c>
      <c r="CR20" s="7">
        <v>861</v>
      </c>
      <c r="CS20" s="4">
        <v>43252</v>
      </c>
      <c r="CT20" s="7">
        <v>56</v>
      </c>
      <c r="CU20" s="4">
        <v>43335</v>
      </c>
      <c r="CV20" s="7">
        <v>79.08</v>
      </c>
      <c r="CW20" s="7">
        <v>42.94</v>
      </c>
      <c r="CX20" s="7">
        <v>118.1</v>
      </c>
      <c r="CY20" s="7">
        <v>41</v>
      </c>
      <c r="CZ20" s="7">
        <v>21.46</v>
      </c>
      <c r="DA20" s="4">
        <v>43335</v>
      </c>
      <c r="DB20" s="7">
        <v>64.84</v>
      </c>
      <c r="DC20" s="7">
        <v>174.86</v>
      </c>
      <c r="DD20" s="7">
        <v>116.4</v>
      </c>
      <c r="DE20" s="7">
        <v>42.86</v>
      </c>
      <c r="DF20" s="7">
        <v>63.09</v>
      </c>
      <c r="DG20" s="7">
        <v>72.05</v>
      </c>
      <c r="DH20" s="4">
        <v>43335</v>
      </c>
      <c r="DI20" s="7">
        <v>118.06</v>
      </c>
      <c r="DJ20" s="7">
        <v>118.37</v>
      </c>
      <c r="DK20" s="7">
        <v>81.62</v>
      </c>
      <c r="DL20" s="7">
        <v>48.86</v>
      </c>
      <c r="DM20" s="7">
        <v>152.24</v>
      </c>
      <c r="DN20" s="4">
        <v>43336</v>
      </c>
      <c r="DO20" s="7">
        <v>16.5</v>
      </c>
      <c r="DP20" s="7">
        <v>54.87</v>
      </c>
      <c r="DQ20" s="7">
        <v>17.64</v>
      </c>
      <c r="DR20" s="7">
        <v>16.399999999999999</v>
      </c>
    </row>
    <row r="21" spans="1:122" s="226" customFormat="1" ht="15.75" customHeight="1">
      <c r="A21" s="4">
        <v>43335</v>
      </c>
      <c r="B21" s="7">
        <v>74.73</v>
      </c>
      <c r="C21" s="7">
        <v>67.83</v>
      </c>
      <c r="D21" s="7">
        <v>6.9000000000000057</v>
      </c>
      <c r="E21" s="4">
        <v>43335</v>
      </c>
      <c r="F21" s="7">
        <v>508.7</v>
      </c>
      <c r="G21" s="4">
        <v>43335</v>
      </c>
      <c r="H21" s="41">
        <v>314562</v>
      </c>
      <c r="I21" s="41">
        <v>34954</v>
      </c>
      <c r="J21" s="4">
        <v>43334</v>
      </c>
      <c r="K21" s="7">
        <v>0.65999999999999659</v>
      </c>
      <c r="L21" s="7">
        <v>1.5</v>
      </c>
      <c r="M21" s="229">
        <v>3.230000000000004</v>
      </c>
      <c r="N21" s="4">
        <v>43335</v>
      </c>
      <c r="O21" s="7">
        <v>-0.36999999999999034</v>
      </c>
      <c r="P21" s="7">
        <v>1.0000000000005116E-2</v>
      </c>
      <c r="Q21" s="7">
        <v>1.460000000000008</v>
      </c>
      <c r="R21" s="4">
        <v>43335</v>
      </c>
      <c r="S21" s="7">
        <v>6.9000000000000057</v>
      </c>
      <c r="T21" s="7">
        <v>2.1000000000000085</v>
      </c>
      <c r="U21" s="7">
        <v>5.9500000000000028</v>
      </c>
      <c r="V21" s="4">
        <v>43334</v>
      </c>
      <c r="W21" s="7">
        <v>216.83</v>
      </c>
      <c r="X21" s="7">
        <v>206.8</v>
      </c>
      <c r="Y21" s="7">
        <v>23.431000000000001</v>
      </c>
      <c r="Z21" s="7">
        <v>14.484999999999999</v>
      </c>
      <c r="AA21" s="4">
        <v>43335</v>
      </c>
      <c r="AB21" s="7">
        <v>669</v>
      </c>
      <c r="AC21" s="7">
        <v>15.069000000000001</v>
      </c>
      <c r="AD21" s="4">
        <v>43335</v>
      </c>
      <c r="AE21" s="7">
        <v>11.06</v>
      </c>
      <c r="AF21" s="7">
        <v>12.722</v>
      </c>
      <c r="AG21" s="7">
        <v>16.263000000000002</v>
      </c>
      <c r="AH21" s="7">
        <v>17.443000000000001</v>
      </c>
      <c r="AI21" s="4">
        <v>43242</v>
      </c>
      <c r="AJ21" s="10">
        <v>2643354</v>
      </c>
      <c r="AK21" s="10">
        <v>750320</v>
      </c>
      <c r="AL21" s="10">
        <v>116934</v>
      </c>
      <c r="AM21" s="10">
        <v>1508729</v>
      </c>
      <c r="AN21" s="10">
        <v>843227</v>
      </c>
      <c r="AO21" s="65">
        <f t="shared" si="0"/>
        <v>0.23961452003780045</v>
      </c>
      <c r="AP21" s="65">
        <f t="shared" si="1"/>
        <v>0.25176423589122005</v>
      </c>
      <c r="AQ21" s="226">
        <v>17</v>
      </c>
      <c r="AR21" s="226">
        <v>366.40800000000002</v>
      </c>
      <c r="AS21" s="226">
        <v>161.364</v>
      </c>
      <c r="AT21" s="226">
        <v>445.84959999999995</v>
      </c>
      <c r="AU21" s="226">
        <v>512.09500000000003</v>
      </c>
      <c r="AV21" s="226">
        <v>527.77200000000005</v>
      </c>
      <c r="AW21" s="226">
        <v>435.95499999999998</v>
      </c>
      <c r="AX21" s="226">
        <v>17</v>
      </c>
      <c r="AY21" s="28">
        <v>211.572</v>
      </c>
      <c r="AZ21" s="28">
        <v>30.222999999999985</v>
      </c>
      <c r="BA21" s="28">
        <v>227.60680000000002</v>
      </c>
      <c r="BB21" s="28">
        <v>241.79499999999999</v>
      </c>
      <c r="BC21" s="28">
        <v>241.232</v>
      </c>
      <c r="BD21" s="28">
        <v>237.97800000000001</v>
      </c>
      <c r="BE21" s="226">
        <v>17</v>
      </c>
      <c r="BF21" s="226">
        <v>114.449</v>
      </c>
      <c r="BG21" s="226">
        <v>42.530000000000015</v>
      </c>
      <c r="BH21" s="226">
        <v>133.36100000000002</v>
      </c>
      <c r="BI21" s="226">
        <v>156.97900000000001</v>
      </c>
      <c r="BJ21" s="226">
        <v>150.35499999999999</v>
      </c>
      <c r="BK21" s="226">
        <v>118.82899999999999</v>
      </c>
      <c r="BL21" s="226">
        <v>17</v>
      </c>
      <c r="BM21" s="27">
        <v>25.428000000000001</v>
      </c>
      <c r="BN21" s="32">
        <v>61.686</v>
      </c>
      <c r="BO21" s="6">
        <v>66.292000000000002</v>
      </c>
      <c r="BP21" s="6">
        <v>66.710999999999999</v>
      </c>
      <c r="BQ21" s="6">
        <v>35.781999999999996</v>
      </c>
      <c r="BR21" s="226">
        <v>17</v>
      </c>
      <c r="BS21" s="3">
        <v>85.2</v>
      </c>
      <c r="BT21" s="3">
        <v>7.5999999999999943</v>
      </c>
      <c r="BU21" s="3">
        <v>89.580000000000013</v>
      </c>
      <c r="BV21" s="31">
        <v>89.5</v>
      </c>
      <c r="BW21" s="31">
        <v>92.8</v>
      </c>
      <c r="BX21" s="31">
        <v>92</v>
      </c>
      <c r="BY21" s="226">
        <v>17</v>
      </c>
      <c r="BZ21" s="17">
        <v>14847</v>
      </c>
      <c r="CA21" s="17">
        <v>2177</v>
      </c>
      <c r="CB21" s="17">
        <v>15923.6</v>
      </c>
      <c r="CC21" s="17">
        <v>15970</v>
      </c>
      <c r="CD21" s="17">
        <v>17024</v>
      </c>
      <c r="CE21" s="17">
        <v>16788</v>
      </c>
      <c r="CF21" s="4">
        <v>43238</v>
      </c>
      <c r="CG21" s="17">
        <v>10725</v>
      </c>
      <c r="CH21" s="4">
        <v>43238</v>
      </c>
      <c r="CI21" s="17">
        <v>5823.25</v>
      </c>
      <c r="CJ21" s="4">
        <v>43238</v>
      </c>
      <c r="CK21" s="17">
        <v>2451</v>
      </c>
      <c r="CL21" s="5">
        <v>43245</v>
      </c>
      <c r="CM21" s="17">
        <v>998</v>
      </c>
      <c r="CN21" s="17">
        <v>2041</v>
      </c>
      <c r="CO21" s="4">
        <v>43340</v>
      </c>
      <c r="CP21" s="9">
        <v>136.6514</v>
      </c>
      <c r="CQ21" s="5">
        <v>43245</v>
      </c>
      <c r="CR21" s="226">
        <v>859</v>
      </c>
      <c r="CS21" s="5">
        <v>43245</v>
      </c>
      <c r="CT21" s="226">
        <v>35</v>
      </c>
      <c r="CU21" s="4">
        <v>43334</v>
      </c>
      <c r="CV21" s="7">
        <v>79.959999999999994</v>
      </c>
      <c r="CW21" s="7">
        <v>42.98</v>
      </c>
      <c r="CX21" s="7">
        <v>118.92</v>
      </c>
      <c r="CY21" s="7">
        <v>41.04</v>
      </c>
      <c r="CZ21" s="7">
        <v>21.41</v>
      </c>
      <c r="DA21" s="4">
        <v>43334</v>
      </c>
      <c r="DB21" s="7">
        <v>65.09</v>
      </c>
      <c r="DC21" s="7">
        <v>176.05</v>
      </c>
      <c r="DD21" s="7">
        <v>117.32</v>
      </c>
      <c r="DE21" s="7">
        <v>43.28</v>
      </c>
      <c r="DF21" s="7">
        <v>63.57</v>
      </c>
      <c r="DG21" s="7">
        <v>72</v>
      </c>
      <c r="DH21" s="4">
        <v>43334</v>
      </c>
      <c r="DI21" s="7">
        <v>115.68</v>
      </c>
      <c r="DJ21" s="7">
        <v>117.02</v>
      </c>
      <c r="DK21" s="7">
        <v>80.209999999999994</v>
      </c>
      <c r="DL21" s="7">
        <v>47.53</v>
      </c>
      <c r="DM21" s="7">
        <v>149.71</v>
      </c>
      <c r="DN21" s="4">
        <v>43335</v>
      </c>
      <c r="DO21" s="7">
        <v>16.414999999999999</v>
      </c>
      <c r="DP21" s="7">
        <v>54.17</v>
      </c>
      <c r="DQ21" s="7">
        <v>17.545000000000002</v>
      </c>
      <c r="DR21" s="7">
        <v>16.234000000000002</v>
      </c>
    </row>
    <row r="22" spans="1:122" s="226" customFormat="1" ht="15.75" customHeight="1">
      <c r="A22" s="4">
        <v>43334</v>
      </c>
      <c r="B22" s="7">
        <v>74.78</v>
      </c>
      <c r="C22" s="7">
        <v>67.86</v>
      </c>
      <c r="D22" s="7">
        <v>6.9200000000000017</v>
      </c>
      <c r="E22" s="4">
        <v>43334</v>
      </c>
      <c r="F22" s="7">
        <v>500.5</v>
      </c>
      <c r="G22" s="4">
        <v>43334</v>
      </c>
      <c r="H22" s="41">
        <v>304726</v>
      </c>
      <c r="I22" s="41">
        <v>36000</v>
      </c>
      <c r="J22" s="4">
        <v>43333</v>
      </c>
      <c r="K22" s="7">
        <v>1.8599999999999994</v>
      </c>
      <c r="L22" s="7">
        <v>2.7099999999999937</v>
      </c>
      <c r="M22" s="229">
        <v>4.2499999999999929</v>
      </c>
      <c r="N22" s="4">
        <v>43334</v>
      </c>
      <c r="O22" s="7">
        <v>-0.28000000000000114</v>
      </c>
      <c r="P22" s="7">
        <v>0.15000000000000568</v>
      </c>
      <c r="Q22" s="7">
        <v>1.6200000000000045</v>
      </c>
      <c r="R22" s="4">
        <v>43334</v>
      </c>
      <c r="S22" s="7">
        <v>6.9200000000000017</v>
      </c>
      <c r="T22" s="7" t="e">
        <v>#N/A</v>
      </c>
      <c r="U22" s="7">
        <v>6.2000000000000028</v>
      </c>
      <c r="V22" s="4">
        <v>43333</v>
      </c>
      <c r="W22" s="7">
        <v>212.36</v>
      </c>
      <c r="X22" s="7">
        <v>201.79</v>
      </c>
      <c r="Y22" s="7">
        <v>23.54</v>
      </c>
      <c r="Z22" s="7">
        <v>14.422000000000001</v>
      </c>
      <c r="AA22" s="4">
        <v>43334</v>
      </c>
      <c r="AB22" s="7">
        <v>665.75</v>
      </c>
      <c r="AC22" s="7">
        <v>14.582000000000001</v>
      </c>
      <c r="AD22" s="4">
        <v>43334</v>
      </c>
      <c r="AE22" s="7">
        <v>11.86</v>
      </c>
      <c r="AF22" s="7">
        <v>12.583</v>
      </c>
      <c r="AG22" s="7">
        <v>16.855</v>
      </c>
      <c r="AH22" s="7">
        <v>17.466999999999999</v>
      </c>
      <c r="AI22" s="4">
        <v>43235</v>
      </c>
      <c r="AJ22" s="10">
        <v>2706454</v>
      </c>
      <c r="AK22" s="10">
        <v>772511</v>
      </c>
      <c r="AL22" s="10">
        <v>128067</v>
      </c>
      <c r="AM22" s="10">
        <v>1557321</v>
      </c>
      <c r="AN22" s="10">
        <v>882946</v>
      </c>
      <c r="AO22" s="65">
        <f t="shared" si="0"/>
        <v>0.23811378283170526</v>
      </c>
      <c r="AP22" s="65">
        <f t="shared" si="1"/>
        <v>0.24917290299410225</v>
      </c>
      <c r="AQ22" s="226">
        <v>18</v>
      </c>
      <c r="AR22" s="226">
        <v>366.00400000000002</v>
      </c>
      <c r="AS22" s="226">
        <v>156.52099999999999</v>
      </c>
      <c r="AT22" s="226">
        <v>444.29640000000001</v>
      </c>
      <c r="AU22" s="226">
        <v>508.48700000000002</v>
      </c>
      <c r="AV22" s="226">
        <v>522.52499999999998</v>
      </c>
      <c r="AW22" s="226">
        <v>433.75799999999998</v>
      </c>
      <c r="AX22" s="226">
        <v>18</v>
      </c>
      <c r="AY22" s="28">
        <v>213.18</v>
      </c>
      <c r="AZ22" s="28">
        <v>27.901999999999987</v>
      </c>
      <c r="BA22" s="28">
        <v>227.5504</v>
      </c>
      <c r="BB22" s="28">
        <v>240.56399999999999</v>
      </c>
      <c r="BC22" s="28">
        <v>241.08199999999999</v>
      </c>
      <c r="BD22" s="28">
        <v>235.804</v>
      </c>
      <c r="BE22" s="226">
        <v>18</v>
      </c>
      <c r="BF22" s="226">
        <v>114.002</v>
      </c>
      <c r="BG22" s="226">
        <v>41.33</v>
      </c>
      <c r="BH22" s="226">
        <v>133.2878</v>
      </c>
      <c r="BI22" s="226">
        <v>155.33199999999999</v>
      </c>
      <c r="BJ22" s="226">
        <v>148.768</v>
      </c>
      <c r="BK22" s="226">
        <v>115.038</v>
      </c>
      <c r="BL22" s="226">
        <v>18</v>
      </c>
      <c r="BM22" s="27">
        <v>24.033000000000001</v>
      </c>
      <c r="BN22" s="32">
        <v>61.673999999999999</v>
      </c>
      <c r="BO22" s="6">
        <v>67.811999999999998</v>
      </c>
      <c r="BP22" s="6">
        <v>66.272999999999996</v>
      </c>
      <c r="BQ22" s="6">
        <v>37.17</v>
      </c>
      <c r="BR22" s="226">
        <v>18</v>
      </c>
      <c r="BS22" s="3">
        <v>85.3</v>
      </c>
      <c r="BT22" s="3">
        <v>7.6000000000000085</v>
      </c>
      <c r="BU22" s="3">
        <v>89.92</v>
      </c>
      <c r="BV22" s="31">
        <v>89.1</v>
      </c>
      <c r="BW22" s="31">
        <v>92.9</v>
      </c>
      <c r="BX22" s="31">
        <v>91.2</v>
      </c>
      <c r="BY22" s="226">
        <v>18</v>
      </c>
      <c r="BZ22" s="17">
        <v>14863</v>
      </c>
      <c r="CA22" s="17">
        <v>2177</v>
      </c>
      <c r="CB22" s="17">
        <v>15991</v>
      </c>
      <c r="CC22" s="17">
        <v>16029</v>
      </c>
      <c r="CD22" s="17">
        <v>17040</v>
      </c>
      <c r="CE22" s="17">
        <v>16654</v>
      </c>
      <c r="CF22" s="4">
        <v>43231</v>
      </c>
      <c r="CG22" s="17">
        <v>10723</v>
      </c>
      <c r="CH22" s="4">
        <v>43231</v>
      </c>
      <c r="CI22" s="17">
        <v>5755</v>
      </c>
      <c r="CJ22" s="4">
        <v>43231</v>
      </c>
      <c r="CK22" s="17">
        <v>2870</v>
      </c>
      <c r="CL22" s="5">
        <v>43238</v>
      </c>
      <c r="CM22" s="17">
        <v>1084</v>
      </c>
      <c r="CN22" s="17">
        <v>2187</v>
      </c>
      <c r="CO22" s="4">
        <v>43339</v>
      </c>
      <c r="CP22" s="9">
        <v>137.21079999999998</v>
      </c>
      <c r="CQ22" s="4">
        <v>43238</v>
      </c>
      <c r="CR22" s="7">
        <v>844</v>
      </c>
      <c r="CS22" s="4">
        <v>43238</v>
      </c>
      <c r="CT22" s="7">
        <v>38</v>
      </c>
      <c r="CU22" s="4">
        <v>43333</v>
      </c>
      <c r="CV22" s="7">
        <v>78.83</v>
      </c>
      <c r="CW22" s="7">
        <v>42.46</v>
      </c>
      <c r="CX22" s="7">
        <v>117.94</v>
      </c>
      <c r="CY22" s="7">
        <v>40.29</v>
      </c>
      <c r="CZ22" s="7">
        <v>21.23</v>
      </c>
      <c r="DA22" s="4">
        <v>43333</v>
      </c>
      <c r="DB22" s="7">
        <v>63.69</v>
      </c>
      <c r="DC22" s="7">
        <v>173.74</v>
      </c>
      <c r="DD22" s="7">
        <v>115.49</v>
      </c>
      <c r="DE22" s="7">
        <v>42.67</v>
      </c>
      <c r="DF22" s="7">
        <v>62.56</v>
      </c>
      <c r="DG22" s="7">
        <v>70.89</v>
      </c>
      <c r="DH22" s="4">
        <v>43333</v>
      </c>
      <c r="DI22" s="7">
        <v>114.14</v>
      </c>
      <c r="DJ22" s="7">
        <v>116.51</v>
      </c>
      <c r="DK22" s="7">
        <v>79.010000000000005</v>
      </c>
      <c r="DL22" s="7">
        <v>47.17</v>
      </c>
      <c r="DM22" s="7">
        <v>147.9</v>
      </c>
      <c r="DN22" s="4">
        <v>43334</v>
      </c>
      <c r="DO22" s="7">
        <v>16.515000000000001</v>
      </c>
      <c r="DP22" s="7">
        <v>53.73</v>
      </c>
      <c r="DQ22" s="7">
        <v>17.695</v>
      </c>
      <c r="DR22" s="7">
        <v>16.32</v>
      </c>
    </row>
    <row r="23" spans="1:122" s="226" customFormat="1" ht="15.75" customHeight="1">
      <c r="A23" s="4">
        <v>43333</v>
      </c>
      <c r="B23" s="7">
        <v>72.63</v>
      </c>
      <c r="C23" s="7">
        <v>67.349999999999994</v>
      </c>
      <c r="D23" s="7">
        <v>5.2800000000000011</v>
      </c>
      <c r="E23" s="4">
        <v>43333</v>
      </c>
      <c r="F23" s="7">
        <v>497</v>
      </c>
      <c r="G23" s="4">
        <v>43333</v>
      </c>
      <c r="H23" s="41">
        <v>335614</v>
      </c>
      <c r="I23" s="41">
        <v>35774</v>
      </c>
      <c r="J23" s="4">
        <v>43332</v>
      </c>
      <c r="K23" s="7">
        <v>1.3300000000000125</v>
      </c>
      <c r="L23" s="7">
        <v>2.1600000000000108</v>
      </c>
      <c r="M23" s="229">
        <v>3.6200000000000045</v>
      </c>
      <c r="N23" s="4">
        <v>43333</v>
      </c>
      <c r="O23" s="7">
        <v>-0.29000000000000625</v>
      </c>
      <c r="P23" s="7">
        <v>4.9999999999997158E-2</v>
      </c>
      <c r="Q23" s="7">
        <v>1.4200000000000017</v>
      </c>
      <c r="R23" s="4">
        <v>43333</v>
      </c>
      <c r="S23" s="7">
        <v>5.2800000000000011</v>
      </c>
      <c r="T23" s="7">
        <v>2.2199999999999989</v>
      </c>
      <c r="U23" s="7">
        <v>5.6500000000000057</v>
      </c>
      <c r="V23" s="4">
        <v>43332</v>
      </c>
      <c r="W23" s="7">
        <v>211.38</v>
      </c>
      <c r="X23" s="7">
        <v>201.51</v>
      </c>
      <c r="Y23" s="7">
        <v>22.35</v>
      </c>
      <c r="Z23" s="7">
        <v>18.204000000000001</v>
      </c>
      <c r="AA23" s="4">
        <v>43333</v>
      </c>
      <c r="AB23" s="7">
        <v>653.5</v>
      </c>
      <c r="AC23" s="7">
        <v>15.087999999999999</v>
      </c>
      <c r="AD23" s="4">
        <v>43333</v>
      </c>
      <c r="AE23" s="7">
        <v>11.34</v>
      </c>
      <c r="AF23" s="7">
        <v>12.696999999999999</v>
      </c>
      <c r="AG23" s="7">
        <v>16.992000000000001</v>
      </c>
      <c r="AH23" s="7">
        <v>17.460999999999999</v>
      </c>
      <c r="AI23" s="4">
        <v>43228</v>
      </c>
      <c r="AJ23" s="10">
        <v>2658229</v>
      </c>
      <c r="AK23" s="10">
        <v>804806</v>
      </c>
      <c r="AL23" s="10">
        <v>124878</v>
      </c>
      <c r="AM23" s="10">
        <v>1554820</v>
      </c>
      <c r="AN23" s="10">
        <v>856480</v>
      </c>
      <c r="AO23" s="65">
        <f t="shared" si="0"/>
        <v>0.25578232725622962</v>
      </c>
      <c r="AP23" s="65">
        <f t="shared" si="1"/>
        <v>0.26270874330240174</v>
      </c>
      <c r="AQ23" s="226">
        <v>19</v>
      </c>
      <c r="AR23" s="226">
        <v>366.15499999999997</v>
      </c>
      <c r="AS23" s="226">
        <v>154.61700000000005</v>
      </c>
      <c r="AT23" s="226">
        <v>442.85059999999999</v>
      </c>
      <c r="AU23" s="226">
        <v>509.79700000000003</v>
      </c>
      <c r="AV23" s="226">
        <v>520.77200000000005</v>
      </c>
      <c r="AW23" s="226">
        <v>432.35399999999998</v>
      </c>
      <c r="AX23" s="226">
        <v>19</v>
      </c>
      <c r="AY23" s="28">
        <v>212.40799999999999</v>
      </c>
      <c r="AZ23" s="28">
        <v>28.261000000000024</v>
      </c>
      <c r="BA23" s="28">
        <v>227.10340000000002</v>
      </c>
      <c r="BB23" s="28">
        <v>238.06800000000001</v>
      </c>
      <c r="BC23" s="28">
        <v>240.66900000000001</v>
      </c>
      <c r="BD23" s="28">
        <v>232.01400000000001</v>
      </c>
      <c r="BE23" s="226">
        <v>19</v>
      </c>
      <c r="BF23" s="226">
        <v>112.878</v>
      </c>
      <c r="BG23" s="226">
        <v>39.284000000000006</v>
      </c>
      <c r="BH23" s="226">
        <v>131.99960000000002</v>
      </c>
      <c r="BI23" s="226">
        <v>152.16200000000001</v>
      </c>
      <c r="BJ23" s="226">
        <v>146.82400000000001</v>
      </c>
      <c r="BK23" s="226">
        <v>114.946</v>
      </c>
      <c r="BL23" s="226">
        <v>19</v>
      </c>
      <c r="BM23" s="27">
        <v>23.440999999999999</v>
      </c>
      <c r="BN23" s="32">
        <v>60.683999999999997</v>
      </c>
      <c r="BO23" s="6">
        <v>68.272999999999996</v>
      </c>
      <c r="BP23" s="6">
        <v>66.3</v>
      </c>
      <c r="BQ23" s="6">
        <v>37.222999999999999</v>
      </c>
      <c r="BR23" s="226">
        <v>19</v>
      </c>
      <c r="BS23" s="3">
        <v>85.7</v>
      </c>
      <c r="BT23" s="3">
        <v>7.3999999999999915</v>
      </c>
      <c r="BU23" s="3">
        <v>90</v>
      </c>
      <c r="BV23" s="31">
        <v>89.1</v>
      </c>
      <c r="BW23" s="31">
        <v>93.1</v>
      </c>
      <c r="BX23" s="31">
        <v>90.9</v>
      </c>
      <c r="BY23" s="226">
        <v>19</v>
      </c>
      <c r="BZ23" s="17">
        <v>14908</v>
      </c>
      <c r="CA23" s="17">
        <v>2178</v>
      </c>
      <c r="CB23" s="17">
        <v>16013</v>
      </c>
      <c r="CC23" s="17">
        <v>16096</v>
      </c>
      <c r="CD23" s="17">
        <v>17086</v>
      </c>
      <c r="CE23" s="17">
        <v>16576</v>
      </c>
      <c r="CF23" s="4">
        <v>43224</v>
      </c>
      <c r="CG23" s="17">
        <v>10703</v>
      </c>
      <c r="CH23" s="4">
        <v>43224</v>
      </c>
      <c r="CI23" s="17">
        <v>6041.5</v>
      </c>
      <c r="CJ23" s="4">
        <v>43224</v>
      </c>
      <c r="CK23" s="17">
        <v>3037.25</v>
      </c>
      <c r="CL23" s="5">
        <v>43231</v>
      </c>
      <c r="CM23" s="17">
        <v>1043</v>
      </c>
      <c r="CN23" s="17">
        <v>1996</v>
      </c>
      <c r="CO23" s="4">
        <v>43338</v>
      </c>
      <c r="CP23" s="9">
        <v>137.12433333333334</v>
      </c>
      <c r="CQ23" s="4">
        <v>43231</v>
      </c>
      <c r="CR23" s="7">
        <v>844</v>
      </c>
      <c r="CS23" s="4">
        <v>43231</v>
      </c>
      <c r="CT23" s="7">
        <v>32</v>
      </c>
      <c r="CU23" s="4">
        <v>43332</v>
      </c>
      <c r="CV23" s="7">
        <v>78.81</v>
      </c>
      <c r="CW23" s="7">
        <v>42.38</v>
      </c>
      <c r="CX23" s="7">
        <v>117.75</v>
      </c>
      <c r="CY23" s="7">
        <v>40.72</v>
      </c>
      <c r="CZ23" s="7">
        <v>21.79</v>
      </c>
      <c r="DA23" s="4">
        <v>43332</v>
      </c>
      <c r="DB23" s="7">
        <v>62.85</v>
      </c>
      <c r="DC23" s="7">
        <v>172.51</v>
      </c>
      <c r="DD23" s="7">
        <v>114.77</v>
      </c>
      <c r="DE23" s="7">
        <v>42.03</v>
      </c>
      <c r="DF23" s="7">
        <v>62.32</v>
      </c>
      <c r="DG23" s="7">
        <v>70.52</v>
      </c>
      <c r="DH23" s="4">
        <v>43332</v>
      </c>
      <c r="DI23" s="7">
        <v>113.4</v>
      </c>
      <c r="DJ23" s="7">
        <v>116.08</v>
      </c>
      <c r="DK23" s="7">
        <v>78.760000000000005</v>
      </c>
      <c r="DL23" s="7">
        <v>46.56</v>
      </c>
      <c r="DM23" s="7">
        <v>147.51</v>
      </c>
      <c r="DN23" s="4">
        <v>43333</v>
      </c>
      <c r="DO23" s="7">
        <v>16.425000000000001</v>
      </c>
      <c r="DP23" s="7">
        <v>53.21</v>
      </c>
      <c r="DQ23" s="7">
        <v>17.454999999999998</v>
      </c>
      <c r="DR23" s="7">
        <v>16.173999999999999</v>
      </c>
    </row>
    <row r="24" spans="1:122" s="226" customFormat="1" ht="15.75" customHeight="1">
      <c r="A24" s="4">
        <v>43332</v>
      </c>
      <c r="B24" s="7">
        <v>72.209999999999994</v>
      </c>
      <c r="C24" s="7">
        <v>66.430000000000007</v>
      </c>
      <c r="D24" s="7">
        <v>5.7799999999999869</v>
      </c>
      <c r="E24" s="4">
        <v>43332</v>
      </c>
      <c r="F24" s="7">
        <v>493.1</v>
      </c>
      <c r="G24" s="4">
        <v>43332</v>
      </c>
      <c r="H24" s="41">
        <v>327468</v>
      </c>
      <c r="I24" s="41">
        <v>32764</v>
      </c>
      <c r="J24" s="4">
        <v>43329</v>
      </c>
      <c r="K24" s="7">
        <v>0.96999999999999886</v>
      </c>
      <c r="L24" s="7">
        <v>1.7599999999999909</v>
      </c>
      <c r="M24" s="229">
        <v>3.1899999999999977</v>
      </c>
      <c r="N24" s="4">
        <v>43332</v>
      </c>
      <c r="O24" s="7">
        <v>-0.42000000000000171</v>
      </c>
      <c r="P24" s="7">
        <v>-0.19000000000001194</v>
      </c>
      <c r="Q24" s="7">
        <v>1.019999999999996</v>
      </c>
      <c r="R24" s="4">
        <v>43332</v>
      </c>
      <c r="S24" s="7">
        <v>5.7799999999999869</v>
      </c>
      <c r="T24" s="7">
        <v>1.9099999999999966</v>
      </c>
      <c r="U24" s="7">
        <v>6.2999999999999972</v>
      </c>
      <c r="V24" s="4">
        <v>43329</v>
      </c>
      <c r="W24" s="7">
        <v>209.82</v>
      </c>
      <c r="X24" s="7">
        <v>198.09</v>
      </c>
      <c r="Y24" s="7">
        <v>22.178999999999998</v>
      </c>
      <c r="Z24" s="7">
        <v>17.172999999999998</v>
      </c>
      <c r="AA24" s="4">
        <v>43332</v>
      </c>
      <c r="AB24" s="7">
        <v>647</v>
      </c>
      <c r="AC24" s="7">
        <v>14.635999999999999</v>
      </c>
      <c r="AD24" s="4">
        <v>43332</v>
      </c>
      <c r="AE24" s="7">
        <v>11.39</v>
      </c>
      <c r="AF24" s="7">
        <v>12.869</v>
      </c>
      <c r="AG24" s="7">
        <v>17.695</v>
      </c>
      <c r="AH24" s="7">
        <v>19.585999999999999</v>
      </c>
      <c r="AI24" s="4">
        <v>43221</v>
      </c>
      <c r="AJ24" s="10">
        <v>2621768</v>
      </c>
      <c r="AK24" s="10">
        <v>815176</v>
      </c>
      <c r="AL24" s="10">
        <v>124449</v>
      </c>
      <c r="AM24" s="10">
        <v>1534302</v>
      </c>
      <c r="AN24" s="10">
        <v>814396</v>
      </c>
      <c r="AO24" s="65">
        <f t="shared" si="0"/>
        <v>0.26345847534945882</v>
      </c>
      <c r="AP24" s="65">
        <f t="shared" si="1"/>
        <v>0.27458798795316747</v>
      </c>
      <c r="AQ24" s="226">
        <v>20</v>
      </c>
      <c r="AR24" s="226">
        <v>359.72500000000002</v>
      </c>
      <c r="AS24" s="226">
        <v>156.61500000000007</v>
      </c>
      <c r="AT24" s="226">
        <v>440.17859999999996</v>
      </c>
      <c r="AU24" s="226">
        <v>505.57100000000003</v>
      </c>
      <c r="AV24" s="226">
        <v>516.34</v>
      </c>
      <c r="AW24" s="226">
        <v>438.13200000000001</v>
      </c>
      <c r="AX24" s="226">
        <v>20</v>
      </c>
      <c r="AY24" s="28">
        <v>213.37799999999999</v>
      </c>
      <c r="AZ24" s="28">
        <v>26.733000000000004</v>
      </c>
      <c r="BA24" s="28">
        <v>227.59679999999997</v>
      </c>
      <c r="BB24" s="28">
        <v>240.11099999999999</v>
      </c>
      <c r="BC24" s="28">
        <v>239.88200000000001</v>
      </c>
      <c r="BD24" s="28">
        <v>233.89699999999999</v>
      </c>
      <c r="BE24" s="226">
        <v>20</v>
      </c>
      <c r="BF24" s="226">
        <v>116.277</v>
      </c>
      <c r="BG24" s="226">
        <v>34.600999999999985</v>
      </c>
      <c r="BH24" s="226">
        <v>132.006</v>
      </c>
      <c r="BI24" s="226">
        <v>150.87799999999999</v>
      </c>
      <c r="BJ24" s="226">
        <v>146.339</v>
      </c>
      <c r="BK24" s="226">
        <v>113.995</v>
      </c>
      <c r="BL24" s="226">
        <v>20</v>
      </c>
      <c r="BM24" s="27">
        <v>23.216000000000001</v>
      </c>
      <c r="BN24" s="32">
        <v>60.442999999999998</v>
      </c>
      <c r="BO24" s="6">
        <v>67.623999999999995</v>
      </c>
      <c r="BP24" s="6">
        <v>65.566999999999993</v>
      </c>
      <c r="BQ24" s="6">
        <v>36.1</v>
      </c>
      <c r="BR24" s="226">
        <v>20</v>
      </c>
      <c r="BS24" s="3">
        <v>86.7</v>
      </c>
      <c r="BT24" s="3">
        <v>6.2000000000000028</v>
      </c>
      <c r="BU24" s="3">
        <v>90.2</v>
      </c>
      <c r="BV24" s="31">
        <v>89.3</v>
      </c>
      <c r="BW24" s="31">
        <v>92.9</v>
      </c>
      <c r="BX24" s="31">
        <v>91.1</v>
      </c>
      <c r="BY24" s="226">
        <v>20</v>
      </c>
      <c r="BZ24" s="17">
        <v>15098</v>
      </c>
      <c r="CA24" s="17">
        <v>1987</v>
      </c>
      <c r="CB24" s="17">
        <v>16082.6</v>
      </c>
      <c r="CC24" s="17">
        <v>16204</v>
      </c>
      <c r="CD24" s="17">
        <v>17085</v>
      </c>
      <c r="CE24" s="17">
        <v>16578</v>
      </c>
      <c r="CF24" s="4">
        <v>43217</v>
      </c>
      <c r="CG24" s="17">
        <v>10619</v>
      </c>
      <c r="CH24" s="4">
        <v>43217</v>
      </c>
      <c r="CI24" s="17">
        <v>6541</v>
      </c>
      <c r="CJ24" s="4">
        <v>43217</v>
      </c>
      <c r="CK24" s="17">
        <v>3247</v>
      </c>
      <c r="CL24" s="5">
        <v>43224</v>
      </c>
      <c r="CM24" s="17">
        <v>1084</v>
      </c>
      <c r="CN24" s="17">
        <v>2058</v>
      </c>
      <c r="CO24" s="4">
        <v>43337</v>
      </c>
      <c r="CP24" s="9">
        <v>137.06233333333336</v>
      </c>
      <c r="CQ24" s="4">
        <v>43224</v>
      </c>
      <c r="CR24" s="7">
        <v>834</v>
      </c>
      <c r="CS24" s="4">
        <v>43224</v>
      </c>
      <c r="CT24" s="7">
        <v>37</v>
      </c>
      <c r="CU24" s="4">
        <v>43329</v>
      </c>
      <c r="CV24" s="7">
        <v>78.260000000000005</v>
      </c>
      <c r="CW24" s="7">
        <v>41.91</v>
      </c>
      <c r="CX24" s="7">
        <v>117.8</v>
      </c>
      <c r="CY24" s="7">
        <v>40.33</v>
      </c>
      <c r="CZ24" s="7">
        <v>22</v>
      </c>
      <c r="DA24" s="4">
        <v>43329</v>
      </c>
      <c r="DB24" s="7">
        <v>63</v>
      </c>
      <c r="DC24" s="7">
        <v>173.2</v>
      </c>
      <c r="DD24" s="7">
        <v>114.77</v>
      </c>
      <c r="DE24" s="7">
        <v>42</v>
      </c>
      <c r="DF24" s="7">
        <v>62.05</v>
      </c>
      <c r="DG24" s="7">
        <v>69.77</v>
      </c>
      <c r="DH24" s="4">
        <v>43329</v>
      </c>
      <c r="DI24" s="7">
        <v>111</v>
      </c>
      <c r="DJ24" s="7">
        <v>115.44</v>
      </c>
      <c r="DK24" s="7">
        <v>77.11</v>
      </c>
      <c r="DL24" s="7">
        <v>45.61</v>
      </c>
      <c r="DM24" s="7">
        <v>144.84</v>
      </c>
      <c r="DN24" s="4">
        <v>43332</v>
      </c>
      <c r="DO24" s="7">
        <v>16.3</v>
      </c>
      <c r="DP24" s="7">
        <v>52.9</v>
      </c>
      <c r="DQ24" s="7">
        <v>17.350000000000001</v>
      </c>
      <c r="DR24" s="7">
        <v>16.012</v>
      </c>
    </row>
    <row r="25" spans="1:122" s="226" customFormat="1" ht="15.75" customHeight="1">
      <c r="A25" s="4">
        <v>43329</v>
      </c>
      <c r="B25" s="7">
        <v>71.83</v>
      </c>
      <c r="C25" s="7">
        <v>65.91</v>
      </c>
      <c r="D25" s="7">
        <v>5.9200000000000017</v>
      </c>
      <c r="E25" s="4">
        <v>43329</v>
      </c>
      <c r="F25" s="7">
        <v>498.2</v>
      </c>
      <c r="G25" s="4">
        <v>43329</v>
      </c>
      <c r="H25" s="41">
        <v>249986</v>
      </c>
      <c r="I25" s="41">
        <v>33838</v>
      </c>
      <c r="J25" s="4">
        <v>43328</v>
      </c>
      <c r="K25" s="7">
        <v>0.79999999999999716</v>
      </c>
      <c r="L25" s="7">
        <v>1.529999999999994</v>
      </c>
      <c r="M25" s="229">
        <v>2.9399999999999906</v>
      </c>
      <c r="N25" s="4">
        <v>43329</v>
      </c>
      <c r="O25" s="7">
        <v>-0.32000000000000739</v>
      </c>
      <c r="P25" s="7">
        <v>-0.18000000000000682</v>
      </c>
      <c r="Q25" s="7">
        <v>0.96999999999999886</v>
      </c>
      <c r="R25" s="4">
        <v>43329</v>
      </c>
      <c r="S25" s="7">
        <v>5.9200000000000017</v>
      </c>
      <c r="T25" s="7">
        <v>1.75</v>
      </c>
      <c r="U25" s="7">
        <v>5.7000000000000028</v>
      </c>
      <c r="V25" s="4">
        <v>43328</v>
      </c>
      <c r="W25" s="7">
        <v>209.64</v>
      </c>
      <c r="X25" s="7">
        <v>198.74</v>
      </c>
      <c r="Y25" s="7">
        <v>22.588999999999999</v>
      </c>
      <c r="Z25" s="7">
        <v>18.010999999999999</v>
      </c>
      <c r="AA25" s="4">
        <v>43329</v>
      </c>
      <c r="AB25" s="7">
        <v>646.75</v>
      </c>
      <c r="AC25" s="7">
        <v>15.009</v>
      </c>
      <c r="AD25" s="4">
        <v>43329</v>
      </c>
      <c r="AE25" s="7">
        <v>10.9</v>
      </c>
      <c r="AF25" s="7">
        <v>13.276999999999999</v>
      </c>
      <c r="AG25" s="7">
        <v>16.602</v>
      </c>
      <c r="AH25" s="7">
        <v>18.841999999999999</v>
      </c>
      <c r="AI25" s="4">
        <v>43214</v>
      </c>
      <c r="AJ25" s="10">
        <v>2574820</v>
      </c>
      <c r="AK25" s="10">
        <v>838898</v>
      </c>
      <c r="AL25" s="10">
        <v>126475</v>
      </c>
      <c r="AM25" s="10">
        <v>1499069</v>
      </c>
      <c r="AN25" s="10">
        <v>760726</v>
      </c>
      <c r="AO25" s="65">
        <f t="shared" si="0"/>
        <v>0.27668846754336224</v>
      </c>
      <c r="AP25" s="65">
        <f t="shared" si="1"/>
        <v>0.28675519065410399</v>
      </c>
      <c r="AQ25" s="226">
        <v>21</v>
      </c>
      <c r="AR25" s="226">
        <v>361.38200000000001</v>
      </c>
      <c r="AS25" s="226">
        <v>148.53</v>
      </c>
      <c r="AT25" s="226">
        <v>438.41879999999998</v>
      </c>
      <c r="AU25" s="226">
        <v>504.20499999999998</v>
      </c>
      <c r="AV25" s="226">
        <v>509.91199999999998</v>
      </c>
      <c r="AW25" s="226">
        <v>434.512</v>
      </c>
      <c r="AX25" s="226">
        <v>21</v>
      </c>
      <c r="AY25" s="28">
        <v>211.57499999999999</v>
      </c>
      <c r="AZ25" s="28">
        <v>27.044000000000011</v>
      </c>
      <c r="BA25" s="28">
        <v>225.4016</v>
      </c>
      <c r="BB25" s="28">
        <v>238.619</v>
      </c>
      <c r="BC25" s="28">
        <v>237.024</v>
      </c>
      <c r="BD25" s="28">
        <v>234.43100000000001</v>
      </c>
      <c r="BE25" s="226">
        <v>21</v>
      </c>
      <c r="BF25" s="226">
        <v>116.081</v>
      </c>
      <c r="BG25" s="226">
        <v>33.541999999999987</v>
      </c>
      <c r="BH25" s="226">
        <v>132.38779999999997</v>
      </c>
      <c r="BI25" s="226">
        <v>149.62299999999999</v>
      </c>
      <c r="BJ25" s="226">
        <v>146.733</v>
      </c>
      <c r="BK25" s="226">
        <v>114.629</v>
      </c>
      <c r="BL25" s="226">
        <v>21</v>
      </c>
      <c r="BM25" s="27">
        <v>21.690999999999999</v>
      </c>
      <c r="BN25" s="32">
        <v>60.01</v>
      </c>
      <c r="BO25" s="6">
        <v>66.92</v>
      </c>
      <c r="BP25" s="6">
        <v>64.819999999999993</v>
      </c>
      <c r="BQ25" s="6">
        <v>35.543999999999997</v>
      </c>
      <c r="BR25" s="226">
        <v>21</v>
      </c>
      <c r="BS25" s="3">
        <v>87.2</v>
      </c>
      <c r="BT25" s="3">
        <v>6.0999999999999943</v>
      </c>
      <c r="BU25" s="3">
        <v>90.460000000000008</v>
      </c>
      <c r="BV25" s="31">
        <v>89.7</v>
      </c>
      <c r="BW25" s="31">
        <v>93.3</v>
      </c>
      <c r="BX25" s="31">
        <v>91.8</v>
      </c>
      <c r="BY25" s="226">
        <v>21</v>
      </c>
      <c r="BZ25" s="17">
        <v>15178</v>
      </c>
      <c r="CA25" s="17">
        <v>1990</v>
      </c>
      <c r="CB25" s="17">
        <v>16138.6</v>
      </c>
      <c r="CC25" s="17">
        <v>16259</v>
      </c>
      <c r="CD25" s="17">
        <v>17168</v>
      </c>
      <c r="CE25" s="17">
        <v>16726</v>
      </c>
      <c r="CF25" s="4">
        <v>43210</v>
      </c>
      <c r="CG25" s="17">
        <v>10586</v>
      </c>
      <c r="CH25" s="4">
        <v>43210</v>
      </c>
      <c r="CI25" s="17">
        <v>6372</v>
      </c>
      <c r="CJ25" s="4">
        <v>43210</v>
      </c>
      <c r="CK25" s="17">
        <v>3061</v>
      </c>
      <c r="CL25" s="5">
        <v>43217</v>
      </c>
      <c r="CM25" s="17">
        <v>1173</v>
      </c>
      <c r="CN25" s="17">
        <v>2135</v>
      </c>
      <c r="CO25" s="4">
        <v>43336</v>
      </c>
      <c r="CP25" s="9">
        <v>137.22066666666666</v>
      </c>
      <c r="CQ25" s="4">
        <v>43217</v>
      </c>
      <c r="CR25" s="7">
        <v>825</v>
      </c>
      <c r="CS25" s="4">
        <v>43217</v>
      </c>
      <c r="CT25" s="7">
        <v>33</v>
      </c>
      <c r="CU25" s="4">
        <v>43328</v>
      </c>
      <c r="CV25" s="7">
        <v>78</v>
      </c>
      <c r="CW25" s="7">
        <v>41.72</v>
      </c>
      <c r="CX25" s="7">
        <v>117.66</v>
      </c>
      <c r="CY25" s="7">
        <v>39.71</v>
      </c>
      <c r="CZ25" s="7">
        <v>21.73</v>
      </c>
      <c r="DA25" s="4">
        <v>43328</v>
      </c>
      <c r="DB25" s="7">
        <v>62.39</v>
      </c>
      <c r="DC25" s="7">
        <v>173.09</v>
      </c>
      <c r="DD25" s="7">
        <v>115.91</v>
      </c>
      <c r="DE25" s="7">
        <v>42.17</v>
      </c>
      <c r="DF25" s="7">
        <v>62.31</v>
      </c>
      <c r="DG25" s="7">
        <v>69.41</v>
      </c>
      <c r="DH25" s="4">
        <v>43328</v>
      </c>
      <c r="DI25" s="7">
        <v>111.32</v>
      </c>
      <c r="DJ25" s="7">
        <v>114.94</v>
      </c>
      <c r="DK25" s="7">
        <v>76.69</v>
      </c>
      <c r="DL25" s="7">
        <v>45.74</v>
      </c>
      <c r="DM25" s="7">
        <v>144.22999999999999</v>
      </c>
      <c r="DN25" s="4">
        <v>43329</v>
      </c>
      <c r="DO25" s="7">
        <v>16.21</v>
      </c>
      <c r="DP25" s="7">
        <v>52.4</v>
      </c>
      <c r="DQ25" s="7">
        <v>17.375</v>
      </c>
      <c r="DR25" s="7">
        <v>15.824</v>
      </c>
    </row>
    <row r="26" spans="1:122" s="226" customFormat="1" ht="15.75" customHeight="1">
      <c r="A26" s="4">
        <v>43328</v>
      </c>
      <c r="B26" s="7">
        <v>71.430000000000007</v>
      </c>
      <c r="C26" s="7">
        <v>65.459999999999994</v>
      </c>
      <c r="D26" s="7">
        <v>5.9700000000000131</v>
      </c>
      <c r="E26" s="4">
        <v>43328</v>
      </c>
      <c r="F26" s="7">
        <v>501.6</v>
      </c>
      <c r="G26" s="4">
        <v>43328</v>
      </c>
      <c r="H26" s="41">
        <v>326410</v>
      </c>
      <c r="I26" s="41">
        <v>30634</v>
      </c>
      <c r="J26" s="4">
        <v>43327</v>
      </c>
      <c r="K26" s="7">
        <v>0.77000000000001023</v>
      </c>
      <c r="L26" s="7">
        <v>1.470000000000006</v>
      </c>
      <c r="M26" s="229">
        <v>2.9100000000000037</v>
      </c>
      <c r="N26" s="4">
        <v>43328</v>
      </c>
      <c r="O26" s="7">
        <v>-0.44999999999998863</v>
      </c>
      <c r="P26" s="7">
        <v>-0.36999999999999034</v>
      </c>
      <c r="Q26" s="7">
        <v>0.74000000000000909</v>
      </c>
      <c r="R26" s="4">
        <v>43328</v>
      </c>
      <c r="S26" s="7">
        <v>5.9700000000000131</v>
      </c>
      <c r="T26" s="7">
        <v>2.3200000000000074</v>
      </c>
      <c r="U26" s="7">
        <v>5.9000000000000057</v>
      </c>
      <c r="V26" s="4">
        <v>43327</v>
      </c>
      <c r="W26" s="7">
        <v>209.04</v>
      </c>
      <c r="X26" s="7">
        <v>199.74</v>
      </c>
      <c r="Y26" s="7">
        <v>22.786999999999999</v>
      </c>
      <c r="Z26" s="7">
        <v>18.881</v>
      </c>
      <c r="AA26" s="4">
        <v>43328</v>
      </c>
      <c r="AB26" s="7">
        <v>641.75</v>
      </c>
      <c r="AC26" s="7">
        <v>14.912000000000001</v>
      </c>
      <c r="AD26" s="4">
        <v>43328</v>
      </c>
      <c r="AE26" s="7">
        <v>11.22</v>
      </c>
      <c r="AF26" s="7">
        <v>13.55</v>
      </c>
      <c r="AG26" s="7">
        <v>17.123000000000001</v>
      </c>
      <c r="AH26" s="7">
        <v>19.536999999999999</v>
      </c>
      <c r="AI26" s="4">
        <v>43207</v>
      </c>
      <c r="AJ26" s="10">
        <v>2596578</v>
      </c>
      <c r="AK26" s="10">
        <v>849993</v>
      </c>
      <c r="AL26" s="10">
        <v>121862</v>
      </c>
      <c r="AM26" s="10">
        <v>1506450</v>
      </c>
      <c r="AN26" s="10">
        <v>762457</v>
      </c>
      <c r="AO26" s="65">
        <f t="shared" si="0"/>
        <v>0.28041945976589189</v>
      </c>
      <c r="AP26" s="65">
        <f t="shared" si="1"/>
        <v>0.28652826912960055</v>
      </c>
      <c r="AQ26" s="226">
        <v>22</v>
      </c>
      <c r="AR26" s="226">
        <v>357.95100000000002</v>
      </c>
      <c r="AS26" s="226">
        <v>155.256</v>
      </c>
      <c r="AT26" s="226">
        <v>436.47540000000004</v>
      </c>
      <c r="AU26" s="226">
        <v>501.84399999999999</v>
      </c>
      <c r="AV26" s="226">
        <v>513.20699999999999</v>
      </c>
      <c r="AW26" s="226">
        <v>436.584</v>
      </c>
      <c r="AX26" s="226">
        <v>22</v>
      </c>
      <c r="AY26" s="28">
        <v>211.785</v>
      </c>
      <c r="AZ26" s="28">
        <v>28.563000000000017</v>
      </c>
      <c r="BA26" s="28">
        <v>226.17040000000003</v>
      </c>
      <c r="BB26" s="28">
        <v>239.62899999999999</v>
      </c>
      <c r="BC26" s="28">
        <v>240.34800000000001</v>
      </c>
      <c r="BD26" s="28">
        <v>239.03399999999999</v>
      </c>
      <c r="BE26" s="226">
        <v>22</v>
      </c>
      <c r="BF26" s="226">
        <v>118.093</v>
      </c>
      <c r="BG26" s="226">
        <v>33.284000000000006</v>
      </c>
      <c r="BH26" s="226">
        <v>135.28879999999998</v>
      </c>
      <c r="BI26" s="226">
        <v>151.37700000000001</v>
      </c>
      <c r="BJ26" s="226">
        <v>151.08799999999999</v>
      </c>
      <c r="BK26" s="226">
        <v>116.794</v>
      </c>
      <c r="BL26" s="226">
        <v>22</v>
      </c>
      <c r="BM26" s="27">
        <v>21.37</v>
      </c>
      <c r="BN26" s="32">
        <v>59.027000000000001</v>
      </c>
      <c r="BO26" s="6">
        <v>65.557000000000002</v>
      </c>
      <c r="BP26" s="6">
        <v>63.375999999999998</v>
      </c>
      <c r="BQ26" s="6">
        <v>34.588999999999999</v>
      </c>
      <c r="BR26" s="226">
        <v>22</v>
      </c>
      <c r="BS26" s="3">
        <v>87.5</v>
      </c>
      <c r="BT26" s="3">
        <v>6.5</v>
      </c>
      <c r="BU26" s="3">
        <v>90.76</v>
      </c>
      <c r="BV26" s="31">
        <v>89.8</v>
      </c>
      <c r="BW26" s="31">
        <v>94</v>
      </c>
      <c r="BX26" s="31">
        <v>93.1</v>
      </c>
      <c r="BY26" s="226">
        <v>22</v>
      </c>
      <c r="BZ26" s="17">
        <v>15248</v>
      </c>
      <c r="CA26" s="17">
        <v>2037</v>
      </c>
      <c r="CB26" s="17">
        <v>16198.4</v>
      </c>
      <c r="CC26" s="17">
        <v>16318</v>
      </c>
      <c r="CD26" s="17">
        <v>17285</v>
      </c>
      <c r="CE26" s="17">
        <v>16974</v>
      </c>
      <c r="CF26" s="4">
        <v>43203</v>
      </c>
      <c r="CG26" s="17">
        <v>10540</v>
      </c>
      <c r="CH26" s="4">
        <v>43203</v>
      </c>
      <c r="CI26" s="17">
        <v>6479.75</v>
      </c>
      <c r="CJ26" s="4">
        <v>43203</v>
      </c>
      <c r="CK26" s="17">
        <v>2760.25</v>
      </c>
      <c r="CL26" s="5">
        <v>43210</v>
      </c>
      <c r="CM26" s="17">
        <v>1254</v>
      </c>
      <c r="CN26" s="17">
        <v>2298</v>
      </c>
      <c r="CO26" s="4">
        <v>43335</v>
      </c>
      <c r="CP26" s="9">
        <v>137.59360000000001</v>
      </c>
      <c r="CQ26" s="5">
        <v>43210</v>
      </c>
      <c r="CR26" s="226">
        <v>820</v>
      </c>
      <c r="CS26" s="5">
        <v>43210</v>
      </c>
      <c r="CT26" s="226">
        <v>38</v>
      </c>
      <c r="CU26" s="4">
        <v>43327</v>
      </c>
      <c r="CV26" s="7">
        <v>76.94</v>
      </c>
      <c r="CW26" s="7">
        <v>41.53</v>
      </c>
      <c r="CX26" s="7">
        <v>117.94</v>
      </c>
      <c r="CY26" s="7">
        <v>39.25</v>
      </c>
      <c r="CZ26" s="7">
        <v>21.55</v>
      </c>
      <c r="DA26" s="4">
        <v>43327</v>
      </c>
      <c r="DB26" s="7">
        <v>61.4</v>
      </c>
      <c r="DC26" s="7">
        <v>173.69</v>
      </c>
      <c r="DD26" s="7">
        <v>115.44</v>
      </c>
      <c r="DE26" s="7">
        <v>41.98</v>
      </c>
      <c r="DF26" s="7">
        <v>62.34</v>
      </c>
      <c r="DG26" s="7">
        <v>67.819999999999993</v>
      </c>
      <c r="DH26" s="4">
        <v>43327</v>
      </c>
      <c r="DI26" s="7">
        <v>111.52</v>
      </c>
      <c r="DJ26" s="7">
        <v>115.38</v>
      </c>
      <c r="DK26" s="7">
        <v>77.180000000000007</v>
      </c>
      <c r="DL26" s="7">
        <v>46.03</v>
      </c>
      <c r="DM26" s="7">
        <v>145.1</v>
      </c>
      <c r="DN26" s="4">
        <v>43328</v>
      </c>
      <c r="DO26" s="7">
        <v>16.245000000000001</v>
      </c>
      <c r="DP26" s="7">
        <v>52.36</v>
      </c>
      <c r="DQ26" s="7">
        <v>17.344999999999999</v>
      </c>
      <c r="DR26" s="7">
        <v>15.912000000000001</v>
      </c>
    </row>
    <row r="27" spans="1:122" ht="15.75" customHeight="1">
      <c r="A27" s="4">
        <v>43327</v>
      </c>
      <c r="B27" s="7">
        <v>70.760000000000005</v>
      </c>
      <c r="C27" s="7">
        <v>65.010000000000005</v>
      </c>
      <c r="D27" s="7">
        <v>5.75</v>
      </c>
      <c r="E27" s="4">
        <v>43327</v>
      </c>
      <c r="F27" s="7">
        <v>515.4</v>
      </c>
      <c r="G27" s="4">
        <v>43327</v>
      </c>
      <c r="H27" s="41">
        <v>218180</v>
      </c>
      <c r="I27" s="41">
        <v>31904</v>
      </c>
      <c r="J27" s="4">
        <v>43326</v>
      </c>
      <c r="K27" s="7">
        <v>1.0400000000000063</v>
      </c>
      <c r="L27" s="7">
        <v>1.8800000000000097</v>
      </c>
      <c r="M27" s="229">
        <v>3.5100000000000051</v>
      </c>
      <c r="N27" s="4">
        <v>43327</v>
      </c>
      <c r="O27" s="7">
        <v>-0.5</v>
      </c>
      <c r="P27" s="7">
        <v>-0.47999999999998977</v>
      </c>
      <c r="Q27" s="7">
        <v>0.57999999999999829</v>
      </c>
      <c r="R27" s="4">
        <v>43327</v>
      </c>
      <c r="S27" s="7">
        <v>5.75</v>
      </c>
      <c r="T27" s="7">
        <v>0.88000000000000966</v>
      </c>
      <c r="U27" s="7">
        <v>5.1999999999999886</v>
      </c>
      <c r="V27" s="4">
        <v>43326</v>
      </c>
      <c r="W27" s="7">
        <v>212.87</v>
      </c>
      <c r="X27" s="7">
        <v>203.41</v>
      </c>
      <c r="Y27" s="7">
        <v>22.364999999999998</v>
      </c>
      <c r="Z27" s="7">
        <v>18.391999999999999</v>
      </c>
      <c r="AA27" s="4">
        <v>43327</v>
      </c>
      <c r="AB27" s="7">
        <v>636.75</v>
      </c>
      <c r="AC27" s="7">
        <v>14.945</v>
      </c>
      <c r="AD27" s="4">
        <v>43327</v>
      </c>
      <c r="AE27" s="7">
        <v>12.46</v>
      </c>
      <c r="AF27" s="7">
        <v>13.385</v>
      </c>
      <c r="AG27" s="7">
        <v>17.663</v>
      </c>
      <c r="AH27" s="7">
        <v>20.183</v>
      </c>
      <c r="AI27" s="4">
        <v>43200</v>
      </c>
      <c r="AJ27" s="10">
        <v>2480033</v>
      </c>
      <c r="AK27" s="10">
        <v>836353</v>
      </c>
      <c r="AL27" s="10">
        <v>129273</v>
      </c>
      <c r="AM27" s="10">
        <v>1464070</v>
      </c>
      <c r="AN27" s="10">
        <v>736394</v>
      </c>
      <c r="AO27" s="65">
        <f t="shared" si="0"/>
        <v>0.28510910943523737</v>
      </c>
      <c r="AP27" s="65">
        <f t="shared" si="1"/>
        <v>0.2934138376384508</v>
      </c>
      <c r="AQ27" s="226">
        <v>23</v>
      </c>
      <c r="AR27" s="226">
        <v>355.221</v>
      </c>
      <c r="AS27" s="226">
        <v>156.32499999999999</v>
      </c>
      <c r="AT27" s="226">
        <v>434.44740000000002</v>
      </c>
      <c r="AU27" s="226">
        <v>500.911</v>
      </c>
      <c r="AV27" s="226">
        <v>511.54599999999999</v>
      </c>
      <c r="AW27" s="226">
        <v>432.44099999999997</v>
      </c>
      <c r="AX27" s="226">
        <v>23</v>
      </c>
      <c r="AY27" s="28">
        <v>213.482</v>
      </c>
      <c r="AZ27" s="28">
        <v>28.961999999999989</v>
      </c>
      <c r="BA27" s="28">
        <v>226.36399999999998</v>
      </c>
      <c r="BB27" s="28">
        <v>237.00399999999999</v>
      </c>
      <c r="BC27" s="28">
        <v>242.44399999999999</v>
      </c>
      <c r="BD27" s="28">
        <v>236.76300000000001</v>
      </c>
      <c r="BE27" s="226">
        <v>23</v>
      </c>
      <c r="BF27" s="226">
        <v>118.953</v>
      </c>
      <c r="BG27" s="226">
        <v>33.210000000000008</v>
      </c>
      <c r="BH27" s="226">
        <v>135.62400000000002</v>
      </c>
      <c r="BI27" s="226">
        <v>152.16300000000001</v>
      </c>
      <c r="BJ27" s="226">
        <v>151.416</v>
      </c>
      <c r="BK27" s="226">
        <v>114.693</v>
      </c>
      <c r="BL27" s="226">
        <v>23</v>
      </c>
      <c r="BM27" s="27">
        <v>21.172000000000001</v>
      </c>
      <c r="BN27" s="32">
        <v>58.003</v>
      </c>
      <c r="BO27" s="6">
        <v>66.460999999999999</v>
      </c>
      <c r="BP27" s="6">
        <v>62.22</v>
      </c>
      <c r="BQ27" s="6">
        <v>33.902000000000001</v>
      </c>
      <c r="BR27" s="226">
        <v>23</v>
      </c>
      <c r="BS27" s="3">
        <v>87.4</v>
      </c>
      <c r="BT27" s="3">
        <v>6.7999999999999972</v>
      </c>
      <c r="BU27" s="3">
        <v>90.899999999999991</v>
      </c>
      <c r="BV27" s="31">
        <v>90.2</v>
      </c>
      <c r="BW27" s="31">
        <v>94.2</v>
      </c>
      <c r="BX27" s="31">
        <v>94.2</v>
      </c>
      <c r="BY27" s="226">
        <v>23</v>
      </c>
      <c r="BZ27" s="17">
        <v>15244</v>
      </c>
      <c r="CA27" s="17">
        <v>2075</v>
      </c>
      <c r="CB27" s="17">
        <v>16226.2</v>
      </c>
      <c r="CC27" s="17">
        <v>16305</v>
      </c>
      <c r="CD27" s="17">
        <v>17319</v>
      </c>
      <c r="CE27" s="17">
        <v>17164</v>
      </c>
      <c r="CF27" s="4">
        <v>43196</v>
      </c>
      <c r="CG27" s="17">
        <v>10525</v>
      </c>
      <c r="CH27" s="4">
        <v>43196</v>
      </c>
      <c r="CI27" s="17">
        <v>6310.5</v>
      </c>
      <c r="CJ27" s="4">
        <v>43196</v>
      </c>
      <c r="CK27" s="17">
        <v>2760.25</v>
      </c>
      <c r="CL27" s="5">
        <v>43203</v>
      </c>
      <c r="CM27" s="17">
        <v>1308</v>
      </c>
      <c r="CN27" s="17">
        <v>2484</v>
      </c>
      <c r="CO27" s="4">
        <v>43334</v>
      </c>
      <c r="CP27" s="9">
        <v>137.77493333333331</v>
      </c>
      <c r="CQ27" s="5">
        <v>43203</v>
      </c>
      <c r="CR27" s="226">
        <v>815</v>
      </c>
      <c r="CS27" s="5">
        <v>43203</v>
      </c>
      <c r="CT27" s="226">
        <v>41</v>
      </c>
      <c r="CU27" s="4">
        <v>43326</v>
      </c>
      <c r="CV27" s="7">
        <v>78.31</v>
      </c>
      <c r="CW27" s="7">
        <v>42.61</v>
      </c>
      <c r="CX27" s="7">
        <v>122.58</v>
      </c>
      <c r="CY27" s="7">
        <v>41.18</v>
      </c>
      <c r="CZ27" s="7">
        <v>22.17</v>
      </c>
      <c r="DA27" s="4">
        <v>43326</v>
      </c>
      <c r="DB27" s="7">
        <v>64.7</v>
      </c>
      <c r="DC27" s="7">
        <v>183.34</v>
      </c>
      <c r="DD27" s="7">
        <v>123.07</v>
      </c>
      <c r="DE27" s="7">
        <v>43.9</v>
      </c>
      <c r="DF27" s="7">
        <v>66.98</v>
      </c>
      <c r="DG27" s="7">
        <v>72.150000000000006</v>
      </c>
      <c r="DH27" s="4">
        <v>43326</v>
      </c>
      <c r="DI27" s="7">
        <v>115.05</v>
      </c>
      <c r="DJ27" s="7">
        <v>120.94</v>
      </c>
      <c r="DK27" s="7">
        <v>80.11</v>
      </c>
      <c r="DL27" s="7">
        <v>47.38</v>
      </c>
      <c r="DM27" s="7">
        <v>148.84</v>
      </c>
      <c r="DN27" s="4">
        <v>43327</v>
      </c>
      <c r="DO27" s="7">
        <v>16.184999999999999</v>
      </c>
      <c r="DP27" s="7">
        <v>52.07</v>
      </c>
      <c r="DQ27" s="7">
        <v>17.25</v>
      </c>
      <c r="DR27" s="7" t="e">
        <v>#N/A</v>
      </c>
    </row>
    <row r="28" spans="1:122" ht="15.75" customHeight="1">
      <c r="A28" s="4">
        <v>43326</v>
      </c>
      <c r="B28" s="7">
        <v>72.459999999999994</v>
      </c>
      <c r="C28" s="7">
        <v>67.040000000000006</v>
      </c>
      <c r="D28" s="7">
        <v>5.4199999999999875</v>
      </c>
      <c r="E28" s="4">
        <v>43326</v>
      </c>
      <c r="F28" s="7">
        <v>518.6</v>
      </c>
      <c r="G28" s="4">
        <v>43326</v>
      </c>
      <c r="H28" s="41">
        <v>196948</v>
      </c>
      <c r="I28" s="41">
        <v>7036</v>
      </c>
      <c r="J28" s="4">
        <v>43325</v>
      </c>
      <c r="K28" s="7">
        <v>0.99000000000000909</v>
      </c>
      <c r="L28" s="7">
        <v>1.8900000000000006</v>
      </c>
      <c r="M28" s="229">
        <v>3.6700000000000017</v>
      </c>
      <c r="N28" s="4">
        <v>43326</v>
      </c>
      <c r="O28" s="7">
        <v>-0.47000000000001307</v>
      </c>
      <c r="P28" s="7">
        <v>-0.39000000000000057</v>
      </c>
      <c r="Q28" s="7">
        <v>0.85999999999999943</v>
      </c>
      <c r="R28" s="4">
        <v>43326</v>
      </c>
      <c r="S28" s="7">
        <v>5.4199999999999875</v>
      </c>
      <c r="T28" s="7">
        <v>0.60999999999999943</v>
      </c>
      <c r="U28" s="7">
        <v>4.8499999999999943</v>
      </c>
      <c r="V28" s="4">
        <v>43325</v>
      </c>
      <c r="W28" s="7">
        <v>213.7</v>
      </c>
      <c r="X28" s="7">
        <v>201.47</v>
      </c>
      <c r="Y28" s="7">
        <v>22.553999999999998</v>
      </c>
      <c r="Z28" s="7">
        <v>17.417000000000002</v>
      </c>
      <c r="AA28" s="4">
        <v>43326</v>
      </c>
      <c r="AB28" s="7">
        <v>654.75</v>
      </c>
      <c r="AC28" s="7">
        <v>15.627000000000001</v>
      </c>
      <c r="AD28" s="4">
        <v>43326</v>
      </c>
      <c r="AE28" s="7">
        <v>12.28</v>
      </c>
      <c r="AF28" s="7">
        <v>13.528</v>
      </c>
      <c r="AG28" s="7">
        <v>17.126999999999999</v>
      </c>
      <c r="AH28" s="7">
        <v>19.716999999999999</v>
      </c>
      <c r="AI28" s="4">
        <v>43193</v>
      </c>
      <c r="AJ28" s="10">
        <v>2547337</v>
      </c>
      <c r="AK28" s="10">
        <v>829287</v>
      </c>
      <c r="AL28" s="10">
        <v>129742</v>
      </c>
      <c r="AM28" s="10">
        <v>1509217</v>
      </c>
      <c r="AN28" s="10">
        <v>784653</v>
      </c>
      <c r="AO28" s="65">
        <f t="shared" si="0"/>
        <v>0.27461816006284212</v>
      </c>
      <c r="AP28" s="65">
        <f t="shared" si="1"/>
        <v>0.28443978947426274</v>
      </c>
      <c r="AQ28" s="226">
        <v>24</v>
      </c>
      <c r="AR28" s="226">
        <v>354.642</v>
      </c>
      <c r="AS28" s="226">
        <v>154.453</v>
      </c>
      <c r="AT28" s="226">
        <v>433.18220000000002</v>
      </c>
      <c r="AU28" s="226">
        <v>499.99400000000003</v>
      </c>
      <c r="AV28" s="226">
        <v>509.09500000000003</v>
      </c>
      <c r="AW28" s="226">
        <v>426.52699999999999</v>
      </c>
      <c r="AX28" s="226">
        <v>24</v>
      </c>
      <c r="AY28" s="28">
        <v>214.267</v>
      </c>
      <c r="AZ28" s="28">
        <v>27.599000000000018</v>
      </c>
      <c r="BA28" s="28">
        <v>226.66120000000001</v>
      </c>
      <c r="BB28" s="28">
        <v>237.631</v>
      </c>
      <c r="BC28" s="28">
        <v>241.86600000000001</v>
      </c>
      <c r="BD28" s="28">
        <v>240.04</v>
      </c>
      <c r="BE28" s="226">
        <v>24</v>
      </c>
      <c r="BF28" s="226">
        <v>119.389</v>
      </c>
      <c r="BG28" s="226">
        <v>33.106000000000009</v>
      </c>
      <c r="BH28" s="226">
        <v>135.88219999999998</v>
      </c>
      <c r="BI28" s="226">
        <v>152.31399999999999</v>
      </c>
      <c r="BJ28" s="226">
        <v>152.495</v>
      </c>
      <c r="BK28" s="226">
        <v>117.408</v>
      </c>
      <c r="BL28" s="226">
        <v>24</v>
      </c>
      <c r="BM28" s="27">
        <v>21.419</v>
      </c>
      <c r="BN28" s="32">
        <v>58.115000000000002</v>
      </c>
      <c r="BO28" s="6">
        <v>65.180999999999997</v>
      </c>
      <c r="BP28" s="6">
        <v>61.14</v>
      </c>
      <c r="BQ28" s="6">
        <v>32.606000000000002</v>
      </c>
      <c r="BR28" s="226">
        <v>24</v>
      </c>
      <c r="BS28" s="3">
        <v>87.9</v>
      </c>
      <c r="BT28" s="3">
        <v>6.3999999999999915</v>
      </c>
      <c r="BU28" s="3">
        <v>91.039999999999992</v>
      </c>
      <c r="BV28" s="31">
        <v>90.1</v>
      </c>
      <c r="BW28" s="31">
        <v>94.3</v>
      </c>
      <c r="BX28" s="31">
        <v>95.4</v>
      </c>
      <c r="BY28" s="226">
        <v>24</v>
      </c>
      <c r="BZ28" s="17">
        <v>15315</v>
      </c>
      <c r="CA28" s="17">
        <v>1971</v>
      </c>
      <c r="CB28" s="17">
        <v>16220.8</v>
      </c>
      <c r="CC28" s="17">
        <v>16361</v>
      </c>
      <c r="CD28" s="17">
        <v>17286</v>
      </c>
      <c r="CE28" s="17">
        <v>17433</v>
      </c>
      <c r="CF28" s="4">
        <v>43189</v>
      </c>
      <c r="CG28" s="17">
        <v>10460</v>
      </c>
      <c r="CH28" s="4">
        <v>43189</v>
      </c>
      <c r="CI28" s="17">
        <v>5974</v>
      </c>
      <c r="CJ28" s="4">
        <v>43189</v>
      </c>
      <c r="CK28" s="17">
        <v>2772</v>
      </c>
      <c r="CL28" s="5">
        <v>43196</v>
      </c>
      <c r="CM28" s="17">
        <v>1362</v>
      </c>
      <c r="CN28" s="17">
        <v>2621</v>
      </c>
      <c r="CO28" s="4">
        <v>43333</v>
      </c>
      <c r="CP28" s="9">
        <v>137.97866666666667</v>
      </c>
      <c r="CQ28" s="4">
        <v>43196</v>
      </c>
      <c r="CR28" s="7">
        <v>808</v>
      </c>
      <c r="CS28" s="4">
        <v>43196</v>
      </c>
      <c r="CT28" s="7">
        <v>48</v>
      </c>
      <c r="CU28" s="4">
        <v>43325</v>
      </c>
      <c r="CV28" s="7">
        <v>78.56</v>
      </c>
      <c r="CW28" s="7">
        <v>42.68</v>
      </c>
      <c r="CX28" s="7">
        <v>122.44</v>
      </c>
      <c r="CY28" s="7">
        <v>40.49</v>
      </c>
      <c r="CZ28" s="7">
        <v>22.17</v>
      </c>
      <c r="DA28" s="4">
        <v>43325</v>
      </c>
      <c r="DB28" s="7">
        <v>63.3</v>
      </c>
      <c r="DC28" s="7">
        <v>183.12</v>
      </c>
      <c r="DD28" s="7">
        <v>121.5</v>
      </c>
      <c r="DE28" s="7">
        <v>43.69</v>
      </c>
      <c r="DF28" s="7">
        <v>66.34</v>
      </c>
      <c r="DG28" s="7">
        <v>71.069999999999993</v>
      </c>
      <c r="DH28" s="4">
        <v>43325</v>
      </c>
      <c r="DI28" s="7">
        <v>114.79</v>
      </c>
      <c r="DJ28" s="7">
        <v>121.57</v>
      </c>
      <c r="DK28" s="7">
        <v>80.09</v>
      </c>
      <c r="DL28" s="7">
        <v>47.36</v>
      </c>
      <c r="DM28" s="7">
        <v>148.81</v>
      </c>
      <c r="DN28" s="4">
        <v>43326</v>
      </c>
      <c r="DO28" s="7">
        <v>16.55</v>
      </c>
      <c r="DP28" s="7">
        <v>53.55</v>
      </c>
      <c r="DQ28" s="7">
        <v>17.684999999999999</v>
      </c>
      <c r="DR28" s="7">
        <v>16.114000000000001</v>
      </c>
    </row>
    <row r="29" spans="1:122" ht="15.75" customHeight="1">
      <c r="A29" s="4">
        <v>43325</v>
      </c>
      <c r="B29" s="7">
        <v>72.61</v>
      </c>
      <c r="C29" s="7">
        <v>67.2</v>
      </c>
      <c r="D29" s="7">
        <v>5.4099999999999966</v>
      </c>
      <c r="E29" s="4">
        <v>43325</v>
      </c>
      <c r="F29" s="7">
        <v>521.70000000000005</v>
      </c>
      <c r="G29" s="4">
        <v>43325</v>
      </c>
      <c r="H29" s="41">
        <v>167944</v>
      </c>
      <c r="I29" s="41">
        <v>11330</v>
      </c>
      <c r="J29" s="4">
        <v>43322</v>
      </c>
      <c r="K29" s="7">
        <v>1.0899999999999892</v>
      </c>
      <c r="L29" s="7">
        <v>1.9899999999999949</v>
      </c>
      <c r="M29" s="229">
        <v>3.6999999999999957</v>
      </c>
      <c r="N29" s="4">
        <v>43325</v>
      </c>
      <c r="O29" s="7">
        <v>-0.45999999999999375</v>
      </c>
      <c r="P29" s="7">
        <v>-0.37999999999999545</v>
      </c>
      <c r="Q29" s="7">
        <v>0.90999999999999659</v>
      </c>
      <c r="R29" s="4">
        <v>43325</v>
      </c>
      <c r="S29" s="7">
        <v>5.4099999999999966</v>
      </c>
      <c r="T29" s="7">
        <v>1.019999999999996</v>
      </c>
      <c r="U29" s="7">
        <v>4</v>
      </c>
      <c r="V29" s="4">
        <v>43322</v>
      </c>
      <c r="W29" s="7">
        <v>213.97</v>
      </c>
      <c r="X29" s="7">
        <v>203.92</v>
      </c>
      <c r="Y29" s="7">
        <v>22.356999999999999</v>
      </c>
      <c r="Z29" s="7">
        <v>17.888000000000002</v>
      </c>
      <c r="AA29" s="4">
        <v>43325</v>
      </c>
      <c r="AB29" s="7">
        <v>655</v>
      </c>
      <c r="AC29" s="7">
        <v>15.477</v>
      </c>
      <c r="AD29" s="4">
        <v>43325</v>
      </c>
      <c r="AE29" s="7">
        <v>12.47</v>
      </c>
      <c r="AF29" s="7">
        <v>11.946</v>
      </c>
      <c r="AG29" s="7">
        <v>16.47</v>
      </c>
      <c r="AH29" s="7">
        <v>19.13</v>
      </c>
      <c r="AI29" s="4">
        <v>43186</v>
      </c>
      <c r="AJ29" s="10">
        <v>2513575</v>
      </c>
      <c r="AK29" s="10">
        <v>854255</v>
      </c>
      <c r="AL29" s="10">
        <v>138485</v>
      </c>
      <c r="AM29" s="10">
        <v>1486874</v>
      </c>
      <c r="AN29" s="10">
        <v>748843</v>
      </c>
      <c r="AO29" s="65">
        <f t="shared" si="0"/>
        <v>0.28476174373153773</v>
      </c>
      <c r="AP29" s="65">
        <f t="shared" si="1"/>
        <v>0.29361805396695939</v>
      </c>
      <c r="AQ29" s="226">
        <v>25</v>
      </c>
      <c r="AR29" s="226">
        <v>356.38400000000001</v>
      </c>
      <c r="AS29" s="226">
        <v>152.82900000000001</v>
      </c>
      <c r="AT29" s="226">
        <v>432.38759999999996</v>
      </c>
      <c r="AU29" s="226">
        <v>495.94099999999997</v>
      </c>
      <c r="AV29" s="226">
        <v>509.21300000000002</v>
      </c>
      <c r="AW29" s="226">
        <v>416.63600000000002</v>
      </c>
      <c r="AX29" s="226">
        <v>25</v>
      </c>
      <c r="AY29" s="28">
        <v>214.977</v>
      </c>
      <c r="AZ29" s="28">
        <v>25.995000000000005</v>
      </c>
      <c r="BA29" s="28">
        <v>227.76439999999997</v>
      </c>
      <c r="BB29" s="28">
        <v>238.99799999999999</v>
      </c>
      <c r="BC29" s="28">
        <v>240.97200000000001</v>
      </c>
      <c r="BD29" s="28">
        <v>241.196</v>
      </c>
      <c r="BE29" s="226">
        <v>25</v>
      </c>
      <c r="BF29" s="226">
        <v>120.566</v>
      </c>
      <c r="BG29" s="226">
        <v>31.705999999999989</v>
      </c>
      <c r="BH29" s="226">
        <v>136.39360000000002</v>
      </c>
      <c r="BI29" s="226">
        <v>150.51300000000001</v>
      </c>
      <c r="BJ29" s="226">
        <v>152.27199999999999</v>
      </c>
      <c r="BK29" s="226">
        <v>117.423</v>
      </c>
      <c r="BL29" s="226">
        <v>25</v>
      </c>
      <c r="BM29" s="27">
        <v>21.835000000000001</v>
      </c>
      <c r="BN29" s="30">
        <v>56.244999999999997</v>
      </c>
      <c r="BO29" s="6">
        <v>64.23</v>
      </c>
      <c r="BP29" s="6">
        <v>60.843000000000004</v>
      </c>
      <c r="BQ29" s="6">
        <v>29.893000000000001</v>
      </c>
      <c r="BR29" s="226">
        <v>25</v>
      </c>
      <c r="BS29" s="3">
        <v>88.6</v>
      </c>
      <c r="BT29" s="3">
        <v>5.1000000000000085</v>
      </c>
      <c r="BU29" s="3">
        <v>91.26</v>
      </c>
      <c r="BV29" s="29">
        <v>90.5</v>
      </c>
      <c r="BW29" s="3">
        <v>93.7</v>
      </c>
      <c r="BX29" s="3">
        <v>96.3</v>
      </c>
      <c r="BY29" s="226">
        <v>25</v>
      </c>
      <c r="BZ29" s="17">
        <v>15484</v>
      </c>
      <c r="CA29" s="17">
        <v>1647</v>
      </c>
      <c r="CB29" s="17">
        <v>16243.2</v>
      </c>
      <c r="CC29" s="17">
        <v>16484</v>
      </c>
      <c r="CD29" s="17">
        <v>17131</v>
      </c>
      <c r="CE29" s="17">
        <v>17598</v>
      </c>
      <c r="CF29" s="5">
        <v>43182</v>
      </c>
      <c r="CG29" s="17">
        <v>10433</v>
      </c>
      <c r="CH29" s="5">
        <v>43182</v>
      </c>
      <c r="CI29" s="17">
        <v>6169</v>
      </c>
      <c r="CJ29" s="5">
        <v>43182</v>
      </c>
      <c r="CK29" s="17">
        <v>2842</v>
      </c>
      <c r="CL29" s="5">
        <v>43189</v>
      </c>
      <c r="CM29" s="17">
        <v>1387</v>
      </c>
      <c r="CN29" s="17">
        <v>2692</v>
      </c>
      <c r="CO29" s="4">
        <v>43332</v>
      </c>
      <c r="CP29" s="9">
        <v>137.81433333333334</v>
      </c>
      <c r="CQ29" s="4">
        <v>43189</v>
      </c>
      <c r="CR29" s="7">
        <v>797</v>
      </c>
      <c r="CS29" s="4">
        <v>43189</v>
      </c>
      <c r="CT29" s="7">
        <v>71</v>
      </c>
      <c r="CU29" s="4">
        <v>43322</v>
      </c>
      <c r="CV29" s="7">
        <v>79.42</v>
      </c>
      <c r="CW29" s="7">
        <v>42.99</v>
      </c>
      <c r="CX29" s="7">
        <v>123.34</v>
      </c>
      <c r="CY29" s="7">
        <v>40.72</v>
      </c>
      <c r="CZ29" s="7">
        <v>21.83</v>
      </c>
      <c r="DA29" s="4">
        <v>43322</v>
      </c>
      <c r="DB29" s="7">
        <v>64.78</v>
      </c>
      <c r="DC29" s="7">
        <v>186.14</v>
      </c>
      <c r="DD29" s="7">
        <v>122.77</v>
      </c>
      <c r="DE29" s="7">
        <v>44.17</v>
      </c>
      <c r="DF29" s="7">
        <v>66.819999999999993</v>
      </c>
      <c r="DG29" s="7">
        <v>71.94</v>
      </c>
      <c r="DH29" s="4">
        <v>43322</v>
      </c>
      <c r="DI29" s="7">
        <v>115.37</v>
      </c>
      <c r="DJ29" s="7">
        <v>122.59</v>
      </c>
      <c r="DK29" s="7">
        <v>80.930000000000007</v>
      </c>
      <c r="DL29" s="7">
        <v>48.46</v>
      </c>
      <c r="DM29" s="7">
        <v>150.22999999999999</v>
      </c>
      <c r="DN29" s="4">
        <v>43325</v>
      </c>
      <c r="DO29" s="7">
        <v>16.71</v>
      </c>
      <c r="DP29" s="7">
        <v>54.09</v>
      </c>
      <c r="DQ29" s="7">
        <v>17.66</v>
      </c>
      <c r="DR29" s="7">
        <v>15.958</v>
      </c>
    </row>
    <row r="30" spans="1:122" ht="15.75" customHeight="1">
      <c r="A30" s="4">
        <v>43322</v>
      </c>
      <c r="B30" s="7">
        <v>72.81</v>
      </c>
      <c r="C30" s="7">
        <v>67.63</v>
      </c>
      <c r="D30" s="7">
        <v>5.1800000000000068</v>
      </c>
      <c r="E30" s="4">
        <v>43322</v>
      </c>
      <c r="F30" s="7">
        <v>520.5</v>
      </c>
      <c r="G30" s="4">
        <v>43322</v>
      </c>
      <c r="H30" s="41">
        <v>204814</v>
      </c>
      <c r="I30" s="41">
        <v>11538</v>
      </c>
      <c r="J30" s="4">
        <v>43321</v>
      </c>
      <c r="K30" s="7">
        <v>1.0300000000000011</v>
      </c>
      <c r="L30" s="7">
        <v>1.8500000000000085</v>
      </c>
      <c r="M30" s="229">
        <v>3.4000000000000057</v>
      </c>
      <c r="N30" s="4">
        <v>43322</v>
      </c>
      <c r="O30" s="7">
        <v>-0.45000000000000284</v>
      </c>
      <c r="P30" s="7">
        <v>-0.39000000000000057</v>
      </c>
      <c r="Q30" s="7">
        <v>0.85999999999999943</v>
      </c>
      <c r="R30" s="4">
        <v>43322</v>
      </c>
      <c r="S30" s="7">
        <v>5.1800000000000068</v>
      </c>
      <c r="T30" s="7">
        <v>2.0700000000000074</v>
      </c>
      <c r="U30" s="7">
        <v>3.6000000000000085</v>
      </c>
      <c r="V30" s="4">
        <v>43321</v>
      </c>
      <c r="W30" s="7">
        <v>211.19</v>
      </c>
      <c r="X30" s="7">
        <v>199.99</v>
      </c>
      <c r="Y30" s="7">
        <v>21.89</v>
      </c>
      <c r="Z30" s="7">
        <v>17.186</v>
      </c>
      <c r="AA30" s="4">
        <v>43322</v>
      </c>
      <c r="AB30" s="7">
        <v>656.5</v>
      </c>
      <c r="AC30" s="7">
        <v>15.399000000000001</v>
      </c>
      <c r="AD30" s="4">
        <v>43322</v>
      </c>
      <c r="AE30" s="7">
        <v>13.27</v>
      </c>
      <c r="AF30" s="7">
        <v>12.76</v>
      </c>
      <c r="AG30" s="7">
        <v>16.867000000000001</v>
      </c>
      <c r="AH30" s="7">
        <v>19.378</v>
      </c>
      <c r="AI30" s="5">
        <v>43179</v>
      </c>
      <c r="AJ30" s="10">
        <v>2392391</v>
      </c>
      <c r="AK30" s="10">
        <v>823181</v>
      </c>
      <c r="AL30" s="10">
        <v>119473</v>
      </c>
      <c r="AM30" s="10">
        <v>1435318</v>
      </c>
      <c r="AN30" s="10">
        <v>711442</v>
      </c>
      <c r="AO30" s="65">
        <f t="shared" si="0"/>
        <v>0.29414422642452676</v>
      </c>
      <c r="AP30" s="178">
        <f t="shared" si="1"/>
        <v>0.30257428656101781</v>
      </c>
      <c r="AQ30" s="226">
        <v>26</v>
      </c>
      <c r="AR30" s="226">
        <v>353.22899999999998</v>
      </c>
      <c r="AS30" s="226">
        <v>149.685</v>
      </c>
      <c r="AT30" s="226">
        <v>428.09399999999999</v>
      </c>
      <c r="AU30" s="226">
        <v>493.71800000000002</v>
      </c>
      <c r="AV30" s="226">
        <v>502.91399999999999</v>
      </c>
      <c r="AW30" s="226">
        <v>417.88099999999997</v>
      </c>
      <c r="AX30" s="226">
        <v>26</v>
      </c>
      <c r="AY30" s="28">
        <v>213.74199999999999</v>
      </c>
      <c r="AZ30" s="28">
        <v>25.134000000000015</v>
      </c>
      <c r="BA30" s="28">
        <v>226.06399999999999</v>
      </c>
      <c r="BB30" s="28">
        <v>238.876</v>
      </c>
      <c r="BC30" s="28">
        <v>237.303</v>
      </c>
      <c r="BD30" s="28">
        <v>239.691</v>
      </c>
      <c r="BE30" s="226">
        <v>26</v>
      </c>
      <c r="BF30" s="226">
        <v>120.771</v>
      </c>
      <c r="BG30" s="226">
        <v>29.650999999999996</v>
      </c>
      <c r="BH30" s="226">
        <v>135.49860000000001</v>
      </c>
      <c r="BI30" s="226">
        <v>148.93899999999999</v>
      </c>
      <c r="BJ30" s="226">
        <v>150.422</v>
      </c>
      <c r="BK30" s="226">
        <v>117.557</v>
      </c>
      <c r="BL30" s="226">
        <v>26</v>
      </c>
      <c r="BM30" s="27">
        <v>20.475999999999999</v>
      </c>
      <c r="BN30" s="30">
        <v>56.368000000000002</v>
      </c>
      <c r="BO30" s="6">
        <v>64.147999999999996</v>
      </c>
      <c r="BP30" s="6">
        <v>59.509</v>
      </c>
      <c r="BQ30" s="6">
        <v>27.78</v>
      </c>
      <c r="BR30" s="226">
        <v>26</v>
      </c>
      <c r="BS30" s="3">
        <v>88.7</v>
      </c>
      <c r="BT30" s="3">
        <v>5.5</v>
      </c>
      <c r="BU30" s="3">
        <v>91.6</v>
      </c>
      <c r="BV30" s="29">
        <v>91.4</v>
      </c>
      <c r="BW30" s="3">
        <v>93.6</v>
      </c>
      <c r="BX30" s="3">
        <v>96.8</v>
      </c>
      <c r="BY30" s="226">
        <v>26</v>
      </c>
      <c r="BZ30" s="17">
        <v>15641</v>
      </c>
      <c r="CA30" s="17">
        <v>1469</v>
      </c>
      <c r="CB30" s="17">
        <v>16298.2</v>
      </c>
      <c r="CC30" s="17">
        <v>16551</v>
      </c>
      <c r="CD30" s="17">
        <v>17110</v>
      </c>
      <c r="CE30" s="17">
        <v>17669</v>
      </c>
      <c r="CF30" s="5">
        <v>43175</v>
      </c>
      <c r="CG30" s="17">
        <v>10407</v>
      </c>
      <c r="CH30" s="5">
        <v>43175</v>
      </c>
      <c r="CI30" s="17">
        <v>5986</v>
      </c>
      <c r="CJ30" s="5">
        <v>43175</v>
      </c>
      <c r="CK30" s="17">
        <v>2755.75</v>
      </c>
      <c r="CL30" s="5">
        <v>43182</v>
      </c>
      <c r="CM30" s="17">
        <v>1287</v>
      </c>
      <c r="CN30" s="17">
        <v>2952</v>
      </c>
      <c r="CO30" s="4">
        <v>43331</v>
      </c>
      <c r="CP30" s="9">
        <v>138.2132</v>
      </c>
      <c r="CQ30" s="5">
        <v>43182</v>
      </c>
      <c r="CR30" s="226">
        <v>804</v>
      </c>
      <c r="CS30" s="5">
        <v>43182</v>
      </c>
      <c r="CT30" s="226">
        <v>93</v>
      </c>
      <c r="CU30" s="4">
        <v>43321</v>
      </c>
      <c r="CV30" s="7">
        <v>80.319999999999993</v>
      </c>
      <c r="CW30" s="7">
        <v>43.53</v>
      </c>
      <c r="CX30" s="7">
        <v>122.53</v>
      </c>
      <c r="CY30" s="7">
        <v>41.14</v>
      </c>
      <c r="CZ30" s="7">
        <v>21.8</v>
      </c>
      <c r="DA30" s="4">
        <v>43321</v>
      </c>
      <c r="DB30" s="7">
        <v>63.87</v>
      </c>
      <c r="DC30" s="7">
        <v>185.65</v>
      </c>
      <c r="DD30" s="7">
        <v>122.31</v>
      </c>
      <c r="DE30" s="7">
        <v>43.29</v>
      </c>
      <c r="DF30" s="7">
        <v>66.06</v>
      </c>
      <c r="DG30" s="7">
        <v>71.75</v>
      </c>
      <c r="DH30" s="4">
        <v>43321</v>
      </c>
      <c r="DI30" s="7">
        <v>115.14</v>
      </c>
      <c r="DJ30" s="7">
        <v>122.18</v>
      </c>
      <c r="DK30" s="7">
        <v>80.75</v>
      </c>
      <c r="DL30" s="7">
        <v>50.2</v>
      </c>
      <c r="DM30" s="7">
        <v>149.91999999999999</v>
      </c>
      <c r="DN30" s="4">
        <v>43322</v>
      </c>
      <c r="DO30" s="7">
        <v>16.850000000000001</v>
      </c>
      <c r="DP30" s="7">
        <v>53.95</v>
      </c>
      <c r="DQ30" s="7">
        <v>17.73</v>
      </c>
      <c r="DR30" s="7">
        <v>15.956</v>
      </c>
    </row>
    <row r="31" spans="1:122" ht="15.75" customHeight="1">
      <c r="A31" s="4">
        <v>43321</v>
      </c>
      <c r="B31" s="7">
        <v>72.069999999999993</v>
      </c>
      <c r="C31" s="7">
        <v>66.81</v>
      </c>
      <c r="D31" s="7">
        <v>5.2599999999999909</v>
      </c>
      <c r="E31" s="4">
        <v>43321</v>
      </c>
      <c r="F31" s="7">
        <v>519.79999999999995</v>
      </c>
      <c r="G31" s="4">
        <v>43321</v>
      </c>
      <c r="H31" s="41">
        <v>254974</v>
      </c>
      <c r="I31" s="41">
        <v>12514</v>
      </c>
      <c r="J31" s="4">
        <v>43320</v>
      </c>
      <c r="K31" s="7">
        <v>1.0699999999999932</v>
      </c>
      <c r="L31" s="7">
        <v>1.9699999999999989</v>
      </c>
      <c r="M31" s="229">
        <v>3.6799999999999997</v>
      </c>
      <c r="N31" s="4">
        <v>43321</v>
      </c>
      <c r="O31" s="7">
        <v>-0.5</v>
      </c>
      <c r="P31" s="7">
        <v>-0.46000000000000796</v>
      </c>
      <c r="Q31" s="7">
        <v>0.70999999999999375</v>
      </c>
      <c r="R31" s="4">
        <v>43321</v>
      </c>
      <c r="S31" s="7">
        <v>5.2599999999999909</v>
      </c>
      <c r="T31" s="7">
        <v>0.98999999999999488</v>
      </c>
      <c r="U31" s="7">
        <v>3.5499999999999972</v>
      </c>
      <c r="V31" s="4">
        <v>43320</v>
      </c>
      <c r="W31" s="7">
        <v>211.57</v>
      </c>
      <c r="X31" s="7">
        <v>201.95</v>
      </c>
      <c r="Y31" s="7">
        <v>21.919</v>
      </c>
      <c r="Z31" s="7">
        <v>17.879000000000001</v>
      </c>
      <c r="AA31" s="4">
        <v>43321</v>
      </c>
      <c r="AB31" s="7">
        <v>648.25</v>
      </c>
      <c r="AC31" s="7">
        <v>15.145</v>
      </c>
      <c r="AD31" s="4">
        <v>43321</v>
      </c>
      <c r="AE31" s="7">
        <v>12.51</v>
      </c>
      <c r="AF31" s="7">
        <v>12.899000000000001</v>
      </c>
      <c r="AG31" s="7">
        <v>16.059999999999999</v>
      </c>
      <c r="AH31" s="7">
        <v>18.754000000000001</v>
      </c>
      <c r="AI31" s="4">
        <v>43172</v>
      </c>
      <c r="AJ31" s="10">
        <v>2403162</v>
      </c>
      <c r="AK31" s="10">
        <v>799257</v>
      </c>
      <c r="AL31" s="10">
        <v>130724</v>
      </c>
      <c r="AM31" s="10">
        <v>1426920</v>
      </c>
      <c r="AN31" s="10">
        <v>729556</v>
      </c>
      <c r="AO31" s="65">
        <f t="shared" si="0"/>
        <v>0.27818890278724445</v>
      </c>
      <c r="AP31" s="178">
        <f t="shared" si="1"/>
        <v>0.29018601326086213</v>
      </c>
      <c r="AQ31" s="226">
        <v>27</v>
      </c>
      <c r="AR31" s="226">
        <v>345.42599999999999</v>
      </c>
      <c r="AS31" s="226">
        <v>149.92400000000001</v>
      </c>
      <c r="AT31" s="226">
        <v>423.80599999999998</v>
      </c>
      <c r="AU31" s="226">
        <v>491.17200000000003</v>
      </c>
      <c r="AV31" s="226">
        <v>495.35</v>
      </c>
      <c r="AW31" s="226">
        <v>405.24799999999999</v>
      </c>
      <c r="AX31" s="226">
        <v>27</v>
      </c>
      <c r="AY31" s="28">
        <v>214.321</v>
      </c>
      <c r="AZ31" s="28">
        <v>25.768000000000001</v>
      </c>
      <c r="BA31" s="28">
        <v>225.80919999999998</v>
      </c>
      <c r="BB31" s="28">
        <v>240.089</v>
      </c>
      <c r="BC31" s="28">
        <v>235.65600000000001</v>
      </c>
      <c r="BD31" s="28">
        <v>238.99700000000001</v>
      </c>
      <c r="BE31" s="226">
        <v>27</v>
      </c>
      <c r="BF31" s="226">
        <v>121.768</v>
      </c>
      <c r="BG31" s="226">
        <v>31.784999999999997</v>
      </c>
      <c r="BH31" s="226">
        <v>137.91760000000002</v>
      </c>
      <c r="BI31" s="226">
        <v>152.99700000000001</v>
      </c>
      <c r="BJ31" s="226">
        <v>153.553</v>
      </c>
      <c r="BK31" s="226">
        <v>121.682</v>
      </c>
      <c r="BL31" s="226">
        <v>27</v>
      </c>
      <c r="BM31" s="27">
        <v>20.922999999999998</v>
      </c>
      <c r="BN31" s="30">
        <v>56.667000000000002</v>
      </c>
      <c r="BO31" s="6">
        <v>63.915999999999997</v>
      </c>
      <c r="BP31" s="6">
        <v>57.561</v>
      </c>
      <c r="BQ31" s="6">
        <v>25.718</v>
      </c>
      <c r="BR31" s="226">
        <v>27</v>
      </c>
      <c r="BS31" s="3">
        <v>89.6</v>
      </c>
      <c r="BT31" s="3">
        <v>4.6000000000000085</v>
      </c>
      <c r="BU31" s="3">
        <v>92.140000000000015</v>
      </c>
      <c r="BV31" s="29">
        <v>91.7</v>
      </c>
      <c r="BW31" s="3">
        <v>93.6</v>
      </c>
      <c r="BX31" s="3">
        <v>97</v>
      </c>
      <c r="BY31" s="226">
        <v>27</v>
      </c>
      <c r="BZ31" s="17">
        <v>15861</v>
      </c>
      <c r="CA31" s="17">
        <v>1246</v>
      </c>
      <c r="CB31" s="17">
        <v>16389.2</v>
      </c>
      <c r="CC31" s="17">
        <v>16608</v>
      </c>
      <c r="CD31" s="17">
        <v>17107</v>
      </c>
      <c r="CE31" s="17">
        <v>17706</v>
      </c>
      <c r="CF31" s="4">
        <v>43168</v>
      </c>
      <c r="CG31" s="17">
        <v>10381</v>
      </c>
      <c r="CH31" s="4">
        <v>43168</v>
      </c>
      <c r="CI31" s="17">
        <v>5895.5</v>
      </c>
      <c r="CJ31" s="4">
        <v>43168</v>
      </c>
      <c r="CK31" s="17">
        <v>2669.75</v>
      </c>
      <c r="CL31" s="5">
        <v>43175</v>
      </c>
      <c r="CM31" s="17">
        <v>1309</v>
      </c>
      <c r="CN31" s="17">
        <v>2980</v>
      </c>
      <c r="CO31" s="4">
        <v>43330</v>
      </c>
      <c r="CP31" s="9">
        <v>138.9804</v>
      </c>
      <c r="CQ31" s="5">
        <v>43175</v>
      </c>
      <c r="CR31" s="226">
        <v>800</v>
      </c>
      <c r="CS31" s="5">
        <v>43175</v>
      </c>
      <c r="CT31" s="226">
        <v>144</v>
      </c>
      <c r="CU31" s="4">
        <v>43320</v>
      </c>
      <c r="CV31" s="7">
        <v>80.73</v>
      </c>
      <c r="CW31" s="7">
        <v>44.63</v>
      </c>
      <c r="CX31" s="7">
        <v>123.88</v>
      </c>
      <c r="CY31" s="7">
        <v>41.18</v>
      </c>
      <c r="CZ31" s="7">
        <v>21.53</v>
      </c>
      <c r="DA31" s="4">
        <v>43320</v>
      </c>
      <c r="DB31" s="7">
        <v>63.31</v>
      </c>
      <c r="DC31" s="7">
        <v>188.03</v>
      </c>
      <c r="DD31" s="7">
        <v>122.77</v>
      </c>
      <c r="DE31" s="7">
        <v>46.13</v>
      </c>
      <c r="DF31" s="7">
        <v>65.150000000000006</v>
      </c>
      <c r="DG31" s="7">
        <v>71.39</v>
      </c>
      <c r="DH31" s="4">
        <v>43320</v>
      </c>
      <c r="DI31" s="7">
        <v>115.9</v>
      </c>
      <c r="DJ31" s="7">
        <v>122.98</v>
      </c>
      <c r="DK31" s="7">
        <v>81.69</v>
      </c>
      <c r="DL31" s="7">
        <v>50.56</v>
      </c>
      <c r="DM31" s="7">
        <v>151.51</v>
      </c>
      <c r="DN31" s="4">
        <v>43321</v>
      </c>
      <c r="DO31" s="7">
        <v>17.004999999999999</v>
      </c>
      <c r="DP31" s="7">
        <v>55.26</v>
      </c>
      <c r="DQ31" s="7">
        <v>17.73</v>
      </c>
      <c r="DR31" s="7">
        <v>16.385999999999999</v>
      </c>
    </row>
    <row r="32" spans="1:122" ht="15.75" customHeight="1">
      <c r="A32" s="4">
        <v>43320</v>
      </c>
      <c r="B32" s="7">
        <v>72.28</v>
      </c>
      <c r="C32" s="7">
        <v>66.94</v>
      </c>
      <c r="D32" s="7">
        <v>5.3400000000000034</v>
      </c>
      <c r="E32" s="4">
        <v>43320</v>
      </c>
      <c r="F32" s="7">
        <v>530.6</v>
      </c>
      <c r="G32" s="4">
        <v>43320</v>
      </c>
      <c r="H32" s="41">
        <v>367998</v>
      </c>
      <c r="I32" s="41">
        <v>13342</v>
      </c>
      <c r="J32" s="4">
        <v>43319</v>
      </c>
      <c r="K32" s="7">
        <v>1.210000000000008</v>
      </c>
      <c r="L32" s="7">
        <v>2.210000000000008</v>
      </c>
      <c r="M32" s="229">
        <v>4.1500000000000057</v>
      </c>
      <c r="N32" s="4">
        <v>43320</v>
      </c>
      <c r="O32" s="7">
        <v>-0.56000000000000227</v>
      </c>
      <c r="P32" s="7">
        <v>-0.48999999999999488</v>
      </c>
      <c r="Q32" s="7">
        <v>0.84999999999999432</v>
      </c>
      <c r="R32" s="4">
        <v>43320</v>
      </c>
      <c r="S32" s="7">
        <v>5.3400000000000034</v>
      </c>
      <c r="T32" s="7">
        <v>-0.89000000000000057</v>
      </c>
      <c r="U32" s="7">
        <v>3.5</v>
      </c>
      <c r="V32" s="4">
        <v>43319</v>
      </c>
      <c r="W32" s="7">
        <v>216.91</v>
      </c>
      <c r="X32" s="7">
        <v>210.4</v>
      </c>
      <c r="Y32" s="7">
        <v>21.931999999999999</v>
      </c>
      <c r="Z32" s="7">
        <v>19.198</v>
      </c>
      <c r="AA32" s="4">
        <v>43320</v>
      </c>
      <c r="AB32" s="7">
        <v>648.5</v>
      </c>
      <c r="AC32" s="7">
        <v>15.069000000000001</v>
      </c>
      <c r="AD32" s="4">
        <v>43320</v>
      </c>
      <c r="AE32" s="7">
        <v>12.86</v>
      </c>
      <c r="AF32" s="7">
        <v>12.54</v>
      </c>
      <c r="AG32" s="7">
        <v>16.356000000000002</v>
      </c>
      <c r="AH32" s="7">
        <v>19.225999999999999</v>
      </c>
      <c r="AI32" s="4">
        <v>43165</v>
      </c>
      <c r="AJ32" s="10">
        <v>2451492</v>
      </c>
      <c r="AK32" s="10">
        <v>814991</v>
      </c>
      <c r="AL32" s="10">
        <v>128484</v>
      </c>
      <c r="AM32" s="10">
        <v>1409362</v>
      </c>
      <c r="AN32" s="10">
        <v>694814</v>
      </c>
      <c r="AO32" s="65">
        <f t="shared" si="0"/>
        <v>0.28003640232152499</v>
      </c>
      <c r="AP32" s="178">
        <f t="shared" si="1"/>
        <v>0.29147474272810192</v>
      </c>
      <c r="AQ32" s="226">
        <v>28</v>
      </c>
      <c r="AR32" s="226">
        <v>338.524</v>
      </c>
      <c r="AS32" s="226">
        <v>152.648</v>
      </c>
      <c r="AT32" s="226">
        <v>418.59679999999997</v>
      </c>
      <c r="AU32" s="226">
        <v>488.83</v>
      </c>
      <c r="AV32" s="226">
        <v>490.62299999999999</v>
      </c>
      <c r="AW32" s="226">
        <v>411.084</v>
      </c>
      <c r="AX32" s="226">
        <v>28</v>
      </c>
      <c r="AY32" s="28">
        <v>214.49199999999999</v>
      </c>
      <c r="AZ32" s="28">
        <v>26.50800000000001</v>
      </c>
      <c r="BA32" s="28">
        <v>225.75920000000002</v>
      </c>
      <c r="BB32" s="28">
        <v>241</v>
      </c>
      <c r="BC32" s="28">
        <v>231.21100000000001</v>
      </c>
      <c r="BD32" s="28">
        <v>235.83199999999999</v>
      </c>
      <c r="BE32" s="226">
        <v>28</v>
      </c>
      <c r="BF32" s="226">
        <v>124.29600000000001</v>
      </c>
      <c r="BG32" s="226">
        <v>28.486999999999981</v>
      </c>
      <c r="BH32" s="226">
        <v>139.49079999999998</v>
      </c>
      <c r="BI32" s="226">
        <v>152.78299999999999</v>
      </c>
      <c r="BJ32" s="226">
        <v>151.416</v>
      </c>
      <c r="BK32" s="226">
        <v>121.31100000000001</v>
      </c>
      <c r="BL32" s="226">
        <v>28</v>
      </c>
      <c r="BM32" s="27">
        <v>20.273</v>
      </c>
      <c r="BN32" s="30">
        <v>57.104999999999997</v>
      </c>
      <c r="BO32" s="6">
        <v>64.105000000000004</v>
      </c>
      <c r="BP32" s="6">
        <v>57.537999999999997</v>
      </c>
      <c r="BQ32" s="6">
        <v>24.858000000000001</v>
      </c>
      <c r="BR32" s="226">
        <v>28</v>
      </c>
      <c r="BS32" s="3">
        <v>91.3</v>
      </c>
      <c r="BT32" s="3">
        <v>3.4000000000000057</v>
      </c>
      <c r="BU32" s="3">
        <v>92.839999999999989</v>
      </c>
      <c r="BV32" s="29">
        <v>92.3</v>
      </c>
      <c r="BW32" s="3">
        <v>93.6</v>
      </c>
      <c r="BX32" s="3">
        <v>96.4</v>
      </c>
      <c r="BY32" s="226">
        <v>28</v>
      </c>
      <c r="BZ32" s="17">
        <v>16037</v>
      </c>
      <c r="CA32" s="17">
        <v>1062</v>
      </c>
      <c r="CB32" s="17">
        <v>16529.2</v>
      </c>
      <c r="CC32" s="17">
        <v>16697</v>
      </c>
      <c r="CD32" s="17">
        <v>17099</v>
      </c>
      <c r="CE32" s="17">
        <v>17590</v>
      </c>
      <c r="CF32" s="4">
        <v>43161</v>
      </c>
      <c r="CG32" s="17">
        <v>10369</v>
      </c>
      <c r="CH32" s="4">
        <v>43161</v>
      </c>
      <c r="CI32" s="17">
        <v>5971</v>
      </c>
      <c r="CJ32" s="4">
        <v>43161</v>
      </c>
      <c r="CK32" s="17">
        <v>2630</v>
      </c>
      <c r="CL32" s="5">
        <v>43168</v>
      </c>
      <c r="CM32" s="17">
        <v>1283</v>
      </c>
      <c r="CN32" s="17">
        <v>3021</v>
      </c>
      <c r="CO32" s="4">
        <v>43329</v>
      </c>
      <c r="CP32" s="9">
        <v>139.95606666666669</v>
      </c>
      <c r="CQ32" s="4">
        <v>43168</v>
      </c>
      <c r="CR32" s="7">
        <v>796</v>
      </c>
      <c r="CS32" s="4">
        <v>43168</v>
      </c>
      <c r="CT32" s="7">
        <v>196</v>
      </c>
      <c r="CU32" s="4">
        <v>43319</v>
      </c>
      <c r="CV32" s="7">
        <v>81.27</v>
      </c>
      <c r="CW32" s="7">
        <v>44.72</v>
      </c>
      <c r="CX32" s="7">
        <v>125.18</v>
      </c>
      <c r="CY32" s="7">
        <v>40.89</v>
      </c>
      <c r="CZ32" s="7">
        <v>21.42</v>
      </c>
      <c r="DA32" s="4">
        <v>43319</v>
      </c>
      <c r="DB32" s="7">
        <v>62.21</v>
      </c>
      <c r="DC32" s="7">
        <v>186.57</v>
      </c>
      <c r="DD32" s="7">
        <v>124.43</v>
      </c>
      <c r="DE32" s="7">
        <v>46.38</v>
      </c>
      <c r="DF32" s="7">
        <v>64.540000000000006</v>
      </c>
      <c r="DG32" s="7">
        <v>72.900000000000006</v>
      </c>
      <c r="DH32" s="4">
        <v>43319</v>
      </c>
      <c r="DI32" s="7">
        <v>116.71</v>
      </c>
      <c r="DJ32" s="7">
        <v>122.72</v>
      </c>
      <c r="DK32" s="7">
        <v>81.27</v>
      </c>
      <c r="DL32" s="7">
        <v>50.83</v>
      </c>
      <c r="DM32" s="7">
        <v>150.84</v>
      </c>
      <c r="DN32" s="4">
        <v>43320</v>
      </c>
      <c r="DO32" s="7">
        <v>17.07</v>
      </c>
      <c r="DP32" s="7">
        <v>55.5</v>
      </c>
      <c r="DQ32" s="7">
        <v>17.895</v>
      </c>
      <c r="DR32" s="7">
        <v>16.5</v>
      </c>
    </row>
    <row r="33" spans="1:122" ht="15.75" customHeight="1">
      <c r="A33" s="4">
        <v>43319</v>
      </c>
      <c r="B33" s="7">
        <v>74.650000000000006</v>
      </c>
      <c r="C33" s="7">
        <v>69.17</v>
      </c>
      <c r="D33" s="7">
        <v>5.480000000000004</v>
      </c>
      <c r="E33" s="4">
        <v>43319</v>
      </c>
      <c r="F33" s="7">
        <v>530.79999999999995</v>
      </c>
      <c r="G33" s="4">
        <v>43319</v>
      </c>
      <c r="H33" s="41">
        <v>216280</v>
      </c>
      <c r="I33" s="41">
        <v>21482</v>
      </c>
      <c r="J33" s="4">
        <v>43318</v>
      </c>
      <c r="K33" s="7">
        <v>1.5300000000000011</v>
      </c>
      <c r="L33" s="7">
        <v>2.6400000000000006</v>
      </c>
      <c r="M33" s="229">
        <v>4.710000000000008</v>
      </c>
      <c r="N33" s="4">
        <v>43319</v>
      </c>
      <c r="O33" s="7">
        <v>-0.50999999999999091</v>
      </c>
      <c r="P33" s="7">
        <v>-0.30999999999998806</v>
      </c>
      <c r="Q33" s="7">
        <v>1.1600000000000108</v>
      </c>
      <c r="R33" s="4">
        <v>43319</v>
      </c>
      <c r="S33" s="7">
        <v>5.480000000000004</v>
      </c>
      <c r="T33" s="7">
        <v>1.9000000000000057</v>
      </c>
      <c r="U33" s="7">
        <v>3.2000000000000028</v>
      </c>
      <c r="V33" s="4">
        <v>43318</v>
      </c>
      <c r="W33" s="7">
        <v>213.93</v>
      </c>
      <c r="X33" s="7">
        <v>206.51</v>
      </c>
      <c r="Y33" s="7">
        <v>20.841000000000001</v>
      </c>
      <c r="Z33" s="7">
        <v>17.724</v>
      </c>
      <c r="AA33" s="4">
        <v>43319</v>
      </c>
      <c r="AB33" s="7">
        <v>660.75</v>
      </c>
      <c r="AC33" s="7">
        <v>14.343</v>
      </c>
      <c r="AD33" s="4">
        <v>43319</v>
      </c>
      <c r="AE33" s="7">
        <v>14.11</v>
      </c>
      <c r="AF33" s="7">
        <v>12.893000000000001</v>
      </c>
      <c r="AG33" s="7">
        <v>17.308</v>
      </c>
      <c r="AH33" s="7">
        <v>20.109000000000002</v>
      </c>
      <c r="AI33" s="4">
        <v>43158</v>
      </c>
      <c r="AJ33" s="10">
        <v>2460214</v>
      </c>
      <c r="AK33" s="10">
        <v>823435</v>
      </c>
      <c r="AL33" s="10">
        <v>119331</v>
      </c>
      <c r="AM33" s="10">
        <v>1400494</v>
      </c>
      <c r="AN33" s="10">
        <v>670505</v>
      </c>
      <c r="AO33" s="65">
        <f t="shared" si="0"/>
        <v>0.28619624146517336</v>
      </c>
      <c r="AP33" s="178">
        <f t="shared" si="1"/>
        <v>0.29671768390879816</v>
      </c>
      <c r="AQ33" s="226">
        <v>29</v>
      </c>
      <c r="AR33" s="226">
        <v>335.69900000000001</v>
      </c>
      <c r="AS33" s="226">
        <v>153.131</v>
      </c>
      <c r="AT33" s="226">
        <v>415.82159999999999</v>
      </c>
      <c r="AU33" s="226">
        <v>490.50099999999998</v>
      </c>
      <c r="AV33" s="226">
        <v>483.41500000000002</v>
      </c>
      <c r="AW33" s="226">
        <v>404.93700000000001</v>
      </c>
      <c r="AX33" s="226">
        <v>29</v>
      </c>
      <c r="AY33" s="28">
        <v>216.285</v>
      </c>
      <c r="AZ33" s="28">
        <v>25.167000000000002</v>
      </c>
      <c r="BA33" s="28">
        <v>225.6996</v>
      </c>
      <c r="BB33" s="28">
        <v>241.452</v>
      </c>
      <c r="BC33" s="28">
        <v>230.196</v>
      </c>
      <c r="BD33" s="226">
        <v>233.50399999999999</v>
      </c>
      <c r="BE33" s="226">
        <v>29</v>
      </c>
      <c r="BF33" s="226">
        <v>125.932</v>
      </c>
      <c r="BG33" s="226">
        <v>26.070999999999984</v>
      </c>
      <c r="BH33" s="226">
        <v>139.0932</v>
      </c>
      <c r="BI33" s="226">
        <v>152.00299999999999</v>
      </c>
      <c r="BJ33" s="226">
        <v>149.56399999999999</v>
      </c>
      <c r="BK33" s="226">
        <v>121.21</v>
      </c>
      <c r="BL33" s="226">
        <v>29</v>
      </c>
      <c r="BM33" s="27">
        <v>18.823</v>
      </c>
      <c r="BN33" s="30">
        <v>57.917999999999999</v>
      </c>
      <c r="BO33" s="6">
        <v>65.215000000000003</v>
      </c>
      <c r="BP33" s="6">
        <v>55.838999999999999</v>
      </c>
      <c r="BQ33" s="6">
        <v>23.731000000000002</v>
      </c>
      <c r="BR33" s="226">
        <v>29</v>
      </c>
      <c r="BS33" s="3">
        <v>92.4</v>
      </c>
      <c r="BT33" s="3">
        <v>2.6999999999999886</v>
      </c>
      <c r="BU33" s="3">
        <v>93.360000000000014</v>
      </c>
      <c r="BV33" s="29">
        <v>92.7</v>
      </c>
      <c r="BW33" s="3">
        <v>94.1</v>
      </c>
      <c r="BX33" s="3">
        <v>95.5</v>
      </c>
      <c r="BY33" s="226">
        <v>29</v>
      </c>
      <c r="BZ33" s="17">
        <v>16119</v>
      </c>
      <c r="CA33" s="17">
        <v>1078</v>
      </c>
      <c r="CB33" s="17">
        <v>16623.2</v>
      </c>
      <c r="CC33" s="17">
        <v>16670</v>
      </c>
      <c r="CD33" s="17">
        <v>17197</v>
      </c>
      <c r="CE33" s="17">
        <v>17457</v>
      </c>
      <c r="CF33" s="4">
        <v>43154</v>
      </c>
      <c r="CG33" s="17">
        <v>10283</v>
      </c>
      <c r="CH33" s="4">
        <v>43154</v>
      </c>
      <c r="CI33" s="17">
        <v>5996.25</v>
      </c>
      <c r="CJ33" s="4">
        <v>43154</v>
      </c>
      <c r="CK33" s="17">
        <v>2590.75</v>
      </c>
      <c r="CL33" s="5">
        <v>43161</v>
      </c>
      <c r="CM33" s="17">
        <v>1323</v>
      </c>
      <c r="CN33" s="17">
        <v>2906</v>
      </c>
      <c r="CO33" s="4">
        <v>43328</v>
      </c>
      <c r="CP33" s="9">
        <v>140.96293333333332</v>
      </c>
      <c r="CQ33" s="4">
        <v>43161</v>
      </c>
      <c r="CR33" s="7">
        <v>800</v>
      </c>
      <c r="CS33" s="4">
        <v>43161</v>
      </c>
      <c r="CT33" s="7">
        <v>211</v>
      </c>
      <c r="CU33" s="4">
        <v>43318</v>
      </c>
      <c r="CV33" s="7">
        <v>80.180000000000007</v>
      </c>
      <c r="CW33" s="7">
        <v>44.13</v>
      </c>
      <c r="CX33" s="7">
        <v>124.3</v>
      </c>
      <c r="CY33" s="7">
        <v>41.83</v>
      </c>
      <c r="CZ33" s="7" t="e">
        <v>#N/A</v>
      </c>
      <c r="DA33" s="4">
        <v>43318</v>
      </c>
      <c r="DB33" s="7">
        <v>62.75</v>
      </c>
      <c r="DC33" s="7">
        <v>186.11</v>
      </c>
      <c r="DD33" s="7">
        <v>123.9</v>
      </c>
      <c r="DE33" s="7">
        <v>45.64</v>
      </c>
      <c r="DF33" s="7">
        <v>68.28</v>
      </c>
      <c r="DG33" s="7">
        <v>71.73</v>
      </c>
      <c r="DH33" s="4">
        <v>43318</v>
      </c>
      <c r="DI33" s="7">
        <v>114.89</v>
      </c>
      <c r="DJ33" s="7">
        <v>122.54</v>
      </c>
      <c r="DK33" s="7">
        <v>79.84</v>
      </c>
      <c r="DL33" s="7">
        <v>48.88</v>
      </c>
      <c r="DM33" s="7">
        <v>148.38999999999999</v>
      </c>
      <c r="DN33" s="4">
        <v>43319</v>
      </c>
      <c r="DO33" s="7">
        <v>17.074999999999999</v>
      </c>
      <c r="DP33" s="7">
        <v>55.96</v>
      </c>
      <c r="DQ33" s="7">
        <v>17.914999999999999</v>
      </c>
      <c r="DR33" s="7">
        <v>16.61</v>
      </c>
    </row>
    <row r="34" spans="1:122" ht="15.75" customHeight="1">
      <c r="A34" s="4">
        <v>43318</v>
      </c>
      <c r="B34" s="7">
        <v>73.75</v>
      </c>
      <c r="C34" s="7">
        <v>69.010000000000005</v>
      </c>
      <c r="D34" s="7">
        <v>4.7399999999999949</v>
      </c>
      <c r="E34" s="4">
        <v>43318</v>
      </c>
      <c r="F34" s="7">
        <v>511.7</v>
      </c>
      <c r="G34" s="4">
        <v>43318</v>
      </c>
      <c r="H34" s="41">
        <v>244680</v>
      </c>
      <c r="I34" s="41">
        <v>22746</v>
      </c>
      <c r="J34" s="4">
        <v>43315</v>
      </c>
      <c r="K34" s="7">
        <v>1.5599999999999881</v>
      </c>
      <c r="L34" s="7">
        <v>2.6199999999999903</v>
      </c>
      <c r="M34" s="229">
        <v>4.6099999999999923</v>
      </c>
      <c r="N34" s="4">
        <v>43318</v>
      </c>
      <c r="O34" s="7">
        <v>-0.45000000000000284</v>
      </c>
      <c r="P34" s="7">
        <v>-0.18000000000000682</v>
      </c>
      <c r="Q34" s="7">
        <v>1.1899999999999977</v>
      </c>
      <c r="R34" s="4">
        <v>43318</v>
      </c>
      <c r="S34" s="7">
        <v>4.7399999999999949</v>
      </c>
      <c r="T34" s="7">
        <v>1.3900000000000006</v>
      </c>
      <c r="U34" s="7">
        <v>3.1499999999999915</v>
      </c>
      <c r="V34" s="4">
        <v>43315</v>
      </c>
      <c r="W34" s="7">
        <v>212.69</v>
      </c>
      <c r="X34" s="7">
        <v>206.55</v>
      </c>
      <c r="Y34" s="7">
        <v>20.931000000000001</v>
      </c>
      <c r="Z34" s="7">
        <v>18.218</v>
      </c>
      <c r="AA34" s="4">
        <v>43318</v>
      </c>
      <c r="AB34" s="7">
        <v>657.25</v>
      </c>
      <c r="AC34" s="7">
        <v>14.773</v>
      </c>
      <c r="AD34" s="4">
        <v>43318</v>
      </c>
      <c r="AE34" s="7">
        <v>12.81</v>
      </c>
      <c r="AF34" s="7">
        <v>13.172000000000001</v>
      </c>
      <c r="AG34" s="7">
        <v>15.962999999999999</v>
      </c>
      <c r="AH34" s="7">
        <v>18.763000000000002</v>
      </c>
      <c r="AI34" s="4">
        <v>43151</v>
      </c>
      <c r="AJ34" s="10">
        <v>2431805</v>
      </c>
      <c r="AK34" s="10">
        <v>804138</v>
      </c>
      <c r="AL34" s="10">
        <v>114772</v>
      </c>
      <c r="AM34" s="10">
        <v>1382974</v>
      </c>
      <c r="AN34" s="10">
        <v>666886</v>
      </c>
      <c r="AO34" s="65">
        <f t="shared" si="0"/>
        <v>0.28347914409255676</v>
      </c>
      <c r="AP34" s="178">
        <f t="shared" si="1"/>
        <v>0.29446768963794384</v>
      </c>
      <c r="AQ34" s="226">
        <v>30</v>
      </c>
      <c r="AR34" s="226">
        <v>335.63099999999997</v>
      </c>
      <c r="AS34" s="226">
        <v>154.87</v>
      </c>
      <c r="AT34" s="226">
        <v>414.35659999999996</v>
      </c>
      <c r="AU34" s="226">
        <v>491.91399999999999</v>
      </c>
      <c r="AV34" s="226">
        <v>481.88799999999998</v>
      </c>
      <c r="AW34" s="226">
        <v>408.74</v>
      </c>
      <c r="AX34" s="226">
        <v>30</v>
      </c>
      <c r="AY34" s="28">
        <v>215.922</v>
      </c>
      <c r="AZ34" s="28">
        <v>22.268000000000001</v>
      </c>
      <c r="BA34" s="28">
        <v>224.69819999999999</v>
      </c>
      <c r="BB34" s="28">
        <v>238.19</v>
      </c>
      <c r="BC34" s="28">
        <v>227.679</v>
      </c>
      <c r="BD34" s="226">
        <v>230.96799999999999</v>
      </c>
      <c r="BE34" s="226">
        <v>30</v>
      </c>
      <c r="BF34" s="226">
        <v>125.986</v>
      </c>
      <c r="BG34" s="226">
        <v>27.168999999999997</v>
      </c>
      <c r="BH34" s="226">
        <v>139.8758</v>
      </c>
      <c r="BI34" s="226">
        <v>153.155</v>
      </c>
      <c r="BJ34" s="226">
        <v>149.41399999999999</v>
      </c>
      <c r="BK34" s="226">
        <v>124.193</v>
      </c>
      <c r="BL34" s="226">
        <v>30</v>
      </c>
      <c r="BM34" s="27">
        <v>17.899000000000001</v>
      </c>
      <c r="BN34" s="30">
        <v>57.706000000000003</v>
      </c>
      <c r="BO34" s="6">
        <v>64.091999999999999</v>
      </c>
      <c r="BP34" s="6">
        <v>55.8</v>
      </c>
      <c r="BQ34" s="6">
        <v>22.393000000000001</v>
      </c>
      <c r="BR34" s="226">
        <v>30</v>
      </c>
      <c r="BS34" s="3">
        <v>92.2</v>
      </c>
      <c r="BT34" s="3">
        <v>3</v>
      </c>
      <c r="BU34" s="3">
        <v>93.6</v>
      </c>
      <c r="BV34" s="29">
        <v>92.6</v>
      </c>
      <c r="BW34" s="3">
        <v>94.6</v>
      </c>
      <c r="BX34" s="3">
        <v>95.2</v>
      </c>
      <c r="BY34" s="226">
        <v>30</v>
      </c>
      <c r="BZ34" s="17">
        <v>16088</v>
      </c>
      <c r="CA34" s="17">
        <v>1176</v>
      </c>
      <c r="CB34" s="17">
        <v>16666.599999999999</v>
      </c>
      <c r="CC34" s="17">
        <v>16711</v>
      </c>
      <c r="CD34" s="17">
        <v>17264</v>
      </c>
      <c r="CE34" s="17">
        <v>17414</v>
      </c>
      <c r="CF34" s="4">
        <v>43147</v>
      </c>
      <c r="CG34" s="17">
        <v>10270</v>
      </c>
      <c r="CH34" s="4">
        <v>43147</v>
      </c>
      <c r="CI34" s="17">
        <v>6203</v>
      </c>
      <c r="CJ34" s="4">
        <v>43147</v>
      </c>
      <c r="CK34" s="17">
        <v>2508</v>
      </c>
      <c r="CL34" s="5">
        <v>43154</v>
      </c>
      <c r="CM34" s="17">
        <v>1342</v>
      </c>
      <c r="CN34" s="17">
        <v>3025</v>
      </c>
      <c r="CO34" s="4">
        <v>43327</v>
      </c>
      <c r="CP34" s="9">
        <v>141.63786666666667</v>
      </c>
      <c r="CQ34" s="4">
        <v>43154</v>
      </c>
      <c r="CR34" s="7">
        <v>799</v>
      </c>
      <c r="CS34" s="4">
        <v>43154</v>
      </c>
      <c r="CT34" s="7">
        <v>209</v>
      </c>
      <c r="CU34" s="4">
        <v>43315</v>
      </c>
      <c r="CV34" s="7">
        <v>80.2</v>
      </c>
      <c r="CW34" s="7">
        <v>43.97</v>
      </c>
      <c r="CX34" s="7">
        <v>124.05</v>
      </c>
      <c r="CY34" s="7">
        <v>41.38</v>
      </c>
      <c r="CZ34" s="7">
        <v>21.76</v>
      </c>
      <c r="DA34" s="4">
        <v>43315</v>
      </c>
      <c r="DB34" s="7">
        <v>62.7</v>
      </c>
      <c r="DC34" s="7">
        <v>184.11</v>
      </c>
      <c r="DD34" s="7">
        <v>122.41</v>
      </c>
      <c r="DE34" s="7">
        <v>45.15</v>
      </c>
      <c r="DF34" s="7">
        <v>68.260000000000005</v>
      </c>
      <c r="DG34" s="7">
        <v>71.290000000000006</v>
      </c>
      <c r="DH34" s="4">
        <v>43315</v>
      </c>
      <c r="DI34" s="7">
        <v>115.38</v>
      </c>
      <c r="DJ34" s="7">
        <v>121.66</v>
      </c>
      <c r="DK34" s="7">
        <v>79.09</v>
      </c>
      <c r="DL34" s="7">
        <v>48.6</v>
      </c>
      <c r="DM34" s="7">
        <v>147.18</v>
      </c>
      <c r="DN34" s="4">
        <v>43318</v>
      </c>
      <c r="DO34" s="7">
        <v>16.98</v>
      </c>
      <c r="DP34" s="7">
        <v>54.95</v>
      </c>
      <c r="DQ34" s="7">
        <v>17.62</v>
      </c>
      <c r="DR34" s="7">
        <v>16.292000000000002</v>
      </c>
    </row>
    <row r="35" spans="1:122" ht="15.75" customHeight="1">
      <c r="A35" s="4">
        <v>43315</v>
      </c>
      <c r="B35" s="7">
        <v>73.209999999999994</v>
      </c>
      <c r="C35" s="7">
        <v>68.489999999999995</v>
      </c>
      <c r="D35" s="7">
        <v>4.7199999999999989</v>
      </c>
      <c r="E35" s="4">
        <v>43315</v>
      </c>
      <c r="F35" s="7">
        <v>507.7</v>
      </c>
      <c r="G35" s="4">
        <v>43315</v>
      </c>
      <c r="H35" s="41">
        <v>232308</v>
      </c>
      <c r="I35" s="41">
        <v>24054</v>
      </c>
      <c r="J35" s="4">
        <v>43314</v>
      </c>
      <c r="K35" s="7">
        <v>1.7799999999999869</v>
      </c>
      <c r="L35" s="7">
        <v>2.9499999999999886</v>
      </c>
      <c r="M35" s="229">
        <v>4.9999999999999929</v>
      </c>
      <c r="N35" s="4">
        <v>43315</v>
      </c>
      <c r="O35" s="7">
        <v>-0.42000000000000171</v>
      </c>
      <c r="P35" s="7">
        <v>-0.14000000000000057</v>
      </c>
      <c r="Q35" s="7">
        <v>1.2099999999999937</v>
      </c>
      <c r="R35" s="4">
        <v>43315</v>
      </c>
      <c r="S35" s="7">
        <v>4.7199999999999989</v>
      </c>
      <c r="T35" s="7">
        <v>1.0099999999999909</v>
      </c>
      <c r="U35" s="7">
        <v>3</v>
      </c>
      <c r="V35" s="4">
        <v>43314</v>
      </c>
      <c r="W35" s="7">
        <v>213.18</v>
      </c>
      <c r="X35" s="7">
        <v>206.81</v>
      </c>
      <c r="Y35" s="7">
        <v>20.576000000000001</v>
      </c>
      <c r="Z35" s="7">
        <v>17.899999999999999</v>
      </c>
      <c r="AA35" s="4">
        <v>43315</v>
      </c>
      <c r="AB35" s="7">
        <v>652</v>
      </c>
      <c r="AC35" s="7">
        <v>14.489000000000001</v>
      </c>
      <c r="AD35" s="4">
        <v>43315</v>
      </c>
      <c r="AE35" s="7">
        <v>13.32</v>
      </c>
      <c r="AF35" s="7">
        <v>12.657999999999999</v>
      </c>
      <c r="AG35" s="7">
        <v>16.321000000000002</v>
      </c>
      <c r="AH35" s="7">
        <v>19.122</v>
      </c>
      <c r="AI35" s="4">
        <v>43144</v>
      </c>
      <c r="AJ35" s="10">
        <v>2530604</v>
      </c>
      <c r="AK35" s="10">
        <v>837456</v>
      </c>
      <c r="AL35" s="10">
        <v>125195</v>
      </c>
      <c r="AM35" s="10">
        <v>1427468</v>
      </c>
      <c r="AN35" s="10">
        <v>691555</v>
      </c>
      <c r="AO35" s="65">
        <f t="shared" si="0"/>
        <v>0.28145889281768305</v>
      </c>
      <c r="AP35" s="178">
        <f t="shared" si="1"/>
        <v>0.29080527810751899</v>
      </c>
      <c r="AQ35" s="226">
        <v>31</v>
      </c>
      <c r="AR35" s="226">
        <v>334.16699999999997</v>
      </c>
      <c r="AS35" s="226">
        <v>157.74700000000001</v>
      </c>
      <c r="AT35" s="226">
        <v>411.8886</v>
      </c>
      <c r="AU35" s="226">
        <v>492.96899999999999</v>
      </c>
      <c r="AV35" s="226">
        <v>475.43700000000001</v>
      </c>
      <c r="AW35" s="226">
        <v>407.38900000000001</v>
      </c>
      <c r="AX35" s="226">
        <v>31</v>
      </c>
      <c r="AY35" s="28">
        <v>213.84899999999999</v>
      </c>
      <c r="AZ35" s="28">
        <v>21.53400000000002</v>
      </c>
      <c r="BA35" s="28">
        <v>224.13340000000002</v>
      </c>
      <c r="BB35" s="28">
        <v>235.38300000000001</v>
      </c>
      <c r="BC35" s="28">
        <v>231.10300000000001</v>
      </c>
      <c r="BD35" s="226">
        <v>233.86799999999999</v>
      </c>
      <c r="BE35" s="226">
        <v>31</v>
      </c>
      <c r="BF35" s="226">
        <v>124.923</v>
      </c>
      <c r="BG35" s="226">
        <v>26.272999999999996</v>
      </c>
      <c r="BH35" s="226">
        <v>139.01419999999999</v>
      </c>
      <c r="BI35" s="226">
        <v>151.196</v>
      </c>
      <c r="BJ35" s="226">
        <v>147.685</v>
      </c>
      <c r="BK35" s="226">
        <v>125.423</v>
      </c>
      <c r="BL35" s="226">
        <v>31</v>
      </c>
      <c r="BM35" s="27">
        <v>17.981999999999999</v>
      </c>
      <c r="BN35" s="30">
        <v>57.164000000000001</v>
      </c>
      <c r="BO35" s="6">
        <v>65.254999999999995</v>
      </c>
      <c r="BP35" s="6">
        <v>56.369</v>
      </c>
      <c r="BQ35" s="6">
        <v>21.803000000000001</v>
      </c>
      <c r="BR35" s="226">
        <v>31</v>
      </c>
      <c r="BS35" s="3">
        <v>91.8</v>
      </c>
      <c r="BT35" s="3">
        <v>3.7000000000000028</v>
      </c>
      <c r="BU35" s="3">
        <v>93.7</v>
      </c>
      <c r="BV35" s="29">
        <v>92.8</v>
      </c>
      <c r="BW35" s="3">
        <v>95</v>
      </c>
      <c r="BX35" s="3">
        <v>95.2</v>
      </c>
      <c r="BY35" s="226">
        <v>31</v>
      </c>
      <c r="BZ35" s="17">
        <v>16032</v>
      </c>
      <c r="CA35" s="17">
        <v>1315</v>
      </c>
      <c r="CB35" s="17">
        <v>16705.8</v>
      </c>
      <c r="CC35" s="17">
        <v>16725</v>
      </c>
      <c r="CD35" s="17">
        <v>17347</v>
      </c>
      <c r="CE35" s="17">
        <v>17401</v>
      </c>
      <c r="CF35" s="4">
        <v>43140</v>
      </c>
      <c r="CG35" s="17">
        <v>10271</v>
      </c>
      <c r="CH35" s="4">
        <v>43140</v>
      </c>
      <c r="CI35" s="17">
        <v>6617</v>
      </c>
      <c r="CJ35" s="4">
        <v>43140</v>
      </c>
      <c r="CK35" s="17">
        <v>2448</v>
      </c>
      <c r="CL35" s="5">
        <v>43147</v>
      </c>
      <c r="CM35" s="17">
        <v>1282</v>
      </c>
      <c r="CN35" s="17">
        <v>3052</v>
      </c>
      <c r="CO35" s="4">
        <v>43326</v>
      </c>
      <c r="CP35" s="9">
        <v>141.85339999999999</v>
      </c>
      <c r="CQ35" s="4">
        <v>43147</v>
      </c>
      <c r="CR35" s="7">
        <v>798</v>
      </c>
      <c r="CS35" s="4">
        <v>43147</v>
      </c>
      <c r="CT35" s="7">
        <v>218</v>
      </c>
      <c r="CU35" s="4">
        <v>43314</v>
      </c>
      <c r="CV35" s="7">
        <v>79.91</v>
      </c>
      <c r="CW35" s="7">
        <v>43.77</v>
      </c>
      <c r="CX35" s="7">
        <v>123.76</v>
      </c>
      <c r="CY35" s="7">
        <v>41.2</v>
      </c>
      <c r="CZ35" s="7">
        <v>21.93</v>
      </c>
      <c r="DA35" s="4">
        <v>43314</v>
      </c>
      <c r="DB35" s="7">
        <v>63.62</v>
      </c>
      <c r="DC35" s="7">
        <v>188.58</v>
      </c>
      <c r="DD35" s="7">
        <v>125.93</v>
      </c>
      <c r="DE35" s="7">
        <v>44.41</v>
      </c>
      <c r="DF35" s="7">
        <v>69.67</v>
      </c>
      <c r="DG35" s="7">
        <v>71.56</v>
      </c>
      <c r="DH35" s="4">
        <v>43314</v>
      </c>
      <c r="DI35" s="7">
        <v>115.33</v>
      </c>
      <c r="DJ35" s="7">
        <v>122.05</v>
      </c>
      <c r="DK35" s="7">
        <v>79.73</v>
      </c>
      <c r="DL35" s="7">
        <v>47.1</v>
      </c>
      <c r="DM35" s="7">
        <v>148.44999999999999</v>
      </c>
      <c r="DN35" s="4">
        <v>43315</v>
      </c>
      <c r="DO35" s="7">
        <v>16.989999999999998</v>
      </c>
      <c r="DP35" s="7">
        <v>54.78</v>
      </c>
      <c r="DQ35" s="7">
        <v>17.420000000000002</v>
      </c>
      <c r="DR35" s="7">
        <v>16.204000000000001</v>
      </c>
    </row>
    <row r="36" spans="1:122" ht="15.75" customHeight="1">
      <c r="A36" s="4">
        <v>43314</v>
      </c>
      <c r="B36" s="7">
        <v>73.45</v>
      </c>
      <c r="C36" s="7">
        <v>68.959999999999994</v>
      </c>
      <c r="D36" s="7">
        <v>4.4900000000000091</v>
      </c>
      <c r="E36" s="4">
        <v>43314</v>
      </c>
      <c r="F36" s="7">
        <v>501</v>
      </c>
      <c r="G36" s="4">
        <v>43314</v>
      </c>
      <c r="H36" s="41">
        <v>235238</v>
      </c>
      <c r="I36" s="41">
        <v>25200</v>
      </c>
      <c r="J36" s="4">
        <v>43313</v>
      </c>
      <c r="K36" s="7">
        <v>1.5499999999999972</v>
      </c>
      <c r="L36" s="7">
        <v>2.6199999999999903</v>
      </c>
      <c r="M36" s="229">
        <v>4.4699999999999989</v>
      </c>
      <c r="N36" s="4">
        <v>43314</v>
      </c>
      <c r="O36" s="7">
        <v>-0.28999999999999204</v>
      </c>
      <c r="P36" s="7">
        <v>6.0000000000002274E-2</v>
      </c>
      <c r="Q36" s="7">
        <v>1.4500000000000028</v>
      </c>
      <c r="R36" s="4">
        <v>43314</v>
      </c>
      <c r="S36" s="7">
        <v>4.4900000000000091</v>
      </c>
      <c r="T36" s="7">
        <v>2.5700000000000074</v>
      </c>
      <c r="U36" s="7">
        <v>3</v>
      </c>
      <c r="V36" s="4">
        <v>43313</v>
      </c>
      <c r="W36" s="7">
        <v>209.74</v>
      </c>
      <c r="X36" s="7">
        <v>204.51</v>
      </c>
      <c r="Y36" s="7">
        <v>20.431000000000001</v>
      </c>
      <c r="Z36" s="7">
        <v>18.234000000000002</v>
      </c>
      <c r="AA36" s="4">
        <v>43314</v>
      </c>
      <c r="AB36" s="7">
        <v>647.75</v>
      </c>
      <c r="AC36" s="7">
        <v>13.832000000000001</v>
      </c>
      <c r="AD36" s="4">
        <v>43314</v>
      </c>
      <c r="AE36" s="7">
        <v>12.99</v>
      </c>
      <c r="AF36" s="7">
        <v>12.712999999999999</v>
      </c>
      <c r="AG36" s="7">
        <v>15.992000000000001</v>
      </c>
      <c r="AH36" s="7">
        <v>18.792000000000002</v>
      </c>
      <c r="AI36" s="4">
        <v>43137</v>
      </c>
      <c r="AJ36" s="10">
        <v>2589270</v>
      </c>
      <c r="AK36" s="10">
        <v>862102</v>
      </c>
      <c r="AL36" s="10">
        <v>123005</v>
      </c>
      <c r="AM36" s="10">
        <v>1485652</v>
      </c>
      <c r="AN36" s="10">
        <v>724228</v>
      </c>
      <c r="AO36" s="65">
        <f t="shared" si="0"/>
        <v>0.28544609098317286</v>
      </c>
      <c r="AP36" s="178">
        <f t="shared" si="1"/>
        <v>0.2940689846945278</v>
      </c>
      <c r="AQ36" s="226">
        <v>32</v>
      </c>
      <c r="AR36" s="226">
        <v>331.887</v>
      </c>
      <c r="AS36" s="226">
        <v>161.08199999999999</v>
      </c>
      <c r="AT36" s="226">
        <v>409.74759999999998</v>
      </c>
      <c r="AU36" s="226">
        <v>490.46100000000001</v>
      </c>
      <c r="AV36" s="226">
        <v>466.49200000000002</v>
      </c>
      <c r="AW36" s="226">
        <v>414.19400000000002</v>
      </c>
      <c r="AX36" s="226">
        <v>32</v>
      </c>
      <c r="AY36" s="28">
        <v>212.68899999999999</v>
      </c>
      <c r="AZ36" s="28">
        <v>19.97</v>
      </c>
      <c r="BA36" s="28">
        <v>222.87700000000001</v>
      </c>
      <c r="BB36" s="28">
        <v>232.65899999999999</v>
      </c>
      <c r="BC36" s="28">
        <v>231.125</v>
      </c>
      <c r="BD36" s="28">
        <v>233.12799999999999</v>
      </c>
      <c r="BE36" s="226">
        <v>32</v>
      </c>
      <c r="BF36" s="226">
        <v>122.502</v>
      </c>
      <c r="BG36" s="226">
        <v>30.632999999999996</v>
      </c>
      <c r="BH36" s="226">
        <v>140.06239999999997</v>
      </c>
      <c r="BI36" s="226">
        <v>153.13499999999999</v>
      </c>
      <c r="BJ36" s="226">
        <v>148.387</v>
      </c>
      <c r="BK36" s="226">
        <v>128.989</v>
      </c>
      <c r="BL36" s="226">
        <v>32</v>
      </c>
      <c r="BM36" s="27">
        <v>18.399999999999999</v>
      </c>
      <c r="BN36" s="26">
        <v>57.113</v>
      </c>
      <c r="BO36" s="6">
        <v>64.531000000000006</v>
      </c>
      <c r="BP36" s="6">
        <v>57.046999999999997</v>
      </c>
      <c r="BQ36" s="6">
        <v>23.446000000000002</v>
      </c>
      <c r="BR36" s="226">
        <v>32</v>
      </c>
      <c r="BS36" s="3">
        <v>91</v>
      </c>
      <c r="BT36" s="3">
        <v>4.7000000000000028</v>
      </c>
      <c r="BU36" s="3">
        <v>93.56</v>
      </c>
      <c r="BV36" s="29">
        <v>92.8</v>
      </c>
      <c r="BW36" s="3">
        <v>95.5</v>
      </c>
      <c r="BX36" s="3">
        <v>96.2</v>
      </c>
      <c r="BY36" s="226">
        <v>32</v>
      </c>
      <c r="BZ36" s="17">
        <v>15875</v>
      </c>
      <c r="CA36" s="17">
        <v>1583</v>
      </c>
      <c r="CB36" s="17">
        <v>16686.2</v>
      </c>
      <c r="CC36" s="17">
        <v>16725</v>
      </c>
      <c r="CD36" s="17">
        <v>17458</v>
      </c>
      <c r="CE36" s="17">
        <v>17586</v>
      </c>
      <c r="CF36" s="4">
        <v>43133</v>
      </c>
      <c r="CG36" s="17">
        <v>10251</v>
      </c>
      <c r="CH36" s="4">
        <v>43133</v>
      </c>
      <c r="CI36" s="17">
        <v>6650.25</v>
      </c>
      <c r="CJ36" s="4">
        <v>43133</v>
      </c>
      <c r="CK36" s="17">
        <v>2577</v>
      </c>
      <c r="CL36" s="5">
        <v>43140</v>
      </c>
      <c r="CM36" s="17">
        <v>1159</v>
      </c>
      <c r="CN36" s="17">
        <v>3082</v>
      </c>
      <c r="CO36" s="4">
        <v>43325</v>
      </c>
      <c r="CP36" s="9">
        <v>141.35473333333334</v>
      </c>
      <c r="CQ36" s="4">
        <v>43140</v>
      </c>
      <c r="CR36" s="7">
        <v>791</v>
      </c>
      <c r="CS36" s="4">
        <v>43140</v>
      </c>
      <c r="CT36" s="7">
        <v>221</v>
      </c>
      <c r="CU36" s="4">
        <v>43313</v>
      </c>
      <c r="CV36" s="7">
        <v>80.39</v>
      </c>
      <c r="CW36" s="7">
        <v>44.53</v>
      </c>
      <c r="CX36" s="7">
        <v>125.39</v>
      </c>
      <c r="CY36" s="7">
        <v>41.78</v>
      </c>
      <c r="CZ36" s="7">
        <v>22.09</v>
      </c>
      <c r="DA36" s="4">
        <v>43313</v>
      </c>
      <c r="DB36" s="7">
        <v>62.75</v>
      </c>
      <c r="DC36" s="7">
        <v>187.66</v>
      </c>
      <c r="DD36" s="7">
        <v>125.57</v>
      </c>
      <c r="DE36" s="7">
        <v>44.94</v>
      </c>
      <c r="DF36" s="7">
        <v>69.569999999999993</v>
      </c>
      <c r="DG36" s="7">
        <v>71.81</v>
      </c>
      <c r="DH36" s="4">
        <v>43313</v>
      </c>
      <c r="DI36" s="7">
        <v>116.78</v>
      </c>
      <c r="DJ36" s="7">
        <v>123.01</v>
      </c>
      <c r="DK36" s="7">
        <v>80.760000000000005</v>
      </c>
      <c r="DL36" s="7">
        <v>45.95</v>
      </c>
      <c r="DM36" s="7">
        <v>149.82</v>
      </c>
      <c r="DN36" s="4">
        <v>43314</v>
      </c>
      <c r="DO36" s="7">
        <v>16.885000000000002</v>
      </c>
      <c r="DP36" s="7">
        <v>54.95</v>
      </c>
      <c r="DQ36" s="7">
        <v>17.734999999999999</v>
      </c>
      <c r="DR36" s="7">
        <v>16.204000000000001</v>
      </c>
    </row>
    <row r="37" spans="1:122" ht="15.75" customHeight="1">
      <c r="A37" s="4">
        <v>43313</v>
      </c>
      <c r="B37" s="7">
        <v>72.39</v>
      </c>
      <c r="C37" s="7">
        <v>67.66</v>
      </c>
      <c r="D37" s="7">
        <v>4.730000000000004</v>
      </c>
      <c r="E37" s="4">
        <v>43313</v>
      </c>
      <c r="F37" s="7">
        <v>507</v>
      </c>
      <c r="G37" s="4">
        <v>43313</v>
      </c>
      <c r="H37" s="41">
        <v>238068</v>
      </c>
      <c r="I37" s="41">
        <v>24470</v>
      </c>
      <c r="J37" s="4">
        <v>43312</v>
      </c>
      <c r="K37" s="7">
        <v>1.4900000000000091</v>
      </c>
      <c r="L37" s="7">
        <v>2.4500000000000028</v>
      </c>
      <c r="M37" s="229">
        <v>4.3200000000000074</v>
      </c>
      <c r="N37" s="4">
        <v>43313</v>
      </c>
      <c r="O37" s="7">
        <v>-0.37000000000000455</v>
      </c>
      <c r="P37" s="7">
        <v>-9.0000000000003411E-2</v>
      </c>
      <c r="Q37" s="7">
        <v>1.269999999999996</v>
      </c>
      <c r="R37" s="4">
        <v>43313</v>
      </c>
      <c r="S37" s="7">
        <v>4.730000000000004</v>
      </c>
      <c r="T37" s="7">
        <v>0.98000000000000398</v>
      </c>
      <c r="U37" s="7">
        <v>3.2000000000000028</v>
      </c>
      <c r="V37" s="4">
        <v>43312</v>
      </c>
      <c r="W37" s="7">
        <v>213.19</v>
      </c>
      <c r="X37" s="7">
        <v>212.91</v>
      </c>
      <c r="Y37" s="7">
        <v>21.010999999999999</v>
      </c>
      <c r="Z37" s="7">
        <v>18.620999999999999</v>
      </c>
      <c r="AA37" s="4">
        <v>43313</v>
      </c>
      <c r="AB37" s="7">
        <v>640.5</v>
      </c>
      <c r="AC37" s="7">
        <v>13.986000000000001</v>
      </c>
      <c r="AD37" s="4">
        <v>43313</v>
      </c>
      <c r="AE37" s="7">
        <v>13.21</v>
      </c>
      <c r="AF37" s="7">
        <v>12.025</v>
      </c>
      <c r="AG37" s="7">
        <v>16.411000000000001</v>
      </c>
      <c r="AH37" s="7">
        <v>18.966000000000001</v>
      </c>
      <c r="AI37" s="208">
        <v>43130</v>
      </c>
      <c r="AJ37" s="10">
        <v>2643683</v>
      </c>
      <c r="AK37" s="10">
        <v>866033</v>
      </c>
      <c r="AL37" s="10">
        <v>131475</v>
      </c>
      <c r="AM37" s="10">
        <v>1491842</v>
      </c>
      <c r="AN37" s="10">
        <v>727045</v>
      </c>
      <c r="AO37" s="65">
        <f t="shared" si="0"/>
        <v>0.27785403923238905</v>
      </c>
      <c r="AP37" s="178">
        <f t="shared" si="1"/>
        <v>0.28929224873027515</v>
      </c>
      <c r="AQ37" s="226">
        <v>33</v>
      </c>
      <c r="AR37" s="226">
        <v>330.459</v>
      </c>
      <c r="AS37" s="226">
        <v>160.00200000000001</v>
      </c>
      <c r="AT37" s="226">
        <v>407.92419999999998</v>
      </c>
      <c r="AU37" s="226">
        <v>492.96199999999999</v>
      </c>
      <c r="AV37" s="226">
        <v>463.16500000000002</v>
      </c>
      <c r="AW37" s="226">
        <v>408.358</v>
      </c>
      <c r="AX37" s="226">
        <v>33</v>
      </c>
      <c r="AY37" s="28">
        <v>212.774</v>
      </c>
      <c r="AZ37" s="28">
        <v>19.920999999999992</v>
      </c>
      <c r="BA37" s="28">
        <v>221.4092</v>
      </c>
      <c r="BB37" s="28">
        <v>232.69499999999999</v>
      </c>
      <c r="BC37" s="28">
        <v>229.90199999999999</v>
      </c>
      <c r="BD37" s="28">
        <v>234.328</v>
      </c>
      <c r="BE37" s="226">
        <v>33</v>
      </c>
      <c r="BF37" s="226">
        <v>121.542</v>
      </c>
      <c r="BG37" s="226">
        <v>31.715000000000003</v>
      </c>
      <c r="BH37" s="226">
        <v>140.1934</v>
      </c>
      <c r="BI37" s="226">
        <v>153.25700000000001</v>
      </c>
      <c r="BJ37" s="226">
        <v>148.41499999999999</v>
      </c>
      <c r="BK37" s="226">
        <v>130.83799999999999</v>
      </c>
      <c r="BL37" s="226">
        <v>33</v>
      </c>
      <c r="BM37" s="27">
        <v>20.155000000000001</v>
      </c>
      <c r="BN37" s="26">
        <v>57.439</v>
      </c>
      <c r="BO37" s="6">
        <v>64.906000000000006</v>
      </c>
      <c r="BP37" s="6">
        <v>56.543999999999997</v>
      </c>
      <c r="BQ37" s="6">
        <v>24.218</v>
      </c>
      <c r="BR37" s="226">
        <v>33</v>
      </c>
      <c r="BS37" s="3">
        <v>90.6</v>
      </c>
      <c r="BT37" s="3">
        <v>5.2000000000000028</v>
      </c>
      <c r="BU37" s="3">
        <v>93.52</v>
      </c>
      <c r="BV37" s="29">
        <v>92.8</v>
      </c>
      <c r="BW37" s="3">
        <v>95.8</v>
      </c>
      <c r="BX37" s="3">
        <v>97.2</v>
      </c>
      <c r="BY37" s="226">
        <v>33</v>
      </c>
      <c r="BZ37" s="17">
        <v>15829</v>
      </c>
      <c r="CA37" s="17">
        <v>1673</v>
      </c>
      <c r="CB37" s="17">
        <v>16676.599999999999</v>
      </c>
      <c r="CC37" s="17">
        <v>16748</v>
      </c>
      <c r="CD37" s="17">
        <v>17502</v>
      </c>
      <c r="CE37" s="17">
        <v>17738</v>
      </c>
      <c r="CF37" s="5">
        <v>43126</v>
      </c>
      <c r="CG37" s="17">
        <v>9919</v>
      </c>
      <c r="CH37" s="5">
        <v>43126</v>
      </c>
      <c r="CI37" s="17">
        <v>6660</v>
      </c>
      <c r="CJ37" s="5">
        <v>43126</v>
      </c>
      <c r="CK37" s="17">
        <v>2835</v>
      </c>
      <c r="CL37" s="5">
        <v>43133</v>
      </c>
      <c r="CM37" s="17">
        <v>1054</v>
      </c>
      <c r="CN37" s="17">
        <v>3012</v>
      </c>
      <c r="CO37" s="4">
        <v>43324</v>
      </c>
      <c r="CP37" s="9">
        <v>141.01013333333333</v>
      </c>
      <c r="CQ37" s="208">
        <v>43133</v>
      </c>
      <c r="CR37" s="7">
        <v>765</v>
      </c>
      <c r="CS37" s="208">
        <v>43133</v>
      </c>
      <c r="CT37" s="7">
        <v>234</v>
      </c>
      <c r="CU37" s="4">
        <v>43312</v>
      </c>
      <c r="CV37" s="7">
        <v>81.510000000000005</v>
      </c>
      <c r="CW37" s="7">
        <v>45.09</v>
      </c>
      <c r="CX37" s="7">
        <v>126.27</v>
      </c>
      <c r="CY37" s="7">
        <v>42.14</v>
      </c>
      <c r="CZ37" s="7">
        <v>22.12</v>
      </c>
      <c r="DA37" s="4">
        <v>43312</v>
      </c>
      <c r="DB37" s="7">
        <v>63.87</v>
      </c>
      <c r="DC37" s="7">
        <v>189.27</v>
      </c>
      <c r="DD37" s="7">
        <v>128.94</v>
      </c>
      <c r="DE37" s="7">
        <v>46</v>
      </c>
      <c r="DF37" s="7">
        <v>73.150000000000006</v>
      </c>
      <c r="DG37" s="7">
        <v>72.17</v>
      </c>
      <c r="DH37" s="4">
        <v>43312</v>
      </c>
      <c r="DI37" s="7">
        <v>118.35</v>
      </c>
      <c r="DJ37" s="7">
        <v>123.34</v>
      </c>
      <c r="DK37" s="7">
        <v>80.83</v>
      </c>
      <c r="DL37" s="7">
        <v>46.7</v>
      </c>
      <c r="DM37" s="7">
        <v>150.06</v>
      </c>
      <c r="DN37" s="4">
        <v>43313</v>
      </c>
      <c r="DO37" s="7">
        <v>16.905000000000001</v>
      </c>
      <c r="DP37" s="7">
        <v>55.48</v>
      </c>
      <c r="DQ37" s="7">
        <v>17.734999999999999</v>
      </c>
      <c r="DR37" s="7">
        <v>16.341999999999999</v>
      </c>
    </row>
    <row r="38" spans="1:122" ht="15.75" customHeight="1">
      <c r="A38" s="4">
        <v>43312</v>
      </c>
      <c r="B38" s="7">
        <v>74.25</v>
      </c>
      <c r="C38" s="7">
        <v>68.760000000000005</v>
      </c>
      <c r="D38" s="7">
        <v>5.4899999999999949</v>
      </c>
      <c r="E38" s="4">
        <v>43312</v>
      </c>
      <c r="F38" s="7">
        <v>514</v>
      </c>
      <c r="G38" s="4">
        <v>43312</v>
      </c>
      <c r="H38" s="41">
        <v>151032</v>
      </c>
      <c r="I38" s="41">
        <v>30572</v>
      </c>
      <c r="J38" s="4">
        <v>43311</v>
      </c>
      <c r="K38" s="7">
        <v>1.6199999999999903</v>
      </c>
      <c r="L38" s="7">
        <v>2.75</v>
      </c>
      <c r="M38" s="229">
        <v>4.7800000000000011</v>
      </c>
      <c r="N38" s="4">
        <v>43312</v>
      </c>
      <c r="O38" s="7">
        <v>-0.14000000000000057</v>
      </c>
      <c r="P38" s="7">
        <v>-1.0000000000005116E-2</v>
      </c>
      <c r="Q38" s="7">
        <v>1.3199999999999932</v>
      </c>
      <c r="R38" s="4">
        <v>43312</v>
      </c>
      <c r="S38" s="7">
        <v>5.4899999999999949</v>
      </c>
      <c r="T38" s="7">
        <v>1.4000000000000057</v>
      </c>
      <c r="U38" s="7">
        <v>3.0999999999999943</v>
      </c>
      <c r="V38" s="4">
        <v>43311</v>
      </c>
      <c r="W38" s="7">
        <v>217.1</v>
      </c>
      <c r="X38" s="7">
        <v>216.03</v>
      </c>
      <c r="Y38" s="7">
        <v>21.283000000000001</v>
      </c>
      <c r="Z38" s="7">
        <v>18.623999999999999</v>
      </c>
      <c r="AA38" s="4">
        <v>43312</v>
      </c>
      <c r="AB38" s="7">
        <v>657.25</v>
      </c>
      <c r="AC38" s="7">
        <v>13.324</v>
      </c>
      <c r="AD38" s="4">
        <v>43312</v>
      </c>
      <c r="AE38" s="7">
        <v>13.61</v>
      </c>
      <c r="AF38" s="7">
        <v>13.420999999999999</v>
      </c>
      <c r="AG38" s="7">
        <v>16.706</v>
      </c>
      <c r="AH38" s="7">
        <v>19.417999999999999</v>
      </c>
      <c r="AI38" s="208">
        <v>43123</v>
      </c>
      <c r="AJ38" s="10">
        <v>2593128</v>
      </c>
      <c r="AK38" s="10">
        <v>852332</v>
      </c>
      <c r="AL38" s="10">
        <v>135637</v>
      </c>
      <c r="AM38" s="10">
        <v>1476614</v>
      </c>
      <c r="AN38" s="10">
        <v>737640</v>
      </c>
      <c r="AO38" s="65">
        <f t="shared" si="0"/>
        <v>0.27638242308131339</v>
      </c>
      <c r="AP38" s="178">
        <f t="shared" si="1"/>
        <v>0.28497397737404401</v>
      </c>
      <c r="AQ38" s="226">
        <v>34</v>
      </c>
      <c r="AR38" s="226">
        <v>329.024</v>
      </c>
      <c r="AS38" s="226">
        <v>163.93799999999999</v>
      </c>
      <c r="AT38" s="226">
        <v>406.43880000000001</v>
      </c>
      <c r="AU38" s="226">
        <v>495.238</v>
      </c>
      <c r="AV38" s="226">
        <v>457.77300000000002</v>
      </c>
      <c r="AW38" s="226">
        <v>405.79199999999997</v>
      </c>
      <c r="AX38" s="226">
        <v>34</v>
      </c>
      <c r="AY38" s="28">
        <v>212.31399999999999</v>
      </c>
      <c r="AZ38" s="28">
        <v>19.689999999999998</v>
      </c>
      <c r="BA38" s="28">
        <v>221.30060000000003</v>
      </c>
      <c r="BB38" s="28">
        <v>232.00399999999999</v>
      </c>
      <c r="BC38" s="28">
        <v>229.93700000000001</v>
      </c>
      <c r="BD38" s="28">
        <v>232.774</v>
      </c>
      <c r="BE38" s="226">
        <v>34</v>
      </c>
      <c r="BF38" s="226">
        <v>122.794</v>
      </c>
      <c r="BG38" s="226">
        <v>31.958999999999989</v>
      </c>
      <c r="BH38" s="226">
        <v>141.11660000000001</v>
      </c>
      <c r="BI38" s="226">
        <v>154.75299999999999</v>
      </c>
      <c r="BJ38" s="226">
        <v>149.16300000000001</v>
      </c>
      <c r="BK38" s="226">
        <v>130.001</v>
      </c>
      <c r="BL38" s="226">
        <v>34</v>
      </c>
      <c r="BM38" s="27">
        <v>20.663</v>
      </c>
      <c r="BN38" s="26">
        <v>57.695</v>
      </c>
      <c r="BO38" s="6">
        <v>63.866999999999997</v>
      </c>
      <c r="BP38" s="6">
        <v>57.232999999999997</v>
      </c>
      <c r="BQ38" s="6">
        <v>24.276</v>
      </c>
      <c r="BR38" s="226">
        <v>34</v>
      </c>
      <c r="BS38" s="3">
        <v>90.6</v>
      </c>
      <c r="BT38" s="3">
        <v>5.5</v>
      </c>
      <c r="BU38" s="3">
        <v>93.52000000000001</v>
      </c>
      <c r="BV38" s="29">
        <v>92.9</v>
      </c>
      <c r="BW38" s="3">
        <v>96.1</v>
      </c>
      <c r="BX38" s="3">
        <v>97.3</v>
      </c>
      <c r="BY38" s="226">
        <v>34</v>
      </c>
      <c r="BZ38" s="17">
        <v>15781</v>
      </c>
      <c r="CA38" s="17">
        <v>1800</v>
      </c>
      <c r="CB38" s="17">
        <v>16665.400000000001</v>
      </c>
      <c r="CC38" s="17">
        <v>16689</v>
      </c>
      <c r="CD38" s="17">
        <v>17581</v>
      </c>
      <c r="CE38" s="17">
        <v>17759.25</v>
      </c>
      <c r="CF38" s="5">
        <v>43119</v>
      </c>
      <c r="CG38" s="17">
        <v>9878</v>
      </c>
      <c r="CH38" s="5">
        <v>43119</v>
      </c>
      <c r="CI38" s="17">
        <v>6616</v>
      </c>
      <c r="CJ38" s="5">
        <v>43119</v>
      </c>
      <c r="CK38" s="17">
        <v>2966</v>
      </c>
      <c r="CL38" s="5">
        <v>43126</v>
      </c>
      <c r="CM38" s="17">
        <v>1004</v>
      </c>
      <c r="CN38" s="17">
        <v>2863</v>
      </c>
      <c r="CO38" s="4">
        <v>43323</v>
      </c>
      <c r="CP38" s="9">
        <v>140.91713333333334</v>
      </c>
      <c r="CQ38" s="208">
        <v>43126</v>
      </c>
      <c r="CR38" s="7">
        <v>759</v>
      </c>
      <c r="CS38" s="208">
        <v>43126</v>
      </c>
      <c r="CT38" s="7">
        <v>220</v>
      </c>
      <c r="CU38" s="4">
        <v>43311</v>
      </c>
      <c r="CV38" s="7">
        <v>81.739999999999995</v>
      </c>
      <c r="CW38" s="7">
        <v>44.41</v>
      </c>
      <c r="CX38" s="7">
        <v>127.83</v>
      </c>
      <c r="CY38" s="7">
        <v>42.27</v>
      </c>
      <c r="CZ38" s="7">
        <v>21.75</v>
      </c>
      <c r="DA38" s="4">
        <v>43311</v>
      </c>
      <c r="DB38" s="7">
        <v>63.43</v>
      </c>
      <c r="DC38" s="7">
        <v>191.27</v>
      </c>
      <c r="DD38" s="7">
        <v>129.9</v>
      </c>
      <c r="DE38" s="7">
        <v>46.06</v>
      </c>
      <c r="DF38" s="7">
        <v>73.709999999999994</v>
      </c>
      <c r="DG38" s="7">
        <v>72.27</v>
      </c>
      <c r="DH38" s="4">
        <v>43311</v>
      </c>
      <c r="DI38" s="7">
        <v>117.26</v>
      </c>
      <c r="DJ38" s="7">
        <v>122.15</v>
      </c>
      <c r="DK38" s="7">
        <v>81.5</v>
      </c>
      <c r="DL38" s="7">
        <v>46.53</v>
      </c>
      <c r="DM38" s="7">
        <v>150.80000000000001</v>
      </c>
      <c r="DN38" s="4">
        <v>43312</v>
      </c>
      <c r="DO38" s="7">
        <v>16.975000000000001</v>
      </c>
      <c r="DP38" s="7">
        <v>55.86</v>
      </c>
      <c r="DQ38" s="7">
        <v>17.59</v>
      </c>
      <c r="DR38" s="7">
        <v>16.463999999999999</v>
      </c>
    </row>
    <row r="39" spans="1:122" ht="15.75" customHeight="1">
      <c r="A39" s="4">
        <v>43311</v>
      </c>
      <c r="B39" s="7">
        <v>74.97</v>
      </c>
      <c r="C39" s="7">
        <v>70.13</v>
      </c>
      <c r="D39" s="7">
        <v>4.8400000000000034</v>
      </c>
      <c r="E39" s="4">
        <v>43311</v>
      </c>
      <c r="F39" s="7">
        <v>507.3</v>
      </c>
      <c r="G39" s="4">
        <v>43311</v>
      </c>
      <c r="H39" s="41">
        <v>187630</v>
      </c>
      <c r="I39" s="41">
        <v>30306</v>
      </c>
      <c r="J39" s="4">
        <v>43308</v>
      </c>
      <c r="K39" s="7">
        <v>1.3299999999999983</v>
      </c>
      <c r="L39" s="7">
        <v>2.3199999999999932</v>
      </c>
      <c r="M39" s="229">
        <v>4.0999999999999943</v>
      </c>
      <c r="N39" s="4">
        <v>43311</v>
      </c>
      <c r="O39" s="7">
        <v>-0.78000000000000114</v>
      </c>
      <c r="P39" s="7">
        <v>-0.65000000000000568</v>
      </c>
      <c r="Q39" s="7">
        <v>0.82999999999999829</v>
      </c>
      <c r="R39" s="4">
        <v>43311</v>
      </c>
      <c r="S39" s="7">
        <v>4.8400000000000034</v>
      </c>
      <c r="T39" s="7">
        <v>2.3700000000000045</v>
      </c>
      <c r="U39" s="7">
        <v>2.75</v>
      </c>
      <c r="V39" s="4">
        <v>43308</v>
      </c>
      <c r="W39" s="7">
        <v>215.52</v>
      </c>
      <c r="X39" s="7">
        <v>216.19</v>
      </c>
      <c r="Y39" s="7">
        <v>21.725999999999999</v>
      </c>
      <c r="Z39" s="7">
        <v>19.786000000000001</v>
      </c>
      <c r="AA39" s="4">
        <v>43311</v>
      </c>
      <c r="AB39" s="7">
        <v>665.5</v>
      </c>
      <c r="AC39" s="7">
        <v>14.359</v>
      </c>
      <c r="AD39" s="4">
        <v>43311</v>
      </c>
      <c r="AE39" s="7">
        <v>14.3</v>
      </c>
      <c r="AF39" s="7">
        <v>12.682</v>
      </c>
      <c r="AG39" s="7">
        <v>17.048999999999999</v>
      </c>
      <c r="AH39" s="7">
        <v>19.510999999999999</v>
      </c>
      <c r="AI39" s="208">
        <v>43116</v>
      </c>
      <c r="AJ39" s="10">
        <v>2611581</v>
      </c>
      <c r="AK39" s="10">
        <v>854090</v>
      </c>
      <c r="AL39" s="10">
        <v>146303</v>
      </c>
      <c r="AM39" s="10">
        <v>1486922</v>
      </c>
      <c r="AN39" s="10">
        <v>755208</v>
      </c>
      <c r="AO39" s="65">
        <f t="shared" si="0"/>
        <v>0.27101858988865363</v>
      </c>
      <c r="AP39" s="178">
        <f t="shared" si="1"/>
        <v>0.28018047305444482</v>
      </c>
      <c r="AQ39" s="226">
        <v>35</v>
      </c>
      <c r="AR39" s="226">
        <v>328.11900000000003</v>
      </c>
      <c r="AS39" s="226">
        <v>167.119</v>
      </c>
      <c r="AT39" s="226">
        <v>408.1952</v>
      </c>
      <c r="AU39" s="226">
        <v>480.72500000000002</v>
      </c>
      <c r="AV39" s="226">
        <v>462.35300000000001</v>
      </c>
      <c r="AW39" s="226">
        <v>401.49</v>
      </c>
      <c r="AX39" s="226">
        <v>35</v>
      </c>
      <c r="AY39" s="28">
        <v>209.99199999999999</v>
      </c>
      <c r="AZ39" s="28">
        <v>17.801000000000016</v>
      </c>
      <c r="BA39" s="28">
        <v>218.93459999999999</v>
      </c>
      <c r="BB39" s="28">
        <v>227.79300000000001</v>
      </c>
      <c r="BC39" s="28">
        <v>226.738</v>
      </c>
      <c r="BD39" s="28">
        <v>234.619</v>
      </c>
      <c r="BE39" s="226">
        <v>35</v>
      </c>
      <c r="BF39" s="226">
        <v>123.399</v>
      </c>
      <c r="BG39" s="226">
        <v>34.73599999999999</v>
      </c>
      <c r="BH39" s="226">
        <v>141.76759999999999</v>
      </c>
      <c r="BI39" s="226">
        <v>158.13499999999999</v>
      </c>
      <c r="BJ39" s="226">
        <v>147.767</v>
      </c>
      <c r="BK39" s="226">
        <v>133.12</v>
      </c>
      <c r="BL39" s="226">
        <v>35</v>
      </c>
      <c r="BM39" s="27">
        <v>20.277999999999999</v>
      </c>
      <c r="BN39" s="26">
        <v>57.307000000000002</v>
      </c>
      <c r="BO39" s="6">
        <v>63.433</v>
      </c>
      <c r="BP39" s="6">
        <v>58.03</v>
      </c>
      <c r="BQ39" s="6">
        <v>24.824999999999999</v>
      </c>
      <c r="BR39" s="226">
        <v>35</v>
      </c>
      <c r="BS39" s="3">
        <v>90.8</v>
      </c>
      <c r="BT39" s="3">
        <v>3.7999999999999972</v>
      </c>
      <c r="BU39" s="3">
        <v>92.7</v>
      </c>
      <c r="BV39" s="29">
        <v>92.7</v>
      </c>
      <c r="BW39" s="3">
        <v>92</v>
      </c>
      <c r="BX39" s="3">
        <v>97.3</v>
      </c>
      <c r="BY39" s="226">
        <v>35</v>
      </c>
      <c r="BZ39" s="17">
        <v>15792</v>
      </c>
      <c r="CA39" s="17">
        <v>1014</v>
      </c>
      <c r="CB39" s="17">
        <v>16496.8</v>
      </c>
      <c r="CC39" s="17">
        <v>16772</v>
      </c>
      <c r="CD39" s="17">
        <v>16806</v>
      </c>
      <c r="CE39" s="17">
        <v>17772</v>
      </c>
      <c r="CF39" s="5">
        <v>43112</v>
      </c>
      <c r="CG39" s="17">
        <v>9750</v>
      </c>
      <c r="CH39" s="5">
        <v>43112</v>
      </c>
      <c r="CI39" s="17">
        <v>6655</v>
      </c>
      <c r="CJ39" s="5">
        <v>43112</v>
      </c>
      <c r="CK39" s="17">
        <v>3184</v>
      </c>
      <c r="CL39" s="5">
        <v>43119</v>
      </c>
      <c r="CM39" s="17">
        <v>1062</v>
      </c>
      <c r="CN39" s="17">
        <v>2774</v>
      </c>
      <c r="CO39" s="4">
        <v>43322</v>
      </c>
      <c r="CP39" s="9">
        <v>140.91573333333335</v>
      </c>
      <c r="CQ39" s="208">
        <v>43119</v>
      </c>
      <c r="CR39" s="7">
        <v>747</v>
      </c>
      <c r="CS39" s="208">
        <v>43119</v>
      </c>
      <c r="CT39" s="7">
        <v>208</v>
      </c>
      <c r="CU39" s="4">
        <v>43308</v>
      </c>
      <c r="CV39" s="7">
        <v>81.92</v>
      </c>
      <c r="CW39" s="7">
        <v>44.51</v>
      </c>
      <c r="CX39" s="7">
        <v>125.97</v>
      </c>
      <c r="CY39" s="7">
        <v>41.98</v>
      </c>
      <c r="CZ39" s="7">
        <v>21.21</v>
      </c>
      <c r="DA39" s="4">
        <v>43308</v>
      </c>
      <c r="DB39" s="7">
        <v>60.87</v>
      </c>
      <c r="DC39" s="7">
        <v>186.02</v>
      </c>
      <c r="DD39" s="7">
        <v>129.15</v>
      </c>
      <c r="DE39" s="7">
        <v>45.01</v>
      </c>
      <c r="DF39" s="7">
        <v>72.400000000000006</v>
      </c>
      <c r="DG39" s="7">
        <v>71.45</v>
      </c>
      <c r="DH39" s="4">
        <v>43308</v>
      </c>
      <c r="DI39" s="7">
        <v>116.35</v>
      </c>
      <c r="DJ39" s="7">
        <v>118.79</v>
      </c>
      <c r="DK39" s="7">
        <v>80.989999999999995</v>
      </c>
      <c r="DL39" s="7">
        <v>45.71</v>
      </c>
      <c r="DM39" s="7">
        <v>150.31</v>
      </c>
      <c r="DN39" s="4">
        <v>43311</v>
      </c>
      <c r="DO39" s="7">
        <v>16.899999999999999</v>
      </c>
      <c r="DP39" s="7">
        <v>55.15</v>
      </c>
      <c r="DQ39" s="7">
        <v>17.395</v>
      </c>
      <c r="DR39" s="7">
        <v>16.286000000000001</v>
      </c>
    </row>
    <row r="40" spans="1:122" ht="15.75" customHeight="1">
      <c r="A40" s="4">
        <v>43308</v>
      </c>
      <c r="B40" s="7">
        <v>74.290000000000006</v>
      </c>
      <c r="C40" s="7">
        <v>68.69</v>
      </c>
      <c r="D40" s="7">
        <v>5.6000000000000085</v>
      </c>
      <c r="E40" s="4">
        <v>43308</v>
      </c>
      <c r="F40" s="7">
        <v>505.2</v>
      </c>
      <c r="G40" s="4">
        <v>43308</v>
      </c>
      <c r="H40" s="41">
        <v>193380</v>
      </c>
      <c r="I40" s="41">
        <v>29372</v>
      </c>
      <c r="J40" s="4">
        <v>43307</v>
      </c>
      <c r="K40" s="7">
        <v>1.6099999999999994</v>
      </c>
      <c r="L40" s="7">
        <v>2.5900000000000034</v>
      </c>
      <c r="M40" s="229">
        <v>4.4200000000000017</v>
      </c>
      <c r="N40" s="4">
        <v>43308</v>
      </c>
      <c r="O40" s="7">
        <v>-0.68999999999999773</v>
      </c>
      <c r="P40" s="7">
        <v>-0.62999999999999545</v>
      </c>
      <c r="Q40" s="7">
        <v>0.76000000000000512</v>
      </c>
      <c r="R40" s="4">
        <v>43308</v>
      </c>
      <c r="S40" s="7">
        <v>5.6000000000000085</v>
      </c>
      <c r="T40" s="7">
        <v>1.6700000000000017</v>
      </c>
      <c r="U40" s="7">
        <v>2.75</v>
      </c>
      <c r="V40" s="4">
        <v>43307</v>
      </c>
      <c r="W40" s="7">
        <v>217.69</v>
      </c>
      <c r="X40" s="7">
        <v>216.23</v>
      </c>
      <c r="Y40" s="7">
        <v>21.988</v>
      </c>
      <c r="Z40" s="7">
        <v>19.286999999999999</v>
      </c>
      <c r="AA40" s="4">
        <v>43308</v>
      </c>
      <c r="AB40" s="7">
        <v>667.5</v>
      </c>
      <c r="AC40" s="7">
        <v>14.515000000000001</v>
      </c>
      <c r="AD40" s="4">
        <v>43308</v>
      </c>
      <c r="AE40" s="7">
        <v>15.35</v>
      </c>
      <c r="AF40" s="7">
        <v>14.084</v>
      </c>
      <c r="AG40" s="7">
        <v>18.097000000000001</v>
      </c>
      <c r="AH40" s="7">
        <v>20.433</v>
      </c>
      <c r="AI40" s="208">
        <v>43109</v>
      </c>
      <c r="AJ40" s="10">
        <v>2545313</v>
      </c>
      <c r="AK40" s="10">
        <v>801494</v>
      </c>
      <c r="AL40" s="10">
        <v>143904</v>
      </c>
      <c r="AM40" s="10">
        <v>1440710</v>
      </c>
      <c r="AN40" s="10">
        <v>766612</v>
      </c>
      <c r="AO40" s="65">
        <f t="shared" si="0"/>
        <v>0.25835329486000347</v>
      </c>
      <c r="AP40" s="178">
        <f t="shared" si="1"/>
        <v>0.26483894122255297</v>
      </c>
      <c r="AQ40" s="226">
        <v>36</v>
      </c>
      <c r="AR40" s="226">
        <v>327.428</v>
      </c>
      <c r="AS40" s="226">
        <v>153.297</v>
      </c>
      <c r="AT40" s="226">
        <v>406.68940000000003</v>
      </c>
      <c r="AU40" s="226">
        <v>480.166</v>
      </c>
      <c r="AV40" s="226">
        <v>468.24099999999999</v>
      </c>
      <c r="AW40" s="226">
        <v>396.19400000000002</v>
      </c>
      <c r="AX40" s="226">
        <v>36</v>
      </c>
      <c r="AY40" s="28">
        <v>212.37299999999999</v>
      </c>
      <c r="AZ40" s="28">
        <v>15.987000000000023</v>
      </c>
      <c r="BA40" s="28">
        <v>218.24700000000001</v>
      </c>
      <c r="BB40" s="28">
        <v>228.36</v>
      </c>
      <c r="BC40" s="28">
        <v>218.31</v>
      </c>
      <c r="BD40" s="226">
        <v>235.869</v>
      </c>
      <c r="BE40" s="226">
        <v>36</v>
      </c>
      <c r="BF40" s="226">
        <v>127.49299999999999</v>
      </c>
      <c r="BG40" s="226">
        <v>35.260999999999996</v>
      </c>
      <c r="BH40" s="226">
        <v>143.57480000000001</v>
      </c>
      <c r="BI40" s="226">
        <v>162.75399999999999</v>
      </c>
      <c r="BJ40" s="226">
        <v>144.55199999999999</v>
      </c>
      <c r="BK40" s="226">
        <v>139.28299999999999</v>
      </c>
      <c r="BL40" s="226">
        <v>36</v>
      </c>
      <c r="BM40" s="27">
        <v>20.356000000000002</v>
      </c>
      <c r="BN40" s="26">
        <v>56.41</v>
      </c>
      <c r="BO40" s="6">
        <v>62.188000000000002</v>
      </c>
      <c r="BP40" s="6">
        <v>59.052999999999997</v>
      </c>
      <c r="BQ40" s="6">
        <v>23.582999999999998</v>
      </c>
      <c r="BR40" s="226">
        <v>36</v>
      </c>
      <c r="BS40" s="3">
        <v>87.4</v>
      </c>
      <c r="BT40" s="3">
        <v>6.0999999999999943</v>
      </c>
      <c r="BU40" s="3">
        <v>91.759999999999991</v>
      </c>
      <c r="BV40" s="29">
        <v>93.1</v>
      </c>
      <c r="BW40" s="3">
        <v>87.4</v>
      </c>
      <c r="BX40" s="3">
        <v>97.2</v>
      </c>
      <c r="BY40" s="226">
        <v>36</v>
      </c>
      <c r="BZ40" s="17">
        <v>15863</v>
      </c>
      <c r="CA40" s="17">
        <v>876</v>
      </c>
      <c r="CB40" s="17">
        <v>16289.8</v>
      </c>
      <c r="CC40" s="17">
        <v>16739</v>
      </c>
      <c r="CD40" s="17">
        <v>15934</v>
      </c>
      <c r="CE40" s="17">
        <v>17741</v>
      </c>
      <c r="CF40" s="5">
        <v>43105</v>
      </c>
      <c r="CG40" s="17">
        <v>9492</v>
      </c>
      <c r="CH40" s="5">
        <v>43105</v>
      </c>
      <c r="CI40" s="17">
        <v>6473</v>
      </c>
      <c r="CJ40" s="5">
        <v>43105</v>
      </c>
      <c r="CK40" s="17">
        <v>3107</v>
      </c>
      <c r="CL40" s="5">
        <v>43112</v>
      </c>
      <c r="CM40" s="17">
        <v>1092</v>
      </c>
      <c r="CN40" s="17">
        <v>2652</v>
      </c>
      <c r="CO40" s="4">
        <v>43321</v>
      </c>
      <c r="CP40" s="9">
        <v>140.95406666666668</v>
      </c>
      <c r="CQ40" s="208">
        <v>43112</v>
      </c>
      <c r="CR40" s="7">
        <v>752</v>
      </c>
      <c r="CS40" s="208">
        <v>43112</v>
      </c>
      <c r="CT40" s="226">
        <v>185</v>
      </c>
      <c r="CU40" s="4">
        <v>43307</v>
      </c>
      <c r="CV40" s="7">
        <v>84.24</v>
      </c>
      <c r="CW40" s="7">
        <v>44.53</v>
      </c>
      <c r="CX40" s="7">
        <v>123.95</v>
      </c>
      <c r="CY40" s="7">
        <v>41.61</v>
      </c>
      <c r="CZ40" s="7">
        <v>20.94</v>
      </c>
      <c r="DA40" s="4">
        <v>43307</v>
      </c>
      <c r="DB40" s="7">
        <v>61.88</v>
      </c>
      <c r="DC40" s="7">
        <v>188.45</v>
      </c>
      <c r="DD40" s="7">
        <v>128.86000000000001</v>
      </c>
      <c r="DE40" s="7">
        <v>45.72</v>
      </c>
      <c r="DF40" s="7">
        <v>73.33</v>
      </c>
      <c r="DG40" s="7">
        <v>71.8</v>
      </c>
      <c r="DH40" s="4">
        <v>43307</v>
      </c>
      <c r="DI40" s="7">
        <v>116.83</v>
      </c>
      <c r="DJ40" s="7">
        <v>116</v>
      </c>
      <c r="DK40" s="7">
        <v>80.16</v>
      </c>
      <c r="DL40" s="7">
        <v>46.34</v>
      </c>
      <c r="DM40" s="7">
        <v>148.96</v>
      </c>
      <c r="DN40" s="4">
        <v>43308</v>
      </c>
      <c r="DO40" s="7">
        <v>16.79</v>
      </c>
      <c r="DP40" s="7">
        <v>55</v>
      </c>
      <c r="DQ40" s="7">
        <v>17.504999999999999</v>
      </c>
      <c r="DR40" s="7">
        <v>16.2</v>
      </c>
    </row>
    <row r="41" spans="1:122" ht="15.75" customHeight="1">
      <c r="A41" s="4">
        <v>43307</v>
      </c>
      <c r="B41" s="7">
        <v>74.540000000000006</v>
      </c>
      <c r="C41" s="7">
        <v>69.61</v>
      </c>
      <c r="D41" s="7">
        <v>4.9300000000000068</v>
      </c>
      <c r="E41" s="4">
        <v>43307</v>
      </c>
      <c r="F41" s="7">
        <v>501.3</v>
      </c>
      <c r="G41" s="4">
        <v>43307</v>
      </c>
      <c r="H41" s="41">
        <v>266060</v>
      </c>
      <c r="I41" s="41">
        <v>28914</v>
      </c>
      <c r="J41" s="4">
        <v>43306</v>
      </c>
      <c r="K41" s="7">
        <v>1.7099999999999937</v>
      </c>
      <c r="L41" s="7">
        <v>2.6899999999999977</v>
      </c>
      <c r="M41" s="229">
        <v>4.5499999999999972</v>
      </c>
      <c r="N41" s="4">
        <v>43307</v>
      </c>
      <c r="O41" s="7">
        <v>-0.8399999999999892</v>
      </c>
      <c r="P41" s="7">
        <v>-0.92999999999999261</v>
      </c>
      <c r="Q41" s="7">
        <v>0.4100000000000108</v>
      </c>
      <c r="R41" s="4">
        <v>43307</v>
      </c>
      <c r="S41" s="7">
        <v>4.9300000000000068</v>
      </c>
      <c r="T41" s="7">
        <v>2.2800000000000011</v>
      </c>
      <c r="U41" s="7">
        <v>2.7000000000000028</v>
      </c>
      <c r="V41" s="4">
        <v>43306</v>
      </c>
      <c r="W41" s="7">
        <v>215.12</v>
      </c>
      <c r="X41" s="7">
        <v>212.31</v>
      </c>
      <c r="Y41" s="7">
        <v>21.251999999999999</v>
      </c>
      <c r="Z41" s="7">
        <v>18.274000000000001</v>
      </c>
      <c r="AA41" s="4">
        <v>43307</v>
      </c>
      <c r="AB41" s="7">
        <v>665.25</v>
      </c>
      <c r="AC41" s="7">
        <v>14.755000000000001</v>
      </c>
      <c r="AD41" s="4">
        <v>43307</v>
      </c>
      <c r="AE41" s="7">
        <v>14.79</v>
      </c>
      <c r="AF41" s="7">
        <v>12.756</v>
      </c>
      <c r="AG41" s="7">
        <v>17.489999999999998</v>
      </c>
      <c r="AH41" s="7">
        <v>20.187000000000001</v>
      </c>
      <c r="AI41" s="208">
        <v>43102</v>
      </c>
      <c r="AJ41" s="10">
        <v>2479798</v>
      </c>
      <c r="AK41" s="10">
        <v>762666</v>
      </c>
      <c r="AL41" s="10">
        <v>138453</v>
      </c>
      <c r="AM41" s="10">
        <v>1414461</v>
      </c>
      <c r="AN41" s="10">
        <v>766347</v>
      </c>
      <c r="AO41" s="65">
        <f t="shared" si="0"/>
        <v>0.25171929326501596</v>
      </c>
      <c r="AP41" s="178">
        <f t="shared" si="1"/>
        <v>0.26135757831887918</v>
      </c>
      <c r="AQ41" s="226">
        <v>37</v>
      </c>
      <c r="AR41" s="226">
        <v>326.62299999999999</v>
      </c>
      <c r="AS41" s="226">
        <v>153.54300000000001</v>
      </c>
      <c r="AT41" s="226">
        <v>406.93599999999998</v>
      </c>
      <c r="AU41" s="226">
        <v>473.96600000000001</v>
      </c>
      <c r="AV41" s="226">
        <v>472.83199999999999</v>
      </c>
      <c r="AW41" s="226"/>
      <c r="AX41" s="226">
        <v>37</v>
      </c>
      <c r="AY41" s="28">
        <v>210.738</v>
      </c>
      <c r="AZ41" s="28">
        <v>14.418000000000006</v>
      </c>
      <c r="BA41" s="28">
        <v>217.09679999999997</v>
      </c>
      <c r="BB41" s="28">
        <v>225.15600000000001</v>
      </c>
      <c r="BC41" s="28">
        <v>216.185</v>
      </c>
      <c r="BD41" s="28"/>
      <c r="BE41" s="226">
        <v>37</v>
      </c>
      <c r="BF41" s="226">
        <v>127.77200000000001</v>
      </c>
      <c r="BG41" s="226">
        <v>37.219999999999985</v>
      </c>
      <c r="BH41" s="226">
        <v>143.33580000000001</v>
      </c>
      <c r="BI41" s="226">
        <v>164.99199999999999</v>
      </c>
      <c r="BJ41" s="226">
        <v>138.85900000000001</v>
      </c>
      <c r="BK41" s="226"/>
      <c r="BL41" s="226">
        <v>37</v>
      </c>
      <c r="BM41" s="27">
        <v>19.998999999999999</v>
      </c>
      <c r="BN41" s="26">
        <v>54.503999999999998</v>
      </c>
      <c r="BO41" s="6">
        <v>62.713999999999999</v>
      </c>
      <c r="BP41" s="6">
        <v>59.756</v>
      </c>
      <c r="BQ41" s="6"/>
      <c r="BR41" s="226">
        <v>37</v>
      </c>
      <c r="BS41" s="3">
        <v>84.3</v>
      </c>
      <c r="BT41" s="3">
        <v>9.1000000000000085</v>
      </c>
      <c r="BU41" s="3">
        <v>91.080000000000013</v>
      </c>
      <c r="BV41" s="29">
        <v>93</v>
      </c>
      <c r="BW41" s="3">
        <v>84.3</v>
      </c>
      <c r="BX41" s="3"/>
      <c r="BY41" s="226">
        <v>37</v>
      </c>
      <c r="BZ41" s="17">
        <v>15362</v>
      </c>
      <c r="CA41" s="17">
        <v>1354</v>
      </c>
      <c r="CB41" s="17">
        <v>16165.4</v>
      </c>
      <c r="CC41" s="17">
        <v>16716</v>
      </c>
      <c r="CD41" s="17">
        <v>15362</v>
      </c>
      <c r="CE41" s="17"/>
      <c r="CF41" s="5">
        <v>43098</v>
      </c>
      <c r="CG41" s="17">
        <v>9782</v>
      </c>
      <c r="CH41" s="5">
        <v>43098</v>
      </c>
      <c r="CI41" s="17">
        <v>6382</v>
      </c>
      <c r="CJ41" s="5">
        <v>43098</v>
      </c>
      <c r="CK41" s="17">
        <v>2879</v>
      </c>
      <c r="CL41" s="5">
        <v>43105</v>
      </c>
      <c r="CM41" s="17">
        <v>861</v>
      </c>
      <c r="CN41" s="17">
        <v>2311</v>
      </c>
      <c r="CO41" s="4">
        <v>43320</v>
      </c>
      <c r="CP41" s="9">
        <v>140.62953333333331</v>
      </c>
      <c r="CQ41" s="208">
        <v>43105</v>
      </c>
      <c r="CR41" s="7">
        <v>742</v>
      </c>
      <c r="CS41" s="208">
        <v>43105</v>
      </c>
      <c r="CT41" s="226">
        <v>98</v>
      </c>
      <c r="CU41" s="4">
        <v>43306</v>
      </c>
      <c r="CV41" s="7">
        <v>83.59</v>
      </c>
      <c r="CW41" s="7">
        <v>45.04</v>
      </c>
      <c r="CX41" s="7">
        <v>124.9</v>
      </c>
      <c r="CY41" s="7">
        <v>40.76</v>
      </c>
      <c r="CZ41" s="7">
        <v>20.65</v>
      </c>
      <c r="DA41" s="4">
        <v>43306</v>
      </c>
      <c r="DB41" s="7">
        <v>61.11</v>
      </c>
      <c r="DC41" s="7">
        <v>188.65</v>
      </c>
      <c r="DD41" s="7">
        <v>128.38</v>
      </c>
      <c r="DE41" s="7">
        <v>45.7</v>
      </c>
      <c r="DF41" s="7">
        <v>73.31</v>
      </c>
      <c r="DG41" s="7">
        <v>71.510000000000005</v>
      </c>
      <c r="DH41" s="4">
        <v>43306</v>
      </c>
      <c r="DI41" s="7">
        <v>109.33</v>
      </c>
      <c r="DJ41" s="7">
        <v>112.35</v>
      </c>
      <c r="DK41" s="7">
        <v>74.72</v>
      </c>
      <c r="DL41" s="7">
        <v>43.59</v>
      </c>
      <c r="DM41" s="7">
        <v>140.51</v>
      </c>
      <c r="DN41" s="4">
        <v>43307</v>
      </c>
      <c r="DO41" s="7">
        <v>16.704999999999998</v>
      </c>
      <c r="DP41" s="7">
        <v>54</v>
      </c>
      <c r="DQ41" s="7">
        <v>17.43</v>
      </c>
      <c r="DR41" s="7">
        <v>16.309999999999999</v>
      </c>
    </row>
    <row r="42" spans="1:122" ht="15.75" customHeight="1">
      <c r="A42" s="4">
        <v>43306</v>
      </c>
      <c r="B42" s="7">
        <v>73.930000000000007</v>
      </c>
      <c r="C42" s="7">
        <v>69.3</v>
      </c>
      <c r="D42" s="7">
        <v>4.6300000000000097</v>
      </c>
      <c r="E42" s="4">
        <v>43306</v>
      </c>
      <c r="F42" s="7">
        <v>498.3</v>
      </c>
      <c r="G42" s="4">
        <v>43306</v>
      </c>
      <c r="H42" s="41">
        <v>234826</v>
      </c>
      <c r="I42" s="41">
        <v>31258</v>
      </c>
      <c r="J42" s="4">
        <v>43305</v>
      </c>
      <c r="K42" s="7">
        <v>1.75</v>
      </c>
      <c r="L42" s="7">
        <v>2.6700000000000017</v>
      </c>
      <c r="M42" s="229">
        <v>4.4200000000000017</v>
      </c>
      <c r="N42" s="4">
        <v>43306</v>
      </c>
      <c r="O42" s="7">
        <v>-0.76999999999999602</v>
      </c>
      <c r="P42" s="7">
        <v>-0.94999999999998863</v>
      </c>
      <c r="Q42" s="7">
        <v>0.34000000000000341</v>
      </c>
      <c r="R42" s="4">
        <v>43306</v>
      </c>
      <c r="S42" s="7">
        <v>4.6300000000000097</v>
      </c>
      <c r="T42" s="7">
        <v>1.9700000000000131</v>
      </c>
      <c r="U42" s="7">
        <v>2.8500000000000085</v>
      </c>
      <c r="V42" s="4">
        <v>43305</v>
      </c>
      <c r="W42" s="7">
        <v>213.26</v>
      </c>
      <c r="X42" s="7">
        <v>209.56</v>
      </c>
      <c r="Y42" s="7">
        <v>21.271999999999998</v>
      </c>
      <c r="Z42" s="7">
        <v>17.945</v>
      </c>
      <c r="AA42" s="4">
        <v>43306</v>
      </c>
      <c r="AB42" s="7">
        <v>658.5</v>
      </c>
      <c r="AC42" s="7">
        <v>14.459</v>
      </c>
      <c r="AD42" s="4">
        <v>43306</v>
      </c>
      <c r="AE42" s="7">
        <v>13.67</v>
      </c>
      <c r="AF42" s="7">
        <v>11.613</v>
      </c>
      <c r="AG42" s="7">
        <v>14.718999999999999</v>
      </c>
      <c r="AH42" s="7">
        <v>19.266999999999999</v>
      </c>
      <c r="AI42" s="208">
        <v>43095</v>
      </c>
      <c r="AJ42" s="10">
        <v>2460193</v>
      </c>
      <c r="AK42" s="10">
        <v>772893</v>
      </c>
      <c r="AL42" s="10">
        <v>140732</v>
      </c>
      <c r="AM42" s="10">
        <v>1394458</v>
      </c>
      <c r="AN42" s="10">
        <v>750189</v>
      </c>
      <c r="AO42" s="65">
        <f t="shared" si="0"/>
        <v>0.25695585671530646</v>
      </c>
      <c r="AP42" s="178">
        <f t="shared" si="1"/>
        <v>0.26187742181202855</v>
      </c>
      <c r="AQ42" s="226">
        <v>38</v>
      </c>
      <c r="AR42" s="226">
        <v>326.82799999999997</v>
      </c>
      <c r="AS42" s="226">
        <v>147.13800000000001</v>
      </c>
      <c r="AT42" s="226">
        <v>404.61420000000004</v>
      </c>
      <c r="AU42" s="226">
        <v>472.084</v>
      </c>
      <c r="AV42" s="226">
        <v>470.98599999999999</v>
      </c>
      <c r="AW42" s="226"/>
      <c r="AX42" s="226">
        <v>38</v>
      </c>
      <c r="AY42" s="28">
        <v>210.32400000000001</v>
      </c>
      <c r="AZ42" s="28">
        <v>16.85899999999998</v>
      </c>
      <c r="BA42" s="28">
        <v>217.958</v>
      </c>
      <c r="BB42" s="28">
        <v>227.18299999999999</v>
      </c>
      <c r="BC42" s="28">
        <v>217.292</v>
      </c>
      <c r="BD42" s="28"/>
      <c r="BE42" s="226">
        <v>38</v>
      </c>
      <c r="BF42" s="226">
        <v>128.595</v>
      </c>
      <c r="BG42" s="226">
        <v>34.481999999999999</v>
      </c>
      <c r="BH42" s="226">
        <v>142.49019999999999</v>
      </c>
      <c r="BI42" s="226">
        <v>163.077</v>
      </c>
      <c r="BJ42" s="226">
        <v>138.04499999999999</v>
      </c>
      <c r="BK42" s="226"/>
      <c r="BL42" s="226">
        <v>38</v>
      </c>
      <c r="BM42" s="27">
        <v>20.190000000000001</v>
      </c>
      <c r="BN42" s="26">
        <v>54.042000000000002</v>
      </c>
      <c r="BO42" s="6">
        <v>62.082999999999998</v>
      </c>
      <c r="BP42" s="6">
        <v>60.936999999999998</v>
      </c>
      <c r="BQ42" s="6"/>
      <c r="BR42" s="226">
        <v>38</v>
      </c>
      <c r="BS42" s="3">
        <v>82.3</v>
      </c>
      <c r="BT42" s="3">
        <v>11.100000000000009</v>
      </c>
      <c r="BU42" s="3">
        <v>90.3</v>
      </c>
      <c r="BV42" s="29">
        <v>92.9</v>
      </c>
      <c r="BW42" s="3">
        <v>82.3</v>
      </c>
      <c r="BX42" s="3"/>
      <c r="BY42" s="226">
        <v>38</v>
      </c>
      <c r="BZ42" s="17">
        <v>14974</v>
      </c>
      <c r="CA42" s="17">
        <v>1671</v>
      </c>
      <c r="CB42" s="17">
        <v>16025.2</v>
      </c>
      <c r="CC42" s="17">
        <v>16645</v>
      </c>
      <c r="CD42" s="17">
        <v>14974</v>
      </c>
      <c r="CE42" s="17"/>
      <c r="CF42" s="5">
        <v>43091</v>
      </c>
      <c r="CG42" s="17">
        <v>9754</v>
      </c>
      <c r="CH42" s="5">
        <v>43091</v>
      </c>
      <c r="CI42" s="17">
        <v>6220</v>
      </c>
      <c r="CJ42" s="5">
        <v>43091</v>
      </c>
      <c r="CK42" s="17">
        <v>2999</v>
      </c>
      <c r="CL42" s="5">
        <v>43098</v>
      </c>
      <c r="CM42" s="17">
        <v>854</v>
      </c>
      <c r="CN42" s="17">
        <v>2164</v>
      </c>
      <c r="CO42" s="4">
        <v>43319</v>
      </c>
      <c r="CP42" s="9">
        <v>140.63320000000002</v>
      </c>
      <c r="CQ42" s="208">
        <v>43098</v>
      </c>
      <c r="CR42" s="7">
        <v>747</v>
      </c>
      <c r="CS42" s="208">
        <v>43098</v>
      </c>
      <c r="CT42" s="7">
        <v>62</v>
      </c>
      <c r="CU42" s="4">
        <v>43305</v>
      </c>
      <c r="CV42" s="7">
        <v>83.01</v>
      </c>
      <c r="CW42" s="7">
        <v>44.82</v>
      </c>
      <c r="CX42" s="7">
        <v>123.85</v>
      </c>
      <c r="CY42" s="7">
        <v>40.72</v>
      </c>
      <c r="CZ42" s="7">
        <v>20.81</v>
      </c>
      <c r="DA42" s="4">
        <v>43305</v>
      </c>
      <c r="DB42" s="7">
        <v>63.84</v>
      </c>
      <c r="DC42" s="7">
        <v>187.17</v>
      </c>
      <c r="DD42" s="7">
        <v>125.62</v>
      </c>
      <c r="DE42" s="7">
        <v>45.05</v>
      </c>
      <c r="DF42" s="7">
        <v>72.36</v>
      </c>
      <c r="DG42" s="7">
        <v>70.849999999999994</v>
      </c>
      <c r="DH42" s="4">
        <v>43305</v>
      </c>
      <c r="DI42" s="7">
        <v>107.27</v>
      </c>
      <c r="DJ42" s="7">
        <v>111.22</v>
      </c>
      <c r="DK42" s="7">
        <v>73.739999999999995</v>
      </c>
      <c r="DL42" s="7">
        <v>43.24</v>
      </c>
      <c r="DM42" s="7">
        <v>138.97999999999999</v>
      </c>
      <c r="DN42" s="4">
        <v>43306</v>
      </c>
      <c r="DO42" s="7">
        <v>16.765000000000001</v>
      </c>
      <c r="DP42" s="7">
        <v>52.8</v>
      </c>
      <c r="DQ42" s="7">
        <v>17.14</v>
      </c>
      <c r="DR42" s="7">
        <v>16.228000000000002</v>
      </c>
    </row>
    <row r="43" spans="1:122" ht="15.75" customHeight="1">
      <c r="A43" s="4">
        <v>43305</v>
      </c>
      <c r="B43" s="7">
        <v>73.44</v>
      </c>
      <c r="C43" s="7">
        <v>68.52</v>
      </c>
      <c r="D43" s="7">
        <v>4.9200000000000017</v>
      </c>
      <c r="E43" s="4">
        <v>43305</v>
      </c>
      <c r="F43" s="7">
        <v>496.2</v>
      </c>
      <c r="G43" s="4">
        <v>43305</v>
      </c>
      <c r="H43" s="41">
        <v>229940</v>
      </c>
      <c r="I43" s="41">
        <v>30092</v>
      </c>
      <c r="J43" s="4">
        <v>43304</v>
      </c>
      <c r="K43" s="7">
        <v>1.4599999999999937</v>
      </c>
      <c r="L43" s="7">
        <v>2.3400000000000034</v>
      </c>
      <c r="M43" s="229">
        <v>4.1300000000000026</v>
      </c>
      <c r="N43" s="4">
        <v>43305</v>
      </c>
      <c r="O43" s="7">
        <v>-0.60999999999999943</v>
      </c>
      <c r="P43" s="7">
        <v>-0.74000000000000909</v>
      </c>
      <c r="Q43" s="7">
        <v>0.5</v>
      </c>
      <c r="R43" s="4">
        <v>43305</v>
      </c>
      <c r="S43" s="7">
        <v>4.9200000000000017</v>
      </c>
      <c r="T43" s="7">
        <v>2.4699999999999989</v>
      </c>
      <c r="U43" s="7">
        <v>2.75</v>
      </c>
      <c r="V43" s="4">
        <v>43304</v>
      </c>
      <c r="W43" s="7">
        <v>211.8</v>
      </c>
      <c r="X43" s="7">
        <v>209.14</v>
      </c>
      <c r="Y43" s="7">
        <v>21.271999999999998</v>
      </c>
      <c r="Z43" s="7">
        <v>18.327999999999999</v>
      </c>
      <c r="AA43" s="4">
        <v>43305</v>
      </c>
      <c r="AB43" s="7">
        <v>657.5</v>
      </c>
      <c r="AC43" s="7">
        <v>14.815</v>
      </c>
      <c r="AD43" s="4">
        <v>43305</v>
      </c>
      <c r="AE43" s="7">
        <v>14.08</v>
      </c>
      <c r="AF43" s="7">
        <v>12.103999999999999</v>
      </c>
      <c r="AG43" s="7">
        <v>13.936</v>
      </c>
      <c r="AH43" s="7">
        <v>19.053999999999998</v>
      </c>
      <c r="AI43" s="208">
        <v>43088</v>
      </c>
      <c r="AJ43" s="10">
        <v>2456059</v>
      </c>
      <c r="AK43" s="10">
        <v>749848</v>
      </c>
      <c r="AL43" s="10">
        <v>148009</v>
      </c>
      <c r="AM43" s="10">
        <v>1372036</v>
      </c>
      <c r="AN43" s="10">
        <v>752045</v>
      </c>
      <c r="AO43" s="65">
        <f t="shared" si="0"/>
        <v>0.24504256615985201</v>
      </c>
      <c r="AP43" s="178">
        <f t="shared" si="1"/>
        <v>0.25243326809331534</v>
      </c>
      <c r="AQ43" s="226">
        <v>39</v>
      </c>
      <c r="AR43" s="226">
        <v>325.46499999999997</v>
      </c>
      <c r="AS43" s="226">
        <v>146.619</v>
      </c>
      <c r="AT43" s="226">
        <v>404.64600000000002</v>
      </c>
      <c r="AU43" s="226">
        <v>469.108</v>
      </c>
      <c r="AV43" s="226">
        <v>464.96300000000002</v>
      </c>
      <c r="AW43" s="226"/>
      <c r="AX43" s="226">
        <v>39</v>
      </c>
      <c r="AY43" s="28">
        <v>208.488</v>
      </c>
      <c r="AZ43" s="28">
        <v>18.917000000000002</v>
      </c>
      <c r="BA43" s="28">
        <v>218.91379999999998</v>
      </c>
      <c r="BB43" s="28">
        <v>227.405</v>
      </c>
      <c r="BC43" s="28">
        <v>218.93600000000001</v>
      </c>
      <c r="BD43" s="28"/>
      <c r="BE43" s="226">
        <v>39</v>
      </c>
      <c r="BF43" s="226">
        <v>125.70099999999999</v>
      </c>
      <c r="BG43" s="226">
        <v>35.016999999999996</v>
      </c>
      <c r="BH43" s="226">
        <v>140.529</v>
      </c>
      <c r="BI43" s="226">
        <v>160.71799999999999</v>
      </c>
      <c r="BJ43" s="226">
        <v>135.43899999999999</v>
      </c>
      <c r="BK43" s="226"/>
      <c r="BL43" s="226">
        <v>39</v>
      </c>
      <c r="BM43" s="27">
        <v>20.504999999999999</v>
      </c>
      <c r="BN43" s="26">
        <v>52.973999999999997</v>
      </c>
      <c r="BO43" s="6">
        <v>62.652000000000001</v>
      </c>
      <c r="BP43" s="6">
        <v>62.462000000000003</v>
      </c>
      <c r="BQ43" s="6"/>
      <c r="BR43" s="226">
        <v>39</v>
      </c>
      <c r="BS43" s="3">
        <v>84.4</v>
      </c>
      <c r="BT43" s="3">
        <v>8.0999999999999943</v>
      </c>
      <c r="BU43" s="3">
        <v>90</v>
      </c>
      <c r="BV43" s="29">
        <v>92.2</v>
      </c>
      <c r="BW43" s="3">
        <v>84.4</v>
      </c>
      <c r="BX43" s="3"/>
      <c r="BY43" s="226">
        <v>39</v>
      </c>
      <c r="BZ43" s="17">
        <v>15363</v>
      </c>
      <c r="CA43" s="17">
        <v>1058</v>
      </c>
      <c r="CB43" s="17">
        <v>15975.4</v>
      </c>
      <c r="CC43" s="17">
        <v>16421</v>
      </c>
      <c r="CD43" s="17">
        <v>15363</v>
      </c>
      <c r="CE43" s="17"/>
      <c r="CF43" s="5">
        <v>43084</v>
      </c>
      <c r="CG43" s="17">
        <v>9789</v>
      </c>
      <c r="CH43" s="5">
        <v>43084</v>
      </c>
      <c r="CI43" s="17">
        <v>6004</v>
      </c>
      <c r="CJ43" s="5">
        <v>43084</v>
      </c>
      <c r="CK43" s="17">
        <v>3180</v>
      </c>
      <c r="CL43" s="5">
        <v>43091</v>
      </c>
      <c r="CM43" s="17">
        <v>833</v>
      </c>
      <c r="CN43" s="17">
        <v>2066</v>
      </c>
      <c r="CO43" s="4">
        <v>43318</v>
      </c>
      <c r="CP43" s="9">
        <v>140.91833333333335</v>
      </c>
      <c r="CQ43" s="208">
        <v>43091</v>
      </c>
      <c r="CR43" s="7">
        <v>747</v>
      </c>
      <c r="CS43" s="208">
        <v>43091</v>
      </c>
      <c r="CT43" s="7">
        <v>120</v>
      </c>
      <c r="CU43" s="4">
        <v>43304</v>
      </c>
      <c r="CV43" s="7">
        <v>81.400000000000006</v>
      </c>
      <c r="CW43" s="7">
        <v>44.25</v>
      </c>
      <c r="CX43" s="7">
        <v>121.33</v>
      </c>
      <c r="CY43" s="7">
        <v>40.9</v>
      </c>
      <c r="CZ43" s="7">
        <v>20.62</v>
      </c>
      <c r="DA43" s="4">
        <v>43304</v>
      </c>
      <c r="DB43" s="7">
        <v>62.2</v>
      </c>
      <c r="DC43" s="7">
        <v>181.31</v>
      </c>
      <c r="DD43" s="7">
        <v>122.86</v>
      </c>
      <c r="DE43" s="7">
        <v>44.35</v>
      </c>
      <c r="DF43" s="7">
        <v>71.06</v>
      </c>
      <c r="DG43" s="7">
        <v>69.98</v>
      </c>
      <c r="DH43" s="4">
        <v>43304</v>
      </c>
      <c r="DI43" s="7">
        <v>106.28</v>
      </c>
      <c r="DJ43" s="7">
        <v>110.44</v>
      </c>
      <c r="DK43" s="7">
        <v>73</v>
      </c>
      <c r="DL43" s="7">
        <v>42.62</v>
      </c>
      <c r="DM43" s="7">
        <v>137.91999999999999</v>
      </c>
      <c r="DN43" s="4">
        <v>43305</v>
      </c>
      <c r="DO43" s="7">
        <v>16.850000000000001</v>
      </c>
      <c r="DP43" s="7">
        <v>52.87</v>
      </c>
      <c r="DQ43" s="7">
        <v>17.05</v>
      </c>
      <c r="DR43" s="7">
        <v>16.238</v>
      </c>
    </row>
    <row r="44" spans="1:122" ht="15.75" customHeight="1">
      <c r="A44" s="4">
        <v>43304</v>
      </c>
      <c r="B44" s="7">
        <v>73.06</v>
      </c>
      <c r="C44" s="7">
        <v>67.89</v>
      </c>
      <c r="D44" s="7">
        <v>5.1700000000000017</v>
      </c>
      <c r="E44" s="4">
        <v>43304</v>
      </c>
      <c r="F44" s="7">
        <v>491.7</v>
      </c>
      <c r="G44" s="4">
        <v>43304</v>
      </c>
      <c r="H44" s="41">
        <v>211466</v>
      </c>
      <c r="I44" s="41">
        <v>30746</v>
      </c>
      <c r="J44" s="4">
        <v>43301</v>
      </c>
      <c r="K44" s="7">
        <v>3.8199999999999932</v>
      </c>
      <c r="L44" s="7">
        <v>4.8900000000000006</v>
      </c>
      <c r="M44" s="229">
        <v>6.9799999999999969</v>
      </c>
      <c r="N44" s="4">
        <v>43304</v>
      </c>
      <c r="O44" s="7">
        <v>-0.51999999999999602</v>
      </c>
      <c r="P44" s="7">
        <v>-0.56999999999999318</v>
      </c>
      <c r="Q44" s="7">
        <v>0.67000000000000171</v>
      </c>
      <c r="R44" s="4">
        <v>43304</v>
      </c>
      <c r="S44" s="7">
        <v>5.1700000000000017</v>
      </c>
      <c r="T44" s="7">
        <v>1.6800000000000068</v>
      </c>
      <c r="U44" s="7">
        <v>1.6500000000000057</v>
      </c>
      <c r="V44" s="4">
        <v>43301</v>
      </c>
      <c r="W44" s="7">
        <v>210.44</v>
      </c>
      <c r="X44" s="7">
        <v>206.9</v>
      </c>
      <c r="Y44" s="7">
        <v>18.045000000000002</v>
      </c>
      <c r="Z44" s="7">
        <v>16.407</v>
      </c>
      <c r="AA44" s="4">
        <v>43304</v>
      </c>
      <c r="AB44" s="7">
        <v>652.5</v>
      </c>
      <c r="AC44" s="7">
        <v>14.524000000000001</v>
      </c>
      <c r="AD44" s="4">
        <v>43304</v>
      </c>
      <c r="AE44" s="7">
        <v>14.56</v>
      </c>
      <c r="AF44" s="7">
        <v>11.96</v>
      </c>
      <c r="AG44" s="7">
        <v>14.558</v>
      </c>
      <c r="AH44" s="7">
        <v>19.309000000000001</v>
      </c>
      <c r="AI44" s="208">
        <v>43081</v>
      </c>
      <c r="AJ44" s="10">
        <v>2571686</v>
      </c>
      <c r="AK44" s="207">
        <v>761121</v>
      </c>
      <c r="AL44" s="207">
        <v>146624</v>
      </c>
      <c r="AM44" s="207">
        <v>1411274</v>
      </c>
      <c r="AN44" s="207">
        <v>781944</v>
      </c>
      <c r="AO44" s="65">
        <f t="shared" si="0"/>
        <v>0.23894713429244471</v>
      </c>
      <c r="AP44" s="178">
        <f t="shared" si="1"/>
        <v>0.24471494575931899</v>
      </c>
      <c r="AQ44" s="226">
        <v>40</v>
      </c>
      <c r="AR44" s="226">
        <v>330.38</v>
      </c>
      <c r="AS44" s="226">
        <v>138.72800000000001</v>
      </c>
      <c r="AT44" s="226">
        <v>406.44120000000004</v>
      </c>
      <c r="AU44" s="226">
        <v>473.95800000000003</v>
      </c>
      <c r="AV44" s="226">
        <v>462.21600000000001</v>
      </c>
      <c r="AW44" s="226"/>
      <c r="AX44" s="226">
        <v>40</v>
      </c>
      <c r="AY44" s="28">
        <v>209.66800000000001</v>
      </c>
      <c r="AZ44" s="28">
        <v>15.829999999999984</v>
      </c>
      <c r="BA44" s="28">
        <v>220.07819999999998</v>
      </c>
      <c r="BB44" s="28">
        <v>225.49799999999999</v>
      </c>
      <c r="BC44" s="28">
        <v>221.42599999999999</v>
      </c>
      <c r="BD44" s="28"/>
      <c r="BE44" s="226">
        <v>40</v>
      </c>
      <c r="BF44" s="226">
        <v>126.038</v>
      </c>
      <c r="BG44" s="226">
        <v>30.934000000000012</v>
      </c>
      <c r="BH44" s="226">
        <v>138.45179999999999</v>
      </c>
      <c r="BI44" s="226">
        <v>156.97200000000001</v>
      </c>
      <c r="BJ44" s="226">
        <v>133.959</v>
      </c>
      <c r="BK44" s="226"/>
      <c r="BL44" s="226">
        <v>40</v>
      </c>
      <c r="BM44" s="27">
        <v>18.928999999999998</v>
      </c>
      <c r="BN44" s="26">
        <v>53.072000000000003</v>
      </c>
      <c r="BO44" s="6">
        <v>61.334000000000003</v>
      </c>
      <c r="BP44" s="6">
        <v>63.783999999999999</v>
      </c>
      <c r="BQ44" s="6"/>
      <c r="BR44" s="226">
        <v>40</v>
      </c>
      <c r="BS44" s="3">
        <v>87.3</v>
      </c>
      <c r="BT44" s="3">
        <v>4.1000000000000085</v>
      </c>
      <c r="BU44" s="3">
        <v>89.500000000000014</v>
      </c>
      <c r="BV44" s="29">
        <v>90.8</v>
      </c>
      <c r="BW44" s="3">
        <v>87.3</v>
      </c>
      <c r="BX44" s="3"/>
      <c r="BY44" s="226">
        <v>40</v>
      </c>
      <c r="BZ44" s="17">
        <v>15509</v>
      </c>
      <c r="CA44" s="17">
        <v>617</v>
      </c>
      <c r="CB44" s="17">
        <v>15908.4</v>
      </c>
      <c r="CC44" s="17">
        <v>16126</v>
      </c>
      <c r="CD44" s="17">
        <v>15908</v>
      </c>
      <c r="CE44" s="17"/>
      <c r="CF44" s="5">
        <v>43077</v>
      </c>
      <c r="CG44" s="17">
        <v>9780</v>
      </c>
      <c r="CH44" s="5">
        <v>43077</v>
      </c>
      <c r="CI44" s="17">
        <v>6080</v>
      </c>
      <c r="CJ44" s="5">
        <v>43077</v>
      </c>
      <c r="CK44" s="17">
        <v>3251</v>
      </c>
      <c r="CL44" s="5">
        <v>43084</v>
      </c>
      <c r="CM44" s="17">
        <v>858</v>
      </c>
      <c r="CN44" s="17">
        <v>1917</v>
      </c>
      <c r="CO44" s="4">
        <v>43317</v>
      </c>
      <c r="CP44" s="9">
        <v>141.43260000000001</v>
      </c>
      <c r="CQ44" s="208">
        <v>43084</v>
      </c>
      <c r="CR44" s="207">
        <v>747</v>
      </c>
      <c r="CS44" s="208">
        <v>43084</v>
      </c>
      <c r="CT44" s="207">
        <v>134</v>
      </c>
      <c r="CU44" s="4">
        <v>43301</v>
      </c>
      <c r="CV44" s="7">
        <v>81.400000000000006</v>
      </c>
      <c r="CW44" s="7">
        <v>44.54</v>
      </c>
      <c r="CX44" s="7">
        <v>122.27</v>
      </c>
      <c r="CY44" s="7">
        <v>41.14</v>
      </c>
      <c r="CZ44" s="7">
        <v>20.260000000000002</v>
      </c>
      <c r="DA44" s="4">
        <v>43301</v>
      </c>
      <c r="DB44" s="7">
        <v>62.44</v>
      </c>
      <c r="DC44" s="7">
        <v>180.95</v>
      </c>
      <c r="DD44" s="7">
        <v>122.35</v>
      </c>
      <c r="DE44" s="7">
        <v>44.38</v>
      </c>
      <c r="DF44" s="7">
        <v>70.95</v>
      </c>
      <c r="DG44" s="7">
        <v>70.010000000000005</v>
      </c>
      <c r="DH44" s="4">
        <v>43301</v>
      </c>
      <c r="DI44" s="7">
        <v>106.21</v>
      </c>
      <c r="DJ44" s="7">
        <v>110.36</v>
      </c>
      <c r="DK44" s="7">
        <v>72.52</v>
      </c>
      <c r="DL44" s="7">
        <v>42.86</v>
      </c>
      <c r="DM44" s="7">
        <v>136.94</v>
      </c>
      <c r="DN44" s="4">
        <v>43304</v>
      </c>
      <c r="DO44" s="7">
        <v>16.86</v>
      </c>
      <c r="DP44" s="7">
        <v>52.6</v>
      </c>
      <c r="DQ44" s="7">
        <v>16.965</v>
      </c>
      <c r="DR44" s="7">
        <v>16.13</v>
      </c>
    </row>
    <row r="45" spans="1:122" ht="15.75" customHeight="1">
      <c r="A45" s="4">
        <v>43301</v>
      </c>
      <c r="B45" s="7">
        <v>73.069999999999993</v>
      </c>
      <c r="C45" s="7">
        <v>70.459999999999994</v>
      </c>
      <c r="D45" s="7">
        <v>2.6099999999999994</v>
      </c>
      <c r="E45" s="4">
        <v>43301</v>
      </c>
      <c r="F45" s="7">
        <v>490.4</v>
      </c>
      <c r="G45" s="4">
        <v>43301</v>
      </c>
      <c r="H45" s="41">
        <v>318348</v>
      </c>
      <c r="I45" s="41">
        <v>32128</v>
      </c>
      <c r="J45" s="4">
        <v>43300</v>
      </c>
      <c r="K45" s="7">
        <v>2.9299999999999926</v>
      </c>
      <c r="L45" s="7">
        <v>4.1999999999999886</v>
      </c>
      <c r="M45" s="229">
        <v>6.289999999999992</v>
      </c>
      <c r="N45" s="4">
        <v>43301</v>
      </c>
      <c r="O45" s="7">
        <v>-0.15000000000000568</v>
      </c>
      <c r="P45" s="7">
        <v>6.9999999999993179E-2</v>
      </c>
      <c r="Q45" s="7">
        <v>1.4299999999999926</v>
      </c>
      <c r="R45" s="4">
        <v>43301</v>
      </c>
      <c r="S45" s="7">
        <v>2.6099999999999994</v>
      </c>
      <c r="T45" s="7">
        <v>2.1499999999999915</v>
      </c>
      <c r="U45" s="7">
        <v>0.75</v>
      </c>
      <c r="V45" s="4">
        <v>43300</v>
      </c>
      <c r="W45" s="7">
        <v>209.01</v>
      </c>
      <c r="X45" s="7">
        <v>204.35</v>
      </c>
      <c r="Y45" s="7">
        <v>18.324000000000002</v>
      </c>
      <c r="Z45" s="7">
        <v>16.367000000000001</v>
      </c>
      <c r="AA45" s="4">
        <v>43301</v>
      </c>
      <c r="AB45" s="7">
        <v>644.75</v>
      </c>
      <c r="AC45" s="7">
        <v>13.590999999999999</v>
      </c>
      <c r="AD45" s="4">
        <v>43301</v>
      </c>
      <c r="AE45" s="7">
        <v>11.76</v>
      </c>
      <c r="AF45" s="7">
        <v>10.882999999999999</v>
      </c>
      <c r="AG45" s="7">
        <v>12.986000000000001</v>
      </c>
      <c r="AH45" s="7">
        <v>16.952999999999999</v>
      </c>
      <c r="AI45" s="208">
        <v>43074</v>
      </c>
      <c r="AJ45" s="10">
        <v>2554224</v>
      </c>
      <c r="AK45" s="10">
        <v>759978</v>
      </c>
      <c r="AL45" s="10">
        <v>148850</v>
      </c>
      <c r="AM45" s="10">
        <v>1410423</v>
      </c>
      <c r="AN45" s="10">
        <v>787163</v>
      </c>
      <c r="AO45" s="65">
        <f t="shared" si="0"/>
        <v>0.23926170923145346</v>
      </c>
      <c r="AP45" s="178">
        <f t="shared" si="1"/>
        <v>0.24401148842074932</v>
      </c>
      <c r="AQ45" s="226">
        <v>41</v>
      </c>
      <c r="AR45" s="226">
        <v>339.303</v>
      </c>
      <c r="AS45" s="226">
        <v>134.655</v>
      </c>
      <c r="AT45" s="226">
        <v>410.36180000000002</v>
      </c>
      <c r="AU45" s="226">
        <v>468.71100000000001</v>
      </c>
      <c r="AV45" s="226">
        <v>456.48500000000001</v>
      </c>
      <c r="AW45" s="226"/>
      <c r="AX45" s="226">
        <v>41</v>
      </c>
      <c r="AY45" s="28">
        <v>205.673</v>
      </c>
      <c r="AZ45" s="28">
        <v>22.294000000000011</v>
      </c>
      <c r="BA45" s="28">
        <v>218.917</v>
      </c>
      <c r="BB45" s="28">
        <v>227.96700000000001</v>
      </c>
      <c r="BC45" s="28">
        <v>222.334</v>
      </c>
      <c r="BD45" s="28"/>
      <c r="BE45" s="226">
        <v>41</v>
      </c>
      <c r="BF45" s="226">
        <v>124.23699999999999</v>
      </c>
      <c r="BG45" s="226">
        <v>31.495000000000005</v>
      </c>
      <c r="BH45" s="226">
        <v>137.3416</v>
      </c>
      <c r="BI45" s="226">
        <v>155.732</v>
      </c>
      <c r="BJ45" s="226">
        <v>134.48699999999999</v>
      </c>
      <c r="BK45" s="226"/>
      <c r="BL45" s="226">
        <v>41</v>
      </c>
      <c r="BM45" s="27">
        <v>19.645</v>
      </c>
      <c r="BN45" s="26">
        <v>54.197000000000003</v>
      </c>
      <c r="BO45" s="6">
        <v>59.698999999999998</v>
      </c>
      <c r="BP45" s="6">
        <v>63.985999999999997</v>
      </c>
      <c r="BQ45" s="6"/>
      <c r="BR45" s="226">
        <v>41</v>
      </c>
      <c r="BS45" s="3">
        <v>87.2</v>
      </c>
      <c r="BT45" s="3">
        <v>2.8999999999999915</v>
      </c>
      <c r="BU45" s="3">
        <v>88.28</v>
      </c>
      <c r="BV45" s="29">
        <v>89</v>
      </c>
      <c r="BW45" s="3">
        <v>87.6</v>
      </c>
      <c r="BX45" s="3"/>
      <c r="BY45" s="226">
        <v>41</v>
      </c>
      <c r="BZ45" s="17">
        <v>15195</v>
      </c>
      <c r="CA45" s="17">
        <v>780</v>
      </c>
      <c r="CB45" s="17">
        <v>15687</v>
      </c>
      <c r="CC45" s="17">
        <v>15822</v>
      </c>
      <c r="CD45" s="17">
        <v>15975</v>
      </c>
      <c r="CE45" s="17"/>
      <c r="CF45" s="5">
        <v>43070</v>
      </c>
      <c r="CG45" s="17">
        <v>9707</v>
      </c>
      <c r="CH45" s="5">
        <v>43070</v>
      </c>
      <c r="CI45" s="17">
        <v>6203</v>
      </c>
      <c r="CJ45" s="5">
        <v>43070</v>
      </c>
      <c r="CK45" s="17">
        <v>3412</v>
      </c>
      <c r="CL45" s="5">
        <v>43077</v>
      </c>
      <c r="CM45" s="17">
        <v>869</v>
      </c>
      <c r="CN45" s="17">
        <v>2041</v>
      </c>
      <c r="CO45" s="4">
        <v>43316</v>
      </c>
      <c r="CP45" s="9">
        <v>141.83339999999998</v>
      </c>
      <c r="CQ45" s="208">
        <v>43077</v>
      </c>
      <c r="CR45" s="207">
        <v>751</v>
      </c>
      <c r="CS45" s="208">
        <v>43077</v>
      </c>
      <c r="CT45" s="207">
        <v>112</v>
      </c>
      <c r="CU45" s="4">
        <v>43300</v>
      </c>
      <c r="CV45" s="7">
        <v>82.01</v>
      </c>
      <c r="CW45" s="7">
        <v>44.44</v>
      </c>
      <c r="CX45" s="7">
        <v>121.67</v>
      </c>
      <c r="CY45" s="7">
        <v>40.79</v>
      </c>
      <c r="CZ45" s="7">
        <v>20.27</v>
      </c>
      <c r="DA45" s="4">
        <v>43300</v>
      </c>
      <c r="DB45" s="7">
        <v>61.75</v>
      </c>
      <c r="DC45" s="7">
        <v>182.97</v>
      </c>
      <c r="DD45" s="7">
        <v>122.39</v>
      </c>
      <c r="DE45" s="7">
        <v>44.55</v>
      </c>
      <c r="DF45" s="7">
        <v>71.08</v>
      </c>
      <c r="DG45" s="7">
        <v>69.69</v>
      </c>
      <c r="DH45" s="4">
        <v>43300</v>
      </c>
      <c r="DI45" s="7">
        <v>107</v>
      </c>
      <c r="DJ45" s="7">
        <v>110.9</v>
      </c>
      <c r="DK45" s="7">
        <v>72.86</v>
      </c>
      <c r="DL45" s="7">
        <v>42.85</v>
      </c>
      <c r="DM45" s="7">
        <v>137.49</v>
      </c>
      <c r="DN45" s="4">
        <v>43301</v>
      </c>
      <c r="DO45" s="7">
        <v>16.855</v>
      </c>
      <c r="DP45" s="7">
        <v>52.6</v>
      </c>
      <c r="DQ45" s="7">
        <v>16.96</v>
      </c>
      <c r="DR45" s="7">
        <v>16.085999999999999</v>
      </c>
    </row>
    <row r="46" spans="1:122" ht="15.75" customHeight="1">
      <c r="A46" s="4">
        <v>43300</v>
      </c>
      <c r="B46" s="7">
        <v>72.58</v>
      </c>
      <c r="C46" s="7">
        <v>69.459999999999994</v>
      </c>
      <c r="D46" s="7">
        <v>3.1200000000000045</v>
      </c>
      <c r="E46" s="4">
        <v>43300</v>
      </c>
      <c r="F46" s="7">
        <v>484.1</v>
      </c>
      <c r="G46" s="4">
        <v>43300</v>
      </c>
      <c r="H46" s="41">
        <v>263424</v>
      </c>
      <c r="I46" s="41">
        <v>31842</v>
      </c>
      <c r="J46" s="4">
        <v>43299</v>
      </c>
      <c r="K46" s="7">
        <v>2.3800000000000097</v>
      </c>
      <c r="L46" s="7">
        <v>3.5700000000000074</v>
      </c>
      <c r="M46" s="229">
        <v>5.6800000000000068</v>
      </c>
      <c r="N46" s="4">
        <v>43300</v>
      </c>
      <c r="O46" s="7">
        <v>-0.15999999999999659</v>
      </c>
      <c r="P46" s="7">
        <v>7.9999999999998295E-2</v>
      </c>
      <c r="Q46" s="7">
        <v>1.4299999999999926</v>
      </c>
      <c r="R46" s="4">
        <v>43300</v>
      </c>
      <c r="S46" s="7">
        <v>3.1200000000000045</v>
      </c>
      <c r="T46" s="7">
        <v>2.8100000000000023</v>
      </c>
      <c r="U46" s="7">
        <v>1.2000000000000028</v>
      </c>
      <c r="V46" s="4">
        <v>43299</v>
      </c>
      <c r="W46" s="7">
        <v>209.03</v>
      </c>
      <c r="X46" s="7">
        <v>204.44</v>
      </c>
      <c r="Y46" s="7">
        <v>19.033000000000001</v>
      </c>
      <c r="Z46" s="7">
        <v>17.105</v>
      </c>
      <c r="AA46" s="4">
        <v>43300</v>
      </c>
      <c r="AB46" s="7">
        <v>641.5</v>
      </c>
      <c r="AC46" s="7">
        <v>13.728999999999999</v>
      </c>
      <c r="AD46" s="4">
        <v>43300</v>
      </c>
      <c r="AE46" s="7">
        <v>11.93</v>
      </c>
      <c r="AF46" s="7">
        <v>9.9179999999999993</v>
      </c>
      <c r="AG46" s="7">
        <v>13.134</v>
      </c>
      <c r="AH46" s="7">
        <v>17.018999999999998</v>
      </c>
      <c r="AI46" s="208">
        <v>43067</v>
      </c>
      <c r="AJ46" s="10">
        <v>2489012</v>
      </c>
      <c r="AK46" s="10">
        <v>763786</v>
      </c>
      <c r="AL46" s="10">
        <v>153953</v>
      </c>
      <c r="AM46" s="10">
        <v>1360100</v>
      </c>
      <c r="AN46" s="10">
        <v>738304</v>
      </c>
      <c r="AO46" s="65">
        <f t="shared" si="0"/>
        <v>0.2450100682519811</v>
      </c>
      <c r="AP46" s="178">
        <f t="shared" si="1"/>
        <v>0.24981639301056002</v>
      </c>
      <c r="AQ46" s="226">
        <v>42</v>
      </c>
      <c r="AR46" s="226">
        <v>346.41399999999999</v>
      </c>
      <c r="AS46" s="226">
        <v>122.297</v>
      </c>
      <c r="AT46" s="226">
        <v>413.56059999999997</v>
      </c>
      <c r="AU46" s="226">
        <v>468.15800000000002</v>
      </c>
      <c r="AV46" s="226">
        <v>457.34100000000001</v>
      </c>
      <c r="AW46" s="226"/>
      <c r="AX46" s="226">
        <v>42</v>
      </c>
      <c r="AY46" s="28">
        <v>204.374</v>
      </c>
      <c r="AZ46" s="28">
        <v>21.637</v>
      </c>
      <c r="BA46" s="28">
        <v>216.50839999999999</v>
      </c>
      <c r="BB46" s="28">
        <v>226.011</v>
      </c>
      <c r="BC46" s="28">
        <v>216.869</v>
      </c>
      <c r="BD46" s="28"/>
      <c r="BE46" s="226">
        <v>42</v>
      </c>
      <c r="BF46" s="226">
        <v>125.67100000000001</v>
      </c>
      <c r="BG46" s="226">
        <v>26.706999999999979</v>
      </c>
      <c r="BH46" s="226">
        <v>135.61439999999999</v>
      </c>
      <c r="BI46" s="226">
        <v>152.37799999999999</v>
      </c>
      <c r="BJ46" s="226">
        <v>129.24100000000001</v>
      </c>
      <c r="BK46" s="226"/>
      <c r="BL46" s="226">
        <v>42</v>
      </c>
      <c r="BM46" s="27">
        <v>20.597999999999999</v>
      </c>
      <c r="BN46" s="26">
        <v>54.119</v>
      </c>
      <c r="BO46" s="6">
        <v>58.362000000000002</v>
      </c>
      <c r="BP46" s="6">
        <v>63.749000000000002</v>
      </c>
      <c r="BQ46" s="6"/>
      <c r="BR46" s="226">
        <v>42</v>
      </c>
      <c r="BS46" s="3">
        <v>86.1</v>
      </c>
      <c r="BT46" s="3">
        <v>2.4000000000000057</v>
      </c>
      <c r="BU46" s="3">
        <v>87.240000000000009</v>
      </c>
      <c r="BV46" s="29">
        <v>87.2</v>
      </c>
      <c r="BW46" s="3">
        <v>87.4</v>
      </c>
      <c r="BX46" s="3"/>
      <c r="BY46" s="226">
        <v>42</v>
      </c>
      <c r="BZ46" s="17">
        <v>15011</v>
      </c>
      <c r="CA46" s="17">
        <v>927</v>
      </c>
      <c r="CB46" s="17">
        <v>15510.4</v>
      </c>
      <c r="CC46" s="17">
        <v>15627</v>
      </c>
      <c r="CD46" s="17">
        <v>15938</v>
      </c>
      <c r="CE46" s="17"/>
      <c r="CF46" s="5">
        <v>43063</v>
      </c>
      <c r="CG46" s="17">
        <v>9682</v>
      </c>
      <c r="CH46" s="5">
        <v>43063</v>
      </c>
      <c r="CI46" s="17">
        <v>6369</v>
      </c>
      <c r="CJ46" s="5">
        <v>43063</v>
      </c>
      <c r="CK46" s="17">
        <v>3347</v>
      </c>
      <c r="CL46" s="5">
        <v>43070</v>
      </c>
      <c r="CM46" s="17">
        <v>882</v>
      </c>
      <c r="CN46" s="17">
        <v>2060</v>
      </c>
      <c r="CO46" s="4">
        <v>43315</v>
      </c>
      <c r="CP46" s="9">
        <v>141.65993333333333</v>
      </c>
      <c r="CQ46" s="208">
        <v>43070</v>
      </c>
      <c r="CR46" s="207">
        <v>749</v>
      </c>
      <c r="CS46" s="208">
        <v>43070</v>
      </c>
      <c r="CT46" s="207">
        <v>111</v>
      </c>
      <c r="CU46" s="4">
        <v>43299</v>
      </c>
      <c r="CV46" s="7">
        <v>82.22</v>
      </c>
      <c r="CW46" s="7">
        <v>44.25</v>
      </c>
      <c r="CX46" s="7">
        <v>121.53</v>
      </c>
      <c r="CY46" s="7">
        <v>40.770000000000003</v>
      </c>
      <c r="CZ46" s="7">
        <v>20.49</v>
      </c>
      <c r="DA46" s="4">
        <v>43299</v>
      </c>
      <c r="DB46" s="7">
        <v>61.9</v>
      </c>
      <c r="DC46" s="7">
        <v>182.24</v>
      </c>
      <c r="DD46" s="7">
        <v>123.58</v>
      </c>
      <c r="DE46" s="7">
        <v>44.46</v>
      </c>
      <c r="DF46" s="7">
        <v>71.5</v>
      </c>
      <c r="DG46" s="7">
        <v>70.349999999999994</v>
      </c>
      <c r="DH46" s="4">
        <v>43299</v>
      </c>
      <c r="DI46" s="7">
        <v>106.65</v>
      </c>
      <c r="DJ46" s="7">
        <v>110.9</v>
      </c>
      <c r="DK46" s="7">
        <v>72.56</v>
      </c>
      <c r="DL46" s="7">
        <v>42.89</v>
      </c>
      <c r="DM46" s="7">
        <v>136.91999999999999</v>
      </c>
      <c r="DN46" s="4">
        <v>43300</v>
      </c>
      <c r="DO46" s="7">
        <v>16.95</v>
      </c>
      <c r="DP46" s="7">
        <v>52.88</v>
      </c>
      <c r="DQ46" s="7">
        <v>16.934999999999999</v>
      </c>
      <c r="DR46" s="7">
        <v>16.079999999999998</v>
      </c>
    </row>
    <row r="47" spans="1:122" ht="15.75" customHeight="1">
      <c r="A47" s="4">
        <v>43299</v>
      </c>
      <c r="B47" s="7">
        <v>72.900000000000006</v>
      </c>
      <c r="C47" s="7">
        <v>68.760000000000005</v>
      </c>
      <c r="D47" s="7">
        <v>4.1400000000000006</v>
      </c>
      <c r="E47" s="4">
        <v>43299</v>
      </c>
      <c r="F47" s="7">
        <v>481.2</v>
      </c>
      <c r="G47" s="4">
        <v>43299</v>
      </c>
      <c r="H47" s="41">
        <v>218500</v>
      </c>
      <c r="I47" s="41">
        <v>33670</v>
      </c>
      <c r="J47" s="4">
        <v>43298</v>
      </c>
      <c r="K47" s="7">
        <v>2.2399999999999949</v>
      </c>
      <c r="L47" s="7">
        <v>3.539999999999992</v>
      </c>
      <c r="M47" s="229">
        <v>5.6099999999999994</v>
      </c>
      <c r="N47" s="4">
        <v>43299</v>
      </c>
      <c r="O47" s="7">
        <v>-0.10999999999999943</v>
      </c>
      <c r="P47" s="7">
        <v>0.21999999999999886</v>
      </c>
      <c r="Q47" s="7">
        <v>1.6300000000000097</v>
      </c>
      <c r="R47" s="4">
        <v>43299</v>
      </c>
      <c r="S47" s="7">
        <v>4.1400000000000006</v>
      </c>
      <c r="T47" s="7">
        <v>3.5600000000000023</v>
      </c>
      <c r="U47" s="7">
        <v>1.5</v>
      </c>
      <c r="V47" s="4">
        <v>43298</v>
      </c>
      <c r="W47" s="7">
        <v>207.01</v>
      </c>
      <c r="X47" s="7">
        <v>202.61</v>
      </c>
      <c r="Y47" s="7">
        <v>18.864000000000001</v>
      </c>
      <c r="Z47" s="7">
        <v>17.015999999999998</v>
      </c>
      <c r="AA47" s="4">
        <v>43299</v>
      </c>
      <c r="AB47" s="7">
        <v>631</v>
      </c>
      <c r="AC47" s="7">
        <v>12.032999999999999</v>
      </c>
      <c r="AD47" s="4">
        <v>43299</v>
      </c>
      <c r="AE47" s="7">
        <v>12.4</v>
      </c>
      <c r="AF47" s="7">
        <v>9.6709999999999994</v>
      </c>
      <c r="AG47" s="7">
        <v>13.897</v>
      </c>
      <c r="AH47" s="7">
        <v>17.747</v>
      </c>
      <c r="AI47" s="208">
        <v>43060</v>
      </c>
      <c r="AJ47" s="10">
        <v>2512147</v>
      </c>
      <c r="AK47" s="10">
        <v>742158</v>
      </c>
      <c r="AL47" s="10">
        <v>165080</v>
      </c>
      <c r="AM47" s="10">
        <v>1331898</v>
      </c>
      <c r="AN47" s="10">
        <v>748100</v>
      </c>
      <c r="AO47" s="65">
        <f t="shared" si="0"/>
        <v>0.22971506046421647</v>
      </c>
      <c r="AP47" s="178">
        <f t="shared" si="1"/>
        <v>0.2323900631611128</v>
      </c>
      <c r="AQ47" s="226">
        <v>43</v>
      </c>
      <c r="AR47" s="226">
        <v>348.47500000000002</v>
      </c>
      <c r="AS47" s="226">
        <v>119.68300000000001</v>
      </c>
      <c r="AT47" s="226">
        <v>414.86779999999999</v>
      </c>
      <c r="AU47" s="226">
        <v>482.57799999999997</v>
      </c>
      <c r="AV47" s="226">
        <v>454.90600000000001</v>
      </c>
      <c r="AW47" s="226"/>
      <c r="AX47" s="226">
        <v>43</v>
      </c>
      <c r="AY47" s="28">
        <v>203.13800000000001</v>
      </c>
      <c r="AZ47" s="28">
        <v>20.665999999999997</v>
      </c>
      <c r="BA47" s="28">
        <v>214.44580000000002</v>
      </c>
      <c r="BB47" s="28">
        <v>223.804</v>
      </c>
      <c r="BC47" s="28">
        <v>212.84899999999999</v>
      </c>
      <c r="BD47" s="28"/>
      <c r="BE47" s="226">
        <v>43</v>
      </c>
      <c r="BF47" s="226">
        <v>120.377</v>
      </c>
      <c r="BG47" s="226">
        <v>30.173000000000016</v>
      </c>
      <c r="BH47" s="226">
        <v>132.92420000000001</v>
      </c>
      <c r="BI47" s="226">
        <v>150.55000000000001</v>
      </c>
      <c r="BJ47" s="226">
        <v>128.92099999999999</v>
      </c>
      <c r="BK47" s="226"/>
      <c r="BL47" s="226">
        <v>43</v>
      </c>
      <c r="BM47" s="27">
        <v>21.373999999999999</v>
      </c>
      <c r="BN47" s="26">
        <v>53.334000000000003</v>
      </c>
      <c r="BO47" s="6">
        <v>58.451000000000001</v>
      </c>
      <c r="BP47" s="6">
        <v>63.838999999999999</v>
      </c>
      <c r="BQ47" s="6"/>
      <c r="BR47" s="226">
        <v>43</v>
      </c>
      <c r="BS47" s="3">
        <v>85.3</v>
      </c>
      <c r="BT47" s="3">
        <v>2.4000000000000057</v>
      </c>
      <c r="BU47" s="3">
        <v>86.72</v>
      </c>
      <c r="BV47" s="29">
        <v>86.1</v>
      </c>
      <c r="BW47" s="3">
        <v>87.4</v>
      </c>
      <c r="BX47" s="3"/>
      <c r="BY47" s="226">
        <v>43</v>
      </c>
      <c r="BZ47" s="17">
        <v>14913</v>
      </c>
      <c r="CA47" s="17">
        <v>1021</v>
      </c>
      <c r="CB47" s="17">
        <v>15415.6</v>
      </c>
      <c r="CC47" s="17">
        <v>15481</v>
      </c>
      <c r="CD47" s="17">
        <v>15934</v>
      </c>
      <c r="CE47" s="17"/>
      <c r="CF47" s="5">
        <v>43056</v>
      </c>
      <c r="CG47" s="17">
        <v>9658</v>
      </c>
      <c r="CH47" s="5">
        <v>43056</v>
      </c>
      <c r="CI47" s="17">
        <v>6249</v>
      </c>
      <c r="CJ47" s="5">
        <v>43056</v>
      </c>
      <c r="CK47" s="17">
        <v>3182</v>
      </c>
      <c r="CL47" s="5">
        <v>43063</v>
      </c>
      <c r="CM47" s="17">
        <v>923</v>
      </c>
      <c r="CN47" s="17">
        <v>1953</v>
      </c>
      <c r="CO47" s="4">
        <v>43314</v>
      </c>
      <c r="CP47" s="9">
        <v>141.59233333333333</v>
      </c>
      <c r="CQ47" s="208">
        <v>43063</v>
      </c>
      <c r="CR47" s="207">
        <v>747</v>
      </c>
      <c r="CS47" s="5">
        <v>43063</v>
      </c>
      <c r="CT47" s="207">
        <v>107</v>
      </c>
      <c r="CU47" s="4">
        <v>43298</v>
      </c>
      <c r="CV47" s="7">
        <v>82.31</v>
      </c>
      <c r="CW47" s="7">
        <v>44.43</v>
      </c>
      <c r="CX47" s="7">
        <v>121.91</v>
      </c>
      <c r="CY47" s="7">
        <v>40.909999999999997</v>
      </c>
      <c r="CZ47" s="7">
        <v>20.57</v>
      </c>
      <c r="DA47" s="4">
        <v>43298</v>
      </c>
      <c r="DB47" s="7">
        <v>60.72</v>
      </c>
      <c r="DC47" s="7">
        <v>182.64</v>
      </c>
      <c r="DD47" s="7">
        <v>124.32</v>
      </c>
      <c r="DE47" s="7">
        <v>45.26</v>
      </c>
      <c r="DF47" s="7">
        <v>71.430000000000007</v>
      </c>
      <c r="DG47" s="7">
        <v>70.28</v>
      </c>
      <c r="DH47" s="4">
        <v>43298</v>
      </c>
      <c r="DI47" s="7">
        <v>106.09</v>
      </c>
      <c r="DJ47" s="7">
        <v>111.06</v>
      </c>
      <c r="DK47" s="7">
        <v>71.7</v>
      </c>
      <c r="DL47" s="7">
        <v>42.13</v>
      </c>
      <c r="DM47" s="7">
        <v>135.6</v>
      </c>
      <c r="DN47" s="4">
        <v>43299</v>
      </c>
      <c r="DO47" s="7">
        <v>16.75</v>
      </c>
      <c r="DP47" s="7">
        <v>52.9</v>
      </c>
      <c r="DQ47" s="7">
        <v>16.824999999999999</v>
      </c>
      <c r="DR47" s="7">
        <v>16.135999999999999</v>
      </c>
    </row>
    <row r="48" spans="1:122" ht="15.75" customHeight="1">
      <c r="A48" s="4">
        <v>43298</v>
      </c>
      <c r="B48" s="7">
        <v>72.16</v>
      </c>
      <c r="C48" s="7">
        <v>68.08</v>
      </c>
      <c r="D48" s="7">
        <v>4.0799999999999983</v>
      </c>
      <c r="E48" s="4">
        <v>43298</v>
      </c>
      <c r="F48" s="7">
        <v>484.3</v>
      </c>
      <c r="G48" s="4">
        <v>43298</v>
      </c>
      <c r="H48" s="41">
        <v>293302</v>
      </c>
      <c r="I48" s="41">
        <v>34326</v>
      </c>
      <c r="J48" s="4">
        <v>43297</v>
      </c>
      <c r="K48" s="7">
        <v>2.4000000000000057</v>
      </c>
      <c r="L48" s="7">
        <v>3.7199999999999989</v>
      </c>
      <c r="M48" s="229">
        <v>5.7899999999999991</v>
      </c>
      <c r="N48" s="4">
        <v>43298</v>
      </c>
      <c r="O48" s="7">
        <v>-0.14000000000000057</v>
      </c>
      <c r="P48" s="7">
        <v>0.14000000000000057</v>
      </c>
      <c r="Q48" s="7">
        <v>1.5099999999999909</v>
      </c>
      <c r="R48" s="4">
        <v>43298</v>
      </c>
      <c r="S48" s="7">
        <v>4.0799999999999983</v>
      </c>
      <c r="T48" s="7">
        <v>2.6799999999999926</v>
      </c>
      <c r="U48" s="7">
        <v>1.7000000000000028</v>
      </c>
      <c r="V48" s="4">
        <v>43297</v>
      </c>
      <c r="W48" s="7">
        <v>205.43</v>
      </c>
      <c r="X48" s="7">
        <v>200.22</v>
      </c>
      <c r="Y48" s="7">
        <v>18.221</v>
      </c>
      <c r="Z48" s="7">
        <v>16.032</v>
      </c>
      <c r="AA48" s="4">
        <v>43298</v>
      </c>
      <c r="AB48" s="7">
        <v>632.25</v>
      </c>
      <c r="AC48" s="7">
        <v>12.941000000000001</v>
      </c>
      <c r="AD48" s="4">
        <v>43298</v>
      </c>
      <c r="AE48" s="7">
        <v>11.94</v>
      </c>
      <c r="AF48" s="7">
        <v>10.15</v>
      </c>
      <c r="AG48" s="7">
        <v>13.641999999999999</v>
      </c>
      <c r="AH48" s="7">
        <v>17.632000000000001</v>
      </c>
      <c r="AI48" s="208">
        <v>43053</v>
      </c>
      <c r="AJ48" s="10">
        <v>2627570</v>
      </c>
      <c r="AK48" s="10">
        <v>778738</v>
      </c>
      <c r="AL48" s="10">
        <v>182272</v>
      </c>
      <c r="AM48" s="10">
        <v>1407503</v>
      </c>
      <c r="AN48" s="10">
        <v>793419</v>
      </c>
      <c r="AO48" s="65">
        <f t="shared" si="0"/>
        <v>0.22700289621208949</v>
      </c>
      <c r="AP48" s="178">
        <f t="shared" si="1"/>
        <v>0.23370795069208433</v>
      </c>
      <c r="AQ48" s="226">
        <v>44</v>
      </c>
      <c r="AR48" s="226">
        <v>348.935</v>
      </c>
      <c r="AS48" s="226">
        <v>108.208</v>
      </c>
      <c r="AT48" s="226">
        <v>403.2285</v>
      </c>
      <c r="AU48" s="226">
        <v>485.01</v>
      </c>
      <c r="AV48" s="226">
        <v>457.14299999999997</v>
      </c>
      <c r="AW48" s="226"/>
      <c r="AX48" s="226">
        <v>44</v>
      </c>
      <c r="AY48" s="28">
        <v>201.76</v>
      </c>
      <c r="AZ48" s="28">
        <v>19.203000000000003</v>
      </c>
      <c r="BA48" s="28">
        <v>211.52860000000001</v>
      </c>
      <c r="BB48" s="28">
        <v>220.96299999999999</v>
      </c>
      <c r="BC48" s="28">
        <v>209.53700000000001</v>
      </c>
      <c r="BD48" s="28"/>
      <c r="BE48" s="226">
        <v>44</v>
      </c>
      <c r="BF48" s="226">
        <v>117.81699999999999</v>
      </c>
      <c r="BG48" s="226">
        <v>30.785000000000011</v>
      </c>
      <c r="BH48" s="226">
        <v>130.47819999999999</v>
      </c>
      <c r="BI48" s="226">
        <v>148.602</v>
      </c>
      <c r="BJ48" s="226">
        <v>125.562</v>
      </c>
      <c r="BK48" s="226"/>
      <c r="BL48" s="226">
        <v>44</v>
      </c>
      <c r="BM48" s="27">
        <v>20.823</v>
      </c>
      <c r="BN48" s="26">
        <v>53.122</v>
      </c>
      <c r="BO48" s="6">
        <v>58.478999999999999</v>
      </c>
      <c r="BP48" s="6">
        <v>64.558999999999997</v>
      </c>
      <c r="BQ48" s="6"/>
      <c r="BR48" s="226">
        <v>44</v>
      </c>
      <c r="BS48" s="3">
        <v>85.7</v>
      </c>
      <c r="BT48" s="3">
        <v>1.7999999999999972</v>
      </c>
      <c r="BU48" s="3">
        <v>86.88</v>
      </c>
      <c r="BV48" s="29">
        <v>85.3</v>
      </c>
      <c r="BW48" s="3">
        <v>87.5</v>
      </c>
      <c r="BX48" s="3"/>
      <c r="BY48" s="226">
        <v>44</v>
      </c>
      <c r="BZ48" s="17">
        <v>14957</v>
      </c>
      <c r="CA48" s="17">
        <v>989</v>
      </c>
      <c r="CB48" s="17">
        <v>15440.4</v>
      </c>
      <c r="CC48" s="17">
        <v>15547</v>
      </c>
      <c r="CD48" s="17">
        <v>15946</v>
      </c>
      <c r="CE48" s="17"/>
      <c r="CF48" s="5">
        <v>43049</v>
      </c>
      <c r="CG48" s="17">
        <v>9645</v>
      </c>
      <c r="CH48" s="5">
        <v>43049</v>
      </c>
      <c r="CI48" s="17">
        <v>6229</v>
      </c>
      <c r="CJ48" s="5">
        <v>43049</v>
      </c>
      <c r="CK48" s="17">
        <v>3318</v>
      </c>
      <c r="CL48" s="5">
        <v>43056</v>
      </c>
      <c r="CM48" s="17">
        <v>981</v>
      </c>
      <c r="CN48" s="17">
        <v>1931</v>
      </c>
      <c r="CO48" s="4">
        <v>43313</v>
      </c>
      <c r="CP48" s="9">
        <v>141.87293333333332</v>
      </c>
      <c r="CQ48" s="208">
        <v>43056</v>
      </c>
      <c r="CR48" s="207">
        <v>738</v>
      </c>
      <c r="CS48" s="208">
        <v>43056</v>
      </c>
      <c r="CT48" s="207">
        <v>109</v>
      </c>
      <c r="CU48" s="4">
        <v>43297</v>
      </c>
      <c r="CV48" s="7">
        <v>82.49</v>
      </c>
      <c r="CW48" s="7">
        <v>44.62</v>
      </c>
      <c r="CX48" s="7">
        <v>122.98</v>
      </c>
      <c r="CY48" s="7">
        <v>41.24</v>
      </c>
      <c r="CZ48" s="7">
        <v>20.61</v>
      </c>
      <c r="DA48" s="4">
        <v>43297</v>
      </c>
      <c r="DB48" s="7">
        <v>60.95</v>
      </c>
      <c r="DC48" s="7">
        <v>183</v>
      </c>
      <c r="DD48" s="7">
        <v>124.61</v>
      </c>
      <c r="DE48" s="7">
        <v>46</v>
      </c>
      <c r="DF48" s="7">
        <v>72.84</v>
      </c>
      <c r="DG48" s="7">
        <v>70.58</v>
      </c>
      <c r="DH48" s="4">
        <v>43297</v>
      </c>
      <c r="DI48" s="7">
        <v>106.3</v>
      </c>
      <c r="DJ48" s="7">
        <v>111.32</v>
      </c>
      <c r="DK48" s="7">
        <v>71.42</v>
      </c>
      <c r="DL48" s="7">
        <v>42.26</v>
      </c>
      <c r="DM48" s="7">
        <v>135.07</v>
      </c>
      <c r="DN48" s="4">
        <v>43298</v>
      </c>
      <c r="DO48" s="7">
        <v>16.82</v>
      </c>
      <c r="DP48" s="7">
        <v>52.75</v>
      </c>
      <c r="DQ48" s="7">
        <v>16.86</v>
      </c>
      <c r="DR48" s="7">
        <v>16.138000000000002</v>
      </c>
    </row>
    <row r="49" spans="1:122" ht="15.75" customHeight="1">
      <c r="A49" s="4">
        <v>43297</v>
      </c>
      <c r="B49" s="7">
        <v>71.84</v>
      </c>
      <c r="C49" s="7">
        <v>68.06</v>
      </c>
      <c r="D49" s="7">
        <v>3.7800000000000011</v>
      </c>
      <c r="E49" s="4">
        <v>43297</v>
      </c>
      <c r="F49" s="7">
        <v>495.6</v>
      </c>
      <c r="G49" s="4">
        <v>43297</v>
      </c>
      <c r="H49" s="41">
        <v>225268</v>
      </c>
      <c r="I49" s="41">
        <v>32572</v>
      </c>
      <c r="J49" s="4">
        <v>43294</v>
      </c>
      <c r="K49" s="7">
        <v>2.460000000000008</v>
      </c>
      <c r="L49" s="7">
        <v>3.8599999999999994</v>
      </c>
      <c r="M49" s="229">
        <v>6.3200000000000074</v>
      </c>
      <c r="N49" s="4">
        <v>43297</v>
      </c>
      <c r="O49" s="7">
        <v>-9.9999999999909051E-3</v>
      </c>
      <c r="P49" s="7">
        <v>0.24000000000000909</v>
      </c>
      <c r="Q49" s="7">
        <v>1.5100000000000051</v>
      </c>
      <c r="R49" s="4">
        <v>43297</v>
      </c>
      <c r="S49" s="7">
        <v>3.7800000000000011</v>
      </c>
      <c r="T49" s="7">
        <v>-0.79999999999999716</v>
      </c>
      <c r="U49" s="7">
        <v>1.7000000000000028</v>
      </c>
      <c r="V49" s="4">
        <v>43294</v>
      </c>
      <c r="W49" s="7">
        <v>213.34</v>
      </c>
      <c r="X49" s="7">
        <v>210.67</v>
      </c>
      <c r="Y49" s="7">
        <v>18.812999999999999</v>
      </c>
      <c r="Z49" s="7">
        <v>17.439</v>
      </c>
      <c r="AA49" s="4">
        <v>43297</v>
      </c>
      <c r="AB49" s="7">
        <v>633.5</v>
      </c>
      <c r="AC49" s="7">
        <v>13.462</v>
      </c>
      <c r="AD49" s="4">
        <v>43297</v>
      </c>
      <c r="AE49" s="7">
        <v>11.04</v>
      </c>
      <c r="AF49" s="7">
        <v>10.362</v>
      </c>
      <c r="AG49" s="7">
        <v>12.737</v>
      </c>
      <c r="AH49" s="7">
        <v>16.762</v>
      </c>
      <c r="AI49" s="208">
        <v>43046</v>
      </c>
      <c r="AJ49" s="10">
        <v>2601977</v>
      </c>
      <c r="AK49" s="10">
        <v>758743</v>
      </c>
      <c r="AL49" s="10">
        <v>213537</v>
      </c>
      <c r="AM49" s="10">
        <v>1388076</v>
      </c>
      <c r="AN49" s="10">
        <v>836669</v>
      </c>
      <c r="AO49" s="65">
        <f t="shared" si="0"/>
        <v>0.2095352879752588</v>
      </c>
      <c r="AP49" s="178">
        <f t="shared" si="1"/>
        <v>0.21191847583587403</v>
      </c>
      <c r="AQ49" s="226">
        <v>45</v>
      </c>
      <c r="AR49" s="226">
        <v>346.15</v>
      </c>
      <c r="AS49" s="226">
        <v>112.84699999999999</v>
      </c>
      <c r="AT49" s="226">
        <v>404.65100000000001</v>
      </c>
      <c r="AU49" s="226">
        <v>490.28399999999999</v>
      </c>
      <c r="AV49" s="226">
        <v>458.99700000000001</v>
      </c>
      <c r="AW49" s="226"/>
      <c r="AX49" s="226">
        <v>45</v>
      </c>
      <c r="AY49" s="28">
        <v>203.565</v>
      </c>
      <c r="AZ49" s="28">
        <v>18.144000000000005</v>
      </c>
      <c r="BA49" s="28">
        <v>211.62960000000004</v>
      </c>
      <c r="BB49" s="28">
        <v>221.709</v>
      </c>
      <c r="BC49" s="28">
        <v>210.43100000000001</v>
      </c>
      <c r="BD49" s="28"/>
      <c r="BE49" s="226">
        <v>45</v>
      </c>
      <c r="BF49" s="226">
        <v>116.85</v>
      </c>
      <c r="BG49" s="226">
        <v>32.062000000000012</v>
      </c>
      <c r="BH49" s="226">
        <v>129.79400000000001</v>
      </c>
      <c r="BI49" s="226">
        <v>148.91200000000001</v>
      </c>
      <c r="BJ49" s="226">
        <v>124.76300000000001</v>
      </c>
      <c r="BK49" s="226"/>
      <c r="BL49" s="226">
        <v>45</v>
      </c>
      <c r="BM49" s="27">
        <v>22.527000000000001</v>
      </c>
      <c r="BN49" s="26">
        <v>55.359000000000002</v>
      </c>
      <c r="BO49" s="6">
        <v>59.17</v>
      </c>
      <c r="BP49" s="6">
        <v>63.055</v>
      </c>
      <c r="BQ49" s="6"/>
      <c r="BR49" s="226">
        <v>45</v>
      </c>
      <c r="BS49" s="3">
        <v>86.8</v>
      </c>
      <c r="BT49" s="3">
        <v>2.2999999999999972</v>
      </c>
      <c r="BU49" s="3">
        <v>87.839999999999989</v>
      </c>
      <c r="BV49" s="29">
        <v>85.7</v>
      </c>
      <c r="BW49" s="3">
        <v>89.1</v>
      </c>
      <c r="BX49" s="3"/>
      <c r="BY49" s="226">
        <v>45</v>
      </c>
      <c r="BZ49" s="17">
        <v>15097</v>
      </c>
      <c r="CA49" s="17">
        <v>1149</v>
      </c>
      <c r="CB49" s="17">
        <v>15621.4</v>
      </c>
      <c r="CC49" s="17">
        <v>15736</v>
      </c>
      <c r="CD49" s="17">
        <v>16246</v>
      </c>
      <c r="CE49" s="17"/>
      <c r="CF49" s="5">
        <v>43042</v>
      </c>
      <c r="CG49" s="17">
        <v>9620</v>
      </c>
      <c r="CH49" s="5">
        <v>43042</v>
      </c>
      <c r="CI49" s="17">
        <v>5958</v>
      </c>
      <c r="CJ49" s="5">
        <v>43042</v>
      </c>
      <c r="CK49" s="17">
        <v>3289</v>
      </c>
      <c r="CL49" s="5">
        <v>43049</v>
      </c>
      <c r="CM49" s="17">
        <v>917</v>
      </c>
      <c r="CN49" s="17">
        <v>2056</v>
      </c>
      <c r="CO49" s="4">
        <v>43312</v>
      </c>
      <c r="CP49" s="9">
        <v>142.19486666666666</v>
      </c>
      <c r="CQ49" s="208">
        <v>43049</v>
      </c>
      <c r="CR49" s="207">
        <v>738</v>
      </c>
      <c r="CS49" s="208">
        <v>43049</v>
      </c>
      <c r="CT49" s="207">
        <v>108</v>
      </c>
      <c r="CU49" s="4">
        <v>43294</v>
      </c>
      <c r="CV49" s="7">
        <v>83.31</v>
      </c>
      <c r="CW49" s="7">
        <v>45.37</v>
      </c>
      <c r="CX49" s="7">
        <v>124.04</v>
      </c>
      <c r="CY49" s="7">
        <v>41.91</v>
      </c>
      <c r="CZ49" s="7">
        <v>20.99</v>
      </c>
      <c r="DA49" s="4">
        <v>43294</v>
      </c>
      <c r="DB49" s="7">
        <v>62.42</v>
      </c>
      <c r="DC49" s="7">
        <v>184.55</v>
      </c>
      <c r="DD49" s="7">
        <v>125.96</v>
      </c>
      <c r="DE49" s="7">
        <v>47.45</v>
      </c>
      <c r="DF49" s="7">
        <v>74.59</v>
      </c>
      <c r="DG49" s="7">
        <v>72</v>
      </c>
      <c r="DH49" s="4">
        <v>43294</v>
      </c>
      <c r="DI49" s="7">
        <v>107.34</v>
      </c>
      <c r="DJ49" s="7">
        <v>111.81</v>
      </c>
      <c r="DK49" s="7">
        <v>71.739999999999995</v>
      </c>
      <c r="DL49" s="7">
        <v>42.43</v>
      </c>
      <c r="DM49" s="7">
        <v>135.49</v>
      </c>
      <c r="DN49" s="4">
        <v>43297</v>
      </c>
      <c r="DO49" s="7">
        <v>16.8</v>
      </c>
      <c r="DP49" s="7">
        <v>52.79</v>
      </c>
      <c r="DQ49" s="7">
        <v>16.88</v>
      </c>
      <c r="DR49" s="7">
        <v>16.053999999999998</v>
      </c>
    </row>
    <row r="50" spans="1:122" ht="15.75" customHeight="1">
      <c r="A50" s="4">
        <v>43294</v>
      </c>
      <c r="B50" s="7">
        <v>75.33</v>
      </c>
      <c r="C50" s="7">
        <v>71.010000000000005</v>
      </c>
      <c r="D50" s="7">
        <v>4.3199999999999932</v>
      </c>
      <c r="E50" s="4">
        <v>43294</v>
      </c>
      <c r="F50" s="7">
        <v>491.3</v>
      </c>
      <c r="G50" s="4">
        <v>43294</v>
      </c>
      <c r="H50" s="41">
        <v>264248</v>
      </c>
      <c r="I50" s="41">
        <v>35316</v>
      </c>
      <c r="J50" s="4">
        <v>43293</v>
      </c>
      <c r="K50" s="7">
        <v>2.2600000000000051</v>
      </c>
      <c r="L50" s="7">
        <v>3.8299999999999983</v>
      </c>
      <c r="M50" s="229">
        <v>6.25</v>
      </c>
      <c r="N50" s="4">
        <v>43294</v>
      </c>
      <c r="O50" s="7">
        <v>9.9999999999994316E-2</v>
      </c>
      <c r="P50" s="7">
        <v>0.54999999999999716</v>
      </c>
      <c r="Q50" s="7">
        <v>2.2399999999999949</v>
      </c>
      <c r="R50" s="4">
        <v>43294</v>
      </c>
      <c r="S50" s="7">
        <v>4.3199999999999932</v>
      </c>
      <c r="T50" s="7">
        <v>4.019999999999996</v>
      </c>
      <c r="U50" s="7">
        <v>1.8999999999999915</v>
      </c>
      <c r="V50" s="4">
        <v>43293</v>
      </c>
      <c r="W50" s="7">
        <v>212.31</v>
      </c>
      <c r="X50" s="7">
        <v>207.17</v>
      </c>
      <c r="Y50" s="7">
        <v>18.84</v>
      </c>
      <c r="Z50" s="7">
        <v>16.681000000000001</v>
      </c>
      <c r="AA50" s="4">
        <v>43294</v>
      </c>
      <c r="AB50" s="7">
        <v>654.25</v>
      </c>
      <c r="AC50" s="7">
        <v>12.731</v>
      </c>
      <c r="AD50" s="4">
        <v>43294</v>
      </c>
      <c r="AE50" s="7">
        <v>11.36</v>
      </c>
      <c r="AF50" s="7">
        <v>9.9589999999999996</v>
      </c>
      <c r="AG50" s="7">
        <v>13.785</v>
      </c>
      <c r="AH50" s="7">
        <v>17.896999999999998</v>
      </c>
      <c r="AI50" s="4">
        <v>43039</v>
      </c>
      <c r="AJ50" s="10">
        <v>2509878</v>
      </c>
      <c r="AK50" s="10">
        <v>734763</v>
      </c>
      <c r="AL50" s="10">
        <v>231814</v>
      </c>
      <c r="AM50" s="10">
        <v>1312437</v>
      </c>
      <c r="AN50" s="10">
        <v>809563</v>
      </c>
      <c r="AO50" s="65">
        <f t="shared" si="0"/>
        <v>0.20038782761552554</v>
      </c>
      <c r="AP50" s="178">
        <f t="shared" si="1"/>
        <v>0.20035794568500939</v>
      </c>
      <c r="AQ50" s="226">
        <v>46</v>
      </c>
      <c r="AR50" s="226">
        <v>348.75799999999998</v>
      </c>
      <c r="AS50" s="226">
        <v>108.384</v>
      </c>
      <c r="AT50" s="226">
        <v>404.99599999999998</v>
      </c>
      <c r="AU50" s="226">
        <v>489.029</v>
      </c>
      <c r="AV50" s="226">
        <v>457.142</v>
      </c>
      <c r="AW50" s="226"/>
      <c r="AX50" s="226">
        <v>46</v>
      </c>
      <c r="AY50" s="28">
        <v>204.59899999999999</v>
      </c>
      <c r="AZ50" s="28">
        <v>19.427000000000021</v>
      </c>
      <c r="BA50" s="28">
        <v>212.44139999999999</v>
      </c>
      <c r="BB50" s="28">
        <v>224.02600000000001</v>
      </c>
      <c r="BC50" s="28">
        <v>210.47499999999999</v>
      </c>
      <c r="BD50" s="28"/>
      <c r="BE50" s="226">
        <v>46</v>
      </c>
      <c r="BF50" s="226">
        <v>112.541</v>
      </c>
      <c r="BG50" s="226">
        <v>36.698000000000008</v>
      </c>
      <c r="BH50" s="226">
        <v>128.38480000000001</v>
      </c>
      <c r="BI50" s="226">
        <v>149.239</v>
      </c>
      <c r="BJ50" s="226">
        <v>125.032</v>
      </c>
      <c r="BK50" s="226"/>
      <c r="BL50" s="226">
        <v>46</v>
      </c>
      <c r="BM50" s="27">
        <v>23.245000000000001</v>
      </c>
      <c r="BN50" s="26">
        <v>56.853999999999999</v>
      </c>
      <c r="BO50" s="6">
        <v>59.082999999999998</v>
      </c>
      <c r="BP50" s="6">
        <v>61.228000000000002</v>
      </c>
      <c r="BQ50" s="6"/>
      <c r="BR50" s="226">
        <v>46</v>
      </c>
      <c r="BS50" s="3">
        <v>87.8</v>
      </c>
      <c r="BT50" s="3">
        <v>2.2000000000000028</v>
      </c>
      <c r="BU50" s="3">
        <v>88.8</v>
      </c>
      <c r="BV50" s="29">
        <v>86.8</v>
      </c>
      <c r="BW50" s="3">
        <v>90</v>
      </c>
      <c r="BX50" s="3"/>
      <c r="BY50" s="226">
        <v>46</v>
      </c>
      <c r="BZ50" s="17">
        <v>15245</v>
      </c>
      <c r="CA50" s="17">
        <v>1204</v>
      </c>
      <c r="CB50" s="17">
        <v>15805.6</v>
      </c>
      <c r="CC50" s="17">
        <v>15947</v>
      </c>
      <c r="CD50" s="17">
        <v>16449</v>
      </c>
      <c r="CE50" s="17"/>
      <c r="CF50" s="5">
        <v>43035</v>
      </c>
      <c r="CG50" s="17">
        <v>9553</v>
      </c>
      <c r="CH50" s="5">
        <v>43035</v>
      </c>
      <c r="CI50" s="17">
        <v>5917</v>
      </c>
      <c r="CJ50" s="5">
        <v>43035</v>
      </c>
      <c r="CK50" s="17">
        <v>3209</v>
      </c>
      <c r="CL50" s="5">
        <v>43042</v>
      </c>
      <c r="CM50" s="17">
        <v>774</v>
      </c>
      <c r="CN50" s="17">
        <v>2171</v>
      </c>
      <c r="CO50" s="4">
        <v>43311</v>
      </c>
      <c r="CP50" s="9">
        <v>142.31486666666666</v>
      </c>
      <c r="CQ50" s="5">
        <v>43042</v>
      </c>
      <c r="CR50" s="207">
        <v>729</v>
      </c>
      <c r="CS50" s="5">
        <v>43042</v>
      </c>
      <c r="CT50" s="207">
        <v>100</v>
      </c>
      <c r="CU50" s="4">
        <v>43293</v>
      </c>
      <c r="CV50" s="7">
        <v>82.69</v>
      </c>
      <c r="CW50" s="7">
        <v>45.35</v>
      </c>
      <c r="CX50" s="7">
        <v>124.26</v>
      </c>
      <c r="CY50" s="7">
        <v>41.42</v>
      </c>
      <c r="CZ50" s="7">
        <v>21.01</v>
      </c>
      <c r="DA50" s="4">
        <v>43293</v>
      </c>
      <c r="DB50" s="7">
        <v>61.93</v>
      </c>
      <c r="DC50" s="7">
        <v>182.36</v>
      </c>
      <c r="DD50" s="7">
        <v>124.14</v>
      </c>
      <c r="DE50" s="7">
        <v>47.07</v>
      </c>
      <c r="DF50" s="7">
        <v>73.69</v>
      </c>
      <c r="DG50" s="7">
        <v>71.45</v>
      </c>
      <c r="DH50" s="4">
        <v>43293</v>
      </c>
      <c r="DI50" s="7">
        <v>106.79</v>
      </c>
      <c r="DJ50" s="7">
        <v>111.14</v>
      </c>
      <c r="DK50" s="7">
        <v>70.510000000000005</v>
      </c>
      <c r="DL50" s="7">
        <v>42.15</v>
      </c>
      <c r="DM50" s="7">
        <v>133.68</v>
      </c>
      <c r="DN50" s="4">
        <v>43294</v>
      </c>
      <c r="DO50" s="7">
        <v>16.984999999999999</v>
      </c>
      <c r="DP50" s="7">
        <v>53.33</v>
      </c>
      <c r="DQ50" s="7">
        <v>16.88</v>
      </c>
      <c r="DR50" s="7">
        <v>16.28</v>
      </c>
    </row>
    <row r="51" spans="1:122" ht="15.75" customHeight="1">
      <c r="A51" s="4">
        <v>43293</v>
      </c>
      <c r="B51" s="7">
        <v>74.45</v>
      </c>
      <c r="C51" s="7">
        <v>70.33</v>
      </c>
      <c r="D51" s="7">
        <v>4.1200000000000045</v>
      </c>
      <c r="E51" s="4">
        <v>43293</v>
      </c>
      <c r="F51" s="7">
        <v>500.4</v>
      </c>
      <c r="G51" s="4">
        <v>43293</v>
      </c>
      <c r="H51" s="41">
        <v>346284</v>
      </c>
      <c r="I51" s="41">
        <v>36094</v>
      </c>
      <c r="J51" s="4">
        <v>43292</v>
      </c>
      <c r="K51" s="7">
        <v>3.2800000000000011</v>
      </c>
      <c r="L51" s="7">
        <v>5.1400000000000006</v>
      </c>
      <c r="M51" s="229">
        <v>7.4999999999999929</v>
      </c>
      <c r="N51" s="4">
        <v>43293</v>
      </c>
      <c r="O51" s="7">
        <v>-9.9999999999909051E-3</v>
      </c>
      <c r="P51" s="7">
        <v>0.29999999999999716</v>
      </c>
      <c r="Q51" s="7">
        <v>1.8500000000000085</v>
      </c>
      <c r="R51" s="4">
        <v>43293</v>
      </c>
      <c r="S51" s="7">
        <v>4.1200000000000045</v>
      </c>
      <c r="T51" s="7">
        <v>1.9000000000000057</v>
      </c>
      <c r="U51" s="7">
        <v>1.75</v>
      </c>
      <c r="V51" s="4">
        <v>43292</v>
      </c>
      <c r="W51" s="7">
        <v>210.08</v>
      </c>
      <c r="X51" s="7">
        <v>206.14</v>
      </c>
      <c r="Y51" s="7">
        <v>17.853999999999999</v>
      </c>
      <c r="Z51" s="7">
        <v>16.199000000000002</v>
      </c>
      <c r="AA51" s="4">
        <v>43293</v>
      </c>
      <c r="AB51" s="7">
        <v>641</v>
      </c>
      <c r="AC51" s="7">
        <v>11.891999999999999</v>
      </c>
      <c r="AD51" s="4">
        <v>43293</v>
      </c>
      <c r="AE51" s="7">
        <v>11.73</v>
      </c>
      <c r="AF51" s="7">
        <v>9.3079999999999998</v>
      </c>
      <c r="AG51" s="7">
        <v>13.481</v>
      </c>
      <c r="AH51" s="7">
        <v>17.401</v>
      </c>
      <c r="AI51" s="4">
        <v>43032</v>
      </c>
      <c r="AJ51" s="10">
        <v>2371940</v>
      </c>
      <c r="AK51" s="10">
        <v>710682</v>
      </c>
      <c r="AL51" s="10">
        <v>263855</v>
      </c>
      <c r="AM51" s="10">
        <v>1222299</v>
      </c>
      <c r="AN51" s="10">
        <v>772710</v>
      </c>
      <c r="AO51" s="65">
        <f t="shared" si="0"/>
        <v>0.18838039748054336</v>
      </c>
      <c r="AP51" s="178">
        <f t="shared" si="1"/>
        <v>0.18954484514785366</v>
      </c>
      <c r="AQ51" s="226">
        <v>47</v>
      </c>
      <c r="AR51" s="226">
        <v>350.70400000000001</v>
      </c>
      <c r="AS51" s="226">
        <v>105.331</v>
      </c>
      <c r="AT51" s="226">
        <v>405.60374999999999</v>
      </c>
      <c r="AU51" s="226">
        <v>488.14499999999998</v>
      </c>
      <c r="AV51" s="226">
        <v>453.71300000000002</v>
      </c>
      <c r="AW51" s="226"/>
      <c r="AX51" s="226">
        <v>47</v>
      </c>
      <c r="AY51" s="28">
        <v>206.42400000000001</v>
      </c>
      <c r="AZ51" s="28">
        <v>19.698999999999984</v>
      </c>
      <c r="BA51" s="28">
        <v>214.79700000000003</v>
      </c>
      <c r="BB51" s="28">
        <v>226.12299999999999</v>
      </c>
      <c r="BC51" s="28">
        <v>214.102</v>
      </c>
      <c r="BD51" s="28"/>
      <c r="BE51" s="226">
        <v>47</v>
      </c>
      <c r="BF51" s="226">
        <v>110.875</v>
      </c>
      <c r="BG51" s="226">
        <v>43.320999999999998</v>
      </c>
      <c r="BH51" s="226">
        <v>129.47200000000001</v>
      </c>
      <c r="BI51" s="226">
        <v>154.196</v>
      </c>
      <c r="BJ51" s="226">
        <v>127.779</v>
      </c>
      <c r="BK51" s="226"/>
      <c r="BL51" s="226">
        <v>47</v>
      </c>
      <c r="BM51" s="27">
        <v>24.579000000000001</v>
      </c>
      <c r="BN51" s="26">
        <v>58.597999999999999</v>
      </c>
      <c r="BO51" s="6">
        <v>61.502000000000002</v>
      </c>
      <c r="BP51" s="6">
        <v>58.314</v>
      </c>
      <c r="BQ51" s="6"/>
      <c r="BR51" s="226">
        <v>47</v>
      </c>
      <c r="BS51" s="3">
        <v>88.4</v>
      </c>
      <c r="BT51" s="3">
        <v>2.6999999999999886</v>
      </c>
      <c r="BU51" s="3">
        <v>89.819999999999979</v>
      </c>
      <c r="BV51" s="29">
        <v>88.1</v>
      </c>
      <c r="BW51" s="3">
        <v>91.1</v>
      </c>
      <c r="BX51" s="3"/>
      <c r="BY51" s="226">
        <v>47</v>
      </c>
      <c r="BZ51" s="17">
        <v>15369</v>
      </c>
      <c r="CA51" s="17">
        <v>1327</v>
      </c>
      <c r="CB51" s="17">
        <v>16001.2</v>
      </c>
      <c r="CC51" s="17">
        <v>16156</v>
      </c>
      <c r="CD51" s="17">
        <v>16696</v>
      </c>
      <c r="CE51" s="17"/>
      <c r="CF51" s="5">
        <v>43028</v>
      </c>
      <c r="CG51" s="17">
        <v>9507</v>
      </c>
      <c r="CH51" s="5">
        <v>43028</v>
      </c>
      <c r="CI51" s="17">
        <v>5865</v>
      </c>
      <c r="CJ51" s="5">
        <v>43028</v>
      </c>
      <c r="CK51" s="17">
        <v>2957</v>
      </c>
      <c r="CL51" s="5">
        <v>43035</v>
      </c>
      <c r="CM51" s="17">
        <v>769</v>
      </c>
      <c r="CN51" s="17">
        <v>2238</v>
      </c>
      <c r="CO51" s="4">
        <v>43310</v>
      </c>
      <c r="CP51" s="9">
        <v>142.98926666666665</v>
      </c>
      <c r="CQ51" s="5">
        <v>43035</v>
      </c>
      <c r="CR51" s="226">
        <v>737</v>
      </c>
      <c r="CS51" s="5">
        <v>43035</v>
      </c>
      <c r="CT51" s="226">
        <v>96</v>
      </c>
      <c r="CU51" s="4">
        <v>43292</v>
      </c>
      <c r="CV51" s="7">
        <v>82.59</v>
      </c>
      <c r="CW51" s="7">
        <v>45.14</v>
      </c>
      <c r="CX51" s="7">
        <v>123.52</v>
      </c>
      <c r="CY51" s="7">
        <v>41.09</v>
      </c>
      <c r="CZ51" s="7">
        <v>20.86</v>
      </c>
      <c r="DA51" s="4">
        <v>43292</v>
      </c>
      <c r="DB51" s="7">
        <v>62.03</v>
      </c>
      <c r="DC51" s="7">
        <v>182.59</v>
      </c>
      <c r="DD51" s="7">
        <v>124.66</v>
      </c>
      <c r="DE51" s="7">
        <v>47.68</v>
      </c>
      <c r="DF51" s="7">
        <v>73.349999999999994</v>
      </c>
      <c r="DG51" s="7">
        <v>70.05</v>
      </c>
      <c r="DH51" s="4">
        <v>43292</v>
      </c>
      <c r="DI51" s="7">
        <v>106.36</v>
      </c>
      <c r="DJ51" s="7">
        <v>110.66</v>
      </c>
      <c r="DK51" s="7">
        <v>69.959999999999994</v>
      </c>
      <c r="DL51" s="7">
        <v>42.1</v>
      </c>
      <c r="DM51" s="7">
        <v>132.84</v>
      </c>
      <c r="DN51" s="4">
        <v>43293</v>
      </c>
      <c r="DO51" s="7">
        <v>16.96</v>
      </c>
      <c r="DP51" s="7">
        <v>53.27</v>
      </c>
      <c r="DQ51" s="7">
        <v>16.855</v>
      </c>
      <c r="DR51" s="7">
        <v>16.260000000000002</v>
      </c>
    </row>
    <row r="52" spans="1:122" ht="15.75" customHeight="1">
      <c r="A52" s="4">
        <v>43292</v>
      </c>
      <c r="B52" s="7">
        <v>73.400000000000006</v>
      </c>
      <c r="C52" s="7">
        <v>70.38</v>
      </c>
      <c r="D52" s="7">
        <v>3.0200000000000102</v>
      </c>
      <c r="E52" s="4">
        <v>43292</v>
      </c>
      <c r="F52" s="7">
        <v>507.5</v>
      </c>
      <c r="G52" s="4">
        <v>43292</v>
      </c>
      <c r="H52" s="41">
        <v>291768</v>
      </c>
      <c r="I52" s="41">
        <v>44978</v>
      </c>
      <c r="J52" s="4">
        <v>43291</v>
      </c>
      <c r="K52" s="7">
        <v>3.4899999999999949</v>
      </c>
      <c r="L52" s="7">
        <v>5.2999999999999972</v>
      </c>
      <c r="M52" s="229">
        <v>8.019999999999996</v>
      </c>
      <c r="N52" s="4">
        <v>43292</v>
      </c>
      <c r="O52" s="7">
        <v>9.0000000000003411E-2</v>
      </c>
      <c r="P52" s="7">
        <v>0.43000000000000682</v>
      </c>
      <c r="Q52" s="7">
        <v>1.9000000000000057</v>
      </c>
      <c r="R52" s="4">
        <v>43292</v>
      </c>
      <c r="S52" s="7">
        <v>3.0200000000000102</v>
      </c>
      <c r="T52" s="7">
        <v>-0.97999999999998977</v>
      </c>
      <c r="U52" s="7">
        <v>1.75</v>
      </c>
      <c r="V52" s="4">
        <v>43291</v>
      </c>
      <c r="W52" s="7">
        <v>222.18</v>
      </c>
      <c r="X52" s="7">
        <v>216.03</v>
      </c>
      <c r="Y52" s="7">
        <v>19.206</v>
      </c>
      <c r="Z52" s="7">
        <v>16.623000000000001</v>
      </c>
      <c r="AA52" s="4">
        <v>43292</v>
      </c>
      <c r="AB52" s="7">
        <v>664.75</v>
      </c>
      <c r="AC52" s="7">
        <v>16.029</v>
      </c>
      <c r="AD52" s="4">
        <v>43292</v>
      </c>
      <c r="AE52" s="7">
        <v>10.77</v>
      </c>
      <c r="AF52" s="7">
        <v>12.37</v>
      </c>
      <c r="AG52" s="7">
        <v>12.515000000000001</v>
      </c>
      <c r="AH52" s="7">
        <v>16.75</v>
      </c>
      <c r="AI52" s="4">
        <v>43025</v>
      </c>
      <c r="AJ52" s="10">
        <v>2440472</v>
      </c>
      <c r="AK52" s="10">
        <v>701946</v>
      </c>
      <c r="AL52" s="10">
        <v>272421</v>
      </c>
      <c r="AM52" s="10">
        <v>1233592</v>
      </c>
      <c r="AN52" s="10">
        <v>802074</v>
      </c>
      <c r="AO52" s="65">
        <f t="shared" si="0"/>
        <v>0.1760007900111126</v>
      </c>
      <c r="AP52" s="178">
        <f t="shared" si="1"/>
        <v>0.17681743531579136</v>
      </c>
      <c r="AQ52" s="226">
        <v>48</v>
      </c>
      <c r="AR52" s="226">
        <v>347.01499999999999</v>
      </c>
      <c r="AS52" s="226">
        <v>110.197</v>
      </c>
      <c r="AT52" s="226">
        <v>402.17700000000002</v>
      </c>
      <c r="AU52" s="226">
        <v>485.75599999999997</v>
      </c>
      <c r="AV52" s="226">
        <v>448.10300000000001</v>
      </c>
      <c r="AW52" s="226"/>
      <c r="AX52" s="226">
        <v>48</v>
      </c>
      <c r="AY52" s="28">
        <v>208.56700000000001</v>
      </c>
      <c r="AZ52" s="28">
        <v>20.980999999999995</v>
      </c>
      <c r="BA52" s="28">
        <v>217.6592</v>
      </c>
      <c r="BB52" s="28">
        <v>229.548</v>
      </c>
      <c r="BC52" s="226">
        <v>220.88200000000001</v>
      </c>
      <c r="BD52" s="226"/>
      <c r="BE52" s="226">
        <v>48</v>
      </c>
      <c r="BF52" s="226">
        <v>113.524</v>
      </c>
      <c r="BG52" s="226">
        <v>43.173000000000002</v>
      </c>
      <c r="BH52" s="226">
        <v>132.05119999999999</v>
      </c>
      <c r="BI52" s="226">
        <v>156.697</v>
      </c>
      <c r="BJ52" s="226">
        <v>129.446</v>
      </c>
      <c r="BK52" s="226"/>
      <c r="BL52" s="226">
        <v>48</v>
      </c>
      <c r="BM52" s="27">
        <v>23.885000000000002</v>
      </c>
      <c r="BN52" s="26">
        <v>59.026000000000003</v>
      </c>
      <c r="BO52" s="6">
        <v>65.284999999999997</v>
      </c>
      <c r="BP52" s="6">
        <v>55.561</v>
      </c>
      <c r="BQ52" s="6"/>
      <c r="BR52" s="226">
        <v>48</v>
      </c>
      <c r="BS52" s="3">
        <v>89.7</v>
      </c>
      <c r="BT52" s="3">
        <v>2.5</v>
      </c>
      <c r="BU52" s="3">
        <v>91.02</v>
      </c>
      <c r="BV52" s="29">
        <v>89.2</v>
      </c>
      <c r="BW52" s="3">
        <v>92.2</v>
      </c>
      <c r="BX52" s="3"/>
      <c r="BY52" s="226">
        <v>48</v>
      </c>
      <c r="BZ52" s="17">
        <v>15629</v>
      </c>
      <c r="CA52" s="17">
        <v>1290</v>
      </c>
      <c r="CB52" s="17">
        <v>16229.8</v>
      </c>
      <c r="CC52" s="17">
        <v>16306</v>
      </c>
      <c r="CD52" s="17">
        <v>16919</v>
      </c>
      <c r="CE52" s="17"/>
      <c r="CF52" s="5">
        <v>43021</v>
      </c>
      <c r="CG52" s="17">
        <v>8406</v>
      </c>
      <c r="CH52" s="5">
        <v>43021</v>
      </c>
      <c r="CI52" s="17">
        <v>5800</v>
      </c>
      <c r="CJ52" s="5">
        <v>43021</v>
      </c>
      <c r="CK52" s="17">
        <v>2366</v>
      </c>
      <c r="CL52" s="5">
        <v>43028</v>
      </c>
      <c r="CM52" s="17">
        <v>804</v>
      </c>
      <c r="CN52" s="17">
        <v>2524</v>
      </c>
      <c r="CO52" s="4">
        <v>43309</v>
      </c>
      <c r="CP52" s="9">
        <v>144.04339999999999</v>
      </c>
      <c r="CQ52" s="5">
        <v>43028</v>
      </c>
      <c r="CR52" s="207">
        <v>736</v>
      </c>
      <c r="CS52" s="5">
        <v>43028</v>
      </c>
      <c r="CT52" s="207">
        <v>107</v>
      </c>
      <c r="CU52" s="4">
        <v>43291</v>
      </c>
      <c r="CV52" s="7">
        <v>83.66</v>
      </c>
      <c r="CW52" s="7">
        <v>47.05</v>
      </c>
      <c r="CX52" s="7">
        <v>127.59</v>
      </c>
      <c r="CY52" s="7">
        <v>41.72</v>
      </c>
      <c r="CZ52" s="7">
        <v>21.17</v>
      </c>
      <c r="DA52" s="4">
        <v>43291</v>
      </c>
      <c r="DB52" s="7">
        <v>63.98</v>
      </c>
      <c r="DC52" s="7">
        <v>189.82</v>
      </c>
      <c r="DD52" s="7">
        <v>126.97</v>
      </c>
      <c r="DE52" s="7">
        <v>48.61</v>
      </c>
      <c r="DF52" s="7">
        <v>75.47</v>
      </c>
      <c r="DG52" s="7">
        <v>71.739999999999995</v>
      </c>
      <c r="DH52" s="4">
        <v>43291</v>
      </c>
      <c r="DI52" s="7">
        <v>108.62</v>
      </c>
      <c r="DJ52" s="7">
        <v>113.19</v>
      </c>
      <c r="DK52" s="7">
        <v>71.87</v>
      </c>
      <c r="DL52" s="7">
        <v>43.49</v>
      </c>
      <c r="DM52" s="7">
        <v>135.77000000000001</v>
      </c>
      <c r="DN52" s="4">
        <v>43292</v>
      </c>
      <c r="DO52" s="7">
        <v>17.010000000000002</v>
      </c>
      <c r="DP52" s="7">
        <v>53.16</v>
      </c>
      <c r="DQ52" s="7">
        <v>17.010000000000002</v>
      </c>
      <c r="DR52" s="7">
        <v>16.251999999999999</v>
      </c>
    </row>
    <row r="53" spans="1:122" ht="15.75" customHeight="1">
      <c r="A53" s="4">
        <v>43291</v>
      </c>
      <c r="B53" s="7">
        <v>78.86</v>
      </c>
      <c r="C53" s="7">
        <v>74.11</v>
      </c>
      <c r="D53" s="7">
        <v>4.75</v>
      </c>
      <c r="E53" s="4">
        <v>43291</v>
      </c>
      <c r="F53" s="7">
        <v>500</v>
      </c>
      <c r="G53" s="4">
        <v>43291</v>
      </c>
      <c r="H53" s="41">
        <v>240444</v>
      </c>
      <c r="I53" s="41">
        <v>44140</v>
      </c>
      <c r="J53" s="4">
        <v>43290</v>
      </c>
      <c r="K53" s="7">
        <v>4</v>
      </c>
      <c r="L53" s="7">
        <v>5.5300000000000011</v>
      </c>
      <c r="M53" s="229">
        <v>8.0999999999999943</v>
      </c>
      <c r="N53" s="4">
        <v>43291</v>
      </c>
      <c r="O53" s="7">
        <v>0.45999999999999375</v>
      </c>
      <c r="P53" s="7">
        <v>1.3900000000000006</v>
      </c>
      <c r="Q53" s="7">
        <v>3.6700000000000017</v>
      </c>
      <c r="R53" s="4">
        <v>43291</v>
      </c>
      <c r="S53" s="7">
        <v>4.75</v>
      </c>
      <c r="T53" s="7">
        <v>2.6099999999999994</v>
      </c>
      <c r="U53" s="7">
        <v>2.2000000000000028</v>
      </c>
      <c r="V53" s="4">
        <v>43290</v>
      </c>
      <c r="W53" s="7">
        <v>219.57</v>
      </c>
      <c r="X53" s="7">
        <v>214.85</v>
      </c>
      <c r="Y53" s="7">
        <v>18.369</v>
      </c>
      <c r="Z53" s="7">
        <v>16.387</v>
      </c>
      <c r="AA53" s="4">
        <v>43291</v>
      </c>
      <c r="AB53" s="7">
        <v>678</v>
      </c>
      <c r="AC53" s="7">
        <v>12.381</v>
      </c>
      <c r="AD53" s="4">
        <v>43291</v>
      </c>
      <c r="AE53" s="7">
        <v>11.08</v>
      </c>
      <c r="AF53" s="7">
        <v>9.2279999999999998</v>
      </c>
      <c r="AG53" s="7">
        <v>13.284000000000001</v>
      </c>
      <c r="AH53" s="7">
        <v>17.484000000000002</v>
      </c>
      <c r="AI53" s="4">
        <v>43018</v>
      </c>
      <c r="AJ53" s="10">
        <v>2437479</v>
      </c>
      <c r="AK53" s="10">
        <v>685322</v>
      </c>
      <c r="AL53" s="10">
        <v>268261</v>
      </c>
      <c r="AM53" s="10">
        <v>1242946</v>
      </c>
      <c r="AN53" s="10">
        <v>822776</v>
      </c>
      <c r="AO53" s="65">
        <f t="shared" si="0"/>
        <v>0.1711034228397455</v>
      </c>
      <c r="AP53" s="178">
        <f t="shared" si="1"/>
        <v>0.17237892100813998</v>
      </c>
      <c r="AQ53" s="226">
        <v>49</v>
      </c>
      <c r="AR53" s="226">
        <v>345.37400000000002</v>
      </c>
      <c r="AS53" s="226">
        <v>108.179</v>
      </c>
      <c r="AT53" s="226">
        <v>397.55650000000003</v>
      </c>
      <c r="AU53" s="226">
        <v>485.19299999999998</v>
      </c>
      <c r="AV53" s="226">
        <v>442.98599999999999</v>
      </c>
      <c r="AW53" s="226"/>
      <c r="AX53" s="226">
        <v>49</v>
      </c>
      <c r="AY53" s="28">
        <v>216.76400000000001</v>
      </c>
      <c r="AZ53" s="28">
        <v>13.280999999999977</v>
      </c>
      <c r="BA53" s="28">
        <v>222.03139999999999</v>
      </c>
      <c r="BB53" s="28">
        <v>230.04499999999999</v>
      </c>
      <c r="BC53" s="226">
        <v>226.54599999999999</v>
      </c>
      <c r="BD53" s="226"/>
      <c r="BE53" s="226">
        <v>49</v>
      </c>
      <c r="BF53" s="226">
        <v>118.065</v>
      </c>
      <c r="BG53" s="226">
        <v>37.870000000000005</v>
      </c>
      <c r="BH53" s="226">
        <v>134.648</v>
      </c>
      <c r="BI53" s="226">
        <v>155.935</v>
      </c>
      <c r="BJ53" s="226">
        <v>128.07599999999999</v>
      </c>
      <c r="BK53" s="226"/>
      <c r="BL53" s="226">
        <v>49</v>
      </c>
      <c r="BM53" s="27">
        <v>24.905000000000001</v>
      </c>
      <c r="BN53" s="26">
        <v>59.448999999999998</v>
      </c>
      <c r="BO53" s="6">
        <v>66.507999999999996</v>
      </c>
      <c r="BP53" s="6">
        <v>52.244</v>
      </c>
      <c r="BQ53" s="6"/>
      <c r="BR53" s="226">
        <v>49</v>
      </c>
      <c r="BS53" s="3">
        <v>90.4</v>
      </c>
      <c r="BT53" s="3">
        <v>2.5</v>
      </c>
      <c r="BU53" s="3">
        <v>91.86</v>
      </c>
      <c r="BV53" s="3">
        <v>90.1</v>
      </c>
      <c r="BW53" s="3">
        <v>92.8</v>
      </c>
      <c r="BX53" s="3"/>
      <c r="BY53" s="226">
        <v>49</v>
      </c>
      <c r="BZ53" s="17">
        <v>15809</v>
      </c>
      <c r="CA53" s="17">
        <v>1188</v>
      </c>
      <c r="CB53" s="17">
        <v>16378</v>
      </c>
      <c r="CC53" s="17">
        <v>16393</v>
      </c>
      <c r="CD53" s="17">
        <v>16997</v>
      </c>
      <c r="CE53" s="17"/>
      <c r="CF53" s="5">
        <v>43014</v>
      </c>
      <c r="CG53" s="17">
        <v>9480</v>
      </c>
      <c r="CH53" s="5">
        <v>43014</v>
      </c>
      <c r="CI53" s="17">
        <v>5988</v>
      </c>
      <c r="CJ53" s="5">
        <v>43014</v>
      </c>
      <c r="CK53" s="10">
        <v>2271</v>
      </c>
      <c r="CL53" s="5">
        <v>43021</v>
      </c>
      <c r="CM53" s="17">
        <v>794</v>
      </c>
      <c r="CN53" s="17">
        <v>2546</v>
      </c>
      <c r="CO53" s="4">
        <v>43308</v>
      </c>
      <c r="CP53" s="9">
        <v>145.16159999999999</v>
      </c>
      <c r="CQ53" s="5">
        <v>43021</v>
      </c>
      <c r="CR53" s="226">
        <v>743</v>
      </c>
      <c r="CS53" s="5">
        <v>43021</v>
      </c>
      <c r="CT53" s="12">
        <v>112</v>
      </c>
      <c r="CU53" s="4">
        <v>43290</v>
      </c>
      <c r="CV53" s="7">
        <v>82.9</v>
      </c>
      <c r="CW53" s="7">
        <v>46.6</v>
      </c>
      <c r="CX53" s="7">
        <v>125.99</v>
      </c>
      <c r="CY53" s="7">
        <v>41.19</v>
      </c>
      <c r="CZ53" s="7">
        <v>20.66</v>
      </c>
      <c r="DA53" s="4">
        <v>43290</v>
      </c>
      <c r="DB53" s="7">
        <v>64.08</v>
      </c>
      <c r="DC53" s="7">
        <v>189.24</v>
      </c>
      <c r="DD53" s="7">
        <v>126.13</v>
      </c>
      <c r="DE53" s="7">
        <v>48.4</v>
      </c>
      <c r="DF53" s="7">
        <v>75.180000000000007</v>
      </c>
      <c r="DG53" s="7">
        <v>71</v>
      </c>
      <c r="DH53" s="4">
        <v>43290</v>
      </c>
      <c r="DI53" s="7">
        <v>109.27</v>
      </c>
      <c r="DJ53" s="7">
        <v>112.59</v>
      </c>
      <c r="DK53" s="7">
        <v>71.819999999999993</v>
      </c>
      <c r="DL53" s="7">
        <v>43.74</v>
      </c>
      <c r="DM53" s="7">
        <v>135.63</v>
      </c>
      <c r="DN53" s="4">
        <v>43291</v>
      </c>
      <c r="DO53" s="7">
        <v>17.285</v>
      </c>
      <c r="DP53" s="7">
        <v>54.62</v>
      </c>
      <c r="DQ53" s="7">
        <v>17.265000000000001</v>
      </c>
      <c r="DR53" s="7">
        <v>16.53</v>
      </c>
    </row>
    <row r="54" spans="1:122" ht="15.75" customHeight="1">
      <c r="A54" s="4">
        <v>43290</v>
      </c>
      <c r="B54" s="7">
        <v>78.069999999999993</v>
      </c>
      <c r="C54" s="7">
        <v>73.849999999999994</v>
      </c>
      <c r="D54" s="7">
        <v>4.2199999999999989</v>
      </c>
      <c r="E54" s="4">
        <v>43290</v>
      </c>
      <c r="F54" s="7">
        <v>493.5</v>
      </c>
      <c r="G54" s="4">
        <v>43290</v>
      </c>
      <c r="H54" s="41">
        <v>218764</v>
      </c>
      <c r="I54" s="41">
        <v>39620</v>
      </c>
      <c r="J54" s="4">
        <v>43287</v>
      </c>
      <c r="K54" s="7">
        <v>4.6599999999999966</v>
      </c>
      <c r="L54" s="7">
        <v>6.1799999999999926</v>
      </c>
      <c r="M54" s="229">
        <v>8.61</v>
      </c>
      <c r="N54" s="4">
        <v>43290</v>
      </c>
      <c r="O54" s="7">
        <v>0.40999999999999659</v>
      </c>
      <c r="P54" s="7">
        <v>1.2199999999999989</v>
      </c>
      <c r="Q54" s="7">
        <v>3.4299999999999926</v>
      </c>
      <c r="R54" s="4">
        <v>43290</v>
      </c>
      <c r="S54" s="7">
        <v>4.2199999999999989</v>
      </c>
      <c r="T54" s="7">
        <v>3.3399999999999892</v>
      </c>
      <c r="U54" s="7">
        <v>2.3500000000000085</v>
      </c>
      <c r="V54" s="4">
        <v>43287</v>
      </c>
      <c r="W54" s="7">
        <v>216.84</v>
      </c>
      <c r="X54" s="7">
        <v>210.85</v>
      </c>
      <c r="Y54" s="7">
        <v>17.38</v>
      </c>
      <c r="Z54" s="7">
        <v>14.692</v>
      </c>
      <c r="AA54" s="4">
        <v>43290</v>
      </c>
      <c r="AB54" s="7">
        <v>672</v>
      </c>
      <c r="AC54" s="7">
        <v>12.4</v>
      </c>
      <c r="AD54" s="4">
        <v>43290</v>
      </c>
      <c r="AE54" s="7">
        <v>10.64</v>
      </c>
      <c r="AF54" s="7">
        <v>9.1609999999999996</v>
      </c>
      <c r="AG54" s="7">
        <v>12.988</v>
      </c>
      <c r="AH54" s="7">
        <v>17.047999999999998</v>
      </c>
      <c r="AI54" s="4">
        <v>43011</v>
      </c>
      <c r="AJ54" s="10">
        <v>2471226</v>
      </c>
      <c r="AK54" s="10">
        <v>687611</v>
      </c>
      <c r="AL54" s="10">
        <v>243295</v>
      </c>
      <c r="AM54" s="10">
        <v>1300591</v>
      </c>
      <c r="AN54" s="10">
        <v>848375</v>
      </c>
      <c r="AO54" s="65">
        <f t="shared" si="0"/>
        <v>0.17979577748048944</v>
      </c>
      <c r="AP54" s="178">
        <f t="shared" si="1"/>
        <v>0.18299257129861857</v>
      </c>
      <c r="AQ54" s="226">
        <v>50</v>
      </c>
      <c r="AR54" s="226">
        <v>342.43299999999999</v>
      </c>
      <c r="AS54" s="226">
        <v>115.92100000000001</v>
      </c>
      <c r="AT54" s="226">
        <v>396.18599999999998</v>
      </c>
      <c r="AU54" s="226">
        <v>485.44900000000001</v>
      </c>
      <c r="AV54" s="226">
        <v>436.49099999999999</v>
      </c>
      <c r="AW54" s="226"/>
      <c r="AX54" s="226">
        <v>50</v>
      </c>
      <c r="AY54" s="28">
        <v>219.38399999999999</v>
      </c>
      <c r="AZ54" s="28">
        <v>9.3520000000000039</v>
      </c>
      <c r="BA54" s="28">
        <v>223.6806</v>
      </c>
      <c r="BB54" s="28">
        <v>228.73599999999999</v>
      </c>
      <c r="BC54" s="226">
        <v>227.78299999999999</v>
      </c>
      <c r="BD54" s="226"/>
      <c r="BE54" s="226">
        <v>50</v>
      </c>
      <c r="BF54" s="226">
        <v>115.955</v>
      </c>
      <c r="BG54" s="226">
        <v>37.559999999999988</v>
      </c>
      <c r="BH54" s="226">
        <v>134.36700000000002</v>
      </c>
      <c r="BI54" s="226">
        <v>153.51499999999999</v>
      </c>
      <c r="BJ54" s="226">
        <v>128.845</v>
      </c>
      <c r="BK54" s="226"/>
      <c r="BL54" s="226">
        <v>50</v>
      </c>
      <c r="BM54" s="27">
        <v>27.824999999999999</v>
      </c>
      <c r="BN54" s="26">
        <v>60.055999999999997</v>
      </c>
      <c r="BO54" s="6">
        <v>66.263000000000005</v>
      </c>
      <c r="BP54" s="6">
        <v>52.997999999999998</v>
      </c>
      <c r="BQ54" s="6"/>
      <c r="BR54" s="226">
        <v>50</v>
      </c>
      <c r="BS54" s="3">
        <v>90.6</v>
      </c>
      <c r="BT54" s="3">
        <v>2.9000000000000057</v>
      </c>
      <c r="BU54" s="3">
        <v>92.38</v>
      </c>
      <c r="BV54" s="3">
        <v>90.4</v>
      </c>
      <c r="BW54" s="3">
        <v>93.5</v>
      </c>
      <c r="BX54" s="3"/>
      <c r="BY54" s="226">
        <v>50</v>
      </c>
      <c r="BZ54" s="17">
        <v>15930</v>
      </c>
      <c r="CA54" s="17">
        <v>1123</v>
      </c>
      <c r="CB54" s="17">
        <v>16472.599999999999</v>
      </c>
      <c r="CC54" s="17">
        <v>16458</v>
      </c>
      <c r="CD54" s="17">
        <v>17053</v>
      </c>
      <c r="CE54" s="17"/>
      <c r="CF54" s="5">
        <v>43007</v>
      </c>
      <c r="CG54" s="17">
        <v>9561</v>
      </c>
      <c r="CH54" s="5">
        <v>43007</v>
      </c>
      <c r="CI54" s="17">
        <v>5828</v>
      </c>
      <c r="CJ54" s="5">
        <v>43007</v>
      </c>
      <c r="CK54" s="17">
        <v>1900</v>
      </c>
      <c r="CL54" s="5">
        <v>43014</v>
      </c>
      <c r="CM54" s="17">
        <v>788</v>
      </c>
      <c r="CN54" s="17">
        <v>2549</v>
      </c>
      <c r="CO54" s="4">
        <v>43307</v>
      </c>
      <c r="CP54" s="9">
        <v>145.40473333333333</v>
      </c>
      <c r="CQ54" s="5">
        <v>43014</v>
      </c>
      <c r="CR54" s="226">
        <v>748</v>
      </c>
      <c r="CS54" s="5">
        <v>43014</v>
      </c>
      <c r="CT54" s="12">
        <v>112</v>
      </c>
      <c r="CU54" s="4">
        <v>43287</v>
      </c>
      <c r="CV54" s="7">
        <v>82.33</v>
      </c>
      <c r="CW54" s="7">
        <v>45.94</v>
      </c>
      <c r="CX54" s="7">
        <v>124.14</v>
      </c>
      <c r="CY54" s="7">
        <v>41.15</v>
      </c>
      <c r="CZ54" s="7">
        <v>20.32</v>
      </c>
      <c r="DA54" s="4">
        <v>43287</v>
      </c>
      <c r="DB54" s="7">
        <v>62.75</v>
      </c>
      <c r="DC54" s="7">
        <v>185.02</v>
      </c>
      <c r="DD54" s="7">
        <v>124.35</v>
      </c>
      <c r="DE54" s="7">
        <v>46.91</v>
      </c>
      <c r="DF54" s="7">
        <v>73.66</v>
      </c>
      <c r="DG54" s="7">
        <v>69.650000000000006</v>
      </c>
      <c r="DH54" s="4">
        <v>43287</v>
      </c>
      <c r="DI54" s="7">
        <v>107.83</v>
      </c>
      <c r="DJ54" s="7">
        <v>111.18</v>
      </c>
      <c r="DK54" s="7">
        <v>70.2</v>
      </c>
      <c r="DL54" s="7">
        <v>42.45</v>
      </c>
      <c r="DM54" s="7">
        <v>132.99</v>
      </c>
      <c r="DN54" s="4">
        <v>43290</v>
      </c>
      <c r="DO54" s="7">
        <v>17.27</v>
      </c>
      <c r="DP54" s="7">
        <v>54</v>
      </c>
      <c r="DQ54" s="7">
        <v>17.190000000000001</v>
      </c>
      <c r="DR54" s="7">
        <v>16.315999999999999</v>
      </c>
    </row>
    <row r="55" spans="1:122" ht="15.75" customHeight="1">
      <c r="A55" s="4">
        <v>43287</v>
      </c>
      <c r="B55" s="7">
        <v>77.11</v>
      </c>
      <c r="C55" s="7">
        <v>73.8</v>
      </c>
      <c r="D55" s="7">
        <v>3.3100000000000023</v>
      </c>
      <c r="E55" s="4">
        <v>43287</v>
      </c>
      <c r="F55" s="7">
        <v>497.7</v>
      </c>
      <c r="G55" s="4">
        <v>43287</v>
      </c>
      <c r="H55" s="41">
        <v>330606</v>
      </c>
      <c r="I55" s="41">
        <v>34222</v>
      </c>
      <c r="J55" s="4">
        <v>43286</v>
      </c>
      <c r="K55" s="7">
        <v>4.480000000000004</v>
      </c>
      <c r="L55" s="7">
        <v>5.7000000000000028</v>
      </c>
      <c r="M55" s="229">
        <v>8.1499999999999915</v>
      </c>
      <c r="N55" s="4">
        <v>43287</v>
      </c>
      <c r="O55" s="7">
        <v>0.39000000000000057</v>
      </c>
      <c r="P55" s="7">
        <v>1.1700000000000017</v>
      </c>
      <c r="Q55" s="7">
        <v>3.2999999999999972</v>
      </c>
      <c r="R55" s="4">
        <v>43287</v>
      </c>
      <c r="S55" s="7">
        <v>3.3100000000000023</v>
      </c>
      <c r="T55" s="7">
        <v>3.0499999999999972</v>
      </c>
      <c r="U55" s="7">
        <v>2</v>
      </c>
      <c r="V55" s="4">
        <v>43286</v>
      </c>
      <c r="W55" s="7">
        <v>217.87</v>
      </c>
      <c r="X55" s="7">
        <v>212.93</v>
      </c>
      <c r="Y55" s="7">
        <v>18.565000000000001</v>
      </c>
      <c r="Z55" s="7">
        <v>16.491</v>
      </c>
      <c r="AA55" s="4">
        <v>43287</v>
      </c>
      <c r="AB55" s="7">
        <v>664.75</v>
      </c>
      <c r="AC55" s="7">
        <v>12.494</v>
      </c>
      <c r="AD55" s="4">
        <v>43287</v>
      </c>
      <c r="AE55" s="7">
        <v>9.51</v>
      </c>
      <c r="AF55" s="7">
        <v>9.8539999999999992</v>
      </c>
      <c r="AG55" s="7">
        <v>11.509</v>
      </c>
      <c r="AH55" s="7">
        <v>15.587999999999999</v>
      </c>
      <c r="AI55" s="4">
        <v>43004</v>
      </c>
      <c r="AJ55" s="10">
        <v>2411223</v>
      </c>
      <c r="AK55" s="10">
        <v>698180</v>
      </c>
      <c r="AL55" s="10">
        <v>244072</v>
      </c>
      <c r="AM55" s="10">
        <v>1284235</v>
      </c>
      <c r="AN55" s="10">
        <v>824910</v>
      </c>
      <c r="AO55" s="65">
        <f t="shared" si="0"/>
        <v>0.18833098390318936</v>
      </c>
      <c r="AP55" s="178">
        <f t="shared" si="1"/>
        <v>0.19049461621757921</v>
      </c>
      <c r="AQ55" s="226">
        <v>51</v>
      </c>
      <c r="AR55" s="226">
        <v>337.702</v>
      </c>
      <c r="AS55" s="226">
        <v>114.77500000000001</v>
      </c>
      <c r="AT55" s="226">
        <v>394.19850000000002</v>
      </c>
      <c r="AU55" s="226">
        <v>486.06299999999999</v>
      </c>
      <c r="AV55" s="226">
        <v>431.88200000000001</v>
      </c>
      <c r="AW55" s="226"/>
      <c r="AX55" s="226">
        <v>51</v>
      </c>
      <c r="AY55" s="28">
        <v>219.87200000000001</v>
      </c>
      <c r="AZ55" s="28">
        <v>8.5019999999999811</v>
      </c>
      <c r="BA55" s="28">
        <v>224.39619999999999</v>
      </c>
      <c r="BB55" s="28">
        <v>227.143</v>
      </c>
      <c r="BC55" s="226">
        <v>228.374</v>
      </c>
      <c r="BD55" s="226"/>
      <c r="BE55" s="226">
        <v>51</v>
      </c>
      <c r="BF55" s="226">
        <v>114.105</v>
      </c>
      <c r="BG55" s="226">
        <v>37.528999999999982</v>
      </c>
      <c r="BH55" s="226">
        <v>134.16720000000001</v>
      </c>
      <c r="BI55" s="226">
        <v>151.63399999999999</v>
      </c>
      <c r="BJ55" s="226">
        <v>129.935</v>
      </c>
      <c r="BK55" s="226"/>
      <c r="BL55" s="226">
        <v>51</v>
      </c>
      <c r="BM55" s="27">
        <v>28.797999999999998</v>
      </c>
      <c r="BN55" s="26">
        <v>62.100999999999999</v>
      </c>
      <c r="BO55" s="6">
        <v>66.435000000000002</v>
      </c>
      <c r="BP55" s="6">
        <v>51.414000000000001</v>
      </c>
      <c r="BQ55" s="6"/>
      <c r="BR55" s="226">
        <v>51</v>
      </c>
      <c r="BS55" s="3">
        <v>90.9</v>
      </c>
      <c r="BT55" s="3">
        <v>3.3999999999999915</v>
      </c>
      <c r="BU55" s="3">
        <v>92.82</v>
      </c>
      <c r="BV55" s="3">
        <v>90.6</v>
      </c>
      <c r="BW55" s="3">
        <v>94.3</v>
      </c>
      <c r="BX55" s="3"/>
      <c r="BY55" s="226">
        <v>51</v>
      </c>
      <c r="BZ55" s="17">
        <v>16100</v>
      </c>
      <c r="CA55" s="17">
        <v>1052</v>
      </c>
      <c r="CB55" s="17">
        <v>16563.8</v>
      </c>
      <c r="CC55" s="17">
        <v>16527</v>
      </c>
      <c r="CD55" s="17">
        <v>17152</v>
      </c>
      <c r="CE55" s="17"/>
      <c r="CF55" s="5">
        <v>43000</v>
      </c>
      <c r="CG55" s="17">
        <v>9547</v>
      </c>
      <c r="CH55" s="5">
        <v>43000</v>
      </c>
      <c r="CI55" s="17">
        <v>6253</v>
      </c>
      <c r="CJ55" s="5">
        <v>43000</v>
      </c>
      <c r="CK55" s="17">
        <v>1330</v>
      </c>
      <c r="CL55" s="5">
        <v>43007</v>
      </c>
      <c r="CM55" s="17">
        <v>839</v>
      </c>
      <c r="CN55" s="17">
        <v>2606</v>
      </c>
      <c r="CO55" s="4">
        <v>43306</v>
      </c>
      <c r="CP55" s="9">
        <v>144.99766666666665</v>
      </c>
      <c r="CQ55" s="5">
        <v>43007</v>
      </c>
      <c r="CR55" s="226">
        <v>750</v>
      </c>
      <c r="CS55" s="5">
        <v>43007</v>
      </c>
      <c r="CT55" s="12">
        <v>113</v>
      </c>
      <c r="CU55" s="4">
        <v>43286</v>
      </c>
      <c r="CV55" s="7">
        <v>82.31</v>
      </c>
      <c r="CW55" s="7">
        <v>46</v>
      </c>
      <c r="CX55" s="7">
        <v>123.98</v>
      </c>
      <c r="CY55" s="7">
        <v>40.97</v>
      </c>
      <c r="CZ55" s="7">
        <v>20.02</v>
      </c>
      <c r="DA55" s="4">
        <v>43286</v>
      </c>
      <c r="DB55" s="7">
        <v>61.9</v>
      </c>
      <c r="DC55" s="7">
        <v>183.33</v>
      </c>
      <c r="DD55" s="7">
        <v>123.22</v>
      </c>
      <c r="DE55" s="7">
        <v>46.33</v>
      </c>
      <c r="DF55" s="7">
        <v>72.58</v>
      </c>
      <c r="DG55" s="7">
        <v>68.930000000000007</v>
      </c>
      <c r="DH55" s="4">
        <v>43286</v>
      </c>
      <c r="DI55" s="7">
        <v>107.53</v>
      </c>
      <c r="DJ55" s="7">
        <v>110.15</v>
      </c>
      <c r="DK55" s="7">
        <v>69.599999999999994</v>
      </c>
      <c r="DL55" s="7">
        <v>41.87</v>
      </c>
      <c r="DM55" s="7">
        <v>131.88</v>
      </c>
      <c r="DN55" s="4">
        <v>43287</v>
      </c>
      <c r="DO55" s="7">
        <v>17.16</v>
      </c>
      <c r="DP55" s="7">
        <v>53.31</v>
      </c>
      <c r="DQ55" s="7">
        <v>16.914999999999999</v>
      </c>
      <c r="DR55" s="7">
        <v>16.18</v>
      </c>
    </row>
    <row r="56" spans="1:122" ht="15.75" customHeight="1">
      <c r="A56" s="4">
        <v>43286</v>
      </c>
      <c r="B56" s="7">
        <v>77.39</v>
      </c>
      <c r="C56" s="7">
        <v>72.94</v>
      </c>
      <c r="D56" s="7">
        <v>4.4500000000000028</v>
      </c>
      <c r="E56" s="4">
        <v>43286</v>
      </c>
      <c r="F56" s="7">
        <v>497.2</v>
      </c>
      <c r="G56" s="4">
        <v>43286</v>
      </c>
      <c r="H56" s="41">
        <v>212576</v>
      </c>
      <c r="I56" s="41">
        <v>34278</v>
      </c>
      <c r="J56" s="4">
        <v>43284</v>
      </c>
      <c r="K56" s="7">
        <v>5.2999999999999972</v>
      </c>
      <c r="L56" s="7">
        <v>7.2199999999999989</v>
      </c>
      <c r="M56" s="229">
        <v>9.8499999999999943</v>
      </c>
      <c r="N56" s="4">
        <v>43286</v>
      </c>
      <c r="O56" s="7">
        <v>0.56000000000000227</v>
      </c>
      <c r="P56" s="7">
        <v>1.5499999999999972</v>
      </c>
      <c r="Q56" s="7">
        <v>3.8400000000000034</v>
      </c>
      <c r="R56" s="4">
        <v>43286</v>
      </c>
      <c r="S56" s="7">
        <v>4.4500000000000028</v>
      </c>
      <c r="T56" s="7">
        <v>2.7099999999999937</v>
      </c>
      <c r="U56" s="7">
        <v>2.4000000000000057</v>
      </c>
      <c r="V56" s="4">
        <v>43284</v>
      </c>
      <c r="W56" s="7">
        <v>216.42</v>
      </c>
      <c r="X56" s="7">
        <v>211.76</v>
      </c>
      <c r="Y56" s="7">
        <v>16.756</v>
      </c>
      <c r="Z56" s="7">
        <v>14.798999999999999</v>
      </c>
      <c r="AA56" s="4">
        <v>43286</v>
      </c>
      <c r="AB56" s="7">
        <v>671.5</v>
      </c>
      <c r="AC56" s="7">
        <v>12.978999999999999</v>
      </c>
      <c r="AD56" s="4">
        <v>43286</v>
      </c>
      <c r="AE56" s="7">
        <v>10.51</v>
      </c>
      <c r="AF56" s="7">
        <v>9.4529999999999994</v>
      </c>
      <c r="AG56" s="7">
        <v>12.912000000000001</v>
      </c>
      <c r="AH56" s="7">
        <v>17.181999999999999</v>
      </c>
      <c r="AI56" s="4">
        <v>42997</v>
      </c>
      <c r="AJ56" s="10">
        <v>2377488</v>
      </c>
      <c r="AK56" s="10">
        <v>678156</v>
      </c>
      <c r="AL56" s="10">
        <v>260082</v>
      </c>
      <c r="AM56" s="10">
        <v>1278201</v>
      </c>
      <c r="AN56" s="10">
        <v>858264</v>
      </c>
      <c r="AO56" s="65">
        <f t="shared" si="0"/>
        <v>0.17584694433788942</v>
      </c>
      <c r="AP56" s="178">
        <f t="shared" si="1"/>
        <v>0.17663054450748017</v>
      </c>
      <c r="AQ56" s="226">
        <v>52</v>
      </c>
      <c r="AR56" s="226">
        <v>330.69499999999999</v>
      </c>
      <c r="AS56" s="226">
        <v>124.411</v>
      </c>
      <c r="AT56" s="226">
        <v>390.81074999999998</v>
      </c>
      <c r="AU56" s="226">
        <v>479.012</v>
      </c>
      <c r="AV56" s="226">
        <v>424.46300000000002</v>
      </c>
      <c r="AW56" s="226"/>
      <c r="AX56" s="226">
        <v>52</v>
      </c>
      <c r="AY56" s="28">
        <v>220.71600000000001</v>
      </c>
      <c r="AZ56" s="28">
        <v>14.73399999999998</v>
      </c>
      <c r="BA56" s="28">
        <v>227.96419999999998</v>
      </c>
      <c r="BB56" s="28">
        <v>235.45</v>
      </c>
      <c r="BC56" s="226">
        <v>233.18700000000001</v>
      </c>
      <c r="BD56" s="226"/>
      <c r="BE56" s="226">
        <v>52</v>
      </c>
      <c r="BF56" s="226">
        <v>119.14700000000001</v>
      </c>
      <c r="BG56" s="226">
        <v>42.537999999999997</v>
      </c>
      <c r="BH56" s="226">
        <v>139.69940000000003</v>
      </c>
      <c r="BI56" s="226">
        <v>161.685</v>
      </c>
      <c r="BJ56" s="226">
        <v>138.834</v>
      </c>
      <c r="BK56" s="226"/>
      <c r="BL56" s="226">
        <v>52</v>
      </c>
      <c r="BM56" s="27">
        <v>30.792999999999999</v>
      </c>
      <c r="BN56" s="26">
        <v>62.993000000000002</v>
      </c>
      <c r="BO56" s="6">
        <v>67.509</v>
      </c>
      <c r="BP56" s="6">
        <v>48.972999999999999</v>
      </c>
      <c r="BQ56" s="6"/>
      <c r="BR56" s="226">
        <v>52</v>
      </c>
      <c r="BS56" s="3">
        <v>91.2</v>
      </c>
      <c r="BT56" s="3">
        <v>3.7999999999999972</v>
      </c>
      <c r="BU56" s="3">
        <v>92.97999999999999</v>
      </c>
      <c r="BV56" s="3">
        <v>90.9</v>
      </c>
      <c r="BW56" s="226">
        <v>95</v>
      </c>
      <c r="BX56" s="226"/>
      <c r="BY56" s="226">
        <v>52</v>
      </c>
      <c r="BZ56" s="17">
        <v>16136</v>
      </c>
      <c r="CA56" s="17">
        <v>1119</v>
      </c>
      <c r="CB56" s="17">
        <v>16600.2</v>
      </c>
      <c r="CC56" s="17">
        <v>16595</v>
      </c>
      <c r="CD56" s="17">
        <v>17255</v>
      </c>
      <c r="CE56" s="17"/>
      <c r="CF56" s="5">
        <v>42993</v>
      </c>
      <c r="CG56" s="17">
        <v>9510</v>
      </c>
      <c r="CH56" s="5">
        <v>42993</v>
      </c>
      <c r="CI56" s="17">
        <v>6520</v>
      </c>
      <c r="CJ56" s="5">
        <v>42993</v>
      </c>
      <c r="CK56" s="17">
        <v>1390</v>
      </c>
      <c r="CL56" s="5">
        <v>43000</v>
      </c>
      <c r="CM56" s="17">
        <v>815</v>
      </c>
      <c r="CN56" s="17">
        <v>2589</v>
      </c>
      <c r="CO56" s="4">
        <v>43305</v>
      </c>
      <c r="CP56" s="9">
        <v>144.58013333333332</v>
      </c>
      <c r="CQ56" s="5">
        <v>43000</v>
      </c>
      <c r="CR56" s="226">
        <v>744</v>
      </c>
      <c r="CS56" s="5">
        <v>43000</v>
      </c>
      <c r="CT56" s="12">
        <v>122</v>
      </c>
      <c r="CU56" s="4">
        <v>43285</v>
      </c>
      <c r="CV56" s="7" t="e">
        <v>#N/A</v>
      </c>
      <c r="CW56" s="7" t="e">
        <v>#N/A</v>
      </c>
      <c r="CX56" s="7" t="e">
        <v>#N/A</v>
      </c>
      <c r="CY56" s="7" t="e">
        <v>#N/A</v>
      </c>
      <c r="CZ56" s="7">
        <v>19.850000000000001</v>
      </c>
      <c r="DA56" s="4">
        <v>43284</v>
      </c>
      <c r="DB56" s="7">
        <v>62.85</v>
      </c>
      <c r="DC56" s="7">
        <v>186.19</v>
      </c>
      <c r="DD56" s="7">
        <v>122.43</v>
      </c>
      <c r="DE56" s="7">
        <v>45.78</v>
      </c>
      <c r="DF56" s="7">
        <v>73.459999999999994</v>
      </c>
      <c r="DG56" s="7">
        <v>69.56</v>
      </c>
      <c r="DH56" s="4">
        <v>43284</v>
      </c>
      <c r="DI56" s="7">
        <v>108.17</v>
      </c>
      <c r="DJ56" s="7">
        <v>110.51</v>
      </c>
      <c r="DK56" s="7">
        <v>70.819999999999993</v>
      </c>
      <c r="DL56" s="7">
        <v>41.82</v>
      </c>
      <c r="DM56" s="7">
        <v>133.4</v>
      </c>
      <c r="DN56" s="4">
        <v>43286</v>
      </c>
      <c r="DO56" s="7">
        <v>17.254999999999999</v>
      </c>
      <c r="DP56" s="7">
        <v>53.72</v>
      </c>
      <c r="DQ56" s="7">
        <v>16.795000000000002</v>
      </c>
      <c r="DR56" s="7">
        <v>16.216000000000001</v>
      </c>
    </row>
    <row r="57" spans="1:122" ht="15.75" customHeight="1">
      <c r="A57" s="4">
        <v>43285</v>
      </c>
      <c r="B57" s="7">
        <v>78.239999999999995</v>
      </c>
      <c r="C57" s="7" t="e">
        <v>#N/A</v>
      </c>
      <c r="D57" s="7" t="e">
        <v>#N/A</v>
      </c>
      <c r="E57" s="4">
        <v>43285</v>
      </c>
      <c r="F57" s="7">
        <v>497.7</v>
      </c>
      <c r="G57" s="4">
        <v>43285</v>
      </c>
      <c r="H57" s="41">
        <v>319660</v>
      </c>
      <c r="I57" s="41">
        <v>33908</v>
      </c>
      <c r="J57" s="4">
        <v>43283</v>
      </c>
      <c r="K57" s="7">
        <v>4.6400000000000006</v>
      </c>
      <c r="L57" s="7">
        <v>6.7099999999999937</v>
      </c>
      <c r="M57" s="229">
        <v>9.6200000000000045</v>
      </c>
      <c r="N57" s="4">
        <v>43285</v>
      </c>
      <c r="O57" s="7">
        <v>0.67000000000000171</v>
      </c>
      <c r="P57" s="7">
        <v>1.8699999999999903</v>
      </c>
      <c r="Q57" s="7">
        <v>4.4699999999999989</v>
      </c>
      <c r="R57" s="4">
        <v>43285</v>
      </c>
      <c r="S57" s="7" t="e">
        <v>#N/A</v>
      </c>
      <c r="T57" s="7">
        <v>3.4499999999999886</v>
      </c>
      <c r="U57" s="7" t="e">
        <v>#N/A</v>
      </c>
      <c r="V57" s="4">
        <v>43283</v>
      </c>
      <c r="W57" s="7">
        <v>215.58</v>
      </c>
      <c r="X57" s="7">
        <v>210.48</v>
      </c>
      <c r="Y57" s="7">
        <v>16.603999999999999</v>
      </c>
      <c r="Z57" s="7">
        <v>14.462</v>
      </c>
      <c r="AA57" s="4">
        <v>43285</v>
      </c>
      <c r="AB57" s="7">
        <v>667.25</v>
      </c>
      <c r="AC57" s="7">
        <v>11.662000000000001</v>
      </c>
      <c r="AD57" s="4">
        <v>43285</v>
      </c>
      <c r="AE57" s="7" t="e">
        <v>#N/A</v>
      </c>
      <c r="AF57" s="7">
        <v>8.19</v>
      </c>
      <c r="AG57" s="7" t="e">
        <v>#N/A</v>
      </c>
      <c r="AH57" s="7">
        <v>15.928000000000001</v>
      </c>
      <c r="AI57" s="4">
        <v>42990</v>
      </c>
      <c r="AJ57" s="10">
        <v>2345125</v>
      </c>
      <c r="AK57" s="10">
        <v>662650</v>
      </c>
      <c r="AL57" s="10">
        <v>288170</v>
      </c>
      <c r="AM57" s="10">
        <v>1236352</v>
      </c>
      <c r="AN57" s="10">
        <v>857037</v>
      </c>
      <c r="AO57" s="65">
        <f t="shared" si="0"/>
        <v>0.15968445178828419</v>
      </c>
      <c r="AP57" s="178">
        <f t="shared" si="1"/>
        <v>0.16174617557699483</v>
      </c>
      <c r="CF57" s="5">
        <v>42986</v>
      </c>
      <c r="CG57" s="17">
        <v>9353</v>
      </c>
      <c r="CH57" s="5">
        <v>42986</v>
      </c>
      <c r="CI57" s="17">
        <v>6873</v>
      </c>
      <c r="CJ57" s="5">
        <v>42986</v>
      </c>
      <c r="CK57" s="17">
        <v>1414</v>
      </c>
      <c r="CL57" s="5">
        <v>42993</v>
      </c>
      <c r="CM57" s="17">
        <v>833</v>
      </c>
      <c r="CN57" s="17">
        <v>2634</v>
      </c>
      <c r="CO57" s="4">
        <v>43304</v>
      </c>
      <c r="CP57" s="9">
        <v>144.20293333333331</v>
      </c>
      <c r="CQ57" s="5">
        <v>42993</v>
      </c>
      <c r="CR57" s="12">
        <v>749</v>
      </c>
      <c r="CS57" s="5">
        <v>42993</v>
      </c>
      <c r="CT57" s="12">
        <v>112</v>
      </c>
      <c r="CU57" s="4">
        <v>43284</v>
      </c>
      <c r="CV57" s="7">
        <v>82.24</v>
      </c>
      <c r="CW57" s="7">
        <v>45.9</v>
      </c>
      <c r="CX57" s="7">
        <v>124.73</v>
      </c>
      <c r="CY57" s="7">
        <v>40.51</v>
      </c>
      <c r="CZ57" s="7">
        <v>20.22</v>
      </c>
      <c r="DA57" s="4">
        <v>43283</v>
      </c>
      <c r="DB57" s="7">
        <v>62.58</v>
      </c>
      <c r="DC57" s="7">
        <v>185.21</v>
      </c>
      <c r="DD57" s="7">
        <v>122.4</v>
      </c>
      <c r="DE57" s="7">
        <v>44.68</v>
      </c>
      <c r="DF57" s="7">
        <v>72.44</v>
      </c>
      <c r="DG57" s="7">
        <v>68.59</v>
      </c>
      <c r="DH57" s="4">
        <v>43283</v>
      </c>
      <c r="DI57" s="7">
        <v>109.23</v>
      </c>
      <c r="DJ57" s="7">
        <v>110.61</v>
      </c>
      <c r="DK57" s="7">
        <v>70.27</v>
      </c>
      <c r="DL57" s="7">
        <v>41.7</v>
      </c>
      <c r="DM57" s="7">
        <v>131.81</v>
      </c>
      <c r="DN57" s="4">
        <v>43285</v>
      </c>
      <c r="DO57" s="7">
        <v>16.925000000000001</v>
      </c>
      <c r="DP57" s="7">
        <v>52.96</v>
      </c>
      <c r="DQ57" s="7">
        <v>16.649999999999999</v>
      </c>
      <c r="DR57" s="7">
        <v>16.146000000000001</v>
      </c>
    </row>
    <row r="58" spans="1:122" ht="15.75" customHeight="1">
      <c r="A58" s="4">
        <v>43284</v>
      </c>
      <c r="B58" s="7">
        <v>77.760000000000005</v>
      </c>
      <c r="C58" s="7">
        <v>74.14</v>
      </c>
      <c r="D58" s="7">
        <v>3.6200000000000045</v>
      </c>
      <c r="E58" s="4">
        <v>43284</v>
      </c>
      <c r="F58" s="7">
        <v>501.9</v>
      </c>
      <c r="G58" s="4">
        <v>43284</v>
      </c>
      <c r="H58" s="41">
        <v>255268</v>
      </c>
      <c r="I58" s="41">
        <v>36494</v>
      </c>
      <c r="J58" s="4">
        <v>43280</v>
      </c>
      <c r="K58" s="7">
        <v>3.230000000000004</v>
      </c>
      <c r="L58" s="7">
        <v>5.3000000000000114</v>
      </c>
      <c r="M58" s="229">
        <v>8.5600000000000023</v>
      </c>
      <c r="N58" s="4">
        <v>43284</v>
      </c>
      <c r="O58" s="7">
        <v>0.67000000000000171</v>
      </c>
      <c r="P58" s="7">
        <v>1.8599999999999994</v>
      </c>
      <c r="Q58" s="7">
        <v>4.460000000000008</v>
      </c>
      <c r="R58" s="4">
        <v>43284</v>
      </c>
      <c r="S58" s="7">
        <v>3.6200000000000045</v>
      </c>
      <c r="T58" s="7">
        <v>2.9000000000000057</v>
      </c>
      <c r="U58" s="7">
        <v>2.2000000000000028</v>
      </c>
      <c r="V58" s="4">
        <v>43280</v>
      </c>
      <c r="W58" s="7">
        <v>220.93</v>
      </c>
      <c r="X58" s="7">
        <v>217.91</v>
      </c>
      <c r="Y58" s="7">
        <v>18.442</v>
      </c>
      <c r="Z58" s="7">
        <v>16.013999999999999</v>
      </c>
      <c r="AA58" s="4">
        <v>43284</v>
      </c>
      <c r="AB58" s="7">
        <v>657.25</v>
      </c>
      <c r="AC58" s="7">
        <v>10.73</v>
      </c>
      <c r="AD58" s="4">
        <v>43284</v>
      </c>
      <c r="AE58" s="7">
        <v>8.91</v>
      </c>
      <c r="AF58" s="7">
        <v>7.766</v>
      </c>
      <c r="AG58" s="7">
        <v>11.11</v>
      </c>
      <c r="AH58" s="7">
        <v>15.452</v>
      </c>
      <c r="AI58" s="4">
        <v>42983</v>
      </c>
      <c r="AJ58" s="10">
        <v>2326586</v>
      </c>
      <c r="AK58" s="10">
        <v>675605</v>
      </c>
      <c r="AL58" s="10">
        <v>293492</v>
      </c>
      <c r="AM58" s="10">
        <v>1204660</v>
      </c>
      <c r="AN58" s="10">
        <v>815931</v>
      </c>
      <c r="AO58" s="65">
        <f t="shared" si="0"/>
        <v>0.16423764262313967</v>
      </c>
      <c r="AP58" s="178">
        <f t="shared" si="1"/>
        <v>0.16708129422252174</v>
      </c>
      <c r="CF58" s="5">
        <v>42979</v>
      </c>
      <c r="CG58" s="17">
        <v>8780</v>
      </c>
      <c r="CH58" s="5">
        <v>42979</v>
      </c>
      <c r="CI58" s="17">
        <v>7259</v>
      </c>
      <c r="CJ58" s="5">
        <v>42979</v>
      </c>
      <c r="CK58" s="17">
        <v>1816</v>
      </c>
      <c r="CL58" s="5">
        <v>42986</v>
      </c>
      <c r="CM58" s="17">
        <v>875</v>
      </c>
      <c r="CN58" s="17">
        <v>2740</v>
      </c>
      <c r="CO58" s="4">
        <v>43303</v>
      </c>
      <c r="CP58" s="9">
        <v>144.26486666666668</v>
      </c>
      <c r="CQ58" s="5">
        <v>42986</v>
      </c>
      <c r="CR58" s="12">
        <v>756</v>
      </c>
      <c r="CS58" s="5">
        <v>42986</v>
      </c>
      <c r="CT58" s="12">
        <v>102</v>
      </c>
      <c r="CU58" s="4">
        <v>43283</v>
      </c>
      <c r="CV58" s="7">
        <v>81.760000000000005</v>
      </c>
      <c r="CW58" s="7">
        <v>45.2</v>
      </c>
      <c r="CX58" s="7">
        <v>124.25</v>
      </c>
      <c r="CY58" s="7">
        <v>40.369999999999997</v>
      </c>
      <c r="CZ58" s="7" t="e">
        <v>#N/A</v>
      </c>
      <c r="DA58" s="4">
        <v>43280</v>
      </c>
      <c r="DB58" s="7">
        <v>64.760000000000005</v>
      </c>
      <c r="DC58" s="7">
        <v>189.24</v>
      </c>
      <c r="DD58" s="7">
        <v>124.43</v>
      </c>
      <c r="DE58" s="7">
        <v>46.75</v>
      </c>
      <c r="DF58" s="7">
        <v>73.25</v>
      </c>
      <c r="DG58" s="7">
        <v>69.62</v>
      </c>
      <c r="DH58" s="4">
        <v>43280</v>
      </c>
      <c r="DI58" s="7">
        <v>110.83</v>
      </c>
      <c r="DJ58" s="7">
        <v>112.31</v>
      </c>
      <c r="DK58" s="7">
        <v>70.16</v>
      </c>
      <c r="DL58" s="7">
        <v>41.93</v>
      </c>
      <c r="DM58" s="7">
        <v>131.18</v>
      </c>
      <c r="DN58" s="4">
        <v>43284</v>
      </c>
      <c r="DO58" s="7">
        <v>16.86</v>
      </c>
      <c r="DP58" s="7">
        <v>52.73</v>
      </c>
      <c r="DQ58" s="7">
        <v>16.454999999999998</v>
      </c>
      <c r="DR58" s="7">
        <v>16.155999999999999</v>
      </c>
    </row>
    <row r="59" spans="1:122" ht="15.75" customHeight="1">
      <c r="A59" s="4">
        <v>43283</v>
      </c>
      <c r="B59" s="7">
        <v>77.3</v>
      </c>
      <c r="C59" s="7">
        <v>73.94</v>
      </c>
      <c r="D59" s="7">
        <v>3.3599999999999994</v>
      </c>
      <c r="E59" s="4">
        <v>43283</v>
      </c>
      <c r="F59" s="7">
        <v>502.6</v>
      </c>
      <c r="G59" s="4">
        <v>43283</v>
      </c>
      <c r="H59" s="41">
        <v>283214</v>
      </c>
      <c r="I59" s="41">
        <v>36276</v>
      </c>
      <c r="J59" s="4">
        <v>43279</v>
      </c>
      <c r="K59" s="7">
        <v>3.1099999999999994</v>
      </c>
      <c r="L59" s="7">
        <v>5.2999999999999972</v>
      </c>
      <c r="M59" s="229">
        <v>8.3299999999999983</v>
      </c>
      <c r="N59" s="4">
        <v>43283</v>
      </c>
      <c r="O59" s="7">
        <v>0.60999999999999943</v>
      </c>
      <c r="P59" s="7">
        <v>1.769999999999996</v>
      </c>
      <c r="Q59" s="7">
        <v>4.3299999999999983</v>
      </c>
      <c r="R59" s="4">
        <v>43283</v>
      </c>
      <c r="S59" s="7">
        <v>3.3599999999999994</v>
      </c>
      <c r="T59" s="7">
        <v>1.7800000000000011</v>
      </c>
      <c r="U59" s="7">
        <v>2.3500000000000085</v>
      </c>
      <c r="V59" s="4">
        <v>43279</v>
      </c>
      <c r="W59" s="7">
        <v>217.82</v>
      </c>
      <c r="X59" s="7">
        <v>213.29</v>
      </c>
      <c r="Y59" s="7">
        <v>18.068000000000001</v>
      </c>
      <c r="Z59" s="7">
        <v>14.981</v>
      </c>
      <c r="AA59" s="4">
        <v>43283</v>
      </c>
      <c r="AB59" s="7">
        <v>664.5</v>
      </c>
      <c r="AC59" s="7">
        <v>12.163</v>
      </c>
      <c r="AD59" s="4">
        <v>43283</v>
      </c>
      <c r="AE59" s="7">
        <v>8.4499999999999993</v>
      </c>
      <c r="AF59" s="7">
        <v>8.9860000000000007</v>
      </c>
      <c r="AG59" s="7">
        <v>10.798999999999999</v>
      </c>
      <c r="AH59" s="7">
        <v>15.176</v>
      </c>
      <c r="AI59" s="4">
        <v>42976</v>
      </c>
      <c r="AJ59" s="10">
        <v>2247058</v>
      </c>
      <c r="AK59" s="10">
        <v>663313</v>
      </c>
      <c r="AL59" s="10">
        <v>297448</v>
      </c>
      <c r="AM59" s="10">
        <v>1169408</v>
      </c>
      <c r="AN59" s="10">
        <v>788228</v>
      </c>
      <c r="AO59" s="65">
        <f t="shared" si="0"/>
        <v>0.16281956228989194</v>
      </c>
      <c r="AP59" s="178">
        <f t="shared" si="1"/>
        <v>0.16963514070397828</v>
      </c>
      <c r="CF59" s="5">
        <v>42972</v>
      </c>
      <c r="CG59" s="17">
        <v>9530</v>
      </c>
      <c r="CH59" s="5">
        <v>42972</v>
      </c>
      <c r="CI59" s="17">
        <v>7290</v>
      </c>
      <c r="CJ59" s="5">
        <v>42972</v>
      </c>
      <c r="CK59" s="17">
        <v>2161</v>
      </c>
      <c r="CL59" s="5">
        <v>42979</v>
      </c>
      <c r="CM59" s="17">
        <v>903</v>
      </c>
      <c r="CN59" s="17">
        <v>2733</v>
      </c>
      <c r="CO59" s="4">
        <v>43302</v>
      </c>
      <c r="CP59" s="9">
        <v>144.58546666666666</v>
      </c>
      <c r="CQ59" s="5">
        <v>42979</v>
      </c>
      <c r="CR59" s="12">
        <v>759</v>
      </c>
      <c r="CS59" s="5">
        <v>42979</v>
      </c>
      <c r="CT59" s="12">
        <v>102</v>
      </c>
      <c r="CU59" s="4">
        <v>43280</v>
      </c>
      <c r="CV59" s="7">
        <v>82.73</v>
      </c>
      <c r="CW59" s="7">
        <v>45.66</v>
      </c>
      <c r="CX59" s="7">
        <v>126.43</v>
      </c>
      <c r="CY59" s="7">
        <v>40.68</v>
      </c>
      <c r="CZ59" s="7">
        <v>20.49</v>
      </c>
      <c r="DA59" s="4">
        <v>43279</v>
      </c>
      <c r="DB59" s="7">
        <v>66.069999999999993</v>
      </c>
      <c r="DC59" s="7">
        <v>188.85</v>
      </c>
      <c r="DD59" s="7">
        <v>123.5</v>
      </c>
      <c r="DE59" s="7">
        <v>45.94</v>
      </c>
      <c r="DF59" s="7">
        <v>73.58</v>
      </c>
      <c r="DG59" s="7">
        <v>68.41</v>
      </c>
      <c r="DH59" s="4">
        <v>43279</v>
      </c>
      <c r="DI59" s="7">
        <v>109.11</v>
      </c>
      <c r="DJ59" s="7">
        <v>111.74</v>
      </c>
      <c r="DK59" s="7">
        <v>69.489999999999995</v>
      </c>
      <c r="DL59" s="7">
        <v>41.58</v>
      </c>
      <c r="DM59" s="7">
        <v>130.28</v>
      </c>
      <c r="DN59" s="4">
        <v>43283</v>
      </c>
      <c r="DO59" s="7">
        <v>16.68</v>
      </c>
      <c r="DP59" s="7">
        <v>52.21</v>
      </c>
      <c r="DQ59" s="7">
        <v>16.21</v>
      </c>
      <c r="DR59" s="7">
        <v>15.774000000000001</v>
      </c>
    </row>
    <row r="60" spans="1:122" ht="15.75" customHeight="1">
      <c r="A60" s="4">
        <v>43280</v>
      </c>
      <c r="B60" s="7">
        <v>79.44</v>
      </c>
      <c r="C60" s="7">
        <v>74.150000000000006</v>
      </c>
      <c r="D60" s="7">
        <v>5.289999999999992</v>
      </c>
      <c r="E60" s="4">
        <v>43280</v>
      </c>
      <c r="F60" s="7">
        <v>494.6</v>
      </c>
      <c r="G60" s="4">
        <v>43280</v>
      </c>
      <c r="H60" s="41">
        <v>252972</v>
      </c>
      <c r="I60" s="41">
        <v>36364</v>
      </c>
      <c r="J60" s="4">
        <v>43278</v>
      </c>
      <c r="K60" s="7">
        <v>2.8000000000000114</v>
      </c>
      <c r="L60" s="7">
        <v>4.7199999999999989</v>
      </c>
      <c r="M60" s="229">
        <v>7.5200000000000102</v>
      </c>
      <c r="N60" s="4">
        <v>43280</v>
      </c>
      <c r="O60" s="7">
        <v>0.57999999999999829</v>
      </c>
      <c r="P60" s="7">
        <v>1.7399999999999949</v>
      </c>
      <c r="Q60" s="7">
        <v>4.6599999999999966</v>
      </c>
      <c r="R60" s="4">
        <v>43280</v>
      </c>
      <c r="S60" s="7">
        <v>5.289999999999992</v>
      </c>
      <c r="T60" s="7">
        <v>3.8799999999999955</v>
      </c>
      <c r="U60" s="7">
        <v>3</v>
      </c>
      <c r="V60" s="4">
        <v>43278</v>
      </c>
      <c r="W60" s="7">
        <v>217.72</v>
      </c>
      <c r="X60" s="7">
        <v>213.36</v>
      </c>
      <c r="Y60" s="7">
        <v>18.783000000000001</v>
      </c>
      <c r="Z60" s="7">
        <v>15.872999999999999</v>
      </c>
      <c r="AA60" s="4">
        <v>43280</v>
      </c>
      <c r="AB60" s="7">
        <v>676.75</v>
      </c>
      <c r="AC60" s="7">
        <v>11.419</v>
      </c>
      <c r="AD60" s="4">
        <v>43280</v>
      </c>
      <c r="AE60" s="7">
        <v>9.7100000000000009</v>
      </c>
      <c r="AF60" s="7">
        <v>9.2949999999999999</v>
      </c>
      <c r="AG60" s="7">
        <v>12.714</v>
      </c>
      <c r="AH60" s="7">
        <v>16.823</v>
      </c>
      <c r="AI60" s="4">
        <v>42969</v>
      </c>
      <c r="AJ60" s="10">
        <v>2236977</v>
      </c>
      <c r="AK60" s="10">
        <v>676829</v>
      </c>
      <c r="AL60" s="10">
        <v>231381</v>
      </c>
      <c r="AM60" s="10">
        <v>1207115</v>
      </c>
      <c r="AN60" s="10">
        <v>751249</v>
      </c>
      <c r="AO60" s="65">
        <f t="shared" si="0"/>
        <v>0.19912945014633587</v>
      </c>
      <c r="AP60" s="178">
        <f t="shared" si="1"/>
        <v>0.20378662811463863</v>
      </c>
      <c r="CF60" s="5">
        <v>42965</v>
      </c>
      <c r="CG60" s="17">
        <v>9528</v>
      </c>
      <c r="CH60" s="5">
        <v>42965</v>
      </c>
      <c r="CI60" s="17">
        <v>7427</v>
      </c>
      <c r="CJ60" s="5">
        <v>42965</v>
      </c>
      <c r="CK60" s="17">
        <v>2319</v>
      </c>
      <c r="CL60" s="5">
        <v>42972</v>
      </c>
      <c r="CM60" s="17">
        <v>878</v>
      </c>
      <c r="CN60" s="17">
        <v>2744</v>
      </c>
      <c r="CO60" s="4">
        <v>43301</v>
      </c>
      <c r="CP60" s="9">
        <v>144.68340000000001</v>
      </c>
      <c r="CQ60" s="5">
        <v>42972</v>
      </c>
      <c r="CR60" s="12">
        <v>759</v>
      </c>
      <c r="CS60" s="5">
        <v>42972</v>
      </c>
      <c r="CT60" s="12">
        <v>115</v>
      </c>
      <c r="CU60" s="4">
        <v>43279</v>
      </c>
      <c r="CV60" s="7">
        <v>81.97</v>
      </c>
      <c r="CW60" s="7">
        <v>45.67</v>
      </c>
      <c r="CX60" s="7">
        <v>125.66</v>
      </c>
      <c r="CY60" s="7">
        <v>39.880000000000003</v>
      </c>
      <c r="CZ60" s="7">
        <v>20.170000000000002</v>
      </c>
      <c r="DA60" s="4">
        <v>43278</v>
      </c>
      <c r="DB60" s="7">
        <v>67.180000000000007</v>
      </c>
      <c r="DC60" s="7">
        <v>192.8</v>
      </c>
      <c r="DD60" s="7">
        <v>123.93</v>
      </c>
      <c r="DE60" s="7">
        <v>45.89</v>
      </c>
      <c r="DF60" s="7">
        <v>74.33</v>
      </c>
      <c r="DG60" s="7">
        <v>68.739999999999995</v>
      </c>
      <c r="DH60" s="4">
        <v>43278</v>
      </c>
      <c r="DI60" s="7">
        <v>109.52</v>
      </c>
      <c r="DJ60" s="7">
        <v>110.71</v>
      </c>
      <c r="DK60" s="7">
        <v>69.2</v>
      </c>
      <c r="DL60" s="7">
        <v>41.73</v>
      </c>
      <c r="DM60" s="7">
        <v>129.9</v>
      </c>
      <c r="DN60" s="4">
        <v>43280</v>
      </c>
      <c r="DO60" s="7">
        <v>16.765000000000001</v>
      </c>
      <c r="DP60" s="7">
        <v>52.21</v>
      </c>
      <c r="DQ60" s="7">
        <v>16.335000000000001</v>
      </c>
      <c r="DR60" s="7">
        <v>15.906000000000001</v>
      </c>
    </row>
    <row r="61" spans="1:122" ht="15.75" customHeight="1">
      <c r="A61" s="4">
        <v>43279</v>
      </c>
      <c r="B61" s="7">
        <v>77.849999999999994</v>
      </c>
      <c r="C61" s="7">
        <v>73.45</v>
      </c>
      <c r="D61" s="7">
        <v>4.3999999999999915</v>
      </c>
      <c r="E61" s="4">
        <v>43279</v>
      </c>
      <c r="F61" s="7">
        <v>491.9</v>
      </c>
      <c r="G61" s="4">
        <v>43279</v>
      </c>
      <c r="H61" s="41">
        <v>260304</v>
      </c>
      <c r="I61" s="41">
        <v>36606</v>
      </c>
      <c r="J61" s="4">
        <v>43277</v>
      </c>
      <c r="K61" s="7">
        <v>2.3700000000000045</v>
      </c>
      <c r="L61" s="7">
        <v>3.7900000000000063</v>
      </c>
      <c r="M61" s="229">
        <v>6.1599999999999966</v>
      </c>
      <c r="N61" s="4">
        <v>43279</v>
      </c>
      <c r="O61" s="7">
        <v>0.51999999999999602</v>
      </c>
      <c r="P61" s="7">
        <v>1.5300000000000011</v>
      </c>
      <c r="Q61" s="7">
        <v>4.0099999999999909</v>
      </c>
      <c r="R61" s="4">
        <v>43279</v>
      </c>
      <c r="S61" s="7">
        <v>4.3999999999999915</v>
      </c>
      <c r="T61" s="7">
        <v>2.8999999999999915</v>
      </c>
      <c r="U61" s="7">
        <v>2.3999999999999915</v>
      </c>
      <c r="V61" s="4">
        <v>43277</v>
      </c>
      <c r="W61" s="7">
        <v>212.9</v>
      </c>
      <c r="X61" s="7">
        <v>207.46</v>
      </c>
      <c r="Y61" s="7">
        <v>19.035</v>
      </c>
      <c r="Z61" s="7">
        <v>15.850999999999999</v>
      </c>
      <c r="AA61" s="4">
        <v>43279</v>
      </c>
      <c r="AB61" s="7">
        <v>666.25</v>
      </c>
      <c r="AC61" s="7">
        <v>11.579000000000001</v>
      </c>
      <c r="AD61" s="4">
        <v>43279</v>
      </c>
      <c r="AE61" s="7">
        <v>9.32</v>
      </c>
      <c r="AF61" s="7">
        <v>9.2089999999999996</v>
      </c>
      <c r="AG61" s="7">
        <v>11.72</v>
      </c>
      <c r="AH61" s="7">
        <v>16.010000000000002</v>
      </c>
      <c r="AI61" s="4">
        <v>42962</v>
      </c>
      <c r="AJ61" s="10">
        <v>2311603</v>
      </c>
      <c r="AK61" s="10">
        <v>699351</v>
      </c>
      <c r="AL61" s="10">
        <v>235878</v>
      </c>
      <c r="AM61" s="10">
        <v>1255059</v>
      </c>
      <c r="AN61" s="10">
        <v>781560</v>
      </c>
      <c r="AO61" s="65">
        <f t="shared" si="0"/>
        <v>0.20049852851030217</v>
      </c>
      <c r="AP61" s="178">
        <f t="shared" si="1"/>
        <v>0.20483577846195908</v>
      </c>
      <c r="CF61" s="5">
        <v>42958</v>
      </c>
      <c r="CG61" s="17">
        <v>9502</v>
      </c>
      <c r="CH61" s="5">
        <v>42958</v>
      </c>
      <c r="CI61" s="17">
        <v>7217</v>
      </c>
      <c r="CJ61" s="5">
        <v>42958</v>
      </c>
      <c r="CK61" s="17">
        <v>2293</v>
      </c>
      <c r="CL61" s="5">
        <v>42965</v>
      </c>
      <c r="CM61" s="17">
        <v>898</v>
      </c>
      <c r="CN61" s="17">
        <v>2897</v>
      </c>
      <c r="CO61" s="4">
        <v>43300</v>
      </c>
      <c r="CP61" s="9">
        <v>145.17620000000002</v>
      </c>
      <c r="CQ61" s="5">
        <v>42965</v>
      </c>
      <c r="CR61" s="12">
        <v>763</v>
      </c>
      <c r="CS61" s="5">
        <v>42965</v>
      </c>
      <c r="CT61" s="12">
        <v>121</v>
      </c>
      <c r="CU61" s="4">
        <v>43278</v>
      </c>
      <c r="CV61" s="7">
        <v>81.709999999999994</v>
      </c>
      <c r="CW61" s="7">
        <v>45.44</v>
      </c>
      <c r="CX61" s="7">
        <v>126</v>
      </c>
      <c r="CY61" s="7">
        <v>39.9</v>
      </c>
      <c r="CZ61" s="7">
        <v>20.64</v>
      </c>
      <c r="DA61" s="4">
        <v>43277</v>
      </c>
      <c r="DB61" s="7">
        <v>65.209999999999994</v>
      </c>
      <c r="DC61" s="7">
        <v>186.28</v>
      </c>
      <c r="DD61" s="7">
        <v>119.68</v>
      </c>
      <c r="DE61" s="7">
        <v>44.17</v>
      </c>
      <c r="DF61" s="7">
        <v>73.069999999999993</v>
      </c>
      <c r="DG61" s="7">
        <v>67.34</v>
      </c>
      <c r="DH61" s="4">
        <v>43277</v>
      </c>
      <c r="DI61" s="7">
        <v>110.25</v>
      </c>
      <c r="DJ61" s="7">
        <v>110.81</v>
      </c>
      <c r="DK61" s="7">
        <v>70.540000000000006</v>
      </c>
      <c r="DL61" s="7">
        <v>43.03</v>
      </c>
      <c r="DM61" s="7">
        <v>131.66</v>
      </c>
      <c r="DN61" s="4">
        <v>43279</v>
      </c>
      <c r="DO61" s="7">
        <v>16.875</v>
      </c>
      <c r="DP61" s="7">
        <v>52.17</v>
      </c>
      <c r="DQ61" s="7">
        <v>16.204999999999998</v>
      </c>
      <c r="DR61" s="7">
        <v>15.91</v>
      </c>
    </row>
    <row r="62" spans="1:122" ht="15.75" customHeight="1">
      <c r="A62" s="4">
        <v>43278</v>
      </c>
      <c r="B62" s="7">
        <v>77.62</v>
      </c>
      <c r="C62" s="7">
        <v>72.760000000000005</v>
      </c>
      <c r="D62" s="7">
        <v>4.8599999999999994</v>
      </c>
      <c r="E62" s="4">
        <v>43278</v>
      </c>
      <c r="F62" s="7">
        <v>476.9</v>
      </c>
      <c r="G62" s="4">
        <v>43278</v>
      </c>
      <c r="H62" s="41">
        <v>295640</v>
      </c>
      <c r="I62" s="41">
        <v>39126</v>
      </c>
      <c r="J62" s="4">
        <v>43276</v>
      </c>
      <c r="K62" s="7">
        <v>1.8999999999999915</v>
      </c>
      <c r="L62" s="7">
        <v>2.9699999999999989</v>
      </c>
      <c r="M62" s="229">
        <v>5.07</v>
      </c>
      <c r="N62" s="4">
        <v>43278</v>
      </c>
      <c r="O62" s="7">
        <v>0.45000000000000284</v>
      </c>
      <c r="P62" s="7">
        <v>1.4100000000000108</v>
      </c>
      <c r="Q62" s="7">
        <v>3.7000000000000028</v>
      </c>
      <c r="R62" s="4">
        <v>43278</v>
      </c>
      <c r="S62" s="7">
        <v>4.8599999999999994</v>
      </c>
      <c r="T62" s="7">
        <v>3.6600000000000108</v>
      </c>
      <c r="U62" s="7">
        <v>2.1999999999999886</v>
      </c>
      <c r="V62" s="4">
        <v>43276</v>
      </c>
      <c r="W62" s="7">
        <v>210.04</v>
      </c>
      <c r="X62" s="7">
        <v>205.15</v>
      </c>
      <c r="Y62" s="7">
        <v>20.295999999999999</v>
      </c>
      <c r="Z62" s="7">
        <v>17.344000000000001</v>
      </c>
      <c r="AA62" s="4">
        <v>43278</v>
      </c>
      <c r="AB62" s="7">
        <v>667</v>
      </c>
      <c r="AC62" s="7">
        <v>11.91</v>
      </c>
      <c r="AD62" s="4">
        <v>43278</v>
      </c>
      <c r="AE62" s="7">
        <v>9.82</v>
      </c>
      <c r="AF62" s="7">
        <v>9.9459999999999997</v>
      </c>
      <c r="AG62" s="7">
        <v>12.317</v>
      </c>
      <c r="AH62" s="7">
        <v>16.843</v>
      </c>
      <c r="AI62" s="4">
        <v>42955</v>
      </c>
      <c r="AJ62" s="10">
        <v>2215548</v>
      </c>
      <c r="AK62" s="10">
        <v>707536</v>
      </c>
      <c r="AL62" s="10">
        <v>226907</v>
      </c>
      <c r="AM62" s="10">
        <v>1191616</v>
      </c>
      <c r="AN62" s="10">
        <v>714874</v>
      </c>
      <c r="AO62" s="65">
        <f t="shared" si="0"/>
        <v>0.2169345913516656</v>
      </c>
      <c r="AP62" s="178">
        <f t="shared" si="1"/>
        <v>0.21518017212897214</v>
      </c>
      <c r="CF62" s="5">
        <v>42951</v>
      </c>
      <c r="CG62" s="17">
        <v>9423</v>
      </c>
      <c r="CH62" s="5">
        <v>42951</v>
      </c>
      <c r="CI62" s="17">
        <v>7222</v>
      </c>
      <c r="CJ62" s="5">
        <v>42951</v>
      </c>
      <c r="CK62" s="17">
        <v>2347</v>
      </c>
      <c r="CL62" s="5">
        <v>42958</v>
      </c>
      <c r="CM62" s="17">
        <v>896</v>
      </c>
      <c r="CN62" s="17">
        <v>2612</v>
      </c>
      <c r="CO62" s="4">
        <v>43299</v>
      </c>
      <c r="CP62" s="9">
        <v>145.29686666666666</v>
      </c>
      <c r="CQ62" s="5">
        <v>42958</v>
      </c>
      <c r="CR62" s="12">
        <v>768</v>
      </c>
      <c r="CS62" s="5">
        <v>42958</v>
      </c>
      <c r="CT62" s="12">
        <v>127</v>
      </c>
      <c r="CU62" s="4">
        <v>43277</v>
      </c>
      <c r="CV62" s="7">
        <v>80.64</v>
      </c>
      <c r="CW62" s="7">
        <v>44.89</v>
      </c>
      <c r="CX62" s="7">
        <v>124.16</v>
      </c>
      <c r="CY62" s="7">
        <v>39.950000000000003</v>
      </c>
      <c r="CZ62" s="7">
        <v>20.21</v>
      </c>
      <c r="DA62" s="4">
        <v>43276</v>
      </c>
      <c r="DB62" s="7">
        <v>64.02</v>
      </c>
      <c r="DC62" s="7">
        <v>182.27</v>
      </c>
      <c r="DD62" s="7">
        <v>116.83</v>
      </c>
      <c r="DE62" s="7">
        <v>43.14</v>
      </c>
      <c r="DF62" s="7">
        <v>71.89</v>
      </c>
      <c r="DG62" s="7">
        <v>66.14</v>
      </c>
      <c r="DH62" s="4">
        <v>43276</v>
      </c>
      <c r="DI62" s="7">
        <v>109.26</v>
      </c>
      <c r="DJ62" s="7">
        <v>110.45</v>
      </c>
      <c r="DK62" s="7">
        <v>69.97</v>
      </c>
      <c r="DL62" s="7">
        <v>42.57</v>
      </c>
      <c r="DM62" s="7">
        <v>130.47999999999999</v>
      </c>
      <c r="DN62" s="4">
        <v>43278</v>
      </c>
      <c r="DO62" s="7">
        <v>16.805</v>
      </c>
      <c r="DP62" s="7">
        <v>52.49</v>
      </c>
      <c r="DQ62" s="7">
        <v>16.25</v>
      </c>
      <c r="DR62" s="7">
        <v>15.858000000000001</v>
      </c>
    </row>
    <row r="63" spans="1:122" ht="15.75" customHeight="1">
      <c r="A63" s="4">
        <v>43277</v>
      </c>
      <c r="B63" s="7">
        <v>76.31</v>
      </c>
      <c r="C63" s="7">
        <v>70.53</v>
      </c>
      <c r="D63" s="7">
        <v>5.7800000000000011</v>
      </c>
      <c r="E63" s="4">
        <v>43277</v>
      </c>
      <c r="F63" s="7">
        <v>468</v>
      </c>
      <c r="G63" s="4">
        <v>43277</v>
      </c>
      <c r="H63" s="41">
        <v>184420</v>
      </c>
      <c r="I63" s="41">
        <v>35956</v>
      </c>
      <c r="J63" s="4">
        <v>43273</v>
      </c>
      <c r="K63" s="7">
        <v>1.789999999999992</v>
      </c>
      <c r="L63" s="7">
        <v>3.019999999999996</v>
      </c>
      <c r="M63" s="229">
        <v>5.4200000000000017</v>
      </c>
      <c r="N63" s="4">
        <v>43277</v>
      </c>
      <c r="O63" s="7">
        <v>0.48000000000000398</v>
      </c>
      <c r="P63" s="7">
        <v>1.4300000000000068</v>
      </c>
      <c r="Q63" s="7">
        <v>3.3799999999999955</v>
      </c>
      <c r="R63" s="4">
        <v>43277</v>
      </c>
      <c r="S63" s="7">
        <v>5.7800000000000011</v>
      </c>
      <c r="T63" s="7">
        <v>4.0400000000000063</v>
      </c>
      <c r="U63" s="7">
        <v>3.5</v>
      </c>
      <c r="V63" s="4">
        <v>43273</v>
      </c>
      <c r="W63" s="7">
        <v>212.54</v>
      </c>
      <c r="X63" s="7">
        <v>207.05</v>
      </c>
      <c r="Y63" s="7">
        <v>20.204999999999998</v>
      </c>
      <c r="Z63" s="7">
        <v>17.004999999999999</v>
      </c>
      <c r="AA63" s="4">
        <v>43277</v>
      </c>
      <c r="AB63" s="7">
        <v>645</v>
      </c>
      <c r="AC63" s="7">
        <v>10.266999999999999</v>
      </c>
      <c r="AD63" s="4">
        <v>43277</v>
      </c>
      <c r="AE63" s="7">
        <v>8.9499999999999993</v>
      </c>
      <c r="AF63" s="7">
        <v>8.3759999999999994</v>
      </c>
      <c r="AG63" s="7">
        <v>12.448</v>
      </c>
      <c r="AH63" s="7">
        <v>16.913</v>
      </c>
      <c r="AI63" s="4">
        <v>42948</v>
      </c>
      <c r="AJ63" s="10">
        <v>2219691</v>
      </c>
      <c r="AK63" s="10">
        <v>717912</v>
      </c>
      <c r="AL63" s="10">
        <v>231147</v>
      </c>
      <c r="AM63" s="10">
        <v>1217844</v>
      </c>
      <c r="AN63" s="10">
        <v>732709</v>
      </c>
      <c r="AO63" s="65">
        <f t="shared" si="0"/>
        <v>0.21929403687269985</v>
      </c>
      <c r="AP63" s="178">
        <f t="shared" si="1"/>
        <v>0.21855970042677111</v>
      </c>
      <c r="CF63" s="5">
        <v>42944</v>
      </c>
      <c r="CG63" s="17">
        <v>9430</v>
      </c>
      <c r="CH63" s="5">
        <v>42944</v>
      </c>
      <c r="CI63" s="17">
        <v>7131</v>
      </c>
      <c r="CJ63" s="5">
        <v>42944</v>
      </c>
      <c r="CK63" s="17">
        <v>2675</v>
      </c>
      <c r="CL63" s="5">
        <v>42951</v>
      </c>
      <c r="CM63" s="17">
        <v>916</v>
      </c>
      <c r="CN63" s="17">
        <v>2715</v>
      </c>
      <c r="CO63" s="4">
        <v>43298</v>
      </c>
      <c r="CP63" s="9">
        <v>145.23253333333332</v>
      </c>
      <c r="CQ63" s="5">
        <v>42951</v>
      </c>
      <c r="CR63" s="12">
        <v>765</v>
      </c>
      <c r="CS63" s="5">
        <v>42951</v>
      </c>
      <c r="CT63" s="12">
        <v>124</v>
      </c>
      <c r="CU63" s="4">
        <v>43276</v>
      </c>
      <c r="CV63" s="7">
        <v>79.739999999999995</v>
      </c>
      <c r="CW63" s="7">
        <v>44.24</v>
      </c>
      <c r="CX63" s="7">
        <v>122.61</v>
      </c>
      <c r="CY63" s="7">
        <v>38.700000000000003</v>
      </c>
      <c r="CZ63" s="7">
        <v>19.739999999999998</v>
      </c>
      <c r="DA63" s="4">
        <v>43273</v>
      </c>
      <c r="DB63" s="7">
        <v>66.2</v>
      </c>
      <c r="DC63" s="7">
        <v>185.65</v>
      </c>
      <c r="DD63" s="7">
        <v>118.51</v>
      </c>
      <c r="DE63" s="7">
        <v>44.76</v>
      </c>
      <c r="DF63" s="7">
        <v>74.11</v>
      </c>
      <c r="DG63" s="7">
        <v>67.78</v>
      </c>
      <c r="DH63" s="4">
        <v>43273</v>
      </c>
      <c r="DI63" s="7">
        <v>112.24</v>
      </c>
      <c r="DJ63" s="7">
        <v>112.02</v>
      </c>
      <c r="DK63" s="7">
        <v>72.62</v>
      </c>
      <c r="DL63" s="7">
        <v>44.46</v>
      </c>
      <c r="DM63" s="7">
        <v>135.05000000000001</v>
      </c>
      <c r="DN63" s="4">
        <v>43277</v>
      </c>
      <c r="DO63" s="7">
        <v>16.515000000000001</v>
      </c>
      <c r="DP63" s="7">
        <v>51.48</v>
      </c>
      <c r="DQ63" s="7">
        <v>16.03</v>
      </c>
      <c r="DR63" s="7">
        <v>15.432</v>
      </c>
    </row>
    <row r="64" spans="1:122" ht="15.75" customHeight="1">
      <c r="A64" s="4">
        <v>43276</v>
      </c>
      <c r="B64" s="7">
        <v>74.73</v>
      </c>
      <c r="C64" s="7">
        <v>68.08</v>
      </c>
      <c r="D64" s="7">
        <v>6.6500000000000057</v>
      </c>
      <c r="E64" s="4">
        <v>43276</v>
      </c>
      <c r="F64" s="7">
        <v>467</v>
      </c>
      <c r="G64" s="4">
        <v>43276</v>
      </c>
      <c r="H64" s="41">
        <v>254096</v>
      </c>
      <c r="I64" s="41">
        <v>34400</v>
      </c>
      <c r="J64" s="4">
        <v>43272</v>
      </c>
      <c r="K64" s="7">
        <v>1.3500000000000085</v>
      </c>
      <c r="L64" s="7">
        <v>2.3200000000000074</v>
      </c>
      <c r="M64" s="229">
        <v>4.460000000000008</v>
      </c>
      <c r="N64" s="4">
        <v>43276</v>
      </c>
      <c r="O64" s="7">
        <v>0.51000000000000512</v>
      </c>
      <c r="P64" s="7">
        <v>1.4399999999999977</v>
      </c>
      <c r="Q64" s="7">
        <v>3.3100000000000023</v>
      </c>
      <c r="R64" s="4">
        <v>43276</v>
      </c>
      <c r="S64" s="7">
        <v>6.6500000000000057</v>
      </c>
      <c r="T64" s="7">
        <v>3.0100000000000051</v>
      </c>
      <c r="U64" s="7">
        <v>3.5</v>
      </c>
      <c r="V64" s="4">
        <v>43272</v>
      </c>
      <c r="W64" s="7">
        <v>207.01</v>
      </c>
      <c r="X64" s="7">
        <v>201.23</v>
      </c>
      <c r="Y64" s="7">
        <v>21.576000000000001</v>
      </c>
      <c r="Z64" s="7">
        <v>18.292000000000002</v>
      </c>
      <c r="AA64" s="4">
        <v>43276</v>
      </c>
      <c r="AB64" s="7">
        <v>643.5</v>
      </c>
      <c r="AC64" s="7">
        <v>11.646000000000001</v>
      </c>
      <c r="AD64" s="4">
        <v>43276</v>
      </c>
      <c r="AE64" s="7">
        <v>10.33</v>
      </c>
      <c r="AF64" s="7">
        <v>8.8060000000000009</v>
      </c>
      <c r="AG64" s="7">
        <v>10.331</v>
      </c>
      <c r="AH64" s="7">
        <v>18.327999999999999</v>
      </c>
      <c r="AI64" s="4">
        <v>42941</v>
      </c>
      <c r="AJ64" s="10">
        <v>2149971</v>
      </c>
      <c r="AK64" s="10">
        <v>659050</v>
      </c>
      <c r="AL64" s="10">
        <v>235712</v>
      </c>
      <c r="AM64" s="10">
        <v>1186870</v>
      </c>
      <c r="AN64" s="10">
        <v>764804</v>
      </c>
      <c r="AO64" s="65">
        <f t="shared" si="0"/>
        <v>0.19690405126394728</v>
      </c>
      <c r="AP64" s="178">
        <f t="shared" si="1"/>
        <v>0.19631241537676555</v>
      </c>
      <c r="CF64" s="5">
        <v>42937</v>
      </c>
      <c r="CG64" s="17">
        <v>9410</v>
      </c>
      <c r="CH64" s="5">
        <v>42937</v>
      </c>
      <c r="CI64" s="17">
        <v>6987</v>
      </c>
      <c r="CJ64" s="5">
        <v>42937</v>
      </c>
      <c r="CK64" s="17">
        <v>2552</v>
      </c>
      <c r="CL64" s="5">
        <v>42944</v>
      </c>
      <c r="CM64" s="17">
        <v>864</v>
      </c>
      <c r="CN64" s="17">
        <v>2817</v>
      </c>
      <c r="CO64" s="4">
        <v>43297</v>
      </c>
      <c r="CP64" s="9">
        <v>145.57666666666665</v>
      </c>
      <c r="CQ64" s="13">
        <v>42944</v>
      </c>
      <c r="CR64" s="12">
        <v>766</v>
      </c>
      <c r="CS64" s="13">
        <v>42944</v>
      </c>
      <c r="CT64" s="12">
        <v>129</v>
      </c>
      <c r="CU64" s="4">
        <v>43273</v>
      </c>
      <c r="CV64" s="7">
        <v>81.38</v>
      </c>
      <c r="CW64" s="7">
        <v>45.78</v>
      </c>
      <c r="CX64" s="7">
        <v>125.1</v>
      </c>
      <c r="CY64" s="7">
        <v>40.159999999999997</v>
      </c>
      <c r="CZ64" s="7">
        <v>20.02</v>
      </c>
      <c r="DA64" s="4">
        <v>43272</v>
      </c>
      <c r="DB64" s="7">
        <v>62.85</v>
      </c>
      <c r="DC64" s="7">
        <v>178.02</v>
      </c>
      <c r="DD64" s="7">
        <v>116.6</v>
      </c>
      <c r="DE64" s="7">
        <v>44.36</v>
      </c>
      <c r="DF64" s="7">
        <v>69.459999999999994</v>
      </c>
      <c r="DG64" s="7">
        <v>65.11</v>
      </c>
      <c r="DH64" s="4">
        <v>43272</v>
      </c>
      <c r="DI64" s="7">
        <v>111.22</v>
      </c>
      <c r="DJ64" s="7">
        <v>111.45</v>
      </c>
      <c r="DK64" s="7">
        <v>72.48</v>
      </c>
      <c r="DL64" s="7">
        <v>44.24</v>
      </c>
      <c r="DM64" s="7">
        <v>135.06</v>
      </c>
      <c r="DN64" s="4">
        <v>43276</v>
      </c>
      <c r="DO64" s="7">
        <v>16.420000000000002</v>
      </c>
      <c r="DP64" s="7">
        <v>51.67</v>
      </c>
      <c r="DQ64" s="7">
        <v>15.95</v>
      </c>
      <c r="DR64" s="7">
        <v>15.282</v>
      </c>
    </row>
    <row r="65" spans="1:122" ht="15.75" customHeight="1">
      <c r="A65" s="4">
        <v>43273</v>
      </c>
      <c r="B65" s="7">
        <v>75.55</v>
      </c>
      <c r="C65" s="7">
        <v>68.58</v>
      </c>
      <c r="D65" s="7">
        <v>6.9699999999999989</v>
      </c>
      <c r="E65" s="4">
        <v>43273</v>
      </c>
      <c r="F65" s="7">
        <v>457.4</v>
      </c>
      <c r="G65" s="4">
        <v>43273</v>
      </c>
      <c r="H65" s="41">
        <v>271166</v>
      </c>
      <c r="I65" s="41">
        <v>35592</v>
      </c>
      <c r="J65" s="4">
        <v>43271</v>
      </c>
      <c r="K65" s="7">
        <v>0.98000000000000398</v>
      </c>
      <c r="L65" s="7">
        <v>2.0300000000000011</v>
      </c>
      <c r="M65" s="229">
        <v>3.990000000000002</v>
      </c>
      <c r="N65" s="4">
        <v>43273</v>
      </c>
      <c r="O65" s="7">
        <v>0.60999999999999943</v>
      </c>
      <c r="P65" s="7">
        <v>1.6400000000000006</v>
      </c>
      <c r="Q65" s="7">
        <v>3.7800000000000011</v>
      </c>
      <c r="R65" s="4">
        <v>43273</v>
      </c>
      <c r="S65" s="7">
        <v>6.9699999999999989</v>
      </c>
      <c r="T65" s="7">
        <v>4.480000000000004</v>
      </c>
      <c r="U65" s="7">
        <v>3.9000000000000057</v>
      </c>
      <c r="V65" s="4">
        <v>43271</v>
      </c>
      <c r="W65" s="7">
        <v>210.71</v>
      </c>
      <c r="X65" s="7">
        <v>202.35</v>
      </c>
      <c r="Y65" s="7">
        <v>22.939</v>
      </c>
      <c r="Z65" s="7">
        <v>18.760000000000002</v>
      </c>
      <c r="AA65" s="4">
        <v>43273</v>
      </c>
      <c r="AB65" s="7">
        <v>646.25</v>
      </c>
      <c r="AC65" s="7">
        <v>11.689</v>
      </c>
      <c r="AD65" s="4">
        <v>43273</v>
      </c>
      <c r="AE65" s="7">
        <v>10.28</v>
      </c>
      <c r="AF65" s="7">
        <v>8.4589999999999996</v>
      </c>
      <c r="AG65" s="7">
        <v>13.781000000000001</v>
      </c>
      <c r="AH65" s="7">
        <v>18.071999999999999</v>
      </c>
      <c r="AI65" s="4">
        <v>42934</v>
      </c>
      <c r="AJ65" s="10">
        <v>2140060</v>
      </c>
      <c r="AK65" s="10">
        <v>652015</v>
      </c>
      <c r="AL65" s="10">
        <v>255556</v>
      </c>
      <c r="AM65" s="10">
        <v>1202174</v>
      </c>
      <c r="AN65" s="10">
        <v>803854</v>
      </c>
      <c r="AO65" s="65">
        <f t="shared" si="0"/>
        <v>0.18525602085922824</v>
      </c>
      <c r="AP65" s="178">
        <f t="shared" si="1"/>
        <v>0.18612562264609403</v>
      </c>
      <c r="CF65" s="5">
        <v>42930</v>
      </c>
      <c r="CG65" s="17">
        <v>9429</v>
      </c>
      <c r="CH65" s="5">
        <v>42930</v>
      </c>
      <c r="CI65" s="17">
        <v>7106</v>
      </c>
      <c r="CJ65" s="5">
        <v>42930</v>
      </c>
      <c r="CK65" s="17">
        <v>2759</v>
      </c>
      <c r="CL65" s="5">
        <v>42937</v>
      </c>
      <c r="CM65" s="17">
        <v>808</v>
      </c>
      <c r="CN65" s="17">
        <v>2831</v>
      </c>
      <c r="CO65" s="4">
        <v>43296</v>
      </c>
      <c r="CP65" s="9">
        <v>146.1842</v>
      </c>
      <c r="CQ65" s="13">
        <v>42937</v>
      </c>
      <c r="CR65" s="12">
        <v>764</v>
      </c>
      <c r="CS65" s="13">
        <v>42937</v>
      </c>
      <c r="CT65" s="12">
        <v>118</v>
      </c>
      <c r="CU65" s="4">
        <v>43272</v>
      </c>
      <c r="CV65" s="7">
        <v>79.69</v>
      </c>
      <c r="CW65" s="7">
        <v>44.16</v>
      </c>
      <c r="CX65" s="7">
        <v>122.59</v>
      </c>
      <c r="CY65" s="7">
        <v>39.22</v>
      </c>
      <c r="CZ65" s="7">
        <v>19.670000000000002</v>
      </c>
      <c r="DA65" s="4">
        <v>43271</v>
      </c>
      <c r="DB65" s="7">
        <v>63.78</v>
      </c>
      <c r="DC65" s="7">
        <v>183.24</v>
      </c>
      <c r="DD65" s="7">
        <v>119.43</v>
      </c>
      <c r="DE65" s="7">
        <v>45.68</v>
      </c>
      <c r="DF65" s="7">
        <v>70.099999999999994</v>
      </c>
      <c r="DG65" s="7">
        <v>67.47</v>
      </c>
      <c r="DH65" s="4">
        <v>43271</v>
      </c>
      <c r="DI65" s="7">
        <v>115.73</v>
      </c>
      <c r="DJ65" s="7">
        <v>114.59</v>
      </c>
      <c r="DK65" s="7">
        <v>73.819999999999993</v>
      </c>
      <c r="DL65" s="7">
        <v>45.96</v>
      </c>
      <c r="DM65" s="7">
        <v>137.08000000000001</v>
      </c>
      <c r="DN65" s="4">
        <v>43273</v>
      </c>
      <c r="DO65" s="7">
        <v>16.7</v>
      </c>
      <c r="DP65" s="7">
        <v>52.48</v>
      </c>
      <c r="DQ65" s="7">
        <v>16.09</v>
      </c>
      <c r="DR65" s="7">
        <v>15.635999999999999</v>
      </c>
    </row>
    <row r="66" spans="1:122" ht="15.75" customHeight="1">
      <c r="A66" s="4">
        <v>43272</v>
      </c>
      <c r="B66" s="7">
        <v>73.05</v>
      </c>
      <c r="C66" s="7">
        <v>65.540000000000006</v>
      </c>
      <c r="D66" s="7">
        <v>7.5099999999999909</v>
      </c>
      <c r="E66" s="4">
        <v>43272</v>
      </c>
      <c r="F66" s="7">
        <v>463.5</v>
      </c>
      <c r="G66" s="4">
        <v>43272</v>
      </c>
      <c r="H66" s="41">
        <v>312444</v>
      </c>
      <c r="I66" s="41">
        <v>34196</v>
      </c>
      <c r="J66" s="4">
        <v>43270</v>
      </c>
      <c r="K66" s="7">
        <v>0.50999999999999091</v>
      </c>
      <c r="L66" s="7">
        <v>1.3499999999999943</v>
      </c>
      <c r="M66" s="229">
        <v>3.019999999999996</v>
      </c>
      <c r="N66" s="4">
        <v>43272</v>
      </c>
      <c r="O66" s="7">
        <v>0.62999999999999545</v>
      </c>
      <c r="P66" s="7">
        <v>1.4899999999999949</v>
      </c>
      <c r="Q66" s="7">
        <v>3.3599999999999994</v>
      </c>
      <c r="R66" s="4">
        <v>43272</v>
      </c>
      <c r="S66" s="7">
        <v>7.5099999999999909</v>
      </c>
      <c r="T66" s="7">
        <v>2.8799999999999955</v>
      </c>
      <c r="U66" s="7">
        <v>6.7999999999999972</v>
      </c>
      <c r="V66" s="4">
        <v>43270</v>
      </c>
      <c r="W66" s="7">
        <v>212.18</v>
      </c>
      <c r="X66" s="7">
        <v>203.79</v>
      </c>
      <c r="Y66" s="7">
        <v>24.045999999999999</v>
      </c>
      <c r="Z66" s="7">
        <v>20.521999999999998</v>
      </c>
      <c r="AA66" s="4">
        <v>43272</v>
      </c>
      <c r="AB66" s="7">
        <v>635.5</v>
      </c>
      <c r="AC66" s="7">
        <v>12.252000000000001</v>
      </c>
      <c r="AD66" s="4">
        <v>43272</v>
      </c>
      <c r="AE66" s="7">
        <v>8.31</v>
      </c>
      <c r="AF66" s="7">
        <v>9.0749999999999993</v>
      </c>
      <c r="AG66" s="7">
        <v>14.656000000000001</v>
      </c>
      <c r="AH66" s="7">
        <v>19.387</v>
      </c>
      <c r="AI66" s="4">
        <v>42927</v>
      </c>
      <c r="AJ66" s="10">
        <v>2133575</v>
      </c>
      <c r="AK66" s="10">
        <v>629009</v>
      </c>
      <c r="AL66" s="10">
        <v>270984</v>
      </c>
      <c r="AM66" s="10">
        <v>1173515</v>
      </c>
      <c r="AN66" s="10">
        <v>812144</v>
      </c>
      <c r="AO66" s="65">
        <f t="shared" si="0"/>
        <v>0.16780520956610384</v>
      </c>
      <c r="AP66" s="178">
        <f t="shared" si="1"/>
        <v>0.1693734694116682</v>
      </c>
      <c r="CF66" s="5">
        <v>42923</v>
      </c>
      <c r="CG66" s="17">
        <v>9397</v>
      </c>
      <c r="CH66" s="5">
        <v>42923</v>
      </c>
      <c r="CI66" s="17">
        <v>7128</v>
      </c>
      <c r="CJ66" s="5">
        <v>42923</v>
      </c>
      <c r="CK66" s="17">
        <v>2579</v>
      </c>
      <c r="CL66" s="5">
        <v>42930</v>
      </c>
      <c r="CM66" s="17">
        <v>797</v>
      </c>
      <c r="CN66" s="17">
        <v>2917</v>
      </c>
      <c r="CO66" s="4">
        <v>43295</v>
      </c>
      <c r="CP66" s="9">
        <v>146.49653333333333</v>
      </c>
      <c r="CQ66" s="13">
        <v>42930</v>
      </c>
      <c r="CR66" s="12">
        <v>765</v>
      </c>
      <c r="CS66" s="13">
        <v>42930</v>
      </c>
      <c r="CT66" s="12">
        <v>106</v>
      </c>
      <c r="CU66" s="4">
        <v>43271</v>
      </c>
      <c r="CV66" s="7">
        <v>80.45</v>
      </c>
      <c r="CW66" s="7">
        <v>44.76</v>
      </c>
      <c r="CX66" s="7">
        <v>125.29</v>
      </c>
      <c r="CY66" s="7">
        <v>39.869999999999997</v>
      </c>
      <c r="CZ66" s="7">
        <v>20.32</v>
      </c>
      <c r="DA66" s="4">
        <v>43270</v>
      </c>
      <c r="DB66" s="7">
        <v>62.23</v>
      </c>
      <c r="DC66" s="7">
        <v>180.14</v>
      </c>
      <c r="DD66" s="7">
        <v>117.08</v>
      </c>
      <c r="DE66" s="7">
        <v>43.26</v>
      </c>
      <c r="DF66" s="7">
        <v>69.08</v>
      </c>
      <c r="DG66" s="7">
        <v>66.260000000000005</v>
      </c>
      <c r="DH66" s="4">
        <v>43270</v>
      </c>
      <c r="DI66" s="7">
        <v>116.62</v>
      </c>
      <c r="DJ66" s="7">
        <v>114.58</v>
      </c>
      <c r="DK66" s="7">
        <v>74.52</v>
      </c>
      <c r="DL66" s="7">
        <v>47.32</v>
      </c>
      <c r="DM66" s="7">
        <v>137.99</v>
      </c>
      <c r="DN66" s="4">
        <v>43272</v>
      </c>
      <c r="DO66" s="7">
        <v>16.25</v>
      </c>
      <c r="DP66" s="7">
        <v>50.8</v>
      </c>
      <c r="DQ66" s="7">
        <v>15.61</v>
      </c>
      <c r="DR66" s="7">
        <v>15.162000000000001</v>
      </c>
    </row>
    <row r="67" spans="1:122" ht="15.75" customHeight="1">
      <c r="A67" s="4">
        <v>43271</v>
      </c>
      <c r="B67" s="7">
        <v>74.739999999999995</v>
      </c>
      <c r="C67" s="7">
        <v>66.22</v>
      </c>
      <c r="D67" s="7">
        <v>8.519999999999996</v>
      </c>
      <c r="E67" s="4">
        <v>43271</v>
      </c>
      <c r="F67" s="7">
        <v>462.2</v>
      </c>
      <c r="G67" s="4">
        <v>43271</v>
      </c>
      <c r="H67" s="41">
        <v>223134</v>
      </c>
      <c r="I67" s="41">
        <v>32990</v>
      </c>
      <c r="J67" s="4">
        <v>43269</v>
      </c>
      <c r="K67" s="7">
        <v>0.56999999999999318</v>
      </c>
      <c r="L67" s="7">
        <v>1.5499999999999972</v>
      </c>
      <c r="M67" s="229">
        <v>3.3399999999999963</v>
      </c>
      <c r="N67" s="4">
        <v>43271</v>
      </c>
      <c r="O67" s="7">
        <v>0.84999999999999432</v>
      </c>
      <c r="P67" s="7">
        <v>1.8399999999999892</v>
      </c>
      <c r="Q67" s="7">
        <v>3.8399999999999892</v>
      </c>
      <c r="R67" s="4">
        <v>43271</v>
      </c>
      <c r="S67" s="7">
        <v>8.519999999999996</v>
      </c>
      <c r="T67" s="7">
        <v>2.3799999999999955</v>
      </c>
      <c r="U67" s="7">
        <v>8.25</v>
      </c>
      <c r="V67" s="4">
        <v>43269</v>
      </c>
      <c r="W67" s="7">
        <v>213.16</v>
      </c>
      <c r="X67" s="7">
        <v>205.46</v>
      </c>
      <c r="Y67" s="7">
        <v>23.677</v>
      </c>
      <c r="Z67" s="7">
        <v>20.443000000000001</v>
      </c>
      <c r="AA67" s="4">
        <v>43271</v>
      </c>
      <c r="AB67" s="7">
        <v>647.25</v>
      </c>
      <c r="AC67" s="7">
        <v>12.273</v>
      </c>
      <c r="AD67" s="4">
        <v>43271</v>
      </c>
      <c r="AE67" s="7">
        <v>7</v>
      </c>
      <c r="AF67" s="7">
        <v>9.0660000000000007</v>
      </c>
      <c r="AG67" s="7">
        <v>15.247</v>
      </c>
      <c r="AH67" s="7">
        <v>20.152999999999999</v>
      </c>
      <c r="AI67" s="4">
        <v>42920</v>
      </c>
      <c r="AJ67" s="10">
        <v>2172632</v>
      </c>
      <c r="AK67" s="10">
        <v>633802</v>
      </c>
      <c r="AL67" s="10">
        <v>292755</v>
      </c>
      <c r="AM67" s="10">
        <v>1183286</v>
      </c>
      <c r="AN67" s="10">
        <v>845140</v>
      </c>
      <c r="AO67" s="65">
        <f t="shared" si="0"/>
        <v>0.15697412171044153</v>
      </c>
      <c r="AP67" s="178">
        <f t="shared" si="1"/>
        <v>0.15563887487618705</v>
      </c>
      <c r="CF67" s="5">
        <v>42916</v>
      </c>
      <c r="CG67" s="17">
        <v>9338</v>
      </c>
      <c r="CH67" s="5">
        <v>42916</v>
      </c>
      <c r="CI67" s="17">
        <v>7281</v>
      </c>
      <c r="CJ67" s="5">
        <v>42916</v>
      </c>
      <c r="CK67" s="17">
        <v>2521</v>
      </c>
      <c r="CL67" s="5">
        <v>42923</v>
      </c>
      <c r="CM67" s="17">
        <v>823</v>
      </c>
      <c r="CN67" s="17">
        <v>2901</v>
      </c>
      <c r="CO67" s="4">
        <v>43294</v>
      </c>
      <c r="CP67" s="9">
        <v>146.58253333333332</v>
      </c>
      <c r="CQ67" s="13">
        <v>42923</v>
      </c>
      <c r="CR67" s="12">
        <v>763</v>
      </c>
      <c r="CS67" s="13">
        <v>42923</v>
      </c>
      <c r="CT67" s="12">
        <v>105</v>
      </c>
      <c r="CU67" s="4">
        <v>43270</v>
      </c>
      <c r="CV67" s="7">
        <v>80.7</v>
      </c>
      <c r="CW67" s="7">
        <v>45.15</v>
      </c>
      <c r="CX67" s="7">
        <v>125.54</v>
      </c>
      <c r="CY67" s="7">
        <v>39.53</v>
      </c>
      <c r="CZ67" s="7">
        <v>19.84</v>
      </c>
      <c r="DA67" s="4">
        <v>43269</v>
      </c>
      <c r="DB67" s="7">
        <v>62.1</v>
      </c>
      <c r="DC67" s="7">
        <v>184.6</v>
      </c>
      <c r="DD67" s="7">
        <v>116.62</v>
      </c>
      <c r="DE67" s="7">
        <v>42.84</v>
      </c>
      <c r="DF67" s="7">
        <v>69.64</v>
      </c>
      <c r="DG67" s="7">
        <v>66.599999999999994</v>
      </c>
      <c r="DH67" s="4">
        <v>43269</v>
      </c>
      <c r="DI67" s="7">
        <v>116.54</v>
      </c>
      <c r="DJ67" s="7">
        <v>114.94</v>
      </c>
      <c r="DK67" s="7">
        <v>74.790000000000006</v>
      </c>
      <c r="DL67" s="7">
        <v>47.41</v>
      </c>
      <c r="DM67" s="7">
        <v>138.38</v>
      </c>
      <c r="DN67" s="4">
        <v>43271</v>
      </c>
      <c r="DO67" s="7">
        <v>16.355</v>
      </c>
      <c r="DP67" s="7">
        <v>51.25</v>
      </c>
      <c r="DQ67" s="7">
        <v>15.595000000000001</v>
      </c>
      <c r="DR67" s="7">
        <v>15.433999999999999</v>
      </c>
    </row>
    <row r="68" spans="1:122" ht="15.75" customHeight="1">
      <c r="A68" s="4">
        <v>43270</v>
      </c>
      <c r="B68" s="7">
        <v>75.08</v>
      </c>
      <c r="C68" s="7">
        <v>65.069999999999993</v>
      </c>
      <c r="D68" s="7">
        <v>10.010000000000005</v>
      </c>
      <c r="E68" s="4">
        <v>43270</v>
      </c>
      <c r="F68" s="7">
        <v>460.7</v>
      </c>
      <c r="G68" s="4">
        <v>43270</v>
      </c>
      <c r="H68" s="41">
        <v>75788</v>
      </c>
      <c r="I68" s="41">
        <v>31970</v>
      </c>
      <c r="J68" s="4">
        <v>43266</v>
      </c>
      <c r="K68" s="7">
        <v>0.65999999999999659</v>
      </c>
      <c r="L68" s="7">
        <v>1.5399999999999991</v>
      </c>
      <c r="M68" s="229">
        <v>3.2199999999999989</v>
      </c>
      <c r="N68" s="4">
        <v>43270</v>
      </c>
      <c r="O68" s="7">
        <v>0.92000000000000171</v>
      </c>
      <c r="P68" s="7">
        <v>1.8999999999999915</v>
      </c>
      <c r="Q68" s="7">
        <v>3.8299999999999983</v>
      </c>
      <c r="R68" s="4">
        <v>43270</v>
      </c>
      <c r="S68" s="7">
        <v>10.010000000000005</v>
      </c>
      <c r="T68" s="7">
        <v>3.2099999999999937</v>
      </c>
      <c r="U68" s="7">
        <v>9.9000000000000057</v>
      </c>
      <c r="V68" s="4">
        <v>43266</v>
      </c>
      <c r="W68" s="7">
        <v>208.7</v>
      </c>
      <c r="X68" s="7">
        <v>202.32</v>
      </c>
      <c r="Y68" s="7">
        <v>22.989000000000001</v>
      </c>
      <c r="Z68" s="7">
        <v>20.216999999999999</v>
      </c>
      <c r="AA68" s="4">
        <v>43270</v>
      </c>
      <c r="AB68" s="7">
        <v>647.75</v>
      </c>
      <c r="AC68" s="7">
        <v>11.9</v>
      </c>
      <c r="AD68" s="4">
        <v>43270</v>
      </c>
      <c r="AE68" s="7">
        <v>6.91</v>
      </c>
      <c r="AF68" s="7">
        <v>8.6029999999999998</v>
      </c>
      <c r="AG68" s="7">
        <v>16.814</v>
      </c>
      <c r="AH68" s="7">
        <v>21.696000000000002</v>
      </c>
      <c r="AI68" s="4">
        <v>42913</v>
      </c>
      <c r="AJ68" s="10">
        <v>2143111</v>
      </c>
      <c r="AK68" s="10">
        <v>638878</v>
      </c>
      <c r="AL68" s="10">
        <v>311690</v>
      </c>
      <c r="AM68" s="10">
        <v>1158776</v>
      </c>
      <c r="AN68" s="10">
        <v>812438</v>
      </c>
      <c r="AO68" s="65">
        <f t="shared" si="0"/>
        <v>0.15266964706914388</v>
      </c>
      <c r="AP68" s="178">
        <f t="shared" si="1"/>
        <v>0.1616052551641049</v>
      </c>
      <c r="CF68" s="5">
        <v>42909</v>
      </c>
      <c r="CG68" s="17">
        <v>9250</v>
      </c>
      <c r="CH68" s="5">
        <v>42909</v>
      </c>
      <c r="CI68" s="17">
        <v>7484</v>
      </c>
      <c r="CJ68" s="5">
        <v>42909</v>
      </c>
      <c r="CK68" s="17">
        <v>2574</v>
      </c>
      <c r="CL68" s="5">
        <v>42916</v>
      </c>
      <c r="CM68" s="17">
        <v>862</v>
      </c>
      <c r="CN68" s="17">
        <v>2945</v>
      </c>
      <c r="CO68" s="4">
        <v>43293</v>
      </c>
      <c r="CP68" s="9">
        <v>146.6454</v>
      </c>
      <c r="CQ68" s="13">
        <v>42916</v>
      </c>
      <c r="CR68" s="12">
        <v>756</v>
      </c>
      <c r="CS68" s="13">
        <v>42916</v>
      </c>
      <c r="CT68" s="12">
        <v>112</v>
      </c>
      <c r="CU68" s="4">
        <v>43269</v>
      </c>
      <c r="CV68" s="7">
        <v>80.819999999999993</v>
      </c>
      <c r="CW68" s="7">
        <v>45.35</v>
      </c>
      <c r="CX68" s="7">
        <v>125.97</v>
      </c>
      <c r="CY68" s="7">
        <v>39.75</v>
      </c>
      <c r="CZ68" s="7">
        <v>19.96</v>
      </c>
      <c r="DA68" s="4">
        <v>43266</v>
      </c>
      <c r="DB68" s="7">
        <v>60.79</v>
      </c>
      <c r="DC68" s="7">
        <v>184.2</v>
      </c>
      <c r="DD68" s="7">
        <v>114.18</v>
      </c>
      <c r="DE68" s="7">
        <v>41.61</v>
      </c>
      <c r="DF68" s="7">
        <v>68.489999999999995</v>
      </c>
      <c r="DG68" s="7">
        <v>65.36</v>
      </c>
      <c r="DH68" s="4">
        <v>43266</v>
      </c>
      <c r="DI68" s="7">
        <v>115.18</v>
      </c>
      <c r="DJ68" s="7">
        <v>114.3</v>
      </c>
      <c r="DK68" s="7">
        <v>73.56</v>
      </c>
      <c r="DL68" s="7">
        <v>46.69</v>
      </c>
      <c r="DM68" s="7">
        <v>136</v>
      </c>
      <c r="DN68" s="4">
        <v>43270</v>
      </c>
      <c r="DO68" s="7">
        <v>16.625</v>
      </c>
      <c r="DP68" s="7">
        <v>51.79</v>
      </c>
      <c r="DQ68" s="7">
        <v>15.765000000000001</v>
      </c>
      <c r="DR68" s="7">
        <v>15.54</v>
      </c>
    </row>
    <row r="69" spans="1:122" ht="15.75" customHeight="1">
      <c r="A69" s="4">
        <v>43269</v>
      </c>
      <c r="B69" s="7">
        <v>75.34</v>
      </c>
      <c r="C69" s="7">
        <v>65.849999999999994</v>
      </c>
      <c r="D69" s="7">
        <v>9.4900000000000091</v>
      </c>
      <c r="E69" s="4">
        <v>43266</v>
      </c>
      <c r="F69" s="7">
        <v>468.2</v>
      </c>
      <c r="G69" s="4">
        <v>43266</v>
      </c>
      <c r="H69" s="41">
        <v>182254</v>
      </c>
      <c r="I69" s="41">
        <v>28670</v>
      </c>
      <c r="J69" s="4">
        <v>43265</v>
      </c>
      <c r="K69" s="7">
        <v>0.62000000000000455</v>
      </c>
      <c r="L69" s="7">
        <v>1.5999999999999943</v>
      </c>
      <c r="M69" s="229">
        <v>3.2199999999999989</v>
      </c>
      <c r="N69" s="4">
        <v>43269</v>
      </c>
      <c r="O69" s="7">
        <v>0.82000000000000739</v>
      </c>
      <c r="P69" s="7">
        <v>1.7400000000000091</v>
      </c>
      <c r="Q69" s="7">
        <v>3.6800000000000068</v>
      </c>
      <c r="R69" s="4">
        <v>43269</v>
      </c>
      <c r="S69" s="7">
        <v>9.4900000000000091</v>
      </c>
      <c r="T69" s="7">
        <v>4.0799999999999983</v>
      </c>
      <c r="U69" s="7">
        <v>8.8500000000000085</v>
      </c>
      <c r="V69" s="4">
        <v>43265</v>
      </c>
      <c r="W69" s="7">
        <v>215.87</v>
      </c>
      <c r="X69" s="7">
        <v>209.1</v>
      </c>
      <c r="Y69" s="7">
        <v>23.774999999999999</v>
      </c>
      <c r="Z69" s="7">
        <v>20.931999999999999</v>
      </c>
      <c r="AA69" s="4">
        <v>43269</v>
      </c>
      <c r="AB69" s="7">
        <v>648</v>
      </c>
      <c r="AC69" s="7">
        <v>11.707000000000001</v>
      </c>
      <c r="AD69" s="4">
        <v>43269</v>
      </c>
      <c r="AE69" s="7">
        <v>7.53</v>
      </c>
      <c r="AF69" s="7">
        <v>8.5749999999999993</v>
      </c>
      <c r="AG69" s="7">
        <v>16.376000000000001</v>
      </c>
      <c r="AH69" s="7">
        <v>21.521000000000001</v>
      </c>
      <c r="AI69" s="4">
        <v>42906</v>
      </c>
      <c r="AJ69" s="10">
        <v>2118015</v>
      </c>
      <c r="AK69" s="10">
        <v>628548</v>
      </c>
      <c r="AL69" s="10">
        <v>299784</v>
      </c>
      <c r="AM69" s="10">
        <v>1143120</v>
      </c>
      <c r="AN69" s="10">
        <v>783406</v>
      </c>
      <c r="AO69" s="65">
        <f t="shared" ref="AO69:AO132" si="2">(AK69-AL69)/AJ69</f>
        <v>0.15522269672311104</v>
      </c>
      <c r="AP69" s="178">
        <f t="shared" ref="AP69:AP132" si="3">(AM69-AN69)/AJ69</f>
        <v>0.16983543553751981</v>
      </c>
      <c r="CF69" s="5">
        <v>42902</v>
      </c>
      <c r="CG69" s="17">
        <v>9350</v>
      </c>
      <c r="CH69" s="5">
        <v>42902</v>
      </c>
      <c r="CI69" s="17">
        <v>7282</v>
      </c>
      <c r="CJ69" s="5">
        <v>42902</v>
      </c>
      <c r="CK69" s="17">
        <v>2433</v>
      </c>
      <c r="CL69" s="5">
        <v>42909</v>
      </c>
      <c r="CM69" s="17">
        <v>869</v>
      </c>
      <c r="CN69" s="17">
        <v>2867</v>
      </c>
      <c r="CO69" s="4">
        <v>43292</v>
      </c>
      <c r="CP69" s="9">
        <v>147.09493333333333</v>
      </c>
      <c r="CQ69" s="13">
        <v>42909</v>
      </c>
      <c r="CR69" s="12">
        <v>758</v>
      </c>
      <c r="CS69" s="13">
        <v>42909</v>
      </c>
      <c r="CT69" s="12">
        <v>98</v>
      </c>
      <c r="CU69" s="4">
        <v>43266</v>
      </c>
      <c r="CV69" s="7">
        <v>80.66</v>
      </c>
      <c r="CW69" s="7">
        <v>45.13</v>
      </c>
      <c r="CX69" s="7">
        <v>124.04</v>
      </c>
      <c r="CY69" s="7">
        <v>39.17</v>
      </c>
      <c r="CZ69" s="7">
        <v>19.940000000000001</v>
      </c>
      <c r="DA69" s="4">
        <v>43265</v>
      </c>
      <c r="DB69" s="7">
        <v>64.260000000000005</v>
      </c>
      <c r="DC69" s="7">
        <v>191.45</v>
      </c>
      <c r="DD69" s="7">
        <v>117.53</v>
      </c>
      <c r="DE69" s="7">
        <v>42.89</v>
      </c>
      <c r="DF69" s="7">
        <v>71.040000000000006</v>
      </c>
      <c r="DG69" s="7">
        <v>68.13</v>
      </c>
      <c r="DH69" s="4">
        <v>43265</v>
      </c>
      <c r="DI69" s="7">
        <v>116.82</v>
      </c>
      <c r="DJ69" s="7">
        <v>115.55</v>
      </c>
      <c r="DK69" s="7">
        <v>75.19</v>
      </c>
      <c r="DL69" s="7">
        <v>47.29</v>
      </c>
      <c r="DM69" s="7">
        <v>139.02000000000001</v>
      </c>
      <c r="DN69" s="4">
        <v>43269</v>
      </c>
      <c r="DO69" s="7">
        <v>16.68</v>
      </c>
      <c r="DP69" s="7">
        <v>52.23</v>
      </c>
      <c r="DQ69" s="7">
        <v>16.045000000000002</v>
      </c>
      <c r="DR69" s="7">
        <v>15.532</v>
      </c>
    </row>
    <row r="70" spans="1:122" ht="15.75" customHeight="1">
      <c r="A70" s="4">
        <v>43266</v>
      </c>
      <c r="B70" s="7">
        <v>73.44</v>
      </c>
      <c r="C70" s="7">
        <v>65.06</v>
      </c>
      <c r="D70" s="7">
        <v>8.3799999999999955</v>
      </c>
      <c r="E70" s="4">
        <v>43265</v>
      </c>
      <c r="F70" s="7">
        <v>468.6</v>
      </c>
      <c r="G70" s="4">
        <v>43265</v>
      </c>
      <c r="H70" s="41">
        <v>222996</v>
      </c>
      <c r="I70" s="41">
        <v>31010</v>
      </c>
      <c r="J70" s="4">
        <v>43264</v>
      </c>
      <c r="K70" s="7">
        <v>0.42000000000000171</v>
      </c>
      <c r="L70" s="7">
        <v>1.1400000000000006</v>
      </c>
      <c r="M70" s="229">
        <v>2.5900000000000034</v>
      </c>
      <c r="N70" s="4">
        <v>43266</v>
      </c>
      <c r="O70" s="7">
        <v>0.78000000000000114</v>
      </c>
      <c r="P70" s="7">
        <v>1.5999999999999943</v>
      </c>
      <c r="Q70" s="7">
        <v>3.3199999999999932</v>
      </c>
      <c r="R70" s="4">
        <v>43266</v>
      </c>
      <c r="S70" s="7">
        <v>8.3799999999999955</v>
      </c>
      <c r="T70" s="7" t="e">
        <v>#N/A</v>
      </c>
      <c r="U70" s="7">
        <v>7.7999999999999972</v>
      </c>
      <c r="V70" s="4">
        <v>43264</v>
      </c>
      <c r="W70" s="7">
        <v>218.51</v>
      </c>
      <c r="X70" s="7">
        <v>212.52</v>
      </c>
      <c r="Y70" s="7">
        <v>25.134</v>
      </c>
      <c r="Z70" s="7">
        <v>22.617999999999999</v>
      </c>
      <c r="AA70" s="4">
        <v>43266</v>
      </c>
      <c r="AB70" s="7">
        <v>640.75</v>
      </c>
      <c r="AC70" s="7">
        <v>12.456</v>
      </c>
      <c r="AD70" s="4">
        <v>43266</v>
      </c>
      <c r="AE70" s="7">
        <v>7.93</v>
      </c>
      <c r="AF70" s="7">
        <v>10.850999999999999</v>
      </c>
      <c r="AG70" s="7">
        <v>15.733000000000001</v>
      </c>
      <c r="AH70" s="7">
        <v>21.140999999999998</v>
      </c>
      <c r="AI70" s="4">
        <v>42899</v>
      </c>
      <c r="AJ70" s="10">
        <v>2176740</v>
      </c>
      <c r="AK70" s="10">
        <v>639309</v>
      </c>
      <c r="AL70" s="10">
        <v>280310</v>
      </c>
      <c r="AM70" s="10">
        <v>1164994</v>
      </c>
      <c r="AN70" s="10">
        <v>788989</v>
      </c>
      <c r="AO70" s="65">
        <f t="shared" si="2"/>
        <v>0.16492507143710319</v>
      </c>
      <c r="AP70" s="178">
        <f t="shared" si="3"/>
        <v>0.17273767193142039</v>
      </c>
      <c r="CF70" s="5">
        <v>42895</v>
      </c>
      <c r="CG70" s="17">
        <v>9330</v>
      </c>
      <c r="CH70" s="5">
        <v>42895</v>
      </c>
      <c r="CI70" s="17">
        <v>7360</v>
      </c>
      <c r="CJ70" s="5">
        <v>42895</v>
      </c>
      <c r="CK70" s="17">
        <v>2515</v>
      </c>
      <c r="CL70" s="5">
        <v>42902</v>
      </c>
      <c r="CM70" s="17">
        <v>890</v>
      </c>
      <c r="CN70" s="17">
        <v>2793</v>
      </c>
      <c r="CO70" s="4">
        <v>43291</v>
      </c>
      <c r="CP70" s="9">
        <v>148.166</v>
      </c>
      <c r="CQ70" s="13">
        <v>42902</v>
      </c>
      <c r="CR70" s="12">
        <v>747</v>
      </c>
      <c r="CS70" s="13">
        <v>42902</v>
      </c>
      <c r="CT70" s="12">
        <v>91</v>
      </c>
      <c r="CU70" s="4">
        <v>43265</v>
      </c>
      <c r="CV70" s="7">
        <v>81.89</v>
      </c>
      <c r="CW70" s="7">
        <v>46.44</v>
      </c>
      <c r="CX70" s="7">
        <v>126.51</v>
      </c>
      <c r="CY70" s="7">
        <v>39.840000000000003</v>
      </c>
      <c r="CZ70" s="7">
        <v>19.77</v>
      </c>
      <c r="DA70" s="4">
        <v>43264</v>
      </c>
      <c r="DB70" s="7">
        <v>65.03</v>
      </c>
      <c r="DC70" s="7">
        <v>192.86</v>
      </c>
      <c r="DD70" s="7">
        <v>118.25</v>
      </c>
      <c r="DE70" s="7">
        <v>43.32</v>
      </c>
      <c r="DF70" s="7">
        <v>71.28</v>
      </c>
      <c r="DG70" s="7">
        <v>69.62</v>
      </c>
      <c r="DH70" s="4">
        <v>43264</v>
      </c>
      <c r="DI70" s="7">
        <v>117.88</v>
      </c>
      <c r="DJ70" s="7">
        <v>115.75</v>
      </c>
      <c r="DK70" s="7">
        <v>74.88</v>
      </c>
      <c r="DL70" s="7">
        <v>47.08</v>
      </c>
      <c r="DM70" s="7">
        <v>138.57</v>
      </c>
      <c r="DN70" s="4">
        <v>43266</v>
      </c>
      <c r="DO70" s="7">
        <v>17.12</v>
      </c>
      <c r="DP70" s="7">
        <v>52.35</v>
      </c>
      <c r="DQ70" s="7">
        <v>15.785</v>
      </c>
      <c r="DR70" s="7">
        <v>15.45</v>
      </c>
    </row>
    <row r="71" spans="1:122" ht="15.75" customHeight="1">
      <c r="A71" s="4">
        <v>43265</v>
      </c>
      <c r="B71" s="7">
        <v>75.94</v>
      </c>
      <c r="C71" s="7">
        <v>66.89</v>
      </c>
      <c r="D71" s="7">
        <v>9.0499999999999972</v>
      </c>
      <c r="E71" s="4">
        <v>43264</v>
      </c>
      <c r="F71" s="7">
        <v>467.8</v>
      </c>
      <c r="G71" s="4">
        <v>43264</v>
      </c>
      <c r="H71" s="41">
        <v>217898</v>
      </c>
      <c r="I71" s="41">
        <v>32200</v>
      </c>
      <c r="J71" s="4">
        <v>43263</v>
      </c>
      <c r="K71" s="7">
        <v>0.37999999999999545</v>
      </c>
      <c r="L71" s="7">
        <v>1.2000000000000028</v>
      </c>
      <c r="M71" s="229">
        <v>2.8599999999999994</v>
      </c>
      <c r="N71" s="4">
        <v>43265</v>
      </c>
      <c r="O71" s="7">
        <v>0.73999999999999488</v>
      </c>
      <c r="P71" s="7">
        <v>1.6099999999999994</v>
      </c>
      <c r="Q71" s="7">
        <v>3.3900000000000006</v>
      </c>
      <c r="R71" s="4">
        <v>43265</v>
      </c>
      <c r="S71" s="7">
        <v>9.0499999999999972</v>
      </c>
      <c r="T71" s="7">
        <v>1.6099999999999994</v>
      </c>
      <c r="U71" s="7">
        <v>8.5</v>
      </c>
      <c r="V71" s="4">
        <v>43263</v>
      </c>
      <c r="W71" s="7">
        <v>216.18</v>
      </c>
      <c r="X71" s="7">
        <v>208.99</v>
      </c>
      <c r="Y71" s="7">
        <v>24.436</v>
      </c>
      <c r="Z71" s="7">
        <v>21.416</v>
      </c>
      <c r="AA71" s="4">
        <v>43265</v>
      </c>
      <c r="AB71" s="7">
        <v>660.75</v>
      </c>
      <c r="AC71" s="7">
        <v>12.785</v>
      </c>
      <c r="AD71" s="4">
        <v>43265</v>
      </c>
      <c r="AE71" s="7">
        <v>8.1999999999999993</v>
      </c>
      <c r="AF71" s="7">
        <v>9.7259999999999991</v>
      </c>
      <c r="AG71" s="7">
        <v>16.701000000000001</v>
      </c>
      <c r="AH71" s="7">
        <v>21.88</v>
      </c>
      <c r="AI71" s="4">
        <v>42892</v>
      </c>
      <c r="AJ71" s="10">
        <v>2228585</v>
      </c>
      <c r="AK71" s="10">
        <v>624855</v>
      </c>
      <c r="AL71" s="10">
        <v>242386</v>
      </c>
      <c r="AM71" s="10">
        <v>1185263</v>
      </c>
      <c r="AN71" s="10">
        <v>794444</v>
      </c>
      <c r="AO71" s="65">
        <f t="shared" si="2"/>
        <v>0.17161966000848072</v>
      </c>
      <c r="AP71" s="178">
        <f t="shared" si="3"/>
        <v>0.17536643206339447</v>
      </c>
      <c r="CF71" s="5">
        <v>42888</v>
      </c>
      <c r="CG71" s="17">
        <v>9318</v>
      </c>
      <c r="CH71" s="5">
        <v>42888</v>
      </c>
      <c r="CI71" s="17">
        <v>7410</v>
      </c>
      <c r="CJ71" s="5">
        <v>42888</v>
      </c>
      <c r="CK71" s="17">
        <v>2569</v>
      </c>
      <c r="CL71" s="5">
        <v>42895</v>
      </c>
      <c r="CM71" s="17">
        <v>892</v>
      </c>
      <c r="CN71" s="17">
        <v>2697</v>
      </c>
      <c r="CO71" s="4">
        <v>43290</v>
      </c>
      <c r="CP71" s="9">
        <v>149.88320000000002</v>
      </c>
      <c r="CQ71" s="13">
        <v>42895</v>
      </c>
      <c r="CR71" s="12">
        <v>741</v>
      </c>
      <c r="CS71" s="13">
        <v>42895</v>
      </c>
      <c r="CT71" s="12">
        <v>74</v>
      </c>
      <c r="CU71" s="4">
        <v>43264</v>
      </c>
      <c r="CV71" s="7">
        <v>81.510000000000005</v>
      </c>
      <c r="CW71" s="7">
        <v>46.01</v>
      </c>
      <c r="CX71" s="7">
        <v>127.07</v>
      </c>
      <c r="CY71" s="7">
        <v>39.94</v>
      </c>
      <c r="CZ71" s="7">
        <v>19.55</v>
      </c>
      <c r="DA71" s="4">
        <v>43263</v>
      </c>
      <c r="DB71" s="7">
        <v>65.099999999999994</v>
      </c>
      <c r="DC71" s="7">
        <v>192.95</v>
      </c>
      <c r="DD71" s="7">
        <v>118.47</v>
      </c>
      <c r="DE71" s="7">
        <v>42.76</v>
      </c>
      <c r="DF71" s="7">
        <v>71.349999999999994</v>
      </c>
      <c r="DG71" s="7">
        <v>69.430000000000007</v>
      </c>
      <c r="DH71" s="4">
        <v>43263</v>
      </c>
      <c r="DI71" s="7">
        <v>118.02</v>
      </c>
      <c r="DJ71" s="7">
        <v>115.55</v>
      </c>
      <c r="DK71" s="7">
        <v>75.459999999999994</v>
      </c>
      <c r="DL71" s="7">
        <v>47.21</v>
      </c>
      <c r="DM71" s="7">
        <v>139.31</v>
      </c>
      <c r="DN71" s="4">
        <v>43265</v>
      </c>
      <c r="DO71" s="7">
        <v>17.22</v>
      </c>
      <c r="DP71" s="7">
        <v>52.86</v>
      </c>
      <c r="DQ71" s="7">
        <v>16.18</v>
      </c>
      <c r="DR71" s="7">
        <v>15.814</v>
      </c>
    </row>
    <row r="72" spans="1:122" ht="15.75" customHeight="1">
      <c r="A72" s="4">
        <v>43264</v>
      </c>
      <c r="B72" s="7">
        <v>76.739999999999995</v>
      </c>
      <c r="C72" s="7">
        <v>66.64</v>
      </c>
      <c r="D72" s="7">
        <v>10.099999999999994</v>
      </c>
      <c r="E72" s="4">
        <v>43263</v>
      </c>
      <c r="F72" s="7">
        <v>469.1</v>
      </c>
      <c r="G72" s="4">
        <v>43263</v>
      </c>
      <c r="H72" s="41">
        <v>235584</v>
      </c>
      <c r="I72" s="41">
        <v>33878</v>
      </c>
      <c r="J72" s="4">
        <v>43262</v>
      </c>
      <c r="K72" s="7">
        <v>0.35999999999999943</v>
      </c>
      <c r="L72" s="7">
        <v>1.1299999999999955</v>
      </c>
      <c r="M72" s="229">
        <v>2.6999999999999957</v>
      </c>
      <c r="N72" s="4">
        <v>43264</v>
      </c>
      <c r="O72" s="7">
        <v>0.64000000000000057</v>
      </c>
      <c r="P72" s="7">
        <v>1.4200000000000017</v>
      </c>
      <c r="Q72" s="7">
        <v>3.2299999999999898</v>
      </c>
      <c r="R72" s="4">
        <v>43264</v>
      </c>
      <c r="S72" s="7">
        <v>10.099999999999994</v>
      </c>
      <c r="T72" s="7">
        <v>3.3599999999999994</v>
      </c>
      <c r="U72" s="7">
        <v>8.7000000000000028</v>
      </c>
      <c r="V72" s="4">
        <v>43262</v>
      </c>
      <c r="W72" s="7">
        <v>216.07</v>
      </c>
      <c r="X72" s="7">
        <v>210.49</v>
      </c>
      <c r="Y72" s="7">
        <v>24.649000000000001</v>
      </c>
      <c r="Z72" s="7">
        <v>22.306000000000001</v>
      </c>
      <c r="AA72" s="4">
        <v>43264</v>
      </c>
      <c r="AB72" s="7">
        <v>666</v>
      </c>
      <c r="AC72" s="7">
        <v>12.656000000000001</v>
      </c>
      <c r="AD72" s="4">
        <v>43264</v>
      </c>
      <c r="AE72" s="7">
        <v>9.61</v>
      </c>
      <c r="AF72" s="7">
        <v>10.183999999999999</v>
      </c>
      <c r="AG72" s="7">
        <v>18.312999999999999</v>
      </c>
      <c r="AH72" s="7">
        <v>23.457000000000001</v>
      </c>
      <c r="AI72" s="4">
        <v>42885</v>
      </c>
      <c r="AJ72" s="10">
        <v>2198081</v>
      </c>
      <c r="AK72" s="10">
        <v>595577</v>
      </c>
      <c r="AL72" s="10">
        <v>221822</v>
      </c>
      <c r="AM72" s="10">
        <v>1184204</v>
      </c>
      <c r="AN72" s="10">
        <v>806439</v>
      </c>
      <c r="AO72" s="65">
        <f t="shared" si="2"/>
        <v>0.1700369549620783</v>
      </c>
      <c r="AP72" s="178">
        <f t="shared" si="3"/>
        <v>0.17186127353814531</v>
      </c>
      <c r="CF72" s="5">
        <v>42881</v>
      </c>
      <c r="CG72" s="17">
        <v>9342</v>
      </c>
      <c r="CH72" s="5">
        <v>42881</v>
      </c>
      <c r="CI72" s="17">
        <v>7196</v>
      </c>
      <c r="CJ72" s="5">
        <v>42881</v>
      </c>
      <c r="CK72" s="17">
        <v>2508</v>
      </c>
      <c r="CL72" s="5">
        <v>42888</v>
      </c>
      <c r="CM72" s="17">
        <v>970</v>
      </c>
      <c r="CN72" s="17">
        <v>2711</v>
      </c>
      <c r="CO72" s="4">
        <v>43289</v>
      </c>
      <c r="CP72" s="9">
        <v>151.80093333333332</v>
      </c>
      <c r="CQ72" s="13">
        <v>42888</v>
      </c>
      <c r="CR72" s="12">
        <v>733</v>
      </c>
      <c r="CS72" s="13">
        <v>42888</v>
      </c>
      <c r="CT72" s="12">
        <v>51</v>
      </c>
      <c r="CU72" s="4">
        <v>43263</v>
      </c>
      <c r="CV72" s="7">
        <v>82.42</v>
      </c>
      <c r="CW72" s="7">
        <v>46.12</v>
      </c>
      <c r="CX72" s="7">
        <v>127.08</v>
      </c>
      <c r="CY72" s="7">
        <v>40.17</v>
      </c>
      <c r="CZ72" s="7">
        <v>19.579999999999998</v>
      </c>
      <c r="DA72" s="4">
        <v>43262</v>
      </c>
      <c r="DB72" s="7">
        <v>65.78</v>
      </c>
      <c r="DC72" s="7">
        <v>191.54</v>
      </c>
      <c r="DD72" s="7">
        <v>118.01</v>
      </c>
      <c r="DE72" s="7">
        <v>44.6</v>
      </c>
      <c r="DF72" s="7">
        <v>71.680000000000007</v>
      </c>
      <c r="DG72" s="7">
        <v>70.489999999999995</v>
      </c>
      <c r="DH72" s="4">
        <v>43262</v>
      </c>
      <c r="DI72" s="7">
        <v>120.57</v>
      </c>
      <c r="DJ72" s="7">
        <v>117.02</v>
      </c>
      <c r="DK72" s="7">
        <v>77.77</v>
      </c>
      <c r="DL72" s="7">
        <v>48.4</v>
      </c>
      <c r="DM72" s="7">
        <v>142.87</v>
      </c>
      <c r="DN72" s="4">
        <v>43264</v>
      </c>
      <c r="DO72" s="7">
        <v>17.05</v>
      </c>
      <c r="DP72" s="7">
        <v>52.07</v>
      </c>
      <c r="DQ72" s="7">
        <v>16.170000000000002</v>
      </c>
      <c r="DR72" s="7">
        <v>15.512</v>
      </c>
    </row>
    <row r="73" spans="1:122" ht="15.75" customHeight="1">
      <c r="A73" s="4">
        <v>43263</v>
      </c>
      <c r="B73" s="7">
        <v>75.88</v>
      </c>
      <c r="C73" s="7">
        <v>66.36</v>
      </c>
      <c r="D73" s="7">
        <v>9.519999999999996</v>
      </c>
      <c r="E73" s="4">
        <v>43262</v>
      </c>
      <c r="F73" s="7">
        <v>470.2</v>
      </c>
      <c r="G73" s="4">
        <v>43262</v>
      </c>
      <c r="H73" s="41">
        <v>192790</v>
      </c>
      <c r="I73" s="41">
        <v>32846</v>
      </c>
      <c r="J73" s="4">
        <v>43259</v>
      </c>
      <c r="K73" s="7">
        <v>0.3399999999999892</v>
      </c>
      <c r="L73" s="7">
        <v>1.0099999999999909</v>
      </c>
      <c r="M73" s="229">
        <v>2.6499999999999915</v>
      </c>
      <c r="N73" s="4">
        <v>43263</v>
      </c>
      <c r="O73" s="7">
        <v>0.57999999999999829</v>
      </c>
      <c r="P73" s="7">
        <v>1.4099999999999966</v>
      </c>
      <c r="Q73" s="7">
        <v>3.3299999999999983</v>
      </c>
      <c r="R73" s="4">
        <v>43263</v>
      </c>
      <c r="S73" s="7">
        <v>9.519999999999996</v>
      </c>
      <c r="T73" s="7">
        <v>1.4899999999999949</v>
      </c>
      <c r="U73" s="7">
        <v>8.3499999999999943</v>
      </c>
      <c r="V73" s="4">
        <v>43259</v>
      </c>
      <c r="W73" s="7">
        <v>216.43</v>
      </c>
      <c r="X73" s="7">
        <v>211.53</v>
      </c>
      <c r="Y73" s="7">
        <v>25.22</v>
      </c>
      <c r="Z73" s="7">
        <v>23.094999999999999</v>
      </c>
      <c r="AA73" s="4">
        <v>43263</v>
      </c>
      <c r="AB73" s="7">
        <v>667.25</v>
      </c>
      <c r="AC73" s="7">
        <v>13.65</v>
      </c>
      <c r="AD73" s="4">
        <v>43263</v>
      </c>
      <c r="AE73" s="7">
        <v>9.14</v>
      </c>
      <c r="AF73" s="7">
        <v>10.765000000000001</v>
      </c>
      <c r="AG73" s="7">
        <v>17.489000000000001</v>
      </c>
      <c r="AH73" s="7">
        <v>22.422000000000001</v>
      </c>
      <c r="AI73" s="4">
        <v>42878</v>
      </c>
      <c r="AJ73" s="10">
        <v>2211099</v>
      </c>
      <c r="AK73" s="10">
        <v>595499</v>
      </c>
      <c r="AL73" s="10">
        <v>222510</v>
      </c>
      <c r="AM73" s="10">
        <v>1185496</v>
      </c>
      <c r="AN73" s="10">
        <v>816945</v>
      </c>
      <c r="AO73" s="65">
        <f t="shared" si="2"/>
        <v>0.16868941643951718</v>
      </c>
      <c r="AP73" s="178">
        <f t="shared" si="3"/>
        <v>0.16668226976720626</v>
      </c>
      <c r="CF73" s="5">
        <v>42874</v>
      </c>
      <c r="CG73" s="17">
        <v>9320</v>
      </c>
      <c r="CH73" s="5">
        <v>42874</v>
      </c>
      <c r="CI73" s="17">
        <v>7457</v>
      </c>
      <c r="CJ73" s="5">
        <v>42874</v>
      </c>
      <c r="CK73" s="17">
        <v>2511</v>
      </c>
      <c r="CL73" s="5">
        <v>42881</v>
      </c>
      <c r="CM73" s="17">
        <v>905</v>
      </c>
      <c r="CN73" s="17">
        <v>2784</v>
      </c>
      <c r="CO73" s="4">
        <v>43288</v>
      </c>
      <c r="CP73" s="9">
        <v>152.96213333333333</v>
      </c>
      <c r="CQ73" s="13">
        <v>42881</v>
      </c>
      <c r="CR73" s="12">
        <v>722</v>
      </c>
      <c r="CS73" s="13">
        <v>42881</v>
      </c>
      <c r="CT73" s="12">
        <v>40</v>
      </c>
      <c r="CU73" s="4">
        <v>43262</v>
      </c>
      <c r="CV73" s="7">
        <v>83.1</v>
      </c>
      <c r="CW73" s="7">
        <v>47.12</v>
      </c>
      <c r="CX73" s="7">
        <v>127.56</v>
      </c>
      <c r="CY73" s="7">
        <v>41.49</v>
      </c>
      <c r="CZ73" s="7">
        <v>19.54</v>
      </c>
      <c r="DA73" s="4">
        <v>43259</v>
      </c>
      <c r="DB73" s="7">
        <v>65.84</v>
      </c>
      <c r="DC73" s="7">
        <v>193.24</v>
      </c>
      <c r="DD73" s="7">
        <v>117.67</v>
      </c>
      <c r="DE73" s="7">
        <v>42.24</v>
      </c>
      <c r="DF73" s="7">
        <v>71.400000000000006</v>
      </c>
      <c r="DG73" s="7">
        <v>69.430000000000007</v>
      </c>
      <c r="DH73" s="4">
        <v>43259</v>
      </c>
      <c r="DI73" s="7">
        <v>119.72</v>
      </c>
      <c r="DJ73" s="7">
        <v>116.84</v>
      </c>
      <c r="DK73" s="7">
        <v>78.989999999999995</v>
      </c>
      <c r="DL73" s="7">
        <v>49</v>
      </c>
      <c r="DM73" s="7">
        <v>144.68</v>
      </c>
      <c r="DN73" s="4">
        <v>43263</v>
      </c>
      <c r="DO73" s="7">
        <v>17.11</v>
      </c>
      <c r="DP73" s="7">
        <v>52.32</v>
      </c>
      <c r="DQ73" s="7">
        <v>16.254999999999999</v>
      </c>
      <c r="DR73" s="7">
        <v>15.667999999999999</v>
      </c>
    </row>
    <row r="74" spans="1:122" ht="15.75" customHeight="1">
      <c r="A74" s="4">
        <v>43262</v>
      </c>
      <c r="B74" s="7">
        <v>76.459999999999994</v>
      </c>
      <c r="C74" s="7">
        <v>66.099999999999994</v>
      </c>
      <c r="D74" s="7">
        <v>10.36</v>
      </c>
      <c r="E74" s="4">
        <v>43259</v>
      </c>
      <c r="F74" s="7">
        <v>470.5</v>
      </c>
      <c r="G74" s="4">
        <v>43259</v>
      </c>
      <c r="H74" s="41">
        <v>228524</v>
      </c>
      <c r="I74" s="41">
        <v>34290</v>
      </c>
      <c r="J74" s="4">
        <v>43258</v>
      </c>
      <c r="K74" s="7">
        <v>0.32000000000000739</v>
      </c>
      <c r="L74" s="7">
        <v>1</v>
      </c>
      <c r="M74" s="229">
        <v>2.7700000000000031</v>
      </c>
      <c r="N74" s="4">
        <v>43262</v>
      </c>
      <c r="O74" s="7">
        <v>0.64000000000000057</v>
      </c>
      <c r="P74" s="7">
        <v>1.519999999999996</v>
      </c>
      <c r="Q74" s="7">
        <v>3.539999999999992</v>
      </c>
      <c r="R74" s="4">
        <v>43262</v>
      </c>
      <c r="S74" s="7">
        <v>10.36</v>
      </c>
      <c r="T74" s="7">
        <v>2.3900000000000006</v>
      </c>
      <c r="U74" s="7">
        <v>8.5500000000000114</v>
      </c>
      <c r="V74" s="4">
        <v>43258</v>
      </c>
      <c r="W74" s="7">
        <v>217.99</v>
      </c>
      <c r="X74" s="7">
        <v>211.48</v>
      </c>
      <c r="Y74" s="7">
        <v>25.606000000000002</v>
      </c>
      <c r="Z74" s="7">
        <v>22.872</v>
      </c>
      <c r="AA74" s="4">
        <v>43262</v>
      </c>
      <c r="AB74" s="7">
        <v>665.5</v>
      </c>
      <c r="AC74" s="7">
        <v>12.936</v>
      </c>
      <c r="AD74" s="4">
        <v>43262</v>
      </c>
      <c r="AE74" s="7">
        <v>9.32</v>
      </c>
      <c r="AF74" s="7">
        <v>9.9649999999999999</v>
      </c>
      <c r="AG74" s="7">
        <v>17.872</v>
      </c>
      <c r="AH74" s="7">
        <v>23.087</v>
      </c>
      <c r="AI74" s="4">
        <v>42871</v>
      </c>
      <c r="AJ74" s="10">
        <v>2337124</v>
      </c>
      <c r="AK74" s="10">
        <v>646041</v>
      </c>
      <c r="AL74" s="10">
        <v>317089</v>
      </c>
      <c r="AM74" s="10">
        <v>1197211</v>
      </c>
      <c r="AN74" s="10">
        <v>863704</v>
      </c>
      <c r="AO74" s="65">
        <f t="shared" si="2"/>
        <v>0.14075076889373436</v>
      </c>
      <c r="AP74" s="178">
        <f t="shared" si="3"/>
        <v>0.14269974549916906</v>
      </c>
      <c r="CF74" s="5">
        <v>42867</v>
      </c>
      <c r="CG74" s="17">
        <v>9305</v>
      </c>
      <c r="CH74" s="5">
        <v>42867</v>
      </c>
      <c r="CI74" s="17">
        <v>7479</v>
      </c>
      <c r="CJ74" s="5">
        <v>42867</v>
      </c>
      <c r="CK74" s="17">
        <v>2515</v>
      </c>
      <c r="CL74" s="5">
        <v>42874</v>
      </c>
      <c r="CM74" s="17">
        <v>1046</v>
      </c>
      <c r="CN74" s="17">
        <v>2973</v>
      </c>
      <c r="CO74" s="4">
        <v>43287</v>
      </c>
      <c r="CP74" s="9">
        <v>153.17673333333335</v>
      </c>
      <c r="CQ74" s="13">
        <v>42874</v>
      </c>
      <c r="CR74" s="12">
        <v>720</v>
      </c>
      <c r="CS74" s="13">
        <v>42874</v>
      </c>
      <c r="CT74" s="12">
        <v>36</v>
      </c>
      <c r="CU74" s="4">
        <v>43259</v>
      </c>
      <c r="CV74" s="7">
        <v>83.6</v>
      </c>
      <c r="CW74" s="7">
        <v>47.04</v>
      </c>
      <c r="CX74" s="7">
        <v>126.44</v>
      </c>
      <c r="CY74" s="7">
        <v>40.770000000000003</v>
      </c>
      <c r="CZ74" s="7">
        <v>19.420000000000002</v>
      </c>
      <c r="DA74" s="4">
        <v>43258</v>
      </c>
      <c r="DB74" s="7">
        <v>65.78</v>
      </c>
      <c r="DC74" s="7">
        <v>195.42</v>
      </c>
      <c r="DD74" s="7">
        <v>117.93</v>
      </c>
      <c r="DE74" s="7">
        <v>41.75</v>
      </c>
      <c r="DF74" s="7">
        <v>71.650000000000006</v>
      </c>
      <c r="DG74" s="7">
        <v>69.48</v>
      </c>
      <c r="DH74" s="4">
        <v>43258</v>
      </c>
      <c r="DI74" s="7">
        <v>121.49</v>
      </c>
      <c r="DJ74" s="7">
        <v>117.44</v>
      </c>
      <c r="DK74" s="7">
        <v>79.150000000000006</v>
      </c>
      <c r="DL74" s="7">
        <v>49.29</v>
      </c>
      <c r="DM74" s="7">
        <v>144.80000000000001</v>
      </c>
      <c r="DN74" s="4">
        <v>43262</v>
      </c>
      <c r="DO74" s="7">
        <v>17.28</v>
      </c>
      <c r="DP74" s="7">
        <v>52.78</v>
      </c>
      <c r="DQ74" s="7">
        <v>16.25</v>
      </c>
      <c r="DR74" s="7">
        <v>15.63</v>
      </c>
    </row>
    <row r="75" spans="1:122" ht="15.75" customHeight="1">
      <c r="A75" s="4">
        <v>43259</v>
      </c>
      <c r="B75" s="7">
        <v>76.459999999999994</v>
      </c>
      <c r="C75" s="7">
        <v>65.739999999999995</v>
      </c>
      <c r="D75" s="7">
        <v>10.719999999999999</v>
      </c>
      <c r="E75" s="4">
        <v>43258</v>
      </c>
      <c r="F75" s="7">
        <v>461.8</v>
      </c>
      <c r="G75" s="4">
        <v>43258</v>
      </c>
      <c r="H75" s="41">
        <v>251680</v>
      </c>
      <c r="I75" s="41">
        <v>33264</v>
      </c>
      <c r="J75" s="4">
        <v>43257</v>
      </c>
      <c r="K75" s="7">
        <v>0.21000000000000796</v>
      </c>
      <c r="L75" s="7">
        <v>0.78000000000000114</v>
      </c>
      <c r="M75" s="229">
        <v>2.4300000000000068</v>
      </c>
      <c r="N75" s="4">
        <v>43259</v>
      </c>
      <c r="O75" s="7">
        <v>0.59999999999999432</v>
      </c>
      <c r="P75" s="7">
        <v>1.4799999999999898</v>
      </c>
      <c r="Q75" s="7">
        <v>3.5999999999999943</v>
      </c>
      <c r="R75" s="4">
        <v>43259</v>
      </c>
      <c r="S75" s="7">
        <v>10.719999999999999</v>
      </c>
      <c r="T75" s="7">
        <v>1.769999999999996</v>
      </c>
      <c r="U75" s="7">
        <v>8.75</v>
      </c>
      <c r="V75" s="4">
        <v>43257</v>
      </c>
      <c r="W75" s="7">
        <v>212.66</v>
      </c>
      <c r="X75" s="7">
        <v>207</v>
      </c>
      <c r="Y75" s="7">
        <v>24.587</v>
      </c>
      <c r="Z75" s="7">
        <v>22.21</v>
      </c>
      <c r="AA75" s="4">
        <v>43259</v>
      </c>
      <c r="AB75" s="7">
        <v>667.5</v>
      </c>
      <c r="AC75" s="7">
        <v>12.842000000000001</v>
      </c>
      <c r="AD75" s="4">
        <v>43259</v>
      </c>
      <c r="AE75" s="7">
        <v>9.75</v>
      </c>
      <c r="AF75" s="7">
        <v>10.064</v>
      </c>
      <c r="AG75" s="7">
        <v>18.504000000000001</v>
      </c>
      <c r="AH75" s="7">
        <v>23.803000000000001</v>
      </c>
      <c r="AI75" s="4">
        <v>42864</v>
      </c>
      <c r="AJ75" s="10">
        <v>2276413</v>
      </c>
      <c r="AK75" s="10">
        <v>655196</v>
      </c>
      <c r="AL75" s="10">
        <v>326445</v>
      </c>
      <c r="AM75" s="10">
        <v>1172624</v>
      </c>
      <c r="AN75" s="10">
        <v>832830</v>
      </c>
      <c r="AO75" s="65">
        <f t="shared" si="2"/>
        <v>0.14441623729964642</v>
      </c>
      <c r="AP75" s="178">
        <f t="shared" si="3"/>
        <v>0.14926729025005567</v>
      </c>
      <c r="CF75" s="5">
        <v>42860</v>
      </c>
      <c r="CG75" s="17">
        <v>9314</v>
      </c>
      <c r="CH75" s="5">
        <v>42860</v>
      </c>
      <c r="CI75" s="17">
        <v>7415</v>
      </c>
      <c r="CJ75" s="5">
        <v>42860</v>
      </c>
      <c r="CK75" s="17">
        <v>2626</v>
      </c>
      <c r="CL75" s="5">
        <v>42867</v>
      </c>
      <c r="CM75" s="17">
        <v>1021</v>
      </c>
      <c r="CN75" s="17">
        <v>3225</v>
      </c>
      <c r="CO75" s="4">
        <v>43286</v>
      </c>
      <c r="CP75" s="9">
        <v>153.3466</v>
      </c>
      <c r="CQ75" s="13">
        <v>42867</v>
      </c>
      <c r="CR75" s="12">
        <v>712</v>
      </c>
      <c r="CS75" s="13">
        <v>42867</v>
      </c>
      <c r="CT75" s="12">
        <v>29</v>
      </c>
      <c r="CU75" s="4">
        <v>43258</v>
      </c>
      <c r="CV75" s="7">
        <v>82.88</v>
      </c>
      <c r="CW75" s="7">
        <v>47.2</v>
      </c>
      <c r="CX75" s="7">
        <v>126.96</v>
      </c>
      <c r="CY75" s="7">
        <v>40.46</v>
      </c>
      <c r="CZ75" s="7">
        <v>19.559999999999999</v>
      </c>
      <c r="DA75" s="4">
        <v>43257</v>
      </c>
      <c r="DB75" s="7">
        <v>63.77</v>
      </c>
      <c r="DC75" s="7">
        <v>190.98</v>
      </c>
      <c r="DD75" s="7">
        <v>116.14</v>
      </c>
      <c r="DE75" s="7">
        <v>39.58</v>
      </c>
      <c r="DF75" s="7">
        <v>69.45</v>
      </c>
      <c r="DG75" s="7">
        <v>67.88</v>
      </c>
      <c r="DH75" s="4">
        <v>43257</v>
      </c>
      <c r="DI75" s="7">
        <v>121.2</v>
      </c>
      <c r="DJ75" s="7">
        <v>116.65</v>
      </c>
      <c r="DK75" s="7">
        <v>78.760000000000005</v>
      </c>
      <c r="DL75" s="7">
        <v>48.57</v>
      </c>
      <c r="DM75" s="7">
        <v>144.5</v>
      </c>
      <c r="DN75" s="4">
        <v>43259</v>
      </c>
      <c r="DO75" s="7">
        <v>17.035</v>
      </c>
      <c r="DP75" s="7">
        <v>53.1</v>
      </c>
      <c r="DQ75" s="7">
        <v>16.085000000000001</v>
      </c>
      <c r="DR75" s="7">
        <v>15.224</v>
      </c>
    </row>
    <row r="76" spans="1:122" ht="15.75" customHeight="1">
      <c r="A76" s="4">
        <v>43258</v>
      </c>
      <c r="B76" s="7">
        <v>77.319999999999993</v>
      </c>
      <c r="C76" s="7">
        <v>65.95</v>
      </c>
      <c r="D76" s="7">
        <v>11.36999999999999</v>
      </c>
      <c r="E76" s="4">
        <v>43257</v>
      </c>
      <c r="F76" s="7">
        <v>460.7</v>
      </c>
      <c r="G76" s="4">
        <v>43257</v>
      </c>
      <c r="H76" s="41">
        <v>238464</v>
      </c>
      <c r="I76" s="41">
        <v>33080</v>
      </c>
      <c r="J76" s="4">
        <v>43256</v>
      </c>
      <c r="K76" s="7">
        <v>0.28999999999999204</v>
      </c>
      <c r="L76" s="7">
        <v>1.0499999999999972</v>
      </c>
      <c r="M76" s="229">
        <v>2.9199999999999946</v>
      </c>
      <c r="N76" s="4">
        <v>43258</v>
      </c>
      <c r="O76" s="7">
        <v>0.71999999999999886</v>
      </c>
      <c r="P76" s="7">
        <v>1.7099999999999937</v>
      </c>
      <c r="Q76" s="7">
        <v>4.0799999999999983</v>
      </c>
      <c r="R76" s="4">
        <v>43258</v>
      </c>
      <c r="S76" s="7">
        <v>11.36999999999999</v>
      </c>
      <c r="T76" s="7">
        <v>3.9099999999999966</v>
      </c>
      <c r="U76" s="7">
        <v>9</v>
      </c>
      <c r="V76" s="4">
        <v>43256</v>
      </c>
      <c r="W76" s="7">
        <v>214.16</v>
      </c>
      <c r="X76" s="7">
        <v>210.62</v>
      </c>
      <c r="Y76" s="7">
        <v>24.427</v>
      </c>
      <c r="Z76" s="7">
        <v>22.94</v>
      </c>
      <c r="AA76" s="4">
        <v>43258</v>
      </c>
      <c r="AB76" s="7">
        <v>666.25</v>
      </c>
      <c r="AC76" s="7">
        <v>12.177</v>
      </c>
      <c r="AD76" s="4">
        <v>43258</v>
      </c>
      <c r="AE76" s="7">
        <v>10.41</v>
      </c>
      <c r="AF76" s="7">
        <v>8.9589999999999996</v>
      </c>
      <c r="AG76" s="7">
        <v>18.481000000000002</v>
      </c>
      <c r="AH76" s="7">
        <v>23.783000000000001</v>
      </c>
      <c r="AI76" s="4">
        <v>42857</v>
      </c>
      <c r="AJ76" s="10">
        <v>2215531</v>
      </c>
      <c r="AK76" s="10">
        <v>630692</v>
      </c>
      <c r="AL76" s="10">
        <v>257548</v>
      </c>
      <c r="AM76" s="10">
        <v>1166614</v>
      </c>
      <c r="AN76" s="10">
        <v>756754</v>
      </c>
      <c r="AO76" s="65">
        <f t="shared" si="2"/>
        <v>0.16842192684282006</v>
      </c>
      <c r="AP76" s="178">
        <f t="shared" si="3"/>
        <v>0.18499402626277853</v>
      </c>
      <c r="CF76" s="5">
        <v>42853</v>
      </c>
      <c r="CG76" s="17">
        <v>9293</v>
      </c>
      <c r="CH76" s="5">
        <v>42853</v>
      </c>
      <c r="CI76" s="17">
        <v>7480</v>
      </c>
      <c r="CJ76" s="5">
        <v>42853</v>
      </c>
      <c r="CK76" s="17">
        <v>2843</v>
      </c>
      <c r="CL76" s="5">
        <v>42860</v>
      </c>
      <c r="CM76" s="17">
        <v>1109</v>
      </c>
      <c r="CN76" s="17">
        <v>3341</v>
      </c>
      <c r="CO76" s="4">
        <v>43285</v>
      </c>
      <c r="CP76" s="9">
        <v>153.83793333333332</v>
      </c>
      <c r="CQ76" s="13">
        <v>42860</v>
      </c>
      <c r="CR76" s="12">
        <v>703</v>
      </c>
      <c r="CS76" s="13">
        <v>42860</v>
      </c>
      <c r="CT76" s="12">
        <v>27</v>
      </c>
      <c r="CU76" s="4">
        <v>43257</v>
      </c>
      <c r="CV76" s="7">
        <v>82.06</v>
      </c>
      <c r="CW76" s="7">
        <v>46.28</v>
      </c>
      <c r="CX76" s="7">
        <v>123.38</v>
      </c>
      <c r="CY76" s="7">
        <v>39.42</v>
      </c>
      <c r="CZ76" s="7">
        <v>19.18</v>
      </c>
      <c r="DA76" s="4">
        <v>43256</v>
      </c>
      <c r="DB76" s="7">
        <v>64.209999999999994</v>
      </c>
      <c r="DC76" s="7">
        <v>191.16</v>
      </c>
      <c r="DD76" s="7">
        <v>116.58</v>
      </c>
      <c r="DE76" s="7">
        <v>39.25</v>
      </c>
      <c r="DF76" s="7">
        <v>69.23</v>
      </c>
      <c r="DG76" s="7">
        <v>67.56</v>
      </c>
      <c r="DH76" s="4">
        <v>43256</v>
      </c>
      <c r="DI76" s="7">
        <v>123.33</v>
      </c>
      <c r="DJ76" s="7">
        <v>118.83</v>
      </c>
      <c r="DK76" s="7">
        <v>80.33</v>
      </c>
      <c r="DL76" s="7">
        <v>50.43</v>
      </c>
      <c r="DM76" s="7">
        <v>146.80000000000001</v>
      </c>
      <c r="DN76" s="4">
        <v>43258</v>
      </c>
      <c r="DO76" s="7">
        <v>17.21</v>
      </c>
      <c r="DP76" s="7">
        <v>53.38</v>
      </c>
      <c r="DQ76" s="7">
        <v>16.405000000000001</v>
      </c>
      <c r="DR76" s="7">
        <v>15.63</v>
      </c>
    </row>
    <row r="77" spans="1:122" ht="15.75" customHeight="1">
      <c r="A77" s="4">
        <v>43257</v>
      </c>
      <c r="B77" s="7">
        <v>75.36</v>
      </c>
      <c r="C77" s="7">
        <v>64.73</v>
      </c>
      <c r="D77" s="7">
        <v>10.629999999999995</v>
      </c>
      <c r="E77" s="4">
        <v>43256</v>
      </c>
      <c r="F77" s="7">
        <v>466.1</v>
      </c>
      <c r="G77" s="4">
        <v>43256</v>
      </c>
      <c r="H77" s="41">
        <v>212376</v>
      </c>
      <c r="I77" s="41">
        <v>30258</v>
      </c>
      <c r="J77" s="4">
        <v>43255</v>
      </c>
      <c r="K77" s="7">
        <v>0.26999999999999602</v>
      </c>
      <c r="L77" s="7">
        <v>0.84000000000000341</v>
      </c>
      <c r="M77" s="229">
        <v>2.4699999999999989</v>
      </c>
      <c r="N77" s="4">
        <v>43257</v>
      </c>
      <c r="O77" s="7">
        <v>0.78000000000000114</v>
      </c>
      <c r="P77" s="7">
        <v>1.7000000000000028</v>
      </c>
      <c r="Q77" s="7">
        <v>3.7600000000000051</v>
      </c>
      <c r="R77" s="4">
        <v>43257</v>
      </c>
      <c r="S77" s="7">
        <v>10.629999999999995</v>
      </c>
      <c r="T77" s="7">
        <v>1.8900000000000006</v>
      </c>
      <c r="U77" s="7">
        <v>8.2000000000000028</v>
      </c>
      <c r="V77" s="4">
        <v>43255</v>
      </c>
      <c r="W77" s="7">
        <v>215.25</v>
      </c>
      <c r="X77" s="7">
        <v>212.24</v>
      </c>
      <c r="Y77" s="7">
        <v>25.655000000000001</v>
      </c>
      <c r="Z77" s="7">
        <v>24.390999999999998</v>
      </c>
      <c r="AA77" s="4">
        <v>43257</v>
      </c>
      <c r="AB77" s="7">
        <v>652.75</v>
      </c>
      <c r="AC77" s="7">
        <v>12.391999999999999</v>
      </c>
      <c r="AD77" s="4">
        <v>43257</v>
      </c>
      <c r="AE77" s="7">
        <v>9.48</v>
      </c>
      <c r="AF77" s="7">
        <v>8.7360000000000007</v>
      </c>
      <c r="AG77" s="7">
        <v>17.684000000000001</v>
      </c>
      <c r="AH77" s="7">
        <v>23.001999999999999</v>
      </c>
      <c r="AI77" s="4">
        <v>42850</v>
      </c>
      <c r="AJ77" s="10">
        <v>2188272</v>
      </c>
      <c r="AK77" s="10">
        <v>618756</v>
      </c>
      <c r="AL77" s="10">
        <v>206934</v>
      </c>
      <c r="AM77" s="10">
        <v>1171793</v>
      </c>
      <c r="AN77" s="10">
        <v>738168</v>
      </c>
      <c r="AO77" s="65">
        <f t="shared" si="2"/>
        <v>0.1881950689859396</v>
      </c>
      <c r="AP77" s="178">
        <f t="shared" si="3"/>
        <v>0.19815863841423736</v>
      </c>
      <c r="CF77" s="5">
        <v>42846</v>
      </c>
      <c r="CG77" s="17">
        <v>9265</v>
      </c>
      <c r="CH77" s="5">
        <v>42846</v>
      </c>
      <c r="CI77" s="17">
        <v>7367</v>
      </c>
      <c r="CJ77" s="5">
        <v>42846</v>
      </c>
      <c r="CK77" s="17">
        <v>2808</v>
      </c>
      <c r="CL77" s="5">
        <v>42853</v>
      </c>
      <c r="CM77" s="17">
        <v>1090</v>
      </c>
      <c r="CN77" s="17">
        <v>3085</v>
      </c>
      <c r="CO77" s="4">
        <v>43284</v>
      </c>
      <c r="CP77" s="9">
        <v>154.3374</v>
      </c>
      <c r="CQ77" s="13">
        <v>42852</v>
      </c>
      <c r="CR77" s="12">
        <v>697</v>
      </c>
      <c r="CS77" s="13">
        <v>42852</v>
      </c>
      <c r="CT77" s="12">
        <v>24</v>
      </c>
      <c r="CU77" s="4">
        <v>43256</v>
      </c>
      <c r="CV77" s="7">
        <v>80.680000000000007</v>
      </c>
      <c r="CW77" s="7">
        <v>46.29</v>
      </c>
      <c r="CX77" s="7">
        <v>122.73</v>
      </c>
      <c r="CY77" s="7">
        <v>39.159999999999997</v>
      </c>
      <c r="CZ77" s="7">
        <v>19.11</v>
      </c>
      <c r="DA77" s="4">
        <v>43255</v>
      </c>
      <c r="DB77" s="7">
        <v>64.61</v>
      </c>
      <c r="DC77" s="7">
        <v>190.65</v>
      </c>
      <c r="DD77" s="7">
        <v>118.67</v>
      </c>
      <c r="DE77" s="7">
        <v>39.18</v>
      </c>
      <c r="DF77" s="7">
        <v>69.34</v>
      </c>
      <c r="DG77" s="7">
        <v>67.900000000000006</v>
      </c>
      <c r="DH77" s="4">
        <v>43255</v>
      </c>
      <c r="DI77" s="7">
        <v>124.44</v>
      </c>
      <c r="DJ77" s="7">
        <v>119.2</v>
      </c>
      <c r="DK77" s="7">
        <v>81.93</v>
      </c>
      <c r="DL77" s="7">
        <v>50.57</v>
      </c>
      <c r="DM77" s="7">
        <v>149.57</v>
      </c>
      <c r="DN77" s="4">
        <v>43257</v>
      </c>
      <c r="DO77" s="7">
        <v>16.905000000000001</v>
      </c>
      <c r="DP77" s="7">
        <v>52.72</v>
      </c>
      <c r="DQ77" s="7">
        <v>16.175000000000001</v>
      </c>
      <c r="DR77" s="7">
        <v>15.45</v>
      </c>
    </row>
    <row r="78" spans="1:122" ht="15.75" customHeight="1">
      <c r="A78" s="4">
        <v>43256</v>
      </c>
      <c r="B78" s="7">
        <v>75.38</v>
      </c>
      <c r="C78" s="7">
        <v>65.52</v>
      </c>
      <c r="D78" s="7">
        <v>9.86</v>
      </c>
      <c r="E78" s="4">
        <v>43255</v>
      </c>
      <c r="F78" s="7">
        <v>470.6</v>
      </c>
      <c r="G78" s="4">
        <v>43255</v>
      </c>
      <c r="H78" s="41">
        <v>202210</v>
      </c>
      <c r="I78" s="41">
        <v>31182</v>
      </c>
      <c r="J78" s="4">
        <v>43252</v>
      </c>
      <c r="K78" s="7">
        <v>0.28000000000000114</v>
      </c>
      <c r="L78" s="7">
        <v>1.0300000000000011</v>
      </c>
      <c r="M78" s="229">
        <v>2.8400000000000034</v>
      </c>
      <c r="N78" s="4">
        <v>43256</v>
      </c>
      <c r="O78" s="7">
        <v>0.53000000000000114</v>
      </c>
      <c r="P78" s="7">
        <v>1.3699999999999903</v>
      </c>
      <c r="Q78" s="7">
        <v>3.3799999999999955</v>
      </c>
      <c r="R78" s="4">
        <v>43256</v>
      </c>
      <c r="S78" s="7">
        <v>9.86</v>
      </c>
      <c r="T78" s="7">
        <v>2.75</v>
      </c>
      <c r="U78" s="7">
        <v>7.6500000000000057</v>
      </c>
      <c r="V78" s="4">
        <v>43252</v>
      </c>
      <c r="W78" s="7">
        <v>217.63</v>
      </c>
      <c r="X78" s="7">
        <v>214.34</v>
      </c>
      <c r="Y78" s="7">
        <v>25.492999999999999</v>
      </c>
      <c r="Z78" s="7">
        <v>24.056999999999999</v>
      </c>
      <c r="AA78" s="4">
        <v>43256</v>
      </c>
      <c r="AB78" s="7">
        <v>654.5</v>
      </c>
      <c r="AC78" s="7">
        <v>12.472</v>
      </c>
      <c r="AD78" s="4">
        <v>43256</v>
      </c>
      <c r="AE78" s="7">
        <v>10.71</v>
      </c>
      <c r="AF78" s="7">
        <v>10.349</v>
      </c>
      <c r="AG78" s="7">
        <v>18.36</v>
      </c>
      <c r="AH78" s="7">
        <v>23.436</v>
      </c>
      <c r="AI78" s="4">
        <v>42843</v>
      </c>
      <c r="AJ78" s="10">
        <v>2161434</v>
      </c>
      <c r="AK78" s="10">
        <v>637850</v>
      </c>
      <c r="AL78" s="10">
        <v>193967</v>
      </c>
      <c r="AM78" s="10">
        <v>1173574</v>
      </c>
      <c r="AN78" s="10">
        <v>728324</v>
      </c>
      <c r="AO78" s="65">
        <f t="shared" si="2"/>
        <v>0.20536504931448288</v>
      </c>
      <c r="AP78" s="178">
        <f t="shared" si="3"/>
        <v>0.20599749980799784</v>
      </c>
      <c r="CF78" s="5">
        <v>42839</v>
      </c>
      <c r="CG78" s="17">
        <v>9252</v>
      </c>
      <c r="CH78" s="5">
        <v>42839</v>
      </c>
      <c r="CI78" s="17">
        <v>7231</v>
      </c>
      <c r="CJ78" s="5">
        <v>42839</v>
      </c>
      <c r="CK78" s="17">
        <v>2898</v>
      </c>
      <c r="CL78" s="5">
        <v>42846</v>
      </c>
      <c r="CM78" s="17">
        <v>1173</v>
      </c>
      <c r="CN78" s="17">
        <v>3124</v>
      </c>
      <c r="CO78" s="4">
        <v>43283</v>
      </c>
      <c r="CP78" s="9">
        <v>154.98213333333334</v>
      </c>
      <c r="CQ78" s="13">
        <v>42845</v>
      </c>
      <c r="CR78" s="12">
        <v>688</v>
      </c>
      <c r="CS78" s="13">
        <v>42845</v>
      </c>
      <c r="CT78" s="12">
        <v>33</v>
      </c>
      <c r="CU78" s="4">
        <v>43255</v>
      </c>
      <c r="CV78" s="7">
        <v>80.97</v>
      </c>
      <c r="CW78" s="7">
        <v>45.96</v>
      </c>
      <c r="CX78" s="7">
        <v>122.26</v>
      </c>
      <c r="CY78" s="7">
        <v>39.9</v>
      </c>
      <c r="CZ78" s="7">
        <v>18.59</v>
      </c>
      <c r="DA78" s="4">
        <v>43252</v>
      </c>
      <c r="DB78" s="7">
        <v>68.17</v>
      </c>
      <c r="DC78" s="7">
        <v>191.91</v>
      </c>
      <c r="DD78" s="7">
        <v>118.35</v>
      </c>
      <c r="DE78" s="7">
        <v>38.97</v>
      </c>
      <c r="DF78" s="7">
        <v>71.05</v>
      </c>
      <c r="DG78" s="7">
        <v>68.290000000000006</v>
      </c>
      <c r="DH78" s="4">
        <v>43252</v>
      </c>
      <c r="DI78" s="7">
        <v>123.78</v>
      </c>
      <c r="DJ78" s="7">
        <v>119</v>
      </c>
      <c r="DK78" s="7">
        <v>81.92</v>
      </c>
      <c r="DL78" s="7">
        <v>48.67</v>
      </c>
      <c r="DM78" s="7">
        <v>149.68</v>
      </c>
      <c r="DN78" s="4">
        <v>43256</v>
      </c>
      <c r="DO78" s="7">
        <v>16.414999999999999</v>
      </c>
      <c r="DP78" s="7">
        <v>52.3</v>
      </c>
      <c r="DQ78" s="7">
        <v>15.94</v>
      </c>
      <c r="DR78" s="7">
        <v>15.452</v>
      </c>
    </row>
    <row r="79" spans="1:122" ht="15.75" customHeight="1">
      <c r="A79" s="4">
        <v>43255</v>
      </c>
      <c r="B79" s="7">
        <v>75.290000000000006</v>
      </c>
      <c r="C79" s="7">
        <v>64.75</v>
      </c>
      <c r="D79" s="7">
        <v>10.540000000000006</v>
      </c>
      <c r="E79" s="4">
        <v>43252</v>
      </c>
      <c r="F79" s="7">
        <v>476.1</v>
      </c>
      <c r="G79" s="4">
        <v>43252</v>
      </c>
      <c r="H79" s="41">
        <v>275006</v>
      </c>
      <c r="I79" s="41">
        <v>33986</v>
      </c>
      <c r="J79" s="4">
        <v>43251</v>
      </c>
      <c r="K79" s="7">
        <v>0.5</v>
      </c>
      <c r="L79" s="7">
        <v>1.5200000000000102</v>
      </c>
      <c r="M79" s="229">
        <v>3.730000000000004</v>
      </c>
      <c r="N79" s="4">
        <v>43255</v>
      </c>
      <c r="O79" s="7">
        <v>0.4100000000000108</v>
      </c>
      <c r="P79" s="7">
        <v>1.1700000000000017</v>
      </c>
      <c r="Q79" s="7">
        <v>3.0800000000000125</v>
      </c>
      <c r="R79" s="4">
        <v>43255</v>
      </c>
      <c r="S79" s="7">
        <v>10.540000000000006</v>
      </c>
      <c r="T79" s="7">
        <v>1.3700000000000045</v>
      </c>
      <c r="U79" s="7">
        <v>8.5499999999999972</v>
      </c>
      <c r="V79" s="4">
        <v>43251</v>
      </c>
      <c r="W79" s="7">
        <v>219.14</v>
      </c>
      <c r="X79" s="7">
        <v>216.03</v>
      </c>
      <c r="Y79" s="7">
        <v>25.553000000000001</v>
      </c>
      <c r="Z79" s="7">
        <v>23.701000000000001</v>
      </c>
      <c r="AA79" s="4">
        <v>43255</v>
      </c>
      <c r="AB79" s="7">
        <v>662.5</v>
      </c>
      <c r="AC79" s="7">
        <v>13.568999999999999</v>
      </c>
      <c r="AD79" s="4">
        <v>43255</v>
      </c>
      <c r="AE79" s="7">
        <v>11.36</v>
      </c>
      <c r="AF79" s="7">
        <v>10.807</v>
      </c>
      <c r="AG79" s="7">
        <v>19.911999999999999</v>
      </c>
      <c r="AH79" s="7">
        <v>24.812000000000001</v>
      </c>
      <c r="AI79" s="4">
        <v>42836</v>
      </c>
      <c r="AJ79" s="10">
        <v>2193567</v>
      </c>
      <c r="AK79" s="10">
        <v>645953</v>
      </c>
      <c r="AL79" s="10">
        <v>208910</v>
      </c>
      <c r="AM79" s="10">
        <v>1165444</v>
      </c>
      <c r="AN79" s="10">
        <v>736046</v>
      </c>
      <c r="AO79" s="65">
        <f t="shared" si="2"/>
        <v>0.19923850057919362</v>
      </c>
      <c r="AP79" s="178">
        <f t="shared" si="3"/>
        <v>0.19575330956382914</v>
      </c>
      <c r="CF79" s="5">
        <v>42832</v>
      </c>
      <c r="CG79" s="17">
        <v>9235</v>
      </c>
      <c r="CH79" s="5">
        <v>42832</v>
      </c>
      <c r="CI79" s="17">
        <v>7359</v>
      </c>
      <c r="CJ79" s="5">
        <v>42832</v>
      </c>
      <c r="CK79" s="17">
        <v>2770</v>
      </c>
      <c r="CL79" s="5">
        <v>42839</v>
      </c>
      <c r="CM79" s="17">
        <v>1109</v>
      </c>
      <c r="CN79" s="17">
        <v>3067</v>
      </c>
      <c r="CO79" s="4">
        <v>43282</v>
      </c>
      <c r="CP79" s="9">
        <v>155.32946666666666</v>
      </c>
      <c r="CQ79" s="13">
        <v>42838</v>
      </c>
      <c r="CR79" s="12">
        <v>683</v>
      </c>
      <c r="CS79" s="13">
        <v>42838</v>
      </c>
      <c r="CT79" s="12">
        <v>40</v>
      </c>
      <c r="CU79" s="4">
        <v>43252</v>
      </c>
      <c r="CV79" s="7">
        <v>81.83</v>
      </c>
      <c r="CW79" s="7">
        <v>45.92</v>
      </c>
      <c r="CX79" s="7">
        <v>123.85</v>
      </c>
      <c r="CY79" s="7">
        <v>40.479999999999997</v>
      </c>
      <c r="CZ79" s="7">
        <v>18.77</v>
      </c>
      <c r="DA79" s="4">
        <v>43251</v>
      </c>
      <c r="DB79" s="7">
        <v>67.34</v>
      </c>
      <c r="DC79" s="7">
        <v>193.1</v>
      </c>
      <c r="DD79" s="7">
        <v>117.81</v>
      </c>
      <c r="DE79" s="7">
        <v>40</v>
      </c>
      <c r="DF79" s="7">
        <v>69.8</v>
      </c>
      <c r="DG79" s="7">
        <v>67.39</v>
      </c>
      <c r="DH79" s="4">
        <v>43251</v>
      </c>
      <c r="DI79" s="7">
        <v>121.2</v>
      </c>
      <c r="DJ79" s="7">
        <v>116.49</v>
      </c>
      <c r="DK79" s="7">
        <v>79.03</v>
      </c>
      <c r="DL79" s="7">
        <v>47.18</v>
      </c>
      <c r="DM79" s="7">
        <v>144.43</v>
      </c>
      <c r="DN79" s="4">
        <v>43255</v>
      </c>
      <c r="DO79" s="7">
        <v>16.454999999999998</v>
      </c>
      <c r="DP79" s="7">
        <v>52.64</v>
      </c>
      <c r="DQ79" s="7">
        <v>16.05</v>
      </c>
      <c r="DR79" s="7">
        <v>15.586</v>
      </c>
    </row>
    <row r="80" spans="1:122" ht="15.75" customHeight="1">
      <c r="A80" s="4">
        <v>43252</v>
      </c>
      <c r="B80" s="7">
        <v>76.790000000000006</v>
      </c>
      <c r="C80" s="7">
        <v>65.81</v>
      </c>
      <c r="D80" s="7">
        <v>10.980000000000004</v>
      </c>
      <c r="E80" s="4">
        <v>43251</v>
      </c>
      <c r="F80" s="7">
        <v>471.9</v>
      </c>
      <c r="G80" s="4">
        <v>43251</v>
      </c>
      <c r="H80" s="41">
        <v>234544</v>
      </c>
      <c r="I80" s="41">
        <v>33824</v>
      </c>
      <c r="J80" s="4">
        <v>43250</v>
      </c>
      <c r="K80" s="7">
        <v>0.54999999999999716</v>
      </c>
      <c r="L80" s="7">
        <v>1.769999999999996</v>
      </c>
      <c r="M80" s="229">
        <v>4.269999999999996</v>
      </c>
      <c r="N80" s="4">
        <v>43252</v>
      </c>
      <c r="O80" s="7">
        <v>0.57000000000000739</v>
      </c>
      <c r="P80" s="7">
        <v>1.5500000000000114</v>
      </c>
      <c r="Q80" s="7">
        <v>3.6600000000000108</v>
      </c>
      <c r="R80" s="4">
        <v>43252</v>
      </c>
      <c r="S80" s="7">
        <v>10.980000000000004</v>
      </c>
      <c r="T80" s="7">
        <v>1.960000000000008</v>
      </c>
      <c r="U80" s="207">
        <v>9</v>
      </c>
      <c r="V80" s="4">
        <v>43250</v>
      </c>
      <c r="W80" s="7">
        <v>223.17</v>
      </c>
      <c r="X80" s="7">
        <v>218.42</v>
      </c>
      <c r="Y80" s="7">
        <v>25.260999999999999</v>
      </c>
      <c r="Z80" s="7">
        <v>23.030999999999999</v>
      </c>
      <c r="AA80" s="4">
        <v>43252</v>
      </c>
      <c r="AB80" s="7">
        <v>668</v>
      </c>
      <c r="AC80" s="7">
        <v>13.039</v>
      </c>
      <c r="AD80" s="4">
        <v>43252</v>
      </c>
      <c r="AE80" s="7">
        <v>10.32</v>
      </c>
      <c r="AF80" s="7">
        <v>10.391</v>
      </c>
      <c r="AG80" s="7">
        <v>19.318000000000001</v>
      </c>
      <c r="AH80" s="7">
        <v>24.536000000000001</v>
      </c>
      <c r="AI80" s="4">
        <v>42829</v>
      </c>
      <c r="AJ80" s="10">
        <v>2213064</v>
      </c>
      <c r="AK80" s="10">
        <v>649987</v>
      </c>
      <c r="AL80" s="10">
        <v>241605</v>
      </c>
      <c r="AM80" s="10">
        <v>1154097</v>
      </c>
      <c r="AN80" s="10">
        <v>748325</v>
      </c>
      <c r="AO80" s="65">
        <f t="shared" si="2"/>
        <v>0.18453239490588613</v>
      </c>
      <c r="AP80" s="178">
        <f t="shared" si="3"/>
        <v>0.18335303452588808</v>
      </c>
      <c r="CF80" s="5">
        <v>42825</v>
      </c>
      <c r="CG80" s="17">
        <v>9199</v>
      </c>
      <c r="CH80" s="5">
        <v>42825</v>
      </c>
      <c r="CI80" s="17">
        <v>7234</v>
      </c>
      <c r="CJ80" s="5">
        <v>42825</v>
      </c>
      <c r="CK80" s="17">
        <v>2751</v>
      </c>
      <c r="CL80" s="5">
        <v>42832</v>
      </c>
      <c r="CM80" s="17">
        <v>1095</v>
      </c>
      <c r="CN80" s="17">
        <v>3261</v>
      </c>
      <c r="CO80" s="4">
        <v>43281</v>
      </c>
      <c r="CP80" s="9">
        <v>155.86293333333333</v>
      </c>
      <c r="CQ80" s="13">
        <v>42832</v>
      </c>
      <c r="CR80" s="12">
        <v>672</v>
      </c>
      <c r="CS80" s="13">
        <v>42832</v>
      </c>
      <c r="CT80" s="12">
        <v>42</v>
      </c>
      <c r="CU80" s="4">
        <v>43251</v>
      </c>
      <c r="CV80" s="7">
        <v>81.239999999999995</v>
      </c>
      <c r="CW80" s="7">
        <v>45.82</v>
      </c>
      <c r="CX80" s="7">
        <v>124.3</v>
      </c>
      <c r="CY80" s="7">
        <v>39.78</v>
      </c>
      <c r="CZ80" s="7">
        <v>18.71</v>
      </c>
      <c r="DA80" s="4">
        <v>43250</v>
      </c>
      <c r="DB80" s="7">
        <v>67.930000000000007</v>
      </c>
      <c r="DC80" s="7">
        <v>196.62</v>
      </c>
      <c r="DD80" s="7">
        <v>119.76</v>
      </c>
      <c r="DE80" s="7">
        <v>40.71</v>
      </c>
      <c r="DF80" s="7">
        <v>70.489999999999995</v>
      </c>
      <c r="DG80" s="7">
        <v>68.05</v>
      </c>
      <c r="DH80" s="4">
        <v>43250</v>
      </c>
      <c r="DI80" s="7">
        <v>122.21</v>
      </c>
      <c r="DJ80" s="7">
        <v>119.18</v>
      </c>
      <c r="DK80" s="7">
        <v>79.55</v>
      </c>
      <c r="DL80" s="7">
        <v>47.65</v>
      </c>
      <c r="DM80" s="7">
        <v>145.85</v>
      </c>
      <c r="DN80" s="4">
        <v>43252</v>
      </c>
      <c r="DO80" s="7">
        <v>16.504999999999999</v>
      </c>
      <c r="DP80" s="7">
        <v>52.73</v>
      </c>
      <c r="DQ80" s="7">
        <v>15.955</v>
      </c>
      <c r="DR80" s="7">
        <v>15.731999999999999</v>
      </c>
    </row>
    <row r="81" spans="1:122" ht="15.75" customHeight="1">
      <c r="A81" s="4">
        <v>43251</v>
      </c>
      <c r="B81" s="7">
        <v>77.59</v>
      </c>
      <c r="C81" s="7">
        <v>67.040000000000006</v>
      </c>
      <c r="D81" s="7">
        <v>10.549999999999997</v>
      </c>
      <c r="E81" s="4">
        <v>43250</v>
      </c>
      <c r="F81" s="7">
        <v>463.4</v>
      </c>
      <c r="G81" s="4">
        <v>43250</v>
      </c>
      <c r="H81" s="41">
        <v>224162</v>
      </c>
      <c r="I81" s="41">
        <v>30760</v>
      </c>
      <c r="J81" s="4">
        <v>43249</v>
      </c>
      <c r="K81" s="7">
        <v>0.46000000000000796</v>
      </c>
      <c r="L81" s="7">
        <v>1.5200000000000102</v>
      </c>
      <c r="M81" s="229">
        <v>3.8000000000000043</v>
      </c>
      <c r="N81" s="4">
        <v>43251</v>
      </c>
      <c r="O81" s="7">
        <v>0.34000000000000341</v>
      </c>
      <c r="P81" s="7">
        <v>1.4399999999999977</v>
      </c>
      <c r="Q81" s="7">
        <v>3.7000000000000028</v>
      </c>
      <c r="R81" s="4">
        <v>43251</v>
      </c>
      <c r="S81" s="7">
        <v>10.549999999999997</v>
      </c>
      <c r="T81" s="7">
        <v>3.3100000000000023</v>
      </c>
      <c r="U81" s="7">
        <v>8.75</v>
      </c>
      <c r="V81" s="4">
        <v>43249</v>
      </c>
      <c r="W81" s="7">
        <v>218.59</v>
      </c>
      <c r="X81" s="7">
        <v>214.41</v>
      </c>
      <c r="Y81" s="7">
        <v>24.864000000000001</v>
      </c>
      <c r="Z81" s="7">
        <v>23.027999999999999</v>
      </c>
      <c r="AA81" s="4">
        <v>43251</v>
      </c>
      <c r="AB81" s="7">
        <v>681.75</v>
      </c>
      <c r="AC81" s="7">
        <v>13.598000000000001</v>
      </c>
      <c r="AD81" s="4">
        <v>43251</v>
      </c>
      <c r="AE81" s="7">
        <v>10.14</v>
      </c>
      <c r="AF81" s="7">
        <v>5.8410000000000002</v>
      </c>
      <c r="AG81" s="7">
        <v>18.895</v>
      </c>
      <c r="AH81" s="7">
        <v>24.318000000000001</v>
      </c>
      <c r="AI81" s="4">
        <v>42822</v>
      </c>
      <c r="AJ81" s="10">
        <v>2222462</v>
      </c>
      <c r="AK81" s="10">
        <v>647981</v>
      </c>
      <c r="AL81" s="10">
        <v>249901</v>
      </c>
      <c r="AM81" s="10">
        <v>1188424</v>
      </c>
      <c r="AN81" s="10">
        <v>778335</v>
      </c>
      <c r="AO81" s="65">
        <f t="shared" si="2"/>
        <v>0.17911667331094974</v>
      </c>
      <c r="AP81" s="178">
        <f t="shared" si="3"/>
        <v>0.18452014027686411</v>
      </c>
      <c r="CF81" s="5">
        <v>42818</v>
      </c>
      <c r="CG81" s="17">
        <v>9147</v>
      </c>
      <c r="CH81" s="5">
        <v>42818</v>
      </c>
      <c r="CI81" s="17">
        <v>7228</v>
      </c>
      <c r="CJ81" s="5">
        <v>42818</v>
      </c>
      <c r="CK81" s="17">
        <v>2868</v>
      </c>
      <c r="CL81" s="5">
        <v>42825</v>
      </c>
      <c r="CM81" s="17">
        <v>981</v>
      </c>
      <c r="CN81" s="17">
        <v>3286</v>
      </c>
      <c r="CO81" s="4">
        <v>43280</v>
      </c>
      <c r="CP81" s="9">
        <v>156.14486666666667</v>
      </c>
      <c r="CQ81" s="13">
        <v>42824</v>
      </c>
      <c r="CR81" s="12">
        <v>662</v>
      </c>
      <c r="CS81" s="13">
        <v>42824</v>
      </c>
      <c r="CT81" s="12">
        <v>55</v>
      </c>
      <c r="CU81" s="4">
        <v>43250</v>
      </c>
      <c r="CV81" s="7">
        <v>81.5</v>
      </c>
      <c r="CW81" s="7">
        <v>45.71</v>
      </c>
      <c r="CX81" s="7">
        <v>125.16</v>
      </c>
      <c r="CY81" s="7">
        <v>40.130000000000003</v>
      </c>
      <c r="CZ81" s="7">
        <v>18.52</v>
      </c>
      <c r="DA81" s="4">
        <v>43249</v>
      </c>
      <c r="DB81" s="7">
        <v>65.400000000000006</v>
      </c>
      <c r="DC81" s="7">
        <v>190.88</v>
      </c>
      <c r="DD81" s="7">
        <v>116.21</v>
      </c>
      <c r="DE81" s="7">
        <v>39</v>
      </c>
      <c r="DF81" s="7">
        <v>67.3</v>
      </c>
      <c r="DG81" s="7">
        <v>65.709999999999994</v>
      </c>
      <c r="DH81" s="4">
        <v>43249</v>
      </c>
      <c r="DI81" s="7">
        <v>119.47</v>
      </c>
      <c r="DJ81" s="7">
        <v>116.81</v>
      </c>
      <c r="DK81" s="7">
        <v>77.61</v>
      </c>
      <c r="DL81" s="7">
        <v>45.47</v>
      </c>
      <c r="DM81" s="7">
        <v>142.51</v>
      </c>
      <c r="DN81" s="4">
        <v>43251</v>
      </c>
      <c r="DO81" s="7">
        <v>16.305</v>
      </c>
      <c r="DP81" s="7">
        <v>52.05</v>
      </c>
      <c r="DQ81" s="7">
        <v>15.895</v>
      </c>
      <c r="DR81" s="7">
        <v>15.49</v>
      </c>
    </row>
    <row r="82" spans="1:122" ht="15.75" customHeight="1">
      <c r="A82" s="4">
        <v>43250</v>
      </c>
      <c r="B82" s="7">
        <v>77.5</v>
      </c>
      <c r="C82" s="7">
        <v>68.209999999999994</v>
      </c>
      <c r="D82" s="7">
        <v>9.2900000000000063</v>
      </c>
      <c r="E82" s="4">
        <v>43249</v>
      </c>
      <c r="F82" s="7">
        <v>462.7</v>
      </c>
      <c r="G82" s="4">
        <v>43249</v>
      </c>
      <c r="H82" s="41">
        <v>145200</v>
      </c>
      <c r="I82" s="41">
        <v>30166</v>
      </c>
      <c r="J82" s="5">
        <v>43245</v>
      </c>
      <c r="K82" s="207">
        <v>0.42999999999999261</v>
      </c>
      <c r="L82" s="226">
        <v>1.519999999999996</v>
      </c>
      <c r="M82" s="226">
        <v>4.0599999999999952</v>
      </c>
      <c r="N82" s="4">
        <v>43250</v>
      </c>
      <c r="O82" s="7">
        <v>9.9999999999994316E-2</v>
      </c>
      <c r="P82" s="7">
        <v>1.2399999999999949</v>
      </c>
      <c r="Q82" s="7">
        <v>3.6200000000000045</v>
      </c>
      <c r="R82" s="4">
        <v>43250</v>
      </c>
      <c r="S82" s="7">
        <v>9.2900000000000063</v>
      </c>
      <c r="T82" s="7">
        <v>4.3900000000000006</v>
      </c>
      <c r="U82" s="7">
        <v>7.6500000000000057</v>
      </c>
      <c r="V82" s="4">
        <v>43245</v>
      </c>
      <c r="W82" s="7">
        <v>220.98</v>
      </c>
      <c r="X82" s="7">
        <v>218.14</v>
      </c>
      <c r="Y82" s="7">
        <v>24.916</v>
      </c>
      <c r="Z82" s="7">
        <v>23.417000000000002</v>
      </c>
      <c r="AA82" s="4">
        <v>43250</v>
      </c>
      <c r="AB82" s="7">
        <v>679.75</v>
      </c>
      <c r="AC82" s="7">
        <v>13.741</v>
      </c>
      <c r="AD82" s="4">
        <v>43250</v>
      </c>
      <c r="AE82" s="7">
        <v>10.73</v>
      </c>
      <c r="AF82" s="7">
        <v>10.742000000000001</v>
      </c>
      <c r="AG82" s="7">
        <v>18.384</v>
      </c>
      <c r="AH82" s="7">
        <v>23.774000000000001</v>
      </c>
      <c r="AI82" s="4">
        <v>42815</v>
      </c>
      <c r="AJ82" s="10">
        <v>2194206</v>
      </c>
      <c r="AK82" s="10">
        <v>659029</v>
      </c>
      <c r="AL82" s="10">
        <v>240512</v>
      </c>
      <c r="AM82" s="10">
        <v>1209714</v>
      </c>
      <c r="AN82" s="10">
        <v>776277</v>
      </c>
      <c r="AO82" s="65">
        <f t="shared" si="2"/>
        <v>0.19073733277550056</v>
      </c>
      <c r="AP82" s="178">
        <f t="shared" si="3"/>
        <v>0.19753705896347015</v>
      </c>
      <c r="CF82" s="5">
        <v>42811</v>
      </c>
      <c r="CG82" s="17">
        <v>9129</v>
      </c>
      <c r="CH82" s="5">
        <v>42811</v>
      </c>
      <c r="CI82" s="17">
        <v>7142</v>
      </c>
      <c r="CJ82" s="5">
        <v>42811</v>
      </c>
      <c r="CK82" s="17">
        <v>2736</v>
      </c>
      <c r="CL82" s="5">
        <v>42818</v>
      </c>
      <c r="CM82" s="17">
        <v>889</v>
      </c>
      <c r="CN82" s="17">
        <v>3035</v>
      </c>
      <c r="CO82" s="4">
        <v>43279</v>
      </c>
      <c r="CP82" s="9">
        <v>156.29839999999999</v>
      </c>
      <c r="CQ82" s="13">
        <v>42817</v>
      </c>
      <c r="CR82" s="12">
        <v>652</v>
      </c>
      <c r="CS82" s="13">
        <v>42817</v>
      </c>
      <c r="CT82" s="12">
        <v>70</v>
      </c>
      <c r="CU82" s="4">
        <v>43249</v>
      </c>
      <c r="CV82" s="7">
        <v>78.42</v>
      </c>
      <c r="CW82" s="7">
        <v>44.54</v>
      </c>
      <c r="CX82" s="7">
        <v>121.39</v>
      </c>
      <c r="CY82" s="7">
        <v>38.979999999999997</v>
      </c>
      <c r="CZ82" s="7">
        <v>18.12</v>
      </c>
      <c r="DA82" s="4">
        <v>43245</v>
      </c>
      <c r="DB82" s="207">
        <v>64.73</v>
      </c>
      <c r="DC82" s="207">
        <v>190.64</v>
      </c>
      <c r="DD82" s="207">
        <v>117.76</v>
      </c>
      <c r="DE82" s="207">
        <v>39.28</v>
      </c>
      <c r="DF82" s="207">
        <v>67.59</v>
      </c>
      <c r="DG82" s="207">
        <v>65.47</v>
      </c>
      <c r="DH82" s="5">
        <v>43245</v>
      </c>
      <c r="DI82" s="226">
        <v>118.73</v>
      </c>
      <c r="DJ82" s="226">
        <v>115.6</v>
      </c>
      <c r="DK82" s="226">
        <v>77</v>
      </c>
      <c r="DL82" s="226">
        <v>44.48</v>
      </c>
      <c r="DM82" s="226">
        <v>141.19</v>
      </c>
      <c r="DN82" s="4">
        <v>43250</v>
      </c>
      <c r="DO82" s="7">
        <v>16.305</v>
      </c>
      <c r="DP82" s="7">
        <v>51.9</v>
      </c>
      <c r="DQ82" s="7">
        <v>15.78</v>
      </c>
      <c r="DR82" s="7">
        <v>15.49</v>
      </c>
    </row>
    <row r="83" spans="1:122" ht="15.75" customHeight="1">
      <c r="A83" s="4">
        <v>43249</v>
      </c>
      <c r="B83" s="7">
        <v>75.39</v>
      </c>
      <c r="C83" s="7">
        <v>66.73</v>
      </c>
      <c r="D83" s="7">
        <v>8.6599999999999966</v>
      </c>
      <c r="E83" s="4">
        <v>43248</v>
      </c>
      <c r="F83" s="7">
        <v>464.3</v>
      </c>
      <c r="G83" s="4">
        <v>43248</v>
      </c>
      <c r="H83" s="41">
        <v>245594</v>
      </c>
      <c r="I83" s="41">
        <v>30338</v>
      </c>
      <c r="J83" s="5">
        <v>43244</v>
      </c>
      <c r="K83" s="207">
        <v>0.51999999999999602</v>
      </c>
      <c r="L83" s="226">
        <v>1.9199999999999875</v>
      </c>
      <c r="M83" s="226">
        <v>4.7799999999999869</v>
      </c>
      <c r="N83" s="4">
        <v>43249</v>
      </c>
      <c r="O83" s="7">
        <v>0.15999999999999659</v>
      </c>
      <c r="P83" s="7">
        <v>1.1400000000000006</v>
      </c>
      <c r="Q83" s="7">
        <v>3.2999999999999972</v>
      </c>
      <c r="R83" s="4">
        <v>43249</v>
      </c>
      <c r="S83" s="7">
        <v>8.6599999999999966</v>
      </c>
      <c r="T83" s="7"/>
      <c r="U83" s="7">
        <v>6.9500000000000028</v>
      </c>
      <c r="V83" s="4">
        <v>43244</v>
      </c>
      <c r="W83" s="7">
        <v>226.67</v>
      </c>
      <c r="X83" s="7">
        <v>223.38</v>
      </c>
      <c r="Y83" s="7">
        <v>24.315000000000001</v>
      </c>
      <c r="Z83" s="7">
        <v>22.873999999999999</v>
      </c>
      <c r="AA83" s="4">
        <v>43249</v>
      </c>
      <c r="AB83" s="7">
        <v>666.75</v>
      </c>
      <c r="AC83" s="7">
        <v>14.106999999999999</v>
      </c>
      <c r="AD83" s="4">
        <v>43249</v>
      </c>
      <c r="AE83" s="7">
        <v>11.43</v>
      </c>
      <c r="AF83" s="7">
        <v>12.512</v>
      </c>
      <c r="AG83" s="7">
        <v>18.376999999999999</v>
      </c>
      <c r="AH83" s="7">
        <v>23.64</v>
      </c>
      <c r="AI83" s="4">
        <v>42808</v>
      </c>
      <c r="AJ83" s="10">
        <v>2240261</v>
      </c>
      <c r="AK83" s="10">
        <v>687026</v>
      </c>
      <c r="AL83" s="10">
        <v>253226</v>
      </c>
      <c r="AM83" s="10">
        <v>1222748</v>
      </c>
      <c r="AN83" s="10">
        <v>775342</v>
      </c>
      <c r="AO83" s="65">
        <f t="shared" si="2"/>
        <v>0.1936381519831841</v>
      </c>
      <c r="AP83" s="178">
        <f t="shared" si="3"/>
        <v>0.19971155146654787</v>
      </c>
      <c r="CF83" s="5">
        <v>42804</v>
      </c>
      <c r="CG83" s="17">
        <v>9109</v>
      </c>
      <c r="CH83" s="5">
        <v>42804</v>
      </c>
      <c r="CI83" s="17">
        <v>6721</v>
      </c>
      <c r="CJ83" s="5">
        <v>42804</v>
      </c>
      <c r="CK83" s="17">
        <v>2657</v>
      </c>
      <c r="CL83" s="5">
        <v>42811</v>
      </c>
      <c r="CM83" s="17">
        <v>1176</v>
      </c>
      <c r="CN83" s="17">
        <v>3061</v>
      </c>
      <c r="CO83" s="4">
        <v>43278</v>
      </c>
      <c r="CP83" s="9">
        <v>156.28579999999999</v>
      </c>
      <c r="CQ83" s="13">
        <v>42810</v>
      </c>
      <c r="CR83" s="12">
        <v>631</v>
      </c>
      <c r="CS83" s="13">
        <v>42810</v>
      </c>
      <c r="CT83" s="12">
        <v>149</v>
      </c>
      <c r="CU83" s="5">
        <v>43245</v>
      </c>
      <c r="CV83" s="226">
        <v>78.709999999999994</v>
      </c>
      <c r="CW83" s="226">
        <v>44.35</v>
      </c>
      <c r="CX83" s="226">
        <v>122.19</v>
      </c>
      <c r="CY83" s="226">
        <v>39.17</v>
      </c>
      <c r="CZ83" s="226">
        <v>18.260000000000002</v>
      </c>
      <c r="DA83" s="4">
        <v>43244</v>
      </c>
      <c r="DB83" s="207">
        <v>67.040000000000006</v>
      </c>
      <c r="DC83" s="207">
        <v>193.23</v>
      </c>
      <c r="DD83" s="207">
        <v>119.98</v>
      </c>
      <c r="DE83" s="207">
        <v>41.26</v>
      </c>
      <c r="DF83" s="207">
        <v>69.06</v>
      </c>
      <c r="DG83" s="207">
        <v>68.45</v>
      </c>
      <c r="DH83" s="5">
        <v>43244</v>
      </c>
      <c r="DI83" s="226">
        <v>121.88</v>
      </c>
      <c r="DJ83" s="226">
        <v>118.82</v>
      </c>
      <c r="DK83" s="226">
        <v>79.11</v>
      </c>
      <c r="DL83" s="226">
        <v>45.58</v>
      </c>
      <c r="DM83" s="226">
        <v>143.99</v>
      </c>
      <c r="DN83" s="4">
        <v>43249</v>
      </c>
      <c r="DO83" s="7">
        <v>15.65</v>
      </c>
      <c r="DP83" s="7">
        <v>51.01</v>
      </c>
      <c r="DQ83" s="7">
        <v>15.49</v>
      </c>
      <c r="DR83" s="7">
        <v>15.093999999999999</v>
      </c>
    </row>
    <row r="84" spans="1:122" ht="15.75" customHeight="1">
      <c r="A84" s="4">
        <v>43248</v>
      </c>
      <c r="B84" s="7">
        <v>75.3</v>
      </c>
      <c r="C84" s="7"/>
      <c r="D84" s="7"/>
      <c r="E84" s="4">
        <v>43245</v>
      </c>
      <c r="F84" s="7">
        <v>480.6</v>
      </c>
      <c r="G84" s="4">
        <v>43245</v>
      </c>
      <c r="H84" s="41">
        <v>180374</v>
      </c>
      <c r="I84" s="41">
        <v>30964</v>
      </c>
      <c r="J84" s="5">
        <v>43243</v>
      </c>
      <c r="K84" s="207">
        <v>0.52000000000001023</v>
      </c>
      <c r="L84" s="226">
        <v>1.9699999999999989</v>
      </c>
      <c r="M84" s="226">
        <v>5.0700000000000074</v>
      </c>
      <c r="N84" s="4">
        <v>43248</v>
      </c>
      <c r="O84" s="7">
        <v>0.29999999999999716</v>
      </c>
      <c r="P84" s="7">
        <v>1.3199999999999932</v>
      </c>
      <c r="Q84" s="7">
        <v>3.4399999999999977</v>
      </c>
      <c r="R84" s="4">
        <v>43248</v>
      </c>
      <c r="S84" s="7"/>
      <c r="T84" s="7">
        <v>2.8299999999999983</v>
      </c>
      <c r="U84" s="7"/>
      <c r="V84" s="4">
        <v>43243</v>
      </c>
      <c r="W84" s="7">
        <v>228.96</v>
      </c>
      <c r="X84" s="7">
        <v>226.01</v>
      </c>
      <c r="Y84" s="7">
        <v>24.167999999999999</v>
      </c>
      <c r="Z84" s="7">
        <v>22.856999999999999</v>
      </c>
      <c r="AA84" s="4">
        <v>43248</v>
      </c>
      <c r="AB84" s="7">
        <v>667.75</v>
      </c>
      <c r="AC84" s="7">
        <v>14.27</v>
      </c>
      <c r="AD84" s="4">
        <v>43248</v>
      </c>
      <c r="AE84" s="7">
        <v>11.47</v>
      </c>
      <c r="AF84" s="7">
        <v>13.835000000000001</v>
      </c>
      <c r="AG84" s="7" t="e">
        <v>#N/A</v>
      </c>
      <c r="AH84" s="7">
        <v>23.798999999999999</v>
      </c>
      <c r="AI84" s="4">
        <v>42801</v>
      </c>
      <c r="AJ84" s="10">
        <v>2137532</v>
      </c>
      <c r="AK84" s="10">
        <v>682176</v>
      </c>
      <c r="AL84" s="10">
        <v>173651</v>
      </c>
      <c r="AM84" s="10">
        <v>1218455</v>
      </c>
      <c r="AN84" s="10">
        <v>682956</v>
      </c>
      <c r="AO84" s="65">
        <f t="shared" si="2"/>
        <v>0.2379028711616949</v>
      </c>
      <c r="AP84" s="178">
        <f t="shared" si="3"/>
        <v>0.25052209744696219</v>
      </c>
      <c r="CF84" s="5">
        <v>42797</v>
      </c>
      <c r="CG84" s="17">
        <v>9088</v>
      </c>
      <c r="CH84" s="5">
        <v>42797</v>
      </c>
      <c r="CI84" s="17">
        <v>6915</v>
      </c>
      <c r="CJ84" s="5">
        <v>42797</v>
      </c>
      <c r="CK84" s="17">
        <v>2583</v>
      </c>
      <c r="CL84" s="5">
        <v>42804</v>
      </c>
      <c r="CM84" s="17">
        <v>1157</v>
      </c>
      <c r="CN84" s="17">
        <v>2902</v>
      </c>
      <c r="CO84" s="4">
        <v>43277</v>
      </c>
      <c r="CP84" s="9">
        <v>156.32993333333332</v>
      </c>
      <c r="CQ84" s="13">
        <v>42803</v>
      </c>
      <c r="CR84" s="12">
        <v>617</v>
      </c>
      <c r="CS84" s="13">
        <v>42803</v>
      </c>
      <c r="CT84" s="12">
        <v>180</v>
      </c>
      <c r="CU84" s="5">
        <v>43244</v>
      </c>
      <c r="CV84" s="226">
        <v>80.27</v>
      </c>
      <c r="CW84" s="226">
        <v>45.75</v>
      </c>
      <c r="CX84" s="226">
        <v>126.61</v>
      </c>
      <c r="CY84" s="226">
        <v>40.43</v>
      </c>
      <c r="CZ84" s="226">
        <v>19.2</v>
      </c>
      <c r="DA84" s="4">
        <v>43243</v>
      </c>
      <c r="DB84" s="207">
        <v>67.680000000000007</v>
      </c>
      <c r="DC84" s="207">
        <v>199.5</v>
      </c>
      <c r="DD84" s="207">
        <v>122.98</v>
      </c>
      <c r="DE84" s="207">
        <v>42.57</v>
      </c>
      <c r="DF84" s="207">
        <v>70.33</v>
      </c>
      <c r="DG84" s="207">
        <v>69.12</v>
      </c>
      <c r="DH84" s="5">
        <v>43243</v>
      </c>
      <c r="DI84" s="226">
        <v>121.05</v>
      </c>
      <c r="DJ84" s="226">
        <v>118.95</v>
      </c>
      <c r="DK84" s="226">
        <v>78.87</v>
      </c>
      <c r="DL84" s="226">
        <v>45.17</v>
      </c>
      <c r="DM84" s="226">
        <v>144</v>
      </c>
      <c r="DN84" s="4">
        <v>43248</v>
      </c>
      <c r="DO84" s="7">
        <v>15.67</v>
      </c>
      <c r="DP84" s="7">
        <v>50.76</v>
      </c>
      <c r="DQ84" s="7">
        <v>15.6</v>
      </c>
      <c r="DR84" s="7">
        <v>15.074</v>
      </c>
    </row>
    <row r="85" spans="1:122" ht="15.75" customHeight="1">
      <c r="A85" s="4">
        <v>43245</v>
      </c>
      <c r="B85" s="226">
        <v>76.44</v>
      </c>
      <c r="C85" s="226">
        <v>67.88</v>
      </c>
      <c r="D85" s="226">
        <v>8.5600000000000023</v>
      </c>
      <c r="E85" s="4">
        <v>43244</v>
      </c>
      <c r="F85" s="7">
        <v>483</v>
      </c>
      <c r="G85" s="4">
        <v>43244</v>
      </c>
      <c r="H85" s="41">
        <v>217168</v>
      </c>
      <c r="I85" s="41">
        <v>30414</v>
      </c>
      <c r="J85" s="5">
        <v>43242</v>
      </c>
      <c r="K85" s="207">
        <v>0.10999999999999943</v>
      </c>
      <c r="L85" s="226">
        <v>1.6099999999999994</v>
      </c>
      <c r="M85" s="226">
        <v>4.7800000000000011</v>
      </c>
      <c r="N85" s="5">
        <v>43245</v>
      </c>
      <c r="O85" s="226">
        <v>0.29999999999999716</v>
      </c>
      <c r="P85" s="226">
        <v>1.3799999999999955</v>
      </c>
      <c r="Q85" s="226">
        <v>3.6299999999999955</v>
      </c>
      <c r="R85" s="5">
        <v>43245</v>
      </c>
      <c r="S85" s="226">
        <v>8.5600000000000023</v>
      </c>
      <c r="T85" s="207">
        <v>2.3199999999999932</v>
      </c>
      <c r="U85" s="207">
        <v>7.2800000000000011</v>
      </c>
      <c r="V85" s="4">
        <v>43242</v>
      </c>
      <c r="W85" s="7">
        <v>228</v>
      </c>
      <c r="X85" s="7">
        <v>227.02</v>
      </c>
      <c r="Y85" s="7">
        <v>23.437999999999999</v>
      </c>
      <c r="Z85" s="7">
        <v>22.870999999999999</v>
      </c>
      <c r="AA85" s="5">
        <v>43245</v>
      </c>
      <c r="AB85" s="226">
        <v>675.5</v>
      </c>
      <c r="AC85" s="226">
        <v>14.07</v>
      </c>
      <c r="AD85" s="4">
        <v>43245</v>
      </c>
      <c r="AE85" s="7">
        <v>11.47</v>
      </c>
      <c r="AF85" s="7">
        <v>12.678000000000001</v>
      </c>
      <c r="AG85" s="7">
        <v>18.722000000000001</v>
      </c>
      <c r="AH85" s="7">
        <v>23.917000000000002</v>
      </c>
      <c r="AI85" s="4">
        <v>42794</v>
      </c>
      <c r="AJ85" s="10">
        <v>2120334</v>
      </c>
      <c r="AK85" s="10">
        <v>690281</v>
      </c>
      <c r="AL85" s="10">
        <v>165027</v>
      </c>
      <c r="AM85" s="10">
        <v>1223836</v>
      </c>
      <c r="AN85" s="10">
        <v>677820</v>
      </c>
      <c r="AO85" s="65">
        <f t="shared" si="2"/>
        <v>0.24772229280858582</v>
      </c>
      <c r="AP85" s="178">
        <f t="shared" si="3"/>
        <v>0.2575141463561873</v>
      </c>
      <c r="CF85" s="5">
        <v>42790</v>
      </c>
      <c r="CG85" s="17">
        <v>9032</v>
      </c>
      <c r="CH85" s="5">
        <v>42790</v>
      </c>
      <c r="CI85" s="17">
        <v>7303</v>
      </c>
      <c r="CJ85" s="5">
        <v>42790</v>
      </c>
      <c r="CK85" s="16">
        <v>2534</v>
      </c>
      <c r="CL85" s="5">
        <v>42797</v>
      </c>
      <c r="CM85" s="17">
        <v>1128</v>
      </c>
      <c r="CN85" s="17">
        <v>2877</v>
      </c>
      <c r="CO85" s="4">
        <v>43276</v>
      </c>
      <c r="CP85" s="9">
        <v>156.03853333333333</v>
      </c>
      <c r="CQ85" s="13">
        <v>42796</v>
      </c>
      <c r="CR85" s="12">
        <v>609</v>
      </c>
      <c r="CS85" s="13">
        <v>42796</v>
      </c>
      <c r="CT85" s="12">
        <v>197</v>
      </c>
      <c r="CU85" s="5">
        <v>43243</v>
      </c>
      <c r="CV85" s="226">
        <v>82.15</v>
      </c>
      <c r="CW85" s="226">
        <v>46.45</v>
      </c>
      <c r="CX85" s="226">
        <v>128.69999999999999</v>
      </c>
      <c r="CY85" s="226">
        <v>40.67</v>
      </c>
      <c r="CZ85" s="226">
        <v>19.03</v>
      </c>
      <c r="DA85" s="4">
        <v>43242</v>
      </c>
      <c r="DB85" s="207">
        <v>67.39</v>
      </c>
      <c r="DC85" s="207">
        <v>202.68</v>
      </c>
      <c r="DD85" s="207">
        <v>123.76</v>
      </c>
      <c r="DE85" s="207">
        <v>43.13</v>
      </c>
      <c r="DF85" s="207">
        <v>70.52</v>
      </c>
      <c r="DG85" s="207">
        <v>70.13</v>
      </c>
      <c r="DH85" s="5">
        <v>43242</v>
      </c>
      <c r="DI85" s="226">
        <v>120.15</v>
      </c>
      <c r="DJ85" s="226">
        <v>118.75</v>
      </c>
      <c r="DK85" s="226">
        <v>78.489999999999995</v>
      </c>
      <c r="DL85" s="226">
        <v>44.98</v>
      </c>
      <c r="DM85" s="226">
        <v>143.69999999999999</v>
      </c>
      <c r="DN85" s="5">
        <v>43245</v>
      </c>
      <c r="DO85" s="226">
        <v>15.76</v>
      </c>
      <c r="DP85" s="226">
        <v>51.06</v>
      </c>
      <c r="DQ85" s="226">
        <v>16.155000000000001</v>
      </c>
      <c r="DR85" s="226">
        <v>15.385999999999999</v>
      </c>
    </row>
    <row r="86" spans="1:122" ht="15.75" customHeight="1">
      <c r="A86" s="4">
        <v>43244</v>
      </c>
      <c r="B86" s="226">
        <v>78.790000000000006</v>
      </c>
      <c r="C86" s="226">
        <v>70.709999999999994</v>
      </c>
      <c r="D86" s="226">
        <v>8.0800000000000125</v>
      </c>
      <c r="E86" s="4">
        <v>43243</v>
      </c>
      <c r="F86" s="7">
        <v>488.1</v>
      </c>
      <c r="G86" s="4">
        <v>43243</v>
      </c>
      <c r="H86" s="41">
        <v>218094</v>
      </c>
      <c r="I86" s="41">
        <v>30956</v>
      </c>
      <c r="J86" s="5">
        <v>43241</v>
      </c>
      <c r="K86" s="207">
        <v>0.15999999999999659</v>
      </c>
      <c r="L86" s="226">
        <v>1.8199999999999932</v>
      </c>
      <c r="M86" s="226">
        <v>4.9099999999999966</v>
      </c>
      <c r="N86" s="5">
        <v>43244</v>
      </c>
      <c r="O86" s="226">
        <v>0.31000000000000227</v>
      </c>
      <c r="P86" s="226">
        <v>1.4400000000000119</v>
      </c>
      <c r="Q86" s="226">
        <v>3.9200000000000017</v>
      </c>
      <c r="R86" s="5">
        <v>43244</v>
      </c>
      <c r="S86" s="226">
        <v>8.0800000000000125</v>
      </c>
      <c r="T86" s="207">
        <v>3.0500000000000114</v>
      </c>
      <c r="U86" s="207">
        <v>8.1700000000000017</v>
      </c>
      <c r="V86" s="4">
        <v>43241</v>
      </c>
      <c r="W86" s="7">
        <v>227.38</v>
      </c>
      <c r="X86" s="7">
        <v>225.65</v>
      </c>
      <c r="Y86" s="7">
        <v>23.26</v>
      </c>
      <c r="Z86" s="7">
        <v>22.533000000000001</v>
      </c>
      <c r="AA86" s="5">
        <v>43244</v>
      </c>
      <c r="AB86" s="226">
        <v>694.5</v>
      </c>
      <c r="AC86" s="226">
        <v>14.430999999999999</v>
      </c>
      <c r="AD86" s="4">
        <v>43244</v>
      </c>
      <c r="AE86" s="7">
        <v>10.199999999999999</v>
      </c>
      <c r="AF86" s="7">
        <v>11.885</v>
      </c>
      <c r="AG86" s="7">
        <v>18.396000000000001</v>
      </c>
      <c r="AH86" s="7">
        <v>23.355</v>
      </c>
      <c r="AI86" s="4">
        <v>42787</v>
      </c>
      <c r="AJ86" s="10">
        <v>2103278</v>
      </c>
      <c r="AK86" s="10">
        <v>712717</v>
      </c>
      <c r="AL86" s="10">
        <v>156110</v>
      </c>
      <c r="AM86" s="10">
        <v>1231266</v>
      </c>
      <c r="AN86" s="10">
        <v>659481</v>
      </c>
      <c r="AO86" s="65">
        <f t="shared" si="2"/>
        <v>0.26463786527506111</v>
      </c>
      <c r="AP86" s="178">
        <f t="shared" si="3"/>
        <v>0.27185421993668929</v>
      </c>
      <c r="CF86" s="5">
        <v>42783</v>
      </c>
      <c r="CG86" s="17">
        <v>9001</v>
      </c>
      <c r="CH86" s="5">
        <v>42783</v>
      </c>
      <c r="CI86" s="17">
        <v>7522</v>
      </c>
      <c r="CJ86" s="5">
        <v>42783</v>
      </c>
      <c r="CK86" s="16">
        <v>2643</v>
      </c>
      <c r="CL86" s="5">
        <v>42790</v>
      </c>
      <c r="CM86" s="17">
        <v>1161</v>
      </c>
      <c r="CN86" s="17">
        <v>2964</v>
      </c>
      <c r="CO86" s="4">
        <v>43275</v>
      </c>
      <c r="CP86" s="9">
        <v>155.56626666666665</v>
      </c>
      <c r="CQ86" s="13">
        <v>42790</v>
      </c>
      <c r="CR86" s="12">
        <v>602</v>
      </c>
      <c r="CS86" s="13">
        <v>42790</v>
      </c>
      <c r="CT86" s="12">
        <v>206</v>
      </c>
      <c r="CU86" s="5">
        <v>43242</v>
      </c>
      <c r="CV86" s="226">
        <v>81.64</v>
      </c>
      <c r="CW86" s="226">
        <v>47.09</v>
      </c>
      <c r="CX86" s="226">
        <v>128.22999999999999</v>
      </c>
      <c r="CY86" s="226">
        <v>41.05</v>
      </c>
      <c r="CZ86" s="226">
        <v>19.48</v>
      </c>
      <c r="DA86" s="4">
        <v>43241</v>
      </c>
      <c r="DB86" s="207">
        <v>68.760000000000005</v>
      </c>
      <c r="DC86" s="207">
        <v>209.84</v>
      </c>
      <c r="DD86" s="207">
        <v>127.45</v>
      </c>
      <c r="DE86" s="207">
        <v>44.28</v>
      </c>
      <c r="DF86" s="207">
        <v>71.709999999999994</v>
      </c>
      <c r="DG86" s="207">
        <v>70.66</v>
      </c>
      <c r="DH86" s="5">
        <v>43241</v>
      </c>
      <c r="DI86" s="226">
        <v>122.06</v>
      </c>
      <c r="DJ86" s="226">
        <v>121.44</v>
      </c>
      <c r="DK86" s="226">
        <v>78.849999999999994</v>
      </c>
      <c r="DL86" s="226">
        <v>45.88</v>
      </c>
      <c r="DM86" s="226">
        <v>144.07</v>
      </c>
      <c r="DN86" s="5">
        <v>43244</v>
      </c>
      <c r="DO86" s="226">
        <v>16.25</v>
      </c>
      <c r="DP86" s="226">
        <v>51.81</v>
      </c>
      <c r="DQ86" s="226">
        <v>16.635000000000002</v>
      </c>
      <c r="DR86" s="226">
        <v>15.778</v>
      </c>
    </row>
    <row r="87" spans="1:122" ht="15.75" customHeight="1">
      <c r="A87" s="4">
        <v>43243</v>
      </c>
      <c r="B87" s="226">
        <v>79.8</v>
      </c>
      <c r="C87" s="226">
        <v>71.84</v>
      </c>
      <c r="D87" s="226">
        <v>7.9599999999999937</v>
      </c>
      <c r="E87" s="4">
        <v>43242</v>
      </c>
      <c r="F87" s="7">
        <v>482.8</v>
      </c>
      <c r="G87" s="4">
        <v>43242</v>
      </c>
      <c r="H87" s="41">
        <v>133016</v>
      </c>
      <c r="I87" s="41">
        <v>29060</v>
      </c>
      <c r="J87" s="4">
        <v>43238</v>
      </c>
      <c r="K87" s="7">
        <v>0.17000000000000171</v>
      </c>
      <c r="L87" s="7">
        <v>1.710000000000008</v>
      </c>
      <c r="M87" s="229">
        <v>4.7399999999999949</v>
      </c>
      <c r="N87" s="5">
        <v>43243</v>
      </c>
      <c r="O87" s="226">
        <v>0.34999999999999432</v>
      </c>
      <c r="P87" s="226">
        <v>1.5699999999999932</v>
      </c>
      <c r="Q87" s="226">
        <v>4.1599999999999966</v>
      </c>
      <c r="R87" s="5">
        <v>43243</v>
      </c>
      <c r="S87" s="226">
        <v>7.9599999999999937</v>
      </c>
      <c r="T87" s="207">
        <v>4.3799999999999955</v>
      </c>
      <c r="U87" s="207">
        <v>6.9899999999999949</v>
      </c>
      <c r="V87" s="4">
        <v>43238</v>
      </c>
      <c r="W87" s="7">
        <v>226.55</v>
      </c>
      <c r="X87" s="7">
        <v>223.33</v>
      </c>
      <c r="Y87" s="7">
        <v>23.954999999999998</v>
      </c>
      <c r="Z87" s="7">
        <v>22.372</v>
      </c>
      <c r="AA87" s="5">
        <v>43243</v>
      </c>
      <c r="AB87" s="226">
        <v>693.5</v>
      </c>
      <c r="AC87" s="226">
        <v>13.287000000000001</v>
      </c>
      <c r="AD87" s="4">
        <v>43243</v>
      </c>
      <c r="AE87" s="7">
        <v>11.19</v>
      </c>
      <c r="AF87" s="7">
        <v>10.789</v>
      </c>
      <c r="AG87" s="7">
        <v>18.187000000000001</v>
      </c>
      <c r="AH87" s="7">
        <v>23.294</v>
      </c>
      <c r="AI87" s="4">
        <v>42780</v>
      </c>
      <c r="AJ87" s="10">
        <v>2183943</v>
      </c>
      <c r="AK87" s="10">
        <v>683254</v>
      </c>
      <c r="AL87" s="10">
        <v>174798</v>
      </c>
      <c r="AM87" s="10">
        <v>1260587</v>
      </c>
      <c r="AN87" s="10">
        <v>734170</v>
      </c>
      <c r="AO87" s="65">
        <f t="shared" si="2"/>
        <v>0.23281560004084356</v>
      </c>
      <c r="AP87" s="178">
        <f t="shared" si="3"/>
        <v>0.24103971578012795</v>
      </c>
      <c r="CF87" s="5">
        <v>42776</v>
      </c>
      <c r="CG87" s="17">
        <v>8977</v>
      </c>
      <c r="CH87" s="5">
        <v>42776</v>
      </c>
      <c r="CI87" s="17">
        <v>7806</v>
      </c>
      <c r="CJ87" s="5">
        <v>42776</v>
      </c>
      <c r="CK87" s="16">
        <v>2636</v>
      </c>
      <c r="CL87" s="5">
        <v>42783</v>
      </c>
      <c r="CM87" s="17">
        <v>1213</v>
      </c>
      <c r="CN87" s="17">
        <v>3081</v>
      </c>
      <c r="CO87" s="4">
        <v>43274</v>
      </c>
      <c r="CP87" s="9">
        <v>154.92933333333335</v>
      </c>
      <c r="CQ87" s="13">
        <v>42783</v>
      </c>
      <c r="CR87" s="12">
        <v>597</v>
      </c>
      <c r="CS87" s="13">
        <v>42783</v>
      </c>
      <c r="CT87" s="12">
        <v>194</v>
      </c>
      <c r="CU87" s="5">
        <v>43241</v>
      </c>
      <c r="CV87" s="226">
        <v>82.28</v>
      </c>
      <c r="CW87" s="226">
        <v>47.79</v>
      </c>
      <c r="CX87" s="226">
        <v>129.37</v>
      </c>
      <c r="CY87" s="226">
        <v>41.33</v>
      </c>
      <c r="CZ87" s="226" t="e">
        <v>#N/A</v>
      </c>
      <c r="DA87" s="4">
        <v>43238</v>
      </c>
      <c r="DB87" s="7">
        <v>67.599999999999994</v>
      </c>
      <c r="DC87" s="7">
        <v>209.64</v>
      </c>
      <c r="DD87" s="7">
        <v>125.79</v>
      </c>
      <c r="DE87" s="7">
        <v>43.91</v>
      </c>
      <c r="DF87" s="7">
        <v>70.569999999999993</v>
      </c>
      <c r="DG87" s="7">
        <v>69.55</v>
      </c>
      <c r="DH87" s="4">
        <v>43238</v>
      </c>
      <c r="DI87" s="7">
        <v>120.56</v>
      </c>
      <c r="DJ87" s="7">
        <v>120.33</v>
      </c>
      <c r="DK87" s="7">
        <v>79.53</v>
      </c>
      <c r="DL87" s="7">
        <v>45</v>
      </c>
      <c r="DM87" s="7">
        <v>144.71</v>
      </c>
      <c r="DN87" s="5">
        <v>43243</v>
      </c>
      <c r="DO87" s="226">
        <v>16.41</v>
      </c>
      <c r="DP87" s="226">
        <v>52.44</v>
      </c>
      <c r="DQ87" s="226">
        <v>16.684999999999999</v>
      </c>
      <c r="DR87" s="226">
        <v>15.923999999999999</v>
      </c>
    </row>
    <row r="88" spans="1:122" ht="15.75" customHeight="1">
      <c r="A88" s="4">
        <v>43242</v>
      </c>
      <c r="B88" s="226">
        <v>79.569999999999993</v>
      </c>
      <c r="C88" s="226">
        <v>72.13</v>
      </c>
      <c r="D88" s="226">
        <v>7.4399999999999977</v>
      </c>
      <c r="E88" s="4">
        <v>43241</v>
      </c>
      <c r="F88" s="7">
        <v>482.4</v>
      </c>
      <c r="G88" s="4">
        <v>43241</v>
      </c>
      <c r="H88" s="41">
        <v>175668</v>
      </c>
      <c r="I88" s="41">
        <v>26892</v>
      </c>
      <c r="J88" s="4">
        <v>43237</v>
      </c>
      <c r="K88" s="7">
        <v>0.15999999999999659</v>
      </c>
      <c r="L88" s="7">
        <v>1.6299999999999955</v>
      </c>
      <c r="M88" s="229">
        <v>4.7999999999999972</v>
      </c>
      <c r="N88" s="5">
        <v>43242</v>
      </c>
      <c r="O88" s="226">
        <v>0.36999999999999034</v>
      </c>
      <c r="P88" s="226">
        <v>1.5999999999999943</v>
      </c>
      <c r="Q88" s="226">
        <v>4.1899999999999977</v>
      </c>
      <c r="R88" s="5">
        <v>43242</v>
      </c>
      <c r="S88" s="226">
        <v>7.4399999999999977</v>
      </c>
      <c r="T88" s="207">
        <v>3.2399999999999949</v>
      </c>
      <c r="U88" s="207">
        <v>6.5</v>
      </c>
      <c r="V88" s="4">
        <v>43237</v>
      </c>
      <c r="W88" s="7">
        <v>228.08</v>
      </c>
      <c r="X88" s="7">
        <v>224.31</v>
      </c>
      <c r="Y88" s="7">
        <v>24.303999999999998</v>
      </c>
      <c r="Z88" s="7">
        <v>22.72</v>
      </c>
      <c r="AA88" s="5">
        <v>43242</v>
      </c>
      <c r="AB88" s="226">
        <v>702.5</v>
      </c>
      <c r="AC88" s="226">
        <v>14.321999999999999</v>
      </c>
      <c r="AD88" s="4">
        <v>43242</v>
      </c>
      <c r="AE88" s="7">
        <v>11.4</v>
      </c>
      <c r="AF88" s="7">
        <v>11.917999999999999</v>
      </c>
      <c r="AG88" s="7">
        <v>17.896000000000001</v>
      </c>
      <c r="AH88" s="7">
        <v>23.06</v>
      </c>
      <c r="AI88" s="4">
        <v>42773</v>
      </c>
      <c r="AJ88" s="10">
        <v>2191158</v>
      </c>
      <c r="AK88" s="10">
        <v>661929</v>
      </c>
      <c r="AL88" s="10">
        <v>184939</v>
      </c>
      <c r="AM88" s="10">
        <v>1188108</v>
      </c>
      <c r="AN88" s="10">
        <v>683625</v>
      </c>
      <c r="AO88" s="65">
        <f t="shared" si="2"/>
        <v>0.21768854642157251</v>
      </c>
      <c r="AP88" s="178">
        <f t="shared" si="3"/>
        <v>0.2302357931285649</v>
      </c>
      <c r="CF88" s="5">
        <v>42769</v>
      </c>
      <c r="CG88" s="17">
        <v>8978</v>
      </c>
      <c r="CH88" s="5">
        <v>42769</v>
      </c>
      <c r="CI88" s="17">
        <v>7858</v>
      </c>
      <c r="CJ88" s="5">
        <v>42769</v>
      </c>
      <c r="CK88" s="16">
        <v>2590</v>
      </c>
      <c r="CL88" s="5">
        <v>42776</v>
      </c>
      <c r="CM88" s="17">
        <v>987</v>
      </c>
      <c r="CN88" s="17">
        <v>3170</v>
      </c>
      <c r="CO88" s="4">
        <v>43273</v>
      </c>
      <c r="CP88" s="9">
        <v>153.7216</v>
      </c>
      <c r="CQ88" s="13">
        <v>42776</v>
      </c>
      <c r="CR88" s="12">
        <v>591</v>
      </c>
      <c r="CS88" s="13">
        <v>42776</v>
      </c>
      <c r="CT88" s="12">
        <v>207</v>
      </c>
      <c r="CU88" s="4">
        <v>43238</v>
      </c>
      <c r="CV88" s="7">
        <v>81.3</v>
      </c>
      <c r="CW88" s="7">
        <v>47.38</v>
      </c>
      <c r="CX88" s="7">
        <v>127.86</v>
      </c>
      <c r="CY88" s="7">
        <v>40.97</v>
      </c>
      <c r="CZ88" s="7">
        <v>19.46</v>
      </c>
      <c r="DA88" s="4">
        <v>43237</v>
      </c>
      <c r="DB88" s="7">
        <v>68.83</v>
      </c>
      <c r="DC88" s="7">
        <v>212.31</v>
      </c>
      <c r="DD88" s="7">
        <v>126.15</v>
      </c>
      <c r="DE88" s="7">
        <v>44.01</v>
      </c>
      <c r="DF88" s="7">
        <v>71.14</v>
      </c>
      <c r="DG88" s="7">
        <v>70.66</v>
      </c>
      <c r="DH88" s="4">
        <v>43237</v>
      </c>
      <c r="DI88" s="7">
        <v>119.71</v>
      </c>
      <c r="DJ88" s="7">
        <v>121.87</v>
      </c>
      <c r="DK88" s="7">
        <v>80.709999999999994</v>
      </c>
      <c r="DL88" s="7">
        <v>44.4</v>
      </c>
      <c r="DM88" s="7">
        <v>146.81</v>
      </c>
      <c r="DN88" s="5">
        <v>43242</v>
      </c>
      <c r="DO88" s="226">
        <v>17.16</v>
      </c>
      <c r="DP88" s="226">
        <v>54.12</v>
      </c>
      <c r="DQ88" s="226">
        <v>17.149999999999999</v>
      </c>
      <c r="DR88" s="226">
        <v>16.102</v>
      </c>
    </row>
    <row r="89" spans="1:122" ht="15.75" customHeight="1">
      <c r="A89" s="4">
        <v>43241</v>
      </c>
      <c r="B89" s="226">
        <v>79.22</v>
      </c>
      <c r="C89" s="226">
        <v>72.239999999999995</v>
      </c>
      <c r="D89" s="226">
        <v>6.980000000000004</v>
      </c>
      <c r="E89" s="4">
        <v>43238</v>
      </c>
      <c r="F89" s="7">
        <v>484.8</v>
      </c>
      <c r="G89" s="4">
        <v>43238</v>
      </c>
      <c r="H89" s="41">
        <v>179326</v>
      </c>
      <c r="I89" s="41">
        <v>29920</v>
      </c>
      <c r="J89" s="4">
        <v>43236</v>
      </c>
      <c r="K89" s="7">
        <v>0.14000000000000057</v>
      </c>
      <c r="L89" s="7">
        <v>1.5</v>
      </c>
      <c r="M89" s="229">
        <v>4.7800000000000011</v>
      </c>
      <c r="N89" s="5">
        <v>43241</v>
      </c>
      <c r="O89" s="226">
        <v>0.34999999999999432</v>
      </c>
      <c r="P89" s="226">
        <v>1.6099999999999994</v>
      </c>
      <c r="Q89" s="226">
        <v>4.1599999999999966</v>
      </c>
      <c r="R89" s="5">
        <v>43241</v>
      </c>
      <c r="S89" s="226">
        <v>6.980000000000004</v>
      </c>
      <c r="T89" s="207">
        <v>3.980000000000004</v>
      </c>
      <c r="U89" s="207">
        <v>5.8000000000000114</v>
      </c>
      <c r="V89" s="4">
        <v>43236</v>
      </c>
      <c r="W89" s="7">
        <v>226.92</v>
      </c>
      <c r="X89" s="7">
        <v>224.99</v>
      </c>
      <c r="Y89" s="7">
        <v>23.815999999999999</v>
      </c>
      <c r="Z89" s="7">
        <v>23.006</v>
      </c>
      <c r="AA89" s="5">
        <v>43241</v>
      </c>
      <c r="AB89" s="226">
        <v>692.75</v>
      </c>
      <c r="AC89" s="226">
        <v>13.364000000000001</v>
      </c>
      <c r="AD89" s="4">
        <v>43241</v>
      </c>
      <c r="AE89" s="7">
        <v>11.5</v>
      </c>
      <c r="AF89" s="7">
        <v>11.186</v>
      </c>
      <c r="AG89" s="7">
        <v>17.297999999999998</v>
      </c>
      <c r="AH89" s="7">
        <v>22.774999999999999</v>
      </c>
      <c r="AI89" s="4">
        <v>42766</v>
      </c>
      <c r="AJ89" s="10">
        <v>2181656</v>
      </c>
      <c r="AK89" s="10">
        <v>656710</v>
      </c>
      <c r="AL89" s="10">
        <v>164018</v>
      </c>
      <c r="AM89" s="10">
        <v>1186594</v>
      </c>
      <c r="AN89" s="10">
        <v>677456</v>
      </c>
      <c r="AO89" s="65">
        <f t="shared" si="2"/>
        <v>0.22583395365722186</v>
      </c>
      <c r="AP89" s="178">
        <f t="shared" si="3"/>
        <v>0.2333722640049577</v>
      </c>
      <c r="CF89" s="5">
        <v>42762</v>
      </c>
      <c r="CG89" s="17">
        <v>8915</v>
      </c>
      <c r="CH89" s="5">
        <v>42762</v>
      </c>
      <c r="CI89" s="17">
        <v>7738</v>
      </c>
      <c r="CJ89" s="5">
        <v>42762</v>
      </c>
      <c r="CK89" s="16">
        <v>2668</v>
      </c>
      <c r="CL89" s="5">
        <v>42769</v>
      </c>
      <c r="CM89" s="17">
        <v>1092</v>
      </c>
      <c r="CN89" s="17">
        <v>3288</v>
      </c>
      <c r="CO89" s="4">
        <v>43272</v>
      </c>
      <c r="CP89" s="9">
        <v>153.33546666666666</v>
      </c>
      <c r="CQ89" s="13">
        <v>42769</v>
      </c>
      <c r="CR89" s="12">
        <v>583</v>
      </c>
      <c r="CS89" s="13">
        <v>42769</v>
      </c>
      <c r="CT89" s="12">
        <v>197</v>
      </c>
      <c r="CU89" s="4">
        <v>43237</v>
      </c>
      <c r="CV89" s="7">
        <v>81.88</v>
      </c>
      <c r="CW89" s="7">
        <v>47.19</v>
      </c>
      <c r="CX89" s="7">
        <v>129.46</v>
      </c>
      <c r="CY89" s="7">
        <v>41.41</v>
      </c>
      <c r="CZ89" s="7">
        <v>19.21</v>
      </c>
      <c r="DA89" s="4">
        <v>43236</v>
      </c>
      <c r="DB89" s="7">
        <v>68.12</v>
      </c>
      <c r="DC89" s="7">
        <v>206.08</v>
      </c>
      <c r="DD89" s="7">
        <v>121.5</v>
      </c>
      <c r="DE89" s="7">
        <v>42.66</v>
      </c>
      <c r="DF89" s="7">
        <v>70.319999999999993</v>
      </c>
      <c r="DG89" s="7">
        <v>69.849999999999994</v>
      </c>
      <c r="DH89" s="4">
        <v>43236</v>
      </c>
      <c r="DI89" s="7">
        <v>114.99</v>
      </c>
      <c r="DJ89" s="7">
        <v>118.16</v>
      </c>
      <c r="DK89" s="7">
        <v>76.73</v>
      </c>
      <c r="DL89" s="7">
        <v>42.09</v>
      </c>
      <c r="DM89" s="7">
        <v>140.71</v>
      </c>
      <c r="DN89" s="5">
        <v>43241</v>
      </c>
      <c r="DO89" s="226">
        <v>17.14</v>
      </c>
      <c r="DP89" s="226">
        <v>54.5</v>
      </c>
      <c r="DQ89" s="226">
        <v>17.065000000000001</v>
      </c>
      <c r="DR89" s="226">
        <v>16.024000000000001</v>
      </c>
    </row>
    <row r="90" spans="1:122" ht="15.75" customHeight="1">
      <c r="A90" s="4">
        <v>43238</v>
      </c>
      <c r="B90" s="7">
        <v>78.510000000000005</v>
      </c>
      <c r="C90" s="7">
        <v>71.28</v>
      </c>
      <c r="D90" s="7">
        <v>7.230000000000004</v>
      </c>
      <c r="E90" s="4">
        <v>43237</v>
      </c>
      <c r="F90" s="7">
        <v>476.8</v>
      </c>
      <c r="G90" s="4">
        <v>43237</v>
      </c>
      <c r="H90" s="41">
        <v>220206</v>
      </c>
      <c r="I90" s="41">
        <v>31014</v>
      </c>
      <c r="J90" s="4">
        <v>43235</v>
      </c>
      <c r="K90" s="7">
        <v>0.15999999999999659</v>
      </c>
      <c r="L90" s="7">
        <v>1.5300000000000011</v>
      </c>
      <c r="M90" s="229">
        <v>4.8100000000000023</v>
      </c>
      <c r="N90" s="4">
        <v>43238</v>
      </c>
      <c r="O90" s="7">
        <v>0.35999999999999943</v>
      </c>
      <c r="P90" s="7">
        <v>1.5100000000000051</v>
      </c>
      <c r="Q90" s="7">
        <v>4.0400000000000063</v>
      </c>
      <c r="R90" s="4">
        <v>43238</v>
      </c>
      <c r="S90" s="7">
        <v>7.230000000000004</v>
      </c>
      <c r="T90" s="7">
        <v>4.0300000000000011</v>
      </c>
      <c r="U90" s="7">
        <v>5.6500000000000057</v>
      </c>
      <c r="V90" s="4">
        <v>43235</v>
      </c>
      <c r="W90" s="7">
        <v>224.9</v>
      </c>
      <c r="X90" s="7">
        <v>220.48</v>
      </c>
      <c r="Y90" s="7">
        <v>23.148</v>
      </c>
      <c r="Z90" s="7">
        <v>21.292000000000002</v>
      </c>
      <c r="AA90" s="4">
        <v>43238</v>
      </c>
      <c r="AB90" s="7">
        <v>697</v>
      </c>
      <c r="AC90" s="7">
        <v>13.927</v>
      </c>
      <c r="AD90" s="4">
        <v>43238</v>
      </c>
      <c r="AE90" s="7">
        <v>12.15</v>
      </c>
      <c r="AF90" s="7">
        <v>12.260999999999999</v>
      </c>
      <c r="AG90" s="7">
        <v>17.798999999999999</v>
      </c>
      <c r="AH90" s="7">
        <v>22.899000000000001</v>
      </c>
      <c r="AI90" s="4">
        <v>42759</v>
      </c>
      <c r="AJ90" s="10">
        <v>2151809</v>
      </c>
      <c r="AK90" s="10">
        <v>642401</v>
      </c>
      <c r="AL90" s="10">
        <v>159878</v>
      </c>
      <c r="AM90" s="10">
        <v>1155886</v>
      </c>
      <c r="AN90" s="10">
        <v>657946</v>
      </c>
      <c r="AO90" s="65">
        <f t="shared" si="2"/>
        <v>0.22424062730474684</v>
      </c>
      <c r="AP90" s="178">
        <f t="shared" si="3"/>
        <v>0.23140529665969423</v>
      </c>
      <c r="CF90" s="5">
        <v>42755</v>
      </c>
      <c r="CG90" s="17">
        <v>8961</v>
      </c>
      <c r="CH90" s="5">
        <v>42755</v>
      </c>
      <c r="CI90" s="17">
        <v>7427</v>
      </c>
      <c r="CJ90" s="5">
        <v>42755</v>
      </c>
      <c r="CK90" s="16">
        <v>2671</v>
      </c>
      <c r="CL90" s="5">
        <v>42762</v>
      </c>
      <c r="CM90" s="17">
        <v>1223</v>
      </c>
      <c r="CN90" s="17">
        <v>3296</v>
      </c>
      <c r="CO90" s="4">
        <v>43271</v>
      </c>
      <c r="CP90" s="9">
        <v>153.69279999999998</v>
      </c>
      <c r="CQ90" s="13">
        <v>42762</v>
      </c>
      <c r="CR90" s="12">
        <v>566</v>
      </c>
      <c r="CS90" s="13">
        <v>42762</v>
      </c>
      <c r="CT90" s="12">
        <v>200</v>
      </c>
      <c r="CU90" s="4">
        <v>43236</v>
      </c>
      <c r="CV90" s="7">
        <v>82.02</v>
      </c>
      <c r="CW90" s="7">
        <v>46.71</v>
      </c>
      <c r="CX90" s="7">
        <v>129.56</v>
      </c>
      <c r="CY90" s="7">
        <v>41.04</v>
      </c>
      <c r="CZ90" s="7">
        <v>18.97</v>
      </c>
      <c r="DA90" s="4">
        <v>43235</v>
      </c>
      <c r="DB90" s="7">
        <v>68.3</v>
      </c>
      <c r="DC90" s="7">
        <v>203.05</v>
      </c>
      <c r="DD90" s="7">
        <v>120.23</v>
      </c>
      <c r="DE90" s="7">
        <v>42.52</v>
      </c>
      <c r="DF90" s="7">
        <v>69.69</v>
      </c>
      <c r="DG90" s="7">
        <v>70.09</v>
      </c>
      <c r="DH90" s="4">
        <v>43235</v>
      </c>
      <c r="DI90" s="7">
        <v>115.9</v>
      </c>
      <c r="DJ90" s="7">
        <v>118.32</v>
      </c>
      <c r="DK90" s="7">
        <v>77.290000000000006</v>
      </c>
      <c r="DL90" s="7">
        <v>41.9</v>
      </c>
      <c r="DM90" s="7">
        <v>141.22999999999999</v>
      </c>
      <c r="DN90" s="4">
        <v>43238</v>
      </c>
      <c r="DO90" s="7">
        <v>17.065000000000001</v>
      </c>
      <c r="DP90" s="7">
        <v>54.48</v>
      </c>
      <c r="DQ90" s="7">
        <v>16.98</v>
      </c>
      <c r="DR90" s="7">
        <v>16.552</v>
      </c>
    </row>
    <row r="91" spans="1:122" ht="15.75" customHeight="1">
      <c r="A91" s="4">
        <v>43237</v>
      </c>
      <c r="B91" s="7">
        <v>79.3</v>
      </c>
      <c r="C91" s="7">
        <v>71.489999999999995</v>
      </c>
      <c r="D91" s="7">
        <v>7.8100000000000023</v>
      </c>
      <c r="E91" s="4">
        <v>43236</v>
      </c>
      <c r="F91" s="7">
        <v>474.1</v>
      </c>
      <c r="G91" s="4">
        <v>43236</v>
      </c>
      <c r="H91" s="41">
        <v>193836</v>
      </c>
      <c r="I91" s="41">
        <v>25888</v>
      </c>
      <c r="J91" s="4">
        <v>43234</v>
      </c>
      <c r="K91" s="7">
        <v>0.14999999999999147</v>
      </c>
      <c r="L91" s="7">
        <v>1.3299999999999983</v>
      </c>
      <c r="M91" s="229">
        <v>4.5699999999999932</v>
      </c>
      <c r="N91" s="4">
        <v>43237</v>
      </c>
      <c r="O91" s="7">
        <v>0.42000000000000171</v>
      </c>
      <c r="P91" s="7">
        <v>1.7199999999999989</v>
      </c>
      <c r="Q91" s="7">
        <v>4.5600000000000023</v>
      </c>
      <c r="R91" s="4">
        <v>43237</v>
      </c>
      <c r="S91" s="7">
        <v>7.8100000000000023</v>
      </c>
      <c r="T91" s="7">
        <v>3.3199999999999932</v>
      </c>
      <c r="U91" s="7">
        <v>5.75</v>
      </c>
      <c r="V91" s="4">
        <v>43234</v>
      </c>
      <c r="W91" s="7">
        <v>224.96</v>
      </c>
      <c r="X91" s="7">
        <v>220.02</v>
      </c>
      <c r="Y91" s="7">
        <v>23.523</v>
      </c>
      <c r="Z91" s="7">
        <v>21.448</v>
      </c>
      <c r="AA91" s="4">
        <v>43237</v>
      </c>
      <c r="AB91" s="7">
        <v>704.25</v>
      </c>
      <c r="AC91" s="7">
        <v>14.727</v>
      </c>
      <c r="AD91" s="4">
        <v>43237</v>
      </c>
      <c r="AE91" s="7">
        <v>12.18</v>
      </c>
      <c r="AF91" s="7">
        <v>12.292999999999999</v>
      </c>
      <c r="AG91" s="7">
        <v>17.928000000000001</v>
      </c>
      <c r="AH91" s="7">
        <v>23.248000000000001</v>
      </c>
      <c r="AI91" s="4">
        <v>42752</v>
      </c>
      <c r="AJ91" s="10">
        <v>2179122</v>
      </c>
      <c r="AK91" s="10">
        <v>631537</v>
      </c>
      <c r="AL91" s="10">
        <v>166859</v>
      </c>
      <c r="AM91" s="10">
        <v>1159908</v>
      </c>
      <c r="AN91" s="10">
        <v>677537</v>
      </c>
      <c r="AO91" s="65">
        <f t="shared" si="2"/>
        <v>0.21324092914485743</v>
      </c>
      <c r="AP91" s="178">
        <f t="shared" si="3"/>
        <v>0.22136025426754447</v>
      </c>
      <c r="CF91" s="5">
        <v>42748</v>
      </c>
      <c r="CG91" s="17">
        <v>8944</v>
      </c>
      <c r="CH91" s="5">
        <v>42748</v>
      </c>
      <c r="CI91" s="17">
        <v>7509</v>
      </c>
      <c r="CJ91" s="5">
        <v>42748</v>
      </c>
      <c r="CK91" s="16">
        <v>3096</v>
      </c>
      <c r="CL91" s="5">
        <v>42755</v>
      </c>
      <c r="CM91" s="17">
        <v>1161</v>
      </c>
      <c r="CN91" s="17">
        <v>3224</v>
      </c>
      <c r="CO91" s="4">
        <v>43270</v>
      </c>
      <c r="CP91" s="9">
        <v>153.51160000000002</v>
      </c>
      <c r="CQ91" s="13">
        <v>42755</v>
      </c>
      <c r="CR91" s="12">
        <v>551</v>
      </c>
      <c r="CS91" s="13">
        <v>42755</v>
      </c>
      <c r="CT91" s="12">
        <v>193</v>
      </c>
      <c r="CU91" s="4">
        <v>43235</v>
      </c>
      <c r="CV91" s="7">
        <v>81.790000000000006</v>
      </c>
      <c r="CW91" s="7">
        <v>46.79</v>
      </c>
      <c r="CX91" s="7">
        <v>129.74</v>
      </c>
      <c r="CY91" s="7">
        <v>40.85</v>
      </c>
      <c r="CZ91" s="7">
        <v>18.989999999999998</v>
      </c>
      <c r="DA91" s="4">
        <v>43234</v>
      </c>
      <c r="DB91" s="7">
        <v>68.040000000000006</v>
      </c>
      <c r="DC91" s="7">
        <v>201.62</v>
      </c>
      <c r="DD91" s="7">
        <v>118.68</v>
      </c>
      <c r="DE91" s="7">
        <v>42.31</v>
      </c>
      <c r="DF91" s="7">
        <v>69.2</v>
      </c>
      <c r="DG91" s="7">
        <v>69.59</v>
      </c>
      <c r="DH91" s="4">
        <v>43234</v>
      </c>
      <c r="DI91" s="7">
        <v>115.87</v>
      </c>
      <c r="DJ91" s="7">
        <v>118.29</v>
      </c>
      <c r="DK91" s="7">
        <v>78.34</v>
      </c>
      <c r="DL91" s="7">
        <v>42.02</v>
      </c>
      <c r="DM91" s="7">
        <v>142.11000000000001</v>
      </c>
      <c r="DN91" s="4">
        <v>43237</v>
      </c>
      <c r="DO91" s="7">
        <v>17.09</v>
      </c>
      <c r="DP91" s="7">
        <v>54.5</v>
      </c>
      <c r="DQ91" s="7">
        <v>16.93</v>
      </c>
      <c r="DR91" s="7">
        <v>16.602</v>
      </c>
    </row>
    <row r="92" spans="1:122" ht="15.75" customHeight="1">
      <c r="A92" s="4">
        <v>43236</v>
      </c>
      <c r="B92" s="7">
        <v>79.28</v>
      </c>
      <c r="C92" s="7">
        <v>71.489999999999995</v>
      </c>
      <c r="D92" s="7">
        <v>7.7900000000000063</v>
      </c>
      <c r="E92" s="4">
        <v>43235</v>
      </c>
      <c r="F92" s="7">
        <v>471</v>
      </c>
      <c r="G92" s="4">
        <v>43235</v>
      </c>
      <c r="H92" s="41">
        <v>150048</v>
      </c>
      <c r="I92" s="41">
        <v>27872</v>
      </c>
      <c r="J92" s="4">
        <v>43231</v>
      </c>
      <c r="K92" s="7">
        <v>0.23000000000000398</v>
      </c>
      <c r="L92" s="7">
        <v>1.460000000000008</v>
      </c>
      <c r="M92" s="229">
        <v>4.6700000000000017</v>
      </c>
      <c r="N92" s="4">
        <v>43236</v>
      </c>
      <c r="O92" s="7">
        <v>0.48999999999999488</v>
      </c>
      <c r="P92" s="7">
        <v>1.9000000000000057</v>
      </c>
      <c r="Q92" s="7">
        <v>4.8400000000000034</v>
      </c>
      <c r="R92" s="4">
        <v>43236</v>
      </c>
      <c r="S92" s="7">
        <v>7.7900000000000063</v>
      </c>
      <c r="T92" s="7">
        <v>5.0400000000000063</v>
      </c>
      <c r="U92" s="7">
        <v>5.1000000000000085</v>
      </c>
      <c r="V92" s="4">
        <v>43231</v>
      </c>
      <c r="W92" s="7">
        <v>222.2</v>
      </c>
      <c r="X92" s="7">
        <v>218.88</v>
      </c>
      <c r="Y92" s="7">
        <v>22.814</v>
      </c>
      <c r="Z92" s="7">
        <v>21.061</v>
      </c>
      <c r="AA92" s="4">
        <v>43236</v>
      </c>
      <c r="AB92" s="7">
        <v>684.5</v>
      </c>
      <c r="AC92" s="7">
        <v>12.163</v>
      </c>
      <c r="AD92" s="4">
        <v>43236</v>
      </c>
      <c r="AE92" s="7">
        <v>13.02</v>
      </c>
      <c r="AF92" s="7">
        <v>10.178000000000001</v>
      </c>
      <c r="AG92" s="7">
        <v>18.11</v>
      </c>
      <c r="AH92" s="7">
        <v>23.276</v>
      </c>
      <c r="AI92" s="4">
        <v>42745</v>
      </c>
      <c r="AJ92" s="10">
        <v>2114656</v>
      </c>
      <c r="AK92" s="10">
        <v>604261</v>
      </c>
      <c r="AL92" s="10">
        <v>170699</v>
      </c>
      <c r="AM92" s="10">
        <v>1136894</v>
      </c>
      <c r="AN92" s="10">
        <v>671494</v>
      </c>
      <c r="AO92" s="65">
        <f t="shared" si="2"/>
        <v>0.20502720064161736</v>
      </c>
      <c r="AP92" s="178">
        <f t="shared" si="3"/>
        <v>0.22008307734213034</v>
      </c>
      <c r="CF92" s="5">
        <v>42741</v>
      </c>
      <c r="CG92" s="17">
        <v>8946</v>
      </c>
      <c r="CH92" s="5">
        <v>42741</v>
      </c>
      <c r="CI92" s="17">
        <v>7569</v>
      </c>
      <c r="CJ92" s="5">
        <v>42741</v>
      </c>
      <c r="CK92" s="16">
        <v>3292</v>
      </c>
      <c r="CL92" s="5">
        <v>42748</v>
      </c>
      <c r="CM92" s="17">
        <v>1093</v>
      </c>
      <c r="CN92" s="17">
        <v>2941</v>
      </c>
      <c r="CO92" s="4">
        <v>43269</v>
      </c>
      <c r="CP92" s="9">
        <v>153.893</v>
      </c>
      <c r="CQ92" s="13">
        <v>42748</v>
      </c>
      <c r="CR92" s="12">
        <v>522</v>
      </c>
      <c r="CS92" s="13">
        <v>42748</v>
      </c>
      <c r="CT92" s="12">
        <v>170</v>
      </c>
      <c r="CU92" s="4">
        <v>43234</v>
      </c>
      <c r="CV92" s="7">
        <v>81.83</v>
      </c>
      <c r="CW92" s="7">
        <v>46.4</v>
      </c>
      <c r="CX92" s="7">
        <v>130.38999999999999</v>
      </c>
      <c r="CY92" s="7">
        <v>41.15</v>
      </c>
      <c r="CZ92" s="7">
        <v>19.149999999999999</v>
      </c>
      <c r="DA92" s="4">
        <v>43231</v>
      </c>
      <c r="DB92" s="7">
        <v>67.63</v>
      </c>
      <c r="DC92" s="7">
        <v>202.17</v>
      </c>
      <c r="DD92" s="7">
        <v>117.41</v>
      </c>
      <c r="DE92" s="7">
        <v>41.41</v>
      </c>
      <c r="DF92" s="7">
        <v>68.31</v>
      </c>
      <c r="DG92" s="7">
        <v>69.44</v>
      </c>
      <c r="DH92" s="4">
        <v>43231</v>
      </c>
      <c r="DI92" s="7">
        <v>114.63</v>
      </c>
      <c r="DJ92" s="7">
        <v>117.76</v>
      </c>
      <c r="DK92" s="7">
        <v>77.33</v>
      </c>
      <c r="DL92" s="7">
        <v>41.3</v>
      </c>
      <c r="DM92" s="7">
        <v>140.16</v>
      </c>
      <c r="DN92" s="4">
        <v>43236</v>
      </c>
      <c r="DO92" s="7">
        <v>16.75</v>
      </c>
      <c r="DP92" s="7">
        <v>53.54</v>
      </c>
      <c r="DQ92" s="7">
        <v>16.95</v>
      </c>
      <c r="DR92" s="7">
        <v>16.538</v>
      </c>
    </row>
    <row r="93" spans="1:122" ht="15.75" customHeight="1">
      <c r="A93" s="4">
        <v>43235</v>
      </c>
      <c r="B93" s="7">
        <v>78.430000000000007</v>
      </c>
      <c r="C93" s="7">
        <v>71.31</v>
      </c>
      <c r="D93" s="7">
        <v>7.1200000000000045</v>
      </c>
      <c r="E93" s="4">
        <v>43234</v>
      </c>
      <c r="F93" s="7">
        <v>468.6</v>
      </c>
      <c r="G93" s="4">
        <v>43234</v>
      </c>
      <c r="H93" s="41">
        <v>168258</v>
      </c>
      <c r="I93" s="41">
        <v>24488</v>
      </c>
      <c r="J93" s="4">
        <v>43230</v>
      </c>
      <c r="K93" s="7">
        <v>0.29000000000000625</v>
      </c>
      <c r="L93" s="7">
        <v>1.6899999999999977</v>
      </c>
      <c r="M93" s="229">
        <v>5.1200000000000045</v>
      </c>
      <c r="N93" s="4">
        <v>43235</v>
      </c>
      <c r="O93" s="7">
        <v>0.55000000000001137</v>
      </c>
      <c r="P93" s="7">
        <v>1.9000000000000057</v>
      </c>
      <c r="Q93" s="7">
        <v>4.8000000000000114</v>
      </c>
      <c r="R93" s="4">
        <v>43235</v>
      </c>
      <c r="S93" s="7">
        <v>7.1200000000000045</v>
      </c>
      <c r="T93" s="7">
        <v>3.4700000000000131</v>
      </c>
      <c r="U93" s="7">
        <v>4.8499999999999943</v>
      </c>
      <c r="V93" s="4">
        <v>43230</v>
      </c>
      <c r="W93" s="7">
        <v>222.28</v>
      </c>
      <c r="X93" s="7">
        <v>218.9</v>
      </c>
      <c r="Y93" s="7">
        <v>21.998000000000001</v>
      </c>
      <c r="Z93" s="7">
        <v>20.577999999999999</v>
      </c>
      <c r="AA93" s="4">
        <v>43235</v>
      </c>
      <c r="AB93" s="7">
        <v>687.75</v>
      </c>
      <c r="AC93" s="7">
        <v>13.516</v>
      </c>
      <c r="AD93" s="4">
        <v>43235</v>
      </c>
      <c r="AE93" s="7">
        <v>11.89</v>
      </c>
      <c r="AF93" s="7">
        <v>11.19</v>
      </c>
      <c r="AG93" s="7">
        <v>16.741</v>
      </c>
      <c r="AH93" s="7">
        <v>21.91</v>
      </c>
      <c r="AI93" s="4">
        <v>42738</v>
      </c>
      <c r="AJ93" s="10">
        <v>2089324</v>
      </c>
      <c r="AK93" s="10">
        <v>608117</v>
      </c>
      <c r="AL93" s="10">
        <v>168043</v>
      </c>
      <c r="AM93" s="10">
        <v>1106942</v>
      </c>
      <c r="AN93" s="10">
        <v>640178</v>
      </c>
      <c r="AO93" s="65">
        <f t="shared" si="2"/>
        <v>0.21062984965472087</v>
      </c>
      <c r="AP93" s="178">
        <f t="shared" si="3"/>
        <v>0.22340431642004782</v>
      </c>
      <c r="CF93" s="5">
        <v>42734</v>
      </c>
      <c r="CG93" s="17">
        <v>8770</v>
      </c>
      <c r="CH93" s="5">
        <v>42734</v>
      </c>
      <c r="CI93" s="17">
        <v>7207</v>
      </c>
      <c r="CJ93" s="5">
        <v>42734</v>
      </c>
      <c r="CK93" s="16">
        <v>3324</v>
      </c>
      <c r="CL93" s="5">
        <v>42741</v>
      </c>
      <c r="CM93" s="17">
        <v>1104</v>
      </c>
      <c r="CN93" s="17">
        <v>2701</v>
      </c>
      <c r="CO93" s="4">
        <v>43268</v>
      </c>
      <c r="CP93" s="9">
        <v>154.30120000000002</v>
      </c>
      <c r="CQ93" s="13">
        <v>42741</v>
      </c>
      <c r="CR93" s="12">
        <v>529</v>
      </c>
      <c r="CS93" s="13">
        <v>42741</v>
      </c>
      <c r="CT93" s="12">
        <v>81</v>
      </c>
      <c r="CU93" s="4">
        <v>43231</v>
      </c>
      <c r="CV93" s="7">
        <v>81.28</v>
      </c>
      <c r="CW93" s="7">
        <v>45.83</v>
      </c>
      <c r="CX93" s="7">
        <v>129.84</v>
      </c>
      <c r="CY93" s="7">
        <v>39.83</v>
      </c>
      <c r="CZ93" s="7">
        <v>18.27</v>
      </c>
      <c r="DA93" s="4">
        <v>43230</v>
      </c>
      <c r="DB93" s="7">
        <v>68.180000000000007</v>
      </c>
      <c r="DC93" s="7">
        <v>203.19</v>
      </c>
      <c r="DD93" s="7">
        <v>118.95</v>
      </c>
      <c r="DE93" s="7">
        <v>41.64</v>
      </c>
      <c r="DF93" s="7">
        <v>68.39</v>
      </c>
      <c r="DG93" s="7">
        <v>69.34</v>
      </c>
      <c r="DH93" s="4">
        <v>43230</v>
      </c>
      <c r="DI93" s="7">
        <v>114.49</v>
      </c>
      <c r="DJ93" s="7">
        <v>117.96</v>
      </c>
      <c r="DK93" s="7">
        <v>77.540000000000006</v>
      </c>
      <c r="DL93" s="7">
        <v>41.35</v>
      </c>
      <c r="DM93" s="7">
        <v>140.66999999999999</v>
      </c>
      <c r="DN93" s="4">
        <v>43235</v>
      </c>
      <c r="DO93" s="7">
        <v>16.739999999999998</v>
      </c>
      <c r="DP93" s="7">
        <v>53.9</v>
      </c>
      <c r="DQ93" s="7">
        <v>17.079999999999998</v>
      </c>
      <c r="DR93" s="7">
        <v>16.763999999999999</v>
      </c>
    </row>
    <row r="94" spans="1:122" ht="15.75" customHeight="1">
      <c r="A94" s="4">
        <v>43234</v>
      </c>
      <c r="B94" s="7">
        <v>78.23</v>
      </c>
      <c r="C94" s="7">
        <v>70.959999999999994</v>
      </c>
      <c r="D94" s="7">
        <v>7.2700000000000102</v>
      </c>
      <c r="E94" s="4">
        <v>43231</v>
      </c>
      <c r="F94" s="7">
        <v>470.4</v>
      </c>
      <c r="G94" s="4">
        <v>43231</v>
      </c>
      <c r="H94" s="41">
        <v>165686</v>
      </c>
      <c r="I94" s="41">
        <v>28136</v>
      </c>
      <c r="J94" s="4">
        <v>43229</v>
      </c>
      <c r="K94" s="7">
        <v>0.39000000000000057</v>
      </c>
      <c r="L94" s="7">
        <v>1.9200000000000017</v>
      </c>
      <c r="M94" s="229">
        <v>5.4599999999999937</v>
      </c>
      <c r="N94" s="4">
        <v>43234</v>
      </c>
      <c r="O94" s="7">
        <v>0.71000000000000796</v>
      </c>
      <c r="P94" s="7">
        <v>2.2199999999999989</v>
      </c>
      <c r="Q94" s="7">
        <v>5.1800000000000068</v>
      </c>
      <c r="R94" s="4">
        <v>43234</v>
      </c>
      <c r="S94" s="7">
        <v>7.2700000000000102</v>
      </c>
      <c r="T94" s="7">
        <v>4.2900000000000063</v>
      </c>
      <c r="U94" s="7">
        <v>4.25</v>
      </c>
      <c r="V94" s="4">
        <v>43229</v>
      </c>
      <c r="W94" s="7">
        <v>221.8</v>
      </c>
      <c r="X94" s="7">
        <v>216.73</v>
      </c>
      <c r="Y94" s="7">
        <v>22.015999999999998</v>
      </c>
      <c r="Z94" s="7">
        <v>19.887</v>
      </c>
      <c r="AA94" s="4">
        <v>43234</v>
      </c>
      <c r="AB94" s="7">
        <v>681</v>
      </c>
      <c r="AC94" s="7">
        <v>12.843999999999999</v>
      </c>
      <c r="AD94" s="4">
        <v>43234</v>
      </c>
      <c r="AE94" s="7">
        <v>13.45</v>
      </c>
      <c r="AF94" s="7">
        <v>10.747999999999999</v>
      </c>
      <c r="AG94" s="7">
        <v>17.695</v>
      </c>
      <c r="AH94" s="7">
        <v>22.14</v>
      </c>
      <c r="AI94" s="4">
        <v>42731</v>
      </c>
      <c r="AJ94" s="10">
        <v>2037834</v>
      </c>
      <c r="AK94" s="10">
        <v>608865</v>
      </c>
      <c r="AL94" s="10">
        <v>163933</v>
      </c>
      <c r="AM94" s="10">
        <v>1068910</v>
      </c>
      <c r="AN94" s="10">
        <v>609540</v>
      </c>
      <c r="AO94" s="65">
        <f t="shared" si="2"/>
        <v>0.21833574275431658</v>
      </c>
      <c r="AP94" s="178">
        <f t="shared" si="3"/>
        <v>0.22542071630957183</v>
      </c>
      <c r="CF94" s="5">
        <v>42727</v>
      </c>
      <c r="CG94" s="17">
        <v>8766</v>
      </c>
      <c r="CH94" s="5">
        <v>42727</v>
      </c>
      <c r="CI94" s="17">
        <v>7533</v>
      </c>
      <c r="CJ94" s="5">
        <v>42727</v>
      </c>
      <c r="CK94" s="16">
        <v>3277</v>
      </c>
      <c r="CL94" s="5">
        <v>42734</v>
      </c>
      <c r="CM94" s="17">
        <v>1029</v>
      </c>
      <c r="CN94" s="17">
        <v>2583</v>
      </c>
      <c r="CO94" s="4">
        <v>43267</v>
      </c>
      <c r="CP94" s="9">
        <v>154.41039999999998</v>
      </c>
      <c r="CQ94" s="13">
        <v>42734</v>
      </c>
      <c r="CR94" s="12">
        <v>525</v>
      </c>
      <c r="CS94" s="13">
        <v>42734</v>
      </c>
      <c r="CT94" s="12">
        <v>52</v>
      </c>
      <c r="CU94" s="4">
        <v>43230</v>
      </c>
      <c r="CV94" s="7">
        <v>81.72</v>
      </c>
      <c r="CW94" s="7">
        <v>45.88</v>
      </c>
      <c r="CX94" s="7">
        <v>128.82</v>
      </c>
      <c r="CY94" s="7">
        <v>39.5</v>
      </c>
      <c r="CZ94" s="7">
        <v>18.12</v>
      </c>
      <c r="DA94" s="4">
        <v>43229</v>
      </c>
      <c r="DB94" s="7">
        <v>68.06</v>
      </c>
      <c r="DC94" s="7">
        <v>201.52</v>
      </c>
      <c r="DD94" s="7">
        <v>117.79</v>
      </c>
      <c r="DE94" s="7">
        <v>41.25</v>
      </c>
      <c r="DF94" s="7">
        <v>67.44</v>
      </c>
      <c r="DG94" s="7">
        <v>68.7</v>
      </c>
      <c r="DH94" s="4">
        <v>43229</v>
      </c>
      <c r="DI94" s="7">
        <v>114.82</v>
      </c>
      <c r="DJ94" s="7">
        <v>117.5</v>
      </c>
      <c r="DK94" s="7">
        <v>77.11</v>
      </c>
      <c r="DL94" s="7">
        <v>41.26</v>
      </c>
      <c r="DM94" s="7">
        <v>140.28</v>
      </c>
      <c r="DN94" s="4">
        <v>43234</v>
      </c>
      <c r="DO94" s="7">
        <v>16.670000000000002</v>
      </c>
      <c r="DP94" s="7">
        <v>53.7</v>
      </c>
      <c r="DQ94" s="7">
        <v>17.18</v>
      </c>
      <c r="DR94" s="7">
        <v>16.675999999999998</v>
      </c>
    </row>
    <row r="95" spans="1:122" ht="15.75" customHeight="1">
      <c r="A95" s="4">
        <v>43231</v>
      </c>
      <c r="B95" s="7">
        <v>77.12</v>
      </c>
      <c r="C95" s="7">
        <v>70.7</v>
      </c>
      <c r="D95" s="7">
        <v>6.4200000000000017</v>
      </c>
      <c r="E95" s="4">
        <v>43230</v>
      </c>
      <c r="F95" s="7">
        <v>470.6</v>
      </c>
      <c r="G95" s="4">
        <v>43230</v>
      </c>
      <c r="H95" s="41">
        <v>165456</v>
      </c>
      <c r="I95" s="41">
        <v>30620</v>
      </c>
      <c r="J95" s="4">
        <v>43228</v>
      </c>
      <c r="K95" s="7">
        <v>0.40000000000000568</v>
      </c>
      <c r="L95" s="7">
        <v>1.8799999999999955</v>
      </c>
      <c r="M95" s="229">
        <v>5.230000000000004</v>
      </c>
      <c r="N95" s="4">
        <v>43231</v>
      </c>
      <c r="O95" s="7">
        <v>0.57999999999999829</v>
      </c>
      <c r="P95" s="7">
        <v>1.9699999999999989</v>
      </c>
      <c r="Q95" s="7">
        <v>4.8000000000000114</v>
      </c>
      <c r="R95" s="4">
        <v>43231</v>
      </c>
      <c r="S95" s="7">
        <v>6.4200000000000017</v>
      </c>
      <c r="T95" s="7">
        <v>7.0799999999999983</v>
      </c>
      <c r="U95" s="7">
        <v>3.7999999999999972</v>
      </c>
      <c r="V95" s="4">
        <v>43228</v>
      </c>
      <c r="W95" s="7">
        <v>215.77</v>
      </c>
      <c r="X95" s="7">
        <v>211.14</v>
      </c>
      <c r="Y95" s="7">
        <v>21.562999999999999</v>
      </c>
      <c r="Z95" s="7">
        <v>19.619</v>
      </c>
      <c r="AA95" s="4">
        <v>43231</v>
      </c>
      <c r="AB95" s="7">
        <v>677.5</v>
      </c>
      <c r="AC95" s="7">
        <v>13.36</v>
      </c>
      <c r="AD95" s="4">
        <v>43231</v>
      </c>
      <c r="AE95" s="7">
        <v>13.02</v>
      </c>
      <c r="AF95" s="7">
        <v>11.193</v>
      </c>
      <c r="AG95" s="7">
        <v>16.815000000000001</v>
      </c>
      <c r="AH95" s="7">
        <v>21.645</v>
      </c>
      <c r="AI95" s="4">
        <v>42724</v>
      </c>
      <c r="AJ95" s="10">
        <v>2029807</v>
      </c>
      <c r="AK95" s="10">
        <v>603704</v>
      </c>
      <c r="AL95" s="10">
        <v>167043</v>
      </c>
      <c r="AM95" s="10">
        <v>1085341</v>
      </c>
      <c r="AN95" s="10">
        <v>631244</v>
      </c>
      <c r="AO95" s="65">
        <f t="shared" si="2"/>
        <v>0.21512439359998267</v>
      </c>
      <c r="AP95" s="178">
        <f t="shared" si="3"/>
        <v>0.22371437284431475</v>
      </c>
      <c r="CF95" s="5">
        <v>42720</v>
      </c>
      <c r="CG95" s="17">
        <v>8786</v>
      </c>
      <c r="CH95" s="5">
        <v>42720</v>
      </c>
      <c r="CI95" s="17">
        <v>7417</v>
      </c>
      <c r="CJ95" s="5">
        <v>42720</v>
      </c>
      <c r="CK95" s="16">
        <v>2761</v>
      </c>
      <c r="CL95" s="5">
        <v>42727</v>
      </c>
      <c r="CM95" s="17">
        <v>1007</v>
      </c>
      <c r="CN95" s="17">
        <v>2542</v>
      </c>
      <c r="CO95" s="4">
        <v>43266</v>
      </c>
      <c r="CP95" s="9">
        <v>154.01206666666667</v>
      </c>
      <c r="CQ95" s="13">
        <v>42727</v>
      </c>
      <c r="CR95" s="12">
        <v>523</v>
      </c>
      <c r="CS95" s="13">
        <v>42727</v>
      </c>
      <c r="CT95" s="12">
        <v>106</v>
      </c>
      <c r="CU95" s="4">
        <v>43229</v>
      </c>
      <c r="CV95" s="7">
        <v>79.930000000000007</v>
      </c>
      <c r="CW95" s="7">
        <v>46.78</v>
      </c>
      <c r="CX95" s="7">
        <v>128.72</v>
      </c>
      <c r="CY95" s="7">
        <v>38.94</v>
      </c>
      <c r="CZ95" s="7">
        <v>18.13</v>
      </c>
      <c r="DA95" s="4">
        <v>43228</v>
      </c>
      <c r="DB95" s="7">
        <v>66.22</v>
      </c>
      <c r="DC95" s="7">
        <v>197.65</v>
      </c>
      <c r="DD95" s="7">
        <v>115.29</v>
      </c>
      <c r="DE95" s="7">
        <v>40.119999999999997</v>
      </c>
      <c r="DF95" s="7">
        <v>67.040000000000006</v>
      </c>
      <c r="DG95" s="7">
        <v>67.739999999999995</v>
      </c>
      <c r="DH95" s="4">
        <v>43228</v>
      </c>
      <c r="DI95" s="7">
        <v>113.19</v>
      </c>
      <c r="DJ95" s="7">
        <v>116.25</v>
      </c>
      <c r="DK95" s="7">
        <v>75.31</v>
      </c>
      <c r="DL95" s="7">
        <v>39.65</v>
      </c>
      <c r="DM95" s="7">
        <v>137.55000000000001</v>
      </c>
      <c r="DN95" s="4">
        <v>43231</v>
      </c>
      <c r="DO95" s="7">
        <v>16.64</v>
      </c>
      <c r="DP95" s="7">
        <v>53.33</v>
      </c>
      <c r="DQ95" s="7">
        <v>17.114999999999998</v>
      </c>
      <c r="DR95" s="7">
        <v>16.440000000000001</v>
      </c>
    </row>
    <row r="96" spans="1:122" ht="15.75" customHeight="1">
      <c r="A96" s="4">
        <v>43230</v>
      </c>
      <c r="B96" s="7">
        <v>77.47</v>
      </c>
      <c r="C96" s="7">
        <v>71.36</v>
      </c>
      <c r="D96" s="7">
        <v>6.1099999999999994</v>
      </c>
      <c r="E96" s="4">
        <v>43229</v>
      </c>
      <c r="F96" s="7">
        <v>455.8</v>
      </c>
      <c r="G96" s="4">
        <v>43229</v>
      </c>
      <c r="H96" s="41">
        <v>244268</v>
      </c>
      <c r="I96" s="41">
        <v>25760</v>
      </c>
      <c r="J96" s="4">
        <v>43227</v>
      </c>
      <c r="K96" s="7">
        <v>0.46999999999999886</v>
      </c>
      <c r="L96" s="7">
        <v>2.0400000000000063</v>
      </c>
      <c r="M96" s="229">
        <v>5.5900000000000034</v>
      </c>
      <c r="N96" s="4">
        <v>43230</v>
      </c>
      <c r="O96" s="7">
        <v>0.65999999999999659</v>
      </c>
      <c r="P96" s="7">
        <v>2.1500000000000057</v>
      </c>
      <c r="Q96" s="7">
        <v>5.1500000000000057</v>
      </c>
      <c r="R96" s="4">
        <v>43230</v>
      </c>
      <c r="S96" s="7">
        <v>6.1099999999999994</v>
      </c>
      <c r="T96" s="7">
        <v>7.4500000000000028</v>
      </c>
      <c r="U96" s="7">
        <v>3.6500000000000057</v>
      </c>
      <c r="V96" s="4">
        <v>43227</v>
      </c>
      <c r="W96" s="7">
        <v>218.5</v>
      </c>
      <c r="X96" s="7">
        <v>213.4</v>
      </c>
      <c r="Y96" s="7">
        <v>21.04</v>
      </c>
      <c r="Z96" s="7">
        <v>18.898</v>
      </c>
      <c r="AA96" s="4">
        <v>43230</v>
      </c>
      <c r="AB96" s="7">
        <v>671</v>
      </c>
      <c r="AC96" s="7">
        <v>12.462999999999999</v>
      </c>
      <c r="AD96" s="4">
        <v>43230</v>
      </c>
      <c r="AE96" s="7">
        <v>12.29</v>
      </c>
      <c r="AF96" s="7">
        <v>9.7490000000000006</v>
      </c>
      <c r="AG96" s="7">
        <v>15.941000000000001</v>
      </c>
      <c r="AH96" s="7">
        <v>21.050999999999998</v>
      </c>
      <c r="AI96" s="4">
        <v>42717</v>
      </c>
      <c r="AJ96" s="10">
        <v>2104703</v>
      </c>
      <c r="AK96" s="10">
        <v>614780</v>
      </c>
      <c r="AL96" s="10">
        <v>192013</v>
      </c>
      <c r="AM96" s="10">
        <v>1133068</v>
      </c>
      <c r="AN96" s="10">
        <v>685227</v>
      </c>
      <c r="AO96" s="65">
        <f t="shared" si="2"/>
        <v>0.20086777089214011</v>
      </c>
      <c r="AP96" s="178">
        <f t="shared" si="3"/>
        <v>0.21278109072871565</v>
      </c>
      <c r="CF96" s="5">
        <v>42713</v>
      </c>
      <c r="CG96" s="17">
        <v>8796</v>
      </c>
      <c r="CH96" s="5">
        <v>42713</v>
      </c>
      <c r="CI96" s="17">
        <v>7216</v>
      </c>
      <c r="CJ96" s="5">
        <v>42713</v>
      </c>
      <c r="CK96" s="16">
        <v>2474</v>
      </c>
      <c r="CL96" s="5">
        <v>42720</v>
      </c>
      <c r="CM96" s="17">
        <v>980</v>
      </c>
      <c r="CN96" s="17">
        <v>2564</v>
      </c>
      <c r="CO96" s="4">
        <v>43265</v>
      </c>
      <c r="CP96" s="9">
        <v>153.17959999999999</v>
      </c>
      <c r="CQ96" s="13">
        <v>42720</v>
      </c>
      <c r="CR96" s="12">
        <v>510</v>
      </c>
      <c r="CS96" s="13">
        <v>42720</v>
      </c>
      <c r="CT96" s="12">
        <v>116</v>
      </c>
      <c r="CU96" s="4">
        <v>43228</v>
      </c>
      <c r="CV96" s="7">
        <v>78.09</v>
      </c>
      <c r="CW96" s="7">
        <v>45.33</v>
      </c>
      <c r="CX96" s="7">
        <v>126.57</v>
      </c>
      <c r="CY96" s="7">
        <v>38.43</v>
      </c>
      <c r="CZ96" s="7">
        <v>18.100000000000001</v>
      </c>
      <c r="DA96" s="4">
        <v>43227</v>
      </c>
      <c r="DB96" s="7">
        <v>64.66</v>
      </c>
      <c r="DC96" s="7">
        <v>195.8</v>
      </c>
      <c r="DD96" s="7">
        <v>113.89</v>
      </c>
      <c r="DE96" s="7">
        <v>39.47</v>
      </c>
      <c r="DF96" s="7">
        <v>66</v>
      </c>
      <c r="DG96" s="7">
        <v>66.77</v>
      </c>
      <c r="DH96" s="4">
        <v>43227</v>
      </c>
      <c r="DI96" s="7">
        <v>113.67</v>
      </c>
      <c r="DJ96" s="7">
        <v>115.41</v>
      </c>
      <c r="DK96" s="7">
        <v>76.5</v>
      </c>
      <c r="DL96" s="7">
        <v>38.840000000000003</v>
      </c>
      <c r="DM96" s="7">
        <v>139.63</v>
      </c>
      <c r="DN96" s="4">
        <v>43230</v>
      </c>
      <c r="DO96" s="7">
        <v>16.47</v>
      </c>
      <c r="DP96" s="7">
        <v>52.71</v>
      </c>
      <c r="DQ96" s="7">
        <v>16.739999999999998</v>
      </c>
      <c r="DR96" s="7">
        <v>16.408000000000001</v>
      </c>
    </row>
    <row r="97" spans="1:122" ht="15.75" customHeight="1">
      <c r="A97" s="4">
        <v>43229</v>
      </c>
      <c r="B97" s="7">
        <v>77.209999999999994</v>
      </c>
      <c r="C97" s="7">
        <v>71.14</v>
      </c>
      <c r="D97" s="7">
        <v>6.0699999999999932</v>
      </c>
      <c r="E97" s="4">
        <v>43228</v>
      </c>
      <c r="F97" s="7">
        <v>459.5</v>
      </c>
      <c r="G97" s="4">
        <v>43228</v>
      </c>
      <c r="H97" s="41">
        <v>110926</v>
      </c>
      <c r="I97" s="41">
        <v>23344</v>
      </c>
      <c r="J97" s="4">
        <v>43224</v>
      </c>
      <c r="K97" s="7">
        <v>0.56000000000000227</v>
      </c>
      <c r="L97" s="7">
        <v>2.2000000000000028</v>
      </c>
      <c r="M97" s="229">
        <v>5.6299999999999955</v>
      </c>
      <c r="N97" s="4">
        <v>43229</v>
      </c>
      <c r="O97" s="7">
        <v>0.76999999999999602</v>
      </c>
      <c r="P97" s="7">
        <v>2.3399999999999892</v>
      </c>
      <c r="Q97" s="7">
        <v>5.3999999999999915</v>
      </c>
      <c r="R97" s="4">
        <v>43229</v>
      </c>
      <c r="S97" s="7">
        <v>6.0699999999999932</v>
      </c>
      <c r="T97" s="7">
        <v>7.2799999999999869</v>
      </c>
      <c r="U97" s="7">
        <v>3.6500000000000057</v>
      </c>
      <c r="V97" s="4">
        <v>43224</v>
      </c>
      <c r="W97" s="7">
        <v>215.4</v>
      </c>
      <c r="X97" s="7">
        <v>211.4</v>
      </c>
      <c r="Y97" s="7">
        <v>20.722000000000001</v>
      </c>
      <c r="Z97" s="7">
        <v>19.027000000000001</v>
      </c>
      <c r="AA97" s="4">
        <v>43229</v>
      </c>
      <c r="AB97" s="7">
        <v>674.25</v>
      </c>
      <c r="AC97" s="7">
        <v>13.058</v>
      </c>
      <c r="AD97" s="4">
        <v>43229</v>
      </c>
      <c r="AE97" s="7">
        <v>11.99</v>
      </c>
      <c r="AF97" s="7">
        <v>9.39</v>
      </c>
      <c r="AG97" s="7">
        <v>15.644</v>
      </c>
      <c r="AH97" s="7">
        <v>20.596</v>
      </c>
      <c r="AI97" s="4">
        <v>42710</v>
      </c>
      <c r="AJ97" s="10">
        <v>2098290</v>
      </c>
      <c r="AK97" s="10">
        <v>589787</v>
      </c>
      <c r="AL97" s="10">
        <v>212161</v>
      </c>
      <c r="AM97" s="10">
        <v>1090968</v>
      </c>
      <c r="AN97" s="10">
        <v>691607</v>
      </c>
      <c r="AO97" s="65">
        <f t="shared" si="2"/>
        <v>0.17996845050016919</v>
      </c>
      <c r="AP97" s="178">
        <f t="shared" si="3"/>
        <v>0.19032688522558847</v>
      </c>
      <c r="CF97" s="5">
        <v>42706</v>
      </c>
      <c r="CG97" s="17">
        <v>8697</v>
      </c>
      <c r="CH97" s="5">
        <v>42706</v>
      </c>
      <c r="CI97" s="17">
        <v>7482</v>
      </c>
      <c r="CJ97" s="5">
        <v>42706</v>
      </c>
      <c r="CK97" s="16">
        <v>2224</v>
      </c>
      <c r="CL97" s="5">
        <v>42713</v>
      </c>
      <c r="CM97" s="17">
        <v>994</v>
      </c>
      <c r="CN97" s="17">
        <v>2639</v>
      </c>
      <c r="CO97" s="4">
        <v>43264</v>
      </c>
      <c r="CP97" s="9">
        <v>152.39993333333331</v>
      </c>
      <c r="CQ97" s="13">
        <v>42713</v>
      </c>
      <c r="CR97" s="12">
        <v>498</v>
      </c>
      <c r="CS97" s="13">
        <v>42713</v>
      </c>
      <c r="CT97" s="12">
        <v>117</v>
      </c>
      <c r="CU97" s="4">
        <v>43227</v>
      </c>
      <c r="CV97" s="7">
        <v>77.739999999999995</v>
      </c>
      <c r="CW97" s="7">
        <v>45.69</v>
      </c>
      <c r="CX97" s="7">
        <v>124.94</v>
      </c>
      <c r="CY97" s="7">
        <v>38.43</v>
      </c>
      <c r="CZ97" s="7">
        <v>18.440000000000001</v>
      </c>
      <c r="DA97" s="4">
        <v>43224</v>
      </c>
      <c r="DB97" s="7">
        <v>64.400000000000006</v>
      </c>
      <c r="DC97" s="7">
        <v>194.19</v>
      </c>
      <c r="DD97" s="7">
        <v>114.66</v>
      </c>
      <c r="DE97" s="7">
        <v>39.49</v>
      </c>
      <c r="DF97" s="7">
        <v>66.58</v>
      </c>
      <c r="DG97" s="7">
        <v>66.86</v>
      </c>
      <c r="DH97" s="4">
        <v>43224</v>
      </c>
      <c r="DI97" s="7">
        <v>113.39</v>
      </c>
      <c r="DJ97" s="7">
        <v>115.61</v>
      </c>
      <c r="DK97" s="7">
        <v>76.94</v>
      </c>
      <c r="DL97" s="7">
        <v>39.369999999999997</v>
      </c>
      <c r="DM97" s="7">
        <v>139.76</v>
      </c>
      <c r="DN97" s="4">
        <v>43229</v>
      </c>
      <c r="DO97" s="7">
        <v>16.54</v>
      </c>
      <c r="DP97" s="7">
        <v>52.78</v>
      </c>
      <c r="DQ97" s="7">
        <v>16.440000000000001</v>
      </c>
      <c r="DR97" s="7">
        <v>16.686</v>
      </c>
    </row>
    <row r="98" spans="1:122" ht="15.75" customHeight="1">
      <c r="A98" s="4">
        <v>43228</v>
      </c>
      <c r="B98" s="7">
        <v>74.849999999999994</v>
      </c>
      <c r="C98" s="7">
        <v>69.06</v>
      </c>
      <c r="D98" s="7">
        <v>5.789999999999992</v>
      </c>
      <c r="E98" s="4">
        <v>43227</v>
      </c>
      <c r="F98" s="7">
        <v>454.7</v>
      </c>
      <c r="G98" s="4">
        <v>43227</v>
      </c>
      <c r="H98" s="41">
        <v>135002</v>
      </c>
      <c r="I98" s="41">
        <v>22786</v>
      </c>
      <c r="J98" s="4">
        <v>43223</v>
      </c>
      <c r="K98" s="7">
        <v>0.63000000000000966</v>
      </c>
      <c r="L98" s="7">
        <v>2.3100000000000023</v>
      </c>
      <c r="M98" s="229">
        <v>5.6800000000000068</v>
      </c>
      <c r="N98" s="4">
        <v>43228</v>
      </c>
      <c r="O98" s="7">
        <v>0.78999999999999204</v>
      </c>
      <c r="P98" s="7">
        <v>2.3199999999999932</v>
      </c>
      <c r="Q98" s="7">
        <v>5.1599999999999966</v>
      </c>
      <c r="R98" s="4">
        <v>43228</v>
      </c>
      <c r="S98" s="7">
        <v>5.789999999999992</v>
      </c>
      <c r="T98" s="7">
        <v>4.789999999999992</v>
      </c>
      <c r="U98" s="7">
        <v>3.6499999999999915</v>
      </c>
      <c r="V98" s="4">
        <v>43223</v>
      </c>
      <c r="W98" s="7">
        <v>211.27</v>
      </c>
      <c r="X98" s="7">
        <v>208.75</v>
      </c>
      <c r="Y98" s="7">
        <v>20.303000000000001</v>
      </c>
      <c r="Z98" s="7">
        <v>19.245000000000001</v>
      </c>
      <c r="AA98" s="4">
        <v>43228</v>
      </c>
      <c r="AB98" s="7">
        <v>647.25</v>
      </c>
      <c r="AC98" s="7">
        <v>11.861000000000001</v>
      </c>
      <c r="AD98" s="4">
        <v>43228</v>
      </c>
      <c r="AE98" s="7">
        <v>12.03</v>
      </c>
      <c r="AF98" s="7">
        <v>7.1150000000000002</v>
      </c>
      <c r="AG98" s="7">
        <v>15.332000000000001</v>
      </c>
      <c r="AH98" s="7">
        <v>20.266999999999999</v>
      </c>
      <c r="AI98" s="4">
        <v>42703</v>
      </c>
      <c r="AJ98" s="10">
        <v>2020026</v>
      </c>
      <c r="AK98" s="10">
        <v>551697</v>
      </c>
      <c r="AL98" s="10">
        <v>263816</v>
      </c>
      <c r="AM98" s="10">
        <v>1018949</v>
      </c>
      <c r="AN98" s="10">
        <v>714264</v>
      </c>
      <c r="AO98" s="65">
        <f t="shared" si="2"/>
        <v>0.1425135122023182</v>
      </c>
      <c r="AP98" s="178">
        <f t="shared" si="3"/>
        <v>0.15083221701106816</v>
      </c>
      <c r="CF98" s="5">
        <v>42699</v>
      </c>
      <c r="CG98" s="17">
        <v>8699</v>
      </c>
      <c r="CH98" s="5">
        <v>42699</v>
      </c>
      <c r="CI98" s="17">
        <v>7289</v>
      </c>
      <c r="CJ98" s="5">
        <v>42699</v>
      </c>
      <c r="CK98" s="16">
        <v>2257</v>
      </c>
      <c r="CL98" s="5">
        <v>42706</v>
      </c>
      <c r="CM98" s="17">
        <v>960</v>
      </c>
      <c r="CN98" s="17">
        <v>2801</v>
      </c>
      <c r="CO98" s="4">
        <v>43263</v>
      </c>
      <c r="CP98" s="9">
        <v>151.62079999999997</v>
      </c>
      <c r="CQ98" s="13">
        <v>42706</v>
      </c>
      <c r="CR98" s="12">
        <v>477</v>
      </c>
      <c r="CS98" s="13">
        <v>42706</v>
      </c>
      <c r="CT98" s="12">
        <v>100</v>
      </c>
      <c r="CU98" s="4">
        <v>43224</v>
      </c>
      <c r="CV98" s="7">
        <v>76.900000000000006</v>
      </c>
      <c r="CW98" s="7">
        <v>45.34</v>
      </c>
      <c r="CX98" s="7">
        <v>125.53</v>
      </c>
      <c r="CY98" s="7">
        <v>38.39</v>
      </c>
      <c r="CZ98" s="7">
        <v>18.3</v>
      </c>
      <c r="DA98" s="4">
        <v>43223</v>
      </c>
      <c r="DB98" s="7">
        <v>63.98</v>
      </c>
      <c r="DC98" s="7">
        <v>192.14</v>
      </c>
      <c r="DD98" s="7">
        <v>116.01</v>
      </c>
      <c r="DE98" s="7">
        <v>38.54</v>
      </c>
      <c r="DF98" s="7">
        <v>66.03</v>
      </c>
      <c r="DG98" s="7">
        <v>65.989999999999995</v>
      </c>
      <c r="DH98" s="4">
        <v>43223</v>
      </c>
      <c r="DI98" s="7">
        <v>113.37</v>
      </c>
      <c r="DJ98" s="7">
        <v>115.59</v>
      </c>
      <c r="DK98" s="7">
        <v>77.459999999999994</v>
      </c>
      <c r="DL98" s="7">
        <v>38.92</v>
      </c>
      <c r="DM98" s="7">
        <v>141.56</v>
      </c>
      <c r="DN98" s="4">
        <v>43228</v>
      </c>
      <c r="DO98" s="7">
        <v>16.13</v>
      </c>
      <c r="DP98" s="7">
        <v>51.81</v>
      </c>
      <c r="DQ98" s="7">
        <v>16.29</v>
      </c>
      <c r="DR98" s="7">
        <v>16.236000000000001</v>
      </c>
    </row>
    <row r="99" spans="1:122" ht="15.75" customHeight="1">
      <c r="A99" s="4">
        <v>43227</v>
      </c>
      <c r="B99" s="7">
        <v>76.17</v>
      </c>
      <c r="C99" s="7">
        <v>70.73</v>
      </c>
      <c r="D99" s="7">
        <v>5.4399999999999977</v>
      </c>
      <c r="E99" s="4">
        <v>43224</v>
      </c>
      <c r="F99" s="7">
        <v>445.5</v>
      </c>
      <c r="G99" s="4">
        <v>43224</v>
      </c>
      <c r="H99" s="41">
        <v>100694</v>
      </c>
      <c r="I99" s="41">
        <v>20456</v>
      </c>
      <c r="J99" s="4">
        <v>43222</v>
      </c>
      <c r="K99" s="7">
        <v>0.58000000000001251</v>
      </c>
      <c r="L99" s="7">
        <v>2.2400000000000091</v>
      </c>
      <c r="M99" s="229">
        <v>5.6000000000000085</v>
      </c>
      <c r="N99" s="4">
        <v>43227</v>
      </c>
      <c r="O99" s="7">
        <v>0.84000000000000341</v>
      </c>
      <c r="P99" s="7">
        <v>2.3400000000000034</v>
      </c>
      <c r="Q99" s="7">
        <v>5.2800000000000011</v>
      </c>
      <c r="R99" s="4">
        <v>43227</v>
      </c>
      <c r="S99" s="7">
        <v>5.4399999999999977</v>
      </c>
      <c r="T99" s="7">
        <v>5.9899999999999949</v>
      </c>
      <c r="U99" s="7">
        <v>3.5</v>
      </c>
      <c r="V99" s="4">
        <v>43222</v>
      </c>
      <c r="W99" s="7">
        <v>212.15</v>
      </c>
      <c r="X99" s="7">
        <v>207.98</v>
      </c>
      <c r="Y99" s="7">
        <v>21.172999999999998</v>
      </c>
      <c r="Z99" s="7">
        <v>19.422000000000001</v>
      </c>
      <c r="AA99" s="4">
        <v>43227</v>
      </c>
      <c r="AB99" s="7">
        <v>662.75</v>
      </c>
      <c r="AC99" s="7">
        <v>12.654999999999999</v>
      </c>
      <c r="AD99" s="4">
        <v>43227</v>
      </c>
      <c r="AE99" s="7">
        <v>11.13</v>
      </c>
      <c r="AF99" s="7">
        <v>8.3320000000000007</v>
      </c>
      <c r="AG99" s="7">
        <v>14.628</v>
      </c>
      <c r="AH99" s="7">
        <v>19.611999999999998</v>
      </c>
      <c r="AI99" s="4">
        <v>42696</v>
      </c>
      <c r="AJ99" s="10">
        <v>1995504</v>
      </c>
      <c r="AK99" s="10">
        <v>560573</v>
      </c>
      <c r="AL99" s="10">
        <v>284253</v>
      </c>
      <c r="AM99" s="10">
        <v>992960</v>
      </c>
      <c r="AN99" s="10">
        <v>711031</v>
      </c>
      <c r="AO99" s="65">
        <f t="shared" si="2"/>
        <v>0.13847128344518478</v>
      </c>
      <c r="AP99" s="178">
        <f t="shared" si="3"/>
        <v>0.14128210216566842</v>
      </c>
      <c r="CF99" s="5">
        <v>42692</v>
      </c>
      <c r="CG99" s="17">
        <v>8690</v>
      </c>
      <c r="CH99" s="5">
        <v>42692</v>
      </c>
      <c r="CI99" s="17">
        <v>7669</v>
      </c>
      <c r="CJ99" s="5">
        <v>42692</v>
      </c>
      <c r="CK99" s="16">
        <v>2292</v>
      </c>
      <c r="CL99" s="5">
        <v>42699</v>
      </c>
      <c r="CM99" s="17">
        <v>897</v>
      </c>
      <c r="CN99" s="17">
        <v>2614</v>
      </c>
      <c r="CO99" s="4">
        <v>43262</v>
      </c>
      <c r="CP99" s="9">
        <v>151.0608</v>
      </c>
      <c r="CQ99" s="13">
        <v>42697</v>
      </c>
      <c r="CR99" s="12">
        <v>474</v>
      </c>
      <c r="CS99" s="13">
        <v>42697</v>
      </c>
      <c r="CT99" s="12">
        <v>94</v>
      </c>
      <c r="CU99" s="4">
        <v>43223</v>
      </c>
      <c r="CV99" s="7">
        <v>76.540000000000006</v>
      </c>
      <c r="CW99" s="7">
        <v>44.73</v>
      </c>
      <c r="CX99" s="7">
        <v>126.01</v>
      </c>
      <c r="CY99" s="7">
        <v>38.08</v>
      </c>
      <c r="CZ99" s="7">
        <v>18.23</v>
      </c>
      <c r="DA99" s="4">
        <v>43222</v>
      </c>
      <c r="DB99" s="7">
        <v>65.91</v>
      </c>
      <c r="DC99" s="7">
        <v>196.33</v>
      </c>
      <c r="DD99" s="7">
        <v>116.65</v>
      </c>
      <c r="DE99" s="7">
        <v>41.06</v>
      </c>
      <c r="DF99" s="7">
        <v>65.569999999999993</v>
      </c>
      <c r="DG99" s="7">
        <v>65.45</v>
      </c>
      <c r="DH99" s="4">
        <v>43222</v>
      </c>
      <c r="DI99" s="7">
        <v>112.25</v>
      </c>
      <c r="DJ99" s="7">
        <v>114.52</v>
      </c>
      <c r="DK99" s="7">
        <v>75.84</v>
      </c>
      <c r="DL99" s="7">
        <v>38.76</v>
      </c>
      <c r="DM99" s="7">
        <v>138.58000000000001</v>
      </c>
      <c r="DN99" s="4">
        <v>43227</v>
      </c>
      <c r="DO99" s="7">
        <v>16.245000000000001</v>
      </c>
      <c r="DP99" s="7">
        <v>52.71</v>
      </c>
      <c r="DQ99" s="7">
        <v>16.465</v>
      </c>
      <c r="DR99" s="7">
        <v>16.664000000000001</v>
      </c>
    </row>
    <row r="100" spans="1:122" ht="15.75" customHeight="1">
      <c r="A100" s="4">
        <v>43224</v>
      </c>
      <c r="B100" s="7">
        <v>74.87</v>
      </c>
      <c r="C100" s="7">
        <v>69.72</v>
      </c>
      <c r="D100" s="7">
        <v>5.1500000000000057</v>
      </c>
      <c r="E100" s="4">
        <v>43223</v>
      </c>
      <c r="F100" s="7">
        <v>442.6</v>
      </c>
      <c r="G100" s="4">
        <v>43223</v>
      </c>
      <c r="H100" s="41">
        <v>111198</v>
      </c>
      <c r="I100" s="41">
        <v>21392</v>
      </c>
      <c r="J100" s="4">
        <v>43221</v>
      </c>
      <c r="K100" s="7">
        <v>0.43000000000000682</v>
      </c>
      <c r="L100" s="7">
        <v>1.9899999999999949</v>
      </c>
      <c r="M100" s="229">
        <v>5.2299999999999969</v>
      </c>
      <c r="N100" s="4">
        <v>43224</v>
      </c>
      <c r="O100" s="7">
        <v>0.88000000000000966</v>
      </c>
      <c r="P100" s="7">
        <v>2.3299999999999983</v>
      </c>
      <c r="Q100" s="7">
        <v>5.1099999999999994</v>
      </c>
      <c r="R100" s="4">
        <v>43224</v>
      </c>
      <c r="S100" s="7">
        <v>5.1500000000000057</v>
      </c>
      <c r="T100" s="7">
        <v>4.7400000000000091</v>
      </c>
      <c r="U100" s="7">
        <v>3.4500000000000028</v>
      </c>
      <c r="V100" s="4">
        <v>43221</v>
      </c>
      <c r="W100" s="7">
        <v>209.97</v>
      </c>
      <c r="X100" s="7">
        <v>208.76</v>
      </c>
      <c r="Y100" s="7">
        <v>20.937000000000001</v>
      </c>
      <c r="Z100" s="7">
        <v>20.428999999999998</v>
      </c>
      <c r="AA100" s="4">
        <v>43224</v>
      </c>
      <c r="AB100" s="7">
        <v>649</v>
      </c>
      <c r="AC100" s="7">
        <v>12.704000000000001</v>
      </c>
      <c r="AD100" s="4">
        <v>43224</v>
      </c>
      <c r="AE100" s="7">
        <v>11.38</v>
      </c>
      <c r="AF100" s="7">
        <v>8.9</v>
      </c>
      <c r="AG100" s="7">
        <v>14.833</v>
      </c>
      <c r="AH100" s="7">
        <v>19.591999999999999</v>
      </c>
      <c r="AI100" s="4">
        <v>42689</v>
      </c>
      <c r="AJ100" s="10">
        <v>2027539</v>
      </c>
      <c r="AK100" s="10">
        <v>581416</v>
      </c>
      <c r="AL100" s="10">
        <v>305090</v>
      </c>
      <c r="AM100" s="10">
        <v>1012058</v>
      </c>
      <c r="AN100" s="10">
        <v>734484</v>
      </c>
      <c r="AO100" s="65">
        <f t="shared" si="2"/>
        <v>0.13628640435523065</v>
      </c>
      <c r="AP100" s="178">
        <f t="shared" si="3"/>
        <v>0.13690192889014713</v>
      </c>
      <c r="CF100" s="5">
        <v>42685</v>
      </c>
      <c r="CG100" s="17">
        <v>8681</v>
      </c>
      <c r="CH100" s="5">
        <v>42685</v>
      </c>
      <c r="CI100" s="17">
        <v>7542</v>
      </c>
      <c r="CJ100" s="5">
        <v>42685</v>
      </c>
      <c r="CK100" s="16">
        <v>2332</v>
      </c>
      <c r="CL100" s="5">
        <v>42692</v>
      </c>
      <c r="CM100" s="17">
        <v>964</v>
      </c>
      <c r="CN100" s="17">
        <v>2712</v>
      </c>
      <c r="CO100" s="4">
        <v>43261</v>
      </c>
      <c r="CP100" s="9">
        <v>150.68833333333333</v>
      </c>
      <c r="CQ100" s="13">
        <v>42692</v>
      </c>
      <c r="CR100" s="12">
        <v>471</v>
      </c>
      <c r="CS100" s="13">
        <v>42692</v>
      </c>
      <c r="CT100" s="12">
        <v>100</v>
      </c>
      <c r="CU100" s="4">
        <v>43222</v>
      </c>
      <c r="CV100" s="7">
        <v>76.8</v>
      </c>
      <c r="CW100" s="7">
        <v>44.7</v>
      </c>
      <c r="CX100" s="7">
        <v>125.49</v>
      </c>
      <c r="CY100" s="7">
        <v>37.979999999999997</v>
      </c>
      <c r="CZ100" s="7">
        <v>18.05</v>
      </c>
      <c r="DA100" s="4">
        <v>43221</v>
      </c>
      <c r="DB100" s="7">
        <v>65.72</v>
      </c>
      <c r="DC100" s="7">
        <v>198.86</v>
      </c>
      <c r="DD100" s="7">
        <v>117.56</v>
      </c>
      <c r="DE100" s="7">
        <v>40.450000000000003</v>
      </c>
      <c r="DF100" s="7">
        <v>66.52</v>
      </c>
      <c r="DG100" s="7">
        <v>65.709999999999994</v>
      </c>
      <c r="DH100" s="4">
        <v>43221</v>
      </c>
      <c r="DI100" s="7">
        <v>110.72</v>
      </c>
      <c r="DJ100" s="7">
        <v>111.85</v>
      </c>
      <c r="DK100" s="7">
        <v>72.900000000000006</v>
      </c>
      <c r="DL100" s="7">
        <v>38.33</v>
      </c>
      <c r="DM100" s="7">
        <v>133.47999999999999</v>
      </c>
      <c r="DN100" s="4">
        <v>43224</v>
      </c>
      <c r="DO100" s="7">
        <v>16.015000000000001</v>
      </c>
      <c r="DP100" s="7">
        <v>52.27</v>
      </c>
      <c r="DQ100" s="7">
        <v>16.13</v>
      </c>
      <c r="DR100" s="7">
        <v>16.350000000000001</v>
      </c>
    </row>
    <row r="101" spans="1:122" ht="15.75" customHeight="1">
      <c r="A101" s="4">
        <v>43223</v>
      </c>
      <c r="B101" s="7">
        <v>73.62</v>
      </c>
      <c r="C101" s="7">
        <v>68.430000000000007</v>
      </c>
      <c r="D101" s="7">
        <v>5.1899999999999977</v>
      </c>
      <c r="E101" s="4">
        <v>43222</v>
      </c>
      <c r="F101" s="7">
        <v>441.2</v>
      </c>
      <c r="G101" s="4">
        <v>43222</v>
      </c>
      <c r="H101" s="41">
        <v>33454</v>
      </c>
      <c r="I101" s="41">
        <v>17254</v>
      </c>
      <c r="J101" s="4">
        <v>43220</v>
      </c>
      <c r="K101" s="7">
        <v>0.39999999999999147</v>
      </c>
      <c r="L101" s="7">
        <v>2.0299999999999869</v>
      </c>
      <c r="M101" s="229">
        <v>5.5899999999999963</v>
      </c>
      <c r="N101" s="4">
        <v>43223</v>
      </c>
      <c r="O101" s="7">
        <v>0.96999999999999886</v>
      </c>
      <c r="P101" s="7">
        <v>2.5</v>
      </c>
      <c r="Q101" s="7">
        <v>5.2700000000000102</v>
      </c>
      <c r="R101" s="4">
        <v>43223</v>
      </c>
      <c r="S101" s="7">
        <v>5.1899999999999977</v>
      </c>
      <c r="T101" s="7">
        <v>3.4200000000000017</v>
      </c>
      <c r="U101" s="7">
        <v>3.5999999999999943</v>
      </c>
      <c r="V101" s="4">
        <v>43220</v>
      </c>
      <c r="W101" s="7">
        <v>216.74</v>
      </c>
      <c r="X101" s="7">
        <v>212.92</v>
      </c>
      <c r="Y101" s="7">
        <v>21.701000000000001</v>
      </c>
      <c r="Z101" s="7">
        <v>20.923999999999999</v>
      </c>
      <c r="AA101" s="4">
        <v>43223</v>
      </c>
      <c r="AB101" s="7">
        <v>639.25</v>
      </c>
      <c r="AC101" s="7">
        <v>12.016999999999999</v>
      </c>
      <c r="AD101" s="4">
        <v>43223</v>
      </c>
      <c r="AE101" s="7">
        <v>11.33</v>
      </c>
      <c r="AF101" s="7">
        <v>9.4920000000000009</v>
      </c>
      <c r="AG101" s="7">
        <v>14.925000000000001</v>
      </c>
      <c r="AH101" s="7">
        <v>19.597999999999999</v>
      </c>
      <c r="AI101" s="4">
        <v>42682</v>
      </c>
      <c r="AJ101" s="10">
        <v>1973656</v>
      </c>
      <c r="AK101" s="10">
        <v>560814</v>
      </c>
      <c r="AL101" s="10">
        <v>283275</v>
      </c>
      <c r="AM101" s="10">
        <v>972607</v>
      </c>
      <c r="AN101" s="10">
        <v>673039</v>
      </c>
      <c r="AO101" s="65">
        <f t="shared" si="2"/>
        <v>0.14062176995383188</v>
      </c>
      <c r="AP101" s="178">
        <f t="shared" si="3"/>
        <v>0.1517832894891511</v>
      </c>
      <c r="CF101" s="5">
        <v>42678</v>
      </c>
      <c r="CG101" s="17">
        <v>8692</v>
      </c>
      <c r="CH101" s="5">
        <v>42678</v>
      </c>
      <c r="CI101" s="17">
        <v>7173</v>
      </c>
      <c r="CJ101" s="5">
        <v>42678</v>
      </c>
      <c r="CK101" s="16">
        <v>2086</v>
      </c>
      <c r="CL101" s="5">
        <v>42685</v>
      </c>
      <c r="CM101" s="17">
        <v>738</v>
      </c>
      <c r="CN101" s="17">
        <v>2948</v>
      </c>
      <c r="CO101" s="4">
        <v>43260</v>
      </c>
      <c r="CP101" s="9">
        <v>149.9306</v>
      </c>
      <c r="CQ101" s="13">
        <v>42685</v>
      </c>
      <c r="CR101" s="12">
        <v>452</v>
      </c>
      <c r="CS101" s="13">
        <v>42685</v>
      </c>
      <c r="CT101" s="12">
        <v>89</v>
      </c>
      <c r="CU101" s="4">
        <v>43221</v>
      </c>
      <c r="CV101" s="7">
        <v>76.95</v>
      </c>
      <c r="CW101" s="7">
        <v>44.8</v>
      </c>
      <c r="CX101" s="7">
        <v>124.86</v>
      </c>
      <c r="CY101" s="7">
        <v>38.130000000000003</v>
      </c>
      <c r="CZ101" s="7">
        <v>18.010000000000002</v>
      </c>
      <c r="DA101" s="4">
        <v>43220</v>
      </c>
      <c r="DB101" s="7">
        <v>66.06</v>
      </c>
      <c r="DC101" s="7">
        <v>201.55</v>
      </c>
      <c r="DD101" s="7">
        <v>118.17</v>
      </c>
      <c r="DE101" s="7">
        <v>40.950000000000003</v>
      </c>
      <c r="DF101" s="7">
        <v>67.319999999999993</v>
      </c>
      <c r="DG101" s="7">
        <v>65.5</v>
      </c>
      <c r="DH101" s="4">
        <v>43220</v>
      </c>
      <c r="DI101" s="7">
        <v>110.93</v>
      </c>
      <c r="DJ101" s="7">
        <v>111.31</v>
      </c>
      <c r="DK101" s="7">
        <v>74.91</v>
      </c>
      <c r="DL101" s="7">
        <v>38.33</v>
      </c>
      <c r="DM101" s="7">
        <v>138.32</v>
      </c>
      <c r="DN101" s="4">
        <v>43223</v>
      </c>
      <c r="DO101" s="7">
        <v>15.9</v>
      </c>
      <c r="DP101" s="7">
        <v>51.78</v>
      </c>
      <c r="DQ101" s="7">
        <v>15.914999999999999</v>
      </c>
      <c r="DR101" s="7">
        <v>16.128</v>
      </c>
    </row>
    <row r="102" spans="1:122" ht="15.75" customHeight="1">
      <c r="A102" s="4">
        <v>43222</v>
      </c>
      <c r="B102" s="7">
        <v>73.36</v>
      </c>
      <c r="C102" s="7">
        <v>67.930000000000007</v>
      </c>
      <c r="D102" s="7">
        <v>5.4299999999999926</v>
      </c>
      <c r="E102" s="4">
        <v>43217</v>
      </c>
      <c r="F102" s="226">
        <v>442.5</v>
      </c>
      <c r="G102" s="4">
        <v>43217</v>
      </c>
      <c r="H102" s="41">
        <v>80582</v>
      </c>
      <c r="I102" s="41">
        <v>16256</v>
      </c>
      <c r="J102" s="212">
        <v>43217</v>
      </c>
      <c r="K102" s="211">
        <v>0.46999999999999886</v>
      </c>
      <c r="L102" s="211">
        <v>2.1299999999999955</v>
      </c>
      <c r="M102" s="213">
        <v>5.6499999999999915</v>
      </c>
      <c r="N102" s="4">
        <v>43222</v>
      </c>
      <c r="O102" s="7">
        <v>0.95999999999999375</v>
      </c>
      <c r="P102" s="7">
        <v>2.4399999999999977</v>
      </c>
      <c r="Q102" s="7">
        <v>5.1799999999999926</v>
      </c>
      <c r="R102" s="4">
        <v>43222</v>
      </c>
      <c r="S102" s="7">
        <v>5.4299999999999926</v>
      </c>
      <c r="T102" s="7">
        <v>3.2800000000000011</v>
      </c>
      <c r="U102" s="7">
        <v>3.6499999999999915</v>
      </c>
      <c r="V102" s="4">
        <v>43217</v>
      </c>
      <c r="W102" s="7">
        <v>215.09</v>
      </c>
      <c r="X102" s="7">
        <v>212.69</v>
      </c>
      <c r="Y102" s="7">
        <v>21.556999999999999</v>
      </c>
      <c r="Z102" s="7">
        <v>21.178999999999998</v>
      </c>
      <c r="AA102" s="4">
        <v>43222</v>
      </c>
      <c r="AB102" s="7">
        <v>638.25</v>
      </c>
      <c r="AC102" s="7">
        <v>12.042999999999999</v>
      </c>
      <c r="AD102" s="4">
        <v>43222</v>
      </c>
      <c r="AE102" s="7">
        <v>11.79</v>
      </c>
      <c r="AF102" s="7">
        <v>9.9049999999999994</v>
      </c>
      <c r="AG102" s="7">
        <v>15.438000000000001</v>
      </c>
      <c r="AH102" s="7">
        <v>20.004999999999999</v>
      </c>
      <c r="AI102" s="4">
        <v>42675</v>
      </c>
      <c r="AJ102" s="10">
        <v>1854612</v>
      </c>
      <c r="AK102" s="10">
        <v>543096</v>
      </c>
      <c r="AL102" s="10">
        <v>188697</v>
      </c>
      <c r="AM102" s="10">
        <v>971242</v>
      </c>
      <c r="AN102" s="10">
        <v>596233</v>
      </c>
      <c r="AO102" s="65">
        <f t="shared" si="2"/>
        <v>0.1910906432180963</v>
      </c>
      <c r="AP102" s="178">
        <f t="shared" si="3"/>
        <v>0.20220347975749106</v>
      </c>
      <c r="CF102" s="5">
        <v>42671</v>
      </c>
      <c r="CG102" s="17">
        <v>8522</v>
      </c>
      <c r="CH102" s="5">
        <v>42671</v>
      </c>
      <c r="CI102" s="17">
        <v>7260</v>
      </c>
      <c r="CJ102" s="5">
        <v>42671</v>
      </c>
      <c r="CK102" s="16">
        <v>1944</v>
      </c>
      <c r="CL102" s="5">
        <v>42678</v>
      </c>
      <c r="CM102" s="17">
        <v>813</v>
      </c>
      <c r="CN102" s="17">
        <v>2972</v>
      </c>
      <c r="CO102" s="4">
        <v>43259</v>
      </c>
      <c r="CP102" s="9">
        <v>148.6918</v>
      </c>
      <c r="CQ102" s="13">
        <v>42678</v>
      </c>
      <c r="CR102" s="12">
        <v>450</v>
      </c>
      <c r="CS102" s="13">
        <v>42678</v>
      </c>
      <c r="CT102" s="12">
        <v>76</v>
      </c>
      <c r="CU102" s="4">
        <v>43220</v>
      </c>
      <c r="CV102" s="7">
        <v>77.75</v>
      </c>
      <c r="CW102" s="7">
        <v>44.59</v>
      </c>
      <c r="CX102" s="7">
        <v>125.11</v>
      </c>
      <c r="CY102" s="7">
        <v>38.229999999999997</v>
      </c>
      <c r="CZ102" s="7">
        <v>17.96</v>
      </c>
      <c r="DA102" s="4">
        <v>43217</v>
      </c>
      <c r="DB102" s="7">
        <v>65.17</v>
      </c>
      <c r="DC102" s="7">
        <v>199.29</v>
      </c>
      <c r="DD102" s="7">
        <v>116.79</v>
      </c>
      <c r="DE102" s="7">
        <v>40.18</v>
      </c>
      <c r="DF102" s="7">
        <v>67.05</v>
      </c>
      <c r="DG102" s="7">
        <v>64.95</v>
      </c>
      <c r="DH102" s="4">
        <v>43217</v>
      </c>
      <c r="DI102" s="7">
        <v>109.78</v>
      </c>
      <c r="DJ102" s="7">
        <v>111.34</v>
      </c>
      <c r="DK102" s="7">
        <v>81.430000000000007</v>
      </c>
      <c r="DL102" s="7">
        <v>37.229999999999997</v>
      </c>
      <c r="DM102" s="7">
        <v>122.38</v>
      </c>
      <c r="DN102" s="4">
        <v>43222</v>
      </c>
      <c r="DO102" s="7">
        <v>15.87</v>
      </c>
      <c r="DP102" s="7">
        <v>51.65</v>
      </c>
      <c r="DQ102" s="7">
        <v>15.79</v>
      </c>
      <c r="DR102" s="7">
        <v>16.321999999999999</v>
      </c>
    </row>
    <row r="103" spans="1:122" ht="15.75" customHeight="1">
      <c r="A103" s="4">
        <v>43221</v>
      </c>
      <c r="B103" s="7">
        <v>73.13</v>
      </c>
      <c r="C103" s="7">
        <v>67.25</v>
      </c>
      <c r="D103" s="7">
        <v>5.8799999999999955</v>
      </c>
      <c r="E103" s="4">
        <v>43216</v>
      </c>
      <c r="F103" s="226">
        <v>439.4</v>
      </c>
      <c r="G103" s="4">
        <v>43216</v>
      </c>
      <c r="H103" s="41">
        <v>109000</v>
      </c>
      <c r="I103" s="41">
        <v>16286</v>
      </c>
      <c r="J103" s="212">
        <v>43216</v>
      </c>
      <c r="K103" s="211">
        <v>0.45000000000000284</v>
      </c>
      <c r="L103" s="211">
        <v>2.0799999999999983</v>
      </c>
      <c r="M103" s="213">
        <v>5.5999999999999943</v>
      </c>
      <c r="N103" s="4">
        <v>43221</v>
      </c>
      <c r="O103" s="7">
        <v>0.92000000000000171</v>
      </c>
      <c r="P103" s="7">
        <v>2.3599999999999994</v>
      </c>
      <c r="Q103" s="7">
        <v>5.019999999999996</v>
      </c>
      <c r="R103" s="4">
        <v>43221</v>
      </c>
      <c r="S103" s="7">
        <v>5.8799999999999955</v>
      </c>
      <c r="T103" s="7" t="e">
        <v>#N/A</v>
      </c>
      <c r="U103" s="7">
        <v>3.7999999999999972</v>
      </c>
      <c r="V103" s="4">
        <v>43216</v>
      </c>
      <c r="W103" s="7">
        <v>216</v>
      </c>
      <c r="X103" s="7">
        <v>211.23</v>
      </c>
      <c r="Y103" s="7">
        <v>21.757000000000001</v>
      </c>
      <c r="Z103" s="7">
        <v>20.707000000000001</v>
      </c>
      <c r="AA103" s="4">
        <v>43221</v>
      </c>
      <c r="AB103" s="7">
        <v>644.25</v>
      </c>
      <c r="AC103" s="7">
        <v>13.044</v>
      </c>
      <c r="AD103" s="4">
        <v>43221</v>
      </c>
      <c r="AE103" s="7">
        <v>12.25</v>
      </c>
      <c r="AF103" s="7">
        <v>10.287000000000001</v>
      </c>
      <c r="AG103" s="7">
        <v>16.048999999999999</v>
      </c>
      <c r="AH103" s="7">
        <v>20.599</v>
      </c>
      <c r="AI103" s="4">
        <v>42668</v>
      </c>
      <c r="AJ103" s="10">
        <v>1821737</v>
      </c>
      <c r="AK103" s="10">
        <v>571822</v>
      </c>
      <c r="AL103" s="10">
        <v>168236</v>
      </c>
      <c r="AM103" s="10">
        <v>971594</v>
      </c>
      <c r="AN103" s="10">
        <v>557093</v>
      </c>
      <c r="AO103" s="65">
        <f t="shared" si="2"/>
        <v>0.22153911349442867</v>
      </c>
      <c r="AP103" s="178">
        <f t="shared" si="3"/>
        <v>0.22753064794753577</v>
      </c>
      <c r="CF103" s="5">
        <v>42664</v>
      </c>
      <c r="CG103" s="17">
        <v>8504</v>
      </c>
      <c r="CH103" s="5">
        <v>42664</v>
      </c>
      <c r="CI103" s="17">
        <v>6930</v>
      </c>
      <c r="CJ103" s="5">
        <v>42664</v>
      </c>
      <c r="CK103" s="16">
        <v>2034</v>
      </c>
      <c r="CL103" s="5">
        <v>42671</v>
      </c>
      <c r="CM103" s="17">
        <v>662</v>
      </c>
      <c r="CN103" s="17">
        <v>2922</v>
      </c>
      <c r="CO103" s="4">
        <v>43258</v>
      </c>
      <c r="CP103" s="9">
        <v>148.03139999999999</v>
      </c>
      <c r="CQ103" s="13">
        <v>42671</v>
      </c>
      <c r="CR103" s="12">
        <v>441</v>
      </c>
      <c r="CS103" s="13">
        <v>42671</v>
      </c>
      <c r="CT103" s="12">
        <v>73</v>
      </c>
      <c r="CU103" s="4">
        <v>43217</v>
      </c>
      <c r="CV103" s="7">
        <v>77.790000000000006</v>
      </c>
      <c r="CW103" s="7">
        <v>44.22</v>
      </c>
      <c r="CX103" s="7">
        <v>126.62</v>
      </c>
      <c r="CY103" s="7">
        <v>37.83</v>
      </c>
      <c r="CZ103" s="7">
        <v>17.52</v>
      </c>
      <c r="DA103" s="4">
        <v>43216</v>
      </c>
      <c r="DB103" s="7">
        <v>65.84</v>
      </c>
      <c r="DC103" s="7">
        <v>200.73</v>
      </c>
      <c r="DD103" s="7">
        <v>117.62</v>
      </c>
      <c r="DE103" s="7">
        <v>40.880000000000003</v>
      </c>
      <c r="DF103" s="7">
        <v>67.5</v>
      </c>
      <c r="DG103" s="7">
        <v>66.97</v>
      </c>
      <c r="DH103" s="4">
        <v>43216</v>
      </c>
      <c r="DI103" s="7">
        <v>111.54</v>
      </c>
      <c r="DJ103" s="7">
        <v>112.52</v>
      </c>
      <c r="DK103" s="7">
        <v>82.93</v>
      </c>
      <c r="DL103" s="7">
        <v>38.5</v>
      </c>
      <c r="DM103" s="7">
        <v>125.15</v>
      </c>
      <c r="DN103" s="4">
        <v>43220</v>
      </c>
      <c r="DO103" s="7">
        <v>15.85</v>
      </c>
      <c r="DP103" s="7">
        <v>52.33</v>
      </c>
      <c r="DQ103" s="7">
        <v>15.914999999999999</v>
      </c>
      <c r="DR103" s="7">
        <v>16.2</v>
      </c>
    </row>
    <row r="104" spans="1:122" ht="15.75" customHeight="1">
      <c r="A104" s="4">
        <v>43220</v>
      </c>
      <c r="B104" s="7">
        <v>75.17</v>
      </c>
      <c r="C104" s="7">
        <v>68.569999999999993</v>
      </c>
      <c r="D104" s="7">
        <v>6.6000000000000085</v>
      </c>
      <c r="E104" s="4">
        <v>43215</v>
      </c>
      <c r="F104" s="226">
        <v>443.2</v>
      </c>
      <c r="G104" s="4">
        <v>43215</v>
      </c>
      <c r="H104" s="41">
        <v>98992</v>
      </c>
      <c r="I104" s="41">
        <v>16184</v>
      </c>
      <c r="J104" s="212">
        <v>43215</v>
      </c>
      <c r="K104" s="211">
        <v>0.51999999999999602</v>
      </c>
      <c r="L104" s="211">
        <v>2.1799999999999926</v>
      </c>
      <c r="M104" s="213">
        <v>5.6099999999999994</v>
      </c>
      <c r="N104" s="4">
        <v>43220</v>
      </c>
      <c r="O104" s="7">
        <v>1</v>
      </c>
      <c r="P104" s="7">
        <v>2.6299999999999955</v>
      </c>
      <c r="Q104" s="7">
        <v>5.6099999999999994</v>
      </c>
      <c r="R104" s="4">
        <v>43220</v>
      </c>
      <c r="S104" s="7">
        <v>6.6000000000000085</v>
      </c>
      <c r="T104" s="7">
        <v>4.4399999999999977</v>
      </c>
      <c r="U104" s="7">
        <v>3.8500000000000085</v>
      </c>
      <c r="V104" s="4">
        <v>43215</v>
      </c>
      <c r="W104" s="7">
        <v>213.6</v>
      </c>
      <c r="X104" s="7">
        <v>208.97</v>
      </c>
      <c r="Y104" s="7">
        <v>21.137</v>
      </c>
      <c r="Z104" s="7">
        <v>19.936</v>
      </c>
      <c r="AA104" s="4">
        <v>43220</v>
      </c>
      <c r="AB104" s="7">
        <v>650.5</v>
      </c>
      <c r="AC104" s="7">
        <v>12.513999999999999</v>
      </c>
      <c r="AD104" s="4">
        <v>43220</v>
      </c>
      <c r="AE104" s="7">
        <v>12.99</v>
      </c>
      <c r="AF104" s="7">
        <v>9.843</v>
      </c>
      <c r="AG104" s="7">
        <v>16.803000000000001</v>
      </c>
      <c r="AH104" s="7">
        <v>21.183</v>
      </c>
      <c r="AI104" s="4">
        <v>42661</v>
      </c>
      <c r="AJ104" s="10">
        <v>1811281</v>
      </c>
      <c r="AK104" s="10">
        <v>578530</v>
      </c>
      <c r="AL104" s="10">
        <v>170535</v>
      </c>
      <c r="AM104" s="10">
        <v>971099</v>
      </c>
      <c r="AN104" s="10">
        <v>562360</v>
      </c>
      <c r="AO104" s="65">
        <f t="shared" si="2"/>
        <v>0.22525218339948358</v>
      </c>
      <c r="AP104" s="178">
        <f t="shared" si="3"/>
        <v>0.22566294241478821</v>
      </c>
      <c r="CF104" s="5">
        <v>42657</v>
      </c>
      <c r="CG104" s="17">
        <v>8464</v>
      </c>
      <c r="CH104" s="5">
        <v>42657</v>
      </c>
      <c r="CI104" s="17">
        <v>7112</v>
      </c>
      <c r="CJ104" s="5">
        <v>42657</v>
      </c>
      <c r="CK104" s="16">
        <v>2205</v>
      </c>
      <c r="CL104" s="5">
        <v>42664</v>
      </c>
      <c r="CM104" s="17">
        <v>636</v>
      </c>
      <c r="CN104" s="17">
        <v>3026</v>
      </c>
      <c r="CO104" s="4">
        <v>43257</v>
      </c>
      <c r="CP104" s="9">
        <v>146.53733333333335</v>
      </c>
      <c r="CQ104" s="13">
        <v>42664</v>
      </c>
      <c r="CR104" s="12">
        <v>443</v>
      </c>
      <c r="CS104" s="13">
        <v>42664</v>
      </c>
      <c r="CT104" s="12">
        <v>69</v>
      </c>
      <c r="CU104" s="4">
        <v>43216</v>
      </c>
      <c r="CV104" s="7">
        <v>80.86</v>
      </c>
      <c r="CW104" s="7">
        <v>44.85</v>
      </c>
      <c r="CX104" s="7">
        <v>124.22</v>
      </c>
      <c r="CY104" s="7">
        <v>38.630000000000003</v>
      </c>
      <c r="CZ104" s="7">
        <v>17.54</v>
      </c>
      <c r="DA104" s="4">
        <v>43215</v>
      </c>
      <c r="DB104" s="7">
        <v>65.37</v>
      </c>
      <c r="DC104" s="7">
        <v>198.9</v>
      </c>
      <c r="DD104" s="7">
        <v>115.4</v>
      </c>
      <c r="DE104" s="7">
        <v>41</v>
      </c>
      <c r="DF104" s="7">
        <v>66.83</v>
      </c>
      <c r="DG104" s="7">
        <v>65.06</v>
      </c>
      <c r="DH104" s="4">
        <v>43215</v>
      </c>
      <c r="DI104" s="7">
        <v>108.68</v>
      </c>
      <c r="DJ104" s="7">
        <v>109.79</v>
      </c>
      <c r="DK104" s="7">
        <v>80.23</v>
      </c>
      <c r="DL104" s="7">
        <v>37.72</v>
      </c>
      <c r="DM104" s="7">
        <v>120.09</v>
      </c>
      <c r="DN104" s="4">
        <v>43217</v>
      </c>
      <c r="DO104" s="7">
        <v>15.805</v>
      </c>
      <c r="DP104" s="7">
        <v>52.1</v>
      </c>
      <c r="DQ104" s="7">
        <v>15.994999999999999</v>
      </c>
      <c r="DR104" s="7">
        <v>16.158000000000001</v>
      </c>
    </row>
    <row r="105" spans="1:122" ht="15.75" customHeight="1">
      <c r="A105" s="4">
        <v>43217</v>
      </c>
      <c r="B105" s="226">
        <v>74.64</v>
      </c>
      <c r="C105" s="226">
        <v>68.099999999999994</v>
      </c>
      <c r="D105" s="226">
        <f>B105-C105</f>
        <v>6.5400000000000063</v>
      </c>
      <c r="E105" s="4">
        <v>43214</v>
      </c>
      <c r="F105" s="226">
        <v>440.9</v>
      </c>
      <c r="G105" s="4">
        <v>43214</v>
      </c>
      <c r="H105" s="41">
        <v>91590</v>
      </c>
      <c r="I105" s="41">
        <v>18324</v>
      </c>
      <c r="J105" s="212">
        <v>43214</v>
      </c>
      <c r="K105" s="211">
        <v>0.53000000000000114</v>
      </c>
      <c r="L105" s="211">
        <v>2.1899999999999977</v>
      </c>
      <c r="M105" s="213">
        <v>5.5800000000000054</v>
      </c>
      <c r="N105" s="212">
        <v>43217</v>
      </c>
      <c r="O105" s="211">
        <v>1.3900000000000006</v>
      </c>
      <c r="P105" s="211">
        <v>2.980000000000004</v>
      </c>
      <c r="Q105" s="211">
        <v>5.8700000000000045</v>
      </c>
      <c r="R105" s="212">
        <v>43217</v>
      </c>
      <c r="S105" s="211">
        <v>6.5400000000000063</v>
      </c>
      <c r="T105" s="211">
        <v>3.4899999999999949</v>
      </c>
      <c r="U105" s="211">
        <v>3.5</v>
      </c>
      <c r="V105" s="4">
        <v>43214</v>
      </c>
      <c r="W105" s="7">
        <v>212.76</v>
      </c>
      <c r="X105" s="7">
        <v>209.49</v>
      </c>
      <c r="Y105" s="7">
        <v>21.268999999999998</v>
      </c>
      <c r="Z105" s="7">
        <v>20.483000000000001</v>
      </c>
      <c r="AA105" s="4">
        <v>43217</v>
      </c>
      <c r="AB105" s="7">
        <v>649.75</v>
      </c>
      <c r="AC105" s="7">
        <v>12.573</v>
      </c>
      <c r="AD105" s="4">
        <v>43217</v>
      </c>
      <c r="AE105" s="7">
        <v>12.9</v>
      </c>
      <c r="AF105" s="7">
        <v>10.605</v>
      </c>
      <c r="AG105" s="7">
        <v>16.401</v>
      </c>
      <c r="AH105" s="7">
        <v>21.305</v>
      </c>
      <c r="AI105" s="4">
        <v>42654</v>
      </c>
      <c r="AJ105" s="10">
        <v>1880412</v>
      </c>
      <c r="AK105" s="10">
        <v>597569</v>
      </c>
      <c r="AL105" s="10">
        <v>183919</v>
      </c>
      <c r="AM105" s="10">
        <v>1005305</v>
      </c>
      <c r="AN105" s="10">
        <v>595974</v>
      </c>
      <c r="AO105" s="65">
        <f t="shared" si="2"/>
        <v>0.21997838771503267</v>
      </c>
      <c r="AP105" s="178">
        <f t="shared" si="3"/>
        <v>0.21768155063890254</v>
      </c>
      <c r="CF105" s="5">
        <v>42650</v>
      </c>
      <c r="CG105" s="17">
        <v>8450</v>
      </c>
      <c r="CH105" s="5">
        <v>42650</v>
      </c>
      <c r="CI105" s="17">
        <v>7425</v>
      </c>
      <c r="CJ105" s="5">
        <v>42650</v>
      </c>
      <c r="CK105" s="16">
        <v>2661</v>
      </c>
      <c r="CL105" s="5">
        <v>42657</v>
      </c>
      <c r="CM105" s="17">
        <v>651</v>
      </c>
      <c r="CN105" s="17">
        <v>3039</v>
      </c>
      <c r="CO105" s="4">
        <v>43256</v>
      </c>
      <c r="CP105" s="9">
        <v>144.82966666666667</v>
      </c>
      <c r="CQ105" s="13">
        <v>42657</v>
      </c>
      <c r="CR105" s="12">
        <v>432</v>
      </c>
      <c r="CS105" s="13">
        <v>42657</v>
      </c>
      <c r="CT105" s="12">
        <v>90</v>
      </c>
      <c r="CU105" s="4">
        <v>43215</v>
      </c>
      <c r="CV105" s="7">
        <v>79.5</v>
      </c>
      <c r="CW105" s="7">
        <v>44.17</v>
      </c>
      <c r="CX105" s="7">
        <v>122.72</v>
      </c>
      <c r="CY105" s="7">
        <v>38.299999999999997</v>
      </c>
      <c r="CZ105" s="7">
        <v>19.09</v>
      </c>
      <c r="DA105" s="4">
        <v>43214</v>
      </c>
      <c r="DB105" s="7">
        <v>64.34</v>
      </c>
      <c r="DC105" s="7">
        <v>196.06</v>
      </c>
      <c r="DD105" s="7">
        <v>114.59</v>
      </c>
      <c r="DE105" s="7">
        <v>40.64</v>
      </c>
      <c r="DF105" s="7">
        <v>66.09</v>
      </c>
      <c r="DG105" s="7">
        <v>65.31</v>
      </c>
      <c r="DH105" s="4">
        <v>43214</v>
      </c>
      <c r="DI105" s="7">
        <v>108.29</v>
      </c>
      <c r="DJ105" s="7">
        <v>109.23</v>
      </c>
      <c r="DK105" s="7">
        <v>79.78</v>
      </c>
      <c r="DL105" s="7">
        <v>37.61</v>
      </c>
      <c r="DM105" s="7">
        <v>118.92</v>
      </c>
      <c r="DN105" s="4">
        <v>43216</v>
      </c>
      <c r="DO105" s="7">
        <v>15.805</v>
      </c>
      <c r="DP105" s="7">
        <v>51.91</v>
      </c>
      <c r="DQ105" s="7">
        <v>15.885</v>
      </c>
      <c r="DR105" s="7">
        <v>16.170000000000002</v>
      </c>
    </row>
    <row r="106" spans="1:122" ht="15.75" customHeight="1">
      <c r="A106" s="4">
        <v>43216</v>
      </c>
      <c r="B106" s="226">
        <v>74.739999999999995</v>
      </c>
      <c r="C106" s="226">
        <v>68.19</v>
      </c>
      <c r="D106" s="226">
        <f>B106-C106</f>
        <v>6.5499999999999972</v>
      </c>
      <c r="E106" s="4">
        <v>43213</v>
      </c>
      <c r="F106" s="226">
        <v>436.3</v>
      </c>
      <c r="G106" s="4">
        <v>43213</v>
      </c>
      <c r="H106" s="41">
        <v>70338</v>
      </c>
      <c r="I106" s="41">
        <v>15986</v>
      </c>
      <c r="J106" s="212">
        <v>43213</v>
      </c>
      <c r="K106" s="211">
        <v>0.62000000000000455</v>
      </c>
      <c r="L106" s="211">
        <v>2.3900000000000006</v>
      </c>
      <c r="M106" s="213">
        <v>5.8400000000000034</v>
      </c>
      <c r="N106" s="212">
        <v>43216</v>
      </c>
      <c r="O106" s="211">
        <v>1.3999999999999915</v>
      </c>
      <c r="P106" s="211">
        <v>3</v>
      </c>
      <c r="Q106" s="211">
        <v>5.9099999999999966</v>
      </c>
      <c r="R106" s="212">
        <v>43216</v>
      </c>
      <c r="S106" s="211">
        <v>6.5499999999999972</v>
      </c>
      <c r="T106" s="211">
        <v>3.3799999999999955</v>
      </c>
      <c r="U106" s="211">
        <v>3.5</v>
      </c>
      <c r="V106" s="4">
        <v>43213</v>
      </c>
      <c r="W106" s="7">
        <v>214.09</v>
      </c>
      <c r="X106" s="7">
        <v>212.37</v>
      </c>
      <c r="Y106" s="7">
        <v>20.920999999999999</v>
      </c>
      <c r="Z106" s="7">
        <v>20.681000000000001</v>
      </c>
      <c r="AA106" s="4">
        <v>43216</v>
      </c>
      <c r="AB106" s="7">
        <v>652</v>
      </c>
      <c r="AC106" s="7">
        <v>12.776999999999999</v>
      </c>
      <c r="AD106" s="4">
        <v>43216</v>
      </c>
      <c r="AE106" s="7">
        <v>12.89</v>
      </c>
      <c r="AF106" s="7">
        <v>10.105</v>
      </c>
      <c r="AG106" s="7">
        <v>16.387</v>
      </c>
      <c r="AH106" s="7">
        <v>21.056999999999999</v>
      </c>
      <c r="AI106" s="4">
        <v>42647</v>
      </c>
      <c r="AJ106" s="10">
        <v>1871665</v>
      </c>
      <c r="AK106" s="10">
        <v>571306</v>
      </c>
      <c r="AL106" s="10">
        <v>208330</v>
      </c>
      <c r="AM106" s="10">
        <v>999197</v>
      </c>
      <c r="AN106" s="10">
        <v>642976</v>
      </c>
      <c r="AO106" s="65">
        <f t="shared" si="2"/>
        <v>0.19393214063414127</v>
      </c>
      <c r="AP106" s="178">
        <f t="shared" si="3"/>
        <v>0.19032305460646001</v>
      </c>
      <c r="CF106" s="5">
        <v>42643</v>
      </c>
      <c r="CG106" s="17">
        <v>8467</v>
      </c>
      <c r="CH106" s="5">
        <v>42643</v>
      </c>
      <c r="CI106" s="17">
        <v>7491</v>
      </c>
      <c r="CJ106" s="5">
        <v>42643</v>
      </c>
      <c r="CK106" s="16">
        <v>2526</v>
      </c>
      <c r="CL106" s="5">
        <v>42650</v>
      </c>
      <c r="CM106" s="17">
        <v>622</v>
      </c>
      <c r="CN106" s="17">
        <v>3022</v>
      </c>
      <c r="CO106" s="4">
        <v>43255</v>
      </c>
      <c r="CP106" s="9">
        <v>143.52586666666667</v>
      </c>
      <c r="CQ106" s="13">
        <v>42650</v>
      </c>
      <c r="CR106" s="12">
        <v>428</v>
      </c>
      <c r="CS106" s="13">
        <v>42650</v>
      </c>
      <c r="CT106" s="12">
        <v>87</v>
      </c>
      <c r="CU106" s="4">
        <v>43214</v>
      </c>
      <c r="CV106" s="7">
        <v>78.349999999999994</v>
      </c>
      <c r="CW106" s="7">
        <v>44.24</v>
      </c>
      <c r="CX106" s="7">
        <v>122.54</v>
      </c>
      <c r="CY106" s="7">
        <v>38.04</v>
      </c>
      <c r="CZ106" s="7">
        <v>18.989999999999998</v>
      </c>
      <c r="DA106" s="4">
        <v>43213</v>
      </c>
      <c r="DB106" s="7">
        <v>64.95</v>
      </c>
      <c r="DC106" s="7">
        <v>197.35</v>
      </c>
      <c r="DD106" s="7">
        <v>114.84</v>
      </c>
      <c r="DE106" s="7">
        <v>41.53</v>
      </c>
      <c r="DF106" s="7">
        <v>66.78</v>
      </c>
      <c r="DG106" s="7">
        <v>65.48</v>
      </c>
      <c r="DH106" s="4">
        <v>43213</v>
      </c>
      <c r="DI106" s="7">
        <v>109.26</v>
      </c>
      <c r="DJ106" s="7">
        <v>111.45</v>
      </c>
      <c r="DK106" s="7">
        <v>79.849999999999994</v>
      </c>
      <c r="DL106" s="7">
        <v>37.92</v>
      </c>
      <c r="DM106" s="7">
        <v>119.54</v>
      </c>
      <c r="DN106" s="4">
        <v>43215</v>
      </c>
      <c r="DO106" s="7">
        <v>15.7</v>
      </c>
      <c r="DP106" s="7">
        <v>51.15</v>
      </c>
      <c r="DQ106" s="7">
        <v>15.78</v>
      </c>
      <c r="DR106" s="7">
        <v>15.85</v>
      </c>
    </row>
    <row r="107" spans="1:122" ht="15.75" customHeight="1">
      <c r="A107" s="4">
        <v>43215</v>
      </c>
      <c r="B107" s="226">
        <v>74</v>
      </c>
      <c r="C107" s="226">
        <v>68.05</v>
      </c>
      <c r="D107" s="226">
        <f>B107-C107</f>
        <v>5.9500000000000028</v>
      </c>
      <c r="E107" s="4">
        <v>43210</v>
      </c>
      <c r="F107" s="7">
        <v>439.9</v>
      </c>
      <c r="G107" s="4">
        <v>43210</v>
      </c>
      <c r="H107" s="41">
        <v>68430</v>
      </c>
      <c r="I107" s="41">
        <v>15616</v>
      </c>
      <c r="J107" s="4">
        <v>43210</v>
      </c>
      <c r="K107" s="7">
        <v>0.19999999999998863</v>
      </c>
      <c r="L107" s="7">
        <v>1.9499999999999886</v>
      </c>
      <c r="M107" s="229">
        <v>5.3999999999999986</v>
      </c>
      <c r="N107" s="212">
        <v>43215</v>
      </c>
      <c r="O107" s="211">
        <v>1.2800000000000011</v>
      </c>
      <c r="P107" s="211">
        <v>2.7800000000000011</v>
      </c>
      <c r="Q107" s="211">
        <v>5.5799999999999983</v>
      </c>
      <c r="R107" s="212">
        <v>43215</v>
      </c>
      <c r="S107" s="211">
        <v>5.9500000000000028</v>
      </c>
      <c r="T107" s="211">
        <v>3.2099999999999937</v>
      </c>
      <c r="U107" s="211">
        <v>3.2000000000000028</v>
      </c>
      <c r="V107" s="4">
        <v>43210</v>
      </c>
      <c r="W107" s="7">
        <v>212.3</v>
      </c>
      <c r="X107" s="7">
        <v>209.59</v>
      </c>
      <c r="Y107" s="7">
        <v>20.957000000000001</v>
      </c>
      <c r="Z107" s="7">
        <v>19.646999999999998</v>
      </c>
      <c r="AA107" s="4">
        <v>43215</v>
      </c>
      <c r="AB107" s="7">
        <v>643.5</v>
      </c>
      <c r="AC107" s="7">
        <v>12.375999999999999</v>
      </c>
      <c r="AD107" s="4">
        <v>43215</v>
      </c>
      <c r="AE107" s="7">
        <v>12.3</v>
      </c>
      <c r="AF107" s="7">
        <v>9.7720000000000002</v>
      </c>
      <c r="AG107" s="7">
        <v>15.502000000000001</v>
      </c>
      <c r="AH107" s="7">
        <v>20.335999999999999</v>
      </c>
      <c r="AI107" s="4">
        <v>42640</v>
      </c>
      <c r="AJ107" s="10">
        <v>1830991</v>
      </c>
      <c r="AK107" s="10">
        <v>543799</v>
      </c>
      <c r="AL107" s="10">
        <v>252153</v>
      </c>
      <c r="AM107" s="10">
        <v>960739</v>
      </c>
      <c r="AN107" s="10">
        <v>663872</v>
      </c>
      <c r="AO107" s="65">
        <f t="shared" si="2"/>
        <v>0.159283142298351</v>
      </c>
      <c r="AP107" s="178">
        <f t="shared" si="3"/>
        <v>0.16213460361083151</v>
      </c>
      <c r="CF107" s="5">
        <v>42636</v>
      </c>
      <c r="CG107" s="17">
        <v>8497</v>
      </c>
      <c r="CH107" s="5">
        <v>42636</v>
      </c>
      <c r="CI107" s="17">
        <v>7315</v>
      </c>
      <c r="CJ107" s="5">
        <v>42636</v>
      </c>
      <c r="CK107" s="16">
        <v>2261</v>
      </c>
      <c r="CL107" s="5">
        <v>42643</v>
      </c>
      <c r="CM107" s="17">
        <v>756</v>
      </c>
      <c r="CN107" s="17">
        <v>3194</v>
      </c>
      <c r="CO107" s="4">
        <v>43254</v>
      </c>
      <c r="CP107" s="9">
        <v>141.58186666666666</v>
      </c>
      <c r="CQ107" s="13">
        <v>42643</v>
      </c>
      <c r="CR107" s="12">
        <v>425</v>
      </c>
      <c r="CS107" s="13">
        <v>42643</v>
      </c>
      <c r="CT107" s="12">
        <v>84</v>
      </c>
      <c r="CU107" s="4">
        <v>43213</v>
      </c>
      <c r="CV107" s="7">
        <v>79.569999999999993</v>
      </c>
      <c r="CW107" s="7">
        <v>43.91</v>
      </c>
      <c r="CX107" s="7">
        <v>123.58</v>
      </c>
      <c r="CY107" s="7">
        <v>38.08</v>
      </c>
      <c r="CZ107" s="7">
        <v>19.09</v>
      </c>
      <c r="DA107" s="4">
        <v>43210</v>
      </c>
      <c r="DB107" s="207">
        <v>63.83</v>
      </c>
      <c r="DC107" s="207">
        <v>194.95</v>
      </c>
      <c r="DD107" s="207">
        <v>113.97</v>
      </c>
      <c r="DE107" s="207">
        <v>41.45</v>
      </c>
      <c r="DF107" s="207">
        <v>66.489999999999995</v>
      </c>
      <c r="DG107" s="207">
        <v>65.790000000000006</v>
      </c>
      <c r="DH107" s="5">
        <v>43210</v>
      </c>
      <c r="DI107" s="226">
        <v>108.55</v>
      </c>
      <c r="DJ107" s="226">
        <v>110.99</v>
      </c>
      <c r="DK107" s="226">
        <v>79.760000000000005</v>
      </c>
      <c r="DL107" s="226">
        <v>38.19</v>
      </c>
      <c r="DM107" s="226">
        <v>117.81</v>
      </c>
      <c r="DN107" s="4">
        <v>43214</v>
      </c>
      <c r="DO107" s="7">
        <v>15.975</v>
      </c>
      <c r="DP107" s="7">
        <v>51.84</v>
      </c>
      <c r="DQ107" s="7">
        <v>16.114999999999998</v>
      </c>
      <c r="DR107" s="7">
        <v>16.027999999999999</v>
      </c>
    </row>
    <row r="108" spans="1:122" ht="15.75" customHeight="1">
      <c r="A108" s="4">
        <v>43214</v>
      </c>
      <c r="B108" s="226">
        <v>73.86</v>
      </c>
      <c r="C108" s="226">
        <v>67.7</v>
      </c>
      <c r="D108" s="226">
        <f>B108-C108</f>
        <v>6.1599999999999966</v>
      </c>
      <c r="E108" s="4">
        <v>43209</v>
      </c>
      <c r="F108" s="7">
        <v>437.8</v>
      </c>
      <c r="G108" s="4">
        <v>43209</v>
      </c>
      <c r="H108" s="41">
        <v>84716</v>
      </c>
      <c r="I108" s="41">
        <v>15928</v>
      </c>
      <c r="J108" s="4">
        <v>43209</v>
      </c>
      <c r="K108" s="7">
        <v>0.21000000000000796</v>
      </c>
      <c r="L108" s="7">
        <v>2.0300000000000011</v>
      </c>
      <c r="M108" s="229">
        <v>5.4900000000000091</v>
      </c>
      <c r="N108" s="212">
        <v>43214</v>
      </c>
      <c r="O108" s="211">
        <v>1.3299999999999983</v>
      </c>
      <c r="P108" s="211">
        <v>2.8599999999999994</v>
      </c>
      <c r="Q108" s="211">
        <v>5.6500000000000057</v>
      </c>
      <c r="R108" s="212">
        <v>43214</v>
      </c>
      <c r="S108" s="211">
        <v>6.1599999999999966</v>
      </c>
      <c r="T108" s="211">
        <v>2.1899999999999977</v>
      </c>
      <c r="U108" s="211">
        <v>2.5499999999999972</v>
      </c>
      <c r="V108" s="4">
        <v>43209</v>
      </c>
      <c r="W108" s="7">
        <v>210.94</v>
      </c>
      <c r="X108" s="7">
        <v>207.74</v>
      </c>
      <c r="Y108" s="7">
        <v>20.305</v>
      </c>
      <c r="Z108" s="7">
        <v>18.960999999999999</v>
      </c>
      <c r="AA108" s="4">
        <v>43214</v>
      </c>
      <c r="AB108" s="7">
        <v>650</v>
      </c>
      <c r="AC108" s="7">
        <v>13.388</v>
      </c>
      <c r="AD108" s="4">
        <v>43214</v>
      </c>
      <c r="AE108" s="7">
        <v>13.7</v>
      </c>
      <c r="AF108" s="7">
        <v>10.523</v>
      </c>
      <c r="AG108" s="7">
        <v>16.297000000000001</v>
      </c>
      <c r="AH108" s="7">
        <v>20.745000000000001</v>
      </c>
      <c r="AI108" s="4">
        <v>42633</v>
      </c>
      <c r="AJ108" s="10">
        <v>1811705</v>
      </c>
      <c r="AK108" s="10">
        <v>533133</v>
      </c>
      <c r="AL108" s="10">
        <v>254260</v>
      </c>
      <c r="AM108" s="10">
        <v>943677</v>
      </c>
      <c r="AN108" s="10">
        <v>657846</v>
      </c>
      <c r="AO108" s="65">
        <f t="shared" si="2"/>
        <v>0.15392848173405715</v>
      </c>
      <c r="AP108" s="178">
        <f t="shared" si="3"/>
        <v>0.15776906284411646</v>
      </c>
      <c r="CF108" s="5">
        <v>42629</v>
      </c>
      <c r="CG108" s="17">
        <v>8512</v>
      </c>
      <c r="CH108" s="5">
        <v>42629</v>
      </c>
      <c r="CI108" s="17">
        <v>7538</v>
      </c>
      <c r="CJ108" s="5">
        <v>42629</v>
      </c>
      <c r="CK108" s="16">
        <v>2097</v>
      </c>
      <c r="CL108" s="5">
        <v>42636</v>
      </c>
      <c r="CM108" s="17">
        <v>721</v>
      </c>
      <c r="CN108" s="17">
        <v>3168</v>
      </c>
      <c r="CO108" s="4">
        <v>43253</v>
      </c>
      <c r="CP108" s="9">
        <v>139.44460000000001</v>
      </c>
      <c r="CQ108" s="13">
        <v>42636</v>
      </c>
      <c r="CR108" s="12">
        <v>418</v>
      </c>
      <c r="CS108" s="13">
        <v>42636</v>
      </c>
      <c r="CT108" s="12">
        <v>77</v>
      </c>
      <c r="CU108" s="5">
        <v>43210</v>
      </c>
      <c r="CV108" s="226">
        <v>79</v>
      </c>
      <c r="CW108" s="226">
        <v>43.5</v>
      </c>
      <c r="CX108" s="226">
        <v>122.31</v>
      </c>
      <c r="CY108" s="226">
        <v>38.25</v>
      </c>
      <c r="CZ108" s="226">
        <v>19.059999999999999</v>
      </c>
      <c r="DA108" s="4">
        <v>43209</v>
      </c>
      <c r="DB108" s="207">
        <v>64.040000000000006</v>
      </c>
      <c r="DC108" s="207">
        <v>195.47</v>
      </c>
      <c r="DD108" s="207">
        <v>114.04</v>
      </c>
      <c r="DE108" s="207">
        <v>42.03</v>
      </c>
      <c r="DF108" s="207">
        <v>66.08</v>
      </c>
      <c r="DG108" s="207">
        <v>66.31</v>
      </c>
      <c r="DH108" s="5">
        <v>43209</v>
      </c>
      <c r="DI108" s="226">
        <v>108.2</v>
      </c>
      <c r="DJ108" s="226">
        <v>110.64</v>
      </c>
      <c r="DK108" s="226">
        <v>79.400000000000006</v>
      </c>
      <c r="DL108" s="226">
        <v>38.36</v>
      </c>
      <c r="DM108" s="226">
        <v>116.48</v>
      </c>
      <c r="DN108" s="4">
        <v>43213</v>
      </c>
      <c r="DO108" s="7">
        <v>15.775</v>
      </c>
      <c r="DP108" s="7">
        <v>51.16</v>
      </c>
      <c r="DQ108" s="7">
        <v>16.245000000000001</v>
      </c>
      <c r="DR108" s="7">
        <v>16.088000000000001</v>
      </c>
    </row>
    <row r="109" spans="1:122" ht="15.75" customHeight="1">
      <c r="A109" s="4">
        <v>43213</v>
      </c>
      <c r="B109" s="226">
        <v>74.709999999999994</v>
      </c>
      <c r="C109" s="226">
        <v>68.64</v>
      </c>
      <c r="D109" s="226">
        <f>B109-C109</f>
        <v>6.0699999999999932</v>
      </c>
      <c r="E109" s="4">
        <v>43208</v>
      </c>
      <c r="F109" s="7">
        <v>425.4</v>
      </c>
      <c r="G109" s="4">
        <v>43208</v>
      </c>
      <c r="H109" s="41">
        <v>80338</v>
      </c>
      <c r="I109" s="41">
        <v>14628</v>
      </c>
      <c r="J109" s="4">
        <v>43208</v>
      </c>
      <c r="K109" s="7">
        <v>0.31999999999999318</v>
      </c>
      <c r="L109" s="7">
        <v>2.269999999999996</v>
      </c>
      <c r="M109" s="229">
        <v>5.82</v>
      </c>
      <c r="N109" s="212">
        <v>43213</v>
      </c>
      <c r="O109" s="211">
        <v>1.2599999999999909</v>
      </c>
      <c r="P109" s="211">
        <v>2.8599999999999994</v>
      </c>
      <c r="Q109" s="211">
        <v>5.7399999999999949</v>
      </c>
      <c r="R109" s="212">
        <v>43213</v>
      </c>
      <c r="S109" s="211">
        <v>6.0699999999999932</v>
      </c>
      <c r="T109" s="211">
        <v>4.1499999999999915</v>
      </c>
      <c r="U109" s="211">
        <v>3.1500000000000057</v>
      </c>
      <c r="V109" s="4">
        <v>43208</v>
      </c>
      <c r="W109" s="7">
        <v>209.11</v>
      </c>
      <c r="X109" s="7">
        <v>206.83</v>
      </c>
      <c r="Y109" s="7">
        <v>19.356000000000002</v>
      </c>
      <c r="Z109" s="7">
        <v>18.399000000000001</v>
      </c>
      <c r="AA109" s="4">
        <v>43213</v>
      </c>
      <c r="AB109" s="7">
        <v>643.75</v>
      </c>
      <c r="AC109" s="7">
        <v>11.699</v>
      </c>
      <c r="AD109" s="4">
        <v>43213</v>
      </c>
      <c r="AE109" s="7">
        <v>13.11</v>
      </c>
      <c r="AF109" s="7">
        <v>8.8130000000000006</v>
      </c>
      <c r="AG109" s="7">
        <v>16.312999999999999</v>
      </c>
      <c r="AH109" s="7">
        <v>20.760999999999999</v>
      </c>
      <c r="AI109" s="4">
        <v>42626</v>
      </c>
      <c r="AJ109" s="10">
        <v>1829620</v>
      </c>
      <c r="AK109" s="10">
        <v>537965</v>
      </c>
      <c r="AL109" s="10">
        <v>224663</v>
      </c>
      <c r="AM109" s="10">
        <v>956418</v>
      </c>
      <c r="AN109" s="10">
        <v>647463</v>
      </c>
      <c r="AO109" s="65">
        <f t="shared" si="2"/>
        <v>0.17123883647970617</v>
      </c>
      <c r="AP109" s="178">
        <f t="shared" si="3"/>
        <v>0.16886293328669341</v>
      </c>
      <c r="CF109" s="5">
        <v>42622</v>
      </c>
      <c r="CG109" s="17">
        <v>8493</v>
      </c>
      <c r="CH109" s="5">
        <v>42622</v>
      </c>
      <c r="CI109" s="17">
        <v>7599</v>
      </c>
      <c r="CJ109" s="5">
        <v>42622</v>
      </c>
      <c r="CK109" s="16">
        <v>1662</v>
      </c>
      <c r="CL109" s="5">
        <v>42629</v>
      </c>
      <c r="CM109" s="17">
        <v>765</v>
      </c>
      <c r="CN109" s="17">
        <v>3217</v>
      </c>
      <c r="CO109" s="4">
        <v>43252</v>
      </c>
      <c r="CP109" s="9">
        <v>137.42500000000001</v>
      </c>
      <c r="CQ109" s="13">
        <v>42629</v>
      </c>
      <c r="CR109" s="12">
        <v>416</v>
      </c>
      <c r="CS109" s="13">
        <v>42629</v>
      </c>
      <c r="CT109" s="12">
        <v>75</v>
      </c>
      <c r="CU109" s="5">
        <v>43209</v>
      </c>
      <c r="CV109" s="226">
        <v>79.42</v>
      </c>
      <c r="CW109" s="226">
        <v>43.67</v>
      </c>
      <c r="CX109" s="226">
        <v>123.71</v>
      </c>
      <c r="CY109" s="226">
        <v>38.369999999999997</v>
      </c>
      <c r="CZ109" s="226">
        <v>19.52</v>
      </c>
      <c r="DA109" s="4">
        <v>43208</v>
      </c>
      <c r="DB109" s="207">
        <v>63.41</v>
      </c>
      <c r="DC109" s="207">
        <v>194.45</v>
      </c>
      <c r="DD109" s="207">
        <v>112.85</v>
      </c>
      <c r="DE109" s="207">
        <v>42.84</v>
      </c>
      <c r="DF109" s="207">
        <v>66.349999999999994</v>
      </c>
      <c r="DG109" s="207">
        <v>66.42</v>
      </c>
      <c r="DH109" s="5">
        <v>43208</v>
      </c>
      <c r="DI109" s="226">
        <v>107.54</v>
      </c>
      <c r="DJ109" s="226">
        <v>108.89</v>
      </c>
      <c r="DK109" s="226">
        <v>78.78</v>
      </c>
      <c r="DL109" s="226">
        <v>38.07</v>
      </c>
      <c r="DM109" s="226">
        <v>116.7</v>
      </c>
      <c r="DN109" s="5">
        <v>43210</v>
      </c>
      <c r="DO109" s="226">
        <v>15.725</v>
      </c>
      <c r="DP109" s="226">
        <v>50.64</v>
      </c>
      <c r="DQ109" s="226">
        <v>15.95</v>
      </c>
      <c r="DR109" s="226">
        <v>15.952</v>
      </c>
    </row>
    <row r="110" spans="1:122" ht="15.75" customHeight="1">
      <c r="A110" s="4">
        <v>43210</v>
      </c>
      <c r="B110" s="226">
        <v>74.06</v>
      </c>
      <c r="C110" s="226">
        <v>68.38</v>
      </c>
      <c r="D110" s="226">
        <v>5.6800000000000068</v>
      </c>
      <c r="E110" s="4">
        <v>43207</v>
      </c>
      <c r="F110" s="7">
        <v>425.1</v>
      </c>
      <c r="G110" s="4">
        <v>43207</v>
      </c>
      <c r="H110" s="41">
        <v>55000</v>
      </c>
      <c r="I110" s="41">
        <v>13002</v>
      </c>
      <c r="J110" s="4">
        <v>43207</v>
      </c>
      <c r="K110" s="7">
        <v>0.28000000000000114</v>
      </c>
      <c r="L110" s="7">
        <v>1.8699999999999903</v>
      </c>
      <c r="M110" s="229">
        <v>4.8999999999999986</v>
      </c>
      <c r="N110" s="5">
        <v>43210</v>
      </c>
      <c r="O110" s="226">
        <v>1.2800000000000011</v>
      </c>
      <c r="P110" s="226">
        <v>2.8400000000000034</v>
      </c>
      <c r="Q110" s="226">
        <v>5.6700000000000017</v>
      </c>
      <c r="R110" s="5">
        <v>43210</v>
      </c>
      <c r="S110" s="226">
        <v>5.6800000000000068</v>
      </c>
      <c r="T110" s="207">
        <v>3.2199999999999989</v>
      </c>
      <c r="U110" s="207">
        <v>2.9500000000000028</v>
      </c>
      <c r="V110" s="4">
        <v>43207</v>
      </c>
      <c r="W110" s="7">
        <v>205.71</v>
      </c>
      <c r="X110" s="7">
        <v>204.12</v>
      </c>
      <c r="Y110" s="7">
        <v>19.878</v>
      </c>
      <c r="Z110" s="7">
        <v>19.21</v>
      </c>
      <c r="AA110" s="5">
        <v>43210</v>
      </c>
      <c r="AB110" s="226">
        <v>637.75</v>
      </c>
      <c r="AC110" s="226">
        <v>12.481</v>
      </c>
      <c r="AD110" s="4">
        <v>43210</v>
      </c>
      <c r="AE110" s="7">
        <v>12.36</v>
      </c>
      <c r="AF110" s="7">
        <v>9.1140000000000008</v>
      </c>
      <c r="AG110" s="7">
        <v>15.355</v>
      </c>
      <c r="AH110" s="7">
        <v>20.084</v>
      </c>
      <c r="AI110" s="4">
        <v>42619</v>
      </c>
      <c r="AJ110" s="10">
        <v>1861718</v>
      </c>
      <c r="AK110" s="10">
        <v>534074</v>
      </c>
      <c r="AL110" s="10">
        <v>248279</v>
      </c>
      <c r="AM110" s="10">
        <v>965584</v>
      </c>
      <c r="AN110" s="10">
        <v>676917</v>
      </c>
      <c r="AO110" s="65">
        <f t="shared" si="2"/>
        <v>0.15351143406251644</v>
      </c>
      <c r="AP110" s="178">
        <f t="shared" si="3"/>
        <v>0.15505409519594268</v>
      </c>
      <c r="CF110" s="5">
        <v>42615</v>
      </c>
      <c r="CG110" s="17">
        <v>8458</v>
      </c>
      <c r="CH110" s="5">
        <v>42615</v>
      </c>
      <c r="CI110" s="17">
        <v>7567</v>
      </c>
      <c r="CJ110" s="5">
        <v>42615</v>
      </c>
      <c r="CK110" s="16">
        <v>1699</v>
      </c>
      <c r="CL110" s="5">
        <v>42622</v>
      </c>
      <c r="CM110" s="17">
        <v>958</v>
      </c>
      <c r="CN110" s="17">
        <v>3443</v>
      </c>
      <c r="CO110" s="4">
        <v>43251</v>
      </c>
      <c r="CP110" s="9">
        <v>135.64686666666668</v>
      </c>
      <c r="CQ110" s="13">
        <v>42622</v>
      </c>
      <c r="CR110" s="12">
        <v>414</v>
      </c>
      <c r="CS110" s="13">
        <v>42622</v>
      </c>
      <c r="CT110" s="12">
        <v>74</v>
      </c>
      <c r="CU110" s="5">
        <v>43208</v>
      </c>
      <c r="CV110" s="226">
        <v>79.22</v>
      </c>
      <c r="CW110" s="226">
        <v>43.53</v>
      </c>
      <c r="CX110" s="226">
        <v>123.82</v>
      </c>
      <c r="CY110" s="226">
        <v>38.5</v>
      </c>
      <c r="CZ110" s="226">
        <v>19.78</v>
      </c>
      <c r="DA110" s="4">
        <v>43207</v>
      </c>
      <c r="DB110" s="207">
        <v>62.12</v>
      </c>
      <c r="DC110" s="207">
        <v>193.18</v>
      </c>
      <c r="DD110" s="207">
        <v>111.15</v>
      </c>
      <c r="DE110" s="207">
        <v>41.35</v>
      </c>
      <c r="DF110" s="207">
        <v>64.06</v>
      </c>
      <c r="DG110" s="207">
        <v>66.510000000000005</v>
      </c>
      <c r="DH110" s="5">
        <v>43207</v>
      </c>
      <c r="DI110" s="226">
        <v>106.69</v>
      </c>
      <c r="DJ110" s="226">
        <v>107.86</v>
      </c>
      <c r="DK110" s="226">
        <v>78.55</v>
      </c>
      <c r="DL110" s="226">
        <v>37.5</v>
      </c>
      <c r="DM110" s="226">
        <v>115.48</v>
      </c>
      <c r="DN110" s="5">
        <v>43209</v>
      </c>
      <c r="DO110" s="226">
        <v>15.734999999999999</v>
      </c>
      <c r="DP110" s="226">
        <v>50.3</v>
      </c>
      <c r="DQ110" s="226">
        <v>16.11</v>
      </c>
      <c r="DR110" s="226">
        <v>16</v>
      </c>
    </row>
    <row r="111" spans="1:122" ht="15.75" customHeight="1">
      <c r="A111" s="4">
        <v>43209</v>
      </c>
      <c r="B111" s="226">
        <v>73.78</v>
      </c>
      <c r="C111" s="226">
        <v>68.290000000000006</v>
      </c>
      <c r="D111" s="226">
        <v>5.4899999999999949</v>
      </c>
      <c r="E111" s="4">
        <v>43206</v>
      </c>
      <c r="F111" s="7">
        <v>427.9</v>
      </c>
      <c r="G111" s="4">
        <v>43206</v>
      </c>
      <c r="H111" s="41">
        <v>65284</v>
      </c>
      <c r="I111" s="41">
        <v>13494</v>
      </c>
      <c r="J111" s="4">
        <v>43206</v>
      </c>
      <c r="K111" s="7">
        <v>0.28000000000000114</v>
      </c>
      <c r="L111" s="7">
        <v>1.8700000000000045</v>
      </c>
      <c r="M111" s="229">
        <v>4.9099999999999966</v>
      </c>
      <c r="N111" s="5">
        <v>43209</v>
      </c>
      <c r="O111" s="226">
        <v>1.2399999999999949</v>
      </c>
      <c r="P111" s="226">
        <v>2.7999999999999972</v>
      </c>
      <c r="Q111" s="226">
        <v>5.6599999999999966</v>
      </c>
      <c r="R111" s="5">
        <v>43209</v>
      </c>
      <c r="S111" s="226">
        <v>5.4899999999999949</v>
      </c>
      <c r="T111" s="207">
        <v>2.7800000000000011</v>
      </c>
      <c r="U111" s="207">
        <v>2.7999999999999972</v>
      </c>
      <c r="V111" s="4">
        <v>43206</v>
      </c>
      <c r="W111" s="7">
        <v>207.03</v>
      </c>
      <c r="X111" s="7">
        <v>203.99</v>
      </c>
      <c r="Y111" s="7">
        <v>20.733000000000001</v>
      </c>
      <c r="Z111" s="7">
        <v>19.456</v>
      </c>
      <c r="AA111" s="5">
        <v>43209</v>
      </c>
      <c r="AB111" s="226">
        <v>647.25</v>
      </c>
      <c r="AC111" s="226">
        <v>13.099</v>
      </c>
      <c r="AD111" s="4">
        <v>43209</v>
      </c>
      <c r="AE111" s="7">
        <v>11.99</v>
      </c>
      <c r="AF111" s="7">
        <v>10.000999999999999</v>
      </c>
      <c r="AG111" s="7">
        <v>14.79</v>
      </c>
      <c r="AH111" s="7">
        <v>19.408999999999999</v>
      </c>
      <c r="AI111" s="4">
        <v>42612</v>
      </c>
      <c r="AJ111" s="10">
        <v>1787891</v>
      </c>
      <c r="AK111" s="10">
        <v>538363</v>
      </c>
      <c r="AL111" s="10">
        <v>197075</v>
      </c>
      <c r="AM111" s="10">
        <v>976684</v>
      </c>
      <c r="AN111" s="10">
        <v>640120</v>
      </c>
      <c r="AO111" s="65">
        <f t="shared" si="2"/>
        <v>0.19088859443892273</v>
      </c>
      <c r="AP111" s="178">
        <f t="shared" si="3"/>
        <v>0.18824637519848805</v>
      </c>
      <c r="CF111" s="5">
        <v>42608</v>
      </c>
      <c r="CG111" s="17">
        <v>8488</v>
      </c>
      <c r="CH111" s="5">
        <v>42608</v>
      </c>
      <c r="CI111" s="17">
        <v>7857</v>
      </c>
      <c r="CJ111" s="5">
        <v>42608</v>
      </c>
      <c r="CK111" s="16">
        <v>1740</v>
      </c>
      <c r="CL111" s="5">
        <v>42615</v>
      </c>
      <c r="CM111" s="17">
        <v>935</v>
      </c>
      <c r="CN111" s="17">
        <v>3252</v>
      </c>
      <c r="CO111" s="4">
        <v>43250</v>
      </c>
      <c r="CP111" s="9">
        <v>135.05866666666665</v>
      </c>
      <c r="CQ111" s="13">
        <v>42615</v>
      </c>
      <c r="CR111" s="12">
        <v>407</v>
      </c>
      <c r="CS111" s="13">
        <v>42615</v>
      </c>
      <c r="CT111" s="12">
        <v>77</v>
      </c>
      <c r="CU111" s="5">
        <v>43207</v>
      </c>
      <c r="CV111" s="226">
        <v>78.33</v>
      </c>
      <c r="CW111" s="226">
        <v>42.65</v>
      </c>
      <c r="CX111" s="226">
        <v>121.46</v>
      </c>
      <c r="CY111" s="226">
        <v>37.86</v>
      </c>
      <c r="CZ111" s="226">
        <v>19.04</v>
      </c>
      <c r="DA111" s="4">
        <v>43206</v>
      </c>
      <c r="DB111" s="207">
        <v>61.8</v>
      </c>
      <c r="DC111" s="207">
        <v>191.13</v>
      </c>
      <c r="DD111" s="207">
        <v>111.02</v>
      </c>
      <c r="DE111" s="207">
        <v>40.79</v>
      </c>
      <c r="DF111" s="207">
        <v>63.46</v>
      </c>
      <c r="DG111" s="207">
        <v>65.73</v>
      </c>
      <c r="DH111" s="5">
        <v>43206</v>
      </c>
      <c r="DI111" s="226">
        <v>105.49</v>
      </c>
      <c r="DJ111" s="226">
        <v>106.82</v>
      </c>
      <c r="DK111" s="226">
        <v>77.52</v>
      </c>
      <c r="DL111" s="226">
        <v>37.15</v>
      </c>
      <c r="DM111" s="226">
        <v>113.84</v>
      </c>
      <c r="DN111" s="5">
        <v>43208</v>
      </c>
      <c r="DO111" s="226">
        <v>15.744999999999999</v>
      </c>
      <c r="DP111" s="226">
        <v>49.7</v>
      </c>
      <c r="DQ111" s="226">
        <v>15.94</v>
      </c>
      <c r="DR111" s="226">
        <v>15.795999999999999</v>
      </c>
    </row>
    <row r="112" spans="1:122" ht="15.75" customHeight="1">
      <c r="A112" s="4">
        <v>43208</v>
      </c>
      <c r="B112" s="226">
        <v>73.48</v>
      </c>
      <c r="C112" s="226">
        <v>68.47</v>
      </c>
      <c r="D112" s="226">
        <v>5.0100000000000051</v>
      </c>
      <c r="E112" s="4">
        <v>43203</v>
      </c>
      <c r="F112" s="7">
        <v>426.1</v>
      </c>
      <c r="G112" s="4">
        <v>43203</v>
      </c>
      <c r="H112" s="41">
        <v>63092</v>
      </c>
      <c r="I112" s="41">
        <v>13480</v>
      </c>
      <c r="J112" s="5">
        <v>43203</v>
      </c>
      <c r="K112" s="207">
        <v>0.39000000000000057</v>
      </c>
      <c r="L112" s="226">
        <v>2.1599999999999966</v>
      </c>
      <c r="M112" s="226">
        <v>5.5300000000000011</v>
      </c>
      <c r="N112" s="5">
        <v>43208</v>
      </c>
      <c r="O112" s="226">
        <v>1.2000000000000028</v>
      </c>
      <c r="P112" s="226">
        <v>2.8700000000000045</v>
      </c>
      <c r="Q112" s="226">
        <v>5.7900000000000063</v>
      </c>
      <c r="R112" s="5">
        <v>43208</v>
      </c>
      <c r="S112" s="226">
        <v>5.0100000000000051</v>
      </c>
      <c r="T112" s="207">
        <v>4.2800000000000011</v>
      </c>
      <c r="U112" s="207">
        <v>2.8499999999999943</v>
      </c>
      <c r="V112" s="4">
        <v>43203</v>
      </c>
      <c r="W112" s="7">
        <v>210.02</v>
      </c>
      <c r="X112" s="7">
        <v>206.54</v>
      </c>
      <c r="Y112" s="7">
        <v>20.934000000000001</v>
      </c>
      <c r="Z112" s="7">
        <v>19.29</v>
      </c>
      <c r="AA112" s="5">
        <v>43208</v>
      </c>
      <c r="AB112" s="226">
        <v>635.5</v>
      </c>
      <c r="AC112" s="226">
        <v>11.821999999999999</v>
      </c>
      <c r="AD112" s="4">
        <v>43208</v>
      </c>
      <c r="AE112" s="7">
        <v>11.42</v>
      </c>
      <c r="AF112" s="7">
        <v>8.1489999999999991</v>
      </c>
      <c r="AG112" s="7">
        <v>13.993</v>
      </c>
      <c r="AH112" s="7">
        <v>18.718</v>
      </c>
      <c r="AI112" s="4">
        <v>42605</v>
      </c>
      <c r="AJ112" s="10">
        <v>1747499</v>
      </c>
      <c r="AK112" s="10">
        <v>555022</v>
      </c>
      <c r="AL112" s="10">
        <v>201278</v>
      </c>
      <c r="AM112" s="10">
        <v>957594</v>
      </c>
      <c r="AN112" s="10">
        <v>614046</v>
      </c>
      <c r="AO112" s="65">
        <f t="shared" si="2"/>
        <v>0.2024287281423337</v>
      </c>
      <c r="AP112" s="178">
        <f t="shared" si="3"/>
        <v>0.19659410391651155</v>
      </c>
      <c r="CF112" s="5">
        <v>42601</v>
      </c>
      <c r="CG112" s="17">
        <v>8548</v>
      </c>
      <c r="CH112" s="5">
        <v>42601</v>
      </c>
      <c r="CI112" s="17">
        <v>7817</v>
      </c>
      <c r="CJ112" s="5">
        <v>42601</v>
      </c>
      <c r="CK112" s="16">
        <v>1631</v>
      </c>
      <c r="CL112" s="5">
        <v>42608</v>
      </c>
      <c r="CM112" s="17">
        <v>1061</v>
      </c>
      <c r="CN112" s="17">
        <v>3164</v>
      </c>
      <c r="CO112" s="4">
        <v>43249</v>
      </c>
      <c r="CP112" s="9">
        <v>134.56873333333334</v>
      </c>
      <c r="CQ112" s="13">
        <v>42608</v>
      </c>
      <c r="CR112" s="12">
        <v>406</v>
      </c>
      <c r="CS112" s="13">
        <v>42608</v>
      </c>
      <c r="CT112" s="12">
        <v>84</v>
      </c>
      <c r="CU112" s="5">
        <v>43206</v>
      </c>
      <c r="CV112" s="226">
        <v>78.540000000000006</v>
      </c>
      <c r="CW112" s="226">
        <v>42.72</v>
      </c>
      <c r="CX112" s="226">
        <v>120.7</v>
      </c>
      <c r="CY112" s="226">
        <v>37.53</v>
      </c>
      <c r="CZ112" s="226">
        <v>18.32</v>
      </c>
      <c r="DA112" s="4">
        <v>43203</v>
      </c>
      <c r="DB112" s="207">
        <v>61.86</v>
      </c>
      <c r="DC112" s="207">
        <v>188.32</v>
      </c>
      <c r="DD112" s="207">
        <v>111.02</v>
      </c>
      <c r="DE112" s="207">
        <v>40.619999999999997</v>
      </c>
      <c r="DF112" s="207">
        <v>63.03</v>
      </c>
      <c r="DG112" s="207">
        <v>64.900000000000006</v>
      </c>
      <c r="DH112" s="5">
        <v>43203</v>
      </c>
      <c r="DI112" s="226">
        <v>101.83</v>
      </c>
      <c r="DJ112" s="226">
        <v>103.74</v>
      </c>
      <c r="DK112" s="226">
        <v>74.59</v>
      </c>
      <c r="DL112" s="226">
        <v>36.369999999999997</v>
      </c>
      <c r="DM112" s="226">
        <v>110.56</v>
      </c>
      <c r="DN112" s="5">
        <v>43207</v>
      </c>
      <c r="DO112" s="226">
        <v>15.455</v>
      </c>
      <c r="DP112" s="226">
        <v>48.914999999999999</v>
      </c>
      <c r="DQ112" s="226">
        <v>15.734999999999999</v>
      </c>
      <c r="DR112" s="226">
        <v>15.68</v>
      </c>
    </row>
    <row r="113" spans="1:122" ht="15.75" customHeight="1">
      <c r="A113" s="4">
        <v>43207</v>
      </c>
      <c r="B113" s="226">
        <v>71.58</v>
      </c>
      <c r="C113" s="226">
        <v>66.52</v>
      </c>
      <c r="D113" s="226">
        <v>5.0600000000000023</v>
      </c>
      <c r="E113" s="4">
        <v>43202</v>
      </c>
      <c r="F113" s="7">
        <v>424.4</v>
      </c>
      <c r="G113" s="4">
        <v>43202</v>
      </c>
      <c r="H113" s="41">
        <v>110076</v>
      </c>
      <c r="I113" s="41">
        <v>14474</v>
      </c>
      <c r="J113" s="5">
        <v>43202</v>
      </c>
      <c r="K113" s="207">
        <v>0.48999999999999488</v>
      </c>
      <c r="L113" s="226">
        <v>2.269999999999996</v>
      </c>
      <c r="M113" s="226">
        <v>5.5499999999999901</v>
      </c>
      <c r="N113" s="5">
        <v>43207</v>
      </c>
      <c r="O113" s="226">
        <v>1.1400000000000006</v>
      </c>
      <c r="P113" s="226">
        <v>2.5799999999999983</v>
      </c>
      <c r="Q113" s="226">
        <v>5.0999999999999943</v>
      </c>
      <c r="R113" s="5">
        <v>43207</v>
      </c>
      <c r="S113" s="226">
        <v>5.0600000000000023</v>
      </c>
      <c r="T113" s="207">
        <v>3.1200000000000045</v>
      </c>
      <c r="U113" s="207">
        <v>3</v>
      </c>
      <c r="V113" s="4">
        <v>43202</v>
      </c>
      <c r="W113" s="7">
        <v>208.38</v>
      </c>
      <c r="X113" s="7">
        <v>205.46</v>
      </c>
      <c r="Y113" s="7">
        <v>20.45</v>
      </c>
      <c r="Z113" s="7">
        <v>19.222999999999999</v>
      </c>
      <c r="AA113" s="5">
        <v>43207</v>
      </c>
      <c r="AB113" s="226">
        <v>624.75</v>
      </c>
      <c r="AC113" s="226">
        <v>12.279</v>
      </c>
      <c r="AD113" s="4">
        <v>43207</v>
      </c>
      <c r="AE113" s="7">
        <v>11.95</v>
      </c>
      <c r="AF113" s="7">
        <v>9.4480000000000004</v>
      </c>
      <c r="AG113" s="7">
        <v>14.952999999999999</v>
      </c>
      <c r="AH113" s="7">
        <v>19.433</v>
      </c>
      <c r="AI113" s="4">
        <v>42598</v>
      </c>
      <c r="AJ113" s="10">
        <v>1852402</v>
      </c>
      <c r="AK113" s="10">
        <v>570209</v>
      </c>
      <c r="AL113" s="10">
        <v>262709</v>
      </c>
      <c r="AM113" s="10">
        <v>965732</v>
      </c>
      <c r="AN113" s="10">
        <v>673303</v>
      </c>
      <c r="AO113" s="65">
        <f t="shared" si="2"/>
        <v>0.16600068451664379</v>
      </c>
      <c r="AP113" s="178">
        <f t="shared" si="3"/>
        <v>0.15786476153664269</v>
      </c>
      <c r="CF113" s="5">
        <v>42594</v>
      </c>
      <c r="CG113" s="17">
        <v>8597</v>
      </c>
      <c r="CH113" s="5">
        <v>42594</v>
      </c>
      <c r="CI113" s="17">
        <v>7766</v>
      </c>
      <c r="CJ113" s="5">
        <v>42594</v>
      </c>
      <c r="CK113" s="16">
        <v>1673</v>
      </c>
      <c r="CL113" s="5">
        <v>42601</v>
      </c>
      <c r="CM113" s="17">
        <v>998</v>
      </c>
      <c r="CN113" s="17">
        <v>3195</v>
      </c>
      <c r="CO113" s="4">
        <v>43248</v>
      </c>
      <c r="CP113" s="9">
        <v>134.36520000000002</v>
      </c>
      <c r="CQ113" s="13">
        <v>42601</v>
      </c>
      <c r="CR113" s="12">
        <v>406</v>
      </c>
      <c r="CS113" s="13">
        <v>42601</v>
      </c>
      <c r="CT113" s="12">
        <v>65</v>
      </c>
      <c r="CU113" s="5">
        <v>43203</v>
      </c>
      <c r="CV113" s="226">
        <v>77.84</v>
      </c>
      <c r="CW113" s="226">
        <v>42.96</v>
      </c>
      <c r="CX113" s="226">
        <v>119.92</v>
      </c>
      <c r="CY113" s="226">
        <v>37.869999999999997</v>
      </c>
      <c r="CZ113" s="226">
        <v>18.57</v>
      </c>
      <c r="DA113" s="4">
        <v>43202</v>
      </c>
      <c r="DB113" s="207">
        <v>60.99</v>
      </c>
      <c r="DC113" s="207">
        <v>182.61</v>
      </c>
      <c r="DD113" s="207">
        <v>109.98</v>
      </c>
      <c r="DE113" s="207">
        <v>39.380000000000003</v>
      </c>
      <c r="DF113" s="207">
        <v>62.75</v>
      </c>
      <c r="DG113" s="207">
        <v>63.24</v>
      </c>
      <c r="DH113" s="5">
        <v>43202</v>
      </c>
      <c r="DI113" s="226">
        <v>100.53</v>
      </c>
      <c r="DJ113" s="226">
        <v>102.63</v>
      </c>
      <c r="DK113" s="226">
        <v>74.25</v>
      </c>
      <c r="DL113" s="226">
        <v>35.32</v>
      </c>
      <c r="DM113" s="226">
        <v>110.13</v>
      </c>
      <c r="DN113" s="5">
        <v>43206</v>
      </c>
      <c r="DO113" s="226">
        <v>15.414999999999999</v>
      </c>
      <c r="DP113" s="226">
        <v>48.645000000000003</v>
      </c>
      <c r="DQ113" s="226">
        <v>15.71</v>
      </c>
      <c r="DR113" s="226">
        <v>15.448</v>
      </c>
    </row>
    <row r="114" spans="1:122" ht="15.75" customHeight="1">
      <c r="A114" s="4">
        <v>43206</v>
      </c>
      <c r="B114" s="226">
        <v>71.42</v>
      </c>
      <c r="C114" s="226">
        <v>66.22</v>
      </c>
      <c r="D114" s="226">
        <v>5.2000000000000028</v>
      </c>
      <c r="E114" s="4">
        <v>43201</v>
      </c>
      <c r="F114" s="7">
        <v>418.2</v>
      </c>
      <c r="G114" s="4">
        <v>43201</v>
      </c>
      <c r="H114" s="41">
        <v>66434</v>
      </c>
      <c r="I114" s="41">
        <v>12462</v>
      </c>
      <c r="J114" s="5">
        <v>43201</v>
      </c>
      <c r="K114" s="207">
        <v>0.37999999999999545</v>
      </c>
      <c r="L114" s="226">
        <v>2.0499999999999972</v>
      </c>
      <c r="M114" s="226">
        <v>5.2099999999999937</v>
      </c>
      <c r="N114" s="5">
        <v>43206</v>
      </c>
      <c r="O114" s="226">
        <v>1.1299999999999955</v>
      </c>
      <c r="P114" s="226">
        <v>2.6000000000000085</v>
      </c>
      <c r="Q114" s="226">
        <v>5.1200000000000045</v>
      </c>
      <c r="R114" s="5">
        <v>43206</v>
      </c>
      <c r="S114" s="226">
        <v>5.2000000000000028</v>
      </c>
      <c r="T114" s="207">
        <v>3.019999999999996</v>
      </c>
      <c r="U114" s="207">
        <v>3</v>
      </c>
      <c r="V114" s="4">
        <v>43201</v>
      </c>
      <c r="W114" s="7">
        <v>209.27</v>
      </c>
      <c r="X114" s="7">
        <v>206.76</v>
      </c>
      <c r="Y114" s="7">
        <v>21.073</v>
      </c>
      <c r="Z114" s="7">
        <v>20.018999999999998</v>
      </c>
      <c r="AA114" s="5">
        <v>43206</v>
      </c>
      <c r="AB114" s="226">
        <v>633.25</v>
      </c>
      <c r="AC114" s="226">
        <v>12.975999999999999</v>
      </c>
      <c r="AD114" s="4">
        <v>43206</v>
      </c>
      <c r="AE114" s="7">
        <v>12.37</v>
      </c>
      <c r="AF114" s="7">
        <v>9.7189999999999994</v>
      </c>
      <c r="AG114" s="7">
        <v>15.366</v>
      </c>
      <c r="AH114" s="7">
        <v>19.881</v>
      </c>
      <c r="AI114" s="4">
        <v>42591</v>
      </c>
      <c r="AJ114" s="10">
        <v>1829979</v>
      </c>
      <c r="AK114" s="10">
        <v>562028</v>
      </c>
      <c r="AL114" s="10">
        <v>303778</v>
      </c>
      <c r="AM114" s="10">
        <v>897585</v>
      </c>
      <c r="AN114" s="10">
        <v>639378</v>
      </c>
      <c r="AO114" s="65">
        <f t="shared" si="2"/>
        <v>0.14112183801016295</v>
      </c>
      <c r="AP114" s="178">
        <f t="shared" si="3"/>
        <v>0.14109834047275951</v>
      </c>
      <c r="CF114" s="5">
        <v>42587</v>
      </c>
      <c r="CG114" s="17">
        <v>8445</v>
      </c>
      <c r="CH114" s="5">
        <v>42587</v>
      </c>
      <c r="CI114" s="17">
        <v>7771</v>
      </c>
      <c r="CJ114" s="5">
        <v>42587</v>
      </c>
      <c r="CK114" s="16">
        <v>1602</v>
      </c>
      <c r="CL114" s="5">
        <v>42594</v>
      </c>
      <c r="CM114" s="17">
        <v>1096</v>
      </c>
      <c r="CN114" s="17">
        <v>3223</v>
      </c>
      <c r="CO114" s="4">
        <v>43247</v>
      </c>
      <c r="CP114" s="9">
        <v>134.24806666666669</v>
      </c>
      <c r="CQ114" s="13">
        <v>42594</v>
      </c>
      <c r="CR114" s="12">
        <v>396</v>
      </c>
      <c r="CS114" s="13">
        <v>42594</v>
      </c>
      <c r="CT114" s="12">
        <v>65</v>
      </c>
      <c r="CU114" s="5">
        <v>43202</v>
      </c>
      <c r="CV114" s="226">
        <v>77.22</v>
      </c>
      <c r="CW114" s="226">
        <v>43.06</v>
      </c>
      <c r="CX114" s="226">
        <v>119.23</v>
      </c>
      <c r="CY114" s="226">
        <v>37.5</v>
      </c>
      <c r="CZ114" s="226">
        <v>18.64</v>
      </c>
      <c r="DA114" s="4">
        <v>43201</v>
      </c>
      <c r="DB114" s="207">
        <v>61.85</v>
      </c>
      <c r="DC114" s="207">
        <v>181.78</v>
      </c>
      <c r="DD114" s="207">
        <v>109.4</v>
      </c>
      <c r="DE114" s="207">
        <v>39.64</v>
      </c>
      <c r="DF114" s="207">
        <v>63.2</v>
      </c>
      <c r="DG114" s="207">
        <v>63.23</v>
      </c>
      <c r="DH114" s="5">
        <v>43201</v>
      </c>
      <c r="DI114" s="226">
        <v>100.31</v>
      </c>
      <c r="DJ114" s="226">
        <v>102.55</v>
      </c>
      <c r="DK114" s="226">
        <v>74.02</v>
      </c>
      <c r="DL114" s="226">
        <v>35.06</v>
      </c>
      <c r="DM114" s="226">
        <v>113.11</v>
      </c>
      <c r="DN114" s="5">
        <v>43203</v>
      </c>
      <c r="DO114" s="226">
        <v>15.535</v>
      </c>
      <c r="DP114" s="226">
        <v>48.6</v>
      </c>
      <c r="DQ114" s="226">
        <v>15.835000000000001</v>
      </c>
      <c r="DR114" s="226">
        <v>15.432</v>
      </c>
    </row>
    <row r="115" spans="1:122" ht="15.75" customHeight="1">
      <c r="A115" s="4">
        <v>43203</v>
      </c>
      <c r="B115" s="226">
        <v>72.58</v>
      </c>
      <c r="C115" s="226">
        <v>67.39</v>
      </c>
      <c r="D115" s="226">
        <v>5.1899999999999977</v>
      </c>
      <c r="E115" s="4">
        <v>43200</v>
      </c>
      <c r="F115" s="7">
        <v>410.1</v>
      </c>
      <c r="G115" s="4">
        <v>43200</v>
      </c>
      <c r="H115" s="41">
        <v>61690</v>
      </c>
      <c r="I115" s="41">
        <v>8992</v>
      </c>
      <c r="J115" s="5">
        <v>43200</v>
      </c>
      <c r="K115" s="207">
        <v>0.34000000000000341</v>
      </c>
      <c r="L115" s="226">
        <v>1.9100000000000037</v>
      </c>
      <c r="M115" s="226">
        <v>4.9300000000000068</v>
      </c>
      <c r="N115" s="5">
        <v>43203</v>
      </c>
      <c r="O115" s="226">
        <v>1.2000000000000028</v>
      </c>
      <c r="P115" s="226">
        <v>2.8400000000000034</v>
      </c>
      <c r="Q115" s="226">
        <v>5.6299999999999955</v>
      </c>
      <c r="R115" s="5">
        <v>43203</v>
      </c>
      <c r="S115" s="226">
        <v>5.1899999999999977</v>
      </c>
      <c r="T115" s="207">
        <v>3.6700000000000017</v>
      </c>
      <c r="U115" s="207">
        <v>3.0999999999999943</v>
      </c>
      <c r="V115" s="4">
        <v>43200</v>
      </c>
      <c r="W115" s="7">
        <v>206.48</v>
      </c>
      <c r="X115" s="7">
        <v>204.09</v>
      </c>
      <c r="Y115" s="7">
        <v>21.212</v>
      </c>
      <c r="Z115" s="7">
        <v>20.207999999999998</v>
      </c>
      <c r="AA115" s="5">
        <v>43203</v>
      </c>
      <c r="AB115" s="226">
        <v>642.5</v>
      </c>
      <c r="AC115" s="226">
        <v>12.933</v>
      </c>
      <c r="AD115" s="4">
        <v>43203</v>
      </c>
      <c r="AE115" s="7">
        <v>12.56</v>
      </c>
      <c r="AF115" s="7">
        <v>9.6479999999999997</v>
      </c>
      <c r="AG115" s="7">
        <v>15.657999999999999</v>
      </c>
      <c r="AH115" s="7">
        <v>19.838000000000001</v>
      </c>
      <c r="AI115" s="4">
        <v>42584</v>
      </c>
      <c r="AJ115" s="10">
        <v>1792640</v>
      </c>
      <c r="AK115" s="10">
        <v>562532</v>
      </c>
      <c r="AL115" s="10">
        <v>295340</v>
      </c>
      <c r="AM115" s="10">
        <v>864164</v>
      </c>
      <c r="AN115" s="10">
        <v>584462</v>
      </c>
      <c r="AO115" s="65">
        <f t="shared" si="2"/>
        <v>0.14904944662620492</v>
      </c>
      <c r="AP115" s="178">
        <f t="shared" si="3"/>
        <v>0.15602798107818636</v>
      </c>
      <c r="CF115" s="5">
        <v>42580</v>
      </c>
      <c r="CG115" s="17">
        <v>8460</v>
      </c>
      <c r="CH115" s="5">
        <v>42580</v>
      </c>
      <c r="CI115" s="17">
        <v>7650</v>
      </c>
      <c r="CJ115" s="5">
        <v>42580</v>
      </c>
      <c r="CK115" s="16">
        <v>1583</v>
      </c>
      <c r="CL115" s="5">
        <v>42587</v>
      </c>
      <c r="CM115" s="17">
        <v>1159</v>
      </c>
      <c r="CN115" s="17">
        <v>3272</v>
      </c>
      <c r="CO115" s="4">
        <v>43246</v>
      </c>
      <c r="CP115" s="9">
        <v>133.89926666666668</v>
      </c>
      <c r="CQ115" s="13">
        <v>42587</v>
      </c>
      <c r="CR115" s="12">
        <v>381</v>
      </c>
      <c r="CS115" s="13">
        <v>42587</v>
      </c>
      <c r="CT115" s="12">
        <v>60</v>
      </c>
      <c r="CU115" s="5">
        <v>43201</v>
      </c>
      <c r="CV115" s="226">
        <v>77.430000000000007</v>
      </c>
      <c r="CW115" s="226">
        <v>43.06</v>
      </c>
      <c r="CX115" s="226">
        <v>119.25</v>
      </c>
      <c r="CY115" s="226">
        <v>37.590000000000003</v>
      </c>
      <c r="CZ115" s="226">
        <v>18.36</v>
      </c>
      <c r="DA115" s="4">
        <v>43200</v>
      </c>
      <c r="DB115" s="207">
        <v>60.99</v>
      </c>
      <c r="DC115" s="207">
        <v>178.32</v>
      </c>
      <c r="DD115" s="207">
        <v>107.66</v>
      </c>
      <c r="DE115" s="207">
        <v>39.28</v>
      </c>
      <c r="DF115" s="207">
        <v>61.81</v>
      </c>
      <c r="DG115" s="207">
        <v>62.34</v>
      </c>
      <c r="DH115" s="5">
        <v>43200</v>
      </c>
      <c r="DI115" s="226">
        <v>98.89</v>
      </c>
      <c r="DJ115" s="226">
        <v>100.25</v>
      </c>
      <c r="DK115" s="226">
        <v>73.7</v>
      </c>
      <c r="DL115" s="226">
        <v>34.78</v>
      </c>
      <c r="DM115" s="226">
        <v>110.29</v>
      </c>
      <c r="DN115" s="5">
        <v>43202</v>
      </c>
      <c r="DO115" s="226">
        <v>15.525</v>
      </c>
      <c r="DP115" s="226">
        <v>48.895000000000003</v>
      </c>
      <c r="DQ115" s="226">
        <v>16.175000000000001</v>
      </c>
      <c r="DR115" s="226">
        <v>15.33</v>
      </c>
    </row>
    <row r="116" spans="1:122" ht="15.75" customHeight="1">
      <c r="A116" s="4">
        <v>43202</v>
      </c>
      <c r="B116" s="226">
        <v>72.02</v>
      </c>
      <c r="C116" s="226">
        <v>67.069999999999993</v>
      </c>
      <c r="D116" s="226">
        <v>4.9500000000000028</v>
      </c>
      <c r="E116" s="4">
        <v>43199</v>
      </c>
      <c r="F116" s="7">
        <v>400.5</v>
      </c>
      <c r="G116" s="4">
        <v>43199</v>
      </c>
      <c r="H116" s="41">
        <v>15470</v>
      </c>
      <c r="I116" s="41">
        <v>9504</v>
      </c>
      <c r="J116" s="5">
        <v>43199</v>
      </c>
      <c r="K116" s="207">
        <v>0.16000000000000369</v>
      </c>
      <c r="L116" s="226">
        <v>1.3400000000000034</v>
      </c>
      <c r="M116" s="226">
        <v>3.7899999999999991</v>
      </c>
      <c r="N116" s="5">
        <v>43202</v>
      </c>
      <c r="O116" s="226">
        <v>1.1700000000000017</v>
      </c>
      <c r="P116" s="226">
        <v>2.7999999999999972</v>
      </c>
      <c r="Q116" s="226">
        <v>5.5699999999999932</v>
      </c>
      <c r="R116" s="5">
        <v>43202</v>
      </c>
      <c r="S116" s="226">
        <v>4.9500000000000028</v>
      </c>
      <c r="T116" s="207">
        <v>3.0499999999999972</v>
      </c>
      <c r="U116" s="207">
        <v>3.1000000000000085</v>
      </c>
      <c r="V116" s="4">
        <v>43199</v>
      </c>
      <c r="W116" s="7">
        <v>199.66</v>
      </c>
      <c r="X116" s="7">
        <v>198.42</v>
      </c>
      <c r="Y116" s="7">
        <v>20.437000000000001</v>
      </c>
      <c r="Z116" s="7">
        <v>19.916</v>
      </c>
      <c r="AA116" s="5">
        <v>43202</v>
      </c>
      <c r="AB116" s="226">
        <v>636.5</v>
      </c>
      <c r="AC116" s="226">
        <v>12.644</v>
      </c>
      <c r="AD116" s="4">
        <v>43202</v>
      </c>
      <c r="AE116" s="7">
        <v>12.33</v>
      </c>
      <c r="AF116" s="7">
        <v>9.5389999999999997</v>
      </c>
      <c r="AG116" s="7">
        <v>15.432</v>
      </c>
      <c r="AH116" s="7">
        <v>19.632000000000001</v>
      </c>
      <c r="AI116" s="4">
        <v>42577</v>
      </c>
      <c r="AJ116" s="10">
        <v>1718306</v>
      </c>
      <c r="AK116" s="10">
        <v>539345</v>
      </c>
      <c r="AL116" s="10">
        <v>266046</v>
      </c>
      <c r="AM116" s="10">
        <v>848481</v>
      </c>
      <c r="AN116" s="10">
        <v>564140</v>
      </c>
      <c r="AO116" s="65">
        <f t="shared" si="2"/>
        <v>0.15905141459088196</v>
      </c>
      <c r="AP116" s="178">
        <f t="shared" si="3"/>
        <v>0.1654775109904755</v>
      </c>
      <c r="CF116" s="5">
        <v>42573</v>
      </c>
      <c r="CG116" s="17">
        <v>8515</v>
      </c>
      <c r="CH116" s="5">
        <v>42573</v>
      </c>
      <c r="CI116" s="17">
        <v>7576</v>
      </c>
      <c r="CJ116" s="5">
        <v>42573</v>
      </c>
      <c r="CK116" s="16">
        <v>1575</v>
      </c>
      <c r="CL116" s="5">
        <v>42580</v>
      </c>
      <c r="CM116" s="17">
        <v>1284</v>
      </c>
      <c r="CN116" s="17">
        <v>3236</v>
      </c>
      <c r="CO116" s="4">
        <v>43245</v>
      </c>
      <c r="CP116" s="9">
        <v>133.86426666666665</v>
      </c>
      <c r="CQ116" s="13">
        <v>42580</v>
      </c>
      <c r="CR116" s="12">
        <v>374</v>
      </c>
      <c r="CS116" s="13">
        <v>42580</v>
      </c>
      <c r="CT116" s="12">
        <v>60</v>
      </c>
      <c r="CU116" s="5">
        <v>43200</v>
      </c>
      <c r="CV116" s="226">
        <v>77.069999999999993</v>
      </c>
      <c r="CW116" s="226">
        <v>42.78</v>
      </c>
      <c r="CX116" s="226">
        <v>118.85</v>
      </c>
      <c r="CY116" s="226">
        <v>36.74</v>
      </c>
      <c r="CZ116" s="226">
        <v>18.170000000000002</v>
      </c>
      <c r="DA116" s="4">
        <v>43199</v>
      </c>
      <c r="DB116" s="207">
        <v>58.94</v>
      </c>
      <c r="DC116" s="207">
        <v>169.35</v>
      </c>
      <c r="DD116" s="207">
        <v>103.38</v>
      </c>
      <c r="DE116" s="207">
        <v>38.450000000000003</v>
      </c>
      <c r="DF116" s="207">
        <v>59.83</v>
      </c>
      <c r="DG116" s="207">
        <v>60.62</v>
      </c>
      <c r="DH116" s="5">
        <v>43199</v>
      </c>
      <c r="DI116" s="226">
        <v>96.01</v>
      </c>
      <c r="DJ116" s="226">
        <v>97.74</v>
      </c>
      <c r="DK116" s="226">
        <v>71.67</v>
      </c>
      <c r="DL116" s="226">
        <v>34.450000000000003</v>
      </c>
      <c r="DM116" s="226">
        <v>106.58</v>
      </c>
      <c r="DN116" s="5">
        <v>43201</v>
      </c>
      <c r="DO116" s="226">
        <v>15.4</v>
      </c>
      <c r="DP116" s="226">
        <v>48.86</v>
      </c>
      <c r="DQ116" s="226">
        <v>16.145</v>
      </c>
      <c r="DR116" s="226">
        <v>15.228</v>
      </c>
    </row>
    <row r="117" spans="1:122" ht="15.75" customHeight="1">
      <c r="A117" s="4">
        <v>43201</v>
      </c>
      <c r="B117" s="226">
        <v>72.06</v>
      </c>
      <c r="C117" s="226">
        <v>66.819999999999993</v>
      </c>
      <c r="D117" s="226">
        <v>5.2400000000000091</v>
      </c>
      <c r="E117" s="4">
        <v>43194</v>
      </c>
      <c r="F117" s="7">
        <v>402.3</v>
      </c>
      <c r="G117" s="4">
        <v>43194</v>
      </c>
      <c r="H117" s="41">
        <v>44234</v>
      </c>
      <c r="I117" s="41">
        <v>9164</v>
      </c>
      <c r="J117" s="4">
        <v>43196</v>
      </c>
      <c r="K117" s="7">
        <v>0.10000000000000142</v>
      </c>
      <c r="L117" s="7">
        <v>1.1900000000000048</v>
      </c>
      <c r="M117" s="229">
        <v>3.4200000000000017</v>
      </c>
      <c r="N117" s="5">
        <v>43201</v>
      </c>
      <c r="O117" s="226">
        <v>1.1299999999999955</v>
      </c>
      <c r="P117" s="226">
        <v>2.6500000000000057</v>
      </c>
      <c r="Q117" s="226">
        <v>5.2999999999999972</v>
      </c>
      <c r="R117" s="5">
        <v>43201</v>
      </c>
      <c r="S117" s="226">
        <v>5.2400000000000091</v>
      </c>
      <c r="T117" s="207">
        <v>4.230000000000004</v>
      </c>
      <c r="U117" s="207">
        <v>3.3000000000000114</v>
      </c>
      <c r="V117" s="4">
        <v>43196</v>
      </c>
      <c r="W117" s="7">
        <v>195.78</v>
      </c>
      <c r="X117" s="7">
        <v>195.47</v>
      </c>
      <c r="Y117" s="7">
        <v>20.234999999999999</v>
      </c>
      <c r="Z117" s="7">
        <v>19.911999999999999</v>
      </c>
      <c r="AA117" s="5">
        <v>43201</v>
      </c>
      <c r="AB117" s="226">
        <v>644.25</v>
      </c>
      <c r="AC117" s="226">
        <v>13.678000000000001</v>
      </c>
      <c r="AD117" s="4">
        <v>43201</v>
      </c>
      <c r="AE117" s="7">
        <v>12.48</v>
      </c>
      <c r="AF117" s="7">
        <v>10.742000000000001</v>
      </c>
      <c r="AG117" s="7">
        <v>15.782</v>
      </c>
      <c r="AH117" s="7">
        <v>20.370999999999999</v>
      </c>
      <c r="AI117" s="4">
        <v>42570</v>
      </c>
      <c r="AJ117" s="10">
        <v>1685116</v>
      </c>
      <c r="AK117" s="10">
        <v>525628</v>
      </c>
      <c r="AL117" s="10">
        <v>236047</v>
      </c>
      <c r="AM117" s="10">
        <v>851112</v>
      </c>
      <c r="AN117" s="10">
        <v>555110</v>
      </c>
      <c r="AO117" s="65">
        <f t="shared" si="2"/>
        <v>0.17184632986690532</v>
      </c>
      <c r="AP117" s="178">
        <f t="shared" si="3"/>
        <v>0.17565675003975986</v>
      </c>
      <c r="CF117" s="5">
        <v>42566</v>
      </c>
      <c r="CG117" s="17">
        <v>8494</v>
      </c>
      <c r="CH117" s="5">
        <v>42566</v>
      </c>
      <c r="CI117" s="17">
        <v>7375</v>
      </c>
      <c r="CJ117" s="5">
        <v>42566</v>
      </c>
      <c r="CK117" s="16">
        <v>1435</v>
      </c>
      <c r="CL117" s="5">
        <v>42573</v>
      </c>
      <c r="CM117" s="17">
        <v>1354</v>
      </c>
      <c r="CN117" s="17">
        <v>3381</v>
      </c>
      <c r="CO117" s="4">
        <v>43244</v>
      </c>
      <c r="CP117" s="9">
        <v>134.13406666666668</v>
      </c>
      <c r="CQ117" s="13">
        <v>42573</v>
      </c>
      <c r="CR117" s="12">
        <v>371</v>
      </c>
      <c r="CS117" s="13">
        <v>42573</v>
      </c>
      <c r="CT117" s="12">
        <v>48</v>
      </c>
      <c r="CU117" s="5">
        <v>43199</v>
      </c>
      <c r="CV117" s="226">
        <v>74.87</v>
      </c>
      <c r="CW117" s="226">
        <v>41.66</v>
      </c>
      <c r="CX117" s="226">
        <v>115.98</v>
      </c>
      <c r="CY117" s="226">
        <v>36.200000000000003</v>
      </c>
      <c r="CZ117" s="226">
        <v>17.829999999999998</v>
      </c>
      <c r="DA117" s="4">
        <v>43196</v>
      </c>
      <c r="DB117" s="7">
        <v>58.92</v>
      </c>
      <c r="DC117" s="7">
        <v>168.13</v>
      </c>
      <c r="DD117" s="7">
        <v>101.93</v>
      </c>
      <c r="DE117" s="7">
        <v>38.340000000000003</v>
      </c>
      <c r="DF117" s="7">
        <v>58.86</v>
      </c>
      <c r="DG117" s="7">
        <v>59.26</v>
      </c>
      <c r="DH117" s="4">
        <v>43196</v>
      </c>
      <c r="DI117" s="7">
        <v>95.18</v>
      </c>
      <c r="DJ117" s="7">
        <v>96.97</v>
      </c>
      <c r="DK117" s="7">
        <v>72.45</v>
      </c>
      <c r="DL117" s="7">
        <v>34.93</v>
      </c>
      <c r="DM117" s="7">
        <v>106.9</v>
      </c>
      <c r="DN117" s="5">
        <v>43200</v>
      </c>
      <c r="DO117" s="226">
        <v>15.295</v>
      </c>
      <c r="DP117" s="226">
        <v>48.81</v>
      </c>
      <c r="DQ117" s="226">
        <v>16.024999999999999</v>
      </c>
      <c r="DR117" s="226">
        <v>15.134</v>
      </c>
    </row>
    <row r="118" spans="1:122" ht="15.75" customHeight="1">
      <c r="A118" s="4">
        <v>43200</v>
      </c>
      <c r="B118" s="226">
        <v>71.040000000000006</v>
      </c>
      <c r="C118" s="226">
        <v>65.510000000000005</v>
      </c>
      <c r="D118" s="226">
        <v>5.5300000000000011</v>
      </c>
      <c r="E118" s="4">
        <v>43193</v>
      </c>
      <c r="F118" s="7">
        <v>405.5</v>
      </c>
      <c r="G118" s="4">
        <v>43193</v>
      </c>
      <c r="H118" s="41">
        <v>52826</v>
      </c>
      <c r="I118" s="41">
        <v>8546</v>
      </c>
      <c r="J118" s="4">
        <v>43195</v>
      </c>
      <c r="K118" s="7">
        <v>0.19999999999999574</v>
      </c>
      <c r="L118" s="7">
        <v>1.4200000000000017</v>
      </c>
      <c r="M118" s="229">
        <v>3.8500000000000014</v>
      </c>
      <c r="N118" s="5">
        <v>43200</v>
      </c>
      <c r="O118" s="226">
        <v>1.1700000000000017</v>
      </c>
      <c r="P118" s="226">
        <v>2.730000000000004</v>
      </c>
      <c r="Q118" s="226">
        <v>5.3599999999999994</v>
      </c>
      <c r="R118" s="5">
        <v>43200</v>
      </c>
      <c r="S118" s="226">
        <v>5.5300000000000011</v>
      </c>
      <c r="T118" s="207">
        <v>4.3000000000000114</v>
      </c>
      <c r="U118" s="207">
        <v>3.1999999999999886</v>
      </c>
      <c r="V118" s="4">
        <v>43195</v>
      </c>
      <c r="W118" s="7">
        <v>197.65</v>
      </c>
      <c r="X118" s="7">
        <v>198.16</v>
      </c>
      <c r="Y118" s="7">
        <v>19.472999999999999</v>
      </c>
      <c r="Z118" s="7">
        <v>19.687000000000001</v>
      </c>
      <c r="AA118" s="5">
        <v>43200</v>
      </c>
      <c r="AB118" s="226">
        <v>626</v>
      </c>
      <c r="AC118" s="226">
        <v>12.382999999999999</v>
      </c>
      <c r="AD118" s="4">
        <v>43200</v>
      </c>
      <c r="AE118" s="7">
        <v>12.48</v>
      </c>
      <c r="AF118" s="7">
        <v>9.8659999999999997</v>
      </c>
      <c r="AG118" s="7">
        <v>15.677</v>
      </c>
      <c r="AH118" s="7">
        <v>20.542000000000002</v>
      </c>
      <c r="AI118" s="4">
        <v>42563</v>
      </c>
      <c r="AJ118" s="10">
        <v>1728765</v>
      </c>
      <c r="AK118" s="10">
        <v>516217</v>
      </c>
      <c r="AL118" s="10">
        <v>221422</v>
      </c>
      <c r="AM118" s="10">
        <v>883190</v>
      </c>
      <c r="AN118" s="10">
        <v>589838</v>
      </c>
      <c r="AO118" s="65">
        <f t="shared" si="2"/>
        <v>0.1705234661738293</v>
      </c>
      <c r="AP118" s="178">
        <f t="shared" si="3"/>
        <v>0.16968876625799342</v>
      </c>
      <c r="CF118" s="5">
        <v>42559</v>
      </c>
      <c r="CG118" s="17">
        <v>8485</v>
      </c>
      <c r="CH118" s="5">
        <v>42559</v>
      </c>
      <c r="CI118" s="17">
        <v>7479</v>
      </c>
      <c r="CJ118" s="5">
        <v>42559</v>
      </c>
      <c r="CK118" s="16">
        <v>1435</v>
      </c>
      <c r="CL118" s="5">
        <v>42566</v>
      </c>
      <c r="CM118" s="17">
        <v>1204</v>
      </c>
      <c r="CN118" s="17">
        <v>3483</v>
      </c>
      <c r="CO118" s="4">
        <v>43243</v>
      </c>
      <c r="CP118" s="9">
        <v>134.57213333333334</v>
      </c>
      <c r="CQ118" s="13">
        <v>42566</v>
      </c>
      <c r="CR118" s="12">
        <v>357</v>
      </c>
      <c r="CS118" s="13">
        <v>42566</v>
      </c>
      <c r="CT118" s="12">
        <v>44</v>
      </c>
      <c r="CU118" s="4">
        <v>43196</v>
      </c>
      <c r="CV118" s="7">
        <v>74.87</v>
      </c>
      <c r="CW118" s="7">
        <v>41.76</v>
      </c>
      <c r="CX118" s="7">
        <v>114.76</v>
      </c>
      <c r="CY118" s="7">
        <v>36.11</v>
      </c>
      <c r="CZ118" s="7">
        <v>18.010000000000002</v>
      </c>
      <c r="DA118" s="4">
        <v>43195</v>
      </c>
      <c r="DB118" s="7">
        <v>60.73</v>
      </c>
      <c r="DC118" s="7">
        <v>172.43</v>
      </c>
      <c r="DD118" s="7">
        <v>104.38</v>
      </c>
      <c r="DE118" s="7">
        <v>38.75</v>
      </c>
      <c r="DF118" s="7">
        <v>60.11</v>
      </c>
      <c r="DG118" s="7">
        <v>60.46</v>
      </c>
      <c r="DH118" s="4">
        <v>43195</v>
      </c>
      <c r="DI118" s="7">
        <v>95.86</v>
      </c>
      <c r="DJ118" s="7">
        <v>97.77</v>
      </c>
      <c r="DK118" s="7">
        <v>73.41</v>
      </c>
      <c r="DL118" s="7">
        <v>35.43</v>
      </c>
      <c r="DM118" s="7">
        <v>107.76</v>
      </c>
      <c r="DN118" s="5">
        <v>43199</v>
      </c>
      <c r="DO118" s="226">
        <v>14.975</v>
      </c>
      <c r="DP118" s="226">
        <v>48.32</v>
      </c>
      <c r="DQ118" s="226">
        <v>15.865</v>
      </c>
      <c r="DR118" s="226">
        <v>14.988</v>
      </c>
    </row>
    <row r="119" spans="1:122" ht="15.75" customHeight="1">
      <c r="A119" s="4">
        <v>43199</v>
      </c>
      <c r="B119" s="226">
        <v>68.650000000000006</v>
      </c>
      <c r="C119" s="226">
        <v>63.42</v>
      </c>
      <c r="D119" s="226">
        <v>5.230000000000004</v>
      </c>
      <c r="E119" s="4">
        <v>43192</v>
      </c>
      <c r="F119" s="7">
        <v>417</v>
      </c>
      <c r="G119" s="4">
        <v>43192</v>
      </c>
      <c r="H119" s="41">
        <v>24644</v>
      </c>
      <c r="I119" s="41">
        <v>6536</v>
      </c>
      <c r="J119" s="4">
        <v>43194</v>
      </c>
      <c r="K119" s="7">
        <v>0.26999999999999602</v>
      </c>
      <c r="L119" s="7">
        <v>1.6299999999999955</v>
      </c>
      <c r="M119" s="229">
        <v>4.0999999999999943</v>
      </c>
      <c r="N119" s="5">
        <v>43199</v>
      </c>
      <c r="O119" s="226">
        <v>0.95000000000000284</v>
      </c>
      <c r="P119" s="226">
        <v>2.2700000000000102</v>
      </c>
      <c r="Q119" s="226">
        <v>4.4300000000000068</v>
      </c>
      <c r="R119" s="5">
        <v>43199</v>
      </c>
      <c r="S119" s="226">
        <v>5.230000000000004</v>
      </c>
      <c r="T119" s="207">
        <v>3.980000000000004</v>
      </c>
      <c r="U119" s="207">
        <v>3.1499999999999915</v>
      </c>
      <c r="V119" s="4">
        <v>43194</v>
      </c>
      <c r="W119" s="7">
        <v>197.73</v>
      </c>
      <c r="X119" s="7">
        <v>197.68</v>
      </c>
      <c r="Y119" s="7">
        <v>19.677</v>
      </c>
      <c r="Z119" s="7">
        <v>19.655999999999999</v>
      </c>
      <c r="AA119" s="5">
        <v>43199</v>
      </c>
      <c r="AB119" s="226">
        <v>611.5</v>
      </c>
      <c r="AC119" s="226">
        <v>12.894</v>
      </c>
      <c r="AD119" s="4">
        <v>43199</v>
      </c>
      <c r="AE119" s="7">
        <v>11.38</v>
      </c>
      <c r="AF119" s="7">
        <v>9.9380000000000006</v>
      </c>
      <c r="AG119" s="7">
        <v>14.525</v>
      </c>
      <c r="AH119" s="7">
        <v>20.09</v>
      </c>
      <c r="AI119" s="4">
        <v>42556</v>
      </c>
      <c r="AJ119" s="10">
        <v>1751823</v>
      </c>
      <c r="AK119" s="10">
        <v>519441</v>
      </c>
      <c r="AL119" s="10">
        <v>219769</v>
      </c>
      <c r="AM119" s="10">
        <v>901593</v>
      </c>
      <c r="AN119" s="10">
        <v>596556</v>
      </c>
      <c r="AO119" s="65">
        <f t="shared" si="2"/>
        <v>0.17106294414447121</v>
      </c>
      <c r="AP119" s="178">
        <f t="shared" si="3"/>
        <v>0.17412546815517321</v>
      </c>
      <c r="CF119" s="5">
        <v>42552</v>
      </c>
      <c r="CG119" s="17">
        <v>8428</v>
      </c>
      <c r="CH119" s="5">
        <v>42552</v>
      </c>
      <c r="CI119" s="17">
        <v>7451</v>
      </c>
      <c r="CJ119" s="5">
        <v>42552</v>
      </c>
      <c r="CK119" s="16">
        <v>1356</v>
      </c>
      <c r="CL119" s="5">
        <v>42559</v>
      </c>
      <c r="CM119" s="17">
        <v>1109</v>
      </c>
      <c r="CN119" s="17">
        <v>3245</v>
      </c>
      <c r="CO119" s="4">
        <v>43242</v>
      </c>
      <c r="CP119" s="9">
        <v>135.36226666666667</v>
      </c>
      <c r="CQ119" s="13">
        <v>42559</v>
      </c>
      <c r="CR119" s="12">
        <v>351</v>
      </c>
      <c r="CS119" s="13">
        <v>42559</v>
      </c>
      <c r="CT119" s="12">
        <v>37</v>
      </c>
      <c r="CU119" s="4">
        <v>43195</v>
      </c>
      <c r="CV119" s="7">
        <v>76.02</v>
      </c>
      <c r="CW119" s="7">
        <v>41.92</v>
      </c>
      <c r="CX119" s="7">
        <v>117.29</v>
      </c>
      <c r="CY119" s="7">
        <v>36.159999999999997</v>
      </c>
      <c r="CZ119" s="7">
        <v>18.47</v>
      </c>
      <c r="DA119" s="4">
        <v>43194</v>
      </c>
      <c r="DB119" s="7">
        <v>58.83</v>
      </c>
      <c r="DC119" s="7">
        <v>169.28</v>
      </c>
      <c r="DD119" s="7">
        <v>104.17</v>
      </c>
      <c r="DE119" s="7">
        <v>38.19</v>
      </c>
      <c r="DF119" s="7">
        <v>59.08</v>
      </c>
      <c r="DG119" s="7">
        <v>59.56</v>
      </c>
      <c r="DH119" s="4">
        <v>43194</v>
      </c>
      <c r="DI119" s="7">
        <v>93.35</v>
      </c>
      <c r="DJ119" s="7">
        <v>95.99</v>
      </c>
      <c r="DK119" s="7">
        <v>72.569999999999993</v>
      </c>
      <c r="DL119" s="7">
        <v>34.58</v>
      </c>
      <c r="DM119" s="7">
        <v>104.11</v>
      </c>
      <c r="DN119" s="4">
        <v>43196</v>
      </c>
      <c r="DO119" s="7">
        <v>15.005000000000001</v>
      </c>
      <c r="DP119" s="7">
        <v>48.475000000000001</v>
      </c>
      <c r="DQ119" s="7">
        <v>15.8</v>
      </c>
      <c r="DR119" s="7">
        <v>14.888</v>
      </c>
    </row>
    <row r="120" spans="1:122" ht="15.75" customHeight="1">
      <c r="A120" s="4">
        <v>43196</v>
      </c>
      <c r="B120" s="7">
        <v>67.11</v>
      </c>
      <c r="C120" s="7">
        <v>62.06</v>
      </c>
      <c r="D120" s="7">
        <v>5.0499999999999972</v>
      </c>
      <c r="E120" s="4">
        <v>43189</v>
      </c>
      <c r="F120" s="7">
        <v>412</v>
      </c>
      <c r="G120" s="4">
        <v>43189</v>
      </c>
      <c r="H120" s="41">
        <v>58562</v>
      </c>
      <c r="I120" s="41">
        <v>7058</v>
      </c>
      <c r="J120" s="4">
        <v>43193</v>
      </c>
      <c r="K120" s="7">
        <v>0.29999999999999716</v>
      </c>
      <c r="L120" s="7">
        <v>1.7299999999999969</v>
      </c>
      <c r="M120" s="229">
        <v>4.2800000000000011</v>
      </c>
      <c r="N120" s="4">
        <v>43196</v>
      </c>
      <c r="O120" s="7">
        <v>0.87000000000000455</v>
      </c>
      <c r="P120" s="7">
        <v>2.019999999999996</v>
      </c>
      <c r="Q120" s="7">
        <v>3.8599999999999994</v>
      </c>
      <c r="R120" s="4">
        <v>43196</v>
      </c>
      <c r="S120" s="7">
        <v>5.0499999999999972</v>
      </c>
      <c r="T120" s="7">
        <v>1.769999999999996</v>
      </c>
      <c r="U120" s="7">
        <v>3</v>
      </c>
      <c r="V120" s="4">
        <v>43193</v>
      </c>
      <c r="W120" s="7">
        <v>199.5</v>
      </c>
      <c r="X120" s="7">
        <v>197.41</v>
      </c>
      <c r="Y120" s="7">
        <v>20.28</v>
      </c>
      <c r="Z120" s="7">
        <v>19.402000000000001</v>
      </c>
      <c r="AA120" s="4">
        <v>43196</v>
      </c>
      <c r="AB120" s="7">
        <v>601</v>
      </c>
      <c r="AC120" s="7">
        <v>13.076000000000001</v>
      </c>
      <c r="AD120" s="4">
        <v>43196</v>
      </c>
      <c r="AE120" s="7">
        <v>11.69</v>
      </c>
      <c r="AF120" s="7">
        <v>11.686</v>
      </c>
      <c r="AG120" s="7">
        <v>14.691000000000001</v>
      </c>
      <c r="AH120" s="7">
        <v>20.02</v>
      </c>
      <c r="AI120" s="4">
        <v>42549</v>
      </c>
      <c r="AJ120" s="10">
        <v>1720740</v>
      </c>
      <c r="AK120" s="10">
        <v>510395</v>
      </c>
      <c r="AL120" s="10">
        <v>206156</v>
      </c>
      <c r="AM120" s="10">
        <v>907925</v>
      </c>
      <c r="AN120" s="10">
        <v>600141</v>
      </c>
      <c r="AO120" s="65">
        <f t="shared" si="2"/>
        <v>0.17680707137626836</v>
      </c>
      <c r="AP120" s="178">
        <f t="shared" si="3"/>
        <v>0.17886723153991888</v>
      </c>
      <c r="CF120" s="5">
        <v>42545</v>
      </c>
      <c r="CG120" s="17">
        <v>8622</v>
      </c>
      <c r="CH120" s="5">
        <v>42545</v>
      </c>
      <c r="CI120" s="17">
        <v>7314</v>
      </c>
      <c r="CJ120" s="5">
        <v>42545</v>
      </c>
      <c r="CK120" s="16">
        <v>1284</v>
      </c>
      <c r="CL120" s="5">
        <v>42552</v>
      </c>
      <c r="CM120" s="17">
        <v>1226</v>
      </c>
      <c r="CN120" s="17">
        <v>3116</v>
      </c>
      <c r="CO120" s="4">
        <v>43241</v>
      </c>
      <c r="CP120" s="9">
        <v>136.0966</v>
      </c>
      <c r="CQ120" s="13">
        <v>42552</v>
      </c>
      <c r="CR120" s="12">
        <v>341</v>
      </c>
      <c r="CS120" s="13">
        <v>42552</v>
      </c>
      <c r="CT120" s="12">
        <v>35</v>
      </c>
      <c r="CU120" s="4">
        <v>43194</v>
      </c>
      <c r="CV120" s="7">
        <v>74.87</v>
      </c>
      <c r="CW120" s="7">
        <v>41.03</v>
      </c>
      <c r="CX120" s="7">
        <v>114.48</v>
      </c>
      <c r="CY120" s="7">
        <v>34.49</v>
      </c>
      <c r="CZ120" s="7">
        <v>17.899999999999999</v>
      </c>
      <c r="DA120" s="4">
        <v>43193</v>
      </c>
      <c r="DB120" s="7">
        <v>59.02</v>
      </c>
      <c r="DC120" s="7">
        <v>169.46</v>
      </c>
      <c r="DD120" s="7">
        <v>105.07</v>
      </c>
      <c r="DE120" s="7">
        <v>38</v>
      </c>
      <c r="DF120" s="7">
        <v>59.2</v>
      </c>
      <c r="DG120" s="7">
        <v>60.03</v>
      </c>
      <c r="DH120" s="4">
        <v>43193</v>
      </c>
      <c r="DI120" s="7">
        <v>92.7</v>
      </c>
      <c r="DJ120" s="7">
        <v>96.18</v>
      </c>
      <c r="DK120" s="7">
        <v>72.599999999999994</v>
      </c>
      <c r="DL120" s="7">
        <v>34.159999999999997</v>
      </c>
      <c r="DM120" s="7">
        <v>102.72</v>
      </c>
      <c r="DN120" s="4">
        <v>43195</v>
      </c>
      <c r="DO120" s="7">
        <v>14.98</v>
      </c>
      <c r="DP120" s="7">
        <v>48.56</v>
      </c>
      <c r="DQ120" s="7">
        <v>15.98</v>
      </c>
      <c r="DR120" s="7">
        <v>14.862</v>
      </c>
    </row>
    <row r="121" spans="1:122" ht="15.75" customHeight="1">
      <c r="A121" s="4">
        <v>43195</v>
      </c>
      <c r="B121" s="7">
        <v>68.33</v>
      </c>
      <c r="C121" s="7">
        <v>63.54</v>
      </c>
      <c r="D121" s="7">
        <v>4.7899999999999991</v>
      </c>
      <c r="E121" s="4">
        <v>43188</v>
      </c>
      <c r="F121" s="7">
        <v>406.8</v>
      </c>
      <c r="G121" s="4">
        <v>43188</v>
      </c>
      <c r="H121" s="41">
        <v>66668</v>
      </c>
      <c r="I121" s="41">
        <v>7732</v>
      </c>
      <c r="J121" s="4">
        <v>43192</v>
      </c>
      <c r="K121" s="7">
        <v>0.28999999999999915</v>
      </c>
      <c r="L121" s="7">
        <v>1.769999999999996</v>
      </c>
      <c r="M121" s="229">
        <v>4.3699999999999974</v>
      </c>
      <c r="N121" s="4">
        <v>43195</v>
      </c>
      <c r="O121" s="7">
        <v>0.87999999999999545</v>
      </c>
      <c r="P121" s="7">
        <v>2.0300000000000011</v>
      </c>
      <c r="Q121" s="7">
        <v>3.9699999999999989</v>
      </c>
      <c r="R121" s="4">
        <v>43195</v>
      </c>
      <c r="S121" s="7">
        <v>4.7899999999999991</v>
      </c>
      <c r="T121" s="7">
        <v>3.1200000000000045</v>
      </c>
      <c r="U121" s="7">
        <v>2.8999999999999986</v>
      </c>
      <c r="V121" s="4">
        <v>43192</v>
      </c>
      <c r="W121" s="7">
        <v>198.02</v>
      </c>
      <c r="X121" s="7">
        <v>196.61</v>
      </c>
      <c r="Y121" s="7">
        <v>20.158000000000001</v>
      </c>
      <c r="Z121" s="7">
        <v>19.565999999999999</v>
      </c>
      <c r="AA121" s="4">
        <v>43195</v>
      </c>
      <c r="AB121" s="7">
        <v>606.5</v>
      </c>
      <c r="AC121" s="7">
        <v>12.576000000000001</v>
      </c>
      <c r="AD121" s="4">
        <v>43195</v>
      </c>
      <c r="AE121" s="7">
        <v>11.5</v>
      </c>
      <c r="AF121" s="7">
        <v>8.1959999999999997</v>
      </c>
      <c r="AG121" s="7">
        <v>14.401</v>
      </c>
      <c r="AH121" s="7">
        <v>19.616</v>
      </c>
      <c r="AI121" s="4">
        <v>42542</v>
      </c>
      <c r="AJ121" s="10">
        <v>1726381</v>
      </c>
      <c r="AK121" s="10">
        <v>515227</v>
      </c>
      <c r="AL121" s="10">
        <v>196632</v>
      </c>
      <c r="AM121" s="10">
        <v>905076</v>
      </c>
      <c r="AN121" s="10">
        <v>587495</v>
      </c>
      <c r="AO121" s="65">
        <f t="shared" si="2"/>
        <v>0.18454501063206788</v>
      </c>
      <c r="AP121" s="178">
        <f t="shared" si="3"/>
        <v>0.18395765477029694</v>
      </c>
      <c r="CF121" s="5">
        <v>42538</v>
      </c>
      <c r="CG121" s="17">
        <v>8677</v>
      </c>
      <c r="CH121" s="5">
        <v>42538</v>
      </c>
      <c r="CI121" s="17">
        <v>7412</v>
      </c>
      <c r="CJ121" s="5">
        <v>42538</v>
      </c>
      <c r="CK121" s="16">
        <v>1456</v>
      </c>
      <c r="CL121" s="5">
        <v>42545</v>
      </c>
      <c r="CM121" s="17">
        <v>1019</v>
      </c>
      <c r="CN121" s="17">
        <v>3076</v>
      </c>
      <c r="CO121" s="4">
        <v>43240</v>
      </c>
      <c r="CP121" s="9">
        <v>136.83546666666666</v>
      </c>
      <c r="CQ121" s="13">
        <v>42545</v>
      </c>
      <c r="CR121" s="12">
        <v>330</v>
      </c>
      <c r="CS121" s="13">
        <v>42545</v>
      </c>
      <c r="CT121" s="12">
        <v>36</v>
      </c>
      <c r="CU121" s="4">
        <v>43193</v>
      </c>
      <c r="CV121" s="7">
        <v>75.02</v>
      </c>
      <c r="CW121" s="7">
        <v>40.71</v>
      </c>
      <c r="CX121" s="7">
        <v>114.83</v>
      </c>
      <c r="CY121" s="7">
        <v>34.409999999999997</v>
      </c>
      <c r="CZ121" s="7">
        <v>18.190000000000001</v>
      </c>
      <c r="DA121" s="4">
        <v>43192</v>
      </c>
      <c r="DB121" s="7">
        <v>57.7</v>
      </c>
      <c r="DC121" s="7">
        <v>166.91</v>
      </c>
      <c r="DD121" s="7">
        <v>102.93</v>
      </c>
      <c r="DE121" s="7">
        <v>37.9</v>
      </c>
      <c r="DF121" s="7">
        <v>58.17</v>
      </c>
      <c r="DG121" s="7">
        <v>58.09</v>
      </c>
      <c r="DH121" s="4">
        <v>43192</v>
      </c>
      <c r="DI121" s="7">
        <v>91.56</v>
      </c>
      <c r="DJ121" s="7">
        <v>94.95</v>
      </c>
      <c r="DK121" s="7">
        <v>71.8</v>
      </c>
      <c r="DL121" s="7">
        <v>33.6</v>
      </c>
      <c r="DM121" s="7">
        <v>100.5</v>
      </c>
      <c r="DN121" s="4">
        <v>43194</v>
      </c>
      <c r="DO121" s="7">
        <v>14.645</v>
      </c>
      <c r="DP121" s="7">
        <v>47.28</v>
      </c>
      <c r="DQ121" s="7">
        <v>15.37</v>
      </c>
      <c r="DR121" s="7">
        <v>14.556000000000001</v>
      </c>
    </row>
    <row r="122" spans="1:122" ht="15.75" customHeight="1">
      <c r="A122" s="4">
        <v>43194</v>
      </c>
      <c r="B122" s="7">
        <v>68.02</v>
      </c>
      <c r="C122" s="7">
        <v>63.37</v>
      </c>
      <c r="D122" s="7">
        <v>4.6499999999999986</v>
      </c>
      <c r="E122" s="4">
        <v>43187</v>
      </c>
      <c r="F122" s="7">
        <v>414.1</v>
      </c>
      <c r="G122" s="4">
        <v>43187</v>
      </c>
      <c r="H122" s="41">
        <v>67198</v>
      </c>
      <c r="I122" s="41">
        <v>6074</v>
      </c>
      <c r="J122" s="4">
        <v>43188</v>
      </c>
      <c r="K122" s="7">
        <v>0.39999999999999147</v>
      </c>
      <c r="L122" s="7">
        <v>2.019999999999996</v>
      </c>
      <c r="M122" s="229">
        <v>4.8799999999999955</v>
      </c>
      <c r="N122" s="4">
        <v>43194</v>
      </c>
      <c r="O122" s="7">
        <v>0.93999999999999773</v>
      </c>
      <c r="P122" s="7">
        <v>2.1099999999999994</v>
      </c>
      <c r="Q122" s="7">
        <v>4.0599999999999952</v>
      </c>
      <c r="R122" s="4">
        <v>43194</v>
      </c>
      <c r="S122" s="7">
        <v>4.6499999999999986</v>
      </c>
      <c r="T122" s="7">
        <v>4.1699999999999946</v>
      </c>
      <c r="U122" s="7">
        <v>2.8999999999999986</v>
      </c>
      <c r="V122" s="4">
        <v>43188</v>
      </c>
      <c r="W122" s="7">
        <v>202.84</v>
      </c>
      <c r="X122" s="7">
        <v>201.79</v>
      </c>
      <c r="Y122" s="7">
        <v>19.942</v>
      </c>
      <c r="Z122" s="7">
        <v>19.925000000000001</v>
      </c>
      <c r="AA122" s="4">
        <v>43194</v>
      </c>
      <c r="AB122" s="7">
        <v>606.75</v>
      </c>
      <c r="AC122" s="7">
        <v>12.785</v>
      </c>
      <c r="AD122" s="4">
        <v>43194</v>
      </c>
      <c r="AE122" s="7">
        <v>11.53</v>
      </c>
      <c r="AF122" s="7">
        <v>8.0449999999999999</v>
      </c>
      <c r="AG122" s="7">
        <v>14.43</v>
      </c>
      <c r="AH122" s="7">
        <v>19.663</v>
      </c>
      <c r="AI122" s="4">
        <v>42535</v>
      </c>
      <c r="AJ122" s="10">
        <v>1774350</v>
      </c>
      <c r="AK122" s="10">
        <v>523352</v>
      </c>
      <c r="AL122" s="10">
        <v>210767</v>
      </c>
      <c r="AM122" s="10">
        <v>912235</v>
      </c>
      <c r="AN122" s="10">
        <v>594703</v>
      </c>
      <c r="AO122" s="65">
        <f t="shared" si="2"/>
        <v>0.17616873784766252</v>
      </c>
      <c r="AP122" s="178">
        <f t="shared" si="3"/>
        <v>0.17895680108208639</v>
      </c>
      <c r="CF122" s="5">
        <v>42531</v>
      </c>
      <c r="CG122" s="17">
        <v>8716</v>
      </c>
      <c r="CH122" s="5">
        <v>42531</v>
      </c>
      <c r="CI122" s="17">
        <v>7156</v>
      </c>
      <c r="CJ122" s="5">
        <v>42531</v>
      </c>
      <c r="CK122" s="16">
        <v>1339</v>
      </c>
      <c r="CL122" s="5">
        <v>42538</v>
      </c>
      <c r="CM122" s="17">
        <v>1043</v>
      </c>
      <c r="CN122" s="17">
        <v>3151</v>
      </c>
      <c r="CO122" s="4">
        <v>43239</v>
      </c>
      <c r="CP122" s="9">
        <v>137.52833333333334</v>
      </c>
      <c r="CQ122" s="25">
        <v>42538</v>
      </c>
      <c r="CR122" s="24">
        <v>337</v>
      </c>
      <c r="CS122" s="13">
        <v>42538</v>
      </c>
      <c r="CT122" s="12">
        <v>28</v>
      </c>
      <c r="CU122" s="4">
        <v>43192</v>
      </c>
      <c r="CV122" s="7">
        <v>73.22</v>
      </c>
      <c r="CW122" s="7">
        <v>39.909999999999997</v>
      </c>
      <c r="CX122" s="7">
        <v>112.24</v>
      </c>
      <c r="CY122" s="7">
        <v>33.78</v>
      </c>
      <c r="CZ122" s="7">
        <v>18.059999999999999</v>
      </c>
      <c r="DA122" s="4">
        <v>43188</v>
      </c>
      <c r="DB122" s="7">
        <v>58.95</v>
      </c>
      <c r="DC122" s="7">
        <v>171.78</v>
      </c>
      <c r="DD122" s="7">
        <v>105.27</v>
      </c>
      <c r="DE122" s="7">
        <v>38.479999999999997</v>
      </c>
      <c r="DF122" s="7">
        <v>60.41</v>
      </c>
      <c r="DG122" s="7">
        <v>59.29</v>
      </c>
      <c r="DH122" s="4">
        <v>43188</v>
      </c>
      <c r="DI122" s="7">
        <v>92.77</v>
      </c>
      <c r="DJ122" s="7">
        <v>95.92</v>
      </c>
      <c r="DK122" s="7">
        <v>73.11</v>
      </c>
      <c r="DL122" s="7">
        <v>33.9</v>
      </c>
      <c r="DM122" s="7">
        <v>100.56</v>
      </c>
      <c r="DN122" s="4">
        <v>43193</v>
      </c>
      <c r="DO122" s="7">
        <v>14.5</v>
      </c>
      <c r="DP122" s="7">
        <v>46.704999999999998</v>
      </c>
      <c r="DQ122" s="7">
        <v>15.275</v>
      </c>
      <c r="DR122" s="7">
        <v>14.432</v>
      </c>
    </row>
    <row r="123" spans="1:122" ht="15.75" customHeight="1">
      <c r="A123" s="4">
        <v>43193</v>
      </c>
      <c r="B123" s="7">
        <v>68.12</v>
      </c>
      <c r="C123" s="7">
        <v>63.51</v>
      </c>
      <c r="D123" s="7">
        <v>4.6100000000000065</v>
      </c>
      <c r="E123" s="4">
        <v>43186</v>
      </c>
      <c r="F123" s="7">
        <v>426.4</v>
      </c>
      <c r="G123" s="4">
        <v>43186</v>
      </c>
      <c r="H123" s="41">
        <v>40602</v>
      </c>
      <c r="I123" s="41">
        <v>3936</v>
      </c>
      <c r="J123" s="4">
        <v>43187</v>
      </c>
      <c r="K123" s="7">
        <v>0.31999999999999318</v>
      </c>
      <c r="L123" s="7">
        <v>1.8399999999999963</v>
      </c>
      <c r="M123" s="229">
        <v>4.5799999999999983</v>
      </c>
      <c r="N123" s="4">
        <v>43193</v>
      </c>
      <c r="O123" s="7">
        <v>0.9100000000000108</v>
      </c>
      <c r="P123" s="7">
        <v>2.1099999999999994</v>
      </c>
      <c r="Q123" s="7">
        <v>4.1200000000000045</v>
      </c>
      <c r="R123" s="4">
        <v>43193</v>
      </c>
      <c r="S123" s="7">
        <v>4.6100000000000065</v>
      </c>
      <c r="T123" s="7">
        <v>3.2900000000000063</v>
      </c>
      <c r="U123" s="7">
        <v>2.8000000000000043</v>
      </c>
      <c r="V123" s="4">
        <v>43187</v>
      </c>
      <c r="W123" s="7">
        <v>201.48</v>
      </c>
      <c r="X123" s="7">
        <v>201.16</v>
      </c>
      <c r="Y123" s="7">
        <v>20.204000000000001</v>
      </c>
      <c r="Z123" s="7">
        <v>20.425999999999998</v>
      </c>
      <c r="AA123" s="4">
        <v>43193</v>
      </c>
      <c r="AB123" s="7">
        <v>610.75</v>
      </c>
      <c r="AC123" s="7">
        <v>13.256</v>
      </c>
      <c r="AD123" s="4">
        <v>43193</v>
      </c>
      <c r="AE123" s="7">
        <v>11.47</v>
      </c>
      <c r="AF123" s="7">
        <v>8.6370000000000005</v>
      </c>
      <c r="AG123" s="7">
        <v>14.27</v>
      </c>
      <c r="AH123" s="7">
        <v>19.695</v>
      </c>
      <c r="AI123" s="4">
        <v>42528</v>
      </c>
      <c r="AJ123" s="10">
        <v>1748314</v>
      </c>
      <c r="AK123" s="10">
        <v>525508</v>
      </c>
      <c r="AL123" s="10">
        <v>200326</v>
      </c>
      <c r="AM123" s="10">
        <v>902186</v>
      </c>
      <c r="AN123" s="10">
        <v>582024</v>
      </c>
      <c r="AO123" s="65">
        <f t="shared" si="2"/>
        <v>0.1859974810016965</v>
      </c>
      <c r="AP123" s="178">
        <f t="shared" si="3"/>
        <v>0.18312614324429136</v>
      </c>
      <c r="CF123" s="5">
        <v>42524</v>
      </c>
      <c r="CG123" s="17">
        <v>8745</v>
      </c>
      <c r="CH123" s="5">
        <v>42524</v>
      </c>
      <c r="CI123" s="17">
        <v>7195</v>
      </c>
      <c r="CJ123" s="5">
        <v>42524</v>
      </c>
      <c r="CK123" s="16">
        <v>1388</v>
      </c>
      <c r="CL123" s="5">
        <v>42531</v>
      </c>
      <c r="CM123" s="17">
        <v>1025</v>
      </c>
      <c r="CN123" s="17">
        <v>3164</v>
      </c>
      <c r="CO123" s="4">
        <v>43238</v>
      </c>
      <c r="CP123" s="9">
        <v>138.38900000000001</v>
      </c>
      <c r="CQ123" s="25">
        <v>42531</v>
      </c>
      <c r="CR123" s="24">
        <v>328</v>
      </c>
      <c r="CS123" s="13">
        <v>42531</v>
      </c>
      <c r="CT123" s="12">
        <v>29</v>
      </c>
      <c r="CU123" s="4">
        <v>43188</v>
      </c>
      <c r="CV123" s="7">
        <v>74.61</v>
      </c>
      <c r="CW123" s="7">
        <v>40.54</v>
      </c>
      <c r="CX123" s="7">
        <v>114.04</v>
      </c>
      <c r="CY123" s="7">
        <v>34.54</v>
      </c>
      <c r="CZ123" s="7">
        <v>18.440000000000001</v>
      </c>
      <c r="DA123" s="4">
        <v>43187</v>
      </c>
      <c r="DB123" s="7">
        <v>57.31</v>
      </c>
      <c r="DC123" s="7">
        <v>167.52</v>
      </c>
      <c r="DD123" s="7">
        <v>103.82</v>
      </c>
      <c r="DE123" s="7">
        <v>37.35</v>
      </c>
      <c r="DF123" s="7">
        <v>58.9</v>
      </c>
      <c r="DG123" s="7">
        <v>58.73</v>
      </c>
      <c r="DH123" s="4">
        <v>43187</v>
      </c>
      <c r="DI123" s="7">
        <v>90.28</v>
      </c>
      <c r="DJ123" s="7">
        <v>94.33</v>
      </c>
      <c r="DK123" s="7">
        <v>71.819999999999993</v>
      </c>
      <c r="DL123" s="7">
        <v>33.229999999999997</v>
      </c>
      <c r="DM123" s="7">
        <v>99.03</v>
      </c>
      <c r="DN123" s="4">
        <v>43188</v>
      </c>
      <c r="DO123" s="7">
        <v>14.414999999999999</v>
      </c>
      <c r="DP123" s="7">
        <v>46.13</v>
      </c>
      <c r="DQ123" s="7">
        <v>15.305</v>
      </c>
      <c r="DR123" s="7">
        <v>14.288</v>
      </c>
    </row>
    <row r="124" spans="1:122" ht="15.75" customHeight="1">
      <c r="A124" s="4">
        <v>43192</v>
      </c>
      <c r="B124" s="7">
        <v>67.64</v>
      </c>
      <c r="C124" s="7">
        <v>63.01</v>
      </c>
      <c r="D124" s="7">
        <v>4.6300000000000026</v>
      </c>
      <c r="E124" s="4">
        <v>43185</v>
      </c>
      <c r="F124" s="7">
        <v>433.8</v>
      </c>
      <c r="G124" s="4">
        <v>43185</v>
      </c>
      <c r="H124" s="16">
        <v>40656</v>
      </c>
      <c r="I124" s="16">
        <v>3114</v>
      </c>
      <c r="J124" s="4">
        <v>43186</v>
      </c>
      <c r="K124" s="7">
        <v>0.39000000000000057</v>
      </c>
      <c r="L124" s="7">
        <v>1.9500000000000028</v>
      </c>
      <c r="M124" s="229">
        <v>4.8400000000000034</v>
      </c>
      <c r="N124" s="4">
        <v>43192</v>
      </c>
      <c r="O124" s="7">
        <v>0.93999999999999773</v>
      </c>
      <c r="P124" s="7">
        <v>2.2000000000000028</v>
      </c>
      <c r="Q124" s="7">
        <v>4.2800000000000011</v>
      </c>
      <c r="R124" s="4">
        <v>43192</v>
      </c>
      <c r="S124" s="7">
        <v>4.6300000000000026</v>
      </c>
      <c r="T124" s="7">
        <v>1.1400000000000006</v>
      </c>
      <c r="U124" s="7">
        <v>2.8000000000000043</v>
      </c>
      <c r="V124" s="4">
        <v>43186</v>
      </c>
      <c r="W124" s="7">
        <v>202.24</v>
      </c>
      <c r="X124" s="7">
        <v>201.35</v>
      </c>
      <c r="Y124" s="7">
        <v>19.765999999999998</v>
      </c>
      <c r="Z124" s="7">
        <v>19.632000000000001</v>
      </c>
      <c r="AA124" s="4">
        <v>43192</v>
      </c>
      <c r="AB124" s="7">
        <v>611</v>
      </c>
      <c r="AC124" s="7">
        <v>13.803000000000001</v>
      </c>
      <c r="AD124" s="4">
        <v>43192</v>
      </c>
      <c r="AE124" s="7">
        <v>13.76</v>
      </c>
      <c r="AF124" s="7">
        <v>11.526</v>
      </c>
      <c r="AG124" s="7">
        <v>16.558</v>
      </c>
      <c r="AH124" s="7">
        <v>19.763999999999999</v>
      </c>
      <c r="AI124" s="4">
        <v>42521</v>
      </c>
      <c r="AJ124" s="10">
        <v>1709540</v>
      </c>
      <c r="AK124" s="10">
        <v>522661</v>
      </c>
      <c r="AL124" s="10">
        <v>175659</v>
      </c>
      <c r="AM124" s="10">
        <v>908604</v>
      </c>
      <c r="AN124" s="10">
        <v>569242</v>
      </c>
      <c r="AO124" s="65">
        <f t="shared" si="2"/>
        <v>0.20297974893831089</v>
      </c>
      <c r="AP124" s="178">
        <f t="shared" si="3"/>
        <v>0.1985107104835219</v>
      </c>
      <c r="CF124" s="5">
        <v>42517</v>
      </c>
      <c r="CG124" s="17">
        <v>8735</v>
      </c>
      <c r="CH124" s="5">
        <v>42517</v>
      </c>
      <c r="CI124" s="17">
        <v>7207</v>
      </c>
      <c r="CJ124" s="5">
        <v>42517</v>
      </c>
      <c r="CK124" s="16">
        <v>1428</v>
      </c>
      <c r="CL124" s="5">
        <v>42524</v>
      </c>
      <c r="CM124" s="17">
        <v>941</v>
      </c>
      <c r="CN124" s="17">
        <v>3229</v>
      </c>
      <c r="CO124" s="4">
        <v>43237</v>
      </c>
      <c r="CP124" s="9">
        <v>139.45586666666668</v>
      </c>
      <c r="CQ124" s="25">
        <v>42524</v>
      </c>
      <c r="CR124" s="24">
        <v>325</v>
      </c>
      <c r="CS124" s="13">
        <v>42524</v>
      </c>
      <c r="CT124" s="12">
        <v>13</v>
      </c>
      <c r="CU124" s="4">
        <v>43187</v>
      </c>
      <c r="CV124" s="7">
        <v>72.81</v>
      </c>
      <c r="CW124" s="7">
        <v>39.6</v>
      </c>
      <c r="CX124" s="7">
        <v>112.1</v>
      </c>
      <c r="CY124" s="7">
        <v>33.93</v>
      </c>
      <c r="CZ124" s="7">
        <v>17.690000000000001</v>
      </c>
      <c r="DA124" s="4">
        <v>43186</v>
      </c>
      <c r="DB124" s="7">
        <v>57.26</v>
      </c>
      <c r="DC124" s="7">
        <v>171.75</v>
      </c>
      <c r="DD124" s="7">
        <v>106.33</v>
      </c>
      <c r="DE124" s="7">
        <v>37.479999999999997</v>
      </c>
      <c r="DF124" s="7">
        <v>60.8</v>
      </c>
      <c r="DG124" s="7">
        <v>59.14</v>
      </c>
      <c r="DH124" s="4">
        <v>43186</v>
      </c>
      <c r="DI124" s="7">
        <v>92.27</v>
      </c>
      <c r="DJ124" s="7">
        <v>95.71</v>
      </c>
      <c r="DK124" s="7">
        <v>72.88</v>
      </c>
      <c r="DL124" s="7">
        <v>33.299999999999997</v>
      </c>
      <c r="DM124" s="7">
        <v>101.52</v>
      </c>
      <c r="DN124" s="4">
        <v>43187</v>
      </c>
      <c r="DO124" s="7">
        <v>14.305</v>
      </c>
      <c r="DP124" s="7">
        <v>45.835000000000001</v>
      </c>
      <c r="DQ124" s="7">
        <v>15.15</v>
      </c>
      <c r="DR124" s="7">
        <v>14.162000000000001</v>
      </c>
    </row>
    <row r="125" spans="1:122" ht="15.75" customHeight="1">
      <c r="A125" s="4">
        <v>43188</v>
      </c>
      <c r="B125" s="7">
        <v>70.27</v>
      </c>
      <c r="C125" s="7">
        <v>64.94</v>
      </c>
      <c r="D125" s="7">
        <v>5.3299999999999983</v>
      </c>
      <c r="J125" s="4">
        <v>43185</v>
      </c>
      <c r="K125" s="7">
        <v>0.51999999999999602</v>
      </c>
      <c r="L125" s="7">
        <v>2.2199999999999989</v>
      </c>
      <c r="M125" s="229">
        <v>5.25</v>
      </c>
      <c r="N125" s="4">
        <v>43188</v>
      </c>
      <c r="O125" s="7">
        <v>1.4200000000000017</v>
      </c>
      <c r="P125" s="7">
        <v>2.7800000000000011</v>
      </c>
      <c r="Q125" s="7">
        <v>5.0499999999999972</v>
      </c>
      <c r="R125" s="4">
        <v>43188</v>
      </c>
      <c r="S125" s="7">
        <v>5.3299999999999983</v>
      </c>
      <c r="T125" s="7">
        <v>4.019999999999996</v>
      </c>
      <c r="U125" s="7">
        <v>2.6500000000000057</v>
      </c>
      <c r="V125" s="4">
        <v>43185</v>
      </c>
      <c r="W125" s="7">
        <v>201.5</v>
      </c>
      <c r="X125" s="7">
        <v>201.04</v>
      </c>
      <c r="Y125" s="7">
        <v>19.206</v>
      </c>
      <c r="Z125" s="7">
        <v>19.303000000000001</v>
      </c>
      <c r="AA125" s="4">
        <v>43188</v>
      </c>
      <c r="AB125" s="7">
        <v>618</v>
      </c>
      <c r="AC125" s="7">
        <v>12.733000000000001</v>
      </c>
      <c r="AD125" s="4">
        <v>43188</v>
      </c>
      <c r="AE125" s="7">
        <v>11.89</v>
      </c>
      <c r="AF125" s="7">
        <v>9.452</v>
      </c>
      <c r="AG125" s="7">
        <v>14.541</v>
      </c>
      <c r="AH125" s="7">
        <v>19.931000000000001</v>
      </c>
      <c r="AI125" s="4">
        <v>42514</v>
      </c>
      <c r="AJ125" s="10">
        <v>1657419</v>
      </c>
      <c r="AK125" s="10">
        <v>528230</v>
      </c>
      <c r="AL125" s="10">
        <v>180088</v>
      </c>
      <c r="AM125" s="10">
        <v>878566</v>
      </c>
      <c r="AN125" s="10">
        <v>536824</v>
      </c>
      <c r="AO125" s="65">
        <f t="shared" si="2"/>
        <v>0.21005068724323783</v>
      </c>
      <c r="AP125" s="178">
        <f t="shared" si="3"/>
        <v>0.20618926173767768</v>
      </c>
      <c r="CF125" s="5">
        <v>42510</v>
      </c>
      <c r="CG125" s="17">
        <v>8767</v>
      </c>
      <c r="CH125" s="5">
        <v>42510</v>
      </c>
      <c r="CI125" s="17">
        <v>7187</v>
      </c>
      <c r="CJ125" s="5">
        <v>42510</v>
      </c>
      <c r="CK125" s="16">
        <v>1363</v>
      </c>
      <c r="CL125" s="5">
        <v>42517</v>
      </c>
      <c r="CM125" s="17">
        <v>1202</v>
      </c>
      <c r="CN125" s="17">
        <v>3289</v>
      </c>
      <c r="CO125" s="4">
        <v>43236</v>
      </c>
      <c r="CP125" s="9">
        <v>140.51746666666668</v>
      </c>
      <c r="CQ125" s="25">
        <v>42517</v>
      </c>
      <c r="CR125" s="24">
        <v>316</v>
      </c>
      <c r="CS125" s="13">
        <v>42517</v>
      </c>
      <c r="CT125" s="12">
        <v>14</v>
      </c>
      <c r="CU125" s="4">
        <v>43186</v>
      </c>
      <c r="CV125" s="7">
        <v>73.7</v>
      </c>
      <c r="CW125" s="7">
        <v>39.97</v>
      </c>
      <c r="CX125" s="7">
        <v>114.66</v>
      </c>
      <c r="CY125" s="7">
        <v>34.43</v>
      </c>
      <c r="CZ125" s="7">
        <v>17.77</v>
      </c>
      <c r="DA125" s="4">
        <v>43185</v>
      </c>
      <c r="DB125" s="7">
        <v>58.9</v>
      </c>
      <c r="DC125" s="7">
        <v>175.57</v>
      </c>
      <c r="DD125" s="7">
        <v>107.57</v>
      </c>
      <c r="DE125" s="7">
        <v>37.28</v>
      </c>
      <c r="DF125" s="7">
        <v>62.59</v>
      </c>
      <c r="DG125" s="7">
        <v>59.08</v>
      </c>
      <c r="DH125" s="4">
        <v>43185</v>
      </c>
      <c r="DI125" s="7">
        <v>94.25</v>
      </c>
      <c r="DJ125" s="7">
        <v>96</v>
      </c>
      <c r="DK125" s="7">
        <v>73.680000000000007</v>
      </c>
      <c r="DL125" s="7">
        <v>33.94</v>
      </c>
      <c r="DM125" s="7">
        <v>103.78</v>
      </c>
      <c r="DN125" s="4">
        <v>43186</v>
      </c>
      <c r="DO125" s="7">
        <v>14.38</v>
      </c>
      <c r="DP125" s="7">
        <v>46.09</v>
      </c>
      <c r="DQ125" s="7">
        <v>15.27</v>
      </c>
      <c r="DR125" s="7">
        <v>14.2</v>
      </c>
    </row>
    <row r="126" spans="1:122" ht="15.75" customHeight="1">
      <c r="A126" s="4">
        <v>43187</v>
      </c>
      <c r="B126" s="7">
        <v>69.53</v>
      </c>
      <c r="C126" s="7">
        <v>64.38</v>
      </c>
      <c r="D126" s="7">
        <v>5.1500000000000057</v>
      </c>
      <c r="J126" s="5">
        <v>43182</v>
      </c>
      <c r="K126" s="207">
        <v>0.5899999999999892</v>
      </c>
      <c r="L126" s="6">
        <v>2.3199999999999932</v>
      </c>
      <c r="M126" s="6">
        <v>5.3799999999999955</v>
      </c>
      <c r="N126" s="4">
        <v>43187</v>
      </c>
      <c r="O126" s="7">
        <v>1.210000000000008</v>
      </c>
      <c r="P126" s="7">
        <v>2.480000000000004</v>
      </c>
      <c r="Q126" s="7">
        <v>4.6400000000000006</v>
      </c>
      <c r="R126" s="4">
        <v>43187</v>
      </c>
      <c r="S126" s="7">
        <v>5.1500000000000057</v>
      </c>
      <c r="T126" s="7">
        <v>3.0799999999999983</v>
      </c>
      <c r="U126" s="7">
        <v>2.5500000000000114</v>
      </c>
      <c r="V126" s="4">
        <v>43182</v>
      </c>
      <c r="W126" s="7">
        <v>201.84</v>
      </c>
      <c r="X126" s="7">
        <v>203.36</v>
      </c>
      <c r="Y126" s="7">
        <v>19.065999999999999</v>
      </c>
      <c r="Z126" s="226">
        <v>19.776</v>
      </c>
      <c r="AA126" s="4">
        <v>43187</v>
      </c>
      <c r="AB126" s="7">
        <v>616.25</v>
      </c>
      <c r="AC126" s="7">
        <v>13.188000000000001</v>
      </c>
      <c r="AD126" s="4">
        <v>43187</v>
      </c>
      <c r="AE126" s="7">
        <v>12.25</v>
      </c>
      <c r="AF126" s="7">
        <v>7.6280000000000001</v>
      </c>
      <c r="AG126" s="7">
        <v>14.805</v>
      </c>
      <c r="AH126" s="7">
        <v>20.352</v>
      </c>
      <c r="AI126" s="4">
        <v>42507</v>
      </c>
      <c r="AJ126" s="10">
        <v>1698980</v>
      </c>
      <c r="AK126" s="10">
        <v>554596</v>
      </c>
      <c r="AL126" s="10">
        <v>185827</v>
      </c>
      <c r="AM126" s="10">
        <v>936779</v>
      </c>
      <c r="AN126" s="10">
        <v>585350</v>
      </c>
      <c r="AO126" s="65">
        <f t="shared" si="2"/>
        <v>0.21705317308031877</v>
      </c>
      <c r="AP126" s="178">
        <f t="shared" si="3"/>
        <v>0.20684704940611426</v>
      </c>
      <c r="CF126" s="5">
        <v>42503</v>
      </c>
      <c r="CG126" s="17">
        <v>8791</v>
      </c>
      <c r="CH126" s="5">
        <v>42503</v>
      </c>
      <c r="CI126" s="17">
        <v>7246</v>
      </c>
      <c r="CJ126" s="5">
        <v>42503</v>
      </c>
      <c r="CK126" s="16">
        <v>1397</v>
      </c>
      <c r="CL126" s="5">
        <v>42510</v>
      </c>
      <c r="CM126" s="17">
        <v>1104</v>
      </c>
      <c r="CN126" s="17">
        <v>3202</v>
      </c>
      <c r="CO126" s="4">
        <v>43235</v>
      </c>
      <c r="CP126" s="9">
        <v>140.71946666666668</v>
      </c>
      <c r="CQ126" s="25">
        <v>42510</v>
      </c>
      <c r="CR126" s="24">
        <v>318</v>
      </c>
      <c r="CS126" s="13">
        <v>42510</v>
      </c>
      <c r="CT126" s="12">
        <v>16</v>
      </c>
      <c r="CU126" s="4">
        <v>43185</v>
      </c>
      <c r="CV126" s="7">
        <v>74</v>
      </c>
      <c r="CW126" s="7">
        <v>40.42</v>
      </c>
      <c r="CX126" s="7">
        <v>115.35</v>
      </c>
      <c r="CY126" s="7">
        <v>34.28</v>
      </c>
      <c r="CZ126" s="7">
        <v>17.66</v>
      </c>
      <c r="DA126" s="4">
        <v>43182</v>
      </c>
      <c r="DB126" s="210">
        <v>58</v>
      </c>
      <c r="DC126" s="207">
        <v>172.47</v>
      </c>
      <c r="DD126" s="207">
        <v>105.86</v>
      </c>
      <c r="DE126" s="207">
        <v>37.01</v>
      </c>
      <c r="DF126" s="207">
        <v>61.56</v>
      </c>
      <c r="DG126" s="207">
        <v>57.74</v>
      </c>
      <c r="DH126" s="5">
        <v>43182</v>
      </c>
      <c r="DI126" s="226">
        <v>91.22</v>
      </c>
      <c r="DJ126" s="226">
        <v>93.39</v>
      </c>
      <c r="DK126" s="226">
        <v>71.28</v>
      </c>
      <c r="DL126" s="226">
        <v>32.86</v>
      </c>
      <c r="DM126" s="226">
        <v>100.86</v>
      </c>
      <c r="DN126" s="4">
        <v>43185</v>
      </c>
      <c r="DO126" s="7">
        <v>14.215</v>
      </c>
      <c r="DP126" s="7">
        <v>45.9</v>
      </c>
      <c r="DQ126" s="7">
        <v>15.055</v>
      </c>
      <c r="DR126" s="7">
        <v>14.058</v>
      </c>
    </row>
    <row r="127" spans="1:122" ht="15.75" customHeight="1">
      <c r="A127" s="4">
        <v>43186</v>
      </c>
      <c r="B127" s="7">
        <v>70.11</v>
      </c>
      <c r="C127" s="7">
        <v>65.25</v>
      </c>
      <c r="D127" s="7">
        <v>4.8599999999999994</v>
      </c>
      <c r="J127" s="5">
        <v>43181</v>
      </c>
      <c r="K127" s="207">
        <v>0.46999999999999886</v>
      </c>
      <c r="L127" s="6">
        <v>2</v>
      </c>
      <c r="M127" s="6">
        <v>4.7899999999999991</v>
      </c>
      <c r="N127" s="4">
        <v>43186</v>
      </c>
      <c r="O127" s="7">
        <v>1.0900000000000034</v>
      </c>
      <c r="P127" s="7">
        <v>2.3799999999999955</v>
      </c>
      <c r="Q127" s="7">
        <v>4.6099999999999994</v>
      </c>
      <c r="R127" s="4">
        <v>43186</v>
      </c>
      <c r="S127" s="7">
        <v>4.8599999999999994</v>
      </c>
      <c r="T127" s="7">
        <v>3.0799999999999983</v>
      </c>
      <c r="U127" s="7">
        <v>2.5999999999999943</v>
      </c>
      <c r="V127" s="4">
        <v>43181</v>
      </c>
      <c r="W127" s="7">
        <v>199.23</v>
      </c>
      <c r="X127" s="7">
        <v>200.96</v>
      </c>
      <c r="Y127" s="7">
        <v>19.489999999999998</v>
      </c>
      <c r="Z127" s="226">
        <v>20.452000000000002</v>
      </c>
      <c r="AA127" s="4">
        <v>43186</v>
      </c>
      <c r="AB127" s="7">
        <v>617.25</v>
      </c>
      <c r="AC127" s="7">
        <v>12.742000000000001</v>
      </c>
      <c r="AD127" s="4">
        <v>43186</v>
      </c>
      <c r="AE127" s="7">
        <v>11.23</v>
      </c>
      <c r="AF127" s="7">
        <v>7.6429999999999998</v>
      </c>
      <c r="AG127" s="7">
        <v>13.832000000000001</v>
      </c>
      <c r="AH127" s="7">
        <v>19.677</v>
      </c>
      <c r="AI127" s="4">
        <v>42500</v>
      </c>
      <c r="AJ127" s="10">
        <v>1724987</v>
      </c>
      <c r="AK127" s="10">
        <v>521799</v>
      </c>
      <c r="AL127" s="10">
        <v>229839</v>
      </c>
      <c r="AM127" s="10">
        <v>914029</v>
      </c>
      <c r="AN127" s="10">
        <v>622408</v>
      </c>
      <c r="AO127" s="65">
        <f t="shared" si="2"/>
        <v>0.16925344944628568</v>
      </c>
      <c r="AP127" s="178">
        <f t="shared" si="3"/>
        <v>0.16905692622611068</v>
      </c>
      <c r="CF127" s="5">
        <v>42496</v>
      </c>
      <c r="CG127" s="17">
        <v>8802</v>
      </c>
      <c r="CH127" s="5">
        <v>42496</v>
      </c>
      <c r="CI127" s="17">
        <v>7386</v>
      </c>
      <c r="CJ127" s="5">
        <v>42496</v>
      </c>
      <c r="CK127" s="16">
        <v>1484</v>
      </c>
      <c r="CL127" s="5">
        <v>42503</v>
      </c>
      <c r="CM127" s="17">
        <v>1024</v>
      </c>
      <c r="CN127" s="17">
        <v>3334</v>
      </c>
      <c r="CO127" s="4">
        <v>43234</v>
      </c>
      <c r="CP127" s="9">
        <v>140.60660000000001</v>
      </c>
      <c r="CQ127" s="25">
        <v>42503</v>
      </c>
      <c r="CR127" s="24">
        <v>318</v>
      </c>
      <c r="CS127" s="13">
        <v>42503</v>
      </c>
      <c r="CT127" s="12">
        <v>16</v>
      </c>
      <c r="CU127" s="5">
        <v>43182</v>
      </c>
      <c r="CV127" s="226">
        <v>72.89</v>
      </c>
      <c r="CW127" s="226">
        <v>39.119999999999997</v>
      </c>
      <c r="CX127" s="226">
        <v>112.98</v>
      </c>
      <c r="CY127" s="226">
        <v>33.26</v>
      </c>
      <c r="CZ127" s="226">
        <v>17.850000000000001</v>
      </c>
      <c r="DA127" s="4">
        <v>43181</v>
      </c>
      <c r="DB127" s="207">
        <v>57.13</v>
      </c>
      <c r="DC127" s="207">
        <v>172.34</v>
      </c>
      <c r="DD127" s="207">
        <v>104.29</v>
      </c>
      <c r="DE127" s="207">
        <v>37.28</v>
      </c>
      <c r="DF127" s="207">
        <v>60.66</v>
      </c>
      <c r="DG127" s="207">
        <v>56.5</v>
      </c>
      <c r="DH127" s="5">
        <v>43181</v>
      </c>
      <c r="DI127" s="226">
        <v>93.04</v>
      </c>
      <c r="DJ127" s="226">
        <v>94.7</v>
      </c>
      <c r="DK127" s="226">
        <v>72.97</v>
      </c>
      <c r="DL127" s="226">
        <v>33.24</v>
      </c>
      <c r="DM127" s="226">
        <v>100.93</v>
      </c>
      <c r="DN127" s="5">
        <v>43182</v>
      </c>
      <c r="DO127" s="226">
        <v>14.03</v>
      </c>
      <c r="DP127" s="226">
        <v>45.805</v>
      </c>
      <c r="DQ127" s="226">
        <v>15.15</v>
      </c>
      <c r="DR127" s="226">
        <v>14.108000000000001</v>
      </c>
    </row>
    <row r="128" spans="1:122" ht="15.75" customHeight="1">
      <c r="A128" s="4">
        <v>43185</v>
      </c>
      <c r="B128" s="7">
        <v>70.12</v>
      </c>
      <c r="C128" s="7">
        <v>65.55</v>
      </c>
      <c r="D128" s="7">
        <v>4.5700000000000074</v>
      </c>
      <c r="J128" s="5">
        <v>43180</v>
      </c>
      <c r="K128" s="207">
        <v>0.62999999999999545</v>
      </c>
      <c r="L128" s="6">
        <v>2.3500000000000014</v>
      </c>
      <c r="M128" s="6">
        <v>5.3100000000000023</v>
      </c>
      <c r="N128" s="4">
        <v>43185</v>
      </c>
      <c r="O128" s="7">
        <v>1.0500000000000114</v>
      </c>
      <c r="P128" s="7">
        <v>2.4000000000000057</v>
      </c>
      <c r="Q128" s="7">
        <v>4.7400000000000091</v>
      </c>
      <c r="R128" s="4">
        <v>43185</v>
      </c>
      <c r="S128" s="7">
        <v>4.5700000000000074</v>
      </c>
      <c r="T128" s="7">
        <v>3.0300000000000011</v>
      </c>
      <c r="U128" s="7">
        <v>2.3500000000000085</v>
      </c>
      <c r="V128" s="4">
        <v>43180</v>
      </c>
      <c r="W128" s="7">
        <v>200.37</v>
      </c>
      <c r="X128" s="7">
        <v>201.22</v>
      </c>
      <c r="Y128" s="7">
        <v>19.140999999999998</v>
      </c>
      <c r="Z128" s="226">
        <v>19.762</v>
      </c>
      <c r="AA128" s="4">
        <v>43185</v>
      </c>
      <c r="AB128" s="7">
        <v>612.75</v>
      </c>
      <c r="AC128" s="7">
        <v>12.128</v>
      </c>
      <c r="AD128" s="4">
        <v>43185</v>
      </c>
      <c r="AE128" s="7">
        <v>11.22</v>
      </c>
      <c r="AF128" s="7">
        <v>7.2350000000000003</v>
      </c>
      <c r="AG128" s="7">
        <v>13.568</v>
      </c>
      <c r="AH128" s="7">
        <v>19.27</v>
      </c>
      <c r="AI128" s="4">
        <v>42493</v>
      </c>
      <c r="AJ128" s="10">
        <v>1748628</v>
      </c>
      <c r="AK128" s="10">
        <v>530023</v>
      </c>
      <c r="AL128" s="10">
        <v>211479</v>
      </c>
      <c r="AM128" s="10">
        <v>910011</v>
      </c>
      <c r="AN128" s="10">
        <v>594804</v>
      </c>
      <c r="AO128" s="65">
        <f t="shared" si="2"/>
        <v>0.18216796253977405</v>
      </c>
      <c r="AP128" s="178">
        <f t="shared" si="3"/>
        <v>0.1802596092479361</v>
      </c>
      <c r="CF128" s="5">
        <v>42489</v>
      </c>
      <c r="CG128" s="17">
        <v>8825</v>
      </c>
      <c r="CH128" s="5">
        <v>42489</v>
      </c>
      <c r="CI128" s="17">
        <v>7470</v>
      </c>
      <c r="CJ128" s="5">
        <v>42489</v>
      </c>
      <c r="CK128" s="16">
        <v>1496</v>
      </c>
      <c r="CL128" s="5">
        <v>42496</v>
      </c>
      <c r="CM128" s="17">
        <v>1186</v>
      </c>
      <c r="CN128" s="17">
        <v>3245</v>
      </c>
      <c r="CO128" s="4">
        <v>43233</v>
      </c>
      <c r="CP128" s="9">
        <v>141.13920000000002</v>
      </c>
      <c r="CQ128" s="25">
        <v>42496</v>
      </c>
      <c r="CR128" s="24">
        <v>328</v>
      </c>
      <c r="CS128" s="13">
        <v>42496</v>
      </c>
      <c r="CT128" s="12">
        <v>11</v>
      </c>
      <c r="CU128" s="5">
        <v>43181</v>
      </c>
      <c r="CV128" s="226">
        <v>73.5</v>
      </c>
      <c r="CW128" s="226">
        <v>39.03</v>
      </c>
      <c r="CX128" s="226">
        <v>113.7</v>
      </c>
      <c r="CY128" s="226">
        <v>33.159999999999997</v>
      </c>
      <c r="CZ128" s="226">
        <v>17.940000000000001</v>
      </c>
      <c r="DA128" s="4">
        <v>43180</v>
      </c>
      <c r="DB128" s="207">
        <v>57.71</v>
      </c>
      <c r="DC128" s="207">
        <v>175.37</v>
      </c>
      <c r="DD128" s="207">
        <v>104.78</v>
      </c>
      <c r="DE128" s="207">
        <v>38.1</v>
      </c>
      <c r="DF128" s="207">
        <v>61.5</v>
      </c>
      <c r="DG128" s="207">
        <v>57.04</v>
      </c>
      <c r="DH128" s="5">
        <v>43180</v>
      </c>
      <c r="DI128" s="226">
        <v>95.45</v>
      </c>
      <c r="DJ128" s="226">
        <v>96.15</v>
      </c>
      <c r="DK128" s="226">
        <v>73.209999999999994</v>
      </c>
      <c r="DL128" s="226">
        <v>33.72</v>
      </c>
      <c r="DM128" s="226">
        <v>102.4</v>
      </c>
      <c r="DN128" s="5">
        <v>43181</v>
      </c>
      <c r="DO128" s="226">
        <v>14.074999999999999</v>
      </c>
      <c r="DP128" s="226">
        <v>46.255000000000003</v>
      </c>
      <c r="DQ128" s="226">
        <v>15.324999999999999</v>
      </c>
      <c r="DR128" s="226">
        <v>14.17</v>
      </c>
    </row>
    <row r="129" spans="1:122" ht="15.75" customHeight="1">
      <c r="A129" s="4">
        <v>43182</v>
      </c>
      <c r="B129" s="226">
        <v>70.45</v>
      </c>
      <c r="C129" s="226">
        <v>65.88</v>
      </c>
      <c r="D129" s="226">
        <v>4.5700000000000074</v>
      </c>
      <c r="J129" s="5">
        <v>43179</v>
      </c>
      <c r="K129" s="207">
        <v>8.9999999999996305E-2</v>
      </c>
      <c r="L129" s="6">
        <v>1.5700000000000003</v>
      </c>
      <c r="M129" s="6">
        <v>4.4099999999999966</v>
      </c>
      <c r="N129" s="5">
        <v>43182</v>
      </c>
      <c r="O129" s="226">
        <v>1.1000000000000085</v>
      </c>
      <c r="P129" s="226">
        <v>2.4099999999999966</v>
      </c>
      <c r="Q129" s="226">
        <v>4.7900000000000063</v>
      </c>
      <c r="R129" s="5">
        <v>43182</v>
      </c>
      <c r="S129" s="226">
        <v>4.5700000000000074</v>
      </c>
      <c r="T129" s="207">
        <v>4.3599999999999994</v>
      </c>
      <c r="U129" s="207">
        <v>2.25</v>
      </c>
      <c r="V129" s="4">
        <v>43179</v>
      </c>
      <c r="W129" s="7">
        <v>194.95</v>
      </c>
      <c r="X129" s="7">
        <v>196.59</v>
      </c>
      <c r="Y129" s="7">
        <v>18.486000000000001</v>
      </c>
      <c r="Z129" s="226">
        <v>19.414000000000001</v>
      </c>
      <c r="AA129" s="5">
        <v>43182</v>
      </c>
      <c r="AB129" s="226">
        <v>611.5</v>
      </c>
      <c r="AC129" s="226">
        <v>11.952</v>
      </c>
      <c r="AD129" s="4">
        <v>43182</v>
      </c>
      <c r="AE129" s="7">
        <v>11.73</v>
      </c>
      <c r="AF129" s="7">
        <v>6.3559999999999999</v>
      </c>
      <c r="AG129" s="7">
        <v>14.031000000000001</v>
      </c>
      <c r="AH129" s="7">
        <v>19.54</v>
      </c>
      <c r="AI129" s="4">
        <v>42486</v>
      </c>
      <c r="AJ129" s="10">
        <v>1714689</v>
      </c>
      <c r="AK129" s="10">
        <v>544282</v>
      </c>
      <c r="AL129" s="10">
        <v>210017</v>
      </c>
      <c r="AM129" s="10">
        <v>898781</v>
      </c>
      <c r="AN129" s="10">
        <v>573706</v>
      </c>
      <c r="AO129" s="65">
        <f t="shared" si="2"/>
        <v>0.19494205654786378</v>
      </c>
      <c r="AP129" s="178">
        <f t="shared" si="3"/>
        <v>0.18958248405395964</v>
      </c>
      <c r="CF129" s="5">
        <v>42482</v>
      </c>
      <c r="CG129" s="17">
        <v>8938</v>
      </c>
      <c r="CH129" s="5">
        <v>42482</v>
      </c>
      <c r="CI129" s="17">
        <v>7381</v>
      </c>
      <c r="CJ129" s="5">
        <v>42482</v>
      </c>
      <c r="CK129" s="16">
        <v>1511</v>
      </c>
      <c r="CL129" s="5">
        <v>42489</v>
      </c>
      <c r="CM129" s="17">
        <v>1083</v>
      </c>
      <c r="CN129" s="17">
        <v>3320</v>
      </c>
      <c r="CO129" s="4">
        <v>43232</v>
      </c>
      <c r="CP129" s="9">
        <v>141.52106666666668</v>
      </c>
      <c r="CQ129" s="25">
        <v>42489</v>
      </c>
      <c r="CR129" s="24">
        <v>332</v>
      </c>
      <c r="CS129" s="13">
        <v>42489</v>
      </c>
      <c r="CT129" s="12">
        <v>10</v>
      </c>
      <c r="CU129" s="5">
        <v>43180</v>
      </c>
      <c r="CV129" s="226">
        <v>75.040000000000006</v>
      </c>
      <c r="CW129" s="226">
        <v>40.130000000000003</v>
      </c>
      <c r="CX129" s="226">
        <v>117.04</v>
      </c>
      <c r="CY129" s="226">
        <v>33.78</v>
      </c>
      <c r="CZ129" s="226">
        <v>18.32</v>
      </c>
      <c r="DA129" s="4">
        <v>43179</v>
      </c>
      <c r="DB129" s="207">
        <v>53.88</v>
      </c>
      <c r="DC129" s="207">
        <v>169.86</v>
      </c>
      <c r="DD129" s="207">
        <v>101.33</v>
      </c>
      <c r="DE129" s="207">
        <v>36.270000000000003</v>
      </c>
      <c r="DF129" s="207">
        <v>58.48</v>
      </c>
      <c r="DG129" s="207">
        <v>54.7</v>
      </c>
      <c r="DH129" s="5">
        <v>43179</v>
      </c>
      <c r="DI129" s="226">
        <v>94.47</v>
      </c>
      <c r="DJ129" s="226">
        <v>95.1</v>
      </c>
      <c r="DK129" s="226">
        <v>71.459999999999994</v>
      </c>
      <c r="DL129" s="226">
        <v>33.04</v>
      </c>
      <c r="DM129" s="226">
        <v>100.45</v>
      </c>
      <c r="DN129" s="5">
        <v>43180</v>
      </c>
      <c r="DO129" s="226">
        <v>14.255000000000001</v>
      </c>
      <c r="DP129" s="226">
        <v>46.555</v>
      </c>
      <c r="DQ129" s="226">
        <v>15.59</v>
      </c>
      <c r="DR129" s="226">
        <v>14.24</v>
      </c>
    </row>
    <row r="130" spans="1:122" ht="15.75" customHeight="1">
      <c r="A130" s="4">
        <v>43181</v>
      </c>
      <c r="B130" s="226">
        <v>68.91</v>
      </c>
      <c r="C130" s="226">
        <v>64.3</v>
      </c>
      <c r="D130" s="226">
        <v>4.6099999999999994</v>
      </c>
      <c r="J130" s="5">
        <v>43178</v>
      </c>
      <c r="K130" s="207">
        <v>0.10000000000000142</v>
      </c>
      <c r="L130" s="6">
        <v>1.3900000000000006</v>
      </c>
      <c r="M130" s="6">
        <v>3.9200000000000017</v>
      </c>
      <c r="N130" s="5">
        <v>43181</v>
      </c>
      <c r="O130" s="226">
        <v>0.95999999999999375</v>
      </c>
      <c r="P130" s="226">
        <v>2.1199999999999903</v>
      </c>
      <c r="Q130" s="226">
        <v>4.2999999999999972</v>
      </c>
      <c r="R130" s="5">
        <v>43181</v>
      </c>
      <c r="S130" s="226">
        <v>4.6099999999999994</v>
      </c>
      <c r="T130" s="207">
        <v>2.8999999999999915</v>
      </c>
      <c r="U130" s="207">
        <v>2.25</v>
      </c>
      <c r="V130" s="4">
        <v>43178</v>
      </c>
      <c r="W130" s="7">
        <v>190.7</v>
      </c>
      <c r="X130" s="7">
        <v>192.49</v>
      </c>
      <c r="Y130" s="7">
        <v>18.033999999999999</v>
      </c>
      <c r="Z130" s="226">
        <v>18.786000000000001</v>
      </c>
      <c r="AA130" s="5">
        <v>43181</v>
      </c>
      <c r="AB130" s="226">
        <v>607.25</v>
      </c>
      <c r="AC130" s="226">
        <v>12.6</v>
      </c>
      <c r="AD130" s="4">
        <v>43181</v>
      </c>
      <c r="AE130" s="7">
        <v>12.08</v>
      </c>
      <c r="AF130" s="7">
        <v>6.944</v>
      </c>
      <c r="AG130" s="7">
        <v>14.430999999999999</v>
      </c>
      <c r="AH130" s="7">
        <v>20.131</v>
      </c>
      <c r="AI130" s="4">
        <v>42479</v>
      </c>
      <c r="AJ130" s="10">
        <v>1714186</v>
      </c>
      <c r="AK130" s="10">
        <v>540048</v>
      </c>
      <c r="AL130" s="10">
        <v>205873</v>
      </c>
      <c r="AM130" s="10">
        <v>890588</v>
      </c>
      <c r="AN130" s="10">
        <v>564810</v>
      </c>
      <c r="AO130" s="65">
        <f t="shared" si="2"/>
        <v>0.19494675606964471</v>
      </c>
      <c r="AP130" s="178">
        <f t="shared" si="3"/>
        <v>0.19004822113819619</v>
      </c>
      <c r="CF130" s="5">
        <v>42475</v>
      </c>
      <c r="CG130" s="17">
        <v>8953</v>
      </c>
      <c r="CH130" s="5">
        <v>42475</v>
      </c>
      <c r="CI130" s="17">
        <v>7431</v>
      </c>
      <c r="CJ130" s="5">
        <v>42475</v>
      </c>
      <c r="CK130" s="16">
        <v>1898</v>
      </c>
      <c r="CL130" s="5">
        <v>42482</v>
      </c>
      <c r="CM130" s="17">
        <v>1185</v>
      </c>
      <c r="CN130" s="17">
        <v>3350</v>
      </c>
      <c r="CO130" s="4">
        <v>43231</v>
      </c>
      <c r="CP130" s="9">
        <v>142.41300000000001</v>
      </c>
      <c r="CQ130" s="25">
        <v>42482</v>
      </c>
      <c r="CR130" s="24">
        <v>343</v>
      </c>
      <c r="CS130" s="13">
        <v>42482</v>
      </c>
      <c r="CT130" s="12">
        <v>12</v>
      </c>
      <c r="CU130" s="5">
        <v>43179</v>
      </c>
      <c r="CV130" s="226">
        <v>73.989999999999995</v>
      </c>
      <c r="CW130" s="226">
        <v>39.04</v>
      </c>
      <c r="CX130" s="226">
        <v>114.5</v>
      </c>
      <c r="CY130" s="226">
        <v>32.96</v>
      </c>
      <c r="CZ130" s="226">
        <v>17.850000000000001</v>
      </c>
      <c r="DA130" s="4">
        <v>43178</v>
      </c>
      <c r="DB130" s="207">
        <v>52.13</v>
      </c>
      <c r="DC130" s="207">
        <v>166.24</v>
      </c>
      <c r="DD130" s="207">
        <v>98.47</v>
      </c>
      <c r="DE130" s="207">
        <v>35.57</v>
      </c>
      <c r="DF130" s="207">
        <v>57.02</v>
      </c>
      <c r="DG130" s="207">
        <v>53.57</v>
      </c>
      <c r="DH130" s="5">
        <v>43178</v>
      </c>
      <c r="DI130" s="226">
        <v>92.94</v>
      </c>
      <c r="DJ130" s="226">
        <v>94.4</v>
      </c>
      <c r="DK130" s="226">
        <v>69.209999999999994</v>
      </c>
      <c r="DL130" s="226">
        <v>31.52</v>
      </c>
      <c r="DM130" s="226">
        <v>98.66</v>
      </c>
      <c r="DN130" s="5">
        <v>43179</v>
      </c>
      <c r="DO130" s="226">
        <v>14.05</v>
      </c>
      <c r="DP130" s="226">
        <v>46.234999999999999</v>
      </c>
      <c r="DQ130" s="226">
        <v>15.465</v>
      </c>
      <c r="DR130" s="226">
        <v>14.13</v>
      </c>
    </row>
    <row r="131" spans="1:122" ht="15.75" customHeight="1">
      <c r="A131" s="4">
        <v>43180</v>
      </c>
      <c r="B131" s="226">
        <v>69.47</v>
      </c>
      <c r="C131" s="226">
        <v>65.17</v>
      </c>
      <c r="D131" s="226">
        <v>4.2999999999999972</v>
      </c>
      <c r="J131" s="5">
        <v>43175</v>
      </c>
      <c r="K131" s="207">
        <v>9.0000000000003411E-2</v>
      </c>
      <c r="L131" s="226">
        <v>1.3100000000000023</v>
      </c>
      <c r="M131" s="226">
        <v>3.8700000000000045</v>
      </c>
      <c r="N131" s="5">
        <v>43180</v>
      </c>
      <c r="O131" s="226">
        <v>0.82999999999999829</v>
      </c>
      <c r="P131" s="226">
        <v>2.0499999999999972</v>
      </c>
      <c r="Q131" s="226">
        <v>4.3199999999999932</v>
      </c>
      <c r="R131" s="5">
        <v>43180</v>
      </c>
      <c r="S131" s="226">
        <v>4.2999999999999972</v>
      </c>
      <c r="T131" s="207">
        <v>4.8900000000000006</v>
      </c>
      <c r="U131" s="207">
        <v>2.25</v>
      </c>
      <c r="V131" s="4">
        <v>43175</v>
      </c>
      <c r="W131" s="7">
        <v>191.18</v>
      </c>
      <c r="X131" s="7">
        <v>194.59</v>
      </c>
      <c r="Y131" s="7">
        <v>17.991</v>
      </c>
      <c r="Z131" s="226">
        <v>19.297000000000001</v>
      </c>
      <c r="AA131" s="5">
        <v>43180</v>
      </c>
      <c r="AB131" s="226">
        <v>610.75</v>
      </c>
      <c r="AC131" s="226">
        <v>12.51</v>
      </c>
      <c r="AD131" s="4">
        <v>43180</v>
      </c>
      <c r="AE131" s="7">
        <v>11.34</v>
      </c>
      <c r="AF131" s="7">
        <v>6.42</v>
      </c>
      <c r="AG131" s="7">
        <v>13.638</v>
      </c>
      <c r="AH131" s="7">
        <v>19.555</v>
      </c>
      <c r="AI131" s="4">
        <v>42472</v>
      </c>
      <c r="AJ131" s="10">
        <v>1803510</v>
      </c>
      <c r="AK131" s="10">
        <v>530256</v>
      </c>
      <c r="AL131" s="10">
        <v>241095</v>
      </c>
      <c r="AM131" s="10">
        <v>889604</v>
      </c>
      <c r="AN131" s="10">
        <v>610370</v>
      </c>
      <c r="AO131" s="65">
        <f t="shared" si="2"/>
        <v>0.16033235191376816</v>
      </c>
      <c r="AP131" s="178">
        <f t="shared" si="3"/>
        <v>0.1548280852337941</v>
      </c>
      <c r="CF131" s="5">
        <v>42468</v>
      </c>
      <c r="CG131" s="17">
        <v>8977</v>
      </c>
      <c r="CH131" s="5">
        <v>42468</v>
      </c>
      <c r="CI131" s="17">
        <v>7469</v>
      </c>
      <c r="CJ131" s="5">
        <v>42468</v>
      </c>
      <c r="CK131" s="16">
        <v>2066</v>
      </c>
      <c r="CL131" s="5">
        <v>42475</v>
      </c>
      <c r="CM131" s="17">
        <v>1187</v>
      </c>
      <c r="CN131" s="17">
        <v>3609</v>
      </c>
      <c r="CO131" s="4">
        <v>43230</v>
      </c>
      <c r="CP131" s="9">
        <v>142.3896</v>
      </c>
      <c r="CQ131" s="25">
        <v>42475</v>
      </c>
      <c r="CR131" s="24">
        <v>351</v>
      </c>
      <c r="CS131" s="13">
        <v>42475</v>
      </c>
      <c r="CT131" s="12">
        <v>10</v>
      </c>
      <c r="CU131" s="5">
        <v>43178</v>
      </c>
      <c r="CV131" s="226">
        <v>74.150000000000006</v>
      </c>
      <c r="CW131" s="226">
        <v>38.75</v>
      </c>
      <c r="CX131" s="226">
        <v>113.89</v>
      </c>
      <c r="CY131" s="226">
        <v>32.18</v>
      </c>
      <c r="CZ131" s="226">
        <v>17.48</v>
      </c>
      <c r="DA131" s="4">
        <v>43175</v>
      </c>
      <c r="DB131" s="207">
        <v>53.07</v>
      </c>
      <c r="DC131" s="207">
        <v>169.34</v>
      </c>
      <c r="DD131" s="207">
        <v>100.45</v>
      </c>
      <c r="DE131" s="207">
        <v>36.14</v>
      </c>
      <c r="DF131" s="207">
        <v>58.53</v>
      </c>
      <c r="DG131" s="207">
        <v>54.93</v>
      </c>
      <c r="DH131" s="5">
        <v>43175</v>
      </c>
      <c r="DI131" s="226">
        <v>93.79</v>
      </c>
      <c r="DJ131" s="226">
        <v>95.79</v>
      </c>
      <c r="DK131" s="226">
        <v>69.680000000000007</v>
      </c>
      <c r="DL131" s="226">
        <v>32.049999999999997</v>
      </c>
      <c r="DM131" s="226">
        <v>99.2</v>
      </c>
      <c r="DN131" s="5">
        <v>43178</v>
      </c>
      <c r="DO131" s="226">
        <v>13.79</v>
      </c>
      <c r="DP131" s="226">
        <v>46.195</v>
      </c>
      <c r="DQ131" s="226">
        <v>15.3</v>
      </c>
      <c r="DR131" s="226">
        <v>13.938000000000001</v>
      </c>
    </row>
    <row r="132" spans="1:122" ht="15.75" customHeight="1">
      <c r="A132" s="4">
        <v>43179</v>
      </c>
      <c r="B132" s="226">
        <v>67.42</v>
      </c>
      <c r="C132" s="226">
        <v>63.4</v>
      </c>
      <c r="D132" s="226">
        <v>4.0200000000000031</v>
      </c>
      <c r="J132" s="5">
        <v>43174</v>
      </c>
      <c r="K132" s="207">
        <v>5.9999999999995168E-2</v>
      </c>
      <c r="L132" s="226">
        <v>1.1499999999999986</v>
      </c>
      <c r="M132" s="226">
        <v>3.3699999999999974</v>
      </c>
      <c r="N132" s="5">
        <v>43179</v>
      </c>
      <c r="O132" s="226">
        <v>0.65999999999999659</v>
      </c>
      <c r="P132" s="226">
        <v>1.8500000000000085</v>
      </c>
      <c r="Q132" s="226">
        <v>3.980000000000004</v>
      </c>
      <c r="R132" s="5">
        <v>43179</v>
      </c>
      <c r="S132" s="226">
        <v>4.0200000000000031</v>
      </c>
      <c r="T132" s="207">
        <v>3.9500000000000028</v>
      </c>
      <c r="U132" s="207">
        <v>2.3000000000000043</v>
      </c>
      <c r="V132" s="4">
        <v>43174</v>
      </c>
      <c r="W132" s="7">
        <v>189.29</v>
      </c>
      <c r="X132" s="7">
        <v>192.48</v>
      </c>
      <c r="Y132" s="7">
        <v>18.312000000000001</v>
      </c>
      <c r="Z132" s="226">
        <v>19.652000000000001</v>
      </c>
      <c r="AA132" s="5">
        <v>43179</v>
      </c>
      <c r="AB132" s="226">
        <v>593.75</v>
      </c>
      <c r="AC132" s="226">
        <v>12.278</v>
      </c>
      <c r="AD132" s="4">
        <v>43179</v>
      </c>
      <c r="AE132" s="7">
        <v>11.07</v>
      </c>
      <c r="AF132" s="7">
        <v>6.9950000000000001</v>
      </c>
      <c r="AG132" s="7">
        <v>13.372999999999999</v>
      </c>
      <c r="AH132" s="7">
        <v>19.105</v>
      </c>
      <c r="AI132" s="4">
        <v>42465</v>
      </c>
      <c r="AJ132" s="10">
        <v>1773774</v>
      </c>
      <c r="AK132" s="10">
        <v>541716</v>
      </c>
      <c r="AL132" s="10">
        <v>251586</v>
      </c>
      <c r="AM132" s="10">
        <v>861607</v>
      </c>
      <c r="AN132" s="10">
        <v>573780</v>
      </c>
      <c r="AO132" s="65">
        <f t="shared" si="2"/>
        <v>0.16356649719750091</v>
      </c>
      <c r="AP132" s="178">
        <f t="shared" si="3"/>
        <v>0.16226813562494433</v>
      </c>
      <c r="CF132" s="5">
        <v>42461</v>
      </c>
      <c r="CG132" s="17">
        <v>9008</v>
      </c>
      <c r="CH132" s="5">
        <v>42461</v>
      </c>
      <c r="CI132" s="17">
        <v>7395</v>
      </c>
      <c r="CJ132" s="5">
        <v>42461</v>
      </c>
      <c r="CK132" s="16">
        <v>2270</v>
      </c>
      <c r="CL132" s="5">
        <v>42468</v>
      </c>
      <c r="CM132" s="17">
        <v>1276</v>
      </c>
      <c r="CN132" s="17">
        <v>3476</v>
      </c>
      <c r="CO132" s="4">
        <v>43229</v>
      </c>
      <c r="CP132" s="9">
        <v>142.84120000000001</v>
      </c>
      <c r="CQ132" s="25">
        <v>42468</v>
      </c>
      <c r="CR132" s="24">
        <v>354</v>
      </c>
      <c r="CS132" s="13">
        <v>42468</v>
      </c>
      <c r="CT132" s="12">
        <v>8</v>
      </c>
      <c r="CU132" s="5">
        <v>43175</v>
      </c>
      <c r="CV132" s="226">
        <v>75.12</v>
      </c>
      <c r="CW132" s="226">
        <v>39.479999999999997</v>
      </c>
      <c r="CX132" s="226">
        <v>115.4</v>
      </c>
      <c r="CY132" s="226">
        <v>32.72</v>
      </c>
      <c r="CZ132" s="226">
        <v>17.739999999999998</v>
      </c>
      <c r="DA132" s="4">
        <v>43174</v>
      </c>
      <c r="DB132" s="207">
        <v>52.36</v>
      </c>
      <c r="DC132" s="207">
        <v>166.57</v>
      </c>
      <c r="DD132" s="207">
        <v>98.65</v>
      </c>
      <c r="DE132" s="207">
        <v>35.340000000000003</v>
      </c>
      <c r="DF132" s="207">
        <v>57.91</v>
      </c>
      <c r="DG132" s="207">
        <v>54.03</v>
      </c>
      <c r="DH132" s="5">
        <v>43174</v>
      </c>
      <c r="DI132" s="226">
        <v>92.33</v>
      </c>
      <c r="DJ132" s="226">
        <v>94.46</v>
      </c>
      <c r="DK132" s="226">
        <v>68.63</v>
      </c>
      <c r="DL132" s="226">
        <v>31.26</v>
      </c>
      <c r="DM132" s="226">
        <v>97.24</v>
      </c>
      <c r="DN132" s="5">
        <v>43175</v>
      </c>
      <c r="DO132" s="226">
        <v>14.22</v>
      </c>
      <c r="DP132" s="226">
        <v>47.78</v>
      </c>
      <c r="DQ132" s="226">
        <v>15.484999999999999</v>
      </c>
      <c r="DR132" s="226">
        <v>14.1</v>
      </c>
    </row>
    <row r="133" spans="1:122" ht="15.75" customHeight="1">
      <c r="A133" s="4">
        <v>43178</v>
      </c>
      <c r="B133" s="226">
        <v>66.05</v>
      </c>
      <c r="C133" s="226">
        <v>62.06</v>
      </c>
      <c r="D133" s="226">
        <v>3.9899999999999949</v>
      </c>
      <c r="J133" s="5">
        <v>43173</v>
      </c>
      <c r="K133" s="207">
        <v>5.0000000000004263E-2</v>
      </c>
      <c r="L133" s="226">
        <v>1.0700000000000003</v>
      </c>
      <c r="M133" s="226">
        <v>3.1799999999999997</v>
      </c>
      <c r="N133" s="5">
        <v>43178</v>
      </c>
      <c r="O133" s="226">
        <v>0.56999999999999318</v>
      </c>
      <c r="P133" s="226">
        <v>1.6599999999999966</v>
      </c>
      <c r="Q133" s="226">
        <v>3.5999999999999943</v>
      </c>
      <c r="R133" s="5">
        <v>43178</v>
      </c>
      <c r="S133" s="226">
        <v>3.9899999999999949</v>
      </c>
      <c r="T133" s="207">
        <v>3.1400000000000006</v>
      </c>
      <c r="U133" s="207">
        <v>2.4500000000000028</v>
      </c>
      <c r="V133" s="4">
        <v>43173</v>
      </c>
      <c r="W133" s="7">
        <v>188.71</v>
      </c>
      <c r="X133" s="7">
        <v>192.43</v>
      </c>
      <c r="Y133" s="7">
        <v>18.297999999999998</v>
      </c>
      <c r="Z133" s="226">
        <v>19.861000000000001</v>
      </c>
      <c r="AA133" s="5">
        <v>43178</v>
      </c>
      <c r="AB133" s="226">
        <v>584.75</v>
      </c>
      <c r="AC133" s="226">
        <v>12.473000000000001</v>
      </c>
      <c r="AD133" s="4">
        <v>43178</v>
      </c>
      <c r="AE133" s="7">
        <v>10.56</v>
      </c>
      <c r="AF133" s="7">
        <v>7.0709999999999997</v>
      </c>
      <c r="AG133" s="7">
        <v>13.005000000000001</v>
      </c>
      <c r="AH133" s="7">
        <v>18.535</v>
      </c>
      <c r="AI133" s="4">
        <v>42458</v>
      </c>
      <c r="AJ133" s="10">
        <v>1734511</v>
      </c>
      <c r="AK133" s="10">
        <v>534637</v>
      </c>
      <c r="AL133" s="10">
        <v>229126</v>
      </c>
      <c r="AM133" s="10">
        <v>864381</v>
      </c>
      <c r="AN133" s="10">
        <v>559331</v>
      </c>
      <c r="AO133" s="65">
        <f t="shared" ref="AO133:AO196" si="4">(AK133-AL133)/AJ133</f>
        <v>0.17613667483227261</v>
      </c>
      <c r="AP133" s="178">
        <f t="shared" ref="AP133:AP196" si="5">(AM133-AN133)/AJ133</f>
        <v>0.17587089387152921</v>
      </c>
      <c r="CF133" s="5">
        <v>42454</v>
      </c>
      <c r="CG133" s="17">
        <v>9022</v>
      </c>
      <c r="CH133" s="5">
        <v>42454</v>
      </c>
      <c r="CI133" s="17">
        <v>7581</v>
      </c>
      <c r="CJ133" s="5">
        <v>42454</v>
      </c>
      <c r="CK133" s="16">
        <v>2513</v>
      </c>
      <c r="CL133" s="5">
        <v>42461</v>
      </c>
      <c r="CM133" s="17">
        <v>1142</v>
      </c>
      <c r="CN133" s="17">
        <v>3523</v>
      </c>
      <c r="CO133" s="4">
        <v>43228</v>
      </c>
      <c r="CP133" s="9">
        <v>142.80186666666665</v>
      </c>
      <c r="CQ133" s="25">
        <v>42461</v>
      </c>
      <c r="CR133" s="24">
        <v>362</v>
      </c>
      <c r="CS133" s="13">
        <v>42461</v>
      </c>
      <c r="CT133" s="12">
        <v>11</v>
      </c>
      <c r="CU133" s="5">
        <v>43174</v>
      </c>
      <c r="CV133" s="226">
        <v>74.42</v>
      </c>
      <c r="CW133" s="226">
        <v>39.03</v>
      </c>
      <c r="CX133" s="226">
        <v>115.58</v>
      </c>
      <c r="CY133" s="226">
        <v>32.32</v>
      </c>
      <c r="CZ133" s="226">
        <v>17</v>
      </c>
      <c r="DA133" s="4">
        <v>43173</v>
      </c>
      <c r="DB133" s="207">
        <v>52.72</v>
      </c>
      <c r="DC133" s="207">
        <v>169.04</v>
      </c>
      <c r="DD133" s="207">
        <v>99.89</v>
      </c>
      <c r="DE133" s="207">
        <v>35.65</v>
      </c>
      <c r="DF133" s="207">
        <v>58.92</v>
      </c>
      <c r="DG133" s="207">
        <v>53.96</v>
      </c>
      <c r="DH133" s="5">
        <v>43173</v>
      </c>
      <c r="DI133" s="226">
        <v>92.66</v>
      </c>
      <c r="DJ133" s="226">
        <v>94.21</v>
      </c>
      <c r="DK133" s="226">
        <v>69.36</v>
      </c>
      <c r="DL133" s="226">
        <v>30.95</v>
      </c>
      <c r="DM133" s="226">
        <v>99.43</v>
      </c>
      <c r="DN133" s="5">
        <v>43174</v>
      </c>
      <c r="DO133" s="226">
        <v>13.96</v>
      </c>
      <c r="DP133" s="226">
        <v>46.9</v>
      </c>
      <c r="DQ133" s="226">
        <v>15.095000000000001</v>
      </c>
      <c r="DR133" s="226">
        <v>13.824</v>
      </c>
    </row>
    <row r="134" spans="1:122" ht="15.75" customHeight="1">
      <c r="A134" s="4">
        <v>43175</v>
      </c>
      <c r="B134" s="226">
        <v>66.209999999999994</v>
      </c>
      <c r="C134" s="226">
        <v>62.34</v>
      </c>
      <c r="D134" s="226">
        <v>3.8699999999999903</v>
      </c>
      <c r="J134" s="5">
        <v>43172</v>
      </c>
      <c r="K134" s="207">
        <v>6.0000000000002274E-2</v>
      </c>
      <c r="L134" s="226">
        <v>1.0399999999999991</v>
      </c>
      <c r="M134" s="226">
        <v>3.1799999999999997</v>
      </c>
      <c r="N134" s="5">
        <v>43175</v>
      </c>
      <c r="O134" s="226">
        <v>0.45999999999999375</v>
      </c>
      <c r="P134" s="226">
        <v>1.5</v>
      </c>
      <c r="Q134" s="226">
        <v>3.4099999999999966</v>
      </c>
      <c r="R134" s="5">
        <v>43175</v>
      </c>
      <c r="S134" s="226">
        <v>3.8699999999999903</v>
      </c>
      <c r="T134" s="207">
        <v>3.9199999999999946</v>
      </c>
      <c r="U134" s="207">
        <v>2.5</v>
      </c>
      <c r="V134" s="4">
        <v>43172</v>
      </c>
      <c r="W134" s="7">
        <v>187.39</v>
      </c>
      <c r="X134" s="7">
        <v>188.63</v>
      </c>
      <c r="Y134" s="7">
        <v>17.994</v>
      </c>
      <c r="Z134" s="226">
        <v>18.515000000000001</v>
      </c>
      <c r="AA134" s="5">
        <v>43175</v>
      </c>
      <c r="AB134" s="226">
        <v>581.25</v>
      </c>
      <c r="AC134" s="226">
        <v>12.118</v>
      </c>
      <c r="AD134" s="4">
        <v>43175</v>
      </c>
      <c r="AE134" s="7">
        <v>10.88</v>
      </c>
      <c r="AF134" s="7">
        <v>6.9569999999999999</v>
      </c>
      <c r="AG134" s="7">
        <v>13.38</v>
      </c>
      <c r="AH134" s="7">
        <v>18.861999999999998</v>
      </c>
      <c r="AI134" s="4">
        <v>42451</v>
      </c>
      <c r="AJ134" s="10">
        <v>1705631</v>
      </c>
      <c r="AK134" s="10">
        <v>527838</v>
      </c>
      <c r="AL134" s="10">
        <v>219861</v>
      </c>
      <c r="AM134" s="10">
        <v>849662</v>
      </c>
      <c r="AN134" s="10">
        <v>552733</v>
      </c>
      <c r="AO134" s="65">
        <f t="shared" si="4"/>
        <v>0.18056484667551187</v>
      </c>
      <c r="AP134" s="178">
        <f t="shared" si="5"/>
        <v>0.17408747847570782</v>
      </c>
      <c r="CF134" s="5">
        <v>42447</v>
      </c>
      <c r="CG134" s="17">
        <v>9038</v>
      </c>
      <c r="CH134" s="5">
        <v>42447</v>
      </c>
      <c r="CI134" s="17">
        <v>7717</v>
      </c>
      <c r="CJ134" s="5">
        <v>42447</v>
      </c>
      <c r="CK134" s="16">
        <v>2465</v>
      </c>
      <c r="CL134" s="5">
        <v>42454</v>
      </c>
      <c r="CM134" s="17">
        <v>1171</v>
      </c>
      <c r="CN134" s="17">
        <v>3672</v>
      </c>
      <c r="CO134" s="4">
        <v>43227</v>
      </c>
      <c r="CP134" s="9">
        <v>143.43559999999999</v>
      </c>
      <c r="CQ134" s="25">
        <v>42453</v>
      </c>
      <c r="CR134" s="24">
        <v>372</v>
      </c>
      <c r="CS134" s="13">
        <v>42453</v>
      </c>
      <c r="CT134" s="12">
        <v>11</v>
      </c>
      <c r="CU134" s="5">
        <v>43173</v>
      </c>
      <c r="CV134" s="226">
        <v>73.599999999999994</v>
      </c>
      <c r="CW134" s="226">
        <v>38.869999999999997</v>
      </c>
      <c r="CX134" s="226">
        <v>115.13</v>
      </c>
      <c r="CY134" s="226">
        <v>32.54</v>
      </c>
      <c r="CZ134" s="226">
        <v>16.93</v>
      </c>
      <c r="DA134" s="4">
        <v>43172</v>
      </c>
      <c r="DB134" s="207">
        <v>51.8</v>
      </c>
      <c r="DC134" s="207">
        <v>169.56</v>
      </c>
      <c r="DD134" s="207">
        <v>100.05</v>
      </c>
      <c r="DE134" s="207">
        <v>35.46</v>
      </c>
      <c r="DF134" s="207">
        <v>58.55</v>
      </c>
      <c r="DG134" s="207">
        <v>53.96</v>
      </c>
      <c r="DH134" s="5">
        <v>43172</v>
      </c>
      <c r="DI134" s="226">
        <v>93.49</v>
      </c>
      <c r="DJ134" s="226">
        <v>94.55</v>
      </c>
      <c r="DK134" s="226">
        <v>69.239999999999995</v>
      </c>
      <c r="DL134" s="226">
        <v>30.63</v>
      </c>
      <c r="DM134" s="226">
        <v>98.57</v>
      </c>
      <c r="DN134" s="5">
        <v>43173</v>
      </c>
      <c r="DO134" s="226">
        <v>14</v>
      </c>
      <c r="DP134" s="226">
        <v>47.03</v>
      </c>
      <c r="DQ134" s="226">
        <v>15.11</v>
      </c>
      <c r="DR134" s="226">
        <v>13.712</v>
      </c>
    </row>
    <row r="135" spans="1:122" ht="15.75" customHeight="1">
      <c r="A135" s="4">
        <v>43174</v>
      </c>
      <c r="B135" s="226">
        <v>65.12</v>
      </c>
      <c r="C135" s="226">
        <v>61.19</v>
      </c>
      <c r="D135" s="226">
        <v>3.9300000000000068</v>
      </c>
      <c r="J135" s="5">
        <v>43171</v>
      </c>
      <c r="K135" s="207">
        <v>0.20000000000000284</v>
      </c>
      <c r="L135" s="226">
        <v>1.2999999999999972</v>
      </c>
      <c r="M135" s="226">
        <v>3.5799999999999983</v>
      </c>
      <c r="N135" s="5">
        <v>43174</v>
      </c>
      <c r="O135" s="226">
        <v>0.43999999999999773</v>
      </c>
      <c r="P135" s="226">
        <v>1.3500000000000014</v>
      </c>
      <c r="Q135" s="226">
        <v>3.0200000000000031</v>
      </c>
      <c r="R135" s="5">
        <v>43174</v>
      </c>
      <c r="S135" s="226">
        <v>3.9300000000000068</v>
      </c>
      <c r="T135" s="207">
        <v>3.3700000000000045</v>
      </c>
      <c r="U135" s="207">
        <v>2.5500000000000043</v>
      </c>
      <c r="V135" s="4">
        <v>43171</v>
      </c>
      <c r="W135" s="7">
        <v>186.47</v>
      </c>
      <c r="X135" s="7">
        <v>189.4</v>
      </c>
      <c r="Y135" s="7">
        <v>16.957000000000001</v>
      </c>
      <c r="Z135" s="226">
        <v>18.187999999999999</v>
      </c>
      <c r="AA135" s="5">
        <v>43174</v>
      </c>
      <c r="AB135" s="226">
        <v>575.5</v>
      </c>
      <c r="AC135" s="226">
        <v>12.128</v>
      </c>
      <c r="AD135" s="4">
        <v>43174</v>
      </c>
      <c r="AE135" s="7">
        <v>10.99</v>
      </c>
      <c r="AF135" s="7">
        <v>7.1020000000000003</v>
      </c>
      <c r="AG135" s="7">
        <v>13.535</v>
      </c>
      <c r="AH135" s="7">
        <v>19.204999999999998</v>
      </c>
      <c r="AI135" s="4">
        <v>42444</v>
      </c>
      <c r="AJ135" s="10">
        <v>1782857</v>
      </c>
      <c r="AK135" s="10">
        <v>544416</v>
      </c>
      <c r="AL135" s="10">
        <v>274560</v>
      </c>
      <c r="AM135" s="10">
        <v>849245</v>
      </c>
      <c r="AN135" s="10">
        <v>581508</v>
      </c>
      <c r="AO135" s="65">
        <f t="shared" si="4"/>
        <v>0.15136155058986783</v>
      </c>
      <c r="AP135" s="178">
        <f t="shared" si="5"/>
        <v>0.15017300882796544</v>
      </c>
      <c r="CF135" s="5">
        <v>42440</v>
      </c>
      <c r="CG135" s="17">
        <v>9068</v>
      </c>
      <c r="CH135" s="5">
        <v>42440</v>
      </c>
      <c r="CI135" s="17">
        <v>7569</v>
      </c>
      <c r="CJ135" s="5">
        <v>42440</v>
      </c>
      <c r="CK135" s="16">
        <v>2328</v>
      </c>
      <c r="CL135" s="5">
        <v>42447</v>
      </c>
      <c r="CM135" s="17">
        <v>1304</v>
      </c>
      <c r="CN135" s="17">
        <v>3642</v>
      </c>
      <c r="CO135" s="4">
        <v>43226</v>
      </c>
      <c r="CP135" s="9">
        <v>143.67066666666665</v>
      </c>
      <c r="CQ135" s="23">
        <v>42447</v>
      </c>
      <c r="CR135" s="22">
        <v>387</v>
      </c>
      <c r="CS135" s="13">
        <v>42447</v>
      </c>
      <c r="CT135" s="12">
        <v>12</v>
      </c>
      <c r="CU135" s="5">
        <v>43172</v>
      </c>
      <c r="CV135" s="226">
        <v>74.53</v>
      </c>
      <c r="CW135" s="226">
        <v>39.549999999999997</v>
      </c>
      <c r="CX135" s="226">
        <v>116.46</v>
      </c>
      <c r="CY135" s="226">
        <v>32.57</v>
      </c>
      <c r="CZ135" s="226">
        <v>16.95</v>
      </c>
      <c r="DA135" s="4">
        <v>43171</v>
      </c>
      <c r="DB135" s="207">
        <v>52.39</v>
      </c>
      <c r="DC135" s="207">
        <v>171.19</v>
      </c>
      <c r="DD135" s="207">
        <v>100.65</v>
      </c>
      <c r="DE135" s="207">
        <v>35.409999999999997</v>
      </c>
      <c r="DF135" s="207">
        <v>58.98</v>
      </c>
      <c r="DG135" s="207">
        <v>54.74</v>
      </c>
      <c r="DH135" s="5">
        <v>43171</v>
      </c>
      <c r="DI135" s="226">
        <v>92.69</v>
      </c>
      <c r="DJ135" s="226">
        <v>94.99</v>
      </c>
      <c r="DK135" s="226">
        <v>69.27</v>
      </c>
      <c r="DL135" s="226">
        <v>30.57</v>
      </c>
      <c r="DM135" s="226">
        <v>99.99</v>
      </c>
      <c r="DN135" s="5">
        <v>43172</v>
      </c>
      <c r="DO135" s="226">
        <v>14.125</v>
      </c>
      <c r="DP135" s="226">
        <v>46.88</v>
      </c>
      <c r="DQ135" s="226">
        <v>15.08</v>
      </c>
      <c r="DR135" s="226">
        <v>13.8</v>
      </c>
    </row>
    <row r="136" spans="1:122" ht="15.75" customHeight="1">
      <c r="A136" s="4">
        <v>43173</v>
      </c>
      <c r="B136" s="226">
        <v>64.89</v>
      </c>
      <c r="C136" s="226">
        <v>60.96</v>
      </c>
      <c r="D136" s="226">
        <v>3.9299999999999997</v>
      </c>
      <c r="J136" s="4">
        <v>43168</v>
      </c>
      <c r="K136" s="7">
        <v>0.35000000000000142</v>
      </c>
      <c r="L136" s="7">
        <v>1.6199999999999974</v>
      </c>
      <c r="M136" s="229">
        <v>4.0899999999999963</v>
      </c>
      <c r="N136" s="5">
        <v>43173</v>
      </c>
      <c r="O136" s="226">
        <v>0.39000000000000057</v>
      </c>
      <c r="P136" s="226">
        <v>1.25</v>
      </c>
      <c r="Q136" s="226">
        <v>2.8599999999999994</v>
      </c>
      <c r="R136" s="5">
        <v>43173</v>
      </c>
      <c r="S136" s="226">
        <v>3.9299999999999997</v>
      </c>
      <c r="T136" s="207">
        <v>3.4299999999999997</v>
      </c>
      <c r="U136" s="207">
        <v>2.4499999999999957</v>
      </c>
      <c r="V136" s="4">
        <v>43168</v>
      </c>
      <c r="W136" s="7">
        <v>188.66</v>
      </c>
      <c r="X136" s="7">
        <v>190.43</v>
      </c>
      <c r="Y136" s="7">
        <v>17.044</v>
      </c>
      <c r="Z136" s="226">
        <v>17.673999999999999</v>
      </c>
      <c r="AA136" s="5">
        <v>43173</v>
      </c>
      <c r="AB136" s="226">
        <v>572.25</v>
      </c>
      <c r="AC136" s="226">
        <v>11.956</v>
      </c>
      <c r="AD136" s="4">
        <v>43173</v>
      </c>
      <c r="AE136" s="7">
        <v>11.08</v>
      </c>
      <c r="AF136" s="7">
        <v>6.6680000000000001</v>
      </c>
      <c r="AG136" s="7">
        <v>13.53</v>
      </c>
      <c r="AH136" s="7">
        <v>19.34</v>
      </c>
      <c r="AI136" s="4">
        <v>42437</v>
      </c>
      <c r="AJ136" s="10">
        <v>1816474</v>
      </c>
      <c r="AK136" s="10">
        <v>535589</v>
      </c>
      <c r="AL136" s="10">
        <v>291337</v>
      </c>
      <c r="AM136" s="10">
        <v>853501</v>
      </c>
      <c r="AN136" s="10">
        <v>612412</v>
      </c>
      <c r="AO136" s="65">
        <f t="shared" si="4"/>
        <v>0.13446490288327825</v>
      </c>
      <c r="AP136" s="178">
        <f t="shared" si="5"/>
        <v>0.13272361729372401</v>
      </c>
      <c r="CF136" s="5">
        <v>42433</v>
      </c>
      <c r="CG136" s="17">
        <v>9078</v>
      </c>
      <c r="CH136" s="5">
        <v>42433</v>
      </c>
      <c r="CI136" s="17">
        <v>7622</v>
      </c>
      <c r="CJ136" s="5">
        <v>42433</v>
      </c>
      <c r="CK136" s="16">
        <v>2133</v>
      </c>
      <c r="CL136" s="5">
        <v>42440</v>
      </c>
      <c r="CM136" s="17">
        <v>1195</v>
      </c>
      <c r="CN136" s="17">
        <v>3557</v>
      </c>
      <c r="CO136" s="4">
        <v>43225</v>
      </c>
      <c r="CP136" s="9">
        <v>143.94159999999999</v>
      </c>
      <c r="CQ136" s="23">
        <v>42440</v>
      </c>
      <c r="CR136" s="22">
        <v>386</v>
      </c>
      <c r="CS136" s="13">
        <v>42440</v>
      </c>
      <c r="CT136" s="12">
        <v>28</v>
      </c>
      <c r="CU136" s="5">
        <v>43171</v>
      </c>
      <c r="CV136" s="226">
        <v>75.239999999999995</v>
      </c>
      <c r="CW136" s="226">
        <v>39.85</v>
      </c>
      <c r="CX136" s="226">
        <v>116.79</v>
      </c>
      <c r="CY136" s="226">
        <v>32.51</v>
      </c>
      <c r="CZ136" s="226">
        <v>16.809999999999999</v>
      </c>
      <c r="DA136" s="4">
        <v>43168</v>
      </c>
      <c r="DB136" s="7">
        <v>51.85</v>
      </c>
      <c r="DC136" s="7">
        <v>171.53</v>
      </c>
      <c r="DD136" s="7">
        <v>102.8</v>
      </c>
      <c r="DE136" s="7">
        <v>35.32</v>
      </c>
      <c r="DF136" s="7">
        <v>58.03</v>
      </c>
      <c r="DG136" s="7">
        <v>55.06</v>
      </c>
      <c r="DH136" s="4">
        <v>43168</v>
      </c>
      <c r="DI136" s="7">
        <v>94.32</v>
      </c>
      <c r="DJ136" s="7">
        <v>95.91</v>
      </c>
      <c r="DK136" s="7">
        <v>70.22</v>
      </c>
      <c r="DL136" s="7">
        <v>31.89</v>
      </c>
      <c r="DM136" s="7">
        <v>102.16</v>
      </c>
      <c r="DN136" s="5">
        <v>43171</v>
      </c>
      <c r="DO136" s="226">
        <v>14.12</v>
      </c>
      <c r="DP136" s="226">
        <v>46.59</v>
      </c>
      <c r="DQ136" s="226">
        <v>15.07</v>
      </c>
      <c r="DR136" s="226">
        <v>13.718</v>
      </c>
    </row>
    <row r="137" spans="1:122" ht="15.75" customHeight="1">
      <c r="A137" s="4">
        <v>43172</v>
      </c>
      <c r="B137" s="226">
        <v>64.64</v>
      </c>
      <c r="C137" s="226">
        <v>60.71</v>
      </c>
      <c r="D137" s="226">
        <v>3.9299999999999997</v>
      </c>
      <c r="J137" s="4">
        <v>43167</v>
      </c>
      <c r="K137" s="7">
        <v>0.21000000000000085</v>
      </c>
      <c r="L137" s="7">
        <v>1.279999999999994</v>
      </c>
      <c r="M137" s="229">
        <v>3.5399999999999991</v>
      </c>
      <c r="N137" s="5">
        <v>43172</v>
      </c>
      <c r="O137" s="226">
        <v>0.34999999999999432</v>
      </c>
      <c r="P137" s="226">
        <v>1.1799999999999997</v>
      </c>
      <c r="Q137" s="226">
        <v>2.7899999999999991</v>
      </c>
      <c r="R137" s="5">
        <v>43172</v>
      </c>
      <c r="S137" s="226">
        <v>3.9299999999999997</v>
      </c>
      <c r="T137" s="207">
        <v>3.0900000000000034</v>
      </c>
      <c r="U137" s="207">
        <v>2.0499999999999972</v>
      </c>
      <c r="V137" s="4">
        <v>43167</v>
      </c>
      <c r="W137" s="7">
        <v>185.91</v>
      </c>
      <c r="X137" s="7">
        <v>186.77</v>
      </c>
      <c r="Y137" s="7">
        <v>17.962</v>
      </c>
      <c r="Z137" s="226">
        <v>18.323</v>
      </c>
      <c r="AA137" s="5">
        <v>43172</v>
      </c>
      <c r="AB137" s="226">
        <v>568.75</v>
      </c>
      <c r="AC137" s="226">
        <v>11.769</v>
      </c>
      <c r="AD137" s="4">
        <v>43172</v>
      </c>
      <c r="AE137" s="7">
        <v>7.89</v>
      </c>
      <c r="AF137" s="7">
        <v>5.8620000000000001</v>
      </c>
      <c r="AG137" s="7">
        <v>9.9410000000000007</v>
      </c>
      <c r="AH137" s="7">
        <v>18.341000000000001</v>
      </c>
      <c r="AI137" s="4">
        <v>42430</v>
      </c>
      <c r="AJ137" s="10">
        <v>1800298</v>
      </c>
      <c r="AK137" s="10">
        <v>529761</v>
      </c>
      <c r="AL137" s="10">
        <v>317243</v>
      </c>
      <c r="AM137" s="10">
        <v>820159</v>
      </c>
      <c r="AN137" s="10">
        <v>607281</v>
      </c>
      <c r="AO137" s="65">
        <f t="shared" si="4"/>
        <v>0.11804601238239447</v>
      </c>
      <c r="AP137" s="178">
        <f t="shared" si="5"/>
        <v>0.11824597927676418</v>
      </c>
      <c r="CF137" s="5">
        <v>42426</v>
      </c>
      <c r="CG137" s="17">
        <v>9077</v>
      </c>
      <c r="CH137" s="5">
        <v>42426</v>
      </c>
      <c r="CI137" s="17">
        <v>7388</v>
      </c>
      <c r="CJ137" s="5">
        <v>42426</v>
      </c>
      <c r="CK137" s="16">
        <v>2034</v>
      </c>
      <c r="CL137" s="5">
        <v>42433</v>
      </c>
      <c r="CM137" s="17">
        <v>1176</v>
      </c>
      <c r="CN137" s="17">
        <v>3384</v>
      </c>
      <c r="CO137" s="4">
        <v>43224</v>
      </c>
      <c r="CP137" s="9">
        <v>144.55806666666669</v>
      </c>
      <c r="CQ137" s="23">
        <v>42433</v>
      </c>
      <c r="CR137" s="22">
        <v>392</v>
      </c>
      <c r="CS137" s="13">
        <v>42433</v>
      </c>
      <c r="CT137" s="12">
        <v>50</v>
      </c>
      <c r="CU137" s="4">
        <v>43168</v>
      </c>
      <c r="CV137" s="7">
        <v>74.56</v>
      </c>
      <c r="CW137" s="7">
        <v>39.659999999999997</v>
      </c>
      <c r="CX137" s="7">
        <v>117.22</v>
      </c>
      <c r="CY137" s="7">
        <v>32.56</v>
      </c>
      <c r="CZ137" s="7">
        <v>16.920000000000002</v>
      </c>
      <c r="DA137" s="4">
        <v>43167</v>
      </c>
      <c r="DB137" s="7">
        <v>51.22</v>
      </c>
      <c r="DC137" s="7">
        <v>167.68</v>
      </c>
      <c r="DD137" s="7">
        <v>100.59</v>
      </c>
      <c r="DE137" s="7">
        <v>34.97</v>
      </c>
      <c r="DF137" s="7">
        <v>57.08</v>
      </c>
      <c r="DG137" s="7">
        <v>53.57</v>
      </c>
      <c r="DH137" s="4">
        <v>43167</v>
      </c>
      <c r="DI137" s="7">
        <v>93.31</v>
      </c>
      <c r="DJ137" s="7">
        <v>95.19</v>
      </c>
      <c r="DK137" s="7">
        <v>69.03</v>
      </c>
      <c r="DL137" s="7">
        <v>31.92</v>
      </c>
      <c r="DM137" s="7">
        <v>100.5</v>
      </c>
      <c r="DN137" s="4">
        <v>43168</v>
      </c>
      <c r="DO137" s="7">
        <v>14.105</v>
      </c>
      <c r="DP137" s="7">
        <v>46.46</v>
      </c>
      <c r="DQ137" s="7">
        <v>15.09</v>
      </c>
      <c r="DR137" s="7">
        <v>13.592000000000001</v>
      </c>
    </row>
    <row r="138" spans="1:122" ht="15.75" customHeight="1">
      <c r="A138" s="4">
        <v>43171</v>
      </c>
      <c r="B138" s="226">
        <v>64.95</v>
      </c>
      <c r="C138" s="226">
        <v>61.36</v>
      </c>
      <c r="D138" s="226">
        <v>3.5900000000000034</v>
      </c>
      <c r="J138" s="4">
        <v>43166</v>
      </c>
      <c r="K138" s="7">
        <v>0.39999999999999858</v>
      </c>
      <c r="L138" s="7">
        <v>1.6999999999999957</v>
      </c>
      <c r="M138" s="229">
        <v>4.1899999999999977</v>
      </c>
      <c r="N138" s="5">
        <v>43171</v>
      </c>
      <c r="O138" s="226">
        <v>0.43000000000000682</v>
      </c>
      <c r="P138" s="226">
        <v>1.3100000000000023</v>
      </c>
      <c r="Q138" s="226">
        <v>3.0100000000000051</v>
      </c>
      <c r="R138" s="5">
        <v>43171</v>
      </c>
      <c r="S138" s="226">
        <v>3.5900000000000034</v>
      </c>
      <c r="T138" s="207">
        <v>3.4299999999999997</v>
      </c>
      <c r="U138" s="207">
        <v>2.3500000000000014</v>
      </c>
      <c r="V138" s="4">
        <v>43166</v>
      </c>
      <c r="W138" s="7">
        <v>187.46</v>
      </c>
      <c r="X138" s="7">
        <v>191.03</v>
      </c>
      <c r="Y138" s="7">
        <v>17.582999999999998</v>
      </c>
      <c r="Z138" s="226">
        <v>19.082999999999998</v>
      </c>
      <c r="AA138" s="5">
        <v>43171</v>
      </c>
      <c r="AB138" s="226">
        <v>568</v>
      </c>
      <c r="AC138" s="226">
        <v>11.426</v>
      </c>
      <c r="AD138" s="4">
        <v>43171</v>
      </c>
      <c r="AE138" s="7">
        <v>6.92</v>
      </c>
      <c r="AF138" s="7">
        <v>5.6859999999999999</v>
      </c>
      <c r="AG138" s="7">
        <v>9.2729999999999997</v>
      </c>
      <c r="AH138" s="7">
        <v>17.777999999999999</v>
      </c>
      <c r="AI138" s="4">
        <v>42423</v>
      </c>
      <c r="AJ138" s="10">
        <v>1776696</v>
      </c>
      <c r="AK138" s="10">
        <v>533268</v>
      </c>
      <c r="AL138" s="10">
        <v>327412</v>
      </c>
      <c r="AM138" s="10">
        <v>814711</v>
      </c>
      <c r="AN138" s="10">
        <v>601482</v>
      </c>
      <c r="AO138" s="65">
        <f t="shared" si="4"/>
        <v>0.11586450355041042</v>
      </c>
      <c r="AP138" s="178">
        <f t="shared" si="5"/>
        <v>0.12001434122663641</v>
      </c>
      <c r="CF138" s="5">
        <v>42419</v>
      </c>
      <c r="CG138" s="17">
        <v>9102</v>
      </c>
      <c r="CH138" s="5">
        <v>42419</v>
      </c>
      <c r="CI138" s="17">
        <v>7376</v>
      </c>
      <c r="CJ138" s="5">
        <v>42419</v>
      </c>
      <c r="CK138" s="16">
        <v>1889</v>
      </c>
      <c r="CL138" s="5">
        <v>42426</v>
      </c>
      <c r="CM138" s="17">
        <v>1292</v>
      </c>
      <c r="CN138" s="17">
        <v>3378</v>
      </c>
      <c r="CO138" s="4">
        <v>43223</v>
      </c>
      <c r="CP138" s="9">
        <v>145.33353333333332</v>
      </c>
      <c r="CQ138" s="23">
        <v>42426</v>
      </c>
      <c r="CR138" s="22">
        <v>400</v>
      </c>
      <c r="CS138" s="13">
        <v>42426</v>
      </c>
      <c r="CT138" s="12">
        <v>83</v>
      </c>
      <c r="CU138" s="4">
        <v>43167</v>
      </c>
      <c r="CV138" s="7">
        <v>74.12</v>
      </c>
      <c r="CW138" s="7">
        <v>39.46</v>
      </c>
      <c r="CX138" s="7">
        <v>113.35</v>
      </c>
      <c r="CY138" s="7">
        <v>32.450000000000003</v>
      </c>
      <c r="CZ138" s="7">
        <v>16.93</v>
      </c>
      <c r="DA138" s="4">
        <v>43166</v>
      </c>
      <c r="DB138" s="7">
        <v>51.07</v>
      </c>
      <c r="DC138" s="7">
        <v>170.17</v>
      </c>
      <c r="DD138" s="7">
        <v>100.87</v>
      </c>
      <c r="DE138" s="7">
        <v>34.65</v>
      </c>
      <c r="DF138" s="7">
        <v>57.72</v>
      </c>
      <c r="DG138" s="7">
        <v>54.07</v>
      </c>
      <c r="DH138" s="4">
        <v>43166</v>
      </c>
      <c r="DI138" s="7">
        <v>92.04</v>
      </c>
      <c r="DJ138" s="7">
        <v>94.22</v>
      </c>
      <c r="DK138" s="7">
        <v>67.680000000000007</v>
      </c>
      <c r="DL138" s="7">
        <v>31.72</v>
      </c>
      <c r="DM138" s="7">
        <v>96.72</v>
      </c>
      <c r="DN138" s="4">
        <v>43167</v>
      </c>
      <c r="DO138" s="7">
        <v>13.96</v>
      </c>
      <c r="DP138" s="7">
        <v>46.424999999999997</v>
      </c>
      <c r="DQ138" s="7">
        <v>14.715</v>
      </c>
      <c r="DR138" s="7">
        <v>13.582000000000001</v>
      </c>
    </row>
    <row r="139" spans="1:122" ht="15.75" customHeight="1">
      <c r="A139" s="4">
        <v>43168</v>
      </c>
      <c r="B139" s="7">
        <v>65.489999999999995</v>
      </c>
      <c r="C139" s="7">
        <v>62.04</v>
      </c>
      <c r="D139" s="7">
        <v>3.4499999999999957</v>
      </c>
      <c r="J139" s="4">
        <v>43165</v>
      </c>
      <c r="K139" s="7">
        <v>0.44000000000000483</v>
      </c>
      <c r="L139" s="7">
        <v>1.8999999999999986</v>
      </c>
      <c r="M139" s="229">
        <v>4.5799999999999983</v>
      </c>
      <c r="N139" s="4">
        <v>43168</v>
      </c>
      <c r="O139" s="7">
        <v>0.53999999999999204</v>
      </c>
      <c r="P139" s="7">
        <v>1.519999999999996</v>
      </c>
      <c r="Q139" s="7">
        <v>3.3399999999999963</v>
      </c>
      <c r="R139" s="4">
        <v>43168</v>
      </c>
      <c r="S139" s="7">
        <v>3.4499999999999957</v>
      </c>
      <c r="T139" s="7">
        <v>5.029999999999994</v>
      </c>
      <c r="U139" s="7">
        <v>2.3000000000000043</v>
      </c>
      <c r="V139" s="4">
        <v>43165</v>
      </c>
      <c r="W139" s="7">
        <v>190.33</v>
      </c>
      <c r="X139" s="7">
        <v>193.31</v>
      </c>
      <c r="Y139" s="7">
        <v>17.338999999999999</v>
      </c>
      <c r="Z139" s="226">
        <v>18.59</v>
      </c>
      <c r="AA139" s="4">
        <v>43168</v>
      </c>
      <c r="AB139" s="7">
        <v>575.75</v>
      </c>
      <c r="AC139" s="7">
        <v>11.9</v>
      </c>
      <c r="AD139" s="4">
        <v>43168</v>
      </c>
      <c r="AE139" s="7">
        <v>6.89</v>
      </c>
      <c r="AF139" s="7">
        <v>6.3419999999999996</v>
      </c>
      <c r="AG139" s="7">
        <v>9.1880000000000006</v>
      </c>
      <c r="AH139" s="7">
        <v>17.463999999999999</v>
      </c>
      <c r="AI139" s="4">
        <v>42416</v>
      </c>
      <c r="AJ139" s="10">
        <v>1840051</v>
      </c>
      <c r="AK139" s="10">
        <v>517940</v>
      </c>
      <c r="AL139" s="10">
        <v>358953</v>
      </c>
      <c r="AM139" s="10">
        <v>808554</v>
      </c>
      <c r="AN139" s="10">
        <v>639559</v>
      </c>
      <c r="AO139" s="65">
        <f t="shared" si="4"/>
        <v>8.6403583378938956E-2</v>
      </c>
      <c r="AP139" s="178">
        <f t="shared" si="5"/>
        <v>9.1842563059393464E-2</v>
      </c>
      <c r="CF139" s="5">
        <v>42412</v>
      </c>
      <c r="CG139" s="17">
        <v>9135</v>
      </c>
      <c r="CH139" s="5">
        <v>42412</v>
      </c>
      <c r="CI139" s="17">
        <v>7328</v>
      </c>
      <c r="CJ139" s="5">
        <v>42412</v>
      </c>
      <c r="CK139" s="16">
        <v>1789</v>
      </c>
      <c r="CL139" s="5">
        <v>42419</v>
      </c>
      <c r="CM139" s="17">
        <v>1259</v>
      </c>
      <c r="CN139" s="17">
        <v>3423</v>
      </c>
      <c r="CO139" s="4">
        <v>43222</v>
      </c>
      <c r="CP139" s="9">
        <v>145.93726666666666</v>
      </c>
      <c r="CQ139" s="23">
        <v>42419</v>
      </c>
      <c r="CR139" s="22">
        <v>413</v>
      </c>
      <c r="CS139" s="13">
        <v>42419</v>
      </c>
      <c r="CT139" s="12">
        <v>109</v>
      </c>
      <c r="CU139" s="4">
        <v>43166</v>
      </c>
      <c r="CV139" s="7">
        <v>74.260000000000005</v>
      </c>
      <c r="CW139" s="7">
        <v>39.31</v>
      </c>
      <c r="CX139" s="7">
        <v>113.84</v>
      </c>
      <c r="CY139" s="7">
        <v>32.270000000000003</v>
      </c>
      <c r="CZ139" s="7">
        <v>17.03</v>
      </c>
      <c r="DA139" s="4">
        <v>43165</v>
      </c>
      <c r="DB139" s="7">
        <v>51.57</v>
      </c>
      <c r="DC139" s="7">
        <v>169.96</v>
      </c>
      <c r="DD139" s="7">
        <v>101.01</v>
      </c>
      <c r="DE139" s="7">
        <v>35.36</v>
      </c>
      <c r="DF139" s="7">
        <v>58.81</v>
      </c>
      <c r="DG139" s="7">
        <v>54.06</v>
      </c>
      <c r="DH139" s="4">
        <v>43165</v>
      </c>
      <c r="DI139" s="7">
        <v>91.72</v>
      </c>
      <c r="DJ139" s="7">
        <v>93.93</v>
      </c>
      <c r="DK139" s="7">
        <v>67.39</v>
      </c>
      <c r="DL139" s="7">
        <v>31.48</v>
      </c>
      <c r="DM139" s="7">
        <v>96.43</v>
      </c>
      <c r="DN139" s="4">
        <v>43166</v>
      </c>
      <c r="DO139" s="7">
        <v>13.98</v>
      </c>
      <c r="DP139" s="7">
        <v>46.11</v>
      </c>
      <c r="DQ139" s="7">
        <v>14.63</v>
      </c>
      <c r="DR139" s="7">
        <v>13.513999999999999</v>
      </c>
    </row>
    <row r="140" spans="1:122" ht="15.75" customHeight="1">
      <c r="A140" s="4">
        <v>43167</v>
      </c>
      <c r="B140" s="7">
        <v>63.61</v>
      </c>
      <c r="C140" s="7">
        <v>60.12</v>
      </c>
      <c r="D140" s="7">
        <v>3.490000000000002</v>
      </c>
      <c r="J140" s="4">
        <v>43164</v>
      </c>
      <c r="K140" s="7">
        <v>0.52000000000000313</v>
      </c>
      <c r="L140" s="7">
        <v>2.0200000000000031</v>
      </c>
      <c r="M140" s="229">
        <v>4.6199999999999974</v>
      </c>
      <c r="N140" s="4">
        <v>43167</v>
      </c>
      <c r="O140" s="7">
        <v>0.43999999999999773</v>
      </c>
      <c r="P140" s="7">
        <v>1.2999999999999972</v>
      </c>
      <c r="Q140" s="7">
        <v>2.9399999999999977</v>
      </c>
      <c r="R140" s="4">
        <v>43167</v>
      </c>
      <c r="S140" s="7">
        <v>3.490000000000002</v>
      </c>
      <c r="T140" s="7">
        <v>2.9500000000000028</v>
      </c>
      <c r="U140" s="7">
        <v>2.25</v>
      </c>
      <c r="V140" s="4">
        <v>43164</v>
      </c>
      <c r="W140" s="7">
        <v>189.67</v>
      </c>
      <c r="X140" s="7">
        <v>193.49</v>
      </c>
      <c r="Y140" s="7">
        <v>17.091000000000001</v>
      </c>
      <c r="Z140" s="226">
        <v>18.696000000000002</v>
      </c>
      <c r="AA140" s="4">
        <v>43167</v>
      </c>
      <c r="AB140" s="7">
        <v>568.25</v>
      </c>
      <c r="AC140" s="7">
        <v>12.664999999999999</v>
      </c>
      <c r="AD140" s="4">
        <v>43167</v>
      </c>
      <c r="AE140" s="7">
        <v>6.96</v>
      </c>
      <c r="AF140" s="7">
        <v>6.1950000000000003</v>
      </c>
      <c r="AG140" s="7">
        <v>9.2080000000000002</v>
      </c>
      <c r="AH140" s="7">
        <v>18.202999999999999</v>
      </c>
      <c r="AI140" s="4">
        <v>42409</v>
      </c>
      <c r="AJ140" s="10">
        <v>1854379</v>
      </c>
      <c r="AK140" s="10">
        <v>544800</v>
      </c>
      <c r="AL140" s="10">
        <v>356923</v>
      </c>
      <c r="AM140" s="10">
        <v>823581</v>
      </c>
      <c r="AN140" s="10">
        <v>622695</v>
      </c>
      <c r="AO140" s="65">
        <f t="shared" si="4"/>
        <v>0.10131531903672335</v>
      </c>
      <c r="AP140" s="178">
        <f t="shared" si="5"/>
        <v>0.10833060555582219</v>
      </c>
      <c r="CF140" s="5">
        <v>42405</v>
      </c>
      <c r="CG140" s="17">
        <v>9186</v>
      </c>
      <c r="CH140" s="5">
        <v>42405</v>
      </c>
      <c r="CI140" s="17">
        <v>7268</v>
      </c>
      <c r="CJ140" s="5">
        <v>42405</v>
      </c>
      <c r="CK140" s="16">
        <v>1771</v>
      </c>
      <c r="CL140" s="5">
        <v>42412</v>
      </c>
      <c r="CM140" s="17">
        <v>1328</v>
      </c>
      <c r="CN140" s="17">
        <v>3541</v>
      </c>
      <c r="CO140" s="4">
        <v>43221</v>
      </c>
      <c r="CP140" s="9">
        <v>146.73933333333335</v>
      </c>
      <c r="CQ140" s="23">
        <v>42412</v>
      </c>
      <c r="CR140" s="22">
        <v>439</v>
      </c>
      <c r="CS140" s="13">
        <v>42412</v>
      </c>
      <c r="CT140" s="12">
        <v>118</v>
      </c>
      <c r="CU140" s="4">
        <v>43165</v>
      </c>
      <c r="CV140" s="7">
        <v>76.180000000000007</v>
      </c>
      <c r="CW140" s="7">
        <v>39.549999999999997</v>
      </c>
      <c r="CX140" s="7">
        <v>113.65</v>
      </c>
      <c r="CY140" s="7">
        <v>32.1</v>
      </c>
      <c r="CZ140" s="7">
        <v>17</v>
      </c>
      <c r="DA140" s="4">
        <v>43164</v>
      </c>
      <c r="DB140" s="7">
        <v>51.33</v>
      </c>
      <c r="DC140" s="7">
        <v>171.69</v>
      </c>
      <c r="DD140" s="7">
        <v>101.81</v>
      </c>
      <c r="DE140" s="7">
        <v>35.21</v>
      </c>
      <c r="DF140" s="7">
        <v>58.95</v>
      </c>
      <c r="DG140" s="7">
        <v>53.99</v>
      </c>
      <c r="DH140" s="4">
        <v>43164</v>
      </c>
      <c r="DI140" s="7">
        <v>91.56</v>
      </c>
      <c r="DJ140" s="7">
        <v>93.06</v>
      </c>
      <c r="DK140" s="7">
        <v>66.16</v>
      </c>
      <c r="DL140" s="7">
        <v>30.96</v>
      </c>
      <c r="DM140" s="7">
        <v>94.45</v>
      </c>
      <c r="DN140" s="4">
        <v>43165</v>
      </c>
      <c r="DO140" s="7">
        <v>14.24</v>
      </c>
      <c r="DP140" s="7">
        <v>46.045000000000002</v>
      </c>
      <c r="DQ140" s="7">
        <v>14.83</v>
      </c>
      <c r="DR140" s="7">
        <v>13.33</v>
      </c>
    </row>
    <row r="141" spans="1:122" ht="15.75" customHeight="1">
      <c r="A141" s="4">
        <v>43166</v>
      </c>
      <c r="B141" s="7">
        <v>64.34</v>
      </c>
      <c r="C141" s="7">
        <v>61.15</v>
      </c>
      <c r="D141" s="7">
        <v>3.1900000000000048</v>
      </c>
      <c r="J141" s="4">
        <v>43161</v>
      </c>
      <c r="K141" s="7">
        <v>0.46999999999999886</v>
      </c>
      <c r="L141" s="7">
        <v>1.8900000000000006</v>
      </c>
      <c r="M141" s="229">
        <v>4.32</v>
      </c>
      <c r="N141" s="4">
        <v>43166</v>
      </c>
      <c r="O141" s="7">
        <v>0.46000000000000085</v>
      </c>
      <c r="P141" s="7">
        <v>1.4000000000000057</v>
      </c>
      <c r="Q141" s="7">
        <v>3.2000000000000028</v>
      </c>
      <c r="R141" s="4">
        <v>43166</v>
      </c>
      <c r="S141" s="7">
        <v>3.1900000000000048</v>
      </c>
      <c r="T141" s="7">
        <v>2.8400000000000034</v>
      </c>
      <c r="U141" s="7">
        <v>2.25</v>
      </c>
      <c r="V141" s="4">
        <v>43161</v>
      </c>
      <c r="W141" s="7">
        <v>187.96</v>
      </c>
      <c r="X141" s="7">
        <v>190.14</v>
      </c>
      <c r="Y141" s="7">
        <v>17.757999999999999</v>
      </c>
      <c r="Z141" s="7">
        <v>18.785</v>
      </c>
      <c r="AA141" s="4">
        <v>43166</v>
      </c>
      <c r="AB141" s="7">
        <v>573.5</v>
      </c>
      <c r="AC141" s="7">
        <v>12.673</v>
      </c>
      <c r="AD141" s="4">
        <v>43166</v>
      </c>
      <c r="AE141" s="7">
        <v>7.44</v>
      </c>
      <c r="AF141" s="7">
        <v>7.3609999999999998</v>
      </c>
      <c r="AG141" s="7">
        <v>9.6929999999999996</v>
      </c>
      <c r="AH141" s="7">
        <v>18.582999999999998</v>
      </c>
      <c r="AI141" s="4">
        <v>42402</v>
      </c>
      <c r="AJ141" s="10">
        <v>1855603</v>
      </c>
      <c r="AK141" s="10">
        <v>545820</v>
      </c>
      <c r="AL141" s="10">
        <v>348947</v>
      </c>
      <c r="AM141" s="10">
        <v>834525</v>
      </c>
      <c r="AN141" s="10">
        <v>628739</v>
      </c>
      <c r="AO141" s="65">
        <f t="shared" si="4"/>
        <v>0.10609650878986507</v>
      </c>
      <c r="AP141" s="178">
        <f t="shared" si="5"/>
        <v>0.11089979914884811</v>
      </c>
      <c r="CF141" s="5">
        <v>42398</v>
      </c>
      <c r="CG141" s="17">
        <v>9214</v>
      </c>
      <c r="CH141" s="5">
        <v>42398</v>
      </c>
      <c r="CI141" s="17">
        <v>7509</v>
      </c>
      <c r="CJ141" s="5">
        <v>42398</v>
      </c>
      <c r="CK141" s="16">
        <v>1802</v>
      </c>
      <c r="CL141" s="5">
        <v>42405</v>
      </c>
      <c r="CM141" s="17">
        <v>1167</v>
      </c>
      <c r="CN141" s="17">
        <v>3534</v>
      </c>
      <c r="CO141" s="4">
        <v>43220</v>
      </c>
      <c r="CP141" s="9">
        <v>147.48893333333331</v>
      </c>
      <c r="CQ141" s="23">
        <v>42405</v>
      </c>
      <c r="CR141" s="22">
        <v>467</v>
      </c>
      <c r="CS141" s="13">
        <v>42405</v>
      </c>
      <c r="CT141" s="12">
        <v>131</v>
      </c>
      <c r="CU141" s="4">
        <v>43164</v>
      </c>
      <c r="CV141" s="7">
        <v>76.27</v>
      </c>
      <c r="CW141" s="7">
        <v>39.159999999999997</v>
      </c>
      <c r="CX141" s="7">
        <v>113.15</v>
      </c>
      <c r="CY141" s="7">
        <v>31.96</v>
      </c>
      <c r="CZ141" s="7">
        <v>17.350000000000001</v>
      </c>
      <c r="DA141" s="4">
        <v>43161</v>
      </c>
      <c r="DB141" s="7">
        <v>49.5</v>
      </c>
      <c r="DC141" s="7">
        <v>168.89</v>
      </c>
      <c r="DD141" s="7">
        <v>101.45</v>
      </c>
      <c r="DE141" s="7">
        <v>34.78</v>
      </c>
      <c r="DF141" s="7">
        <v>57.45</v>
      </c>
      <c r="DG141" s="7">
        <v>54.06</v>
      </c>
      <c r="DH141" s="4">
        <v>43161</v>
      </c>
      <c r="DI141" s="7">
        <v>92.2</v>
      </c>
      <c r="DJ141" s="7">
        <v>91.37</v>
      </c>
      <c r="DK141" s="7">
        <v>65.19</v>
      </c>
      <c r="DL141" s="7">
        <v>30.83</v>
      </c>
      <c r="DM141" s="7">
        <v>92</v>
      </c>
      <c r="DN141" s="4">
        <v>43164</v>
      </c>
      <c r="DO141" s="7">
        <v>14.115</v>
      </c>
      <c r="DP141" s="7">
        <v>45.95</v>
      </c>
      <c r="DQ141" s="7">
        <v>14.805</v>
      </c>
      <c r="DR141" s="7">
        <v>13.398</v>
      </c>
    </row>
    <row r="142" spans="1:122" ht="15.75" customHeight="1">
      <c r="A142" s="4">
        <v>43165</v>
      </c>
      <c r="B142" s="7">
        <v>65.790000000000006</v>
      </c>
      <c r="C142" s="7">
        <v>62.6</v>
      </c>
      <c r="D142" s="7">
        <v>3.1900000000000048</v>
      </c>
      <c r="J142" s="4">
        <v>43160</v>
      </c>
      <c r="K142" s="7">
        <v>0.55000000000000426</v>
      </c>
      <c r="L142" s="7">
        <v>2.0700000000000003</v>
      </c>
      <c r="M142" s="229">
        <v>4.480000000000004</v>
      </c>
      <c r="N142" s="4">
        <v>43165</v>
      </c>
      <c r="O142" s="7">
        <v>0.54000000000000625</v>
      </c>
      <c r="P142" s="7">
        <v>1.5400000000000063</v>
      </c>
      <c r="Q142" s="7">
        <v>3.5200000000000031</v>
      </c>
      <c r="R142" s="4">
        <v>43165</v>
      </c>
      <c r="S142" s="7">
        <v>3.1900000000000048</v>
      </c>
      <c r="T142" s="7">
        <v>3.8900000000000077</v>
      </c>
      <c r="U142" s="7">
        <v>2.2499999999999929</v>
      </c>
      <c r="V142" s="4">
        <v>43160</v>
      </c>
      <c r="W142" s="7">
        <v>188.55</v>
      </c>
      <c r="X142" s="7">
        <v>189.64</v>
      </c>
      <c r="Y142" s="7">
        <v>18.201000000000001</v>
      </c>
      <c r="Z142" s="7">
        <v>18.658999999999999</v>
      </c>
      <c r="AA142" s="4">
        <v>43165</v>
      </c>
      <c r="AB142" s="7">
        <v>573.75</v>
      </c>
      <c r="AC142" s="7">
        <v>11.358000000000001</v>
      </c>
      <c r="AD142" s="4">
        <v>43165</v>
      </c>
      <c r="AE142" s="7">
        <v>8.1199999999999992</v>
      </c>
      <c r="AF142" s="7">
        <v>7.0570000000000004</v>
      </c>
      <c r="AG142" s="7">
        <v>10.368</v>
      </c>
      <c r="AH142" s="7">
        <v>18.172999999999998</v>
      </c>
      <c r="AI142" s="4">
        <v>42395</v>
      </c>
      <c r="AJ142" s="10">
        <v>1761883</v>
      </c>
      <c r="AK142" s="10">
        <v>523710</v>
      </c>
      <c r="AL142" s="10">
        <v>318000</v>
      </c>
      <c r="AM142" s="10">
        <v>805509</v>
      </c>
      <c r="AN142" s="10">
        <v>596459</v>
      </c>
      <c r="AO142" s="65">
        <f t="shared" si="4"/>
        <v>0.11675576641581763</v>
      </c>
      <c r="AP142" s="178">
        <f t="shared" si="5"/>
        <v>0.11865146550593882</v>
      </c>
      <c r="CF142" s="5">
        <v>42391</v>
      </c>
      <c r="CG142" s="17">
        <v>9221</v>
      </c>
      <c r="CH142" s="5">
        <v>42391</v>
      </c>
      <c r="CI142" s="17">
        <v>7297</v>
      </c>
      <c r="CJ142" s="5">
        <v>42391</v>
      </c>
      <c r="CK142" s="16">
        <v>1892</v>
      </c>
      <c r="CL142" s="5">
        <v>42398</v>
      </c>
      <c r="CM142" s="17">
        <v>1186</v>
      </c>
      <c r="CN142" s="17">
        <v>3543</v>
      </c>
      <c r="CO142" s="4">
        <v>43219</v>
      </c>
      <c r="CP142" s="9">
        <v>148.53279999999998</v>
      </c>
      <c r="CQ142" s="23">
        <v>42398</v>
      </c>
      <c r="CR142" s="22">
        <v>498</v>
      </c>
      <c r="CS142" s="13">
        <v>42398</v>
      </c>
      <c r="CT142" s="12">
        <v>126</v>
      </c>
      <c r="CU142" s="4">
        <v>43161</v>
      </c>
      <c r="CV142" s="7">
        <v>75.55</v>
      </c>
      <c r="CW142" s="7">
        <v>38.700000000000003</v>
      </c>
      <c r="CX142" s="7">
        <v>111.64</v>
      </c>
      <c r="CY142" s="7">
        <v>31.7</v>
      </c>
      <c r="CZ142" s="7">
        <v>17.03</v>
      </c>
      <c r="DA142" s="4">
        <v>43160</v>
      </c>
      <c r="DB142" s="7">
        <v>48.58</v>
      </c>
      <c r="DC142" s="7">
        <v>169.16</v>
      </c>
      <c r="DD142" s="7">
        <v>101.18</v>
      </c>
      <c r="DE142" s="7">
        <v>34.270000000000003</v>
      </c>
      <c r="DF142" s="7">
        <v>57.12</v>
      </c>
      <c r="DG142" s="7">
        <v>53.88</v>
      </c>
      <c r="DH142" s="4">
        <v>43160</v>
      </c>
      <c r="DI142" s="7">
        <v>90.82</v>
      </c>
      <c r="DJ142" s="7">
        <v>90.87</v>
      </c>
      <c r="DK142" s="7">
        <v>64.790000000000006</v>
      </c>
      <c r="DL142" s="7">
        <v>29.9</v>
      </c>
      <c r="DM142" s="7">
        <v>91.05</v>
      </c>
      <c r="DN142" s="4">
        <v>43161</v>
      </c>
      <c r="DO142" s="7">
        <v>14</v>
      </c>
      <c r="DP142" s="7">
        <v>45.5</v>
      </c>
      <c r="DQ142" s="7">
        <v>14.664999999999999</v>
      </c>
      <c r="DR142" s="7">
        <v>13.378</v>
      </c>
    </row>
    <row r="143" spans="1:122" ht="15.75" customHeight="1">
      <c r="A143" s="4">
        <v>43164</v>
      </c>
      <c r="B143" s="7">
        <v>65.540000000000006</v>
      </c>
      <c r="C143" s="7">
        <v>62.57</v>
      </c>
      <c r="D143" s="7">
        <v>2.970000000000006</v>
      </c>
      <c r="J143" s="4">
        <v>43159</v>
      </c>
      <c r="K143" s="7">
        <v>0.5</v>
      </c>
      <c r="L143" s="7">
        <v>2.0600000000000023</v>
      </c>
      <c r="M143" s="229">
        <v>4.6600000000000037</v>
      </c>
      <c r="N143" s="4">
        <v>43164</v>
      </c>
      <c r="O143" s="7">
        <v>0.53000000000000114</v>
      </c>
      <c r="P143" s="7">
        <v>1.5200000000000102</v>
      </c>
      <c r="Q143" s="7">
        <v>3.470000000000006</v>
      </c>
      <c r="R143" s="4">
        <v>43164</v>
      </c>
      <c r="S143" s="7">
        <v>2.970000000000006</v>
      </c>
      <c r="T143" s="7">
        <v>4.1000000000000085</v>
      </c>
      <c r="U143" s="7">
        <v>2.1499999999999986</v>
      </c>
      <c r="V143" s="4">
        <v>43159</v>
      </c>
      <c r="W143" s="7">
        <v>191.36</v>
      </c>
      <c r="X143" s="7">
        <v>175.77</v>
      </c>
      <c r="Y143" s="7">
        <v>18.306999999999999</v>
      </c>
      <c r="Z143" s="7">
        <v>19.193000000000001</v>
      </c>
      <c r="AA143" s="4">
        <v>43164</v>
      </c>
      <c r="AB143" s="7">
        <v>574</v>
      </c>
      <c r="AC143" s="7">
        <v>11.608000000000001</v>
      </c>
      <c r="AD143" s="4">
        <v>43164</v>
      </c>
      <c r="AE143" s="7">
        <v>8.3800000000000008</v>
      </c>
      <c r="AF143" s="7">
        <v>7.2379999999999995</v>
      </c>
      <c r="AG143" s="7">
        <v>10.531000000000001</v>
      </c>
      <c r="AH143" s="7">
        <v>18.161000000000001</v>
      </c>
      <c r="AI143" s="4">
        <v>42388</v>
      </c>
      <c r="AJ143" s="10">
        <v>1686382</v>
      </c>
      <c r="AK143" s="10">
        <v>482774</v>
      </c>
      <c r="AL143" s="10">
        <v>303402</v>
      </c>
      <c r="AM143" s="10">
        <v>763410</v>
      </c>
      <c r="AN143" s="10">
        <v>572363</v>
      </c>
      <c r="AO143" s="65">
        <f t="shared" si="4"/>
        <v>0.10636498729232167</v>
      </c>
      <c r="AP143" s="178">
        <f t="shared" si="5"/>
        <v>0.11328809249624344</v>
      </c>
      <c r="CF143" s="5">
        <v>42384</v>
      </c>
      <c r="CG143" s="17">
        <v>9235</v>
      </c>
      <c r="CH143" s="5">
        <v>42384</v>
      </c>
      <c r="CI143" s="17">
        <v>7342</v>
      </c>
      <c r="CJ143" s="5">
        <v>42384</v>
      </c>
      <c r="CK143" s="16">
        <v>2068</v>
      </c>
      <c r="CL143" s="5">
        <v>42391</v>
      </c>
      <c r="CM143" s="17">
        <v>977</v>
      </c>
      <c r="CN143" s="17">
        <v>3537</v>
      </c>
      <c r="CO143" s="4">
        <v>43217</v>
      </c>
      <c r="CP143" s="9">
        <v>149.47806666666668</v>
      </c>
      <c r="CQ143" s="23">
        <v>42391</v>
      </c>
      <c r="CR143" s="22">
        <v>510</v>
      </c>
      <c r="CS143" s="13">
        <v>42391</v>
      </c>
      <c r="CT143" s="12">
        <v>134</v>
      </c>
      <c r="CU143" s="4">
        <v>43160</v>
      </c>
      <c r="CV143" s="7">
        <v>75.2</v>
      </c>
      <c r="CW143" s="7">
        <v>38.94</v>
      </c>
      <c r="CX143" s="7">
        <v>112.04</v>
      </c>
      <c r="CY143" s="7">
        <v>32.83</v>
      </c>
      <c r="CZ143" s="7">
        <v>16.940000000000001</v>
      </c>
      <c r="DA143" s="4">
        <v>43159</v>
      </c>
      <c r="DB143" s="7">
        <v>47.51</v>
      </c>
      <c r="DC143" s="7">
        <v>170.23</v>
      </c>
      <c r="DD143" s="7">
        <v>101.42</v>
      </c>
      <c r="DE143" s="7">
        <v>34.15</v>
      </c>
      <c r="DF143" s="7">
        <v>57.04</v>
      </c>
      <c r="DG143" s="7">
        <v>54.31</v>
      </c>
      <c r="DH143" s="4">
        <v>43159</v>
      </c>
      <c r="DI143" s="7">
        <v>90.42</v>
      </c>
      <c r="DJ143" s="7">
        <v>90.37</v>
      </c>
      <c r="DK143" s="7">
        <v>64.06</v>
      </c>
      <c r="DL143" s="7">
        <v>29.31</v>
      </c>
      <c r="DM143" s="7">
        <v>89.62</v>
      </c>
      <c r="DN143" s="4">
        <v>43160</v>
      </c>
      <c r="DO143" s="7">
        <v>14.5</v>
      </c>
      <c r="DP143" s="7">
        <v>46.41</v>
      </c>
      <c r="DQ143" s="7">
        <v>14.565</v>
      </c>
      <c r="DR143" s="7">
        <v>13.571999999999999</v>
      </c>
    </row>
    <row r="144" spans="1:122" ht="15.75" customHeight="1">
      <c r="A144" s="4">
        <v>43161</v>
      </c>
      <c r="B144" s="7">
        <v>64.37</v>
      </c>
      <c r="C144" s="7">
        <v>61.25</v>
      </c>
      <c r="D144" s="7">
        <v>3.1200000000000045</v>
      </c>
      <c r="J144" s="4">
        <v>43158</v>
      </c>
      <c r="K144" s="7">
        <v>0.37999999999999545</v>
      </c>
      <c r="L144" s="7">
        <v>1.8399999999999963</v>
      </c>
      <c r="M144" s="229">
        <v>4.4499999999999957</v>
      </c>
      <c r="N144" s="4">
        <v>43161</v>
      </c>
      <c r="O144" s="7">
        <v>0.57000000000000739</v>
      </c>
      <c r="P144" s="7">
        <v>1.5600000000000023</v>
      </c>
      <c r="Q144" s="7">
        <v>3.4000000000000057</v>
      </c>
      <c r="R144" s="4">
        <v>43161</v>
      </c>
      <c r="S144" s="7">
        <v>3.1200000000000045</v>
      </c>
      <c r="T144" s="7">
        <v>4.1200000000000045</v>
      </c>
      <c r="U144" s="7">
        <v>2.1000000000000014</v>
      </c>
      <c r="V144" s="4">
        <v>43158</v>
      </c>
      <c r="W144" s="7">
        <v>196.3</v>
      </c>
      <c r="X144" s="7">
        <v>180.34</v>
      </c>
      <c r="Y144" s="7">
        <v>19.675000000000001</v>
      </c>
      <c r="Z144" s="7">
        <v>20.331</v>
      </c>
      <c r="AA144" s="4">
        <v>43161</v>
      </c>
      <c r="AB144" s="7">
        <v>565</v>
      </c>
      <c r="AC144" s="7">
        <v>12.167999999999999</v>
      </c>
      <c r="AD144" s="4">
        <v>43161</v>
      </c>
      <c r="AE144" s="7">
        <v>8.9600000000000009</v>
      </c>
      <c r="AF144" s="7">
        <v>6.907</v>
      </c>
      <c r="AG144" s="7">
        <v>11.058999999999999</v>
      </c>
      <c r="AH144" s="7">
        <v>18.443000000000001</v>
      </c>
      <c r="AI144" s="4">
        <v>42381</v>
      </c>
      <c r="AJ144" s="10">
        <v>1756232</v>
      </c>
      <c r="AK144" s="10">
        <v>499795</v>
      </c>
      <c r="AL144" s="10">
        <v>336291</v>
      </c>
      <c r="AM144" s="10">
        <v>768467</v>
      </c>
      <c r="AN144" s="10">
        <v>590227</v>
      </c>
      <c r="AO144" s="65">
        <f t="shared" si="4"/>
        <v>9.3099317174496307E-2</v>
      </c>
      <c r="AP144" s="178">
        <f t="shared" si="5"/>
        <v>0.10149000815382023</v>
      </c>
      <c r="CF144" s="5">
        <v>42377</v>
      </c>
      <c r="CG144" s="17">
        <v>9227</v>
      </c>
      <c r="CH144" s="5">
        <v>42377</v>
      </c>
      <c r="CI144" s="17">
        <v>7229</v>
      </c>
      <c r="CJ144" s="5">
        <v>42377</v>
      </c>
      <c r="CK144" s="16">
        <v>2238</v>
      </c>
      <c r="CL144" s="5">
        <v>42384</v>
      </c>
      <c r="CM144" s="17">
        <v>993</v>
      </c>
      <c r="CN144" s="17">
        <v>3456</v>
      </c>
      <c r="CO144" s="4">
        <v>43216</v>
      </c>
      <c r="CP144" s="9">
        <v>149.47726666666665</v>
      </c>
      <c r="CQ144" s="23">
        <v>42384</v>
      </c>
      <c r="CR144" s="22">
        <v>515</v>
      </c>
      <c r="CS144" s="13">
        <v>42384</v>
      </c>
      <c r="CT144" s="12">
        <v>110</v>
      </c>
      <c r="CU144" s="4">
        <v>43159</v>
      </c>
      <c r="CV144" s="7">
        <v>75.739999999999995</v>
      </c>
      <c r="CW144" s="7">
        <v>38.86</v>
      </c>
      <c r="CX144" s="7">
        <v>111.92</v>
      </c>
      <c r="CY144" s="7">
        <v>32.92</v>
      </c>
      <c r="CZ144" s="7">
        <v>16.940000000000001</v>
      </c>
      <c r="DA144" s="4">
        <v>43158</v>
      </c>
      <c r="DB144" s="7">
        <v>49.06</v>
      </c>
      <c r="DC144" s="7">
        <v>174.67</v>
      </c>
      <c r="DD144" s="7">
        <v>106.94</v>
      </c>
      <c r="DE144" s="7">
        <v>34.799999999999997</v>
      </c>
      <c r="DF144" s="7">
        <v>58.47</v>
      </c>
      <c r="DG144" s="7">
        <v>55.83</v>
      </c>
      <c r="DH144" s="4">
        <v>43158</v>
      </c>
      <c r="DI144" s="7">
        <v>92.77</v>
      </c>
      <c r="DJ144" s="7">
        <v>92.12</v>
      </c>
      <c r="DK144" s="7">
        <v>65.599999999999994</v>
      </c>
      <c r="DL144" s="7">
        <v>30.47</v>
      </c>
      <c r="DM144" s="7">
        <v>93.58</v>
      </c>
      <c r="DN144" s="4">
        <v>43159</v>
      </c>
      <c r="DO144" s="7">
        <v>14.705</v>
      </c>
      <c r="DP144" s="7">
        <v>46.97</v>
      </c>
      <c r="DQ144" s="7">
        <v>14.87</v>
      </c>
      <c r="DR144" s="7">
        <v>13.714</v>
      </c>
    </row>
    <row r="145" spans="1:122" ht="15.75" customHeight="1">
      <c r="A145" s="4">
        <v>43160</v>
      </c>
      <c r="B145" s="7">
        <v>63.83</v>
      </c>
      <c r="C145" s="7">
        <v>60.99</v>
      </c>
      <c r="D145" s="7">
        <v>2.8399999999999963</v>
      </c>
      <c r="J145" s="4">
        <v>43157</v>
      </c>
      <c r="K145" s="7">
        <v>0.45999999999999375</v>
      </c>
      <c r="L145" s="7">
        <v>1.9899999999999949</v>
      </c>
      <c r="M145" s="229">
        <v>4.6899999999999977</v>
      </c>
      <c r="N145" s="4">
        <v>43160</v>
      </c>
      <c r="O145" s="7">
        <v>0.53999999999999915</v>
      </c>
      <c r="P145" s="7">
        <v>1.519999999999996</v>
      </c>
      <c r="Q145" s="7">
        <v>3.2899999999999991</v>
      </c>
      <c r="R145" s="4">
        <v>43160</v>
      </c>
      <c r="S145" s="7">
        <v>2.8399999999999963</v>
      </c>
      <c r="T145" s="7">
        <v>2.259999999999998</v>
      </c>
      <c r="U145" s="7">
        <v>2.3999999999999986</v>
      </c>
      <c r="V145" s="4">
        <v>43157</v>
      </c>
      <c r="W145" s="7">
        <v>198.59</v>
      </c>
      <c r="X145" s="7">
        <v>182.67</v>
      </c>
      <c r="Y145" s="7">
        <v>19.565000000000001</v>
      </c>
      <c r="Z145" s="7">
        <v>20.207999999999998</v>
      </c>
      <c r="AA145" s="4">
        <v>43160</v>
      </c>
      <c r="AB145" s="7">
        <v>563.25</v>
      </c>
      <c r="AC145" s="7">
        <v>11.774000000000001</v>
      </c>
      <c r="AD145" s="4">
        <v>43160</v>
      </c>
      <c r="AE145" s="7">
        <v>8.51</v>
      </c>
      <c r="AF145" s="7">
        <v>7.6769999999999996</v>
      </c>
      <c r="AG145" s="7">
        <v>10.911</v>
      </c>
      <c r="AH145" s="7">
        <v>18.506</v>
      </c>
      <c r="AI145" s="4">
        <v>42374</v>
      </c>
      <c r="AJ145" s="10">
        <v>1703201</v>
      </c>
      <c r="AK145" s="10">
        <v>460417</v>
      </c>
      <c r="AL145" s="10">
        <v>276240</v>
      </c>
      <c r="AM145" s="10">
        <v>764634</v>
      </c>
      <c r="AN145" s="10">
        <v>576069</v>
      </c>
      <c r="AO145" s="65">
        <f t="shared" si="4"/>
        <v>0.10813579841721559</v>
      </c>
      <c r="AP145" s="178">
        <f t="shared" si="5"/>
        <v>0.11071212381862153</v>
      </c>
      <c r="CF145" s="5">
        <v>42370</v>
      </c>
      <c r="CG145" s="17">
        <v>9219</v>
      </c>
      <c r="CH145" s="5">
        <v>42370</v>
      </c>
      <c r="CI145" s="17">
        <v>7274</v>
      </c>
      <c r="CJ145" s="5">
        <v>42370</v>
      </c>
      <c r="CK145" s="16">
        <v>2205</v>
      </c>
      <c r="CL145" s="5">
        <v>42377</v>
      </c>
      <c r="CM145" s="17">
        <v>877</v>
      </c>
      <c r="CN145" s="17">
        <v>3514</v>
      </c>
      <c r="CO145" s="4">
        <v>43215</v>
      </c>
      <c r="CP145" s="9">
        <v>149.94973333333334</v>
      </c>
      <c r="CQ145" s="23">
        <v>42377</v>
      </c>
      <c r="CR145" s="22">
        <v>516</v>
      </c>
      <c r="CS145" s="13">
        <v>42377</v>
      </c>
      <c r="CT145" s="12">
        <v>71</v>
      </c>
      <c r="CU145" s="4">
        <v>43158</v>
      </c>
      <c r="CV145" s="7">
        <v>77.5</v>
      </c>
      <c r="CW145" s="7">
        <v>39.5</v>
      </c>
      <c r="CX145" s="7">
        <v>113.61</v>
      </c>
      <c r="CY145" s="7">
        <v>34.15</v>
      </c>
      <c r="CZ145" s="7">
        <v>17.29</v>
      </c>
      <c r="DA145" s="4">
        <v>43157</v>
      </c>
      <c r="DB145" s="7">
        <v>50.32</v>
      </c>
      <c r="DC145" s="7">
        <v>179.69</v>
      </c>
      <c r="DD145" s="7">
        <v>109.49</v>
      </c>
      <c r="DE145" s="7">
        <v>35.979999999999997</v>
      </c>
      <c r="DF145" s="7">
        <v>60.4</v>
      </c>
      <c r="DG145" s="7">
        <v>56.59</v>
      </c>
      <c r="DH145" s="4">
        <v>43157</v>
      </c>
      <c r="DI145" s="7">
        <v>93.31</v>
      </c>
      <c r="DJ145" s="7">
        <v>92.52</v>
      </c>
      <c r="DK145" s="7">
        <v>66.290000000000006</v>
      </c>
      <c r="DL145" s="7">
        <v>31.41</v>
      </c>
      <c r="DM145" s="7">
        <v>94.54</v>
      </c>
      <c r="DN145" s="4">
        <v>43158</v>
      </c>
      <c r="DO145" s="7">
        <v>14.21</v>
      </c>
      <c r="DP145" s="7">
        <v>47.3</v>
      </c>
      <c r="DQ145" s="7">
        <v>14.86</v>
      </c>
      <c r="DR145" s="7">
        <v>13.82</v>
      </c>
    </row>
    <row r="146" spans="1:122" ht="15.75" customHeight="1">
      <c r="A146" s="4">
        <v>43159</v>
      </c>
      <c r="B146" s="7">
        <v>65.78</v>
      </c>
      <c r="C146" s="7">
        <v>61.64</v>
      </c>
      <c r="D146" s="7">
        <v>4.1400000000000006</v>
      </c>
      <c r="J146" s="4">
        <v>43154</v>
      </c>
      <c r="K146" s="226">
        <v>0.44999999999999574</v>
      </c>
      <c r="L146" s="226">
        <v>1.9399999999999977</v>
      </c>
      <c r="M146" s="226">
        <v>4.6899999999999977</v>
      </c>
      <c r="N146" s="4">
        <v>43159</v>
      </c>
      <c r="O146" s="7">
        <v>1.3200000000000074</v>
      </c>
      <c r="P146" s="7">
        <v>2.3400000000000034</v>
      </c>
      <c r="Q146" s="7">
        <v>4.3500000000000014</v>
      </c>
      <c r="R146" s="4">
        <v>43159</v>
      </c>
      <c r="S146" s="7">
        <v>4.1400000000000006</v>
      </c>
      <c r="T146" s="7">
        <v>2.490000000000002</v>
      </c>
      <c r="U146" s="7">
        <v>2.25</v>
      </c>
      <c r="V146" s="4">
        <v>43154</v>
      </c>
      <c r="W146" s="7">
        <v>196.94</v>
      </c>
      <c r="X146" s="7">
        <v>180.85</v>
      </c>
      <c r="Y146" s="7">
        <v>19.510000000000002</v>
      </c>
      <c r="Z146" s="7">
        <v>20.044</v>
      </c>
      <c r="AA146" s="4">
        <v>43159</v>
      </c>
      <c r="AB146" s="7">
        <v>578.75</v>
      </c>
      <c r="AC146" s="7">
        <v>11.398</v>
      </c>
      <c r="AD146" s="4">
        <v>43159</v>
      </c>
      <c r="AE146" s="7">
        <v>9.65</v>
      </c>
      <c r="AF146" s="7">
        <v>6.0039999999999996</v>
      </c>
      <c r="AG146" s="7">
        <v>11.898</v>
      </c>
      <c r="AH146" s="7">
        <v>18.898</v>
      </c>
      <c r="AI146" s="4">
        <v>42367</v>
      </c>
      <c r="AJ146" s="10">
        <v>1648904</v>
      </c>
      <c r="AK146" s="10">
        <v>448632</v>
      </c>
      <c r="AL146" s="10">
        <v>252281</v>
      </c>
      <c r="AM146" s="10">
        <v>763508</v>
      </c>
      <c r="AN146" s="10">
        <v>570892</v>
      </c>
      <c r="AO146" s="65">
        <f t="shared" si="4"/>
        <v>0.11907970385177064</v>
      </c>
      <c r="AP146" s="178">
        <f t="shared" si="5"/>
        <v>0.11681456288540752</v>
      </c>
      <c r="CF146" s="5">
        <v>42363</v>
      </c>
      <c r="CG146" s="17">
        <v>9202</v>
      </c>
      <c r="CH146" s="5">
        <v>42363</v>
      </c>
      <c r="CI146" s="17">
        <v>7415</v>
      </c>
      <c r="CJ146" s="5">
        <v>42363</v>
      </c>
      <c r="CK146" s="16">
        <v>2162</v>
      </c>
      <c r="CL146" s="5">
        <v>42370</v>
      </c>
      <c r="CM146" s="17">
        <v>803</v>
      </c>
      <c r="CN146" s="17">
        <v>3308</v>
      </c>
      <c r="CO146" s="4">
        <v>43214</v>
      </c>
      <c r="CP146" s="9">
        <v>150.14546666666666</v>
      </c>
      <c r="CQ146" s="23">
        <v>42369</v>
      </c>
      <c r="CR146" s="22">
        <v>536</v>
      </c>
      <c r="CS146" s="13">
        <v>42369</v>
      </c>
      <c r="CT146" s="12">
        <v>12</v>
      </c>
      <c r="CU146" s="4">
        <v>43157</v>
      </c>
      <c r="CV146" s="7">
        <v>78.84</v>
      </c>
      <c r="CW146" s="7">
        <v>40.29</v>
      </c>
      <c r="CX146" s="7">
        <v>114.6</v>
      </c>
      <c r="CY146" s="7">
        <v>34.799999999999997</v>
      </c>
      <c r="CZ146" s="7">
        <v>17.260000000000002</v>
      </c>
      <c r="DA146" s="4">
        <v>43154</v>
      </c>
      <c r="DB146" s="7">
        <v>50.25</v>
      </c>
      <c r="DC146" s="7">
        <v>180</v>
      </c>
      <c r="DD146" s="7">
        <v>108.83</v>
      </c>
      <c r="DE146" s="7">
        <v>36.130000000000003</v>
      </c>
      <c r="DF146" s="7">
        <v>60.82</v>
      </c>
      <c r="DG146" s="7">
        <v>57.05</v>
      </c>
      <c r="DH146" s="4">
        <v>43154</v>
      </c>
      <c r="DI146" s="7">
        <v>92.46</v>
      </c>
      <c r="DJ146" s="7">
        <v>91.83</v>
      </c>
      <c r="DK146" s="7">
        <v>66.81</v>
      </c>
      <c r="DL146" s="7">
        <v>30.58</v>
      </c>
      <c r="DM146" s="7">
        <v>94.53</v>
      </c>
      <c r="DN146" s="4">
        <v>43157</v>
      </c>
      <c r="DO146" s="7">
        <v>14.27</v>
      </c>
      <c r="DP146" s="7">
        <v>47.37</v>
      </c>
      <c r="DQ146" s="7">
        <v>14.984999999999999</v>
      </c>
      <c r="DR146" s="7">
        <v>13.862</v>
      </c>
    </row>
    <row r="147" spans="1:122" ht="15.75" customHeight="1">
      <c r="A147" s="4">
        <v>43158</v>
      </c>
      <c r="B147" s="7">
        <v>66.63</v>
      </c>
      <c r="C147" s="7">
        <v>63.01</v>
      </c>
      <c r="D147" s="7">
        <v>3.6199999999999974</v>
      </c>
      <c r="J147" s="4">
        <v>43153</v>
      </c>
      <c r="K147" s="226">
        <v>0.52000000000000313</v>
      </c>
      <c r="L147" s="226">
        <v>2.0700000000000003</v>
      </c>
      <c r="M147" s="226">
        <v>4.740000000000002</v>
      </c>
      <c r="N147" s="4">
        <v>43158</v>
      </c>
      <c r="O147" s="7">
        <v>0.34999999999999432</v>
      </c>
      <c r="P147" s="7">
        <v>1.3399999999999892</v>
      </c>
      <c r="Q147" s="7">
        <v>3.4599999999999937</v>
      </c>
      <c r="R147" s="4">
        <v>43158</v>
      </c>
      <c r="S147" s="7">
        <v>3.6199999999999974</v>
      </c>
      <c r="T147" s="7">
        <v>2.5</v>
      </c>
      <c r="U147" s="7">
        <v>2.3500000000000014</v>
      </c>
      <c r="V147" s="4">
        <v>43153</v>
      </c>
      <c r="W147" s="7">
        <v>195.27</v>
      </c>
      <c r="X147" s="7">
        <v>176.57</v>
      </c>
      <c r="Y147" s="7">
        <v>19.280999999999999</v>
      </c>
      <c r="Z147" s="7">
        <v>19.579000000000001</v>
      </c>
      <c r="AA147" s="4">
        <v>43158</v>
      </c>
      <c r="AB147" s="7">
        <v>595.75</v>
      </c>
      <c r="AC147" s="7">
        <v>13.336</v>
      </c>
      <c r="AD147" s="4">
        <v>43158</v>
      </c>
      <c r="AE147" s="7">
        <v>10.62</v>
      </c>
      <c r="AF147" s="7">
        <v>5.2590000000000003</v>
      </c>
      <c r="AG147" s="7">
        <v>12.972</v>
      </c>
      <c r="AH147" s="7">
        <v>20.111999999999998</v>
      </c>
      <c r="AI147" s="4">
        <v>42360</v>
      </c>
      <c r="AJ147" s="10">
        <v>1646306</v>
      </c>
      <c r="AK147" s="10">
        <v>453681</v>
      </c>
      <c r="AL147" s="10">
        <v>260769</v>
      </c>
      <c r="AM147" s="10">
        <v>755495</v>
      </c>
      <c r="AN147" s="10">
        <v>558814</v>
      </c>
      <c r="AO147" s="65">
        <f t="shared" si="4"/>
        <v>0.11717870189381561</v>
      </c>
      <c r="AP147" s="178">
        <f t="shared" si="5"/>
        <v>0.11946806972701308</v>
      </c>
      <c r="CF147" s="5">
        <v>42356</v>
      </c>
      <c r="CG147" s="17">
        <v>9179</v>
      </c>
      <c r="CH147" s="5">
        <v>42356</v>
      </c>
      <c r="CI147" s="17">
        <v>7393</v>
      </c>
      <c r="CJ147" s="5">
        <v>42356</v>
      </c>
      <c r="CK147" s="16">
        <v>2215</v>
      </c>
      <c r="CL147" s="5">
        <v>42363</v>
      </c>
      <c r="CM147" s="17">
        <v>905</v>
      </c>
      <c r="CN147" s="17">
        <v>3546</v>
      </c>
      <c r="CO147" s="4">
        <v>43213</v>
      </c>
      <c r="CP147" s="9">
        <v>150.38966666666667</v>
      </c>
      <c r="CQ147" s="23">
        <v>42361</v>
      </c>
      <c r="CR147" s="22">
        <v>538</v>
      </c>
      <c r="CS147" s="13">
        <v>42361</v>
      </c>
      <c r="CT147" s="12">
        <v>44</v>
      </c>
      <c r="CU147" s="4">
        <v>43154</v>
      </c>
      <c r="CV147" s="7">
        <v>77.53</v>
      </c>
      <c r="CW147" s="7">
        <v>40.1</v>
      </c>
      <c r="CX147" s="7">
        <v>112.59</v>
      </c>
      <c r="CY147" s="7">
        <v>34.44</v>
      </c>
      <c r="CZ147" s="7">
        <v>16.91</v>
      </c>
      <c r="DA147" s="4">
        <v>43153</v>
      </c>
      <c r="DB147" s="7">
        <v>48.44</v>
      </c>
      <c r="DC147" s="7">
        <v>177.41</v>
      </c>
      <c r="DD147" s="7">
        <v>107.09</v>
      </c>
      <c r="DE147" s="7">
        <v>34.85</v>
      </c>
      <c r="DF147" s="7">
        <v>58.28</v>
      </c>
      <c r="DG147" s="7">
        <v>54.91</v>
      </c>
      <c r="DH147" s="4">
        <v>43153</v>
      </c>
      <c r="DI147" s="7">
        <v>92.05</v>
      </c>
      <c r="DJ147" s="7">
        <v>90.13</v>
      </c>
      <c r="DK147" s="7">
        <v>66.459999999999994</v>
      </c>
      <c r="DL147" s="7">
        <v>29.96</v>
      </c>
      <c r="DM147" s="7">
        <v>92.45</v>
      </c>
      <c r="DN147" s="4">
        <v>43154</v>
      </c>
      <c r="DO147" s="7">
        <v>14.154999999999999</v>
      </c>
      <c r="DP147" s="7">
        <v>47.07</v>
      </c>
      <c r="DQ147" s="7">
        <v>14.85</v>
      </c>
      <c r="DR147" s="7">
        <v>13.79</v>
      </c>
    </row>
    <row r="148" spans="1:122" ht="15.75" customHeight="1">
      <c r="A148" s="4">
        <v>43157</v>
      </c>
      <c r="B148" s="7">
        <v>67.5</v>
      </c>
      <c r="C148" s="7">
        <v>63.91</v>
      </c>
      <c r="D148" s="7">
        <v>3.5900000000000034</v>
      </c>
      <c r="J148" s="4">
        <v>43152</v>
      </c>
      <c r="K148" s="226">
        <v>0.47999999999999687</v>
      </c>
      <c r="L148" s="226">
        <v>1.8999999999999986</v>
      </c>
      <c r="M148" s="226">
        <v>4.3399999999999963</v>
      </c>
      <c r="N148" s="4">
        <v>43157</v>
      </c>
      <c r="O148" s="7">
        <v>0.45999999999999375</v>
      </c>
      <c r="P148" s="7">
        <v>1.480000000000004</v>
      </c>
      <c r="Q148" s="7">
        <v>3.7100000000000009</v>
      </c>
      <c r="R148" s="4">
        <v>43157</v>
      </c>
      <c r="S148" s="7">
        <v>3.5900000000000034</v>
      </c>
      <c r="T148" s="7">
        <v>3.5499999999999972</v>
      </c>
      <c r="U148" s="7">
        <v>2.2000000000000028</v>
      </c>
      <c r="V148" s="4">
        <v>43152</v>
      </c>
      <c r="W148" s="7">
        <v>193.23</v>
      </c>
      <c r="X148" s="7">
        <v>175.73</v>
      </c>
      <c r="Y148" s="7">
        <v>19.468</v>
      </c>
      <c r="Z148" s="7">
        <v>19.992999999999999</v>
      </c>
      <c r="AA148" s="4">
        <v>43157</v>
      </c>
      <c r="AB148" s="7">
        <v>600</v>
      </c>
      <c r="AC148" s="7">
        <v>13.037000000000001</v>
      </c>
      <c r="AD148" s="4">
        <v>43157</v>
      </c>
      <c r="AE148" s="7">
        <v>10.48</v>
      </c>
      <c r="AF148" s="7">
        <v>6.1040000000000001</v>
      </c>
      <c r="AG148" s="7">
        <v>12.683</v>
      </c>
      <c r="AH148" s="7">
        <v>19.992999999999999</v>
      </c>
      <c r="AI148" s="4">
        <v>42353</v>
      </c>
      <c r="AJ148" s="10">
        <v>1678527</v>
      </c>
      <c r="AK148" s="10">
        <v>472228</v>
      </c>
      <c r="AL148" s="10">
        <v>261717</v>
      </c>
      <c r="AM148" s="10">
        <v>776411</v>
      </c>
      <c r="AN148" s="10">
        <v>568272</v>
      </c>
      <c r="AO148" s="65">
        <f t="shared" si="4"/>
        <v>0.12541412798245127</v>
      </c>
      <c r="AP148" s="178">
        <f t="shared" si="5"/>
        <v>0.12400098419626256</v>
      </c>
      <c r="CF148" s="5">
        <v>42349</v>
      </c>
      <c r="CG148" s="17">
        <v>9176</v>
      </c>
      <c r="CH148" s="5">
        <v>42349</v>
      </c>
      <c r="CI148" s="17">
        <v>7408</v>
      </c>
      <c r="CJ148" s="5">
        <v>42349</v>
      </c>
      <c r="CK148" s="16">
        <v>2265</v>
      </c>
      <c r="CL148" s="5">
        <v>42356</v>
      </c>
      <c r="CM148" s="17">
        <v>816</v>
      </c>
      <c r="CN148" s="17">
        <v>3742</v>
      </c>
      <c r="CO148" s="4">
        <v>43212</v>
      </c>
      <c r="CP148" s="9">
        <v>150.37520000000001</v>
      </c>
      <c r="CQ148" s="23">
        <v>42356</v>
      </c>
      <c r="CR148" s="22">
        <v>541</v>
      </c>
      <c r="CS148" s="13">
        <v>42356</v>
      </c>
      <c r="CT148" s="12">
        <v>71</v>
      </c>
      <c r="CU148" s="4">
        <v>43153</v>
      </c>
      <c r="CV148" s="7">
        <v>75.86</v>
      </c>
      <c r="CW148" s="7">
        <v>39.25</v>
      </c>
      <c r="CX148" s="7">
        <v>109.89</v>
      </c>
      <c r="CY148" s="7">
        <v>33.97</v>
      </c>
      <c r="CZ148" s="7">
        <v>16.63</v>
      </c>
      <c r="DA148" s="4">
        <v>43152</v>
      </c>
      <c r="DB148" s="7">
        <v>52.57</v>
      </c>
      <c r="DC148" s="7">
        <v>174.73</v>
      </c>
      <c r="DD148" s="7">
        <v>105.81</v>
      </c>
      <c r="DE148" s="7">
        <v>37.200000000000003</v>
      </c>
      <c r="DF148" s="7">
        <v>57.27</v>
      </c>
      <c r="DG148" s="7">
        <v>53.75</v>
      </c>
      <c r="DH148" s="4">
        <v>43152</v>
      </c>
      <c r="DI148" s="7">
        <v>90.83</v>
      </c>
      <c r="DJ148" s="7">
        <v>89.58</v>
      </c>
      <c r="DK148" s="7">
        <v>66.27</v>
      </c>
      <c r="DL148" s="7">
        <v>29.41</v>
      </c>
      <c r="DM148" s="7">
        <v>92.55</v>
      </c>
      <c r="DN148" s="4">
        <v>43153</v>
      </c>
      <c r="DO148" s="7">
        <v>14.12</v>
      </c>
      <c r="DP148" s="7">
        <v>46.875</v>
      </c>
      <c r="DQ148" s="7">
        <v>14.78</v>
      </c>
      <c r="DR148" s="7">
        <v>13.68</v>
      </c>
    </row>
    <row r="149" spans="1:122" ht="15.75" customHeight="1">
      <c r="A149" s="4">
        <v>43154</v>
      </c>
      <c r="B149" s="7">
        <v>67.31</v>
      </c>
      <c r="C149" s="226">
        <v>63.55</v>
      </c>
      <c r="D149" s="226">
        <v>3.7600000000000051</v>
      </c>
      <c r="J149" s="4">
        <v>43151</v>
      </c>
      <c r="K149" s="226">
        <v>0.33999999999999631</v>
      </c>
      <c r="L149" s="226">
        <v>1.6700000000000017</v>
      </c>
      <c r="M149" s="226">
        <v>4.3099999999999952</v>
      </c>
      <c r="N149" s="4">
        <v>43154</v>
      </c>
      <c r="O149" s="7">
        <v>0.54000000000000625</v>
      </c>
      <c r="P149" s="7">
        <v>1.6099999999999994</v>
      </c>
      <c r="Q149" s="7">
        <v>3.9000000000000057</v>
      </c>
      <c r="R149" s="4">
        <v>43154</v>
      </c>
      <c r="S149" s="7">
        <v>3.7600000000000051</v>
      </c>
      <c r="T149" s="7">
        <v>4.43</v>
      </c>
      <c r="U149" s="7">
        <v>2.4300000000000068</v>
      </c>
      <c r="V149" s="4">
        <v>43151</v>
      </c>
      <c r="W149" s="7">
        <v>192.77</v>
      </c>
      <c r="X149" s="7">
        <v>175.03</v>
      </c>
      <c r="Y149" s="7">
        <v>19.114999999999998</v>
      </c>
      <c r="Z149" s="7">
        <v>19.463000000000001</v>
      </c>
      <c r="AA149" s="4">
        <v>43154</v>
      </c>
      <c r="AB149" s="7">
        <v>592.25</v>
      </c>
      <c r="AC149" s="7">
        <v>12.750999999999999</v>
      </c>
      <c r="AD149" s="4">
        <v>43154</v>
      </c>
      <c r="AE149" s="7">
        <v>10.11</v>
      </c>
      <c r="AF149" s="7">
        <v>5.9649999999999999</v>
      </c>
      <c r="AG149" s="7">
        <v>12.609</v>
      </c>
      <c r="AH149" s="7">
        <v>19.866</v>
      </c>
      <c r="AI149" s="4">
        <v>42346</v>
      </c>
      <c r="AJ149" s="10">
        <v>1713573</v>
      </c>
      <c r="AK149" s="10">
        <v>480088</v>
      </c>
      <c r="AL149" s="10">
        <v>282214</v>
      </c>
      <c r="AM149" s="10">
        <v>780931</v>
      </c>
      <c r="AN149" s="10">
        <v>576108</v>
      </c>
      <c r="AO149" s="65">
        <f t="shared" si="4"/>
        <v>0.11547450852692007</v>
      </c>
      <c r="AP149" s="178">
        <f t="shared" si="5"/>
        <v>0.11952977783846967</v>
      </c>
      <c r="CF149" s="5">
        <v>42342</v>
      </c>
      <c r="CG149" s="17">
        <v>9164</v>
      </c>
      <c r="CH149" s="5">
        <v>42342</v>
      </c>
      <c r="CI149" s="17">
        <v>7058</v>
      </c>
      <c r="CJ149" s="5">
        <v>42342</v>
      </c>
      <c r="CK149" s="16">
        <v>2312</v>
      </c>
      <c r="CL149" s="5">
        <v>42349</v>
      </c>
      <c r="CM149" s="17">
        <v>781</v>
      </c>
      <c r="CN149" s="17">
        <v>3775</v>
      </c>
      <c r="CO149" s="4">
        <v>43211</v>
      </c>
      <c r="CP149" s="9">
        <v>150.89846666666668</v>
      </c>
      <c r="CQ149" s="23">
        <v>42349</v>
      </c>
      <c r="CR149" s="22">
        <v>524</v>
      </c>
      <c r="CS149" s="13">
        <v>42349</v>
      </c>
      <c r="CT149" s="12">
        <v>73</v>
      </c>
      <c r="CU149" s="4">
        <v>43152</v>
      </c>
      <c r="CV149" s="7">
        <v>74.89</v>
      </c>
      <c r="CW149" s="7">
        <v>38.840000000000003</v>
      </c>
      <c r="CX149" s="7">
        <v>109.06</v>
      </c>
      <c r="CY149" s="7">
        <v>33.770000000000003</v>
      </c>
      <c r="CZ149" s="7">
        <v>16.54</v>
      </c>
      <c r="DA149" s="4">
        <v>43151</v>
      </c>
      <c r="DB149" s="7">
        <v>54.73</v>
      </c>
      <c r="DC149" s="7">
        <v>178.25</v>
      </c>
      <c r="DD149" s="7">
        <v>107.96</v>
      </c>
      <c r="DE149" s="7">
        <v>38.299999999999997</v>
      </c>
      <c r="DF149" s="7">
        <v>59.25</v>
      </c>
      <c r="DG149" s="7">
        <v>54.84</v>
      </c>
      <c r="DH149" s="4">
        <v>43151</v>
      </c>
      <c r="DI149" s="7">
        <v>91.58</v>
      </c>
      <c r="DJ149" s="7">
        <v>90.99</v>
      </c>
      <c r="DK149" s="7">
        <v>66.25</v>
      </c>
      <c r="DL149" s="7">
        <v>29.43</v>
      </c>
      <c r="DM149" s="7">
        <v>94.18</v>
      </c>
      <c r="DN149" s="4">
        <v>43152</v>
      </c>
      <c r="DO149" s="7">
        <v>14.015000000000001</v>
      </c>
      <c r="DP149" s="7">
        <v>46.82</v>
      </c>
      <c r="DQ149" s="7">
        <v>14.84</v>
      </c>
      <c r="DR149" s="7">
        <v>13.712</v>
      </c>
    </row>
    <row r="150" spans="1:122" ht="15.75" customHeight="1">
      <c r="A150" s="4">
        <v>43153</v>
      </c>
      <c r="B150" s="7">
        <v>66.39</v>
      </c>
      <c r="C150" s="226">
        <v>62.77</v>
      </c>
      <c r="D150" s="226">
        <v>3.6199999999999974</v>
      </c>
      <c r="J150" s="4">
        <v>43147</v>
      </c>
      <c r="K150" s="7">
        <v>0.47999999999999687</v>
      </c>
      <c r="L150" s="7">
        <v>2.0499999999999972</v>
      </c>
      <c r="M150" s="229">
        <v>4.759999999999998</v>
      </c>
      <c r="N150" s="4">
        <v>43153</v>
      </c>
      <c r="O150" s="7">
        <v>0.56000000000000227</v>
      </c>
      <c r="P150" s="7">
        <v>1.5999999999999943</v>
      </c>
      <c r="Q150" s="7">
        <v>3.8400000000000034</v>
      </c>
      <c r="R150" s="4">
        <v>43153</v>
      </c>
      <c r="S150" s="7">
        <v>3.6199999999999974</v>
      </c>
      <c r="T150" s="7">
        <v>4.5399999999999991</v>
      </c>
      <c r="U150" s="7">
        <v>2.1999999999999957</v>
      </c>
      <c r="V150" s="4">
        <v>43147</v>
      </c>
      <c r="W150" s="7">
        <v>191.04</v>
      </c>
      <c r="X150" s="7">
        <v>175.09</v>
      </c>
      <c r="Y150" s="7">
        <v>18.652000000000001</v>
      </c>
      <c r="Z150" s="7">
        <v>11.913</v>
      </c>
      <c r="AA150" s="4">
        <v>43153</v>
      </c>
      <c r="AB150" s="7">
        <v>586.75</v>
      </c>
      <c r="AC150" s="7">
        <v>12.368</v>
      </c>
      <c r="AD150" s="4">
        <v>43153</v>
      </c>
      <c r="AE150" s="7">
        <v>9.64</v>
      </c>
      <c r="AF150" s="7">
        <v>7.0140000000000002</v>
      </c>
      <c r="AG150" s="7">
        <v>11.887</v>
      </c>
      <c r="AH150" s="7">
        <v>19.48</v>
      </c>
      <c r="AI150" s="4">
        <v>42339</v>
      </c>
      <c r="AJ150" s="10">
        <v>1661176</v>
      </c>
      <c r="AK150" s="10">
        <v>475582</v>
      </c>
      <c r="AL150" s="10">
        <v>267104</v>
      </c>
      <c r="AM150" s="10">
        <v>785020</v>
      </c>
      <c r="AN150" s="10">
        <v>572148</v>
      </c>
      <c r="AO150" s="65">
        <f t="shared" si="4"/>
        <v>0.12550024801706744</v>
      </c>
      <c r="AP150" s="178">
        <f t="shared" si="5"/>
        <v>0.12814536208083913</v>
      </c>
      <c r="CF150" s="5">
        <v>42335</v>
      </c>
      <c r="CG150" s="17">
        <v>9202</v>
      </c>
      <c r="CH150" s="5">
        <v>42335</v>
      </c>
      <c r="CI150" s="17">
        <v>6882</v>
      </c>
      <c r="CJ150" s="5">
        <v>42335</v>
      </c>
      <c r="CK150" s="16">
        <v>2287</v>
      </c>
      <c r="CL150" s="5">
        <v>42342</v>
      </c>
      <c r="CM150" s="17">
        <v>758</v>
      </c>
      <c r="CN150" s="17">
        <v>3672</v>
      </c>
      <c r="CO150" s="4">
        <v>43210</v>
      </c>
      <c r="CP150" s="9">
        <v>151.53866666666664</v>
      </c>
      <c r="CQ150" s="23">
        <v>42342</v>
      </c>
      <c r="CR150" s="22">
        <v>545</v>
      </c>
      <c r="CS150" s="13">
        <v>42342</v>
      </c>
      <c r="CT150" s="12">
        <v>77</v>
      </c>
      <c r="CU150" s="4">
        <v>43151</v>
      </c>
      <c r="CV150" s="7">
        <v>75.75</v>
      </c>
      <c r="CW150" s="7">
        <v>39.520000000000003</v>
      </c>
      <c r="CX150" s="7">
        <v>110.98</v>
      </c>
      <c r="CY150" s="7">
        <v>34.659999999999997</v>
      </c>
      <c r="CZ150" s="7">
        <v>16.559999999999999</v>
      </c>
      <c r="DA150" s="4">
        <v>43147</v>
      </c>
      <c r="DB150" s="7">
        <v>53.33</v>
      </c>
      <c r="DC150" s="7">
        <v>178.79</v>
      </c>
      <c r="DD150" s="7">
        <v>107.64</v>
      </c>
      <c r="DE150" s="7">
        <v>38.11</v>
      </c>
      <c r="DF150" s="7">
        <v>59.18</v>
      </c>
      <c r="DG150" s="7">
        <v>54.65</v>
      </c>
      <c r="DH150" s="4">
        <v>43147</v>
      </c>
      <c r="DI150" s="7">
        <v>93.27</v>
      </c>
      <c r="DJ150" s="7">
        <v>91.99</v>
      </c>
      <c r="DK150" s="7">
        <v>67.930000000000007</v>
      </c>
      <c r="DL150" s="7">
        <v>30.67</v>
      </c>
      <c r="DM150" s="7">
        <v>96.15</v>
      </c>
      <c r="DN150" s="4">
        <v>43151</v>
      </c>
      <c r="DO150" s="7">
        <v>14.12</v>
      </c>
      <c r="DP150" s="7">
        <v>46.6</v>
      </c>
      <c r="DQ150" s="7">
        <v>14.675000000000001</v>
      </c>
      <c r="DR150" s="7">
        <v>13.708</v>
      </c>
    </row>
    <row r="151" spans="1:122" ht="15.75" customHeight="1">
      <c r="A151" s="4">
        <v>43152</v>
      </c>
      <c r="B151" s="7">
        <v>65.42</v>
      </c>
      <c r="C151" s="226">
        <v>61.68</v>
      </c>
      <c r="D151" s="226">
        <v>3.740000000000002</v>
      </c>
      <c r="J151" s="4">
        <v>43146</v>
      </c>
      <c r="K151" s="7">
        <v>0.56000000000000227</v>
      </c>
      <c r="L151" s="7">
        <v>2.1700000000000017</v>
      </c>
      <c r="M151" s="229">
        <v>4.8800000000000026</v>
      </c>
      <c r="N151" s="4">
        <v>43152</v>
      </c>
      <c r="O151" s="7">
        <v>0.54000000000000625</v>
      </c>
      <c r="P151" s="7">
        <v>1.490000000000002</v>
      </c>
      <c r="Q151" s="7">
        <v>3.5399999999999991</v>
      </c>
      <c r="R151" s="4">
        <v>43152</v>
      </c>
      <c r="S151" s="7">
        <v>3.740000000000002</v>
      </c>
      <c r="T151" s="7">
        <v>3.8100000000000023</v>
      </c>
      <c r="U151" s="7">
        <v>2</v>
      </c>
      <c r="V151" s="4">
        <v>43146</v>
      </c>
      <c r="W151" s="7">
        <v>189.16</v>
      </c>
      <c r="X151" s="7">
        <v>173.58</v>
      </c>
      <c r="Y151" s="7">
        <v>18.106999999999999</v>
      </c>
      <c r="Z151" s="7">
        <v>11.564</v>
      </c>
      <c r="AA151" s="4">
        <v>43152</v>
      </c>
      <c r="AB151" s="7">
        <v>577.25</v>
      </c>
      <c r="AC151" s="7">
        <v>12.063000000000001</v>
      </c>
      <c r="AD151" s="4">
        <v>43152</v>
      </c>
      <c r="AE151" s="7">
        <v>10.16</v>
      </c>
      <c r="AF151" s="7">
        <v>8.1419999999999995</v>
      </c>
      <c r="AG151" s="7">
        <v>12.212</v>
      </c>
      <c r="AH151" s="7">
        <v>19.818000000000001</v>
      </c>
      <c r="AI151" s="4">
        <v>42332</v>
      </c>
      <c r="AJ151" s="10">
        <v>1632471</v>
      </c>
      <c r="AK151" s="10">
        <v>472273</v>
      </c>
      <c r="AL151" s="10">
        <v>260248</v>
      </c>
      <c r="AM151" s="10">
        <v>778625</v>
      </c>
      <c r="AN151" s="10">
        <v>565152</v>
      </c>
      <c r="AO151" s="65">
        <f t="shared" si="4"/>
        <v>0.12987979572072031</v>
      </c>
      <c r="AP151" s="178">
        <f t="shared" si="5"/>
        <v>0.13076679463218643</v>
      </c>
      <c r="CF151" s="5">
        <v>42328</v>
      </c>
      <c r="CG151" s="17">
        <v>9165</v>
      </c>
      <c r="CH151" s="5">
        <v>42328</v>
      </c>
      <c r="CI151" s="17">
        <v>6666</v>
      </c>
      <c r="CJ151" s="5">
        <v>42328</v>
      </c>
      <c r="CK151" s="16">
        <v>2286</v>
      </c>
      <c r="CL151" s="5">
        <v>42335</v>
      </c>
      <c r="CM151" s="17">
        <v>625</v>
      </c>
      <c r="CN151" s="17">
        <v>3584</v>
      </c>
      <c r="CO151" s="4">
        <v>43209</v>
      </c>
      <c r="CP151" s="9">
        <v>152.30699999999999</v>
      </c>
      <c r="CQ151" s="23">
        <v>42333</v>
      </c>
      <c r="CR151" s="22">
        <v>555</v>
      </c>
      <c r="CS151" s="13">
        <v>42333</v>
      </c>
      <c r="CT151" s="12">
        <v>81</v>
      </c>
      <c r="CU151" s="4">
        <v>43147</v>
      </c>
      <c r="CV151" s="7">
        <v>76.540000000000006</v>
      </c>
      <c r="CW151" s="7">
        <v>39.619999999999997</v>
      </c>
      <c r="CX151" s="7">
        <v>112.14</v>
      </c>
      <c r="CY151" s="7">
        <v>34.53</v>
      </c>
      <c r="CZ151" s="7">
        <v>16.489999999999998</v>
      </c>
      <c r="DA151" s="4">
        <v>43146</v>
      </c>
      <c r="DB151" s="7">
        <v>53.77</v>
      </c>
      <c r="DC151" s="7">
        <v>179.59</v>
      </c>
      <c r="DD151" s="7">
        <v>107.69</v>
      </c>
      <c r="DE151" s="7">
        <v>38.1</v>
      </c>
      <c r="DF151" s="7">
        <v>59.62</v>
      </c>
      <c r="DG151" s="7">
        <v>54.54</v>
      </c>
      <c r="DH151" s="4">
        <v>43146</v>
      </c>
      <c r="DI151" s="7">
        <v>93</v>
      </c>
      <c r="DJ151" s="7">
        <v>92.77</v>
      </c>
      <c r="DK151" s="7">
        <v>67.8</v>
      </c>
      <c r="DL151" s="7">
        <v>30.19</v>
      </c>
      <c r="DM151" s="7">
        <v>99.07</v>
      </c>
      <c r="DN151" s="4">
        <v>43150</v>
      </c>
      <c r="DO151" s="7">
        <v>13.955</v>
      </c>
      <c r="DP151" s="7">
        <v>45.89</v>
      </c>
      <c r="DQ151" s="7">
        <v>14.695</v>
      </c>
      <c r="DR151" s="7">
        <v>13.632</v>
      </c>
    </row>
    <row r="152" spans="1:122" ht="15.75" customHeight="1">
      <c r="A152" s="4">
        <v>43151</v>
      </c>
      <c r="B152" s="7">
        <v>65.25</v>
      </c>
      <c r="C152" s="226">
        <v>61.9</v>
      </c>
      <c r="D152" s="226">
        <v>3.3500000000000014</v>
      </c>
      <c r="J152" s="4">
        <v>43145</v>
      </c>
      <c r="K152" s="7">
        <v>0.32999999999999829</v>
      </c>
      <c r="L152" s="7">
        <v>1.6000000000000014</v>
      </c>
      <c r="M152" s="229">
        <v>4.1300000000000026</v>
      </c>
      <c r="N152" s="4">
        <v>43151</v>
      </c>
      <c r="O152" s="7">
        <v>0.45999999999999375</v>
      </c>
      <c r="P152" s="7">
        <v>1.3900000000000006</v>
      </c>
      <c r="Q152" s="7">
        <v>3.4799999999999969</v>
      </c>
      <c r="R152" s="4">
        <v>43151</v>
      </c>
      <c r="S152" s="7">
        <v>3.3500000000000014</v>
      </c>
      <c r="T152" s="7">
        <v>3.1000000000000014</v>
      </c>
      <c r="U152" s="7">
        <v>2.1000000000000014</v>
      </c>
      <c r="V152" s="4">
        <v>43145</v>
      </c>
      <c r="W152" s="7">
        <v>188.44</v>
      </c>
      <c r="X152" s="7">
        <v>171.3</v>
      </c>
      <c r="Y152" s="7">
        <v>18.545000000000002</v>
      </c>
      <c r="Z152" s="7">
        <v>11.346</v>
      </c>
      <c r="AA152" s="4">
        <v>43151</v>
      </c>
      <c r="AB152" s="7">
        <v>575.75</v>
      </c>
      <c r="AC152" s="7">
        <v>12.032</v>
      </c>
      <c r="AD152" s="4">
        <v>43151</v>
      </c>
      <c r="AE152" s="7">
        <v>7.66</v>
      </c>
      <c r="AF152" s="7">
        <v>8.109</v>
      </c>
      <c r="AG152" s="7">
        <v>9.7560000000000002</v>
      </c>
      <c r="AH152" s="7">
        <v>19.347000000000001</v>
      </c>
      <c r="AI152" s="4">
        <v>42325</v>
      </c>
      <c r="AJ152" s="10">
        <v>1662829</v>
      </c>
      <c r="AK152" s="10">
        <v>494099</v>
      </c>
      <c r="AL152" s="10">
        <v>265544</v>
      </c>
      <c r="AM152" s="10">
        <v>806942</v>
      </c>
      <c r="AN152" s="10">
        <v>570121</v>
      </c>
      <c r="AO152" s="65">
        <f t="shared" si="4"/>
        <v>0.13744949119843353</v>
      </c>
      <c r="AP152" s="178">
        <f t="shared" si="5"/>
        <v>0.14242053752971592</v>
      </c>
      <c r="CF152" s="5">
        <v>42321</v>
      </c>
      <c r="CG152" s="17">
        <v>9182</v>
      </c>
      <c r="CH152" s="5">
        <v>42321</v>
      </c>
      <c r="CI152" s="17">
        <v>6576</v>
      </c>
      <c r="CJ152" s="5">
        <v>42321</v>
      </c>
      <c r="CK152" s="16">
        <v>2139</v>
      </c>
      <c r="CL152" s="5">
        <v>42328</v>
      </c>
      <c r="CM152" s="17">
        <v>629</v>
      </c>
      <c r="CN152" s="17">
        <v>3557</v>
      </c>
      <c r="CO152" s="4">
        <v>43208</v>
      </c>
      <c r="CP152" s="9">
        <v>152.81560000000002</v>
      </c>
      <c r="CQ152" s="23">
        <v>42328</v>
      </c>
      <c r="CR152" s="22">
        <v>564</v>
      </c>
      <c r="CS152" s="13">
        <v>42328</v>
      </c>
      <c r="CT152" s="12">
        <v>67</v>
      </c>
      <c r="CU152" s="4">
        <v>43146</v>
      </c>
      <c r="CV152" s="7">
        <v>76.209999999999994</v>
      </c>
      <c r="CW152" s="7">
        <v>39.840000000000003</v>
      </c>
      <c r="CX152" s="7">
        <v>112.53</v>
      </c>
      <c r="CY152" s="7">
        <v>33.97</v>
      </c>
      <c r="CZ152" s="7">
        <v>16.38</v>
      </c>
      <c r="DA152" s="4">
        <v>43145</v>
      </c>
      <c r="DB152" s="7">
        <v>53.7</v>
      </c>
      <c r="DC152" s="7">
        <v>179.5</v>
      </c>
      <c r="DD152" s="7">
        <v>106.76</v>
      </c>
      <c r="DE152" s="7">
        <v>38.200000000000003</v>
      </c>
      <c r="DF152" s="7">
        <v>59.78</v>
      </c>
      <c r="DG152" s="7">
        <v>55.51</v>
      </c>
      <c r="DH152" s="4">
        <v>43145</v>
      </c>
      <c r="DI152" s="7">
        <v>92.63</v>
      </c>
      <c r="DJ152" s="7">
        <v>93.33</v>
      </c>
      <c r="DK152" s="7">
        <v>68.16</v>
      </c>
      <c r="DL152" s="7">
        <v>30.2</v>
      </c>
      <c r="DM152" s="7">
        <v>98.61</v>
      </c>
      <c r="DN152" s="4">
        <v>43147</v>
      </c>
      <c r="DO152" s="7">
        <v>13.89</v>
      </c>
      <c r="DP152" s="7">
        <v>45.9</v>
      </c>
      <c r="DQ152" s="7">
        <v>14.78</v>
      </c>
      <c r="DR152" s="7">
        <v>13.632</v>
      </c>
    </row>
    <row r="153" spans="1:122" ht="15.75" customHeight="1">
      <c r="A153" s="4">
        <v>43150</v>
      </c>
      <c r="B153" s="7">
        <v>65.67</v>
      </c>
      <c r="C153" s="226"/>
      <c r="D153" s="226"/>
      <c r="J153" s="4">
        <v>43144</v>
      </c>
      <c r="K153" s="7">
        <v>0.43999999999999773</v>
      </c>
      <c r="L153" s="7">
        <v>1.6099999999999994</v>
      </c>
      <c r="M153" s="229">
        <v>3.8200000000000003</v>
      </c>
      <c r="N153" s="4">
        <v>43150</v>
      </c>
      <c r="O153" s="7">
        <v>0.59000000000000341</v>
      </c>
      <c r="P153" s="7">
        <v>1.6400000000000006</v>
      </c>
      <c r="Q153" s="7">
        <v>3.8800000000000026</v>
      </c>
      <c r="R153" s="4">
        <v>43150</v>
      </c>
      <c r="S153" s="7" t="e">
        <v>#N/A</v>
      </c>
      <c r="T153" s="7">
        <v>3.5200000000000031</v>
      </c>
      <c r="U153" s="7" t="e">
        <v>#N/A</v>
      </c>
      <c r="V153" s="4">
        <v>43144</v>
      </c>
      <c r="W153" s="7">
        <v>183.69</v>
      </c>
      <c r="X153" s="7">
        <v>168.53</v>
      </c>
      <c r="Y153" s="7">
        <v>17.96</v>
      </c>
      <c r="Z153" s="7">
        <v>11.593</v>
      </c>
      <c r="AA153" s="4">
        <v>43150</v>
      </c>
      <c r="AB153" s="7">
        <v>578.5</v>
      </c>
      <c r="AC153" s="7">
        <v>12.148999999999999</v>
      </c>
      <c r="AD153" s="4">
        <v>43150</v>
      </c>
      <c r="AE153" s="7" t="e">
        <v>#N/A</v>
      </c>
      <c r="AF153" s="7">
        <v>8.2430000000000003</v>
      </c>
      <c r="AG153" s="7" t="e">
        <v>#N/A</v>
      </c>
      <c r="AH153" s="7">
        <v>14.478999999999999</v>
      </c>
      <c r="AI153" s="4">
        <v>42318</v>
      </c>
      <c r="AJ153" s="10">
        <v>1671590</v>
      </c>
      <c r="AK153" s="10">
        <v>498945</v>
      </c>
      <c r="AL153" s="10">
        <v>260623</v>
      </c>
      <c r="AM153" s="10">
        <v>839338</v>
      </c>
      <c r="AN153" s="10">
        <v>593266</v>
      </c>
      <c r="AO153" s="65">
        <f t="shared" si="4"/>
        <v>0.14257204218737848</v>
      </c>
      <c r="AP153" s="178">
        <f t="shared" si="5"/>
        <v>0.14720834654430812</v>
      </c>
      <c r="CF153" s="5">
        <v>42314</v>
      </c>
      <c r="CG153" s="17">
        <v>9185</v>
      </c>
      <c r="CH153" s="5">
        <v>42314</v>
      </c>
      <c r="CI153" s="17">
        <v>6696</v>
      </c>
      <c r="CJ153" s="5">
        <v>42314</v>
      </c>
      <c r="CK153" s="16">
        <v>2168</v>
      </c>
      <c r="CL153" s="5">
        <v>42321</v>
      </c>
      <c r="CM153" s="17">
        <v>691</v>
      </c>
      <c r="CN153" s="17">
        <v>3487</v>
      </c>
      <c r="CO153" s="4">
        <v>43207</v>
      </c>
      <c r="CP153" s="9">
        <v>153.57653333333332</v>
      </c>
      <c r="CQ153" s="23">
        <v>42321</v>
      </c>
      <c r="CR153" s="22">
        <v>574</v>
      </c>
      <c r="CS153" s="13">
        <v>42321</v>
      </c>
      <c r="CT153" s="12">
        <v>68</v>
      </c>
      <c r="CU153" s="4">
        <v>43145</v>
      </c>
      <c r="CV153" s="7">
        <v>76.459999999999994</v>
      </c>
      <c r="CW153" s="7">
        <v>40.369999999999997</v>
      </c>
      <c r="CX153" s="7">
        <v>113.63</v>
      </c>
      <c r="CY153" s="7">
        <v>33.99</v>
      </c>
      <c r="CZ153" s="7">
        <v>16.38</v>
      </c>
      <c r="DA153" s="4">
        <v>43144</v>
      </c>
      <c r="DB153" s="7">
        <v>51.21</v>
      </c>
      <c r="DC153" s="7">
        <v>172.17</v>
      </c>
      <c r="DD153" s="7">
        <v>102.47</v>
      </c>
      <c r="DE153" s="7">
        <v>37.700000000000003</v>
      </c>
      <c r="DF153" s="7">
        <v>57.18</v>
      </c>
      <c r="DG153" s="7">
        <v>53.32</v>
      </c>
      <c r="DH153" s="4">
        <v>43144</v>
      </c>
      <c r="DI153" s="7">
        <v>89.48</v>
      </c>
      <c r="DJ153" s="7">
        <v>93.76</v>
      </c>
      <c r="DK153" s="7">
        <v>66.08</v>
      </c>
      <c r="DL153" s="7">
        <v>29.82</v>
      </c>
      <c r="DM153" s="7">
        <v>97.77</v>
      </c>
      <c r="DN153" s="4">
        <v>43146</v>
      </c>
      <c r="DO153" s="7">
        <v>13.75</v>
      </c>
      <c r="DP153" s="7">
        <v>45.164999999999999</v>
      </c>
      <c r="DQ153" s="7">
        <v>14.484999999999999</v>
      </c>
      <c r="DR153" s="7">
        <v>13.504</v>
      </c>
    </row>
    <row r="154" spans="1:122" ht="15.75" customHeight="1">
      <c r="A154" s="4">
        <v>43147</v>
      </c>
      <c r="B154" s="7">
        <v>64.84</v>
      </c>
      <c r="C154" s="7">
        <v>61.68</v>
      </c>
      <c r="D154" s="7">
        <v>3.1600000000000037</v>
      </c>
      <c r="J154" s="4">
        <v>43143</v>
      </c>
      <c r="K154" s="7">
        <v>0.56000000000000227</v>
      </c>
      <c r="L154" s="7">
        <v>1.8299999999999983</v>
      </c>
      <c r="M154" s="229">
        <v>4.1700000000000017</v>
      </c>
      <c r="N154" s="4">
        <v>43147</v>
      </c>
      <c r="O154" s="7">
        <v>0.63000000000000966</v>
      </c>
      <c r="P154" s="7">
        <v>1.6600000000000037</v>
      </c>
      <c r="Q154" s="7">
        <v>3.8100000000000023</v>
      </c>
      <c r="R154" s="4">
        <v>43147</v>
      </c>
      <c r="S154" s="7">
        <v>3.1600000000000037</v>
      </c>
      <c r="T154" s="7" t="e">
        <v>#N/A</v>
      </c>
      <c r="U154" s="7">
        <v>2.1499999999999986</v>
      </c>
      <c r="V154" s="4">
        <v>43143</v>
      </c>
      <c r="W154" s="7">
        <v>183.89</v>
      </c>
      <c r="X154" s="7">
        <v>167.85</v>
      </c>
      <c r="Y154" s="7">
        <v>17.943999999999999</v>
      </c>
      <c r="Z154" s="7">
        <v>11.207000000000001</v>
      </c>
      <c r="AA154" s="4">
        <v>43147</v>
      </c>
      <c r="AB154" s="7">
        <v>570.25</v>
      </c>
      <c r="AC154" s="7">
        <v>11.956</v>
      </c>
      <c r="AD154" s="4">
        <v>43147</v>
      </c>
      <c r="AE154" s="7">
        <v>8.61</v>
      </c>
      <c r="AF154" s="7">
        <v>8.2370000000000001</v>
      </c>
      <c r="AG154" s="7">
        <v>10.763999999999999</v>
      </c>
      <c r="AH154" s="7">
        <v>14.159000000000001</v>
      </c>
      <c r="AI154" s="4">
        <v>42311</v>
      </c>
      <c r="AJ154" s="10">
        <v>1676897</v>
      </c>
      <c r="AK154" s="10">
        <v>493384</v>
      </c>
      <c r="AL154" s="10">
        <v>247193</v>
      </c>
      <c r="AM154" s="10">
        <v>832852</v>
      </c>
      <c r="AN154" s="10">
        <v>588480</v>
      </c>
      <c r="AO154" s="65">
        <f t="shared" si="4"/>
        <v>0.1468134298051699</v>
      </c>
      <c r="AP154" s="178">
        <f t="shared" si="5"/>
        <v>0.14572868816629764</v>
      </c>
      <c r="CF154" s="5">
        <v>42307</v>
      </c>
      <c r="CG154" s="17">
        <v>9160</v>
      </c>
      <c r="CH154" s="5">
        <v>42307</v>
      </c>
      <c r="CI154" s="17">
        <v>6675</v>
      </c>
      <c r="CJ154" s="5">
        <v>42307</v>
      </c>
      <c r="CK154" s="16">
        <v>2159</v>
      </c>
      <c r="CL154" s="5">
        <v>42314</v>
      </c>
      <c r="CM154" s="17">
        <v>829</v>
      </c>
      <c r="CN154" s="17">
        <v>3524</v>
      </c>
      <c r="CO154" s="4">
        <v>43206</v>
      </c>
      <c r="CP154" s="9">
        <v>153.82126666666667</v>
      </c>
      <c r="CQ154" s="23">
        <v>42314</v>
      </c>
      <c r="CR154" s="22">
        <v>572</v>
      </c>
      <c r="CS154" s="13">
        <v>42314</v>
      </c>
      <c r="CT154" s="12">
        <v>79</v>
      </c>
      <c r="CU154" s="4">
        <v>43144</v>
      </c>
      <c r="CV154" s="7">
        <v>76.3</v>
      </c>
      <c r="CW154" s="7">
        <v>39.69</v>
      </c>
      <c r="CX154" s="7">
        <v>113.29</v>
      </c>
      <c r="CY154" s="7">
        <v>33.5</v>
      </c>
      <c r="CZ154" s="7">
        <v>16.420000000000002</v>
      </c>
      <c r="DA154" s="4">
        <v>43143</v>
      </c>
      <c r="DB154" s="7">
        <v>51.38</v>
      </c>
      <c r="DC154" s="7">
        <v>171.03</v>
      </c>
      <c r="DD154" s="7">
        <v>103.14</v>
      </c>
      <c r="DE154" s="7">
        <v>38.11</v>
      </c>
      <c r="DF154" s="7">
        <v>57.82</v>
      </c>
      <c r="DG154" s="7">
        <v>53.41</v>
      </c>
      <c r="DH154" s="4">
        <v>43143</v>
      </c>
      <c r="DI154" s="7">
        <v>88.84</v>
      </c>
      <c r="DJ154" s="7">
        <v>93.59</v>
      </c>
      <c r="DK154" s="7">
        <v>64.77</v>
      </c>
      <c r="DL154" s="7">
        <v>29.66</v>
      </c>
      <c r="DM154" s="7">
        <v>97.63</v>
      </c>
      <c r="DN154" s="4">
        <v>43145</v>
      </c>
      <c r="DO154" s="7">
        <v>13.824999999999999</v>
      </c>
      <c r="DP154" s="7">
        <v>45.33</v>
      </c>
      <c r="DQ154" s="7">
        <v>14.53</v>
      </c>
      <c r="DR154" s="7">
        <v>13.438000000000001</v>
      </c>
    </row>
    <row r="155" spans="1:122" ht="15.75" customHeight="1">
      <c r="A155" s="4">
        <v>43146</v>
      </c>
      <c r="B155" s="7">
        <v>64.33</v>
      </c>
      <c r="C155" s="7">
        <v>61.34</v>
      </c>
      <c r="D155" s="7">
        <v>2.9899999999999949</v>
      </c>
      <c r="J155" s="4">
        <v>43140</v>
      </c>
      <c r="K155" s="7">
        <v>0.53000000000000114</v>
      </c>
      <c r="L155" s="7">
        <v>1.75</v>
      </c>
      <c r="M155" s="7">
        <v>4.1400000000000006</v>
      </c>
      <c r="N155" s="4">
        <v>43146</v>
      </c>
      <c r="O155" s="7">
        <v>0.64999999999999858</v>
      </c>
      <c r="P155" s="7">
        <v>1.7100000000000009</v>
      </c>
      <c r="Q155" s="7">
        <v>3.769999999999996</v>
      </c>
      <c r="R155" s="4">
        <v>43146</v>
      </c>
      <c r="S155" s="7">
        <v>2.9899999999999949</v>
      </c>
      <c r="T155" s="7">
        <v>2.4200000000000017</v>
      </c>
      <c r="U155" s="7">
        <v>2.1499999999999986</v>
      </c>
      <c r="V155" s="189">
        <v>43140</v>
      </c>
      <c r="W155" s="188">
        <v>185.51</v>
      </c>
      <c r="X155" s="188">
        <v>170.02</v>
      </c>
      <c r="Y155" s="7">
        <v>18.712</v>
      </c>
      <c r="Z155" s="7">
        <v>12.387</v>
      </c>
      <c r="AA155" s="4">
        <v>43146</v>
      </c>
      <c r="AB155" s="7">
        <v>557.25</v>
      </c>
      <c r="AC155" s="7">
        <v>10.702999999999999</v>
      </c>
      <c r="AD155" s="4">
        <v>43146</v>
      </c>
      <c r="AE155" s="7">
        <v>8.31</v>
      </c>
      <c r="AF155" s="7">
        <v>7.7880000000000003</v>
      </c>
      <c r="AG155" s="7">
        <v>10.455</v>
      </c>
      <c r="AH155" s="7">
        <v>13.744999999999999</v>
      </c>
      <c r="AI155" s="4">
        <v>42304</v>
      </c>
      <c r="AJ155" s="10">
        <v>1676033</v>
      </c>
      <c r="AK155" s="10">
        <v>499628</v>
      </c>
      <c r="AL155" s="10">
        <v>263053</v>
      </c>
      <c r="AM155" s="10">
        <v>830691</v>
      </c>
      <c r="AN155" s="10">
        <v>589108</v>
      </c>
      <c r="AO155" s="65">
        <f t="shared" si="4"/>
        <v>0.14115175536519867</v>
      </c>
      <c r="AP155" s="178">
        <f t="shared" si="5"/>
        <v>0.14413976335788137</v>
      </c>
      <c r="CF155" s="5">
        <v>42300</v>
      </c>
      <c r="CG155" s="17">
        <v>9112</v>
      </c>
      <c r="CH155" s="5">
        <v>42300</v>
      </c>
      <c r="CI155" s="17">
        <v>6701</v>
      </c>
      <c r="CJ155" s="5">
        <v>42300</v>
      </c>
      <c r="CK155" s="16">
        <v>2114</v>
      </c>
      <c r="CL155" s="5">
        <v>42307</v>
      </c>
      <c r="CM155" s="17">
        <v>820</v>
      </c>
      <c r="CN155" s="17">
        <v>3498</v>
      </c>
      <c r="CO155" s="4">
        <v>43205</v>
      </c>
      <c r="CP155" s="9">
        <v>153.7012</v>
      </c>
      <c r="CQ155" s="23">
        <v>42307</v>
      </c>
      <c r="CR155" s="22">
        <v>578</v>
      </c>
      <c r="CS155" s="13">
        <v>42307</v>
      </c>
      <c r="CT155" s="12">
        <v>84</v>
      </c>
      <c r="CU155" s="4">
        <v>43143</v>
      </c>
      <c r="CV155" s="7">
        <v>76.42</v>
      </c>
      <c r="CW155" s="7">
        <v>39.869999999999997</v>
      </c>
      <c r="CX155" s="7">
        <v>113.98</v>
      </c>
      <c r="CY155" s="7">
        <v>33.369999999999997</v>
      </c>
      <c r="CZ155" s="7">
        <v>16.64</v>
      </c>
      <c r="DA155" s="4">
        <v>43140</v>
      </c>
      <c r="DB155" s="7">
        <v>49.06</v>
      </c>
      <c r="DC155" s="7">
        <v>165.05</v>
      </c>
      <c r="DD155" s="7">
        <v>100.07</v>
      </c>
      <c r="DE155" s="7">
        <v>37.229999999999997</v>
      </c>
      <c r="DF155" s="7">
        <v>56.13</v>
      </c>
      <c r="DG155" s="7">
        <v>52.02</v>
      </c>
      <c r="DH155" s="4">
        <v>43140</v>
      </c>
      <c r="DI155" s="7">
        <v>88.22</v>
      </c>
      <c r="DJ155" s="7">
        <v>92.6</v>
      </c>
      <c r="DK155" s="7">
        <v>63.84</v>
      </c>
      <c r="DL155" s="7">
        <v>29.21</v>
      </c>
      <c r="DM155" s="7">
        <v>97.31</v>
      </c>
      <c r="DN155" s="4">
        <v>43144</v>
      </c>
      <c r="DO155" s="7">
        <v>13.97</v>
      </c>
      <c r="DP155" s="7">
        <v>45.34</v>
      </c>
      <c r="DQ155" s="7">
        <v>14.43</v>
      </c>
      <c r="DR155" s="7">
        <v>13.352</v>
      </c>
    </row>
    <row r="156" spans="1:122" ht="15.75" customHeight="1">
      <c r="A156" s="4">
        <v>43145</v>
      </c>
      <c r="B156" s="7">
        <v>64.36</v>
      </c>
      <c r="C156" s="7">
        <v>60.6</v>
      </c>
      <c r="D156" s="7">
        <v>3.759999999999998</v>
      </c>
      <c r="J156" s="4">
        <v>43139</v>
      </c>
      <c r="K156" s="7">
        <v>0.53000000000000114</v>
      </c>
      <c r="L156" s="7">
        <v>1.759999999999998</v>
      </c>
      <c r="M156" s="7">
        <v>4.3099999999999952</v>
      </c>
      <c r="N156" s="4">
        <v>43145</v>
      </c>
      <c r="O156" s="7">
        <v>0.67999999999999972</v>
      </c>
      <c r="P156" s="7">
        <v>1.7199999999999989</v>
      </c>
      <c r="Q156" s="7">
        <v>3.7299999999999969</v>
      </c>
      <c r="R156" s="4">
        <v>43145</v>
      </c>
      <c r="S156" s="7">
        <v>3.759999999999998</v>
      </c>
      <c r="T156" s="7">
        <v>5.2299999999999969</v>
      </c>
      <c r="U156" s="7">
        <v>2.1999999999999957</v>
      </c>
      <c r="V156" s="189">
        <v>43139</v>
      </c>
      <c r="W156" s="188">
        <v>192.13</v>
      </c>
      <c r="X156" s="188">
        <v>176.5</v>
      </c>
      <c r="Y156" s="7">
        <v>19.545000000000002</v>
      </c>
      <c r="Z156" s="7">
        <v>12.98</v>
      </c>
      <c r="AA156" s="4">
        <v>43145</v>
      </c>
      <c r="AB156" s="7">
        <v>550</v>
      </c>
      <c r="AC156" s="7">
        <v>9.8010000000000002</v>
      </c>
      <c r="AD156" s="4">
        <v>43145</v>
      </c>
      <c r="AE156" s="7">
        <v>8.34</v>
      </c>
      <c r="AF156" s="7">
        <v>6.1639999999999997</v>
      </c>
      <c r="AG156" s="7">
        <v>10.542999999999999</v>
      </c>
      <c r="AH156" s="7">
        <v>13.746</v>
      </c>
      <c r="AI156" s="4">
        <v>42297</v>
      </c>
      <c r="AJ156" s="10">
        <v>1613562</v>
      </c>
      <c r="AK156" s="10">
        <v>485090</v>
      </c>
      <c r="AL156" s="10">
        <v>233939</v>
      </c>
      <c r="AM156" s="10">
        <v>833815</v>
      </c>
      <c r="AN156" s="10">
        <v>570449</v>
      </c>
      <c r="AO156" s="65">
        <f t="shared" si="4"/>
        <v>0.15565004629509124</v>
      </c>
      <c r="AP156" s="178">
        <f t="shared" si="5"/>
        <v>0.16322025431932582</v>
      </c>
      <c r="CF156" s="5">
        <v>42293</v>
      </c>
      <c r="CG156" s="17">
        <v>9096</v>
      </c>
      <c r="CH156" s="5">
        <v>42293</v>
      </c>
      <c r="CI156" s="17">
        <v>6826</v>
      </c>
      <c r="CJ156" s="5">
        <v>42293</v>
      </c>
      <c r="CK156" s="16">
        <v>2132</v>
      </c>
      <c r="CL156" s="5">
        <v>42300</v>
      </c>
      <c r="CM156" s="17">
        <v>794</v>
      </c>
      <c r="CN156" s="17">
        <v>3597</v>
      </c>
      <c r="CO156" s="4">
        <v>43204</v>
      </c>
      <c r="CP156" s="9">
        <v>153.55146666666667</v>
      </c>
      <c r="CQ156" s="23">
        <v>42300</v>
      </c>
      <c r="CR156" s="22">
        <v>594</v>
      </c>
      <c r="CS156" s="13">
        <v>42300</v>
      </c>
      <c r="CT156" s="12">
        <v>84</v>
      </c>
      <c r="CU156" s="4">
        <v>43140</v>
      </c>
      <c r="CV156" s="7">
        <v>75.78</v>
      </c>
      <c r="CW156" s="7">
        <v>39.11</v>
      </c>
      <c r="CX156" s="7">
        <v>113.5</v>
      </c>
      <c r="CY156" s="7">
        <v>33.68</v>
      </c>
      <c r="CZ156" s="7">
        <v>16.48</v>
      </c>
      <c r="DA156" s="4">
        <v>43139</v>
      </c>
      <c r="DB156" s="7">
        <v>49.01</v>
      </c>
      <c r="DC156" s="7">
        <v>169.16</v>
      </c>
      <c r="DD156" s="7">
        <v>101.04</v>
      </c>
      <c r="DE156" s="7">
        <v>37.729999999999997</v>
      </c>
      <c r="DF156" s="7">
        <v>56.2</v>
      </c>
      <c r="DG156" s="7">
        <v>53.24</v>
      </c>
      <c r="DH156" s="4">
        <v>43139</v>
      </c>
      <c r="DI156" s="7">
        <v>86.77</v>
      </c>
      <c r="DJ156" s="7">
        <v>92.44</v>
      </c>
      <c r="DK156" s="7">
        <v>62.79</v>
      </c>
      <c r="DL156" s="7">
        <v>29</v>
      </c>
      <c r="DM156" s="7">
        <v>96.9</v>
      </c>
      <c r="DN156" s="4">
        <v>43143</v>
      </c>
      <c r="DO156" s="7">
        <v>14.065</v>
      </c>
      <c r="DP156" s="7">
        <v>45.244999999999997</v>
      </c>
      <c r="DQ156" s="7">
        <v>14.595000000000001</v>
      </c>
      <c r="DR156" s="7">
        <v>13.481999999999999</v>
      </c>
    </row>
    <row r="157" spans="1:122" ht="15.75" customHeight="1">
      <c r="A157" s="4">
        <v>43144</v>
      </c>
      <c r="B157" s="7">
        <v>62.72</v>
      </c>
      <c r="C157" s="7">
        <v>59.19</v>
      </c>
      <c r="D157" s="7">
        <v>3.5300000000000011</v>
      </c>
      <c r="J157" s="4">
        <v>43138</v>
      </c>
      <c r="K157" s="7">
        <v>0.60000000000000142</v>
      </c>
      <c r="L157" s="7">
        <v>1.9299999999999997</v>
      </c>
      <c r="M157" s="7">
        <v>4.5600000000000023</v>
      </c>
      <c r="N157" s="4">
        <v>43144</v>
      </c>
      <c r="O157" s="7">
        <v>0.57000000000000028</v>
      </c>
      <c r="P157" s="7">
        <v>1.4699999999999989</v>
      </c>
      <c r="Q157" s="7">
        <v>3.1299999999999955</v>
      </c>
      <c r="R157" s="4">
        <v>43144</v>
      </c>
      <c r="S157" s="7">
        <v>3.5300000000000011</v>
      </c>
      <c r="T157" s="7">
        <v>3.6099999999999994</v>
      </c>
      <c r="U157" s="7">
        <v>2.1000000000000014</v>
      </c>
      <c r="V157" s="189">
        <v>43138</v>
      </c>
      <c r="W157" s="188">
        <v>193.13</v>
      </c>
      <c r="X157" s="188">
        <v>176.6</v>
      </c>
      <c r="Y157" s="7">
        <v>19.324999999999999</v>
      </c>
      <c r="Z157" s="7">
        <v>12.382</v>
      </c>
      <c r="AA157" s="4">
        <v>43144</v>
      </c>
      <c r="AB157" s="7">
        <v>545.75</v>
      </c>
      <c r="AC157" s="7">
        <v>10.803000000000001</v>
      </c>
      <c r="AD157" s="4">
        <v>43144</v>
      </c>
      <c r="AE157" s="7">
        <v>7.9</v>
      </c>
      <c r="AF157" s="7">
        <v>7.9640000000000004</v>
      </c>
      <c r="AG157" s="7">
        <v>9.9939999999999998</v>
      </c>
      <c r="AH157" s="7">
        <v>13.715</v>
      </c>
      <c r="AI157" s="4">
        <v>42290</v>
      </c>
      <c r="AJ157" s="10">
        <v>1645951</v>
      </c>
      <c r="AK157" s="10">
        <v>487740</v>
      </c>
      <c r="AL157" s="10">
        <v>222748</v>
      </c>
      <c r="AM157" s="10">
        <v>867428</v>
      </c>
      <c r="AN157" s="10">
        <v>592561</v>
      </c>
      <c r="AO157" s="65">
        <f t="shared" si="4"/>
        <v>0.1609962872527797</v>
      </c>
      <c r="AP157" s="178">
        <f t="shared" si="5"/>
        <v>0.16699585832142025</v>
      </c>
      <c r="CF157" s="5">
        <v>42286</v>
      </c>
      <c r="CG157" s="17">
        <v>9096</v>
      </c>
      <c r="CH157" s="5">
        <v>42286</v>
      </c>
      <c r="CI157" s="17">
        <v>6765</v>
      </c>
      <c r="CJ157" s="5">
        <v>42286</v>
      </c>
      <c r="CK157" s="16">
        <v>1983</v>
      </c>
      <c r="CL157" s="5">
        <v>42293</v>
      </c>
      <c r="CM157" s="17">
        <v>769</v>
      </c>
      <c r="CN157" s="17">
        <v>3710</v>
      </c>
      <c r="CO157" s="4">
        <v>43203</v>
      </c>
      <c r="CP157" s="9">
        <v>152.77246666666667</v>
      </c>
      <c r="CQ157" s="15">
        <v>42293</v>
      </c>
      <c r="CR157" s="14">
        <v>595</v>
      </c>
      <c r="CS157" s="13">
        <v>42293</v>
      </c>
      <c r="CT157" s="12">
        <v>76</v>
      </c>
      <c r="CU157" s="4">
        <v>43139</v>
      </c>
      <c r="CV157" s="7">
        <v>76.069999999999993</v>
      </c>
      <c r="CW157" s="7">
        <v>39.549999999999997</v>
      </c>
      <c r="CX157" s="7">
        <v>112.3</v>
      </c>
      <c r="CY157" s="7">
        <v>32.78</v>
      </c>
      <c r="CZ157" s="7">
        <v>16.760000000000002</v>
      </c>
      <c r="DA157" s="4">
        <v>43138</v>
      </c>
      <c r="DB157" s="7">
        <v>51.85</v>
      </c>
      <c r="DC157" s="7">
        <v>176.2</v>
      </c>
      <c r="DD157" s="7">
        <v>105.78</v>
      </c>
      <c r="DE157" s="7">
        <v>39.549999999999997</v>
      </c>
      <c r="DF157" s="7">
        <v>58.72</v>
      </c>
      <c r="DG157" s="7">
        <v>55.63</v>
      </c>
      <c r="DH157" s="4">
        <v>43138</v>
      </c>
      <c r="DI157" s="7">
        <v>89.84</v>
      </c>
      <c r="DJ157" s="7">
        <v>95.61</v>
      </c>
      <c r="DK157" s="7">
        <v>65.09</v>
      </c>
      <c r="DL157" s="7">
        <v>30.22</v>
      </c>
      <c r="DM157" s="7">
        <v>100.62</v>
      </c>
      <c r="DN157" s="4">
        <v>43140</v>
      </c>
      <c r="DO157" s="7">
        <v>13.965</v>
      </c>
      <c r="DP157" s="7">
        <v>44.704999999999998</v>
      </c>
      <c r="DQ157" s="7">
        <v>14.505000000000001</v>
      </c>
      <c r="DR157" s="7">
        <v>13.398</v>
      </c>
    </row>
    <row r="158" spans="1:122" ht="15.75" customHeight="1">
      <c r="A158" s="4">
        <v>43143</v>
      </c>
      <c r="B158" s="7">
        <v>62.59</v>
      </c>
      <c r="C158" s="7">
        <v>59.29</v>
      </c>
      <c r="D158" s="7">
        <v>3.3000000000000043</v>
      </c>
      <c r="J158" s="4">
        <v>43137</v>
      </c>
      <c r="K158" s="7">
        <v>0.68999999999999773</v>
      </c>
      <c r="L158" s="7">
        <v>2.1799999999999997</v>
      </c>
      <c r="M158" s="7">
        <v>4.9399999999999977</v>
      </c>
      <c r="N158" s="4">
        <v>43143</v>
      </c>
      <c r="O158" s="7">
        <v>0.55000000000000426</v>
      </c>
      <c r="P158" s="7">
        <v>1.490000000000002</v>
      </c>
      <c r="Q158" s="7">
        <v>3.2100000000000009</v>
      </c>
      <c r="R158" s="4">
        <v>43143</v>
      </c>
      <c r="S158" s="7">
        <v>3.3000000000000043</v>
      </c>
      <c r="T158" s="7">
        <v>1.6700000000000017</v>
      </c>
      <c r="U158" s="7">
        <v>2.1000000000000014</v>
      </c>
      <c r="V158" s="189">
        <v>43137</v>
      </c>
      <c r="W158" s="188">
        <v>198.51</v>
      </c>
      <c r="X158" s="188">
        <v>180.52</v>
      </c>
      <c r="Y158" s="7">
        <v>19.984000000000002</v>
      </c>
      <c r="Z158" s="7">
        <v>12.428000000000001</v>
      </c>
      <c r="AA158" s="4">
        <v>43143</v>
      </c>
      <c r="AB158" s="7">
        <v>555.75</v>
      </c>
      <c r="AC158" s="7">
        <v>12.209</v>
      </c>
      <c r="AD158" s="4">
        <v>43143</v>
      </c>
      <c r="AE158" s="7">
        <v>8.94</v>
      </c>
      <c r="AF158" s="7">
        <v>9.1</v>
      </c>
      <c r="AG158" s="7">
        <v>10.18</v>
      </c>
      <c r="AH158" s="7">
        <v>13.452999999999999</v>
      </c>
      <c r="AI158" s="4">
        <v>42283</v>
      </c>
      <c r="AJ158" s="10">
        <v>1675676</v>
      </c>
      <c r="AK158" s="10">
        <v>491100</v>
      </c>
      <c r="AL158" s="10">
        <v>232839</v>
      </c>
      <c r="AM158" s="10">
        <v>841962</v>
      </c>
      <c r="AN158" s="10">
        <v>588749</v>
      </c>
      <c r="AO158" s="65">
        <f t="shared" si="4"/>
        <v>0.15412347016965094</v>
      </c>
      <c r="AP158" s="178">
        <f t="shared" si="5"/>
        <v>0.15111095462368621</v>
      </c>
      <c r="CF158" s="5">
        <v>42279</v>
      </c>
      <c r="CG158" s="17">
        <v>9172</v>
      </c>
      <c r="CH158" s="5">
        <v>42279</v>
      </c>
      <c r="CI158" s="17">
        <v>6745</v>
      </c>
      <c r="CJ158" s="5">
        <v>42279</v>
      </c>
      <c r="CK158" s="16">
        <v>2008</v>
      </c>
      <c r="CL158" s="5">
        <v>42286</v>
      </c>
      <c r="CM158" s="17">
        <v>861</v>
      </c>
      <c r="CN158" s="17">
        <v>3754</v>
      </c>
      <c r="CO158" s="4">
        <v>43202</v>
      </c>
      <c r="CP158" s="9">
        <v>152.21733333333333</v>
      </c>
      <c r="CQ158" s="15">
        <v>42286</v>
      </c>
      <c r="CR158" s="14">
        <v>605</v>
      </c>
      <c r="CS158" s="13">
        <v>42286</v>
      </c>
      <c r="CT158" s="12">
        <v>74</v>
      </c>
      <c r="CU158" s="4">
        <v>43138</v>
      </c>
      <c r="CV158" s="7">
        <v>76.94</v>
      </c>
      <c r="CW158" s="7">
        <v>40</v>
      </c>
      <c r="CX158" s="7">
        <v>115.29</v>
      </c>
      <c r="CY158" s="7">
        <v>33.81</v>
      </c>
      <c r="CZ158" s="7">
        <v>17.29</v>
      </c>
      <c r="DA158" s="4">
        <v>43137</v>
      </c>
      <c r="DB158" s="7">
        <v>53.37</v>
      </c>
      <c r="DC158" s="7">
        <v>173.95</v>
      </c>
      <c r="DD158" s="7">
        <v>108.27</v>
      </c>
      <c r="DE158" s="7">
        <v>41.12</v>
      </c>
      <c r="DF158" s="7">
        <v>57.49</v>
      </c>
      <c r="DG158" s="7">
        <v>55.94</v>
      </c>
      <c r="DH158" s="4">
        <v>43137</v>
      </c>
      <c r="DI158" s="7">
        <v>90.46</v>
      </c>
      <c r="DJ158" s="7">
        <v>96.88</v>
      </c>
      <c r="DK158" s="7">
        <v>65.69</v>
      </c>
      <c r="DL158" s="7">
        <v>31.02</v>
      </c>
      <c r="DM158" s="7">
        <v>103.19</v>
      </c>
      <c r="DN158" s="4">
        <v>43139</v>
      </c>
      <c r="DO158" s="7">
        <v>14.18</v>
      </c>
      <c r="DP158" s="7">
        <v>45.075000000000003</v>
      </c>
      <c r="DQ158" s="7">
        <v>14.695</v>
      </c>
      <c r="DR158" s="7">
        <v>13.672000000000001</v>
      </c>
    </row>
    <row r="159" spans="1:122" ht="15.75" customHeight="1">
      <c r="A159" s="4">
        <v>43140</v>
      </c>
      <c r="B159" s="7">
        <v>62.79</v>
      </c>
      <c r="C159" s="7">
        <v>59.2</v>
      </c>
      <c r="D159" s="226">
        <f t="shared" ref="D159:D177" si="6">B159-C159</f>
        <v>3.5899999999999963</v>
      </c>
      <c r="J159" s="4">
        <v>43136</v>
      </c>
      <c r="K159" s="7">
        <v>0.74000000000000909</v>
      </c>
      <c r="L159" s="7">
        <v>2.230000000000004</v>
      </c>
      <c r="M159" s="7">
        <v>5.0700000000000074</v>
      </c>
      <c r="N159" s="4">
        <v>43140</v>
      </c>
      <c r="O159" s="7">
        <v>0.63000000000000256</v>
      </c>
      <c r="P159" s="7">
        <v>1.6099999999999994</v>
      </c>
      <c r="Q159" s="7">
        <v>3.3900000000000006</v>
      </c>
      <c r="R159" s="4">
        <v>43140</v>
      </c>
      <c r="S159" s="226">
        <v>3.5899999999999963</v>
      </c>
      <c r="T159" s="226">
        <v>1.490000000000002</v>
      </c>
      <c r="U159" s="226">
        <v>2.25</v>
      </c>
      <c r="V159" s="189">
        <v>43136</v>
      </c>
      <c r="W159" s="188">
        <v>201.96</v>
      </c>
      <c r="X159" s="188">
        <v>184.66</v>
      </c>
      <c r="Y159" s="7">
        <v>20.673000000000002</v>
      </c>
      <c r="Z159" s="7">
        <v>13.407</v>
      </c>
      <c r="AA159" s="4">
        <v>43140</v>
      </c>
      <c r="AB159" s="7">
        <v>555.75</v>
      </c>
      <c r="AC159" s="7">
        <v>11.628</v>
      </c>
      <c r="AD159" s="4">
        <v>43140</v>
      </c>
      <c r="AE159" s="7">
        <v>9.41</v>
      </c>
      <c r="AF159" s="7">
        <v>10.598000000000001</v>
      </c>
      <c r="AG159" s="7">
        <v>11.664999999999999</v>
      </c>
      <c r="AH159" s="7">
        <v>14.494999999999999</v>
      </c>
      <c r="AI159" s="4">
        <v>42276</v>
      </c>
      <c r="AJ159" s="10">
        <v>1617902</v>
      </c>
      <c r="AK159" s="10">
        <v>481485</v>
      </c>
      <c r="AL159" s="10">
        <v>229757</v>
      </c>
      <c r="AM159" s="10">
        <v>810124</v>
      </c>
      <c r="AN159" s="10">
        <v>560375</v>
      </c>
      <c r="AO159" s="65">
        <f t="shared" si="4"/>
        <v>0.15558915187693692</v>
      </c>
      <c r="AP159" s="178">
        <f t="shared" si="5"/>
        <v>0.15436596283334839</v>
      </c>
      <c r="CF159" s="5">
        <v>42272</v>
      </c>
      <c r="CG159" s="17">
        <v>9096</v>
      </c>
      <c r="CH159" s="5">
        <v>42272</v>
      </c>
      <c r="CI159" s="17">
        <v>6855</v>
      </c>
      <c r="CJ159" s="5">
        <v>42272</v>
      </c>
      <c r="CK159" s="16">
        <v>1878</v>
      </c>
      <c r="CL159" s="5">
        <v>42279</v>
      </c>
      <c r="CM159" s="17">
        <v>930</v>
      </c>
      <c r="CN159" s="17">
        <v>3554</v>
      </c>
      <c r="CO159" s="4">
        <v>43201</v>
      </c>
      <c r="CP159" s="9">
        <v>151.19286666666667</v>
      </c>
      <c r="CQ159" s="15">
        <v>42279</v>
      </c>
      <c r="CR159" s="14">
        <v>614</v>
      </c>
      <c r="CS159" s="13">
        <v>42279</v>
      </c>
      <c r="CT159" s="12">
        <v>70</v>
      </c>
      <c r="CU159" s="4">
        <v>43137</v>
      </c>
      <c r="CV159" s="7">
        <v>78.349999999999994</v>
      </c>
      <c r="CW159" s="7">
        <v>40.57</v>
      </c>
      <c r="CX159" s="7">
        <v>117.18</v>
      </c>
      <c r="CY159" s="7">
        <v>34.21</v>
      </c>
      <c r="CZ159" s="7">
        <v>17.309999999999999</v>
      </c>
      <c r="DA159" s="4">
        <v>43136</v>
      </c>
      <c r="DB159" s="7">
        <v>51.78</v>
      </c>
      <c r="DC159" s="7">
        <v>171.82</v>
      </c>
      <c r="DD159" s="7">
        <v>109.56</v>
      </c>
      <c r="DE159" s="7">
        <v>40.93</v>
      </c>
      <c r="DF159" s="7">
        <v>56.85</v>
      </c>
      <c r="DG159" s="7">
        <v>55.94</v>
      </c>
      <c r="DH159" s="4">
        <v>43136</v>
      </c>
      <c r="DI159" s="7">
        <v>89.77</v>
      </c>
      <c r="DJ159" s="7">
        <v>95.21</v>
      </c>
      <c r="DK159" s="7">
        <v>64.58</v>
      </c>
      <c r="DL159" s="7">
        <v>30.07</v>
      </c>
      <c r="DM159" s="7">
        <v>99.29</v>
      </c>
      <c r="DN159" s="4">
        <v>43138</v>
      </c>
      <c r="DO159" s="7">
        <v>14.67</v>
      </c>
      <c r="DP159" s="7">
        <v>44.76</v>
      </c>
      <c r="DQ159" s="7">
        <v>15.01</v>
      </c>
      <c r="DR159" s="7">
        <v>13.98</v>
      </c>
    </row>
    <row r="160" spans="1:122" ht="15.75" customHeight="1">
      <c r="A160" s="4">
        <v>43139</v>
      </c>
      <c r="B160" s="7">
        <v>64.81</v>
      </c>
      <c r="C160" s="7">
        <v>61.15</v>
      </c>
      <c r="D160" s="226">
        <f t="shared" si="6"/>
        <v>3.6600000000000037</v>
      </c>
      <c r="J160" s="4">
        <v>43133</v>
      </c>
      <c r="K160" s="226">
        <v>0.84000000000000341</v>
      </c>
      <c r="L160" s="226">
        <v>2.5</v>
      </c>
      <c r="M160" s="226">
        <v>5.720000000000006</v>
      </c>
      <c r="N160" s="4">
        <v>43139</v>
      </c>
      <c r="O160" s="7">
        <v>0.62999999999999545</v>
      </c>
      <c r="P160" s="7">
        <v>1.6300000000000026</v>
      </c>
      <c r="Q160" s="7">
        <v>3.6300000000000026</v>
      </c>
      <c r="R160" s="4">
        <v>43139</v>
      </c>
      <c r="S160" s="226">
        <v>3.6600000000000037</v>
      </c>
      <c r="T160" s="226">
        <v>2.6000000000000014</v>
      </c>
      <c r="U160" s="226">
        <v>2.1000000000000014</v>
      </c>
      <c r="V160" s="4">
        <v>43133</v>
      </c>
      <c r="W160" s="188">
        <v>205.35</v>
      </c>
      <c r="X160" s="188">
        <v>187.2</v>
      </c>
      <c r="Y160" s="6">
        <v>20.850999999999999</v>
      </c>
      <c r="Z160" s="6">
        <v>13.388</v>
      </c>
      <c r="AA160" s="4">
        <v>43139</v>
      </c>
      <c r="AB160" s="7">
        <v>570.5</v>
      </c>
      <c r="AC160" s="7">
        <v>11.834</v>
      </c>
      <c r="AD160" s="4">
        <v>43139</v>
      </c>
      <c r="AE160" s="7">
        <v>9.7799999999999994</v>
      </c>
      <c r="AF160" s="7">
        <v>10.262</v>
      </c>
      <c r="AG160" s="7">
        <v>11.878</v>
      </c>
      <c r="AH160" s="7">
        <v>15.167999999999999</v>
      </c>
      <c r="AI160" s="4">
        <v>42269</v>
      </c>
      <c r="AJ160" s="10">
        <v>1606217</v>
      </c>
      <c r="AK160" s="10">
        <v>489204</v>
      </c>
      <c r="AL160" s="10">
        <v>229775</v>
      </c>
      <c r="AM160" s="10">
        <v>798144</v>
      </c>
      <c r="AN160" s="10">
        <v>548373</v>
      </c>
      <c r="AO160" s="65">
        <f t="shared" si="4"/>
        <v>0.16151553619467357</v>
      </c>
      <c r="AP160" s="178">
        <f t="shared" si="5"/>
        <v>0.1555026500155334</v>
      </c>
      <c r="CF160" s="5">
        <v>42265</v>
      </c>
      <c r="CG160" s="17">
        <v>9136</v>
      </c>
      <c r="CH160" s="5">
        <v>42265</v>
      </c>
      <c r="CI160" s="17">
        <v>6943</v>
      </c>
      <c r="CJ160" s="5">
        <v>42265</v>
      </c>
      <c r="CK160" s="16">
        <v>1786</v>
      </c>
      <c r="CL160" s="5">
        <v>42272</v>
      </c>
      <c r="CM160" s="17">
        <v>935</v>
      </c>
      <c r="CN160" s="17">
        <v>3613</v>
      </c>
      <c r="CO160" s="4">
        <v>43200</v>
      </c>
      <c r="CP160" s="9">
        <v>150.44833333333335</v>
      </c>
      <c r="CQ160" s="15">
        <v>42272</v>
      </c>
      <c r="CR160" s="14">
        <v>641</v>
      </c>
      <c r="CS160" s="13">
        <v>42272</v>
      </c>
      <c r="CT160" s="12">
        <v>66</v>
      </c>
      <c r="CU160" s="4">
        <v>43136</v>
      </c>
      <c r="CV160" s="7">
        <v>79.72</v>
      </c>
      <c r="CW160" s="7">
        <v>39.78</v>
      </c>
      <c r="CX160" s="7">
        <v>112.62</v>
      </c>
      <c r="CY160" s="7">
        <v>33.880000000000003</v>
      </c>
      <c r="CZ160" s="7">
        <v>17.149999999999999</v>
      </c>
      <c r="DA160" s="4">
        <v>43133</v>
      </c>
      <c r="DB160" s="7">
        <v>53.74</v>
      </c>
      <c r="DC160" s="7">
        <v>178.74</v>
      </c>
      <c r="DD160" s="7">
        <v>112.83</v>
      </c>
      <c r="DE160" s="7">
        <v>42.82</v>
      </c>
      <c r="DF160" s="7">
        <v>59.11</v>
      </c>
      <c r="DG160" s="7">
        <v>57.72</v>
      </c>
      <c r="DH160" s="4">
        <v>43133</v>
      </c>
      <c r="DI160" s="7">
        <v>93.19</v>
      </c>
      <c r="DJ160" s="7">
        <v>97.01</v>
      </c>
      <c r="DK160" s="7">
        <v>67.41</v>
      </c>
      <c r="DL160" s="7">
        <v>30.9</v>
      </c>
      <c r="DM160" s="7">
        <v>103.53</v>
      </c>
      <c r="DN160" s="4">
        <v>43137</v>
      </c>
      <c r="DO160" s="7">
        <v>14.38</v>
      </c>
      <c r="DP160" s="7">
        <v>43.87</v>
      </c>
      <c r="DQ160" s="7">
        <v>14.61</v>
      </c>
      <c r="DR160" s="7">
        <v>13.754</v>
      </c>
    </row>
    <row r="161" spans="1:122" ht="15.75" customHeight="1">
      <c r="A161" s="4">
        <v>43138</v>
      </c>
      <c r="B161" s="7">
        <v>65.510000000000005</v>
      </c>
      <c r="C161" s="7">
        <v>61.79</v>
      </c>
      <c r="D161" s="226">
        <f t="shared" si="6"/>
        <v>3.720000000000006</v>
      </c>
      <c r="J161" s="4">
        <v>43132</v>
      </c>
      <c r="K161" s="226">
        <v>0.59000000000000341</v>
      </c>
      <c r="L161" s="226">
        <v>2.029999999999994</v>
      </c>
      <c r="M161" s="226">
        <v>5.1699999999999946</v>
      </c>
      <c r="N161" s="4">
        <v>43138</v>
      </c>
      <c r="O161" s="7">
        <v>0.71999999999999886</v>
      </c>
      <c r="P161" s="7">
        <v>1.7800000000000082</v>
      </c>
      <c r="Q161" s="7">
        <v>3.8700000000000045</v>
      </c>
      <c r="R161" s="4">
        <v>43138</v>
      </c>
      <c r="S161" s="226">
        <v>3.720000000000006</v>
      </c>
      <c r="T161" s="226">
        <v>1.7000000000000028</v>
      </c>
      <c r="U161" s="226">
        <v>2.3500000000000014</v>
      </c>
      <c r="V161" s="4">
        <v>43132</v>
      </c>
      <c r="W161" s="188">
        <v>209.04</v>
      </c>
      <c r="X161" s="188">
        <v>189.58</v>
      </c>
      <c r="Y161" s="6">
        <v>21.997</v>
      </c>
      <c r="Z161" s="6">
        <v>13.824</v>
      </c>
      <c r="AA161" s="4">
        <v>43138</v>
      </c>
      <c r="AB161" s="7">
        <v>581.5</v>
      </c>
      <c r="AC161" s="7">
        <v>12.577</v>
      </c>
      <c r="AD161" s="4">
        <v>43138</v>
      </c>
      <c r="AE161" s="7">
        <v>9.14</v>
      </c>
      <c r="AF161" s="7">
        <v>9.5429999999999993</v>
      </c>
      <c r="AG161" s="7">
        <v>11.49</v>
      </c>
      <c r="AH161" s="7">
        <v>14.696</v>
      </c>
      <c r="AI161" s="4">
        <v>42262</v>
      </c>
      <c r="AJ161" s="10">
        <v>1702949</v>
      </c>
      <c r="AK161" s="10">
        <v>485819</v>
      </c>
      <c r="AL161" s="10">
        <v>246433</v>
      </c>
      <c r="AM161" s="10">
        <v>827022</v>
      </c>
      <c r="AN161" s="10">
        <v>588064</v>
      </c>
      <c r="AO161" s="65">
        <f t="shared" si="4"/>
        <v>0.14057144400683755</v>
      </c>
      <c r="AP161" s="178">
        <f t="shared" si="5"/>
        <v>0.14032011528237193</v>
      </c>
      <c r="CF161" s="5">
        <v>42258</v>
      </c>
      <c r="CG161" s="17">
        <v>9117</v>
      </c>
      <c r="CH161" s="5">
        <v>42258</v>
      </c>
      <c r="CI161" s="17">
        <v>6949</v>
      </c>
      <c r="CJ161" s="5">
        <v>42258</v>
      </c>
      <c r="CK161" s="16">
        <v>1761</v>
      </c>
      <c r="CL161" s="5">
        <v>42265</v>
      </c>
      <c r="CM161" s="17">
        <v>1002</v>
      </c>
      <c r="CN161" s="17">
        <v>3678</v>
      </c>
      <c r="CO161" s="4">
        <v>43199</v>
      </c>
      <c r="CP161" s="9">
        <v>149.36386666666667</v>
      </c>
      <c r="CQ161" s="15">
        <v>42265</v>
      </c>
      <c r="CR161" s="14">
        <v>644</v>
      </c>
      <c r="CS161" s="13">
        <v>42265</v>
      </c>
      <c r="CT161" s="12">
        <v>70</v>
      </c>
      <c r="CU161" s="4">
        <v>43133</v>
      </c>
      <c r="CV161" s="7">
        <v>84.53</v>
      </c>
      <c r="CW161" s="7">
        <v>41.16</v>
      </c>
      <c r="CX161" s="7">
        <v>118.58</v>
      </c>
      <c r="CY161" s="7">
        <v>35.26</v>
      </c>
      <c r="CZ161" s="7">
        <v>17.39</v>
      </c>
      <c r="DA161" s="4">
        <v>43132</v>
      </c>
      <c r="DB161" s="7">
        <v>56.61</v>
      </c>
      <c r="DC161" s="7">
        <v>186.65</v>
      </c>
      <c r="DD161" s="7">
        <v>116.52</v>
      </c>
      <c r="DE161" s="7">
        <v>44.69</v>
      </c>
      <c r="DF161" s="7">
        <v>61.37</v>
      </c>
      <c r="DG161" s="7">
        <v>59.35</v>
      </c>
      <c r="DH161" s="4">
        <v>43132</v>
      </c>
      <c r="DI161" s="7">
        <v>94.69</v>
      </c>
      <c r="DJ161" s="7">
        <v>100.86</v>
      </c>
      <c r="DK161" s="7">
        <v>68.69</v>
      </c>
      <c r="DL161" s="7">
        <v>32.26</v>
      </c>
      <c r="DM161" s="7">
        <v>106.81</v>
      </c>
      <c r="DN161" s="4">
        <v>43136</v>
      </c>
      <c r="DO161" s="7">
        <v>14.82</v>
      </c>
      <c r="DP161" s="7">
        <v>45.36</v>
      </c>
      <c r="DQ161" s="7">
        <v>14.925000000000001</v>
      </c>
      <c r="DR161" s="7">
        <v>14.154</v>
      </c>
    </row>
    <row r="162" spans="1:122" ht="15.75" customHeight="1">
      <c r="A162" s="4">
        <v>43137</v>
      </c>
      <c r="B162" s="7">
        <v>66.86</v>
      </c>
      <c r="C162" s="7">
        <v>63.39</v>
      </c>
      <c r="D162" s="226">
        <f t="shared" si="6"/>
        <v>3.4699999999999989</v>
      </c>
      <c r="J162" s="4">
        <v>43131</v>
      </c>
      <c r="K162" s="226">
        <v>0.42000000000000171</v>
      </c>
      <c r="L162" s="226">
        <v>1.7100000000000009</v>
      </c>
      <c r="M162" s="226">
        <v>4.6500000000000057</v>
      </c>
      <c r="N162" s="4">
        <v>43137</v>
      </c>
      <c r="O162" s="7">
        <v>0.75</v>
      </c>
      <c r="P162" s="7">
        <v>1.8599999999999994</v>
      </c>
      <c r="Q162" s="7">
        <v>4.1099999999999994</v>
      </c>
      <c r="R162" s="4">
        <v>43137</v>
      </c>
      <c r="S162" s="226">
        <v>3.4699999999999989</v>
      </c>
      <c r="T162" s="226">
        <v>2.6500000000000057</v>
      </c>
      <c r="U162" s="226">
        <v>2.3499999999999943</v>
      </c>
      <c r="V162" s="4">
        <v>43131</v>
      </c>
      <c r="W162" s="188">
        <v>206.92</v>
      </c>
      <c r="X162" s="188">
        <v>190.75</v>
      </c>
      <c r="Y162" s="6">
        <v>22.059000000000001</v>
      </c>
      <c r="Z162" s="6">
        <v>14.805</v>
      </c>
      <c r="AA162" s="4">
        <v>43137</v>
      </c>
      <c r="AB162" s="7">
        <v>596.25</v>
      </c>
      <c r="AC162" s="7">
        <v>13.073</v>
      </c>
      <c r="AD162" s="4">
        <v>43137</v>
      </c>
      <c r="AE162" s="7">
        <v>9.68</v>
      </c>
      <c r="AF162" s="7">
        <v>9.1790000000000003</v>
      </c>
      <c r="AG162" s="7">
        <v>12.028</v>
      </c>
      <c r="AH162" s="7">
        <v>14.946999999999999</v>
      </c>
      <c r="AI162" s="4">
        <v>42255</v>
      </c>
      <c r="AJ162" s="10">
        <v>1704251</v>
      </c>
      <c r="AK162" s="10">
        <v>490149</v>
      </c>
      <c r="AL162" s="10">
        <v>258719</v>
      </c>
      <c r="AM162" s="10">
        <v>815763</v>
      </c>
      <c r="AN162" s="10">
        <v>589357</v>
      </c>
      <c r="AO162" s="65">
        <f t="shared" si="4"/>
        <v>0.13579572492549513</v>
      </c>
      <c r="AP162" s="178">
        <f t="shared" si="5"/>
        <v>0.13284780234836299</v>
      </c>
      <c r="CF162" s="5">
        <v>42251</v>
      </c>
      <c r="CG162" s="17">
        <v>9135</v>
      </c>
      <c r="CH162" s="5">
        <v>42251</v>
      </c>
      <c r="CI162" s="17">
        <v>7136</v>
      </c>
      <c r="CJ162" s="5">
        <v>42251</v>
      </c>
      <c r="CK162" s="16">
        <v>1569</v>
      </c>
      <c r="CL162" s="5">
        <v>42258</v>
      </c>
      <c r="CM162" s="17">
        <v>959</v>
      </c>
      <c r="CN162" s="17">
        <v>3671</v>
      </c>
      <c r="CO162" s="4">
        <v>43198</v>
      </c>
      <c r="CP162" s="9">
        <v>148.774</v>
      </c>
      <c r="CQ162" s="21">
        <v>42258</v>
      </c>
      <c r="CR162" s="20">
        <v>652</v>
      </c>
      <c r="CS162" s="13">
        <v>42258</v>
      </c>
      <c r="CT162" s="12">
        <v>70</v>
      </c>
      <c r="CU162" s="4">
        <v>43132</v>
      </c>
      <c r="CV162" s="7">
        <v>89.07</v>
      </c>
      <c r="CW162" s="7">
        <v>43.36</v>
      </c>
      <c r="CX162" s="7">
        <v>125.57</v>
      </c>
      <c r="CY162" s="7">
        <v>36.35</v>
      </c>
      <c r="CZ162" s="7">
        <v>18.079999999999998</v>
      </c>
      <c r="DA162" s="4">
        <v>43131</v>
      </c>
      <c r="DB162" s="7">
        <v>55.53</v>
      </c>
      <c r="DC162" s="7">
        <v>182.91</v>
      </c>
      <c r="DD162" s="7">
        <v>115</v>
      </c>
      <c r="DE162" s="7">
        <v>44.87</v>
      </c>
      <c r="DF162" s="7">
        <v>60.05</v>
      </c>
      <c r="DG162" s="7">
        <v>58.81</v>
      </c>
      <c r="DH162" s="4">
        <v>43131</v>
      </c>
      <c r="DI162" s="7">
        <v>95.97</v>
      </c>
      <c r="DJ162" s="7">
        <v>102.4</v>
      </c>
      <c r="DK162" s="7">
        <v>69.27</v>
      </c>
      <c r="DL162" s="7">
        <v>32.33</v>
      </c>
      <c r="DM162" s="7">
        <v>108.16</v>
      </c>
      <c r="DN162" s="4">
        <v>43133</v>
      </c>
      <c r="DO162" s="7">
        <v>15.04</v>
      </c>
      <c r="DP162" s="7">
        <v>46.134999999999998</v>
      </c>
      <c r="DQ162" s="7">
        <v>15.265000000000001</v>
      </c>
      <c r="DR162" s="7">
        <v>14.348000000000001</v>
      </c>
    </row>
    <row r="163" spans="1:122" ht="15.75" customHeight="1">
      <c r="A163" s="4">
        <v>43136</v>
      </c>
      <c r="B163" s="7">
        <v>67.62</v>
      </c>
      <c r="C163" s="7">
        <v>64.150000000000006</v>
      </c>
      <c r="D163" s="226">
        <f t="shared" si="6"/>
        <v>3.4699999999999989</v>
      </c>
      <c r="J163" s="4">
        <v>43130</v>
      </c>
      <c r="K163" s="226">
        <v>0.39000000000000057</v>
      </c>
      <c r="L163" s="226">
        <v>1.6700000000000017</v>
      </c>
      <c r="M163" s="226">
        <v>4.6099999999999994</v>
      </c>
      <c r="N163" s="4">
        <v>43136</v>
      </c>
      <c r="O163" s="7">
        <v>0.68999999999999773</v>
      </c>
      <c r="P163" s="7">
        <v>1.8000000000000114</v>
      </c>
      <c r="Q163" s="7">
        <v>4.0800000000000054</v>
      </c>
      <c r="R163" s="4">
        <v>43136</v>
      </c>
      <c r="S163" s="226">
        <v>3.4699999999999989</v>
      </c>
      <c r="T163" s="226">
        <v>2.4300000000000068</v>
      </c>
      <c r="U163" s="226">
        <v>2.5</v>
      </c>
      <c r="V163" s="4">
        <v>43130</v>
      </c>
      <c r="W163" s="188">
        <v>207.17</v>
      </c>
      <c r="X163" s="188">
        <v>189.54</v>
      </c>
      <c r="Y163" s="6">
        <v>22.318000000000001</v>
      </c>
      <c r="Z163" s="6">
        <v>14.069000000000001</v>
      </c>
      <c r="AA163" s="4">
        <v>43136</v>
      </c>
      <c r="AB163" s="7">
        <v>608</v>
      </c>
      <c r="AC163" s="7">
        <v>13.89</v>
      </c>
      <c r="AD163" s="4">
        <v>43136</v>
      </c>
      <c r="AE163" s="7">
        <v>10.46</v>
      </c>
      <c r="AF163" s="7">
        <v>11.816000000000001</v>
      </c>
      <c r="AG163" s="7">
        <v>12.965999999999999</v>
      </c>
      <c r="AH163" s="7">
        <v>15.829000000000001</v>
      </c>
      <c r="AI163" s="4">
        <v>42248</v>
      </c>
      <c r="AJ163" s="10">
        <v>1688806</v>
      </c>
      <c r="AK163" s="10">
        <v>487177</v>
      </c>
      <c r="AL163" s="10">
        <v>266835</v>
      </c>
      <c r="AM163" s="10">
        <v>795030</v>
      </c>
      <c r="AN163" s="10">
        <v>575960</v>
      </c>
      <c r="AO163" s="65">
        <f t="shared" si="4"/>
        <v>0.13047206132616773</v>
      </c>
      <c r="AP163" s="178">
        <f t="shared" si="5"/>
        <v>0.12971886646541994</v>
      </c>
      <c r="CF163" s="5">
        <v>42244</v>
      </c>
      <c r="CG163" s="17">
        <v>9218</v>
      </c>
      <c r="CH163" s="5">
        <v>42244</v>
      </c>
      <c r="CI163" s="17">
        <v>7140</v>
      </c>
      <c r="CJ163" s="5">
        <v>42244</v>
      </c>
      <c r="CK163" s="16">
        <v>1509</v>
      </c>
      <c r="CL163" s="5">
        <v>42251</v>
      </c>
      <c r="CM163" s="17">
        <v>1008</v>
      </c>
      <c r="CN163" s="17">
        <v>3526</v>
      </c>
      <c r="CO163" s="4">
        <v>43197</v>
      </c>
      <c r="CP163" s="9">
        <v>147.86133333333333</v>
      </c>
      <c r="CQ163" s="21">
        <v>42251</v>
      </c>
      <c r="CR163" s="20">
        <v>662</v>
      </c>
      <c r="CS163" s="13">
        <v>42251</v>
      </c>
      <c r="CT163" s="12">
        <v>78</v>
      </c>
      <c r="CU163" s="4">
        <v>43131</v>
      </c>
      <c r="CV163" s="7">
        <v>87.3</v>
      </c>
      <c r="CW163" s="7">
        <v>42.79</v>
      </c>
      <c r="CX163" s="7">
        <v>125.35</v>
      </c>
      <c r="CY163" s="7">
        <v>36.25</v>
      </c>
      <c r="CZ163" s="7">
        <v>18.03</v>
      </c>
      <c r="DA163" s="4">
        <v>43130</v>
      </c>
      <c r="DB163" s="7">
        <v>54.68</v>
      </c>
      <c r="DC163" s="7">
        <v>182.66</v>
      </c>
      <c r="DD163" s="7">
        <v>115.17</v>
      </c>
      <c r="DE163" s="7">
        <v>44.57</v>
      </c>
      <c r="DF163" s="7">
        <v>59.75</v>
      </c>
      <c r="DG163" s="7">
        <v>58.46</v>
      </c>
      <c r="DH163" s="4">
        <v>43130</v>
      </c>
      <c r="DI163" s="7">
        <v>94.34</v>
      </c>
      <c r="DJ163" s="7">
        <v>102.28</v>
      </c>
      <c r="DK163" s="7">
        <v>69.13</v>
      </c>
      <c r="DL163" s="7">
        <v>32.03</v>
      </c>
      <c r="DM163" s="7">
        <v>108.87</v>
      </c>
      <c r="DN163" s="4">
        <v>43132</v>
      </c>
      <c r="DO163" s="7">
        <v>15.3</v>
      </c>
      <c r="DP163" s="7">
        <v>47.06</v>
      </c>
      <c r="DQ163" s="7">
        <v>15.55</v>
      </c>
      <c r="DR163" s="7">
        <v>14.59</v>
      </c>
    </row>
    <row r="164" spans="1:122" ht="15.75" customHeight="1">
      <c r="A164" s="4">
        <v>43133</v>
      </c>
      <c r="B164" s="7">
        <v>68.58</v>
      </c>
      <c r="C164" s="7">
        <v>65.45</v>
      </c>
      <c r="D164" s="226">
        <f t="shared" si="6"/>
        <v>3.1299999999999955</v>
      </c>
      <c r="J164" s="4">
        <v>43129</v>
      </c>
      <c r="K164" s="226">
        <v>0.46000000000000796</v>
      </c>
      <c r="L164" s="226">
        <v>1.8599999999999994</v>
      </c>
      <c r="M164" s="226">
        <v>4.8900000000000006</v>
      </c>
      <c r="N164" s="4">
        <v>43133</v>
      </c>
      <c r="O164" s="226">
        <v>0.64999999999999147</v>
      </c>
      <c r="P164" s="226">
        <v>1.8400000000000034</v>
      </c>
      <c r="Q164" s="226">
        <v>4.3599999999999994</v>
      </c>
      <c r="R164" s="4">
        <v>43133</v>
      </c>
      <c r="S164" s="226">
        <v>3.1299999999999955</v>
      </c>
      <c r="T164" s="226">
        <v>1.7999999999999972</v>
      </c>
      <c r="U164" s="226">
        <v>2.5499999999999972</v>
      </c>
      <c r="V164" s="4">
        <v>43129</v>
      </c>
      <c r="W164" s="188">
        <v>210.48</v>
      </c>
      <c r="X164" s="188">
        <v>193.49</v>
      </c>
      <c r="Y164" s="6">
        <v>22.548000000000002</v>
      </c>
      <c r="Z164" s="6">
        <v>14.912000000000001</v>
      </c>
      <c r="AA164" s="4">
        <v>43133</v>
      </c>
      <c r="AB164" s="7">
        <v>610.5</v>
      </c>
      <c r="AC164" s="7">
        <v>13.423999999999999</v>
      </c>
      <c r="AD164" s="4">
        <v>43133</v>
      </c>
      <c r="AE164" s="7">
        <v>10.44</v>
      </c>
      <c r="AF164" s="7">
        <v>10.355</v>
      </c>
      <c r="AG164" s="7">
        <v>12.984999999999999</v>
      </c>
      <c r="AH164" s="7">
        <v>15.875</v>
      </c>
      <c r="AI164" s="4">
        <v>42241</v>
      </c>
      <c r="AJ164" s="10">
        <v>1677151</v>
      </c>
      <c r="AK164" s="10">
        <v>474160</v>
      </c>
      <c r="AL164" s="10">
        <v>258597</v>
      </c>
      <c r="AM164" s="10">
        <v>787559</v>
      </c>
      <c r="AN164" s="10">
        <v>570710</v>
      </c>
      <c r="AO164" s="65">
        <f t="shared" si="4"/>
        <v>0.12852927375054482</v>
      </c>
      <c r="AP164" s="178">
        <f t="shared" si="5"/>
        <v>0.12929605026619548</v>
      </c>
      <c r="CF164" s="5">
        <v>42237</v>
      </c>
      <c r="CG164" s="17">
        <v>9337</v>
      </c>
      <c r="CH164" s="5">
        <v>42237</v>
      </c>
      <c r="CI164" s="17">
        <v>6946</v>
      </c>
      <c r="CJ164" s="5">
        <v>42237</v>
      </c>
      <c r="CK164" s="16">
        <v>1604</v>
      </c>
      <c r="CL164" s="5">
        <v>42244</v>
      </c>
      <c r="CM164" s="17">
        <v>1001</v>
      </c>
      <c r="CN164" s="17">
        <v>3381</v>
      </c>
      <c r="CO164" s="4">
        <v>43196</v>
      </c>
      <c r="CP164" s="9">
        <v>146.96126666666666</v>
      </c>
      <c r="CQ164" s="21">
        <v>42244</v>
      </c>
      <c r="CR164" s="20">
        <v>675</v>
      </c>
      <c r="CS164" s="13">
        <v>42244</v>
      </c>
      <c r="CT164" s="12">
        <v>88</v>
      </c>
      <c r="CU164" s="4">
        <v>43130</v>
      </c>
      <c r="CV164" s="7">
        <v>86.78</v>
      </c>
      <c r="CW164" s="7">
        <v>42.81</v>
      </c>
      <c r="CX164" s="7">
        <v>125.23</v>
      </c>
      <c r="CY164" s="7">
        <v>35.96</v>
      </c>
      <c r="CZ164" s="7">
        <v>17.690000000000001</v>
      </c>
      <c r="DA164" s="4">
        <v>43129</v>
      </c>
      <c r="DB164" s="7">
        <v>56.67</v>
      </c>
      <c r="DC164" s="7">
        <v>187</v>
      </c>
      <c r="DD164" s="7">
        <v>116.58</v>
      </c>
      <c r="DE164" s="7">
        <v>46.65</v>
      </c>
      <c r="DF164" s="7">
        <v>60.96</v>
      </c>
      <c r="DG164" s="7">
        <v>59.66</v>
      </c>
      <c r="DH164" s="4">
        <v>43129</v>
      </c>
      <c r="DI164" s="7">
        <v>96.39</v>
      </c>
      <c r="DJ164" s="7">
        <v>104.25</v>
      </c>
      <c r="DK164" s="7">
        <v>70.150000000000006</v>
      </c>
      <c r="DL164" s="7">
        <v>32.4</v>
      </c>
      <c r="DM164" s="7">
        <v>110.76</v>
      </c>
      <c r="DN164" s="4">
        <v>43131</v>
      </c>
      <c r="DO164" s="7">
        <v>15.154999999999999</v>
      </c>
      <c r="DP164" s="7">
        <v>46.634999999999998</v>
      </c>
      <c r="DQ164" s="7">
        <v>15.37</v>
      </c>
      <c r="DR164" s="7">
        <v>14.486000000000001</v>
      </c>
    </row>
    <row r="165" spans="1:122" ht="15.75" customHeight="1">
      <c r="A165" s="4">
        <v>43132</v>
      </c>
      <c r="B165" s="7">
        <v>69.650000000000006</v>
      </c>
      <c r="C165" s="7">
        <v>65.8</v>
      </c>
      <c r="D165" s="226">
        <f t="shared" si="6"/>
        <v>3.8500000000000085</v>
      </c>
      <c r="J165" s="4">
        <v>43126</v>
      </c>
      <c r="K165" s="226">
        <v>0.46999999999999886</v>
      </c>
      <c r="L165" s="226">
        <v>1.9399999999999977</v>
      </c>
      <c r="M165" s="226">
        <v>4.990000000000002</v>
      </c>
      <c r="N165" s="4">
        <v>43132</v>
      </c>
      <c r="O165" s="226">
        <v>0.63000000000000966</v>
      </c>
      <c r="P165" s="226">
        <v>1.8100000000000023</v>
      </c>
      <c r="Q165" s="226">
        <v>4.3599999999999994</v>
      </c>
      <c r="R165" s="4">
        <v>43132</v>
      </c>
      <c r="S165" s="226">
        <v>3.8500000000000085</v>
      </c>
      <c r="T165" s="226">
        <v>3.3000000000000114</v>
      </c>
      <c r="U165" s="226">
        <v>2.9500000000000028</v>
      </c>
      <c r="V165" s="4">
        <v>43126</v>
      </c>
      <c r="W165" s="188">
        <v>213.6</v>
      </c>
      <c r="X165" s="188">
        <v>193.77</v>
      </c>
      <c r="Y165" s="6">
        <v>23.178000000000001</v>
      </c>
      <c r="Z165" s="6">
        <v>14.82</v>
      </c>
      <c r="AA165" s="4">
        <v>43132</v>
      </c>
      <c r="AB165" s="7">
        <v>617.75</v>
      </c>
      <c r="AC165" s="7">
        <v>13.068</v>
      </c>
      <c r="AD165" s="4">
        <v>43132</v>
      </c>
      <c r="AE165" s="7">
        <v>10.73</v>
      </c>
      <c r="AF165" s="7">
        <v>9.7590000000000003</v>
      </c>
      <c r="AG165" s="7">
        <v>13.678000000000001</v>
      </c>
      <c r="AH165" s="7">
        <v>16.548000000000002</v>
      </c>
      <c r="AI165" s="4">
        <v>42234</v>
      </c>
      <c r="AJ165" s="10">
        <v>1688731</v>
      </c>
      <c r="AK165" s="10">
        <v>473198</v>
      </c>
      <c r="AL165" s="10">
        <v>262634</v>
      </c>
      <c r="AM165" s="10">
        <v>807933</v>
      </c>
      <c r="AN165" s="10">
        <v>594104</v>
      </c>
      <c r="AO165" s="65">
        <f t="shared" si="4"/>
        <v>0.12468770929176998</v>
      </c>
      <c r="AP165" s="178">
        <f t="shared" si="5"/>
        <v>0.12662111372385537</v>
      </c>
      <c r="CF165" s="5">
        <v>42230</v>
      </c>
      <c r="CG165" s="17">
        <v>9348</v>
      </c>
      <c r="CH165" s="5">
        <v>42230</v>
      </c>
      <c r="CI165" s="17">
        <v>7009</v>
      </c>
      <c r="CJ165" s="5">
        <v>42230</v>
      </c>
      <c r="CK165" s="16">
        <v>1586</v>
      </c>
      <c r="CL165" s="5">
        <v>42237</v>
      </c>
      <c r="CM165" s="17">
        <v>988</v>
      </c>
      <c r="CN165" s="17">
        <v>3251</v>
      </c>
      <c r="CO165" s="4">
        <v>43195</v>
      </c>
      <c r="CP165" s="9">
        <v>146.2064</v>
      </c>
      <c r="CQ165" s="21">
        <v>42237</v>
      </c>
      <c r="CR165" s="20">
        <v>674</v>
      </c>
      <c r="CS165" s="13">
        <v>42237</v>
      </c>
      <c r="CT165" s="12">
        <v>97</v>
      </c>
      <c r="CU165" s="4">
        <v>43129</v>
      </c>
      <c r="CV165" s="7">
        <v>88.01</v>
      </c>
      <c r="CW165" s="7">
        <v>43.35</v>
      </c>
      <c r="CX165" s="7">
        <v>128.47999999999999</v>
      </c>
      <c r="CY165" s="7">
        <v>36.909999999999997</v>
      </c>
      <c r="CZ165" s="7">
        <v>18.329999999999998</v>
      </c>
      <c r="DA165" s="4">
        <v>43126</v>
      </c>
      <c r="DB165" s="7">
        <v>57.63</v>
      </c>
      <c r="DC165" s="7">
        <v>188.36</v>
      </c>
      <c r="DD165" s="7">
        <v>117.76</v>
      </c>
      <c r="DE165" s="7">
        <v>48.08</v>
      </c>
      <c r="DF165" s="7">
        <v>61.84</v>
      </c>
      <c r="DG165" s="7">
        <v>60.39</v>
      </c>
      <c r="DH165" s="4">
        <v>43126</v>
      </c>
      <c r="DI165" s="7">
        <v>98.69</v>
      </c>
      <c r="DJ165" s="7">
        <v>106.59</v>
      </c>
      <c r="DK165" s="7">
        <v>71.739999999999995</v>
      </c>
      <c r="DL165" s="7">
        <v>33.159999999999997</v>
      </c>
      <c r="DM165" s="7">
        <v>114.11</v>
      </c>
      <c r="DN165" s="4">
        <v>43130</v>
      </c>
      <c r="DO165" s="7">
        <v>15.13</v>
      </c>
      <c r="DP165" s="7">
        <v>46.5</v>
      </c>
      <c r="DQ165" s="7">
        <v>15.62</v>
      </c>
      <c r="DR165" s="7">
        <v>14.544</v>
      </c>
    </row>
    <row r="166" spans="1:122" ht="15.75" customHeight="1">
      <c r="A166" s="4">
        <v>43131</v>
      </c>
      <c r="B166" s="7">
        <v>69.05</v>
      </c>
      <c r="C166" s="7">
        <v>64.73</v>
      </c>
      <c r="D166" s="226">
        <f t="shared" si="6"/>
        <v>4.3199999999999932</v>
      </c>
      <c r="J166" s="4">
        <v>43125</v>
      </c>
      <c r="K166" s="226">
        <v>0.4100000000000108</v>
      </c>
      <c r="L166" s="226">
        <v>1.7600000000000051</v>
      </c>
      <c r="M166" s="226">
        <v>4.6300000000000026</v>
      </c>
      <c r="N166" s="4">
        <v>43131</v>
      </c>
      <c r="O166" s="226">
        <v>0.48000000000000398</v>
      </c>
      <c r="P166" s="226">
        <v>1.5499999999999972</v>
      </c>
      <c r="Q166" s="226">
        <v>3.9599999999999937</v>
      </c>
      <c r="R166" s="4">
        <v>43131</v>
      </c>
      <c r="S166" s="226">
        <v>4.3199999999999932</v>
      </c>
      <c r="T166" s="226">
        <v>3.2999999999999972</v>
      </c>
      <c r="U166" s="226">
        <v>2.8499999999999943</v>
      </c>
      <c r="V166" s="4">
        <v>43125</v>
      </c>
      <c r="W166" s="188">
        <v>211.54</v>
      </c>
      <c r="X166" s="188">
        <v>191.54</v>
      </c>
      <c r="Y166" s="6">
        <v>23.126999999999999</v>
      </c>
      <c r="Z166" s="6">
        <v>14.664</v>
      </c>
      <c r="AA166" s="4">
        <v>43131</v>
      </c>
      <c r="AB166" s="7">
        <v>612.5</v>
      </c>
      <c r="AC166" s="7">
        <v>13.467000000000001</v>
      </c>
      <c r="AD166" s="4">
        <v>43131</v>
      </c>
      <c r="AE166" s="7">
        <v>11.68</v>
      </c>
      <c r="AF166" s="7">
        <v>9.9610000000000003</v>
      </c>
      <c r="AG166" s="7">
        <v>14.528</v>
      </c>
      <c r="AH166" s="7">
        <v>17.222999999999999</v>
      </c>
      <c r="AI166" s="4">
        <v>42227</v>
      </c>
      <c r="AJ166" s="10">
        <v>1676233</v>
      </c>
      <c r="AK166" s="10">
        <v>478863</v>
      </c>
      <c r="AL166" s="10">
        <v>253020</v>
      </c>
      <c r="AM166" s="10">
        <v>794521</v>
      </c>
      <c r="AN166" s="10">
        <v>562096</v>
      </c>
      <c r="AO166" s="65">
        <f t="shared" si="4"/>
        <v>0.13473246261110478</v>
      </c>
      <c r="AP166" s="178">
        <f t="shared" si="5"/>
        <v>0.13865912435800989</v>
      </c>
      <c r="CF166" s="5">
        <v>42223</v>
      </c>
      <c r="CG166" s="17">
        <v>9395</v>
      </c>
      <c r="CH166" s="5">
        <v>42223</v>
      </c>
      <c r="CI166" s="17">
        <v>6986</v>
      </c>
      <c r="CJ166" s="5">
        <v>42223</v>
      </c>
      <c r="CK166" s="16">
        <v>1639</v>
      </c>
      <c r="CL166" s="5">
        <v>42230</v>
      </c>
      <c r="CM166" s="17">
        <v>1052</v>
      </c>
      <c r="CN166" s="17">
        <v>3460</v>
      </c>
      <c r="CO166" s="4">
        <v>43194</v>
      </c>
      <c r="CP166" s="9">
        <v>145.12826666666666</v>
      </c>
      <c r="CQ166" s="21">
        <v>42230</v>
      </c>
      <c r="CR166" s="20">
        <v>672</v>
      </c>
      <c r="CS166" s="13">
        <v>42230</v>
      </c>
      <c r="CT166" s="12">
        <v>100</v>
      </c>
      <c r="CU166" s="4">
        <v>43126</v>
      </c>
      <c r="CV166" s="7">
        <v>89</v>
      </c>
      <c r="CW166" s="7">
        <v>43.81</v>
      </c>
      <c r="CX166" s="7">
        <v>131.19</v>
      </c>
      <c r="CY166" s="7">
        <v>37.49</v>
      </c>
      <c r="CZ166" s="7">
        <v>18.350000000000001</v>
      </c>
      <c r="DA166" s="4">
        <v>43125</v>
      </c>
      <c r="DB166" s="7">
        <v>57.07</v>
      </c>
      <c r="DC166" s="7">
        <v>188.5</v>
      </c>
      <c r="DD166" s="7">
        <v>117.45</v>
      </c>
      <c r="DE166" s="7">
        <v>47.45</v>
      </c>
      <c r="DF166" s="7">
        <v>61.49</v>
      </c>
      <c r="DG166" s="7">
        <v>59.48</v>
      </c>
      <c r="DH166" s="4">
        <v>43125</v>
      </c>
      <c r="DI166" s="7">
        <v>97.18</v>
      </c>
      <c r="DJ166" s="7">
        <v>104.17</v>
      </c>
      <c r="DK166" s="7">
        <v>71.08</v>
      </c>
      <c r="DL166" s="7">
        <v>33.07</v>
      </c>
      <c r="DM166" s="7">
        <v>115.12</v>
      </c>
      <c r="DN166" s="4">
        <v>43129</v>
      </c>
      <c r="DO166" s="7">
        <v>15.45</v>
      </c>
      <c r="DP166" s="7">
        <v>47.295000000000002</v>
      </c>
      <c r="DQ166" s="7">
        <v>15.87</v>
      </c>
      <c r="DR166" s="7">
        <v>14.79</v>
      </c>
    </row>
    <row r="167" spans="1:122" ht="15.75" customHeight="1">
      <c r="A167" s="4">
        <v>43130</v>
      </c>
      <c r="B167" s="7">
        <v>69.02</v>
      </c>
      <c r="C167" s="7">
        <v>64.5</v>
      </c>
      <c r="D167" s="226">
        <f t="shared" si="6"/>
        <v>4.519999999999996</v>
      </c>
      <c r="J167" s="4">
        <v>43124</v>
      </c>
      <c r="K167" s="226">
        <v>0.57999999999999829</v>
      </c>
      <c r="L167" s="226">
        <v>2.0300000000000011</v>
      </c>
      <c r="M167" s="226">
        <v>4.8999999999999986</v>
      </c>
      <c r="N167" s="4">
        <v>43130</v>
      </c>
      <c r="O167" s="226">
        <v>0.81000000000000227</v>
      </c>
      <c r="P167" s="226">
        <v>1.8399999999999892</v>
      </c>
      <c r="Q167" s="226">
        <v>4.1700000000000017</v>
      </c>
      <c r="R167" s="4">
        <v>43130</v>
      </c>
      <c r="S167" s="226">
        <v>4.519999999999996</v>
      </c>
      <c r="T167" s="226">
        <v>2.8699999999999903</v>
      </c>
      <c r="U167" s="226">
        <v>2.6500000000000057</v>
      </c>
      <c r="V167" s="4">
        <v>43124</v>
      </c>
      <c r="W167" s="188">
        <v>210.61</v>
      </c>
      <c r="X167" s="188">
        <v>191.64</v>
      </c>
      <c r="Y167" s="6">
        <v>22.687000000000001</v>
      </c>
      <c r="Z167" s="6">
        <v>14.702</v>
      </c>
      <c r="AA167" s="4">
        <v>43130</v>
      </c>
      <c r="AB167" s="7">
        <v>612.5</v>
      </c>
      <c r="AC167" s="7">
        <v>13.195</v>
      </c>
      <c r="AD167" s="4">
        <v>43130</v>
      </c>
      <c r="AE167" s="7">
        <v>11.62</v>
      </c>
      <c r="AF167" s="7">
        <v>10.576000000000001</v>
      </c>
      <c r="AG167" s="7">
        <v>14.271000000000001</v>
      </c>
      <c r="AH167" s="7">
        <v>16.818999999999999</v>
      </c>
      <c r="AI167" s="4">
        <v>42220</v>
      </c>
      <c r="AJ167" s="10">
        <v>1736523</v>
      </c>
      <c r="AK167" s="10">
        <v>478684</v>
      </c>
      <c r="AL167" s="10">
        <v>231591</v>
      </c>
      <c r="AM167" s="10">
        <v>853973</v>
      </c>
      <c r="AN167" s="10">
        <v>611685</v>
      </c>
      <c r="AO167" s="65">
        <f t="shared" si="4"/>
        <v>0.14229180955276721</v>
      </c>
      <c r="AP167" s="178">
        <f t="shared" si="5"/>
        <v>0.13952478602356549</v>
      </c>
      <c r="CF167" s="5">
        <v>42216</v>
      </c>
      <c r="CG167" s="17">
        <v>9465</v>
      </c>
      <c r="CH167" s="5">
        <v>42216</v>
      </c>
      <c r="CI167" s="17">
        <v>6933</v>
      </c>
      <c r="CJ167" s="5">
        <v>42216</v>
      </c>
      <c r="CK167" s="16">
        <v>1664</v>
      </c>
      <c r="CL167" s="5">
        <v>42223</v>
      </c>
      <c r="CM167" s="17">
        <v>987</v>
      </c>
      <c r="CN167" s="17">
        <v>3368</v>
      </c>
      <c r="CO167" s="4">
        <v>43193</v>
      </c>
      <c r="CP167" s="9">
        <v>143.81846666666667</v>
      </c>
      <c r="CQ167" s="21">
        <v>42223</v>
      </c>
      <c r="CR167" s="20">
        <v>670</v>
      </c>
      <c r="CS167" s="13">
        <v>42223</v>
      </c>
      <c r="CT167" s="12">
        <v>100</v>
      </c>
      <c r="CU167" s="4">
        <v>43125</v>
      </c>
      <c r="CV167" s="7">
        <v>88.37</v>
      </c>
      <c r="CW167" s="7">
        <v>43.74</v>
      </c>
      <c r="CX167" s="7">
        <v>130.65</v>
      </c>
      <c r="CY167" s="7">
        <v>37.03</v>
      </c>
      <c r="CZ167" s="7">
        <v>18.3</v>
      </c>
      <c r="DA167" s="4">
        <v>43124</v>
      </c>
      <c r="DB167" s="7">
        <v>57.44</v>
      </c>
      <c r="DC167" s="7">
        <v>188.33</v>
      </c>
      <c r="DD167" s="7">
        <v>118.47</v>
      </c>
      <c r="DE167" s="7">
        <v>48.12</v>
      </c>
      <c r="DF167" s="7">
        <v>61.43</v>
      </c>
      <c r="DG167" s="7">
        <v>60.49</v>
      </c>
      <c r="DH167" s="4">
        <v>43124</v>
      </c>
      <c r="DI167" s="7">
        <v>97.66</v>
      </c>
      <c r="DJ167" s="7">
        <v>104.63</v>
      </c>
      <c r="DK167" s="7">
        <v>71.59</v>
      </c>
      <c r="DL167" s="7">
        <v>32.950000000000003</v>
      </c>
      <c r="DM167" s="7">
        <v>116.57</v>
      </c>
      <c r="DN167" s="4">
        <v>43126</v>
      </c>
      <c r="DO167" s="7">
        <v>15.515000000000001</v>
      </c>
      <c r="DP167" s="7">
        <v>47.52</v>
      </c>
      <c r="DQ167" s="7">
        <v>16.155000000000001</v>
      </c>
      <c r="DR167" s="7">
        <v>14.95</v>
      </c>
    </row>
    <row r="168" spans="1:122" ht="15.75" customHeight="1">
      <c r="A168" s="4">
        <v>43129</v>
      </c>
      <c r="B168" s="7">
        <v>69.459999999999994</v>
      </c>
      <c r="C168" s="7">
        <v>65.56</v>
      </c>
      <c r="D168" s="226">
        <f t="shared" si="6"/>
        <v>3.8999999999999915</v>
      </c>
      <c r="J168" s="4">
        <v>43123</v>
      </c>
      <c r="K168" s="226">
        <v>0.37999999999999545</v>
      </c>
      <c r="L168" s="226">
        <v>1.490000000000002</v>
      </c>
      <c r="M168" s="226">
        <v>3.990000000000002</v>
      </c>
      <c r="N168" s="4">
        <v>43129</v>
      </c>
      <c r="O168" s="226">
        <v>0.51999999999999602</v>
      </c>
      <c r="P168" s="226">
        <v>1.4599999999999937</v>
      </c>
      <c r="Q168" s="226">
        <v>3.8799999999999955</v>
      </c>
      <c r="R168" s="4">
        <v>43129</v>
      </c>
      <c r="S168" s="226">
        <v>3.8999999999999915</v>
      </c>
      <c r="T168" s="226">
        <v>2.1400000000000006</v>
      </c>
      <c r="U168" s="226">
        <v>2.4500000000000028</v>
      </c>
      <c r="V168" s="4">
        <v>43123</v>
      </c>
      <c r="W168" s="188">
        <v>208.61</v>
      </c>
      <c r="X168" s="188">
        <v>190.87</v>
      </c>
      <c r="Y168" s="6">
        <v>22.986999999999998</v>
      </c>
      <c r="Z168" s="6">
        <v>15.645</v>
      </c>
      <c r="AA168" s="4">
        <v>43129</v>
      </c>
      <c r="AB168" s="7">
        <v>619</v>
      </c>
      <c r="AC168" s="7">
        <v>13.627000000000001</v>
      </c>
      <c r="AD168" s="4">
        <v>43129</v>
      </c>
      <c r="AE168" s="7">
        <v>12.38</v>
      </c>
      <c r="AF168" s="7">
        <v>10.532</v>
      </c>
      <c r="AG168" s="7">
        <v>14.834</v>
      </c>
      <c r="AH168" s="7">
        <v>17.457000000000001</v>
      </c>
      <c r="AI168" s="4">
        <v>42213</v>
      </c>
      <c r="AJ168" s="10">
        <v>1694436</v>
      </c>
      <c r="AK168" s="10">
        <v>475975</v>
      </c>
      <c r="AL168" s="10">
        <v>232556</v>
      </c>
      <c r="AM168" s="10">
        <v>837805</v>
      </c>
      <c r="AN168" s="10">
        <v>594197</v>
      </c>
      <c r="AO168" s="65">
        <f t="shared" si="4"/>
        <v>0.1436578306882054</v>
      </c>
      <c r="AP168" s="178">
        <f t="shared" si="5"/>
        <v>0.14376937222769109</v>
      </c>
      <c r="CF168" s="5">
        <v>42209</v>
      </c>
      <c r="CG168" s="17">
        <v>9413</v>
      </c>
      <c r="CH168" s="5">
        <v>42209</v>
      </c>
      <c r="CI168" s="17">
        <v>6968</v>
      </c>
      <c r="CJ168" s="5">
        <v>42209</v>
      </c>
      <c r="CK168" s="16">
        <v>1534</v>
      </c>
      <c r="CL168" s="5">
        <v>42216</v>
      </c>
      <c r="CM168" s="17">
        <v>1113</v>
      </c>
      <c r="CN168" s="17">
        <v>3183</v>
      </c>
      <c r="CO168" s="4">
        <v>43192</v>
      </c>
      <c r="CP168" s="9">
        <v>142.11353333333332</v>
      </c>
      <c r="CQ168" s="19">
        <v>42216</v>
      </c>
      <c r="CR168" s="18">
        <v>664</v>
      </c>
      <c r="CS168" s="13">
        <v>42216</v>
      </c>
      <c r="CT168" s="12">
        <v>112</v>
      </c>
      <c r="CU168" s="4">
        <v>43124</v>
      </c>
      <c r="CV168" s="7">
        <v>88.53</v>
      </c>
      <c r="CW168" s="7">
        <v>43.94</v>
      </c>
      <c r="CX168" s="7">
        <v>131.38999999999999</v>
      </c>
      <c r="CY168" s="7">
        <v>37.26</v>
      </c>
      <c r="CZ168" s="7">
        <v>18.399999999999999</v>
      </c>
      <c r="DA168" s="4">
        <v>43123</v>
      </c>
      <c r="DB168" s="7">
        <v>57.04</v>
      </c>
      <c r="DC168" s="7">
        <v>186.01</v>
      </c>
      <c r="DD168" s="7">
        <v>117.84</v>
      </c>
      <c r="DE168" s="7">
        <v>47.77</v>
      </c>
      <c r="DF168" s="7">
        <v>60.94</v>
      </c>
      <c r="DG168" s="7">
        <v>60.47</v>
      </c>
      <c r="DH168" s="4">
        <v>43123</v>
      </c>
      <c r="DI168" s="7">
        <v>98.69</v>
      </c>
      <c r="DJ168" s="7">
        <v>106.9</v>
      </c>
      <c r="DK168" s="7">
        <v>73.12</v>
      </c>
      <c r="DL168" s="7">
        <v>34.21</v>
      </c>
      <c r="DM168" s="7">
        <v>118.62</v>
      </c>
      <c r="DN168" s="4">
        <v>43125</v>
      </c>
      <c r="DO168" s="7">
        <v>15.72</v>
      </c>
      <c r="DP168" s="7">
        <v>47.54</v>
      </c>
      <c r="DQ168" s="7">
        <v>16.355</v>
      </c>
      <c r="DR168" s="7">
        <v>14.93</v>
      </c>
    </row>
    <row r="169" spans="1:122" ht="15.75" customHeight="1">
      <c r="A169" s="4">
        <v>43126</v>
      </c>
      <c r="B169" s="7">
        <v>70.52</v>
      </c>
      <c r="C169" s="7">
        <v>66.14</v>
      </c>
      <c r="D169" s="226">
        <f t="shared" si="6"/>
        <v>4.3799999999999955</v>
      </c>
      <c r="J169" s="4">
        <v>43122</v>
      </c>
      <c r="K169" s="226">
        <v>6.0000000000002274E-2</v>
      </c>
      <c r="L169" s="226">
        <v>0.87000000000000455</v>
      </c>
      <c r="M169" s="226">
        <v>3.1900000000000048</v>
      </c>
      <c r="N169" s="4">
        <v>43126</v>
      </c>
      <c r="O169" s="226">
        <v>0.71999999999999886</v>
      </c>
      <c r="P169" s="226">
        <v>1.8100000000000023</v>
      </c>
      <c r="Q169" s="226">
        <v>4.3699999999999903</v>
      </c>
      <c r="R169" s="4">
        <v>43126</v>
      </c>
      <c r="S169" s="226">
        <v>4.3799999999999955</v>
      </c>
      <c r="T169" s="226">
        <v>3.1099999999999994</v>
      </c>
      <c r="U169" s="226">
        <v>2.7000000000000028</v>
      </c>
      <c r="V169" s="4">
        <v>43122</v>
      </c>
      <c r="W169" s="188">
        <v>205.69</v>
      </c>
      <c r="X169" s="188">
        <v>188.01</v>
      </c>
      <c r="Y169" s="6">
        <v>22.744</v>
      </c>
      <c r="Z169" s="6">
        <v>15.394</v>
      </c>
      <c r="AA169" s="4">
        <v>43126</v>
      </c>
      <c r="AB169" s="7">
        <v>629</v>
      </c>
      <c r="AC169" s="7">
        <v>13.932</v>
      </c>
      <c r="AD169" s="4">
        <v>43126</v>
      </c>
      <c r="AE169" s="7">
        <v>13.16</v>
      </c>
      <c r="AF169" s="7">
        <v>10.101000000000001</v>
      </c>
      <c r="AG169" s="7">
        <v>15.534000000000001</v>
      </c>
      <c r="AH169" s="7">
        <v>17.606000000000002</v>
      </c>
      <c r="AI169" s="4">
        <v>42206</v>
      </c>
      <c r="AJ169" s="10">
        <v>1668737</v>
      </c>
      <c r="AK169" s="10">
        <v>464330</v>
      </c>
      <c r="AL169" s="10">
        <v>210647</v>
      </c>
      <c r="AM169" s="10">
        <v>847827</v>
      </c>
      <c r="AN169" s="10">
        <v>590689</v>
      </c>
      <c r="AO169" s="65">
        <f t="shared" si="4"/>
        <v>0.15202095956402956</v>
      </c>
      <c r="AP169" s="178">
        <f t="shared" si="5"/>
        <v>0.15409138767822611</v>
      </c>
      <c r="CF169" s="5">
        <v>42202</v>
      </c>
      <c r="CG169" s="17">
        <v>9558</v>
      </c>
      <c r="CH169" s="5">
        <v>42202</v>
      </c>
      <c r="CI169" s="17">
        <v>6960</v>
      </c>
      <c r="CJ169" s="5">
        <v>42202</v>
      </c>
      <c r="CK169" s="16">
        <v>1437</v>
      </c>
      <c r="CL169" s="5">
        <v>42209</v>
      </c>
      <c r="CM169" s="17">
        <v>1094</v>
      </c>
      <c r="CN169" s="17">
        <v>3182</v>
      </c>
      <c r="CO169" s="4">
        <v>43191</v>
      </c>
      <c r="CP169" s="9">
        <v>141.16193333333331</v>
      </c>
      <c r="CQ169" s="19">
        <v>42209</v>
      </c>
      <c r="CR169" s="18">
        <v>659</v>
      </c>
      <c r="CS169" s="13">
        <v>42209</v>
      </c>
      <c r="CT169" s="12">
        <v>98</v>
      </c>
      <c r="CU169" s="4">
        <v>43123</v>
      </c>
      <c r="CV169" s="7">
        <v>88.3</v>
      </c>
      <c r="CW169" s="7">
        <v>43.24</v>
      </c>
      <c r="CX169" s="7">
        <v>131.02000000000001</v>
      </c>
      <c r="CY169" s="7">
        <v>37.65</v>
      </c>
      <c r="CZ169" s="7">
        <v>17.98</v>
      </c>
      <c r="DA169" s="4">
        <v>43122</v>
      </c>
      <c r="DB169" s="7">
        <v>56.52</v>
      </c>
      <c r="DC169" s="7">
        <v>186.3</v>
      </c>
      <c r="DD169" s="7">
        <v>116.82</v>
      </c>
      <c r="DE169" s="7">
        <v>47.66</v>
      </c>
      <c r="DF169" s="7">
        <v>60.72</v>
      </c>
      <c r="DG169" s="7">
        <v>60.67</v>
      </c>
      <c r="DH169" s="4">
        <v>43122</v>
      </c>
      <c r="DI169" s="7">
        <v>98.95</v>
      </c>
      <c r="DJ169" s="7">
        <v>106.66</v>
      </c>
      <c r="DK169" s="7">
        <v>73.16</v>
      </c>
      <c r="DL169" s="7">
        <v>34.1</v>
      </c>
      <c r="DM169" s="7">
        <v>119.25</v>
      </c>
      <c r="DN169" s="4">
        <v>43124</v>
      </c>
      <c r="DO169" s="7">
        <v>15.82</v>
      </c>
      <c r="DP169" s="7">
        <v>47.55</v>
      </c>
      <c r="DQ169" s="7">
        <v>16.43</v>
      </c>
      <c r="DR169" s="7">
        <v>14.91</v>
      </c>
    </row>
    <row r="170" spans="1:122" ht="15.75" customHeight="1">
      <c r="A170" s="4">
        <v>43125</v>
      </c>
      <c r="B170" s="7">
        <v>70.42</v>
      </c>
      <c r="C170" s="7">
        <v>65.510000000000005</v>
      </c>
      <c r="D170" s="226">
        <f t="shared" si="6"/>
        <v>4.9099999999999966</v>
      </c>
      <c r="J170" s="4">
        <v>43119</v>
      </c>
      <c r="K170" s="226">
        <v>0.21000000000000085</v>
      </c>
      <c r="L170" s="226">
        <v>1.0399999999999991</v>
      </c>
      <c r="M170" s="226">
        <v>3.3200000000000003</v>
      </c>
      <c r="N170" s="4">
        <v>43125</v>
      </c>
      <c r="O170" s="226">
        <v>0.82000000000000739</v>
      </c>
      <c r="P170" s="226">
        <v>1.8799999999999955</v>
      </c>
      <c r="Q170" s="226">
        <v>4.3299999999999983</v>
      </c>
      <c r="R170" s="4">
        <v>43125</v>
      </c>
      <c r="S170" s="226">
        <v>4.9099999999999966</v>
      </c>
      <c r="T170" s="226">
        <v>2.7900000000000063</v>
      </c>
      <c r="U170" s="226">
        <v>3.5999999999999943</v>
      </c>
      <c r="V170" s="4">
        <v>43119</v>
      </c>
      <c r="W170" s="188">
        <v>205.84</v>
      </c>
      <c r="X170" s="188">
        <v>186.36</v>
      </c>
      <c r="Y170" s="6">
        <v>23.056999999999999</v>
      </c>
      <c r="Z170" s="6">
        <v>14.909000000000001</v>
      </c>
      <c r="AA170" s="4">
        <v>43125</v>
      </c>
      <c r="AB170" s="7">
        <v>627.75</v>
      </c>
      <c r="AC170" s="7">
        <v>13.842000000000001</v>
      </c>
      <c r="AD170" s="4">
        <v>43125</v>
      </c>
      <c r="AE170" s="7">
        <v>11.75</v>
      </c>
      <c r="AF170" s="7">
        <v>10.19</v>
      </c>
      <c r="AG170" s="7">
        <v>15.25</v>
      </c>
      <c r="AH170" s="7">
        <v>17.484999999999999</v>
      </c>
      <c r="AI170" s="4">
        <v>42199</v>
      </c>
      <c r="AJ170" s="10">
        <v>1733695</v>
      </c>
      <c r="AK170" s="10">
        <v>468034</v>
      </c>
      <c r="AL170" s="10">
        <v>203647</v>
      </c>
      <c r="AM170" s="10">
        <v>886354</v>
      </c>
      <c r="AN170" s="10">
        <v>629452</v>
      </c>
      <c r="AO170" s="65">
        <f t="shared" si="4"/>
        <v>0.15249914200594683</v>
      </c>
      <c r="AP170" s="178">
        <f t="shared" si="5"/>
        <v>0.14818177361069854</v>
      </c>
      <c r="CF170" s="5">
        <v>42195</v>
      </c>
      <c r="CG170" s="17">
        <v>9562</v>
      </c>
      <c r="CH170" s="5">
        <v>42195</v>
      </c>
      <c r="CI170" s="17">
        <v>6666</v>
      </c>
      <c r="CJ170" s="5">
        <v>42195</v>
      </c>
      <c r="CK170" s="16">
        <v>1476</v>
      </c>
      <c r="CL170" s="5">
        <v>42202</v>
      </c>
      <c r="CM170" s="17">
        <v>981</v>
      </c>
      <c r="CN170" s="17">
        <v>3245</v>
      </c>
      <c r="CO170" s="4">
        <v>43190</v>
      </c>
      <c r="CP170" s="9">
        <v>140.58913333333334</v>
      </c>
      <c r="CQ170" s="19">
        <v>42202</v>
      </c>
      <c r="CR170" s="18">
        <v>638</v>
      </c>
      <c r="CS170" s="13">
        <v>42202</v>
      </c>
      <c r="CT170" s="12">
        <v>98</v>
      </c>
      <c r="CU170" s="4">
        <v>43122</v>
      </c>
      <c r="CV170" s="7">
        <v>88.25</v>
      </c>
      <c r="CW170" s="7">
        <v>43.39</v>
      </c>
      <c r="CX170" s="7">
        <v>132.56</v>
      </c>
      <c r="CY170" s="7">
        <v>37.270000000000003</v>
      </c>
      <c r="CZ170" s="7">
        <v>17.690000000000001</v>
      </c>
      <c r="DA170" s="4">
        <v>43119</v>
      </c>
      <c r="DB170" s="7">
        <v>55.17</v>
      </c>
      <c r="DC170" s="7">
        <v>183.17</v>
      </c>
      <c r="DD170" s="7">
        <v>114.37</v>
      </c>
      <c r="DE170" s="7">
        <v>46.05</v>
      </c>
      <c r="DF170" s="7">
        <v>58.2</v>
      </c>
      <c r="DG170" s="7">
        <v>59.75</v>
      </c>
      <c r="DH170" s="4">
        <v>43119</v>
      </c>
      <c r="DI170" s="7">
        <v>97.26</v>
      </c>
      <c r="DJ170" s="7">
        <v>105.63</v>
      </c>
      <c r="DK170" s="7">
        <v>71.89</v>
      </c>
      <c r="DL170" s="7">
        <v>33.6</v>
      </c>
      <c r="DM170" s="7">
        <v>118.35</v>
      </c>
      <c r="DN170" s="4">
        <v>43123</v>
      </c>
      <c r="DO170" s="7">
        <v>15.82</v>
      </c>
      <c r="DP170" s="7">
        <v>47.45</v>
      </c>
      <c r="DQ170" s="7">
        <v>16.395</v>
      </c>
      <c r="DR170" s="7">
        <v>14.96</v>
      </c>
    </row>
    <row r="171" spans="1:122" ht="15.75" customHeight="1">
      <c r="A171" s="4">
        <v>43124</v>
      </c>
      <c r="B171" s="7">
        <v>70.53</v>
      </c>
      <c r="C171" s="7">
        <v>65.61</v>
      </c>
      <c r="D171" s="226">
        <f t="shared" si="6"/>
        <v>4.9200000000000017</v>
      </c>
      <c r="J171" s="4">
        <v>43118</v>
      </c>
      <c r="K171" s="226">
        <v>0.24000000000000199</v>
      </c>
      <c r="L171" s="226">
        <v>1.1000000000000014</v>
      </c>
      <c r="M171" s="226">
        <v>3.480000000000004</v>
      </c>
      <c r="N171" s="4">
        <v>43124</v>
      </c>
      <c r="O171" s="226">
        <v>0.93000000000000682</v>
      </c>
      <c r="P171" s="226">
        <v>2.0900000000000034</v>
      </c>
      <c r="Q171" s="226">
        <v>4.5600000000000023</v>
      </c>
      <c r="R171" s="4">
        <v>43124</v>
      </c>
      <c r="S171" s="226">
        <v>4.9200000000000017</v>
      </c>
      <c r="T171" s="226">
        <v>3.769999999999996</v>
      </c>
      <c r="U171" s="226">
        <v>3.5</v>
      </c>
      <c r="V171" s="4">
        <v>43118</v>
      </c>
      <c r="W171" s="188">
        <v>206.17</v>
      </c>
      <c r="X171" s="188">
        <v>188.35</v>
      </c>
      <c r="Y171" s="6">
        <v>22.640999999999998</v>
      </c>
      <c r="Z171" s="6">
        <v>15.157</v>
      </c>
      <c r="AA171" s="4">
        <v>43124</v>
      </c>
      <c r="AB171" s="7">
        <v>621.25</v>
      </c>
      <c r="AC171" s="7">
        <v>12.859</v>
      </c>
      <c r="AD171" s="4">
        <v>43124</v>
      </c>
      <c r="AE171" s="7">
        <v>12.38</v>
      </c>
      <c r="AF171" s="7">
        <v>8.9109999999999996</v>
      </c>
      <c r="AG171" s="7">
        <v>15.782999999999999</v>
      </c>
      <c r="AH171" s="7">
        <v>17.364000000000001</v>
      </c>
      <c r="AI171" s="4">
        <v>42192</v>
      </c>
      <c r="AJ171" s="10">
        <v>1691891</v>
      </c>
      <c r="AK171" s="10">
        <v>485862</v>
      </c>
      <c r="AL171" s="10">
        <v>189702</v>
      </c>
      <c r="AM171" s="10">
        <v>875695</v>
      </c>
      <c r="AN171" s="10">
        <v>584819</v>
      </c>
      <c r="AO171" s="65">
        <f t="shared" si="4"/>
        <v>0.17504673764444637</v>
      </c>
      <c r="AP171" s="178">
        <f t="shared" si="5"/>
        <v>0.17192360500765119</v>
      </c>
      <c r="CF171" s="5">
        <v>42188</v>
      </c>
      <c r="CG171" s="17">
        <v>9604</v>
      </c>
      <c r="CH171" s="5">
        <v>42188</v>
      </c>
      <c r="CI171" s="17">
        <v>6627</v>
      </c>
      <c r="CJ171" s="5">
        <v>42188</v>
      </c>
      <c r="CK171" s="16">
        <v>1328</v>
      </c>
      <c r="CL171" s="5">
        <v>42195</v>
      </c>
      <c r="CM171" s="17">
        <v>942</v>
      </c>
      <c r="CN171" s="17">
        <v>3193</v>
      </c>
      <c r="CO171" s="4">
        <v>43189</v>
      </c>
      <c r="CP171" s="9">
        <v>139.81373333333335</v>
      </c>
      <c r="CQ171" s="19">
        <v>42195</v>
      </c>
      <c r="CR171" s="18">
        <v>645</v>
      </c>
      <c r="CS171" s="13">
        <v>42195</v>
      </c>
      <c r="CT171" s="12">
        <v>91</v>
      </c>
      <c r="CU171" s="4">
        <v>43119</v>
      </c>
      <c r="CV171" s="7">
        <v>87.15</v>
      </c>
      <c r="CW171" s="7">
        <v>42.4</v>
      </c>
      <c r="CX171" s="7">
        <v>131.30000000000001</v>
      </c>
      <c r="CY171" s="7">
        <v>36.979999999999997</v>
      </c>
      <c r="CZ171" s="7">
        <v>17.91</v>
      </c>
      <c r="DA171" s="4">
        <v>43118</v>
      </c>
      <c r="DB171" s="7">
        <v>55.65</v>
      </c>
      <c r="DC171" s="7">
        <v>184.38</v>
      </c>
      <c r="DD171" s="7">
        <v>114.24</v>
      </c>
      <c r="DE171" s="7">
        <v>46.7</v>
      </c>
      <c r="DF171" s="7">
        <v>58.29</v>
      </c>
      <c r="DG171" s="7">
        <v>59.76</v>
      </c>
      <c r="DH171" s="4">
        <v>43118</v>
      </c>
      <c r="DI171" s="7">
        <v>96.46</v>
      </c>
      <c r="DJ171" s="7">
        <v>105.29</v>
      </c>
      <c r="DK171" s="7">
        <v>71.489999999999995</v>
      </c>
      <c r="DL171" s="7">
        <v>33.909999999999997</v>
      </c>
      <c r="DM171" s="7">
        <v>118.21</v>
      </c>
      <c r="DN171" s="4">
        <v>43122</v>
      </c>
      <c r="DO171" s="7">
        <v>15.87</v>
      </c>
      <c r="DP171" s="7">
        <v>47.905000000000001</v>
      </c>
      <c r="DQ171" s="7">
        <v>16.38</v>
      </c>
      <c r="DR171" s="7">
        <v>14.94</v>
      </c>
    </row>
    <row r="172" spans="1:122" ht="15.75" customHeight="1">
      <c r="A172" s="4">
        <v>43123</v>
      </c>
      <c r="B172" s="7">
        <v>69.959999999999994</v>
      </c>
      <c r="C172" s="7">
        <v>64.47</v>
      </c>
      <c r="D172" s="226">
        <f t="shared" si="6"/>
        <v>5.4899999999999949</v>
      </c>
      <c r="J172" s="4">
        <v>43117</v>
      </c>
      <c r="K172" s="226">
        <v>0.22999999999999687</v>
      </c>
      <c r="L172" s="226">
        <v>1.1199999999999974</v>
      </c>
      <c r="M172" s="226">
        <v>3.5399999999999991</v>
      </c>
      <c r="N172" s="4">
        <v>43123</v>
      </c>
      <c r="O172" s="226">
        <v>0.80999999999998806</v>
      </c>
      <c r="P172" s="226">
        <v>1.8799999999999955</v>
      </c>
      <c r="Q172" s="226">
        <v>4.1400000000000006</v>
      </c>
      <c r="R172" s="4">
        <v>43123</v>
      </c>
      <c r="S172" s="226">
        <v>5.4899999999999949</v>
      </c>
      <c r="T172" s="226">
        <v>3.3999999999999915</v>
      </c>
      <c r="U172" s="226">
        <v>4.1500000000000057</v>
      </c>
      <c r="V172" s="4">
        <v>43117</v>
      </c>
      <c r="W172" s="188">
        <v>206.91</v>
      </c>
      <c r="X172" s="188">
        <v>185.84</v>
      </c>
      <c r="Y172" s="6">
        <v>22.931999999999999</v>
      </c>
      <c r="Z172" s="6">
        <v>14.083</v>
      </c>
      <c r="AA172" s="4">
        <v>43123</v>
      </c>
      <c r="AB172" s="7">
        <v>618.75</v>
      </c>
      <c r="AC172" s="7">
        <v>13.093999999999999</v>
      </c>
      <c r="AD172" s="4">
        <v>43123</v>
      </c>
      <c r="AE172" s="7">
        <v>12.16</v>
      </c>
      <c r="AF172" s="7">
        <v>9.6280000000000001</v>
      </c>
      <c r="AG172" s="7">
        <v>16.256</v>
      </c>
      <c r="AH172" s="7">
        <v>18.091999999999999</v>
      </c>
      <c r="AI172" s="4">
        <v>42185</v>
      </c>
      <c r="AJ172" s="10">
        <v>1670091</v>
      </c>
      <c r="AK172" s="10">
        <v>483021</v>
      </c>
      <c r="AL172" s="10">
        <v>154842</v>
      </c>
      <c r="AM172" s="10">
        <v>915252</v>
      </c>
      <c r="AN172" s="10">
        <v>583581</v>
      </c>
      <c r="AO172" s="65">
        <f t="shared" si="4"/>
        <v>0.19650366357282328</v>
      </c>
      <c r="AP172" s="178">
        <f t="shared" si="5"/>
        <v>0.19859456760140615</v>
      </c>
      <c r="CF172" s="5">
        <v>42181</v>
      </c>
      <c r="CG172" s="17">
        <v>9595</v>
      </c>
      <c r="CH172" s="5">
        <v>42181</v>
      </c>
      <c r="CI172" s="17">
        <v>6486</v>
      </c>
      <c r="CJ172" s="5">
        <v>42181</v>
      </c>
      <c r="CK172" s="16">
        <v>1331</v>
      </c>
      <c r="CL172" s="5">
        <v>42188</v>
      </c>
      <c r="CM172" s="17">
        <v>880</v>
      </c>
      <c r="CN172" s="17">
        <v>3112</v>
      </c>
      <c r="CO172" s="4">
        <v>43188</v>
      </c>
      <c r="CP172" s="9">
        <v>140.00973333333334</v>
      </c>
      <c r="CQ172" s="15">
        <v>42187</v>
      </c>
      <c r="CR172" s="14">
        <v>640</v>
      </c>
      <c r="CS172" s="13">
        <v>42187</v>
      </c>
      <c r="CT172" s="12">
        <v>72</v>
      </c>
      <c r="CU172" s="4">
        <v>43118</v>
      </c>
      <c r="CV172" s="7">
        <v>87.43</v>
      </c>
      <c r="CW172" s="7">
        <v>42.9</v>
      </c>
      <c r="CX172" s="7">
        <v>131.59</v>
      </c>
      <c r="CY172" s="7">
        <v>37.86</v>
      </c>
      <c r="CZ172" s="7">
        <v>17.77</v>
      </c>
      <c r="DA172" s="4">
        <v>43117</v>
      </c>
      <c r="DB172" s="7">
        <v>57.18</v>
      </c>
      <c r="DC172" s="7">
        <v>184.32</v>
      </c>
      <c r="DD172" s="7">
        <v>113.53</v>
      </c>
      <c r="DE172" s="7">
        <v>46.53</v>
      </c>
      <c r="DF172" s="7">
        <v>58.97</v>
      </c>
      <c r="DG172" s="7">
        <v>59.86</v>
      </c>
      <c r="DH172" s="4">
        <v>43117</v>
      </c>
      <c r="DI172" s="7">
        <v>97.56</v>
      </c>
      <c r="DJ172" s="7">
        <v>106.16</v>
      </c>
      <c r="DK172" s="7">
        <v>71.98</v>
      </c>
      <c r="DL172" s="7">
        <v>34.729999999999997</v>
      </c>
      <c r="DM172" s="7">
        <v>121.13</v>
      </c>
      <c r="DN172" s="4">
        <v>43119</v>
      </c>
      <c r="DO172" s="7">
        <v>15.58</v>
      </c>
      <c r="DP172" s="7">
        <v>47.29</v>
      </c>
      <c r="DQ172" s="7">
        <v>16.16</v>
      </c>
      <c r="DR172" s="7">
        <v>14.83</v>
      </c>
    </row>
    <row r="173" spans="1:122" ht="15.75" customHeight="1">
      <c r="A173" s="4">
        <v>43122</v>
      </c>
      <c r="B173" s="7">
        <v>69.03</v>
      </c>
      <c r="C173" s="7">
        <v>63.49</v>
      </c>
      <c r="D173" s="226">
        <f t="shared" si="6"/>
        <v>5.5399999999999991</v>
      </c>
      <c r="J173" s="4">
        <v>43116</v>
      </c>
      <c r="K173" s="226">
        <v>0.23999999999999488</v>
      </c>
      <c r="L173" s="226">
        <v>1.1299999999999955</v>
      </c>
      <c r="M173" s="226">
        <v>3.509999999999998</v>
      </c>
      <c r="N173" s="4">
        <v>43122</v>
      </c>
      <c r="O173" s="226">
        <v>0.76999999999999602</v>
      </c>
      <c r="P173" s="226">
        <v>1.730000000000004</v>
      </c>
      <c r="Q173" s="226">
        <v>3.8400000000000034</v>
      </c>
      <c r="R173" s="4">
        <v>43122</v>
      </c>
      <c r="S173" s="226">
        <v>5.5399999999999991</v>
      </c>
      <c r="T173" s="226">
        <v>3.25</v>
      </c>
      <c r="U173" s="226">
        <v>4.1499999999999986</v>
      </c>
      <c r="V173" s="4">
        <v>43116</v>
      </c>
      <c r="W173" s="188">
        <v>206.34</v>
      </c>
      <c r="X173" s="188">
        <v>183.84</v>
      </c>
      <c r="Y173" s="6">
        <v>22.933</v>
      </c>
      <c r="Z173" s="6">
        <v>13.483000000000001</v>
      </c>
      <c r="AA173" s="4">
        <v>43122</v>
      </c>
      <c r="AB173" s="7">
        <v>615</v>
      </c>
      <c r="AC173" s="7">
        <v>13.52</v>
      </c>
      <c r="AD173" s="4">
        <v>43122</v>
      </c>
      <c r="AE173" s="7">
        <v>11.59</v>
      </c>
      <c r="AF173" s="7">
        <v>9.2720000000000002</v>
      </c>
      <c r="AG173" s="7">
        <v>15.744</v>
      </c>
      <c r="AH173" s="7">
        <v>17.844000000000001</v>
      </c>
      <c r="AI173" s="4">
        <v>42178</v>
      </c>
      <c r="AJ173" s="10">
        <v>1650025</v>
      </c>
      <c r="AK173" s="10">
        <v>480001</v>
      </c>
      <c r="AL173" s="10">
        <v>152568</v>
      </c>
      <c r="AM173" s="10">
        <v>905389</v>
      </c>
      <c r="AN173" s="10">
        <v>570430</v>
      </c>
      <c r="AO173" s="65">
        <f t="shared" si="4"/>
        <v>0.19844123573885245</v>
      </c>
      <c r="AP173" s="178">
        <f t="shared" si="5"/>
        <v>0.2030023787518371</v>
      </c>
      <c r="CF173" s="5">
        <v>42174</v>
      </c>
      <c r="CG173" s="17">
        <v>9604</v>
      </c>
      <c r="CH173" s="5">
        <v>42174</v>
      </c>
      <c r="CI173" s="17">
        <v>6484</v>
      </c>
      <c r="CJ173" s="5">
        <v>42174</v>
      </c>
      <c r="CK173" s="16">
        <v>1440</v>
      </c>
      <c r="CL173" s="5">
        <v>42181</v>
      </c>
      <c r="CM173" s="17">
        <v>881</v>
      </c>
      <c r="CN173" s="17">
        <v>3224</v>
      </c>
      <c r="CO173" s="4">
        <v>43187</v>
      </c>
      <c r="CP173" s="9">
        <v>140.00639999999999</v>
      </c>
      <c r="CQ173" s="15">
        <v>42181</v>
      </c>
      <c r="CR173" s="14">
        <v>628</v>
      </c>
      <c r="CS173" s="13">
        <v>42181</v>
      </c>
      <c r="CT173" s="12">
        <v>76</v>
      </c>
      <c r="CU173" s="4">
        <v>43117</v>
      </c>
      <c r="CV173" s="7">
        <v>88</v>
      </c>
      <c r="CW173" s="7">
        <v>42.88</v>
      </c>
      <c r="CX173" s="7">
        <v>132.36000000000001</v>
      </c>
      <c r="CY173" s="7">
        <v>38.090000000000003</v>
      </c>
      <c r="CZ173" s="7">
        <v>19.059999999999999</v>
      </c>
      <c r="DA173" s="4">
        <v>43116</v>
      </c>
      <c r="DB173" s="7">
        <v>56.93</v>
      </c>
      <c r="DC173" s="7">
        <v>182.51</v>
      </c>
      <c r="DD173" s="7">
        <v>113.39</v>
      </c>
      <c r="DE173" s="7">
        <v>46.27</v>
      </c>
      <c r="DF173" s="7">
        <v>58.55</v>
      </c>
      <c r="DG173" s="7">
        <v>58.84</v>
      </c>
      <c r="DH173" s="4">
        <v>43116</v>
      </c>
      <c r="DI173" s="7">
        <v>96.15</v>
      </c>
      <c r="DJ173" s="7">
        <v>103.5</v>
      </c>
      <c r="DK173" s="7">
        <v>70.78</v>
      </c>
      <c r="DL173" s="7">
        <v>34.53</v>
      </c>
      <c r="DM173" s="7">
        <v>119.15</v>
      </c>
      <c r="DN173" s="4">
        <v>43118</v>
      </c>
      <c r="DO173" s="7">
        <v>15.75</v>
      </c>
      <c r="DP173" s="7">
        <v>47.585000000000001</v>
      </c>
      <c r="DQ173" s="7">
        <v>16.145</v>
      </c>
      <c r="DR173" s="7">
        <v>14.95</v>
      </c>
    </row>
    <row r="174" spans="1:122" ht="15.75" customHeight="1">
      <c r="A174" s="4">
        <v>43119</v>
      </c>
      <c r="B174" s="7">
        <v>68.61</v>
      </c>
      <c r="C174" s="7">
        <v>63.37</v>
      </c>
      <c r="D174" s="226">
        <f t="shared" si="6"/>
        <v>5.240000000000002</v>
      </c>
      <c r="J174" s="4">
        <v>43112</v>
      </c>
      <c r="K174" s="226">
        <v>0.26999999999999602</v>
      </c>
      <c r="L174" s="226">
        <v>1.25</v>
      </c>
      <c r="M174" s="226">
        <v>3.7999999999999972</v>
      </c>
      <c r="N174" s="4">
        <v>43119</v>
      </c>
      <c r="O174" s="226">
        <v>0.70999999999999375</v>
      </c>
      <c r="P174" s="226">
        <v>1.6200000000000045</v>
      </c>
      <c r="Q174" s="226">
        <v>3.6599999999999966</v>
      </c>
      <c r="R174" s="4">
        <v>43119</v>
      </c>
      <c r="S174" s="226">
        <v>5.240000000000002</v>
      </c>
      <c r="T174" s="7">
        <v>2.8100000000000023</v>
      </c>
      <c r="U174" s="226">
        <v>4.1499999999999986</v>
      </c>
      <c r="V174" s="4">
        <v>43112</v>
      </c>
      <c r="W174" s="188">
        <v>208.5</v>
      </c>
      <c r="X174" s="188">
        <v>184.95</v>
      </c>
      <c r="Y174" s="6">
        <v>23.248000000000001</v>
      </c>
      <c r="Z174" s="6">
        <v>13.195</v>
      </c>
      <c r="AA174" s="4">
        <v>43119</v>
      </c>
      <c r="AB174" s="7">
        <v>608.5</v>
      </c>
      <c r="AC174" s="7">
        <v>13.33</v>
      </c>
      <c r="AD174" s="4">
        <v>43119</v>
      </c>
      <c r="AE174" s="8">
        <v>10.61</v>
      </c>
      <c r="AF174" s="8">
        <v>8.7669999999999995</v>
      </c>
      <c r="AG174" s="8">
        <v>15.058999999999999</v>
      </c>
      <c r="AH174" s="7">
        <v>17.625</v>
      </c>
      <c r="AI174" s="4">
        <v>42171</v>
      </c>
      <c r="AJ174" s="10">
        <v>1652013</v>
      </c>
      <c r="AK174" s="10">
        <v>484932</v>
      </c>
      <c r="AL174" s="10">
        <v>157799</v>
      </c>
      <c r="AM174" s="10">
        <v>881477</v>
      </c>
      <c r="AN174" s="10">
        <v>550591</v>
      </c>
      <c r="AO174" s="65">
        <f t="shared" si="4"/>
        <v>0.19802083881906499</v>
      </c>
      <c r="AP174" s="178">
        <f t="shared" si="5"/>
        <v>0.20029261270946416</v>
      </c>
      <c r="CF174" s="5">
        <v>42167</v>
      </c>
      <c r="CG174" s="17">
        <v>9589</v>
      </c>
      <c r="CH174" s="5">
        <v>42167</v>
      </c>
      <c r="CI174" s="17">
        <v>6499</v>
      </c>
      <c r="CJ174" s="5">
        <v>42167</v>
      </c>
      <c r="CK174" s="16">
        <v>1325</v>
      </c>
      <c r="CL174" s="5">
        <v>42174</v>
      </c>
      <c r="CM174" s="17">
        <v>862</v>
      </c>
      <c r="CN174" s="17">
        <v>3031</v>
      </c>
      <c r="CO174" s="4">
        <v>43186</v>
      </c>
      <c r="CP174" s="9">
        <v>140.42266666666666</v>
      </c>
      <c r="CQ174" s="15">
        <v>42174</v>
      </c>
      <c r="CR174" s="14">
        <v>631</v>
      </c>
      <c r="CS174" s="13">
        <v>42174</v>
      </c>
      <c r="CT174" s="12">
        <v>74</v>
      </c>
      <c r="CU174" s="4">
        <v>43116</v>
      </c>
      <c r="CV174" s="7">
        <v>86.97</v>
      </c>
      <c r="CW174" s="7">
        <v>42.46</v>
      </c>
      <c r="CX174" s="7">
        <v>132.01</v>
      </c>
      <c r="CY174" s="7">
        <v>37.86</v>
      </c>
      <c r="CZ174" s="7">
        <v>18.940000000000001</v>
      </c>
      <c r="DA174" s="4">
        <v>43112</v>
      </c>
      <c r="DB174" s="7">
        <v>57.66</v>
      </c>
      <c r="DC174" s="7">
        <v>186.15</v>
      </c>
      <c r="DD174" s="7">
        <v>115.7</v>
      </c>
      <c r="DE174" s="7">
        <v>47.16</v>
      </c>
      <c r="DF174" s="7">
        <v>58.98</v>
      </c>
      <c r="DG174" s="7">
        <v>60.05</v>
      </c>
      <c r="DH174" s="4">
        <v>43112</v>
      </c>
      <c r="DI174" s="7">
        <v>96.75</v>
      </c>
      <c r="DJ174" s="7">
        <v>104.97</v>
      </c>
      <c r="DK174" s="7">
        <v>71.42</v>
      </c>
      <c r="DL174" s="7">
        <v>35.119999999999997</v>
      </c>
      <c r="DM174" s="7">
        <v>119.13</v>
      </c>
      <c r="DN174" s="4">
        <v>43117</v>
      </c>
      <c r="DO174" s="7">
        <v>15.664999999999999</v>
      </c>
      <c r="DP174" s="7">
        <v>47.88</v>
      </c>
      <c r="DQ174" s="7">
        <v>16.12</v>
      </c>
      <c r="DR174" s="7">
        <v>14.86</v>
      </c>
    </row>
    <row r="175" spans="1:122" ht="15.75" customHeight="1">
      <c r="A175" s="4">
        <v>43118</v>
      </c>
      <c r="B175" s="7">
        <v>69.31</v>
      </c>
      <c r="C175" s="7">
        <v>63.95</v>
      </c>
      <c r="D175" s="226">
        <f t="shared" si="6"/>
        <v>5.3599999999999994</v>
      </c>
      <c r="J175" s="4">
        <v>43111</v>
      </c>
      <c r="K175" s="226">
        <v>0.33999999999999631</v>
      </c>
      <c r="L175" s="226">
        <v>1.279999999999994</v>
      </c>
      <c r="M175" s="226">
        <v>3.7099999999999937</v>
      </c>
      <c r="N175" s="4">
        <v>43118</v>
      </c>
      <c r="O175" s="226">
        <v>0.71999999999999886</v>
      </c>
      <c r="P175" s="226">
        <v>1.6700000000000017</v>
      </c>
      <c r="Q175" s="226">
        <v>3.8500000000000085</v>
      </c>
      <c r="R175" s="4">
        <v>43118</v>
      </c>
      <c r="S175" s="226">
        <v>5.3599999999999994</v>
      </c>
      <c r="T175" s="7">
        <v>3</v>
      </c>
      <c r="U175" s="226">
        <v>4.5999999999999943</v>
      </c>
      <c r="V175" s="4">
        <v>43111</v>
      </c>
      <c r="W175" s="188">
        <v>207.67</v>
      </c>
      <c r="X175" s="188">
        <v>183.7</v>
      </c>
      <c r="Y175" s="6">
        <v>23.420999999999999</v>
      </c>
      <c r="Z175" s="6">
        <v>13.353999999999999</v>
      </c>
      <c r="AA175" s="4">
        <v>43118</v>
      </c>
      <c r="AB175" s="7">
        <v>612.75</v>
      </c>
      <c r="AC175" s="7">
        <v>12.938000000000001</v>
      </c>
      <c r="AD175" s="4">
        <v>43118</v>
      </c>
      <c r="AE175" s="8">
        <v>10.220000000000001</v>
      </c>
      <c r="AF175" s="8">
        <v>8.7669999999999995</v>
      </c>
      <c r="AG175" s="8">
        <v>14.817</v>
      </c>
      <c r="AH175" s="7">
        <v>17.652000000000001</v>
      </c>
      <c r="AI175" s="4">
        <v>42164</v>
      </c>
      <c r="AJ175" s="10">
        <v>1641774</v>
      </c>
      <c r="AK175" s="10">
        <v>483798</v>
      </c>
      <c r="AL175" s="10">
        <v>157943</v>
      </c>
      <c r="AM175" s="10">
        <v>861689</v>
      </c>
      <c r="AN175" s="10">
        <v>536555</v>
      </c>
      <c r="AO175" s="65">
        <f t="shared" si="4"/>
        <v>0.19847737873787744</v>
      </c>
      <c r="AP175" s="178">
        <f t="shared" si="5"/>
        <v>0.19803821963315291</v>
      </c>
      <c r="CF175" s="5">
        <v>42160</v>
      </c>
      <c r="CG175" s="17">
        <v>9610</v>
      </c>
      <c r="CH175" s="5">
        <v>42160</v>
      </c>
      <c r="CI175" s="17">
        <v>6525</v>
      </c>
      <c r="CJ175" s="5">
        <v>42160</v>
      </c>
      <c r="CK175" s="16">
        <v>1385</v>
      </c>
      <c r="CL175" s="5">
        <v>42167</v>
      </c>
      <c r="CM175" s="17">
        <v>821</v>
      </c>
      <c r="CN175" s="17">
        <v>3015</v>
      </c>
      <c r="CO175" s="4">
        <v>43185</v>
      </c>
      <c r="CP175" s="9">
        <v>140.83033333333336</v>
      </c>
      <c r="CQ175" s="15">
        <v>42167</v>
      </c>
      <c r="CR175" s="14">
        <v>635</v>
      </c>
      <c r="CS175" s="13">
        <v>42167</v>
      </c>
      <c r="CT175" s="12">
        <v>68</v>
      </c>
      <c r="CU175" s="4">
        <v>43112</v>
      </c>
      <c r="CV175" s="7">
        <v>87.52</v>
      </c>
      <c r="CW175" s="7">
        <v>43.91</v>
      </c>
      <c r="CX175" s="7">
        <v>133.6</v>
      </c>
      <c r="CY175" s="7">
        <v>37.97</v>
      </c>
      <c r="CZ175" s="7">
        <v>18.66</v>
      </c>
      <c r="DA175" s="4">
        <v>43111</v>
      </c>
      <c r="DB175" s="7">
        <v>58.33</v>
      </c>
      <c r="DC175" s="7">
        <v>184.17</v>
      </c>
      <c r="DD175" s="7">
        <v>115.14</v>
      </c>
      <c r="DE175" s="7">
        <v>46</v>
      </c>
      <c r="DF175" s="7">
        <v>58.5</v>
      </c>
      <c r="DG175" s="7">
        <v>59.18</v>
      </c>
      <c r="DH175" s="4">
        <v>43111</v>
      </c>
      <c r="DI175" s="7">
        <v>94.55</v>
      </c>
      <c r="DJ175" s="7">
        <v>102.37</v>
      </c>
      <c r="DK175" s="7">
        <v>70.25</v>
      </c>
      <c r="DL175" s="7">
        <v>34.909999999999997</v>
      </c>
      <c r="DM175" s="7">
        <v>117.43</v>
      </c>
      <c r="DN175" s="4">
        <v>43116</v>
      </c>
      <c r="DO175" s="7">
        <v>15.79</v>
      </c>
      <c r="DP175" s="7">
        <v>48.14</v>
      </c>
      <c r="DQ175" s="7">
        <v>16.100000000000001</v>
      </c>
      <c r="DR175" s="7">
        <v>14.91</v>
      </c>
    </row>
    <row r="176" spans="1:122" ht="15.75" customHeight="1">
      <c r="A176" s="4">
        <v>43117</v>
      </c>
      <c r="B176" s="7">
        <v>69.38</v>
      </c>
      <c r="C176" s="7">
        <v>63.97</v>
      </c>
      <c r="D176" s="226">
        <f t="shared" si="6"/>
        <v>5.4099999999999966</v>
      </c>
      <c r="J176" s="4">
        <v>43110</v>
      </c>
      <c r="K176" s="226">
        <v>0.35999999999999943</v>
      </c>
      <c r="L176" s="226">
        <v>1.25</v>
      </c>
      <c r="M176" s="226">
        <v>3.6300000000000026</v>
      </c>
      <c r="N176" s="4">
        <v>43117</v>
      </c>
      <c r="O176" s="226">
        <v>0.72999999999998977</v>
      </c>
      <c r="P176" s="226">
        <v>1.75</v>
      </c>
      <c r="Q176" s="226">
        <v>3.9899999999999949</v>
      </c>
      <c r="R176" s="4">
        <v>43117</v>
      </c>
      <c r="S176" s="226">
        <v>5.4099999999999966</v>
      </c>
      <c r="T176" s="7">
        <v>3.3199999999999932</v>
      </c>
      <c r="U176" s="226">
        <v>4.75</v>
      </c>
      <c r="V176" s="4">
        <v>43110</v>
      </c>
      <c r="W176" s="188">
        <v>208.07</v>
      </c>
      <c r="X176" s="188">
        <v>183.27</v>
      </c>
      <c r="Y176" s="6">
        <v>23.818999999999999</v>
      </c>
      <c r="Z176" s="6">
        <v>13.403</v>
      </c>
      <c r="AA176" s="4">
        <v>43117</v>
      </c>
      <c r="AB176" s="7">
        <v>612.5</v>
      </c>
      <c r="AC176" s="7">
        <v>12.835000000000001</v>
      </c>
      <c r="AD176" s="4">
        <v>43117</v>
      </c>
      <c r="AE176" s="8">
        <v>9.41</v>
      </c>
      <c r="AF176" s="8">
        <v>8.1020000000000003</v>
      </c>
      <c r="AG176" s="8">
        <v>14.163</v>
      </c>
      <c r="AH176" s="7">
        <v>17.033000000000001</v>
      </c>
      <c r="AI176" s="4">
        <v>42157</v>
      </c>
      <c r="AJ176" s="10">
        <v>1651499</v>
      </c>
      <c r="AK176" s="10">
        <v>494450</v>
      </c>
      <c r="AL176" s="10">
        <v>154932</v>
      </c>
      <c r="AM176" s="10">
        <v>881118</v>
      </c>
      <c r="AN176" s="10">
        <v>541163</v>
      </c>
      <c r="AO176" s="65">
        <f t="shared" si="4"/>
        <v>0.20558171697348893</v>
      </c>
      <c r="AP176" s="178">
        <f t="shared" si="5"/>
        <v>0.20584632506589468</v>
      </c>
      <c r="CF176" s="5">
        <v>42153</v>
      </c>
      <c r="CG176" s="17">
        <v>9586</v>
      </c>
      <c r="CH176" s="5">
        <v>42153</v>
      </c>
      <c r="CI176" s="17">
        <v>6583</v>
      </c>
      <c r="CJ176" s="5">
        <v>42153</v>
      </c>
      <c r="CK176" s="16">
        <v>1304</v>
      </c>
      <c r="CL176" s="5">
        <v>42160</v>
      </c>
      <c r="CM176" s="17">
        <v>751</v>
      </c>
      <c r="CN176" s="17">
        <v>2889</v>
      </c>
      <c r="CO176" s="4">
        <v>43184</v>
      </c>
      <c r="CP176" s="9">
        <v>141.55366666666666</v>
      </c>
      <c r="CQ176" s="15">
        <v>42160</v>
      </c>
      <c r="CR176" s="14">
        <v>642</v>
      </c>
      <c r="CS176" s="13">
        <v>42160</v>
      </c>
      <c r="CT176" s="12">
        <v>59</v>
      </c>
      <c r="CU176" s="4">
        <v>43111</v>
      </c>
      <c r="CV176" s="7">
        <v>86.93</v>
      </c>
      <c r="CW176" s="7">
        <v>43.27</v>
      </c>
      <c r="CX176" s="7">
        <v>132.57</v>
      </c>
      <c r="CY176" s="7">
        <v>37.590000000000003</v>
      </c>
      <c r="CZ176" s="7">
        <v>18.670000000000002</v>
      </c>
      <c r="DA176" s="4">
        <v>43110</v>
      </c>
      <c r="DB176" s="7">
        <v>56.52</v>
      </c>
      <c r="DC176" s="7">
        <v>178.7</v>
      </c>
      <c r="DD176" s="7">
        <v>112.01</v>
      </c>
      <c r="DE176" s="7">
        <v>43.99</v>
      </c>
      <c r="DF176" s="7">
        <v>55.41</v>
      </c>
      <c r="DG176" s="7">
        <v>57.65</v>
      </c>
      <c r="DH176" s="4">
        <v>43110</v>
      </c>
      <c r="DI176" s="7">
        <v>94.15</v>
      </c>
      <c r="DJ176" s="7">
        <v>102.08</v>
      </c>
      <c r="DK176" s="7">
        <v>69.510000000000005</v>
      </c>
      <c r="DL176" s="7">
        <v>35.04</v>
      </c>
      <c r="DM176" s="7">
        <v>116.48</v>
      </c>
      <c r="DN176" s="4">
        <v>43115</v>
      </c>
      <c r="DO176" s="7">
        <v>15.94</v>
      </c>
      <c r="DP176" s="7">
        <v>48.575000000000003</v>
      </c>
      <c r="DQ176" s="7">
        <v>16.204999999999998</v>
      </c>
      <c r="DR176" s="7">
        <v>14.92</v>
      </c>
    </row>
    <row r="177" spans="1:122" ht="15.75" customHeight="1">
      <c r="A177" s="4">
        <v>43116</v>
      </c>
      <c r="B177" s="7">
        <v>69.150000000000006</v>
      </c>
      <c r="C177" s="7">
        <v>63.73</v>
      </c>
      <c r="D177" s="226">
        <f t="shared" si="6"/>
        <v>5.4200000000000088</v>
      </c>
      <c r="J177" s="4">
        <v>43109</v>
      </c>
      <c r="K177" s="226">
        <v>0.25999999999999801</v>
      </c>
      <c r="L177" s="226">
        <v>1.0600000000000023</v>
      </c>
      <c r="M177" s="226">
        <v>3.230000000000004</v>
      </c>
      <c r="N177" s="4">
        <v>43116</v>
      </c>
      <c r="O177" s="226">
        <v>0.70000000000000284</v>
      </c>
      <c r="P177" s="226">
        <v>1.6800000000000068</v>
      </c>
      <c r="Q177" s="226">
        <v>3.9300000000000068</v>
      </c>
      <c r="R177" s="4">
        <v>43116</v>
      </c>
      <c r="S177" s="226">
        <v>5.4200000000000088</v>
      </c>
      <c r="T177" s="7">
        <v>2.3100000000000023</v>
      </c>
      <c r="U177" s="226">
        <v>4.7500000000000071</v>
      </c>
      <c r="V177" s="4">
        <v>43109</v>
      </c>
      <c r="W177" s="188">
        <v>206.62</v>
      </c>
      <c r="X177" s="188">
        <v>183.62</v>
      </c>
      <c r="Y177" s="6">
        <v>23.82</v>
      </c>
      <c r="Z177" s="6">
        <v>14.16</v>
      </c>
      <c r="AA177" s="4">
        <v>43116</v>
      </c>
      <c r="AB177" s="7">
        <v>615</v>
      </c>
      <c r="AC177" s="7">
        <v>13.4</v>
      </c>
      <c r="AD177" s="4">
        <v>43116</v>
      </c>
      <c r="AE177" s="8">
        <v>8.91</v>
      </c>
      <c r="AF177" s="8">
        <v>7.9390000000000001</v>
      </c>
      <c r="AG177" s="8">
        <v>13.657999999999999</v>
      </c>
      <c r="AH177" s="7">
        <v>16.632999999999999</v>
      </c>
      <c r="AI177" s="4">
        <v>42150</v>
      </c>
      <c r="AJ177" s="10">
        <v>1614397</v>
      </c>
      <c r="AK177" s="10">
        <v>502001</v>
      </c>
      <c r="AL177" s="10">
        <v>154010</v>
      </c>
      <c r="AM177" s="10">
        <v>880746</v>
      </c>
      <c r="AN177" s="10">
        <v>534528</v>
      </c>
      <c r="AO177" s="65">
        <f t="shared" si="4"/>
        <v>0.21555478609041023</v>
      </c>
      <c r="AP177" s="178">
        <f t="shared" si="5"/>
        <v>0.21445654321706495</v>
      </c>
      <c r="CF177" s="5">
        <v>42146</v>
      </c>
      <c r="CG177" s="17">
        <v>9566</v>
      </c>
      <c r="CH177" s="5">
        <v>42146</v>
      </c>
      <c r="CI177" s="17">
        <v>6369</v>
      </c>
      <c r="CJ177" s="5">
        <v>42146</v>
      </c>
      <c r="CK177" s="16">
        <v>1394</v>
      </c>
      <c r="CL177" s="5">
        <v>42153</v>
      </c>
      <c r="CM177" s="17">
        <v>788</v>
      </c>
      <c r="CN177" s="17">
        <v>2876</v>
      </c>
      <c r="CO177" s="4">
        <v>43183</v>
      </c>
      <c r="CP177" s="9">
        <v>142.37366666666665</v>
      </c>
      <c r="CQ177" s="15">
        <v>42153</v>
      </c>
      <c r="CR177" s="14">
        <v>646</v>
      </c>
      <c r="CS177" s="13">
        <v>42153</v>
      </c>
      <c r="CT177" s="12">
        <v>44</v>
      </c>
      <c r="CU177" s="4">
        <v>43110</v>
      </c>
      <c r="CV177" s="7">
        <v>86.08</v>
      </c>
      <c r="CW177" s="7">
        <v>42.9</v>
      </c>
      <c r="CX177" s="7">
        <v>128.66</v>
      </c>
      <c r="CY177" s="7">
        <v>37.47</v>
      </c>
      <c r="CZ177" s="7">
        <v>18.75</v>
      </c>
      <c r="DA177" s="4">
        <v>43109</v>
      </c>
      <c r="DB177" s="7">
        <v>55.47</v>
      </c>
      <c r="DC177" s="7">
        <v>177.95</v>
      </c>
      <c r="DD177" s="7">
        <v>111.71</v>
      </c>
      <c r="DE177" s="7">
        <v>44.55</v>
      </c>
      <c r="DF177" s="7">
        <v>55.52</v>
      </c>
      <c r="DG177" s="7">
        <v>57.93</v>
      </c>
      <c r="DH177" s="4">
        <v>43109</v>
      </c>
      <c r="DI177" s="7">
        <v>94.1</v>
      </c>
      <c r="DJ177" s="7">
        <v>101.72</v>
      </c>
      <c r="DK177" s="7">
        <v>69</v>
      </c>
      <c r="DL177" s="7">
        <v>35.1</v>
      </c>
      <c r="DM177" s="7">
        <v>116.04</v>
      </c>
      <c r="DN177" s="4">
        <v>43112</v>
      </c>
      <c r="DO177" s="7">
        <v>15.92</v>
      </c>
      <c r="DP177" s="7">
        <v>48.61</v>
      </c>
      <c r="DQ177" s="7">
        <v>16.25</v>
      </c>
      <c r="DR177" s="7">
        <v>14.72</v>
      </c>
    </row>
    <row r="178" spans="1:122" ht="15.75" customHeight="1">
      <c r="A178" s="4">
        <v>43115</v>
      </c>
      <c r="B178" s="7">
        <v>70.260000000000005</v>
      </c>
      <c r="C178" s="226"/>
      <c r="D178" s="226"/>
      <c r="J178" s="4">
        <v>43108</v>
      </c>
      <c r="K178" s="226">
        <v>0.10999999999999943</v>
      </c>
      <c r="L178" s="226">
        <v>0.73999999999999488</v>
      </c>
      <c r="M178" s="226">
        <v>2.7199999999999989</v>
      </c>
      <c r="N178" s="4">
        <v>43115</v>
      </c>
      <c r="O178" s="226">
        <v>0.78000000000000114</v>
      </c>
      <c r="P178" s="226">
        <v>1.8400000000000034</v>
      </c>
      <c r="Q178" s="226">
        <v>4.2400000000000091</v>
      </c>
      <c r="R178" s="4">
        <v>43115</v>
      </c>
      <c r="S178" s="226"/>
      <c r="T178" s="7">
        <v>3.5799999999999983</v>
      </c>
      <c r="U178" s="226"/>
      <c r="V178" s="4">
        <v>43108</v>
      </c>
      <c r="W178" s="188">
        <v>204.54</v>
      </c>
      <c r="X178" s="188">
        <v>179.18</v>
      </c>
      <c r="Y178" s="6">
        <v>24.177</v>
      </c>
      <c r="Z178" s="6">
        <v>13.526</v>
      </c>
      <c r="AA178" s="4">
        <v>43115</v>
      </c>
      <c r="AB178" s="7">
        <v>618.75</v>
      </c>
      <c r="AC178" s="7">
        <v>12.874000000000001</v>
      </c>
      <c r="AD178" s="4">
        <v>43115</v>
      </c>
      <c r="AE178" s="8"/>
      <c r="AF178" s="8">
        <v>7.1340000000000003</v>
      </c>
      <c r="AG178" s="8"/>
      <c r="AH178" s="7">
        <v>16.545999999999999</v>
      </c>
      <c r="AI178" s="4">
        <v>42143</v>
      </c>
      <c r="AJ178" s="10">
        <v>1621198</v>
      </c>
      <c r="AK178" s="10">
        <v>504615</v>
      </c>
      <c r="AL178" s="10">
        <v>161184</v>
      </c>
      <c r="AM178" s="10">
        <v>892555</v>
      </c>
      <c r="AN178" s="10">
        <v>542015</v>
      </c>
      <c r="AO178" s="65">
        <f t="shared" si="4"/>
        <v>0.2118377890917704</v>
      </c>
      <c r="AP178" s="178">
        <f t="shared" si="5"/>
        <v>0.21622281794080675</v>
      </c>
      <c r="CF178" s="5">
        <v>42139</v>
      </c>
      <c r="CG178" s="17">
        <v>9262</v>
      </c>
      <c r="CH178" s="5">
        <v>42139</v>
      </c>
      <c r="CI178" s="17">
        <v>6550</v>
      </c>
      <c r="CJ178" s="5">
        <v>42139</v>
      </c>
      <c r="CK178" s="16">
        <v>1345</v>
      </c>
      <c r="CL178" s="5">
        <v>42146</v>
      </c>
      <c r="CM178" s="17">
        <v>681</v>
      </c>
      <c r="CN178" s="17">
        <v>2981</v>
      </c>
      <c r="CO178" s="4">
        <v>43182</v>
      </c>
      <c r="CP178" s="9">
        <v>143.512</v>
      </c>
      <c r="CQ178" s="15">
        <v>42146</v>
      </c>
      <c r="CR178" s="14">
        <v>659</v>
      </c>
      <c r="CS178" s="13">
        <v>42146</v>
      </c>
      <c r="CT178" s="12">
        <v>24</v>
      </c>
      <c r="CU178" s="4">
        <v>43109</v>
      </c>
      <c r="CV178" s="7">
        <v>86.77</v>
      </c>
      <c r="CW178" s="7">
        <v>42.87</v>
      </c>
      <c r="CX178" s="7">
        <v>127.84</v>
      </c>
      <c r="CY178" s="7">
        <v>37.71</v>
      </c>
      <c r="CZ178" s="7">
        <v>18.41</v>
      </c>
      <c r="DA178" s="4">
        <v>43108</v>
      </c>
      <c r="DB178" s="7">
        <v>55.62</v>
      </c>
      <c r="DC178" s="7">
        <v>178.53</v>
      </c>
      <c r="DD178" s="7">
        <v>112.71</v>
      </c>
      <c r="DE178" s="7">
        <v>45.92</v>
      </c>
      <c r="DF178" s="7">
        <v>55.39</v>
      </c>
      <c r="DG178" s="7">
        <v>57.46</v>
      </c>
      <c r="DH178" s="4">
        <v>43108</v>
      </c>
      <c r="DI178" s="7">
        <v>94.22</v>
      </c>
      <c r="DJ178" s="7">
        <v>102.06</v>
      </c>
      <c r="DK178" s="7">
        <v>69.39</v>
      </c>
      <c r="DL178" s="7">
        <v>36.01</v>
      </c>
      <c r="DM178" s="7">
        <v>115.99</v>
      </c>
      <c r="DN178" s="4">
        <v>43111</v>
      </c>
      <c r="DO178" s="7">
        <v>15.86</v>
      </c>
      <c r="DP178" s="7">
        <v>48.145000000000003</v>
      </c>
      <c r="DQ178" s="7">
        <v>16.28</v>
      </c>
      <c r="DR178" s="7">
        <v>14.7</v>
      </c>
    </row>
    <row r="179" spans="1:122" ht="15.75" customHeight="1">
      <c r="A179" s="4">
        <v>43112</v>
      </c>
      <c r="B179" s="7">
        <v>69.87</v>
      </c>
      <c r="C179" s="7">
        <v>64.3</v>
      </c>
      <c r="D179" s="7">
        <f t="shared" ref="D179:D212" si="7">B179-C179</f>
        <v>5.5700000000000074</v>
      </c>
      <c r="J179" s="4">
        <v>43105</v>
      </c>
      <c r="K179" s="226">
        <v>0.14000000000000057</v>
      </c>
      <c r="L179" s="226">
        <v>0.82000000000000028</v>
      </c>
      <c r="M179" s="226">
        <v>2.8299999999999983</v>
      </c>
      <c r="N179" s="4">
        <v>43112</v>
      </c>
      <c r="O179" s="226">
        <v>0.89000000000000057</v>
      </c>
      <c r="P179" s="226">
        <v>2.0500000000000114</v>
      </c>
      <c r="Q179" s="226">
        <v>4.460000000000008</v>
      </c>
      <c r="R179" s="4">
        <v>43112</v>
      </c>
      <c r="S179" s="226">
        <v>5.5700000000000074</v>
      </c>
      <c r="T179" s="226">
        <v>3.5799999999999983</v>
      </c>
      <c r="U179" s="226">
        <v>4.5</v>
      </c>
      <c r="V179" s="4">
        <v>43105</v>
      </c>
      <c r="W179" s="188">
        <v>205.87</v>
      </c>
      <c r="X179" s="188">
        <v>178.58</v>
      </c>
      <c r="Y179" s="6">
        <v>24.98</v>
      </c>
      <c r="Z179" s="6">
        <v>13.54</v>
      </c>
      <c r="AA179" s="4">
        <v>43112</v>
      </c>
      <c r="AB179" s="7">
        <v>612.75</v>
      </c>
      <c r="AC179" s="7">
        <v>13.659000000000001</v>
      </c>
      <c r="AD179" s="4">
        <v>43112</v>
      </c>
      <c r="AE179" s="8">
        <v>8.5399999999999991</v>
      </c>
      <c r="AF179" s="8">
        <v>7.0739999999999998</v>
      </c>
      <c r="AG179" s="8">
        <v>13.036</v>
      </c>
      <c r="AH179" s="7">
        <v>16.71</v>
      </c>
      <c r="AI179" s="4">
        <v>42136</v>
      </c>
      <c r="AJ179" s="10">
        <v>1731678</v>
      </c>
      <c r="AK179" s="10">
        <v>512443</v>
      </c>
      <c r="AL179" s="10">
        <v>192231</v>
      </c>
      <c r="AM179" s="10">
        <v>926687</v>
      </c>
      <c r="AN179" s="10">
        <v>604581</v>
      </c>
      <c r="AO179" s="65">
        <f t="shared" si="4"/>
        <v>0.18491428545029734</v>
      </c>
      <c r="AP179" s="178">
        <f t="shared" si="5"/>
        <v>0.18600802227665883</v>
      </c>
      <c r="CF179" s="5">
        <v>42132</v>
      </c>
      <c r="CG179" s="17">
        <v>9374</v>
      </c>
      <c r="CH179" s="5">
        <v>42132</v>
      </c>
      <c r="CI179" s="17">
        <v>6682</v>
      </c>
      <c r="CJ179" s="5">
        <v>42132</v>
      </c>
      <c r="CK179" s="16">
        <v>1419</v>
      </c>
      <c r="CL179" s="5">
        <v>42139</v>
      </c>
      <c r="CM179" s="17">
        <v>761</v>
      </c>
      <c r="CN179" s="17">
        <v>2722</v>
      </c>
      <c r="CO179" s="4">
        <v>43181</v>
      </c>
      <c r="CP179" s="9">
        <v>144.13213333333334</v>
      </c>
      <c r="CQ179" s="15">
        <v>42139</v>
      </c>
      <c r="CR179" s="14">
        <v>660</v>
      </c>
      <c r="CS179" s="13">
        <v>42139</v>
      </c>
      <c r="CT179" s="12">
        <v>21</v>
      </c>
      <c r="CU179" s="4">
        <v>43108</v>
      </c>
      <c r="CV179" s="7">
        <v>87.14</v>
      </c>
      <c r="CW179" s="7">
        <v>43.08</v>
      </c>
      <c r="CX179" s="7">
        <v>128.53</v>
      </c>
      <c r="CY179" s="7">
        <v>37.72</v>
      </c>
      <c r="CZ179" s="7">
        <v>18.059999999999999</v>
      </c>
      <c r="DA179" s="4">
        <v>43105</v>
      </c>
      <c r="DB179" s="7">
        <v>55.24</v>
      </c>
      <c r="DC179" s="7">
        <v>176.51</v>
      </c>
      <c r="DD179" s="7">
        <v>112.17</v>
      </c>
      <c r="DE179" s="7">
        <v>46.39</v>
      </c>
      <c r="DF179" s="7">
        <v>55.02</v>
      </c>
      <c r="DG179" s="7">
        <v>56.88</v>
      </c>
      <c r="DH179" s="4">
        <v>43105</v>
      </c>
      <c r="DI179" s="7">
        <v>94.03</v>
      </c>
      <c r="DJ179" s="7">
        <v>102.16</v>
      </c>
      <c r="DK179" s="7">
        <v>69.34</v>
      </c>
      <c r="DL179" s="7">
        <v>36.159999999999997</v>
      </c>
      <c r="DM179" s="7">
        <v>116.28</v>
      </c>
      <c r="DN179" s="4">
        <v>43110</v>
      </c>
      <c r="DO179" s="7">
        <v>15.73</v>
      </c>
      <c r="DP179" s="7">
        <v>48.15</v>
      </c>
      <c r="DQ179" s="7">
        <v>16.094999999999999</v>
      </c>
      <c r="DR179" s="7">
        <v>14.52</v>
      </c>
    </row>
    <row r="180" spans="1:122" ht="15.75" customHeight="1">
      <c r="A180" s="4">
        <v>43111</v>
      </c>
      <c r="B180" s="7">
        <v>69.260000000000005</v>
      </c>
      <c r="C180" s="7">
        <v>63.8</v>
      </c>
      <c r="D180" s="7">
        <f t="shared" si="7"/>
        <v>5.460000000000008</v>
      </c>
      <c r="J180" s="4">
        <v>43104</v>
      </c>
      <c r="K180" s="226">
        <v>0.28000000000000114</v>
      </c>
      <c r="L180" s="226">
        <v>1.1400000000000006</v>
      </c>
      <c r="M180" s="226">
        <v>3.4199999999999946</v>
      </c>
      <c r="N180" s="4">
        <v>43111</v>
      </c>
      <c r="O180" s="226">
        <v>0.89000000000000057</v>
      </c>
      <c r="P180" s="226">
        <v>1.9900000000000091</v>
      </c>
      <c r="Q180" s="226">
        <v>4.3400000000000034</v>
      </c>
      <c r="R180" s="4">
        <v>43111</v>
      </c>
      <c r="S180" s="226">
        <v>5.460000000000008</v>
      </c>
      <c r="T180" s="226">
        <v>2.8500000000000085</v>
      </c>
      <c r="U180" s="226">
        <v>4.5</v>
      </c>
      <c r="V180" s="4">
        <v>43104</v>
      </c>
      <c r="W180" s="188">
        <v>207.7</v>
      </c>
      <c r="X180" s="188">
        <v>180.67</v>
      </c>
      <c r="Y180" s="6">
        <v>25.224</v>
      </c>
      <c r="Z180" s="6">
        <v>13.871</v>
      </c>
      <c r="AA180" s="4">
        <v>43111</v>
      </c>
      <c r="AB180" s="7">
        <v>618</v>
      </c>
      <c r="AC180" s="7">
        <v>13.015000000000001</v>
      </c>
      <c r="AD180" s="4">
        <v>43111</v>
      </c>
      <c r="AE180" s="8">
        <v>8.81</v>
      </c>
      <c r="AF180" s="8">
        <v>8.1069999999999993</v>
      </c>
      <c r="AG180" s="8">
        <v>13.313000000000001</v>
      </c>
      <c r="AH180" s="7">
        <v>16.875</v>
      </c>
      <c r="AI180" s="4">
        <v>42129</v>
      </c>
      <c r="AJ180" s="10">
        <v>1750082</v>
      </c>
      <c r="AK180" s="10">
        <v>530764</v>
      </c>
      <c r="AL180" s="10">
        <v>205058</v>
      </c>
      <c r="AM180" s="10">
        <v>925721</v>
      </c>
      <c r="AN180" s="10">
        <v>597211</v>
      </c>
      <c r="AO180" s="65">
        <f t="shared" si="4"/>
        <v>0.18610899375000714</v>
      </c>
      <c r="AP180" s="178">
        <f t="shared" si="5"/>
        <v>0.18771120438928005</v>
      </c>
      <c r="CF180" s="5">
        <v>42125</v>
      </c>
      <c r="CG180" s="17">
        <v>9369</v>
      </c>
      <c r="CH180" s="5">
        <v>42125</v>
      </c>
      <c r="CI180" s="17">
        <v>6740</v>
      </c>
      <c r="CJ180" s="5">
        <v>42125</v>
      </c>
      <c r="CK180" s="16">
        <v>1554</v>
      </c>
      <c r="CL180" s="5">
        <v>42132</v>
      </c>
      <c r="CM180" s="17">
        <v>786</v>
      </c>
      <c r="CN180" s="17">
        <v>2713</v>
      </c>
      <c r="CO180" s="4">
        <v>43180</v>
      </c>
      <c r="CP180" s="9">
        <v>144.46673333333334</v>
      </c>
      <c r="CQ180" s="15">
        <v>42132</v>
      </c>
      <c r="CR180" s="14">
        <v>668</v>
      </c>
      <c r="CS180" s="13">
        <v>42132</v>
      </c>
      <c r="CT180" s="12">
        <v>16</v>
      </c>
      <c r="CU180" s="4">
        <v>43105</v>
      </c>
      <c r="CV180" s="7">
        <v>86.75</v>
      </c>
      <c r="CW180" s="7">
        <v>43.1</v>
      </c>
      <c r="CX180" s="7">
        <v>127.9</v>
      </c>
      <c r="CY180" s="7">
        <v>37.82</v>
      </c>
      <c r="CZ180" s="7">
        <v>18.059999999999999</v>
      </c>
      <c r="DA180" s="4">
        <v>43104</v>
      </c>
      <c r="DB180" s="7">
        <v>55.11</v>
      </c>
      <c r="DC180" s="7">
        <v>177.27</v>
      </c>
      <c r="DD180" s="7">
        <v>110.95</v>
      </c>
      <c r="DE180" s="7">
        <v>46.84</v>
      </c>
      <c r="DF180" s="7">
        <v>55.65</v>
      </c>
      <c r="DG180" s="7">
        <v>56.99</v>
      </c>
      <c r="DH180" s="4">
        <v>43104</v>
      </c>
      <c r="DI180" s="7">
        <v>93.59</v>
      </c>
      <c r="DJ180" s="7">
        <v>102.15</v>
      </c>
      <c r="DK180" s="7">
        <v>68.680000000000007</v>
      </c>
      <c r="DL180" s="7">
        <v>36.229999999999997</v>
      </c>
      <c r="DM180" s="7">
        <v>116.01</v>
      </c>
      <c r="DN180" s="4">
        <v>43109</v>
      </c>
      <c r="DO180" s="7">
        <v>15.795</v>
      </c>
      <c r="DP180" s="7">
        <v>48.3</v>
      </c>
      <c r="DQ180" s="7">
        <v>15.845000000000001</v>
      </c>
      <c r="DR180" s="7">
        <v>14.5</v>
      </c>
    </row>
    <row r="181" spans="1:122" ht="15.75" customHeight="1">
      <c r="A181" s="4">
        <v>43110</v>
      </c>
      <c r="B181" s="7">
        <v>69.2</v>
      </c>
      <c r="C181" s="7">
        <v>63.57</v>
      </c>
      <c r="D181" s="7">
        <f t="shared" si="7"/>
        <v>5.6300000000000026</v>
      </c>
      <c r="J181" s="4">
        <v>43103</v>
      </c>
      <c r="K181" s="226">
        <v>0.22000000000000597</v>
      </c>
      <c r="L181" s="226">
        <v>1.0500000000000043</v>
      </c>
      <c r="M181" s="226">
        <v>3.2000000000000028</v>
      </c>
      <c r="N181" s="4">
        <v>43110</v>
      </c>
      <c r="O181" s="226">
        <v>0.85000000000000853</v>
      </c>
      <c r="P181" s="226">
        <v>1.9300000000000068</v>
      </c>
      <c r="Q181" s="226">
        <v>4.2400000000000091</v>
      </c>
      <c r="R181" s="4">
        <v>43110</v>
      </c>
      <c r="S181" s="226">
        <v>5.6300000000000026</v>
      </c>
      <c r="T181" s="226">
        <v>2.8900000000000006</v>
      </c>
      <c r="U181" s="226">
        <v>4.6000000000000014</v>
      </c>
      <c r="V181" s="4">
        <v>43103</v>
      </c>
      <c r="W181" s="188">
        <v>208.8</v>
      </c>
      <c r="X181" s="188">
        <v>179.74</v>
      </c>
      <c r="Y181" s="6">
        <v>26.065999999999999</v>
      </c>
      <c r="Z181" s="6">
        <v>13.861000000000001</v>
      </c>
      <c r="AA181" s="4">
        <v>43110</v>
      </c>
      <c r="AB181" s="7">
        <v>613</v>
      </c>
      <c r="AC181" s="7">
        <v>12.522</v>
      </c>
      <c r="AD181" s="4">
        <v>43110</v>
      </c>
      <c r="AE181" s="7">
        <v>9</v>
      </c>
      <c r="AF181" s="8">
        <v>8.1080000000000005</v>
      </c>
      <c r="AG181" s="8">
        <v>13.603</v>
      </c>
      <c r="AH181" s="7">
        <v>17.38</v>
      </c>
      <c r="AI181" s="4">
        <v>42122</v>
      </c>
      <c r="AJ181" s="10">
        <v>1717417</v>
      </c>
      <c r="AK181" s="10">
        <v>521704</v>
      </c>
      <c r="AL181" s="10">
        <v>206860</v>
      </c>
      <c r="AM181" s="10">
        <v>895204</v>
      </c>
      <c r="AN181" s="10">
        <v>574587</v>
      </c>
      <c r="AO181" s="65">
        <f t="shared" si="4"/>
        <v>0.18332414317547807</v>
      </c>
      <c r="AP181" s="178">
        <f t="shared" si="5"/>
        <v>0.18668558655236323</v>
      </c>
      <c r="CF181" s="5">
        <v>42118</v>
      </c>
      <c r="CG181" s="17">
        <v>9373</v>
      </c>
      <c r="CH181" s="5">
        <v>42118</v>
      </c>
      <c r="CI181" s="17">
        <v>7150</v>
      </c>
      <c r="CJ181" s="5">
        <v>42118</v>
      </c>
      <c r="CK181" s="16">
        <v>1476</v>
      </c>
      <c r="CL181" s="5">
        <v>42125</v>
      </c>
      <c r="CM181" s="17">
        <v>695</v>
      </c>
      <c r="CN181" s="17">
        <v>2667</v>
      </c>
      <c r="CO181" s="4">
        <v>43179</v>
      </c>
      <c r="CP181" s="9">
        <v>144.37253333333334</v>
      </c>
      <c r="CQ181" s="15">
        <v>42125</v>
      </c>
      <c r="CR181" s="14">
        <v>679</v>
      </c>
      <c r="CS181" s="13">
        <v>42125</v>
      </c>
      <c r="CT181" s="12">
        <v>17</v>
      </c>
      <c r="CU181" s="4">
        <v>43104</v>
      </c>
      <c r="CV181" s="7">
        <v>86.82</v>
      </c>
      <c r="CW181" s="7">
        <v>43.04</v>
      </c>
      <c r="CX181" s="7">
        <v>128.11000000000001</v>
      </c>
      <c r="CY181" s="7">
        <v>38.119999999999997</v>
      </c>
      <c r="CZ181" s="7">
        <v>18.52</v>
      </c>
      <c r="DA181" s="4">
        <v>43103</v>
      </c>
      <c r="DB181" s="7">
        <v>54.94</v>
      </c>
      <c r="DC181" s="7">
        <v>176.34</v>
      </c>
      <c r="DD181" s="7">
        <v>110.93</v>
      </c>
      <c r="DE181" s="7">
        <v>45.33</v>
      </c>
      <c r="DF181" s="7">
        <v>54.77</v>
      </c>
      <c r="DG181" s="7">
        <v>56.34</v>
      </c>
      <c r="DH181" s="4">
        <v>43103</v>
      </c>
      <c r="DI181" s="7">
        <v>93.29</v>
      </c>
      <c r="DJ181" s="7">
        <v>102.43</v>
      </c>
      <c r="DK181" s="7">
        <v>68.61</v>
      </c>
      <c r="DL181" s="7">
        <v>36.36</v>
      </c>
      <c r="DM181" s="7">
        <v>116.46</v>
      </c>
      <c r="DN181" s="4">
        <v>43108</v>
      </c>
      <c r="DO181" s="7">
        <v>15.775</v>
      </c>
      <c r="DP181" s="7">
        <v>48.034999999999997</v>
      </c>
      <c r="DQ181" s="7">
        <v>15.9</v>
      </c>
      <c r="DR181" s="7">
        <v>14.52</v>
      </c>
    </row>
    <row r="182" spans="1:122" ht="15.75" customHeight="1">
      <c r="A182" s="4">
        <v>43109</v>
      </c>
      <c r="B182" s="7">
        <v>68.819999999999993</v>
      </c>
      <c r="C182" s="7">
        <v>62.96</v>
      </c>
      <c r="D182" s="7">
        <f t="shared" si="7"/>
        <v>5.8599999999999923</v>
      </c>
      <c r="J182" s="4">
        <v>43102</v>
      </c>
      <c r="K182" s="226">
        <v>3.9999999999999147E-2</v>
      </c>
      <c r="L182" s="226">
        <v>0.64999999999999858</v>
      </c>
      <c r="M182" s="226">
        <v>2.5599999999999952</v>
      </c>
      <c r="N182" s="4">
        <v>43109</v>
      </c>
      <c r="O182" s="226">
        <v>0.85999999999999943</v>
      </c>
      <c r="P182" s="226">
        <v>1.8999999999999915</v>
      </c>
      <c r="Q182" s="226">
        <v>4.0599999999999881</v>
      </c>
      <c r="R182" s="4">
        <v>43109</v>
      </c>
      <c r="S182" s="226">
        <v>5.8599999999999923</v>
      </c>
      <c r="T182" s="226">
        <v>3.6599999999999966</v>
      </c>
      <c r="U182" s="226">
        <v>4.6999999999999957</v>
      </c>
      <c r="V182" s="4">
        <v>43102</v>
      </c>
      <c r="W182" s="188">
        <v>205.84</v>
      </c>
      <c r="X182" s="188">
        <v>176.31</v>
      </c>
      <c r="Y182" s="6">
        <v>26.082999999999998</v>
      </c>
      <c r="Z182" s="6">
        <v>13.68</v>
      </c>
      <c r="AA182" s="4">
        <v>43109</v>
      </c>
      <c r="AB182" s="7">
        <v>606.5</v>
      </c>
      <c r="AC182" s="7">
        <v>13.025</v>
      </c>
      <c r="AD182" s="4">
        <v>43109</v>
      </c>
      <c r="AE182" s="7">
        <v>9.5299999999999994</v>
      </c>
      <c r="AF182" s="8">
        <v>7.4119999999999999</v>
      </c>
      <c r="AG182" s="8">
        <v>14.23</v>
      </c>
      <c r="AH182" s="7">
        <v>17.076000000000001</v>
      </c>
      <c r="AI182" s="4">
        <v>42115</v>
      </c>
      <c r="AJ182" s="10">
        <v>1723025</v>
      </c>
      <c r="AK182" s="10">
        <v>519353</v>
      </c>
      <c r="AL182" s="10">
        <v>196261</v>
      </c>
      <c r="AM182" s="10">
        <v>903278</v>
      </c>
      <c r="AN182" s="10">
        <v>578434</v>
      </c>
      <c r="AO182" s="65">
        <f t="shared" si="4"/>
        <v>0.18751440054555216</v>
      </c>
      <c r="AP182" s="178">
        <f t="shared" si="5"/>
        <v>0.18853121690050928</v>
      </c>
      <c r="CF182" s="5">
        <v>42111</v>
      </c>
      <c r="CG182" s="17">
        <v>9366</v>
      </c>
      <c r="CH182" s="5">
        <v>42111</v>
      </c>
      <c r="CI182" s="17">
        <v>7117</v>
      </c>
      <c r="CJ182" s="5">
        <v>42111</v>
      </c>
      <c r="CK182" s="16">
        <v>1711</v>
      </c>
      <c r="CL182" s="5">
        <v>42118</v>
      </c>
      <c r="CM182" s="17">
        <v>894</v>
      </c>
      <c r="CN182" s="17">
        <v>2634</v>
      </c>
      <c r="CO182" s="4">
        <v>43178</v>
      </c>
      <c r="CP182" s="9">
        <v>144.65113333333332</v>
      </c>
      <c r="CQ182" s="15">
        <v>42118</v>
      </c>
      <c r="CR182" s="14">
        <v>703</v>
      </c>
      <c r="CS182" s="13">
        <v>42118</v>
      </c>
      <c r="CT182" s="12">
        <v>16</v>
      </c>
      <c r="CU182" s="4">
        <v>43103</v>
      </c>
      <c r="CV182" s="7">
        <v>86.7</v>
      </c>
      <c r="CW182" s="7">
        <v>42.87</v>
      </c>
      <c r="CX182" s="7">
        <v>128.51</v>
      </c>
      <c r="CY182" s="7">
        <v>37.65</v>
      </c>
      <c r="CZ182" s="7">
        <v>18.45</v>
      </c>
      <c r="DA182" s="4">
        <v>43102</v>
      </c>
      <c r="DB182" s="7">
        <v>54.26</v>
      </c>
      <c r="DC182" s="7">
        <v>172.92</v>
      </c>
      <c r="DD182" s="7">
        <v>109.3</v>
      </c>
      <c r="DE182" s="7">
        <v>44.3</v>
      </c>
      <c r="DF182" s="7">
        <v>54.77</v>
      </c>
      <c r="DG182" s="7">
        <v>55.32</v>
      </c>
      <c r="DH182" s="4">
        <v>43102</v>
      </c>
      <c r="DI182" s="7">
        <v>92.8</v>
      </c>
      <c r="DJ182" s="7">
        <v>101.75</v>
      </c>
      <c r="DK182" s="7">
        <v>67.180000000000007</v>
      </c>
      <c r="DL182" s="7">
        <v>36.270000000000003</v>
      </c>
      <c r="DM182" s="7">
        <v>114.77</v>
      </c>
      <c r="DN182" s="4">
        <v>43105</v>
      </c>
      <c r="DO182" s="7">
        <v>15.765000000000001</v>
      </c>
      <c r="DP182" s="7">
        <v>47.825000000000003</v>
      </c>
      <c r="DQ182" s="7">
        <v>15.955</v>
      </c>
      <c r="DR182" s="7">
        <v>14.43</v>
      </c>
    </row>
    <row r="183" spans="1:122" ht="15.75" customHeight="1">
      <c r="A183" s="4">
        <v>43108</v>
      </c>
      <c r="B183" s="7">
        <v>67.78</v>
      </c>
      <c r="C183" s="7">
        <v>61.73</v>
      </c>
      <c r="D183" s="7">
        <f t="shared" si="7"/>
        <v>6.0500000000000043</v>
      </c>
      <c r="J183" s="4">
        <v>43098</v>
      </c>
      <c r="K183" s="7">
        <v>2.0000000000003126E-2</v>
      </c>
      <c r="L183" s="7">
        <v>0.66000000000000369</v>
      </c>
      <c r="M183" s="7">
        <v>2.6700000000000017</v>
      </c>
      <c r="N183" s="4">
        <v>43108</v>
      </c>
      <c r="O183" s="226">
        <v>0.82999999999999829</v>
      </c>
      <c r="P183" s="226">
        <v>1.7600000000000051</v>
      </c>
      <c r="Q183" s="226">
        <v>3.7800000000000011</v>
      </c>
      <c r="R183" s="4">
        <v>43108</v>
      </c>
      <c r="S183" s="226">
        <v>6.0500000000000043</v>
      </c>
      <c r="T183" s="226">
        <v>2.8799999999999955</v>
      </c>
      <c r="U183" s="226">
        <v>4.7000000000000099</v>
      </c>
      <c r="V183" s="4">
        <v>43098</v>
      </c>
      <c r="W183" s="188">
        <v>207.55</v>
      </c>
      <c r="X183" s="188">
        <v>179.92</v>
      </c>
      <c r="Y183" s="6">
        <v>26.440999999999999</v>
      </c>
      <c r="Z183" s="6">
        <v>14.907999999999999</v>
      </c>
      <c r="AA183" s="4">
        <v>43108</v>
      </c>
      <c r="AB183" s="7">
        <v>602.25</v>
      </c>
      <c r="AC183" s="7">
        <v>13.521000000000001</v>
      </c>
      <c r="AD183" s="4">
        <v>43108</v>
      </c>
      <c r="AE183" s="7">
        <v>8.8800000000000008</v>
      </c>
      <c r="AF183" s="8">
        <v>7.5809999999999995</v>
      </c>
      <c r="AG183" s="8">
        <v>13.576000000000001</v>
      </c>
      <c r="AH183" s="7">
        <v>17.353000000000002</v>
      </c>
      <c r="AI183" s="4">
        <v>42108</v>
      </c>
      <c r="AJ183" s="10">
        <v>1774773</v>
      </c>
      <c r="AK183" s="10">
        <v>527985</v>
      </c>
      <c r="AL183" s="10">
        <v>245825</v>
      </c>
      <c r="AM183" s="10">
        <v>889504</v>
      </c>
      <c r="AN183" s="10">
        <v>610009</v>
      </c>
      <c r="AO183" s="65">
        <f t="shared" si="4"/>
        <v>0.15898371228320468</v>
      </c>
      <c r="AP183" s="178">
        <f t="shared" si="5"/>
        <v>0.15748211179683261</v>
      </c>
      <c r="CF183" s="5">
        <v>42104</v>
      </c>
      <c r="CG183" s="17">
        <v>9384</v>
      </c>
      <c r="CH183" s="5">
        <v>42104</v>
      </c>
      <c r="CI183" s="17">
        <v>7023</v>
      </c>
      <c r="CJ183" s="5">
        <v>42104</v>
      </c>
      <c r="CK183" s="16">
        <v>1799</v>
      </c>
      <c r="CL183" s="5">
        <v>42111</v>
      </c>
      <c r="CM183" s="17">
        <v>937</v>
      </c>
      <c r="CN183" s="17">
        <v>2665</v>
      </c>
      <c r="CO183" s="4">
        <v>43177</v>
      </c>
      <c r="CP183" s="9">
        <v>144.30173333333335</v>
      </c>
      <c r="CQ183" s="15">
        <v>42111</v>
      </c>
      <c r="CR183" s="14">
        <v>734</v>
      </c>
      <c r="CS183" s="13">
        <v>42111</v>
      </c>
      <c r="CT183" s="12">
        <v>20</v>
      </c>
      <c r="CU183" s="4">
        <v>43102</v>
      </c>
      <c r="CV183" s="7">
        <v>85.03</v>
      </c>
      <c r="CW183" s="7">
        <v>42.38</v>
      </c>
      <c r="CX183" s="7">
        <v>127.58</v>
      </c>
      <c r="CY183" s="7">
        <v>37.44</v>
      </c>
      <c r="CZ183" s="7">
        <v>18.48</v>
      </c>
      <c r="DA183" s="4">
        <v>43098</v>
      </c>
      <c r="DB183" s="7">
        <v>52.97</v>
      </c>
      <c r="DC183" s="7">
        <v>172.85</v>
      </c>
      <c r="DD183" s="7">
        <v>107.91</v>
      </c>
      <c r="DE183" s="7">
        <v>42.22</v>
      </c>
      <c r="DF183" s="7">
        <v>53.64</v>
      </c>
      <c r="DG183" s="7">
        <v>54.89</v>
      </c>
      <c r="DH183" s="4">
        <v>43098</v>
      </c>
      <c r="DI183" s="7">
        <v>91.91</v>
      </c>
      <c r="DJ183" s="7">
        <v>101.15</v>
      </c>
      <c r="DK183" s="7">
        <v>65.98</v>
      </c>
      <c r="DL183" s="7">
        <v>35.450000000000003</v>
      </c>
      <c r="DM183" s="7">
        <v>114.34</v>
      </c>
      <c r="DN183" s="4">
        <v>43104</v>
      </c>
      <c r="DO183" s="7">
        <v>15.73</v>
      </c>
      <c r="DP183" s="7">
        <v>47.48</v>
      </c>
      <c r="DQ183" s="7">
        <v>15.9</v>
      </c>
      <c r="DR183" s="7">
        <v>14.25</v>
      </c>
    </row>
    <row r="184" spans="1:122" ht="15.75" customHeight="1">
      <c r="A184" s="4">
        <v>43105</v>
      </c>
      <c r="B184" s="7">
        <v>67.62</v>
      </c>
      <c r="C184" s="7">
        <v>61.44</v>
      </c>
      <c r="D184" s="226">
        <f t="shared" si="7"/>
        <v>6.1800000000000068</v>
      </c>
      <c r="J184" s="4">
        <v>43097</v>
      </c>
      <c r="K184" s="7">
        <v>0</v>
      </c>
      <c r="L184" s="7">
        <v>0.57000000000000028</v>
      </c>
      <c r="M184" s="7">
        <v>2.480000000000004</v>
      </c>
      <c r="N184" s="4">
        <v>43105</v>
      </c>
      <c r="O184" s="226">
        <v>0.89000000000000057</v>
      </c>
      <c r="P184" s="226">
        <v>1.8599999999999994</v>
      </c>
      <c r="Q184" s="226">
        <v>3.9400000000000048</v>
      </c>
      <c r="R184" s="4">
        <v>43105</v>
      </c>
      <c r="S184" s="226">
        <v>6.1800000000000068</v>
      </c>
      <c r="T184" s="226">
        <v>2.8299999999999983</v>
      </c>
      <c r="U184" s="226">
        <v>4.7999999999999972</v>
      </c>
      <c r="V184" s="4">
        <v>43097</v>
      </c>
      <c r="W184" s="188">
        <v>205.21</v>
      </c>
      <c r="X184" s="188">
        <v>179.3</v>
      </c>
      <c r="Y184" s="6">
        <v>26.247</v>
      </c>
      <c r="Z184" s="6">
        <v>15.532999999999999</v>
      </c>
      <c r="AA184" s="4">
        <v>43105</v>
      </c>
      <c r="AB184" s="7">
        <v>605</v>
      </c>
      <c r="AC184" s="7">
        <v>13.507</v>
      </c>
      <c r="AD184" s="4">
        <v>43105</v>
      </c>
      <c r="AE184" s="7">
        <v>9.0500000000000007</v>
      </c>
      <c r="AF184" s="7">
        <v>7.7130000000000001</v>
      </c>
      <c r="AG184" s="7">
        <v>13.849</v>
      </c>
      <c r="AH184" s="7">
        <v>17.655999999999999</v>
      </c>
      <c r="AI184" s="4">
        <v>42101</v>
      </c>
      <c r="AJ184" s="10">
        <v>1743733</v>
      </c>
      <c r="AK184" s="10">
        <v>520929</v>
      </c>
      <c r="AL184" s="10">
        <v>268886</v>
      </c>
      <c r="AM184" s="10">
        <v>810094</v>
      </c>
      <c r="AN184" s="10">
        <v>566266</v>
      </c>
      <c r="AO184" s="65">
        <f t="shared" si="4"/>
        <v>0.14454219768737531</v>
      </c>
      <c r="AP184" s="178">
        <f t="shared" si="5"/>
        <v>0.13983104064670451</v>
      </c>
      <c r="CF184" s="5">
        <v>42097</v>
      </c>
      <c r="CG184" s="17">
        <v>9404</v>
      </c>
      <c r="CH184" s="5">
        <v>42097</v>
      </c>
      <c r="CI184" s="17">
        <v>7117</v>
      </c>
      <c r="CJ184" s="5">
        <v>42097</v>
      </c>
      <c r="CK184" s="16">
        <v>1811</v>
      </c>
      <c r="CL184" s="5">
        <v>42104</v>
      </c>
      <c r="CM184" s="17">
        <v>1049</v>
      </c>
      <c r="CN184" s="17">
        <v>2638</v>
      </c>
      <c r="CO184" s="4">
        <v>43176</v>
      </c>
      <c r="CP184" s="9">
        <v>144.4384</v>
      </c>
      <c r="CQ184" s="15">
        <v>42104</v>
      </c>
      <c r="CR184" s="14">
        <v>760</v>
      </c>
      <c r="CS184" s="13">
        <v>42104</v>
      </c>
      <c r="CT184" s="12">
        <v>20</v>
      </c>
      <c r="CU184" s="4">
        <v>43098</v>
      </c>
      <c r="CV184" s="7">
        <v>83.64</v>
      </c>
      <c r="CW184" s="7">
        <v>42.03</v>
      </c>
      <c r="CX184" s="7">
        <v>125.19</v>
      </c>
      <c r="CY184" s="7">
        <v>36.72</v>
      </c>
      <c r="CZ184" s="7">
        <v>17.75</v>
      </c>
      <c r="DA184" s="4">
        <v>43097</v>
      </c>
      <c r="DB184" s="7">
        <v>52.92</v>
      </c>
      <c r="DC184" s="7">
        <v>172.58</v>
      </c>
      <c r="DD184" s="7">
        <v>108.45</v>
      </c>
      <c r="DE184" s="7">
        <v>42.87</v>
      </c>
      <c r="DF184" s="7">
        <v>53.76</v>
      </c>
      <c r="DG184" s="7">
        <v>55.18</v>
      </c>
      <c r="DH184" s="4">
        <v>43097</v>
      </c>
      <c r="DI184" s="7">
        <v>92.3</v>
      </c>
      <c r="DJ184" s="7">
        <v>101.96</v>
      </c>
      <c r="DK184" s="7">
        <v>66.400000000000006</v>
      </c>
      <c r="DL184" s="7">
        <v>35.369999999999997</v>
      </c>
      <c r="DM184" s="7">
        <v>115.36</v>
      </c>
      <c r="DN184" s="4">
        <v>43103</v>
      </c>
      <c r="DO184" s="7">
        <v>15.324999999999999</v>
      </c>
      <c r="DP184" s="7">
        <v>46.56</v>
      </c>
      <c r="DQ184" s="7">
        <v>15.72</v>
      </c>
      <c r="DR184" s="7">
        <v>13.92</v>
      </c>
    </row>
    <row r="185" spans="1:122" ht="15.75" customHeight="1">
      <c r="A185" s="4">
        <v>43104</v>
      </c>
      <c r="B185" s="7">
        <v>68.069999999999993</v>
      </c>
      <c r="C185" s="7">
        <v>62.01</v>
      </c>
      <c r="D185" s="226">
        <f t="shared" si="7"/>
        <v>6.0599999999999952</v>
      </c>
      <c r="J185" s="4">
        <v>43096</v>
      </c>
      <c r="K185" s="7">
        <v>-3.9999999999999147E-2</v>
      </c>
      <c r="L185" s="7">
        <v>0.46999999999999886</v>
      </c>
      <c r="M185" s="7">
        <v>2.3699999999999974</v>
      </c>
      <c r="N185" s="4">
        <v>43104</v>
      </c>
      <c r="O185" s="226">
        <v>0.95999999999999375</v>
      </c>
      <c r="P185" s="226">
        <v>2</v>
      </c>
      <c r="Q185" s="226">
        <v>4.289999999999992</v>
      </c>
      <c r="R185" s="4">
        <v>43104</v>
      </c>
      <c r="S185" s="226">
        <v>6.0599999999999952</v>
      </c>
      <c r="T185" s="226">
        <v>2.8099999999999881</v>
      </c>
      <c r="U185" s="226">
        <v>4.6499999999999986</v>
      </c>
      <c r="V185" s="4">
        <v>43096</v>
      </c>
      <c r="W185" s="188">
        <v>204.02</v>
      </c>
      <c r="X185" s="188">
        <v>179.15</v>
      </c>
      <c r="Y185" s="6">
        <v>25.969000000000001</v>
      </c>
      <c r="Z185" s="6">
        <v>15.763</v>
      </c>
      <c r="AA185" s="4">
        <v>43104</v>
      </c>
      <c r="AB185" s="7">
        <v>609</v>
      </c>
      <c r="AC185" s="7">
        <v>13.536</v>
      </c>
      <c r="AD185" s="4">
        <v>43104</v>
      </c>
      <c r="AE185" s="7">
        <v>9.44</v>
      </c>
      <c r="AF185" s="7">
        <v>7.6180000000000003</v>
      </c>
      <c r="AG185" s="7">
        <v>14.090999999999999</v>
      </c>
      <c r="AH185" s="7">
        <v>17.928999999999998</v>
      </c>
      <c r="AI185" s="4">
        <v>42094</v>
      </c>
      <c r="AJ185" s="10">
        <v>1740134</v>
      </c>
      <c r="AK185" s="10">
        <v>516028</v>
      </c>
      <c r="AL185" s="10">
        <v>289333</v>
      </c>
      <c r="AM185" s="10">
        <v>804973</v>
      </c>
      <c r="AN185" s="10">
        <v>578627</v>
      </c>
      <c r="AO185" s="65">
        <f t="shared" si="4"/>
        <v>0.13027445012855332</v>
      </c>
      <c r="AP185" s="178">
        <f t="shared" si="5"/>
        <v>0.13007389086127849</v>
      </c>
      <c r="CF185" s="5">
        <v>42090</v>
      </c>
      <c r="CG185" s="17">
        <v>9386</v>
      </c>
      <c r="CH185" s="5">
        <v>42090</v>
      </c>
      <c r="CI185" s="17">
        <v>6767</v>
      </c>
      <c r="CJ185" s="5">
        <v>42090</v>
      </c>
      <c r="CK185" s="16">
        <v>1993</v>
      </c>
      <c r="CL185" s="5">
        <v>42097</v>
      </c>
      <c r="CM185" s="17">
        <v>1083</v>
      </c>
      <c r="CN185" s="17">
        <v>2816</v>
      </c>
      <c r="CO185" s="4">
        <v>43175</v>
      </c>
      <c r="CP185" s="9">
        <v>145.03366666666665</v>
      </c>
      <c r="CQ185" s="15">
        <v>42096</v>
      </c>
      <c r="CR185" s="14">
        <v>802</v>
      </c>
      <c r="CS185" s="13">
        <v>42096</v>
      </c>
      <c r="CT185" s="12">
        <v>20</v>
      </c>
      <c r="CU185" s="4">
        <v>43097</v>
      </c>
      <c r="CV185" s="7">
        <v>84.02</v>
      </c>
      <c r="CW185" s="7">
        <v>41.87</v>
      </c>
      <c r="CX185" s="7">
        <v>125.58</v>
      </c>
      <c r="CY185" s="7">
        <v>36.71</v>
      </c>
      <c r="CZ185" s="7">
        <v>17.649999999999999</v>
      </c>
      <c r="DA185" s="4">
        <v>43096</v>
      </c>
      <c r="DB185" s="7">
        <v>53.29</v>
      </c>
      <c r="DC185" s="7">
        <v>172.44</v>
      </c>
      <c r="DD185" s="7">
        <v>108.36</v>
      </c>
      <c r="DE185" s="7">
        <v>42.89</v>
      </c>
      <c r="DF185" s="7">
        <v>53.78</v>
      </c>
      <c r="DG185" s="7">
        <v>55.59</v>
      </c>
      <c r="DH185" s="4">
        <v>43096</v>
      </c>
      <c r="DI185" s="7">
        <v>92.14</v>
      </c>
      <c r="DJ185" s="7">
        <v>102.06</v>
      </c>
      <c r="DK185" s="7">
        <v>66.42</v>
      </c>
      <c r="DL185" s="7">
        <v>35.590000000000003</v>
      </c>
      <c r="DM185" s="7">
        <v>115</v>
      </c>
      <c r="DN185" s="4">
        <v>43102</v>
      </c>
      <c r="DO185" s="7">
        <v>14.99</v>
      </c>
      <c r="DP185" s="7">
        <v>46.06</v>
      </c>
      <c r="DQ185" s="7">
        <v>15.55</v>
      </c>
      <c r="DR185" s="7">
        <v>13.83</v>
      </c>
    </row>
    <row r="186" spans="1:122" ht="15.75" customHeight="1">
      <c r="A186" s="4">
        <v>43103</v>
      </c>
      <c r="B186" s="7">
        <v>67.84</v>
      </c>
      <c r="C186" s="7">
        <v>61.63</v>
      </c>
      <c r="D186" s="226">
        <f t="shared" si="7"/>
        <v>6.2100000000000009</v>
      </c>
      <c r="J186" s="4">
        <v>43095</v>
      </c>
      <c r="K186" s="7">
        <v>-9.9999999999980105E-3</v>
      </c>
      <c r="L186" s="7">
        <v>0.57999999999999829</v>
      </c>
      <c r="M186" s="7">
        <v>2.6000000000000014</v>
      </c>
      <c r="N186" s="4">
        <v>43103</v>
      </c>
      <c r="O186" s="226">
        <v>0.93999999999999773</v>
      </c>
      <c r="P186" s="226">
        <v>1.9699999999999989</v>
      </c>
      <c r="Q186" s="226">
        <v>4.2600000000000051</v>
      </c>
      <c r="R186" s="4">
        <v>43103</v>
      </c>
      <c r="S186" s="226">
        <v>6.2100000000000009</v>
      </c>
      <c r="T186" s="226">
        <v>3.7900000000000063</v>
      </c>
      <c r="U186" s="226">
        <v>4.8999999999999986</v>
      </c>
      <c r="V186" s="4">
        <v>43095</v>
      </c>
      <c r="W186" s="188">
        <v>203.85</v>
      </c>
      <c r="X186" s="188">
        <v>178.66</v>
      </c>
      <c r="Y186" s="6">
        <v>25.626000000000001</v>
      </c>
      <c r="Z186" s="6">
        <v>15.327999999999999</v>
      </c>
      <c r="AA186" s="4">
        <v>43103</v>
      </c>
      <c r="AB186" s="7">
        <v>607.75</v>
      </c>
      <c r="AC186" s="7">
        <v>13.531000000000001</v>
      </c>
      <c r="AD186" s="4">
        <v>43103</v>
      </c>
      <c r="AE186" s="7">
        <v>9.6300000000000008</v>
      </c>
      <c r="AF186" s="7">
        <v>7.6710000000000003</v>
      </c>
      <c r="AG186" s="7">
        <v>14.526999999999999</v>
      </c>
      <c r="AH186" s="7">
        <v>17.814</v>
      </c>
      <c r="AI186" s="4">
        <v>42087</v>
      </c>
      <c r="AJ186" s="10">
        <v>1748067</v>
      </c>
      <c r="AK186" s="10">
        <v>513586</v>
      </c>
      <c r="AL186" s="10">
        <v>306699</v>
      </c>
      <c r="AM186" s="10">
        <v>796768</v>
      </c>
      <c r="AN186" s="10">
        <v>595063</v>
      </c>
      <c r="AO186" s="65">
        <f t="shared" si="4"/>
        <v>0.11835187095231475</v>
      </c>
      <c r="AP186" s="178">
        <f t="shared" si="5"/>
        <v>0.11538745368455557</v>
      </c>
      <c r="CF186" s="5">
        <v>42083</v>
      </c>
      <c r="CG186" s="17">
        <v>9422</v>
      </c>
      <c r="CH186" s="5">
        <v>42083</v>
      </c>
      <c r="CI186" s="17">
        <v>6778</v>
      </c>
      <c r="CJ186" s="5">
        <v>42083</v>
      </c>
      <c r="CK186" s="16">
        <v>1992</v>
      </c>
      <c r="CL186" s="5">
        <v>42090</v>
      </c>
      <c r="CM186" s="17">
        <v>1009</v>
      </c>
      <c r="CN186" s="17">
        <v>2922</v>
      </c>
      <c r="CO186" s="4">
        <v>43174</v>
      </c>
      <c r="CP186" s="9">
        <v>145.42773333333335</v>
      </c>
      <c r="CQ186" s="15">
        <v>42090</v>
      </c>
      <c r="CR186" s="14">
        <v>813</v>
      </c>
      <c r="CS186" s="13">
        <v>42090</v>
      </c>
      <c r="CT186" s="12">
        <v>18</v>
      </c>
      <c r="CU186" s="4">
        <v>43096</v>
      </c>
      <c r="CV186" s="7">
        <v>83.9</v>
      </c>
      <c r="CW186" s="7">
        <v>41.72</v>
      </c>
      <c r="CX186" s="7">
        <v>125.55</v>
      </c>
      <c r="CY186" s="7">
        <v>36.24</v>
      </c>
      <c r="CZ186" s="7">
        <v>17.559999999999999</v>
      </c>
      <c r="DA186" s="4">
        <v>43095</v>
      </c>
      <c r="DB186" s="7">
        <v>53.41</v>
      </c>
      <c r="DC186" s="7">
        <v>173.99</v>
      </c>
      <c r="DD186" s="7">
        <v>109.41</v>
      </c>
      <c r="DE186" s="7">
        <v>43.36</v>
      </c>
      <c r="DF186" s="7">
        <v>54.1</v>
      </c>
      <c r="DG186" s="7">
        <v>56.23</v>
      </c>
      <c r="DH186" s="4">
        <v>43095</v>
      </c>
      <c r="DI186" s="7">
        <v>91.86</v>
      </c>
      <c r="DJ186" s="7">
        <v>101.64</v>
      </c>
      <c r="DK186" s="7">
        <v>66.84</v>
      </c>
      <c r="DL186" s="7">
        <v>35.270000000000003</v>
      </c>
      <c r="DM186" s="7">
        <v>114.3</v>
      </c>
      <c r="DN186" s="4">
        <v>43098</v>
      </c>
      <c r="DO186" s="7">
        <v>14.744999999999999</v>
      </c>
      <c r="DP186" s="7">
        <v>46.045000000000002</v>
      </c>
      <c r="DQ186" s="7">
        <v>15.324999999999999</v>
      </c>
      <c r="DR186" s="7">
        <v>13.8</v>
      </c>
    </row>
    <row r="187" spans="1:122" ht="15.75" customHeight="1">
      <c r="A187" s="4">
        <v>43102</v>
      </c>
      <c r="B187" s="7">
        <v>66.569999999999993</v>
      </c>
      <c r="C187" s="7">
        <v>60.37</v>
      </c>
      <c r="D187" s="226">
        <f t="shared" si="7"/>
        <v>6.1999999999999957</v>
      </c>
      <c r="J187" s="4">
        <v>43091</v>
      </c>
      <c r="K187" s="7">
        <v>-7.0000000000000284E-2</v>
      </c>
      <c r="L187" s="7">
        <v>0.35000000000000142</v>
      </c>
      <c r="M187" s="7">
        <v>2.0600000000000023</v>
      </c>
      <c r="N187" s="4">
        <v>43102</v>
      </c>
      <c r="O187" s="226">
        <v>0.77999999999998693</v>
      </c>
      <c r="P187" s="226">
        <v>1.6399999999999864</v>
      </c>
      <c r="Q187" s="226">
        <v>3.6499999999999915</v>
      </c>
      <c r="R187" s="4">
        <v>43102</v>
      </c>
      <c r="S187" s="226">
        <v>6.1999999999999957</v>
      </c>
      <c r="T187" s="226">
        <v>2.4499999999999886</v>
      </c>
      <c r="U187" s="226">
        <v>5.0000000000000071</v>
      </c>
      <c r="V187" s="4">
        <v>43091</v>
      </c>
      <c r="W187" s="188">
        <v>196.94</v>
      </c>
      <c r="X187" s="188">
        <v>176.23</v>
      </c>
      <c r="Y187" s="6">
        <v>24.36</v>
      </c>
      <c r="Z187" s="6">
        <v>15.448</v>
      </c>
      <c r="AA187" s="4">
        <v>43102</v>
      </c>
      <c r="AB187" s="7">
        <v>598.5</v>
      </c>
      <c r="AC187" s="7">
        <v>13.845000000000001</v>
      </c>
      <c r="AD187" s="4">
        <v>43102</v>
      </c>
      <c r="AE187" s="7">
        <v>9.1</v>
      </c>
      <c r="AF187" s="7">
        <v>7.9260000000000002</v>
      </c>
      <c r="AG187" s="7">
        <v>14.103999999999999</v>
      </c>
      <c r="AH187" s="7">
        <v>18.751999999999999</v>
      </c>
      <c r="AI187" s="4">
        <v>42080</v>
      </c>
      <c r="AJ187" s="10">
        <v>1760721</v>
      </c>
      <c r="AK187" s="10">
        <v>516956</v>
      </c>
      <c r="AL187" s="10">
        <v>273468</v>
      </c>
      <c r="AM187" s="10">
        <v>843911</v>
      </c>
      <c r="AN187" s="10">
        <v>592777</v>
      </c>
      <c r="AO187" s="65">
        <f t="shared" si="4"/>
        <v>0.13828880328001994</v>
      </c>
      <c r="AP187" s="178">
        <f t="shared" si="5"/>
        <v>0.14263134250116855</v>
      </c>
      <c r="CF187" s="5">
        <v>42076</v>
      </c>
      <c r="CG187" s="17">
        <v>9419</v>
      </c>
      <c r="CH187" s="5">
        <v>42076</v>
      </c>
      <c r="CI187" s="17">
        <v>6756</v>
      </c>
      <c r="CJ187" s="5">
        <v>42076</v>
      </c>
      <c r="CK187" s="16">
        <v>1925</v>
      </c>
      <c r="CL187" s="5">
        <v>42083</v>
      </c>
      <c r="CM187" s="17">
        <v>970</v>
      </c>
      <c r="CN187" s="17">
        <v>2961</v>
      </c>
      <c r="CO187" s="4">
        <v>43173</v>
      </c>
      <c r="CP187" s="9">
        <v>145.23486666666668</v>
      </c>
      <c r="CQ187" s="15">
        <v>42083</v>
      </c>
      <c r="CR187" s="14">
        <v>825</v>
      </c>
      <c r="CS187" s="13">
        <v>42083</v>
      </c>
      <c r="CT187" s="12">
        <v>30</v>
      </c>
      <c r="CU187" s="4">
        <v>43095</v>
      </c>
      <c r="CV187" s="7">
        <v>83.98</v>
      </c>
      <c r="CW187" s="7">
        <v>41.69</v>
      </c>
      <c r="CX187" s="7">
        <v>125.98</v>
      </c>
      <c r="CY187" s="7">
        <v>35.520000000000003</v>
      </c>
      <c r="CZ187" s="7">
        <v>17.53</v>
      </c>
      <c r="DA187" s="4">
        <v>43091</v>
      </c>
      <c r="DB187" s="7">
        <v>51.9</v>
      </c>
      <c r="DC187" s="7">
        <v>171.12</v>
      </c>
      <c r="DD187" s="7">
        <v>107.11</v>
      </c>
      <c r="DE187" s="7">
        <v>42.91</v>
      </c>
      <c r="DF187" s="7">
        <v>52.93</v>
      </c>
      <c r="DG187" s="7">
        <v>55.5</v>
      </c>
      <c r="DH187" s="4">
        <v>43091</v>
      </c>
      <c r="DI187" s="7">
        <v>91.13</v>
      </c>
      <c r="DJ187" s="7">
        <v>100.89</v>
      </c>
      <c r="DK187" s="7">
        <v>66.36</v>
      </c>
      <c r="DL187" s="7">
        <v>34.979999999999997</v>
      </c>
      <c r="DM187" s="7">
        <v>112.18</v>
      </c>
      <c r="DN187" s="4">
        <v>43097</v>
      </c>
      <c r="DO187" s="7">
        <v>15.035</v>
      </c>
      <c r="DP187" s="7">
        <v>46.335000000000001</v>
      </c>
      <c r="DQ187" s="7">
        <v>15.555</v>
      </c>
      <c r="DR187" s="7">
        <v>13.96</v>
      </c>
    </row>
    <row r="188" spans="1:122" ht="15.75" customHeight="1">
      <c r="A188" s="4">
        <v>43098</v>
      </c>
      <c r="B188" s="7">
        <v>66.87</v>
      </c>
      <c r="C188" s="7">
        <v>60.42</v>
      </c>
      <c r="D188" s="226">
        <f t="shared" si="7"/>
        <v>6.4500000000000028</v>
      </c>
      <c r="J188" s="4">
        <v>43090</v>
      </c>
      <c r="K188" s="7">
        <v>-3.0000000000001137E-2</v>
      </c>
      <c r="L188" s="7">
        <v>0.47999999999999687</v>
      </c>
      <c r="M188" s="7">
        <v>2.2800000000000011</v>
      </c>
      <c r="N188" s="4">
        <v>43098</v>
      </c>
      <c r="O188" s="226">
        <v>0.78000000000000114</v>
      </c>
      <c r="P188" s="226">
        <v>1.75</v>
      </c>
      <c r="Q188" s="226">
        <v>3.8900000000000077</v>
      </c>
      <c r="R188" s="4">
        <v>43098</v>
      </c>
      <c r="S188" s="226">
        <v>6.4500000000000028</v>
      </c>
      <c r="T188" s="226">
        <v>3.1000000000000014</v>
      </c>
      <c r="U188" s="226">
        <v>5.0499999999999972</v>
      </c>
      <c r="V188" s="4">
        <v>43090</v>
      </c>
      <c r="W188" s="188">
        <v>195.02</v>
      </c>
      <c r="X188" s="188">
        <v>174.76</v>
      </c>
      <c r="Y188" s="6">
        <v>23.658000000000001</v>
      </c>
      <c r="Z188" s="6">
        <v>15.371</v>
      </c>
      <c r="AA188" s="4">
        <v>43098</v>
      </c>
      <c r="AB188" s="7">
        <v>601.75</v>
      </c>
      <c r="AC188" s="7">
        <v>13.773</v>
      </c>
      <c r="AD188" s="4">
        <v>43098</v>
      </c>
      <c r="AE188" s="7">
        <v>9.9</v>
      </c>
      <c r="AF188" s="7">
        <v>8.3539999999999992</v>
      </c>
      <c r="AG188" s="7">
        <v>14.952999999999999</v>
      </c>
      <c r="AH188" s="7">
        <v>19.105</v>
      </c>
      <c r="AI188" s="4">
        <v>42073</v>
      </c>
      <c r="AJ188" s="10">
        <v>1670894</v>
      </c>
      <c r="AK188" s="10">
        <v>495142</v>
      </c>
      <c r="AL188" s="10">
        <v>234483</v>
      </c>
      <c r="AM188" s="10">
        <v>829530</v>
      </c>
      <c r="AN188" s="10">
        <v>566050</v>
      </c>
      <c r="AO188" s="65">
        <f t="shared" si="4"/>
        <v>0.15599972230434725</v>
      </c>
      <c r="AP188" s="178">
        <f t="shared" si="5"/>
        <v>0.15768804005520398</v>
      </c>
      <c r="CF188" s="5">
        <v>42069</v>
      </c>
      <c r="CG188" s="17">
        <v>9366</v>
      </c>
      <c r="CH188" s="5">
        <v>42069</v>
      </c>
      <c r="CI188" s="17">
        <v>6652</v>
      </c>
      <c r="CJ188" s="5">
        <v>42069</v>
      </c>
      <c r="CK188" s="16">
        <v>1908</v>
      </c>
      <c r="CL188" s="5">
        <v>42076</v>
      </c>
      <c r="CM188" s="17">
        <v>905</v>
      </c>
      <c r="CN188" s="17">
        <v>2852</v>
      </c>
      <c r="CO188" s="4">
        <v>43172</v>
      </c>
      <c r="CP188" s="9">
        <v>144.62306666666669</v>
      </c>
      <c r="CQ188" s="15">
        <v>42076</v>
      </c>
      <c r="CR188" s="14">
        <v>866</v>
      </c>
      <c r="CS188" s="13">
        <v>42076</v>
      </c>
      <c r="CT188" s="12">
        <v>85</v>
      </c>
      <c r="CU188" s="4">
        <v>43091</v>
      </c>
      <c r="CV188" s="7">
        <v>83.97</v>
      </c>
      <c r="CW188" s="7">
        <v>41.29</v>
      </c>
      <c r="CX188" s="7">
        <v>124.98</v>
      </c>
      <c r="CY188" s="7">
        <v>35.14</v>
      </c>
      <c r="CZ188" s="7">
        <v>17.399999999999999</v>
      </c>
      <c r="DA188" s="4">
        <v>43090</v>
      </c>
      <c r="DB188" s="7">
        <v>51.25</v>
      </c>
      <c r="DC188" s="7">
        <v>168.82</v>
      </c>
      <c r="DD188" s="7">
        <v>106.35</v>
      </c>
      <c r="DE188" s="7">
        <v>43.31</v>
      </c>
      <c r="DF188" s="7">
        <v>51.96</v>
      </c>
      <c r="DG188" s="7">
        <v>55.95</v>
      </c>
      <c r="DH188" s="4">
        <v>43090</v>
      </c>
      <c r="DI188" s="7">
        <v>90.72</v>
      </c>
      <c r="DJ188" s="7">
        <v>100.08</v>
      </c>
      <c r="DK188" s="7">
        <v>66.33</v>
      </c>
      <c r="DL188" s="7">
        <v>34.81</v>
      </c>
      <c r="DM188" s="7">
        <v>111.02</v>
      </c>
      <c r="DN188" s="4">
        <v>43096</v>
      </c>
      <c r="DO188" s="7">
        <v>15.005000000000001</v>
      </c>
      <c r="DP188" s="7">
        <v>46.534999999999997</v>
      </c>
      <c r="DQ188" s="7">
        <v>15.664999999999999</v>
      </c>
      <c r="DR188" s="7">
        <v>14.07</v>
      </c>
    </row>
    <row r="189" spans="1:122" ht="15.75" customHeight="1">
      <c r="A189" s="4">
        <v>43097</v>
      </c>
      <c r="B189" s="7">
        <v>66.72</v>
      </c>
      <c r="C189" s="7">
        <v>59.84</v>
      </c>
      <c r="D189" s="226">
        <f t="shared" si="7"/>
        <v>6.8799999999999955</v>
      </c>
      <c r="J189" s="4">
        <v>43089</v>
      </c>
      <c r="K189" s="7">
        <v>-1.9999999999996021E-2</v>
      </c>
      <c r="L189" s="7">
        <v>0.46000000000000085</v>
      </c>
      <c r="M189" s="7">
        <v>2.240000000000002</v>
      </c>
      <c r="N189" s="4">
        <v>43097</v>
      </c>
      <c r="O189" s="7">
        <v>0.95000000000000284</v>
      </c>
      <c r="P189" s="7">
        <v>1.789999999999992</v>
      </c>
      <c r="Q189" s="7">
        <v>3.75</v>
      </c>
      <c r="R189" s="4">
        <v>43097</v>
      </c>
      <c r="S189" s="226">
        <v>6.8799999999999955</v>
      </c>
      <c r="T189" s="226">
        <v>2.6799999999999926</v>
      </c>
      <c r="U189" s="226">
        <v>5.25</v>
      </c>
      <c r="V189" s="4">
        <v>43089</v>
      </c>
      <c r="W189" s="188">
        <v>194.42</v>
      </c>
      <c r="X189" s="188">
        <v>173.53</v>
      </c>
      <c r="Y189" s="6">
        <v>23.663</v>
      </c>
      <c r="Z189" s="6">
        <v>15.186999999999999</v>
      </c>
      <c r="AA189" s="4">
        <v>43097</v>
      </c>
      <c r="AB189" s="7">
        <v>598.25</v>
      </c>
      <c r="AC189" s="7">
        <v>13.493</v>
      </c>
      <c r="AD189" s="4">
        <v>43097</v>
      </c>
      <c r="AE189" s="7">
        <v>10.16</v>
      </c>
      <c r="AF189" s="7">
        <v>8.4759999999999991</v>
      </c>
      <c r="AG189" s="7">
        <v>15.413</v>
      </c>
      <c r="AH189" s="7">
        <v>19.164999999999999</v>
      </c>
      <c r="AI189" s="4">
        <v>42066</v>
      </c>
      <c r="AJ189" s="10">
        <v>1687908</v>
      </c>
      <c r="AK189" s="10">
        <v>497948</v>
      </c>
      <c r="AL189" s="10">
        <v>235659</v>
      </c>
      <c r="AM189" s="10">
        <v>873958</v>
      </c>
      <c r="AN189" s="10">
        <v>603558</v>
      </c>
      <c r="AO189" s="65">
        <f t="shared" si="4"/>
        <v>0.15539294795687916</v>
      </c>
      <c r="AP189" s="178">
        <f t="shared" si="5"/>
        <v>0.16019830464693574</v>
      </c>
      <c r="CF189" s="5">
        <v>42062</v>
      </c>
      <c r="CG189" s="17">
        <v>9324</v>
      </c>
      <c r="CH189" s="5">
        <v>42062</v>
      </c>
      <c r="CI189" s="17">
        <v>6770</v>
      </c>
      <c r="CJ189" s="5">
        <v>42062</v>
      </c>
      <c r="CK189" s="16">
        <v>1728</v>
      </c>
      <c r="CL189" s="5">
        <v>42069</v>
      </c>
      <c r="CM189" s="17">
        <v>875</v>
      </c>
      <c r="CN189" s="17">
        <v>3107</v>
      </c>
      <c r="CO189" s="4">
        <v>43171</v>
      </c>
      <c r="CP189" s="9">
        <v>142.58786666666666</v>
      </c>
      <c r="CQ189" s="15">
        <v>42069</v>
      </c>
      <c r="CR189" s="14">
        <v>922</v>
      </c>
      <c r="CS189" s="13">
        <v>42069</v>
      </c>
      <c r="CT189" s="12">
        <v>150</v>
      </c>
      <c r="CU189" s="4">
        <v>43090</v>
      </c>
      <c r="CV189" s="7">
        <v>83.85</v>
      </c>
      <c r="CW189" s="7">
        <v>41.68</v>
      </c>
      <c r="CX189" s="7">
        <v>124.82</v>
      </c>
      <c r="CY189" s="7">
        <v>34.96</v>
      </c>
      <c r="CZ189" s="7">
        <v>17.21</v>
      </c>
      <c r="DA189" s="4">
        <v>43089</v>
      </c>
      <c r="DB189" s="7">
        <v>49.61</v>
      </c>
      <c r="DC189" s="7">
        <v>167.2</v>
      </c>
      <c r="DD189" s="7">
        <v>103.54</v>
      </c>
      <c r="DE189" s="7">
        <v>41.26</v>
      </c>
      <c r="DF189" s="7">
        <v>50.73</v>
      </c>
      <c r="DG189" s="7">
        <v>54.25</v>
      </c>
      <c r="DH189" s="4">
        <v>43089</v>
      </c>
      <c r="DI189" s="7">
        <v>90.16</v>
      </c>
      <c r="DJ189" s="7">
        <v>100.72</v>
      </c>
      <c r="DK189" s="7">
        <v>65.66</v>
      </c>
      <c r="DL189" s="7">
        <v>34.08</v>
      </c>
      <c r="DM189" s="7">
        <v>110.93</v>
      </c>
      <c r="DN189" s="4">
        <v>43091</v>
      </c>
      <c r="DO189" s="7">
        <v>15.04</v>
      </c>
      <c r="DP189" s="7">
        <v>46.47</v>
      </c>
      <c r="DQ189" s="7">
        <v>15.66</v>
      </c>
      <c r="DR189" s="7">
        <v>14.02</v>
      </c>
    </row>
    <row r="190" spans="1:122" ht="15.75" customHeight="1">
      <c r="A190" s="4">
        <v>43096</v>
      </c>
      <c r="B190" s="7">
        <v>66.44</v>
      </c>
      <c r="C190" s="7">
        <v>59.64</v>
      </c>
      <c r="D190" s="226">
        <f t="shared" si="7"/>
        <v>6.7999999999999972</v>
      </c>
      <c r="J190" s="4">
        <v>43088</v>
      </c>
      <c r="K190" s="7">
        <v>-0.11999999999999744</v>
      </c>
      <c r="L190" s="7">
        <v>0.10999999999999943</v>
      </c>
      <c r="M190" s="7">
        <v>1.6499999999999986</v>
      </c>
      <c r="N190" s="4">
        <v>43096</v>
      </c>
      <c r="O190" s="7">
        <v>0.84000000000000341</v>
      </c>
      <c r="P190" s="7">
        <v>1.6400000000000006</v>
      </c>
      <c r="Q190" s="7">
        <v>3.5599999999999952</v>
      </c>
      <c r="R190" s="4">
        <v>43096</v>
      </c>
      <c r="S190" s="226">
        <v>6.7999999999999972</v>
      </c>
      <c r="T190" s="226">
        <v>2.7800000000000011</v>
      </c>
      <c r="U190" s="226">
        <v>5.1500000000000057</v>
      </c>
      <c r="V190" s="4">
        <v>43088</v>
      </c>
      <c r="W190" s="188">
        <v>193.99</v>
      </c>
      <c r="X190" s="188">
        <v>169.66</v>
      </c>
      <c r="Y190" s="6">
        <v>23.962</v>
      </c>
      <c r="Z190" s="6">
        <v>14.298</v>
      </c>
      <c r="AA190" s="4">
        <v>43096</v>
      </c>
      <c r="AB190" s="7">
        <v>595.5</v>
      </c>
      <c r="AC190" s="7">
        <v>13.584</v>
      </c>
      <c r="AD190" s="4">
        <v>43096</v>
      </c>
      <c r="AE190" s="7">
        <v>10.51</v>
      </c>
      <c r="AF190" s="7">
        <v>6.7149999999999999</v>
      </c>
      <c r="AG190" s="7">
        <v>15.664999999999999</v>
      </c>
      <c r="AH190" s="7">
        <v>18.760000000000002</v>
      </c>
      <c r="AI190" s="4">
        <v>42059</v>
      </c>
      <c r="AJ190" s="10">
        <v>1695437</v>
      </c>
      <c r="AK190" s="10">
        <v>490905</v>
      </c>
      <c r="AL190" s="10">
        <v>221068</v>
      </c>
      <c r="AM190" s="10">
        <v>886414</v>
      </c>
      <c r="AN190" s="10">
        <v>606080</v>
      </c>
      <c r="AO190" s="65">
        <f t="shared" si="4"/>
        <v>0.1591548373664135</v>
      </c>
      <c r="AP190" s="178">
        <f t="shared" si="5"/>
        <v>0.1653461614911082</v>
      </c>
      <c r="CF190" s="5">
        <v>42055</v>
      </c>
      <c r="CG190" s="17">
        <v>9285</v>
      </c>
      <c r="CH190" s="5">
        <v>42055</v>
      </c>
      <c r="CI190" s="17">
        <v>6768</v>
      </c>
      <c r="CJ190" s="5">
        <v>42055</v>
      </c>
      <c r="CK190" s="16">
        <v>1626</v>
      </c>
      <c r="CL190" s="5">
        <v>42062</v>
      </c>
      <c r="CM190" s="17">
        <v>881</v>
      </c>
      <c r="CN190" s="17">
        <v>3114</v>
      </c>
      <c r="CO190" s="4">
        <v>43170</v>
      </c>
      <c r="CP190" s="9">
        <v>141.96533333333335</v>
      </c>
      <c r="CQ190" s="15">
        <v>42062</v>
      </c>
      <c r="CR190" s="14">
        <v>986</v>
      </c>
      <c r="CS190" s="13">
        <v>42062</v>
      </c>
      <c r="CT190" s="12">
        <v>171</v>
      </c>
      <c r="CU190" s="4">
        <v>43089</v>
      </c>
      <c r="CV190" s="7">
        <v>82.87</v>
      </c>
      <c r="CW190" s="7">
        <v>40.950000000000003</v>
      </c>
      <c r="CX190" s="7">
        <v>120.89</v>
      </c>
      <c r="CY190" s="7">
        <v>34.69</v>
      </c>
      <c r="CZ190" s="7">
        <v>17.18</v>
      </c>
      <c r="DA190" s="4">
        <v>43088</v>
      </c>
      <c r="DB190" s="7">
        <v>48.35</v>
      </c>
      <c r="DC190" s="7">
        <v>160.19999999999999</v>
      </c>
      <c r="DD190" s="7">
        <v>101.43</v>
      </c>
      <c r="DE190" s="7">
        <v>40.25</v>
      </c>
      <c r="DF190" s="7">
        <v>49.39</v>
      </c>
      <c r="DG190" s="7">
        <v>52.68</v>
      </c>
      <c r="DH190" s="4">
        <v>43088</v>
      </c>
      <c r="DI190" s="7">
        <v>88.07</v>
      </c>
      <c r="DJ190" s="7">
        <v>99.14</v>
      </c>
      <c r="DK190" s="7">
        <v>64.75</v>
      </c>
      <c r="DL190" s="7">
        <v>32.799999999999997</v>
      </c>
      <c r="DM190" s="7">
        <v>110.38</v>
      </c>
      <c r="DN190" s="4">
        <v>43090</v>
      </c>
      <c r="DO190" s="7">
        <v>15.045</v>
      </c>
      <c r="DP190" s="7">
        <v>46.615000000000002</v>
      </c>
      <c r="DQ190" s="7">
        <v>15.55</v>
      </c>
      <c r="DR190" s="7">
        <v>14.02</v>
      </c>
    </row>
    <row r="191" spans="1:122" ht="15.75" customHeight="1">
      <c r="A191" s="4">
        <v>43095</v>
      </c>
      <c r="B191" s="7">
        <v>67.02</v>
      </c>
      <c r="C191" s="7">
        <v>59.97</v>
      </c>
      <c r="D191" s="226">
        <f t="shared" si="7"/>
        <v>7.0499999999999972</v>
      </c>
      <c r="J191" s="4">
        <v>43087</v>
      </c>
      <c r="K191" s="7">
        <v>-7.0000000000000284E-2</v>
      </c>
      <c r="L191" s="7">
        <v>0.17999999999999972</v>
      </c>
      <c r="M191" s="229">
        <v>1.75</v>
      </c>
      <c r="N191" s="4">
        <v>43095</v>
      </c>
      <c r="O191" s="7">
        <v>0.97999999999998977</v>
      </c>
      <c r="P191" s="7">
        <v>1.8299999999999983</v>
      </c>
      <c r="Q191" s="7">
        <v>3.8199999999999932</v>
      </c>
      <c r="R191" s="4">
        <v>43095</v>
      </c>
      <c r="S191" s="226">
        <v>7.0499999999999972</v>
      </c>
      <c r="T191" s="226">
        <v>4.4599999999999937</v>
      </c>
      <c r="U191" s="226">
        <v>4.4000000000000057</v>
      </c>
      <c r="V191" s="4">
        <v>43087</v>
      </c>
      <c r="W191" s="188">
        <v>192.52</v>
      </c>
      <c r="X191" s="188">
        <v>167.25</v>
      </c>
      <c r="Y191" s="6">
        <v>23.698</v>
      </c>
      <c r="Z191" s="6">
        <v>13.085000000000001</v>
      </c>
      <c r="AA191" s="4">
        <v>43095</v>
      </c>
      <c r="AB191" s="7">
        <v>600.5</v>
      </c>
      <c r="AC191" s="7">
        <v>13.298999999999999</v>
      </c>
      <c r="AD191" s="4">
        <v>43095</v>
      </c>
      <c r="AE191" s="7">
        <v>11.11</v>
      </c>
      <c r="AF191" s="7">
        <v>6.3819999999999997</v>
      </c>
      <c r="AG191" s="7">
        <v>15.505000000000001</v>
      </c>
      <c r="AH191" s="7">
        <v>18.417999999999999</v>
      </c>
      <c r="AI191" s="4">
        <v>42052</v>
      </c>
      <c r="AJ191" s="10">
        <v>1689966</v>
      </c>
      <c r="AK191" s="10">
        <v>478741</v>
      </c>
      <c r="AL191" s="10">
        <v>179351</v>
      </c>
      <c r="AM191" s="10">
        <v>877046</v>
      </c>
      <c r="AN191" s="10">
        <v>580414</v>
      </c>
      <c r="AO191" s="65">
        <f t="shared" si="4"/>
        <v>0.17715741026742549</v>
      </c>
      <c r="AP191" s="178">
        <f t="shared" si="5"/>
        <v>0.17552542477185931</v>
      </c>
      <c r="CF191" s="5">
        <v>42048</v>
      </c>
      <c r="CG191" s="17">
        <v>9280</v>
      </c>
      <c r="CH191" s="5">
        <v>42048</v>
      </c>
      <c r="CI191" s="17">
        <v>6798</v>
      </c>
      <c r="CJ191" s="5">
        <v>42048</v>
      </c>
      <c r="CK191" s="16">
        <v>1503</v>
      </c>
      <c r="CL191" s="5">
        <v>42055</v>
      </c>
      <c r="CM191" s="17">
        <v>820</v>
      </c>
      <c r="CN191" s="17">
        <v>3146</v>
      </c>
      <c r="CO191" s="4">
        <v>43169</v>
      </c>
      <c r="CP191" s="9">
        <v>142.48573333333334</v>
      </c>
      <c r="CQ191" s="15">
        <v>42055</v>
      </c>
      <c r="CR191" s="14">
        <v>1019</v>
      </c>
      <c r="CS191" s="13">
        <v>42055</v>
      </c>
      <c r="CT191" s="12">
        <v>184</v>
      </c>
      <c r="CU191" s="4">
        <v>43088</v>
      </c>
      <c r="CV191" s="7">
        <v>82.44</v>
      </c>
      <c r="CW191" s="7">
        <v>40.64</v>
      </c>
      <c r="CX191" s="7">
        <v>119.84</v>
      </c>
      <c r="CY191" s="7">
        <v>34.39</v>
      </c>
      <c r="CZ191" s="7">
        <v>16.940000000000001</v>
      </c>
      <c r="DA191" s="4">
        <v>43087</v>
      </c>
      <c r="DB191" s="7">
        <v>48.34</v>
      </c>
      <c r="DC191" s="7">
        <v>159.31</v>
      </c>
      <c r="DD191" s="7">
        <v>99.91</v>
      </c>
      <c r="DE191" s="7">
        <v>39.92</v>
      </c>
      <c r="DF191" s="7">
        <v>48.53</v>
      </c>
      <c r="DG191" s="7">
        <v>52.34</v>
      </c>
      <c r="DH191" s="4">
        <v>43087</v>
      </c>
      <c r="DI191" s="7">
        <v>88.93</v>
      </c>
      <c r="DJ191" s="7">
        <v>99.98</v>
      </c>
      <c r="DK191" s="7">
        <v>66.010000000000005</v>
      </c>
      <c r="DL191" s="7">
        <v>33.369999999999997</v>
      </c>
      <c r="DM191" s="7">
        <v>111.95</v>
      </c>
      <c r="DN191" s="4">
        <v>43089</v>
      </c>
      <c r="DO191" s="7">
        <v>15.035</v>
      </c>
      <c r="DP191" s="7">
        <v>46.22</v>
      </c>
      <c r="DQ191" s="7">
        <v>15.52</v>
      </c>
      <c r="DR191" s="7">
        <v>13.91</v>
      </c>
    </row>
    <row r="192" spans="1:122" ht="15.75" customHeight="1">
      <c r="A192" s="4">
        <v>43091</v>
      </c>
      <c r="B192" s="7">
        <v>65.25</v>
      </c>
      <c r="C192" s="7">
        <v>58.47</v>
      </c>
      <c r="D192" s="226">
        <f t="shared" si="7"/>
        <v>6.7800000000000011</v>
      </c>
      <c r="J192" s="208">
        <v>43084</v>
      </c>
      <c r="K192" s="207">
        <v>5.9999999999995168E-2</v>
      </c>
      <c r="L192" s="207">
        <v>0.52999999999999403</v>
      </c>
      <c r="M192" s="207">
        <v>2.259999999999998</v>
      </c>
      <c r="N192" s="4">
        <v>43091</v>
      </c>
      <c r="O192" s="7">
        <v>0.92000000000000171</v>
      </c>
      <c r="P192" s="7">
        <v>1.6199999999999974</v>
      </c>
      <c r="Q192" s="7">
        <v>3.3400000000000034</v>
      </c>
      <c r="R192" s="4">
        <v>43091</v>
      </c>
      <c r="S192" s="226">
        <v>6.7800000000000011</v>
      </c>
      <c r="T192" s="226">
        <v>3.0399999999999991</v>
      </c>
      <c r="U192" s="226">
        <v>4.8500000000000014</v>
      </c>
      <c r="V192" s="189">
        <v>43084</v>
      </c>
      <c r="W192" s="188">
        <v>190.35</v>
      </c>
      <c r="X192" s="188">
        <v>165.48</v>
      </c>
      <c r="Y192" s="6">
        <v>22.6</v>
      </c>
      <c r="Z192" s="6">
        <v>12.137</v>
      </c>
      <c r="AA192" s="4">
        <v>43091</v>
      </c>
      <c r="AB192" s="7">
        <v>577</v>
      </c>
      <c r="AC192" s="7">
        <v>12.683999999999999</v>
      </c>
      <c r="AD192" s="4">
        <v>43091</v>
      </c>
      <c r="AE192" s="7">
        <v>10.63</v>
      </c>
      <c r="AF192" s="7">
        <v>8.0820000000000007</v>
      </c>
      <c r="AG192" s="7">
        <v>15.534000000000001</v>
      </c>
      <c r="AH192" s="7">
        <v>18.132999999999999</v>
      </c>
      <c r="AI192" s="4">
        <v>42045</v>
      </c>
      <c r="AJ192" s="10">
        <v>1717593</v>
      </c>
      <c r="AK192" s="10">
        <v>478989</v>
      </c>
      <c r="AL192" s="10">
        <v>207462</v>
      </c>
      <c r="AM192" s="10">
        <v>875752</v>
      </c>
      <c r="AN192" s="10">
        <v>601733</v>
      </c>
      <c r="AO192" s="65">
        <f t="shared" si="4"/>
        <v>0.15808576304165189</v>
      </c>
      <c r="AP192" s="178">
        <f t="shared" si="5"/>
        <v>0.1595366306220391</v>
      </c>
      <c r="CF192" s="5">
        <v>42041</v>
      </c>
      <c r="CG192" s="17">
        <v>9226</v>
      </c>
      <c r="CH192" s="5">
        <v>42041</v>
      </c>
      <c r="CI192" s="17">
        <v>6855</v>
      </c>
      <c r="CJ192" s="5">
        <v>42041</v>
      </c>
      <c r="CK192" s="16">
        <v>1396</v>
      </c>
      <c r="CL192" s="5">
        <v>42048</v>
      </c>
      <c r="CM192" s="17">
        <v>811</v>
      </c>
      <c r="CN192" s="17">
        <v>3065</v>
      </c>
      <c r="CO192" s="4">
        <v>43168</v>
      </c>
      <c r="CP192" s="9">
        <v>142.92973333333333</v>
      </c>
      <c r="CQ192" s="15">
        <v>42048</v>
      </c>
      <c r="CR192" s="14">
        <v>1056</v>
      </c>
      <c r="CS192" s="13">
        <v>42048</v>
      </c>
      <c r="CT192" s="12">
        <v>198</v>
      </c>
      <c r="CU192" s="4">
        <v>43087</v>
      </c>
      <c r="CV192" s="7">
        <v>82.94</v>
      </c>
      <c r="CW192" s="7">
        <v>40.840000000000003</v>
      </c>
      <c r="CX192" s="7">
        <v>119.7</v>
      </c>
      <c r="CY192" s="7">
        <v>34.369999999999997</v>
      </c>
      <c r="CZ192" s="7">
        <v>16.47</v>
      </c>
      <c r="DA192" s="208">
        <v>43084</v>
      </c>
      <c r="DB192" s="207">
        <v>47.2</v>
      </c>
      <c r="DC192" s="207">
        <v>155.83000000000001</v>
      </c>
      <c r="DD192" s="207">
        <v>98.55</v>
      </c>
      <c r="DE192" s="207">
        <v>39.47</v>
      </c>
      <c r="DF192" s="207">
        <v>47.52</v>
      </c>
      <c r="DG192" s="207">
        <v>52.17</v>
      </c>
      <c r="DH192" s="208">
        <v>43084</v>
      </c>
      <c r="DI192" s="207">
        <v>88.19</v>
      </c>
      <c r="DJ192" s="207">
        <v>99.92</v>
      </c>
      <c r="DK192" s="207">
        <v>65.75</v>
      </c>
      <c r="DL192" s="207">
        <v>33.08</v>
      </c>
      <c r="DM192" s="207">
        <v>111.55</v>
      </c>
      <c r="DN192" s="4">
        <v>43088</v>
      </c>
      <c r="DO192" s="7">
        <v>15.05</v>
      </c>
      <c r="DP192" s="7">
        <v>46.15</v>
      </c>
      <c r="DQ192" s="7">
        <v>15.61</v>
      </c>
      <c r="DR192" s="7">
        <v>13.98</v>
      </c>
    </row>
    <row r="193" spans="1:122" ht="15.75" customHeight="1">
      <c r="A193" s="4">
        <v>43090</v>
      </c>
      <c r="B193" s="7">
        <v>64.900000000000006</v>
      </c>
      <c r="C193" s="7">
        <v>58.36</v>
      </c>
      <c r="D193" s="226">
        <f t="shared" si="7"/>
        <v>6.5400000000000063</v>
      </c>
      <c r="J193" s="208">
        <v>43083</v>
      </c>
      <c r="K193" s="207">
        <v>3.0000000000001137E-2</v>
      </c>
      <c r="L193" s="207">
        <v>0.40999999999999659</v>
      </c>
      <c r="M193" s="207">
        <v>2.1000000000000014</v>
      </c>
      <c r="N193" s="4">
        <v>43090</v>
      </c>
      <c r="O193" s="7">
        <v>0.85999999999999943</v>
      </c>
      <c r="P193" s="7">
        <v>1.5500000000000043</v>
      </c>
      <c r="Q193" s="7">
        <v>3.3100000000000023</v>
      </c>
      <c r="R193" s="4">
        <v>43090</v>
      </c>
      <c r="S193" s="226">
        <v>6.5400000000000063</v>
      </c>
      <c r="T193" s="226">
        <v>3.1500000000000057</v>
      </c>
      <c r="U193" s="226">
        <v>4.8699999999999974</v>
      </c>
      <c r="V193" s="189">
        <v>43083</v>
      </c>
      <c r="W193" s="188">
        <v>190.99</v>
      </c>
      <c r="X193" s="188">
        <v>167.07</v>
      </c>
      <c r="Y193" s="6">
        <v>23.175999999999998</v>
      </c>
      <c r="Z193" s="6">
        <v>13.129</v>
      </c>
      <c r="AA193" s="4">
        <v>43090</v>
      </c>
      <c r="AB193" s="7">
        <v>576.25</v>
      </c>
      <c r="AC193" s="7">
        <v>12.856</v>
      </c>
      <c r="AD193" s="4">
        <v>43090</v>
      </c>
      <c r="AE193" s="7">
        <v>10.26</v>
      </c>
      <c r="AF193" s="7">
        <v>8.76</v>
      </c>
      <c r="AG193" s="7">
        <v>15.157999999999999</v>
      </c>
      <c r="AH193" s="7">
        <v>18.013000000000002</v>
      </c>
      <c r="AI193" s="4">
        <v>42038</v>
      </c>
      <c r="AJ193" s="10">
        <v>1721471</v>
      </c>
      <c r="AK193" s="10">
        <v>488256</v>
      </c>
      <c r="AL193" s="10">
        <v>216060</v>
      </c>
      <c r="AM193" s="10">
        <v>879692</v>
      </c>
      <c r="AN193" s="10">
        <v>606100</v>
      </c>
      <c r="AO193" s="65">
        <f t="shared" si="4"/>
        <v>0.15811826048768757</v>
      </c>
      <c r="AP193" s="178">
        <f t="shared" si="5"/>
        <v>0.15892919485718901</v>
      </c>
      <c r="CF193" s="5">
        <v>42034</v>
      </c>
      <c r="CG193" s="17">
        <v>9177</v>
      </c>
      <c r="CH193" s="5">
        <v>42034</v>
      </c>
      <c r="CI193" s="17">
        <v>6935</v>
      </c>
      <c r="CJ193" s="5">
        <v>42034</v>
      </c>
      <c r="CK193" s="16">
        <v>1344</v>
      </c>
      <c r="CL193" s="5">
        <v>42041</v>
      </c>
      <c r="CM193" s="17">
        <v>1047</v>
      </c>
      <c r="CN193" s="17">
        <v>3004</v>
      </c>
      <c r="CO193" s="4">
        <v>43167</v>
      </c>
      <c r="CP193" s="9">
        <v>142.92333333333335</v>
      </c>
      <c r="CQ193" s="15">
        <v>42041</v>
      </c>
      <c r="CR193" s="14">
        <v>1140</v>
      </c>
      <c r="CS193" s="13">
        <v>42041</v>
      </c>
      <c r="CT193" s="12">
        <v>184</v>
      </c>
      <c r="CU193" s="208">
        <v>43084</v>
      </c>
      <c r="CV193" s="207">
        <v>83.03</v>
      </c>
      <c r="CW193" s="207">
        <v>40.28</v>
      </c>
      <c r="CX193" s="207">
        <v>119.73</v>
      </c>
      <c r="CY193" s="207">
        <v>33.92</v>
      </c>
      <c r="CZ193" s="207">
        <v>16.47</v>
      </c>
      <c r="DA193" s="208">
        <v>43083</v>
      </c>
      <c r="DB193" s="207">
        <v>47.36</v>
      </c>
      <c r="DC193" s="207">
        <v>156.58000000000001</v>
      </c>
      <c r="DD193" s="207">
        <v>99.64</v>
      </c>
      <c r="DE193" s="207">
        <v>39.42</v>
      </c>
      <c r="DF193" s="207">
        <v>47.89</v>
      </c>
      <c r="DG193" s="207">
        <v>52.31</v>
      </c>
      <c r="DH193" s="208">
        <v>43083</v>
      </c>
      <c r="DI193" s="207">
        <v>87.48</v>
      </c>
      <c r="DJ193" s="207">
        <v>99.55</v>
      </c>
      <c r="DK193" s="207">
        <v>64.66</v>
      </c>
      <c r="DL193" s="207">
        <v>32.85</v>
      </c>
      <c r="DM193" s="207">
        <v>108.96</v>
      </c>
      <c r="DN193" s="4">
        <v>43087</v>
      </c>
      <c r="DO193" s="7">
        <v>15.005000000000001</v>
      </c>
      <c r="DP193" s="7">
        <v>47.354999999999997</v>
      </c>
      <c r="DQ193" s="7">
        <v>15.625</v>
      </c>
      <c r="DR193" s="7">
        <v>14.06</v>
      </c>
    </row>
    <row r="194" spans="1:122" ht="15.75" customHeight="1">
      <c r="A194" s="4">
        <v>43089</v>
      </c>
      <c r="B194" s="7">
        <v>64.56</v>
      </c>
      <c r="C194" s="7">
        <v>58.09</v>
      </c>
      <c r="D194" s="226">
        <f t="shared" si="7"/>
        <v>6.4699999999999989</v>
      </c>
      <c r="J194" s="208">
        <v>43082</v>
      </c>
      <c r="K194" s="207">
        <v>0.10000000000000142</v>
      </c>
      <c r="L194" s="207">
        <v>0.55000000000000426</v>
      </c>
      <c r="M194" s="207">
        <v>2.25</v>
      </c>
      <c r="N194" s="4">
        <v>43089</v>
      </c>
      <c r="O194" s="7">
        <v>0.84000000000000341</v>
      </c>
      <c r="P194" s="7">
        <v>1.5200000000000031</v>
      </c>
      <c r="Q194" s="7">
        <v>3.2800000000000011</v>
      </c>
      <c r="R194" s="4">
        <v>43089</v>
      </c>
      <c r="S194" s="226">
        <v>6.4699999999999989</v>
      </c>
      <c r="T194" s="226">
        <v>3.2600000000000051</v>
      </c>
      <c r="U194" s="226">
        <v>5.0799999999999983</v>
      </c>
      <c r="V194" s="189">
        <v>43082</v>
      </c>
      <c r="W194" s="188">
        <v>190.44</v>
      </c>
      <c r="X194" s="188">
        <v>164.67</v>
      </c>
      <c r="Y194" s="6">
        <v>23.385000000000002</v>
      </c>
      <c r="Z194" s="6">
        <v>12.561</v>
      </c>
      <c r="AA194" s="4">
        <v>43089</v>
      </c>
      <c r="AB194" s="7">
        <v>575.5</v>
      </c>
      <c r="AC194" s="7">
        <v>12.71</v>
      </c>
      <c r="AD194" s="4">
        <v>43089</v>
      </c>
      <c r="AE194" s="7">
        <v>9.8699999999999992</v>
      </c>
      <c r="AF194" s="7">
        <v>8.8040000000000003</v>
      </c>
      <c r="AG194" s="7">
        <v>15.022</v>
      </c>
      <c r="AH194" s="7">
        <v>17.518999999999998</v>
      </c>
      <c r="AI194" s="4">
        <v>42031</v>
      </c>
      <c r="AJ194" s="10">
        <v>1668047</v>
      </c>
      <c r="AK194" s="10">
        <v>496281</v>
      </c>
      <c r="AL194" s="10">
        <v>222010</v>
      </c>
      <c r="AM194" s="10">
        <v>855154</v>
      </c>
      <c r="AN194" s="10">
        <v>568519</v>
      </c>
      <c r="AO194" s="65">
        <f t="shared" si="4"/>
        <v>0.16442642203726873</v>
      </c>
      <c r="AP194" s="178">
        <f t="shared" si="5"/>
        <v>0.17183868320257162</v>
      </c>
      <c r="CF194" s="5">
        <v>42027</v>
      </c>
      <c r="CG194" s="17">
        <v>9213</v>
      </c>
      <c r="CH194" s="5">
        <v>42027</v>
      </c>
      <c r="CI194" s="17">
        <v>6831</v>
      </c>
      <c r="CJ194" s="5">
        <v>42027</v>
      </c>
      <c r="CK194" s="16">
        <v>1142</v>
      </c>
      <c r="CL194" s="5">
        <v>42034</v>
      </c>
      <c r="CM194" s="17">
        <v>959</v>
      </c>
      <c r="CN194" s="17">
        <v>2945</v>
      </c>
      <c r="CO194" s="4">
        <v>43166</v>
      </c>
      <c r="CP194" s="9">
        <v>143.29633333333334</v>
      </c>
      <c r="CQ194" s="15">
        <v>42034</v>
      </c>
      <c r="CR194" s="14">
        <v>1223</v>
      </c>
      <c r="CS194" s="13">
        <v>42034</v>
      </c>
      <c r="CT194" s="12">
        <v>200</v>
      </c>
      <c r="CU194" s="208">
        <v>43083</v>
      </c>
      <c r="CV194" s="207">
        <v>82.9</v>
      </c>
      <c r="CW194" s="207">
        <v>40.630000000000003</v>
      </c>
      <c r="CX194" s="207">
        <v>119.53</v>
      </c>
      <c r="CY194" s="207">
        <v>34.21</v>
      </c>
      <c r="CZ194" s="207">
        <v>16.32</v>
      </c>
      <c r="DA194" s="208">
        <v>43082</v>
      </c>
      <c r="DB194" s="207">
        <v>47.31</v>
      </c>
      <c r="DC194" s="207">
        <v>157.06</v>
      </c>
      <c r="DD194" s="207">
        <v>99.94</v>
      </c>
      <c r="DE194" s="207">
        <v>39.799999999999997</v>
      </c>
      <c r="DF194" s="207">
        <v>48.26</v>
      </c>
      <c r="DG194" s="207">
        <v>51.68</v>
      </c>
      <c r="DH194" s="208">
        <v>43082</v>
      </c>
      <c r="DI194" s="207">
        <v>87.45</v>
      </c>
      <c r="DJ194" s="207">
        <v>99.99</v>
      </c>
      <c r="DK194" s="207">
        <v>64.150000000000006</v>
      </c>
      <c r="DL194" s="207">
        <v>33.83</v>
      </c>
      <c r="DM194" s="207">
        <v>108.9</v>
      </c>
      <c r="DN194" s="208">
        <v>43084</v>
      </c>
      <c r="DO194" s="207">
        <v>15.154999999999999</v>
      </c>
      <c r="DP194" s="207">
        <v>46.51</v>
      </c>
      <c r="DQ194" s="207">
        <v>15.5</v>
      </c>
      <c r="DR194" s="207">
        <v>13.94</v>
      </c>
    </row>
    <row r="195" spans="1:122" ht="15.75" customHeight="1">
      <c r="A195" s="4">
        <v>43088</v>
      </c>
      <c r="B195" s="7">
        <v>63.8</v>
      </c>
      <c r="C195" s="7">
        <v>57.46</v>
      </c>
      <c r="D195" s="226">
        <f t="shared" si="7"/>
        <v>6.3399999999999963</v>
      </c>
      <c r="J195" s="208">
        <v>43081</v>
      </c>
      <c r="K195" s="207">
        <v>9.9999999999980105E-3</v>
      </c>
      <c r="L195" s="207">
        <v>0.35999999999999943</v>
      </c>
      <c r="M195" s="207">
        <v>2.0300000000000011</v>
      </c>
      <c r="N195" s="4">
        <v>43088</v>
      </c>
      <c r="O195" s="7">
        <v>0.75999999999999801</v>
      </c>
      <c r="P195" s="7">
        <v>1.3399999999999963</v>
      </c>
      <c r="Q195" s="7">
        <v>2.8900000000000006</v>
      </c>
      <c r="R195" s="4">
        <v>43088</v>
      </c>
      <c r="S195" s="226">
        <v>6.3399999999999963</v>
      </c>
      <c r="T195" s="226">
        <v>2.759999999999998</v>
      </c>
      <c r="U195" s="226">
        <v>5</v>
      </c>
      <c r="V195" s="189">
        <v>43081</v>
      </c>
      <c r="W195" s="188">
        <v>193.36</v>
      </c>
      <c r="X195" s="188">
        <v>169.76</v>
      </c>
      <c r="Y195" s="6">
        <v>24.071000000000002</v>
      </c>
      <c r="Z195" s="6">
        <v>14.159000000000001</v>
      </c>
      <c r="AA195" s="4">
        <v>43088</v>
      </c>
      <c r="AB195" s="7">
        <v>569</v>
      </c>
      <c r="AC195" s="7">
        <v>13.1</v>
      </c>
      <c r="AD195" s="4">
        <v>43088</v>
      </c>
      <c r="AE195" s="7">
        <v>8.73</v>
      </c>
      <c r="AF195" s="7">
        <v>8.2650000000000006</v>
      </c>
      <c r="AG195" s="7">
        <v>13.731</v>
      </c>
      <c r="AH195" s="7">
        <v>16.623000000000001</v>
      </c>
      <c r="AI195" s="4">
        <v>42024</v>
      </c>
      <c r="AJ195" s="10">
        <v>1591022</v>
      </c>
      <c r="AK195" s="10">
        <v>480508</v>
      </c>
      <c r="AL195" s="10">
        <v>199239</v>
      </c>
      <c r="AM195" s="10">
        <v>809270</v>
      </c>
      <c r="AN195" s="10">
        <v>523019</v>
      </c>
      <c r="AO195" s="65">
        <f t="shared" si="4"/>
        <v>0.17678511045101827</v>
      </c>
      <c r="AP195" s="178">
        <f t="shared" si="5"/>
        <v>0.17991643107386321</v>
      </c>
      <c r="CF195" s="5">
        <v>42020</v>
      </c>
      <c r="CG195" s="17">
        <v>9186</v>
      </c>
      <c r="CH195" s="5">
        <v>42020</v>
      </c>
      <c r="CI195" s="17">
        <v>6769</v>
      </c>
      <c r="CJ195" s="5">
        <v>42020</v>
      </c>
      <c r="CK195" s="16">
        <v>1171</v>
      </c>
      <c r="CL195" s="5">
        <v>42027</v>
      </c>
      <c r="CM195" s="17">
        <v>763</v>
      </c>
      <c r="CN195" s="17">
        <v>2921</v>
      </c>
      <c r="CO195" s="4">
        <v>43165</v>
      </c>
      <c r="CP195" s="9">
        <v>143.34746666666666</v>
      </c>
      <c r="CQ195" s="15">
        <v>42027</v>
      </c>
      <c r="CR195" s="14">
        <v>1317</v>
      </c>
      <c r="CS195" s="13">
        <v>42027</v>
      </c>
      <c r="CT195" s="12">
        <v>223</v>
      </c>
      <c r="CU195" s="208">
        <v>43082</v>
      </c>
      <c r="CV195" s="207">
        <v>83.12</v>
      </c>
      <c r="CW195" s="207">
        <v>40.65</v>
      </c>
      <c r="CX195" s="207">
        <v>119.93</v>
      </c>
      <c r="CY195" s="207">
        <v>34.299999999999997</v>
      </c>
      <c r="CZ195" s="207">
        <v>15.92</v>
      </c>
      <c r="DA195" s="208">
        <v>43081</v>
      </c>
      <c r="DB195" s="207">
        <v>48.05</v>
      </c>
      <c r="DC195" s="207">
        <v>158.99</v>
      </c>
      <c r="DD195" s="207">
        <v>100.28</v>
      </c>
      <c r="DE195" s="207">
        <v>39.72</v>
      </c>
      <c r="DF195" s="207">
        <v>48.54</v>
      </c>
      <c r="DG195" s="207">
        <v>51.96</v>
      </c>
      <c r="DH195" s="208">
        <v>43081</v>
      </c>
      <c r="DI195" s="207">
        <v>86.94</v>
      </c>
      <c r="DJ195" s="207">
        <v>99.07</v>
      </c>
      <c r="DK195" s="207">
        <v>64.489999999999995</v>
      </c>
      <c r="DL195" s="207">
        <v>32.630000000000003</v>
      </c>
      <c r="DM195" s="207">
        <v>110.4</v>
      </c>
      <c r="DN195" s="208">
        <v>43083</v>
      </c>
      <c r="DO195" s="207">
        <v>15.37</v>
      </c>
      <c r="DP195" s="207">
        <v>47.204999999999998</v>
      </c>
      <c r="DQ195" s="207">
        <v>15.66</v>
      </c>
      <c r="DR195" s="207">
        <v>13.95</v>
      </c>
    </row>
    <row r="196" spans="1:122" ht="15.75" customHeight="1">
      <c r="A196" s="4">
        <v>43087</v>
      </c>
      <c r="B196" s="7">
        <v>63.41</v>
      </c>
      <c r="C196" s="7">
        <v>57.16</v>
      </c>
      <c r="D196" s="226">
        <f t="shared" si="7"/>
        <v>6.25</v>
      </c>
      <c r="J196" s="208">
        <v>43080</v>
      </c>
      <c r="K196" s="207">
        <v>-4.9999999999997158E-2</v>
      </c>
      <c r="L196" s="207">
        <v>0.27000000000000313</v>
      </c>
      <c r="M196" s="207">
        <v>2.0500000000000043</v>
      </c>
      <c r="N196" s="4">
        <v>43087</v>
      </c>
      <c r="O196" s="7">
        <v>0.84999999999999432</v>
      </c>
      <c r="P196" s="7">
        <v>1.4199999999999946</v>
      </c>
      <c r="Q196" s="7">
        <v>2.9899999999999949</v>
      </c>
      <c r="R196" s="4">
        <v>43087</v>
      </c>
      <c r="S196" s="226">
        <v>6.25</v>
      </c>
      <c r="T196" s="226">
        <v>2.1199999999999974</v>
      </c>
      <c r="U196" s="226">
        <v>4.75</v>
      </c>
      <c r="V196" s="189">
        <v>43080</v>
      </c>
      <c r="W196" s="188">
        <v>195.06</v>
      </c>
      <c r="X196" s="188">
        <v>172.66</v>
      </c>
      <c r="Y196" s="6">
        <v>23.934999999999999</v>
      </c>
      <c r="Z196" s="6">
        <v>14.526999999999999</v>
      </c>
      <c r="AA196" s="4">
        <v>43087</v>
      </c>
      <c r="AB196" s="7">
        <v>569</v>
      </c>
      <c r="AC196" s="7">
        <v>12.3</v>
      </c>
      <c r="AD196" s="4">
        <v>43087</v>
      </c>
      <c r="AE196" s="7">
        <v>8.6199999999999992</v>
      </c>
      <c r="AF196" s="7">
        <v>8.3179999999999996</v>
      </c>
      <c r="AG196" s="7">
        <v>13.368</v>
      </c>
      <c r="AH196" s="7">
        <v>15.625</v>
      </c>
      <c r="AI196" s="4">
        <v>42017</v>
      </c>
      <c r="AJ196" s="10">
        <v>1627535</v>
      </c>
      <c r="AK196" s="10">
        <v>485464</v>
      </c>
      <c r="AL196" s="10">
        <v>209984</v>
      </c>
      <c r="AM196" s="10">
        <v>808229</v>
      </c>
      <c r="AN196" s="10">
        <v>524442</v>
      </c>
      <c r="AO196" s="65">
        <f t="shared" si="4"/>
        <v>0.16926210496241248</v>
      </c>
      <c r="AP196" s="178">
        <f t="shared" si="5"/>
        <v>0.17436614266359862</v>
      </c>
      <c r="CF196" s="5">
        <v>42013</v>
      </c>
      <c r="CG196" s="17">
        <v>9192</v>
      </c>
      <c r="CH196" s="5">
        <v>42013</v>
      </c>
      <c r="CI196" s="17">
        <v>7037</v>
      </c>
      <c r="CJ196" s="5">
        <v>42013</v>
      </c>
      <c r="CK196" s="16">
        <v>1102</v>
      </c>
      <c r="CL196" s="5">
        <v>42020</v>
      </c>
      <c r="CM196" s="17">
        <v>689</v>
      </c>
      <c r="CN196" s="17">
        <v>2732</v>
      </c>
      <c r="CO196" s="4">
        <v>43164</v>
      </c>
      <c r="CP196" s="9">
        <v>142.89993333333331</v>
      </c>
      <c r="CQ196" s="15">
        <v>42020</v>
      </c>
      <c r="CR196" s="14">
        <v>1366</v>
      </c>
      <c r="CS196" s="13">
        <v>42020</v>
      </c>
      <c r="CT196" s="12">
        <v>234</v>
      </c>
      <c r="CU196" s="208">
        <v>43081</v>
      </c>
      <c r="CV196" s="207">
        <v>82.76</v>
      </c>
      <c r="CW196" s="207">
        <v>40.659999999999997</v>
      </c>
      <c r="CX196" s="207">
        <v>119.68</v>
      </c>
      <c r="CY196" s="207">
        <v>34.880000000000003</v>
      </c>
      <c r="CZ196" s="207">
        <v>16.100000000000001</v>
      </c>
      <c r="DA196" s="208">
        <v>43080</v>
      </c>
      <c r="DB196" s="207">
        <v>48.07</v>
      </c>
      <c r="DC196" s="207">
        <v>158.66999999999999</v>
      </c>
      <c r="DD196" s="207">
        <v>101.21</v>
      </c>
      <c r="DE196" s="207">
        <v>40.19</v>
      </c>
      <c r="DF196" s="207">
        <v>48.3</v>
      </c>
      <c r="DG196" s="207">
        <v>51.69</v>
      </c>
      <c r="DH196" s="208">
        <v>43080</v>
      </c>
      <c r="DI196" s="207">
        <v>87.2</v>
      </c>
      <c r="DJ196" s="207">
        <v>99.72</v>
      </c>
      <c r="DK196" s="207">
        <v>64.459999999999994</v>
      </c>
      <c r="DL196" s="207">
        <v>32.94</v>
      </c>
      <c r="DM196" s="207">
        <v>110.96</v>
      </c>
      <c r="DN196" s="208">
        <v>43082</v>
      </c>
      <c r="DO196" s="207">
        <v>15.32</v>
      </c>
      <c r="DP196" s="207">
        <v>47.37</v>
      </c>
      <c r="DQ196" s="207">
        <v>15.73</v>
      </c>
      <c r="DR196" s="207">
        <v>14.02</v>
      </c>
    </row>
    <row r="197" spans="1:122" ht="15.75" customHeight="1">
      <c r="A197" s="208">
        <v>43084</v>
      </c>
      <c r="B197" s="207">
        <v>63.23</v>
      </c>
      <c r="C197" s="207">
        <v>57.3</v>
      </c>
      <c r="D197" s="226">
        <f t="shared" si="7"/>
        <v>5.93</v>
      </c>
      <c r="J197" s="208">
        <v>43077</v>
      </c>
      <c r="K197" s="207">
        <v>-0.10000000000000142</v>
      </c>
      <c r="L197" s="207">
        <v>0.13000000000000256</v>
      </c>
      <c r="M197" s="207">
        <v>1.740000000000002</v>
      </c>
      <c r="N197" s="208">
        <v>43084</v>
      </c>
      <c r="O197" s="207">
        <v>0.96999999999999886</v>
      </c>
      <c r="P197" s="207">
        <v>1.6399999999999935</v>
      </c>
      <c r="Q197" s="207">
        <v>3.3200000000000003</v>
      </c>
      <c r="R197" s="208">
        <v>43084</v>
      </c>
      <c r="S197" s="226">
        <v>5.93</v>
      </c>
      <c r="T197" s="207">
        <v>2.1999999999999957</v>
      </c>
      <c r="U197" s="207">
        <v>4.8000000000000043</v>
      </c>
      <c r="V197" s="208">
        <v>43077</v>
      </c>
      <c r="W197" s="207">
        <v>192.88</v>
      </c>
      <c r="X197" s="207">
        <v>171.66</v>
      </c>
      <c r="Y197" s="6">
        <v>23.695</v>
      </c>
      <c r="Z197" s="6">
        <v>14.691000000000001</v>
      </c>
      <c r="AA197" s="208">
        <v>43084</v>
      </c>
      <c r="AB197" s="207">
        <v>564</v>
      </c>
      <c r="AC197" s="7">
        <v>12.227</v>
      </c>
      <c r="AD197" s="208">
        <v>43084</v>
      </c>
      <c r="AE197" s="207">
        <v>7.1</v>
      </c>
      <c r="AF197" s="207">
        <v>7.7279999999999998</v>
      </c>
      <c r="AG197" s="207">
        <v>11.903</v>
      </c>
      <c r="AH197" s="7">
        <v>16.478000000000002</v>
      </c>
      <c r="AI197" s="4">
        <v>42010</v>
      </c>
      <c r="AJ197" s="10">
        <v>1505101</v>
      </c>
      <c r="AK197" s="10">
        <v>440821</v>
      </c>
      <c r="AL197" s="10">
        <v>172021</v>
      </c>
      <c r="AM197" s="10">
        <v>770342</v>
      </c>
      <c r="AN197" s="10">
        <v>490464</v>
      </c>
      <c r="AO197" s="65">
        <f t="shared" ref="AO197:AO249" si="8">(AK197-AL197)/AJ197</f>
        <v>0.17859266587425029</v>
      </c>
      <c r="AP197" s="178">
        <f t="shared" ref="AP197:AP249" si="9">(AM197-AN197)/AJ197</f>
        <v>0.18595296926917196</v>
      </c>
      <c r="CF197" s="5">
        <v>42006</v>
      </c>
      <c r="CG197" s="17">
        <v>9132</v>
      </c>
      <c r="CH197" s="5">
        <v>42006</v>
      </c>
      <c r="CI197" s="17">
        <v>6944</v>
      </c>
      <c r="CJ197" s="5">
        <v>42006</v>
      </c>
      <c r="CK197" s="16">
        <v>1001</v>
      </c>
      <c r="CL197" s="5">
        <v>42013</v>
      </c>
      <c r="CM197" s="17">
        <v>730</v>
      </c>
      <c r="CN197" s="17">
        <v>2786</v>
      </c>
      <c r="CO197" s="4">
        <v>43163</v>
      </c>
      <c r="CP197" s="9">
        <v>142.83526666666666</v>
      </c>
      <c r="CQ197" s="15">
        <v>42013</v>
      </c>
      <c r="CR197" s="14">
        <v>1421</v>
      </c>
      <c r="CS197" s="13">
        <v>42013</v>
      </c>
      <c r="CT197" s="12">
        <v>181</v>
      </c>
      <c r="CU197" s="208">
        <v>43080</v>
      </c>
      <c r="CV197" s="207">
        <v>83.03</v>
      </c>
      <c r="CW197" s="207">
        <v>39.93</v>
      </c>
      <c r="CX197" s="207">
        <v>120.42</v>
      </c>
      <c r="CY197" s="207">
        <v>34.76</v>
      </c>
      <c r="CZ197" s="207">
        <v>16.09</v>
      </c>
      <c r="DA197" s="208">
        <v>43077</v>
      </c>
      <c r="DB197" s="207">
        <v>47.93</v>
      </c>
      <c r="DC197" s="207">
        <v>155.9</v>
      </c>
      <c r="DD197" s="207">
        <v>100.39</v>
      </c>
      <c r="DE197" s="207">
        <v>40.700000000000003</v>
      </c>
      <c r="DF197" s="207">
        <v>47.92</v>
      </c>
      <c r="DG197" s="207">
        <v>51.57</v>
      </c>
      <c r="DH197" s="208">
        <v>43077</v>
      </c>
      <c r="DI197" s="207">
        <v>87.6</v>
      </c>
      <c r="DJ197" s="207">
        <v>99.55</v>
      </c>
      <c r="DK197" s="207">
        <v>64.75</v>
      </c>
      <c r="DL197" s="207">
        <v>33.4</v>
      </c>
      <c r="DM197" s="207">
        <v>111.04</v>
      </c>
      <c r="DN197" s="208">
        <v>43081</v>
      </c>
      <c r="DO197" s="207">
        <v>15.4</v>
      </c>
      <c r="DP197" s="207">
        <v>47.774999999999999</v>
      </c>
      <c r="DQ197" s="207">
        <v>15.87</v>
      </c>
      <c r="DR197" s="207">
        <v>14.14</v>
      </c>
    </row>
    <row r="198" spans="1:122" ht="15.75" customHeight="1">
      <c r="A198" s="208">
        <v>43083</v>
      </c>
      <c r="B198" s="207">
        <v>63.31</v>
      </c>
      <c r="C198" s="207">
        <v>57.04</v>
      </c>
      <c r="D198" s="226">
        <f t="shared" si="7"/>
        <v>6.2700000000000031</v>
      </c>
      <c r="J198" s="208">
        <v>43076</v>
      </c>
      <c r="K198" s="207">
        <v>-7.0000000000000284E-2</v>
      </c>
      <c r="L198" s="207">
        <v>0.1699999999999946</v>
      </c>
      <c r="M198" s="207">
        <v>1.6299999999999955</v>
      </c>
      <c r="N198" s="208">
        <v>43083</v>
      </c>
      <c r="O198" s="207">
        <v>1.0300000000000011</v>
      </c>
      <c r="P198" s="207">
        <v>1.6900000000000048</v>
      </c>
      <c r="Q198" s="207">
        <v>3.3300000000000054</v>
      </c>
      <c r="R198" s="208">
        <v>43083</v>
      </c>
      <c r="S198" s="226">
        <v>6.2700000000000031</v>
      </c>
      <c r="T198" s="207">
        <v>3.3200000000000003</v>
      </c>
      <c r="U198" s="207">
        <v>5.5</v>
      </c>
      <c r="V198" s="208">
        <v>43076</v>
      </c>
      <c r="W198" s="207">
        <v>189.7</v>
      </c>
      <c r="X198" s="207">
        <v>170</v>
      </c>
      <c r="Y198" s="6">
        <v>22.984000000000002</v>
      </c>
      <c r="Z198" s="6">
        <v>14.71</v>
      </c>
      <c r="AA198" s="208">
        <v>43083</v>
      </c>
      <c r="AB198" s="207">
        <v>561.5</v>
      </c>
      <c r="AC198" s="7">
        <v>13.196999999999999</v>
      </c>
      <c r="AD198" s="208">
        <v>43083</v>
      </c>
      <c r="AE198" s="207">
        <v>7.25</v>
      </c>
      <c r="AF198" s="207">
        <v>7.4269999999999996</v>
      </c>
      <c r="AG198" s="207">
        <v>12.750999999999999</v>
      </c>
      <c r="AH198" s="7">
        <v>16.169</v>
      </c>
      <c r="AI198" s="4">
        <v>42003</v>
      </c>
      <c r="AJ198" s="10">
        <v>1457729</v>
      </c>
      <c r="AK198" s="10">
        <v>421184</v>
      </c>
      <c r="AL198" s="10">
        <v>148700</v>
      </c>
      <c r="AM198" s="10">
        <v>763632</v>
      </c>
      <c r="AN198" s="10">
        <v>483055</v>
      </c>
      <c r="AO198" s="65">
        <f t="shared" si="8"/>
        <v>0.18692363258191338</v>
      </c>
      <c r="AP198" s="178">
        <f t="shared" si="9"/>
        <v>0.19247541895647272</v>
      </c>
      <c r="CF198" s="5">
        <v>41999</v>
      </c>
      <c r="CG198" s="17">
        <v>9121</v>
      </c>
      <c r="CH198" s="5">
        <v>41999</v>
      </c>
      <c r="CI198" s="17">
        <v>7150</v>
      </c>
      <c r="CJ198" s="5">
        <v>41999</v>
      </c>
      <c r="CK198" s="16">
        <v>1288</v>
      </c>
      <c r="CL198" s="5">
        <v>42006</v>
      </c>
      <c r="CM198" s="17">
        <v>894</v>
      </c>
      <c r="CN198" s="17">
        <v>2724</v>
      </c>
      <c r="CO198" s="4">
        <v>43162</v>
      </c>
      <c r="CP198" s="9">
        <v>142.93486666666666</v>
      </c>
      <c r="CQ198" s="15">
        <v>42006</v>
      </c>
      <c r="CR198" s="14">
        <v>1482</v>
      </c>
      <c r="CS198" s="13">
        <v>42006</v>
      </c>
      <c r="CT198" s="12">
        <v>52</v>
      </c>
      <c r="CU198" s="208">
        <v>43077</v>
      </c>
      <c r="CV198" s="207">
        <v>82.66</v>
      </c>
      <c r="CW198" s="207">
        <v>39.64</v>
      </c>
      <c r="CX198" s="207">
        <v>119.92</v>
      </c>
      <c r="CY198" s="207">
        <v>34.42</v>
      </c>
      <c r="CZ198" s="207">
        <v>15.93</v>
      </c>
      <c r="DA198" s="208">
        <v>43076</v>
      </c>
      <c r="DB198" s="207">
        <v>47.08</v>
      </c>
      <c r="DC198" s="207">
        <v>154.25</v>
      </c>
      <c r="DD198" s="207">
        <v>99.72</v>
      </c>
      <c r="DE198" s="207">
        <v>40.630000000000003</v>
      </c>
      <c r="DF198" s="207">
        <v>47.32</v>
      </c>
      <c r="DG198" s="207">
        <v>50.54</v>
      </c>
      <c r="DH198" s="208">
        <v>43076</v>
      </c>
      <c r="DI198" s="207">
        <v>85.59</v>
      </c>
      <c r="DJ198" s="207">
        <v>97.86</v>
      </c>
      <c r="DK198" s="207">
        <v>64</v>
      </c>
      <c r="DL198" s="207">
        <v>32.799999999999997</v>
      </c>
      <c r="DM198" s="207">
        <v>108.92</v>
      </c>
      <c r="DN198" s="208">
        <v>43080</v>
      </c>
      <c r="DO198" s="207">
        <v>15.37</v>
      </c>
      <c r="DP198" s="207">
        <v>47.09</v>
      </c>
      <c r="DQ198" s="207">
        <v>15.675000000000001</v>
      </c>
      <c r="DR198" s="207">
        <v>13.97</v>
      </c>
    </row>
    <row r="199" spans="1:122" ht="15.75" customHeight="1">
      <c r="A199" s="208">
        <v>43082</v>
      </c>
      <c r="B199" s="207">
        <v>62.44</v>
      </c>
      <c r="C199" s="207">
        <v>56.6</v>
      </c>
      <c r="D199" s="226">
        <f t="shared" si="7"/>
        <v>5.8399999999999963</v>
      </c>
      <c r="J199" s="208">
        <v>43075</v>
      </c>
      <c r="K199" s="207">
        <v>-8.9999999999996305E-2</v>
      </c>
      <c r="L199" s="207">
        <v>0.10000000000000142</v>
      </c>
      <c r="M199" s="207">
        <v>1.509999999999998</v>
      </c>
      <c r="N199" s="208">
        <v>43082</v>
      </c>
      <c r="O199" s="207">
        <v>0.97999999999999687</v>
      </c>
      <c r="P199" s="207">
        <v>1.5999999999999943</v>
      </c>
      <c r="Q199" s="207">
        <v>3.1999999999999957</v>
      </c>
      <c r="R199" s="208">
        <v>43082</v>
      </c>
      <c r="S199" s="226">
        <v>5.8399999999999963</v>
      </c>
      <c r="T199" s="207">
        <v>1.1099999999999994</v>
      </c>
      <c r="U199" s="207">
        <v>5.5499999999999972</v>
      </c>
      <c r="V199" s="208">
        <v>43075</v>
      </c>
      <c r="W199" s="207">
        <v>186.13</v>
      </c>
      <c r="X199" s="207">
        <v>166.09</v>
      </c>
      <c r="Y199" s="6">
        <v>22.215</v>
      </c>
      <c r="Z199" s="6">
        <v>13.798</v>
      </c>
      <c r="AA199" s="208">
        <v>43082</v>
      </c>
      <c r="AB199" s="207">
        <v>562.75</v>
      </c>
      <c r="AC199" s="7">
        <v>13.472</v>
      </c>
      <c r="AD199" s="208">
        <v>43082</v>
      </c>
      <c r="AE199" s="207">
        <v>6.47</v>
      </c>
      <c r="AF199" s="207">
        <v>7.7519999999999998</v>
      </c>
      <c r="AG199" s="207">
        <v>12.022</v>
      </c>
      <c r="AH199" s="7">
        <v>17.463000000000001</v>
      </c>
      <c r="AI199" s="4">
        <v>41996</v>
      </c>
      <c r="AJ199" s="10">
        <v>1428829</v>
      </c>
      <c r="AK199" s="10">
        <v>412781</v>
      </c>
      <c r="AL199" s="10">
        <v>131132</v>
      </c>
      <c r="AM199" s="10">
        <v>763506</v>
      </c>
      <c r="AN199" s="10">
        <v>474099</v>
      </c>
      <c r="AO199" s="65">
        <f t="shared" si="8"/>
        <v>0.19711875948766439</v>
      </c>
      <c r="AP199" s="178">
        <f t="shared" si="9"/>
        <v>0.20254838052699098</v>
      </c>
      <c r="CF199" s="5">
        <v>41992</v>
      </c>
      <c r="CG199" s="17">
        <v>9127</v>
      </c>
      <c r="CH199" s="5">
        <v>41992</v>
      </c>
      <c r="CI199" s="17">
        <v>7214</v>
      </c>
      <c r="CJ199" s="5">
        <v>41992</v>
      </c>
      <c r="CK199" s="16">
        <v>1377</v>
      </c>
      <c r="CL199" s="5">
        <v>41999</v>
      </c>
      <c r="CM199" s="17">
        <v>819</v>
      </c>
      <c r="CN199" s="17">
        <v>2677</v>
      </c>
      <c r="CO199" s="4">
        <v>43161</v>
      </c>
      <c r="CP199" s="9">
        <v>142.48573333333334</v>
      </c>
      <c r="CQ199" s="15">
        <v>41999</v>
      </c>
      <c r="CR199" s="14">
        <v>1499</v>
      </c>
      <c r="CS199" s="13">
        <v>41999</v>
      </c>
      <c r="CT199" s="12">
        <v>94</v>
      </c>
      <c r="CU199" s="208">
        <v>43076</v>
      </c>
      <c r="CV199" s="207">
        <v>82.55</v>
      </c>
      <c r="CW199" s="207">
        <v>39.31</v>
      </c>
      <c r="CX199" s="207">
        <v>119.63</v>
      </c>
      <c r="CY199" s="207">
        <v>34.31</v>
      </c>
      <c r="CZ199" s="207">
        <v>15.59</v>
      </c>
      <c r="DA199" s="208">
        <v>43075</v>
      </c>
      <c r="DB199" s="207">
        <v>46.59</v>
      </c>
      <c r="DC199" s="207">
        <v>150.66</v>
      </c>
      <c r="DD199" s="207">
        <v>98.86</v>
      </c>
      <c r="DE199" s="207">
        <v>40.57</v>
      </c>
      <c r="DF199" s="207">
        <v>47.11</v>
      </c>
      <c r="DG199" s="207">
        <v>50.38</v>
      </c>
      <c r="DH199" s="208">
        <v>43075</v>
      </c>
      <c r="DI199" s="207">
        <v>84.97</v>
      </c>
      <c r="DJ199" s="207">
        <v>97.59</v>
      </c>
      <c r="DK199" s="207">
        <v>63.46</v>
      </c>
      <c r="DL199" s="207">
        <v>32.18</v>
      </c>
      <c r="DM199" s="207">
        <v>107.74</v>
      </c>
      <c r="DN199" s="208">
        <v>43077</v>
      </c>
      <c r="DO199" s="207">
        <v>15.475</v>
      </c>
      <c r="DP199" s="207">
        <v>47.024999999999999</v>
      </c>
      <c r="DQ199" s="207">
        <v>15.56</v>
      </c>
      <c r="DR199" s="207">
        <v>13.9</v>
      </c>
    </row>
    <row r="200" spans="1:122" ht="15.75" customHeight="1">
      <c r="A200" s="208">
        <v>43081</v>
      </c>
      <c r="B200" s="207">
        <v>63.34</v>
      </c>
      <c r="C200" s="207">
        <v>57.14</v>
      </c>
      <c r="D200" s="226">
        <f t="shared" si="7"/>
        <v>6.2000000000000028</v>
      </c>
      <c r="J200" s="208">
        <v>43074</v>
      </c>
      <c r="K200" s="207">
        <v>-3.0000000000001137E-2</v>
      </c>
      <c r="L200" s="207">
        <v>0.40999999999999659</v>
      </c>
      <c r="M200" s="207">
        <v>2.1599999999999966</v>
      </c>
      <c r="N200" s="208">
        <v>43081</v>
      </c>
      <c r="O200" s="207">
        <v>0.95000000000000284</v>
      </c>
      <c r="P200" s="207">
        <v>1.5400000000000063</v>
      </c>
      <c r="Q200" s="207">
        <v>3.1400000000000006</v>
      </c>
      <c r="R200" s="208">
        <v>43081</v>
      </c>
      <c r="S200" s="226">
        <v>6.2000000000000028</v>
      </c>
      <c r="T200" s="207">
        <v>1.1200000000000045</v>
      </c>
      <c r="U200" s="207">
        <v>6.2000000000000028</v>
      </c>
      <c r="V200" s="208">
        <v>43074</v>
      </c>
      <c r="W200" s="207">
        <v>191.39</v>
      </c>
      <c r="X200" s="207">
        <v>171.84</v>
      </c>
      <c r="Y200" s="6">
        <v>22.763999999999999</v>
      </c>
      <c r="Z200" s="6">
        <v>14.553000000000001</v>
      </c>
      <c r="AA200" s="208">
        <v>43081</v>
      </c>
      <c r="AB200" s="207">
        <v>571.75</v>
      </c>
      <c r="AC200" s="7">
        <v>12.323</v>
      </c>
      <c r="AD200" s="208">
        <v>43081</v>
      </c>
      <c r="AE200" s="207">
        <v>7.97</v>
      </c>
      <c r="AF200" s="207">
        <v>7.976</v>
      </c>
      <c r="AG200" s="207">
        <v>14.173</v>
      </c>
      <c r="AH200" s="7">
        <v>17.663</v>
      </c>
      <c r="AI200" s="4">
        <v>41989</v>
      </c>
      <c r="AJ200" s="10">
        <v>1475862</v>
      </c>
      <c r="AK200" s="10">
        <v>435032</v>
      </c>
      <c r="AL200" s="10">
        <v>150953</v>
      </c>
      <c r="AM200" s="10">
        <v>752236</v>
      </c>
      <c r="AN200" s="10">
        <v>453797</v>
      </c>
      <c r="AO200" s="65">
        <f t="shared" si="8"/>
        <v>0.19248344357399269</v>
      </c>
      <c r="AP200" s="178">
        <f t="shared" si="9"/>
        <v>0.20221335057071732</v>
      </c>
      <c r="CF200" s="5">
        <v>41985</v>
      </c>
      <c r="CG200" s="17">
        <v>9137</v>
      </c>
      <c r="CH200" s="5">
        <v>41985</v>
      </c>
      <c r="CI200" s="17">
        <v>7013</v>
      </c>
      <c r="CJ200" s="5">
        <v>41985</v>
      </c>
      <c r="CK200" s="16">
        <v>1616</v>
      </c>
      <c r="CL200" s="5">
        <v>41992</v>
      </c>
      <c r="CM200" s="17">
        <v>756</v>
      </c>
      <c r="CN200" s="17">
        <v>2653</v>
      </c>
      <c r="CO200" s="4">
        <v>43160</v>
      </c>
      <c r="CP200" s="9">
        <v>142.92973333333333</v>
      </c>
      <c r="CQ200" s="15">
        <v>41992</v>
      </c>
      <c r="CR200" s="14">
        <v>1536</v>
      </c>
      <c r="CS200" s="13">
        <v>41992</v>
      </c>
      <c r="CT200" s="12">
        <v>190</v>
      </c>
      <c r="CU200" s="208">
        <v>43075</v>
      </c>
      <c r="CV200" s="207">
        <v>82.28</v>
      </c>
      <c r="CW200" s="207">
        <v>39.58</v>
      </c>
      <c r="CX200" s="207">
        <v>119.61</v>
      </c>
      <c r="CY200" s="207">
        <v>34.04</v>
      </c>
      <c r="CZ200" s="207">
        <v>15.62</v>
      </c>
      <c r="DA200" s="208">
        <v>43074</v>
      </c>
      <c r="DB200" s="207">
        <v>47.41</v>
      </c>
      <c r="DC200" s="207">
        <v>153.86000000000001</v>
      </c>
      <c r="DD200" s="207">
        <v>100.9</v>
      </c>
      <c r="DE200" s="207">
        <v>42.15</v>
      </c>
      <c r="DF200" s="207">
        <v>48.26</v>
      </c>
      <c r="DG200" s="207">
        <v>51.23</v>
      </c>
      <c r="DH200" s="208">
        <v>43074</v>
      </c>
      <c r="DI200" s="207">
        <v>85.78</v>
      </c>
      <c r="DJ200" s="207">
        <v>98.27</v>
      </c>
      <c r="DK200" s="207">
        <v>64.540000000000006</v>
      </c>
      <c r="DL200" s="207">
        <v>32.869999999999997</v>
      </c>
      <c r="DM200" s="207">
        <v>107.58</v>
      </c>
      <c r="DN200" s="208">
        <v>43076</v>
      </c>
      <c r="DO200" s="207">
        <v>15.49</v>
      </c>
      <c r="DP200" s="207">
        <v>47.46</v>
      </c>
      <c r="DQ200" s="207">
        <v>15.5</v>
      </c>
      <c r="DR200" s="207">
        <v>13.84</v>
      </c>
    </row>
    <row r="201" spans="1:122" ht="15.75" customHeight="1">
      <c r="A201" s="208">
        <v>43080</v>
      </c>
      <c r="B201" s="207">
        <v>64.69</v>
      </c>
      <c r="C201" s="207">
        <v>57.99</v>
      </c>
      <c r="D201" s="226">
        <f t="shared" si="7"/>
        <v>6.6999999999999957</v>
      </c>
      <c r="J201" s="208">
        <v>43073</v>
      </c>
      <c r="K201" s="207">
        <v>4.9999999999997158E-2</v>
      </c>
      <c r="L201" s="207">
        <v>0.60000000000000142</v>
      </c>
      <c r="M201" s="207">
        <v>2.3799999999999955</v>
      </c>
      <c r="N201" s="208">
        <v>43080</v>
      </c>
      <c r="O201" s="207">
        <v>1.0999999999999943</v>
      </c>
      <c r="P201" s="207">
        <v>1.75</v>
      </c>
      <c r="Q201" s="207">
        <v>3.3999999999999986</v>
      </c>
      <c r="R201" s="208">
        <v>43080</v>
      </c>
      <c r="S201" s="226">
        <v>6.6999999999999957</v>
      </c>
      <c r="T201" s="207">
        <v>3.7299999999999969</v>
      </c>
      <c r="U201" s="207">
        <v>6.1499999999999986</v>
      </c>
      <c r="V201" s="208">
        <v>43073</v>
      </c>
      <c r="W201" s="207">
        <v>189.45</v>
      </c>
      <c r="X201" s="207">
        <v>169.22</v>
      </c>
      <c r="Y201" s="6">
        <v>22.099</v>
      </c>
      <c r="Z201" s="6">
        <v>13.602</v>
      </c>
      <c r="AA201" s="208">
        <v>43080</v>
      </c>
      <c r="AB201" s="207">
        <v>572.75</v>
      </c>
      <c r="AC201" s="7">
        <v>12.606999999999999</v>
      </c>
      <c r="AD201" s="208">
        <v>43080</v>
      </c>
      <c r="AE201" s="207">
        <v>8.14</v>
      </c>
      <c r="AF201" s="207">
        <v>7.4020000000000001</v>
      </c>
      <c r="AG201" s="207">
        <v>14.289</v>
      </c>
      <c r="AH201" s="7">
        <v>17.692</v>
      </c>
      <c r="AI201" s="4">
        <v>41982</v>
      </c>
      <c r="AJ201" s="10">
        <v>1445093</v>
      </c>
      <c r="AK201" s="10">
        <v>413755</v>
      </c>
      <c r="AL201" s="10">
        <v>151979</v>
      </c>
      <c r="AM201" s="10">
        <v>732606</v>
      </c>
      <c r="AN201" s="10">
        <v>464774</v>
      </c>
      <c r="AO201" s="65">
        <f t="shared" si="8"/>
        <v>0.18114820291842809</v>
      </c>
      <c r="AP201" s="178">
        <f t="shared" si="9"/>
        <v>0.18533893666359189</v>
      </c>
      <c r="CF201" s="5">
        <v>41978</v>
      </c>
      <c r="CG201" s="17">
        <v>9118</v>
      </c>
      <c r="CH201" s="5">
        <v>41978</v>
      </c>
      <c r="CI201" s="17">
        <v>7137</v>
      </c>
      <c r="CJ201" s="5">
        <v>41978</v>
      </c>
      <c r="CK201" s="16">
        <v>1861</v>
      </c>
      <c r="CL201" s="5">
        <v>41985</v>
      </c>
      <c r="CM201" s="17">
        <v>684</v>
      </c>
      <c r="CN201" s="17">
        <v>2660</v>
      </c>
      <c r="CO201" s="4">
        <v>43159</v>
      </c>
      <c r="CP201" s="9">
        <v>142.92333333333335</v>
      </c>
      <c r="CQ201" s="15">
        <v>41985</v>
      </c>
      <c r="CR201" s="14">
        <v>1546</v>
      </c>
      <c r="CS201" s="13">
        <v>41985</v>
      </c>
      <c r="CT201" s="12">
        <v>215</v>
      </c>
      <c r="CU201" s="208">
        <v>43074</v>
      </c>
      <c r="CV201" s="207">
        <v>82.89</v>
      </c>
      <c r="CW201" s="207">
        <v>39.729999999999997</v>
      </c>
      <c r="CX201" s="207">
        <v>120.39</v>
      </c>
      <c r="CY201" s="207">
        <v>34.6</v>
      </c>
      <c r="CZ201" s="207">
        <v>15.71</v>
      </c>
      <c r="DA201" s="208">
        <v>43073</v>
      </c>
      <c r="DB201" s="207">
        <v>47.81</v>
      </c>
      <c r="DC201" s="207">
        <v>156.35</v>
      </c>
      <c r="DD201" s="207">
        <v>101.05</v>
      </c>
      <c r="DE201" s="207">
        <v>43.21</v>
      </c>
      <c r="DF201" s="207">
        <v>48.59</v>
      </c>
      <c r="DG201" s="207">
        <v>51.29</v>
      </c>
      <c r="DH201" s="208">
        <v>43073</v>
      </c>
      <c r="DI201" s="207">
        <v>83.63</v>
      </c>
      <c r="DJ201" s="207">
        <v>97.53</v>
      </c>
      <c r="DK201" s="207">
        <v>63.3</v>
      </c>
      <c r="DL201" s="207">
        <v>32.590000000000003</v>
      </c>
      <c r="DM201" s="207">
        <v>106.97</v>
      </c>
      <c r="DN201" s="208">
        <v>43075</v>
      </c>
      <c r="DO201" s="207">
        <v>15.5</v>
      </c>
      <c r="DP201" s="207">
        <v>47.365000000000002</v>
      </c>
      <c r="DQ201" s="207">
        <v>15.744999999999999</v>
      </c>
      <c r="DR201" s="207">
        <v>13.82</v>
      </c>
    </row>
    <row r="202" spans="1:122" ht="15.75" customHeight="1">
      <c r="A202" s="208">
        <v>43077</v>
      </c>
      <c r="B202" s="207">
        <v>63.4</v>
      </c>
      <c r="C202" s="207">
        <v>57.36</v>
      </c>
      <c r="D202" s="207">
        <f t="shared" si="7"/>
        <v>6.0399999999999991</v>
      </c>
      <c r="J202" s="208">
        <v>43070</v>
      </c>
      <c r="K202" s="207">
        <v>4.9999999999997158E-2</v>
      </c>
      <c r="L202" s="207">
        <v>0.70000000000000284</v>
      </c>
      <c r="M202" s="207">
        <v>2.740000000000002</v>
      </c>
      <c r="N202" s="208">
        <v>43077</v>
      </c>
      <c r="O202" s="207">
        <v>0.64000000000000057</v>
      </c>
      <c r="P202" s="207">
        <v>1.1700000000000017</v>
      </c>
      <c r="Q202" s="207">
        <v>2.6700000000000017</v>
      </c>
      <c r="R202" s="208">
        <v>43077</v>
      </c>
      <c r="S202" s="226">
        <v>6.0399999999999991</v>
      </c>
      <c r="T202" s="207">
        <v>3.2299999999999969</v>
      </c>
      <c r="U202" s="207">
        <v>5.7999999999999972</v>
      </c>
      <c r="V202" s="208">
        <v>43070</v>
      </c>
      <c r="W202" s="207">
        <v>194.13</v>
      </c>
      <c r="X202" s="207">
        <v>174.16</v>
      </c>
      <c r="Y202" s="6">
        <v>23.225000000000001</v>
      </c>
      <c r="Z202" s="6">
        <v>14.664999999999999</v>
      </c>
      <c r="AA202" s="208">
        <v>43077</v>
      </c>
      <c r="AB202" s="207">
        <v>565.25</v>
      </c>
      <c r="AC202" s="7">
        <v>11.894</v>
      </c>
      <c r="AD202" s="208">
        <v>43077</v>
      </c>
      <c r="AE202" s="207">
        <v>8.4600000000000009</v>
      </c>
      <c r="AF202" s="207">
        <v>7.1310000000000002</v>
      </c>
      <c r="AG202" s="207">
        <v>14.26</v>
      </c>
      <c r="AH202" s="7">
        <v>17.468</v>
      </c>
      <c r="AI202" s="4">
        <v>41975</v>
      </c>
      <c r="AJ202" s="10">
        <v>1439654</v>
      </c>
      <c r="AK202" s="10">
        <v>408718</v>
      </c>
      <c r="AL202" s="10">
        <v>143722</v>
      </c>
      <c r="AM202" s="10">
        <v>728152</v>
      </c>
      <c r="AN202" s="10">
        <v>458206</v>
      </c>
      <c r="AO202" s="65">
        <f t="shared" si="8"/>
        <v>0.18406922774499984</v>
      </c>
      <c r="AP202" s="178">
        <f t="shared" si="9"/>
        <v>0.18750755389836724</v>
      </c>
      <c r="CF202" s="5">
        <v>41971</v>
      </c>
      <c r="CG202" s="17">
        <v>9083</v>
      </c>
      <c r="CH202" s="5">
        <v>41971</v>
      </c>
      <c r="CI202" s="17">
        <v>6930</v>
      </c>
      <c r="CJ202" s="5">
        <v>41971</v>
      </c>
      <c r="CK202" s="16">
        <v>1856</v>
      </c>
      <c r="CL202" s="5">
        <v>41978</v>
      </c>
      <c r="CM202" s="17">
        <v>579</v>
      </c>
      <c r="CN202" s="17">
        <v>2578</v>
      </c>
      <c r="CO202" s="4">
        <v>43158</v>
      </c>
      <c r="CP202" s="9">
        <v>143.29633333333334</v>
      </c>
      <c r="CQ202" s="15">
        <v>41978</v>
      </c>
      <c r="CR202" s="14">
        <v>1575</v>
      </c>
      <c r="CS202" s="13">
        <v>41978</v>
      </c>
      <c r="CT202" s="12">
        <v>212</v>
      </c>
      <c r="CU202" s="208">
        <v>43073</v>
      </c>
      <c r="CV202" s="207">
        <v>83.57</v>
      </c>
      <c r="CW202" s="207">
        <v>39.909999999999997</v>
      </c>
      <c r="CX202" s="207">
        <v>120.84</v>
      </c>
      <c r="CY202" s="207">
        <v>34.450000000000003</v>
      </c>
      <c r="CZ202" s="207">
        <v>15.41</v>
      </c>
      <c r="DA202" s="208">
        <v>43070</v>
      </c>
      <c r="DB202" s="207">
        <v>48.47</v>
      </c>
      <c r="DC202" s="207">
        <v>157.16</v>
      </c>
      <c r="DD202" s="207">
        <v>102.91</v>
      </c>
      <c r="DE202" s="207">
        <v>44.22</v>
      </c>
      <c r="DF202" s="207">
        <v>48.72</v>
      </c>
      <c r="DG202" s="207">
        <v>51.74</v>
      </c>
      <c r="DH202" s="208">
        <v>43070</v>
      </c>
      <c r="DI202" s="207">
        <v>84.17</v>
      </c>
      <c r="DJ202" s="207">
        <v>97.57</v>
      </c>
      <c r="DK202" s="207">
        <v>62.84</v>
      </c>
      <c r="DL202" s="207">
        <v>31.86</v>
      </c>
      <c r="DM202" s="207">
        <v>104.43</v>
      </c>
      <c r="DN202" s="208">
        <v>43074</v>
      </c>
      <c r="DO202" s="207">
        <v>15.685</v>
      </c>
      <c r="DP202" s="207">
        <v>47.435000000000002</v>
      </c>
      <c r="DQ202" s="207">
        <v>15.96</v>
      </c>
      <c r="DR202" s="207">
        <v>13.9</v>
      </c>
    </row>
    <row r="203" spans="1:122" ht="15.75" customHeight="1">
      <c r="A203" s="208">
        <v>43076</v>
      </c>
      <c r="B203" s="207">
        <v>62.2</v>
      </c>
      <c r="C203" s="207">
        <v>56.69</v>
      </c>
      <c r="D203" s="207">
        <f t="shared" si="7"/>
        <v>5.5100000000000051</v>
      </c>
      <c r="J203" s="208">
        <v>43069</v>
      </c>
      <c r="K203" s="207">
        <v>0</v>
      </c>
      <c r="L203" s="207">
        <v>0.57999999999999829</v>
      </c>
      <c r="M203" s="207">
        <v>2.3999999999999986</v>
      </c>
      <c r="N203" s="208">
        <v>43076</v>
      </c>
      <c r="O203" s="207">
        <v>0.46000000000000085</v>
      </c>
      <c r="P203" s="207">
        <v>0.90000000000000568</v>
      </c>
      <c r="Q203" s="207">
        <v>2.2100000000000009</v>
      </c>
      <c r="R203" s="208">
        <v>43076</v>
      </c>
      <c r="S203" s="226">
        <v>5.5100000000000051</v>
      </c>
      <c r="T203" s="207">
        <v>2.75</v>
      </c>
      <c r="U203" s="207">
        <v>5.6000000000000014</v>
      </c>
      <c r="V203" s="208">
        <v>43069</v>
      </c>
      <c r="W203" s="207">
        <v>189.27</v>
      </c>
      <c r="X203" s="207">
        <v>172.84</v>
      </c>
      <c r="Y203" s="6">
        <v>22.298999999999999</v>
      </c>
      <c r="Z203" s="6">
        <v>15.26</v>
      </c>
      <c r="AA203" s="208">
        <v>43076</v>
      </c>
      <c r="AB203" s="207">
        <v>550</v>
      </c>
      <c r="AC203" s="7">
        <v>12.538</v>
      </c>
      <c r="AD203" s="208">
        <v>43076</v>
      </c>
      <c r="AE203" s="207">
        <v>8.3699999999999992</v>
      </c>
      <c r="AF203" s="207">
        <v>8.4960000000000004</v>
      </c>
      <c r="AG203" s="207">
        <v>13.968</v>
      </c>
      <c r="AH203" s="7">
        <v>16.603000000000002</v>
      </c>
      <c r="AI203" s="4">
        <v>41968</v>
      </c>
      <c r="AJ203" s="10">
        <v>1386635</v>
      </c>
      <c r="AK203" s="10">
        <v>400621</v>
      </c>
      <c r="AL203" s="10">
        <v>147620</v>
      </c>
      <c r="AM203" s="10">
        <v>712053</v>
      </c>
      <c r="AN203" s="10">
        <v>441995</v>
      </c>
      <c r="AO203" s="65">
        <f t="shared" si="8"/>
        <v>0.18245681091274921</v>
      </c>
      <c r="AP203" s="178">
        <f t="shared" si="9"/>
        <v>0.19475781297890216</v>
      </c>
      <c r="CF203" s="5">
        <v>41964</v>
      </c>
      <c r="CG203" s="17">
        <v>9077</v>
      </c>
      <c r="CH203" s="5">
        <v>41964</v>
      </c>
      <c r="CI203" s="17">
        <v>6764</v>
      </c>
      <c r="CJ203" s="5">
        <v>41964</v>
      </c>
      <c r="CK203" s="16">
        <v>1863</v>
      </c>
      <c r="CL203" s="5">
        <v>41971</v>
      </c>
      <c r="CM203" s="17">
        <v>431</v>
      </c>
      <c r="CN203" s="17">
        <v>2534</v>
      </c>
      <c r="CO203" s="4">
        <v>43157</v>
      </c>
      <c r="CP203" s="9">
        <v>143.34746666666666</v>
      </c>
      <c r="CQ203" s="15">
        <v>41969</v>
      </c>
      <c r="CR203" s="14">
        <v>1572</v>
      </c>
      <c r="CS203" s="13">
        <v>41969</v>
      </c>
      <c r="CT203" s="12">
        <v>229</v>
      </c>
      <c r="CU203" s="208">
        <v>43070</v>
      </c>
      <c r="CV203" s="207">
        <v>83.46</v>
      </c>
      <c r="CW203" s="207">
        <v>39.950000000000003</v>
      </c>
      <c r="CX203" s="207">
        <v>119.51</v>
      </c>
      <c r="CY203" s="207">
        <v>35.1</v>
      </c>
      <c r="CZ203" s="207">
        <v>15.63</v>
      </c>
      <c r="DA203" s="208">
        <v>43069</v>
      </c>
      <c r="DB203" s="207">
        <v>47.33</v>
      </c>
      <c r="DC203" s="207">
        <v>156.04</v>
      </c>
      <c r="DD203" s="207">
        <v>102.32</v>
      </c>
      <c r="DE203" s="207">
        <v>41.83</v>
      </c>
      <c r="DF203" s="207">
        <v>48.09</v>
      </c>
      <c r="DG203" s="207">
        <v>50.88</v>
      </c>
      <c r="DH203" s="208">
        <v>43069</v>
      </c>
      <c r="DI203" s="207">
        <v>85.62</v>
      </c>
      <c r="DJ203" s="207">
        <v>97.56</v>
      </c>
      <c r="DK203" s="207">
        <v>62.63</v>
      </c>
      <c r="DL203" s="207">
        <v>32.369999999999997</v>
      </c>
      <c r="DM203" s="207">
        <v>105.47</v>
      </c>
      <c r="DN203" s="208">
        <v>43073</v>
      </c>
      <c r="DO203" s="207">
        <v>15.585000000000001</v>
      </c>
      <c r="DP203" s="207">
        <v>47.82</v>
      </c>
      <c r="DQ203" s="207">
        <v>15.984999999999999</v>
      </c>
      <c r="DR203" s="207">
        <v>13.89</v>
      </c>
    </row>
    <row r="204" spans="1:122" ht="15.75" customHeight="1">
      <c r="A204" s="208">
        <v>43075</v>
      </c>
      <c r="B204" s="207">
        <v>61.22</v>
      </c>
      <c r="C204" s="207">
        <v>55.96</v>
      </c>
      <c r="D204" s="207">
        <f t="shared" si="7"/>
        <v>5.259999999999998</v>
      </c>
      <c r="J204" s="208">
        <v>43068</v>
      </c>
      <c r="K204" s="207">
        <v>-1.0000000000005116E-2</v>
      </c>
      <c r="L204" s="207">
        <v>0.54999999999999716</v>
      </c>
      <c r="M204" s="207">
        <v>2.2999999999999972</v>
      </c>
      <c r="N204" s="208">
        <v>43075</v>
      </c>
      <c r="O204" s="207">
        <v>0.35000000000000142</v>
      </c>
      <c r="P204" s="207">
        <v>0.71000000000000085</v>
      </c>
      <c r="Q204" s="207">
        <v>2</v>
      </c>
      <c r="R204" s="208">
        <v>43075</v>
      </c>
      <c r="S204" s="226">
        <v>5.259999999999998</v>
      </c>
      <c r="T204" s="207">
        <v>0.93999999999999773</v>
      </c>
      <c r="U204" s="207">
        <v>5.6000000000000014</v>
      </c>
      <c r="V204" s="208">
        <v>43068</v>
      </c>
      <c r="W204" s="207">
        <v>192.21</v>
      </c>
      <c r="X204" s="207">
        <v>173.09</v>
      </c>
      <c r="Y204" s="6">
        <v>23.5</v>
      </c>
      <c r="Z204" s="6">
        <v>15.524000000000001</v>
      </c>
      <c r="AA204" s="208">
        <v>43075</v>
      </c>
      <c r="AB204" s="207">
        <v>547</v>
      </c>
      <c r="AC204" s="7">
        <v>12.173</v>
      </c>
      <c r="AD204" s="208">
        <v>43075</v>
      </c>
      <c r="AE204" s="207">
        <v>7.4</v>
      </c>
      <c r="AF204" s="207">
        <v>9.0139999999999993</v>
      </c>
      <c r="AG204" s="207">
        <v>12.997999999999999</v>
      </c>
      <c r="AH204" s="7">
        <v>17.29</v>
      </c>
      <c r="AI204" s="4">
        <v>41961</v>
      </c>
      <c r="AJ204" s="10">
        <v>1459175</v>
      </c>
      <c r="AK204" s="10">
        <v>403713</v>
      </c>
      <c r="AL204" s="10">
        <v>148350</v>
      </c>
      <c r="AM204" s="10">
        <v>761936</v>
      </c>
      <c r="AN204" s="10">
        <v>487153</v>
      </c>
      <c r="AO204" s="65">
        <f t="shared" si="8"/>
        <v>0.17500505422584681</v>
      </c>
      <c r="AP204" s="178">
        <f t="shared" si="9"/>
        <v>0.18831394452344646</v>
      </c>
      <c r="CF204" s="5">
        <v>41957</v>
      </c>
      <c r="CG204" s="17">
        <v>9004</v>
      </c>
      <c r="CH204" s="5">
        <v>41957</v>
      </c>
      <c r="CI204" s="17">
        <v>6662</v>
      </c>
      <c r="CJ204" s="5">
        <v>41957</v>
      </c>
      <c r="CK204" s="16">
        <v>1873</v>
      </c>
      <c r="CL204" s="5">
        <v>41964</v>
      </c>
      <c r="CM204" s="17">
        <v>481</v>
      </c>
      <c r="CN204" s="17">
        <v>2472</v>
      </c>
      <c r="CO204" s="4">
        <v>43156</v>
      </c>
      <c r="CP204" s="9">
        <v>142.89993333333331</v>
      </c>
      <c r="CQ204" s="15">
        <v>41964</v>
      </c>
      <c r="CR204" s="14">
        <v>1574</v>
      </c>
      <c r="CS204" s="13">
        <v>41964</v>
      </c>
      <c r="CT204" s="12">
        <v>243</v>
      </c>
      <c r="CU204" s="208">
        <v>43069</v>
      </c>
      <c r="CV204" s="207">
        <v>83.29</v>
      </c>
      <c r="CW204" s="207">
        <v>40.07</v>
      </c>
      <c r="CX204" s="207">
        <v>118.99</v>
      </c>
      <c r="CY204" s="207">
        <v>34.76</v>
      </c>
      <c r="CZ204" s="207">
        <v>15.63</v>
      </c>
      <c r="DA204" s="208">
        <v>43068</v>
      </c>
      <c r="DB204" s="207">
        <v>46.05</v>
      </c>
      <c r="DC204" s="207">
        <v>151.16</v>
      </c>
      <c r="DD204" s="207">
        <v>100.5</v>
      </c>
      <c r="DE204" s="207">
        <v>40.74</v>
      </c>
      <c r="DF204" s="207">
        <v>47.88</v>
      </c>
      <c r="DG204" s="207">
        <v>50.73</v>
      </c>
      <c r="DH204" s="208">
        <v>43068</v>
      </c>
      <c r="DI204" s="207">
        <v>83.34</v>
      </c>
      <c r="DJ204" s="207">
        <v>94.91</v>
      </c>
      <c r="DK204" s="207">
        <v>61.4</v>
      </c>
      <c r="DL204" s="207">
        <v>31.7</v>
      </c>
      <c r="DM204" s="207">
        <v>105.15</v>
      </c>
      <c r="DN204" s="208">
        <v>43070</v>
      </c>
      <c r="DO204" s="207">
        <v>15.345000000000001</v>
      </c>
      <c r="DP204" s="207">
        <v>47.395000000000003</v>
      </c>
      <c r="DQ204" s="207">
        <v>16.010000000000002</v>
      </c>
      <c r="DR204" s="207">
        <v>13.82</v>
      </c>
    </row>
    <row r="205" spans="1:122" ht="15.75" customHeight="1">
      <c r="A205" s="208">
        <v>43074</v>
      </c>
      <c r="B205" s="207">
        <v>62.86</v>
      </c>
      <c r="C205" s="207">
        <v>57.62</v>
      </c>
      <c r="D205" s="207">
        <f t="shared" si="7"/>
        <v>5.240000000000002</v>
      </c>
      <c r="J205" s="208">
        <v>43067</v>
      </c>
      <c r="K205" s="207">
        <v>-9.9999999999980105E-3</v>
      </c>
      <c r="L205" s="207">
        <v>0.59000000000000341</v>
      </c>
      <c r="M205" s="207">
        <v>2.4200000000000017</v>
      </c>
      <c r="N205" s="208">
        <v>43074</v>
      </c>
      <c r="O205" s="207">
        <v>0.42999999999999972</v>
      </c>
      <c r="P205" s="207">
        <v>0.95000000000000284</v>
      </c>
      <c r="Q205" s="207">
        <v>2.4799999999999969</v>
      </c>
      <c r="R205" s="208">
        <v>43074</v>
      </c>
      <c r="S205" s="226">
        <v>5.240000000000002</v>
      </c>
      <c r="T205" s="207">
        <v>2.9099999999999966</v>
      </c>
      <c r="U205" s="207">
        <v>5.5500000000000043</v>
      </c>
      <c r="V205" s="208">
        <v>43067</v>
      </c>
      <c r="W205" s="207">
        <v>195.07</v>
      </c>
      <c r="X205" s="207">
        <v>177.2</v>
      </c>
      <c r="Y205" s="6">
        <v>24.032</v>
      </c>
      <c r="Z205" s="6">
        <v>16.291</v>
      </c>
      <c r="AA205" s="208">
        <v>43074</v>
      </c>
      <c r="AB205" s="207">
        <v>556.75</v>
      </c>
      <c r="AC205" s="7">
        <v>12.483000000000001</v>
      </c>
      <c r="AD205" s="208">
        <v>43074</v>
      </c>
      <c r="AE205" s="207">
        <v>8.48</v>
      </c>
      <c r="AF205" s="207">
        <v>8.4559999999999995</v>
      </c>
      <c r="AG205" s="207">
        <v>14.028</v>
      </c>
      <c r="AH205" s="7">
        <v>16.434999999999999</v>
      </c>
      <c r="AI205" s="4">
        <v>41954</v>
      </c>
      <c r="AJ205" s="10">
        <v>1509371</v>
      </c>
      <c r="AK205" s="10">
        <v>442119</v>
      </c>
      <c r="AL205" s="10">
        <v>165287</v>
      </c>
      <c r="AM205" s="10">
        <v>790156</v>
      </c>
      <c r="AN205" s="10">
        <v>500755</v>
      </c>
      <c r="AO205" s="65">
        <f t="shared" si="8"/>
        <v>0.18340885044167404</v>
      </c>
      <c r="AP205" s="178">
        <f t="shared" si="9"/>
        <v>0.19173616029458629</v>
      </c>
      <c r="CF205" s="5">
        <v>41950</v>
      </c>
      <c r="CG205" s="17">
        <v>9063</v>
      </c>
      <c r="CH205" s="5">
        <v>41950</v>
      </c>
      <c r="CI205" s="17">
        <v>6619</v>
      </c>
      <c r="CJ205" s="5">
        <v>41950</v>
      </c>
      <c r="CK205" s="16">
        <v>1934</v>
      </c>
      <c r="CL205" s="5">
        <v>41957</v>
      </c>
      <c r="CM205" s="17">
        <v>502</v>
      </c>
      <c r="CN205" s="17">
        <v>2655</v>
      </c>
      <c r="CO205" s="4">
        <v>43155</v>
      </c>
      <c r="CP205" s="9">
        <v>142.83526666666666</v>
      </c>
      <c r="CQ205" s="15">
        <v>41957</v>
      </c>
      <c r="CR205" s="14">
        <v>1578</v>
      </c>
      <c r="CS205" s="13">
        <v>41957</v>
      </c>
      <c r="CT205" s="12">
        <v>216</v>
      </c>
      <c r="CU205" s="208">
        <v>43068</v>
      </c>
      <c r="CV205" s="207">
        <v>82.27</v>
      </c>
      <c r="CW205" s="207">
        <v>39.71</v>
      </c>
      <c r="CX205" s="207">
        <v>117.18</v>
      </c>
      <c r="CY205" s="207">
        <v>34.479999999999997</v>
      </c>
      <c r="CZ205" s="207">
        <v>15.27</v>
      </c>
      <c r="DA205" s="208">
        <v>43067</v>
      </c>
      <c r="DB205" s="207">
        <v>45.57</v>
      </c>
      <c r="DC205" s="207">
        <v>151.09</v>
      </c>
      <c r="DD205" s="207">
        <v>99.84</v>
      </c>
      <c r="DE205" s="207">
        <v>40.270000000000003</v>
      </c>
      <c r="DF205" s="207">
        <v>47.77</v>
      </c>
      <c r="DG205" s="207">
        <v>50.13</v>
      </c>
      <c r="DH205" s="208">
        <v>43067</v>
      </c>
      <c r="DI205" s="207">
        <v>83.24</v>
      </c>
      <c r="DJ205" s="207">
        <v>94.05</v>
      </c>
      <c r="DK205" s="207">
        <v>62.22</v>
      </c>
      <c r="DL205" s="207">
        <v>32.450000000000003</v>
      </c>
      <c r="DM205" s="207">
        <v>105.46</v>
      </c>
      <c r="DN205" s="208">
        <v>43069</v>
      </c>
      <c r="DO205" s="207">
        <v>15.42</v>
      </c>
      <c r="DP205" s="207">
        <v>47.405000000000001</v>
      </c>
      <c r="DQ205" s="207">
        <v>15.855</v>
      </c>
      <c r="DR205" s="207">
        <v>13.81</v>
      </c>
    </row>
    <row r="206" spans="1:122" ht="15.75" customHeight="1">
      <c r="A206" s="208">
        <v>43073</v>
      </c>
      <c r="B206" s="207">
        <v>62.45</v>
      </c>
      <c r="C206" s="207">
        <v>57.47</v>
      </c>
      <c r="D206" s="207">
        <f t="shared" si="7"/>
        <v>4.980000000000004</v>
      </c>
      <c r="J206" s="208">
        <v>43066</v>
      </c>
      <c r="K206" s="207">
        <v>3.0000000000001137E-2</v>
      </c>
      <c r="L206" s="207">
        <v>0.70000000000000284</v>
      </c>
      <c r="M206" s="207">
        <v>2.509999999999998</v>
      </c>
      <c r="N206" s="208">
        <v>43073</v>
      </c>
      <c r="O206" s="207">
        <v>0.41000000000000369</v>
      </c>
      <c r="P206" s="207">
        <v>0.95000000000000284</v>
      </c>
      <c r="Q206" s="207">
        <v>2.5300000000000011</v>
      </c>
      <c r="R206" s="208">
        <v>43073</v>
      </c>
      <c r="S206" s="226">
        <v>4.980000000000004</v>
      </c>
      <c r="T206" s="207">
        <v>1.740000000000002</v>
      </c>
      <c r="U206" s="207">
        <v>5.6000000000000014</v>
      </c>
      <c r="V206" s="208">
        <v>43066</v>
      </c>
      <c r="W206" s="207">
        <v>194.78</v>
      </c>
      <c r="X206" s="207">
        <v>178.93</v>
      </c>
      <c r="Y206" s="6">
        <v>23.811</v>
      </c>
      <c r="Z206" s="6">
        <v>16.864000000000001</v>
      </c>
      <c r="AA206" s="208">
        <v>43073</v>
      </c>
      <c r="AB206" s="207">
        <v>556</v>
      </c>
      <c r="AC206" s="7">
        <v>12.676</v>
      </c>
      <c r="AD206" s="208">
        <v>43073</v>
      </c>
      <c r="AE206" s="207">
        <v>7.53</v>
      </c>
      <c r="AF206" s="207">
        <v>8.3019999999999996</v>
      </c>
      <c r="AG206" s="207">
        <v>13.127000000000001</v>
      </c>
      <c r="AH206" s="7">
        <v>17.518000000000001</v>
      </c>
      <c r="AI206" s="4">
        <v>41947</v>
      </c>
      <c r="AJ206" s="10">
        <v>1498736</v>
      </c>
      <c r="AK206" s="10">
        <v>435649</v>
      </c>
      <c r="AL206" s="10">
        <v>167117</v>
      </c>
      <c r="AM206" s="10">
        <v>785187</v>
      </c>
      <c r="AN206" s="10">
        <v>505734</v>
      </c>
      <c r="AO206" s="65">
        <f t="shared" si="8"/>
        <v>0.17917231587150773</v>
      </c>
      <c r="AP206" s="178">
        <f t="shared" si="9"/>
        <v>0.18645912288755326</v>
      </c>
      <c r="CF206" s="5">
        <v>41943</v>
      </c>
      <c r="CG206" s="17">
        <v>8972</v>
      </c>
      <c r="CH206" s="5">
        <v>41943</v>
      </c>
      <c r="CI206" s="17">
        <v>6833</v>
      </c>
      <c r="CJ206" s="5">
        <v>41943</v>
      </c>
      <c r="CK206" s="16">
        <v>2020</v>
      </c>
      <c r="CL206" s="5">
        <v>41950</v>
      </c>
      <c r="CM206" s="17">
        <v>528</v>
      </c>
      <c r="CN206" s="17">
        <v>2663</v>
      </c>
      <c r="CO206" s="4">
        <v>43154</v>
      </c>
      <c r="CP206" s="9">
        <v>142.93486666666666</v>
      </c>
      <c r="CQ206" s="15">
        <v>41950</v>
      </c>
      <c r="CR206" s="14">
        <v>1568</v>
      </c>
      <c r="CS206" s="13">
        <v>41950</v>
      </c>
      <c r="CT206" s="12">
        <v>225</v>
      </c>
      <c r="CU206" s="208">
        <v>43067</v>
      </c>
      <c r="CV206" s="207">
        <v>81.67</v>
      </c>
      <c r="CW206" s="207">
        <v>39.9</v>
      </c>
      <c r="CX206" s="207">
        <v>116.45</v>
      </c>
      <c r="CY206" s="207">
        <v>34.700000000000003</v>
      </c>
      <c r="CZ206" s="207">
        <v>15.14</v>
      </c>
      <c r="DA206" s="208">
        <v>43066</v>
      </c>
      <c r="DB206" s="207">
        <v>45.14</v>
      </c>
      <c r="DC206" s="207">
        <v>150.58000000000001</v>
      </c>
      <c r="DD206" s="207">
        <v>99.82</v>
      </c>
      <c r="DE206" s="207">
        <v>39.86</v>
      </c>
      <c r="DF206" s="207">
        <v>47.69</v>
      </c>
      <c r="DG206" s="207">
        <v>49.16</v>
      </c>
      <c r="DH206" s="208">
        <v>43066</v>
      </c>
      <c r="DI206" s="207">
        <v>82.12</v>
      </c>
      <c r="DJ206" s="207">
        <v>92.81</v>
      </c>
      <c r="DK206" s="207">
        <v>61.88</v>
      </c>
      <c r="DL206" s="207">
        <v>33.119999999999997</v>
      </c>
      <c r="DM206" s="207">
        <v>103.55</v>
      </c>
      <c r="DN206" s="208">
        <v>43068</v>
      </c>
      <c r="DO206" s="207">
        <v>15.42</v>
      </c>
      <c r="DP206" s="207">
        <v>47.704999999999998</v>
      </c>
      <c r="DQ206" s="207">
        <v>16.004999999999999</v>
      </c>
      <c r="DR206" s="207">
        <v>13.76</v>
      </c>
    </row>
    <row r="207" spans="1:122" ht="15.75" customHeight="1">
      <c r="A207" s="208">
        <v>43070</v>
      </c>
      <c r="B207" s="207">
        <v>63.73</v>
      </c>
      <c r="C207" s="207">
        <v>58.36</v>
      </c>
      <c r="D207" s="207">
        <f t="shared" si="7"/>
        <v>5.3699999999999974</v>
      </c>
      <c r="J207" s="208">
        <v>43063</v>
      </c>
      <c r="K207" s="207">
        <v>0.22000000000000597</v>
      </c>
      <c r="L207" s="207">
        <v>1.1400000000000006</v>
      </c>
      <c r="M207" s="207">
        <v>3.240000000000002</v>
      </c>
      <c r="N207" s="208">
        <v>43070</v>
      </c>
      <c r="O207" s="207">
        <v>0.53999999999999915</v>
      </c>
      <c r="P207" s="207">
        <v>1.279999999999994</v>
      </c>
      <c r="Q207" s="207">
        <v>3.1699999999999946</v>
      </c>
      <c r="R207" s="208">
        <v>43070</v>
      </c>
      <c r="S207" s="226">
        <v>5.3699999999999974</v>
      </c>
      <c r="T207" s="207">
        <v>3.1599999999999966</v>
      </c>
      <c r="U207" s="207">
        <v>5.7000000000000028</v>
      </c>
      <c r="V207" s="208">
        <v>43063</v>
      </c>
      <c r="W207" s="188">
        <v>195.29</v>
      </c>
      <c r="X207" s="188">
        <v>178.8</v>
      </c>
      <c r="Y207" s="6">
        <v>23.102</v>
      </c>
      <c r="Z207" s="6">
        <v>15.781000000000001</v>
      </c>
      <c r="AA207" s="208">
        <v>43070</v>
      </c>
      <c r="AB207" s="207">
        <v>569</v>
      </c>
      <c r="AC207" s="7">
        <v>12.504</v>
      </c>
      <c r="AD207" s="208">
        <v>43070</v>
      </c>
      <c r="AE207" s="207">
        <v>8.49</v>
      </c>
      <c r="AF207" s="207">
        <v>7.8970000000000002</v>
      </c>
      <c r="AG207" s="207">
        <v>14.188000000000001</v>
      </c>
      <c r="AH207" s="7">
        <v>17.606000000000002</v>
      </c>
      <c r="AI207" s="4">
        <v>41940</v>
      </c>
      <c r="AJ207" s="10">
        <v>1476289</v>
      </c>
      <c r="AK207" s="10">
        <v>428086</v>
      </c>
      <c r="AL207" s="10">
        <v>160782</v>
      </c>
      <c r="AM207" s="10">
        <v>784767</v>
      </c>
      <c r="AN207" s="10">
        <v>506560</v>
      </c>
      <c r="AO207" s="65">
        <f t="shared" si="8"/>
        <v>0.18106481860936444</v>
      </c>
      <c r="AP207" s="178">
        <f t="shared" si="9"/>
        <v>0.18845022891859251</v>
      </c>
      <c r="CF207" s="5">
        <v>41936</v>
      </c>
      <c r="CG207" s="17">
        <v>8970</v>
      </c>
      <c r="CH207" s="5">
        <v>41936</v>
      </c>
      <c r="CI207" s="17">
        <v>7090</v>
      </c>
      <c r="CJ207" s="5">
        <v>41936</v>
      </c>
      <c r="CK207" s="16">
        <v>2119</v>
      </c>
      <c r="CL207" s="5">
        <v>41943</v>
      </c>
      <c r="CM207" s="17">
        <v>509</v>
      </c>
      <c r="CN207" s="17">
        <v>2689</v>
      </c>
      <c r="CO207" s="4">
        <v>43153</v>
      </c>
      <c r="CP207" s="9">
        <v>143.07426666666666</v>
      </c>
      <c r="CQ207" s="15">
        <v>41943</v>
      </c>
      <c r="CR207" s="14">
        <v>1582</v>
      </c>
      <c r="CS207" s="13">
        <v>41943</v>
      </c>
      <c r="CT207" s="12">
        <v>237</v>
      </c>
      <c r="CU207" s="208">
        <v>43066</v>
      </c>
      <c r="CV207" s="207">
        <v>81.11</v>
      </c>
      <c r="CW207" s="207">
        <v>39.51</v>
      </c>
      <c r="CX207" s="207">
        <v>115.59</v>
      </c>
      <c r="CY207" s="207">
        <v>34.799999999999997</v>
      </c>
      <c r="CZ207" s="207">
        <v>15.17</v>
      </c>
      <c r="DA207" s="208">
        <v>43063</v>
      </c>
      <c r="DB207" s="207">
        <v>46.73</v>
      </c>
      <c r="DC207" s="207">
        <v>154.1</v>
      </c>
      <c r="DD207" s="207">
        <v>101.66</v>
      </c>
      <c r="DE207" s="207">
        <v>41.14</v>
      </c>
      <c r="DF207" s="207">
        <v>48.11</v>
      </c>
      <c r="DG207" s="207">
        <v>50.47</v>
      </c>
      <c r="DH207" s="208">
        <v>43063</v>
      </c>
      <c r="DI207" s="207">
        <v>82.25</v>
      </c>
      <c r="DJ207" s="207">
        <v>93.64</v>
      </c>
      <c r="DK207" s="207">
        <v>62.03</v>
      </c>
      <c r="DL207" s="207">
        <v>33.14</v>
      </c>
      <c r="DM207" s="207">
        <v>104</v>
      </c>
      <c r="DN207" s="208">
        <v>43067</v>
      </c>
      <c r="DO207" s="207">
        <v>15.265000000000001</v>
      </c>
      <c r="DP207" s="207">
        <v>47.51</v>
      </c>
      <c r="DQ207" s="207">
        <v>15.904999999999999</v>
      </c>
      <c r="DR207" s="207">
        <v>13.78</v>
      </c>
    </row>
    <row r="208" spans="1:122" ht="15.75" customHeight="1">
      <c r="A208" s="208">
        <v>43069</v>
      </c>
      <c r="B208" s="207">
        <v>63.57</v>
      </c>
      <c r="C208" s="207">
        <v>57.4</v>
      </c>
      <c r="D208" s="207">
        <f t="shared" si="7"/>
        <v>6.1700000000000017</v>
      </c>
      <c r="J208" s="208">
        <v>43061</v>
      </c>
      <c r="K208" s="207">
        <v>8.00000000000054E-2</v>
      </c>
      <c r="L208" s="207">
        <v>0.78000000000000114</v>
      </c>
      <c r="M208" s="207">
        <v>2.8600000000000065</v>
      </c>
      <c r="N208" s="208">
        <v>43069</v>
      </c>
      <c r="O208" s="207">
        <v>1.2299999999999969</v>
      </c>
      <c r="P208" s="207">
        <v>1.9399999999999977</v>
      </c>
      <c r="Q208" s="207">
        <v>3.6400000000000006</v>
      </c>
      <c r="R208" s="208">
        <v>43069</v>
      </c>
      <c r="S208" s="226">
        <v>6.1700000000000017</v>
      </c>
      <c r="T208" s="207">
        <v>2.7100000000000009</v>
      </c>
      <c r="U208" s="207">
        <v>5.75</v>
      </c>
      <c r="V208" s="208">
        <v>43061</v>
      </c>
      <c r="W208" s="188">
        <v>193.26</v>
      </c>
      <c r="X208" s="188">
        <v>176.79</v>
      </c>
      <c r="Y208" s="6">
        <v>23.279</v>
      </c>
      <c r="Z208" s="6">
        <v>15.98</v>
      </c>
      <c r="AA208" s="208">
        <v>43069</v>
      </c>
      <c r="AB208" s="207">
        <v>558</v>
      </c>
      <c r="AC208" s="7">
        <v>12.326000000000001</v>
      </c>
      <c r="AD208" s="208">
        <v>43069</v>
      </c>
      <c r="AE208" s="207">
        <v>8.5299999999999994</v>
      </c>
      <c r="AF208" s="207">
        <v>8.8629999999999995</v>
      </c>
      <c r="AG208" s="207">
        <v>14.281000000000001</v>
      </c>
      <c r="AH208" s="7">
        <v>18.181999999999999</v>
      </c>
      <c r="AI208" s="4">
        <v>41933</v>
      </c>
      <c r="AJ208" s="10">
        <v>1459981</v>
      </c>
      <c r="AK208" s="10">
        <v>430349</v>
      </c>
      <c r="AL208" s="10">
        <v>150248</v>
      </c>
      <c r="AM208" s="10">
        <v>776972</v>
      </c>
      <c r="AN208" s="10">
        <v>489718</v>
      </c>
      <c r="AO208" s="65">
        <f t="shared" si="8"/>
        <v>0.19185249671057364</v>
      </c>
      <c r="AP208" s="178">
        <f t="shared" si="9"/>
        <v>0.19675187553810633</v>
      </c>
      <c r="CF208" s="5">
        <v>41929</v>
      </c>
      <c r="CG208" s="17">
        <v>8934</v>
      </c>
      <c r="CH208" s="5">
        <v>41929</v>
      </c>
      <c r="CI208" s="17">
        <v>7133</v>
      </c>
      <c r="CJ208" s="5">
        <v>41929</v>
      </c>
      <c r="CK208" s="16">
        <v>2206</v>
      </c>
      <c r="CL208" s="5">
        <v>41936</v>
      </c>
      <c r="CM208" s="17">
        <v>494</v>
      </c>
      <c r="CN208" s="17">
        <v>2687</v>
      </c>
      <c r="CO208" s="4">
        <v>43152</v>
      </c>
      <c r="CP208" s="9">
        <v>143.39506666666668</v>
      </c>
      <c r="CQ208" s="15">
        <v>41936</v>
      </c>
      <c r="CR208" s="14">
        <v>1595</v>
      </c>
      <c r="CS208" s="13">
        <v>41936</v>
      </c>
      <c r="CT208" s="12">
        <v>232</v>
      </c>
      <c r="CU208" s="208">
        <v>43063</v>
      </c>
      <c r="CV208" s="207">
        <v>81.42</v>
      </c>
      <c r="CW208" s="207">
        <v>40.049999999999997</v>
      </c>
      <c r="CX208" s="207">
        <v>116.51</v>
      </c>
      <c r="CY208" s="207">
        <v>35.340000000000003</v>
      </c>
      <c r="CZ208" s="207">
        <v>15.42</v>
      </c>
      <c r="DA208" s="208">
        <v>43061</v>
      </c>
      <c r="DB208" s="207">
        <v>46.24</v>
      </c>
      <c r="DC208" s="207">
        <v>154.08000000000001</v>
      </c>
      <c r="DD208" s="207">
        <v>101.59</v>
      </c>
      <c r="DE208" s="207">
        <v>41.54</v>
      </c>
      <c r="DF208" s="207">
        <v>48.35</v>
      </c>
      <c r="DG208" s="207">
        <v>50.22</v>
      </c>
      <c r="DH208" s="208">
        <v>43061</v>
      </c>
      <c r="DI208" s="207">
        <v>82.35</v>
      </c>
      <c r="DJ208" s="207">
        <v>93.29</v>
      </c>
      <c r="DK208" s="207">
        <v>62.01</v>
      </c>
      <c r="DL208" s="207">
        <v>33.61</v>
      </c>
      <c r="DM208" s="207">
        <v>103.95</v>
      </c>
      <c r="DN208" s="208">
        <v>43066</v>
      </c>
      <c r="DO208" s="207">
        <v>14.984999999999999</v>
      </c>
      <c r="DP208" s="207">
        <v>47.265000000000001</v>
      </c>
      <c r="DQ208" s="207">
        <v>15.83</v>
      </c>
      <c r="DR208" s="207">
        <v>13.69</v>
      </c>
    </row>
    <row r="209" spans="1:122" ht="15.75" customHeight="1">
      <c r="A209" s="208">
        <v>43068</v>
      </c>
      <c r="B209" s="207">
        <v>63.11</v>
      </c>
      <c r="C209" s="207">
        <v>57.3</v>
      </c>
      <c r="D209" s="207">
        <f t="shared" si="7"/>
        <v>5.8100000000000023</v>
      </c>
      <c r="J209" s="208">
        <v>43060</v>
      </c>
      <c r="K209" s="207">
        <v>-0.13000000000000256</v>
      </c>
      <c r="L209" s="207">
        <v>0.25999999999999801</v>
      </c>
      <c r="M209" s="207">
        <v>2.2299999999999969</v>
      </c>
      <c r="N209" s="208">
        <v>43068</v>
      </c>
      <c r="O209" s="207">
        <v>0.86999999999999744</v>
      </c>
      <c r="P209" s="207">
        <v>1.509999999999998</v>
      </c>
      <c r="Q209" s="207">
        <v>3.0600000000000023</v>
      </c>
      <c r="R209" s="208">
        <v>43068</v>
      </c>
      <c r="S209" s="226">
        <v>5.8100000000000023</v>
      </c>
      <c r="T209" s="207">
        <v>2.509999999999998</v>
      </c>
      <c r="U209" s="207">
        <v>5.5</v>
      </c>
      <c r="V209" s="208">
        <v>43060</v>
      </c>
      <c r="W209" s="188">
        <v>193.59</v>
      </c>
      <c r="X209" s="188">
        <v>177.31</v>
      </c>
      <c r="Y209" s="6">
        <v>24.57</v>
      </c>
      <c r="Z209" s="6">
        <v>17.295999999999999</v>
      </c>
      <c r="AA209" s="208">
        <v>43068</v>
      </c>
      <c r="AB209" s="207">
        <v>562</v>
      </c>
      <c r="AC209" s="7">
        <v>12.43</v>
      </c>
      <c r="AD209" s="208">
        <v>43068</v>
      </c>
      <c r="AE209" s="207">
        <v>9.0399999999999991</v>
      </c>
      <c r="AF209" s="207">
        <v>9.5649999999999995</v>
      </c>
      <c r="AG209" s="207">
        <v>14.542</v>
      </c>
      <c r="AH209" s="7">
        <v>18.870999999999999</v>
      </c>
      <c r="AI209" s="4">
        <v>41926</v>
      </c>
      <c r="AJ209" s="10">
        <v>1537452</v>
      </c>
      <c r="AK209" s="10">
        <v>441625</v>
      </c>
      <c r="AL209" s="10">
        <v>162845</v>
      </c>
      <c r="AM209" s="10">
        <v>796168</v>
      </c>
      <c r="AN209" s="10">
        <v>502768</v>
      </c>
      <c r="AO209" s="65">
        <f t="shared" si="8"/>
        <v>0.18132598611208675</v>
      </c>
      <c r="AP209" s="178">
        <f t="shared" si="9"/>
        <v>0.19083522607535064</v>
      </c>
      <c r="CF209" s="5">
        <v>41922</v>
      </c>
      <c r="CG209" s="17">
        <v>8951</v>
      </c>
      <c r="CH209" s="5">
        <v>41922</v>
      </c>
      <c r="CI209" s="17">
        <v>6990</v>
      </c>
      <c r="CJ209" s="5">
        <v>41922</v>
      </c>
      <c r="CK209" s="16">
        <v>2060</v>
      </c>
      <c r="CL209" s="5">
        <v>41929</v>
      </c>
      <c r="CM209" s="17">
        <v>490</v>
      </c>
      <c r="CN209" s="17">
        <v>2804</v>
      </c>
      <c r="CO209" s="4">
        <v>43151</v>
      </c>
      <c r="CP209" s="9">
        <v>144.09800000000001</v>
      </c>
      <c r="CQ209" s="15">
        <v>41929</v>
      </c>
      <c r="CR209" s="14">
        <v>1590</v>
      </c>
      <c r="CS209" s="13">
        <v>41929</v>
      </c>
      <c r="CT209" s="12">
        <v>231</v>
      </c>
      <c r="CU209" s="208">
        <v>43062</v>
      </c>
      <c r="CV209" s="207"/>
      <c r="CW209" s="207"/>
      <c r="CX209" s="207"/>
      <c r="CY209" s="207"/>
      <c r="CZ209" s="207">
        <v>15.46</v>
      </c>
      <c r="DA209" s="208">
        <v>43060</v>
      </c>
      <c r="DB209" s="207">
        <v>45.54</v>
      </c>
      <c r="DC209" s="207">
        <v>152.22999999999999</v>
      </c>
      <c r="DD209" s="207">
        <v>101.66</v>
      </c>
      <c r="DE209" s="207">
        <v>41.44</v>
      </c>
      <c r="DF209" s="207">
        <v>48.02</v>
      </c>
      <c r="DG209" s="207">
        <v>50.01</v>
      </c>
      <c r="DH209" s="208">
        <v>43060</v>
      </c>
      <c r="DI209" s="207">
        <v>83.8</v>
      </c>
      <c r="DJ209" s="207">
        <v>93.62</v>
      </c>
      <c r="DK209" s="207">
        <v>62.29</v>
      </c>
      <c r="DL209" s="207">
        <v>33.369999999999997</v>
      </c>
      <c r="DM209" s="207">
        <v>105.34</v>
      </c>
      <c r="DN209" s="208">
        <v>43063</v>
      </c>
      <c r="DO209" s="207">
        <v>15.015000000000001</v>
      </c>
      <c r="DP209" s="207">
        <v>47.35</v>
      </c>
      <c r="DQ209" s="207">
        <v>15.925000000000001</v>
      </c>
      <c r="DR209" s="207">
        <v>13.82</v>
      </c>
    </row>
    <row r="210" spans="1:122" ht="15.75" customHeight="1">
      <c r="A210" s="208">
        <v>43067</v>
      </c>
      <c r="B210" s="207">
        <v>63.61</v>
      </c>
      <c r="C210" s="207">
        <v>57.99</v>
      </c>
      <c r="D210" s="207">
        <f t="shared" si="7"/>
        <v>5.6199999999999974</v>
      </c>
      <c r="J210" s="208">
        <v>43059</v>
      </c>
      <c r="K210" s="207">
        <v>-0.43999999999999773</v>
      </c>
      <c r="L210" s="207">
        <v>-0.43999999999999773</v>
      </c>
      <c r="M210" s="207">
        <v>1.25</v>
      </c>
      <c r="N210" s="208">
        <v>43067</v>
      </c>
      <c r="O210" s="207">
        <v>0.61999999999999744</v>
      </c>
      <c r="P210" s="207">
        <v>1.2299999999999969</v>
      </c>
      <c r="Q210" s="207">
        <v>2.8200000000000003</v>
      </c>
      <c r="R210" s="208">
        <v>43067</v>
      </c>
      <c r="S210" s="226">
        <v>5.6199999999999974</v>
      </c>
      <c r="T210" s="207">
        <v>2.8699999999999974</v>
      </c>
      <c r="U210" s="207">
        <v>5.5</v>
      </c>
      <c r="V210" s="208">
        <v>43059</v>
      </c>
      <c r="W210" s="188">
        <v>193.21</v>
      </c>
      <c r="X210" s="188">
        <v>174.38</v>
      </c>
      <c r="Y210" s="6">
        <v>24.821000000000002</v>
      </c>
      <c r="Z210" s="6">
        <v>16.568000000000001</v>
      </c>
      <c r="AA210" s="208">
        <v>43067</v>
      </c>
      <c r="AB210" s="207">
        <v>566.5</v>
      </c>
      <c r="AC210" s="7">
        <v>11.999000000000001</v>
      </c>
      <c r="AD210" s="208">
        <v>43067</v>
      </c>
      <c r="AE210" s="207">
        <v>9.84</v>
      </c>
      <c r="AF210" s="207">
        <v>9.6479999999999997</v>
      </c>
      <c r="AG210" s="207">
        <v>15.336</v>
      </c>
      <c r="AH210" s="7">
        <v>19.18</v>
      </c>
      <c r="AI210" s="4">
        <v>41919</v>
      </c>
      <c r="AJ210" s="10">
        <v>1503764</v>
      </c>
      <c r="AK210" s="10">
        <v>435642</v>
      </c>
      <c r="AL210" s="10">
        <v>141959</v>
      </c>
      <c r="AM210" s="10">
        <v>792221</v>
      </c>
      <c r="AN210" s="10">
        <v>478317</v>
      </c>
      <c r="AO210" s="65">
        <f t="shared" si="8"/>
        <v>0.19529859738629199</v>
      </c>
      <c r="AP210" s="178">
        <f t="shared" si="9"/>
        <v>0.20874552123870502</v>
      </c>
      <c r="CF210" s="5">
        <v>41915</v>
      </c>
      <c r="CG210" s="17">
        <v>8875</v>
      </c>
      <c r="CH210" s="5">
        <v>41915</v>
      </c>
      <c r="CI210" s="17">
        <v>7093</v>
      </c>
      <c r="CJ210" s="5">
        <v>41915</v>
      </c>
      <c r="CK210" s="16">
        <v>1974</v>
      </c>
      <c r="CL210" s="5">
        <v>41922</v>
      </c>
      <c r="CM210" s="17">
        <v>554</v>
      </c>
      <c r="CN210" s="17">
        <v>2788</v>
      </c>
      <c r="CO210" s="4">
        <v>43150</v>
      </c>
      <c r="CP210" s="9">
        <v>144.94979999999998</v>
      </c>
      <c r="CQ210" s="15">
        <v>41922</v>
      </c>
      <c r="CR210" s="14">
        <v>1609</v>
      </c>
      <c r="CS210" s="13">
        <v>41922</v>
      </c>
      <c r="CT210" s="12">
        <v>232</v>
      </c>
      <c r="CU210" s="208">
        <v>43061</v>
      </c>
      <c r="CV210" s="207">
        <v>81.099999999999994</v>
      </c>
      <c r="CW210" s="207">
        <v>39.78</v>
      </c>
      <c r="CX210" s="207">
        <v>115.91</v>
      </c>
      <c r="CY210" s="207">
        <v>35.42</v>
      </c>
      <c r="CZ210" s="207">
        <v>15.43</v>
      </c>
      <c r="DA210" s="208">
        <v>43059</v>
      </c>
      <c r="DB210" s="207">
        <v>45.25</v>
      </c>
      <c r="DC210" s="207">
        <v>151.51</v>
      </c>
      <c r="DD210" s="207">
        <v>101.44</v>
      </c>
      <c r="DE210" s="207">
        <v>41.07</v>
      </c>
      <c r="DF210" s="207">
        <v>48.31</v>
      </c>
      <c r="DG210" s="207">
        <v>50.08</v>
      </c>
      <c r="DH210" s="208">
        <v>43059</v>
      </c>
      <c r="DI210" s="207">
        <v>82.09</v>
      </c>
      <c r="DJ210" s="207">
        <v>92.62</v>
      </c>
      <c r="DK210" s="207">
        <v>61.94</v>
      </c>
      <c r="DL210" s="207">
        <v>32.82</v>
      </c>
      <c r="DM210" s="207">
        <v>105.11</v>
      </c>
      <c r="DN210" s="208">
        <v>43062</v>
      </c>
      <c r="DO210" s="207">
        <v>15.115</v>
      </c>
      <c r="DP210" s="207">
        <v>47.4</v>
      </c>
      <c r="DQ210" s="207">
        <v>15.92</v>
      </c>
      <c r="DR210" s="207">
        <v>13.86</v>
      </c>
    </row>
    <row r="211" spans="1:122" ht="15.75" customHeight="1">
      <c r="A211" s="208">
        <v>43066</v>
      </c>
      <c r="B211" s="207">
        <v>63.84</v>
      </c>
      <c r="C211" s="207">
        <v>58.11</v>
      </c>
      <c r="D211" s="207">
        <f t="shared" si="7"/>
        <v>5.730000000000004</v>
      </c>
      <c r="J211" s="208">
        <v>43056</v>
      </c>
      <c r="K211" s="207">
        <v>-0.26000000000000512</v>
      </c>
      <c r="L211" s="207">
        <v>-0.26000000000000512</v>
      </c>
      <c r="M211" s="207">
        <v>1.4299999999999997</v>
      </c>
      <c r="N211" s="208">
        <v>43066</v>
      </c>
      <c r="O211" s="207">
        <v>0.75</v>
      </c>
      <c r="P211" s="207">
        <v>1.4200000000000017</v>
      </c>
      <c r="Q211" s="207">
        <v>3.0400000000000063</v>
      </c>
      <c r="R211" s="208">
        <v>43066</v>
      </c>
      <c r="S211" s="226">
        <v>5.730000000000004</v>
      </c>
      <c r="T211" s="207">
        <v>2.4500000000000028</v>
      </c>
      <c r="U211" s="207">
        <v>5.5</v>
      </c>
      <c r="V211" s="208">
        <v>43056</v>
      </c>
      <c r="W211" s="188">
        <v>194.66</v>
      </c>
      <c r="X211" s="188">
        <v>174.47</v>
      </c>
      <c r="Y211" s="6">
        <v>25.283000000000001</v>
      </c>
      <c r="Z211" s="6">
        <v>16.623000000000001</v>
      </c>
      <c r="AA211" s="208">
        <v>43066</v>
      </c>
      <c r="AB211" s="207">
        <v>565</v>
      </c>
      <c r="AC211" s="7">
        <v>12.204000000000001</v>
      </c>
      <c r="AD211" s="208">
        <v>43066</v>
      </c>
      <c r="AE211" s="207">
        <v>9.77</v>
      </c>
      <c r="AF211" s="207">
        <v>9.5719999999999992</v>
      </c>
      <c r="AG211" s="207">
        <v>15.272</v>
      </c>
      <c r="AH211" s="7">
        <v>18.221</v>
      </c>
      <c r="AI211" s="4">
        <v>41912</v>
      </c>
      <c r="AJ211" s="10">
        <v>1485856</v>
      </c>
      <c r="AK211" s="10">
        <v>426689</v>
      </c>
      <c r="AL211" s="10">
        <v>130743</v>
      </c>
      <c r="AM211" s="10">
        <v>777653</v>
      </c>
      <c r="AN211" s="10">
        <v>463442</v>
      </c>
      <c r="AO211" s="65">
        <f t="shared" si="8"/>
        <v>0.19917542480563391</v>
      </c>
      <c r="AP211" s="178">
        <f t="shared" si="9"/>
        <v>0.21146800228285917</v>
      </c>
      <c r="CF211" s="5">
        <v>41908</v>
      </c>
      <c r="CG211" s="17">
        <v>8837</v>
      </c>
      <c r="CH211" s="5">
        <v>41908</v>
      </c>
      <c r="CI211" s="17">
        <v>7079</v>
      </c>
      <c r="CJ211" s="5">
        <v>41908</v>
      </c>
      <c r="CK211" s="16">
        <v>1881</v>
      </c>
      <c r="CL211" s="5">
        <v>41915</v>
      </c>
      <c r="CM211" s="17">
        <v>591</v>
      </c>
      <c r="CN211" s="17">
        <v>2867</v>
      </c>
      <c r="CO211" s="4">
        <v>43149</v>
      </c>
      <c r="CP211" s="9">
        <v>145.60533333333333</v>
      </c>
      <c r="CQ211" s="15">
        <v>41915</v>
      </c>
      <c r="CR211" s="14">
        <v>1591</v>
      </c>
      <c r="CS211" s="13">
        <v>41915</v>
      </c>
      <c r="CT211" s="12">
        <v>249</v>
      </c>
      <c r="CU211" s="208">
        <v>43060</v>
      </c>
      <c r="CV211" s="207">
        <v>80.87</v>
      </c>
      <c r="CW211" s="207">
        <v>39.130000000000003</v>
      </c>
      <c r="CX211" s="207">
        <v>115.17</v>
      </c>
      <c r="CY211" s="207">
        <v>35.22</v>
      </c>
      <c r="CZ211" s="207">
        <v>15.36</v>
      </c>
      <c r="DA211" s="208">
        <v>43056</v>
      </c>
      <c r="DB211" s="207">
        <v>45.92</v>
      </c>
      <c r="DC211" s="207">
        <v>152.22</v>
      </c>
      <c r="DD211" s="207">
        <v>101.64</v>
      </c>
      <c r="DE211" s="207">
        <v>41.18</v>
      </c>
      <c r="DF211" s="207">
        <v>48.15</v>
      </c>
      <c r="DG211" s="207">
        <v>50.13</v>
      </c>
      <c r="DH211" s="208">
        <v>43056</v>
      </c>
      <c r="DI211" s="207">
        <v>82.88</v>
      </c>
      <c r="DJ211" s="207">
        <v>92.65</v>
      </c>
      <c r="DK211" s="207">
        <v>62.27</v>
      </c>
      <c r="DL211" s="207">
        <v>32.97</v>
      </c>
      <c r="DM211" s="207">
        <v>105.34</v>
      </c>
      <c r="DN211" s="208">
        <v>43061</v>
      </c>
      <c r="DO211" s="207">
        <v>15.154999999999999</v>
      </c>
      <c r="DP211" s="207">
        <v>47.27</v>
      </c>
      <c r="DQ211" s="207">
        <v>15.895</v>
      </c>
      <c r="DR211" s="207">
        <v>13.91</v>
      </c>
    </row>
    <row r="212" spans="1:122" ht="15.75" customHeight="1">
      <c r="A212" s="208">
        <v>43063</v>
      </c>
      <c r="B212" s="207">
        <v>63.86</v>
      </c>
      <c r="C212" s="207">
        <v>58.95</v>
      </c>
      <c r="D212" s="207">
        <f t="shared" si="7"/>
        <v>4.9099999999999966</v>
      </c>
      <c r="J212" s="208">
        <v>43055</v>
      </c>
      <c r="K212" s="207">
        <v>-0.35000000000000142</v>
      </c>
      <c r="L212" s="207">
        <v>-0.53000000000000114</v>
      </c>
      <c r="M212" s="207">
        <v>0.84000000000000341</v>
      </c>
      <c r="N212" s="208">
        <v>43063</v>
      </c>
      <c r="O212" s="207">
        <v>0.67999999999999972</v>
      </c>
      <c r="P212" s="207">
        <v>1.3500000000000014</v>
      </c>
      <c r="Q212" s="207">
        <v>3.1300000000000026</v>
      </c>
      <c r="R212" s="208">
        <v>43063</v>
      </c>
      <c r="S212" s="207">
        <v>4.9099999999999966</v>
      </c>
      <c r="T212" s="207">
        <v>2.759999999999998</v>
      </c>
      <c r="U212" s="207">
        <v>5.8999999999999915</v>
      </c>
      <c r="V212" s="208">
        <v>43055</v>
      </c>
      <c r="W212" s="188">
        <v>190.21</v>
      </c>
      <c r="X212" s="188">
        <v>171.37</v>
      </c>
      <c r="Y212" s="6">
        <v>24.748000000000001</v>
      </c>
      <c r="Z212" s="6">
        <v>16.835000000000001</v>
      </c>
      <c r="AA212" s="208">
        <v>43063</v>
      </c>
      <c r="AB212" s="210">
        <v>564.75</v>
      </c>
      <c r="AC212" s="7">
        <v>12.222</v>
      </c>
      <c r="AD212" s="208">
        <v>43063</v>
      </c>
      <c r="AE212" s="207">
        <v>7.78</v>
      </c>
      <c r="AF212" s="210">
        <v>9.7409999999999997</v>
      </c>
      <c r="AG212" s="210">
        <v>14.286</v>
      </c>
      <c r="AH212" s="7">
        <v>18.413</v>
      </c>
      <c r="AI212" s="4">
        <v>41905</v>
      </c>
      <c r="AJ212" s="10">
        <v>1480629</v>
      </c>
      <c r="AK212" s="10">
        <v>423239</v>
      </c>
      <c r="AL212" s="10">
        <v>127187</v>
      </c>
      <c r="AM212" s="10">
        <v>777661</v>
      </c>
      <c r="AN212" s="10">
        <v>463661</v>
      </c>
      <c r="AO212" s="65">
        <f t="shared" si="8"/>
        <v>0.1999501563186997</v>
      </c>
      <c r="AP212" s="178">
        <f t="shared" si="9"/>
        <v>0.21207203154875395</v>
      </c>
      <c r="CF212" s="5">
        <v>41901</v>
      </c>
      <c r="CG212" s="17">
        <v>8867</v>
      </c>
      <c r="CH212" s="5">
        <v>41901</v>
      </c>
      <c r="CI212" s="17">
        <v>7185</v>
      </c>
      <c r="CJ212" s="5">
        <v>41901</v>
      </c>
      <c r="CK212" s="16">
        <v>1649</v>
      </c>
      <c r="CL212" s="5">
        <v>41908</v>
      </c>
      <c r="CM212" s="17">
        <v>644</v>
      </c>
      <c r="CN212" s="17">
        <v>2736</v>
      </c>
      <c r="CO212" s="4">
        <v>43148</v>
      </c>
      <c r="CP212" s="9">
        <v>145.61066666666665</v>
      </c>
      <c r="CQ212" s="15">
        <v>41908</v>
      </c>
      <c r="CR212" s="14">
        <v>1592</v>
      </c>
      <c r="CS212" s="13">
        <v>41908</v>
      </c>
      <c r="CT212" s="12">
        <v>246</v>
      </c>
      <c r="CU212" s="208">
        <v>43059</v>
      </c>
      <c r="CV212" s="207">
        <v>80.55</v>
      </c>
      <c r="CW212" s="207">
        <v>39</v>
      </c>
      <c r="CX212" s="207">
        <v>114.72</v>
      </c>
      <c r="CY212" s="207">
        <v>34.94</v>
      </c>
      <c r="CZ212" s="207">
        <v>15.5</v>
      </c>
      <c r="DA212" s="208">
        <v>43055</v>
      </c>
      <c r="DB212" s="207">
        <v>45.52</v>
      </c>
      <c r="DC212" s="207">
        <v>151.04</v>
      </c>
      <c r="DD212" s="207">
        <v>101.43</v>
      </c>
      <c r="DE212" s="207">
        <v>40.49</v>
      </c>
      <c r="DF212" s="207">
        <v>47.5</v>
      </c>
      <c r="DG212" s="207">
        <v>50.22</v>
      </c>
      <c r="DH212" s="208">
        <v>43055</v>
      </c>
      <c r="DI212" s="207">
        <v>82.12</v>
      </c>
      <c r="DJ212" s="207">
        <v>92.46</v>
      </c>
      <c r="DK212" s="207">
        <v>62.01</v>
      </c>
      <c r="DL212" s="207">
        <v>32.659999999999997</v>
      </c>
      <c r="DM212" s="207">
        <v>104.79</v>
      </c>
      <c r="DN212" s="208">
        <v>43060</v>
      </c>
      <c r="DO212" s="207">
        <v>15.05</v>
      </c>
      <c r="DP212" s="207">
        <v>46.924999999999997</v>
      </c>
      <c r="DQ212" s="207">
        <v>15.895</v>
      </c>
      <c r="DR212" s="207">
        <v>13.87</v>
      </c>
    </row>
    <row r="213" spans="1:122" ht="15.75" customHeight="1">
      <c r="A213" s="208">
        <v>43062</v>
      </c>
      <c r="B213" s="207">
        <v>63.55</v>
      </c>
      <c r="C213" s="207"/>
      <c r="D213" s="207"/>
      <c r="J213" s="208">
        <v>43054</v>
      </c>
      <c r="K213" s="207">
        <v>-0.32999999999999829</v>
      </c>
      <c r="L213" s="207">
        <v>-0.53000000000000114</v>
      </c>
      <c r="M213" s="207">
        <v>0.82000000000000028</v>
      </c>
      <c r="N213" s="208">
        <v>43062</v>
      </c>
      <c r="O213" s="207">
        <v>0.57999999999999829</v>
      </c>
      <c r="P213" s="207">
        <v>1.2299999999999969</v>
      </c>
      <c r="Q213" s="207">
        <v>2.9399999999999977</v>
      </c>
      <c r="R213" s="208">
        <v>43062</v>
      </c>
      <c r="S213" s="226"/>
      <c r="T213" s="207">
        <v>2.8799999999999955</v>
      </c>
      <c r="U213" s="207"/>
      <c r="V213" s="208">
        <v>43054</v>
      </c>
      <c r="W213" s="188">
        <v>190.87</v>
      </c>
      <c r="X213" s="188">
        <v>173.88</v>
      </c>
      <c r="Y213" s="6">
        <v>24.835000000000001</v>
      </c>
      <c r="Z213" s="6">
        <v>17.7</v>
      </c>
      <c r="AA213" s="208">
        <v>43062</v>
      </c>
      <c r="AB213" s="210">
        <v>564.5</v>
      </c>
      <c r="AC213" s="7">
        <v>12.217000000000001</v>
      </c>
      <c r="AD213" s="208">
        <v>43061</v>
      </c>
      <c r="AE213" s="207">
        <v>8.25</v>
      </c>
      <c r="AF213" s="210">
        <v>9.3409999999999993</v>
      </c>
      <c r="AG213" s="210">
        <v>14.500999999999999</v>
      </c>
      <c r="AH213" s="7">
        <v>19.721</v>
      </c>
      <c r="AI213" s="4">
        <v>41898</v>
      </c>
      <c r="AJ213" s="10">
        <v>1528614</v>
      </c>
      <c r="AK213" s="10">
        <v>434417</v>
      </c>
      <c r="AL213" s="10">
        <v>137136</v>
      </c>
      <c r="AM213" s="10">
        <v>784472</v>
      </c>
      <c r="AN213" s="10">
        <v>474589</v>
      </c>
      <c r="AO213" s="65">
        <f t="shared" si="8"/>
        <v>0.19447748090754108</v>
      </c>
      <c r="AP213" s="178">
        <f t="shared" si="9"/>
        <v>0.20272155037177469</v>
      </c>
      <c r="CF213" s="5">
        <v>41894</v>
      </c>
      <c r="CG213" s="17">
        <v>8838</v>
      </c>
      <c r="CH213" s="5">
        <v>41894</v>
      </c>
      <c r="CI213" s="17">
        <v>7376</v>
      </c>
      <c r="CJ213" s="5">
        <v>41894</v>
      </c>
      <c r="CK213" s="16">
        <v>1746</v>
      </c>
      <c r="CL213" s="5">
        <v>41901</v>
      </c>
      <c r="CM213" s="17">
        <v>597</v>
      </c>
      <c r="CN213" s="17">
        <v>2790</v>
      </c>
      <c r="CO213" s="4">
        <v>43147</v>
      </c>
      <c r="CP213" s="9">
        <v>145.46646666666666</v>
      </c>
      <c r="CQ213" s="15">
        <v>41901</v>
      </c>
      <c r="CR213" s="14">
        <v>1601</v>
      </c>
      <c r="CS213" s="13">
        <v>41901</v>
      </c>
      <c r="CT213" s="12">
        <v>202</v>
      </c>
      <c r="CU213" s="208">
        <v>43056</v>
      </c>
      <c r="CV213" s="207">
        <v>80.239999999999995</v>
      </c>
      <c r="CW213" s="207">
        <v>39.090000000000003</v>
      </c>
      <c r="CX213" s="207">
        <v>114.71</v>
      </c>
      <c r="CY213" s="207">
        <v>35.4</v>
      </c>
      <c r="CZ213" s="207">
        <v>15.78</v>
      </c>
      <c r="DA213" s="208">
        <v>43054</v>
      </c>
      <c r="DB213" s="207">
        <v>44.84</v>
      </c>
      <c r="DC213" s="207">
        <v>151.51</v>
      </c>
      <c r="DD213" s="207">
        <v>101.36</v>
      </c>
      <c r="DE213" s="207">
        <v>41.03</v>
      </c>
      <c r="DF213" s="207">
        <v>47.62</v>
      </c>
      <c r="DG213" s="207">
        <v>50.49</v>
      </c>
      <c r="DH213" s="208">
        <v>43054</v>
      </c>
      <c r="DI213" s="207">
        <v>81.48</v>
      </c>
      <c r="DJ213" s="207">
        <v>92.57</v>
      </c>
      <c r="DK213" s="207">
        <v>61.5</v>
      </c>
      <c r="DL213" s="207">
        <v>31.96</v>
      </c>
      <c r="DM213" s="207">
        <v>103.83</v>
      </c>
      <c r="DN213" s="208">
        <v>43059</v>
      </c>
      <c r="DO213" s="207">
        <v>15.005000000000001</v>
      </c>
      <c r="DP213" s="207">
        <v>46.48</v>
      </c>
      <c r="DQ213" s="207">
        <v>15.77</v>
      </c>
      <c r="DR213" s="207">
        <v>13.76</v>
      </c>
    </row>
    <row r="214" spans="1:122" ht="15.75" customHeight="1">
      <c r="A214" s="208">
        <v>43061</v>
      </c>
      <c r="B214" s="207">
        <v>63.32</v>
      </c>
      <c r="C214" s="207">
        <v>58.02</v>
      </c>
      <c r="D214" s="207">
        <f t="shared" ref="D214:D245" si="10">B214-C214</f>
        <v>5.2999999999999972</v>
      </c>
      <c r="J214" s="208">
        <v>43053</v>
      </c>
      <c r="K214" s="207">
        <v>-0.32999999999999829</v>
      </c>
      <c r="L214" s="207">
        <v>-0.48999999999999488</v>
      </c>
      <c r="M214" s="207">
        <v>0.90000000000000568</v>
      </c>
      <c r="N214" s="208">
        <v>43061</v>
      </c>
      <c r="O214" s="207">
        <v>0.60000000000000142</v>
      </c>
      <c r="P214" s="207">
        <v>1.2700000000000031</v>
      </c>
      <c r="Q214" s="207">
        <v>3.0600000000000023</v>
      </c>
      <c r="R214" s="208">
        <v>43061</v>
      </c>
      <c r="S214" s="226">
        <v>5.2999999999999972</v>
      </c>
      <c r="T214" s="207">
        <v>2.5300000000000011</v>
      </c>
      <c r="U214" s="207">
        <v>6.1999999999999957</v>
      </c>
      <c r="V214" s="208">
        <v>43053</v>
      </c>
      <c r="W214" s="188">
        <v>190.7</v>
      </c>
      <c r="X214" s="188">
        <v>176.12</v>
      </c>
      <c r="Y214" s="6">
        <v>24.393999999999998</v>
      </c>
      <c r="Z214" s="6">
        <v>18.27</v>
      </c>
      <c r="AA214" s="208">
        <v>43061</v>
      </c>
      <c r="AB214" s="210">
        <v>562.25</v>
      </c>
      <c r="AC214" s="7">
        <v>12.497</v>
      </c>
      <c r="AD214" s="208">
        <v>43060</v>
      </c>
      <c r="AE214" s="207">
        <v>9.6999999999999993</v>
      </c>
      <c r="AF214" s="210">
        <v>9.4670000000000005</v>
      </c>
      <c r="AG214" s="210">
        <v>16.056999999999999</v>
      </c>
      <c r="AH214" s="7">
        <v>19.318999999999999</v>
      </c>
      <c r="AI214" s="4">
        <v>41891</v>
      </c>
      <c r="AJ214" s="10">
        <v>1553516</v>
      </c>
      <c r="AK214" s="10">
        <v>426580</v>
      </c>
      <c r="AL214" s="10">
        <v>126598</v>
      </c>
      <c r="AM214" s="10">
        <v>799772</v>
      </c>
      <c r="AN214" s="10">
        <v>481142</v>
      </c>
      <c r="AO214" s="65">
        <f t="shared" si="8"/>
        <v>0.19309875147729408</v>
      </c>
      <c r="AP214" s="178">
        <f t="shared" si="9"/>
        <v>0.20510249009343964</v>
      </c>
      <c r="CF214" s="5">
        <v>41887</v>
      </c>
      <c r="CG214" s="17">
        <v>8590</v>
      </c>
      <c r="CH214" s="5">
        <v>41887</v>
      </c>
      <c r="CI214" s="17">
        <v>7235</v>
      </c>
      <c r="CJ214" s="5">
        <v>41887</v>
      </c>
      <c r="CK214" s="16">
        <v>1595</v>
      </c>
      <c r="CL214" s="5">
        <v>41894</v>
      </c>
      <c r="CM214" s="17">
        <v>638</v>
      </c>
      <c r="CN214" s="17">
        <v>2602</v>
      </c>
      <c r="CO214" s="4">
        <v>43146</v>
      </c>
      <c r="CP214" s="9">
        <v>144.40993333333333</v>
      </c>
      <c r="CQ214" s="15">
        <v>41894</v>
      </c>
      <c r="CR214" s="14">
        <v>1592</v>
      </c>
      <c r="CS214" s="13">
        <v>41894</v>
      </c>
      <c r="CT214" s="12">
        <v>222</v>
      </c>
      <c r="CU214" s="208">
        <v>43055</v>
      </c>
      <c r="CV214" s="207">
        <v>80.56</v>
      </c>
      <c r="CW214" s="207">
        <v>38.770000000000003</v>
      </c>
      <c r="CX214" s="207">
        <v>114.57</v>
      </c>
      <c r="CY214" s="207">
        <v>35.28</v>
      </c>
      <c r="CZ214" s="207">
        <v>15.76</v>
      </c>
      <c r="DA214" s="208">
        <v>43053</v>
      </c>
      <c r="DB214" s="207">
        <v>44.57</v>
      </c>
      <c r="DC214" s="207">
        <v>152.81</v>
      </c>
      <c r="DD214" s="207">
        <v>102.47</v>
      </c>
      <c r="DE214" s="207">
        <v>41.88</v>
      </c>
      <c r="DF214" s="207">
        <v>48.05</v>
      </c>
      <c r="DG214" s="207">
        <v>51.23</v>
      </c>
      <c r="DH214" s="208">
        <v>43053</v>
      </c>
      <c r="DI214" s="207">
        <v>81.37</v>
      </c>
      <c r="DJ214" s="207">
        <v>92.83</v>
      </c>
      <c r="DK214" s="207">
        <v>62.87</v>
      </c>
      <c r="DL214" s="207">
        <v>32.03</v>
      </c>
      <c r="DM214" s="207">
        <v>105.69</v>
      </c>
      <c r="DN214" s="208">
        <v>43056</v>
      </c>
      <c r="DO214" s="207">
        <v>14.91</v>
      </c>
      <c r="DP214" s="207">
        <v>46.284999999999997</v>
      </c>
      <c r="DQ214" s="207">
        <v>15.69</v>
      </c>
      <c r="DR214" s="207">
        <v>13.73</v>
      </c>
    </row>
    <row r="215" spans="1:122" ht="15.75" customHeight="1">
      <c r="A215" s="208">
        <v>43060</v>
      </c>
      <c r="B215" s="207">
        <v>62.57</v>
      </c>
      <c r="C215" s="207">
        <v>56.83</v>
      </c>
      <c r="D215" s="207">
        <f t="shared" si="10"/>
        <v>5.740000000000002</v>
      </c>
      <c r="J215" s="208">
        <v>43052</v>
      </c>
      <c r="K215" s="207">
        <v>-0.37000000000000455</v>
      </c>
      <c r="L215" s="207">
        <v>-0.55000000000000426</v>
      </c>
      <c r="M215" s="207">
        <v>0.86999999999999744</v>
      </c>
      <c r="N215" s="208">
        <v>43060</v>
      </c>
      <c r="O215" s="207">
        <v>0.47999999999999687</v>
      </c>
      <c r="P215" s="207">
        <v>1.0499999999999972</v>
      </c>
      <c r="Q215" s="207">
        <v>2.75</v>
      </c>
      <c r="R215" s="208">
        <v>43060</v>
      </c>
      <c r="S215" s="226">
        <v>5.740000000000002</v>
      </c>
      <c r="T215" s="207">
        <v>2.1000000000000014</v>
      </c>
      <c r="U215" s="207">
        <v>6.240000000000002</v>
      </c>
      <c r="V215" s="208">
        <v>43052</v>
      </c>
      <c r="W215" s="188">
        <v>193.21</v>
      </c>
      <c r="X215" s="188">
        <v>179.29</v>
      </c>
      <c r="Y215" s="6">
        <v>24.388000000000002</v>
      </c>
      <c r="Z215" s="6">
        <v>18.542000000000002</v>
      </c>
      <c r="AA215" s="208">
        <v>43060</v>
      </c>
      <c r="AB215" s="210">
        <v>558.5</v>
      </c>
      <c r="AC215" s="7">
        <v>12.545</v>
      </c>
      <c r="AD215" s="208">
        <v>43059</v>
      </c>
      <c r="AE215" s="207">
        <v>9.51</v>
      </c>
      <c r="AF215" s="210">
        <v>9.2129999999999992</v>
      </c>
      <c r="AG215" s="210">
        <v>15.411</v>
      </c>
      <c r="AH215" s="7">
        <v>19.509</v>
      </c>
      <c r="AI215" s="4">
        <v>41884</v>
      </c>
      <c r="AJ215" s="10">
        <v>1559353</v>
      </c>
      <c r="AK215" s="10">
        <v>421058</v>
      </c>
      <c r="AL215" s="10">
        <v>118494</v>
      </c>
      <c r="AM215" s="10">
        <v>797786</v>
      </c>
      <c r="AN215" s="10">
        <v>473149</v>
      </c>
      <c r="AO215" s="65">
        <f t="shared" si="8"/>
        <v>0.19403175547807328</v>
      </c>
      <c r="AP215" s="178">
        <f t="shared" si="9"/>
        <v>0.2081869852432387</v>
      </c>
      <c r="CF215" s="5">
        <v>41880</v>
      </c>
      <c r="CG215" s="17">
        <v>8630</v>
      </c>
      <c r="CH215" s="5">
        <v>41880</v>
      </c>
      <c r="CI215" s="17">
        <v>7313</v>
      </c>
      <c r="CJ215" s="5">
        <v>41880</v>
      </c>
      <c r="CK215" s="16">
        <v>1569</v>
      </c>
      <c r="CL215" s="5">
        <v>41887</v>
      </c>
      <c r="CM215" s="17">
        <v>713</v>
      </c>
      <c r="CN215" s="17">
        <v>2781</v>
      </c>
      <c r="CO215" s="4">
        <v>43145</v>
      </c>
      <c r="CP215" s="9">
        <v>143.42066666666665</v>
      </c>
      <c r="CQ215" s="15">
        <v>41887</v>
      </c>
      <c r="CR215" s="14">
        <v>1584</v>
      </c>
      <c r="CS215" s="13">
        <v>41887</v>
      </c>
      <c r="CT215" s="12">
        <v>228</v>
      </c>
      <c r="CU215" s="208">
        <v>43054</v>
      </c>
      <c r="CV215" s="207">
        <v>81.209999999999994</v>
      </c>
      <c r="CW215" s="207">
        <v>39.090000000000003</v>
      </c>
      <c r="CX215" s="207">
        <v>116.45</v>
      </c>
      <c r="CY215" s="207">
        <v>35.57</v>
      </c>
      <c r="CZ215" s="207">
        <v>15.88</v>
      </c>
      <c r="DA215" s="208">
        <v>43052</v>
      </c>
      <c r="DB215" s="207">
        <v>45.83</v>
      </c>
      <c r="DC215" s="207">
        <v>156.91999999999999</v>
      </c>
      <c r="DD215" s="207">
        <v>104.46</v>
      </c>
      <c r="DE215" s="207">
        <v>43.49</v>
      </c>
      <c r="DF215" s="207">
        <v>50.23</v>
      </c>
      <c r="DG215" s="207">
        <v>52.57</v>
      </c>
      <c r="DH215" s="208">
        <v>43052</v>
      </c>
      <c r="DI215" s="207">
        <v>80.67</v>
      </c>
      <c r="DJ215" s="207">
        <v>93.32</v>
      </c>
      <c r="DK215" s="207">
        <v>62.2</v>
      </c>
      <c r="DL215" s="207">
        <v>30.77</v>
      </c>
      <c r="DM215" s="207">
        <v>106.15</v>
      </c>
      <c r="DN215" s="208">
        <v>43055</v>
      </c>
      <c r="DO215" s="207">
        <v>14.885</v>
      </c>
      <c r="DP215" s="207">
        <v>46.3</v>
      </c>
      <c r="DQ215" s="207">
        <v>15.775</v>
      </c>
      <c r="DR215" s="207">
        <v>13.74</v>
      </c>
    </row>
    <row r="216" spans="1:122" ht="15.75" customHeight="1">
      <c r="A216" s="208">
        <v>43059</v>
      </c>
      <c r="B216" s="207">
        <v>62.22</v>
      </c>
      <c r="C216" s="207">
        <v>56.09</v>
      </c>
      <c r="D216" s="207">
        <f t="shared" si="10"/>
        <v>6.1299999999999955</v>
      </c>
      <c r="J216" s="208">
        <v>43049</v>
      </c>
      <c r="K216" s="207">
        <v>-0.4199999999999946</v>
      </c>
      <c r="L216" s="207">
        <v>-0.53999999999999915</v>
      </c>
      <c r="M216" s="210">
        <v>1</v>
      </c>
      <c r="N216" s="208">
        <v>43059</v>
      </c>
      <c r="O216" s="207">
        <v>0.35999999999999943</v>
      </c>
      <c r="P216" s="207">
        <v>0.85999999999999943</v>
      </c>
      <c r="Q216" s="207">
        <v>2.4699999999999989</v>
      </c>
      <c r="R216" s="208">
        <v>43059</v>
      </c>
      <c r="S216" s="226">
        <v>6.1299999999999955</v>
      </c>
      <c r="T216" s="207">
        <v>1.9799999999999969</v>
      </c>
      <c r="U216" s="207">
        <v>5.8999999999999986</v>
      </c>
      <c r="V216" s="189">
        <v>43049</v>
      </c>
      <c r="W216" s="188">
        <v>193.49</v>
      </c>
      <c r="X216" s="188">
        <v>181.24</v>
      </c>
      <c r="Y216" s="6">
        <v>24.600999999999999</v>
      </c>
      <c r="Z216" s="6">
        <v>19.972999999999999</v>
      </c>
      <c r="AA216" s="208">
        <v>43059</v>
      </c>
      <c r="AB216" s="210">
        <v>556</v>
      </c>
      <c r="AC216" s="7">
        <v>12.965</v>
      </c>
      <c r="AD216" s="208">
        <v>43056</v>
      </c>
      <c r="AE216" s="207">
        <v>8.7799999999999994</v>
      </c>
      <c r="AF216" s="210">
        <v>9.4250000000000007</v>
      </c>
      <c r="AG216" s="210">
        <v>14.882</v>
      </c>
      <c r="AH216" s="7">
        <v>19.472999999999999</v>
      </c>
      <c r="AI216" s="4">
        <v>41877</v>
      </c>
      <c r="AJ216" s="10">
        <v>1550253</v>
      </c>
      <c r="AK216" s="10">
        <v>424250</v>
      </c>
      <c r="AL216" s="10">
        <v>106523</v>
      </c>
      <c r="AM216" s="10">
        <v>817401</v>
      </c>
      <c r="AN216" s="10">
        <v>476824</v>
      </c>
      <c r="AO216" s="65">
        <f t="shared" si="8"/>
        <v>0.20495170788251982</v>
      </c>
      <c r="AP216" s="178">
        <f t="shared" si="9"/>
        <v>0.21969123749478311</v>
      </c>
      <c r="CF216" s="5">
        <v>41873</v>
      </c>
      <c r="CG216" s="17">
        <v>8631</v>
      </c>
      <c r="CH216" s="5">
        <v>41873</v>
      </c>
      <c r="CI216" s="17">
        <v>7308</v>
      </c>
      <c r="CJ216" s="5">
        <v>41873</v>
      </c>
      <c r="CK216" s="16">
        <v>1783</v>
      </c>
      <c r="CL216" s="5">
        <v>41880</v>
      </c>
      <c r="CM216" s="17">
        <v>811</v>
      </c>
      <c r="CN216" s="17">
        <v>2752</v>
      </c>
      <c r="CO216" s="4">
        <v>43144</v>
      </c>
      <c r="CP216" s="9">
        <v>143.23693333333333</v>
      </c>
      <c r="CQ216" s="15">
        <v>41880</v>
      </c>
      <c r="CR216" s="14">
        <v>1575</v>
      </c>
      <c r="CS216" s="13">
        <v>41880</v>
      </c>
      <c r="CT216" s="12">
        <v>231</v>
      </c>
      <c r="CU216" s="208">
        <v>43053</v>
      </c>
      <c r="CV216" s="207">
        <v>82.24</v>
      </c>
      <c r="CW216" s="207">
        <v>39.61</v>
      </c>
      <c r="CX216" s="207">
        <v>116.92</v>
      </c>
      <c r="CY216" s="207">
        <v>35.770000000000003</v>
      </c>
      <c r="CZ216" s="207">
        <v>16.25</v>
      </c>
      <c r="DA216" s="208">
        <v>43049</v>
      </c>
      <c r="DB216" s="207">
        <v>46.69</v>
      </c>
      <c r="DC216" s="207">
        <v>158.93</v>
      </c>
      <c r="DD216" s="207">
        <v>104.58</v>
      </c>
      <c r="DE216" s="207">
        <v>44.13</v>
      </c>
      <c r="DF216" s="207">
        <v>51.11</v>
      </c>
      <c r="DG216" s="207">
        <v>52.99</v>
      </c>
      <c r="DH216" s="208">
        <v>43049</v>
      </c>
      <c r="DI216" s="207">
        <v>81.37</v>
      </c>
      <c r="DJ216" s="207">
        <v>93.66</v>
      </c>
      <c r="DK216" s="207">
        <v>61.72</v>
      </c>
      <c r="DL216" s="207">
        <v>31.29</v>
      </c>
      <c r="DM216" s="207">
        <v>110.17</v>
      </c>
      <c r="DN216" s="208">
        <v>43054</v>
      </c>
      <c r="DO216" s="207">
        <v>15.01</v>
      </c>
      <c r="DP216" s="207">
        <v>46.305</v>
      </c>
      <c r="DQ216" s="207">
        <v>15.885</v>
      </c>
      <c r="DR216" s="207">
        <v>13.88</v>
      </c>
    </row>
    <row r="217" spans="1:122" ht="15.75" customHeight="1">
      <c r="A217" s="208">
        <v>43056</v>
      </c>
      <c r="B217" s="207">
        <v>62.72</v>
      </c>
      <c r="C217" s="207">
        <v>56.55</v>
      </c>
      <c r="D217" s="207">
        <f t="shared" si="10"/>
        <v>6.1700000000000017</v>
      </c>
      <c r="J217" s="208">
        <v>43048</v>
      </c>
      <c r="K217" s="207">
        <v>-0.39000000000000057</v>
      </c>
      <c r="L217" s="207">
        <v>-0.40999999999999659</v>
      </c>
      <c r="M217" s="207">
        <v>1.3900000000000006</v>
      </c>
      <c r="N217" s="208">
        <v>43056</v>
      </c>
      <c r="O217" s="207">
        <v>0.39000000000000057</v>
      </c>
      <c r="P217" s="207">
        <v>0.94999999999999574</v>
      </c>
      <c r="Q217" s="207">
        <v>2.5799999999999983</v>
      </c>
      <c r="R217" s="208">
        <v>43056</v>
      </c>
      <c r="S217" s="226">
        <v>6.1700000000000017</v>
      </c>
      <c r="T217" s="207">
        <v>3.4499999999999957</v>
      </c>
      <c r="U217" s="207">
        <v>6.1000000000000014</v>
      </c>
      <c r="V217" s="189">
        <v>43048</v>
      </c>
      <c r="W217" s="188">
        <v>194.69</v>
      </c>
      <c r="X217" s="188">
        <v>181.97</v>
      </c>
      <c r="Y217" s="6">
        <v>24.6</v>
      </c>
      <c r="Z217" s="6">
        <v>19.257000000000001</v>
      </c>
      <c r="AA217" s="208">
        <v>43056</v>
      </c>
      <c r="AB217" s="210">
        <v>562.75</v>
      </c>
      <c r="AC217" s="7">
        <v>13.337999999999999</v>
      </c>
      <c r="AD217" s="208">
        <v>43055</v>
      </c>
      <c r="AE217" s="207">
        <v>8.3699999999999992</v>
      </c>
      <c r="AF217" s="210">
        <v>10.204000000000001</v>
      </c>
      <c r="AG217" s="210">
        <v>14.468</v>
      </c>
      <c r="AH217" s="7">
        <v>20.077999999999999</v>
      </c>
      <c r="AI217" s="4">
        <v>41870</v>
      </c>
      <c r="AJ217" s="10">
        <v>1542337</v>
      </c>
      <c r="AK217" s="10">
        <v>429288</v>
      </c>
      <c r="AL217" s="10">
        <v>105815</v>
      </c>
      <c r="AM217" s="10">
        <v>824648</v>
      </c>
      <c r="AN217" s="10">
        <v>472925</v>
      </c>
      <c r="AO217" s="65">
        <f t="shared" si="8"/>
        <v>0.20972913183046246</v>
      </c>
      <c r="AP217" s="178">
        <f t="shared" si="9"/>
        <v>0.2280454920033689</v>
      </c>
      <c r="CF217" s="5">
        <v>41866</v>
      </c>
      <c r="CG217" s="17">
        <v>8577</v>
      </c>
      <c r="CH217" s="5">
        <v>41866</v>
      </c>
      <c r="CI217" s="17">
        <v>7358</v>
      </c>
      <c r="CJ217" s="5">
        <v>41866</v>
      </c>
      <c r="CK217" s="16">
        <v>1720</v>
      </c>
      <c r="CL217" s="5">
        <v>41873</v>
      </c>
      <c r="CM217" s="17">
        <v>775</v>
      </c>
      <c r="CN217" s="17">
        <v>2741</v>
      </c>
      <c r="CO217" s="4">
        <v>43143</v>
      </c>
      <c r="CP217" s="9">
        <v>143.3724</v>
      </c>
      <c r="CQ217" s="15">
        <v>41873</v>
      </c>
      <c r="CR217" s="14">
        <v>1564</v>
      </c>
      <c r="CS217" s="13">
        <v>41873</v>
      </c>
      <c r="CT217" s="12">
        <v>236</v>
      </c>
      <c r="CU217" s="208">
        <v>43052</v>
      </c>
      <c r="CV217" s="207">
        <v>82.89</v>
      </c>
      <c r="CW217" s="207">
        <v>39.880000000000003</v>
      </c>
      <c r="CX217" s="207">
        <v>117.23</v>
      </c>
      <c r="CY217" s="207">
        <v>36.299999999999997</v>
      </c>
      <c r="CZ217" s="207">
        <v>16.489999999999998</v>
      </c>
      <c r="DA217" s="208">
        <v>43048</v>
      </c>
      <c r="DB217" s="207">
        <v>46.32</v>
      </c>
      <c r="DC217" s="207">
        <v>161.13999999999999</v>
      </c>
      <c r="DD217" s="207">
        <v>104.78</v>
      </c>
      <c r="DE217" s="207">
        <v>45.24</v>
      </c>
      <c r="DF217" s="207">
        <v>51.4</v>
      </c>
      <c r="DG217" s="207">
        <v>53.53</v>
      </c>
      <c r="DH217" s="208">
        <v>43048</v>
      </c>
      <c r="DI217" s="207">
        <v>81.28</v>
      </c>
      <c r="DJ217" s="207">
        <v>94.42</v>
      </c>
      <c r="DK217" s="207">
        <v>61.66</v>
      </c>
      <c r="DL217" s="207">
        <v>30.87</v>
      </c>
      <c r="DM217" s="207">
        <v>109.73</v>
      </c>
      <c r="DN217" s="208">
        <v>43053</v>
      </c>
      <c r="DO217" s="207">
        <v>15.49</v>
      </c>
      <c r="DP217" s="207">
        <v>46.935000000000002</v>
      </c>
      <c r="DQ217" s="207">
        <v>16.13</v>
      </c>
      <c r="DR217" s="207">
        <v>14.14</v>
      </c>
    </row>
    <row r="218" spans="1:122" ht="15.75" customHeight="1">
      <c r="A218" s="208">
        <v>43055</v>
      </c>
      <c r="B218" s="207">
        <v>61.36</v>
      </c>
      <c r="C218" s="207">
        <v>55.14</v>
      </c>
      <c r="D218" s="207">
        <f t="shared" si="10"/>
        <v>6.2199999999999989</v>
      </c>
      <c r="J218" s="208">
        <v>43047</v>
      </c>
      <c r="K218" s="207">
        <v>-0.40999999999999659</v>
      </c>
      <c r="L218" s="207">
        <v>-0.42999999999999972</v>
      </c>
      <c r="M218" s="207">
        <v>1.3100000000000023</v>
      </c>
      <c r="N218" s="208">
        <v>43055</v>
      </c>
      <c r="O218" s="207">
        <v>0.22999999999999687</v>
      </c>
      <c r="P218" s="207">
        <v>0.65999999999999659</v>
      </c>
      <c r="Q218" s="207">
        <v>2.019999999999996</v>
      </c>
      <c r="R218" s="208">
        <v>43055</v>
      </c>
      <c r="S218" s="226">
        <v>6.2199999999999989</v>
      </c>
      <c r="T218" s="207">
        <v>1.7100000000000009</v>
      </c>
      <c r="U218" s="207">
        <v>6.1000000000000014</v>
      </c>
      <c r="V218" s="189">
        <v>43047</v>
      </c>
      <c r="W218" s="188">
        <v>192.16</v>
      </c>
      <c r="X218" s="188">
        <v>182.13</v>
      </c>
      <c r="Y218" s="6">
        <v>23.896999999999998</v>
      </c>
      <c r="Z218" s="6">
        <v>19.684999999999999</v>
      </c>
      <c r="AA218" s="208">
        <v>43055</v>
      </c>
      <c r="AB218" s="210">
        <v>555.75</v>
      </c>
      <c r="AC218" s="7">
        <v>12.895</v>
      </c>
      <c r="AD218" s="208">
        <v>43054</v>
      </c>
      <c r="AE218" s="207">
        <v>9.52</v>
      </c>
      <c r="AF218" s="210">
        <v>10.141999999999999</v>
      </c>
      <c r="AG218" s="210">
        <v>15.423</v>
      </c>
      <c r="AH218" s="7">
        <v>20.312000000000001</v>
      </c>
      <c r="AI218" s="4">
        <v>41863</v>
      </c>
      <c r="AJ218" s="10">
        <v>1583609</v>
      </c>
      <c r="AK218" s="10">
        <v>433331</v>
      </c>
      <c r="AL218" s="10">
        <v>109265</v>
      </c>
      <c r="AM218" s="10">
        <v>851593</v>
      </c>
      <c r="AN218" s="10">
        <v>497574</v>
      </c>
      <c r="AO218" s="65">
        <f t="shared" si="8"/>
        <v>0.20463763466865875</v>
      </c>
      <c r="AP218" s="178">
        <f t="shared" si="9"/>
        <v>0.22355202578414243</v>
      </c>
      <c r="CF218" s="5">
        <v>41859</v>
      </c>
      <c r="CG218" s="17">
        <v>8556</v>
      </c>
      <c r="CH218" s="5">
        <v>41859</v>
      </c>
      <c r="CI218" s="17">
        <v>7351</v>
      </c>
      <c r="CJ218" s="5">
        <v>41859</v>
      </c>
      <c r="CK218" s="16">
        <v>1744</v>
      </c>
      <c r="CL218" s="5">
        <v>41866</v>
      </c>
      <c r="CM218" s="17">
        <v>724</v>
      </c>
      <c r="CN218" s="17">
        <v>2708</v>
      </c>
      <c r="CO218" s="4">
        <v>43142</v>
      </c>
      <c r="CP218" s="9">
        <v>143.66666666666666</v>
      </c>
      <c r="CQ218" s="15">
        <v>41866</v>
      </c>
      <c r="CR218" s="14">
        <v>1589</v>
      </c>
      <c r="CS218" s="13">
        <v>41866</v>
      </c>
      <c r="CT218" s="12">
        <v>224</v>
      </c>
      <c r="CU218" s="208">
        <v>43049</v>
      </c>
      <c r="CV218" s="207">
        <v>82.94</v>
      </c>
      <c r="CW218" s="207">
        <v>40.299999999999997</v>
      </c>
      <c r="CX218" s="207">
        <v>117.18</v>
      </c>
      <c r="CY218" s="207">
        <v>36.42</v>
      </c>
      <c r="CZ218" s="207">
        <v>16.68</v>
      </c>
      <c r="DA218" s="208">
        <v>43047</v>
      </c>
      <c r="DB218" s="207">
        <v>44.89</v>
      </c>
      <c r="DC218" s="207">
        <v>159.57</v>
      </c>
      <c r="DD218" s="207">
        <v>104.33</v>
      </c>
      <c r="DE218" s="207">
        <v>44.51</v>
      </c>
      <c r="DF218" s="207">
        <v>51.16</v>
      </c>
      <c r="DG218" s="207">
        <v>53.52</v>
      </c>
      <c r="DH218" s="208">
        <v>43047</v>
      </c>
      <c r="DI218" s="207">
        <v>81.67</v>
      </c>
      <c r="DJ218" s="207">
        <v>94.55</v>
      </c>
      <c r="DK218" s="207">
        <v>63.22</v>
      </c>
      <c r="DL218" s="207">
        <v>31.61</v>
      </c>
      <c r="DM218" s="207">
        <v>109.21</v>
      </c>
      <c r="DN218" s="208">
        <v>43052</v>
      </c>
      <c r="DO218" s="207">
        <v>15.744999999999999</v>
      </c>
      <c r="DP218" s="207">
        <v>47.58</v>
      </c>
      <c r="DQ218" s="207">
        <v>16.28</v>
      </c>
      <c r="DR218" s="207">
        <v>14.31</v>
      </c>
    </row>
    <row r="219" spans="1:122" ht="15.75" customHeight="1">
      <c r="A219" s="208">
        <v>43054</v>
      </c>
      <c r="B219" s="207">
        <v>61.87</v>
      </c>
      <c r="C219" s="207">
        <v>55.33</v>
      </c>
      <c r="D219" s="207">
        <f t="shared" si="10"/>
        <v>6.5399999999999991</v>
      </c>
      <c r="J219" s="208">
        <v>43046</v>
      </c>
      <c r="K219" s="207">
        <v>-0.39000000000000057</v>
      </c>
      <c r="L219" s="207">
        <v>-0.25</v>
      </c>
      <c r="M219" s="207">
        <v>1.720000000000006</v>
      </c>
      <c r="N219" s="208">
        <v>43054</v>
      </c>
      <c r="O219" s="207">
        <v>0.29999999999999716</v>
      </c>
      <c r="P219" s="207">
        <v>0.75</v>
      </c>
      <c r="Q219" s="207">
        <v>2.1099999999999994</v>
      </c>
      <c r="R219" s="208">
        <v>43054</v>
      </c>
      <c r="S219" s="226">
        <v>6.5399999999999991</v>
      </c>
      <c r="T219" s="207">
        <v>2.25</v>
      </c>
      <c r="U219" s="207">
        <v>5.8999999999999986</v>
      </c>
      <c r="V219" s="189">
        <v>43046</v>
      </c>
      <c r="W219" s="188">
        <v>192.19</v>
      </c>
      <c r="X219" s="188">
        <v>181.53</v>
      </c>
      <c r="Y219" s="6">
        <v>23.52</v>
      </c>
      <c r="Z219" s="6">
        <v>19.042999999999999</v>
      </c>
      <c r="AA219" s="208">
        <v>43054</v>
      </c>
      <c r="AB219" s="210">
        <v>556</v>
      </c>
      <c r="AC219" s="7">
        <v>11.917</v>
      </c>
      <c r="AD219" s="208">
        <v>43053</v>
      </c>
      <c r="AE219" s="207">
        <v>10.52</v>
      </c>
      <c r="AF219" s="210">
        <v>11.629</v>
      </c>
      <c r="AG219" s="210">
        <v>16.216999999999999</v>
      </c>
      <c r="AH219" s="7">
        <v>20.491</v>
      </c>
      <c r="AI219" s="4">
        <v>41856</v>
      </c>
      <c r="AJ219" s="10">
        <v>1587187</v>
      </c>
      <c r="AK219" s="10">
        <v>450544</v>
      </c>
      <c r="AL219" s="10">
        <v>103340</v>
      </c>
      <c r="AM219" s="10">
        <v>888645</v>
      </c>
      <c r="AN219" s="10">
        <v>507949</v>
      </c>
      <c r="AO219" s="65">
        <f t="shared" si="8"/>
        <v>0.21875431187377417</v>
      </c>
      <c r="AP219" s="178">
        <f t="shared" si="9"/>
        <v>0.23985579518985475</v>
      </c>
      <c r="CF219" s="5">
        <v>41852</v>
      </c>
      <c r="CG219" s="17">
        <v>8453</v>
      </c>
      <c r="CH219" s="5">
        <v>41852</v>
      </c>
      <c r="CI219" s="17">
        <v>7251</v>
      </c>
      <c r="CJ219" s="5">
        <v>41852</v>
      </c>
      <c r="CK219" s="16">
        <v>1706</v>
      </c>
      <c r="CL219" s="5">
        <v>41859</v>
      </c>
      <c r="CM219" s="17">
        <v>761</v>
      </c>
      <c r="CN219" s="17">
        <v>2610</v>
      </c>
      <c r="CO219" s="4">
        <v>43141</v>
      </c>
      <c r="CP219" s="9">
        <v>144.6122</v>
      </c>
      <c r="CQ219" s="15">
        <v>41859</v>
      </c>
      <c r="CR219" s="14">
        <v>1588</v>
      </c>
      <c r="CS219" s="13">
        <v>41859</v>
      </c>
      <c r="CT219" s="12">
        <v>222</v>
      </c>
      <c r="CU219" s="208">
        <v>43048</v>
      </c>
      <c r="CV219" s="207">
        <v>83.97</v>
      </c>
      <c r="CW219" s="207">
        <v>40.72</v>
      </c>
      <c r="CX219" s="207">
        <v>117.24</v>
      </c>
      <c r="CY219" s="207">
        <v>36.130000000000003</v>
      </c>
      <c r="CZ219" s="207">
        <v>16.93</v>
      </c>
      <c r="DA219" s="208">
        <v>43046</v>
      </c>
      <c r="DB219" s="207">
        <v>43.59</v>
      </c>
      <c r="DC219" s="207">
        <v>161.66999999999999</v>
      </c>
      <c r="DD219" s="207">
        <v>106.09</v>
      </c>
      <c r="DE219" s="207">
        <v>45.19</v>
      </c>
      <c r="DF219" s="207">
        <v>51.08</v>
      </c>
      <c r="DG219" s="207">
        <v>53.48</v>
      </c>
      <c r="DH219" s="208">
        <v>43046</v>
      </c>
      <c r="DI219" s="207">
        <v>81.83</v>
      </c>
      <c r="DJ219" s="207">
        <v>94.57</v>
      </c>
      <c r="DK219" s="207">
        <v>63.11</v>
      </c>
      <c r="DL219" s="207">
        <v>31.9</v>
      </c>
      <c r="DM219" s="207">
        <v>106.24</v>
      </c>
      <c r="DN219" s="208">
        <v>43049</v>
      </c>
      <c r="DO219" s="207">
        <v>15.855</v>
      </c>
      <c r="DP219" s="207">
        <v>48.05</v>
      </c>
      <c r="DQ219" s="207">
        <v>16.22</v>
      </c>
      <c r="DR219" s="207">
        <v>14.41</v>
      </c>
    </row>
    <row r="220" spans="1:122" ht="15.75" customHeight="1">
      <c r="A220" s="208">
        <v>43053</v>
      </c>
      <c r="B220" s="207">
        <v>62.21</v>
      </c>
      <c r="C220" s="207">
        <v>55.7</v>
      </c>
      <c r="D220" s="207">
        <f t="shared" si="10"/>
        <v>6.509999999999998</v>
      </c>
      <c r="J220" s="208">
        <v>43045</v>
      </c>
      <c r="K220" s="207">
        <v>-0.35000000000000142</v>
      </c>
      <c r="L220" s="207">
        <v>-0.12999999999999545</v>
      </c>
      <c r="M220" s="207">
        <v>1.9600000000000009</v>
      </c>
      <c r="N220" s="208">
        <v>43053</v>
      </c>
      <c r="O220" s="207">
        <v>0.34000000000000341</v>
      </c>
      <c r="P220" s="207">
        <v>0.85000000000000142</v>
      </c>
      <c r="Q220" s="207">
        <v>2.2800000000000011</v>
      </c>
      <c r="R220" s="208">
        <v>43053</v>
      </c>
      <c r="S220" s="226">
        <v>6.509999999999998</v>
      </c>
      <c r="T220" s="207">
        <v>0.93999999999999773</v>
      </c>
      <c r="U220" s="207">
        <v>5.6999999999999957</v>
      </c>
      <c r="V220" s="189">
        <v>43045</v>
      </c>
      <c r="W220" s="188">
        <v>194.22</v>
      </c>
      <c r="X220" s="188">
        <v>183</v>
      </c>
      <c r="Y220" s="6">
        <v>24.222000000000001</v>
      </c>
      <c r="Z220" s="6">
        <v>19.510000000000002</v>
      </c>
      <c r="AA220" s="208">
        <v>43053</v>
      </c>
      <c r="AB220" s="210">
        <v>550.5</v>
      </c>
      <c r="AC220" s="7">
        <v>12.981</v>
      </c>
      <c r="AD220" s="208">
        <v>43052</v>
      </c>
      <c r="AE220" s="207">
        <v>10.74</v>
      </c>
      <c r="AF220" s="210">
        <v>10.852</v>
      </c>
      <c r="AG220" s="210">
        <v>16.588000000000001</v>
      </c>
      <c r="AH220" s="7">
        <v>21.515000000000001</v>
      </c>
      <c r="AI220" s="4">
        <v>41849</v>
      </c>
      <c r="AJ220" s="10">
        <v>1628926</v>
      </c>
      <c r="AK220" s="10">
        <v>470115</v>
      </c>
      <c r="AL220" s="10">
        <v>105376</v>
      </c>
      <c r="AM220" s="10">
        <v>901473</v>
      </c>
      <c r="AN220" s="10">
        <v>499084</v>
      </c>
      <c r="AO220" s="65">
        <f t="shared" si="8"/>
        <v>0.22391379350565957</v>
      </c>
      <c r="AP220" s="178">
        <f t="shared" si="9"/>
        <v>0.24702718232749676</v>
      </c>
      <c r="CF220" s="5">
        <v>41845</v>
      </c>
      <c r="CG220" s="17">
        <v>8443</v>
      </c>
      <c r="CH220" s="5">
        <v>41845</v>
      </c>
      <c r="CI220" s="17">
        <v>7187</v>
      </c>
      <c r="CJ220" s="5">
        <v>41845</v>
      </c>
      <c r="CK220" s="16">
        <v>1482</v>
      </c>
      <c r="CL220" s="5">
        <v>41852</v>
      </c>
      <c r="CM220" s="17">
        <v>746</v>
      </c>
      <c r="CN220" s="17">
        <v>2634</v>
      </c>
      <c r="CO220" s="4">
        <v>43140</v>
      </c>
      <c r="CP220" s="3">
        <v>144.60093333333333</v>
      </c>
      <c r="CQ220" s="15">
        <v>41852</v>
      </c>
      <c r="CR220" s="14">
        <v>1573</v>
      </c>
      <c r="CS220" s="13">
        <v>41852</v>
      </c>
      <c r="CT220" s="12">
        <v>226</v>
      </c>
      <c r="CU220" s="208">
        <v>43047</v>
      </c>
      <c r="CV220" s="207">
        <v>83.47</v>
      </c>
      <c r="CW220" s="207">
        <v>41.4</v>
      </c>
      <c r="CX220" s="207">
        <v>116.67</v>
      </c>
      <c r="CY220" s="207">
        <v>36.07</v>
      </c>
      <c r="CZ220" s="207">
        <v>16.73</v>
      </c>
      <c r="DA220" s="208">
        <v>43045</v>
      </c>
      <c r="DB220" s="207">
        <v>43.94</v>
      </c>
      <c r="DC220" s="207">
        <v>158.80000000000001</v>
      </c>
      <c r="DD220" s="207">
        <v>106.96</v>
      </c>
      <c r="DE220" s="207">
        <v>45.74</v>
      </c>
      <c r="DF220" s="207">
        <v>51.83</v>
      </c>
      <c r="DG220" s="207">
        <v>53.67</v>
      </c>
      <c r="DH220" s="208">
        <v>43045</v>
      </c>
      <c r="DI220" s="207">
        <v>81.45</v>
      </c>
      <c r="DJ220" s="207">
        <v>94.43</v>
      </c>
      <c r="DK220" s="207">
        <v>62.35</v>
      </c>
      <c r="DL220" s="207">
        <v>31.47</v>
      </c>
      <c r="DM220" s="207">
        <v>104.92</v>
      </c>
      <c r="DN220" s="208">
        <v>43048</v>
      </c>
      <c r="DO220" s="207">
        <v>15.845000000000001</v>
      </c>
      <c r="DP220" s="207">
        <v>48.564999999999998</v>
      </c>
      <c r="DQ220" s="207">
        <v>16.344999999999999</v>
      </c>
      <c r="DR220" s="207">
        <v>14.51</v>
      </c>
    </row>
    <row r="221" spans="1:122" ht="15.75" customHeight="1">
      <c r="A221" s="208">
        <v>43052</v>
      </c>
      <c r="B221" s="207">
        <v>63.16</v>
      </c>
      <c r="C221" s="207">
        <v>56.76</v>
      </c>
      <c r="D221" s="207">
        <f t="shared" si="10"/>
        <v>6.3999999999999986</v>
      </c>
      <c r="J221" s="208">
        <v>43042</v>
      </c>
      <c r="K221" s="207">
        <v>-0.33999999999999631</v>
      </c>
      <c r="L221" s="207">
        <v>-0.17000000000000171</v>
      </c>
      <c r="M221" s="207">
        <v>1.5799999999999983</v>
      </c>
      <c r="N221" s="208">
        <v>43052</v>
      </c>
      <c r="O221" s="207">
        <v>0.18999999999999773</v>
      </c>
      <c r="P221" s="207">
        <v>0.57999999999999829</v>
      </c>
      <c r="Q221" s="207">
        <v>1.9899999999999949</v>
      </c>
      <c r="R221" s="208">
        <v>43052</v>
      </c>
      <c r="S221" s="226">
        <v>6.3999999999999986</v>
      </c>
      <c r="T221" s="207">
        <v>1.5799999999999983</v>
      </c>
      <c r="U221" s="207">
        <v>5.8500000000000014</v>
      </c>
      <c r="V221" s="189">
        <v>43042</v>
      </c>
      <c r="W221" s="188">
        <v>188.66</v>
      </c>
      <c r="X221" s="188">
        <v>179.34</v>
      </c>
      <c r="Y221" s="6">
        <v>23.446000000000002</v>
      </c>
      <c r="Z221" s="6">
        <v>19.396999999999998</v>
      </c>
      <c r="AA221" s="208">
        <v>43052</v>
      </c>
      <c r="AB221" s="210">
        <v>565.25</v>
      </c>
      <c r="AC221" s="7">
        <v>12.709</v>
      </c>
      <c r="AD221" s="208">
        <v>43049</v>
      </c>
      <c r="AE221" s="207">
        <v>11.19</v>
      </c>
      <c r="AF221" s="210">
        <v>10.837999999999999</v>
      </c>
      <c r="AG221" s="210">
        <v>17.036000000000001</v>
      </c>
      <c r="AH221" s="7">
        <v>21.038</v>
      </c>
      <c r="AI221" s="4">
        <v>41842</v>
      </c>
      <c r="AJ221" s="10">
        <v>1642836</v>
      </c>
      <c r="AK221" s="10">
        <v>467574</v>
      </c>
      <c r="AL221" s="10">
        <v>96130</v>
      </c>
      <c r="AM221" s="10">
        <v>919302</v>
      </c>
      <c r="AN221" s="10">
        <v>515037</v>
      </c>
      <c r="AO221" s="65">
        <f t="shared" si="8"/>
        <v>0.22609925762522856</v>
      </c>
      <c r="AP221" s="178">
        <f t="shared" si="9"/>
        <v>0.24607751473671138</v>
      </c>
      <c r="CF221" s="5">
        <v>41838</v>
      </c>
      <c r="CG221" s="17">
        <v>8565</v>
      </c>
      <c r="CH221" s="5">
        <v>41838</v>
      </c>
      <c r="CI221" s="17">
        <v>7073</v>
      </c>
      <c r="CJ221" s="5">
        <v>41838</v>
      </c>
      <c r="CK221" s="16">
        <v>1419</v>
      </c>
      <c r="CL221" s="5">
        <v>41845</v>
      </c>
      <c r="CM221" s="17">
        <v>873</v>
      </c>
      <c r="CN221" s="17">
        <v>2724</v>
      </c>
      <c r="CO221" s="4">
        <v>43139</v>
      </c>
      <c r="CP221" s="3">
        <v>144.20893333333331</v>
      </c>
      <c r="CQ221" s="15">
        <v>41845</v>
      </c>
      <c r="CR221" s="14">
        <v>1562</v>
      </c>
      <c r="CS221" s="13">
        <v>41845</v>
      </c>
      <c r="CT221" s="12">
        <v>238</v>
      </c>
      <c r="CU221" s="208">
        <v>43046</v>
      </c>
      <c r="CV221" s="207">
        <v>83.58</v>
      </c>
      <c r="CW221" s="207">
        <v>41.48</v>
      </c>
      <c r="CX221" s="207">
        <v>117.24</v>
      </c>
      <c r="CY221" s="207">
        <v>36.049999999999997</v>
      </c>
      <c r="CZ221" s="207">
        <v>16.62</v>
      </c>
      <c r="DA221" s="208">
        <v>43042</v>
      </c>
      <c r="DB221" s="207">
        <v>42.37</v>
      </c>
      <c r="DC221" s="207">
        <v>150.29</v>
      </c>
      <c r="DD221" s="207">
        <v>104.5</v>
      </c>
      <c r="DE221" s="207">
        <v>42.75</v>
      </c>
      <c r="DF221" s="207">
        <v>49.51</v>
      </c>
      <c r="DG221" s="207">
        <v>52.96</v>
      </c>
      <c r="DH221" s="208">
        <v>43042</v>
      </c>
      <c r="DI221" s="207">
        <v>80.88</v>
      </c>
      <c r="DJ221" s="207">
        <v>93.58</v>
      </c>
      <c r="DK221" s="207">
        <v>62.2</v>
      </c>
      <c r="DL221" s="207">
        <v>30.83</v>
      </c>
      <c r="DM221" s="207">
        <v>105.74</v>
      </c>
      <c r="DN221" s="208">
        <v>43047</v>
      </c>
      <c r="DO221" s="207">
        <v>15.86</v>
      </c>
      <c r="DP221" s="207">
        <v>48.924999999999997</v>
      </c>
      <c r="DQ221" s="207">
        <v>16.004999999999999</v>
      </c>
      <c r="DR221" s="207">
        <v>14.62</v>
      </c>
    </row>
    <row r="222" spans="1:122" ht="15.75" customHeight="1">
      <c r="A222" s="208">
        <v>43049</v>
      </c>
      <c r="B222" s="207">
        <v>63.52</v>
      </c>
      <c r="C222" s="207">
        <v>56.74</v>
      </c>
      <c r="D222" s="226">
        <f t="shared" si="10"/>
        <v>6.7800000000000011</v>
      </c>
      <c r="J222" s="208">
        <v>43041</v>
      </c>
      <c r="K222" s="207">
        <v>-0.35000000000000142</v>
      </c>
      <c r="L222" s="207">
        <v>-0.23000000000000398</v>
      </c>
      <c r="M222" s="207">
        <v>1.3100000000000023</v>
      </c>
      <c r="N222" s="208">
        <v>43049</v>
      </c>
      <c r="O222" s="207">
        <v>0.30000000000000426</v>
      </c>
      <c r="P222" s="207">
        <v>0.76000000000000512</v>
      </c>
      <c r="Q222" s="207">
        <v>2.3000000000000043</v>
      </c>
      <c r="R222" s="208">
        <v>43049</v>
      </c>
      <c r="S222" s="226">
        <v>6.7800000000000011</v>
      </c>
      <c r="T222" s="207">
        <v>1.470000000000006</v>
      </c>
      <c r="U222" s="207">
        <v>5.8500000000000014</v>
      </c>
      <c r="V222" s="189">
        <v>43041</v>
      </c>
      <c r="W222" s="188">
        <v>185.39</v>
      </c>
      <c r="X222" s="188">
        <v>176.97</v>
      </c>
      <c r="Y222" s="6">
        <v>23.324000000000002</v>
      </c>
      <c r="Z222" s="6">
        <v>19.786999999999999</v>
      </c>
      <c r="AA222" s="208">
        <v>43049</v>
      </c>
      <c r="AB222" s="210">
        <v>569</v>
      </c>
      <c r="AC222" s="7">
        <v>12.614000000000001</v>
      </c>
      <c r="AD222" s="208">
        <v>43048</v>
      </c>
      <c r="AE222" s="207">
        <v>12.05</v>
      </c>
      <c r="AF222" s="210">
        <v>10.756</v>
      </c>
      <c r="AG222" s="210">
        <v>17.748000000000001</v>
      </c>
      <c r="AH222" s="7">
        <v>21.088999999999999</v>
      </c>
      <c r="AI222" s="4">
        <v>41835</v>
      </c>
      <c r="AJ222" s="10">
        <v>1721704</v>
      </c>
      <c r="AK222" s="10">
        <v>489729</v>
      </c>
      <c r="AL222" s="10">
        <v>90126</v>
      </c>
      <c r="AM222" s="10">
        <v>982263</v>
      </c>
      <c r="AN222" s="10">
        <v>555328</v>
      </c>
      <c r="AO222" s="65">
        <f t="shared" si="8"/>
        <v>0.23209738723961842</v>
      </c>
      <c r="AP222" s="178">
        <f t="shared" si="9"/>
        <v>0.2479723576178019</v>
      </c>
      <c r="CF222" s="5">
        <v>41831</v>
      </c>
      <c r="CG222" s="17">
        <v>8592</v>
      </c>
      <c r="CH222" s="5">
        <v>41831</v>
      </c>
      <c r="CI222" s="17">
        <v>7057</v>
      </c>
      <c r="CJ222" s="5">
        <v>41831</v>
      </c>
      <c r="CK222" s="16">
        <v>1463</v>
      </c>
      <c r="CL222" s="5">
        <v>41838</v>
      </c>
      <c r="CM222" s="17">
        <v>829</v>
      </c>
      <c r="CN222" s="17">
        <v>2630</v>
      </c>
      <c r="CO222" s="4">
        <v>43138</v>
      </c>
      <c r="CP222" s="3">
        <v>144.24340000000001</v>
      </c>
      <c r="CQ222" s="15">
        <v>41838</v>
      </c>
      <c r="CR222" s="14">
        <v>1554</v>
      </c>
      <c r="CS222" s="13">
        <v>41838</v>
      </c>
      <c r="CT222" s="12">
        <v>226</v>
      </c>
      <c r="CU222" s="208">
        <v>43045</v>
      </c>
      <c r="CV222" s="207">
        <v>83.75</v>
      </c>
      <c r="CW222" s="207">
        <v>41.41</v>
      </c>
      <c r="CX222" s="207">
        <v>117.04</v>
      </c>
      <c r="CY222" s="207">
        <v>35.68</v>
      </c>
      <c r="CZ222" s="207">
        <v>16.72</v>
      </c>
      <c r="DA222" s="208">
        <v>43041</v>
      </c>
      <c r="DB222" s="207">
        <v>41.14</v>
      </c>
      <c r="DC222" s="207">
        <v>147.80000000000001</v>
      </c>
      <c r="DD222" s="207">
        <v>102.95</v>
      </c>
      <c r="DE222" s="207">
        <v>41.68</v>
      </c>
      <c r="DF222" s="207">
        <v>49.39</v>
      </c>
      <c r="DG222" s="207">
        <v>52.48</v>
      </c>
      <c r="DH222" s="208">
        <v>43041</v>
      </c>
      <c r="DI222" s="207">
        <v>81.59</v>
      </c>
      <c r="DJ222" s="207">
        <v>93.46</v>
      </c>
      <c r="DK222" s="207">
        <v>62.17</v>
      </c>
      <c r="DL222" s="207">
        <v>30.73</v>
      </c>
      <c r="DM222" s="207">
        <v>104.75</v>
      </c>
      <c r="DN222" s="208">
        <v>43046</v>
      </c>
      <c r="DO222" s="207">
        <v>15.94</v>
      </c>
      <c r="DP222" s="207">
        <v>48.89</v>
      </c>
      <c r="DQ222" s="207">
        <v>16.375</v>
      </c>
      <c r="DR222" s="207">
        <v>14.72</v>
      </c>
    </row>
    <row r="223" spans="1:122" ht="15.75" customHeight="1">
      <c r="A223" s="208">
        <v>43048</v>
      </c>
      <c r="B223" s="207">
        <v>63.93</v>
      </c>
      <c r="C223" s="207">
        <v>57.17</v>
      </c>
      <c r="D223" s="226">
        <f t="shared" si="10"/>
        <v>6.759999999999998</v>
      </c>
      <c r="J223" s="208">
        <v>43040</v>
      </c>
      <c r="K223" s="207">
        <v>-0.32000000000000028</v>
      </c>
      <c r="L223" s="207">
        <v>-0.17000000000000171</v>
      </c>
      <c r="M223" s="207">
        <v>1.3299999999999983</v>
      </c>
      <c r="N223" s="208">
        <v>43048</v>
      </c>
      <c r="O223" s="207">
        <v>0.43999999999999773</v>
      </c>
      <c r="P223" s="207">
        <v>1.0399999999999991</v>
      </c>
      <c r="Q223" s="207">
        <v>2.7899999999999991</v>
      </c>
      <c r="R223" s="208">
        <v>43048</v>
      </c>
      <c r="S223" s="226">
        <v>6.759999999999998</v>
      </c>
      <c r="T223" s="207">
        <v>2.4099999999999966</v>
      </c>
      <c r="U223" s="207">
        <v>5.6999999999999957</v>
      </c>
      <c r="V223" s="189">
        <v>43040</v>
      </c>
      <c r="W223" s="188">
        <v>186.25</v>
      </c>
      <c r="X223" s="188">
        <v>174.1</v>
      </c>
      <c r="Y223" s="6">
        <v>23.925000000000001</v>
      </c>
      <c r="Z223" s="6">
        <v>18.821999999999999</v>
      </c>
      <c r="AA223" s="208">
        <v>43048</v>
      </c>
      <c r="AB223" s="210">
        <v>569</v>
      </c>
      <c r="AC223" s="7">
        <v>12.282</v>
      </c>
      <c r="AD223" s="208">
        <v>43047</v>
      </c>
      <c r="AE223" s="207">
        <v>12.54</v>
      </c>
      <c r="AF223" s="210">
        <v>10.755000000000001</v>
      </c>
      <c r="AG223" s="210">
        <v>17.991</v>
      </c>
      <c r="AH223" s="7">
        <v>20.535</v>
      </c>
      <c r="AI223" s="4">
        <v>41828</v>
      </c>
      <c r="AJ223" s="10">
        <v>1742131</v>
      </c>
      <c r="AK223" s="10">
        <v>514431</v>
      </c>
      <c r="AL223" s="10">
        <v>89544</v>
      </c>
      <c r="AM223" s="10">
        <v>991789</v>
      </c>
      <c r="AN223" s="10">
        <v>529159</v>
      </c>
      <c r="AO223" s="65">
        <f t="shared" si="8"/>
        <v>0.2438892368025137</v>
      </c>
      <c r="AP223" s="178">
        <f t="shared" si="9"/>
        <v>0.26555408290191723</v>
      </c>
      <c r="CF223" s="5">
        <v>41824</v>
      </c>
      <c r="CG223" s="17">
        <v>8514</v>
      </c>
      <c r="CH223" s="5">
        <v>41824</v>
      </c>
      <c r="CI223" s="17">
        <v>7058</v>
      </c>
      <c r="CJ223" s="5">
        <v>41824</v>
      </c>
      <c r="CK223" s="16">
        <v>1362</v>
      </c>
      <c r="CL223" s="5">
        <v>41831</v>
      </c>
      <c r="CM223" s="17">
        <v>798</v>
      </c>
      <c r="CN223" s="17">
        <v>2598</v>
      </c>
      <c r="CO223" s="4">
        <v>43137</v>
      </c>
      <c r="CP223" s="3">
        <v>144.07326666666665</v>
      </c>
      <c r="CQ223" s="15">
        <v>41831</v>
      </c>
      <c r="CR223" s="14">
        <v>1563</v>
      </c>
      <c r="CS223" s="13">
        <v>41831</v>
      </c>
      <c r="CT223" s="12">
        <v>178</v>
      </c>
      <c r="CU223" s="208">
        <v>43042</v>
      </c>
      <c r="CV223" s="207">
        <v>83.18</v>
      </c>
      <c r="CW223" s="207">
        <v>40.56</v>
      </c>
      <c r="CX223" s="207">
        <v>114.99</v>
      </c>
      <c r="CY223" s="207">
        <v>35.229999999999997</v>
      </c>
      <c r="CZ223" s="207">
        <v>16.7</v>
      </c>
      <c r="DA223" s="208">
        <v>43040</v>
      </c>
      <c r="DB223" s="207">
        <v>41.74</v>
      </c>
      <c r="DC223" s="207">
        <v>153.97</v>
      </c>
      <c r="DD223" s="207">
        <v>102.29</v>
      </c>
      <c r="DE223" s="207">
        <v>42.23</v>
      </c>
      <c r="DF223" s="207">
        <v>50.14</v>
      </c>
      <c r="DG223" s="207">
        <v>52.1</v>
      </c>
      <c r="DH223" s="208">
        <v>43040</v>
      </c>
      <c r="DI223" s="207">
        <v>80.709999999999994</v>
      </c>
      <c r="DJ223" s="207">
        <v>92.3</v>
      </c>
      <c r="DK223" s="207">
        <v>60.89</v>
      </c>
      <c r="DL223" s="207">
        <v>29.94</v>
      </c>
      <c r="DM223" s="207">
        <v>104.9</v>
      </c>
      <c r="DN223" s="208">
        <v>43045</v>
      </c>
      <c r="DO223" s="207">
        <v>15.83</v>
      </c>
      <c r="DP223" s="207">
        <v>48.615000000000002</v>
      </c>
      <c r="DQ223" s="207">
        <v>16.16</v>
      </c>
      <c r="DR223" s="207">
        <v>14.5</v>
      </c>
    </row>
    <row r="224" spans="1:122" ht="15.75" customHeight="1">
      <c r="A224" s="208">
        <v>43047</v>
      </c>
      <c r="B224" s="207">
        <v>63.49</v>
      </c>
      <c r="C224" s="207">
        <v>56.81</v>
      </c>
      <c r="D224" s="226">
        <f t="shared" si="10"/>
        <v>6.68</v>
      </c>
      <c r="J224" s="208">
        <v>43039</v>
      </c>
      <c r="K224" s="207">
        <v>-0.30999999999999517</v>
      </c>
      <c r="L224" s="207">
        <v>-0.15999999999999659</v>
      </c>
      <c r="M224" s="207">
        <v>1.1700000000000017</v>
      </c>
      <c r="N224" s="208">
        <v>43047</v>
      </c>
      <c r="O224" s="207">
        <v>0.46999999999999886</v>
      </c>
      <c r="P224" s="207">
        <v>1.1000000000000014</v>
      </c>
      <c r="Q224" s="207">
        <v>2.8000000000000043</v>
      </c>
      <c r="R224" s="208">
        <v>43047</v>
      </c>
      <c r="S224" s="226">
        <v>6.68</v>
      </c>
      <c r="T224" s="207">
        <v>1.7899999999999991</v>
      </c>
      <c r="U224" s="207">
        <v>5.4499999999999957</v>
      </c>
      <c r="V224" s="189">
        <v>43039</v>
      </c>
      <c r="W224" s="188">
        <v>188.45</v>
      </c>
      <c r="X224" s="188">
        <v>177.96</v>
      </c>
      <c r="Y224" s="6">
        <v>24.600999999999999</v>
      </c>
      <c r="Z224" s="6">
        <v>18.385000000000002</v>
      </c>
      <c r="AA224" s="208">
        <v>43047</v>
      </c>
      <c r="AB224" s="207">
        <v>562.75</v>
      </c>
      <c r="AC224" s="7">
        <v>12.082000000000001</v>
      </c>
      <c r="AD224" s="208">
        <v>43046</v>
      </c>
      <c r="AE224" s="207">
        <v>11.68</v>
      </c>
      <c r="AF224" s="210">
        <v>10.179</v>
      </c>
      <c r="AG224" s="210">
        <v>17.434000000000001</v>
      </c>
      <c r="AH224" s="7">
        <v>21.081</v>
      </c>
      <c r="AI224" s="4">
        <v>41821</v>
      </c>
      <c r="AJ224" s="10">
        <v>1759554</v>
      </c>
      <c r="AK224" s="10">
        <v>535712</v>
      </c>
      <c r="AL224" s="10">
        <v>89872</v>
      </c>
      <c r="AM224" s="10">
        <v>1006484</v>
      </c>
      <c r="AN224" s="10">
        <v>525102</v>
      </c>
      <c r="AO224" s="65">
        <f t="shared" si="8"/>
        <v>0.25338239121959316</v>
      </c>
      <c r="AP224" s="178">
        <f t="shared" si="9"/>
        <v>0.27358182812235371</v>
      </c>
      <c r="CF224" s="5">
        <v>41817</v>
      </c>
      <c r="CG224" s="17">
        <v>8442</v>
      </c>
      <c r="CH224" s="5">
        <v>41817</v>
      </c>
      <c r="CI224" s="17">
        <v>7073</v>
      </c>
      <c r="CJ224" s="5">
        <v>41817</v>
      </c>
      <c r="CK224" s="16">
        <v>1382</v>
      </c>
      <c r="CL224" s="5">
        <v>41824</v>
      </c>
      <c r="CM224" s="17">
        <v>887</v>
      </c>
      <c r="CN224" s="17">
        <v>2491</v>
      </c>
      <c r="CO224" s="4">
        <v>43136</v>
      </c>
      <c r="CP224" s="3">
        <v>143.6018</v>
      </c>
      <c r="CQ224" s="15">
        <v>41823</v>
      </c>
      <c r="CR224" s="14">
        <v>1562</v>
      </c>
      <c r="CS224" s="13">
        <v>41823</v>
      </c>
      <c r="CT224" s="12">
        <v>190</v>
      </c>
      <c r="CU224" s="208">
        <v>43041</v>
      </c>
      <c r="CV224" s="207">
        <v>83.53</v>
      </c>
      <c r="CW224" s="207">
        <v>40.67</v>
      </c>
      <c r="CX224" s="207">
        <v>115.33</v>
      </c>
      <c r="CY224" s="207">
        <v>34.86</v>
      </c>
      <c r="CZ224" s="207">
        <v>16.7</v>
      </c>
      <c r="DA224" s="208">
        <v>43039</v>
      </c>
      <c r="DB224" s="207">
        <v>40.71</v>
      </c>
      <c r="DC224" s="207">
        <v>149.66999999999999</v>
      </c>
      <c r="DD224" s="207">
        <v>99.87</v>
      </c>
      <c r="DE224" s="207">
        <v>41.37</v>
      </c>
      <c r="DF224" s="207">
        <v>49.37</v>
      </c>
      <c r="DG224" s="207">
        <v>51.15</v>
      </c>
      <c r="DH224" s="208">
        <v>43039</v>
      </c>
      <c r="DI224" s="207">
        <v>78.89</v>
      </c>
      <c r="DJ224" s="207">
        <v>91.08</v>
      </c>
      <c r="DK224" s="207">
        <v>59.74</v>
      </c>
      <c r="DL224" s="207">
        <v>28.97</v>
      </c>
      <c r="DM224" s="207">
        <v>106.75</v>
      </c>
      <c r="DN224" s="208">
        <v>43042</v>
      </c>
      <c r="DO224" s="207">
        <v>15.914999999999999</v>
      </c>
      <c r="DP224" s="207">
        <v>48.475000000000001</v>
      </c>
      <c r="DQ224" s="207">
        <v>15.9</v>
      </c>
      <c r="DR224" s="207">
        <v>14.38</v>
      </c>
    </row>
    <row r="225" spans="1:122" ht="15.75" customHeight="1">
      <c r="A225" s="208">
        <v>43046</v>
      </c>
      <c r="B225" s="207">
        <v>63.69</v>
      </c>
      <c r="C225" s="207">
        <v>57.2</v>
      </c>
      <c r="D225" s="226">
        <f t="shared" si="10"/>
        <v>6.4899999999999949</v>
      </c>
      <c r="J225" s="208">
        <v>43038</v>
      </c>
      <c r="K225" s="207">
        <v>-0.32999999999999829</v>
      </c>
      <c r="L225" s="207">
        <v>-0.25999999999999801</v>
      </c>
      <c r="M225" s="207">
        <v>0.92999999999999972</v>
      </c>
      <c r="N225" s="208">
        <v>43046</v>
      </c>
      <c r="O225" s="207">
        <v>0.47999999999999687</v>
      </c>
      <c r="P225" s="207">
        <v>1.1400000000000006</v>
      </c>
      <c r="Q225" s="207">
        <v>3.0700000000000003</v>
      </c>
      <c r="R225" s="208">
        <v>43046</v>
      </c>
      <c r="S225" s="226">
        <v>6.4899999999999949</v>
      </c>
      <c r="T225" s="207">
        <v>1.7899999999999991</v>
      </c>
      <c r="U225" s="207">
        <v>5.75</v>
      </c>
      <c r="V225" s="189">
        <v>43038</v>
      </c>
      <c r="W225" s="188">
        <v>187.77</v>
      </c>
      <c r="X225" s="188">
        <v>176.41</v>
      </c>
      <c r="Y225" s="6">
        <v>24.65</v>
      </c>
      <c r="Z225" s="6">
        <v>17.803999999999998</v>
      </c>
      <c r="AA225" s="208">
        <v>43046</v>
      </c>
      <c r="AB225" s="207">
        <v>563.25</v>
      </c>
      <c r="AC225" s="7">
        <v>11.401</v>
      </c>
      <c r="AD225" s="208">
        <v>43045</v>
      </c>
      <c r="AE225" s="207">
        <v>12.58</v>
      </c>
      <c r="AF225" s="210">
        <v>9.3979999999999997</v>
      </c>
      <c r="AG225" s="210">
        <v>18.577999999999999</v>
      </c>
      <c r="AH225" s="7">
        <v>20.747</v>
      </c>
      <c r="AI225" s="4">
        <v>41814</v>
      </c>
      <c r="AJ225" s="10">
        <v>1720856</v>
      </c>
      <c r="AK225" s="10">
        <v>548016</v>
      </c>
      <c r="AL225" s="10">
        <v>89047</v>
      </c>
      <c r="AM225" s="10">
        <v>993470</v>
      </c>
      <c r="AN225" s="10">
        <v>500890</v>
      </c>
      <c r="AO225" s="65">
        <f t="shared" si="8"/>
        <v>0.2667097072619673</v>
      </c>
      <c r="AP225" s="178">
        <f t="shared" si="9"/>
        <v>0.28624126597460797</v>
      </c>
      <c r="CF225" s="5">
        <v>41810</v>
      </c>
      <c r="CG225" s="17">
        <v>8446</v>
      </c>
      <c r="CH225" s="5">
        <v>41810</v>
      </c>
      <c r="CI225" s="17">
        <v>7087</v>
      </c>
      <c r="CJ225" s="5">
        <v>41810</v>
      </c>
      <c r="CK225" s="16">
        <v>1172</v>
      </c>
      <c r="CL225" s="5">
        <v>41817</v>
      </c>
      <c r="CM225" s="17">
        <v>761</v>
      </c>
      <c r="CN225" s="17">
        <v>2374</v>
      </c>
      <c r="CO225" s="4">
        <v>43135</v>
      </c>
      <c r="CP225" s="3">
        <v>142.691</v>
      </c>
      <c r="CQ225" s="15">
        <v>41817</v>
      </c>
      <c r="CR225" s="14">
        <v>1558</v>
      </c>
      <c r="CS225" s="13">
        <v>41817</v>
      </c>
      <c r="CT225" s="12">
        <v>141</v>
      </c>
      <c r="CU225" s="208">
        <v>43040</v>
      </c>
      <c r="CV225" s="207">
        <v>83.87</v>
      </c>
      <c r="CW225" s="207">
        <v>40.76</v>
      </c>
      <c r="CX225" s="207">
        <v>115.9</v>
      </c>
      <c r="CY225" s="207">
        <v>34.409999999999997</v>
      </c>
      <c r="CZ225" s="207">
        <v>16.79</v>
      </c>
      <c r="DA225" s="208">
        <v>43038</v>
      </c>
      <c r="DB225" s="207">
        <v>40.450000000000003</v>
      </c>
      <c r="DC225" s="207">
        <v>146.26</v>
      </c>
      <c r="DD225" s="207">
        <v>99.53</v>
      </c>
      <c r="DE225" s="207">
        <v>40.81</v>
      </c>
      <c r="DF225" s="207">
        <v>48.69</v>
      </c>
      <c r="DG225" s="207">
        <v>51.39</v>
      </c>
      <c r="DH225" s="208">
        <v>43038</v>
      </c>
      <c r="DI225" s="207">
        <v>78.400000000000006</v>
      </c>
      <c r="DJ225" s="207">
        <v>91.02</v>
      </c>
      <c r="DK225" s="207">
        <v>59.06</v>
      </c>
      <c r="DL225" s="207">
        <v>28.67</v>
      </c>
      <c r="DM225" s="207">
        <v>105.85</v>
      </c>
      <c r="DN225" s="208">
        <v>43041</v>
      </c>
      <c r="DO225" s="207">
        <v>16.155000000000001</v>
      </c>
      <c r="DP225" s="207">
        <v>48.46</v>
      </c>
      <c r="DQ225" s="207">
        <v>16.059999999999999</v>
      </c>
      <c r="DR225" s="207">
        <v>14.3</v>
      </c>
    </row>
    <row r="226" spans="1:122" ht="15.75" customHeight="1">
      <c r="A226" s="208">
        <v>43045</v>
      </c>
      <c r="B226" s="207">
        <v>64.27</v>
      </c>
      <c r="C226" s="207">
        <v>57.35</v>
      </c>
      <c r="D226" s="226">
        <f t="shared" si="10"/>
        <v>6.9199999999999946</v>
      </c>
      <c r="J226" s="208">
        <v>43035</v>
      </c>
      <c r="K226" s="207">
        <v>-0.28000000000000114</v>
      </c>
      <c r="L226" s="207">
        <v>-0.23000000000000398</v>
      </c>
      <c r="M226" s="207">
        <v>0.82999999999999829</v>
      </c>
      <c r="N226" s="208">
        <v>43045</v>
      </c>
      <c r="O226" s="207">
        <v>0.63999999999999346</v>
      </c>
      <c r="P226" s="207">
        <v>1.4799999999999969</v>
      </c>
      <c r="Q226" s="207">
        <v>3.5499999999999972</v>
      </c>
      <c r="R226" s="208">
        <v>43045</v>
      </c>
      <c r="S226" s="226">
        <v>6.9199999999999946</v>
      </c>
      <c r="T226" s="207">
        <v>3.8699999999999974</v>
      </c>
      <c r="U226" s="207">
        <v>6</v>
      </c>
      <c r="V226" s="189">
        <v>43035</v>
      </c>
      <c r="W226" s="188">
        <v>186.69</v>
      </c>
      <c r="X226" s="188">
        <v>176.86</v>
      </c>
      <c r="Y226" s="6">
        <v>24.423999999999999</v>
      </c>
      <c r="Z226" s="6">
        <v>18.187000000000001</v>
      </c>
      <c r="AA226" s="208">
        <v>43045</v>
      </c>
      <c r="AB226" s="207">
        <v>563.25</v>
      </c>
      <c r="AC226" s="7">
        <v>12.057</v>
      </c>
      <c r="AD226" s="208">
        <v>43042</v>
      </c>
      <c r="AE226" s="210">
        <v>13.02</v>
      </c>
      <c r="AF226" s="210">
        <v>9.4789999999999992</v>
      </c>
      <c r="AG226" s="210">
        <v>18.923000000000002</v>
      </c>
      <c r="AH226" s="7">
        <v>20.966000000000001</v>
      </c>
      <c r="AI226" s="4">
        <v>41807</v>
      </c>
      <c r="AJ226" s="10">
        <v>1721703</v>
      </c>
      <c r="AK226" s="10">
        <v>545061</v>
      </c>
      <c r="AL226" s="10">
        <v>87905</v>
      </c>
      <c r="AM226" s="10">
        <v>979110</v>
      </c>
      <c r="AN226" s="10">
        <v>491334</v>
      </c>
      <c r="AO226" s="65">
        <f t="shared" si="8"/>
        <v>0.26552547100167684</v>
      </c>
      <c r="AP226" s="178">
        <f t="shared" si="9"/>
        <v>0.28331018764560439</v>
      </c>
      <c r="CF226" s="5">
        <v>41803</v>
      </c>
      <c r="CG226" s="17">
        <v>8477</v>
      </c>
      <c r="CH226" s="5">
        <v>41803</v>
      </c>
      <c r="CI226" s="17">
        <v>7254</v>
      </c>
      <c r="CJ226" s="5">
        <v>41803</v>
      </c>
      <c r="CK226" s="16">
        <v>1061</v>
      </c>
      <c r="CL226" s="5">
        <v>41810</v>
      </c>
      <c r="CM226" s="17">
        <v>842</v>
      </c>
      <c r="CN226" s="17">
        <v>2153</v>
      </c>
      <c r="CO226" s="4">
        <v>43134</v>
      </c>
      <c r="CP226" s="3">
        <v>142.47026666666667</v>
      </c>
      <c r="CQ226" s="15">
        <v>41810</v>
      </c>
      <c r="CR226" s="14">
        <v>1545</v>
      </c>
      <c r="CS226" s="13">
        <v>41810</v>
      </c>
      <c r="CT226" s="12">
        <v>166</v>
      </c>
      <c r="CU226" s="208">
        <v>43039</v>
      </c>
      <c r="CV226" s="207">
        <v>83.35</v>
      </c>
      <c r="CW226" s="207">
        <v>40.67</v>
      </c>
      <c r="CX226" s="207">
        <v>115.89</v>
      </c>
      <c r="CY226" s="207">
        <v>33.96</v>
      </c>
      <c r="CZ226" s="207">
        <v>16.68</v>
      </c>
      <c r="DA226" s="208">
        <v>43035</v>
      </c>
      <c r="DB226" s="207">
        <v>39.369999999999997</v>
      </c>
      <c r="DC226" s="207">
        <v>145.38</v>
      </c>
      <c r="DD226" s="207">
        <v>98.47</v>
      </c>
      <c r="DE226" s="207">
        <v>40.74</v>
      </c>
      <c r="DF226" s="207">
        <v>48.81</v>
      </c>
      <c r="DG226" s="207">
        <v>51.21</v>
      </c>
      <c r="DH226" s="208">
        <v>43035</v>
      </c>
      <c r="DI226" s="207">
        <v>77.75</v>
      </c>
      <c r="DJ226" s="207">
        <v>91.99</v>
      </c>
      <c r="DK226" s="207">
        <v>58.47</v>
      </c>
      <c r="DL226" s="207">
        <v>28.07</v>
      </c>
      <c r="DM226" s="207">
        <v>106.56</v>
      </c>
      <c r="DN226" s="208">
        <v>43040</v>
      </c>
      <c r="DO226" s="207">
        <v>16.155000000000001</v>
      </c>
      <c r="DP226" s="207">
        <v>48.28</v>
      </c>
      <c r="DQ226" s="207">
        <v>15.845000000000001</v>
      </c>
      <c r="DR226" s="207">
        <v>14.22</v>
      </c>
    </row>
    <row r="227" spans="1:122" ht="15.75" customHeight="1">
      <c r="A227" s="208">
        <v>43042</v>
      </c>
      <c r="B227" s="207">
        <v>62.07</v>
      </c>
      <c r="C227" s="207">
        <v>55.64</v>
      </c>
      <c r="D227" s="226">
        <f t="shared" si="10"/>
        <v>6.43</v>
      </c>
      <c r="J227" s="208">
        <v>43034</v>
      </c>
      <c r="K227" s="207">
        <v>-0.35999999999999943</v>
      </c>
      <c r="L227" s="207">
        <v>-0.49000000000000199</v>
      </c>
      <c r="M227" s="207">
        <v>0.32000000000000028</v>
      </c>
      <c r="N227" s="208">
        <v>43042</v>
      </c>
      <c r="O227" s="207">
        <v>0.54999999999999716</v>
      </c>
      <c r="P227" s="207">
        <v>1.259999999999998</v>
      </c>
      <c r="Q227" s="207">
        <v>3.0799999999999983</v>
      </c>
      <c r="R227" s="208">
        <v>43042</v>
      </c>
      <c r="S227" s="226">
        <v>6.43</v>
      </c>
      <c r="T227" s="207">
        <v>3</v>
      </c>
      <c r="U227" s="207">
        <v>5.8999999999999986</v>
      </c>
      <c r="V227" s="189">
        <v>43034</v>
      </c>
      <c r="W227" s="188">
        <v>184.19</v>
      </c>
      <c r="X227" s="188">
        <v>175.06</v>
      </c>
      <c r="Y227" s="6">
        <v>24.673999999999999</v>
      </c>
      <c r="Z227" s="6">
        <v>18.831</v>
      </c>
      <c r="AA227" s="208">
        <v>43042</v>
      </c>
      <c r="AB227" s="207">
        <v>547.25</v>
      </c>
      <c r="AC227" s="7">
        <v>12.098000000000001</v>
      </c>
      <c r="AD227" s="208">
        <v>43041</v>
      </c>
      <c r="AE227" s="210">
        <v>12.77</v>
      </c>
      <c r="AF227" s="210">
        <v>10.316000000000001</v>
      </c>
      <c r="AG227" s="210">
        <v>18.515999999999998</v>
      </c>
      <c r="AH227" s="7">
        <v>20.523</v>
      </c>
      <c r="AI227" s="4">
        <v>41800</v>
      </c>
      <c r="AJ227" s="10">
        <v>1676336</v>
      </c>
      <c r="AK227" s="10">
        <v>520876</v>
      </c>
      <c r="AL227" s="10">
        <v>102865</v>
      </c>
      <c r="AM227" s="10">
        <v>949345</v>
      </c>
      <c r="AN227" s="10">
        <v>502563</v>
      </c>
      <c r="AO227" s="65">
        <f t="shared" si="8"/>
        <v>0.24935991352568937</v>
      </c>
      <c r="AP227" s="178">
        <f t="shared" si="9"/>
        <v>0.2665229405083468</v>
      </c>
      <c r="CF227" s="5">
        <v>41796</v>
      </c>
      <c r="CG227" s="17">
        <v>8460</v>
      </c>
      <c r="CH227" s="5">
        <v>41796</v>
      </c>
      <c r="CI227" s="17">
        <v>7064</v>
      </c>
      <c r="CJ227" s="5">
        <v>41796</v>
      </c>
      <c r="CK227" s="16">
        <v>992</v>
      </c>
      <c r="CL227" s="5">
        <v>41803</v>
      </c>
      <c r="CM227" s="17">
        <v>885</v>
      </c>
      <c r="CN227" s="17">
        <v>2101</v>
      </c>
      <c r="CO227" s="4">
        <v>43133</v>
      </c>
      <c r="CP227" s="3">
        <v>142.58546666666666</v>
      </c>
      <c r="CQ227" s="15">
        <v>41803</v>
      </c>
      <c r="CR227" s="14">
        <v>1542</v>
      </c>
      <c r="CS227" s="13">
        <v>41803</v>
      </c>
      <c r="CT227" s="12">
        <v>149</v>
      </c>
      <c r="CU227" s="208">
        <v>43038</v>
      </c>
      <c r="CV227" s="207">
        <v>83.54</v>
      </c>
      <c r="CW227" s="207">
        <v>39.619999999999997</v>
      </c>
      <c r="CX227" s="207">
        <v>114.39</v>
      </c>
      <c r="CY227" s="207">
        <v>33.86</v>
      </c>
      <c r="CZ227" s="207">
        <v>16.7</v>
      </c>
      <c r="DA227" s="208">
        <v>43034</v>
      </c>
      <c r="DB227" s="207">
        <v>38.24</v>
      </c>
      <c r="DC227" s="207">
        <v>142.31</v>
      </c>
      <c r="DD227" s="207">
        <v>96.92</v>
      </c>
      <c r="DE227" s="207">
        <v>39.590000000000003</v>
      </c>
      <c r="DF227" s="207">
        <v>47.69</v>
      </c>
      <c r="DG227" s="207">
        <v>51.46</v>
      </c>
      <c r="DH227" s="208">
        <v>43034</v>
      </c>
      <c r="DI227" s="207">
        <v>76.290000000000006</v>
      </c>
      <c r="DJ227" s="207">
        <v>91.18</v>
      </c>
      <c r="DK227" s="207">
        <v>57.27</v>
      </c>
      <c r="DL227" s="207">
        <v>27.75</v>
      </c>
      <c r="DM227" s="207">
        <v>104.95</v>
      </c>
      <c r="DN227" s="208">
        <v>43039</v>
      </c>
      <c r="DO227" s="207">
        <v>16.085000000000001</v>
      </c>
      <c r="DP227" s="207">
        <v>47.87</v>
      </c>
      <c r="DQ227" s="207">
        <v>15.96</v>
      </c>
      <c r="DR227" s="207">
        <v>14.04</v>
      </c>
    </row>
    <row r="228" spans="1:122" ht="15.75" customHeight="1">
      <c r="A228" s="208">
        <v>43041</v>
      </c>
      <c r="B228" s="207">
        <v>60.62</v>
      </c>
      <c r="C228" s="207">
        <v>54.54</v>
      </c>
      <c r="D228" s="226">
        <f t="shared" si="10"/>
        <v>6.0799999999999983</v>
      </c>
      <c r="J228" s="208">
        <v>43033</v>
      </c>
      <c r="K228" s="207">
        <v>-0.41000000000000369</v>
      </c>
      <c r="L228" s="207">
        <v>-0.60000000000000142</v>
      </c>
      <c r="M228" s="207">
        <v>0.11999999999999744</v>
      </c>
      <c r="N228" s="208">
        <v>43041</v>
      </c>
      <c r="O228" s="207">
        <v>0.50999999999999801</v>
      </c>
      <c r="P228" s="207">
        <v>1.1400000000000006</v>
      </c>
      <c r="Q228" s="207">
        <v>2.6999999999999957</v>
      </c>
      <c r="R228" s="208">
        <v>43041</v>
      </c>
      <c r="S228" s="226">
        <v>6.0799999999999983</v>
      </c>
      <c r="T228" s="207">
        <v>2.0999999999999943</v>
      </c>
      <c r="U228" s="207">
        <v>5.75</v>
      </c>
      <c r="V228" s="189">
        <v>43033</v>
      </c>
      <c r="W228" s="188">
        <v>181.82</v>
      </c>
      <c r="X228" s="188">
        <v>173.48</v>
      </c>
      <c r="Y228" s="6">
        <v>24.189</v>
      </c>
      <c r="Z228" s="6">
        <v>18.635999999999999</v>
      </c>
      <c r="AA228" s="208">
        <v>43041</v>
      </c>
      <c r="AB228" s="207">
        <v>541.75</v>
      </c>
      <c r="AC228" s="7">
        <v>12.866</v>
      </c>
      <c r="AD228" s="208">
        <v>43040</v>
      </c>
      <c r="AE228" s="210">
        <v>11.85</v>
      </c>
      <c r="AF228" s="210">
        <v>10.331</v>
      </c>
      <c r="AG228" s="210">
        <v>18.003</v>
      </c>
      <c r="AH228" s="7">
        <v>20.457000000000001</v>
      </c>
      <c r="AI228" s="4">
        <v>41793</v>
      </c>
      <c r="AJ228" s="10">
        <v>1664043</v>
      </c>
      <c r="AK228" s="10">
        <v>520556</v>
      </c>
      <c r="AL228" s="10">
        <v>103971</v>
      </c>
      <c r="AM228" s="10">
        <v>945287</v>
      </c>
      <c r="AN228" s="10">
        <v>503713</v>
      </c>
      <c r="AO228" s="65">
        <f t="shared" si="8"/>
        <v>0.25034509324578752</v>
      </c>
      <c r="AP228" s="178">
        <f t="shared" si="9"/>
        <v>0.2653621330698786</v>
      </c>
      <c r="CF228" s="5">
        <v>41789</v>
      </c>
      <c r="CG228" s="17">
        <v>8383</v>
      </c>
      <c r="CH228" s="5">
        <v>41789</v>
      </c>
      <c r="CI228" s="17">
        <v>7060</v>
      </c>
      <c r="CJ228" s="5">
        <v>41789</v>
      </c>
      <c r="CK228" s="16">
        <v>852</v>
      </c>
      <c r="CL228" s="5">
        <v>41796</v>
      </c>
      <c r="CM228" s="17">
        <v>984</v>
      </c>
      <c r="CN228" s="17">
        <v>2096</v>
      </c>
      <c r="CO228" s="4">
        <v>43132</v>
      </c>
      <c r="CP228" s="3">
        <v>143.65460000000002</v>
      </c>
      <c r="CQ228" s="15">
        <v>41796</v>
      </c>
      <c r="CR228" s="14">
        <v>1536</v>
      </c>
      <c r="CS228" s="13">
        <v>41796</v>
      </c>
      <c r="CT228" s="12">
        <v>122</v>
      </c>
      <c r="CU228" s="208">
        <v>43035</v>
      </c>
      <c r="CV228" s="207">
        <v>83.71</v>
      </c>
      <c r="CW228" s="207">
        <v>39.1</v>
      </c>
      <c r="CX228" s="207">
        <v>113.54</v>
      </c>
      <c r="CY228" s="207">
        <v>33.76</v>
      </c>
      <c r="CZ228" s="207">
        <v>16.489999999999998</v>
      </c>
      <c r="DA228" s="208">
        <v>43033</v>
      </c>
      <c r="DB228" s="207">
        <v>37.74</v>
      </c>
      <c r="DC228" s="207">
        <v>142.16</v>
      </c>
      <c r="DD228" s="207">
        <v>96.15</v>
      </c>
      <c r="DE228" s="207">
        <v>39.51</v>
      </c>
      <c r="DF228" s="207">
        <v>47.68</v>
      </c>
      <c r="DG228" s="207">
        <v>49.96</v>
      </c>
      <c r="DH228" s="208">
        <v>43033</v>
      </c>
      <c r="DI228" s="207">
        <v>77.680000000000007</v>
      </c>
      <c r="DJ228" s="207">
        <v>91.71</v>
      </c>
      <c r="DK228" s="207">
        <v>56.44</v>
      </c>
      <c r="DL228" s="207">
        <v>27.78</v>
      </c>
      <c r="DM228" s="207">
        <v>104.32</v>
      </c>
      <c r="DN228" s="208">
        <v>43038</v>
      </c>
      <c r="DO228" s="207">
        <v>15.99</v>
      </c>
      <c r="DP228" s="207">
        <v>47.77</v>
      </c>
      <c r="DQ228" s="207">
        <v>15.585000000000001</v>
      </c>
      <c r="DR228" s="207">
        <v>13.84</v>
      </c>
    </row>
    <row r="229" spans="1:122" ht="15.75" customHeight="1">
      <c r="A229" s="208">
        <v>43040</v>
      </c>
      <c r="B229" s="207">
        <v>60.49</v>
      </c>
      <c r="C229" s="207">
        <v>54.3</v>
      </c>
      <c r="D229" s="226">
        <f t="shared" si="10"/>
        <v>6.1900000000000048</v>
      </c>
      <c r="J229" s="208">
        <v>43032</v>
      </c>
      <c r="K229" s="207">
        <v>-0.32000000000000028</v>
      </c>
      <c r="L229" s="207">
        <v>-0.39999999999999858</v>
      </c>
      <c r="M229" s="207">
        <v>0.35999999999999943</v>
      </c>
      <c r="N229" s="208">
        <v>43040</v>
      </c>
      <c r="O229" s="207">
        <v>0.5</v>
      </c>
      <c r="P229" s="207">
        <v>1.0900000000000034</v>
      </c>
      <c r="Q229" s="207">
        <v>2.5200000000000031</v>
      </c>
      <c r="R229" s="208">
        <v>43040</v>
      </c>
      <c r="S229" s="226">
        <v>6.1900000000000048</v>
      </c>
      <c r="T229" s="207">
        <v>1.0800000000000054</v>
      </c>
      <c r="U229" s="207">
        <v>6.1500000000000057</v>
      </c>
      <c r="V229" s="189">
        <v>43032</v>
      </c>
      <c r="W229" s="188">
        <v>182.21</v>
      </c>
      <c r="X229" s="188">
        <v>171.55</v>
      </c>
      <c r="Y229" s="6">
        <v>24.079000000000001</v>
      </c>
      <c r="Z229" s="6">
        <v>17.812999999999999</v>
      </c>
      <c r="AA229" s="208">
        <v>43040</v>
      </c>
      <c r="AB229" s="207">
        <v>547.25</v>
      </c>
      <c r="AC229" s="7">
        <v>12.449</v>
      </c>
      <c r="AD229" s="208">
        <v>43039</v>
      </c>
      <c r="AE229" s="210">
        <v>11.6</v>
      </c>
      <c r="AF229" s="210">
        <v>9.641</v>
      </c>
      <c r="AG229" s="210">
        <v>17.797000000000001</v>
      </c>
      <c r="AH229" s="7">
        <v>20.085999999999999</v>
      </c>
      <c r="AI229" s="4">
        <v>41786</v>
      </c>
      <c r="AJ229" s="10">
        <v>1635600</v>
      </c>
      <c r="AK229" s="10">
        <v>526135</v>
      </c>
      <c r="AL229" s="10">
        <v>102999</v>
      </c>
      <c r="AM229" s="10">
        <v>923603</v>
      </c>
      <c r="AN229" s="10">
        <v>478111</v>
      </c>
      <c r="AO229" s="65">
        <f t="shared" si="8"/>
        <v>0.25870383956957693</v>
      </c>
      <c r="AP229" s="178">
        <f t="shared" si="9"/>
        <v>0.27237221814624601</v>
      </c>
      <c r="CF229" s="5">
        <v>41782</v>
      </c>
      <c r="CG229" s="17">
        <v>8472</v>
      </c>
      <c r="CH229" s="5">
        <v>41782</v>
      </c>
      <c r="CI229" s="17">
        <v>7001</v>
      </c>
      <c r="CJ229" s="5">
        <v>41782</v>
      </c>
      <c r="CK229" s="16">
        <v>924</v>
      </c>
      <c r="CL229" s="5">
        <v>41789</v>
      </c>
      <c r="CM229" s="17">
        <v>969</v>
      </c>
      <c r="CN229" s="17">
        <v>1841</v>
      </c>
      <c r="CO229" s="4">
        <v>43131</v>
      </c>
      <c r="CP229" s="3">
        <v>144.4256</v>
      </c>
      <c r="CQ229" s="15">
        <v>41789</v>
      </c>
      <c r="CR229" s="14">
        <v>1536</v>
      </c>
      <c r="CS229" s="13">
        <v>41789</v>
      </c>
      <c r="CT229" s="12">
        <v>105</v>
      </c>
      <c r="CU229" s="208">
        <v>43034</v>
      </c>
      <c r="CV229" s="207">
        <v>83.47</v>
      </c>
      <c r="CW229" s="207">
        <v>38.65</v>
      </c>
      <c r="CX229" s="207">
        <v>118.44</v>
      </c>
      <c r="CY229" s="207">
        <v>33.56</v>
      </c>
      <c r="CZ229" s="207">
        <v>16.09</v>
      </c>
      <c r="DA229" s="208">
        <v>43032</v>
      </c>
      <c r="DB229" s="207">
        <v>37.619999999999997</v>
      </c>
      <c r="DC229" s="207">
        <v>143.22</v>
      </c>
      <c r="DD229" s="207">
        <v>96.48</v>
      </c>
      <c r="DE229" s="207">
        <v>40.14</v>
      </c>
      <c r="DF229" s="207">
        <v>48.05</v>
      </c>
      <c r="DG229" s="207">
        <v>50.99</v>
      </c>
      <c r="DH229" s="208">
        <v>43032</v>
      </c>
      <c r="DI229" s="207">
        <v>77.69</v>
      </c>
      <c r="DJ229" s="207">
        <v>91.83</v>
      </c>
      <c r="DK229" s="207">
        <v>56.99</v>
      </c>
      <c r="DL229" s="207">
        <v>27.44</v>
      </c>
      <c r="DM229" s="207">
        <v>104.45</v>
      </c>
      <c r="DN229" s="208">
        <v>43035</v>
      </c>
      <c r="DO229" s="207">
        <v>15.545</v>
      </c>
      <c r="DP229" s="207">
        <v>47.27</v>
      </c>
      <c r="DQ229" s="207">
        <v>15.595000000000001</v>
      </c>
      <c r="DR229" s="207">
        <v>13.78</v>
      </c>
    </row>
    <row r="230" spans="1:122" ht="15.75" customHeight="1">
      <c r="A230" s="208">
        <v>43039</v>
      </c>
      <c r="B230" s="207">
        <v>61.37</v>
      </c>
      <c r="C230" s="207">
        <v>54.38</v>
      </c>
      <c r="D230" s="226">
        <f t="shared" si="10"/>
        <v>6.9899999999999949</v>
      </c>
      <c r="J230" s="208">
        <v>43031</v>
      </c>
      <c r="K230" s="207">
        <v>-0.28999999999999915</v>
      </c>
      <c r="L230" s="207">
        <v>-0.35000000000000142</v>
      </c>
      <c r="M230" s="207">
        <v>0.35999999999999943</v>
      </c>
      <c r="N230" s="208">
        <v>43039</v>
      </c>
      <c r="O230" s="207">
        <v>0.71000000000000085</v>
      </c>
      <c r="P230" s="207">
        <v>1.3099999999999952</v>
      </c>
      <c r="Q230" s="207">
        <v>2.6799999999999997</v>
      </c>
      <c r="R230" s="208">
        <v>43039</v>
      </c>
      <c r="S230" s="226">
        <v>6.9899999999999949</v>
      </c>
      <c r="T230" s="207">
        <v>2.5799999999999983</v>
      </c>
      <c r="U230" s="207">
        <v>6.1999999999999957</v>
      </c>
      <c r="V230" s="189">
        <v>43031</v>
      </c>
      <c r="W230" s="188">
        <v>178.78</v>
      </c>
      <c r="X230" s="188">
        <v>167.83</v>
      </c>
      <c r="Y230" s="6">
        <v>23.263000000000002</v>
      </c>
      <c r="Z230" s="6">
        <v>16.937999999999999</v>
      </c>
      <c r="AA230" s="208">
        <v>43039</v>
      </c>
      <c r="AB230" s="207">
        <v>547.75</v>
      </c>
      <c r="AC230" s="7">
        <v>12.12</v>
      </c>
      <c r="AD230" s="208">
        <v>43038</v>
      </c>
      <c r="AE230" s="210">
        <v>10.96</v>
      </c>
      <c r="AF230" s="210">
        <v>9.3219999999999992</v>
      </c>
      <c r="AG230" s="210">
        <v>17.111000000000001</v>
      </c>
      <c r="AH230" s="7">
        <v>20.265999999999998</v>
      </c>
      <c r="AI230" s="4">
        <v>41779</v>
      </c>
      <c r="AJ230" s="10">
        <v>1607523</v>
      </c>
      <c r="AK230" s="10">
        <v>507592</v>
      </c>
      <c r="AL230" s="10">
        <v>97384</v>
      </c>
      <c r="AM230" s="10">
        <v>920424</v>
      </c>
      <c r="AN230" s="10">
        <v>491241</v>
      </c>
      <c r="AO230" s="65">
        <f t="shared" si="8"/>
        <v>0.25518017471600718</v>
      </c>
      <c r="AP230" s="178">
        <f t="shared" si="9"/>
        <v>0.26698404937285503</v>
      </c>
      <c r="CF230" s="5">
        <v>41775</v>
      </c>
      <c r="CG230" s="17">
        <v>8434</v>
      </c>
      <c r="CH230" s="5">
        <v>41775</v>
      </c>
      <c r="CI230" s="17">
        <v>6920</v>
      </c>
      <c r="CJ230" s="5">
        <v>41775</v>
      </c>
      <c r="CK230" s="16">
        <v>949</v>
      </c>
      <c r="CL230" s="5">
        <v>41782</v>
      </c>
      <c r="CM230" s="17">
        <v>1038</v>
      </c>
      <c r="CN230" s="17">
        <v>1734</v>
      </c>
      <c r="CO230" s="4">
        <v>43130</v>
      </c>
      <c r="CP230" s="3">
        <v>145.28</v>
      </c>
      <c r="CQ230" s="15">
        <v>41782</v>
      </c>
      <c r="CR230" s="14">
        <v>1528</v>
      </c>
      <c r="CS230" s="13">
        <v>41782</v>
      </c>
      <c r="CT230" s="12">
        <v>65</v>
      </c>
      <c r="CU230" s="208">
        <v>43033</v>
      </c>
      <c r="CV230" s="207">
        <v>83.17</v>
      </c>
      <c r="CW230" s="207">
        <v>38.79</v>
      </c>
      <c r="CX230" s="207">
        <v>118.44</v>
      </c>
      <c r="CY230" s="207">
        <v>32.94</v>
      </c>
      <c r="CZ230" s="207">
        <v>16.260000000000002</v>
      </c>
      <c r="DA230" s="208">
        <v>43031</v>
      </c>
      <c r="DB230" s="207">
        <v>37.47</v>
      </c>
      <c r="DC230" s="207">
        <v>143.93</v>
      </c>
      <c r="DD230" s="207">
        <v>96.97</v>
      </c>
      <c r="DE230" s="207">
        <v>40.299999999999997</v>
      </c>
      <c r="DF230" s="207">
        <v>48.1</v>
      </c>
      <c r="DG230" s="207">
        <v>50.26</v>
      </c>
      <c r="DH230" s="208">
        <v>43031</v>
      </c>
      <c r="DI230" s="207">
        <v>77.400000000000006</v>
      </c>
      <c r="DJ230" s="207">
        <v>91.24</v>
      </c>
      <c r="DK230" s="207">
        <v>56.34</v>
      </c>
      <c r="DL230" s="207">
        <v>27.42</v>
      </c>
      <c r="DM230" s="207">
        <v>103.82</v>
      </c>
      <c r="DN230" s="208">
        <v>43034</v>
      </c>
      <c r="DO230" s="207">
        <v>15.465</v>
      </c>
      <c r="DP230" s="207">
        <v>46.575000000000003</v>
      </c>
      <c r="DQ230" s="207">
        <v>15.494999999999999</v>
      </c>
      <c r="DR230" s="207">
        <v>13.92</v>
      </c>
    </row>
    <row r="231" spans="1:122" ht="15.75" customHeight="1">
      <c r="A231" s="208">
        <v>43038</v>
      </c>
      <c r="B231" s="207">
        <v>60.9</v>
      </c>
      <c r="C231" s="207">
        <v>54.15</v>
      </c>
      <c r="D231" s="226">
        <f t="shared" si="10"/>
        <v>6.75</v>
      </c>
      <c r="J231" s="208">
        <v>43028</v>
      </c>
      <c r="K231" s="207">
        <v>-0.57000000000000028</v>
      </c>
      <c r="L231" s="207">
        <v>-0.82999999999999829</v>
      </c>
      <c r="M231" s="209">
        <v>-0.28999999999999915</v>
      </c>
      <c r="N231" s="208">
        <v>43038</v>
      </c>
      <c r="O231" s="207">
        <v>0.58999999999999631</v>
      </c>
      <c r="P231" s="207">
        <v>1.1599999999999966</v>
      </c>
      <c r="Q231" s="207">
        <v>2.4200000000000017</v>
      </c>
      <c r="R231" s="208">
        <v>43038</v>
      </c>
      <c r="S231" s="226">
        <v>6.75</v>
      </c>
      <c r="T231" s="207">
        <v>2.2999999999999972</v>
      </c>
      <c r="U231" s="207">
        <v>6.1499999999999986</v>
      </c>
      <c r="V231" s="189">
        <v>43028</v>
      </c>
      <c r="W231" s="188">
        <v>180.52</v>
      </c>
      <c r="X231" s="188">
        <v>167.81</v>
      </c>
      <c r="Y231" s="6">
        <v>24.141999999999999</v>
      </c>
      <c r="Z231" s="6">
        <v>18.913</v>
      </c>
      <c r="AA231" s="208">
        <v>43038</v>
      </c>
      <c r="AB231" s="207">
        <v>544</v>
      </c>
      <c r="AC231" s="7">
        <v>12.670999999999999</v>
      </c>
      <c r="AD231" s="208">
        <v>43035</v>
      </c>
      <c r="AE231" s="210">
        <v>12.03</v>
      </c>
      <c r="AF231" s="210">
        <v>9.0500000000000007</v>
      </c>
      <c r="AG231" s="210">
        <v>18.181999999999999</v>
      </c>
      <c r="AH231" s="7">
        <v>20.779</v>
      </c>
      <c r="AI231" s="4">
        <v>41772</v>
      </c>
      <c r="AJ231" s="10">
        <v>1627403</v>
      </c>
      <c r="AK231" s="10">
        <v>495080</v>
      </c>
      <c r="AL231" s="10">
        <v>107341</v>
      </c>
      <c r="AM231" s="10">
        <v>940551</v>
      </c>
      <c r="AN231" s="10">
        <v>533186</v>
      </c>
      <c r="AO231" s="65">
        <f t="shared" si="8"/>
        <v>0.2382562893149392</v>
      </c>
      <c r="AP231" s="178">
        <f t="shared" si="9"/>
        <v>0.25031599425587886</v>
      </c>
      <c r="CF231" s="5">
        <v>41768</v>
      </c>
      <c r="CG231" s="17">
        <v>8428</v>
      </c>
      <c r="CH231" s="5">
        <v>41768</v>
      </c>
      <c r="CI231" s="17">
        <v>7253</v>
      </c>
      <c r="CJ231" s="5">
        <v>41768</v>
      </c>
      <c r="CK231" s="16">
        <v>1175</v>
      </c>
      <c r="CL231" s="5">
        <v>41775</v>
      </c>
      <c r="CM231" s="17">
        <v>975</v>
      </c>
      <c r="CN231" s="17">
        <v>1663</v>
      </c>
      <c r="CO231" s="4">
        <v>43129</v>
      </c>
      <c r="CP231" s="3">
        <v>146.09039999999999</v>
      </c>
      <c r="CQ231" s="15">
        <v>41775</v>
      </c>
      <c r="CR231" s="14">
        <v>1531</v>
      </c>
      <c r="CS231" s="13">
        <v>41775</v>
      </c>
      <c r="CT231" s="12">
        <v>62</v>
      </c>
      <c r="CU231" s="208">
        <v>43032</v>
      </c>
      <c r="CV231" s="207">
        <v>83.47</v>
      </c>
      <c r="CW231" s="207">
        <v>39</v>
      </c>
      <c r="CX231" s="207">
        <v>119.23</v>
      </c>
      <c r="CY231" s="207">
        <v>33.130000000000003</v>
      </c>
      <c r="CZ231" s="207">
        <v>16.02</v>
      </c>
      <c r="DA231" s="208">
        <v>43028</v>
      </c>
      <c r="DB231" s="207">
        <v>37.9</v>
      </c>
      <c r="DC231" s="207">
        <v>144.75</v>
      </c>
      <c r="DD231" s="207">
        <v>96.84</v>
      </c>
      <c r="DE231" s="207">
        <v>41.53</v>
      </c>
      <c r="DF231" s="207">
        <v>49.01</v>
      </c>
      <c r="DG231" s="207">
        <v>50.25</v>
      </c>
      <c r="DH231" s="208">
        <v>43028</v>
      </c>
      <c r="DI231" s="207">
        <v>77.540000000000006</v>
      </c>
      <c r="DJ231" s="207">
        <v>90.8</v>
      </c>
      <c r="DK231" s="207">
        <v>57.49</v>
      </c>
      <c r="DL231" s="207">
        <v>27.73</v>
      </c>
      <c r="DM231" s="207">
        <v>105.37</v>
      </c>
      <c r="DN231" s="208">
        <v>43033</v>
      </c>
      <c r="DO231" s="207">
        <v>15.32</v>
      </c>
      <c r="DP231" s="207">
        <v>45.9</v>
      </c>
      <c r="DQ231" s="207">
        <v>15.35</v>
      </c>
      <c r="DR231" s="207">
        <v>13.8</v>
      </c>
    </row>
    <row r="232" spans="1:122" ht="15.75" customHeight="1">
      <c r="A232" s="208">
        <v>43035</v>
      </c>
      <c r="B232" s="207">
        <v>60.44</v>
      </c>
      <c r="C232" s="207">
        <v>53.9</v>
      </c>
      <c r="D232" s="226">
        <f t="shared" si="10"/>
        <v>6.5399999999999991</v>
      </c>
      <c r="J232" s="208">
        <v>43027</v>
      </c>
      <c r="K232" s="207">
        <v>-0.43999999999999773</v>
      </c>
      <c r="L232" s="207">
        <v>-0.71999999999999886</v>
      </c>
      <c r="M232" s="209">
        <v>-0.21999999999999886</v>
      </c>
      <c r="N232" s="208">
        <v>43035</v>
      </c>
      <c r="O232" s="207">
        <v>0.62999999999999545</v>
      </c>
      <c r="P232" s="207">
        <v>1.2199999999999989</v>
      </c>
      <c r="Q232" s="207">
        <v>2.4099999999999966</v>
      </c>
      <c r="R232" s="208">
        <v>43035</v>
      </c>
      <c r="S232" s="226">
        <v>6.5399999999999991</v>
      </c>
      <c r="T232" s="207">
        <v>3.25</v>
      </c>
      <c r="U232" s="207">
        <v>6.1499999999999986</v>
      </c>
      <c r="V232" s="189">
        <v>43027</v>
      </c>
      <c r="W232" s="188">
        <v>177.67</v>
      </c>
      <c r="X232" s="188">
        <v>164.47</v>
      </c>
      <c r="Y232" s="6">
        <v>23.331</v>
      </c>
      <c r="Z232" s="6">
        <v>17.786999999999999</v>
      </c>
      <c r="AA232" s="208">
        <v>43035</v>
      </c>
      <c r="AB232" s="207">
        <v>544</v>
      </c>
      <c r="AC232" s="7">
        <v>12.076000000000001</v>
      </c>
      <c r="AD232" s="208">
        <v>43034</v>
      </c>
      <c r="AE232" s="210">
        <v>13.07</v>
      </c>
      <c r="AF232" s="210">
        <v>9.3580000000000005</v>
      </c>
      <c r="AG232" s="210">
        <v>19.068000000000001</v>
      </c>
      <c r="AH232" s="7">
        <v>20.486999999999998</v>
      </c>
      <c r="AI232" s="4">
        <v>41765</v>
      </c>
      <c r="AJ232" s="10">
        <v>1638412</v>
      </c>
      <c r="AK232" s="10">
        <v>492901</v>
      </c>
      <c r="AL232" s="10">
        <v>109808</v>
      </c>
      <c r="AM232" s="10">
        <v>953775</v>
      </c>
      <c r="AN232" s="10">
        <v>548848</v>
      </c>
      <c r="AO232" s="65">
        <f t="shared" si="8"/>
        <v>0.233819698586192</v>
      </c>
      <c r="AP232" s="178">
        <f t="shared" si="9"/>
        <v>0.24714601699694583</v>
      </c>
      <c r="CF232" s="5">
        <v>41761</v>
      </c>
      <c r="CG232" s="17">
        <v>8350</v>
      </c>
      <c r="CH232" s="5">
        <v>41761</v>
      </c>
      <c r="CI232" s="17">
        <v>7540</v>
      </c>
      <c r="CJ232" s="5">
        <v>41761</v>
      </c>
      <c r="CK232" s="16">
        <v>1347</v>
      </c>
      <c r="CL232" s="5">
        <v>41768</v>
      </c>
      <c r="CM232" s="17">
        <v>922</v>
      </c>
      <c r="CN232" s="17">
        <v>1619</v>
      </c>
      <c r="CO232" s="4">
        <v>43128</v>
      </c>
      <c r="CP232" s="3">
        <v>146.44493333333332</v>
      </c>
      <c r="CQ232" s="15">
        <v>41768</v>
      </c>
      <c r="CR232" s="14">
        <v>1528</v>
      </c>
      <c r="CS232" s="13">
        <v>41768</v>
      </c>
      <c r="CT232" s="12">
        <v>54</v>
      </c>
      <c r="CU232" s="208">
        <v>43031</v>
      </c>
      <c r="CV232" s="207">
        <v>83.24</v>
      </c>
      <c r="CW232" s="207">
        <v>38.79</v>
      </c>
      <c r="CX232" s="207">
        <v>118.93</v>
      </c>
      <c r="CY232" s="207">
        <v>33.19</v>
      </c>
      <c r="CZ232" s="207">
        <v>15.78</v>
      </c>
      <c r="DA232" s="208">
        <v>43027</v>
      </c>
      <c r="DB232" s="207">
        <v>36.770000000000003</v>
      </c>
      <c r="DC232" s="207">
        <v>142.97999999999999</v>
      </c>
      <c r="DD232" s="207">
        <v>95.76</v>
      </c>
      <c r="DE232" s="207">
        <v>42.15</v>
      </c>
      <c r="DF232" s="207">
        <v>48.67</v>
      </c>
      <c r="DG232" s="207">
        <v>49.71</v>
      </c>
      <c r="DH232" s="208">
        <v>43027</v>
      </c>
      <c r="DI232" s="207">
        <v>77.63</v>
      </c>
      <c r="DJ232" s="207">
        <v>90.39</v>
      </c>
      <c r="DK232" s="207">
        <v>57.1</v>
      </c>
      <c r="DL232" s="207">
        <v>27.58</v>
      </c>
      <c r="DM232" s="207">
        <v>105.68</v>
      </c>
      <c r="DN232" s="208">
        <v>43032</v>
      </c>
      <c r="DO232" s="207">
        <v>15.46</v>
      </c>
      <c r="DP232" s="207">
        <v>46.354999999999997</v>
      </c>
      <c r="DQ232" s="207">
        <v>15.555</v>
      </c>
      <c r="DR232" s="207">
        <v>13.95</v>
      </c>
    </row>
    <row r="233" spans="1:122" ht="15.75" customHeight="1">
      <c r="A233" s="208">
        <v>43034</v>
      </c>
      <c r="B233" s="207">
        <v>59.3</v>
      </c>
      <c r="C233" s="207">
        <v>52.64</v>
      </c>
      <c r="D233" s="226">
        <f t="shared" si="10"/>
        <v>6.6599999999999966</v>
      </c>
      <c r="J233" s="208">
        <v>43026</v>
      </c>
      <c r="K233" s="207">
        <v>-0.41000000000000369</v>
      </c>
      <c r="L233" s="207">
        <v>-0.61999999999999744</v>
      </c>
      <c r="M233" s="209">
        <v>-3.0000000000001137E-2</v>
      </c>
      <c r="N233" s="208">
        <v>43034</v>
      </c>
      <c r="O233" s="7">
        <v>0.55999999999999517</v>
      </c>
      <c r="P233" s="7">
        <v>1.0899999999999963</v>
      </c>
      <c r="Q233" s="7">
        <v>2.1699999999999946</v>
      </c>
      <c r="R233" s="208">
        <v>43034</v>
      </c>
      <c r="S233" s="226">
        <v>6.6599999999999966</v>
      </c>
      <c r="T233" s="207">
        <v>3.019999999999996</v>
      </c>
      <c r="U233" s="207">
        <v>6</v>
      </c>
      <c r="V233" s="189">
        <v>43026</v>
      </c>
      <c r="W233" s="188">
        <v>180.28</v>
      </c>
      <c r="X233" s="188">
        <v>164.29</v>
      </c>
      <c r="Y233" s="6">
        <v>23.678000000000001</v>
      </c>
      <c r="Z233" s="6">
        <v>16.962</v>
      </c>
      <c r="AA233" s="208">
        <v>43034</v>
      </c>
      <c r="AB233" s="207">
        <v>531.75</v>
      </c>
      <c r="AC233" s="7">
        <v>12.6</v>
      </c>
      <c r="AD233" s="208">
        <v>43033</v>
      </c>
      <c r="AE233" s="210">
        <v>12.07</v>
      </c>
      <c r="AF233" s="210">
        <v>9.7050000000000001</v>
      </c>
      <c r="AG233" s="210">
        <v>18.475999999999999</v>
      </c>
      <c r="AH233" s="7">
        <v>19.902000000000001</v>
      </c>
      <c r="AI233" s="4">
        <v>41758</v>
      </c>
      <c r="AJ233" s="10">
        <v>1651521</v>
      </c>
      <c r="AK233" s="10">
        <v>522018</v>
      </c>
      <c r="AL233" s="10">
        <v>119691</v>
      </c>
      <c r="AM233" s="10">
        <v>975264</v>
      </c>
      <c r="AN233" s="10">
        <v>549699</v>
      </c>
      <c r="AO233" s="65">
        <f t="shared" si="8"/>
        <v>0.24360998134446973</v>
      </c>
      <c r="AP233" s="178">
        <f t="shared" si="9"/>
        <v>0.25768064711257077</v>
      </c>
      <c r="CF233" s="5">
        <v>41754</v>
      </c>
      <c r="CG233" s="17">
        <v>8352</v>
      </c>
      <c r="CH233" s="5">
        <v>41754</v>
      </c>
      <c r="CI233" s="17">
        <v>7648</v>
      </c>
      <c r="CJ233" s="5">
        <v>41754</v>
      </c>
      <c r="CK233" s="16">
        <v>1522</v>
      </c>
      <c r="CL233" s="5">
        <v>41761</v>
      </c>
      <c r="CM233" s="17">
        <v>994</v>
      </c>
      <c r="CN233" s="17">
        <v>1645</v>
      </c>
      <c r="CO233" s="4">
        <v>43127</v>
      </c>
      <c r="CP233" s="3">
        <v>146.47653333333332</v>
      </c>
      <c r="CQ233" s="15">
        <v>41761</v>
      </c>
      <c r="CR233" s="14">
        <v>1527</v>
      </c>
      <c r="CS233" s="13">
        <v>41761</v>
      </c>
      <c r="CT233" s="12">
        <v>67</v>
      </c>
      <c r="CU233" s="208">
        <v>43028</v>
      </c>
      <c r="CV233" s="207">
        <v>83.11</v>
      </c>
      <c r="CW233" s="207">
        <v>38.75</v>
      </c>
      <c r="CX233" s="207">
        <v>118.64</v>
      </c>
      <c r="CY233" s="207">
        <v>33.33</v>
      </c>
      <c r="CZ233" s="207">
        <v>15.75</v>
      </c>
      <c r="DA233" s="208">
        <v>43026</v>
      </c>
      <c r="DB233" s="207">
        <v>36.549999999999997</v>
      </c>
      <c r="DC233" s="207">
        <v>145.09</v>
      </c>
      <c r="DD233" s="207">
        <v>96.66</v>
      </c>
      <c r="DE233" s="207">
        <v>42.65</v>
      </c>
      <c r="DF233" s="207">
        <v>48.77</v>
      </c>
      <c r="DG233" s="207">
        <v>49.71</v>
      </c>
      <c r="DH233" s="208">
        <v>43026</v>
      </c>
      <c r="DI233" s="207">
        <v>77.62</v>
      </c>
      <c r="DJ233" s="207">
        <v>90.24</v>
      </c>
      <c r="DK233" s="207">
        <v>56.75</v>
      </c>
      <c r="DL233" s="207">
        <v>27.56</v>
      </c>
      <c r="DM233" s="207">
        <v>106.42</v>
      </c>
      <c r="DN233" s="208">
        <v>43031</v>
      </c>
      <c r="DO233" s="207">
        <v>15.275</v>
      </c>
      <c r="DP233" s="207">
        <v>46.1</v>
      </c>
      <c r="DQ233" s="207">
        <v>15.56</v>
      </c>
      <c r="DR233" s="207">
        <v>13.83</v>
      </c>
    </row>
    <row r="234" spans="1:122" ht="15.75" customHeight="1">
      <c r="A234" s="208">
        <v>43033</v>
      </c>
      <c r="B234" s="207">
        <v>58.44</v>
      </c>
      <c r="C234" s="207">
        <v>52.18</v>
      </c>
      <c r="D234" s="226">
        <f t="shared" si="10"/>
        <v>6.259999999999998</v>
      </c>
      <c r="J234" s="208">
        <v>43025</v>
      </c>
      <c r="K234" s="207">
        <v>-0.39999999999999858</v>
      </c>
      <c r="L234" s="207">
        <v>-0.58999999999999631</v>
      </c>
      <c r="M234" s="209">
        <v>1.0000000000005116E-2</v>
      </c>
      <c r="N234" s="208">
        <v>43033</v>
      </c>
      <c r="O234" s="7">
        <v>0.46999999999999886</v>
      </c>
      <c r="P234" s="7">
        <v>0.83999999999999631</v>
      </c>
      <c r="Q234" s="7">
        <v>1.75</v>
      </c>
      <c r="R234" s="208">
        <v>43033</v>
      </c>
      <c r="S234" s="226">
        <v>6.259999999999998</v>
      </c>
      <c r="T234" s="207">
        <v>2.4099999999999966</v>
      </c>
      <c r="U234" s="207">
        <v>6.1000000000000014</v>
      </c>
      <c r="V234" s="189">
        <v>43025</v>
      </c>
      <c r="W234" s="188">
        <v>180.98</v>
      </c>
      <c r="X234" s="188">
        <v>163.01</v>
      </c>
      <c r="Y234" s="6">
        <v>24.132000000000001</v>
      </c>
      <c r="Z234" s="6">
        <v>16.584</v>
      </c>
      <c r="AA234" s="208">
        <v>43033</v>
      </c>
      <c r="AB234" s="207">
        <v>529.25</v>
      </c>
      <c r="AC234" s="7">
        <v>11.771000000000001</v>
      </c>
      <c r="AD234" s="208">
        <v>43032</v>
      </c>
      <c r="AE234" s="210">
        <v>10.78</v>
      </c>
      <c r="AF234" s="210">
        <v>9.2260000000000009</v>
      </c>
      <c r="AG234" s="210">
        <v>17.332999999999998</v>
      </c>
      <c r="AH234" s="7">
        <v>19.045999999999999</v>
      </c>
      <c r="AI234" s="4">
        <v>41751</v>
      </c>
      <c r="AJ234" s="10">
        <v>1619737</v>
      </c>
      <c r="AK234" s="10">
        <v>517023</v>
      </c>
      <c r="AL234" s="10">
        <v>106898</v>
      </c>
      <c r="AM234" s="10">
        <v>968841</v>
      </c>
      <c r="AN234" s="10">
        <v>536742</v>
      </c>
      <c r="AO234" s="65">
        <f t="shared" si="8"/>
        <v>0.25320468693374293</v>
      </c>
      <c r="AP234" s="178">
        <f t="shared" si="9"/>
        <v>0.26677108691102319</v>
      </c>
      <c r="CF234" s="5">
        <v>41747</v>
      </c>
      <c r="CG234" s="17">
        <v>8360</v>
      </c>
      <c r="CH234" s="5">
        <v>41747</v>
      </c>
      <c r="CI234" s="17">
        <v>7486</v>
      </c>
      <c r="CJ234" s="5">
        <v>41747</v>
      </c>
      <c r="CK234" s="16">
        <v>1701</v>
      </c>
      <c r="CL234" s="5">
        <v>41754</v>
      </c>
      <c r="CM234" s="17">
        <v>1110</v>
      </c>
      <c r="CN234" s="17">
        <v>1541</v>
      </c>
      <c r="CO234" s="4">
        <v>43126</v>
      </c>
      <c r="CP234" s="3">
        <v>146.35206666666667</v>
      </c>
      <c r="CQ234" s="15">
        <v>41754</v>
      </c>
      <c r="CR234" s="14">
        <v>1534</v>
      </c>
      <c r="CS234" s="13">
        <v>41754</v>
      </c>
      <c r="CT234" s="12">
        <v>69</v>
      </c>
      <c r="CU234" s="208">
        <v>43027</v>
      </c>
      <c r="CV234" s="207">
        <v>82.74</v>
      </c>
      <c r="CW234" s="207">
        <v>38.75</v>
      </c>
      <c r="CX234" s="207">
        <v>118.2</v>
      </c>
      <c r="CY234" s="207">
        <v>33.61</v>
      </c>
      <c r="CZ234" s="207">
        <v>15.7</v>
      </c>
      <c r="DA234" s="208">
        <v>43025</v>
      </c>
      <c r="DB234" s="207">
        <v>37.31</v>
      </c>
      <c r="DC234" s="207">
        <v>145.35</v>
      </c>
      <c r="DD234" s="207">
        <v>97.45</v>
      </c>
      <c r="DE234" s="207">
        <v>42.76</v>
      </c>
      <c r="DF234" s="207">
        <v>48.9</v>
      </c>
      <c r="DG234" s="207">
        <v>49.72</v>
      </c>
      <c r="DH234" s="208">
        <v>43025</v>
      </c>
      <c r="DI234" s="207">
        <v>77.62</v>
      </c>
      <c r="DJ234" s="207">
        <v>90.63</v>
      </c>
      <c r="DK234" s="207">
        <v>56.51</v>
      </c>
      <c r="DL234" s="207">
        <v>27.72</v>
      </c>
      <c r="DM234" s="207">
        <v>106.33</v>
      </c>
      <c r="DN234" s="208">
        <v>43028</v>
      </c>
      <c r="DO234" s="207">
        <v>15.29</v>
      </c>
      <c r="DP234" s="207">
        <v>45.96</v>
      </c>
      <c r="DQ234" s="207">
        <v>15.74</v>
      </c>
      <c r="DR234" s="207">
        <v>13.85</v>
      </c>
    </row>
    <row r="235" spans="1:122" ht="15.75" customHeight="1">
      <c r="A235" s="208">
        <v>43032</v>
      </c>
      <c r="B235" s="207">
        <v>58.33</v>
      </c>
      <c r="C235" s="207">
        <v>52.47</v>
      </c>
      <c r="D235" s="226">
        <f t="shared" si="10"/>
        <v>5.8599999999999994</v>
      </c>
      <c r="J235" s="208">
        <v>43024</v>
      </c>
      <c r="K235" s="207">
        <v>-0.47000000000000597</v>
      </c>
      <c r="L235" s="207">
        <v>-0.76000000000000512</v>
      </c>
      <c r="M235" s="209">
        <v>-0.27000000000000313</v>
      </c>
      <c r="N235" s="208">
        <v>43032</v>
      </c>
      <c r="O235" s="207">
        <v>0.42000000000000171</v>
      </c>
      <c r="P235" s="207">
        <v>0.85999999999999943</v>
      </c>
      <c r="Q235" s="207">
        <v>1.8099999999999952</v>
      </c>
      <c r="R235" s="208">
        <v>43032</v>
      </c>
      <c r="S235" s="226">
        <v>5.8599999999999994</v>
      </c>
      <c r="T235" s="207">
        <v>3.2100000000000009</v>
      </c>
      <c r="U235" s="207">
        <v>6.3700000000000045</v>
      </c>
      <c r="V235" s="189">
        <v>43024</v>
      </c>
      <c r="W235" s="188">
        <v>181.29</v>
      </c>
      <c r="X235" s="188">
        <v>161.69</v>
      </c>
      <c r="Y235" s="6">
        <v>24.271999999999998</v>
      </c>
      <c r="Z235" s="6">
        <v>16.04</v>
      </c>
      <c r="AA235" s="208">
        <v>43032</v>
      </c>
      <c r="AB235" s="207">
        <v>522.25</v>
      </c>
      <c r="AC235" s="7">
        <v>12.865</v>
      </c>
      <c r="AD235" s="208">
        <v>43031</v>
      </c>
      <c r="AE235" s="210">
        <v>10.44</v>
      </c>
      <c r="AF235" s="210">
        <v>10.116</v>
      </c>
      <c r="AG235" s="210">
        <v>16.942</v>
      </c>
      <c r="AH235" s="7">
        <v>20.655999999999999</v>
      </c>
      <c r="AI235" s="4">
        <v>41744</v>
      </c>
      <c r="AJ235" s="10">
        <v>1674276</v>
      </c>
      <c r="AK235" s="10">
        <v>523490</v>
      </c>
      <c r="AL235" s="10">
        <v>113939</v>
      </c>
      <c r="AM235" s="10">
        <v>998745</v>
      </c>
      <c r="AN235" s="10">
        <v>569608</v>
      </c>
      <c r="AO235" s="65">
        <f t="shared" si="8"/>
        <v>0.24461379127455687</v>
      </c>
      <c r="AP235" s="178">
        <f t="shared" si="9"/>
        <v>0.25631198201491273</v>
      </c>
      <c r="CF235" s="5">
        <v>41740</v>
      </c>
      <c r="CG235" s="17">
        <v>8301</v>
      </c>
      <c r="CH235" s="5">
        <v>41740</v>
      </c>
      <c r="CI235" s="17">
        <v>7442</v>
      </c>
      <c r="CJ235" s="5">
        <v>41740</v>
      </c>
      <c r="CK235" s="16">
        <v>1748</v>
      </c>
      <c r="CL235" s="5">
        <v>41747</v>
      </c>
      <c r="CM235" s="17">
        <v>991</v>
      </c>
      <c r="CN235" s="17">
        <v>1573</v>
      </c>
      <c r="CO235" s="4">
        <v>43125</v>
      </c>
      <c r="CP235" s="3">
        <v>145.92599999999999</v>
      </c>
      <c r="CQ235" s="15">
        <v>41746</v>
      </c>
      <c r="CR235" s="14">
        <v>1510</v>
      </c>
      <c r="CS235" s="13">
        <v>41746</v>
      </c>
      <c r="CT235" s="12">
        <v>85</v>
      </c>
      <c r="CU235" s="208">
        <v>43026</v>
      </c>
      <c r="CV235" s="207">
        <v>82.76</v>
      </c>
      <c r="CW235" s="207">
        <v>38.72</v>
      </c>
      <c r="CX235" s="207">
        <v>118.15</v>
      </c>
      <c r="CY235" s="207">
        <v>33.76</v>
      </c>
      <c r="CZ235" s="207">
        <v>15.75</v>
      </c>
      <c r="DA235" s="208">
        <v>43024</v>
      </c>
      <c r="DB235" s="207">
        <v>37.42</v>
      </c>
      <c r="DC235" s="207">
        <v>143.69</v>
      </c>
      <c r="DD235" s="207">
        <v>97.21</v>
      </c>
      <c r="DE235" s="207">
        <v>42.73</v>
      </c>
      <c r="DF235" s="207">
        <v>48.45</v>
      </c>
      <c r="DG235" s="207">
        <v>49.72</v>
      </c>
      <c r="DH235" s="208">
        <v>43024</v>
      </c>
      <c r="DI235" s="207">
        <v>77.42</v>
      </c>
      <c r="DJ235" s="207">
        <v>90.87</v>
      </c>
      <c r="DK235" s="207">
        <v>55.72</v>
      </c>
      <c r="DL235" s="207">
        <v>27.36</v>
      </c>
      <c r="DM235" s="207">
        <v>106.66</v>
      </c>
      <c r="DN235" s="208">
        <v>43027</v>
      </c>
      <c r="DO235" s="207">
        <v>15.285</v>
      </c>
      <c r="DP235" s="207">
        <v>45.844999999999999</v>
      </c>
      <c r="DQ235" s="207">
        <v>15.725</v>
      </c>
      <c r="DR235" s="207">
        <v>13.77</v>
      </c>
    </row>
    <row r="236" spans="1:122" ht="15.75" customHeight="1">
      <c r="A236" s="208">
        <v>43031</v>
      </c>
      <c r="B236" s="207">
        <v>57.37</v>
      </c>
      <c r="C236" s="207">
        <v>51.9</v>
      </c>
      <c r="D236" s="226">
        <f t="shared" si="10"/>
        <v>5.4699999999999989</v>
      </c>
      <c r="J236" s="4">
        <v>43021</v>
      </c>
      <c r="K236" s="8">
        <v>-0.48999999999999488</v>
      </c>
      <c r="L236" s="8">
        <v>-0.80999999999999517</v>
      </c>
      <c r="M236" s="8">
        <v>-0.47999999999999687</v>
      </c>
      <c r="N236" s="208">
        <v>43031</v>
      </c>
      <c r="O236" s="207">
        <v>0.28999999999999915</v>
      </c>
      <c r="P236" s="207">
        <v>0.64999999999999858</v>
      </c>
      <c r="Q236" s="207">
        <v>1.5499999999999972</v>
      </c>
      <c r="R236" s="208">
        <v>43031</v>
      </c>
      <c r="S236" s="226">
        <v>5.4699999999999989</v>
      </c>
      <c r="T236" s="207">
        <v>1.8299999999999983</v>
      </c>
      <c r="U236" s="207">
        <v>6.32</v>
      </c>
      <c r="V236" s="189">
        <v>43021</v>
      </c>
      <c r="W236" s="188">
        <v>179.7</v>
      </c>
      <c r="X236" s="188">
        <v>162.22</v>
      </c>
      <c r="Y236" s="6">
        <v>24.1</v>
      </c>
      <c r="Z236" s="6">
        <v>16.712</v>
      </c>
      <c r="AA236" s="208">
        <v>43031</v>
      </c>
      <c r="AB236" s="207">
        <v>523.25</v>
      </c>
      <c r="AC236" s="7">
        <v>13.073</v>
      </c>
      <c r="AD236" s="208">
        <v>43028</v>
      </c>
      <c r="AE236" s="210">
        <v>10.72</v>
      </c>
      <c r="AF236" s="210">
        <v>8.8640000000000008</v>
      </c>
      <c r="AG236" s="210">
        <v>16.975000000000001</v>
      </c>
      <c r="AH236" s="7">
        <v>19.635000000000002</v>
      </c>
      <c r="AI236" s="4">
        <v>41737</v>
      </c>
      <c r="AJ236" s="10">
        <v>1655472</v>
      </c>
      <c r="AK236" s="10">
        <v>512035</v>
      </c>
      <c r="AL236" s="10">
        <v>112248</v>
      </c>
      <c r="AM236" s="10">
        <v>981623</v>
      </c>
      <c r="AN236" s="10">
        <v>559083</v>
      </c>
      <c r="AO236" s="65">
        <f t="shared" si="8"/>
        <v>0.24149426870403123</v>
      </c>
      <c r="AP236" s="178">
        <f t="shared" si="9"/>
        <v>0.25523838518561476</v>
      </c>
      <c r="CF236" s="5">
        <v>41733</v>
      </c>
      <c r="CG236" s="17">
        <v>8229</v>
      </c>
      <c r="CH236" s="5">
        <v>41733</v>
      </c>
      <c r="CI236" s="17">
        <v>7202</v>
      </c>
      <c r="CJ236" s="5">
        <v>41733</v>
      </c>
      <c r="CK236" s="16">
        <v>1851</v>
      </c>
      <c r="CL236" s="5">
        <v>41740</v>
      </c>
      <c r="CM236" s="17">
        <v>1124</v>
      </c>
      <c r="CN236" s="17">
        <v>1412</v>
      </c>
      <c r="CO236" s="4">
        <v>43124</v>
      </c>
      <c r="CP236" s="3">
        <v>145.48373333333333</v>
      </c>
      <c r="CQ236" s="15">
        <v>41740</v>
      </c>
      <c r="CR236" s="14">
        <v>1517</v>
      </c>
      <c r="CS236" s="13">
        <v>41740</v>
      </c>
      <c r="CT236" s="12">
        <v>93</v>
      </c>
      <c r="CU236" s="208">
        <v>43025</v>
      </c>
      <c r="CV236" s="207">
        <v>82.96</v>
      </c>
      <c r="CW236" s="207">
        <v>38.69</v>
      </c>
      <c r="CX236" s="207">
        <v>120.22</v>
      </c>
      <c r="CY236" s="207">
        <v>33.74</v>
      </c>
      <c r="CZ236" s="207">
        <v>15.8</v>
      </c>
      <c r="DA236" s="4">
        <v>43021</v>
      </c>
      <c r="DB236" s="7">
        <v>37.200000000000003</v>
      </c>
      <c r="DC236" s="7">
        <v>143.91999999999999</v>
      </c>
      <c r="DD236" s="7">
        <v>96.62</v>
      </c>
      <c r="DE236" s="7">
        <v>41.6</v>
      </c>
      <c r="DF236" s="7">
        <v>47.79</v>
      </c>
      <c r="DG236" s="7">
        <v>49.4</v>
      </c>
      <c r="DH236" s="4">
        <v>43021</v>
      </c>
      <c r="DI236" s="7">
        <v>78.08</v>
      </c>
      <c r="DJ236" s="7">
        <v>94.43</v>
      </c>
      <c r="DK236" s="7">
        <v>56.37</v>
      </c>
      <c r="DL236" s="7">
        <v>27.32</v>
      </c>
      <c r="DM236" s="207">
        <v>105.99</v>
      </c>
      <c r="DN236" s="208">
        <v>43026</v>
      </c>
      <c r="DO236" s="207">
        <v>15.285</v>
      </c>
      <c r="DP236" s="207">
        <v>45.805</v>
      </c>
      <c r="DQ236" s="207">
        <v>15.605</v>
      </c>
      <c r="DR236" s="207">
        <v>13.88</v>
      </c>
    </row>
    <row r="237" spans="1:122" ht="15.75" customHeight="1">
      <c r="A237" s="208">
        <v>43028</v>
      </c>
      <c r="B237" s="207">
        <v>57.75</v>
      </c>
      <c r="C237" s="207">
        <v>51.47</v>
      </c>
      <c r="D237" s="226">
        <f t="shared" si="10"/>
        <v>6.2800000000000011</v>
      </c>
      <c r="J237" s="4">
        <v>43020</v>
      </c>
      <c r="K237" s="8">
        <v>-0.54999999999999716</v>
      </c>
      <c r="L237" s="8">
        <v>-0.94999999999999574</v>
      </c>
      <c r="M237" s="8">
        <v>-0.75999999999999801</v>
      </c>
      <c r="N237" s="208">
        <v>43028</v>
      </c>
      <c r="O237" s="207">
        <v>0.42000000000000171</v>
      </c>
      <c r="P237" s="207">
        <v>0.82000000000000028</v>
      </c>
      <c r="Q237" s="207">
        <v>1.740000000000002</v>
      </c>
      <c r="R237" s="208">
        <v>43028</v>
      </c>
      <c r="S237" s="226">
        <v>6.2800000000000011</v>
      </c>
      <c r="T237" s="207">
        <v>3.0200000000000031</v>
      </c>
      <c r="U237" s="207">
        <v>6.25</v>
      </c>
      <c r="V237" s="189">
        <v>43020</v>
      </c>
      <c r="W237" s="188">
        <v>176.55</v>
      </c>
      <c r="X237" s="188">
        <v>158.32</v>
      </c>
      <c r="Y237" s="6">
        <v>23.550999999999998</v>
      </c>
      <c r="Z237" s="6">
        <v>15.894</v>
      </c>
      <c r="AA237" s="208">
        <v>43028</v>
      </c>
      <c r="AB237" s="207">
        <v>527.5</v>
      </c>
      <c r="AC237" s="7">
        <v>13.005000000000001</v>
      </c>
      <c r="AD237" s="208">
        <v>43027</v>
      </c>
      <c r="AE237" s="210">
        <v>9.7899999999999991</v>
      </c>
      <c r="AF237" s="210">
        <v>10.868</v>
      </c>
      <c r="AG237" s="210">
        <v>16.135000000000002</v>
      </c>
      <c r="AH237" s="7">
        <v>19.2</v>
      </c>
      <c r="AI237" s="4">
        <v>41730</v>
      </c>
      <c r="AJ237" s="10">
        <v>1644507</v>
      </c>
      <c r="AK237" s="10">
        <v>502389</v>
      </c>
      <c r="AL237" s="10">
        <v>110606</v>
      </c>
      <c r="AM237" s="10">
        <v>972062</v>
      </c>
      <c r="AN237" s="10">
        <v>561769</v>
      </c>
      <c r="AO237" s="65">
        <f t="shared" si="8"/>
        <v>0.23823735624111056</v>
      </c>
      <c r="AP237" s="178">
        <f t="shared" si="9"/>
        <v>0.24949300915107081</v>
      </c>
      <c r="CF237" s="5">
        <v>41726</v>
      </c>
      <c r="CG237" s="17">
        <v>8192</v>
      </c>
      <c r="CH237" s="5">
        <v>41726</v>
      </c>
      <c r="CI237" s="17">
        <v>7202</v>
      </c>
      <c r="CJ237" s="5">
        <v>41726</v>
      </c>
      <c r="CK237" s="16">
        <v>1893</v>
      </c>
      <c r="CL237" s="5">
        <v>41733</v>
      </c>
      <c r="CM237" s="17">
        <v>1103</v>
      </c>
      <c r="CN237" s="17">
        <v>1632</v>
      </c>
      <c r="CO237" s="4">
        <v>43123</v>
      </c>
      <c r="CP237" s="3">
        <v>145.25953333333334</v>
      </c>
      <c r="CQ237" s="15">
        <v>41733</v>
      </c>
      <c r="CR237" s="14">
        <v>1498</v>
      </c>
      <c r="CS237" s="13">
        <v>41733</v>
      </c>
      <c r="CT237" s="12">
        <v>110</v>
      </c>
      <c r="CU237" s="208">
        <v>43024</v>
      </c>
      <c r="CV237" s="207">
        <v>82.81</v>
      </c>
      <c r="CW237" s="207">
        <v>39.19</v>
      </c>
      <c r="CX237" s="207">
        <v>120.13</v>
      </c>
      <c r="CY237" s="207">
        <v>33.630000000000003</v>
      </c>
      <c r="CZ237" s="207">
        <v>15.7</v>
      </c>
      <c r="DA237" s="4">
        <v>43020</v>
      </c>
      <c r="DB237" s="7">
        <v>37.07</v>
      </c>
      <c r="DC237" s="7">
        <v>146.24</v>
      </c>
      <c r="DD237" s="7">
        <v>96.65</v>
      </c>
      <c r="DE237" s="7">
        <v>41.41</v>
      </c>
      <c r="DF237" s="7">
        <v>47.73</v>
      </c>
      <c r="DG237" s="7">
        <v>49.81</v>
      </c>
      <c r="DH237" s="4">
        <v>43020</v>
      </c>
      <c r="DI237" s="7">
        <v>77.91</v>
      </c>
      <c r="DJ237" s="7">
        <v>94.34</v>
      </c>
      <c r="DK237" s="7">
        <v>56.55</v>
      </c>
      <c r="DL237" s="7">
        <v>27.14</v>
      </c>
      <c r="DM237" s="207">
        <v>105.36</v>
      </c>
      <c r="DN237" s="208">
        <v>43025</v>
      </c>
      <c r="DO237" s="207">
        <v>15.355</v>
      </c>
      <c r="DP237" s="207">
        <v>45.9</v>
      </c>
      <c r="DQ237" s="207">
        <v>15.505000000000001</v>
      </c>
      <c r="DR237" s="207">
        <v>13.89</v>
      </c>
    </row>
    <row r="238" spans="1:122" ht="15.75" customHeight="1">
      <c r="A238" s="208">
        <v>43027</v>
      </c>
      <c r="B238" s="207">
        <v>57.23</v>
      </c>
      <c r="C238" s="207">
        <v>51.29</v>
      </c>
      <c r="D238" s="226">
        <f t="shared" si="10"/>
        <v>5.9399999999999977</v>
      </c>
      <c r="J238" s="4">
        <v>43019</v>
      </c>
      <c r="K238" s="8">
        <v>-0.5</v>
      </c>
      <c r="L238" s="8">
        <v>-0.79000000000000625</v>
      </c>
      <c r="M238" s="8">
        <v>-0.49000000000000199</v>
      </c>
      <c r="N238" s="208">
        <v>43027</v>
      </c>
      <c r="O238" s="207">
        <v>0.5</v>
      </c>
      <c r="P238" s="207">
        <v>0.88999999999999346</v>
      </c>
      <c r="Q238" s="207">
        <v>1.6899999999999977</v>
      </c>
      <c r="R238" s="208">
        <v>43027</v>
      </c>
      <c r="S238" s="226">
        <v>5.9399999999999977</v>
      </c>
      <c r="T238" s="207">
        <v>1.5999999999999943</v>
      </c>
      <c r="U238" s="207">
        <v>6.3500000000000014</v>
      </c>
      <c r="V238" s="189">
        <v>43019</v>
      </c>
      <c r="W238" s="188">
        <v>178.61</v>
      </c>
      <c r="X238" s="188">
        <v>160.91999999999999</v>
      </c>
      <c r="Y238" s="6">
        <v>23.716000000000001</v>
      </c>
      <c r="Z238" s="6">
        <v>16.286000000000001</v>
      </c>
      <c r="AA238" s="208">
        <v>43027</v>
      </c>
      <c r="AB238" s="207">
        <v>523.25</v>
      </c>
      <c r="AC238" s="7">
        <v>12.654999999999999</v>
      </c>
      <c r="AD238" s="208">
        <v>43026</v>
      </c>
      <c r="AE238" s="210">
        <v>10.47</v>
      </c>
      <c r="AF238" s="210">
        <v>7.9729999999999999</v>
      </c>
      <c r="AG238" s="210">
        <v>16.82</v>
      </c>
      <c r="AH238" s="7">
        <v>19.100000000000001</v>
      </c>
      <c r="AI238" s="4">
        <v>41723</v>
      </c>
      <c r="AJ238" s="10">
        <v>1604566</v>
      </c>
      <c r="AK238" s="10">
        <v>498080</v>
      </c>
      <c r="AL238" s="10">
        <v>106906</v>
      </c>
      <c r="AM238" s="10">
        <v>944681</v>
      </c>
      <c r="AN238" s="10">
        <v>534991</v>
      </c>
      <c r="AO238" s="65">
        <f t="shared" si="8"/>
        <v>0.24378803988118905</v>
      </c>
      <c r="AP238" s="178">
        <f t="shared" si="9"/>
        <v>0.25532760883628347</v>
      </c>
      <c r="CF238" s="5">
        <v>41719</v>
      </c>
      <c r="CG238" s="17">
        <v>8190</v>
      </c>
      <c r="CH238" s="5">
        <v>41719</v>
      </c>
      <c r="CI238" s="17">
        <v>7273</v>
      </c>
      <c r="CJ238" s="5">
        <v>41719</v>
      </c>
      <c r="CK238" s="16">
        <v>1887</v>
      </c>
      <c r="CL238" s="5">
        <v>41726</v>
      </c>
      <c r="CM238" s="17">
        <v>1137</v>
      </c>
      <c r="CN238" s="17">
        <v>1744</v>
      </c>
      <c r="CO238" s="4">
        <v>43122</v>
      </c>
      <c r="CP238" s="3">
        <v>145.38786666666667</v>
      </c>
      <c r="CQ238" s="15">
        <v>41726</v>
      </c>
      <c r="CR238" s="14">
        <v>1487</v>
      </c>
      <c r="CS238" s="13">
        <v>41726</v>
      </c>
      <c r="CT238" s="12">
        <v>155</v>
      </c>
      <c r="CU238" s="4">
        <v>43021</v>
      </c>
      <c r="CV238" s="7">
        <v>82.41</v>
      </c>
      <c r="CW238" s="7">
        <v>39.1</v>
      </c>
      <c r="CX238" s="7">
        <v>119.16</v>
      </c>
      <c r="CY238" s="7">
        <v>33.729999999999997</v>
      </c>
      <c r="CZ238" s="7">
        <v>15.69</v>
      </c>
      <c r="DA238" s="4">
        <v>43019</v>
      </c>
      <c r="DB238" s="7">
        <v>37.64</v>
      </c>
      <c r="DC238" s="7">
        <v>149.01</v>
      </c>
      <c r="DD238" s="7">
        <v>96.93</v>
      </c>
      <c r="DE238" s="7">
        <v>41.96</v>
      </c>
      <c r="DF238" s="7">
        <v>48.39</v>
      </c>
      <c r="DG238" s="7">
        <v>49.6</v>
      </c>
      <c r="DH238" s="4">
        <v>43019</v>
      </c>
      <c r="DI238" s="7">
        <v>77.92</v>
      </c>
      <c r="DJ238" s="7">
        <v>93.68</v>
      </c>
      <c r="DK238" s="7">
        <v>56.22</v>
      </c>
      <c r="DL238" s="7">
        <v>27.04</v>
      </c>
      <c r="DM238" s="207">
        <v>105.12</v>
      </c>
      <c r="DN238" s="208">
        <v>43024</v>
      </c>
      <c r="DO238" s="207">
        <v>15.39</v>
      </c>
      <c r="DP238" s="207">
        <v>46.094999999999999</v>
      </c>
      <c r="DQ238" s="207">
        <v>15.49</v>
      </c>
      <c r="DR238" s="207">
        <v>13.99</v>
      </c>
    </row>
    <row r="239" spans="1:122" ht="15.75" customHeight="1">
      <c r="A239" s="208">
        <v>43026</v>
      </c>
      <c r="B239" s="207">
        <v>58.15</v>
      </c>
      <c r="C239" s="207">
        <v>52.04</v>
      </c>
      <c r="D239" s="226">
        <f t="shared" si="10"/>
        <v>6.1099999999999994</v>
      </c>
      <c r="J239" s="4">
        <v>43018</v>
      </c>
      <c r="K239" s="8">
        <v>-0.50999999999999801</v>
      </c>
      <c r="L239" s="8">
        <v>-0.80999999999999517</v>
      </c>
      <c r="M239" s="8">
        <v>-0.53000000000000114</v>
      </c>
      <c r="N239" s="208">
        <v>43026</v>
      </c>
      <c r="O239" s="207">
        <v>0.67000000000000171</v>
      </c>
      <c r="P239" s="207">
        <v>1.1700000000000017</v>
      </c>
      <c r="Q239" s="207">
        <v>2.0899999999999963</v>
      </c>
      <c r="R239" s="208">
        <v>43026</v>
      </c>
      <c r="S239" s="226">
        <v>6.1099999999999994</v>
      </c>
      <c r="T239" s="207">
        <v>1.8599999999999994</v>
      </c>
      <c r="U239" s="207">
        <v>6.3500000000000014</v>
      </c>
      <c r="V239" s="189">
        <v>43018</v>
      </c>
      <c r="W239" s="188">
        <v>176.49</v>
      </c>
      <c r="X239" s="188">
        <v>159.15</v>
      </c>
      <c r="Y239" s="6">
        <v>23.206</v>
      </c>
      <c r="Z239" s="6">
        <v>15.923</v>
      </c>
      <c r="AA239" s="208">
        <v>43026</v>
      </c>
      <c r="AB239" s="207">
        <v>527.5</v>
      </c>
      <c r="AC239" s="7">
        <v>13.327999999999999</v>
      </c>
      <c r="AD239" s="208">
        <v>43025</v>
      </c>
      <c r="AE239" s="210">
        <v>10</v>
      </c>
      <c r="AF239" s="210">
        <v>8.3290000000000006</v>
      </c>
      <c r="AG239" s="210">
        <v>15.95</v>
      </c>
      <c r="AH239" s="7">
        <v>18.783999999999999</v>
      </c>
      <c r="AI239" s="4">
        <v>41716</v>
      </c>
      <c r="AJ239" s="10">
        <v>1623266</v>
      </c>
      <c r="AK239" s="10">
        <v>492620</v>
      </c>
      <c r="AL239" s="10">
        <v>108335</v>
      </c>
      <c r="AM239" s="10">
        <v>951136</v>
      </c>
      <c r="AN239" s="10">
        <v>549137</v>
      </c>
      <c r="AO239" s="65">
        <f t="shared" si="8"/>
        <v>0.23673569211700363</v>
      </c>
      <c r="AP239" s="178">
        <f t="shared" si="9"/>
        <v>0.24764825974301194</v>
      </c>
      <c r="CF239" s="5">
        <v>41712</v>
      </c>
      <c r="CG239" s="17">
        <v>8215</v>
      </c>
      <c r="CH239" s="5">
        <v>41712</v>
      </c>
      <c r="CI239" s="17">
        <v>7128</v>
      </c>
      <c r="CJ239" s="5">
        <v>41712</v>
      </c>
      <c r="CK239" s="16">
        <v>1959</v>
      </c>
      <c r="CL239" s="5">
        <v>41719</v>
      </c>
      <c r="CM239" s="17">
        <v>1204</v>
      </c>
      <c r="CN239" s="17">
        <v>1765</v>
      </c>
      <c r="CO239" s="4">
        <v>43121</v>
      </c>
      <c r="CP239" s="3">
        <v>146.06393333333332</v>
      </c>
      <c r="CQ239" s="15">
        <v>41719</v>
      </c>
      <c r="CR239" s="14">
        <v>1473</v>
      </c>
      <c r="CS239" s="13">
        <v>41719</v>
      </c>
      <c r="CT239" s="12">
        <v>210</v>
      </c>
      <c r="CU239" s="4">
        <v>43020</v>
      </c>
      <c r="CV239" s="7">
        <v>82.43</v>
      </c>
      <c r="CW239" s="7">
        <v>39.01</v>
      </c>
      <c r="CX239" s="7">
        <v>119.14</v>
      </c>
      <c r="CY239" s="7">
        <v>33.76</v>
      </c>
      <c r="CZ239" s="7">
        <v>15.44</v>
      </c>
      <c r="DA239" s="4">
        <v>43018</v>
      </c>
      <c r="DB239" s="7">
        <v>36.92</v>
      </c>
      <c r="DC239" s="7">
        <v>150.66999999999999</v>
      </c>
      <c r="DD239" s="7">
        <v>96.78</v>
      </c>
      <c r="DE239" s="7">
        <v>42.46</v>
      </c>
      <c r="DF239" s="7">
        <v>48.41</v>
      </c>
      <c r="DG239" s="7">
        <v>49.19</v>
      </c>
      <c r="DH239" s="4">
        <v>43018</v>
      </c>
      <c r="DI239" s="7">
        <v>77.37</v>
      </c>
      <c r="DJ239" s="7">
        <v>93.47</v>
      </c>
      <c r="DK239" s="7">
        <v>56.25</v>
      </c>
      <c r="DL239" s="7">
        <v>26.82</v>
      </c>
      <c r="DM239" s="207">
        <v>104.76</v>
      </c>
      <c r="DN239" s="4">
        <v>43021</v>
      </c>
      <c r="DO239" s="7">
        <v>15.445</v>
      </c>
      <c r="DP239" s="7">
        <v>45.78</v>
      </c>
      <c r="DQ239" s="7">
        <v>15.425000000000001</v>
      </c>
      <c r="DR239" s="7">
        <v>13.97</v>
      </c>
    </row>
    <row r="240" spans="1:122" ht="15.75" customHeight="1">
      <c r="A240" s="208">
        <v>43025</v>
      </c>
      <c r="B240" s="207">
        <v>57.88</v>
      </c>
      <c r="C240" s="207">
        <v>51.88</v>
      </c>
      <c r="D240" s="226">
        <f t="shared" si="10"/>
        <v>6</v>
      </c>
      <c r="J240" s="4">
        <v>43017</v>
      </c>
      <c r="K240" s="8">
        <v>-0.60000000000000142</v>
      </c>
      <c r="L240" s="8">
        <v>-1.0500000000000043</v>
      </c>
      <c r="M240" s="8">
        <v>-0.98000000000000398</v>
      </c>
      <c r="N240" s="208">
        <v>43025</v>
      </c>
      <c r="O240" s="207">
        <v>0.67000000000000171</v>
      </c>
      <c r="P240" s="207">
        <v>1.2000000000000028</v>
      </c>
      <c r="Q240" s="207">
        <v>2.1500000000000057</v>
      </c>
      <c r="R240" s="208">
        <v>43025</v>
      </c>
      <c r="S240" s="226">
        <v>6</v>
      </c>
      <c r="T240" s="207">
        <v>1.6600000000000037</v>
      </c>
      <c r="U240" s="207">
        <v>5.9499999999999957</v>
      </c>
      <c r="V240" s="189">
        <v>43017</v>
      </c>
      <c r="W240" s="188">
        <v>173.52</v>
      </c>
      <c r="X240" s="188">
        <v>155.94</v>
      </c>
      <c r="Y240" s="6">
        <v>23.297999999999998</v>
      </c>
      <c r="Z240" s="6">
        <v>15.914999999999999</v>
      </c>
      <c r="AA240" s="208">
        <v>43025</v>
      </c>
      <c r="AB240" s="207">
        <v>530.5</v>
      </c>
      <c r="AC240" s="7">
        <v>13.791</v>
      </c>
      <c r="AD240" s="208">
        <v>43024</v>
      </c>
      <c r="AE240" s="210">
        <v>9.76</v>
      </c>
      <c r="AF240" s="210">
        <v>9.6280000000000001</v>
      </c>
      <c r="AG240" s="210">
        <v>15.564</v>
      </c>
      <c r="AH240" s="7">
        <v>19.175000000000001</v>
      </c>
      <c r="AI240" s="4">
        <v>41709</v>
      </c>
      <c r="AJ240" s="10">
        <v>1697240</v>
      </c>
      <c r="AK240" s="10">
        <v>511076</v>
      </c>
      <c r="AL240" s="10">
        <v>104244</v>
      </c>
      <c r="AM240" s="10">
        <v>974801</v>
      </c>
      <c r="AN240" s="10">
        <v>544030</v>
      </c>
      <c r="AO240" s="65">
        <f t="shared" si="8"/>
        <v>0.23970210459333977</v>
      </c>
      <c r="AP240" s="178">
        <f t="shared" si="9"/>
        <v>0.25380676863613866</v>
      </c>
      <c r="CF240" s="5">
        <v>41705</v>
      </c>
      <c r="CG240" s="17">
        <v>8182</v>
      </c>
      <c r="CH240" s="5">
        <v>41705</v>
      </c>
      <c r="CI240" s="17">
        <v>7157</v>
      </c>
      <c r="CJ240" s="5">
        <v>41705</v>
      </c>
      <c r="CK240" s="16">
        <v>1976</v>
      </c>
      <c r="CL240" s="5">
        <v>41712</v>
      </c>
      <c r="CM240" s="17">
        <v>1100</v>
      </c>
      <c r="CN240" s="17">
        <v>1849</v>
      </c>
      <c r="CO240" s="4">
        <v>43120</v>
      </c>
      <c r="CP240" s="3">
        <v>147.43413333333334</v>
      </c>
      <c r="CQ240" s="15">
        <v>41712</v>
      </c>
      <c r="CR240" s="14">
        <v>1461</v>
      </c>
      <c r="CS240" s="13">
        <v>41712</v>
      </c>
      <c r="CT240" s="12">
        <v>327</v>
      </c>
      <c r="CU240" s="4">
        <v>43019</v>
      </c>
      <c r="CV240" s="7">
        <v>82.6</v>
      </c>
      <c r="CW240" s="7">
        <v>38.85</v>
      </c>
      <c r="CX240" s="7">
        <v>119.33</v>
      </c>
      <c r="CY240" s="7">
        <v>34.520000000000003</v>
      </c>
      <c r="CZ240" s="7">
        <v>15.74</v>
      </c>
      <c r="DA240" s="4">
        <v>43017</v>
      </c>
      <c r="DB240" s="7">
        <v>37</v>
      </c>
      <c r="DC240" s="7">
        <v>150.96</v>
      </c>
      <c r="DD240" s="7">
        <v>96.5</v>
      </c>
      <c r="DE240" s="7">
        <v>45.85</v>
      </c>
      <c r="DF240" s="7">
        <v>48.86</v>
      </c>
      <c r="DG240" s="7">
        <v>48.91</v>
      </c>
      <c r="DH240" s="4">
        <v>43017</v>
      </c>
      <c r="DI240" s="7">
        <v>77.13</v>
      </c>
      <c r="DJ240" s="7">
        <v>93.32</v>
      </c>
      <c r="DK240" s="7">
        <v>56.14</v>
      </c>
      <c r="DL240" s="7">
        <v>26.61</v>
      </c>
      <c r="DM240" s="207">
        <v>103.75</v>
      </c>
      <c r="DN240" s="4">
        <v>43020</v>
      </c>
      <c r="DO240" s="7">
        <v>15.35</v>
      </c>
      <c r="DP240" s="7">
        <v>45.664999999999999</v>
      </c>
      <c r="DQ240" s="7">
        <v>15.195</v>
      </c>
      <c r="DR240" s="7">
        <v>13.86</v>
      </c>
    </row>
    <row r="241" spans="1:122" ht="15.75" customHeight="1">
      <c r="A241" s="208">
        <v>43024</v>
      </c>
      <c r="B241" s="207">
        <v>57.82</v>
      </c>
      <c r="C241" s="207">
        <v>51.87</v>
      </c>
      <c r="D241" s="226">
        <f t="shared" si="10"/>
        <v>5.9500000000000028</v>
      </c>
      <c r="J241" s="4">
        <v>43014</v>
      </c>
      <c r="K241" s="8">
        <v>-0.63000000000000256</v>
      </c>
      <c r="L241" s="8">
        <v>-1.0700000000000003</v>
      </c>
      <c r="M241" s="8">
        <v>-0.98000000000000398</v>
      </c>
      <c r="N241" s="208">
        <v>43024</v>
      </c>
      <c r="O241" s="207">
        <v>0.53999999999999915</v>
      </c>
      <c r="P241" s="207">
        <v>1</v>
      </c>
      <c r="Q241" s="207">
        <v>1.9100000000000037</v>
      </c>
      <c r="R241" s="208">
        <v>43024</v>
      </c>
      <c r="S241" s="226">
        <v>5.9500000000000028</v>
      </c>
      <c r="T241" s="207">
        <v>1.8500000000000014</v>
      </c>
      <c r="U241" s="207">
        <v>5.8000000000000043</v>
      </c>
      <c r="V241" s="189">
        <v>43014</v>
      </c>
      <c r="W241" s="188">
        <v>174.39</v>
      </c>
      <c r="X241" s="188">
        <v>155.88</v>
      </c>
      <c r="Y241" s="6">
        <v>23.951999999999998</v>
      </c>
      <c r="Z241" s="6">
        <v>16.158999999999999</v>
      </c>
      <c r="AA241" s="208">
        <v>43024</v>
      </c>
      <c r="AB241" s="207">
        <v>533.5</v>
      </c>
      <c r="AC241" s="7">
        <v>13.773</v>
      </c>
      <c r="AD241" s="4">
        <v>43021</v>
      </c>
      <c r="AE241" s="8">
        <v>10.6</v>
      </c>
      <c r="AF241" s="8">
        <v>10.128</v>
      </c>
      <c r="AG241" s="8">
        <v>16.295000000000002</v>
      </c>
      <c r="AH241" s="7">
        <v>18.446999999999999</v>
      </c>
      <c r="AI241" s="4">
        <v>41702</v>
      </c>
      <c r="AJ241" s="10">
        <v>1687807</v>
      </c>
      <c r="AK241" s="10">
        <v>521727</v>
      </c>
      <c r="AL241" s="10">
        <v>95909</v>
      </c>
      <c r="AM241" s="10">
        <v>969607</v>
      </c>
      <c r="AN241" s="10">
        <v>523812</v>
      </c>
      <c r="AO241" s="65">
        <f t="shared" si="8"/>
        <v>0.25229069437441604</v>
      </c>
      <c r="AP241" s="178">
        <f t="shared" si="9"/>
        <v>0.26412676330883805</v>
      </c>
      <c r="CF241" s="5">
        <v>41698</v>
      </c>
      <c r="CG241" s="17">
        <v>8077</v>
      </c>
      <c r="CH241" s="5">
        <v>41698</v>
      </c>
      <c r="CI241" s="17">
        <v>7312</v>
      </c>
      <c r="CJ241" s="5">
        <v>41698</v>
      </c>
      <c r="CK241" s="16">
        <v>1973</v>
      </c>
      <c r="CL241" s="5">
        <v>41705</v>
      </c>
      <c r="CM241" s="17">
        <v>989</v>
      </c>
      <c r="CN241" s="17">
        <v>1901</v>
      </c>
      <c r="CO241" s="4">
        <v>43119</v>
      </c>
      <c r="CP241" s="3">
        <v>147.27033333333335</v>
      </c>
      <c r="CQ241" s="15">
        <v>41705</v>
      </c>
      <c r="CR241" s="14">
        <v>1443</v>
      </c>
      <c r="CS241" s="13">
        <v>41705</v>
      </c>
      <c r="CT241" s="12">
        <v>389</v>
      </c>
      <c r="CU241" s="4">
        <v>43018</v>
      </c>
      <c r="CV241" s="7">
        <v>82.26</v>
      </c>
      <c r="CW241" s="7">
        <v>38.81</v>
      </c>
      <c r="CX241" s="7">
        <v>118.8</v>
      </c>
      <c r="CY241" s="7">
        <v>34.56</v>
      </c>
      <c r="CZ241" s="7">
        <v>15.88</v>
      </c>
      <c r="DA241" s="4">
        <v>43014</v>
      </c>
      <c r="DB241" s="7">
        <v>36.549999999999997</v>
      </c>
      <c r="DC241" s="7">
        <v>150.47</v>
      </c>
      <c r="DD241" s="7">
        <v>96.19</v>
      </c>
      <c r="DE241" s="7">
        <v>45.17</v>
      </c>
      <c r="DF241" s="7">
        <v>48.64</v>
      </c>
      <c r="DG241" s="7">
        <v>48.86</v>
      </c>
      <c r="DH241" s="4">
        <v>43014</v>
      </c>
      <c r="DI241" s="7">
        <v>77.23</v>
      </c>
      <c r="DJ241" s="7">
        <v>92.82</v>
      </c>
      <c r="DK241" s="7">
        <v>56.02</v>
      </c>
      <c r="DL241" s="7">
        <v>26.38</v>
      </c>
      <c r="DM241" s="207">
        <v>103.15</v>
      </c>
      <c r="DN241" s="4">
        <v>43019</v>
      </c>
      <c r="DO241" s="7">
        <v>15.4</v>
      </c>
      <c r="DP241" s="7">
        <v>45.85</v>
      </c>
      <c r="DQ241" s="7">
        <v>15.105</v>
      </c>
      <c r="DR241" s="7">
        <v>13.92</v>
      </c>
    </row>
    <row r="242" spans="1:122" ht="15.75" customHeight="1">
      <c r="A242" s="4">
        <v>43021</v>
      </c>
      <c r="B242" s="8">
        <v>57.17</v>
      </c>
      <c r="C242" s="8">
        <v>51.45</v>
      </c>
      <c r="D242" s="8">
        <f t="shared" si="10"/>
        <v>5.7199999999999989</v>
      </c>
      <c r="J242" s="4">
        <v>43013</v>
      </c>
      <c r="K242" s="8">
        <v>-0.64999999999999858</v>
      </c>
      <c r="L242" s="8">
        <v>-1.0500000000000043</v>
      </c>
      <c r="M242" s="8">
        <v>-0.71999999999999886</v>
      </c>
      <c r="N242" s="4">
        <v>43021</v>
      </c>
      <c r="O242" s="8">
        <v>0.46000000000000085</v>
      </c>
      <c r="P242" s="8">
        <v>0.84000000000000341</v>
      </c>
      <c r="Q242" s="8">
        <v>1.6300000000000026</v>
      </c>
      <c r="R242" s="4">
        <v>43021</v>
      </c>
      <c r="S242" s="8">
        <v>5.7199999999999989</v>
      </c>
      <c r="T242" s="8">
        <v>1.6400000000000006</v>
      </c>
      <c r="U242" s="8">
        <v>5.6999999999999957</v>
      </c>
      <c r="V242" s="189">
        <v>43013</v>
      </c>
      <c r="W242" s="188">
        <v>178.63</v>
      </c>
      <c r="X242" s="188">
        <v>161.13999999999999</v>
      </c>
      <c r="Y242" s="6">
        <v>24.234999999999999</v>
      </c>
      <c r="Z242" s="6">
        <v>16.888999999999999</v>
      </c>
      <c r="AA242" s="4">
        <v>43021</v>
      </c>
      <c r="AB242" s="8">
        <v>533.75</v>
      </c>
      <c r="AC242" s="7">
        <v>13.079000000000001</v>
      </c>
      <c r="AD242" s="4">
        <v>43020</v>
      </c>
      <c r="AE242" s="8">
        <v>9.83</v>
      </c>
      <c r="AF242" s="8">
        <v>9.6159999999999997</v>
      </c>
      <c r="AG242" s="8">
        <v>15.528</v>
      </c>
      <c r="AH242" s="7">
        <v>18.763000000000002</v>
      </c>
      <c r="AI242" s="4">
        <v>41695</v>
      </c>
      <c r="AJ242" s="10">
        <v>1643886</v>
      </c>
      <c r="AK242" s="10">
        <v>514502</v>
      </c>
      <c r="AL242" s="10">
        <v>98064</v>
      </c>
      <c r="AM242" s="10">
        <v>941900</v>
      </c>
      <c r="AN242" s="10">
        <v>508679</v>
      </c>
      <c r="AO242" s="65">
        <f t="shared" si="8"/>
        <v>0.25332535224462038</v>
      </c>
      <c r="AP242" s="178">
        <f t="shared" si="9"/>
        <v>0.26353469766151666</v>
      </c>
      <c r="CF242" s="5">
        <v>41691</v>
      </c>
      <c r="CG242" s="17">
        <v>8059</v>
      </c>
      <c r="CH242" s="5">
        <v>41691</v>
      </c>
      <c r="CI242" s="17">
        <v>7257</v>
      </c>
      <c r="CJ242" s="5">
        <v>41691</v>
      </c>
      <c r="CK242" s="16">
        <v>1936</v>
      </c>
      <c r="CL242" s="5">
        <v>41698</v>
      </c>
      <c r="CM242" s="17">
        <v>888</v>
      </c>
      <c r="CN242" s="17">
        <v>1988</v>
      </c>
      <c r="CO242" s="4">
        <v>43118</v>
      </c>
      <c r="CP242" s="3">
        <v>146.90679999999998</v>
      </c>
      <c r="CQ242" s="15">
        <v>41698</v>
      </c>
      <c r="CR242" s="14">
        <v>1430</v>
      </c>
      <c r="CS242" s="13">
        <v>41698</v>
      </c>
      <c r="CT242" s="12">
        <v>423</v>
      </c>
      <c r="CU242" s="4">
        <v>43017</v>
      </c>
      <c r="CV242" s="7">
        <v>82.03</v>
      </c>
      <c r="CW242" s="7">
        <v>38.46</v>
      </c>
      <c r="CX242" s="7">
        <v>117.71</v>
      </c>
      <c r="CY242" s="7">
        <v>34.57</v>
      </c>
      <c r="CZ242" s="7">
        <v>15.62</v>
      </c>
      <c r="DA242" s="4">
        <v>43013</v>
      </c>
      <c r="DB242" s="7">
        <v>37.869999999999997</v>
      </c>
      <c r="DC242" s="7">
        <v>151.16</v>
      </c>
      <c r="DD242" s="7">
        <v>96.55</v>
      </c>
      <c r="DE242" s="7">
        <v>45.82</v>
      </c>
      <c r="DF242" s="7">
        <v>49.05</v>
      </c>
      <c r="DG242" s="7">
        <v>49.7</v>
      </c>
      <c r="DH242" s="4">
        <v>43013</v>
      </c>
      <c r="DI242" s="7">
        <v>77.27</v>
      </c>
      <c r="DJ242" s="7">
        <v>93.33</v>
      </c>
      <c r="DK242" s="7">
        <v>56.25</v>
      </c>
      <c r="DL242" s="7">
        <v>26.83</v>
      </c>
      <c r="DM242" s="207">
        <v>102.48</v>
      </c>
      <c r="DN242" s="4">
        <v>43018</v>
      </c>
      <c r="DO242" s="7">
        <v>15.28</v>
      </c>
      <c r="DP242" s="7">
        <v>45.55</v>
      </c>
      <c r="DQ242" s="7">
        <v>15.025</v>
      </c>
      <c r="DR242" s="7">
        <v>13.85</v>
      </c>
    </row>
    <row r="243" spans="1:122" ht="15.75" customHeight="1">
      <c r="A243" s="4">
        <v>43020</v>
      </c>
      <c r="B243" s="8">
        <v>56.25</v>
      </c>
      <c r="C243" s="8">
        <v>50.6</v>
      </c>
      <c r="D243" s="8">
        <f t="shared" si="10"/>
        <v>5.6499999999999986</v>
      </c>
      <c r="J243" s="4">
        <v>43012</v>
      </c>
      <c r="K243" s="8">
        <v>-0.62000000000000455</v>
      </c>
      <c r="L243" s="8">
        <v>-1.0100000000000051</v>
      </c>
      <c r="M243" s="8">
        <v>-0.76000000000000512</v>
      </c>
      <c r="N243" s="4">
        <v>43020</v>
      </c>
      <c r="O243" s="8">
        <v>0.35999999999999943</v>
      </c>
      <c r="P243" s="8">
        <v>0.64000000000000057</v>
      </c>
      <c r="Q243" s="8">
        <v>1.2800000000000011</v>
      </c>
      <c r="R243" s="4">
        <v>43020</v>
      </c>
      <c r="S243" s="8">
        <v>5.6499999999999986</v>
      </c>
      <c r="T243" s="8">
        <v>1.2299999999999969</v>
      </c>
      <c r="U243" s="8">
        <v>5.6999999999999957</v>
      </c>
      <c r="V243" s="189">
        <v>43012</v>
      </c>
      <c r="W243" s="188">
        <v>177.39</v>
      </c>
      <c r="X243" s="188">
        <v>158.05000000000001</v>
      </c>
      <c r="Y243" s="6">
        <v>24.524000000000001</v>
      </c>
      <c r="Z243" s="6">
        <v>16.401</v>
      </c>
      <c r="AA243" s="4">
        <v>43020</v>
      </c>
      <c r="AB243" s="8">
        <v>521.5</v>
      </c>
      <c r="AC243" s="7">
        <v>12.657</v>
      </c>
      <c r="AD243" s="4">
        <v>43019</v>
      </c>
      <c r="AE243" s="8">
        <v>10.18</v>
      </c>
      <c r="AF243" s="8">
        <v>9.6490000000000009</v>
      </c>
      <c r="AG243" s="8">
        <v>15.875</v>
      </c>
      <c r="AH243" s="7">
        <v>18.350999999999999</v>
      </c>
      <c r="AI243" s="4">
        <v>41688</v>
      </c>
      <c r="AJ243" s="10">
        <v>1650294</v>
      </c>
      <c r="AK243" s="10">
        <v>512044</v>
      </c>
      <c r="AL243" s="10">
        <v>95603</v>
      </c>
      <c r="AM243" s="10">
        <v>942843</v>
      </c>
      <c r="AN243" s="10">
        <v>518891</v>
      </c>
      <c r="AO243" s="65">
        <f t="shared" si="8"/>
        <v>0.25234352182096037</v>
      </c>
      <c r="AP243" s="178">
        <f t="shared" si="9"/>
        <v>0.25689483207234592</v>
      </c>
      <c r="CF243" s="5">
        <v>41684</v>
      </c>
      <c r="CG243" s="17">
        <v>8148</v>
      </c>
      <c r="CH243" s="5">
        <v>41684</v>
      </c>
      <c r="CI243" s="17">
        <v>7510</v>
      </c>
      <c r="CJ243" s="5">
        <v>41684</v>
      </c>
      <c r="CK243" s="16">
        <v>1847</v>
      </c>
      <c r="CL243" s="5">
        <v>41691</v>
      </c>
      <c r="CM243" s="17">
        <v>696</v>
      </c>
      <c r="CN243" s="17">
        <v>1973</v>
      </c>
      <c r="CO243" s="4">
        <v>43117</v>
      </c>
      <c r="CP243" s="3">
        <v>146.28360000000001</v>
      </c>
      <c r="CQ243" s="15">
        <v>41691</v>
      </c>
      <c r="CR243" s="14">
        <v>1425</v>
      </c>
      <c r="CS243" s="13">
        <v>41691</v>
      </c>
      <c r="CT243" s="12">
        <v>422</v>
      </c>
      <c r="CU243" s="4">
        <v>43014</v>
      </c>
      <c r="CV243" s="7">
        <v>81.709999999999994</v>
      </c>
      <c r="CW243" s="7">
        <v>38.26</v>
      </c>
      <c r="CX243" s="7">
        <v>117.03</v>
      </c>
      <c r="CY243" s="7">
        <v>34.67</v>
      </c>
      <c r="CZ243" s="7">
        <v>15.69</v>
      </c>
      <c r="DA243" s="4">
        <v>43012</v>
      </c>
      <c r="DB243" s="7">
        <v>37.47</v>
      </c>
      <c r="DC243" s="7">
        <v>151.76</v>
      </c>
      <c r="DD243" s="7">
        <v>96.33</v>
      </c>
      <c r="DE243" s="7">
        <v>45.14</v>
      </c>
      <c r="DF243" s="7">
        <v>49.42</v>
      </c>
      <c r="DG243" s="7">
        <v>49.31</v>
      </c>
      <c r="DH243" s="4">
        <v>43012</v>
      </c>
      <c r="DI243" s="7">
        <v>77.69</v>
      </c>
      <c r="DJ243" s="7">
        <v>93.43</v>
      </c>
      <c r="DK243" s="7">
        <v>56.31</v>
      </c>
      <c r="DL243" s="7">
        <v>27.08</v>
      </c>
      <c r="DM243" s="207">
        <v>102.44</v>
      </c>
      <c r="DN243" s="4">
        <v>43017</v>
      </c>
      <c r="DO243" s="7">
        <v>15.275</v>
      </c>
      <c r="DP243" s="7">
        <v>45.545000000000002</v>
      </c>
      <c r="DQ243" s="7">
        <v>15.085000000000001</v>
      </c>
      <c r="DR243" s="7">
        <v>13.85</v>
      </c>
    </row>
    <row r="244" spans="1:122" ht="15.75" customHeight="1">
      <c r="A244" s="4">
        <v>43019</v>
      </c>
      <c r="B244" s="8">
        <v>56.94</v>
      </c>
      <c r="C244" s="8">
        <v>51.3</v>
      </c>
      <c r="D244" s="8">
        <f t="shared" si="10"/>
        <v>5.6400000000000006</v>
      </c>
      <c r="J244" s="4">
        <v>43011</v>
      </c>
      <c r="K244" s="8">
        <v>-0.57000000000000028</v>
      </c>
      <c r="L244" s="8">
        <v>-0.82999999999999829</v>
      </c>
      <c r="M244" s="8">
        <v>-0.39999999999999858</v>
      </c>
      <c r="N244" s="4">
        <v>43019</v>
      </c>
      <c r="O244" s="8">
        <v>0.4199999999999946</v>
      </c>
      <c r="P244" s="8">
        <v>0.76999999999999602</v>
      </c>
      <c r="Q244" s="8">
        <v>1.5</v>
      </c>
      <c r="R244" s="4">
        <v>43019</v>
      </c>
      <c r="S244" s="8">
        <v>5.6400000000000006</v>
      </c>
      <c r="T244" s="8">
        <v>1.9899999999999949</v>
      </c>
      <c r="U244" s="8">
        <v>5.7000000000000028</v>
      </c>
      <c r="V244" s="189">
        <v>43011</v>
      </c>
      <c r="W244" s="188">
        <v>175.05</v>
      </c>
      <c r="X244" s="188">
        <v>156.55000000000001</v>
      </c>
      <c r="Y244" s="6">
        <v>23.100999999999999</v>
      </c>
      <c r="Z244" s="6">
        <v>15.331</v>
      </c>
      <c r="AA244" s="4">
        <v>43019</v>
      </c>
      <c r="AB244" s="8">
        <v>524</v>
      </c>
      <c r="AC244" s="7">
        <v>13.256</v>
      </c>
      <c r="AD244" s="4">
        <v>43018</v>
      </c>
      <c r="AE244" s="8">
        <v>9.81</v>
      </c>
      <c r="AF244" s="8">
        <v>9.8840000000000003</v>
      </c>
      <c r="AG244" s="8">
        <v>15.411</v>
      </c>
      <c r="AH244" s="7">
        <v>18.376000000000001</v>
      </c>
      <c r="AI244" s="4">
        <v>41681</v>
      </c>
      <c r="AJ244" s="10">
        <v>1646415</v>
      </c>
      <c r="AK244" s="10">
        <v>486742</v>
      </c>
      <c r="AL244" s="10">
        <v>104408</v>
      </c>
      <c r="AM244" s="10">
        <v>923570</v>
      </c>
      <c r="AN244" s="10">
        <v>533806</v>
      </c>
      <c r="AO244" s="65">
        <f t="shared" si="8"/>
        <v>0.23222213111518056</v>
      </c>
      <c r="AP244" s="178">
        <f t="shared" si="9"/>
        <v>0.23673496657890022</v>
      </c>
      <c r="CF244" s="5">
        <v>41677</v>
      </c>
      <c r="CG244" s="17">
        <v>8132</v>
      </c>
      <c r="CH244" s="5">
        <v>41677</v>
      </c>
      <c r="CI244" s="17">
        <v>7542</v>
      </c>
      <c r="CJ244" s="5">
        <v>41677</v>
      </c>
      <c r="CK244" s="16">
        <v>1827</v>
      </c>
      <c r="CL244" s="5">
        <v>41684</v>
      </c>
      <c r="CM244" s="17">
        <v>971</v>
      </c>
      <c r="CN244" s="17">
        <v>1965</v>
      </c>
      <c r="CO244" s="4">
        <v>43116</v>
      </c>
      <c r="CP244" s="3">
        <v>145.99120000000002</v>
      </c>
      <c r="CQ244" s="15">
        <v>41684</v>
      </c>
      <c r="CR244" s="14">
        <v>1423</v>
      </c>
      <c r="CS244" s="13">
        <v>41684</v>
      </c>
      <c r="CT244" s="12">
        <v>415</v>
      </c>
      <c r="CU244" s="4">
        <v>43013</v>
      </c>
      <c r="CV244" s="7">
        <v>82.02</v>
      </c>
      <c r="CW244" s="7">
        <v>38.61</v>
      </c>
      <c r="CX244" s="7">
        <v>118.58</v>
      </c>
      <c r="CY244" s="7">
        <v>35</v>
      </c>
      <c r="CZ244" s="7">
        <v>15.76</v>
      </c>
      <c r="DA244" s="4">
        <v>43011</v>
      </c>
      <c r="DB244" s="7">
        <v>38.29</v>
      </c>
      <c r="DC244" s="7">
        <v>153.01</v>
      </c>
      <c r="DD244" s="7">
        <v>96.5</v>
      </c>
      <c r="DE244" s="7">
        <v>45.44</v>
      </c>
      <c r="DF244" s="7">
        <v>49.27</v>
      </c>
      <c r="DG244" s="7">
        <v>49.24</v>
      </c>
      <c r="DH244" s="4">
        <v>43011</v>
      </c>
      <c r="DI244" s="7">
        <v>77.569999999999993</v>
      </c>
      <c r="DJ244" s="7">
        <v>93.63</v>
      </c>
      <c r="DK244" s="7">
        <v>56.14</v>
      </c>
      <c r="DL244" s="7">
        <v>26.91</v>
      </c>
      <c r="DM244" s="207">
        <v>103.76</v>
      </c>
      <c r="DN244" s="4">
        <v>43014</v>
      </c>
      <c r="DO244" s="7">
        <v>15.275</v>
      </c>
      <c r="DP244" s="7">
        <v>45.555</v>
      </c>
      <c r="DQ244" s="7">
        <v>15</v>
      </c>
      <c r="DR244" s="7">
        <v>13.85</v>
      </c>
    </row>
    <row r="245" spans="1:122" ht="15.75" customHeight="1">
      <c r="A245" s="4">
        <v>43018</v>
      </c>
      <c r="B245" s="8">
        <v>56.61</v>
      </c>
      <c r="C245" s="8">
        <v>50.92</v>
      </c>
      <c r="D245" s="8">
        <f t="shared" si="10"/>
        <v>5.6899999999999977</v>
      </c>
      <c r="J245" s="4">
        <v>43010</v>
      </c>
      <c r="K245" s="8">
        <v>-0.56000000000000227</v>
      </c>
      <c r="L245" s="8">
        <v>-0.77000000000000313</v>
      </c>
      <c r="M245" s="8">
        <v>-0.28999999999999915</v>
      </c>
      <c r="N245" s="4">
        <v>43018</v>
      </c>
      <c r="O245" s="8">
        <v>0.49000000000000199</v>
      </c>
      <c r="P245" s="8">
        <v>0.89000000000000057</v>
      </c>
      <c r="Q245" s="8">
        <v>1.5799999999999983</v>
      </c>
      <c r="R245" s="4">
        <v>43018</v>
      </c>
      <c r="S245" s="8">
        <v>5.6899999999999977</v>
      </c>
      <c r="T245" s="8">
        <v>2.4500000000000028</v>
      </c>
      <c r="U245" s="8">
        <v>5.6000000000000014</v>
      </c>
      <c r="V245" s="189">
        <v>43010</v>
      </c>
      <c r="W245" s="188">
        <v>176.65</v>
      </c>
      <c r="X245" s="188">
        <v>155.53</v>
      </c>
      <c r="Y245" s="6">
        <v>23.613</v>
      </c>
      <c r="Z245" s="6">
        <v>14.743</v>
      </c>
      <c r="AA245" s="4">
        <v>43018</v>
      </c>
      <c r="AB245" s="8">
        <v>526</v>
      </c>
      <c r="AC245" s="7">
        <v>12.465</v>
      </c>
      <c r="AD245" s="4">
        <v>43017</v>
      </c>
      <c r="AE245" s="8">
        <v>9.9600000000000009</v>
      </c>
      <c r="AF245" s="8">
        <v>9.2460000000000004</v>
      </c>
      <c r="AG245" s="8">
        <v>15.506</v>
      </c>
      <c r="AH245" s="7">
        <v>18.757000000000001</v>
      </c>
      <c r="AI245" s="4">
        <v>41674</v>
      </c>
      <c r="AJ245" s="10">
        <v>1561179</v>
      </c>
      <c r="AK245" s="10">
        <v>471978</v>
      </c>
      <c r="AL245" s="10">
        <v>111761</v>
      </c>
      <c r="AM245" s="10">
        <v>886824</v>
      </c>
      <c r="AN245" s="10">
        <v>522777</v>
      </c>
      <c r="AO245" s="65">
        <f t="shared" si="8"/>
        <v>0.23073395171213551</v>
      </c>
      <c r="AP245" s="178">
        <f t="shared" si="9"/>
        <v>0.23318722580818727</v>
      </c>
      <c r="CF245" s="5">
        <v>41670</v>
      </c>
      <c r="CG245" s="17">
        <v>8044</v>
      </c>
      <c r="CH245" s="5">
        <v>41670</v>
      </c>
      <c r="CI245" s="17">
        <v>7283</v>
      </c>
      <c r="CJ245" s="5">
        <v>41670</v>
      </c>
      <c r="CK245" s="16">
        <v>1906</v>
      </c>
      <c r="CL245" s="5">
        <v>41677</v>
      </c>
      <c r="CM245" s="17">
        <v>1046</v>
      </c>
      <c r="CN245" s="17">
        <v>2045</v>
      </c>
      <c r="CO245" s="4">
        <v>43115</v>
      </c>
      <c r="CP245" s="3">
        <v>145.92613333333333</v>
      </c>
      <c r="CQ245" s="15">
        <v>41677</v>
      </c>
      <c r="CR245" s="14">
        <v>1416</v>
      </c>
      <c r="CS245" s="13">
        <v>41677</v>
      </c>
      <c r="CT245" s="12">
        <v>409</v>
      </c>
      <c r="CU245" s="4">
        <v>43012</v>
      </c>
      <c r="CV245" s="7">
        <v>81.790000000000006</v>
      </c>
      <c r="CW245" s="7">
        <v>38.65</v>
      </c>
      <c r="CX245" s="7">
        <v>117.58</v>
      </c>
      <c r="CY245" s="7">
        <v>35.049999999999997</v>
      </c>
      <c r="CZ245" s="7">
        <v>15.79</v>
      </c>
      <c r="DA245" s="4">
        <v>43010</v>
      </c>
      <c r="DB245" s="7">
        <v>38.590000000000003</v>
      </c>
      <c r="DC245" s="7">
        <v>151.29</v>
      </c>
      <c r="DD245" s="7">
        <v>97.18</v>
      </c>
      <c r="DE245" s="7">
        <v>45.72</v>
      </c>
      <c r="DF245" s="7">
        <v>49.38</v>
      </c>
      <c r="DG245" s="7">
        <v>50.31</v>
      </c>
      <c r="DH245" s="4">
        <v>43010</v>
      </c>
      <c r="DI245" s="7">
        <v>77.05</v>
      </c>
      <c r="DJ245" s="7">
        <v>92.38</v>
      </c>
      <c r="DK245" s="7">
        <v>55.89</v>
      </c>
      <c r="DL245" s="7">
        <v>26.91</v>
      </c>
      <c r="DM245" s="207">
        <v>105.28</v>
      </c>
      <c r="DN245" s="4">
        <v>43013</v>
      </c>
      <c r="DO245" s="7">
        <v>15.32</v>
      </c>
      <c r="DP245" s="7">
        <v>45.734999999999999</v>
      </c>
      <c r="DQ245" s="7">
        <v>15.195</v>
      </c>
      <c r="DR245" s="7">
        <v>14.03</v>
      </c>
    </row>
    <row r="246" spans="1:122" ht="15.75" customHeight="1">
      <c r="A246" s="4">
        <v>43017</v>
      </c>
      <c r="B246" s="8">
        <v>55.79</v>
      </c>
      <c r="C246" s="8">
        <v>49.58</v>
      </c>
      <c r="D246" s="8">
        <f t="shared" ref="D246:D270" si="11">B246-C246</f>
        <v>6.2100000000000009</v>
      </c>
      <c r="J246" s="4">
        <v>43007</v>
      </c>
      <c r="K246" s="8">
        <v>-0.46999999999999886</v>
      </c>
      <c r="L246" s="8">
        <v>-0.53999999999999915</v>
      </c>
      <c r="M246" s="8">
        <v>2.0000000000003126E-2</v>
      </c>
      <c r="N246" s="4">
        <v>43017</v>
      </c>
      <c r="O246" s="8">
        <v>0.49000000000000199</v>
      </c>
      <c r="P246" s="8">
        <v>0.86999999999999744</v>
      </c>
      <c r="Q246" s="8">
        <v>1.4299999999999997</v>
      </c>
      <c r="R246" s="4">
        <v>43017</v>
      </c>
      <c r="S246" s="8">
        <v>6.2100000000000009</v>
      </c>
      <c r="T246" s="8">
        <v>2.3800000000000026</v>
      </c>
      <c r="U246" s="8">
        <v>5.5500000000000043</v>
      </c>
      <c r="V246" s="189">
        <v>43007</v>
      </c>
      <c r="W246" s="188">
        <v>181.17</v>
      </c>
      <c r="X246" s="188">
        <v>160.65</v>
      </c>
      <c r="Y246" s="6">
        <v>24.335999999999999</v>
      </c>
      <c r="Z246" s="6">
        <v>14.993</v>
      </c>
      <c r="AA246" s="4">
        <v>43017</v>
      </c>
      <c r="AB246" s="8">
        <v>513.25</v>
      </c>
      <c r="AC246" s="7">
        <v>13.141</v>
      </c>
      <c r="AD246" s="4">
        <v>43014</v>
      </c>
      <c r="AE246" s="8">
        <v>10.44</v>
      </c>
      <c r="AF246" s="8">
        <v>9.4459999999999997</v>
      </c>
      <c r="AG246" s="8">
        <v>16.041</v>
      </c>
      <c r="AH246" s="7">
        <v>19.337</v>
      </c>
      <c r="AI246" s="4">
        <v>41667</v>
      </c>
      <c r="AJ246" s="10">
        <v>1591971</v>
      </c>
      <c r="AK246" s="10">
        <v>471470</v>
      </c>
      <c r="AL246" s="10">
        <v>120324</v>
      </c>
      <c r="AM246" s="10">
        <v>895719</v>
      </c>
      <c r="AN246" s="10">
        <v>541757</v>
      </c>
      <c r="AO246" s="65">
        <f t="shared" si="8"/>
        <v>0.22057311345495614</v>
      </c>
      <c r="AP246" s="178">
        <f t="shared" si="9"/>
        <v>0.2223419898980572</v>
      </c>
      <c r="CF246" s="5">
        <v>41663</v>
      </c>
      <c r="CG246" s="17">
        <v>8044</v>
      </c>
      <c r="CH246" s="5">
        <v>41663</v>
      </c>
      <c r="CI246" s="17">
        <v>7552</v>
      </c>
      <c r="CJ246" s="5">
        <v>41663</v>
      </c>
      <c r="CK246" s="16">
        <v>2021</v>
      </c>
      <c r="CL246" s="5">
        <v>41670</v>
      </c>
      <c r="CM246" s="17">
        <v>991</v>
      </c>
      <c r="CN246" s="17">
        <v>1839</v>
      </c>
      <c r="CO246" s="4">
        <v>43114</v>
      </c>
      <c r="CP246" s="3">
        <v>145.39473333333333</v>
      </c>
      <c r="CQ246" s="15">
        <v>41670</v>
      </c>
      <c r="CR246" s="14">
        <v>1422</v>
      </c>
      <c r="CS246" s="13">
        <v>41670</v>
      </c>
      <c r="CT246" s="12">
        <v>404</v>
      </c>
      <c r="CU246" s="4">
        <v>43011</v>
      </c>
      <c r="CV246" s="7">
        <v>81.760000000000005</v>
      </c>
      <c r="CW246" s="7">
        <v>38.700000000000003</v>
      </c>
      <c r="CX246" s="7">
        <v>117.82</v>
      </c>
      <c r="CY246" s="7">
        <v>34.82</v>
      </c>
      <c r="CZ246" s="7">
        <v>15.58</v>
      </c>
      <c r="DA246" s="4">
        <v>43007</v>
      </c>
      <c r="DB246" s="7">
        <v>38.61</v>
      </c>
      <c r="DC246" s="7">
        <v>147.54</v>
      </c>
      <c r="DD246" s="7">
        <v>96.74</v>
      </c>
      <c r="DE246" s="7">
        <v>45.8</v>
      </c>
      <c r="DF246" s="7">
        <v>48.85</v>
      </c>
      <c r="DG246" s="7">
        <v>50.05</v>
      </c>
      <c r="DH246" s="4">
        <v>43007</v>
      </c>
      <c r="DI246" s="7">
        <v>76.930000000000007</v>
      </c>
      <c r="DJ246" s="7">
        <v>91.61</v>
      </c>
      <c r="DK246" s="7">
        <v>56.08</v>
      </c>
      <c r="DL246" s="7">
        <v>27.61</v>
      </c>
      <c r="DM246" s="207">
        <v>104</v>
      </c>
      <c r="DN246" s="4">
        <v>43012</v>
      </c>
      <c r="DO246" s="7">
        <v>15.12</v>
      </c>
      <c r="DP246" s="7">
        <v>45.37</v>
      </c>
      <c r="DQ246" s="7">
        <v>14.965</v>
      </c>
      <c r="DR246" s="7">
        <v>13.9</v>
      </c>
    </row>
    <row r="247" spans="1:122" ht="15.75" customHeight="1">
      <c r="A247" s="4">
        <v>43014</v>
      </c>
      <c r="B247" s="8">
        <v>55.62</v>
      </c>
      <c r="C247" s="8">
        <v>49.29</v>
      </c>
      <c r="D247" s="8">
        <f t="shared" si="11"/>
        <v>6.3299999999999983</v>
      </c>
      <c r="J247" s="4">
        <v>43006</v>
      </c>
      <c r="K247" s="8">
        <v>-0.53000000000000114</v>
      </c>
      <c r="L247" s="8">
        <v>-0.6699999999999946</v>
      </c>
      <c r="M247" s="8">
        <v>-0.11999999999999744</v>
      </c>
      <c r="N247" s="4">
        <v>43014</v>
      </c>
      <c r="O247" s="8">
        <v>0.48999999999999488</v>
      </c>
      <c r="P247" s="8">
        <v>0.84999999999999432</v>
      </c>
      <c r="Q247" s="8">
        <v>1.3999999999999986</v>
      </c>
      <c r="R247" s="4">
        <v>43014</v>
      </c>
      <c r="S247" s="8">
        <v>6.3299999999999983</v>
      </c>
      <c r="T247" s="8">
        <v>0.51999999999999602</v>
      </c>
      <c r="U247" s="8">
        <v>5.6000000000000014</v>
      </c>
      <c r="V247" s="189">
        <v>43006</v>
      </c>
      <c r="W247" s="188">
        <v>183.2</v>
      </c>
      <c r="X247" s="188">
        <v>163.18</v>
      </c>
      <c r="Y247" s="6">
        <v>25.061</v>
      </c>
      <c r="Z247" s="6">
        <v>16.262</v>
      </c>
      <c r="AA247" s="4">
        <v>43014</v>
      </c>
      <c r="AB247" s="8">
        <v>515.75</v>
      </c>
      <c r="AC247" s="7">
        <v>13.906000000000001</v>
      </c>
      <c r="AD247" s="4">
        <v>43013</v>
      </c>
      <c r="AE247" s="8">
        <v>11.57</v>
      </c>
      <c r="AF247" s="8">
        <v>10.224</v>
      </c>
      <c r="AG247" s="8">
        <v>16.922000000000001</v>
      </c>
      <c r="AH247" s="7">
        <v>19.109000000000002</v>
      </c>
      <c r="AI247" s="4">
        <v>41660</v>
      </c>
      <c r="AJ247" s="10">
        <v>1613293</v>
      </c>
      <c r="AK247" s="10">
        <v>473506</v>
      </c>
      <c r="AL247" s="10">
        <v>133457</v>
      </c>
      <c r="AM247" s="10">
        <v>898363</v>
      </c>
      <c r="AN247" s="10">
        <v>558910</v>
      </c>
      <c r="AO247" s="65">
        <f t="shared" si="8"/>
        <v>0.21077944303979501</v>
      </c>
      <c r="AP247" s="178">
        <f t="shared" si="9"/>
        <v>0.21041001231642362</v>
      </c>
      <c r="CF247" s="5">
        <v>41656</v>
      </c>
      <c r="CG247" s="17">
        <v>8052</v>
      </c>
      <c r="CH247" s="5">
        <v>41656</v>
      </c>
      <c r="CI247" s="17">
        <v>7414</v>
      </c>
      <c r="CJ247" s="5">
        <v>41656</v>
      </c>
      <c r="CK247" s="16">
        <v>2138</v>
      </c>
      <c r="CL247" s="5">
        <v>41663</v>
      </c>
      <c r="CM247" s="17">
        <v>748</v>
      </c>
      <c r="CN247" s="17">
        <v>1937</v>
      </c>
      <c r="CO247" s="4">
        <v>43113</v>
      </c>
      <c r="CP247" s="3">
        <v>144.62326666666667</v>
      </c>
      <c r="CQ247" s="15">
        <v>41663</v>
      </c>
      <c r="CR247" s="14">
        <v>1416</v>
      </c>
      <c r="CS247" s="13">
        <v>41663</v>
      </c>
      <c r="CT247" s="12">
        <v>394</v>
      </c>
      <c r="CU247" s="4">
        <v>43010</v>
      </c>
      <c r="CV247" s="7">
        <v>81.63</v>
      </c>
      <c r="CW247" s="7">
        <v>38.39</v>
      </c>
      <c r="CX247" s="7">
        <v>117.43</v>
      </c>
      <c r="CY247" s="7">
        <v>34.64</v>
      </c>
      <c r="CZ247" s="7">
        <v>15.62</v>
      </c>
      <c r="DA247" s="4">
        <v>43006</v>
      </c>
      <c r="DB247" s="7">
        <v>38.85</v>
      </c>
      <c r="DC247" s="7">
        <v>147.55000000000001</v>
      </c>
      <c r="DD247" s="7">
        <v>96.82</v>
      </c>
      <c r="DE247" s="7">
        <v>45.8</v>
      </c>
      <c r="DF247" s="7">
        <v>48.88</v>
      </c>
      <c r="DG247" s="7">
        <v>50</v>
      </c>
      <c r="DH247" s="4">
        <v>43006</v>
      </c>
      <c r="DI247" s="7">
        <v>76.739999999999995</v>
      </c>
      <c r="DJ247" s="7">
        <v>91.79</v>
      </c>
      <c r="DK247" s="7">
        <v>55.47</v>
      </c>
      <c r="DL247" s="7">
        <v>27.84</v>
      </c>
      <c r="DM247" s="207">
        <v>103.81</v>
      </c>
      <c r="DN247" s="4">
        <v>43011</v>
      </c>
      <c r="DO247" s="7">
        <v>15.505000000000001</v>
      </c>
      <c r="DP247" s="7">
        <v>45.62</v>
      </c>
      <c r="DQ247" s="7">
        <v>14.955</v>
      </c>
      <c r="DR247" s="7">
        <v>14.07</v>
      </c>
    </row>
    <row r="248" spans="1:122" ht="15.75" customHeight="1">
      <c r="A248" s="4">
        <v>43013</v>
      </c>
      <c r="B248" s="8">
        <v>57</v>
      </c>
      <c r="C248" s="8">
        <v>50.79</v>
      </c>
      <c r="D248" s="8">
        <f t="shared" si="11"/>
        <v>6.2100000000000009</v>
      </c>
      <c r="J248" s="4">
        <v>43005</v>
      </c>
      <c r="K248" s="8">
        <v>-0.49000000000000199</v>
      </c>
      <c r="L248" s="8">
        <v>-0.60000000000000142</v>
      </c>
      <c r="M248" s="8">
        <v>-3.0000000000001137E-2</v>
      </c>
      <c r="N248" s="4">
        <v>43013</v>
      </c>
      <c r="O248" s="8">
        <v>0.53999999999999915</v>
      </c>
      <c r="P248" s="8">
        <v>0.92000000000000171</v>
      </c>
      <c r="Q248" s="8">
        <v>1.5399999999999991</v>
      </c>
      <c r="R248" s="4">
        <v>43013</v>
      </c>
      <c r="S248" s="8">
        <v>6.2100000000000009</v>
      </c>
      <c r="T248" s="8">
        <v>2.3800000000000026</v>
      </c>
      <c r="U248" s="8">
        <v>5.3500000000000014</v>
      </c>
      <c r="V248" s="189">
        <v>43005</v>
      </c>
      <c r="W248" s="188">
        <v>184.63</v>
      </c>
      <c r="X248" s="188">
        <v>165.4</v>
      </c>
      <c r="Y248" s="6">
        <v>25.097999999999999</v>
      </c>
      <c r="Z248" s="6">
        <v>15.984</v>
      </c>
      <c r="AA248" s="4">
        <v>43013</v>
      </c>
      <c r="AB248" s="8">
        <v>535.5</v>
      </c>
      <c r="AC248" s="7">
        <v>13.763999999999999</v>
      </c>
      <c r="AD248" s="4">
        <v>43012</v>
      </c>
      <c r="AE248" s="8">
        <v>11.13</v>
      </c>
      <c r="AF248" s="8">
        <v>9.9670000000000005</v>
      </c>
      <c r="AG248" s="8">
        <v>16.326000000000001</v>
      </c>
      <c r="AH248" s="7">
        <v>17.920999999999999</v>
      </c>
      <c r="AI248" s="4">
        <v>41653</v>
      </c>
      <c r="AJ248" s="10">
        <v>1623027</v>
      </c>
      <c r="AK248" s="10">
        <v>463186</v>
      </c>
      <c r="AL248" s="10">
        <v>135835</v>
      </c>
      <c r="AM248" s="10">
        <v>897400</v>
      </c>
      <c r="AN248" s="10">
        <v>560092</v>
      </c>
      <c r="AO248" s="65">
        <f t="shared" si="8"/>
        <v>0.20169165392812319</v>
      </c>
      <c r="AP248" s="178">
        <f t="shared" si="9"/>
        <v>0.20782648717488988</v>
      </c>
      <c r="CF248" s="5">
        <v>41649</v>
      </c>
      <c r="CG248" s="17">
        <v>8159</v>
      </c>
      <c r="CH248" s="5">
        <v>41649</v>
      </c>
      <c r="CI248" s="17">
        <v>7412</v>
      </c>
      <c r="CJ248" s="5">
        <v>41649</v>
      </c>
      <c r="CK248" s="16">
        <v>2150</v>
      </c>
      <c r="CL248" s="5">
        <v>41656</v>
      </c>
      <c r="CM248" s="17">
        <v>841</v>
      </c>
      <c r="CN248" s="17">
        <v>1953</v>
      </c>
      <c r="CO248" s="4">
        <v>43112</v>
      </c>
      <c r="CP248" s="3">
        <v>143.95986666666667</v>
      </c>
      <c r="CQ248" s="15">
        <v>41656</v>
      </c>
      <c r="CR248" s="14">
        <v>1408</v>
      </c>
      <c r="CS248" s="13">
        <v>41656</v>
      </c>
      <c r="CT248" s="12">
        <v>379</v>
      </c>
      <c r="CU248" s="4">
        <v>43007</v>
      </c>
      <c r="CV248" s="7">
        <v>81.98</v>
      </c>
      <c r="CW248" s="7">
        <v>38.43</v>
      </c>
      <c r="CX248" s="7">
        <v>117.5</v>
      </c>
      <c r="CY248" s="7">
        <v>35.03</v>
      </c>
      <c r="CZ248" s="7">
        <v>15.68</v>
      </c>
      <c r="DA248" s="4">
        <v>43005</v>
      </c>
      <c r="DB248" s="7">
        <v>39.44</v>
      </c>
      <c r="DC248" s="7">
        <v>149.58000000000001</v>
      </c>
      <c r="DD248" s="7">
        <v>97.32</v>
      </c>
      <c r="DE248" s="7">
        <v>46.26</v>
      </c>
      <c r="DF248" s="7">
        <v>49.06</v>
      </c>
      <c r="DG248" s="7">
        <v>50.22</v>
      </c>
      <c r="DH248" s="4">
        <v>43005</v>
      </c>
      <c r="DI248" s="7">
        <v>75.47</v>
      </c>
      <c r="DJ248" s="7">
        <v>91.8</v>
      </c>
      <c r="DK248" s="7">
        <v>55.24</v>
      </c>
      <c r="DL248" s="7">
        <v>26.52</v>
      </c>
      <c r="DM248" s="207">
        <v>103.7</v>
      </c>
      <c r="DN248" s="4">
        <v>43010</v>
      </c>
      <c r="DO248" s="7">
        <v>15.5</v>
      </c>
      <c r="DP248" s="7">
        <v>45.234999999999999</v>
      </c>
      <c r="DQ248" s="7">
        <v>14.87</v>
      </c>
      <c r="DR248" s="7">
        <v>13.97</v>
      </c>
    </row>
    <row r="249" spans="1:122" ht="15.75" customHeight="1">
      <c r="A249" s="4">
        <v>43012</v>
      </c>
      <c r="B249" s="8">
        <v>55.8</v>
      </c>
      <c r="C249" s="8">
        <v>49.98</v>
      </c>
      <c r="D249" s="8">
        <f t="shared" si="11"/>
        <v>5.82</v>
      </c>
      <c r="J249" s="4">
        <v>43004</v>
      </c>
      <c r="K249" s="8">
        <v>-0.53999999999999915</v>
      </c>
      <c r="L249" s="8">
        <v>-0.71999999999999886</v>
      </c>
      <c r="M249" s="8">
        <v>-0.21000000000000085</v>
      </c>
      <c r="N249" s="4">
        <v>43012</v>
      </c>
      <c r="O249" s="8">
        <v>0.39000000000000057</v>
      </c>
      <c r="P249" s="8">
        <v>0.64000000000000057</v>
      </c>
      <c r="Q249" s="8">
        <v>1.1199999999999974</v>
      </c>
      <c r="R249" s="4">
        <v>43012</v>
      </c>
      <c r="S249" s="8">
        <v>5.82</v>
      </c>
      <c r="T249" s="8">
        <v>1.8299999999999983</v>
      </c>
      <c r="U249" s="8">
        <v>5.2000000000000028</v>
      </c>
      <c r="V249" s="189">
        <v>43004</v>
      </c>
      <c r="W249" s="188">
        <v>184.53</v>
      </c>
      <c r="X249" s="188">
        <v>169.88</v>
      </c>
      <c r="Y249" s="6">
        <v>25.332999999999998</v>
      </c>
      <c r="Z249" s="6">
        <v>17.382000000000001</v>
      </c>
      <c r="AA249" s="4">
        <v>43012</v>
      </c>
      <c r="AB249" s="8">
        <v>524.25</v>
      </c>
      <c r="AC249" s="7">
        <v>13.228</v>
      </c>
      <c r="AD249" s="4">
        <v>43011</v>
      </c>
      <c r="AE249" s="8">
        <v>9.76</v>
      </c>
      <c r="AF249" s="8">
        <v>10.176</v>
      </c>
      <c r="AG249" s="8">
        <v>14.911</v>
      </c>
      <c r="AH249" s="7">
        <v>17.699000000000002</v>
      </c>
      <c r="AI249" s="4">
        <v>41646</v>
      </c>
      <c r="AJ249" s="10">
        <v>1619796</v>
      </c>
      <c r="AK249" s="10">
        <v>454829</v>
      </c>
      <c r="AL249" s="10">
        <v>123818</v>
      </c>
      <c r="AM249" s="10">
        <v>916651</v>
      </c>
      <c r="AN249" s="10">
        <v>571328</v>
      </c>
      <c r="AO249" s="65">
        <f t="shared" si="8"/>
        <v>0.20435351118288969</v>
      </c>
      <c r="AP249" s="178">
        <f t="shared" si="9"/>
        <v>0.21318919172537776</v>
      </c>
      <c r="CF249" s="5">
        <v>41642</v>
      </c>
      <c r="CG249" s="17">
        <v>8145</v>
      </c>
      <c r="CH249" s="5">
        <v>41642</v>
      </c>
      <c r="CI249" s="17">
        <v>7623</v>
      </c>
      <c r="CJ249" s="5">
        <v>41642</v>
      </c>
      <c r="CK249" s="16">
        <v>1943</v>
      </c>
      <c r="CL249" s="5">
        <v>41649</v>
      </c>
      <c r="CM249" s="17">
        <v>927</v>
      </c>
      <c r="CN249" s="17">
        <v>1846</v>
      </c>
      <c r="CO249" s="4">
        <v>43111</v>
      </c>
      <c r="CP249" s="3">
        <v>143.30360000000002</v>
      </c>
      <c r="CQ249" s="15">
        <v>41649</v>
      </c>
      <c r="CR249" s="14">
        <v>1393</v>
      </c>
      <c r="CS249" s="13">
        <v>41649</v>
      </c>
      <c r="CT249" s="12">
        <v>300</v>
      </c>
      <c r="CU249" s="4">
        <v>43006</v>
      </c>
      <c r="CV249" s="7">
        <v>82.19</v>
      </c>
      <c r="CW249" s="7">
        <v>38.42</v>
      </c>
      <c r="CX249" s="7">
        <v>117.62</v>
      </c>
      <c r="CY249" s="7">
        <v>34.81</v>
      </c>
      <c r="CZ249" s="7">
        <v>15.7</v>
      </c>
      <c r="DA249" s="4">
        <v>43004</v>
      </c>
      <c r="DB249" s="7">
        <v>38.590000000000003</v>
      </c>
      <c r="DC249" s="7">
        <v>147.58000000000001</v>
      </c>
      <c r="DD249" s="7">
        <v>96.87</v>
      </c>
      <c r="DE249" s="7">
        <v>45.96</v>
      </c>
      <c r="DF249" s="7">
        <v>49.88</v>
      </c>
      <c r="DG249" s="7">
        <v>49.67</v>
      </c>
      <c r="DH249" s="4">
        <v>43004</v>
      </c>
      <c r="DI249" s="7">
        <v>74.959999999999994</v>
      </c>
      <c r="DJ249" s="7">
        <v>91.35</v>
      </c>
      <c r="DK249" s="7">
        <v>55.38</v>
      </c>
      <c r="DL249" s="7">
        <v>26.62</v>
      </c>
      <c r="DM249" s="207">
        <v>104.55</v>
      </c>
      <c r="DN249" s="4">
        <v>43007</v>
      </c>
      <c r="DO249" s="7">
        <v>15.59</v>
      </c>
      <c r="DP249" s="7">
        <v>45.445</v>
      </c>
      <c r="DQ249" s="7">
        <v>14.994999999999999</v>
      </c>
      <c r="DR249" s="7">
        <v>14</v>
      </c>
    </row>
    <row r="250" spans="1:122" ht="15.75" customHeight="1">
      <c r="A250" s="4">
        <v>43011</v>
      </c>
      <c r="B250" s="8">
        <v>56</v>
      </c>
      <c r="C250" s="8">
        <v>50.42</v>
      </c>
      <c r="D250" s="8">
        <f t="shared" si="11"/>
        <v>5.5799999999999983</v>
      </c>
      <c r="J250" s="4">
        <v>43003</v>
      </c>
      <c r="K250" s="8">
        <v>-0.52000000000000313</v>
      </c>
      <c r="L250" s="8">
        <v>-0.64000000000000057</v>
      </c>
      <c r="M250" s="8">
        <v>-6.0000000000002274E-2</v>
      </c>
      <c r="N250" s="4">
        <v>43011</v>
      </c>
      <c r="O250" s="8">
        <v>0.40999999999999659</v>
      </c>
      <c r="P250" s="8">
        <v>0.71000000000000085</v>
      </c>
      <c r="Q250" s="8">
        <v>1.2700000000000031</v>
      </c>
      <c r="R250" s="4">
        <v>43011</v>
      </c>
      <c r="S250" s="8">
        <v>5.5799999999999983</v>
      </c>
      <c r="T250" s="8">
        <v>1.4200000000000017</v>
      </c>
      <c r="U250" s="8">
        <v>5.1499999999999986</v>
      </c>
      <c r="V250" s="189">
        <v>43003</v>
      </c>
      <c r="W250" s="188">
        <v>185.63</v>
      </c>
      <c r="X250" s="188">
        <v>172.2</v>
      </c>
      <c r="Y250" s="6">
        <v>25.459</v>
      </c>
      <c r="Z250" s="6">
        <v>17.811</v>
      </c>
      <c r="AA250" s="4">
        <v>43011</v>
      </c>
      <c r="AB250" s="8">
        <v>522</v>
      </c>
      <c r="AC250" s="7">
        <v>13.477</v>
      </c>
      <c r="AD250" s="4">
        <v>43010</v>
      </c>
      <c r="AE250" s="8">
        <v>9.73</v>
      </c>
      <c r="AF250" s="8">
        <v>11.613</v>
      </c>
      <c r="AG250" s="8">
        <v>14.829000000000001</v>
      </c>
      <c r="AH250" s="7">
        <v>18.106999999999999</v>
      </c>
      <c r="AI250" s="7"/>
      <c r="AJ250" s="7"/>
      <c r="AK250" s="7"/>
      <c r="AL250" s="7"/>
      <c r="AM250" s="7"/>
      <c r="AN250" s="7"/>
      <c r="AO250" s="7"/>
      <c r="AP250" s="7"/>
      <c r="CO250" s="4">
        <v>43110</v>
      </c>
      <c r="CP250" s="3">
        <v>142.67113333333333</v>
      </c>
      <c r="CU250" s="4">
        <v>43005</v>
      </c>
      <c r="CV250" s="7">
        <v>81.430000000000007</v>
      </c>
      <c r="CW250" s="7">
        <v>38.020000000000003</v>
      </c>
      <c r="CX250" s="7">
        <v>117.45</v>
      </c>
      <c r="CY250" s="7">
        <v>34.729999999999997</v>
      </c>
      <c r="CZ250" s="7">
        <v>15.45</v>
      </c>
      <c r="DA250" s="4">
        <v>43003</v>
      </c>
      <c r="DB250" s="7">
        <v>38.549999999999997</v>
      </c>
      <c r="DC250" s="7">
        <v>146.66</v>
      </c>
      <c r="DD250" s="7">
        <v>96.29</v>
      </c>
      <c r="DE250" s="7">
        <v>45.06</v>
      </c>
      <c r="DF250" s="7">
        <v>49.93</v>
      </c>
      <c r="DG250" s="7">
        <v>49.98</v>
      </c>
      <c r="DH250" s="4">
        <v>43003</v>
      </c>
      <c r="DI250" s="7">
        <v>75.12</v>
      </c>
      <c r="DJ250" s="7">
        <v>91.01</v>
      </c>
      <c r="DK250" s="7">
        <v>55.53</v>
      </c>
      <c r="DL250" s="7">
        <v>26.77</v>
      </c>
      <c r="DM250" s="207">
        <v>103.15</v>
      </c>
      <c r="DN250" s="4">
        <v>43006</v>
      </c>
      <c r="DO250" s="7">
        <v>15.48</v>
      </c>
      <c r="DP250" s="7">
        <v>45.215000000000003</v>
      </c>
      <c r="DQ250" s="7">
        <v>15.085000000000001</v>
      </c>
      <c r="DR250" s="7">
        <v>13.95</v>
      </c>
    </row>
    <row r="251" spans="1:122" ht="15.75" customHeight="1">
      <c r="A251" s="4">
        <v>43010</v>
      </c>
      <c r="B251" s="8">
        <v>56.12</v>
      </c>
      <c r="C251" s="8">
        <v>50.58</v>
      </c>
      <c r="D251" s="8">
        <f t="shared" si="11"/>
        <v>5.5399999999999991</v>
      </c>
      <c r="J251" s="4">
        <v>43000</v>
      </c>
      <c r="K251" s="8">
        <v>-0.65000000000000568</v>
      </c>
      <c r="L251" s="8">
        <v>-0.94000000000000483</v>
      </c>
      <c r="M251" s="8">
        <v>-0.76000000000000512</v>
      </c>
      <c r="N251" s="4">
        <v>43010</v>
      </c>
      <c r="O251" s="8">
        <v>0.40999999999999659</v>
      </c>
      <c r="P251" s="8">
        <v>0.72999999999999687</v>
      </c>
      <c r="Q251" s="8">
        <v>1.3499999999999943</v>
      </c>
      <c r="R251" s="4">
        <v>43010</v>
      </c>
      <c r="S251" s="8">
        <v>5.5399999999999991</v>
      </c>
      <c r="T251" s="8">
        <v>1</v>
      </c>
      <c r="U251" s="8">
        <v>5.1000000000000014</v>
      </c>
      <c r="V251" s="189">
        <v>43000</v>
      </c>
      <c r="W251" s="188">
        <v>181.63</v>
      </c>
      <c r="X251" s="188">
        <v>166.84</v>
      </c>
      <c r="Y251" s="6">
        <v>25.175000000000001</v>
      </c>
      <c r="Z251" s="6">
        <v>17.594000000000001</v>
      </c>
      <c r="AA251" s="4">
        <v>43010</v>
      </c>
      <c r="AB251" s="8">
        <v>525.5</v>
      </c>
      <c r="AC251" s="7">
        <v>14.936</v>
      </c>
      <c r="AD251" s="4">
        <v>43007</v>
      </c>
      <c r="AE251" s="8">
        <v>10.24</v>
      </c>
      <c r="AF251" s="8">
        <v>11.815</v>
      </c>
      <c r="AG251" s="8">
        <v>15.436</v>
      </c>
      <c r="AH251" s="7">
        <v>19.195</v>
      </c>
      <c r="AI251" s="7"/>
      <c r="AJ251" s="7"/>
      <c r="AK251" s="7"/>
      <c r="AL251" s="7"/>
      <c r="AM251" s="7"/>
      <c r="AN251" s="7"/>
      <c r="AO251" s="7"/>
      <c r="AP251" s="7"/>
      <c r="CO251" s="4">
        <v>43109</v>
      </c>
      <c r="CP251" s="3">
        <v>142.74413333333334</v>
      </c>
      <c r="CU251" s="4">
        <v>43004</v>
      </c>
      <c r="CV251" s="7">
        <v>80.89</v>
      </c>
      <c r="CW251" s="7">
        <v>37.869999999999997</v>
      </c>
      <c r="CX251" s="7">
        <v>117.52</v>
      </c>
      <c r="CY251" s="7">
        <v>34.53</v>
      </c>
      <c r="CZ251" s="7">
        <v>15.5</v>
      </c>
      <c r="DA251" s="4">
        <v>43000</v>
      </c>
      <c r="DB251" s="207">
        <v>37.82</v>
      </c>
      <c r="DC251" s="207">
        <v>144.01</v>
      </c>
      <c r="DD251" s="207">
        <v>94.55</v>
      </c>
      <c r="DE251" s="207">
        <v>43.57</v>
      </c>
      <c r="DF251" s="207">
        <v>48.83</v>
      </c>
      <c r="DG251" s="207">
        <v>49.08</v>
      </c>
      <c r="DH251" s="208">
        <v>43000</v>
      </c>
      <c r="DI251" s="7">
        <v>74.290000000000006</v>
      </c>
      <c r="DJ251" s="7">
        <v>89.89</v>
      </c>
      <c r="DK251" s="7">
        <v>54.73</v>
      </c>
      <c r="DL251" s="7">
        <v>26.24</v>
      </c>
      <c r="DM251" s="207">
        <v>102.42</v>
      </c>
      <c r="DN251" s="4">
        <v>43005</v>
      </c>
      <c r="DO251" s="7">
        <v>15.58</v>
      </c>
      <c r="DP251" s="7">
        <v>45.11</v>
      </c>
      <c r="DQ251" s="7">
        <v>14.925000000000001</v>
      </c>
      <c r="DR251" s="7">
        <v>13.93</v>
      </c>
    </row>
    <row r="252" spans="1:122" ht="15.75" customHeight="1">
      <c r="A252" s="4">
        <v>43007</v>
      </c>
      <c r="B252" s="8">
        <v>57.54</v>
      </c>
      <c r="C252" s="8">
        <v>51.67</v>
      </c>
      <c r="D252" s="8">
        <f t="shared" si="11"/>
        <v>5.8699999999999974</v>
      </c>
      <c r="J252" s="4">
        <v>42999</v>
      </c>
      <c r="K252" s="207">
        <v>-0.66000000000000369</v>
      </c>
      <c r="L252" s="207">
        <v>-0.99000000000000199</v>
      </c>
      <c r="M252" s="209">
        <v>-0.82000000000000028</v>
      </c>
      <c r="N252" s="4">
        <v>43007</v>
      </c>
      <c r="O252" s="8">
        <v>0.94999999999999574</v>
      </c>
      <c r="P252" s="8">
        <v>1.3299999999999983</v>
      </c>
      <c r="Q252" s="8">
        <v>1.9600000000000009</v>
      </c>
      <c r="R252" s="4">
        <v>43007</v>
      </c>
      <c r="S252" s="8">
        <v>5.8699999999999974</v>
      </c>
      <c r="T252" s="8">
        <v>1.7199999999999989</v>
      </c>
      <c r="U252" s="8">
        <v>4.7999999999999972</v>
      </c>
      <c r="V252" s="189">
        <v>42999</v>
      </c>
      <c r="W252" s="188">
        <v>181.53</v>
      </c>
      <c r="X252" s="188">
        <v>164.38</v>
      </c>
      <c r="Y252" s="6">
        <v>25.361000000000001</v>
      </c>
      <c r="Z252" s="6">
        <v>16.927</v>
      </c>
      <c r="AA252" s="4">
        <v>43007</v>
      </c>
      <c r="AB252" s="8">
        <v>542.25</v>
      </c>
      <c r="AC252" s="7">
        <v>15.677</v>
      </c>
      <c r="AD252" s="4">
        <v>43006</v>
      </c>
      <c r="AE252" s="8">
        <v>11.6</v>
      </c>
      <c r="AF252" s="8">
        <v>11.202999999999999</v>
      </c>
      <c r="AG252" s="8">
        <v>16.850000000000001</v>
      </c>
      <c r="AH252" s="7">
        <v>19.021999999999998</v>
      </c>
      <c r="AI252" s="7"/>
      <c r="AJ252" s="7"/>
      <c r="AK252" s="7"/>
      <c r="AL252" s="7"/>
      <c r="AM252" s="7"/>
      <c r="AN252" s="7"/>
      <c r="AO252" s="7"/>
      <c r="AP252" s="7"/>
      <c r="CO252" s="4">
        <v>43108</v>
      </c>
      <c r="CP252" s="3">
        <v>142.28826666666666</v>
      </c>
      <c r="CU252" s="4">
        <v>43003</v>
      </c>
      <c r="CV252" s="7">
        <v>80.98</v>
      </c>
      <c r="CW252" s="7">
        <v>38.24</v>
      </c>
      <c r="CX252" s="7">
        <v>117.99</v>
      </c>
      <c r="CY252" s="7">
        <v>34.659999999999997</v>
      </c>
      <c r="CZ252" s="7">
        <v>15.26</v>
      </c>
      <c r="DA252" s="208">
        <v>42999</v>
      </c>
      <c r="DB252" s="207">
        <v>37.659999999999997</v>
      </c>
      <c r="DC252" s="207">
        <v>142.01</v>
      </c>
      <c r="DD252" s="207">
        <v>93.89</v>
      </c>
      <c r="DE252" s="207">
        <v>43.36</v>
      </c>
      <c r="DF252" s="207">
        <v>48.49</v>
      </c>
      <c r="DG252" s="207">
        <v>48.69</v>
      </c>
      <c r="DH252" s="208">
        <v>42999</v>
      </c>
      <c r="DI252" s="7">
        <v>73.36</v>
      </c>
      <c r="DJ252" s="7">
        <v>89.14</v>
      </c>
      <c r="DK252" s="7">
        <v>54.37</v>
      </c>
      <c r="DL252" s="7">
        <v>26.03</v>
      </c>
      <c r="DM252" s="207">
        <v>101.55</v>
      </c>
      <c r="DN252" s="4">
        <v>43004</v>
      </c>
      <c r="DO252" s="7">
        <v>15.535</v>
      </c>
      <c r="DP252" s="7">
        <v>45.255000000000003</v>
      </c>
      <c r="DQ252" s="7">
        <v>15.07</v>
      </c>
      <c r="DR252" s="7">
        <v>13.99</v>
      </c>
    </row>
    <row r="253" spans="1:122" ht="15.75" customHeight="1">
      <c r="A253" s="4">
        <v>43006</v>
      </c>
      <c r="B253" s="8">
        <v>57.41</v>
      </c>
      <c r="C253" s="8">
        <v>51.56</v>
      </c>
      <c r="D253" s="8">
        <f t="shared" si="11"/>
        <v>5.8499999999999943</v>
      </c>
      <c r="J253" s="4">
        <v>42998</v>
      </c>
      <c r="K253" s="207">
        <v>-0.63000000000000256</v>
      </c>
      <c r="L253" s="207">
        <v>-1.1500000000000057</v>
      </c>
      <c r="M253" s="209">
        <v>-1.0200000000000031</v>
      </c>
      <c r="N253" s="4">
        <v>43006</v>
      </c>
      <c r="O253" s="8">
        <v>0.48999999999999488</v>
      </c>
      <c r="P253" s="8">
        <v>0.96999999999999886</v>
      </c>
      <c r="Q253" s="8">
        <v>1.6899999999999977</v>
      </c>
      <c r="R253" s="4">
        <v>43006</v>
      </c>
      <c r="S253" s="8">
        <v>5.8499999999999943</v>
      </c>
      <c r="T253" s="8">
        <v>0.6699999999999946</v>
      </c>
      <c r="U253" s="8">
        <v>5.25</v>
      </c>
      <c r="V253" s="189">
        <v>42998</v>
      </c>
      <c r="W253" s="188">
        <v>180.7</v>
      </c>
      <c r="X253" s="188">
        <v>165.51</v>
      </c>
      <c r="Y253" s="6">
        <v>24.872</v>
      </c>
      <c r="Z253" s="6">
        <v>17.173999999999999</v>
      </c>
      <c r="AA253" s="4">
        <v>43006</v>
      </c>
      <c r="AB253" s="8">
        <v>544.5</v>
      </c>
      <c r="AC253" s="7">
        <v>14.952</v>
      </c>
      <c r="AD253" s="4">
        <v>43005</v>
      </c>
      <c r="AE253" s="8">
        <v>11.44</v>
      </c>
      <c r="AF253" s="8">
        <v>11.586</v>
      </c>
      <c r="AG253" s="8">
        <v>16.641999999999999</v>
      </c>
      <c r="AH253" s="7">
        <v>20.032</v>
      </c>
      <c r="AI253" s="7"/>
      <c r="AJ253" s="7"/>
      <c r="AK253" s="7"/>
      <c r="AL253" s="7"/>
      <c r="AM253" s="7"/>
      <c r="AN253" s="7"/>
      <c r="AO253" s="7"/>
      <c r="AP253" s="7"/>
      <c r="CO253" s="4">
        <v>43107</v>
      </c>
      <c r="CP253" s="3">
        <v>142.00053333333332</v>
      </c>
      <c r="CU253" s="208">
        <v>43000</v>
      </c>
      <c r="CV253" s="7">
        <v>79.92</v>
      </c>
      <c r="CW253" s="7">
        <v>37.82</v>
      </c>
      <c r="CX253" s="7">
        <v>117.29</v>
      </c>
      <c r="CY253" s="7">
        <v>34.119999999999997</v>
      </c>
      <c r="CZ253" s="7">
        <v>15.26</v>
      </c>
      <c r="DA253" s="208">
        <v>42998</v>
      </c>
      <c r="DB253" s="207">
        <v>37.81</v>
      </c>
      <c r="DC253" s="207">
        <v>141.27000000000001</v>
      </c>
      <c r="DD253" s="207">
        <v>94.18</v>
      </c>
      <c r="DE253" s="207">
        <v>43.05</v>
      </c>
      <c r="DF253" s="207">
        <v>44.81</v>
      </c>
      <c r="DG253" s="207">
        <v>48.33</v>
      </c>
      <c r="DH253" s="208">
        <v>42998</v>
      </c>
      <c r="DI253" s="207">
        <v>73.180000000000007</v>
      </c>
      <c r="DJ253" s="207">
        <v>89.07</v>
      </c>
      <c r="DK253" s="207">
        <v>54.43</v>
      </c>
      <c r="DL253" s="207">
        <v>26.4</v>
      </c>
      <c r="DM253" s="207">
        <v>103.17</v>
      </c>
      <c r="DN253" s="4">
        <v>43003</v>
      </c>
      <c r="DO253" s="7">
        <v>15.6</v>
      </c>
      <c r="DP253" s="7">
        <v>45.63</v>
      </c>
      <c r="DQ253" s="7">
        <v>14.955</v>
      </c>
      <c r="DR253" s="7">
        <v>13.94</v>
      </c>
    </row>
    <row r="254" spans="1:122" ht="15.75" customHeight="1">
      <c r="A254" s="4">
        <v>43005</v>
      </c>
      <c r="B254" s="8">
        <v>57.9</v>
      </c>
      <c r="C254" s="8">
        <v>52.14</v>
      </c>
      <c r="D254" s="8">
        <f t="shared" si="11"/>
        <v>5.759999999999998</v>
      </c>
      <c r="J254" s="4">
        <v>42997</v>
      </c>
      <c r="K254" s="207">
        <v>-0.76000000000000512</v>
      </c>
      <c r="L254" s="207">
        <v>-1.3400000000000034</v>
      </c>
      <c r="M254" s="209">
        <v>-1.4100000000000037</v>
      </c>
      <c r="N254" s="4">
        <v>43005</v>
      </c>
      <c r="O254" s="8">
        <v>0.54999999999999716</v>
      </c>
      <c r="P254" s="8">
        <v>0.93999999999999773</v>
      </c>
      <c r="Q254" s="8">
        <v>1.6299999999999955</v>
      </c>
      <c r="R254" s="4">
        <v>43005</v>
      </c>
      <c r="S254" s="8">
        <v>5.759999999999998</v>
      </c>
      <c r="T254" s="8">
        <v>1.4600000000000009</v>
      </c>
      <c r="U254" s="8">
        <v>5.2000000000000028</v>
      </c>
      <c r="V254" s="189">
        <v>42997</v>
      </c>
      <c r="W254" s="188">
        <v>177.26</v>
      </c>
      <c r="X254" s="188">
        <v>165.5</v>
      </c>
      <c r="Y254" s="6">
        <v>24.969000000000001</v>
      </c>
      <c r="Z254" s="6">
        <v>20.03</v>
      </c>
      <c r="AA254" s="4">
        <v>43005</v>
      </c>
      <c r="AB254" s="8">
        <v>542.75</v>
      </c>
      <c r="AC254" s="7">
        <v>14.177</v>
      </c>
      <c r="AD254" s="4">
        <v>43004</v>
      </c>
      <c r="AE254" s="8">
        <v>12.74</v>
      </c>
      <c r="AF254" s="8">
        <v>12.201000000000001</v>
      </c>
      <c r="AG254" s="8">
        <v>18.141999999999999</v>
      </c>
      <c r="AH254" s="7">
        <v>20.36</v>
      </c>
      <c r="AI254" s="7"/>
      <c r="AJ254" s="7"/>
      <c r="AK254" s="7"/>
      <c r="AL254" s="7"/>
      <c r="AM254" s="7"/>
      <c r="AN254" s="7"/>
      <c r="AO254" s="7"/>
      <c r="AP254" s="7"/>
      <c r="CO254" s="4">
        <v>43106</v>
      </c>
      <c r="CP254" s="3">
        <v>141.24179999999998</v>
      </c>
      <c r="CU254" s="208">
        <v>42999</v>
      </c>
      <c r="CV254" s="7">
        <v>79.89</v>
      </c>
      <c r="CW254" s="7">
        <v>37.700000000000003</v>
      </c>
      <c r="CX254" s="7">
        <v>116.47</v>
      </c>
      <c r="CY254" s="7">
        <v>34.21</v>
      </c>
      <c r="CZ254" s="7">
        <v>15.3</v>
      </c>
      <c r="DA254" s="208">
        <v>42997</v>
      </c>
      <c r="DB254" s="207">
        <v>37.03</v>
      </c>
      <c r="DC254" s="207">
        <v>137.09</v>
      </c>
      <c r="DD254" s="207">
        <v>93.13</v>
      </c>
      <c r="DE254" s="207">
        <v>41.75</v>
      </c>
      <c r="DF254" s="207">
        <v>43.76</v>
      </c>
      <c r="DG254" s="207">
        <v>47.55</v>
      </c>
      <c r="DH254" s="208">
        <v>42997</v>
      </c>
      <c r="DI254" s="207">
        <v>72.709999999999994</v>
      </c>
      <c r="DJ254" s="207">
        <v>89.09</v>
      </c>
      <c r="DK254" s="207">
        <v>54.2</v>
      </c>
      <c r="DL254" s="207">
        <v>25.82</v>
      </c>
      <c r="DM254" s="207">
        <v>103.43</v>
      </c>
      <c r="DN254" s="4">
        <v>43000</v>
      </c>
      <c r="DO254" s="207">
        <v>15.465</v>
      </c>
      <c r="DP254" s="207">
        <v>45.935000000000002</v>
      </c>
      <c r="DQ254" s="207">
        <v>14.9</v>
      </c>
      <c r="DR254" s="207">
        <v>13.78</v>
      </c>
    </row>
    <row r="255" spans="1:122" ht="15.75" customHeight="1">
      <c r="A255" s="4">
        <v>43004</v>
      </c>
      <c r="B255" s="8">
        <v>58.44</v>
      </c>
      <c r="C255" s="8">
        <v>51.88</v>
      </c>
      <c r="D255" s="8">
        <f t="shared" si="11"/>
        <v>6.5599999999999952</v>
      </c>
      <c r="J255" s="4">
        <v>42996</v>
      </c>
      <c r="K255" s="207">
        <v>-0.75</v>
      </c>
      <c r="L255" s="207">
        <v>-1.2700000000000031</v>
      </c>
      <c r="M255" s="209">
        <v>-1.240000000000002</v>
      </c>
      <c r="N255" s="4">
        <v>43004</v>
      </c>
      <c r="O255" s="8">
        <v>0.82000000000000028</v>
      </c>
      <c r="P255" s="8">
        <v>1.3299999999999983</v>
      </c>
      <c r="Q255" s="8">
        <v>2.1400000000000006</v>
      </c>
      <c r="R255" s="4">
        <v>43004</v>
      </c>
      <c r="S255" s="8">
        <v>6.5599999999999952</v>
      </c>
      <c r="T255" s="8">
        <v>1.4699999999999989</v>
      </c>
      <c r="U255" s="8">
        <v>5.3999999999999986</v>
      </c>
      <c r="V255" s="189">
        <v>42996</v>
      </c>
      <c r="W255" s="188">
        <v>177.96</v>
      </c>
      <c r="X255" s="188">
        <v>166.86</v>
      </c>
      <c r="Y255" s="6">
        <v>24.832999999999998</v>
      </c>
      <c r="Z255" s="6">
        <v>20.170999999999999</v>
      </c>
      <c r="AA255" s="4">
        <v>43004</v>
      </c>
      <c r="AB255" s="8">
        <v>541</v>
      </c>
      <c r="AC255" s="7">
        <v>14.134</v>
      </c>
      <c r="AD255" s="4">
        <v>43003</v>
      </c>
      <c r="AE255" s="8">
        <v>12.37</v>
      </c>
      <c r="AF255" s="8">
        <v>10.757999999999999</v>
      </c>
      <c r="AG255" s="8">
        <v>18.77</v>
      </c>
      <c r="AH255" s="7">
        <v>20.120999999999999</v>
      </c>
      <c r="AI255" s="7"/>
      <c r="AJ255" s="7"/>
      <c r="AK255" s="7"/>
      <c r="AL255" s="7"/>
      <c r="AM255" s="7"/>
      <c r="AN255" s="7"/>
      <c r="AO255" s="7"/>
      <c r="AP255" s="7"/>
      <c r="CO255" s="4">
        <v>43105</v>
      </c>
      <c r="CP255" s="3">
        <v>139.84573333333333</v>
      </c>
      <c r="CU255" s="208">
        <v>42998</v>
      </c>
      <c r="CV255" s="207">
        <v>80.55</v>
      </c>
      <c r="CW255" s="207">
        <v>37.229999999999997</v>
      </c>
      <c r="CX255" s="207">
        <v>116.37</v>
      </c>
      <c r="CY255" s="207">
        <v>34.15</v>
      </c>
      <c r="CZ255" s="207">
        <v>15.09</v>
      </c>
      <c r="DA255" s="208">
        <v>42996</v>
      </c>
      <c r="DB255" s="207">
        <v>36.68</v>
      </c>
      <c r="DC255" s="207">
        <v>137</v>
      </c>
      <c r="DD255" s="207">
        <v>93.05</v>
      </c>
      <c r="DE255" s="207">
        <v>42.3</v>
      </c>
      <c r="DF255" s="207">
        <v>43.76</v>
      </c>
      <c r="DG255" s="207">
        <v>47.09</v>
      </c>
      <c r="DH255" s="208">
        <v>42996</v>
      </c>
      <c r="DI255" s="207">
        <v>72.2</v>
      </c>
      <c r="DJ255" s="207">
        <v>88.31</v>
      </c>
      <c r="DK255" s="207">
        <v>53.58</v>
      </c>
      <c r="DL255" s="207">
        <v>25.45</v>
      </c>
      <c r="DM255" s="207">
        <v>102.19</v>
      </c>
      <c r="DN255" s="208">
        <v>42999</v>
      </c>
      <c r="DO255" s="207">
        <v>15.39</v>
      </c>
      <c r="DP255" s="207">
        <v>45.884999999999998</v>
      </c>
      <c r="DQ255" s="207">
        <v>14.535</v>
      </c>
      <c r="DR255" s="207">
        <v>13.74</v>
      </c>
    </row>
    <row r="256" spans="1:122" ht="15.75" customHeight="1">
      <c r="A256" s="4">
        <v>43003</v>
      </c>
      <c r="B256" s="8">
        <v>59.02</v>
      </c>
      <c r="C256" s="8">
        <v>52.22</v>
      </c>
      <c r="D256" s="8">
        <f t="shared" si="11"/>
        <v>6.8000000000000043</v>
      </c>
      <c r="J256" s="4">
        <v>42993</v>
      </c>
      <c r="K256" s="6">
        <v>-0.92000000000000171</v>
      </c>
      <c r="L256" s="6">
        <v>-1.5499999999999972</v>
      </c>
      <c r="M256" s="6">
        <v>-1.6199999999999974</v>
      </c>
      <c r="N256" s="4">
        <v>43003</v>
      </c>
      <c r="O256" s="8">
        <v>0.99000000000000199</v>
      </c>
      <c r="P256" s="8">
        <v>1.6200000000000045</v>
      </c>
      <c r="Q256" s="8">
        <v>2.5200000000000031</v>
      </c>
      <c r="R256" s="4">
        <v>43003</v>
      </c>
      <c r="S256" s="8">
        <v>6.8000000000000043</v>
      </c>
      <c r="T256" s="8">
        <v>3.4299999999999997</v>
      </c>
      <c r="U256" s="8">
        <v>6.1000000000000014</v>
      </c>
      <c r="V256" s="4">
        <v>42993</v>
      </c>
      <c r="W256" s="8">
        <v>179.88</v>
      </c>
      <c r="X256" s="8">
        <v>166.17</v>
      </c>
      <c r="Y256" s="6">
        <v>25.614000000000001</v>
      </c>
      <c r="Z256" s="6">
        <v>19.96</v>
      </c>
      <c r="AA256" s="4">
        <v>43003</v>
      </c>
      <c r="AB256" s="8">
        <v>545</v>
      </c>
      <c r="AC256" s="7">
        <v>14.834</v>
      </c>
      <c r="AD256" s="208">
        <v>43000</v>
      </c>
      <c r="AE256" s="207">
        <v>12.46</v>
      </c>
      <c r="AF256" s="207">
        <v>12.484999999999999</v>
      </c>
      <c r="AG256" s="207">
        <v>18.459</v>
      </c>
      <c r="AH256" s="7">
        <v>19.738</v>
      </c>
      <c r="AI256" s="7"/>
      <c r="AJ256" s="7"/>
      <c r="AK256" s="7"/>
      <c r="AL256" s="7"/>
      <c r="AM256" s="7"/>
      <c r="AN256" s="7"/>
      <c r="AO256" s="7"/>
      <c r="AP256" s="7"/>
      <c r="CO256" s="4">
        <v>43104</v>
      </c>
      <c r="CP256" s="3">
        <v>139.464</v>
      </c>
      <c r="CU256" s="208">
        <v>42997</v>
      </c>
      <c r="CV256" s="207">
        <v>80.22</v>
      </c>
      <c r="CW256" s="207">
        <v>36.950000000000003</v>
      </c>
      <c r="CX256" s="207">
        <v>116.34</v>
      </c>
      <c r="CY256" s="207">
        <v>33.950000000000003</v>
      </c>
      <c r="CZ256" s="207">
        <v>15</v>
      </c>
      <c r="DA256" s="4">
        <v>42993</v>
      </c>
      <c r="DB256" s="7">
        <v>36.15</v>
      </c>
      <c r="DC256" s="7">
        <v>136.93</v>
      </c>
      <c r="DD256" s="7">
        <v>93.22</v>
      </c>
      <c r="DE256" s="7">
        <v>42.52</v>
      </c>
      <c r="DF256" s="7">
        <v>43.55</v>
      </c>
      <c r="DG256" s="7">
        <v>46.51</v>
      </c>
      <c r="DH256" s="4">
        <v>42993</v>
      </c>
      <c r="DI256" s="8">
        <v>71.13</v>
      </c>
      <c r="DJ256" s="8">
        <v>87.67</v>
      </c>
      <c r="DK256" s="8">
        <v>52.96</v>
      </c>
      <c r="DL256" s="8">
        <v>24.83</v>
      </c>
      <c r="DM256" s="207">
        <v>101.57</v>
      </c>
      <c r="DN256" s="208">
        <v>42998</v>
      </c>
      <c r="DO256" s="207">
        <v>15.345000000000001</v>
      </c>
      <c r="DP256" s="207">
        <v>45.674999999999997</v>
      </c>
      <c r="DQ256" s="7">
        <v>14.45</v>
      </c>
      <c r="DR256" s="207">
        <v>13.64</v>
      </c>
    </row>
    <row r="257" spans="1:122" ht="15.75" customHeight="1">
      <c r="A257" s="4">
        <v>43000</v>
      </c>
      <c r="B257" s="8">
        <v>56.86</v>
      </c>
      <c r="C257" s="8">
        <v>50.66</v>
      </c>
      <c r="D257" s="8">
        <f t="shared" si="11"/>
        <v>6.2000000000000028</v>
      </c>
      <c r="J257" s="4">
        <v>42992</v>
      </c>
      <c r="K257" s="6">
        <v>-0.76999999999999602</v>
      </c>
      <c r="L257" s="6">
        <v>-1.2800000000000011</v>
      </c>
      <c r="M257" s="6">
        <v>-1.3599999999999994</v>
      </c>
      <c r="N257" s="208">
        <v>43000</v>
      </c>
      <c r="O257" s="8">
        <v>0.75999999999999801</v>
      </c>
      <c r="P257" s="8">
        <v>1.1599999999999966</v>
      </c>
      <c r="Q257" s="8">
        <v>1.509999999999998</v>
      </c>
      <c r="R257" s="4">
        <v>43000</v>
      </c>
      <c r="S257" s="8">
        <v>6.2000000000000028</v>
      </c>
      <c r="T257" s="8">
        <v>1.8800000000000026</v>
      </c>
      <c r="U257" s="8">
        <v>5.6500000000000057</v>
      </c>
      <c r="V257" s="4">
        <v>42992</v>
      </c>
      <c r="W257" s="8">
        <v>177.75</v>
      </c>
      <c r="X257" s="8">
        <v>162.87</v>
      </c>
      <c r="Y257" s="6">
        <v>24.765000000000001</v>
      </c>
      <c r="Z257" s="6">
        <v>18.515000000000001</v>
      </c>
      <c r="AA257" s="208">
        <v>43000</v>
      </c>
      <c r="AB257" s="207">
        <v>541.5</v>
      </c>
      <c r="AC257" s="7">
        <v>15.214</v>
      </c>
      <c r="AD257" s="208">
        <v>42999</v>
      </c>
      <c r="AE257" s="207">
        <v>12.61</v>
      </c>
      <c r="AF257" s="207">
        <v>12.831</v>
      </c>
      <c r="AG257" s="207">
        <v>18.260000000000002</v>
      </c>
      <c r="AH257" s="7">
        <v>19.739999999999998</v>
      </c>
      <c r="AI257" s="7"/>
      <c r="AJ257" s="7"/>
      <c r="AK257" s="7"/>
      <c r="AL257" s="7"/>
      <c r="AM257" s="7"/>
      <c r="AN257" s="7"/>
      <c r="AO257" s="7"/>
      <c r="AP257" s="7"/>
      <c r="CO257" s="4">
        <v>43103</v>
      </c>
      <c r="CP257" s="3">
        <v>139.30126666666666</v>
      </c>
      <c r="CU257" s="208">
        <v>42996</v>
      </c>
      <c r="CV257" s="207">
        <v>80.09</v>
      </c>
      <c r="CW257" s="207">
        <v>36.65</v>
      </c>
      <c r="CX257" s="207">
        <v>115.19</v>
      </c>
      <c r="CY257" s="207">
        <v>33.97</v>
      </c>
      <c r="CZ257" s="207">
        <v>14.92</v>
      </c>
      <c r="DA257" s="4">
        <v>42992</v>
      </c>
      <c r="DB257" s="7">
        <v>36.29</v>
      </c>
      <c r="DC257" s="7">
        <v>136.93</v>
      </c>
      <c r="DD257" s="7">
        <v>91.78</v>
      </c>
      <c r="DE257" s="7">
        <v>42.22</v>
      </c>
      <c r="DF257" s="7">
        <v>43.53</v>
      </c>
      <c r="DG257" s="7">
        <v>45.83</v>
      </c>
      <c r="DH257" s="4">
        <v>42992</v>
      </c>
      <c r="DI257" s="8">
        <v>69.94</v>
      </c>
      <c r="DJ257" s="8">
        <v>86.24</v>
      </c>
      <c r="DK257" s="8">
        <v>52.34</v>
      </c>
      <c r="DL257" s="8">
        <v>24.72</v>
      </c>
      <c r="DM257" s="207">
        <v>100.75</v>
      </c>
      <c r="DN257" s="208">
        <v>42997</v>
      </c>
      <c r="DO257" s="207">
        <v>15.26</v>
      </c>
      <c r="DP257" s="207">
        <v>45.18</v>
      </c>
      <c r="DQ257" s="207">
        <v>14.31</v>
      </c>
      <c r="DR257" s="207">
        <v>13.53</v>
      </c>
    </row>
    <row r="258" spans="1:122" ht="15.75" customHeight="1">
      <c r="A258" s="4">
        <v>42999</v>
      </c>
      <c r="B258" s="8">
        <v>56.43</v>
      </c>
      <c r="C258" s="8">
        <v>50.55</v>
      </c>
      <c r="D258" s="8">
        <f t="shared" si="11"/>
        <v>5.8800000000000026</v>
      </c>
      <c r="J258" s="4">
        <v>42991</v>
      </c>
      <c r="K258" s="6">
        <v>-0.80000000000000426</v>
      </c>
      <c r="L258" s="6">
        <v>-1.3599999999999994</v>
      </c>
      <c r="M258" s="6">
        <v>-1.5200000000000031</v>
      </c>
      <c r="N258" s="208">
        <v>42999</v>
      </c>
      <c r="O258" s="207">
        <v>0.60999999999999943</v>
      </c>
      <c r="P258" s="207">
        <v>0.92999999999999972</v>
      </c>
      <c r="Q258" s="207">
        <v>1.2199999999999989</v>
      </c>
      <c r="R258" s="4">
        <v>42999</v>
      </c>
      <c r="S258" s="8">
        <v>5.8800000000000026</v>
      </c>
      <c r="T258" s="8">
        <v>1.7700000000000031</v>
      </c>
      <c r="U258" s="8">
        <v>5.3000000000000043</v>
      </c>
      <c r="V258" s="4">
        <v>42991</v>
      </c>
      <c r="W258" s="8">
        <v>176.85</v>
      </c>
      <c r="X258" s="8">
        <v>164.73</v>
      </c>
      <c r="Y258" s="6">
        <v>24.977</v>
      </c>
      <c r="Z258" s="6">
        <v>19.887</v>
      </c>
      <c r="AA258" s="208">
        <v>42999</v>
      </c>
      <c r="AB258" s="207">
        <v>541.25</v>
      </c>
      <c r="AC258" s="7">
        <v>14.884</v>
      </c>
      <c r="AD258" s="208">
        <v>42998</v>
      </c>
      <c r="AE258" s="207">
        <v>13.75</v>
      </c>
      <c r="AF258" s="207">
        <v>13.228999999999999</v>
      </c>
      <c r="AG258" s="207">
        <v>19.055</v>
      </c>
      <c r="AH258" s="7">
        <v>21.675999999999998</v>
      </c>
      <c r="AI258" s="7"/>
      <c r="AJ258" s="7"/>
      <c r="AK258" s="7"/>
      <c r="AL258" s="7"/>
      <c r="AM258" s="7"/>
      <c r="AN258" s="7"/>
      <c r="AO258" s="7"/>
      <c r="AP258" s="7"/>
      <c r="CO258" s="4">
        <v>43102</v>
      </c>
      <c r="CP258" s="3">
        <v>138.74433333333334</v>
      </c>
      <c r="CU258" s="4">
        <v>42993</v>
      </c>
      <c r="CV258" s="8">
        <v>80.069999999999993</v>
      </c>
      <c r="CW258" s="8">
        <v>36.58</v>
      </c>
      <c r="CX258" s="8">
        <v>114.63</v>
      </c>
      <c r="CY258" s="8">
        <v>34.130000000000003</v>
      </c>
      <c r="CZ258" s="8">
        <v>14.89</v>
      </c>
      <c r="DA258" s="4">
        <v>42991</v>
      </c>
      <c r="DB258" s="7">
        <v>36.08</v>
      </c>
      <c r="DC258" s="7">
        <v>135.51</v>
      </c>
      <c r="DD258" s="7">
        <v>91.1</v>
      </c>
      <c r="DE258" s="7">
        <v>42.34</v>
      </c>
      <c r="DF258" s="7">
        <v>43.13</v>
      </c>
      <c r="DG258" s="7">
        <v>45.56</v>
      </c>
      <c r="DH258" s="4">
        <v>42991</v>
      </c>
      <c r="DI258" s="8">
        <v>71</v>
      </c>
      <c r="DJ258" s="8">
        <v>86.35</v>
      </c>
      <c r="DK258" s="8">
        <v>53.21</v>
      </c>
      <c r="DL258" s="8">
        <v>25.33</v>
      </c>
      <c r="DM258" s="207">
        <v>99.54</v>
      </c>
      <c r="DN258" s="208">
        <v>42996</v>
      </c>
      <c r="DO258" s="207">
        <v>15.1</v>
      </c>
      <c r="DP258" s="207">
        <v>44.945</v>
      </c>
      <c r="DQ258" s="207">
        <v>14.38</v>
      </c>
      <c r="DR258" s="207">
        <v>13.46</v>
      </c>
    </row>
    <row r="259" spans="1:122" ht="15.75" customHeight="1">
      <c r="A259" s="4">
        <v>42998</v>
      </c>
      <c r="B259" s="8">
        <v>56.29</v>
      </c>
      <c r="C259" s="8">
        <v>50.41</v>
      </c>
      <c r="D259" s="8">
        <f t="shared" si="11"/>
        <v>5.8800000000000026</v>
      </c>
      <c r="J259" s="4">
        <v>42990</v>
      </c>
      <c r="K259" s="6">
        <v>-0.94000000000000483</v>
      </c>
      <c r="L259" s="6">
        <v>-1.6700000000000017</v>
      </c>
      <c r="M259" s="6">
        <v>-2.0600000000000023</v>
      </c>
      <c r="N259" s="208">
        <v>42998</v>
      </c>
      <c r="O259" s="207">
        <v>0.60999999999999943</v>
      </c>
      <c r="P259" s="207">
        <v>0.92000000000000171</v>
      </c>
      <c r="Q259" s="207">
        <v>1.1499999999999986</v>
      </c>
      <c r="R259" s="4">
        <v>42998</v>
      </c>
      <c r="S259" s="8">
        <v>5.8800000000000026</v>
      </c>
      <c r="T259" s="8">
        <v>2.1199999999999974</v>
      </c>
      <c r="U259" s="8">
        <v>5.3000000000000043</v>
      </c>
      <c r="V259" s="4">
        <v>42990</v>
      </c>
      <c r="W259" s="8">
        <v>174.06</v>
      </c>
      <c r="X259" s="8">
        <v>165.63</v>
      </c>
      <c r="Y259" s="6">
        <v>24.875</v>
      </c>
      <c r="Z259" s="6">
        <v>21.335000000000001</v>
      </c>
      <c r="AA259" s="208">
        <v>42998</v>
      </c>
      <c r="AB259" s="207">
        <v>537</v>
      </c>
      <c r="AC259" s="7">
        <v>14.994</v>
      </c>
      <c r="AD259" s="208">
        <v>42997</v>
      </c>
      <c r="AE259" s="207">
        <v>13.69</v>
      </c>
      <c r="AF259" s="207">
        <v>13.869</v>
      </c>
      <c r="AG259" s="207">
        <v>19.135000000000002</v>
      </c>
      <c r="AH259" s="7">
        <v>21.725000000000001</v>
      </c>
      <c r="AI259" s="7"/>
      <c r="AJ259" s="7"/>
      <c r="AK259" s="7"/>
      <c r="AL259" s="7"/>
      <c r="AM259" s="7"/>
      <c r="AN259" s="7"/>
      <c r="AO259" s="7"/>
      <c r="AP259" s="7"/>
      <c r="CO259" s="4">
        <v>43101</v>
      </c>
      <c r="CP259" s="3">
        <v>138.05613333333332</v>
      </c>
      <c r="CU259" s="4">
        <v>42992</v>
      </c>
      <c r="CV259" s="8">
        <v>80.09</v>
      </c>
      <c r="CW259" s="8">
        <v>36.33</v>
      </c>
      <c r="CX259" s="8">
        <v>114.45</v>
      </c>
      <c r="CY259" s="8">
        <v>34.15</v>
      </c>
      <c r="CZ259" s="8">
        <v>14.78</v>
      </c>
      <c r="DA259" s="4">
        <v>42990</v>
      </c>
      <c r="DB259" s="7">
        <v>34.61</v>
      </c>
      <c r="DC259" s="7">
        <v>129.91999999999999</v>
      </c>
      <c r="DD259" s="7">
        <v>88.47</v>
      </c>
      <c r="DE259" s="7">
        <v>40.520000000000003</v>
      </c>
      <c r="DF259" s="7">
        <v>41.76</v>
      </c>
      <c r="DG259" s="7">
        <v>44.93</v>
      </c>
      <c r="DH259" s="4">
        <v>42990</v>
      </c>
      <c r="DI259" s="8">
        <v>70.209999999999994</v>
      </c>
      <c r="DJ259" s="8">
        <v>85.73</v>
      </c>
      <c r="DK259" s="8">
        <v>53.77</v>
      </c>
      <c r="DL259" s="8">
        <v>25.24</v>
      </c>
      <c r="DM259" s="207">
        <v>99.41</v>
      </c>
      <c r="DN259" s="4">
        <v>42993</v>
      </c>
      <c r="DO259" s="8">
        <v>15.02</v>
      </c>
      <c r="DP259" s="8">
        <v>44.924999999999997</v>
      </c>
      <c r="DQ259" s="8">
        <v>14.255000000000001</v>
      </c>
      <c r="DR259" s="8">
        <v>13.81</v>
      </c>
    </row>
    <row r="260" spans="1:122" ht="15.75" customHeight="1">
      <c r="A260" s="4">
        <v>42997</v>
      </c>
      <c r="B260" s="8">
        <v>55.14</v>
      </c>
      <c r="C260" s="8">
        <v>49.48</v>
      </c>
      <c r="D260" s="8">
        <f t="shared" si="11"/>
        <v>5.6600000000000037</v>
      </c>
      <c r="J260" s="4">
        <v>42989</v>
      </c>
      <c r="K260" s="6">
        <v>-1</v>
      </c>
      <c r="L260" s="6">
        <v>-1.8100000000000023</v>
      </c>
      <c r="M260" s="6">
        <v>-2.1899999999999977</v>
      </c>
      <c r="N260" s="208">
        <v>42997</v>
      </c>
      <c r="O260" s="207">
        <v>0.42000000000000171</v>
      </c>
      <c r="P260" s="207">
        <v>0.57000000000000028</v>
      </c>
      <c r="Q260" s="207">
        <v>0.57000000000000028</v>
      </c>
      <c r="R260" s="4">
        <v>42997</v>
      </c>
      <c r="S260" s="8">
        <v>5.6600000000000037</v>
      </c>
      <c r="T260" s="8">
        <v>0.92999999999999972</v>
      </c>
      <c r="U260" s="8">
        <v>5.4500000000000028</v>
      </c>
      <c r="V260" s="4">
        <v>42989</v>
      </c>
      <c r="W260" s="8">
        <v>174.27</v>
      </c>
      <c r="X260" s="8">
        <v>163.44999999999999</v>
      </c>
      <c r="Y260" s="6">
        <v>25.123000000000001</v>
      </c>
      <c r="Z260" s="6">
        <v>20.579000000000001</v>
      </c>
      <c r="AA260" s="208">
        <v>42997</v>
      </c>
      <c r="AB260" s="207">
        <v>528.5</v>
      </c>
      <c r="AC260" s="7">
        <v>14.183999999999999</v>
      </c>
      <c r="AD260" s="208">
        <v>42996</v>
      </c>
      <c r="AE260" s="207">
        <v>14.07</v>
      </c>
      <c r="AF260" s="207">
        <v>13.565</v>
      </c>
      <c r="AG260" s="207">
        <v>19.414999999999999</v>
      </c>
      <c r="AH260" s="7">
        <v>21.844999999999999</v>
      </c>
      <c r="AI260" s="7"/>
      <c r="AJ260" s="7"/>
      <c r="AK260" s="7"/>
      <c r="AL260" s="7"/>
      <c r="AM260" s="7"/>
      <c r="AN260" s="7"/>
      <c r="AO260" s="7"/>
      <c r="AP260" s="7"/>
      <c r="CO260" s="4">
        <v>43100</v>
      </c>
      <c r="CP260" s="3">
        <v>136.95179999999999</v>
      </c>
      <c r="CU260" s="4">
        <v>42991</v>
      </c>
      <c r="CV260" s="8">
        <v>79.77</v>
      </c>
      <c r="CW260" s="8">
        <v>35.99</v>
      </c>
      <c r="CX260" s="8">
        <v>114.18</v>
      </c>
      <c r="CY260" s="8">
        <v>33.630000000000003</v>
      </c>
      <c r="CZ260" s="8">
        <v>14.63</v>
      </c>
      <c r="DA260" s="4">
        <v>42989</v>
      </c>
      <c r="DB260" s="7">
        <v>34.18</v>
      </c>
      <c r="DC260" s="7">
        <v>129.69</v>
      </c>
      <c r="DD260" s="7">
        <v>87.93</v>
      </c>
      <c r="DE260" s="7">
        <v>39.76</v>
      </c>
      <c r="DF260" s="7">
        <v>41.02</v>
      </c>
      <c r="DG260" s="7">
        <v>44.93</v>
      </c>
      <c r="DH260" s="4">
        <v>42989</v>
      </c>
      <c r="DI260" s="8">
        <v>69.81</v>
      </c>
      <c r="DJ260" s="8">
        <v>85.19</v>
      </c>
      <c r="DK260" s="8">
        <v>53.75</v>
      </c>
      <c r="DL260" s="8">
        <v>24.95</v>
      </c>
      <c r="DM260" s="207">
        <v>102.21</v>
      </c>
      <c r="DN260" s="4">
        <v>42992</v>
      </c>
      <c r="DO260" s="8">
        <v>15.17</v>
      </c>
      <c r="DP260" s="8">
        <v>44.96</v>
      </c>
      <c r="DQ260" s="8">
        <v>14.385</v>
      </c>
      <c r="DR260" s="8">
        <v>13.64</v>
      </c>
    </row>
    <row r="261" spans="1:122" ht="15.75" customHeight="1">
      <c r="A261" s="4">
        <v>42996</v>
      </c>
      <c r="B261" s="8">
        <v>55.48</v>
      </c>
      <c r="C261" s="8">
        <v>49.91</v>
      </c>
      <c r="D261" s="8">
        <f t="shared" si="11"/>
        <v>5.57</v>
      </c>
      <c r="J261" s="4">
        <v>42986</v>
      </c>
      <c r="K261" s="6">
        <v>-1.0800000000000054</v>
      </c>
      <c r="L261" s="6">
        <v>-1.980000000000004</v>
      </c>
      <c r="M261" s="6">
        <v>-2.4100000000000037</v>
      </c>
      <c r="N261" s="208">
        <v>42996</v>
      </c>
      <c r="O261" s="207">
        <v>0.39999999999999858</v>
      </c>
      <c r="P261" s="207">
        <v>0.5</v>
      </c>
      <c r="Q261" s="207">
        <v>0.48999999999999488</v>
      </c>
      <c r="R261" s="4">
        <v>42996</v>
      </c>
      <c r="S261" s="8">
        <v>5.57</v>
      </c>
      <c r="T261" s="8">
        <v>1.1299999999999955</v>
      </c>
      <c r="U261" s="8">
        <v>5.3500000000000014</v>
      </c>
      <c r="V261" s="4">
        <v>42986</v>
      </c>
      <c r="W261" s="8">
        <v>176.57</v>
      </c>
      <c r="X261" s="8">
        <v>164.76</v>
      </c>
      <c r="Y261" s="6">
        <v>26.597999999999999</v>
      </c>
      <c r="Z261" s="6">
        <v>21.635000000000002</v>
      </c>
      <c r="AA261" s="208">
        <v>42996</v>
      </c>
      <c r="AB261" s="207">
        <v>525</v>
      </c>
      <c r="AC261" s="7">
        <v>15.257999999999999</v>
      </c>
      <c r="AD261" s="4">
        <v>42993</v>
      </c>
      <c r="AE261" s="8">
        <v>14.78</v>
      </c>
      <c r="AF261" s="8">
        <v>14.121</v>
      </c>
      <c r="AG261" s="8">
        <v>19.475999999999999</v>
      </c>
      <c r="AH261" s="7">
        <v>20.599</v>
      </c>
      <c r="AI261" s="7"/>
      <c r="AJ261" s="7"/>
      <c r="AK261" s="7"/>
      <c r="AL261" s="7"/>
      <c r="AM261" s="7"/>
      <c r="AN261" s="7"/>
      <c r="AO261" s="7"/>
      <c r="AP261" s="7"/>
      <c r="CO261" s="4">
        <v>43099</v>
      </c>
      <c r="CP261" s="3">
        <v>135.899</v>
      </c>
      <c r="CU261" s="4">
        <v>42990</v>
      </c>
      <c r="CV261" s="8">
        <v>79.5</v>
      </c>
      <c r="CW261" s="8">
        <v>35.75</v>
      </c>
      <c r="CX261" s="8">
        <v>112.49</v>
      </c>
      <c r="CY261" s="8">
        <v>33.380000000000003</v>
      </c>
      <c r="CZ261" s="8">
        <v>14.66</v>
      </c>
      <c r="DA261" s="4">
        <v>42986</v>
      </c>
      <c r="DB261" s="7">
        <v>33.75</v>
      </c>
      <c r="DC261" s="7">
        <v>128.5</v>
      </c>
      <c r="DD261" s="7">
        <v>86.78</v>
      </c>
      <c r="DE261" s="7">
        <v>39.299999999999997</v>
      </c>
      <c r="DF261" s="7">
        <v>40.92</v>
      </c>
      <c r="DG261" s="7">
        <v>44.47</v>
      </c>
      <c r="DH261" s="4">
        <v>42986</v>
      </c>
      <c r="DI261" s="8">
        <v>69.540000000000006</v>
      </c>
      <c r="DJ261" s="8">
        <v>84.7</v>
      </c>
      <c r="DK261" s="8">
        <v>53.42</v>
      </c>
      <c r="DL261" s="8">
        <v>25.46</v>
      </c>
      <c r="DM261" s="207">
        <v>100.15</v>
      </c>
      <c r="DN261" s="4">
        <v>42991</v>
      </c>
      <c r="DO261" s="8">
        <v>15.01</v>
      </c>
      <c r="DP261" s="8">
        <v>44.74</v>
      </c>
      <c r="DQ261" s="8">
        <v>14.1</v>
      </c>
      <c r="DR261" s="8">
        <v>13.56</v>
      </c>
    </row>
    <row r="262" spans="1:122" ht="15.75" customHeight="1">
      <c r="A262" s="4">
        <v>42993</v>
      </c>
      <c r="B262" s="8">
        <v>55.62</v>
      </c>
      <c r="C262" s="8">
        <v>49.89</v>
      </c>
      <c r="D262" s="8">
        <f t="shared" si="11"/>
        <v>5.7299999999999969</v>
      </c>
      <c r="J262" s="4">
        <v>42985</v>
      </c>
      <c r="K262" s="6">
        <v>-0.81999999999999318</v>
      </c>
      <c r="L262" s="6">
        <v>-1.5499999999999972</v>
      </c>
      <c r="M262" s="6">
        <v>-1.7999999999999972</v>
      </c>
      <c r="N262" s="4">
        <v>42993</v>
      </c>
      <c r="O262" s="6">
        <v>0.32000000000000028</v>
      </c>
      <c r="P262" s="6">
        <v>0.33999999999999631</v>
      </c>
      <c r="Q262" s="6">
        <v>0.27999999999999403</v>
      </c>
      <c r="R262" s="4">
        <v>42993</v>
      </c>
      <c r="S262" s="8">
        <v>5.7299999999999969</v>
      </c>
      <c r="T262" s="8">
        <v>1.4099999999999966</v>
      </c>
      <c r="U262" s="8">
        <v>4.7000000000000028</v>
      </c>
      <c r="V262" s="4">
        <v>42985</v>
      </c>
      <c r="W262" s="8">
        <v>178.61</v>
      </c>
      <c r="X262" s="8">
        <v>166.1</v>
      </c>
      <c r="Y262" s="6">
        <v>25.925999999999998</v>
      </c>
      <c r="Z262" s="6">
        <v>20.672000000000001</v>
      </c>
      <c r="AA262" s="4">
        <v>42993</v>
      </c>
      <c r="AB262" s="6">
        <v>534.75</v>
      </c>
      <c r="AC262" s="7">
        <v>14.965999999999999</v>
      </c>
      <c r="AD262" s="4">
        <v>42992</v>
      </c>
      <c r="AE262" s="8">
        <v>13.05</v>
      </c>
      <c r="AF262" s="8">
        <v>14.032</v>
      </c>
      <c r="AG262" s="8">
        <v>17.904</v>
      </c>
      <c r="AH262" s="7">
        <v>21.582999999999998</v>
      </c>
      <c r="AI262" s="7"/>
      <c r="AJ262" s="7"/>
      <c r="AK262" s="7"/>
      <c r="AL262" s="7"/>
      <c r="AM262" s="7"/>
      <c r="AN262" s="7"/>
      <c r="AO262" s="7"/>
      <c r="AP262" s="7"/>
      <c r="CO262" s="4">
        <v>43098</v>
      </c>
      <c r="CP262" s="3">
        <v>135.38306666666668</v>
      </c>
      <c r="CU262" s="4">
        <v>42989</v>
      </c>
      <c r="CV262" s="8">
        <v>79.25</v>
      </c>
      <c r="CW262" s="8">
        <v>35.56</v>
      </c>
      <c r="CX262" s="8">
        <v>112.52</v>
      </c>
      <c r="CY262" s="8">
        <v>33.08</v>
      </c>
      <c r="CZ262" s="8">
        <v>14.45</v>
      </c>
      <c r="DA262" s="4">
        <v>42985</v>
      </c>
      <c r="DB262" s="7">
        <v>34.71</v>
      </c>
      <c r="DC262" s="7">
        <v>131.78</v>
      </c>
      <c r="DD262" s="7">
        <v>88.6</v>
      </c>
      <c r="DE262" s="7">
        <v>40.729999999999997</v>
      </c>
      <c r="DF262" s="7">
        <v>42.17</v>
      </c>
      <c r="DG262" s="7">
        <v>45.11</v>
      </c>
      <c r="DH262" s="4">
        <v>42985</v>
      </c>
      <c r="DI262" s="8">
        <v>68.86</v>
      </c>
      <c r="DJ262" s="8">
        <v>84.04</v>
      </c>
      <c r="DK262" s="8">
        <v>52.63</v>
      </c>
      <c r="DL262" s="8">
        <v>25.01</v>
      </c>
      <c r="DM262" s="207">
        <v>100.62</v>
      </c>
      <c r="DN262" s="4">
        <v>42990</v>
      </c>
      <c r="DO262" s="8">
        <v>14.855</v>
      </c>
      <c r="DP262" s="8">
        <v>44.51</v>
      </c>
      <c r="DQ262" s="8">
        <v>14.26</v>
      </c>
      <c r="DR262" s="8">
        <v>13.55</v>
      </c>
    </row>
    <row r="263" spans="1:122" ht="15.75" customHeight="1">
      <c r="A263" s="4">
        <v>42992</v>
      </c>
      <c r="B263" s="8">
        <v>55.47</v>
      </c>
      <c r="C263" s="8">
        <v>49.89</v>
      </c>
      <c r="D263" s="8">
        <f t="shared" si="11"/>
        <v>5.5799999999999983</v>
      </c>
      <c r="J263" s="4">
        <v>42984</v>
      </c>
      <c r="K263" s="6">
        <v>-0.84000000000000341</v>
      </c>
      <c r="L263" s="6">
        <v>-1.5</v>
      </c>
      <c r="M263" s="6">
        <v>-1.7000000000000028</v>
      </c>
      <c r="N263" s="4">
        <v>42992</v>
      </c>
      <c r="O263" s="6">
        <v>0.37999999999999545</v>
      </c>
      <c r="P263" s="6">
        <v>0.44999999999999574</v>
      </c>
      <c r="Q263" s="6">
        <v>0.42999999999999972</v>
      </c>
      <c r="R263" s="4">
        <v>42992</v>
      </c>
      <c r="S263" s="8">
        <v>5.5799999999999983</v>
      </c>
      <c r="T263" s="8">
        <v>1.6999999999999957</v>
      </c>
      <c r="U263" s="8">
        <v>4.8500000000000014</v>
      </c>
      <c r="V263" s="4">
        <v>42984</v>
      </c>
      <c r="W263" s="8">
        <v>175.95</v>
      </c>
      <c r="X263" s="8">
        <v>167.33</v>
      </c>
      <c r="Y263" s="6">
        <v>24.739000000000001</v>
      </c>
      <c r="Z263" s="6">
        <v>21.119</v>
      </c>
      <c r="AA263" s="4">
        <v>42992</v>
      </c>
      <c r="AB263" s="6">
        <v>531</v>
      </c>
      <c r="AC263" s="7">
        <v>14.605</v>
      </c>
      <c r="AD263" s="4">
        <v>42991</v>
      </c>
      <c r="AE263" s="8">
        <v>14.77</v>
      </c>
      <c r="AF263" s="8">
        <v>14.397</v>
      </c>
      <c r="AG263" s="8">
        <v>19.518000000000001</v>
      </c>
      <c r="AH263" s="7">
        <v>22.515000000000001</v>
      </c>
      <c r="AI263" s="7"/>
      <c r="AJ263" s="7"/>
      <c r="AK263" s="7"/>
      <c r="AL263" s="7"/>
      <c r="AM263" s="7"/>
      <c r="AN263" s="7"/>
      <c r="AO263" s="7"/>
      <c r="AP263" s="7"/>
      <c r="CO263" s="4">
        <v>43097</v>
      </c>
      <c r="CP263" s="3">
        <v>135.29673333333335</v>
      </c>
      <c r="CU263" s="4">
        <v>42986</v>
      </c>
      <c r="CV263" s="8">
        <v>78.819999999999993</v>
      </c>
      <c r="CW263" s="8">
        <v>35.32</v>
      </c>
      <c r="CX263" s="8">
        <v>110.78</v>
      </c>
      <c r="CY263" s="8">
        <v>32.71</v>
      </c>
      <c r="CZ263" s="8">
        <v>14.35</v>
      </c>
      <c r="DA263" s="4">
        <v>42984</v>
      </c>
      <c r="DB263" s="7">
        <v>35.49</v>
      </c>
      <c r="DC263" s="7">
        <v>133.08000000000001</v>
      </c>
      <c r="DD263" s="7">
        <v>87.85</v>
      </c>
      <c r="DE263" s="7">
        <v>40.130000000000003</v>
      </c>
      <c r="DF263" s="7">
        <v>42.35</v>
      </c>
      <c r="DG263" s="7">
        <v>45.06</v>
      </c>
      <c r="DH263" s="4">
        <v>42984</v>
      </c>
      <c r="DI263" s="8">
        <v>68.11</v>
      </c>
      <c r="DJ263" s="8">
        <v>83.36</v>
      </c>
      <c r="DK263" s="8">
        <v>52.37</v>
      </c>
      <c r="DL263" s="8">
        <v>24.45</v>
      </c>
      <c r="DM263" s="207">
        <v>98.81</v>
      </c>
      <c r="DN263" s="4">
        <v>42989</v>
      </c>
      <c r="DO263" s="8">
        <v>14.775</v>
      </c>
      <c r="DP263" s="8">
        <v>44.37</v>
      </c>
      <c r="DQ263" s="8">
        <v>14.185</v>
      </c>
      <c r="DR263" s="8">
        <v>13.51</v>
      </c>
    </row>
    <row r="264" spans="1:122" ht="15.75" customHeight="1">
      <c r="A264" s="4">
        <v>42991</v>
      </c>
      <c r="B264" s="8">
        <v>55.16</v>
      </c>
      <c r="C264" s="8">
        <v>49.3</v>
      </c>
      <c r="D264" s="8">
        <f t="shared" si="11"/>
        <v>5.8599999999999994</v>
      </c>
      <c r="J264" s="4">
        <v>42983</v>
      </c>
      <c r="K264" s="6">
        <v>-0.87000000000000455</v>
      </c>
      <c r="L264" s="6">
        <v>-1.6000000000000014</v>
      </c>
      <c r="M264" s="6">
        <v>-1.9100000000000037</v>
      </c>
      <c r="N264" s="4">
        <v>42991</v>
      </c>
      <c r="O264" s="6">
        <v>0.4199999999999946</v>
      </c>
      <c r="P264" s="6">
        <v>0.52999999999999403</v>
      </c>
      <c r="Q264" s="6">
        <v>0.45999999999999375</v>
      </c>
      <c r="R264" s="4">
        <v>42991</v>
      </c>
      <c r="S264" s="8">
        <v>5.8599999999999994</v>
      </c>
      <c r="T264" s="8">
        <v>2.1099999999999994</v>
      </c>
      <c r="U264" s="8">
        <v>4.75</v>
      </c>
      <c r="V264" s="4">
        <v>42983</v>
      </c>
      <c r="W264" s="8">
        <v>174.8</v>
      </c>
      <c r="X264" s="8">
        <v>169.91</v>
      </c>
      <c r="Y264" s="6">
        <v>24.756</v>
      </c>
      <c r="Z264" s="6">
        <v>22.701999999999998</v>
      </c>
      <c r="AA264" s="4">
        <v>42991</v>
      </c>
      <c r="AB264" s="6">
        <v>526.25</v>
      </c>
      <c r="AC264" s="7">
        <v>14.420999999999999</v>
      </c>
      <c r="AD264" s="4">
        <v>42990</v>
      </c>
      <c r="AE264" s="8">
        <v>18.059999999999999</v>
      </c>
      <c r="AF264" s="8">
        <v>14.827999999999999</v>
      </c>
      <c r="AG264" s="8">
        <v>21.78</v>
      </c>
      <c r="AH264" s="7">
        <v>22.094000000000001</v>
      </c>
      <c r="AI264" s="7"/>
      <c r="AJ264" s="7"/>
      <c r="AK264" s="7"/>
      <c r="AL264" s="7"/>
      <c r="AM264" s="7"/>
      <c r="AN264" s="7"/>
      <c r="AO264" s="7"/>
      <c r="AP264" s="7"/>
      <c r="CO264" s="4">
        <v>43096</v>
      </c>
      <c r="CP264" s="3">
        <v>134.89046666666667</v>
      </c>
      <c r="CU264" s="4">
        <v>42985</v>
      </c>
      <c r="CV264" s="8">
        <v>79.03</v>
      </c>
      <c r="CW264" s="8">
        <v>35.5</v>
      </c>
      <c r="CX264" s="8">
        <v>111.8</v>
      </c>
      <c r="CY264" s="8">
        <v>32.89</v>
      </c>
      <c r="CZ264" s="8">
        <v>14.56</v>
      </c>
      <c r="DA264" s="4">
        <v>42983</v>
      </c>
      <c r="DB264" s="7">
        <v>34.79</v>
      </c>
      <c r="DC264" s="7">
        <v>131.13</v>
      </c>
      <c r="DD264" s="7">
        <v>85.87</v>
      </c>
      <c r="DE264" s="7">
        <v>39.42</v>
      </c>
      <c r="DF264" s="7">
        <v>41.48</v>
      </c>
      <c r="DG264" s="7">
        <v>44.39</v>
      </c>
      <c r="DH264" s="4">
        <v>42983</v>
      </c>
      <c r="DI264" s="8">
        <v>67.91</v>
      </c>
      <c r="DJ264" s="8">
        <v>83.24</v>
      </c>
      <c r="DK264" s="8">
        <v>51.79</v>
      </c>
      <c r="DL264" s="8">
        <v>23.93</v>
      </c>
      <c r="DM264" s="207">
        <v>98.55</v>
      </c>
      <c r="DN264" s="4">
        <v>42986</v>
      </c>
      <c r="DO264" s="8">
        <v>14.54</v>
      </c>
      <c r="DP264" s="8">
        <v>43.99</v>
      </c>
      <c r="DQ264" s="8">
        <v>13.984999999999999</v>
      </c>
      <c r="DR264" s="8">
        <v>13.46</v>
      </c>
    </row>
    <row r="265" spans="1:122" ht="15.75" customHeight="1">
      <c r="A265" s="4">
        <v>42990</v>
      </c>
      <c r="B265" s="8">
        <v>54.27</v>
      </c>
      <c r="C265" s="8">
        <v>48.23</v>
      </c>
      <c r="D265" s="8">
        <f t="shared" si="11"/>
        <v>6.0400000000000063</v>
      </c>
      <c r="J265" s="4">
        <v>42979</v>
      </c>
      <c r="K265" s="6">
        <v>-1.25</v>
      </c>
      <c r="L265" s="6">
        <v>-2.259999999999998</v>
      </c>
      <c r="M265" s="6">
        <v>-2.759999999999998</v>
      </c>
      <c r="N265" s="4">
        <v>42990</v>
      </c>
      <c r="O265" s="6">
        <v>0.3300000000000054</v>
      </c>
      <c r="P265" s="6">
        <v>0.28000000000000114</v>
      </c>
      <c r="Q265" s="6">
        <v>5.0000000000004263E-2</v>
      </c>
      <c r="R265" s="4">
        <v>42990</v>
      </c>
      <c r="S265" s="8">
        <v>6.0400000000000063</v>
      </c>
      <c r="T265" s="8">
        <v>2.1500000000000057</v>
      </c>
      <c r="U265" s="8">
        <v>4.7000000000000028</v>
      </c>
      <c r="V265" s="4">
        <v>42979</v>
      </c>
      <c r="W265" s="8">
        <v>174.68</v>
      </c>
      <c r="X265" s="8">
        <v>174.79</v>
      </c>
      <c r="Y265" s="6">
        <v>26.125</v>
      </c>
      <c r="Z265" s="6">
        <v>25.911000000000001</v>
      </c>
      <c r="AA265" s="4">
        <v>42990</v>
      </c>
      <c r="AB265" s="6">
        <v>518</v>
      </c>
      <c r="AC265" s="7">
        <v>14.481999999999999</v>
      </c>
      <c r="AD265" s="4">
        <v>42989</v>
      </c>
      <c r="AE265" s="8">
        <v>17.63</v>
      </c>
      <c r="AF265" s="8">
        <v>14.313000000000001</v>
      </c>
      <c r="AG265" s="8">
        <v>22.619</v>
      </c>
      <c r="AH265" s="7">
        <v>23.29</v>
      </c>
      <c r="AI265" s="7"/>
      <c r="AJ265" s="7"/>
      <c r="AK265" s="7"/>
      <c r="AL265" s="7"/>
      <c r="AM265" s="7"/>
      <c r="AN265" s="7"/>
      <c r="AO265" s="7"/>
      <c r="AP265" s="7"/>
      <c r="CO265" s="4">
        <v>43095</v>
      </c>
      <c r="CP265" s="3">
        <v>134.70566666666664</v>
      </c>
      <c r="CU265" s="4">
        <v>42984</v>
      </c>
      <c r="CV265" s="8">
        <v>78.78</v>
      </c>
      <c r="CW265" s="8">
        <v>35.32</v>
      </c>
      <c r="CX265" s="8">
        <v>111.79</v>
      </c>
      <c r="CY265" s="8">
        <v>32.54</v>
      </c>
      <c r="CZ265" s="8">
        <v>14.67</v>
      </c>
      <c r="DA265" s="4">
        <v>42979</v>
      </c>
      <c r="DB265" s="7">
        <v>34.33</v>
      </c>
      <c r="DC265" s="7">
        <v>130.63999999999999</v>
      </c>
      <c r="DD265" s="7">
        <v>85.65</v>
      </c>
      <c r="DE265" s="7">
        <v>39.479999999999997</v>
      </c>
      <c r="DF265" s="7">
        <v>41.49</v>
      </c>
      <c r="DG265" s="7">
        <v>44.24</v>
      </c>
      <c r="DH265" s="4">
        <v>42979</v>
      </c>
      <c r="DI265" s="8">
        <v>69.2</v>
      </c>
      <c r="DJ265" s="8">
        <v>84.43</v>
      </c>
      <c r="DK265" s="8">
        <v>54.28</v>
      </c>
      <c r="DL265" s="8">
        <v>24.79</v>
      </c>
      <c r="DM265" s="207">
        <v>95.48</v>
      </c>
      <c r="DN265" s="4">
        <v>42985</v>
      </c>
      <c r="DO265" s="8">
        <v>14.65</v>
      </c>
      <c r="DP265" s="8">
        <v>44.335000000000001</v>
      </c>
      <c r="DQ265" s="8">
        <v>14.135</v>
      </c>
      <c r="DR265" s="8">
        <v>13.55</v>
      </c>
    </row>
    <row r="266" spans="1:122" ht="15.75" customHeight="1">
      <c r="A266" s="4">
        <v>42989</v>
      </c>
      <c r="B266" s="8">
        <v>53.84</v>
      </c>
      <c r="C266" s="8">
        <v>48.07</v>
      </c>
      <c r="D266" s="8">
        <f t="shared" si="11"/>
        <v>5.7700000000000031</v>
      </c>
      <c r="J266" s="4">
        <v>42978</v>
      </c>
      <c r="K266" s="6">
        <v>-1.3300000000000054</v>
      </c>
      <c r="L266" s="6">
        <v>-2.2700000000000031</v>
      </c>
      <c r="M266" s="6">
        <v>-2.720000000000006</v>
      </c>
      <c r="N266" s="4">
        <v>42989</v>
      </c>
      <c r="O266" s="6">
        <v>0.20000000000000284</v>
      </c>
      <c r="P266" s="6">
        <v>8.00000000000054E-2</v>
      </c>
      <c r="Q266" s="6">
        <v>-0.1699999999999946</v>
      </c>
      <c r="R266" s="4">
        <v>42989</v>
      </c>
      <c r="S266" s="8">
        <v>5.7700000000000031</v>
      </c>
      <c r="T266" s="8">
        <v>1.5900000000000034</v>
      </c>
      <c r="U266" s="8">
        <v>4.6499999999999986</v>
      </c>
      <c r="V266" s="4">
        <v>42978</v>
      </c>
      <c r="W266" s="8">
        <v>175.75</v>
      </c>
      <c r="X266" s="8">
        <v>213.99</v>
      </c>
      <c r="Y266" s="6">
        <v>25.93</v>
      </c>
      <c r="Z266" s="6">
        <v>27.495999999999999</v>
      </c>
      <c r="AA266" s="4">
        <v>42989</v>
      </c>
      <c r="AB266" s="6">
        <v>516.75</v>
      </c>
      <c r="AC266" s="7">
        <v>15.367000000000001</v>
      </c>
      <c r="AD266" s="4">
        <v>42986</v>
      </c>
      <c r="AE266" s="8">
        <v>19.3</v>
      </c>
      <c r="AF266" s="8">
        <v>15.689</v>
      </c>
      <c r="AG266" s="8">
        <v>24.3</v>
      </c>
      <c r="AH266" s="7">
        <v>22.422999999999998</v>
      </c>
      <c r="AI266" s="7"/>
      <c r="AJ266" s="7"/>
      <c r="AK266" s="7"/>
      <c r="AL266" s="7"/>
      <c r="AM266" s="7"/>
      <c r="AN266" s="7"/>
      <c r="AO266" s="7"/>
      <c r="AP266" s="7"/>
      <c r="CO266" s="4">
        <v>43094</v>
      </c>
      <c r="CP266" s="3">
        <v>133.96013333333332</v>
      </c>
      <c r="CU266" s="4">
        <v>42983</v>
      </c>
      <c r="CV266" s="8">
        <v>77.180000000000007</v>
      </c>
      <c r="CW266" s="8">
        <v>34.950000000000003</v>
      </c>
      <c r="CX266" s="8">
        <v>109.44</v>
      </c>
      <c r="CY266" s="8">
        <v>31.83</v>
      </c>
      <c r="CZ266" s="8">
        <v>14.65</v>
      </c>
      <c r="DA266" s="4">
        <v>42978</v>
      </c>
      <c r="DB266" s="7">
        <v>33.92</v>
      </c>
      <c r="DC266" s="7">
        <v>129.65</v>
      </c>
      <c r="DD266" s="7">
        <v>84.99</v>
      </c>
      <c r="DE266" s="7">
        <v>38.840000000000003</v>
      </c>
      <c r="DF266" s="7">
        <v>40.93</v>
      </c>
      <c r="DG266" s="7">
        <v>43.66</v>
      </c>
      <c r="DH266" s="4">
        <v>42978</v>
      </c>
      <c r="DI266" s="8">
        <v>68.099999999999994</v>
      </c>
      <c r="DJ266" s="8">
        <v>83.81</v>
      </c>
      <c r="DK266" s="8">
        <v>52.45</v>
      </c>
      <c r="DL266" s="8">
        <v>23.68</v>
      </c>
      <c r="DM266" s="207">
        <v>95.05</v>
      </c>
      <c r="DN266" s="4">
        <v>42984</v>
      </c>
      <c r="DO266" s="8">
        <v>14.71</v>
      </c>
      <c r="DP266" s="8">
        <v>44.03</v>
      </c>
      <c r="DQ266" s="8">
        <v>14.105</v>
      </c>
      <c r="DR266" s="8">
        <v>13.48</v>
      </c>
    </row>
    <row r="267" spans="1:122" ht="15.75" customHeight="1">
      <c r="A267" s="4">
        <v>42986</v>
      </c>
      <c r="B267" s="8">
        <v>53.78</v>
      </c>
      <c r="C267" s="8">
        <v>47.48</v>
      </c>
      <c r="D267" s="8">
        <f t="shared" si="11"/>
        <v>6.3000000000000043</v>
      </c>
      <c r="J267" s="4">
        <v>42977</v>
      </c>
      <c r="K267" s="6">
        <v>-0.97999999999999687</v>
      </c>
      <c r="L267" s="6">
        <v>-1.6899999999999977</v>
      </c>
      <c r="M267" s="6">
        <v>-2.2299999999999969</v>
      </c>
      <c r="N267" s="4">
        <v>42986</v>
      </c>
      <c r="O267" s="6">
        <v>0.31000000000000227</v>
      </c>
      <c r="P267" s="6">
        <v>0.28000000000000114</v>
      </c>
      <c r="Q267" s="6">
        <v>3.0000000000001137E-2</v>
      </c>
      <c r="R267" s="4">
        <v>42986</v>
      </c>
      <c r="S267" s="8">
        <v>6.3000000000000043</v>
      </c>
      <c r="T267" s="8">
        <v>0.60000000000000142</v>
      </c>
      <c r="U267" s="8">
        <v>5</v>
      </c>
      <c r="V267" s="4">
        <v>42977</v>
      </c>
      <c r="W267" s="8">
        <v>167.38</v>
      </c>
      <c r="X267" s="8">
        <v>188.47</v>
      </c>
      <c r="Y267" s="6">
        <v>23.567</v>
      </c>
      <c r="Z267" s="6">
        <v>22.815000000000001</v>
      </c>
      <c r="AA267" s="4">
        <v>42986</v>
      </c>
      <c r="AB267" s="6">
        <v>524</v>
      </c>
      <c r="AC267" s="7">
        <v>14.57</v>
      </c>
      <c r="AD267" s="4">
        <v>42985</v>
      </c>
      <c r="AE267" s="8">
        <v>20.059999999999999</v>
      </c>
      <c r="AF267" s="8">
        <v>15.815</v>
      </c>
      <c r="AG267" s="8">
        <v>24.312999999999999</v>
      </c>
      <c r="AH267" s="7">
        <v>22.324999999999999</v>
      </c>
      <c r="AI267" s="7"/>
      <c r="AJ267" s="7"/>
      <c r="AK267" s="7"/>
      <c r="AL267" s="7"/>
      <c r="AM267" s="7"/>
      <c r="AN267" s="7"/>
      <c r="AO267" s="7"/>
      <c r="AP267" s="7"/>
      <c r="CO267" s="4">
        <v>43093</v>
      </c>
      <c r="CP267" s="3">
        <v>133.17006666666668</v>
      </c>
      <c r="CU267" s="4">
        <v>42979</v>
      </c>
      <c r="CV267" s="8">
        <v>76.569999999999993</v>
      </c>
      <c r="CW267" s="8">
        <v>34.770000000000003</v>
      </c>
      <c r="CX267" s="8">
        <v>108.76</v>
      </c>
      <c r="CY267" s="8">
        <v>31.91</v>
      </c>
      <c r="CZ267" s="8">
        <v>14.68</v>
      </c>
      <c r="DA267" s="4">
        <v>42977</v>
      </c>
      <c r="DB267" s="7">
        <v>33.1</v>
      </c>
      <c r="DC267" s="7">
        <v>128.80000000000001</v>
      </c>
      <c r="DD267" s="7">
        <v>83.67</v>
      </c>
      <c r="DE267" s="7">
        <v>38.369999999999997</v>
      </c>
      <c r="DF267" s="7">
        <v>40.520000000000003</v>
      </c>
      <c r="DG267" s="7">
        <v>43.41</v>
      </c>
      <c r="DH267" s="4">
        <v>42977</v>
      </c>
      <c r="DI267" s="8">
        <v>68.41</v>
      </c>
      <c r="DJ267" s="8">
        <v>83.6</v>
      </c>
      <c r="DK267" s="8">
        <v>52.33</v>
      </c>
      <c r="DL267" s="8">
        <v>23.82</v>
      </c>
      <c r="DM267" s="207">
        <v>93.95</v>
      </c>
      <c r="DN267" s="4">
        <v>42983</v>
      </c>
      <c r="DO267" s="8">
        <v>14.71</v>
      </c>
      <c r="DP267" s="8">
        <v>43.89</v>
      </c>
      <c r="DQ267" s="8">
        <v>14.195</v>
      </c>
      <c r="DR267" s="8">
        <v>13.39</v>
      </c>
    </row>
    <row r="268" spans="1:122" ht="15.75" customHeight="1">
      <c r="A268" s="4">
        <v>42985</v>
      </c>
      <c r="B268" s="8">
        <v>54.49</v>
      </c>
      <c r="C268" s="8">
        <v>49.09</v>
      </c>
      <c r="D268" s="8">
        <f t="shared" si="11"/>
        <v>5.3999999999999986</v>
      </c>
      <c r="J268" s="4">
        <v>42976</v>
      </c>
      <c r="K268" s="6">
        <v>-1.0100000000000051</v>
      </c>
      <c r="L268" s="6">
        <v>-1.7800000000000011</v>
      </c>
      <c r="M268" s="6">
        <v>-2.3100000000000023</v>
      </c>
      <c r="N268" s="4">
        <v>42985</v>
      </c>
      <c r="O268" s="6">
        <v>0.23000000000000398</v>
      </c>
      <c r="P268" s="6">
        <v>0.14000000000000057</v>
      </c>
      <c r="Q268" s="6">
        <v>-7.0000000000000284E-2</v>
      </c>
      <c r="R268" s="4">
        <v>42985</v>
      </c>
      <c r="S268" s="8">
        <v>5.3999999999999986</v>
      </c>
      <c r="T268" s="8">
        <v>1.3100000000000023</v>
      </c>
      <c r="U268" s="8">
        <v>4.25</v>
      </c>
      <c r="V268" s="4">
        <v>42976</v>
      </c>
      <c r="W268" s="8">
        <v>166.55</v>
      </c>
      <c r="X268" s="8">
        <v>178.33</v>
      </c>
      <c r="Y268" s="6">
        <v>23.027999999999999</v>
      </c>
      <c r="Z268" s="6">
        <v>20.84</v>
      </c>
      <c r="AA268" s="4">
        <v>42985</v>
      </c>
      <c r="AB268" s="6">
        <v>523.25</v>
      </c>
      <c r="AC268" s="7">
        <v>14.558</v>
      </c>
      <c r="AD268" s="4">
        <v>42984</v>
      </c>
      <c r="AE268" s="8">
        <v>19.190000000000001</v>
      </c>
      <c r="AF268" s="8">
        <v>16.529</v>
      </c>
      <c r="AG268" s="8">
        <v>23.34</v>
      </c>
      <c r="AH268" s="7">
        <v>23.387</v>
      </c>
      <c r="AI268" s="7"/>
      <c r="AJ268" s="7"/>
      <c r="AK268" s="7"/>
      <c r="AL268" s="7"/>
      <c r="AM268" s="7"/>
      <c r="AN268" s="7"/>
      <c r="AO268" s="7"/>
      <c r="AP268" s="7"/>
      <c r="CO268" s="4">
        <v>43092</v>
      </c>
      <c r="CP268" s="3">
        <v>132.19820000000001</v>
      </c>
      <c r="CU268" s="4">
        <v>42978</v>
      </c>
      <c r="CV268" s="8">
        <v>76.33</v>
      </c>
      <c r="CW268" s="8">
        <v>34.729999999999997</v>
      </c>
      <c r="CX268" s="8">
        <v>107.62</v>
      </c>
      <c r="CY268" s="8">
        <v>31.33</v>
      </c>
      <c r="CZ268" s="8">
        <v>14.61</v>
      </c>
      <c r="DA268" s="4">
        <v>42976</v>
      </c>
      <c r="DB268" s="7">
        <v>33.01</v>
      </c>
      <c r="DC268" s="7">
        <v>127.96</v>
      </c>
      <c r="DD268" s="7">
        <v>83.15</v>
      </c>
      <c r="DE268" s="7">
        <v>38.869999999999997</v>
      </c>
      <c r="DF268" s="7">
        <v>40.71</v>
      </c>
      <c r="DG268" s="7">
        <v>42.85</v>
      </c>
      <c r="DH268" s="4">
        <v>42976</v>
      </c>
      <c r="DI268" s="8">
        <v>67.92</v>
      </c>
      <c r="DJ268" s="8">
        <v>83.5</v>
      </c>
      <c r="DK268" s="8">
        <v>51.43</v>
      </c>
      <c r="DL268" s="8">
        <v>22.82</v>
      </c>
      <c r="DM268" s="207">
        <v>93.43</v>
      </c>
      <c r="DN268" s="4">
        <v>42982</v>
      </c>
      <c r="DO268" s="8">
        <v>14.445</v>
      </c>
      <c r="DP268" s="8">
        <v>43.72</v>
      </c>
      <c r="DQ268" s="8">
        <v>14.05</v>
      </c>
      <c r="DR268" s="8">
        <v>13.33</v>
      </c>
    </row>
    <row r="269" spans="1:122" ht="15.75" customHeight="1">
      <c r="A269" s="4">
        <v>42984</v>
      </c>
      <c r="B269" s="8">
        <v>54.2</v>
      </c>
      <c r="C269" s="8">
        <v>49.16</v>
      </c>
      <c r="D269" s="8">
        <f t="shared" si="11"/>
        <v>5.0400000000000063</v>
      </c>
      <c r="J269" s="4">
        <v>42975</v>
      </c>
      <c r="K269" s="6">
        <v>-0.70000000000000284</v>
      </c>
      <c r="L269" s="6">
        <v>-1.3100000000000023</v>
      </c>
      <c r="M269" s="6">
        <v>-1.7899999999999991</v>
      </c>
      <c r="N269" s="4">
        <v>42984</v>
      </c>
      <c r="O269" s="6">
        <v>0.15000000000000568</v>
      </c>
      <c r="P269" s="6">
        <v>-9.9999999999980105E-3</v>
      </c>
      <c r="Q269" s="6">
        <v>-0.21999999999999886</v>
      </c>
      <c r="R269" s="4">
        <v>42984</v>
      </c>
      <c r="S269" s="8">
        <v>5.0400000000000063</v>
      </c>
      <c r="T269" s="8">
        <v>1.8000000000000043</v>
      </c>
      <c r="U269" s="8">
        <v>4.1500000000000057</v>
      </c>
      <c r="V269" s="4">
        <v>42975</v>
      </c>
      <c r="W269" s="8">
        <v>163.52000000000001</v>
      </c>
      <c r="X269" s="8">
        <v>171.23</v>
      </c>
      <c r="Y269" s="6">
        <v>21.928000000000001</v>
      </c>
      <c r="Z269" s="6">
        <v>19.425000000000001</v>
      </c>
      <c r="AA269" s="4">
        <v>42984</v>
      </c>
      <c r="AB269" s="6">
        <v>520</v>
      </c>
      <c r="AC269" s="7">
        <v>14.774000000000001</v>
      </c>
      <c r="AD269" s="4">
        <v>42983</v>
      </c>
      <c r="AE269" s="8">
        <v>22.11</v>
      </c>
      <c r="AF269" s="8">
        <v>17.25</v>
      </c>
      <c r="AG269" s="8">
        <v>26.012</v>
      </c>
      <c r="AH269" s="7">
        <v>25.981999999999999</v>
      </c>
      <c r="AI269" s="7"/>
      <c r="AJ269" s="7"/>
      <c r="AK269" s="7"/>
      <c r="AL269" s="7"/>
      <c r="AM269" s="7"/>
      <c r="AN269" s="7"/>
      <c r="AO269" s="7"/>
      <c r="AP269" s="7"/>
      <c r="CO269" s="4">
        <v>43091</v>
      </c>
      <c r="CP269" s="3">
        <v>131.67973333333333</v>
      </c>
      <c r="CU269" s="4">
        <v>42977</v>
      </c>
      <c r="CV269" s="8">
        <v>76.099999999999994</v>
      </c>
      <c r="CW269" s="8">
        <v>34.369999999999997</v>
      </c>
      <c r="CX269" s="8">
        <v>107.73</v>
      </c>
      <c r="CY269" s="8">
        <v>31.19</v>
      </c>
      <c r="CZ269" s="8">
        <v>14.51</v>
      </c>
      <c r="DA269" s="4">
        <v>42975</v>
      </c>
      <c r="DB269" s="7">
        <v>33.049999999999997</v>
      </c>
      <c r="DC269" s="7">
        <v>128.46</v>
      </c>
      <c r="DD269" s="7">
        <v>83.4</v>
      </c>
      <c r="DE269" s="7">
        <v>39.35</v>
      </c>
      <c r="DF269" s="7">
        <v>41.27</v>
      </c>
      <c r="DG269" s="7">
        <v>43.05</v>
      </c>
      <c r="DH269" s="4">
        <v>42975</v>
      </c>
      <c r="DI269" s="8">
        <v>68.42</v>
      </c>
      <c r="DJ269" s="8">
        <v>83.65</v>
      </c>
      <c r="DK269" s="8">
        <v>52.52</v>
      </c>
      <c r="DL269" s="8">
        <v>22.71</v>
      </c>
      <c r="DM269" s="207">
        <v>92.75</v>
      </c>
      <c r="DN269" s="4">
        <v>42979</v>
      </c>
      <c r="DO269" s="8">
        <v>14.53</v>
      </c>
      <c r="DP269" s="8">
        <v>43.805</v>
      </c>
      <c r="DQ269" s="8">
        <v>14.04</v>
      </c>
      <c r="DR269" s="8">
        <v>13.31</v>
      </c>
    </row>
    <row r="270" spans="1:122" ht="15.75" customHeight="1">
      <c r="A270" s="4">
        <v>42983</v>
      </c>
      <c r="B270" s="8">
        <v>53.38</v>
      </c>
      <c r="C270" s="8">
        <v>48.66</v>
      </c>
      <c r="D270" s="8">
        <f t="shared" si="11"/>
        <v>4.720000000000006</v>
      </c>
      <c r="J270" s="4">
        <v>42972</v>
      </c>
      <c r="K270" s="6">
        <v>-0.47000000000000597</v>
      </c>
      <c r="L270" s="6">
        <v>-0.96000000000000085</v>
      </c>
      <c r="M270" s="6">
        <v>-1.2800000000000011</v>
      </c>
      <c r="N270" s="4">
        <v>42983</v>
      </c>
      <c r="O270" s="6">
        <v>-2.9999999999994031E-2</v>
      </c>
      <c r="P270" s="6">
        <v>-0.26999999999999602</v>
      </c>
      <c r="Q270" s="6">
        <v>-0.59999999999999432</v>
      </c>
      <c r="R270" s="4">
        <v>42983</v>
      </c>
      <c r="S270" s="8">
        <v>4.720000000000006</v>
      </c>
      <c r="T270" s="8">
        <v>2.230000000000004</v>
      </c>
      <c r="U270" s="8">
        <v>3.9000000000000057</v>
      </c>
      <c r="V270" s="4">
        <v>42972</v>
      </c>
      <c r="W270" s="8">
        <v>162.22999999999999</v>
      </c>
      <c r="X270" s="8">
        <v>166.66</v>
      </c>
      <c r="Y270" s="6">
        <v>20.398</v>
      </c>
      <c r="Z270" s="6">
        <v>17.071999999999999</v>
      </c>
      <c r="AA270" s="4">
        <v>42983</v>
      </c>
      <c r="AB270" s="6">
        <v>515.25</v>
      </c>
      <c r="AC270" s="7">
        <v>14.371</v>
      </c>
      <c r="AD270" s="4">
        <v>42979</v>
      </c>
      <c r="AE270" s="8">
        <v>25.63</v>
      </c>
      <c r="AF270" s="8">
        <v>18.370999999999999</v>
      </c>
      <c r="AG270" s="8">
        <v>29.834</v>
      </c>
      <c r="AH270" s="7">
        <v>26.974</v>
      </c>
      <c r="AI270" s="7"/>
      <c r="AJ270" s="7"/>
      <c r="AK270" s="7"/>
      <c r="AL270" s="7"/>
      <c r="AM270" s="7"/>
      <c r="AN270" s="7"/>
      <c r="AO270" s="7"/>
      <c r="AP270" s="7"/>
      <c r="CO270" s="4">
        <v>43090</v>
      </c>
      <c r="CP270" s="3">
        <v>130.71093333333334</v>
      </c>
      <c r="CU270" s="4">
        <v>42976</v>
      </c>
      <c r="CV270" s="8">
        <v>76.45</v>
      </c>
      <c r="CW270" s="8">
        <v>34.369999999999997</v>
      </c>
      <c r="CX270" s="8">
        <v>107.86</v>
      </c>
      <c r="CY270" s="8">
        <v>31.53</v>
      </c>
      <c r="CZ270" s="8">
        <v>14.55</v>
      </c>
      <c r="DA270" s="4">
        <v>42972</v>
      </c>
      <c r="DB270" s="7">
        <v>33.630000000000003</v>
      </c>
      <c r="DC270" s="7">
        <v>129.19999999999999</v>
      </c>
      <c r="DD270" s="7">
        <v>84.51</v>
      </c>
      <c r="DE270" s="7">
        <v>40.06</v>
      </c>
      <c r="DF270" s="7">
        <v>42.36</v>
      </c>
      <c r="DG270" s="7">
        <v>43.58</v>
      </c>
      <c r="DH270" s="4">
        <v>42972</v>
      </c>
      <c r="DI270" s="8">
        <v>67.67</v>
      </c>
      <c r="DJ270" s="8">
        <v>83.42</v>
      </c>
      <c r="DK270" s="8">
        <v>51.72</v>
      </c>
      <c r="DL270" s="8">
        <v>20.97</v>
      </c>
      <c r="DM270" s="207">
        <v>92.83</v>
      </c>
      <c r="DN270" s="4">
        <v>42978</v>
      </c>
      <c r="DO270" s="8">
        <v>14.43</v>
      </c>
      <c r="DP270" s="8">
        <v>43.445</v>
      </c>
      <c r="DQ270" s="8">
        <v>13.91</v>
      </c>
      <c r="DR270" s="8">
        <v>13.17</v>
      </c>
    </row>
    <row r="271" spans="1:122" ht="15.75" customHeight="1">
      <c r="A271" s="4">
        <v>42982</v>
      </c>
      <c r="B271" s="8">
        <v>52.34</v>
      </c>
      <c r="C271" s="8"/>
      <c r="D271" s="8"/>
      <c r="J271" s="4">
        <v>42971</v>
      </c>
      <c r="K271" s="6">
        <v>-0.49000000000000199</v>
      </c>
      <c r="L271" s="6">
        <v>-0.96999999999999886</v>
      </c>
      <c r="M271" s="6">
        <v>-1.3400000000000034</v>
      </c>
      <c r="N271" s="4">
        <v>42982</v>
      </c>
      <c r="O271" s="6">
        <v>-0.12999999999999545</v>
      </c>
      <c r="P271" s="6">
        <v>-0.42999999999999972</v>
      </c>
      <c r="Q271" s="6">
        <v>-0.86999999999999744</v>
      </c>
      <c r="R271" s="4">
        <v>42982</v>
      </c>
      <c r="T271" s="8">
        <v>1.3400000000000034</v>
      </c>
      <c r="U271" s="8"/>
      <c r="V271" s="4">
        <v>42971</v>
      </c>
      <c r="W271" s="8">
        <v>162.1</v>
      </c>
      <c r="X271" s="8">
        <v>166.41</v>
      </c>
      <c r="Y271" s="6">
        <v>20.753</v>
      </c>
      <c r="Z271" s="6">
        <v>17.59</v>
      </c>
      <c r="AA271" s="4">
        <v>42982</v>
      </c>
      <c r="AB271" s="6">
        <v>503.25</v>
      </c>
      <c r="AC271" s="7">
        <v>15.236000000000001</v>
      </c>
      <c r="AD271" s="4">
        <v>42978</v>
      </c>
      <c r="AE271" s="8">
        <v>27.91</v>
      </c>
      <c r="AF271" s="8">
        <v>18.861999999999998</v>
      </c>
      <c r="AG271" s="8">
        <v>31.908999999999999</v>
      </c>
      <c r="AH271" s="7">
        <v>23.065999999999999</v>
      </c>
      <c r="AI271" s="7"/>
      <c r="AJ271" s="7"/>
      <c r="AK271" s="7"/>
      <c r="AL271" s="7"/>
      <c r="AM271" s="7"/>
      <c r="AN271" s="7"/>
      <c r="AO271" s="7"/>
      <c r="AP271" s="7"/>
      <c r="CO271" s="4">
        <v>43089</v>
      </c>
      <c r="CP271" s="3">
        <v>130.19200000000001</v>
      </c>
      <c r="CU271" s="4">
        <v>42975</v>
      </c>
      <c r="CV271" s="8">
        <v>76.47</v>
      </c>
      <c r="CW271" s="8">
        <v>34.47</v>
      </c>
      <c r="CX271" s="8">
        <v>107.76</v>
      </c>
      <c r="CY271" s="8">
        <v>31.16</v>
      </c>
      <c r="CZ271" s="8">
        <v>14.43</v>
      </c>
      <c r="DA271" s="4">
        <v>42971</v>
      </c>
      <c r="DB271" s="7">
        <v>33.42</v>
      </c>
      <c r="DC271" s="7">
        <v>128.41</v>
      </c>
      <c r="DD271" s="7">
        <v>84.62</v>
      </c>
      <c r="DE271" s="7">
        <v>40.03</v>
      </c>
      <c r="DF271" s="7">
        <v>42.65</v>
      </c>
      <c r="DG271" s="7">
        <v>43.3</v>
      </c>
      <c r="DH271" s="4">
        <v>42971</v>
      </c>
      <c r="DI271" s="8">
        <v>67.44</v>
      </c>
      <c r="DJ271" s="8">
        <v>83.87</v>
      </c>
      <c r="DK271" s="8">
        <v>51.13</v>
      </c>
      <c r="DL271" s="8">
        <v>20.3</v>
      </c>
      <c r="DM271" s="207">
        <v>92.72</v>
      </c>
      <c r="DN271" s="4">
        <v>42977</v>
      </c>
      <c r="DO271" s="8">
        <v>14.185</v>
      </c>
      <c r="DP271" s="8">
        <v>43.234999999999999</v>
      </c>
      <c r="DQ271" s="8">
        <v>13.935</v>
      </c>
      <c r="DR271" s="8">
        <v>13.14</v>
      </c>
    </row>
    <row r="272" spans="1:122" ht="15.75" customHeight="1">
      <c r="A272" s="4">
        <v>42979</v>
      </c>
      <c r="B272" s="8">
        <v>52.75</v>
      </c>
      <c r="C272" s="8">
        <v>47.29</v>
      </c>
      <c r="D272" s="8">
        <f t="shared" ref="D272:D314" si="12">B272-C272</f>
        <v>5.4600000000000009</v>
      </c>
      <c r="J272" s="4">
        <v>42970</v>
      </c>
      <c r="K272" s="6">
        <v>-0.39000000000000057</v>
      </c>
      <c r="L272" s="6">
        <v>-0.81000000000000227</v>
      </c>
      <c r="M272" s="6">
        <v>-1.0400000000000063</v>
      </c>
      <c r="N272" s="4">
        <v>42979</v>
      </c>
      <c r="O272" s="6">
        <v>-0.14000000000000057</v>
      </c>
      <c r="P272" s="6">
        <v>-0.43999999999999773</v>
      </c>
      <c r="Q272" s="6">
        <v>-0.90999999999999659</v>
      </c>
      <c r="R272" s="4">
        <v>42979</v>
      </c>
      <c r="S272" s="8">
        <v>5.4600000000000009</v>
      </c>
      <c r="T272" s="8">
        <v>1.8900000000000006</v>
      </c>
      <c r="U272" s="8">
        <v>4.2000000000000028</v>
      </c>
      <c r="V272" s="4">
        <v>42970</v>
      </c>
      <c r="W272" s="8">
        <v>162.44</v>
      </c>
      <c r="X272" s="8">
        <v>161.88999999999999</v>
      </c>
      <c r="Y272" s="6">
        <v>20</v>
      </c>
      <c r="Z272" s="6">
        <v>15.757999999999999</v>
      </c>
      <c r="AA272" s="4">
        <v>42979</v>
      </c>
      <c r="AB272" s="6">
        <v>509.25</v>
      </c>
      <c r="AC272" s="7">
        <v>13.818</v>
      </c>
      <c r="AD272" s="4">
        <v>42977</v>
      </c>
      <c r="AE272" s="8">
        <v>24.49</v>
      </c>
      <c r="AF272" s="8">
        <v>17.800999999999998</v>
      </c>
      <c r="AG272" s="8">
        <v>28.491</v>
      </c>
      <c r="AH272" s="7">
        <v>21.568999999999999</v>
      </c>
      <c r="AI272" s="7"/>
      <c r="AJ272" s="7"/>
      <c r="AK272" s="7"/>
      <c r="AL272" s="7"/>
      <c r="AM272" s="7"/>
      <c r="AN272" s="7"/>
      <c r="AO272" s="7"/>
      <c r="AP272" s="7"/>
      <c r="CO272" s="4">
        <v>43088</v>
      </c>
      <c r="CP272" s="3">
        <v>129.91460000000001</v>
      </c>
      <c r="CU272" s="4">
        <v>42972</v>
      </c>
      <c r="CV272" s="8">
        <v>76.72</v>
      </c>
      <c r="CW272" s="8">
        <v>34.54</v>
      </c>
      <c r="CX272" s="8">
        <v>108.23</v>
      </c>
      <c r="CY272" s="8">
        <v>31.39</v>
      </c>
      <c r="CZ272" s="8">
        <v>14.46</v>
      </c>
      <c r="DA272" s="4">
        <v>42970</v>
      </c>
      <c r="DB272" s="7">
        <v>33.49</v>
      </c>
      <c r="DC272" s="7">
        <v>129.71</v>
      </c>
      <c r="DD272" s="7">
        <v>85.11</v>
      </c>
      <c r="DE272" s="7">
        <v>40.24</v>
      </c>
      <c r="DF272" s="7">
        <v>42.98</v>
      </c>
      <c r="DG272" s="7">
        <v>43.69</v>
      </c>
      <c r="DH272" s="4">
        <v>42970</v>
      </c>
      <c r="DI272" s="8">
        <v>65.709999999999994</v>
      </c>
      <c r="DJ272" s="8">
        <v>82.36</v>
      </c>
      <c r="DK272" s="8">
        <v>50.17</v>
      </c>
      <c r="DL272" s="8">
        <v>19.95</v>
      </c>
      <c r="DM272" s="207">
        <v>93.37</v>
      </c>
      <c r="DN272" s="4">
        <v>42976</v>
      </c>
      <c r="DO272" s="8">
        <v>13.96</v>
      </c>
      <c r="DP272" s="8">
        <v>42.954999999999998</v>
      </c>
      <c r="DQ272" s="8">
        <v>13.82</v>
      </c>
      <c r="DR272" s="8">
        <v>13.11</v>
      </c>
    </row>
    <row r="273" spans="1:122" ht="15.75" customHeight="1">
      <c r="A273" s="4">
        <v>42978</v>
      </c>
      <c r="B273" s="8">
        <v>52.38</v>
      </c>
      <c r="C273" s="8">
        <v>47.23</v>
      </c>
      <c r="D273" s="8">
        <f t="shared" si="12"/>
        <v>5.1500000000000057</v>
      </c>
      <c r="J273" s="4">
        <v>42969</v>
      </c>
      <c r="K273" s="6">
        <v>-0.38000000000000256</v>
      </c>
      <c r="L273" s="6">
        <v>-0.82999999999999829</v>
      </c>
      <c r="M273" s="6">
        <v>-1.1799999999999997</v>
      </c>
      <c r="N273" s="4">
        <v>42978</v>
      </c>
      <c r="O273" s="6">
        <v>-0.46000000000000085</v>
      </c>
      <c r="P273" s="6">
        <v>-0.72999999999999687</v>
      </c>
      <c r="Q273" s="6">
        <v>-1.1999999999999957</v>
      </c>
      <c r="R273" s="4">
        <v>42978</v>
      </c>
      <c r="S273" s="8">
        <v>5.1500000000000057</v>
      </c>
      <c r="T273" s="8">
        <v>2.7100000000000009</v>
      </c>
      <c r="U273" s="8">
        <v>4</v>
      </c>
      <c r="V273" s="4">
        <v>42969</v>
      </c>
      <c r="W273" s="8">
        <v>159.12</v>
      </c>
      <c r="X273" s="8">
        <v>159.08000000000001</v>
      </c>
      <c r="Y273" s="6">
        <v>19.215</v>
      </c>
      <c r="Z273" s="6">
        <v>15.233000000000001</v>
      </c>
      <c r="AA273" s="4">
        <v>42978</v>
      </c>
      <c r="AB273" s="6">
        <v>503.25</v>
      </c>
      <c r="AC273" s="7">
        <v>15.449</v>
      </c>
      <c r="AD273" s="4">
        <v>42976</v>
      </c>
      <c r="AE273" s="8">
        <v>20.86</v>
      </c>
      <c r="AF273" s="8">
        <v>14.491</v>
      </c>
      <c r="AG273" s="8">
        <v>24.859000000000002</v>
      </c>
      <c r="AH273" s="7">
        <v>20.259</v>
      </c>
      <c r="AI273" s="7"/>
      <c r="AJ273" s="7"/>
      <c r="AK273" s="7"/>
      <c r="AL273" s="7"/>
      <c r="AM273" s="7"/>
      <c r="AN273" s="7"/>
      <c r="AO273" s="7"/>
      <c r="AP273" s="7"/>
      <c r="CO273" s="4">
        <v>43087</v>
      </c>
      <c r="CP273" s="3">
        <v>129.80606666666665</v>
      </c>
      <c r="CU273" s="4">
        <v>42971</v>
      </c>
      <c r="CV273" s="8">
        <v>76.33</v>
      </c>
      <c r="CW273" s="8">
        <v>34.18</v>
      </c>
      <c r="CX273" s="8">
        <v>107.44</v>
      </c>
      <c r="CY273" s="8">
        <v>31.3</v>
      </c>
      <c r="CZ273" s="8">
        <v>14.39</v>
      </c>
      <c r="DA273" s="4">
        <v>42969</v>
      </c>
      <c r="DB273" s="7">
        <v>32.96</v>
      </c>
      <c r="DC273" s="7">
        <v>128.06</v>
      </c>
      <c r="DD273" s="7">
        <v>84.24</v>
      </c>
      <c r="DE273" s="7">
        <v>39.89</v>
      </c>
      <c r="DF273" s="7">
        <v>42.27</v>
      </c>
      <c r="DG273" s="7">
        <v>43.19</v>
      </c>
      <c r="DH273" s="4">
        <v>42969</v>
      </c>
      <c r="DI273" s="8">
        <v>65.58</v>
      </c>
      <c r="DJ273" s="8">
        <v>82.23</v>
      </c>
      <c r="DK273" s="8">
        <v>49.67</v>
      </c>
      <c r="DL273" s="8">
        <v>20.12</v>
      </c>
      <c r="DM273" s="207">
        <v>94.65</v>
      </c>
      <c r="DN273" s="4">
        <v>42975</v>
      </c>
      <c r="DO273" s="8">
        <v>14.04</v>
      </c>
      <c r="DP273" s="8">
        <v>43.134999999999998</v>
      </c>
      <c r="DQ273" s="8">
        <v>13.74</v>
      </c>
      <c r="DR273" s="8">
        <v>13.13</v>
      </c>
    </row>
    <row r="274" spans="1:122" ht="15.75" customHeight="1">
      <c r="A274" s="4">
        <v>42977</v>
      </c>
      <c r="B274" s="8">
        <v>50.86</v>
      </c>
      <c r="C274" s="8">
        <v>45.96</v>
      </c>
      <c r="D274" s="8">
        <f t="shared" si="12"/>
        <v>4.8999999999999986</v>
      </c>
      <c r="J274" s="4">
        <v>42968</v>
      </c>
      <c r="K274" s="6">
        <v>-0.31000000000000227</v>
      </c>
      <c r="L274" s="6">
        <v>-0.60999999999999943</v>
      </c>
      <c r="M274" s="6">
        <v>-0.80000000000000426</v>
      </c>
      <c r="N274" s="4">
        <v>42977</v>
      </c>
      <c r="O274" s="6">
        <v>7.0000000000000284E-2</v>
      </c>
      <c r="P274" s="6">
        <v>-0.27000000000000313</v>
      </c>
      <c r="Q274" s="6">
        <v>-0.84000000000000341</v>
      </c>
      <c r="R274" s="4">
        <v>42977</v>
      </c>
      <c r="S274" s="8">
        <v>4.8999999999999986</v>
      </c>
      <c r="T274" s="8">
        <v>0.75999999999999801</v>
      </c>
      <c r="U274" s="8">
        <v>4</v>
      </c>
      <c r="V274" s="4">
        <v>42968</v>
      </c>
      <c r="W274" s="8">
        <v>157.12</v>
      </c>
      <c r="X274" s="8">
        <v>158.41</v>
      </c>
      <c r="Y274" s="6">
        <v>18.62</v>
      </c>
      <c r="Z274" s="6">
        <v>19.161999999999999</v>
      </c>
      <c r="AA274" s="4">
        <v>42977</v>
      </c>
      <c r="AB274" s="6">
        <v>494</v>
      </c>
      <c r="AC274" s="7">
        <v>12.933</v>
      </c>
      <c r="AD274" s="4">
        <v>42975</v>
      </c>
      <c r="AE274" s="8">
        <v>17.98</v>
      </c>
      <c r="AF274" s="8">
        <v>12.301</v>
      </c>
      <c r="AG274" s="8">
        <v>20.975999999999999</v>
      </c>
      <c r="AH274" s="7">
        <v>18.181000000000001</v>
      </c>
      <c r="AI274" s="7"/>
      <c r="AJ274" s="7"/>
      <c r="AK274" s="7"/>
      <c r="AL274" s="7"/>
      <c r="AM274" s="7"/>
      <c r="AN274" s="7"/>
      <c r="AO274" s="7"/>
      <c r="AP274" s="7"/>
      <c r="CO274" s="4">
        <v>43086</v>
      </c>
      <c r="CP274" s="3">
        <v>130.38706666666667</v>
      </c>
      <c r="CU274" s="4">
        <v>42970</v>
      </c>
      <c r="CV274" s="8">
        <v>76.61</v>
      </c>
      <c r="CW274" s="8">
        <v>34.24</v>
      </c>
      <c r="CX274" s="8">
        <v>106.61</v>
      </c>
      <c r="CY274" s="8">
        <v>31.35</v>
      </c>
      <c r="CZ274" s="8">
        <v>14.39</v>
      </c>
      <c r="DA274" s="4">
        <v>42968</v>
      </c>
      <c r="DB274" s="7">
        <v>32.46</v>
      </c>
      <c r="DC274" s="7">
        <v>127.94</v>
      </c>
      <c r="DD274" s="7">
        <v>83.69</v>
      </c>
      <c r="DE274" s="7">
        <v>39.520000000000003</v>
      </c>
      <c r="DF274" s="7">
        <v>42.05</v>
      </c>
      <c r="DG274" s="7">
        <v>42.5</v>
      </c>
      <c r="DH274" s="4">
        <v>42968</v>
      </c>
      <c r="DI274" s="8">
        <v>64.7</v>
      </c>
      <c r="DJ274" s="8">
        <v>81.900000000000006</v>
      </c>
      <c r="DK274" s="8">
        <v>49.45</v>
      </c>
      <c r="DL274" s="8">
        <v>20.05</v>
      </c>
      <c r="DM274" s="207">
        <v>95.2</v>
      </c>
      <c r="DN274" s="4">
        <v>42972</v>
      </c>
      <c r="DO274" s="8">
        <v>14.11</v>
      </c>
      <c r="DP274" s="8">
        <v>43.325000000000003</v>
      </c>
      <c r="DQ274" s="8">
        <v>13.755000000000001</v>
      </c>
      <c r="DR274" s="8">
        <v>13.11</v>
      </c>
    </row>
    <row r="275" spans="1:122" ht="15.75" customHeight="1">
      <c r="A275" s="4">
        <v>42976</v>
      </c>
      <c r="B275" s="8">
        <v>52</v>
      </c>
      <c r="C275" s="8">
        <v>46.44</v>
      </c>
      <c r="D275" s="8">
        <f t="shared" si="12"/>
        <v>5.5600000000000023</v>
      </c>
      <c r="J275" s="4">
        <v>42965</v>
      </c>
      <c r="K275" s="6">
        <v>-0.31000000000000227</v>
      </c>
      <c r="L275" s="6">
        <v>-0.60000000000000142</v>
      </c>
      <c r="M275" s="6">
        <v>-0.78000000000000114</v>
      </c>
      <c r="N275" s="4">
        <v>42976</v>
      </c>
      <c r="O275" s="6">
        <v>0.31000000000000227</v>
      </c>
      <c r="P275" s="6">
        <v>3.0000000000001137E-2</v>
      </c>
      <c r="Q275" s="6">
        <v>-0.42000000000000171</v>
      </c>
      <c r="R275" s="4">
        <v>42976</v>
      </c>
      <c r="S275" s="8">
        <v>5.5600000000000023</v>
      </c>
      <c r="T275" s="8">
        <v>1.7700000000000031</v>
      </c>
      <c r="U275" s="8">
        <v>4</v>
      </c>
      <c r="V275" s="4">
        <v>42965</v>
      </c>
      <c r="W275" s="8">
        <v>162.04</v>
      </c>
      <c r="X275" s="8">
        <v>162.4</v>
      </c>
      <c r="Y275" s="6">
        <v>19.486000000000001</v>
      </c>
      <c r="Z275" s="6">
        <v>19.436</v>
      </c>
      <c r="AA275" s="4">
        <v>42976</v>
      </c>
      <c r="AB275" s="6">
        <v>483.75</v>
      </c>
      <c r="AC275" s="7">
        <v>13.009</v>
      </c>
      <c r="AD275" s="4">
        <v>42972</v>
      </c>
      <c r="AE275" s="8">
        <v>15.26</v>
      </c>
      <c r="AF275" s="8">
        <v>11.927</v>
      </c>
      <c r="AG275" s="8">
        <v>18.606999999999999</v>
      </c>
      <c r="AH275" s="7">
        <v>18.643999999999998</v>
      </c>
      <c r="AI275" s="7"/>
      <c r="AJ275" s="7"/>
      <c r="AK275" s="7"/>
      <c r="AL275" s="7"/>
      <c r="AM275" s="7"/>
      <c r="AN275" s="7"/>
      <c r="AO275" s="7"/>
      <c r="AP275" s="7"/>
      <c r="CO275" s="4">
        <v>43085</v>
      </c>
      <c r="CP275" s="3">
        <v>131.17493333333331</v>
      </c>
      <c r="CU275" s="4">
        <v>42969</v>
      </c>
      <c r="CV275" s="8">
        <v>76.739999999999995</v>
      </c>
      <c r="CW275" s="8">
        <v>34.15</v>
      </c>
      <c r="CX275" s="8">
        <v>106.36</v>
      </c>
      <c r="CY275" s="8">
        <v>31.08</v>
      </c>
      <c r="CZ275" s="8">
        <v>14.18</v>
      </c>
      <c r="DA275" s="4">
        <v>42965</v>
      </c>
      <c r="DB275" s="7">
        <v>32.840000000000003</v>
      </c>
      <c r="DC275" s="7">
        <v>131.94999999999999</v>
      </c>
      <c r="DD275" s="7">
        <v>84.09</v>
      </c>
      <c r="DE275" s="7">
        <v>40.31</v>
      </c>
      <c r="DF275" s="7">
        <v>42.17</v>
      </c>
      <c r="DG275" s="7">
        <v>43.11</v>
      </c>
      <c r="DH275" s="4">
        <v>42965</v>
      </c>
      <c r="DI275" s="8">
        <v>64.75</v>
      </c>
      <c r="DJ275" s="8">
        <v>81.56</v>
      </c>
      <c r="DK275" s="8">
        <v>50.11</v>
      </c>
      <c r="DL275" s="8">
        <v>20.36</v>
      </c>
      <c r="DM275" s="207">
        <v>94.42</v>
      </c>
      <c r="DN275" s="4">
        <v>42971</v>
      </c>
      <c r="DO275" s="8">
        <v>14.13</v>
      </c>
      <c r="DP275" s="8">
        <v>43.445</v>
      </c>
      <c r="DQ275" s="8">
        <v>13.845000000000001</v>
      </c>
      <c r="DR275" s="8">
        <v>13.14</v>
      </c>
    </row>
    <row r="276" spans="1:122" ht="15.75" customHeight="1">
      <c r="A276" s="4">
        <v>42975</v>
      </c>
      <c r="B276" s="8">
        <v>51.89</v>
      </c>
      <c r="C276" s="8">
        <v>46.57</v>
      </c>
      <c r="D276" s="8">
        <f t="shared" si="12"/>
        <v>5.32</v>
      </c>
      <c r="J276" s="4">
        <v>42964</v>
      </c>
      <c r="K276" s="6">
        <v>-0.30999999999999517</v>
      </c>
      <c r="L276" s="6">
        <v>-0.6699999999999946</v>
      </c>
      <c r="M276" s="6">
        <v>-0.9199999999999946</v>
      </c>
      <c r="N276" s="4">
        <v>42975</v>
      </c>
      <c r="O276" s="6">
        <v>0.53000000000000114</v>
      </c>
      <c r="P276" s="6">
        <v>0.32000000000000028</v>
      </c>
      <c r="Q276" s="6">
        <v>-7.9999999999998295E-2</v>
      </c>
      <c r="R276" s="4">
        <v>42975</v>
      </c>
      <c r="S276" s="8">
        <v>5.32</v>
      </c>
      <c r="T276" s="8">
        <v>1.1199999999999974</v>
      </c>
      <c r="U276" s="8">
        <v>3</v>
      </c>
      <c r="V276" s="4">
        <v>42964</v>
      </c>
      <c r="W276" s="8">
        <v>158.19999999999999</v>
      </c>
      <c r="X276" s="8">
        <v>158.69</v>
      </c>
      <c r="Y276" s="6">
        <v>19.353999999999999</v>
      </c>
      <c r="Z276" s="6">
        <v>19.559999999999999</v>
      </c>
      <c r="AA276" s="4">
        <v>42975</v>
      </c>
      <c r="AB276" s="6">
        <v>483.5</v>
      </c>
      <c r="AC276" s="7">
        <v>12.143000000000001</v>
      </c>
      <c r="AD276" s="4">
        <v>42971</v>
      </c>
      <c r="AE276" s="8">
        <v>16</v>
      </c>
      <c r="AF276" s="8">
        <v>13.414999999999999</v>
      </c>
      <c r="AG276" s="8">
        <v>19.302</v>
      </c>
      <c r="AH276" s="7">
        <v>17.172000000000001</v>
      </c>
      <c r="AI276" s="7"/>
      <c r="AJ276" s="7"/>
      <c r="AK276" s="7"/>
      <c r="AL276" s="7"/>
      <c r="AM276" s="7"/>
      <c r="AN276" s="7"/>
      <c r="AO276" s="7"/>
      <c r="AP276" s="7"/>
      <c r="CO276" s="4">
        <v>43084</v>
      </c>
      <c r="CP276" s="3">
        <v>131.99513333333334</v>
      </c>
      <c r="CU276" s="4">
        <v>42968</v>
      </c>
      <c r="CV276" s="8">
        <v>76.38</v>
      </c>
      <c r="CW276" s="8">
        <v>34</v>
      </c>
      <c r="CX276" s="8">
        <v>105.78</v>
      </c>
      <c r="CY276" s="8">
        <v>30.96</v>
      </c>
      <c r="CZ276" s="8">
        <v>14.16</v>
      </c>
      <c r="DA276" s="4">
        <v>42964</v>
      </c>
      <c r="DB276" s="7">
        <v>32.42</v>
      </c>
      <c r="DC276" s="7">
        <v>131.27000000000001</v>
      </c>
      <c r="DD276" s="7">
        <v>83.38</v>
      </c>
      <c r="DE276" s="7">
        <v>39.89</v>
      </c>
      <c r="DF276" s="7">
        <v>41.72</v>
      </c>
      <c r="DG276" s="7">
        <v>43</v>
      </c>
      <c r="DH276" s="4">
        <v>42964</v>
      </c>
      <c r="DI276" s="8">
        <v>64.55</v>
      </c>
      <c r="DJ276" s="8">
        <v>80.89</v>
      </c>
      <c r="DK276" s="8">
        <v>49.7</v>
      </c>
      <c r="DL276" s="8">
        <v>20.09</v>
      </c>
      <c r="DM276" s="207">
        <v>93.83</v>
      </c>
      <c r="DN276" s="4">
        <v>42970</v>
      </c>
      <c r="DO276" s="8">
        <v>14.14</v>
      </c>
      <c r="DP276" s="8">
        <v>43.674999999999997</v>
      </c>
      <c r="DQ276" s="8">
        <v>13.895</v>
      </c>
      <c r="DR276" s="8">
        <v>13.15</v>
      </c>
    </row>
    <row r="277" spans="1:122" ht="15.75" customHeight="1">
      <c r="A277" s="4">
        <v>42972</v>
      </c>
      <c r="B277" s="8">
        <v>52.41</v>
      </c>
      <c r="C277" s="8">
        <v>47.87</v>
      </c>
      <c r="D277" s="8">
        <f t="shared" si="12"/>
        <v>4.5399999999999991</v>
      </c>
      <c r="J277" s="4">
        <v>42963</v>
      </c>
      <c r="K277" s="6">
        <v>-0.32000000000000028</v>
      </c>
      <c r="L277" s="6">
        <v>-0.75999999999999801</v>
      </c>
      <c r="M277" s="6">
        <v>-1.0799999999999983</v>
      </c>
      <c r="N277" s="4">
        <v>42972</v>
      </c>
      <c r="O277" s="6">
        <v>0.51999999999999602</v>
      </c>
      <c r="P277" s="6">
        <v>0.33999999999999631</v>
      </c>
      <c r="Q277" s="6">
        <v>-5.0000000000004263E-2</v>
      </c>
      <c r="R277" s="4">
        <v>42972</v>
      </c>
      <c r="S277" s="8">
        <v>4.5399999999999991</v>
      </c>
      <c r="T277" s="8">
        <v>1.6399999999999935</v>
      </c>
      <c r="U277" s="8">
        <v>3.1000000000000014</v>
      </c>
      <c r="V277" s="4">
        <v>42963</v>
      </c>
      <c r="W277" s="8">
        <v>157.44</v>
      </c>
      <c r="X277" s="8">
        <v>156.38</v>
      </c>
      <c r="Y277" s="6">
        <v>19.344999999999999</v>
      </c>
      <c r="Z277" s="6">
        <v>18.899999999999999</v>
      </c>
      <c r="AA277" s="4">
        <v>42972</v>
      </c>
      <c r="AB277" s="6">
        <v>480.25</v>
      </c>
      <c r="AC277" s="7">
        <v>12.792</v>
      </c>
      <c r="AD277" s="4">
        <v>42970</v>
      </c>
      <c r="AE277" s="8">
        <v>13.21</v>
      </c>
      <c r="AF277" s="8">
        <v>12.468</v>
      </c>
      <c r="AG277" s="8">
        <v>16.215</v>
      </c>
      <c r="AH277" s="7">
        <v>16.559999999999999</v>
      </c>
      <c r="AI277" s="7"/>
      <c r="AJ277" s="7"/>
      <c r="AK277" s="7"/>
      <c r="AL277" s="7"/>
      <c r="AM277" s="7"/>
      <c r="AN277" s="7"/>
      <c r="AO277" s="7"/>
      <c r="AP277" s="7"/>
      <c r="CO277" s="4">
        <v>43083</v>
      </c>
      <c r="CP277" s="3">
        <v>132.67860000000002</v>
      </c>
      <c r="CU277" s="4">
        <v>42965</v>
      </c>
      <c r="CV277" s="8">
        <v>76.64</v>
      </c>
      <c r="CW277" s="8">
        <v>34.159999999999997</v>
      </c>
      <c r="CX277" s="8">
        <v>106.48</v>
      </c>
      <c r="CY277" s="8">
        <v>31.42</v>
      </c>
      <c r="CZ277" s="8">
        <v>14.37</v>
      </c>
      <c r="DA277" s="4">
        <v>42963</v>
      </c>
      <c r="DB277" s="7">
        <v>32.68</v>
      </c>
      <c r="DC277" s="7">
        <v>131.63</v>
      </c>
      <c r="DD277" s="7">
        <v>84.98</v>
      </c>
      <c r="DE277" s="7">
        <v>40.630000000000003</v>
      </c>
      <c r="DF277" s="7">
        <v>42.53</v>
      </c>
      <c r="DG277" s="7">
        <v>43.69</v>
      </c>
      <c r="DH277" s="4">
        <v>42963</v>
      </c>
      <c r="DI277" s="8">
        <v>65.989999999999995</v>
      </c>
      <c r="DJ277" s="8">
        <v>83.03</v>
      </c>
      <c r="DK277" s="8">
        <v>51.06</v>
      </c>
      <c r="DL277" s="8">
        <v>21.05</v>
      </c>
      <c r="DM277" s="207">
        <v>95.4</v>
      </c>
      <c r="DN277" s="4">
        <v>42969</v>
      </c>
      <c r="DO277" s="8">
        <v>14.17</v>
      </c>
      <c r="DP277" s="8">
        <v>43.42</v>
      </c>
      <c r="DQ277" s="8">
        <v>13.875</v>
      </c>
      <c r="DR277" s="8">
        <v>13.14</v>
      </c>
    </row>
    <row r="278" spans="1:122" ht="15.75" customHeight="1">
      <c r="A278" s="4">
        <v>42971</v>
      </c>
      <c r="B278" s="8">
        <v>52.04</v>
      </c>
      <c r="C278" s="8">
        <v>47.43</v>
      </c>
      <c r="D278" s="8">
        <f t="shared" si="12"/>
        <v>4.6099999999999994</v>
      </c>
      <c r="J278" s="4">
        <v>42962</v>
      </c>
      <c r="K278" s="6">
        <v>-0.29000000000000625</v>
      </c>
      <c r="L278" s="6">
        <v>-0.67999999999999972</v>
      </c>
      <c r="M278" s="6">
        <v>-0.91000000000000369</v>
      </c>
      <c r="N278" s="4">
        <v>42971</v>
      </c>
      <c r="O278" s="6">
        <v>0.46999999999999886</v>
      </c>
      <c r="P278" s="6">
        <v>0.28000000000000114</v>
      </c>
      <c r="Q278" s="6">
        <v>-0.14000000000000057</v>
      </c>
      <c r="R278" s="4">
        <v>42971</v>
      </c>
      <c r="S278" s="8">
        <v>4.6099999999999994</v>
      </c>
      <c r="T278" s="8">
        <v>1.1899999999999977</v>
      </c>
      <c r="U278" s="8">
        <v>3.1499999999999986</v>
      </c>
      <c r="V278" s="4">
        <v>42962</v>
      </c>
      <c r="W278" s="8">
        <v>159.96</v>
      </c>
      <c r="X278" s="8">
        <v>157.94999999999999</v>
      </c>
      <c r="Y278" s="6">
        <v>19.632999999999999</v>
      </c>
      <c r="Z278" s="6">
        <v>18.789000000000001</v>
      </c>
      <c r="AA278" s="4">
        <v>42971</v>
      </c>
      <c r="AB278" s="6">
        <v>483</v>
      </c>
      <c r="AC278" s="7">
        <v>11.859</v>
      </c>
      <c r="AD278" s="4">
        <v>42969</v>
      </c>
      <c r="AE278" s="8">
        <v>12.37</v>
      </c>
      <c r="AF278" s="8">
        <v>12.138999999999999</v>
      </c>
      <c r="AG278" s="8">
        <v>15.427</v>
      </c>
      <c r="AH278" s="7">
        <v>18.981999999999999</v>
      </c>
      <c r="AI278" s="7"/>
      <c r="AJ278" s="7"/>
      <c r="AK278" s="7"/>
      <c r="AL278" s="7"/>
      <c r="AM278" s="7"/>
      <c r="AN278" s="7"/>
      <c r="AO278" s="7"/>
      <c r="AP278" s="7"/>
      <c r="CO278" s="4">
        <v>43082</v>
      </c>
      <c r="CP278" s="3">
        <v>133.25033333333334</v>
      </c>
      <c r="CU278" s="4">
        <v>42964</v>
      </c>
      <c r="CV278" s="8">
        <v>76.260000000000005</v>
      </c>
      <c r="CW278" s="8">
        <v>34.1</v>
      </c>
      <c r="CX278" s="8">
        <v>105.92</v>
      </c>
      <c r="CY278" s="8">
        <v>31.22</v>
      </c>
      <c r="CZ278" s="8">
        <v>14.38</v>
      </c>
      <c r="DA278" s="4">
        <v>42962</v>
      </c>
      <c r="DB278" s="7">
        <v>33.14</v>
      </c>
      <c r="DC278" s="7">
        <v>133.69999999999999</v>
      </c>
      <c r="DD278" s="7">
        <v>87.02</v>
      </c>
      <c r="DE278" s="7">
        <v>41.54</v>
      </c>
      <c r="DF278" s="7">
        <v>43.24</v>
      </c>
      <c r="DG278" s="7">
        <v>44.5</v>
      </c>
      <c r="DH278" s="4">
        <v>42962</v>
      </c>
      <c r="DI278" s="8">
        <v>67.150000000000006</v>
      </c>
      <c r="DJ278" s="8">
        <v>83.68</v>
      </c>
      <c r="DK278" s="8">
        <v>51.89</v>
      </c>
      <c r="DL278" s="8">
        <v>21.45</v>
      </c>
      <c r="DM278" s="207">
        <v>95.8</v>
      </c>
      <c r="DN278" s="4">
        <v>42968</v>
      </c>
      <c r="DO278" s="8">
        <v>14.06</v>
      </c>
      <c r="DP278" s="8">
        <v>42.78</v>
      </c>
      <c r="DQ278" s="8">
        <v>13.87</v>
      </c>
      <c r="DR278" s="8">
        <v>13.19</v>
      </c>
    </row>
    <row r="279" spans="1:122" ht="15.75" customHeight="1">
      <c r="A279" s="4">
        <v>42970</v>
      </c>
      <c r="B279" s="8">
        <v>52.57</v>
      </c>
      <c r="C279" s="8">
        <v>48.41</v>
      </c>
      <c r="D279" s="8">
        <f t="shared" si="12"/>
        <v>4.1600000000000037</v>
      </c>
      <c r="J279" s="4">
        <v>42961</v>
      </c>
      <c r="K279" s="6">
        <v>-0.28999999999999915</v>
      </c>
      <c r="L279" s="6">
        <v>-0.73999999999999488</v>
      </c>
      <c r="M279" s="6">
        <v>-0.94999999999999574</v>
      </c>
      <c r="N279" s="4">
        <v>42970</v>
      </c>
      <c r="O279" s="6">
        <v>0.41000000000000369</v>
      </c>
      <c r="P279" s="6">
        <v>0.21999999999999886</v>
      </c>
      <c r="Q279" s="6">
        <v>-0.13000000000000256</v>
      </c>
      <c r="R279" s="4">
        <v>42970</v>
      </c>
      <c r="S279" s="8">
        <v>4.1600000000000037</v>
      </c>
      <c r="T279" s="8">
        <v>2.6400000000000006</v>
      </c>
      <c r="U279" s="8">
        <v>2.8500000000000014</v>
      </c>
      <c r="V279" s="4">
        <v>42961</v>
      </c>
      <c r="W279" s="8">
        <v>160.57</v>
      </c>
      <c r="X279" s="8">
        <v>157.66999999999999</v>
      </c>
      <c r="Y279" s="6">
        <v>19.849</v>
      </c>
      <c r="Z279" s="6">
        <v>18.631</v>
      </c>
      <c r="AA279" s="4">
        <v>42970</v>
      </c>
      <c r="AB279" s="6">
        <v>480</v>
      </c>
      <c r="AC279" s="7">
        <v>11.855</v>
      </c>
      <c r="AD279" s="4">
        <v>42968</v>
      </c>
      <c r="AE279" s="8">
        <v>11.79</v>
      </c>
      <c r="AF279" s="8">
        <v>12.307</v>
      </c>
      <c r="AG279" s="8">
        <v>14.992000000000001</v>
      </c>
      <c r="AH279" s="7">
        <v>19.452999999999999</v>
      </c>
      <c r="AI279" s="7"/>
      <c r="AJ279" s="7"/>
      <c r="AK279" s="7"/>
      <c r="AL279" s="7"/>
      <c r="AM279" s="7"/>
      <c r="AN279" s="7"/>
      <c r="AO279" s="7"/>
      <c r="AP279" s="7"/>
      <c r="CO279" s="4">
        <v>43081</v>
      </c>
      <c r="CP279" s="3">
        <v>134.18553333333332</v>
      </c>
      <c r="CU279" s="4">
        <v>42963</v>
      </c>
      <c r="CV279" s="8">
        <v>77.47</v>
      </c>
      <c r="CW279" s="8">
        <v>34.29</v>
      </c>
      <c r="CX279" s="8">
        <v>106.84</v>
      </c>
      <c r="CY279" s="8">
        <v>31.64</v>
      </c>
      <c r="CZ279" s="8">
        <v>14.5</v>
      </c>
      <c r="DA279" s="4">
        <v>42961</v>
      </c>
      <c r="DB279" s="7">
        <v>33.32</v>
      </c>
      <c r="DC279" s="7">
        <v>132.84</v>
      </c>
      <c r="DD279" s="7">
        <v>87.99</v>
      </c>
      <c r="DE279" s="7">
        <v>41.57</v>
      </c>
      <c r="DF279" s="7">
        <v>43.02</v>
      </c>
      <c r="DG279" s="7">
        <v>44.54</v>
      </c>
      <c r="DH279" s="4">
        <v>42961</v>
      </c>
      <c r="DI279" s="8">
        <v>66.790000000000006</v>
      </c>
      <c r="DJ279" s="8">
        <v>83.88</v>
      </c>
      <c r="DK279" s="8">
        <v>52.31</v>
      </c>
      <c r="DL279" s="8">
        <v>21.32</v>
      </c>
      <c r="DM279" s="207">
        <v>97.17</v>
      </c>
      <c r="DN279" s="4">
        <v>42965</v>
      </c>
      <c r="DO279" s="8">
        <v>14.055</v>
      </c>
      <c r="DP279" s="8">
        <v>42.65</v>
      </c>
      <c r="DQ279" s="8">
        <v>13.86</v>
      </c>
      <c r="DR279" s="8">
        <v>13.25</v>
      </c>
    </row>
    <row r="280" spans="1:122" ht="15.75" customHeight="1">
      <c r="A280" s="4">
        <v>42969</v>
      </c>
      <c r="B280" s="8">
        <v>51.87</v>
      </c>
      <c r="C280" s="8">
        <v>47.64</v>
      </c>
      <c r="D280" s="8">
        <f t="shared" si="12"/>
        <v>4.2299999999999969</v>
      </c>
      <c r="J280" s="4">
        <v>42958</v>
      </c>
      <c r="K280" s="6">
        <v>-0.28999999999999915</v>
      </c>
      <c r="L280" s="6">
        <v>-0.64000000000000057</v>
      </c>
      <c r="M280" s="6">
        <v>-0.68999999999999773</v>
      </c>
      <c r="N280" s="4">
        <v>42969</v>
      </c>
      <c r="O280" s="6">
        <v>0.35999999999999943</v>
      </c>
      <c r="P280" s="6">
        <v>0.14000000000000057</v>
      </c>
      <c r="Q280" s="6">
        <v>-0.25</v>
      </c>
      <c r="R280" s="4">
        <v>42969</v>
      </c>
      <c r="S280" s="8">
        <v>4.2299999999999969</v>
      </c>
      <c r="T280" s="8">
        <v>1.6799999999999997</v>
      </c>
      <c r="U280" s="8">
        <v>3.1499999999999986</v>
      </c>
      <c r="V280" s="4">
        <v>42958</v>
      </c>
      <c r="W280" s="8">
        <v>163.46</v>
      </c>
      <c r="X280" s="8">
        <v>161.30000000000001</v>
      </c>
      <c r="Y280" s="6">
        <v>19.879000000000001</v>
      </c>
      <c r="Z280" s="6">
        <v>18.875</v>
      </c>
      <c r="AA280" s="4">
        <v>42969</v>
      </c>
      <c r="AB280" s="6">
        <v>474.75</v>
      </c>
      <c r="AC280" s="7">
        <v>11.728999999999999</v>
      </c>
      <c r="AD280" s="4">
        <v>42965</v>
      </c>
      <c r="AE280" s="8">
        <v>12.29</v>
      </c>
      <c r="AF280" s="8">
        <v>11.077</v>
      </c>
      <c r="AG280" s="8">
        <v>15.64</v>
      </c>
      <c r="AH280" s="7">
        <v>19.491</v>
      </c>
      <c r="AI280" s="7"/>
      <c r="AJ280" s="7"/>
      <c r="AK280" s="7"/>
      <c r="AL280" s="7"/>
      <c r="AM280" s="7"/>
      <c r="AN280" s="7"/>
      <c r="AO280" s="7"/>
      <c r="AP280" s="7"/>
      <c r="CO280" s="4">
        <v>43080</v>
      </c>
      <c r="CP280" s="3">
        <v>135.29813333333334</v>
      </c>
      <c r="CU280" s="4">
        <v>42962</v>
      </c>
      <c r="CV280" s="8">
        <v>78.040000000000006</v>
      </c>
      <c r="CW280" s="8">
        <v>34.57</v>
      </c>
      <c r="CX280" s="8">
        <v>108.57</v>
      </c>
      <c r="CY280" s="8">
        <v>31.92</v>
      </c>
      <c r="CZ280" s="8">
        <v>14.62</v>
      </c>
      <c r="DA280" s="4">
        <v>42958</v>
      </c>
      <c r="DB280" s="7">
        <v>34.54</v>
      </c>
      <c r="DC280" s="7">
        <v>134.02000000000001</v>
      </c>
      <c r="DD280" s="7">
        <v>88.53</v>
      </c>
      <c r="DE280" s="7">
        <v>42.39</v>
      </c>
      <c r="DF280" s="7">
        <v>43.54</v>
      </c>
      <c r="DG280" s="7">
        <v>44.79</v>
      </c>
      <c r="DH280" s="4">
        <v>42958</v>
      </c>
      <c r="DI280" s="8">
        <v>66.150000000000006</v>
      </c>
      <c r="DJ280" s="8">
        <v>83.44</v>
      </c>
      <c r="DK280" s="8">
        <v>52.16</v>
      </c>
      <c r="DL280" s="8">
        <v>21.16</v>
      </c>
      <c r="DM280" s="207">
        <v>97.93</v>
      </c>
      <c r="DN280" s="4">
        <v>42964</v>
      </c>
      <c r="DO280" s="8">
        <v>14.13</v>
      </c>
      <c r="DP280" s="8">
        <v>42.76</v>
      </c>
      <c r="DQ280" s="8">
        <v>13.935</v>
      </c>
      <c r="DR280" s="8">
        <v>13.24</v>
      </c>
    </row>
    <row r="281" spans="1:122" ht="15.75" customHeight="1">
      <c r="A281" s="4">
        <v>42968</v>
      </c>
      <c r="B281" s="8">
        <v>51.66</v>
      </c>
      <c r="C281" s="8">
        <v>47.37</v>
      </c>
      <c r="D281" s="8">
        <f t="shared" si="12"/>
        <v>4.2899999999999991</v>
      </c>
      <c r="J281" s="4">
        <v>42957</v>
      </c>
      <c r="K281" s="6">
        <v>-0.28999999999999915</v>
      </c>
      <c r="L281" s="6">
        <v>-0.60999999999999943</v>
      </c>
      <c r="M281" s="6">
        <v>-0.6699999999999946</v>
      </c>
      <c r="N281" s="4">
        <v>42968</v>
      </c>
      <c r="O281" s="6">
        <v>0.53999999999999915</v>
      </c>
      <c r="P281" s="6">
        <v>0.46999999999999886</v>
      </c>
      <c r="Q281" s="6">
        <v>0.18999999999999773</v>
      </c>
      <c r="R281" s="4">
        <v>42968</v>
      </c>
      <c r="S281" s="8">
        <v>4.2899999999999991</v>
      </c>
      <c r="T281" s="8">
        <v>0.71999999999999886</v>
      </c>
      <c r="U281" s="8">
        <v>3.2000000000000028</v>
      </c>
      <c r="V281" s="4">
        <v>42957</v>
      </c>
      <c r="W281" s="8">
        <v>163.13</v>
      </c>
      <c r="X281" s="8">
        <v>160.28</v>
      </c>
      <c r="Y281" s="6">
        <v>19.925000000000001</v>
      </c>
      <c r="Z281" s="6">
        <v>18.728000000000002</v>
      </c>
      <c r="AA281" s="4">
        <v>42968</v>
      </c>
      <c r="AB281" s="6">
        <v>472.25</v>
      </c>
      <c r="AC281" s="7">
        <v>11.996</v>
      </c>
      <c r="AD281" s="4">
        <v>42964</v>
      </c>
      <c r="AE281" s="8">
        <v>12.3</v>
      </c>
      <c r="AF281" s="8">
        <v>12.226000000000001</v>
      </c>
      <c r="AG281" s="8">
        <v>15.449</v>
      </c>
      <c r="AH281" s="7">
        <v>19.047999999999998</v>
      </c>
      <c r="AI281" s="7"/>
      <c r="AJ281" s="7"/>
      <c r="AK281" s="7"/>
      <c r="AL281" s="7"/>
      <c r="AM281" s="7"/>
      <c r="AN281" s="7"/>
      <c r="AO281" s="7"/>
      <c r="AP281" s="7"/>
      <c r="CO281" s="4">
        <v>43079</v>
      </c>
      <c r="CP281" s="3">
        <v>136.00973333333334</v>
      </c>
      <c r="CU281" s="4">
        <v>42961</v>
      </c>
      <c r="CV281" s="8">
        <v>78.23</v>
      </c>
      <c r="CW281" s="8">
        <v>34.68</v>
      </c>
      <c r="CX281" s="8">
        <v>108.71</v>
      </c>
      <c r="CY281" s="8">
        <v>32.119999999999997</v>
      </c>
      <c r="CZ281" s="8">
        <v>14.73</v>
      </c>
      <c r="DA281" s="4">
        <v>42957</v>
      </c>
      <c r="DB281" s="7">
        <v>34.49</v>
      </c>
      <c r="DC281" s="7">
        <v>135.26</v>
      </c>
      <c r="DD281" s="7">
        <v>89.12</v>
      </c>
      <c r="DE281" s="7">
        <v>42.61</v>
      </c>
      <c r="DF281" s="7">
        <v>43.7</v>
      </c>
      <c r="DG281" s="7">
        <v>44.97</v>
      </c>
      <c r="DH281" s="4">
        <v>42957</v>
      </c>
      <c r="DI281" s="8">
        <v>66.2</v>
      </c>
      <c r="DJ281" s="8">
        <v>83.64</v>
      </c>
      <c r="DK281" s="8">
        <v>52.21</v>
      </c>
      <c r="DL281" s="8">
        <v>21.5</v>
      </c>
      <c r="DM281" s="207">
        <v>97.72</v>
      </c>
      <c r="DN281" s="4">
        <v>42963</v>
      </c>
      <c r="DO281" s="8">
        <v>14.255000000000001</v>
      </c>
      <c r="DP281" s="8">
        <v>43.045000000000002</v>
      </c>
      <c r="DQ281" s="8">
        <v>13.95</v>
      </c>
      <c r="DR281" s="8">
        <v>13.41</v>
      </c>
    </row>
    <row r="282" spans="1:122" ht="15.75" customHeight="1">
      <c r="A282" s="4">
        <v>42965</v>
      </c>
      <c r="B282" s="8">
        <v>52.72</v>
      </c>
      <c r="C282" s="8">
        <v>48.51</v>
      </c>
      <c r="D282" s="8">
        <f t="shared" si="12"/>
        <v>4.2100000000000009</v>
      </c>
      <c r="J282" s="4">
        <v>42956</v>
      </c>
      <c r="K282" s="6">
        <v>-0.30999999999999517</v>
      </c>
      <c r="L282" s="6">
        <v>-0.69999999999999574</v>
      </c>
      <c r="M282" s="6">
        <v>-0.72999999999999687</v>
      </c>
      <c r="N282" s="4">
        <v>42965</v>
      </c>
      <c r="O282" s="6">
        <v>0.46000000000000085</v>
      </c>
      <c r="P282" s="6">
        <v>0.39000000000000057</v>
      </c>
      <c r="Q282" s="6">
        <v>0.11999999999999744</v>
      </c>
      <c r="R282" s="4">
        <v>42965</v>
      </c>
      <c r="S282" s="8">
        <v>4.2100000000000009</v>
      </c>
      <c r="T282" s="8">
        <v>3.3599999999999994</v>
      </c>
      <c r="U282" s="8">
        <v>3.3500000000000014</v>
      </c>
      <c r="V282" s="4">
        <v>42956</v>
      </c>
      <c r="W282" s="8">
        <v>165.33</v>
      </c>
      <c r="X282" s="8">
        <v>162</v>
      </c>
      <c r="Y282" s="6">
        <v>19.879000000000001</v>
      </c>
      <c r="Z282" s="6">
        <v>18.48</v>
      </c>
      <c r="AA282" s="4">
        <v>42965</v>
      </c>
      <c r="AB282" s="6">
        <v>473</v>
      </c>
      <c r="AC282" s="7">
        <v>11.487</v>
      </c>
      <c r="AD282" s="4">
        <v>42963</v>
      </c>
      <c r="AE282" s="8">
        <v>11.96</v>
      </c>
      <c r="AF282" s="8">
        <v>13.058</v>
      </c>
      <c r="AG282" s="8">
        <v>14.957000000000001</v>
      </c>
      <c r="AH282" s="7">
        <v>19.07</v>
      </c>
      <c r="AI282" s="7"/>
      <c r="AJ282" s="7"/>
      <c r="AK282" s="7"/>
      <c r="AL282" s="7"/>
      <c r="AM282" s="7"/>
      <c r="AN282" s="7"/>
      <c r="AO282" s="7"/>
      <c r="AP282" s="7"/>
      <c r="CO282" s="4">
        <v>43078</v>
      </c>
      <c r="CP282" s="3">
        <v>137.17546666666667</v>
      </c>
      <c r="CU282" s="4">
        <v>42958</v>
      </c>
      <c r="CV282" s="8">
        <v>78.209999999999994</v>
      </c>
      <c r="CW282" s="8">
        <v>34.94</v>
      </c>
      <c r="CX282" s="8">
        <v>109.23</v>
      </c>
      <c r="CY282" s="8">
        <v>32.409999999999997</v>
      </c>
      <c r="CZ282" s="8">
        <v>14.61</v>
      </c>
      <c r="DA282" s="4">
        <v>42956</v>
      </c>
      <c r="DB282" s="7">
        <v>34.31</v>
      </c>
      <c r="DC282" s="7">
        <v>137.55000000000001</v>
      </c>
      <c r="DD282" s="7">
        <v>90.35</v>
      </c>
      <c r="DE282" s="7">
        <v>43.58</v>
      </c>
      <c r="DF282" s="7">
        <v>44.1</v>
      </c>
      <c r="DG282" s="7">
        <v>45.65</v>
      </c>
      <c r="DH282" s="4">
        <v>42956</v>
      </c>
      <c r="DI282" s="8">
        <v>66.930000000000007</v>
      </c>
      <c r="DJ282" s="8">
        <v>84.49</v>
      </c>
      <c r="DK282" s="8">
        <v>52.99</v>
      </c>
      <c r="DL282" s="8">
        <v>22.04</v>
      </c>
      <c r="DM282" s="207">
        <v>99.74</v>
      </c>
      <c r="DN282" s="4">
        <v>42962</v>
      </c>
      <c r="DO282" s="8">
        <v>14.125</v>
      </c>
      <c r="DP282" s="8">
        <v>42.744999999999997</v>
      </c>
      <c r="DQ282" s="8">
        <v>13.885</v>
      </c>
      <c r="DR282" s="8"/>
    </row>
    <row r="283" spans="1:122" ht="15.75" customHeight="1">
      <c r="A283" s="4">
        <v>42964</v>
      </c>
      <c r="B283" s="8">
        <v>51.03</v>
      </c>
      <c r="C283" s="8">
        <v>47.09</v>
      </c>
      <c r="D283" s="8">
        <f t="shared" si="12"/>
        <v>3.9399999999999977</v>
      </c>
      <c r="J283" s="4">
        <v>42955</v>
      </c>
      <c r="K283" s="6">
        <v>-0.35000000000000142</v>
      </c>
      <c r="L283" s="6">
        <v>-0.78000000000000114</v>
      </c>
      <c r="M283" s="6">
        <v>-0.82999999999999829</v>
      </c>
      <c r="N283" s="4">
        <v>42964</v>
      </c>
      <c r="O283" s="6">
        <v>0.39999999999999858</v>
      </c>
      <c r="P283" s="6">
        <v>0.28999999999999915</v>
      </c>
      <c r="Q283" s="6">
        <v>-7.9999999999998295E-2</v>
      </c>
      <c r="R283" s="4">
        <v>42964</v>
      </c>
      <c r="S283" s="8">
        <v>3.9399999999999977</v>
      </c>
      <c r="T283" s="8">
        <v>0.67000000000000171</v>
      </c>
      <c r="U283" s="8">
        <v>3.1499999999999986</v>
      </c>
      <c r="V283" s="4">
        <v>42955</v>
      </c>
      <c r="W283" s="8">
        <v>162.91999999999999</v>
      </c>
      <c r="X283" s="8">
        <v>162.08000000000001</v>
      </c>
      <c r="Y283" s="6">
        <v>19.256</v>
      </c>
      <c r="Z283" s="6">
        <v>18.904</v>
      </c>
      <c r="AA283" s="4">
        <v>42964</v>
      </c>
      <c r="AB283" s="6">
        <v>465.75</v>
      </c>
      <c r="AC283" s="7">
        <v>12.917999999999999</v>
      </c>
      <c r="AD283" s="4">
        <v>42962</v>
      </c>
      <c r="AE283" s="8">
        <v>12.28</v>
      </c>
      <c r="AF283" s="8">
        <v>12.291</v>
      </c>
      <c r="AG283" s="8">
        <v>15.08</v>
      </c>
      <c r="AH283" s="7">
        <v>19.036999999999999</v>
      </c>
      <c r="AI283" s="7"/>
      <c r="AJ283" s="7"/>
      <c r="AK283" s="7"/>
      <c r="AL283" s="7"/>
      <c r="AM283" s="7"/>
      <c r="AN283" s="7"/>
      <c r="AO283" s="7"/>
      <c r="AP283" s="7"/>
      <c r="CO283" s="208">
        <v>43076</v>
      </c>
      <c r="CP283" s="3">
        <v>137.92373333333333</v>
      </c>
      <c r="CU283" s="4">
        <v>42957</v>
      </c>
      <c r="CV283" s="8">
        <v>78.97</v>
      </c>
      <c r="CW283" s="8">
        <v>35.47</v>
      </c>
      <c r="CX283" s="8">
        <v>110.11</v>
      </c>
      <c r="CY283" s="8">
        <v>32.39</v>
      </c>
      <c r="CZ283" s="8">
        <v>14.5</v>
      </c>
      <c r="DA283" s="4">
        <v>42955</v>
      </c>
      <c r="DB283" s="7">
        <v>32.44</v>
      </c>
      <c r="DC283" s="7">
        <v>135.38</v>
      </c>
      <c r="DD283" s="7">
        <v>91.15</v>
      </c>
      <c r="DE283" s="7">
        <v>44.12</v>
      </c>
      <c r="DF283" s="7">
        <v>44.21</v>
      </c>
      <c r="DG283" s="7">
        <v>45.63</v>
      </c>
      <c r="DH283" s="4">
        <v>42955</v>
      </c>
      <c r="DI283" s="8">
        <v>67.790000000000006</v>
      </c>
      <c r="DJ283" s="8">
        <v>85.02</v>
      </c>
      <c r="DK283" s="8">
        <v>54.44</v>
      </c>
      <c r="DL283" s="8">
        <v>22.67</v>
      </c>
      <c r="DM283" s="207">
        <v>101.37</v>
      </c>
      <c r="DN283" s="4">
        <v>42961</v>
      </c>
      <c r="DO283" s="8">
        <v>14.18</v>
      </c>
      <c r="DP283" s="8">
        <v>42.86</v>
      </c>
      <c r="DQ283" s="8">
        <v>13.994999999999999</v>
      </c>
      <c r="DR283" s="8">
        <v>13.35</v>
      </c>
    </row>
    <row r="284" spans="1:122" ht="15.75" customHeight="1">
      <c r="A284" s="4">
        <v>42963</v>
      </c>
      <c r="B284" s="8">
        <v>50.27</v>
      </c>
      <c r="C284" s="8">
        <v>46.78</v>
      </c>
      <c r="D284" s="8">
        <f t="shared" si="12"/>
        <v>3.490000000000002</v>
      </c>
      <c r="J284" s="4">
        <v>42954</v>
      </c>
      <c r="K284" s="6">
        <v>-0.35999999999999943</v>
      </c>
      <c r="L284" s="6">
        <v>-0.78000000000000114</v>
      </c>
      <c r="M284" s="6">
        <v>-0.85999999999999943</v>
      </c>
      <c r="N284" s="4">
        <v>42963</v>
      </c>
      <c r="O284" s="6">
        <v>0.20000000000000284</v>
      </c>
      <c r="P284" s="6">
        <v>0</v>
      </c>
      <c r="Q284" s="6">
        <v>-0.5</v>
      </c>
      <c r="R284" s="4">
        <v>42963</v>
      </c>
      <c r="S284" s="8">
        <v>3.490000000000002</v>
      </c>
      <c r="T284" s="8">
        <v>0.52000000000000313</v>
      </c>
      <c r="U284" s="8">
        <v>3</v>
      </c>
      <c r="V284" s="4">
        <v>42954</v>
      </c>
      <c r="W284" s="8">
        <v>163.98</v>
      </c>
      <c r="X284" s="8">
        <v>162.99</v>
      </c>
      <c r="Y284" s="6">
        <v>19.481999999999999</v>
      </c>
      <c r="Z284" s="6">
        <v>19.065999999999999</v>
      </c>
      <c r="AA284" s="4">
        <v>42963</v>
      </c>
      <c r="AB284" s="6">
        <v>470.25</v>
      </c>
      <c r="AC284" s="7">
        <v>12.556000000000001</v>
      </c>
      <c r="AD284" s="4">
        <v>42961</v>
      </c>
      <c r="AE284" s="8">
        <v>12.25</v>
      </c>
      <c r="AF284" s="8">
        <v>13.628</v>
      </c>
      <c r="AG284" s="8">
        <v>14.997999999999999</v>
      </c>
      <c r="AH284" s="7">
        <v>19.21</v>
      </c>
      <c r="AI284" s="7"/>
      <c r="AJ284" s="7"/>
      <c r="AK284" s="7"/>
      <c r="AL284" s="7"/>
      <c r="AM284" s="7"/>
      <c r="AN284" s="7"/>
      <c r="AO284" s="7"/>
      <c r="AP284" s="7"/>
      <c r="CO284" s="208">
        <v>43075</v>
      </c>
      <c r="CP284" s="3">
        <v>138.26673333333335</v>
      </c>
      <c r="CU284" s="4">
        <v>42956</v>
      </c>
      <c r="CV284" s="8">
        <v>80.209999999999994</v>
      </c>
      <c r="CW284" s="8">
        <v>36.159999999999997</v>
      </c>
      <c r="CX284" s="8">
        <v>110.89</v>
      </c>
      <c r="CY284" s="8">
        <v>32.770000000000003</v>
      </c>
      <c r="CZ284" s="8">
        <v>14.49</v>
      </c>
      <c r="DA284" s="4">
        <v>42954</v>
      </c>
      <c r="DB284" s="7">
        <v>32.86</v>
      </c>
      <c r="DC284" s="7">
        <v>129.63999999999999</v>
      </c>
      <c r="DD284" s="7">
        <v>89.67</v>
      </c>
      <c r="DE284" s="7">
        <v>44.39</v>
      </c>
      <c r="DF284" s="7">
        <v>44.37</v>
      </c>
      <c r="DG284" s="7">
        <v>45.17</v>
      </c>
      <c r="DH284" s="4">
        <v>42954</v>
      </c>
      <c r="DI284" s="8">
        <v>68</v>
      </c>
      <c r="DJ284" s="8">
        <v>85.07</v>
      </c>
      <c r="DK284" s="8">
        <v>54.9</v>
      </c>
      <c r="DL284" s="8">
        <v>23.22</v>
      </c>
      <c r="DM284" s="207">
        <v>99.53</v>
      </c>
      <c r="DN284" s="4">
        <v>42958</v>
      </c>
      <c r="DO284" s="8">
        <v>14.045</v>
      </c>
      <c r="DP284" s="8">
        <v>42.75</v>
      </c>
      <c r="DQ284" s="8">
        <v>13.914999999999999</v>
      </c>
      <c r="DR284" s="8">
        <v>13.3</v>
      </c>
    </row>
    <row r="285" spans="1:122" ht="15.75" customHeight="1">
      <c r="A285" s="4">
        <v>42962</v>
      </c>
      <c r="B285" s="8">
        <v>50.8</v>
      </c>
      <c r="C285" s="8">
        <v>47.55</v>
      </c>
      <c r="D285" s="8">
        <f t="shared" si="12"/>
        <v>3.25</v>
      </c>
      <c r="J285" s="4">
        <v>42951</v>
      </c>
      <c r="K285" s="6">
        <v>-0.30000000000000426</v>
      </c>
      <c r="L285" s="6">
        <v>-0.64999999999999858</v>
      </c>
      <c r="M285" s="6">
        <v>-0.67000000000000171</v>
      </c>
      <c r="N285" s="4">
        <v>42962</v>
      </c>
      <c r="O285" s="6">
        <v>0.17999999999999972</v>
      </c>
      <c r="P285" s="6">
        <v>0</v>
      </c>
      <c r="Q285" s="6">
        <v>-0.44000000000000483</v>
      </c>
      <c r="R285" s="4">
        <v>42962</v>
      </c>
      <c r="S285" s="8">
        <v>3.25</v>
      </c>
      <c r="T285" s="8">
        <v>1.3499999999999943</v>
      </c>
      <c r="U285" s="8">
        <v>2.8000000000000043</v>
      </c>
      <c r="V285" s="4">
        <v>42951</v>
      </c>
      <c r="W285" s="8">
        <v>164.86</v>
      </c>
      <c r="X285" s="8">
        <v>164.63</v>
      </c>
      <c r="Y285" s="6">
        <v>19.565999999999999</v>
      </c>
      <c r="Z285" s="6">
        <v>19.457000000000001</v>
      </c>
      <c r="AA285" s="4">
        <v>42962</v>
      </c>
      <c r="AB285" s="6">
        <v>471.5</v>
      </c>
      <c r="AC285" s="7">
        <v>14.169</v>
      </c>
      <c r="AD285" s="4">
        <v>42958</v>
      </c>
      <c r="AE285" s="8">
        <v>12.96</v>
      </c>
      <c r="AF285" s="8">
        <v>12.121</v>
      </c>
      <c r="AG285" s="8">
        <v>15.711</v>
      </c>
      <c r="AH285" s="7">
        <v>19.126999999999999</v>
      </c>
      <c r="AI285" s="7"/>
      <c r="AJ285" s="7"/>
      <c r="AK285" s="7"/>
      <c r="AL285" s="7"/>
      <c r="AM285" s="7"/>
      <c r="AN285" s="7"/>
      <c r="AO285" s="7"/>
      <c r="AP285" s="7"/>
      <c r="CO285" s="208">
        <v>43074</v>
      </c>
      <c r="CP285" s="3">
        <v>138.75233333333335</v>
      </c>
      <c r="CU285" s="4">
        <v>42955</v>
      </c>
      <c r="CV285" s="8">
        <v>79.959999999999994</v>
      </c>
      <c r="CW285" s="8">
        <v>36.54</v>
      </c>
      <c r="CX285" s="8">
        <v>110.35</v>
      </c>
      <c r="CY285" s="8">
        <v>32.880000000000003</v>
      </c>
      <c r="CZ285" s="8">
        <v>14.5</v>
      </c>
      <c r="DA285" s="4">
        <v>42951</v>
      </c>
      <c r="DB285" s="7">
        <v>33.65</v>
      </c>
      <c r="DC285" s="7">
        <v>135.34</v>
      </c>
      <c r="DD285" s="7">
        <v>90.45</v>
      </c>
      <c r="DE285" s="7">
        <v>45.22</v>
      </c>
      <c r="DF285" s="7">
        <v>44.89</v>
      </c>
      <c r="DG285" s="7">
        <v>45.56</v>
      </c>
      <c r="DH285" s="4">
        <v>42951</v>
      </c>
      <c r="DI285" s="8">
        <v>68.53</v>
      </c>
      <c r="DJ285" s="8">
        <v>85.6</v>
      </c>
      <c r="DK285" s="8">
        <v>55.79</v>
      </c>
      <c r="DL285" s="8">
        <v>23.4</v>
      </c>
      <c r="DM285" s="207">
        <v>97.87</v>
      </c>
      <c r="DN285" s="4">
        <v>42957</v>
      </c>
      <c r="DO285" s="8">
        <v>14.315</v>
      </c>
      <c r="DP285" s="8">
        <v>43.54</v>
      </c>
      <c r="DQ285" s="8">
        <v>14.21</v>
      </c>
      <c r="DR285" s="8">
        <v>13.49</v>
      </c>
    </row>
    <row r="286" spans="1:122" ht="15.75" customHeight="1">
      <c r="A286" s="4">
        <v>42961</v>
      </c>
      <c r="B286" s="8">
        <v>50.73</v>
      </c>
      <c r="C286" s="8">
        <v>47.59</v>
      </c>
      <c r="D286" s="8">
        <f t="shared" si="12"/>
        <v>3.1399999999999935</v>
      </c>
      <c r="J286" s="4">
        <v>42950</v>
      </c>
      <c r="K286" s="6">
        <v>-0.31000000000000227</v>
      </c>
      <c r="L286" s="6">
        <v>-0.65999999999999659</v>
      </c>
      <c r="M286" s="6">
        <v>-0.72999999999999687</v>
      </c>
      <c r="N286" s="4">
        <v>42961</v>
      </c>
      <c r="O286" s="6">
        <v>7.9999999999998295E-2</v>
      </c>
      <c r="P286" s="6">
        <v>-0.19000000000000483</v>
      </c>
      <c r="Q286" s="6">
        <v>-0.56000000000000227</v>
      </c>
      <c r="R286" s="4">
        <v>42961</v>
      </c>
      <c r="S286" s="8">
        <v>3.1399999999999935</v>
      </c>
      <c r="T286" s="8">
        <v>0.43999999999999773</v>
      </c>
      <c r="U286" s="8">
        <v>2.75</v>
      </c>
      <c r="V286" s="4">
        <v>42950</v>
      </c>
      <c r="W286" s="8">
        <v>163.89</v>
      </c>
      <c r="X286" s="8">
        <v>163.19</v>
      </c>
      <c r="Y286" s="6">
        <v>19.803999999999998</v>
      </c>
      <c r="Z286" s="6">
        <v>19.510000000000002</v>
      </c>
      <c r="AA286" s="4">
        <v>42961</v>
      </c>
      <c r="AB286" s="6">
        <v>483.5</v>
      </c>
      <c r="AC286" s="7">
        <v>12.701000000000001</v>
      </c>
      <c r="AD286" s="4">
        <v>42957</v>
      </c>
      <c r="AE286" s="8">
        <v>12.85</v>
      </c>
      <c r="AF286" s="8">
        <v>12.499000000000001</v>
      </c>
      <c r="AG286" s="8">
        <v>15.696999999999999</v>
      </c>
      <c r="AH286" s="7">
        <v>18.946000000000002</v>
      </c>
      <c r="AI286" s="7"/>
      <c r="AJ286" s="7"/>
      <c r="AK286" s="7"/>
      <c r="AL286" s="7"/>
      <c r="AM286" s="7"/>
      <c r="AN286" s="7"/>
      <c r="AO286" s="7"/>
      <c r="AP286" s="7"/>
      <c r="CO286" s="208">
        <v>43073</v>
      </c>
      <c r="CP286" s="3">
        <v>138.98779999999999</v>
      </c>
      <c r="CU286" s="4">
        <v>42954</v>
      </c>
      <c r="CV286" s="8">
        <v>80.16</v>
      </c>
      <c r="CW286" s="8">
        <v>36.75</v>
      </c>
      <c r="CX286" s="8">
        <v>109.78</v>
      </c>
      <c r="CY286" s="8">
        <v>33.01</v>
      </c>
      <c r="CZ286" s="8"/>
      <c r="DA286" s="4">
        <v>42950</v>
      </c>
      <c r="DB286" s="7">
        <v>32.19</v>
      </c>
      <c r="DC286" s="7">
        <v>135.12</v>
      </c>
      <c r="DD286" s="7">
        <v>88.9</v>
      </c>
      <c r="DE286" s="7">
        <v>44.06</v>
      </c>
      <c r="DF286" s="7">
        <v>43.77</v>
      </c>
      <c r="DG286" s="7">
        <v>44.91</v>
      </c>
      <c r="DH286" s="4">
        <v>42950</v>
      </c>
      <c r="DI286" s="8">
        <v>68.5</v>
      </c>
      <c r="DJ286" s="8">
        <v>85.65</v>
      </c>
      <c r="DK286" s="8">
        <v>55.89</v>
      </c>
      <c r="DL286" s="8">
        <v>23.04</v>
      </c>
      <c r="DM286" s="207">
        <v>97.7</v>
      </c>
      <c r="DN286" s="4">
        <v>42956</v>
      </c>
      <c r="DO286" s="8">
        <v>14.43</v>
      </c>
      <c r="DP286" s="8">
        <v>43.45</v>
      </c>
      <c r="DQ286" s="8">
        <v>14.185</v>
      </c>
      <c r="DR286" s="8">
        <v>13.5</v>
      </c>
    </row>
    <row r="287" spans="1:122" ht="15.75" customHeight="1">
      <c r="A287" s="4">
        <v>42958</v>
      </c>
      <c r="B287" s="8">
        <v>52.1</v>
      </c>
      <c r="C287" s="8">
        <v>48.82</v>
      </c>
      <c r="D287" s="8">
        <f t="shared" si="12"/>
        <v>3.2800000000000011</v>
      </c>
      <c r="J287" s="4">
        <v>42949</v>
      </c>
      <c r="K287" s="6">
        <v>-0.27999999999999403</v>
      </c>
      <c r="L287" s="6">
        <v>-0.58999999999999631</v>
      </c>
      <c r="M287" s="6">
        <v>-0.62999999999999545</v>
      </c>
      <c r="N287" s="4">
        <v>42958</v>
      </c>
      <c r="O287" s="6">
        <v>0.17999999999999972</v>
      </c>
      <c r="P287" s="6">
        <v>2.0000000000003126E-2</v>
      </c>
      <c r="Q287" s="6">
        <v>-0.17999999999999972</v>
      </c>
      <c r="R287" s="4">
        <v>42958</v>
      </c>
      <c r="S287" s="8">
        <v>3.2800000000000011</v>
      </c>
      <c r="T287" s="8">
        <v>2.2000000000000028</v>
      </c>
      <c r="U287" s="8">
        <v>2.75</v>
      </c>
      <c r="V287" s="4">
        <v>42949</v>
      </c>
      <c r="W287" s="8">
        <v>165.88</v>
      </c>
      <c r="X287" s="8">
        <v>164.48</v>
      </c>
      <c r="Y287" s="6">
        <v>20.079999999999998</v>
      </c>
      <c r="Z287" s="6">
        <v>19.492000000000001</v>
      </c>
      <c r="AA287" s="4">
        <v>42958</v>
      </c>
      <c r="AB287" s="6">
        <v>482.5</v>
      </c>
      <c r="AC287" s="7">
        <v>13.401999999999999</v>
      </c>
      <c r="AD287" s="4">
        <v>42956</v>
      </c>
      <c r="AE287" s="8">
        <v>12.67</v>
      </c>
      <c r="AF287" s="8">
        <v>11.462</v>
      </c>
      <c r="AG287" s="8">
        <v>15.516</v>
      </c>
      <c r="AH287" s="7">
        <v>19.021000000000001</v>
      </c>
      <c r="AI287" s="7"/>
      <c r="AJ287" s="7"/>
      <c r="AK287" s="7"/>
      <c r="AL287" s="7"/>
      <c r="AM287" s="7"/>
      <c r="AN287" s="7"/>
      <c r="AO287" s="7"/>
      <c r="AP287" s="7"/>
      <c r="CO287" s="208">
        <v>43072</v>
      </c>
      <c r="CP287" s="3">
        <v>139.11246666666668</v>
      </c>
      <c r="CU287" s="4">
        <v>42951</v>
      </c>
      <c r="CV287" s="8">
        <v>80.209999999999994</v>
      </c>
      <c r="CW287" s="8">
        <v>36.33</v>
      </c>
      <c r="CX287" s="8">
        <v>110.11</v>
      </c>
      <c r="CY287" s="8">
        <v>32.99</v>
      </c>
      <c r="CZ287" s="8">
        <v>14.6</v>
      </c>
      <c r="DA287" s="4">
        <v>42949</v>
      </c>
      <c r="DB287" s="7">
        <v>32.75</v>
      </c>
      <c r="DC287" s="7">
        <v>145.68</v>
      </c>
      <c r="DD287" s="7">
        <v>92.32</v>
      </c>
      <c r="DE287" s="7">
        <v>47.91</v>
      </c>
      <c r="DF287" s="7">
        <v>44.66</v>
      </c>
      <c r="DG287" s="7">
        <v>45.61</v>
      </c>
      <c r="DH287" s="4">
        <v>42949</v>
      </c>
      <c r="DI287" s="8">
        <v>68.5</v>
      </c>
      <c r="DJ287" s="8">
        <v>86.67</v>
      </c>
      <c r="DK287" s="8">
        <v>56.2</v>
      </c>
      <c r="DL287" s="8">
        <v>23.33</v>
      </c>
      <c r="DM287" s="207">
        <v>97.79</v>
      </c>
      <c r="DN287" s="4">
        <v>42955</v>
      </c>
      <c r="DO287" s="8">
        <v>14.6</v>
      </c>
      <c r="DP287" s="8">
        <v>43.914999999999999</v>
      </c>
      <c r="DQ287" s="8">
        <v>14.21</v>
      </c>
      <c r="DR287" s="8">
        <v>13.54</v>
      </c>
    </row>
    <row r="288" spans="1:122" ht="15.75" customHeight="1">
      <c r="A288" s="4">
        <v>42957</v>
      </c>
      <c r="B288" s="8">
        <v>51.9</v>
      </c>
      <c r="C288" s="8">
        <v>48.59</v>
      </c>
      <c r="D288" s="8">
        <f t="shared" si="12"/>
        <v>3.3099999999999952</v>
      </c>
      <c r="J288" s="4">
        <v>42948</v>
      </c>
      <c r="K288" s="6">
        <v>-0.27000000000000313</v>
      </c>
      <c r="L288" s="6">
        <v>-0.62000000000000455</v>
      </c>
      <c r="M288" s="6">
        <v>-0.73000000000000398</v>
      </c>
      <c r="N288" s="4">
        <v>42957</v>
      </c>
      <c r="O288" s="6">
        <v>0.12999999999999545</v>
      </c>
      <c r="P288" s="6">
        <v>-3.0000000000001137E-2</v>
      </c>
      <c r="Q288" s="6">
        <v>-0.27000000000000313</v>
      </c>
      <c r="R288" s="4">
        <v>42957</v>
      </c>
      <c r="S288" s="8">
        <v>3.3099999999999952</v>
      </c>
      <c r="T288" s="8">
        <v>0.32999999999999829</v>
      </c>
      <c r="U288" s="8">
        <v>2.8499999999999943</v>
      </c>
      <c r="V288" s="4">
        <v>42948</v>
      </c>
      <c r="W288" s="8">
        <v>164.13</v>
      </c>
      <c r="X288" s="8">
        <v>166.13</v>
      </c>
      <c r="Y288" s="6">
        <v>19.774999999999999</v>
      </c>
      <c r="Z288" s="6">
        <v>20.614999999999998</v>
      </c>
      <c r="AA288" s="4">
        <v>42957</v>
      </c>
      <c r="AB288" s="6">
        <v>486.5</v>
      </c>
      <c r="AC288" s="7">
        <v>12.132</v>
      </c>
      <c r="AD288" s="4">
        <v>42955</v>
      </c>
      <c r="AE288" s="8">
        <v>12.96</v>
      </c>
      <c r="AF288" s="8">
        <v>12.545999999999999</v>
      </c>
      <c r="AG288" s="8">
        <v>15.661</v>
      </c>
      <c r="AH288" s="7">
        <v>19.204000000000001</v>
      </c>
      <c r="AI288" s="7"/>
      <c r="AJ288" s="7"/>
      <c r="AK288" s="7"/>
      <c r="AL288" s="7"/>
      <c r="AM288" s="7"/>
      <c r="AN288" s="7"/>
      <c r="AO288" s="7"/>
      <c r="AP288" s="7"/>
      <c r="CO288" s="208">
        <v>43071</v>
      </c>
      <c r="CP288" s="3">
        <v>138.52486666666667</v>
      </c>
      <c r="CU288" s="4">
        <v>42950</v>
      </c>
      <c r="CV288" s="8">
        <v>80.489999999999995</v>
      </c>
      <c r="CW288" s="8">
        <v>36.14</v>
      </c>
      <c r="CX288" s="8">
        <v>109.43</v>
      </c>
      <c r="CY288" s="8">
        <v>32.76</v>
      </c>
      <c r="CZ288" s="8">
        <v>14.26</v>
      </c>
      <c r="DA288" s="4">
        <v>42948</v>
      </c>
      <c r="DB288" s="7">
        <v>32.869999999999997</v>
      </c>
      <c r="DC288" s="7">
        <v>163.27000000000001</v>
      </c>
      <c r="DD288" s="7">
        <v>94.46</v>
      </c>
      <c r="DE288" s="7">
        <v>48.66</v>
      </c>
      <c r="DF288" s="7">
        <v>44.7</v>
      </c>
      <c r="DG288" s="7">
        <v>44.75</v>
      </c>
      <c r="DH288" s="4">
        <v>42948</v>
      </c>
      <c r="DI288" s="8">
        <v>68.819999999999993</v>
      </c>
      <c r="DJ288" s="8">
        <v>85.63</v>
      </c>
      <c r="DK288" s="8">
        <v>56.53</v>
      </c>
      <c r="DL288" s="8">
        <v>23.3</v>
      </c>
      <c r="DM288" s="207">
        <v>97.8</v>
      </c>
      <c r="DN288" s="4">
        <v>42954</v>
      </c>
      <c r="DO288" s="8">
        <v>14.56</v>
      </c>
      <c r="DP288" s="8">
        <v>43.84</v>
      </c>
      <c r="DQ288" s="8">
        <v>14.16</v>
      </c>
      <c r="DR288" s="8">
        <v>13.57</v>
      </c>
    </row>
    <row r="289" spans="1:122" ht="15.75" customHeight="1">
      <c r="A289" s="4">
        <v>42956</v>
      </c>
      <c r="B289" s="8">
        <v>52.7</v>
      </c>
      <c r="C289" s="8">
        <v>49.56</v>
      </c>
      <c r="D289" s="8">
        <f t="shared" si="12"/>
        <v>3.1400000000000006</v>
      </c>
      <c r="J289" s="4">
        <v>42947</v>
      </c>
      <c r="K289" s="6">
        <v>-0.19999999999999574</v>
      </c>
      <c r="L289" s="6">
        <v>-0.39000000000000057</v>
      </c>
      <c r="M289" s="6">
        <v>-0.35000000000000142</v>
      </c>
      <c r="N289" s="4">
        <v>42956</v>
      </c>
      <c r="O289" s="6">
        <v>0</v>
      </c>
      <c r="P289" s="6">
        <v>-0.25</v>
      </c>
      <c r="Q289" s="6">
        <v>-0.47999999999999687</v>
      </c>
      <c r="R289" s="4">
        <v>42956</v>
      </c>
      <c r="S289" s="8">
        <v>3.1400000000000006</v>
      </c>
      <c r="T289" s="8">
        <v>1.8000000000000043</v>
      </c>
      <c r="U289" s="8">
        <v>2.8499999999999943</v>
      </c>
      <c r="V289" s="4">
        <v>42947</v>
      </c>
      <c r="W289" s="8">
        <v>165.19</v>
      </c>
      <c r="X289" s="8">
        <v>170.58</v>
      </c>
      <c r="Y289" s="6">
        <v>19.861000000000001</v>
      </c>
      <c r="Z289" s="6">
        <v>20.247</v>
      </c>
      <c r="AA289" s="4">
        <v>42956</v>
      </c>
      <c r="AB289" s="6">
        <v>482.25</v>
      </c>
      <c r="AC289" s="7">
        <v>12.86</v>
      </c>
      <c r="AD289" s="4">
        <v>42954</v>
      </c>
      <c r="AE289" s="8">
        <v>13.22</v>
      </c>
      <c r="AF289" s="8">
        <v>12.172000000000001</v>
      </c>
      <c r="AG289" s="8">
        <v>15.669</v>
      </c>
      <c r="AH289" s="7">
        <v>19.492999999999999</v>
      </c>
      <c r="AI289" s="7"/>
      <c r="AJ289" s="7"/>
      <c r="AK289" s="7"/>
      <c r="AL289" s="7"/>
      <c r="AM289" s="7"/>
      <c r="AN289" s="7"/>
      <c r="AO289" s="7"/>
      <c r="AP289" s="7"/>
      <c r="CO289" s="208">
        <v>43070</v>
      </c>
      <c r="CP289" s="3">
        <v>138.07353333333333</v>
      </c>
      <c r="CU289" s="4">
        <v>42949</v>
      </c>
      <c r="CV289" s="8">
        <v>80.599999999999994</v>
      </c>
      <c r="CW289" s="8">
        <v>36.4</v>
      </c>
      <c r="CX289" s="8">
        <v>110.46</v>
      </c>
      <c r="CY289" s="8">
        <v>32.770000000000003</v>
      </c>
      <c r="CZ289" s="8">
        <v>14.66</v>
      </c>
      <c r="DA289" s="4">
        <v>42947</v>
      </c>
      <c r="DB289" s="7">
        <v>33.43</v>
      </c>
      <c r="DC289" s="7">
        <v>163.1</v>
      </c>
      <c r="DD289" s="7">
        <v>95.14</v>
      </c>
      <c r="DE289" s="7">
        <v>49.48</v>
      </c>
      <c r="DF289" s="7">
        <v>45.67</v>
      </c>
      <c r="DG289" s="7">
        <v>45.37</v>
      </c>
      <c r="DH289" s="4">
        <v>42947</v>
      </c>
      <c r="DI289" s="8">
        <v>68.97</v>
      </c>
      <c r="DJ289" s="8">
        <v>83.75</v>
      </c>
      <c r="DK289" s="8">
        <v>55.99</v>
      </c>
      <c r="DL289" s="8">
        <v>22.77</v>
      </c>
      <c r="DM289" s="207">
        <v>96.71</v>
      </c>
      <c r="DN289" s="4">
        <v>42951</v>
      </c>
      <c r="DO289" s="8">
        <v>14.55</v>
      </c>
      <c r="DP289" s="8">
        <v>43.92</v>
      </c>
      <c r="DQ289" s="8">
        <v>14.074999999999999</v>
      </c>
      <c r="DR289" s="8">
        <v>13.55</v>
      </c>
    </row>
    <row r="290" spans="1:122" ht="15.75" customHeight="1">
      <c r="A290" s="4">
        <v>42955</v>
      </c>
      <c r="B290" s="8">
        <v>52.14</v>
      </c>
      <c r="C290" s="8">
        <v>49.17</v>
      </c>
      <c r="D290" s="8">
        <f t="shared" si="12"/>
        <v>2.9699999999999989</v>
      </c>
      <c r="J290" s="4">
        <v>42944</v>
      </c>
      <c r="K290" s="6">
        <v>-0.21999999999999886</v>
      </c>
      <c r="L290" s="6">
        <v>-0.36999999999999744</v>
      </c>
      <c r="M290" s="6">
        <v>-0.32000000000000028</v>
      </c>
      <c r="N290" s="4">
        <v>42955</v>
      </c>
      <c r="O290" s="6">
        <v>-0.20000000000000284</v>
      </c>
      <c r="P290" s="6">
        <v>-0.58999999999999631</v>
      </c>
      <c r="Q290" s="6">
        <v>-0.86999999999999744</v>
      </c>
      <c r="R290" s="4">
        <v>42955</v>
      </c>
      <c r="S290" s="8">
        <v>2.9699999999999989</v>
      </c>
      <c r="T290" s="8">
        <v>0.91000000000000369</v>
      </c>
      <c r="U290" s="8">
        <v>2.6999999999999957</v>
      </c>
      <c r="V290" s="4">
        <v>42944</v>
      </c>
      <c r="W290" s="8">
        <v>163.97</v>
      </c>
      <c r="X290" s="8">
        <v>167.61</v>
      </c>
      <c r="Y290" s="6">
        <v>19.190999999999999</v>
      </c>
      <c r="Z290" s="6">
        <v>19.576999999999998</v>
      </c>
      <c r="AA290" s="4">
        <v>42955</v>
      </c>
      <c r="AB290" s="6">
        <v>483.5</v>
      </c>
      <c r="AC290" s="7">
        <v>11.858000000000001</v>
      </c>
      <c r="AD290" s="4">
        <v>42951</v>
      </c>
      <c r="AE290" s="8">
        <v>13.82</v>
      </c>
      <c r="AF290" s="8">
        <v>13.045</v>
      </c>
      <c r="AG290" s="8">
        <v>16.216000000000001</v>
      </c>
      <c r="AH290" s="7">
        <v>19.608000000000001</v>
      </c>
      <c r="AI290" s="7"/>
      <c r="AJ290" s="7"/>
      <c r="AK290" s="7"/>
      <c r="AL290" s="7"/>
      <c r="AM290" s="7"/>
      <c r="AN290" s="7"/>
      <c r="AO290" s="7"/>
      <c r="AP290" s="7"/>
      <c r="CO290" s="208">
        <v>43069</v>
      </c>
      <c r="CP290" s="3">
        <v>137.70320000000001</v>
      </c>
      <c r="CU290" s="4">
        <v>42948</v>
      </c>
      <c r="CV290" s="8">
        <v>80.17</v>
      </c>
      <c r="CW290" s="8">
        <v>36.270000000000003</v>
      </c>
      <c r="CX290" s="8">
        <v>110.78</v>
      </c>
      <c r="CY290" s="8">
        <v>32.21</v>
      </c>
      <c r="CZ290" s="8">
        <v>14.34</v>
      </c>
      <c r="DA290" s="4">
        <v>42944</v>
      </c>
      <c r="DB290" s="7">
        <v>33.520000000000003</v>
      </c>
      <c r="DC290" s="7">
        <v>161.41</v>
      </c>
      <c r="DD290" s="7">
        <v>95.42</v>
      </c>
      <c r="DE290" s="7">
        <v>50.01</v>
      </c>
      <c r="DF290" s="7">
        <v>46.32</v>
      </c>
      <c r="DG290" s="7">
        <v>45.26</v>
      </c>
      <c r="DH290" s="4">
        <v>42944</v>
      </c>
      <c r="DI290" s="8">
        <v>66.69</v>
      </c>
      <c r="DJ290" s="8">
        <v>83.65</v>
      </c>
      <c r="DK290" s="8">
        <v>54.98</v>
      </c>
      <c r="DL290" s="8">
        <v>21.63</v>
      </c>
      <c r="DM290" s="207">
        <v>96.99</v>
      </c>
      <c r="DN290" s="4">
        <v>42950</v>
      </c>
      <c r="DO290" s="8">
        <v>14.41</v>
      </c>
      <c r="DP290" s="8">
        <v>43.57</v>
      </c>
      <c r="DQ290" s="8">
        <v>13.835000000000001</v>
      </c>
      <c r="DR290" s="8">
        <v>13.5</v>
      </c>
    </row>
    <row r="291" spans="1:122" ht="15.75" customHeight="1">
      <c r="A291" s="4">
        <v>42954</v>
      </c>
      <c r="B291" s="8">
        <v>52.37</v>
      </c>
      <c r="C291" s="8">
        <v>49.39</v>
      </c>
      <c r="D291" s="8">
        <f t="shared" si="12"/>
        <v>2.9799999999999969</v>
      </c>
      <c r="J291" s="4">
        <v>42943</v>
      </c>
      <c r="K291" s="6">
        <v>-0.28000000000000114</v>
      </c>
      <c r="L291" s="6">
        <v>-0.56000000000000227</v>
      </c>
      <c r="M291" s="6">
        <v>-0.71000000000000085</v>
      </c>
      <c r="N291" s="4">
        <v>42954</v>
      </c>
      <c r="O291" s="6">
        <v>-0.20000000000000284</v>
      </c>
      <c r="P291" s="6">
        <v>-0.57000000000000028</v>
      </c>
      <c r="Q291" s="6">
        <v>-0.87000000000000455</v>
      </c>
      <c r="R291" s="4">
        <v>42954</v>
      </c>
      <c r="S291" s="8">
        <v>2.9799999999999969</v>
      </c>
      <c r="T291" s="8">
        <v>1.9099999999999966</v>
      </c>
      <c r="U291" s="8">
        <v>2.5499999999999972</v>
      </c>
      <c r="V291" s="4">
        <v>42943</v>
      </c>
      <c r="W291" s="8">
        <v>160.32</v>
      </c>
      <c r="X291" s="8">
        <v>164.46</v>
      </c>
      <c r="Y291" s="6">
        <v>18.457999999999998</v>
      </c>
      <c r="Z291" s="6">
        <v>18.986999999999998</v>
      </c>
      <c r="AA291" s="4">
        <v>42954</v>
      </c>
      <c r="AB291" s="6">
        <v>478.5</v>
      </c>
      <c r="AC291" s="7">
        <v>12.858000000000001</v>
      </c>
      <c r="AD291" s="4">
        <v>42950</v>
      </c>
      <c r="AE291" s="8">
        <v>13.88</v>
      </c>
      <c r="AF291" s="8">
        <v>13.914999999999999</v>
      </c>
      <c r="AG291" s="8">
        <v>16.283999999999999</v>
      </c>
      <c r="AH291" s="7">
        <v>19.687999999999999</v>
      </c>
      <c r="AI291" s="7"/>
      <c r="AJ291" s="7"/>
      <c r="AK291" s="7"/>
      <c r="AL291" s="7"/>
      <c r="AM291" s="7"/>
      <c r="AN291" s="7"/>
      <c r="AO291" s="7"/>
      <c r="AP291" s="7"/>
      <c r="CO291" s="208">
        <v>43068</v>
      </c>
      <c r="CP291" s="3">
        <v>136.99126666666666</v>
      </c>
      <c r="CU291" s="4">
        <v>42947</v>
      </c>
      <c r="CV291" s="8">
        <v>80.040000000000006</v>
      </c>
      <c r="CW291" s="8">
        <v>35.14</v>
      </c>
      <c r="CX291" s="8">
        <v>109.19</v>
      </c>
      <c r="CY291" s="8">
        <v>32.619999999999997</v>
      </c>
      <c r="CZ291" s="8">
        <v>14.43</v>
      </c>
      <c r="DA291" s="4">
        <v>42943</v>
      </c>
      <c r="DB291" s="7">
        <v>33.76</v>
      </c>
      <c r="DC291" s="7">
        <v>163.9</v>
      </c>
      <c r="DD291" s="7">
        <v>95.98</v>
      </c>
      <c r="DE291" s="7">
        <v>50.22</v>
      </c>
      <c r="DF291" s="7">
        <v>47.32</v>
      </c>
      <c r="DG291" s="7">
        <v>44.66</v>
      </c>
      <c r="DH291" s="4">
        <v>42943</v>
      </c>
      <c r="DI291" s="8">
        <v>67.59</v>
      </c>
      <c r="DJ291" s="8">
        <v>84.51</v>
      </c>
      <c r="DK291" s="8">
        <v>56.15</v>
      </c>
      <c r="DL291" s="8">
        <v>22.2</v>
      </c>
      <c r="DM291" s="207">
        <v>97.54</v>
      </c>
      <c r="DN291" s="4">
        <v>42949</v>
      </c>
      <c r="DO291" s="8">
        <v>14.39</v>
      </c>
      <c r="DP291" s="8">
        <v>43.64</v>
      </c>
      <c r="DQ291" s="8">
        <v>13.88</v>
      </c>
      <c r="DR291" s="8">
        <v>13.53</v>
      </c>
    </row>
    <row r="292" spans="1:122" ht="15.75" customHeight="1">
      <c r="A292" s="4">
        <v>42951</v>
      </c>
      <c r="B292" s="8">
        <v>52.42</v>
      </c>
      <c r="C292" s="8">
        <v>49.58</v>
      </c>
      <c r="D292" s="8">
        <f t="shared" si="12"/>
        <v>2.8400000000000034</v>
      </c>
      <c r="J292" s="4">
        <v>42942</v>
      </c>
      <c r="K292" s="6">
        <v>-0.24000000000000199</v>
      </c>
      <c r="L292" s="6">
        <v>-0.54999999999999716</v>
      </c>
      <c r="M292" s="6">
        <v>-0.78999999999999915</v>
      </c>
      <c r="N292" s="4">
        <v>42951</v>
      </c>
      <c r="O292" s="6">
        <v>-0.17999999999999972</v>
      </c>
      <c r="P292" s="6">
        <v>-0.5</v>
      </c>
      <c r="Q292" s="6">
        <v>-0.75999999999999801</v>
      </c>
      <c r="R292" s="4">
        <v>42951</v>
      </c>
      <c r="S292" s="8">
        <v>2.8400000000000034</v>
      </c>
      <c r="T292" s="8">
        <v>2.1600000000000037</v>
      </c>
      <c r="U292" s="8">
        <v>2.3999999999999986</v>
      </c>
      <c r="V292" s="4">
        <v>42942</v>
      </c>
      <c r="W292" s="8">
        <v>159.53</v>
      </c>
      <c r="X292" s="8">
        <v>161.72999999999999</v>
      </c>
      <c r="Y292" s="6">
        <v>18.428999999999998</v>
      </c>
      <c r="Z292" s="6">
        <v>18.215</v>
      </c>
      <c r="AA292" s="4">
        <v>42951</v>
      </c>
      <c r="AB292" s="6">
        <v>488</v>
      </c>
      <c r="AC292" s="7">
        <v>13.829000000000001</v>
      </c>
      <c r="AD292" s="4">
        <v>42949</v>
      </c>
      <c r="AE292" s="8">
        <v>13.98</v>
      </c>
      <c r="AF292" s="8">
        <v>13.090999999999999</v>
      </c>
      <c r="AG292" s="8">
        <v>16.327999999999999</v>
      </c>
      <c r="AH292" s="7">
        <v>20.335000000000001</v>
      </c>
      <c r="AI292" s="7"/>
      <c r="AJ292" s="7"/>
      <c r="AK292" s="7"/>
      <c r="AL292" s="7"/>
      <c r="AM292" s="7"/>
      <c r="AN292" s="7"/>
      <c r="AO292" s="7"/>
      <c r="AP292" s="7"/>
      <c r="CO292" s="208">
        <v>43067</v>
      </c>
      <c r="CP292" s="3">
        <v>136.53220000000002</v>
      </c>
      <c r="CU292" s="4">
        <v>42944</v>
      </c>
      <c r="CV292" s="8">
        <v>79.599999999999994</v>
      </c>
      <c r="CW292" s="8">
        <v>35.159999999999997</v>
      </c>
      <c r="CX292" s="8">
        <v>108.12</v>
      </c>
      <c r="CY292" s="8">
        <v>32.46</v>
      </c>
      <c r="CZ292" s="8">
        <v>14.58</v>
      </c>
      <c r="DA292" s="4">
        <v>42942</v>
      </c>
      <c r="DB292" s="7">
        <v>33.119999999999997</v>
      </c>
      <c r="DC292" s="7">
        <v>162.6</v>
      </c>
      <c r="DD292" s="7">
        <v>94.75</v>
      </c>
      <c r="DE292" s="7">
        <v>48.86</v>
      </c>
      <c r="DF292" s="7">
        <v>45.17</v>
      </c>
      <c r="DG292" s="7">
        <v>43.7</v>
      </c>
      <c r="DH292" s="4">
        <v>42942</v>
      </c>
      <c r="DI292" s="8">
        <v>67.989999999999995</v>
      </c>
      <c r="DJ292" s="8">
        <v>83.7</v>
      </c>
      <c r="DK292" s="8">
        <v>55.66</v>
      </c>
      <c r="DL292" s="8">
        <v>22.25</v>
      </c>
      <c r="DM292" s="207">
        <v>97.75</v>
      </c>
      <c r="DN292" s="4">
        <v>42948</v>
      </c>
      <c r="DO292" s="8">
        <v>14.37</v>
      </c>
      <c r="DP292" s="8">
        <v>43.445</v>
      </c>
      <c r="DQ292" s="8">
        <v>13.83</v>
      </c>
      <c r="DR292" s="8">
        <v>13.47</v>
      </c>
    </row>
    <row r="293" spans="1:122" ht="15.75" customHeight="1">
      <c r="A293" s="4">
        <v>42950</v>
      </c>
      <c r="B293" s="8">
        <v>52.01</v>
      </c>
      <c r="C293" s="8">
        <v>49.03</v>
      </c>
      <c r="D293" s="8">
        <f t="shared" si="12"/>
        <v>2.9799999999999969</v>
      </c>
      <c r="J293" s="4">
        <v>42941</v>
      </c>
      <c r="K293" s="6">
        <v>-0.29999999999999716</v>
      </c>
      <c r="L293" s="6">
        <v>-0.78999999999999915</v>
      </c>
      <c r="M293" s="6">
        <v>-1.2000000000000028</v>
      </c>
      <c r="N293" s="4">
        <v>42950</v>
      </c>
      <c r="O293" s="6">
        <v>-0.10999999999999943</v>
      </c>
      <c r="P293" s="6">
        <v>-0.39000000000000057</v>
      </c>
      <c r="Q293" s="6">
        <v>-0.70000000000000284</v>
      </c>
      <c r="R293" s="4">
        <v>42950</v>
      </c>
      <c r="S293" s="8">
        <v>2.9799999999999969</v>
      </c>
      <c r="T293" s="8">
        <v>0.90999999999999659</v>
      </c>
      <c r="U293" s="8">
        <v>2.3999999999999986</v>
      </c>
      <c r="V293" s="4">
        <v>42941</v>
      </c>
      <c r="W293" s="8">
        <v>156.85</v>
      </c>
      <c r="X293" s="8">
        <v>159.62</v>
      </c>
      <c r="Y293" s="6">
        <v>18.175999999999998</v>
      </c>
      <c r="Z293" s="6">
        <v>18.134</v>
      </c>
      <c r="AA293" s="4">
        <v>42950</v>
      </c>
      <c r="AB293" s="6">
        <v>492</v>
      </c>
      <c r="AC293" s="7">
        <v>12.975</v>
      </c>
      <c r="AD293" s="4">
        <v>42948</v>
      </c>
      <c r="AE293" s="8">
        <v>14.39</v>
      </c>
      <c r="AF293" s="8">
        <v>13.539</v>
      </c>
      <c r="AG293" s="8">
        <v>16.695</v>
      </c>
      <c r="AH293" s="7">
        <v>20.117999999999999</v>
      </c>
      <c r="AI293" s="7"/>
      <c r="AJ293" s="7"/>
      <c r="AK293" s="7"/>
      <c r="AL293" s="7"/>
      <c r="AM293" s="7"/>
      <c r="AN293" s="7"/>
      <c r="AO293" s="7"/>
      <c r="AP293" s="7"/>
      <c r="CO293" s="208">
        <v>43066</v>
      </c>
      <c r="CP293" s="3">
        <v>135.82479999999998</v>
      </c>
      <c r="CU293" s="4">
        <v>42943</v>
      </c>
      <c r="CV293" s="8">
        <v>80.83</v>
      </c>
      <c r="CW293" s="8">
        <v>34.99</v>
      </c>
      <c r="CX293" s="8">
        <v>106.11</v>
      </c>
      <c r="CY293" s="8">
        <v>31.66</v>
      </c>
      <c r="CZ293" s="8">
        <v>14.66</v>
      </c>
      <c r="DA293" s="4">
        <v>42941</v>
      </c>
      <c r="DB293" s="7">
        <v>32.869999999999997</v>
      </c>
      <c r="DC293" s="7">
        <v>162.6</v>
      </c>
      <c r="DD293" s="7">
        <v>94.87</v>
      </c>
      <c r="DE293" s="7">
        <v>48.86</v>
      </c>
      <c r="DF293" s="7">
        <v>45.72</v>
      </c>
      <c r="DG293" s="7">
        <v>43.65</v>
      </c>
      <c r="DH293" s="4">
        <v>42941</v>
      </c>
      <c r="DI293" s="8">
        <v>68.44</v>
      </c>
      <c r="DJ293" s="8">
        <v>84.45</v>
      </c>
      <c r="DK293" s="8">
        <v>56.02</v>
      </c>
      <c r="DL293" s="8">
        <v>22.3</v>
      </c>
      <c r="DM293" s="207">
        <v>97.11</v>
      </c>
      <c r="DN293" s="4">
        <v>42947</v>
      </c>
      <c r="DO293" s="8">
        <v>14.16</v>
      </c>
      <c r="DP293" s="8">
        <v>42.96</v>
      </c>
      <c r="DQ293" s="8">
        <v>13.54</v>
      </c>
      <c r="DR293" s="8">
        <v>13.37</v>
      </c>
    </row>
    <row r="294" spans="1:122" ht="15.75" customHeight="1">
      <c r="A294" s="4">
        <v>42949</v>
      </c>
      <c r="B294" s="8">
        <v>52.36</v>
      </c>
      <c r="C294" s="8">
        <v>49.59</v>
      </c>
      <c r="D294" s="8">
        <f t="shared" si="12"/>
        <v>2.769999999999996</v>
      </c>
      <c r="J294" s="4">
        <v>42940</v>
      </c>
      <c r="K294" s="6">
        <v>-0.37999999999999545</v>
      </c>
      <c r="L294" s="6">
        <v>-1</v>
      </c>
      <c r="M294" s="6">
        <v>-1.6099999999999994</v>
      </c>
      <c r="N294" s="4">
        <v>42949</v>
      </c>
      <c r="O294" s="6">
        <v>-0.20000000000000284</v>
      </c>
      <c r="P294" s="6">
        <v>-0.49000000000000199</v>
      </c>
      <c r="Q294" s="6">
        <v>-0.79999999999999716</v>
      </c>
      <c r="R294" s="4">
        <v>42949</v>
      </c>
      <c r="S294" s="8">
        <v>2.769999999999996</v>
      </c>
      <c r="T294" s="8">
        <v>2.019999999999996</v>
      </c>
      <c r="U294" s="8">
        <v>2.3499999999999943</v>
      </c>
      <c r="V294" s="4">
        <v>42940</v>
      </c>
      <c r="W294" s="8">
        <v>151.69</v>
      </c>
      <c r="X294" s="8">
        <v>155.68</v>
      </c>
      <c r="Y294" s="6">
        <v>17.588000000000001</v>
      </c>
      <c r="Z294" s="6">
        <v>18.071000000000002</v>
      </c>
      <c r="AA294" s="4">
        <v>42949</v>
      </c>
      <c r="AB294" s="6">
        <v>488.25</v>
      </c>
      <c r="AC294" s="7">
        <v>12.683</v>
      </c>
      <c r="AD294" s="4">
        <v>42947</v>
      </c>
      <c r="AE294" s="8">
        <v>13.85</v>
      </c>
      <c r="AF294" s="8">
        <v>11.744999999999999</v>
      </c>
      <c r="AG294" s="8">
        <v>16.198</v>
      </c>
      <c r="AH294" s="7">
        <v>19.448</v>
      </c>
      <c r="AI294" s="7"/>
      <c r="AJ294" s="7"/>
      <c r="AK294" s="7"/>
      <c r="AL294" s="7"/>
      <c r="AM294" s="7"/>
      <c r="AN294" s="7"/>
      <c r="AO294" s="7"/>
      <c r="AP294" s="7"/>
      <c r="CO294" s="208">
        <v>43065</v>
      </c>
      <c r="CP294" s="3">
        <v>135.16979999999998</v>
      </c>
      <c r="CU294" s="4">
        <v>42942</v>
      </c>
      <c r="CV294" s="8">
        <v>80.37</v>
      </c>
      <c r="CW294" s="8">
        <v>34.840000000000003</v>
      </c>
      <c r="CX294" s="8">
        <v>105.12</v>
      </c>
      <c r="CY294" s="8">
        <v>31.4</v>
      </c>
      <c r="CZ294" s="8">
        <v>14.61</v>
      </c>
      <c r="DA294" s="4">
        <v>42940</v>
      </c>
      <c r="DB294" s="7">
        <v>31.53</v>
      </c>
      <c r="DC294" s="7">
        <v>160.1</v>
      </c>
      <c r="DD294" s="7">
        <v>93.31</v>
      </c>
      <c r="DE294" s="7">
        <v>47.96</v>
      </c>
      <c r="DF294" s="7">
        <v>44.21</v>
      </c>
      <c r="DG294" s="7">
        <v>42.61</v>
      </c>
      <c r="DH294" s="4">
        <v>42940</v>
      </c>
      <c r="DI294" s="8">
        <v>67.680000000000007</v>
      </c>
      <c r="DJ294" s="8">
        <v>82.65</v>
      </c>
      <c r="DK294" s="8">
        <v>55.56</v>
      </c>
      <c r="DL294" s="8">
        <v>21.95</v>
      </c>
      <c r="DM294" s="207">
        <v>97.04</v>
      </c>
      <c r="DN294" s="4">
        <v>42944</v>
      </c>
      <c r="DO294" s="8">
        <v>14.14</v>
      </c>
      <c r="DP294" s="8">
        <v>42.99</v>
      </c>
      <c r="DQ294" s="8">
        <v>13.39</v>
      </c>
      <c r="DR294" s="8">
        <v>13.26</v>
      </c>
    </row>
    <row r="295" spans="1:122" ht="15.75" customHeight="1">
      <c r="A295" s="4">
        <v>42948</v>
      </c>
      <c r="B295" s="8">
        <v>51.78</v>
      </c>
      <c r="C295" s="8">
        <v>49.16</v>
      </c>
      <c r="D295" s="8">
        <f t="shared" si="12"/>
        <v>2.6200000000000045</v>
      </c>
      <c r="J295" s="4">
        <v>42937</v>
      </c>
      <c r="K295" s="6">
        <v>-0.4199999999999946</v>
      </c>
      <c r="L295" s="6">
        <v>-1.0999999999999943</v>
      </c>
      <c r="M295" s="6">
        <v>-1.7299999999999969</v>
      </c>
      <c r="N295" s="4">
        <v>42948</v>
      </c>
      <c r="O295" s="6">
        <v>-0.32999999999999829</v>
      </c>
      <c r="P295" s="6">
        <v>-0.72999999999999687</v>
      </c>
      <c r="Q295" s="6">
        <v>-1.0799999999999983</v>
      </c>
      <c r="R295" s="4">
        <v>42948</v>
      </c>
      <c r="S295" s="8">
        <v>2.6200000000000045</v>
      </c>
      <c r="T295" s="8">
        <v>0.39000000000000057</v>
      </c>
      <c r="U295" s="8">
        <v>2.3000000000000043</v>
      </c>
      <c r="V295" s="4">
        <v>42937</v>
      </c>
      <c r="W295" s="8">
        <v>151.52000000000001</v>
      </c>
      <c r="X295" s="8">
        <v>156.33000000000001</v>
      </c>
      <c r="Y295" s="6">
        <v>18.155000000000001</v>
      </c>
      <c r="Z295" s="6">
        <v>18.582999999999998</v>
      </c>
      <c r="AA295" s="4">
        <v>42948</v>
      </c>
      <c r="AB295" s="6">
        <v>481.75</v>
      </c>
      <c r="AC295" s="7">
        <v>12.515000000000001</v>
      </c>
      <c r="AD295" s="4">
        <v>42944</v>
      </c>
      <c r="AE295" s="8">
        <v>13.16</v>
      </c>
      <c r="AF295" s="8">
        <v>10.824</v>
      </c>
      <c r="AG295" s="8">
        <v>15.462999999999999</v>
      </c>
      <c r="AH295" s="7">
        <v>18.811</v>
      </c>
      <c r="AI295" s="7"/>
      <c r="AJ295" s="7"/>
      <c r="AK295" s="7"/>
      <c r="AL295" s="7"/>
      <c r="AM295" s="7"/>
      <c r="AN295" s="7"/>
      <c r="AO295" s="7"/>
      <c r="AP295" s="7"/>
      <c r="CO295" s="208">
        <v>43064</v>
      </c>
      <c r="CP295" s="3">
        <v>134.85079999999999</v>
      </c>
      <c r="CU295" s="4">
        <v>42941</v>
      </c>
      <c r="CV295" s="8">
        <v>80.27</v>
      </c>
      <c r="CW295" s="8">
        <v>34.9</v>
      </c>
      <c r="CX295" s="8">
        <v>104.39</v>
      </c>
      <c r="CY295" s="8">
        <v>31.18</v>
      </c>
      <c r="CZ295" s="8">
        <v>14.63</v>
      </c>
      <c r="DA295" s="4">
        <v>42937</v>
      </c>
      <c r="DB295" s="7">
        <v>31.41</v>
      </c>
      <c r="DC295" s="7">
        <v>160.21</v>
      </c>
      <c r="DD295" s="7">
        <v>92.91</v>
      </c>
      <c r="DE295" s="7">
        <v>48.41</v>
      </c>
      <c r="DF295" s="7">
        <v>44.06</v>
      </c>
      <c r="DG295" s="7">
        <v>42.65</v>
      </c>
      <c r="DH295" s="4">
        <v>42937</v>
      </c>
      <c r="DI295" s="8">
        <v>67.78</v>
      </c>
      <c r="DJ295" s="8">
        <v>82.85</v>
      </c>
      <c r="DK295" s="8">
        <v>55.34</v>
      </c>
      <c r="DL295" s="8">
        <v>21.85</v>
      </c>
      <c r="DM295" s="207">
        <v>97.58</v>
      </c>
      <c r="DN295" s="4">
        <v>42943</v>
      </c>
      <c r="DO295" s="8">
        <v>14.1</v>
      </c>
      <c r="DP295" s="8">
        <v>43</v>
      </c>
      <c r="DQ295" s="8">
        <v>13.35</v>
      </c>
      <c r="DR295" s="8">
        <v>13.22</v>
      </c>
    </row>
    <row r="296" spans="1:122" ht="15.75" customHeight="1">
      <c r="A296" s="4">
        <v>42947</v>
      </c>
      <c r="B296" s="8">
        <v>52.65</v>
      </c>
      <c r="C296" s="8">
        <v>50.17</v>
      </c>
      <c r="D296" s="8">
        <f t="shared" si="12"/>
        <v>2.4799999999999969</v>
      </c>
      <c r="J296" s="4">
        <v>42936</v>
      </c>
      <c r="K296" s="6">
        <v>-0.31000000000000227</v>
      </c>
      <c r="L296" s="6">
        <v>-1.0399999999999991</v>
      </c>
      <c r="M296" s="6">
        <v>-1.6799999999999997</v>
      </c>
      <c r="N296" s="4">
        <v>42947</v>
      </c>
      <c r="O296" s="6">
        <v>-0.21999999999999886</v>
      </c>
      <c r="P296" s="6">
        <v>-0.57999999999999829</v>
      </c>
      <c r="Q296" s="6">
        <v>-0.87000000000000455</v>
      </c>
      <c r="R296" s="4">
        <v>42947</v>
      </c>
      <c r="S296" s="8">
        <v>2.4799999999999969</v>
      </c>
      <c r="T296" s="8">
        <v>1.5599999999999952</v>
      </c>
      <c r="U296" s="8">
        <v>2.3500000000000014</v>
      </c>
      <c r="V296" s="4">
        <v>42936</v>
      </c>
      <c r="W296" s="8">
        <v>154.36000000000001</v>
      </c>
      <c r="X296" s="8">
        <v>160.62</v>
      </c>
      <c r="Y296" s="6">
        <v>18.088000000000001</v>
      </c>
      <c r="Z296" s="6">
        <v>19.103999999999999</v>
      </c>
      <c r="AA296" s="4">
        <v>42947</v>
      </c>
      <c r="AB296" s="6">
        <v>487.5</v>
      </c>
      <c r="AC296" s="7">
        <v>12.775</v>
      </c>
      <c r="AD296" s="4">
        <v>42943</v>
      </c>
      <c r="AE296" s="8">
        <v>12.45</v>
      </c>
      <c r="AF296" s="8">
        <v>11.446</v>
      </c>
      <c r="AG296" s="8">
        <v>14.803000000000001</v>
      </c>
      <c r="AH296" s="7">
        <v>18.286000000000001</v>
      </c>
      <c r="AI296" s="7"/>
      <c r="AJ296" s="7"/>
      <c r="AK296" s="7"/>
      <c r="AL296" s="7"/>
      <c r="AM296" s="7"/>
      <c r="AN296" s="7"/>
      <c r="AO296" s="7"/>
      <c r="AP296" s="7"/>
      <c r="CO296" s="208">
        <v>43063</v>
      </c>
      <c r="CP296" s="3">
        <v>134.70526666666666</v>
      </c>
      <c r="CU296" s="4">
        <v>42940</v>
      </c>
      <c r="CV296" s="8">
        <v>79.87</v>
      </c>
      <c r="CW296" s="8">
        <v>34.46</v>
      </c>
      <c r="CX296" s="8">
        <v>103.2</v>
      </c>
      <c r="CY296" s="8">
        <v>30.71</v>
      </c>
      <c r="CZ296" s="8">
        <v>14.12</v>
      </c>
      <c r="DA296" s="4">
        <v>42936</v>
      </c>
      <c r="DB296" s="7">
        <v>32.44</v>
      </c>
      <c r="DC296" s="7">
        <v>163.28</v>
      </c>
      <c r="DD296" s="7">
        <v>93.66</v>
      </c>
      <c r="DE296" s="7">
        <v>49.35</v>
      </c>
      <c r="DF296" s="7">
        <v>43.84</v>
      </c>
      <c r="DG296" s="7">
        <v>43.23</v>
      </c>
      <c r="DH296" s="4">
        <v>42936</v>
      </c>
      <c r="DI296" s="8">
        <v>67.52</v>
      </c>
      <c r="DJ296" s="8">
        <v>82.36</v>
      </c>
      <c r="DK296" s="8">
        <v>55.4</v>
      </c>
      <c r="DL296" s="8">
        <v>21.85</v>
      </c>
      <c r="DM296" s="207">
        <v>96.79</v>
      </c>
      <c r="DN296" s="4">
        <v>42942</v>
      </c>
      <c r="DO296" s="8">
        <v>14</v>
      </c>
      <c r="DP296" s="8">
        <v>43.22</v>
      </c>
      <c r="DQ296" s="8">
        <v>13.46</v>
      </c>
      <c r="DR296" s="8">
        <v>13.26</v>
      </c>
    </row>
    <row r="297" spans="1:122" ht="15.75" customHeight="1">
      <c r="A297" s="4">
        <v>42944</v>
      </c>
      <c r="B297" s="8">
        <v>52.52</v>
      </c>
      <c r="C297" s="8">
        <v>49.71</v>
      </c>
      <c r="D297" s="8">
        <f t="shared" si="12"/>
        <v>2.8100000000000023</v>
      </c>
      <c r="J297" s="4">
        <v>42935</v>
      </c>
      <c r="K297" s="6">
        <v>-0.38000000000000256</v>
      </c>
      <c r="L297" s="6">
        <v>-1.1000000000000014</v>
      </c>
      <c r="M297" s="6">
        <v>-1.75</v>
      </c>
      <c r="N297" s="4">
        <v>42944</v>
      </c>
      <c r="O297" s="6">
        <v>0.17999999999999972</v>
      </c>
      <c r="P297" s="6">
        <v>-0.1699999999999946</v>
      </c>
      <c r="Q297" s="6">
        <v>-0.47999999999999687</v>
      </c>
      <c r="R297" s="4">
        <v>42944</v>
      </c>
      <c r="S297" s="8">
        <v>2.8100000000000023</v>
      </c>
      <c r="T297" s="8">
        <v>2.3600000000000065</v>
      </c>
      <c r="U297" s="8">
        <v>2.2999999999999972</v>
      </c>
      <c r="V297" s="4">
        <v>42935</v>
      </c>
      <c r="W297" s="8">
        <v>155.13999999999999</v>
      </c>
      <c r="X297" s="8">
        <v>161.69</v>
      </c>
      <c r="Y297" s="6">
        <v>18.039000000000001</v>
      </c>
      <c r="Z297" s="6">
        <v>20.79</v>
      </c>
      <c r="AA297" s="4">
        <v>42944</v>
      </c>
      <c r="AB297" s="6">
        <v>485</v>
      </c>
      <c r="AC297" s="7">
        <v>12.335000000000001</v>
      </c>
      <c r="AD297" s="4">
        <v>42942</v>
      </c>
      <c r="AE297" s="8">
        <v>12.21</v>
      </c>
      <c r="AF297" s="8">
        <v>11.475999999999999</v>
      </c>
      <c r="AG297" s="8">
        <v>14.558999999999999</v>
      </c>
      <c r="AH297" s="7">
        <v>18.148</v>
      </c>
      <c r="AI297" s="7"/>
      <c r="AJ297" s="7"/>
      <c r="AK297" s="7"/>
      <c r="AL297" s="7"/>
      <c r="AM297" s="7"/>
      <c r="AN297" s="7"/>
      <c r="AO297" s="7"/>
      <c r="AP297" s="7"/>
      <c r="CO297" s="208">
        <v>43062</v>
      </c>
      <c r="CP297" s="3">
        <v>135.20213333333334</v>
      </c>
      <c r="CU297" s="4">
        <v>42937</v>
      </c>
      <c r="CV297" s="8">
        <v>80.12</v>
      </c>
      <c r="CW297" s="8">
        <v>34.68</v>
      </c>
      <c r="CX297" s="8">
        <v>103.25</v>
      </c>
      <c r="CY297" s="8">
        <v>30.64</v>
      </c>
      <c r="CZ297" s="8">
        <v>14.21</v>
      </c>
      <c r="DA297" s="4">
        <v>42935</v>
      </c>
      <c r="DB297" s="7">
        <v>33.61</v>
      </c>
      <c r="DC297" s="7">
        <v>163.94</v>
      </c>
      <c r="DD297" s="7">
        <v>94.31</v>
      </c>
      <c r="DE297" s="7">
        <v>49.86</v>
      </c>
      <c r="DF297" s="7">
        <v>44.91</v>
      </c>
      <c r="DG297" s="7">
        <v>43.66</v>
      </c>
      <c r="DH297" s="4">
        <v>42935</v>
      </c>
      <c r="DI297" s="8">
        <v>68.03</v>
      </c>
      <c r="DJ297" s="8">
        <v>82.92</v>
      </c>
      <c r="DK297" s="8">
        <v>55.55</v>
      </c>
      <c r="DL297" s="8">
        <v>22.16</v>
      </c>
      <c r="DM297" s="207">
        <v>96.46</v>
      </c>
      <c r="DN297" s="4">
        <v>42941</v>
      </c>
      <c r="DO297" s="8">
        <v>13.885</v>
      </c>
      <c r="DP297" s="8">
        <v>42.97</v>
      </c>
      <c r="DQ297" s="8">
        <v>13.45</v>
      </c>
      <c r="DR297" s="8">
        <v>13.19</v>
      </c>
    </row>
    <row r="298" spans="1:122" ht="15.75" customHeight="1">
      <c r="A298" s="4">
        <v>42943</v>
      </c>
      <c r="B298" s="8">
        <v>51.49</v>
      </c>
      <c r="C298" s="8">
        <v>49.04</v>
      </c>
      <c r="D298" s="8">
        <f t="shared" si="12"/>
        <v>2.4500000000000028</v>
      </c>
      <c r="J298" s="4">
        <v>42934</v>
      </c>
      <c r="K298" s="6">
        <v>-0.35999999999999943</v>
      </c>
      <c r="L298" s="6">
        <v>-1.0900000000000034</v>
      </c>
      <c r="M298" s="6">
        <v>-1.8200000000000003</v>
      </c>
      <c r="N298" s="4">
        <v>42943</v>
      </c>
      <c r="O298" s="6">
        <v>-0.19999999999999574</v>
      </c>
      <c r="P298" s="6">
        <v>-0.62999999999999545</v>
      </c>
      <c r="Q298" s="6">
        <v>-1.1400000000000006</v>
      </c>
      <c r="R298" s="4">
        <v>42943</v>
      </c>
      <c r="S298" s="8">
        <v>2.4500000000000028</v>
      </c>
      <c r="T298" s="8">
        <v>2.1600000000000037</v>
      </c>
      <c r="U298" s="8">
        <v>2.3500000000000014</v>
      </c>
      <c r="V298" s="4">
        <v>42934</v>
      </c>
      <c r="W298" s="8">
        <v>151.04</v>
      </c>
      <c r="X298" s="8">
        <v>157.88999999999999</v>
      </c>
      <c r="Y298" s="6">
        <v>17.036999999999999</v>
      </c>
      <c r="Z298" s="6">
        <v>19.914000000000001</v>
      </c>
      <c r="AA298" s="4">
        <v>42943</v>
      </c>
      <c r="AB298" s="6">
        <v>475.5</v>
      </c>
      <c r="AC298" s="7">
        <v>12.218</v>
      </c>
      <c r="AD298" s="4">
        <v>42941</v>
      </c>
      <c r="AE298" s="8">
        <v>12.24</v>
      </c>
      <c r="AF298" s="8">
        <v>11.199</v>
      </c>
      <c r="AG298" s="8">
        <v>14.792</v>
      </c>
      <c r="AH298" s="7">
        <v>17.91</v>
      </c>
      <c r="AI298" s="7"/>
      <c r="AJ298" s="7"/>
      <c r="AK298" s="7"/>
      <c r="AL298" s="7"/>
      <c r="AM298" s="7"/>
      <c r="AN298" s="7"/>
      <c r="AO298" s="7"/>
      <c r="AP298" s="7"/>
      <c r="CO298" s="208">
        <v>43061</v>
      </c>
      <c r="CP298" s="3">
        <v>136.65193333333332</v>
      </c>
      <c r="CU298" s="4">
        <v>42936</v>
      </c>
      <c r="CV298" s="8">
        <v>80.86</v>
      </c>
      <c r="CW298" s="8">
        <v>35.1</v>
      </c>
      <c r="CX298" s="8">
        <v>104.63</v>
      </c>
      <c r="CY298" s="8">
        <v>30.79</v>
      </c>
      <c r="CZ298" s="8">
        <v>14.61</v>
      </c>
      <c r="DA298" s="4">
        <v>42934</v>
      </c>
      <c r="DB298" s="7">
        <v>32.71</v>
      </c>
      <c r="DC298" s="7">
        <v>161.5</v>
      </c>
      <c r="DD298" s="7">
        <v>91.7</v>
      </c>
      <c r="DE298" s="7">
        <v>47.73</v>
      </c>
      <c r="DF298" s="7">
        <v>43.77</v>
      </c>
      <c r="DG298" s="7">
        <v>43.07</v>
      </c>
      <c r="DH298" s="4">
        <v>42934</v>
      </c>
      <c r="DI298" s="8">
        <v>67.510000000000005</v>
      </c>
      <c r="DJ298" s="8">
        <v>81.96</v>
      </c>
      <c r="DK298" s="8">
        <v>54.83</v>
      </c>
      <c r="DL298" s="8">
        <v>21.76</v>
      </c>
      <c r="DM298" s="207">
        <v>96.39</v>
      </c>
      <c r="DN298" s="4">
        <v>42940</v>
      </c>
      <c r="DO298" s="8">
        <v>13.64</v>
      </c>
      <c r="DP298" s="8">
        <v>42.655000000000001</v>
      </c>
      <c r="DQ298" s="8">
        <v>13.315</v>
      </c>
      <c r="DR298" s="8">
        <v>13.06</v>
      </c>
    </row>
    <row r="299" spans="1:122" ht="15.75" customHeight="1">
      <c r="A299" s="4">
        <v>42942</v>
      </c>
      <c r="B299" s="8">
        <v>50.97</v>
      </c>
      <c r="C299" s="8">
        <v>48.75</v>
      </c>
      <c r="D299" s="8">
        <f t="shared" si="12"/>
        <v>2.2199999999999989</v>
      </c>
      <c r="J299" s="4">
        <v>42933</v>
      </c>
      <c r="K299" s="6">
        <v>-0.38999999999999346</v>
      </c>
      <c r="L299" s="6">
        <v>-1.1399999999999935</v>
      </c>
      <c r="M299" s="6">
        <v>-1.9899999999999949</v>
      </c>
      <c r="N299" s="4">
        <v>42942</v>
      </c>
      <c r="O299" s="6">
        <v>-0.34000000000000341</v>
      </c>
      <c r="P299" s="6">
        <v>-0.85000000000000142</v>
      </c>
      <c r="Q299" s="6">
        <v>-1.4699999999999989</v>
      </c>
      <c r="R299" s="4">
        <v>42942</v>
      </c>
      <c r="S299" s="8">
        <v>2.2199999999999989</v>
      </c>
      <c r="T299" s="8">
        <v>1.8999999999999986</v>
      </c>
      <c r="U299" s="8">
        <v>2.3500000000000014</v>
      </c>
      <c r="V299" s="4">
        <v>42933</v>
      </c>
      <c r="W299" s="8">
        <v>149.94999999999999</v>
      </c>
      <c r="X299" s="8">
        <v>155.66999999999999</v>
      </c>
      <c r="Y299" s="6">
        <v>16.959</v>
      </c>
      <c r="Z299" s="6">
        <v>19.361000000000001</v>
      </c>
      <c r="AA299" s="4">
        <v>42942</v>
      </c>
      <c r="AB299" s="6">
        <v>470.75</v>
      </c>
      <c r="AC299" s="7">
        <v>11.847</v>
      </c>
      <c r="AD299" s="4">
        <v>42940</v>
      </c>
      <c r="AE299" s="8">
        <v>11.43</v>
      </c>
      <c r="AF299" s="8">
        <v>12.185</v>
      </c>
      <c r="AG299" s="8">
        <v>13.929</v>
      </c>
      <c r="AH299" s="7">
        <v>18.440999999999999</v>
      </c>
      <c r="AI299" s="7"/>
      <c r="AJ299" s="7"/>
      <c r="AK299" s="7"/>
      <c r="AL299" s="7"/>
      <c r="AM299" s="7"/>
      <c r="AN299" s="7"/>
      <c r="AO299" s="7"/>
      <c r="AP299" s="7"/>
      <c r="CO299" s="208">
        <v>43060</v>
      </c>
      <c r="CP299" s="3">
        <v>138.06353333333334</v>
      </c>
      <c r="CU299" s="4">
        <v>42935</v>
      </c>
      <c r="CV299" s="8">
        <v>80.849999999999994</v>
      </c>
      <c r="CW299" s="8">
        <v>35.03</v>
      </c>
      <c r="CX299" s="8">
        <v>104.46</v>
      </c>
      <c r="CY299" s="8">
        <v>30.61</v>
      </c>
      <c r="CZ299" s="8">
        <v>14.78</v>
      </c>
      <c r="DA299" s="4">
        <v>42933</v>
      </c>
      <c r="DB299" s="7">
        <v>32.72</v>
      </c>
      <c r="DC299" s="7">
        <v>162.83000000000001</v>
      </c>
      <c r="DD299" s="7">
        <v>91.9</v>
      </c>
      <c r="DE299" s="7">
        <v>48.68</v>
      </c>
      <c r="DF299" s="7">
        <v>45.22</v>
      </c>
      <c r="DG299" s="7">
        <v>43.19</v>
      </c>
      <c r="DH299" s="4">
        <v>42933</v>
      </c>
      <c r="DI299" s="8">
        <v>67.430000000000007</v>
      </c>
      <c r="DJ299" s="8">
        <v>81.81</v>
      </c>
      <c r="DK299" s="8">
        <v>54.31</v>
      </c>
      <c r="DL299" s="8">
        <v>22.35</v>
      </c>
      <c r="DM299" s="207">
        <v>96.12</v>
      </c>
      <c r="DN299" s="4">
        <v>42937</v>
      </c>
      <c r="DO299" s="8">
        <v>13.695</v>
      </c>
      <c r="DP299" s="8">
        <v>42.715000000000003</v>
      </c>
      <c r="DQ299" s="8">
        <v>13.515000000000001</v>
      </c>
      <c r="DR299" s="8">
        <v>13.04</v>
      </c>
    </row>
    <row r="300" spans="1:122" ht="15.75" customHeight="1">
      <c r="A300" s="4">
        <v>42941</v>
      </c>
      <c r="B300" s="8">
        <v>50.2</v>
      </c>
      <c r="C300" s="8">
        <v>47.89</v>
      </c>
      <c r="D300" s="8">
        <f t="shared" si="12"/>
        <v>2.3100000000000023</v>
      </c>
      <c r="J300" s="4">
        <v>42930</v>
      </c>
      <c r="K300" s="6">
        <v>-0.38000000000000256</v>
      </c>
      <c r="L300" s="6">
        <v>-1.009999999999998</v>
      </c>
      <c r="M300" s="6">
        <v>-1.759999999999998</v>
      </c>
      <c r="N300" s="4">
        <v>42941</v>
      </c>
      <c r="O300" s="6">
        <v>-0.39000000000000057</v>
      </c>
      <c r="P300" s="6">
        <v>-0.97999999999999687</v>
      </c>
      <c r="Q300" s="6">
        <v>-1.75</v>
      </c>
      <c r="R300" s="4">
        <v>42941</v>
      </c>
      <c r="S300" s="8">
        <v>2.3100000000000023</v>
      </c>
      <c r="T300" s="8">
        <v>2.5100000000000051</v>
      </c>
      <c r="U300" s="8">
        <v>2.4299999999999997</v>
      </c>
      <c r="V300" s="4">
        <v>42930</v>
      </c>
      <c r="W300" s="8">
        <v>151.5</v>
      </c>
      <c r="X300" s="8">
        <v>156.05000000000001</v>
      </c>
      <c r="Y300" s="6">
        <v>17.173999999999999</v>
      </c>
      <c r="Z300" s="6">
        <v>18.891999999999999</v>
      </c>
      <c r="AA300" s="4">
        <v>42941</v>
      </c>
      <c r="AB300" s="6">
        <v>462.25</v>
      </c>
      <c r="AC300" s="7">
        <v>12.071</v>
      </c>
      <c r="AD300" s="4">
        <v>42937</v>
      </c>
      <c r="AE300" s="8">
        <v>12.42</v>
      </c>
      <c r="AF300" s="8">
        <v>13.173999999999999</v>
      </c>
      <c r="AG300" s="8">
        <v>14.973000000000001</v>
      </c>
      <c r="AH300" s="7">
        <v>18.765000000000001</v>
      </c>
      <c r="AI300" s="7"/>
      <c r="AJ300" s="7"/>
      <c r="AK300" s="7"/>
      <c r="AL300" s="7"/>
      <c r="AM300" s="7"/>
      <c r="AN300" s="7"/>
      <c r="AO300" s="7"/>
      <c r="AP300" s="7"/>
      <c r="CO300" s="208">
        <v>43059</v>
      </c>
      <c r="CP300" s="3">
        <v>138.93666666666667</v>
      </c>
      <c r="CU300" s="4">
        <v>42934</v>
      </c>
      <c r="CV300" s="8">
        <v>80.599999999999994</v>
      </c>
      <c r="CW300" s="8">
        <v>34.83</v>
      </c>
      <c r="CX300" s="8">
        <v>103.72</v>
      </c>
      <c r="CY300" s="8">
        <v>29.91</v>
      </c>
      <c r="CZ300" s="8">
        <v>14.28</v>
      </c>
      <c r="DA300" s="4">
        <v>42930</v>
      </c>
      <c r="DB300" s="7">
        <v>32.75</v>
      </c>
      <c r="DC300" s="7">
        <v>160.94</v>
      </c>
      <c r="DD300" s="7">
        <v>91.87</v>
      </c>
      <c r="DE300" s="7">
        <v>48.56</v>
      </c>
      <c r="DF300" s="7">
        <v>44.73</v>
      </c>
      <c r="DG300" s="7">
        <v>43.45</v>
      </c>
      <c r="DH300" s="4">
        <v>42930</v>
      </c>
      <c r="DI300" s="8">
        <v>68.040000000000006</v>
      </c>
      <c r="DJ300" s="8">
        <v>82.2</v>
      </c>
      <c r="DK300" s="8">
        <v>53.81</v>
      </c>
      <c r="DL300" s="8">
        <v>22.09</v>
      </c>
      <c r="DM300" s="207">
        <v>96.26</v>
      </c>
      <c r="DN300" s="4">
        <v>42936</v>
      </c>
      <c r="DO300" s="8">
        <v>13.845000000000001</v>
      </c>
      <c r="DP300" s="8">
        <v>43.344999999999999</v>
      </c>
      <c r="DQ300" s="8">
        <v>13.685</v>
      </c>
      <c r="DR300" s="8">
        <v>13.15</v>
      </c>
    </row>
    <row r="301" spans="1:122" ht="15.75" customHeight="1">
      <c r="A301" s="4">
        <v>42940</v>
      </c>
      <c r="B301" s="8">
        <v>48.6</v>
      </c>
      <c r="C301" s="8">
        <v>46.34</v>
      </c>
      <c r="D301" s="8">
        <f t="shared" si="12"/>
        <v>2.259999999999998</v>
      </c>
      <c r="J301" s="4">
        <v>42929</v>
      </c>
      <c r="K301" s="6">
        <v>-0.32000000000000028</v>
      </c>
      <c r="L301" s="6">
        <v>-0.92000000000000171</v>
      </c>
      <c r="M301" s="6">
        <v>-1.7000000000000028</v>
      </c>
      <c r="N301" s="4">
        <v>42940</v>
      </c>
      <c r="O301" s="6">
        <v>-0.49000000000000199</v>
      </c>
      <c r="P301" s="6">
        <v>-1.2100000000000009</v>
      </c>
      <c r="Q301" s="6">
        <v>-2.1299999999999955</v>
      </c>
      <c r="R301" s="4">
        <v>42940</v>
      </c>
      <c r="S301" s="8">
        <v>2.259999999999998</v>
      </c>
      <c r="T301" s="8">
        <v>1.7899999999999991</v>
      </c>
      <c r="U301" s="8">
        <v>2.3499999999999943</v>
      </c>
      <c r="V301" s="4">
        <v>42929</v>
      </c>
      <c r="W301" s="8">
        <v>149.16999999999999</v>
      </c>
      <c r="X301" s="8">
        <v>152.61000000000001</v>
      </c>
      <c r="Y301" s="6">
        <v>16.571000000000002</v>
      </c>
      <c r="Z301" s="6">
        <v>18.015999999999998</v>
      </c>
      <c r="AA301" s="4">
        <v>42940</v>
      </c>
      <c r="AB301" s="6">
        <v>452</v>
      </c>
      <c r="AC301" s="7">
        <v>12.311999999999999</v>
      </c>
      <c r="AD301" s="4">
        <v>42936</v>
      </c>
      <c r="AE301" s="8">
        <v>12.84</v>
      </c>
      <c r="AF301" s="8">
        <v>13.114000000000001</v>
      </c>
      <c r="AG301" s="8">
        <v>15.387</v>
      </c>
      <c r="AH301" s="7">
        <v>19.873000000000001</v>
      </c>
      <c r="AI301" s="7"/>
      <c r="AJ301" s="7"/>
      <c r="AK301" s="7"/>
      <c r="AL301" s="7"/>
      <c r="AM301" s="7"/>
      <c r="AN301" s="7"/>
      <c r="AO301" s="7"/>
      <c r="AP301" s="7"/>
      <c r="CO301" s="208">
        <v>43058</v>
      </c>
      <c r="CP301" s="3">
        <v>140.53786666666667</v>
      </c>
      <c r="CU301" s="4">
        <v>42933</v>
      </c>
      <c r="CV301" s="8">
        <v>80.86</v>
      </c>
      <c r="CW301" s="8">
        <v>34.92</v>
      </c>
      <c r="CX301" s="8">
        <v>104.21</v>
      </c>
      <c r="CY301" s="8">
        <v>29.59</v>
      </c>
      <c r="CZ301" s="8">
        <v>14.06</v>
      </c>
      <c r="DA301" s="4">
        <v>42929</v>
      </c>
      <c r="DB301" s="7">
        <v>32.270000000000003</v>
      </c>
      <c r="DC301" s="7">
        <v>160.65</v>
      </c>
      <c r="DD301" s="7">
        <v>91.81</v>
      </c>
      <c r="DE301" s="7">
        <v>48.24</v>
      </c>
      <c r="DF301" s="7">
        <v>44.45</v>
      </c>
      <c r="DG301" s="7">
        <v>43.25</v>
      </c>
      <c r="DH301" s="4">
        <v>42929</v>
      </c>
      <c r="DI301" s="8">
        <v>67.78</v>
      </c>
      <c r="DJ301" s="8">
        <v>81.72</v>
      </c>
      <c r="DK301" s="8">
        <v>53.84</v>
      </c>
      <c r="DL301" s="8">
        <v>21.7</v>
      </c>
      <c r="DM301" s="207">
        <v>94.13</v>
      </c>
      <c r="DN301" s="4">
        <v>42935</v>
      </c>
      <c r="DO301" s="8">
        <v>13.79</v>
      </c>
      <c r="DP301" s="8">
        <v>43.384999999999998</v>
      </c>
      <c r="DQ301" s="8">
        <v>13.72</v>
      </c>
      <c r="DR301" s="8">
        <v>13.13</v>
      </c>
    </row>
    <row r="302" spans="1:122" ht="15.75" customHeight="1">
      <c r="A302" s="4">
        <v>42937</v>
      </c>
      <c r="B302" s="8">
        <v>48.06</v>
      </c>
      <c r="C302" s="8">
        <v>45.77</v>
      </c>
      <c r="D302" s="8">
        <f t="shared" si="12"/>
        <v>2.2899999999999991</v>
      </c>
      <c r="J302" s="4">
        <v>42928</v>
      </c>
      <c r="K302" s="6">
        <v>-0.32000000000000028</v>
      </c>
      <c r="L302" s="6">
        <v>-0.96000000000000085</v>
      </c>
      <c r="M302" s="6">
        <v>-1.8500000000000014</v>
      </c>
      <c r="N302" s="4">
        <v>42937</v>
      </c>
      <c r="O302" s="6">
        <v>-0.53999999999999915</v>
      </c>
      <c r="P302" s="6">
        <v>-1.3200000000000003</v>
      </c>
      <c r="Q302" s="6">
        <v>-2.2299999999999969</v>
      </c>
      <c r="R302" s="4">
        <v>42937</v>
      </c>
      <c r="S302" s="8">
        <v>2.2899999999999991</v>
      </c>
      <c r="T302" s="8">
        <v>-8.9999999999996305E-2</v>
      </c>
      <c r="U302" s="8">
        <v>2.3999999999999986</v>
      </c>
      <c r="V302" s="4">
        <v>42928</v>
      </c>
      <c r="W302" s="8">
        <v>147.37</v>
      </c>
      <c r="X302" s="8">
        <v>152.08000000000001</v>
      </c>
      <c r="Y302" s="6">
        <v>16.405000000000001</v>
      </c>
      <c r="Z302" s="6">
        <v>18.384</v>
      </c>
      <c r="AA302" s="4">
        <v>42937</v>
      </c>
      <c r="AB302" s="6">
        <v>453</v>
      </c>
      <c r="AC302" s="7">
        <v>12.881</v>
      </c>
      <c r="AD302" s="4">
        <v>42935</v>
      </c>
      <c r="AE302" s="8">
        <v>13</v>
      </c>
      <c r="AF302" s="8">
        <v>12.112</v>
      </c>
      <c r="AG302" s="8">
        <v>15.445</v>
      </c>
      <c r="AH302" s="7">
        <v>18.954999999999998</v>
      </c>
      <c r="AI302" s="7"/>
      <c r="AJ302" s="7"/>
      <c r="AK302" s="7"/>
      <c r="AL302" s="7"/>
      <c r="AM302" s="7"/>
      <c r="AN302" s="7"/>
      <c r="AO302" s="7"/>
      <c r="AP302" s="7"/>
      <c r="CO302" s="4">
        <v>43057</v>
      </c>
      <c r="CP302" s="3">
        <v>142.11973333333333</v>
      </c>
      <c r="CU302" s="4">
        <v>42930</v>
      </c>
      <c r="CV302" s="8">
        <v>81.28</v>
      </c>
      <c r="CW302" s="8">
        <v>34.950000000000003</v>
      </c>
      <c r="CX302" s="8">
        <v>104.44</v>
      </c>
      <c r="CY302" s="8">
        <v>29.71</v>
      </c>
      <c r="CZ302" s="8">
        <v>14.06</v>
      </c>
      <c r="DA302" s="4">
        <v>42928</v>
      </c>
      <c r="DB302" s="7">
        <v>31.37</v>
      </c>
      <c r="DC302" s="7">
        <v>160.11000000000001</v>
      </c>
      <c r="DD302" s="7">
        <v>90.57</v>
      </c>
      <c r="DE302" s="7">
        <v>47.58</v>
      </c>
      <c r="DF302" s="7">
        <v>43.82</v>
      </c>
      <c r="DG302" s="7">
        <v>43.24</v>
      </c>
      <c r="DH302" s="4">
        <v>42928</v>
      </c>
      <c r="DI302" s="8">
        <v>68.03</v>
      </c>
      <c r="DJ302" s="8">
        <v>82.24</v>
      </c>
      <c r="DK302" s="8">
        <v>53.76</v>
      </c>
      <c r="DL302" s="8">
        <v>21.88</v>
      </c>
      <c r="DM302" s="207">
        <v>94.13</v>
      </c>
      <c r="DN302" s="4">
        <v>42934</v>
      </c>
      <c r="DO302" s="8">
        <v>13.7</v>
      </c>
      <c r="DP302" s="8">
        <v>42.914999999999999</v>
      </c>
      <c r="DQ302" s="8">
        <v>13.56</v>
      </c>
      <c r="DR302" s="8">
        <v>13.14</v>
      </c>
    </row>
    <row r="303" spans="1:122" ht="15.75" customHeight="1">
      <c r="A303" s="4">
        <v>42936</v>
      </c>
      <c r="B303" s="8">
        <v>49.3</v>
      </c>
      <c r="C303" s="8">
        <v>46.79</v>
      </c>
      <c r="D303" s="8">
        <f t="shared" si="12"/>
        <v>2.509999999999998</v>
      </c>
      <c r="J303" s="4">
        <v>42927</v>
      </c>
      <c r="K303" s="6">
        <v>-0.35999999999999943</v>
      </c>
      <c r="L303" s="6">
        <v>-1.1300000000000026</v>
      </c>
      <c r="M303" s="6">
        <v>-2.25</v>
      </c>
      <c r="N303" s="4">
        <v>42936</v>
      </c>
      <c r="O303" s="6">
        <v>-0.51000000000000512</v>
      </c>
      <c r="P303" s="6">
        <v>-1.220000000000006</v>
      </c>
      <c r="Q303" s="6">
        <v>-2.0200000000000031</v>
      </c>
      <c r="R303" s="4">
        <v>42936</v>
      </c>
      <c r="S303" s="8">
        <v>2.509999999999998</v>
      </c>
      <c r="T303" s="8">
        <v>0.96999999999999886</v>
      </c>
      <c r="U303" s="8">
        <v>2.5500000000000043</v>
      </c>
      <c r="V303" s="4">
        <v>42927</v>
      </c>
      <c r="W303" s="8">
        <v>147.63</v>
      </c>
      <c r="X303" s="8">
        <v>151.83000000000001</v>
      </c>
      <c r="Y303" s="6">
        <v>16.965</v>
      </c>
      <c r="Z303" s="6">
        <v>18.728999999999999</v>
      </c>
      <c r="AA303" s="4">
        <v>42936</v>
      </c>
      <c r="AB303" s="6">
        <v>463.25</v>
      </c>
      <c r="AC303" s="7">
        <v>11.609</v>
      </c>
      <c r="AD303" s="4">
        <v>42934</v>
      </c>
      <c r="AE303" s="8">
        <v>12.4</v>
      </c>
      <c r="AF303" s="8">
        <v>12.1</v>
      </c>
      <c r="AG303" s="8">
        <v>14.755000000000001</v>
      </c>
      <c r="AH303" s="7">
        <v>18.561</v>
      </c>
      <c r="AI303" s="7"/>
      <c r="AJ303" s="7"/>
      <c r="AK303" s="7"/>
      <c r="AL303" s="7"/>
      <c r="AM303" s="7"/>
      <c r="AN303" s="7"/>
      <c r="AO303" s="7"/>
      <c r="AP303" s="7"/>
      <c r="CO303" s="4">
        <v>43056</v>
      </c>
      <c r="CP303" s="3">
        <v>143.66560000000001</v>
      </c>
      <c r="CU303" s="4">
        <v>42929</v>
      </c>
      <c r="CV303" s="8">
        <v>80.97</v>
      </c>
      <c r="CW303" s="8">
        <v>34.72</v>
      </c>
      <c r="CX303" s="8">
        <v>104.13</v>
      </c>
      <c r="CY303" s="8">
        <v>29.3</v>
      </c>
      <c r="CZ303" s="8">
        <v>14.27</v>
      </c>
      <c r="DA303" s="4">
        <v>42927</v>
      </c>
      <c r="DB303" s="7">
        <v>31.42</v>
      </c>
      <c r="DC303" s="7">
        <v>160.38</v>
      </c>
      <c r="DD303" s="7">
        <v>90.63</v>
      </c>
      <c r="DE303" s="7">
        <v>47.2</v>
      </c>
      <c r="DF303" s="7">
        <v>43.64</v>
      </c>
      <c r="DG303" s="7">
        <v>43.35</v>
      </c>
      <c r="DH303" s="4">
        <v>42927</v>
      </c>
      <c r="DI303" s="8">
        <v>67.930000000000007</v>
      </c>
      <c r="DJ303" s="8">
        <v>82.36</v>
      </c>
      <c r="DK303" s="8">
        <v>54.2</v>
      </c>
      <c r="DL303" s="8">
        <v>22.3</v>
      </c>
      <c r="DM303" s="207">
        <v>95.03</v>
      </c>
      <c r="DN303" s="4">
        <v>42933</v>
      </c>
      <c r="DO303" s="8">
        <v>13.865</v>
      </c>
      <c r="DP303" s="8">
        <v>43.27</v>
      </c>
      <c r="DQ303" s="8">
        <v>13.555</v>
      </c>
      <c r="DR303" s="8">
        <v>13.21</v>
      </c>
    </row>
    <row r="304" spans="1:122" ht="15.75" customHeight="1">
      <c r="A304" s="4">
        <v>42935</v>
      </c>
      <c r="B304" s="8">
        <v>49.7</v>
      </c>
      <c r="C304" s="8">
        <v>47.12</v>
      </c>
      <c r="D304" s="8">
        <f t="shared" si="12"/>
        <v>2.5800000000000054</v>
      </c>
      <c r="J304" s="4">
        <v>42926</v>
      </c>
      <c r="K304" s="6">
        <v>-0.39000000000000057</v>
      </c>
      <c r="L304" s="6">
        <v>-1.1799999999999997</v>
      </c>
      <c r="M304" s="6">
        <v>-2.3999999999999986</v>
      </c>
      <c r="N304" s="4">
        <v>42935</v>
      </c>
      <c r="O304" s="6">
        <v>-0.51999999999999602</v>
      </c>
      <c r="P304" s="6">
        <v>-1.2299999999999969</v>
      </c>
      <c r="Q304" s="6">
        <v>-2.0499999999999972</v>
      </c>
      <c r="R304" s="4">
        <v>42935</v>
      </c>
      <c r="S304" s="8">
        <v>2.5800000000000054</v>
      </c>
      <c r="T304" s="8">
        <v>1.9600000000000009</v>
      </c>
      <c r="U304" s="8">
        <v>2.4500000000000028</v>
      </c>
      <c r="V304" s="4">
        <v>42926</v>
      </c>
      <c r="W304" s="8">
        <v>145.36000000000001</v>
      </c>
      <c r="X304" s="8">
        <v>150.07</v>
      </c>
      <c r="Y304" s="6">
        <v>16.651</v>
      </c>
      <c r="Z304" s="6">
        <v>18.629000000000001</v>
      </c>
      <c r="AA304" s="4">
        <v>42935</v>
      </c>
      <c r="AB304" s="6">
        <v>456</v>
      </c>
      <c r="AC304" s="7">
        <v>11.16</v>
      </c>
      <c r="AD304" s="4">
        <v>42933</v>
      </c>
      <c r="AE304" s="8">
        <v>12</v>
      </c>
      <c r="AF304" s="8">
        <v>12.539</v>
      </c>
      <c r="AG304" s="8">
        <v>14.396000000000001</v>
      </c>
      <c r="AH304" s="7">
        <v>18.318999999999999</v>
      </c>
      <c r="AI304" s="7"/>
      <c r="AJ304" s="7"/>
      <c r="AK304" s="7"/>
      <c r="AL304" s="7"/>
      <c r="AM304" s="7"/>
      <c r="AN304" s="7"/>
      <c r="AO304" s="7"/>
      <c r="AP304" s="7"/>
      <c r="CO304" s="4">
        <v>43055</v>
      </c>
      <c r="CP304" s="3">
        <v>145.41746666666668</v>
      </c>
      <c r="CU304" s="4">
        <v>42928</v>
      </c>
      <c r="CV304" s="8">
        <v>80.959999999999994</v>
      </c>
      <c r="CW304" s="8">
        <v>34.869999999999997</v>
      </c>
      <c r="CX304" s="8">
        <v>103.89</v>
      </c>
      <c r="CY304" s="8">
        <v>29.28</v>
      </c>
      <c r="CZ304" s="8">
        <v>14.25</v>
      </c>
      <c r="DA304" s="4">
        <v>42926</v>
      </c>
      <c r="DB304" s="7">
        <v>30.77</v>
      </c>
      <c r="DC304" s="7">
        <v>158.47</v>
      </c>
      <c r="DD304" s="7">
        <v>89.62</v>
      </c>
      <c r="DE304" s="7">
        <v>47.11</v>
      </c>
      <c r="DF304" s="7">
        <v>43.59</v>
      </c>
      <c r="DG304" s="7">
        <v>43.24</v>
      </c>
      <c r="DH304" s="4">
        <v>42926</v>
      </c>
      <c r="DI304" s="8">
        <v>68.09</v>
      </c>
      <c r="DJ304" s="8">
        <v>82.46</v>
      </c>
      <c r="DK304" s="8">
        <v>54.08</v>
      </c>
      <c r="DL304" s="8">
        <v>22.43</v>
      </c>
      <c r="DM304" s="207">
        <v>93.6</v>
      </c>
      <c r="DN304" s="4">
        <v>42930</v>
      </c>
      <c r="DO304" s="8">
        <v>13.91</v>
      </c>
      <c r="DP304" s="8">
        <v>43.335000000000001</v>
      </c>
      <c r="DQ304" s="8">
        <v>13.555</v>
      </c>
      <c r="DR304" s="8">
        <v>13.24</v>
      </c>
    </row>
    <row r="305" spans="1:122" ht="15.75" customHeight="1">
      <c r="A305" s="4">
        <v>42934</v>
      </c>
      <c r="B305" s="8">
        <v>48.84</v>
      </c>
      <c r="C305" s="8">
        <v>46.4</v>
      </c>
      <c r="D305" s="8">
        <f t="shared" si="12"/>
        <v>2.4400000000000048</v>
      </c>
      <c r="J305" s="4">
        <v>42923</v>
      </c>
      <c r="K305" s="6">
        <v>-0.3300000000000054</v>
      </c>
      <c r="L305" s="6">
        <v>-1.1000000000000014</v>
      </c>
      <c r="M305" s="6">
        <v>-2.2100000000000009</v>
      </c>
      <c r="N305" s="4">
        <v>42934</v>
      </c>
      <c r="O305" s="6">
        <v>-0.53999999999999915</v>
      </c>
      <c r="P305" s="6">
        <v>-1.279999999999994</v>
      </c>
      <c r="Q305" s="6">
        <v>-2.25</v>
      </c>
      <c r="R305" s="4">
        <v>42934</v>
      </c>
      <c r="S305" s="8">
        <v>2.4400000000000048</v>
      </c>
      <c r="T305" s="8">
        <v>1.5100000000000051</v>
      </c>
      <c r="U305" s="8">
        <v>2.3500000000000014</v>
      </c>
      <c r="V305" s="4">
        <v>42923</v>
      </c>
      <c r="W305" s="8">
        <v>144.82</v>
      </c>
      <c r="X305" s="8">
        <v>149.84</v>
      </c>
      <c r="Y305" s="6">
        <v>16.594000000000001</v>
      </c>
      <c r="Z305" s="6">
        <v>18.702999999999999</v>
      </c>
      <c r="AA305" s="4">
        <v>42934</v>
      </c>
      <c r="AB305" s="6">
        <v>446.25</v>
      </c>
      <c r="AC305" s="7">
        <v>11.882</v>
      </c>
      <c r="AD305" s="4">
        <v>42930</v>
      </c>
      <c r="AE305" s="8">
        <v>12.32</v>
      </c>
      <c r="AF305" s="8">
        <v>11.462999999999999</v>
      </c>
      <c r="AG305" s="8">
        <v>14.269</v>
      </c>
      <c r="AH305" s="7">
        <v>17.535</v>
      </c>
      <c r="AI305" s="7"/>
      <c r="AJ305" s="7"/>
      <c r="AK305" s="7"/>
      <c r="AL305" s="7"/>
      <c r="AM305" s="7"/>
      <c r="AN305" s="7"/>
      <c r="AO305" s="7"/>
      <c r="AP305" s="7"/>
      <c r="CO305" s="4">
        <v>43054</v>
      </c>
      <c r="CP305" s="3">
        <v>147.53379999999999</v>
      </c>
      <c r="CU305" s="4">
        <v>42927</v>
      </c>
      <c r="CV305" s="8">
        <v>80.599999999999994</v>
      </c>
      <c r="CW305" s="8">
        <v>34.36</v>
      </c>
      <c r="CX305" s="8">
        <v>103.12</v>
      </c>
      <c r="CY305" s="8">
        <v>28.82</v>
      </c>
      <c r="CZ305" s="8">
        <v>13.87</v>
      </c>
      <c r="DA305" s="4">
        <v>42923</v>
      </c>
      <c r="DB305" s="7">
        <v>30.03</v>
      </c>
      <c r="DC305" s="7">
        <v>156.03</v>
      </c>
      <c r="DD305" s="7">
        <v>88.44</v>
      </c>
      <c r="DE305" s="7">
        <v>45.11</v>
      </c>
      <c r="DF305" s="7">
        <v>43.36</v>
      </c>
      <c r="DG305" s="7">
        <v>43</v>
      </c>
      <c r="DH305" s="4">
        <v>42923</v>
      </c>
      <c r="DI305" s="8">
        <v>68.180000000000007</v>
      </c>
      <c r="DJ305" s="8">
        <v>82.6</v>
      </c>
      <c r="DK305" s="8">
        <v>54.07</v>
      </c>
      <c r="DL305" s="8">
        <v>22.19</v>
      </c>
      <c r="DM305" s="207">
        <v>93.24</v>
      </c>
      <c r="DN305" s="4">
        <v>42929</v>
      </c>
      <c r="DO305" s="8">
        <v>13.83</v>
      </c>
      <c r="DP305" s="8">
        <v>43.11</v>
      </c>
      <c r="DQ305" s="8">
        <v>13.44</v>
      </c>
      <c r="DR305" s="8">
        <v>13.21</v>
      </c>
    </row>
    <row r="306" spans="1:122" ht="15.75" customHeight="1">
      <c r="A306" s="4">
        <v>42933</v>
      </c>
      <c r="B306" s="8">
        <v>48.42</v>
      </c>
      <c r="C306" s="8">
        <v>46.02</v>
      </c>
      <c r="D306" s="8">
        <f t="shared" si="12"/>
        <v>2.3999999999999986</v>
      </c>
      <c r="J306" s="4">
        <v>42922</v>
      </c>
      <c r="K306" s="6">
        <v>-0.36999999999999744</v>
      </c>
      <c r="L306" s="6">
        <v>-1.1399999999999935</v>
      </c>
      <c r="M306" s="6">
        <v>-2.1399999999999935</v>
      </c>
      <c r="N306" s="4">
        <v>42933</v>
      </c>
      <c r="O306" s="6">
        <v>-0.57999999999999829</v>
      </c>
      <c r="P306" s="6">
        <v>-1.3799999999999955</v>
      </c>
      <c r="Q306" s="6">
        <v>-2.4399999999999977</v>
      </c>
      <c r="R306" s="4">
        <v>42933</v>
      </c>
      <c r="S306" s="8">
        <v>2.3999999999999986</v>
      </c>
      <c r="T306" s="8">
        <v>0.88000000000000256</v>
      </c>
      <c r="U306" s="8">
        <v>2.3999999999999986</v>
      </c>
      <c r="V306" s="4">
        <v>42922</v>
      </c>
      <c r="W306" s="8">
        <v>148.19</v>
      </c>
      <c r="X306" s="8">
        <v>152.87</v>
      </c>
      <c r="Y306" s="6">
        <v>16.72</v>
      </c>
      <c r="Z306" s="6">
        <v>18.684999999999999</v>
      </c>
      <c r="AA306" s="4">
        <v>42933</v>
      </c>
      <c r="AB306" s="6">
        <v>448.5</v>
      </c>
      <c r="AC306" s="7">
        <v>11.433</v>
      </c>
      <c r="AD306" s="4">
        <v>42929</v>
      </c>
      <c r="AE306" s="8">
        <v>11.39</v>
      </c>
      <c r="AF306" s="8">
        <v>11.866</v>
      </c>
      <c r="AG306" s="8">
        <v>13.685</v>
      </c>
      <c r="AH306" s="7">
        <v>17.724</v>
      </c>
      <c r="AI306" s="7"/>
      <c r="AJ306" s="7"/>
      <c r="AK306" s="7"/>
      <c r="AL306" s="7"/>
      <c r="AM306" s="7"/>
      <c r="AN306" s="7"/>
      <c r="AO306" s="7"/>
      <c r="AP306" s="7"/>
      <c r="CO306" s="4">
        <v>43053</v>
      </c>
      <c r="CP306" s="3">
        <v>149.70553333333334</v>
      </c>
      <c r="CU306" s="4">
        <v>42926</v>
      </c>
      <c r="CV306" s="8">
        <v>80.16</v>
      </c>
      <c r="CW306" s="8">
        <v>34.33</v>
      </c>
      <c r="CX306" s="8">
        <v>103.04</v>
      </c>
      <c r="CY306" s="8">
        <v>28.35</v>
      </c>
      <c r="CZ306" s="8">
        <v>13.63</v>
      </c>
      <c r="DA306" s="4">
        <v>42922</v>
      </c>
      <c r="DB306" s="7">
        <v>30.61</v>
      </c>
      <c r="DC306" s="7">
        <v>156.99</v>
      </c>
      <c r="DD306" s="7">
        <v>88.63</v>
      </c>
      <c r="DE306" s="7">
        <v>45.77</v>
      </c>
      <c r="DF306" s="7">
        <v>43.62</v>
      </c>
      <c r="DG306" s="7">
        <v>43.31</v>
      </c>
      <c r="DH306" s="4">
        <v>42922</v>
      </c>
      <c r="DI306" s="8">
        <v>66.459999999999994</v>
      </c>
      <c r="DJ306" s="8">
        <v>81.89</v>
      </c>
      <c r="DK306" s="8">
        <v>52.85</v>
      </c>
      <c r="DL306" s="8">
        <v>21.4</v>
      </c>
      <c r="DM306" s="207">
        <v>94.45</v>
      </c>
      <c r="DN306" s="4">
        <v>42928</v>
      </c>
      <c r="DO306" s="8">
        <v>13.61</v>
      </c>
      <c r="DP306" s="8">
        <v>43.075000000000003</v>
      </c>
      <c r="DQ306" s="8">
        <v>13.414999999999999</v>
      </c>
      <c r="DR306" s="8">
        <v>13.19</v>
      </c>
    </row>
    <row r="307" spans="1:122" ht="15.75" customHeight="1">
      <c r="A307" s="4">
        <v>42930</v>
      </c>
      <c r="B307" s="8">
        <v>48.91</v>
      </c>
      <c r="C307" s="8">
        <v>46.54</v>
      </c>
      <c r="D307" s="8">
        <f t="shared" si="12"/>
        <v>2.3699999999999974</v>
      </c>
      <c r="J307" s="4">
        <v>42921</v>
      </c>
      <c r="K307" s="6">
        <v>-0.4199999999999946</v>
      </c>
      <c r="L307" s="6">
        <v>-1.25</v>
      </c>
      <c r="M307" s="6">
        <v>-2.3200000000000003</v>
      </c>
      <c r="N307" s="4">
        <v>42930</v>
      </c>
      <c r="O307" s="6">
        <v>-0.56000000000000227</v>
      </c>
      <c r="P307" s="6">
        <v>-1.3000000000000043</v>
      </c>
      <c r="Q307" s="6">
        <v>-2.3300000000000054</v>
      </c>
      <c r="R307" s="4">
        <v>42930</v>
      </c>
      <c r="S307" s="8">
        <v>2.3699999999999974</v>
      </c>
      <c r="T307" s="8">
        <v>1.5599999999999952</v>
      </c>
      <c r="U307" s="8">
        <v>1.9500000000000028</v>
      </c>
      <c r="V307" s="4">
        <v>42921</v>
      </c>
      <c r="W307" s="8">
        <v>147.85</v>
      </c>
      <c r="X307" s="8">
        <v>150.24</v>
      </c>
      <c r="Y307" s="6">
        <v>16.966999999999999</v>
      </c>
      <c r="Z307" s="6">
        <v>17.971</v>
      </c>
      <c r="AA307" s="4">
        <v>42930</v>
      </c>
      <c r="AB307" s="6">
        <v>447.75</v>
      </c>
      <c r="AC307" s="7">
        <v>11.144</v>
      </c>
      <c r="AD307" s="4">
        <v>42928</v>
      </c>
      <c r="AE307" s="8">
        <v>11.72</v>
      </c>
      <c r="AF307" s="8">
        <v>11.423999999999999</v>
      </c>
      <c r="AG307" s="8">
        <v>14.067</v>
      </c>
      <c r="AH307" s="7">
        <v>18.140999999999998</v>
      </c>
      <c r="AI307" s="7"/>
      <c r="AJ307" s="7"/>
      <c r="AK307" s="7"/>
      <c r="AL307" s="7"/>
      <c r="AM307" s="7"/>
      <c r="AN307" s="7"/>
      <c r="AO307" s="7"/>
      <c r="AP307" s="7"/>
      <c r="CO307" s="4">
        <v>43052</v>
      </c>
      <c r="CP307" s="3">
        <v>151.30946666666668</v>
      </c>
      <c r="CU307" s="4">
        <v>42923</v>
      </c>
      <c r="CV307" s="8">
        <v>80.22</v>
      </c>
      <c r="CW307" s="8">
        <v>34.36</v>
      </c>
      <c r="CX307" s="8">
        <v>103.49</v>
      </c>
      <c r="CY307" s="8">
        <v>28.45</v>
      </c>
      <c r="CZ307" s="8">
        <v>13.65</v>
      </c>
      <c r="DA307" s="4">
        <v>42921</v>
      </c>
      <c r="DB307" s="7">
        <v>31.3</v>
      </c>
      <c r="DC307" s="7">
        <v>159.41</v>
      </c>
      <c r="DD307" s="7">
        <v>90.3</v>
      </c>
      <c r="DE307" s="7">
        <v>47.65</v>
      </c>
      <c r="DF307" s="7">
        <v>44.81</v>
      </c>
      <c r="DG307" s="7">
        <v>44.16</v>
      </c>
      <c r="DH307" s="4">
        <v>42921</v>
      </c>
      <c r="DI307" s="8">
        <v>67.069999999999993</v>
      </c>
      <c r="DJ307" s="8">
        <v>82.33</v>
      </c>
      <c r="DK307" s="8">
        <v>52.9</v>
      </c>
      <c r="DL307" s="8">
        <v>22.27</v>
      </c>
      <c r="DM307" s="207">
        <v>93.53</v>
      </c>
      <c r="DN307" s="4">
        <v>42927</v>
      </c>
      <c r="DO307" s="8">
        <v>13.475</v>
      </c>
      <c r="DP307" s="8">
        <v>42.67</v>
      </c>
      <c r="DQ307" s="8">
        <v>13.14</v>
      </c>
      <c r="DR307" s="8">
        <v>12.97</v>
      </c>
    </row>
    <row r="308" spans="1:122" ht="15.75" customHeight="1">
      <c r="A308" s="4">
        <v>42929</v>
      </c>
      <c r="B308" s="8">
        <v>48.42</v>
      </c>
      <c r="C308" s="8">
        <v>46.08</v>
      </c>
      <c r="D308" s="8">
        <f t="shared" si="12"/>
        <v>2.3400000000000034</v>
      </c>
      <c r="J308" s="4">
        <v>42919</v>
      </c>
      <c r="K308" s="6">
        <v>-0.42000000000000171</v>
      </c>
      <c r="L308" s="6">
        <v>-1.1899999999999977</v>
      </c>
      <c r="M308" s="6">
        <v>-2.0700000000000003</v>
      </c>
      <c r="N308" s="4">
        <v>42929</v>
      </c>
      <c r="O308" s="6">
        <v>-0.53999999999999915</v>
      </c>
      <c r="P308" s="6">
        <v>-1.259999999999998</v>
      </c>
      <c r="Q308" s="6">
        <v>-2.3299999999999983</v>
      </c>
      <c r="R308" s="4">
        <v>42929</v>
      </c>
      <c r="S308" s="8">
        <v>2.3400000000000034</v>
      </c>
      <c r="T308" s="8">
        <v>2.4200000000000017</v>
      </c>
      <c r="U308" s="8">
        <v>2.3000000000000043</v>
      </c>
      <c r="V308" s="4">
        <v>42919</v>
      </c>
      <c r="W308" s="8">
        <v>151.28</v>
      </c>
      <c r="X308" s="8">
        <v>153.47999999999999</v>
      </c>
      <c r="Y308" s="6">
        <v>16.468</v>
      </c>
      <c r="Z308" s="6">
        <v>17.391999999999999</v>
      </c>
      <c r="AA308" s="4">
        <v>42929</v>
      </c>
      <c r="AB308" s="6">
        <v>443.25</v>
      </c>
      <c r="AC308" s="7">
        <v>11.052</v>
      </c>
      <c r="AD308" s="4">
        <v>42927</v>
      </c>
      <c r="AE308" s="8">
        <v>12.16</v>
      </c>
      <c r="AF308" s="8">
        <v>10.956</v>
      </c>
      <c r="AG308" s="8">
        <v>14.564</v>
      </c>
      <c r="AH308" s="7">
        <v>17.97</v>
      </c>
      <c r="AI308" s="7"/>
      <c r="AJ308" s="7"/>
      <c r="AK308" s="7"/>
      <c r="AL308" s="7"/>
      <c r="AM308" s="7"/>
      <c r="AN308" s="7"/>
      <c r="AO308" s="7"/>
      <c r="AP308" s="7"/>
      <c r="CO308" s="4">
        <v>43051</v>
      </c>
      <c r="CP308" s="3">
        <v>152.89113333333333</v>
      </c>
      <c r="CU308" s="4">
        <v>42922</v>
      </c>
      <c r="CV308" s="8">
        <v>80.12</v>
      </c>
      <c r="CW308" s="8">
        <v>34.44</v>
      </c>
      <c r="CX308" s="8">
        <v>103.82</v>
      </c>
      <c r="CY308" s="8">
        <v>28.47</v>
      </c>
      <c r="CZ308" s="8">
        <v>13.96</v>
      </c>
      <c r="DA308" s="4">
        <v>42919</v>
      </c>
      <c r="DB308" s="7">
        <v>32.79</v>
      </c>
      <c r="DC308" s="7">
        <v>162.77000000000001</v>
      </c>
      <c r="DD308" s="7">
        <v>92.37</v>
      </c>
      <c r="DE308" s="7">
        <v>49.33</v>
      </c>
      <c r="DF308" s="7">
        <v>46.1</v>
      </c>
      <c r="DG308" s="7">
        <v>45.66</v>
      </c>
      <c r="DH308" s="4">
        <v>42919</v>
      </c>
      <c r="DI308" s="8">
        <v>68.02</v>
      </c>
      <c r="DJ308" s="8">
        <v>83.34</v>
      </c>
      <c r="DK308" s="8">
        <v>53.1</v>
      </c>
      <c r="DL308" s="8">
        <v>22.78</v>
      </c>
      <c r="DM308" s="207">
        <v>92.32</v>
      </c>
      <c r="DN308" s="4">
        <v>42926</v>
      </c>
      <c r="DO308" s="8">
        <v>13.475</v>
      </c>
      <c r="DP308" s="8">
        <v>42.765000000000001</v>
      </c>
      <c r="DQ308" s="8">
        <v>13.09</v>
      </c>
      <c r="DR308" s="8">
        <v>13</v>
      </c>
    </row>
    <row r="309" spans="1:122" ht="15.75" customHeight="1">
      <c r="A309" s="4">
        <v>42928</v>
      </c>
      <c r="B309" s="8">
        <v>47.74</v>
      </c>
      <c r="C309" s="8">
        <v>45.49</v>
      </c>
      <c r="D309" s="8">
        <f t="shared" si="12"/>
        <v>2.25</v>
      </c>
      <c r="J309" s="4">
        <v>42916</v>
      </c>
      <c r="K309" s="6">
        <v>-0.46999999999999886</v>
      </c>
      <c r="L309" s="6">
        <v>-1.2700000000000031</v>
      </c>
      <c r="M309" s="6">
        <v>-2.1700000000000017</v>
      </c>
      <c r="N309" s="4">
        <v>42928</v>
      </c>
      <c r="O309" s="6">
        <v>-0.60000000000000142</v>
      </c>
      <c r="P309" s="6">
        <v>-1.3999999999999986</v>
      </c>
      <c r="Q309" s="6">
        <v>-2.5799999999999983</v>
      </c>
      <c r="R309" s="4">
        <v>42928</v>
      </c>
      <c r="S309" s="8">
        <v>2.25</v>
      </c>
      <c r="T309" s="8">
        <v>0.89000000000000057</v>
      </c>
      <c r="U309" s="8">
        <v>2.3500000000000014</v>
      </c>
      <c r="V309" s="4">
        <v>42916</v>
      </c>
      <c r="W309" s="8">
        <v>147.55000000000001</v>
      </c>
      <c r="X309" s="8">
        <v>151.52000000000001</v>
      </c>
      <c r="Y309" s="6">
        <v>16.25</v>
      </c>
      <c r="Z309" s="6">
        <v>17.535</v>
      </c>
      <c r="AA309" s="4">
        <v>42928</v>
      </c>
      <c r="AB309" s="6">
        <v>437.25</v>
      </c>
      <c r="AC309" s="7">
        <v>10.769</v>
      </c>
      <c r="AD309" s="4">
        <v>42926</v>
      </c>
      <c r="AE309" s="8">
        <v>12.16</v>
      </c>
      <c r="AF309" s="8">
        <v>12.05</v>
      </c>
      <c r="AG309" s="8">
        <v>14.462999999999999</v>
      </c>
      <c r="AH309" s="7">
        <v>18</v>
      </c>
      <c r="AI309" s="7"/>
      <c r="AJ309" s="7"/>
      <c r="AK309" s="7"/>
      <c r="AL309" s="7"/>
      <c r="AM309" s="7"/>
      <c r="AN309" s="7"/>
      <c r="AO309" s="7"/>
      <c r="AP309" s="7"/>
      <c r="CO309" s="4">
        <v>43050</v>
      </c>
      <c r="CP309" s="3">
        <v>154.21026666666666</v>
      </c>
      <c r="CU309" s="4">
        <v>42921</v>
      </c>
      <c r="CV309" s="8">
        <v>80.849999999999994</v>
      </c>
      <c r="CW309" s="8">
        <v>34.42</v>
      </c>
      <c r="CX309" s="8">
        <v>104.62</v>
      </c>
      <c r="CY309" s="8">
        <v>28.8</v>
      </c>
      <c r="CZ309" s="8">
        <v>14.11</v>
      </c>
      <c r="DA309" s="4">
        <v>42916</v>
      </c>
      <c r="DB309" s="7">
        <v>32.33</v>
      </c>
      <c r="DC309" s="7">
        <v>159.58000000000001</v>
      </c>
      <c r="DD309" s="7">
        <v>90.52</v>
      </c>
      <c r="DE309" s="7">
        <v>47.93</v>
      </c>
      <c r="DF309" s="7">
        <v>45.34</v>
      </c>
      <c r="DG309" s="7">
        <v>43.96</v>
      </c>
      <c r="DH309" s="4">
        <v>42916</v>
      </c>
      <c r="DI309" s="8">
        <v>67.459999999999994</v>
      </c>
      <c r="DJ309" s="8">
        <v>82.69</v>
      </c>
      <c r="DK309" s="8">
        <v>52.33</v>
      </c>
      <c r="DL309" s="8">
        <v>22.26</v>
      </c>
      <c r="DM309" s="207">
        <v>92.28</v>
      </c>
      <c r="DN309" s="4">
        <v>42923</v>
      </c>
      <c r="DO309" s="8">
        <v>13.44</v>
      </c>
      <c r="DP309" s="8">
        <v>42.46</v>
      </c>
      <c r="DQ309" s="8">
        <v>13.074999999999999</v>
      </c>
      <c r="DR309" s="8">
        <v>12.96</v>
      </c>
    </row>
    <row r="310" spans="1:122" ht="15.75" customHeight="1">
      <c r="A310" s="4">
        <v>42927</v>
      </c>
      <c r="B310" s="8">
        <v>47.52</v>
      </c>
      <c r="C310" s="8">
        <v>45.04</v>
      </c>
      <c r="D310" s="8">
        <f t="shared" si="12"/>
        <v>2.480000000000004</v>
      </c>
      <c r="J310" s="4">
        <v>42915</v>
      </c>
      <c r="K310" s="6">
        <v>-0.50999999999999801</v>
      </c>
      <c r="L310" s="6">
        <v>-1.3599999999999994</v>
      </c>
      <c r="M310" s="6">
        <v>-2.3100000000000023</v>
      </c>
      <c r="N310" s="4">
        <v>42927</v>
      </c>
      <c r="O310" s="6">
        <v>-0.60999999999999943</v>
      </c>
      <c r="P310" s="6">
        <v>-1.4699999999999989</v>
      </c>
      <c r="Q310" s="6">
        <v>-2.779999999999994</v>
      </c>
      <c r="R310" s="4">
        <v>42927</v>
      </c>
      <c r="S310" s="8">
        <v>2.480000000000004</v>
      </c>
      <c r="T310" s="8">
        <v>2.1100000000000065</v>
      </c>
      <c r="U310" s="8">
        <v>2.3999999999999986</v>
      </c>
      <c r="V310" s="4">
        <v>42915</v>
      </c>
      <c r="W310" s="8">
        <v>144.6</v>
      </c>
      <c r="X310" s="8">
        <v>148.56</v>
      </c>
      <c r="Y310" s="6">
        <v>15.991</v>
      </c>
      <c r="Z310" s="6">
        <v>17.103999999999999</v>
      </c>
      <c r="AA310" s="4">
        <v>42927</v>
      </c>
      <c r="AB310" s="6">
        <v>433.75</v>
      </c>
      <c r="AC310" s="7">
        <v>11.375</v>
      </c>
      <c r="AD310" s="4">
        <v>42923</v>
      </c>
      <c r="AE310" s="8">
        <v>12.16</v>
      </c>
      <c r="AF310" s="8">
        <v>11.356</v>
      </c>
      <c r="AG310" s="8">
        <v>14.413</v>
      </c>
      <c r="AH310" s="7">
        <v>18.03</v>
      </c>
      <c r="AI310" s="7"/>
      <c r="AJ310" s="7"/>
      <c r="AK310" s="7"/>
      <c r="AL310" s="7"/>
      <c r="AM310" s="7"/>
      <c r="AN310" s="7"/>
      <c r="AO310" s="7"/>
      <c r="AP310" s="7"/>
      <c r="CO310" s="4">
        <v>43049</v>
      </c>
      <c r="CP310" s="3">
        <v>156.0068</v>
      </c>
      <c r="CU310" s="4">
        <v>42919</v>
      </c>
      <c r="CV310" s="8">
        <v>82.1</v>
      </c>
      <c r="CW310" s="8">
        <v>35.020000000000003</v>
      </c>
      <c r="CX310" s="8">
        <v>106.3</v>
      </c>
      <c r="CY310" s="8">
        <v>29.94</v>
      </c>
      <c r="CZ310" s="8">
        <v>14.38</v>
      </c>
      <c r="DA310" s="4">
        <v>42915</v>
      </c>
      <c r="DB310" s="7">
        <v>31.78</v>
      </c>
      <c r="DC310" s="7">
        <v>158.47</v>
      </c>
      <c r="DD310" s="7">
        <v>90</v>
      </c>
      <c r="DE310" s="7">
        <v>47.45</v>
      </c>
      <c r="DF310" s="7">
        <v>45.25</v>
      </c>
      <c r="DG310" s="7">
        <v>44.08</v>
      </c>
      <c r="DH310" s="4">
        <v>42915</v>
      </c>
      <c r="DI310" s="8">
        <v>67.09</v>
      </c>
      <c r="DJ310" s="8">
        <v>81.87</v>
      </c>
      <c r="DK310" s="8">
        <v>51.81</v>
      </c>
      <c r="DL310" s="8">
        <v>22.12</v>
      </c>
      <c r="DM310" s="207">
        <v>91.06</v>
      </c>
      <c r="DN310" s="4">
        <v>42922</v>
      </c>
      <c r="DO310" s="8">
        <v>13.595000000000001</v>
      </c>
      <c r="DP310" s="8">
        <v>43.1</v>
      </c>
      <c r="DQ310" s="8">
        <v>13.11</v>
      </c>
      <c r="DR310" s="8">
        <v>13.09</v>
      </c>
    </row>
    <row r="311" spans="1:122" ht="15.75" customHeight="1">
      <c r="A311" s="4">
        <v>42926</v>
      </c>
      <c r="B311" s="8">
        <v>46.88</v>
      </c>
      <c r="C311" s="8">
        <v>44.4</v>
      </c>
      <c r="D311" s="8">
        <f t="shared" si="12"/>
        <v>2.480000000000004</v>
      </c>
      <c r="J311" s="4">
        <v>42914</v>
      </c>
      <c r="K311" s="6">
        <v>-0.48999999999999488</v>
      </c>
      <c r="L311" s="6">
        <v>-1.3399999999999963</v>
      </c>
      <c r="M311" s="6">
        <v>-2.259999999999998</v>
      </c>
      <c r="N311" s="4">
        <v>42926</v>
      </c>
      <c r="O311" s="6">
        <v>-0.62999999999999545</v>
      </c>
      <c r="P311" s="6">
        <v>-1.529999999999994</v>
      </c>
      <c r="Q311" s="6">
        <v>-2.8699999999999974</v>
      </c>
      <c r="R311" s="4">
        <v>42926</v>
      </c>
      <c r="S311" s="8">
        <v>2.480000000000004</v>
      </c>
      <c r="T311" s="8">
        <v>1.9100000000000037</v>
      </c>
      <c r="U311" s="8">
        <v>2.3000000000000043</v>
      </c>
      <c r="V311" s="4">
        <v>42914</v>
      </c>
      <c r="W311" s="8">
        <v>143.30000000000001</v>
      </c>
      <c r="X311" s="8">
        <v>148.33000000000001</v>
      </c>
      <c r="Y311" s="6">
        <v>15.698</v>
      </c>
      <c r="Z311" s="6">
        <v>17.146999999999998</v>
      </c>
      <c r="AA311" s="4">
        <v>42926</v>
      </c>
      <c r="AB311" s="6">
        <v>433.5</v>
      </c>
      <c r="AC311" s="7">
        <v>10.752000000000001</v>
      </c>
      <c r="AD311" s="4">
        <v>42922</v>
      </c>
      <c r="AE311" s="8">
        <v>12.25</v>
      </c>
      <c r="AF311" s="8">
        <v>12.348000000000001</v>
      </c>
      <c r="AG311" s="8">
        <v>14.446</v>
      </c>
      <c r="AH311" s="7">
        <v>17.635999999999999</v>
      </c>
      <c r="AI311" s="7"/>
      <c r="AJ311" s="7"/>
      <c r="AK311" s="7"/>
      <c r="AL311" s="7"/>
      <c r="AM311" s="7"/>
      <c r="AN311" s="7"/>
      <c r="AO311" s="7"/>
      <c r="AP311" s="7"/>
      <c r="CO311" s="4">
        <v>43048</v>
      </c>
      <c r="CP311" s="3">
        <v>157.05793333333332</v>
      </c>
      <c r="CU311" s="4">
        <v>42916</v>
      </c>
      <c r="CV311" s="8">
        <v>80.73</v>
      </c>
      <c r="CW311" s="8">
        <v>34.65</v>
      </c>
      <c r="CX311" s="8">
        <v>104.33</v>
      </c>
      <c r="CY311" s="8">
        <v>29.2</v>
      </c>
      <c r="CZ311" s="8">
        <v>14.72</v>
      </c>
      <c r="DA311" s="4">
        <v>42914</v>
      </c>
      <c r="DB311" s="7">
        <v>30.55</v>
      </c>
      <c r="DC311" s="7">
        <v>155.66</v>
      </c>
      <c r="DD311" s="7">
        <v>89.02</v>
      </c>
      <c r="DE311" s="7">
        <v>47.14</v>
      </c>
      <c r="DF311" s="7">
        <v>43.79</v>
      </c>
      <c r="DG311" s="7">
        <v>43.96</v>
      </c>
      <c r="DH311" s="4">
        <v>42914</v>
      </c>
      <c r="DI311" s="8">
        <v>67.47</v>
      </c>
      <c r="DJ311" s="8">
        <v>81.790000000000006</v>
      </c>
      <c r="DK311" s="8">
        <v>52.62</v>
      </c>
      <c r="DL311" s="8">
        <v>22.51</v>
      </c>
      <c r="DM311" s="207">
        <v>91.15</v>
      </c>
      <c r="DN311" s="4">
        <v>42921</v>
      </c>
      <c r="DO311" s="8">
        <v>13.555</v>
      </c>
      <c r="DP311" s="8">
        <v>43.325000000000003</v>
      </c>
      <c r="DQ311" s="8">
        <v>13.24</v>
      </c>
      <c r="DR311" s="8">
        <v>13.17</v>
      </c>
    </row>
    <row r="312" spans="1:122" ht="15.75" customHeight="1">
      <c r="A312" s="4">
        <v>42923</v>
      </c>
      <c r="B312" s="8">
        <v>46.71</v>
      </c>
      <c r="C312" s="8">
        <v>44.23</v>
      </c>
      <c r="D312" s="8">
        <f t="shared" si="12"/>
        <v>2.480000000000004</v>
      </c>
      <c r="J312" s="4">
        <v>42913</v>
      </c>
      <c r="K312" s="6">
        <v>-0.48999999999999488</v>
      </c>
      <c r="L312" s="6">
        <v>-1.3299999999999983</v>
      </c>
      <c r="M312" s="6">
        <v>-2.25</v>
      </c>
      <c r="N312" s="4">
        <v>42923</v>
      </c>
      <c r="O312" s="6">
        <v>-0.56000000000000227</v>
      </c>
      <c r="P312" s="6">
        <v>-1.4099999999999966</v>
      </c>
      <c r="Q312" s="6">
        <v>-2.6499999999999986</v>
      </c>
      <c r="R312" s="4">
        <v>42923</v>
      </c>
      <c r="S312" s="8">
        <v>2.480000000000004</v>
      </c>
      <c r="T312" s="8">
        <v>1.009999999999998</v>
      </c>
      <c r="U312" s="8">
        <v>2.25</v>
      </c>
      <c r="V312" s="4">
        <v>42913</v>
      </c>
      <c r="W312" s="8">
        <v>141.37</v>
      </c>
      <c r="X312" s="8">
        <v>145.97999999999999</v>
      </c>
      <c r="Y312" s="6">
        <v>15.371</v>
      </c>
      <c r="Z312" s="6">
        <v>16.731000000000002</v>
      </c>
      <c r="AA312" s="4">
        <v>42923</v>
      </c>
      <c r="AB312" s="6">
        <v>428</v>
      </c>
      <c r="AC312" s="7">
        <v>11.856</v>
      </c>
      <c r="AD312" s="4">
        <v>42921</v>
      </c>
      <c r="AE312" s="8">
        <v>11.85</v>
      </c>
      <c r="AF312" s="8">
        <v>11.305999999999999</v>
      </c>
      <c r="AG312" s="8">
        <v>14.048999999999999</v>
      </c>
      <c r="AH312" s="7">
        <v>17.084</v>
      </c>
      <c r="AI312" s="7"/>
      <c r="AJ312" s="7"/>
      <c r="AK312" s="7"/>
      <c r="AL312" s="7"/>
      <c r="AM312" s="7"/>
      <c r="AN312" s="7"/>
      <c r="AO312" s="7"/>
      <c r="AP312" s="7"/>
      <c r="CO312" s="4">
        <v>43047</v>
      </c>
      <c r="CP312" s="3">
        <v>157.96860000000001</v>
      </c>
      <c r="CU312" s="4">
        <v>42915</v>
      </c>
      <c r="CV312" s="8">
        <v>80.7</v>
      </c>
      <c r="CW312" s="8">
        <v>34.86</v>
      </c>
      <c r="CX312" s="8">
        <v>104.12</v>
      </c>
      <c r="CY312" s="8">
        <v>29.43</v>
      </c>
      <c r="CZ312" s="8">
        <v>15.02</v>
      </c>
      <c r="DA312" s="4">
        <v>42913</v>
      </c>
      <c r="DB312" s="7">
        <v>30.79</v>
      </c>
      <c r="DC312" s="7">
        <v>154.27000000000001</v>
      </c>
      <c r="DD312" s="7">
        <v>88</v>
      </c>
      <c r="DE312" s="7">
        <v>46.21</v>
      </c>
      <c r="DF312" s="7">
        <v>43.8</v>
      </c>
      <c r="DG312" s="7">
        <v>43.97</v>
      </c>
      <c r="DH312" s="4">
        <v>42913</v>
      </c>
      <c r="DI312" s="8">
        <v>66.81</v>
      </c>
      <c r="DJ312" s="8">
        <v>80.540000000000006</v>
      </c>
      <c r="DK312" s="8">
        <v>51.85</v>
      </c>
      <c r="DL312" s="8">
        <v>22.77</v>
      </c>
      <c r="DM312" s="207">
        <v>91.96</v>
      </c>
      <c r="DN312" s="4">
        <v>42920</v>
      </c>
      <c r="DO312" s="8">
        <v>13.79</v>
      </c>
      <c r="DP312" s="8">
        <v>43.98</v>
      </c>
      <c r="DQ312" s="8">
        <v>13.455</v>
      </c>
      <c r="DR312" s="8">
        <v>13.36</v>
      </c>
    </row>
    <row r="313" spans="1:122" ht="15.75" customHeight="1">
      <c r="A313" s="4">
        <v>42922</v>
      </c>
      <c r="B313" s="8">
        <v>48.11</v>
      </c>
      <c r="C313" s="8">
        <v>45.52</v>
      </c>
      <c r="D313" s="8">
        <f t="shared" si="12"/>
        <v>2.5899999999999963</v>
      </c>
      <c r="J313" s="4">
        <v>42912</v>
      </c>
      <c r="K313" s="6">
        <v>-0.46000000000000085</v>
      </c>
      <c r="L313" s="6">
        <v>-1.269999999999996</v>
      </c>
      <c r="M313" s="6">
        <v>-2.259999999999998</v>
      </c>
      <c r="N313" s="4">
        <v>42922</v>
      </c>
      <c r="O313" s="6">
        <v>-0.57000000000000028</v>
      </c>
      <c r="P313" s="6">
        <v>-1.3900000000000006</v>
      </c>
      <c r="Q313" s="6">
        <v>-2.5399999999999991</v>
      </c>
      <c r="R313" s="4">
        <v>42922</v>
      </c>
      <c r="S313" s="8">
        <v>2.5899999999999963</v>
      </c>
      <c r="T313" s="8">
        <v>1.0700000000000003</v>
      </c>
      <c r="U313" s="8">
        <v>2.1999999999999957</v>
      </c>
      <c r="V313" s="4">
        <v>42912</v>
      </c>
      <c r="W313" s="8">
        <v>138.02000000000001</v>
      </c>
      <c r="X313" s="8">
        <v>143.87</v>
      </c>
      <c r="Y313" s="6">
        <v>14.849</v>
      </c>
      <c r="Z313" s="6">
        <v>16.600000000000001</v>
      </c>
      <c r="AA313" s="4">
        <v>42922</v>
      </c>
      <c r="AB313" s="6">
        <v>446.5</v>
      </c>
      <c r="AC313" s="7">
        <v>11.571999999999999</v>
      </c>
      <c r="AD313" s="4">
        <v>42919</v>
      </c>
      <c r="AE313" s="8">
        <v>11.33</v>
      </c>
      <c r="AF313" s="8">
        <v>11.286</v>
      </c>
      <c r="AG313" s="8">
        <v>13.478999999999999</v>
      </c>
      <c r="AH313" s="7">
        <v>17.106999999999999</v>
      </c>
      <c r="AI313" s="7"/>
      <c r="AJ313" s="7"/>
      <c r="AK313" s="7"/>
      <c r="AL313" s="7"/>
      <c r="AM313" s="7"/>
      <c r="AN313" s="7"/>
      <c r="AO313" s="7"/>
      <c r="AP313" s="7"/>
      <c r="CO313" s="4">
        <v>43046</v>
      </c>
      <c r="CP313" s="3">
        <v>158.34226666666666</v>
      </c>
      <c r="CU313" s="4">
        <v>42914</v>
      </c>
      <c r="CV313" s="8">
        <v>81.53</v>
      </c>
      <c r="CW313" s="8">
        <v>35.270000000000003</v>
      </c>
      <c r="CX313" s="8">
        <v>104.28</v>
      </c>
      <c r="CY313" s="8">
        <v>29.57</v>
      </c>
      <c r="CZ313" s="8">
        <v>15.29</v>
      </c>
      <c r="DA313" s="4">
        <v>42912</v>
      </c>
      <c r="DB313" s="7">
        <v>30.86</v>
      </c>
      <c r="DC313" s="7">
        <v>155.21</v>
      </c>
      <c r="DD313" s="7">
        <v>87.39</v>
      </c>
      <c r="DE313" s="7">
        <v>46.21</v>
      </c>
      <c r="DF313" s="7">
        <v>44.92</v>
      </c>
      <c r="DG313" s="7">
        <v>44.23</v>
      </c>
      <c r="DH313" s="4">
        <v>42912</v>
      </c>
      <c r="DI313" s="8">
        <v>66.040000000000006</v>
      </c>
      <c r="DJ313" s="8">
        <v>80.239999999999995</v>
      </c>
      <c r="DK313" s="8">
        <v>51.33</v>
      </c>
      <c r="DL313" s="8">
        <v>22.48</v>
      </c>
      <c r="DM313" s="207">
        <v>92.77</v>
      </c>
      <c r="DN313" s="4">
        <v>42919</v>
      </c>
      <c r="DO313" s="8">
        <v>13.765000000000001</v>
      </c>
      <c r="DP313" s="8">
        <v>44.155000000000001</v>
      </c>
      <c r="DQ313" s="8">
        <v>13.494999999999999</v>
      </c>
      <c r="DR313" s="8">
        <v>13.32</v>
      </c>
    </row>
    <row r="314" spans="1:122" ht="15.75" customHeight="1">
      <c r="A314" s="4">
        <v>42921</v>
      </c>
      <c r="B314" s="8">
        <v>47.79</v>
      </c>
      <c r="C314" s="8">
        <v>45.13</v>
      </c>
      <c r="D314" s="8">
        <f t="shared" si="12"/>
        <v>2.6599999999999966</v>
      </c>
      <c r="J314" s="4">
        <v>42909</v>
      </c>
      <c r="K314" s="6">
        <v>-0.5</v>
      </c>
      <c r="L314" s="6">
        <v>-1.3300000000000054</v>
      </c>
      <c r="M314" s="6">
        <v>-2.3700000000000045</v>
      </c>
      <c r="N314" s="4">
        <v>42921</v>
      </c>
      <c r="O314" s="6">
        <v>-0.59000000000000341</v>
      </c>
      <c r="P314" s="6">
        <v>-1.4399999999999977</v>
      </c>
      <c r="Q314" s="6">
        <v>-2.6600000000000037</v>
      </c>
      <c r="R314" s="4">
        <v>42921</v>
      </c>
      <c r="S314" s="8">
        <v>2.6599999999999966</v>
      </c>
      <c r="T314" s="8">
        <v>-6.0000000000002274E-2</v>
      </c>
      <c r="U314" s="8">
        <v>2.1999999999999957</v>
      </c>
      <c r="V314" s="4">
        <v>42909</v>
      </c>
      <c r="W314" s="8">
        <v>137.16999999999999</v>
      </c>
      <c r="X314" s="8">
        <v>143.41</v>
      </c>
      <c r="Y314" s="6">
        <v>14.895</v>
      </c>
      <c r="Z314" s="6">
        <v>16.731000000000002</v>
      </c>
      <c r="AA314" s="4">
        <v>42921</v>
      </c>
      <c r="AB314" s="6">
        <v>442</v>
      </c>
      <c r="AC314" s="7">
        <v>11.028</v>
      </c>
      <c r="AD314" s="4">
        <v>42916</v>
      </c>
      <c r="AE314" s="8">
        <v>11.42</v>
      </c>
      <c r="AF314" s="8">
        <v>10.752000000000001</v>
      </c>
      <c r="AG314" s="8">
        <v>13.571999999999999</v>
      </c>
      <c r="AH314" s="7">
        <v>16.733000000000001</v>
      </c>
      <c r="AI314" s="7"/>
      <c r="AJ314" s="7"/>
      <c r="AK314" s="7"/>
      <c r="AL314" s="7"/>
      <c r="AM314" s="7"/>
      <c r="AN314" s="7"/>
      <c r="AO314" s="7"/>
      <c r="AP314" s="7"/>
      <c r="CO314" s="4">
        <v>43045</v>
      </c>
      <c r="CP314" s="3">
        <v>158.21899999999999</v>
      </c>
      <c r="CU314" s="4">
        <v>42913</v>
      </c>
      <c r="CV314" s="8">
        <v>81.11</v>
      </c>
      <c r="CW314" s="8">
        <v>35.15</v>
      </c>
      <c r="CX314" s="8">
        <v>104.07</v>
      </c>
      <c r="CY314" s="8">
        <v>29.21</v>
      </c>
      <c r="CZ314" s="8">
        <v>15.2</v>
      </c>
      <c r="DA314" s="4">
        <v>42909</v>
      </c>
      <c r="DB314" s="7">
        <v>31.14</v>
      </c>
      <c r="DC314" s="7">
        <v>155.93</v>
      </c>
      <c r="DD314" s="7">
        <v>87.79</v>
      </c>
      <c r="DE314" s="7">
        <v>46.08</v>
      </c>
      <c r="DF314" s="7">
        <v>45.5</v>
      </c>
      <c r="DG314" s="7">
        <v>44.83</v>
      </c>
      <c r="DH314" s="4">
        <v>42909</v>
      </c>
      <c r="DI314" s="8">
        <v>65.98</v>
      </c>
      <c r="DJ314" s="8">
        <v>80.27</v>
      </c>
      <c r="DK314" s="8">
        <v>51.5</v>
      </c>
      <c r="DL314" s="8">
        <v>22.26</v>
      </c>
      <c r="DM314" s="207">
        <v>92.43</v>
      </c>
      <c r="DN314" s="4">
        <v>42916</v>
      </c>
      <c r="DO314" s="8">
        <v>13.4</v>
      </c>
      <c r="DP314" s="8">
        <v>43.284999999999997</v>
      </c>
      <c r="DQ314" s="8">
        <v>13.255000000000001</v>
      </c>
      <c r="DR314" s="8">
        <v>13.16</v>
      </c>
    </row>
    <row r="315" spans="1:122" ht="15.75" customHeight="1">
      <c r="A315" s="4">
        <v>42920</v>
      </c>
      <c r="B315" s="8">
        <v>49.61</v>
      </c>
      <c r="C315" s="8"/>
      <c r="D315" s="8"/>
      <c r="J315" s="4">
        <v>42908</v>
      </c>
      <c r="K315" s="6">
        <v>-0.44999999999999574</v>
      </c>
      <c r="L315" s="6">
        <v>-1.269999999999996</v>
      </c>
      <c r="M315" s="6">
        <v>-2.3999999999999986</v>
      </c>
      <c r="N315" s="4">
        <v>42920</v>
      </c>
      <c r="O315" s="6">
        <v>-0.57999999999999829</v>
      </c>
      <c r="P315" s="6">
        <v>-1.3299999999999983</v>
      </c>
      <c r="Q315" s="6">
        <v>-2.3200000000000003</v>
      </c>
      <c r="R315" s="4">
        <v>42919</v>
      </c>
      <c r="S315" s="8">
        <v>2.6099999999999994</v>
      </c>
      <c r="T315" s="8">
        <v>1.3500000000000014</v>
      </c>
      <c r="U315" s="8">
        <v>2.1499999999999986</v>
      </c>
      <c r="V315" s="4">
        <v>42908</v>
      </c>
      <c r="W315" s="8">
        <v>137.16</v>
      </c>
      <c r="X315" s="8">
        <v>143.44999999999999</v>
      </c>
      <c r="Y315" s="6">
        <v>15.157</v>
      </c>
      <c r="Z315" s="6">
        <v>17.064</v>
      </c>
      <c r="AA315" s="4">
        <v>42920</v>
      </c>
      <c r="AB315" s="6">
        <v>451.25</v>
      </c>
      <c r="AC315" s="7">
        <v>10.654999999999999</v>
      </c>
      <c r="AD315" s="4">
        <v>42915</v>
      </c>
      <c r="AE315" s="8">
        <v>10.61</v>
      </c>
      <c r="AF315" s="8">
        <v>12.114000000000001</v>
      </c>
      <c r="AG315" s="8">
        <v>12.816000000000001</v>
      </c>
      <c r="AH315" s="7">
        <v>16.664000000000001</v>
      </c>
      <c r="AI315" s="7"/>
      <c r="AJ315" s="7"/>
      <c r="AK315" s="7"/>
      <c r="AL315" s="7"/>
      <c r="AM315" s="7"/>
      <c r="AN315" s="7"/>
      <c r="AO315" s="7"/>
      <c r="AP315" s="7"/>
      <c r="CO315" s="4">
        <v>43044</v>
      </c>
      <c r="CP315" s="3">
        <v>158.25806666666668</v>
      </c>
      <c r="CU315" s="4">
        <v>42912</v>
      </c>
      <c r="CV315" s="8">
        <v>81.239999999999995</v>
      </c>
      <c r="CW315" s="8">
        <v>34.880000000000003</v>
      </c>
      <c r="CX315" s="8">
        <v>104.14</v>
      </c>
      <c r="CY315" s="8">
        <v>28.73</v>
      </c>
      <c r="CZ315" s="8">
        <v>15.26</v>
      </c>
      <c r="DA315" s="4">
        <v>42908</v>
      </c>
      <c r="DB315" s="7">
        <v>30.41</v>
      </c>
      <c r="DC315" s="7">
        <v>154.75</v>
      </c>
      <c r="DD315" s="7">
        <v>87.69</v>
      </c>
      <c r="DE315" s="7">
        <v>45.63</v>
      </c>
      <c r="DF315" s="7">
        <v>45.09</v>
      </c>
      <c r="DG315" s="7">
        <v>44.81</v>
      </c>
      <c r="DH315" s="4">
        <v>42908</v>
      </c>
      <c r="DI315" s="8">
        <v>64.819999999999993</v>
      </c>
      <c r="DJ315" s="8">
        <v>78.91</v>
      </c>
      <c r="DK315" s="8">
        <v>51.17</v>
      </c>
      <c r="DL315" s="8">
        <v>21.75</v>
      </c>
      <c r="DM315" s="207">
        <v>91.73</v>
      </c>
      <c r="DN315" s="4">
        <v>42915</v>
      </c>
      <c r="DO315" s="8">
        <v>13.525</v>
      </c>
      <c r="DP315" s="8">
        <v>43.9</v>
      </c>
      <c r="DQ315" s="8">
        <v>13.205</v>
      </c>
      <c r="DR315" s="8">
        <v>13.3</v>
      </c>
    </row>
    <row r="316" spans="1:122" ht="15.75" customHeight="1">
      <c r="A316" s="4">
        <v>42919</v>
      </c>
      <c r="B316" s="8">
        <v>49.68</v>
      </c>
      <c r="C316" s="8">
        <v>47.07</v>
      </c>
      <c r="D316" s="8">
        <f t="shared" ref="D316:D340" si="13">B316-C316</f>
        <v>2.6099999999999994</v>
      </c>
      <c r="J316" s="4">
        <v>42907</v>
      </c>
      <c r="K316" s="6">
        <v>-0.42999999999999972</v>
      </c>
      <c r="L316" s="6">
        <v>-1.25</v>
      </c>
      <c r="M316" s="6">
        <v>-2.4499999999999957</v>
      </c>
      <c r="N316" s="4">
        <v>42919</v>
      </c>
      <c r="O316" s="6">
        <v>-0.61999999999999744</v>
      </c>
      <c r="P316" s="6">
        <v>-1.3900000000000006</v>
      </c>
      <c r="Q316" s="6">
        <v>-2.3999999999999986</v>
      </c>
      <c r="R316" s="4">
        <v>42916</v>
      </c>
      <c r="S316" s="8">
        <v>1.8800000000000026</v>
      </c>
      <c r="T316" s="8">
        <v>2.0899999999999963</v>
      </c>
      <c r="U316" s="8">
        <v>2.1499999999999986</v>
      </c>
      <c r="V316" s="4">
        <v>42907</v>
      </c>
      <c r="W316" s="8">
        <v>136.47999999999999</v>
      </c>
      <c r="X316" s="8">
        <v>141.05000000000001</v>
      </c>
      <c r="Y316" s="6">
        <v>15.09</v>
      </c>
      <c r="Z316" s="6">
        <v>16.442</v>
      </c>
      <c r="AA316" s="4">
        <v>42919</v>
      </c>
      <c r="AB316" s="6">
        <v>448.75</v>
      </c>
      <c r="AC316" s="7">
        <v>11.385</v>
      </c>
      <c r="AD316" s="4">
        <v>42914</v>
      </c>
      <c r="AE316" s="8">
        <v>10.4</v>
      </c>
      <c r="AF316" s="8">
        <v>11.012</v>
      </c>
      <c r="AG316" s="8">
        <v>12.499000000000001</v>
      </c>
      <c r="AH316" s="7">
        <v>16.277999999999999</v>
      </c>
      <c r="AI316" s="7"/>
      <c r="AJ316" s="7"/>
      <c r="AK316" s="7"/>
      <c r="AL316" s="7"/>
      <c r="AM316" s="7"/>
      <c r="AN316" s="7"/>
      <c r="AO316" s="7"/>
      <c r="AP316" s="7"/>
      <c r="CO316" s="4">
        <v>43043</v>
      </c>
      <c r="CP316" s="9">
        <v>158.63913333333332</v>
      </c>
      <c r="CU316" s="4">
        <v>42909</v>
      </c>
      <c r="CV316" s="8">
        <v>81.61</v>
      </c>
      <c r="CW316" s="8">
        <v>34.840000000000003</v>
      </c>
      <c r="CX316" s="8">
        <v>105</v>
      </c>
      <c r="CY316" s="8">
        <v>29.02</v>
      </c>
      <c r="CZ316" s="8">
        <v>15.23</v>
      </c>
      <c r="DA316" s="4">
        <v>42907</v>
      </c>
      <c r="DB316" s="7">
        <v>30.39</v>
      </c>
      <c r="DC316" s="7">
        <v>155.03</v>
      </c>
      <c r="DD316" s="7">
        <v>87.12</v>
      </c>
      <c r="DE316" s="7">
        <v>45.66</v>
      </c>
      <c r="DF316" s="7">
        <v>45.35</v>
      </c>
      <c r="DG316" s="7">
        <v>44.95</v>
      </c>
      <c r="DH316" s="4">
        <v>42907</v>
      </c>
      <c r="DI316" s="8">
        <v>64.680000000000007</v>
      </c>
      <c r="DJ316" s="8">
        <v>78.89</v>
      </c>
      <c r="DK316" s="8">
        <v>51.73</v>
      </c>
      <c r="DL316" s="8">
        <v>21.49</v>
      </c>
      <c r="DM316" s="207">
        <v>92.13</v>
      </c>
      <c r="DN316" s="4">
        <v>42914</v>
      </c>
      <c r="DO316" s="8">
        <v>13.66</v>
      </c>
      <c r="DP316" s="8">
        <v>44.435000000000002</v>
      </c>
      <c r="DQ316" s="8">
        <v>13.205</v>
      </c>
      <c r="DR316" s="8">
        <v>13.56</v>
      </c>
    </row>
    <row r="317" spans="1:122" ht="15.75" customHeight="1">
      <c r="A317" s="4">
        <v>42916</v>
      </c>
      <c r="B317" s="8">
        <v>47.92</v>
      </c>
      <c r="C317" s="8">
        <v>46.04</v>
      </c>
      <c r="D317" s="8">
        <f t="shared" si="13"/>
        <v>1.8800000000000026</v>
      </c>
      <c r="J317" s="4">
        <v>42906</v>
      </c>
      <c r="K317" s="6">
        <v>-0.54000000000000625</v>
      </c>
      <c r="L317" s="6">
        <v>-1.3500000000000014</v>
      </c>
      <c r="M317" s="6">
        <v>-2.5600000000000023</v>
      </c>
      <c r="N317" s="4">
        <v>42916</v>
      </c>
      <c r="O317" s="6">
        <v>-1.1199999999999974</v>
      </c>
      <c r="P317" s="6">
        <v>-1.9299999999999997</v>
      </c>
      <c r="Q317" s="6">
        <v>-3.0599999999999952</v>
      </c>
      <c r="R317" s="4">
        <v>42915</v>
      </c>
      <c r="S317" s="8">
        <v>2.490000000000002</v>
      </c>
      <c r="T317" s="8">
        <v>1.3200000000000003</v>
      </c>
      <c r="U317" s="8">
        <v>2.2000000000000028</v>
      </c>
      <c r="V317" s="4">
        <v>42906</v>
      </c>
      <c r="W317" s="8">
        <v>139.49</v>
      </c>
      <c r="X317" s="8">
        <v>142.4</v>
      </c>
      <c r="Y317" s="6">
        <v>15.382</v>
      </c>
      <c r="Z317" s="6">
        <v>16.079999999999998</v>
      </c>
      <c r="AA317" s="4">
        <v>42916</v>
      </c>
      <c r="AB317" s="6">
        <v>436</v>
      </c>
      <c r="AC317" s="7">
        <v>10.901999999999999</v>
      </c>
      <c r="AD317" s="4">
        <v>42913</v>
      </c>
      <c r="AE317" s="8">
        <v>10.42</v>
      </c>
      <c r="AF317" s="8">
        <v>11.087999999999999</v>
      </c>
      <c r="AG317" s="8">
        <v>12.420999999999999</v>
      </c>
      <c r="AH317" s="7">
        <v>16.015999999999998</v>
      </c>
      <c r="AI317" s="7"/>
      <c r="AJ317" s="7"/>
      <c r="AK317" s="7"/>
      <c r="AL317" s="7"/>
      <c r="AM317" s="7"/>
      <c r="AN317" s="7"/>
      <c r="AO317" s="7"/>
      <c r="AP317" s="7"/>
      <c r="CO317" s="4">
        <v>43042</v>
      </c>
      <c r="CP317" s="9">
        <v>158.68793333333332</v>
      </c>
      <c r="CU317" s="4">
        <v>42908</v>
      </c>
      <c r="CV317" s="8">
        <v>81.08</v>
      </c>
      <c r="CW317" s="8">
        <v>34.6</v>
      </c>
      <c r="CX317" s="8">
        <v>104.45</v>
      </c>
      <c r="CY317" s="8">
        <v>28.82</v>
      </c>
      <c r="CZ317" s="8">
        <v>15.16</v>
      </c>
      <c r="DA317" s="4">
        <v>42906</v>
      </c>
      <c r="DB317" s="7">
        <v>31.59</v>
      </c>
      <c r="DC317" s="7">
        <v>157.88</v>
      </c>
      <c r="DD317" s="7">
        <v>87.85</v>
      </c>
      <c r="DE317" s="7">
        <v>47.72</v>
      </c>
      <c r="DF317" s="7">
        <v>46.29</v>
      </c>
      <c r="DG317" s="7">
        <v>45.82</v>
      </c>
      <c r="DH317" s="4">
        <v>42906</v>
      </c>
      <c r="DI317" s="8">
        <v>65.650000000000006</v>
      </c>
      <c r="DJ317" s="8">
        <v>79.55</v>
      </c>
      <c r="DK317" s="8">
        <v>52.85</v>
      </c>
      <c r="DL317" s="8">
        <v>21.59</v>
      </c>
      <c r="DM317" s="207">
        <v>94.22</v>
      </c>
      <c r="DN317" s="4">
        <v>42913</v>
      </c>
      <c r="DO317" s="8">
        <v>13.61</v>
      </c>
      <c r="DP317" s="8">
        <v>44.4</v>
      </c>
      <c r="DQ317" s="8">
        <v>13.215</v>
      </c>
      <c r="DR317" s="8">
        <v>13.52</v>
      </c>
    </row>
    <row r="318" spans="1:122" ht="15.75" customHeight="1">
      <c r="A318" s="4">
        <v>42915</v>
      </c>
      <c r="B318" s="8">
        <v>47.42</v>
      </c>
      <c r="C318" s="8">
        <v>44.93</v>
      </c>
      <c r="D318" s="8">
        <f t="shared" si="13"/>
        <v>2.490000000000002</v>
      </c>
      <c r="J318" s="4">
        <v>42905</v>
      </c>
      <c r="K318" s="6">
        <v>-0.48999999999999488</v>
      </c>
      <c r="L318" s="6">
        <v>-1.259999999999998</v>
      </c>
      <c r="M318" s="6">
        <v>-2.3799999999999955</v>
      </c>
      <c r="N318" s="4">
        <v>42915</v>
      </c>
      <c r="O318" s="6">
        <v>-0.50999999999999801</v>
      </c>
      <c r="P318" s="6">
        <v>-1.3500000000000014</v>
      </c>
      <c r="Q318" s="6">
        <v>-2.5300000000000011</v>
      </c>
      <c r="R318" s="4">
        <v>42914</v>
      </c>
      <c r="S318" s="8">
        <v>2.5700000000000003</v>
      </c>
      <c r="T318" s="8">
        <v>1.0700000000000003</v>
      </c>
      <c r="U318" s="8">
        <v>2.1000000000000014</v>
      </c>
      <c r="V318" s="4">
        <v>42905</v>
      </c>
      <c r="W318" s="8">
        <v>141.11000000000001</v>
      </c>
      <c r="X318" s="8">
        <v>145.06</v>
      </c>
      <c r="Y318" s="6">
        <v>15.066000000000001</v>
      </c>
      <c r="Z318" s="6">
        <v>16.725000000000001</v>
      </c>
      <c r="AA318" s="4">
        <v>42915</v>
      </c>
      <c r="AB318" s="6">
        <v>434.5</v>
      </c>
      <c r="AC318" s="7">
        <v>10.039</v>
      </c>
      <c r="AD318" s="4">
        <v>42912</v>
      </c>
      <c r="AE318" s="8">
        <v>10.36</v>
      </c>
      <c r="AF318" s="8">
        <v>10.753</v>
      </c>
      <c r="AG318" s="8">
        <v>12.305999999999999</v>
      </c>
      <c r="AH318" s="7">
        <v>16.119</v>
      </c>
      <c r="AI318" s="7"/>
      <c r="AJ318" s="7"/>
      <c r="AK318" s="7"/>
      <c r="AL318" s="7"/>
      <c r="AM318" s="7"/>
      <c r="AN318" s="7"/>
      <c r="AO318" s="7"/>
      <c r="AP318" s="7"/>
      <c r="CO318" s="4">
        <v>43041</v>
      </c>
      <c r="CP318" s="9">
        <v>159.16293333333331</v>
      </c>
      <c r="CU318" s="4">
        <v>42907</v>
      </c>
      <c r="CV318" s="8">
        <v>81.44</v>
      </c>
      <c r="CW318" s="8">
        <v>34.65</v>
      </c>
      <c r="CX318" s="8">
        <v>104.49</v>
      </c>
      <c r="CY318" s="8">
        <v>28.72</v>
      </c>
      <c r="CZ318" s="8">
        <v>15.49</v>
      </c>
      <c r="DA318" s="4">
        <v>42905</v>
      </c>
      <c r="DB318" s="7">
        <v>32.24</v>
      </c>
      <c r="DC318" s="7">
        <v>158.79</v>
      </c>
      <c r="DD318" s="7">
        <v>88.07</v>
      </c>
      <c r="DE318" s="7">
        <v>49.82</v>
      </c>
      <c r="DF318" s="7">
        <v>46.7</v>
      </c>
      <c r="DG318" s="7">
        <v>46.36</v>
      </c>
      <c r="DH318" s="4">
        <v>42905</v>
      </c>
      <c r="DI318" s="8">
        <v>66.61</v>
      </c>
      <c r="DJ318" s="8">
        <v>81.239999999999995</v>
      </c>
      <c r="DK318" s="8">
        <v>54.29</v>
      </c>
      <c r="DL318" s="8">
        <v>22.34</v>
      </c>
      <c r="DM318" s="207">
        <v>91.19</v>
      </c>
      <c r="DN318" s="4">
        <v>42912</v>
      </c>
      <c r="DO318" s="8">
        <v>13.574999999999999</v>
      </c>
      <c r="DP318" s="8">
        <v>44.104999999999997</v>
      </c>
      <c r="DQ318" s="8">
        <v>13.08</v>
      </c>
      <c r="DR318" s="8">
        <v>13.6</v>
      </c>
    </row>
    <row r="319" spans="1:122" ht="15.75" customHeight="1">
      <c r="A319" s="4">
        <v>42914</v>
      </c>
      <c r="B319" s="8">
        <v>47.31</v>
      </c>
      <c r="C319" s="8">
        <v>44.74</v>
      </c>
      <c r="D319" s="8">
        <f t="shared" si="13"/>
        <v>2.5700000000000003</v>
      </c>
      <c r="J319" s="4">
        <v>42902</v>
      </c>
      <c r="K319" s="6">
        <v>-0.46000000000000085</v>
      </c>
      <c r="L319" s="6">
        <v>-1.1999999999999957</v>
      </c>
      <c r="M319" s="6">
        <v>-2.269999999999996</v>
      </c>
      <c r="N319" s="4">
        <v>42914</v>
      </c>
      <c r="O319" s="6">
        <v>-0.5</v>
      </c>
      <c r="P319" s="6">
        <v>-1.2999999999999972</v>
      </c>
      <c r="Q319" s="6">
        <v>-2.3999999999999986</v>
      </c>
      <c r="R319" s="4">
        <v>42913</v>
      </c>
      <c r="S319" s="8">
        <v>2.4099999999999966</v>
      </c>
      <c r="T319" s="8">
        <v>1.9299999999999997</v>
      </c>
      <c r="U319" s="8">
        <v>2</v>
      </c>
      <c r="V319" s="4">
        <v>42902</v>
      </c>
      <c r="W319" s="8">
        <v>142.69999999999999</v>
      </c>
      <c r="X319" s="8">
        <v>145.47999999999999</v>
      </c>
      <c r="Y319" s="6">
        <v>15.194000000000001</v>
      </c>
      <c r="Z319" s="6">
        <v>16.361999999999998</v>
      </c>
      <c r="AA319" s="4">
        <v>42914</v>
      </c>
      <c r="AB319" s="6">
        <v>427.25</v>
      </c>
      <c r="AC319" s="7">
        <v>10.196</v>
      </c>
      <c r="AD319" s="4">
        <v>42909</v>
      </c>
      <c r="AE319" s="8">
        <v>10.44</v>
      </c>
      <c r="AF319" s="8">
        <v>11.324</v>
      </c>
      <c r="AG319" s="8">
        <v>12.391</v>
      </c>
      <c r="AH319" s="7">
        <v>16.428000000000001</v>
      </c>
      <c r="AI319" s="7"/>
      <c r="AJ319" s="7"/>
      <c r="AK319" s="7"/>
      <c r="AL319" s="7"/>
      <c r="AM319" s="7"/>
      <c r="AN319" s="7"/>
      <c r="AO319" s="7"/>
      <c r="AP319" s="7"/>
      <c r="CO319" s="4">
        <v>43040</v>
      </c>
      <c r="CP319" s="9">
        <v>158.97773333333333</v>
      </c>
      <c r="CU319" s="4">
        <v>42906</v>
      </c>
      <c r="CV319" s="8">
        <v>82.31</v>
      </c>
      <c r="CW319" s="8">
        <v>34.979999999999997</v>
      </c>
      <c r="CX319" s="8">
        <v>106.48</v>
      </c>
      <c r="CY319" s="8">
        <v>28.72</v>
      </c>
      <c r="CZ319" s="8">
        <v>15.44</v>
      </c>
      <c r="DA319" s="4">
        <v>42902</v>
      </c>
      <c r="DB319" s="7">
        <v>33.01</v>
      </c>
      <c r="DC319" s="7">
        <v>158.79</v>
      </c>
      <c r="DD319" s="7">
        <v>88.52</v>
      </c>
      <c r="DE319" s="7">
        <v>49.54</v>
      </c>
      <c r="DF319" s="7">
        <v>47.04</v>
      </c>
      <c r="DG319" s="7">
        <v>46.53</v>
      </c>
      <c r="DH319" s="4">
        <v>42902</v>
      </c>
      <c r="DI319" s="8">
        <v>65.8</v>
      </c>
      <c r="DJ319" s="8">
        <v>80.94</v>
      </c>
      <c r="DK319" s="8">
        <v>53.77</v>
      </c>
      <c r="DL319" s="8">
        <v>21.82</v>
      </c>
      <c r="DM319" s="207">
        <v>91.78</v>
      </c>
      <c r="DN319" s="4">
        <v>42909</v>
      </c>
      <c r="DO319" s="8">
        <v>13.53</v>
      </c>
      <c r="DP319" s="8">
        <v>44.11</v>
      </c>
      <c r="DQ319" s="8">
        <v>13.115</v>
      </c>
      <c r="DR319" s="8">
        <v>13.58</v>
      </c>
    </row>
    <row r="320" spans="1:122" ht="15.75" customHeight="1">
      <c r="A320" s="4">
        <v>42913</v>
      </c>
      <c r="B320" s="8">
        <v>46.65</v>
      </c>
      <c r="C320" s="8">
        <v>44.24</v>
      </c>
      <c r="D320" s="8">
        <f t="shared" si="13"/>
        <v>2.4099999999999966</v>
      </c>
      <c r="J320" s="4">
        <v>42901</v>
      </c>
      <c r="K320" s="6">
        <v>-0.44999999999999574</v>
      </c>
      <c r="L320" s="6">
        <v>-1.2100000000000009</v>
      </c>
      <c r="M320" s="6">
        <v>-2.2899999999999991</v>
      </c>
      <c r="N320" s="4">
        <v>42913</v>
      </c>
      <c r="O320" s="6">
        <v>-0.53999999999999915</v>
      </c>
      <c r="P320" s="6">
        <v>-1.3900000000000006</v>
      </c>
      <c r="Q320" s="6">
        <v>-2.5700000000000003</v>
      </c>
      <c r="R320" s="4">
        <v>42912</v>
      </c>
      <c r="S320" s="8">
        <v>2.4499999999999957</v>
      </c>
      <c r="T320" s="8">
        <v>1.5899999999999963</v>
      </c>
      <c r="U320" s="8">
        <v>1.9499999999999957</v>
      </c>
      <c r="V320" s="4">
        <v>42901</v>
      </c>
      <c r="W320" s="8">
        <v>141.46</v>
      </c>
      <c r="X320" s="8">
        <v>143.57</v>
      </c>
      <c r="Y320" s="6">
        <v>14.952999999999999</v>
      </c>
      <c r="Z320" s="6">
        <v>15.839</v>
      </c>
      <c r="AA320" s="4">
        <v>42913</v>
      </c>
      <c r="AB320" s="6">
        <v>423.5</v>
      </c>
      <c r="AC320" s="7">
        <v>9.2029999999999994</v>
      </c>
      <c r="AD320" s="4">
        <v>42908</v>
      </c>
      <c r="AE320" s="8">
        <v>11.06</v>
      </c>
      <c r="AF320" s="8">
        <v>11.909000000000001</v>
      </c>
      <c r="AG320" s="8">
        <v>12.961</v>
      </c>
      <c r="AH320" s="7">
        <v>15.991</v>
      </c>
      <c r="AI320" s="7"/>
      <c r="AJ320" s="7"/>
      <c r="AK320" s="7"/>
      <c r="AL320" s="7"/>
      <c r="AM320" s="7"/>
      <c r="AN320" s="7"/>
      <c r="AO320" s="7"/>
      <c r="AP320" s="7"/>
      <c r="CO320" s="4">
        <v>43039</v>
      </c>
      <c r="CP320" s="9">
        <v>158.52086666666668</v>
      </c>
      <c r="CU320" s="4">
        <v>42905</v>
      </c>
      <c r="CV320" s="8">
        <v>82.76</v>
      </c>
      <c r="CW320" s="8">
        <v>36.04</v>
      </c>
      <c r="CX320" s="8">
        <v>107.46</v>
      </c>
      <c r="CY320" s="8">
        <v>29.51</v>
      </c>
      <c r="CZ320" s="8">
        <v>15.72</v>
      </c>
      <c r="DA320" s="4">
        <v>42901</v>
      </c>
      <c r="DB320" s="7">
        <v>33.049999999999997</v>
      </c>
      <c r="DC320" s="7">
        <v>158.02000000000001</v>
      </c>
      <c r="DD320" s="7">
        <v>87.04</v>
      </c>
      <c r="DE320" s="7">
        <v>47.8</v>
      </c>
      <c r="DF320" s="7">
        <v>46.11</v>
      </c>
      <c r="DG320" s="7">
        <v>45.39</v>
      </c>
      <c r="DH320" s="4">
        <v>42901</v>
      </c>
      <c r="DI320" s="8">
        <v>64.69</v>
      </c>
      <c r="DJ320" s="8">
        <v>79.08</v>
      </c>
      <c r="DK320" s="8">
        <v>52.99</v>
      </c>
      <c r="DL320" s="8">
        <v>20.66</v>
      </c>
      <c r="DM320" s="207">
        <v>89.46</v>
      </c>
      <c r="DN320" s="4">
        <v>42908</v>
      </c>
      <c r="DO320" s="8">
        <v>13.59</v>
      </c>
      <c r="DP320" s="8">
        <v>44.35</v>
      </c>
      <c r="DQ320" s="8">
        <v>13.105</v>
      </c>
      <c r="DR320" s="8">
        <v>13.66</v>
      </c>
    </row>
    <row r="321" spans="1:122" ht="15.75" customHeight="1">
      <c r="A321" s="4">
        <v>42912</v>
      </c>
      <c r="B321" s="8">
        <v>45.83</v>
      </c>
      <c r="C321" s="8">
        <v>43.38</v>
      </c>
      <c r="D321" s="8">
        <f t="shared" si="13"/>
        <v>2.4499999999999957</v>
      </c>
      <c r="J321" s="4">
        <v>42900</v>
      </c>
      <c r="K321" s="6">
        <v>-0.41000000000000369</v>
      </c>
      <c r="L321" s="6">
        <v>-1.0900000000000034</v>
      </c>
      <c r="M321" s="6">
        <v>-2.0100000000000051</v>
      </c>
      <c r="N321" s="4">
        <v>42912</v>
      </c>
      <c r="O321" s="6">
        <v>-0.45000000000000284</v>
      </c>
      <c r="P321" s="6">
        <v>-1.25</v>
      </c>
      <c r="Q321" s="6">
        <v>-2.5300000000000011</v>
      </c>
      <c r="R321" s="4">
        <v>42909</v>
      </c>
      <c r="S321" s="8">
        <v>2.5300000000000011</v>
      </c>
      <c r="T321" s="8">
        <v>1.3900000000000006</v>
      </c>
      <c r="U321" s="8">
        <v>1.75</v>
      </c>
      <c r="V321" s="4">
        <v>42900</v>
      </c>
      <c r="W321" s="8">
        <v>141.02000000000001</v>
      </c>
      <c r="X321" s="8">
        <v>143.27000000000001</v>
      </c>
      <c r="Y321" s="6">
        <v>14.497999999999999</v>
      </c>
      <c r="Z321" s="6">
        <v>15.443</v>
      </c>
      <c r="AA321" s="4">
        <v>42912</v>
      </c>
      <c r="AB321" s="6">
        <v>410</v>
      </c>
      <c r="AC321" s="7">
        <v>9.4540000000000006</v>
      </c>
      <c r="AD321" s="4">
        <v>42907</v>
      </c>
      <c r="AE321" s="8">
        <v>11.03</v>
      </c>
      <c r="AF321" s="8">
        <v>12.173</v>
      </c>
      <c r="AG321" s="8">
        <v>12.826000000000001</v>
      </c>
      <c r="AH321" s="7">
        <v>15.847</v>
      </c>
      <c r="AI321" s="7"/>
      <c r="AJ321" s="7"/>
      <c r="AK321" s="7"/>
      <c r="AL321" s="7"/>
      <c r="AM321" s="7"/>
      <c r="AN321" s="7"/>
      <c r="AO321" s="7"/>
      <c r="AP321" s="7"/>
      <c r="CO321" s="4">
        <v>43038</v>
      </c>
      <c r="CP321" s="9">
        <v>158.56406666666669</v>
      </c>
      <c r="CU321" s="4">
        <v>42902</v>
      </c>
      <c r="CV321" s="8">
        <v>83.49</v>
      </c>
      <c r="CW321" s="8">
        <v>36</v>
      </c>
      <c r="CX321" s="8">
        <v>108.35</v>
      </c>
      <c r="CY321" s="8">
        <v>29.73</v>
      </c>
      <c r="CZ321" s="8">
        <v>15.62</v>
      </c>
      <c r="DA321" s="4">
        <v>42900</v>
      </c>
      <c r="DB321" s="7">
        <v>34.57</v>
      </c>
      <c r="DC321" s="7">
        <v>164.86</v>
      </c>
      <c r="DD321" s="7">
        <v>88.93</v>
      </c>
      <c r="DE321" s="7">
        <v>47.72</v>
      </c>
      <c r="DF321" s="7">
        <v>47.28</v>
      </c>
      <c r="DG321" s="7">
        <v>45.42</v>
      </c>
      <c r="DH321" s="4">
        <v>42900</v>
      </c>
      <c r="DI321" s="8">
        <v>64.75</v>
      </c>
      <c r="DJ321" s="8">
        <v>78.78</v>
      </c>
      <c r="DK321" s="8">
        <v>53.35</v>
      </c>
      <c r="DL321" s="8">
        <v>20.97</v>
      </c>
      <c r="DM321" s="207">
        <v>89.43</v>
      </c>
      <c r="DN321" s="4">
        <v>42907</v>
      </c>
      <c r="DO321" s="8">
        <v>13.715</v>
      </c>
      <c r="DP321" s="8">
        <v>44.4</v>
      </c>
      <c r="DQ321" s="8">
        <v>13.185</v>
      </c>
      <c r="DR321" s="8">
        <v>13.7</v>
      </c>
    </row>
    <row r="322" spans="1:122" ht="15.75" customHeight="1">
      <c r="A322" s="4">
        <v>42909</v>
      </c>
      <c r="B322" s="8">
        <v>45.54</v>
      </c>
      <c r="C322" s="8">
        <v>43.01</v>
      </c>
      <c r="D322" s="8">
        <f t="shared" si="13"/>
        <v>2.5300000000000011</v>
      </c>
      <c r="J322" s="4">
        <v>42899</v>
      </c>
      <c r="K322" s="6">
        <v>-0.42999999999999972</v>
      </c>
      <c r="L322" s="6">
        <v>-0.99000000000000199</v>
      </c>
      <c r="M322" s="6">
        <v>-1.6400000000000006</v>
      </c>
      <c r="N322" s="4">
        <v>42909</v>
      </c>
      <c r="O322" s="6">
        <v>-0.43999999999999773</v>
      </c>
      <c r="P322" s="6">
        <v>-1.259999999999998</v>
      </c>
      <c r="Q322" s="6">
        <v>-2.5300000000000011</v>
      </c>
      <c r="R322" s="4">
        <v>42908</v>
      </c>
      <c r="S322" s="8">
        <v>2.4799999999999969</v>
      </c>
      <c r="T322" s="8">
        <v>1.5799999999999983</v>
      </c>
      <c r="U322" s="8">
        <v>1.6999999999999957</v>
      </c>
      <c r="V322" s="4">
        <v>42899</v>
      </c>
      <c r="W322" s="8">
        <v>144.77000000000001</v>
      </c>
      <c r="X322" s="8">
        <v>149.94999999999999</v>
      </c>
      <c r="Y322" s="6">
        <v>14.343</v>
      </c>
      <c r="Z322" s="6">
        <v>16.518999999999998</v>
      </c>
      <c r="AA322" s="4">
        <v>42909</v>
      </c>
      <c r="AB322" s="6">
        <v>411.25</v>
      </c>
      <c r="AC322" s="7">
        <v>10.215999999999999</v>
      </c>
      <c r="AD322" s="4">
        <v>42906</v>
      </c>
      <c r="AE322" s="8">
        <v>10.65</v>
      </c>
      <c r="AF322" s="8">
        <v>11.013999999999999</v>
      </c>
      <c r="AG322" s="8">
        <v>12.600999999999999</v>
      </c>
      <c r="AH322" s="7">
        <v>16.172000000000001</v>
      </c>
      <c r="AI322" s="7"/>
      <c r="AJ322" s="7"/>
      <c r="AK322" s="7"/>
      <c r="AL322" s="7"/>
      <c r="AM322" s="7"/>
      <c r="AN322" s="7"/>
      <c r="AO322" s="7"/>
      <c r="AP322" s="7"/>
      <c r="CO322" s="4">
        <v>43037</v>
      </c>
      <c r="CP322" s="9">
        <v>158.63286666666667</v>
      </c>
      <c r="CU322" s="4">
        <v>42901</v>
      </c>
      <c r="CV322" s="8">
        <v>82.26</v>
      </c>
      <c r="CW322" s="8">
        <v>35.24</v>
      </c>
      <c r="CX322" s="8">
        <v>106.33</v>
      </c>
      <c r="CY322" s="8">
        <v>29.5</v>
      </c>
      <c r="CZ322" s="8">
        <v>15.49</v>
      </c>
      <c r="DA322" s="4">
        <v>42899</v>
      </c>
      <c r="DB322" s="7">
        <v>36.47</v>
      </c>
      <c r="DC322" s="7">
        <v>168.75</v>
      </c>
      <c r="DD322" s="7">
        <v>90.56</v>
      </c>
      <c r="DE322" s="7">
        <v>49.22</v>
      </c>
      <c r="DF322" s="7">
        <v>49.22</v>
      </c>
      <c r="DG322" s="7">
        <v>46.43</v>
      </c>
      <c r="DH322" s="4">
        <v>42899</v>
      </c>
      <c r="DI322" s="8">
        <v>66.53</v>
      </c>
      <c r="DJ322" s="8">
        <v>80.63</v>
      </c>
      <c r="DK322" s="8">
        <v>55.03</v>
      </c>
      <c r="DL322" s="8">
        <v>22.17</v>
      </c>
      <c r="DM322" s="207">
        <v>88.74</v>
      </c>
      <c r="DN322" s="4">
        <v>42906</v>
      </c>
      <c r="DO322" s="8">
        <v>13.77</v>
      </c>
      <c r="DP322" s="8">
        <v>44.555</v>
      </c>
      <c r="DQ322" s="8">
        <v>13.31</v>
      </c>
      <c r="DR322" s="8">
        <v>13.63</v>
      </c>
    </row>
    <row r="323" spans="1:122" ht="15.75" customHeight="1">
      <c r="A323" s="4">
        <v>42908</v>
      </c>
      <c r="B323" s="8">
        <v>45.22</v>
      </c>
      <c r="C323" s="8">
        <v>42.74</v>
      </c>
      <c r="D323" s="8">
        <f t="shared" si="13"/>
        <v>2.4799999999999969</v>
      </c>
      <c r="J323" s="4">
        <v>42898</v>
      </c>
      <c r="K323" s="6">
        <v>-0.48000000000000398</v>
      </c>
      <c r="L323" s="6">
        <v>-1.0700000000000003</v>
      </c>
      <c r="M323" s="6">
        <v>-1.75</v>
      </c>
      <c r="N323" s="4">
        <v>42908</v>
      </c>
      <c r="O323" s="6">
        <v>-0.42000000000000171</v>
      </c>
      <c r="P323" s="6">
        <v>-1.2800000000000011</v>
      </c>
      <c r="Q323" s="6">
        <v>-2.6600000000000037</v>
      </c>
      <c r="R323" s="4">
        <v>42907</v>
      </c>
      <c r="S323" s="8">
        <v>2.2899999999999991</v>
      </c>
      <c r="T323" s="8">
        <v>0.42999999999999972</v>
      </c>
      <c r="U323" s="8">
        <v>1.5799999999999983</v>
      </c>
      <c r="V323" s="4">
        <v>42898</v>
      </c>
      <c r="W323" s="8">
        <v>142.54</v>
      </c>
      <c r="X323" s="8">
        <v>148.80000000000001</v>
      </c>
      <c r="Y323" s="6">
        <v>13.787000000000001</v>
      </c>
      <c r="Z323" s="6">
        <v>16.416</v>
      </c>
      <c r="AA323" s="4">
        <v>42908</v>
      </c>
      <c r="AB323" s="6">
        <v>412.25</v>
      </c>
      <c r="AC323" s="7">
        <v>10.75</v>
      </c>
      <c r="AD323" s="4">
        <v>42905</v>
      </c>
      <c r="AE323" s="8">
        <v>10.77</v>
      </c>
      <c r="AF323" s="8">
        <v>11.519</v>
      </c>
      <c r="AG323" s="8">
        <v>12.672000000000001</v>
      </c>
      <c r="AH323" s="7">
        <v>15.972</v>
      </c>
      <c r="AI323" s="7"/>
      <c r="AJ323" s="7"/>
      <c r="AK323" s="7"/>
      <c r="AL323" s="7"/>
      <c r="AM323" s="7"/>
      <c r="AN323" s="7"/>
      <c r="AO323" s="7"/>
      <c r="AP323" s="7"/>
      <c r="CO323" s="4">
        <v>43036</v>
      </c>
      <c r="CP323" s="9">
        <v>158.85</v>
      </c>
      <c r="CU323" s="4">
        <v>42900</v>
      </c>
      <c r="CV323" s="8">
        <v>82.07</v>
      </c>
      <c r="CW323" s="8">
        <v>35.369999999999997</v>
      </c>
      <c r="CX323" s="8">
        <v>106.6</v>
      </c>
      <c r="CY323" s="8">
        <v>29.77</v>
      </c>
      <c r="CZ323" s="8">
        <v>15.51</v>
      </c>
      <c r="DA323" s="4">
        <v>42898</v>
      </c>
      <c r="DB323" s="7">
        <v>35.119999999999997</v>
      </c>
      <c r="DC323" s="7">
        <v>167.81</v>
      </c>
      <c r="DD323" s="7">
        <v>89.88</v>
      </c>
      <c r="DE323" s="7">
        <v>48.42</v>
      </c>
      <c r="DF323" s="7">
        <v>48.3</v>
      </c>
      <c r="DG323" s="7">
        <v>45.72</v>
      </c>
      <c r="DH323" s="4">
        <v>42898</v>
      </c>
      <c r="DI323" s="8">
        <v>65.92</v>
      </c>
      <c r="DJ323" s="8">
        <v>80.209999999999994</v>
      </c>
      <c r="DK323" s="8">
        <v>54.47</v>
      </c>
      <c r="DL323" s="8">
        <v>22.08</v>
      </c>
      <c r="DM323" s="207">
        <v>86.84</v>
      </c>
      <c r="DN323" s="4">
        <v>42905</v>
      </c>
      <c r="DO323" s="8">
        <v>14.074999999999999</v>
      </c>
      <c r="DP323" s="8">
        <v>45.15</v>
      </c>
      <c r="DQ323" s="8">
        <v>13.66</v>
      </c>
      <c r="DR323" s="8">
        <v>13.91</v>
      </c>
    </row>
    <row r="324" spans="1:122" ht="15.75" customHeight="1">
      <c r="A324" s="4">
        <v>42907</v>
      </c>
      <c r="B324" s="8">
        <v>44.82</v>
      </c>
      <c r="C324" s="8">
        <v>42.53</v>
      </c>
      <c r="D324" s="8">
        <f t="shared" si="13"/>
        <v>2.2899999999999991</v>
      </c>
      <c r="J324" s="4">
        <v>42895</v>
      </c>
      <c r="K324" s="6">
        <v>-0.49000000000000199</v>
      </c>
      <c r="L324" s="6">
        <v>-1.1400000000000006</v>
      </c>
      <c r="M324" s="6">
        <v>-1.8800000000000026</v>
      </c>
      <c r="N324" s="4">
        <v>42907</v>
      </c>
      <c r="O324" s="6">
        <v>-0.49000000000000199</v>
      </c>
      <c r="P324" s="6">
        <v>-1.4200000000000017</v>
      </c>
      <c r="Q324" s="6">
        <v>-2.9399999999999977</v>
      </c>
      <c r="R324" s="4">
        <v>42906</v>
      </c>
      <c r="S324" s="8">
        <v>2.7900000000000063</v>
      </c>
      <c r="T324" s="8">
        <v>0.45000000000000284</v>
      </c>
      <c r="U324" s="8">
        <v>1.9500000000000028</v>
      </c>
      <c r="V324" s="4">
        <v>42895</v>
      </c>
      <c r="W324" s="8">
        <v>143.12</v>
      </c>
      <c r="X324" s="8">
        <v>150.16999999999999</v>
      </c>
      <c r="Y324" s="6">
        <v>14.28</v>
      </c>
      <c r="Z324" s="6">
        <v>17.241</v>
      </c>
      <c r="AA324" s="4">
        <v>42907</v>
      </c>
      <c r="AB324" s="6">
        <v>413.25</v>
      </c>
      <c r="AC324" s="7">
        <v>9.5169999999999995</v>
      </c>
      <c r="AD324" s="4">
        <v>42902</v>
      </c>
      <c r="AE324" s="8">
        <v>10.38</v>
      </c>
      <c r="AF324" s="8">
        <v>10.88</v>
      </c>
      <c r="AG324" s="8">
        <v>12.332000000000001</v>
      </c>
      <c r="AH324" s="7">
        <v>15.544</v>
      </c>
      <c r="AI324" s="7"/>
      <c r="AJ324" s="7"/>
      <c r="AK324" s="7"/>
      <c r="AL324" s="7"/>
      <c r="AM324" s="7"/>
      <c r="AN324" s="7"/>
      <c r="AO324" s="7"/>
      <c r="AP324" s="7"/>
      <c r="CO324" s="4">
        <v>43035</v>
      </c>
      <c r="CP324" s="9">
        <v>159.40979999999999</v>
      </c>
      <c r="CU324" s="4">
        <v>42899</v>
      </c>
      <c r="CV324" s="8">
        <v>82.96</v>
      </c>
      <c r="CW324" s="8">
        <v>36.03</v>
      </c>
      <c r="CX324" s="8">
        <v>108.13</v>
      </c>
      <c r="CY324" s="8">
        <v>30.88</v>
      </c>
      <c r="CZ324" s="8">
        <v>15.81</v>
      </c>
      <c r="DA324" s="4">
        <v>42895</v>
      </c>
      <c r="DB324" s="7">
        <v>35.24</v>
      </c>
      <c r="DC324" s="7">
        <v>169.45</v>
      </c>
      <c r="DD324" s="7">
        <v>90.08</v>
      </c>
      <c r="DE324" s="7">
        <v>48.34</v>
      </c>
      <c r="DF324" s="7">
        <v>47.98</v>
      </c>
      <c r="DG324" s="7">
        <v>44.82</v>
      </c>
      <c r="DH324" s="4">
        <v>42895</v>
      </c>
      <c r="DI324" s="8">
        <v>65.260000000000005</v>
      </c>
      <c r="DJ324" s="8">
        <v>79.569999999999993</v>
      </c>
      <c r="DK324" s="8">
        <v>54.71</v>
      </c>
      <c r="DL324" s="8">
        <v>22.39</v>
      </c>
      <c r="DM324" s="207">
        <v>84.51</v>
      </c>
      <c r="DN324" s="4">
        <v>42902</v>
      </c>
      <c r="DO324" s="8">
        <v>13.895</v>
      </c>
      <c r="DP324" s="8">
        <v>44.81</v>
      </c>
      <c r="DQ324" s="8">
        <v>13.585000000000001</v>
      </c>
      <c r="DR324" s="8">
        <v>13.85</v>
      </c>
    </row>
    <row r="325" spans="1:122" ht="15.75" customHeight="1">
      <c r="A325" s="4">
        <v>42906</v>
      </c>
      <c r="B325" s="8">
        <v>46.02</v>
      </c>
      <c r="C325" s="8">
        <v>43.23</v>
      </c>
      <c r="D325" s="8">
        <f t="shared" si="13"/>
        <v>2.7900000000000063</v>
      </c>
      <c r="J325" s="4">
        <v>42894</v>
      </c>
      <c r="K325" s="6">
        <v>-0.49000000000000199</v>
      </c>
      <c r="L325" s="6">
        <v>-1.2100000000000009</v>
      </c>
      <c r="M325" s="6">
        <v>-2.0499999999999972</v>
      </c>
      <c r="N325" s="4">
        <v>42906</v>
      </c>
      <c r="O325" s="6">
        <v>-0.48999999999999488</v>
      </c>
      <c r="P325" s="6">
        <v>-1.3799999999999955</v>
      </c>
      <c r="Q325" s="6">
        <v>-2.7199999999999989</v>
      </c>
      <c r="R325" s="4">
        <v>42905</v>
      </c>
      <c r="S325" s="8">
        <v>2.7099999999999937</v>
      </c>
      <c r="T325" s="8">
        <v>0.93999999999999773</v>
      </c>
      <c r="U325" s="8">
        <v>1.8999999999999986</v>
      </c>
      <c r="V325" s="4">
        <v>42894</v>
      </c>
      <c r="W325" s="8">
        <v>142.22999999999999</v>
      </c>
      <c r="X325" s="8">
        <v>149.19</v>
      </c>
      <c r="Y325" s="6">
        <v>14.097</v>
      </c>
      <c r="Z325" s="6">
        <v>17.02</v>
      </c>
      <c r="AA325" s="4">
        <v>42906</v>
      </c>
      <c r="AB325" s="6">
        <v>412.75</v>
      </c>
      <c r="AC325" s="7">
        <v>10.17</v>
      </c>
      <c r="AD325" s="4">
        <v>42901</v>
      </c>
      <c r="AE325" s="8">
        <v>9.42</v>
      </c>
      <c r="AF325" s="8">
        <v>11.257</v>
      </c>
      <c r="AG325" s="8">
        <v>11.571</v>
      </c>
      <c r="AH325" s="7">
        <v>15.128</v>
      </c>
      <c r="AI325" s="7"/>
      <c r="AJ325" s="7"/>
      <c r="AK325" s="7"/>
      <c r="AL325" s="7"/>
      <c r="AM325" s="7"/>
      <c r="AN325" s="7"/>
      <c r="AO325" s="7"/>
      <c r="AP325" s="7"/>
      <c r="CO325" s="4">
        <v>43034</v>
      </c>
      <c r="CP325" s="9">
        <v>159.67733333333334</v>
      </c>
      <c r="CU325" s="4">
        <v>42898</v>
      </c>
      <c r="CV325" s="8">
        <v>82.93</v>
      </c>
      <c r="CW325" s="8">
        <v>35.81</v>
      </c>
      <c r="CX325" s="8">
        <v>108.04</v>
      </c>
      <c r="CY325" s="8">
        <v>30.79</v>
      </c>
      <c r="CZ325" s="8">
        <v>15.71</v>
      </c>
      <c r="DA325" s="4">
        <v>42894</v>
      </c>
      <c r="DB325" s="7">
        <v>33.39</v>
      </c>
      <c r="DC325" s="7">
        <v>163.43</v>
      </c>
      <c r="DD325" s="7">
        <v>88.11</v>
      </c>
      <c r="DE325" s="7">
        <v>47</v>
      </c>
      <c r="DF325" s="7">
        <v>46.63</v>
      </c>
      <c r="DG325" s="7">
        <v>43.07</v>
      </c>
      <c r="DH325" s="4">
        <v>42894</v>
      </c>
      <c r="DI325" s="8">
        <v>63.18</v>
      </c>
      <c r="DJ325" s="8">
        <v>77.400000000000006</v>
      </c>
      <c r="DK325" s="8">
        <v>53.43</v>
      </c>
      <c r="DL325" s="8">
        <v>21.23</v>
      </c>
      <c r="DM325" s="207">
        <v>83.25</v>
      </c>
      <c r="DN325" s="4">
        <v>42901</v>
      </c>
      <c r="DO325" s="8">
        <v>13.84</v>
      </c>
      <c r="DP325" s="8">
        <v>44.49</v>
      </c>
      <c r="DQ325" s="8">
        <v>13.305</v>
      </c>
      <c r="DR325" s="8">
        <v>13.77</v>
      </c>
    </row>
    <row r="326" spans="1:122" ht="15.75" customHeight="1">
      <c r="A326" s="4">
        <v>42905</v>
      </c>
      <c r="B326" s="8">
        <v>46.91</v>
      </c>
      <c r="C326" s="8">
        <v>44.2</v>
      </c>
      <c r="D326" s="8">
        <f t="shared" si="13"/>
        <v>2.7099999999999937</v>
      </c>
      <c r="J326" s="4">
        <v>42893</v>
      </c>
      <c r="K326" s="6">
        <v>-0.5</v>
      </c>
      <c r="L326" s="6">
        <v>-1.1499999999999986</v>
      </c>
      <c r="M326" s="6">
        <v>-1.6499999999999986</v>
      </c>
      <c r="N326" s="4">
        <v>42905</v>
      </c>
      <c r="O326" s="6">
        <v>-0.48000000000000398</v>
      </c>
      <c r="P326" s="6">
        <v>-1.3500000000000014</v>
      </c>
      <c r="Q326" s="6">
        <v>-2.5400000000000063</v>
      </c>
      <c r="R326" s="4">
        <v>42902</v>
      </c>
      <c r="S326" s="8">
        <v>2.6299999999999955</v>
      </c>
      <c r="T326" s="8">
        <v>1.5399999999999991</v>
      </c>
      <c r="U326" s="8">
        <v>1.9499999999999957</v>
      </c>
      <c r="V326" s="4">
        <v>42893</v>
      </c>
      <c r="W326" s="8">
        <v>141.62</v>
      </c>
      <c r="X326" s="8">
        <v>149.13</v>
      </c>
      <c r="Y326" s="6">
        <v>13.76</v>
      </c>
      <c r="Z326" s="6">
        <v>16.914999999999999</v>
      </c>
      <c r="AA326" s="4">
        <v>42905</v>
      </c>
      <c r="AB326" s="6">
        <v>424</v>
      </c>
      <c r="AC326" s="7">
        <v>9.7100000000000009</v>
      </c>
      <c r="AD326" s="4">
        <v>42900</v>
      </c>
      <c r="AE326" s="8">
        <v>8.6199999999999992</v>
      </c>
      <c r="AF326" s="8">
        <v>11.17</v>
      </c>
      <c r="AG326" s="8">
        <v>10.823</v>
      </c>
      <c r="AH326" s="7">
        <v>15.794</v>
      </c>
      <c r="AI326" s="7"/>
      <c r="AJ326" s="7"/>
      <c r="AK326" s="7"/>
      <c r="AL326" s="7"/>
      <c r="AM326" s="7"/>
      <c r="AN326" s="7"/>
      <c r="AO326" s="7"/>
      <c r="AP326" s="7"/>
      <c r="CO326" s="4">
        <v>43033</v>
      </c>
      <c r="CP326" s="9">
        <v>160.05199999999999</v>
      </c>
      <c r="CU326" s="4">
        <v>42895</v>
      </c>
      <c r="CV326" s="8">
        <v>82.13</v>
      </c>
      <c r="CW326" s="8">
        <v>35.83</v>
      </c>
      <c r="CX326" s="8">
        <v>106.4</v>
      </c>
      <c r="CY326" s="8">
        <v>30.65</v>
      </c>
      <c r="CZ326" s="8">
        <v>15.47</v>
      </c>
      <c r="DA326" s="4">
        <v>42893</v>
      </c>
      <c r="DB326" s="7">
        <v>35.049999999999997</v>
      </c>
      <c r="DC326" s="7">
        <v>164.96</v>
      </c>
      <c r="DD326" s="7">
        <v>88.15</v>
      </c>
      <c r="DE326" s="7">
        <v>46.78</v>
      </c>
      <c r="DF326" s="7">
        <v>47.17</v>
      </c>
      <c r="DG326" s="7">
        <v>43.56</v>
      </c>
      <c r="DH326" s="4">
        <v>42893</v>
      </c>
      <c r="DI326" s="8">
        <v>62.3</v>
      </c>
      <c r="DJ326" s="8">
        <v>76.959999999999994</v>
      </c>
      <c r="DK326" s="8">
        <v>52.97</v>
      </c>
      <c r="DL326" s="8">
        <v>20.74</v>
      </c>
      <c r="DM326" s="207">
        <v>83.24</v>
      </c>
      <c r="DN326" s="4">
        <v>42900</v>
      </c>
      <c r="DO326" s="8">
        <v>14.135</v>
      </c>
      <c r="DP326" s="8">
        <v>44.755000000000003</v>
      </c>
      <c r="DQ326" s="8">
        <v>13.31</v>
      </c>
      <c r="DR326" s="8">
        <v>13.85</v>
      </c>
    </row>
    <row r="327" spans="1:122" ht="15.75" customHeight="1">
      <c r="A327" s="4">
        <v>42902</v>
      </c>
      <c r="B327" s="8">
        <v>47.37</v>
      </c>
      <c r="C327" s="8">
        <v>44.74</v>
      </c>
      <c r="D327" s="8">
        <f t="shared" si="13"/>
        <v>2.6299999999999955</v>
      </c>
      <c r="J327" s="4">
        <v>42892</v>
      </c>
      <c r="K327" s="6">
        <v>-0.30000000000000426</v>
      </c>
      <c r="L327" s="6">
        <v>-0.69000000000000483</v>
      </c>
      <c r="M327" s="6">
        <v>-0.76000000000000512</v>
      </c>
      <c r="N327" s="4">
        <v>42902</v>
      </c>
      <c r="O327" s="6">
        <v>-0.53000000000000114</v>
      </c>
      <c r="P327" s="6">
        <v>-1.3900000000000006</v>
      </c>
      <c r="Q327" s="6">
        <v>-2.5300000000000011</v>
      </c>
      <c r="R327" s="4">
        <v>42901</v>
      </c>
      <c r="S327" s="8">
        <v>2.4600000000000009</v>
      </c>
      <c r="T327" s="8">
        <v>1.2899999999999991</v>
      </c>
      <c r="U327" s="8">
        <v>2.1499999999999986</v>
      </c>
      <c r="V327" s="4">
        <v>42892</v>
      </c>
      <c r="W327" s="8">
        <v>146.62</v>
      </c>
      <c r="X327" s="8">
        <v>155.44999999999999</v>
      </c>
      <c r="Y327" s="6">
        <v>13.39</v>
      </c>
      <c r="Z327" s="6">
        <v>17.099</v>
      </c>
      <c r="AA327" s="4">
        <v>42902</v>
      </c>
      <c r="AB327" s="6">
        <v>423</v>
      </c>
      <c r="AC327" s="7">
        <v>9.5229999999999997</v>
      </c>
      <c r="AD327" s="4">
        <v>42899</v>
      </c>
      <c r="AE327" s="8">
        <v>9.2899999999999991</v>
      </c>
      <c r="AF327" s="8">
        <v>11.228</v>
      </c>
      <c r="AG327" s="8">
        <v>11.436</v>
      </c>
      <c r="AH327" s="7">
        <v>15.54</v>
      </c>
      <c r="AI327" s="7"/>
      <c r="AJ327" s="7"/>
      <c r="AK327" s="7"/>
      <c r="AL327" s="7"/>
      <c r="AM327" s="7"/>
      <c r="AN327" s="7"/>
      <c r="AO327" s="7"/>
      <c r="AP327" s="7"/>
      <c r="CO327" s="4">
        <v>43032</v>
      </c>
      <c r="CP327" s="9">
        <v>159.7604</v>
      </c>
      <c r="CU327" s="4">
        <v>42894</v>
      </c>
      <c r="CV327" s="8">
        <v>80.62</v>
      </c>
      <c r="CW327" s="8">
        <v>35.409999999999997</v>
      </c>
      <c r="CX327" s="8">
        <v>104</v>
      </c>
      <c r="CY327" s="8">
        <v>30.24</v>
      </c>
      <c r="CZ327" s="8">
        <v>15.07</v>
      </c>
      <c r="DA327" s="4">
        <v>42892</v>
      </c>
      <c r="DB327" s="7">
        <v>36.78</v>
      </c>
      <c r="DC327" s="7">
        <v>168.71</v>
      </c>
      <c r="DD327" s="7">
        <v>90.83</v>
      </c>
      <c r="DE327" s="7">
        <v>48.04</v>
      </c>
      <c r="DF327" s="7">
        <v>50.1</v>
      </c>
      <c r="DG327" s="7">
        <v>44.48</v>
      </c>
      <c r="DH327" s="4">
        <v>42892</v>
      </c>
      <c r="DI327" s="8">
        <v>62.29</v>
      </c>
      <c r="DJ327" s="8">
        <v>77.040000000000006</v>
      </c>
      <c r="DK327" s="8">
        <v>53.09</v>
      </c>
      <c r="DL327" s="8">
        <v>20.74</v>
      </c>
      <c r="DM327" s="207">
        <v>84</v>
      </c>
      <c r="DN327" s="4">
        <v>42899</v>
      </c>
      <c r="DO327" s="8">
        <v>14.4</v>
      </c>
      <c r="DP327" s="8">
        <v>45.47</v>
      </c>
      <c r="DQ327" s="8">
        <v>13.52</v>
      </c>
      <c r="DR327" s="8">
        <v>14</v>
      </c>
    </row>
    <row r="328" spans="1:122" ht="15.75" customHeight="1">
      <c r="A328" s="4">
        <v>42901</v>
      </c>
      <c r="B328" s="8">
        <v>46.92</v>
      </c>
      <c r="C328" s="8">
        <v>44.46</v>
      </c>
      <c r="D328" s="8">
        <f t="shared" si="13"/>
        <v>2.4600000000000009</v>
      </c>
      <c r="J328" s="4">
        <v>42891</v>
      </c>
      <c r="K328" s="6">
        <v>-0.35000000000000142</v>
      </c>
      <c r="L328" s="6">
        <v>-0.82000000000000028</v>
      </c>
      <c r="M328" s="6">
        <v>-1.1000000000000014</v>
      </c>
      <c r="N328" s="4">
        <v>42901</v>
      </c>
      <c r="O328" s="6">
        <v>-0.57000000000000028</v>
      </c>
      <c r="P328" s="6">
        <v>-1.4600000000000009</v>
      </c>
      <c r="Q328" s="6">
        <v>-2.6599999999999966</v>
      </c>
      <c r="R328" s="4">
        <v>42900</v>
      </c>
      <c r="S328" s="8">
        <v>2.2700000000000031</v>
      </c>
      <c r="T328" s="8">
        <v>6.0000000000002274E-2</v>
      </c>
      <c r="U328" s="8">
        <v>2.2000000000000028</v>
      </c>
      <c r="V328" s="4">
        <v>42891</v>
      </c>
      <c r="W328" s="8">
        <v>145.93</v>
      </c>
      <c r="X328" s="8">
        <v>153.81</v>
      </c>
      <c r="Y328" s="6">
        <v>13.891</v>
      </c>
      <c r="Z328" s="6">
        <v>17.2</v>
      </c>
      <c r="AA328" s="4">
        <v>42901</v>
      </c>
      <c r="AB328" s="6">
        <v>419</v>
      </c>
      <c r="AC328" s="7">
        <v>9.3759999999999994</v>
      </c>
      <c r="AD328" s="4">
        <v>42898</v>
      </c>
      <c r="AE328" s="8">
        <v>9.1300000000000008</v>
      </c>
      <c r="AF328" s="8">
        <v>11.83</v>
      </c>
      <c r="AG328" s="8">
        <v>11.234999999999999</v>
      </c>
      <c r="AH328" s="7">
        <v>16.254000000000001</v>
      </c>
      <c r="AI328" s="7"/>
      <c r="AJ328" s="7"/>
      <c r="AK328" s="7"/>
      <c r="AL328" s="7"/>
      <c r="AM328" s="7"/>
      <c r="AN328" s="7"/>
      <c r="AO328" s="7"/>
      <c r="AP328" s="7"/>
      <c r="CO328" s="4">
        <v>43031</v>
      </c>
      <c r="CP328" s="9">
        <v>160.14606666666668</v>
      </c>
      <c r="CU328" s="4">
        <v>42893</v>
      </c>
      <c r="CV328" s="8">
        <v>80.91</v>
      </c>
      <c r="CW328" s="8">
        <v>35.42</v>
      </c>
      <c r="CX328" s="8">
        <v>103.77</v>
      </c>
      <c r="CY328" s="8">
        <v>30.47</v>
      </c>
      <c r="CZ328" s="8">
        <v>15.24</v>
      </c>
      <c r="DA328" s="4">
        <v>42891</v>
      </c>
      <c r="DB328" s="7">
        <v>36.08</v>
      </c>
      <c r="DC328" s="7">
        <v>165.51</v>
      </c>
      <c r="DD328" s="7">
        <v>89.2</v>
      </c>
      <c r="DE328" s="7">
        <v>46.73</v>
      </c>
      <c r="DF328" s="7">
        <v>49.64</v>
      </c>
      <c r="DG328" s="7">
        <v>44.02</v>
      </c>
      <c r="DH328" s="4">
        <v>42891</v>
      </c>
      <c r="DI328" s="8">
        <v>62.4</v>
      </c>
      <c r="DJ328" s="8">
        <v>76.86</v>
      </c>
      <c r="DK328" s="8">
        <v>52.8</v>
      </c>
      <c r="DL328" s="8">
        <v>20.57</v>
      </c>
      <c r="DM328" s="207">
        <v>83.46</v>
      </c>
      <c r="DN328" s="4">
        <v>42898</v>
      </c>
      <c r="DO328" s="8">
        <v>14.4</v>
      </c>
      <c r="DP328" s="8">
        <v>45.484999999999999</v>
      </c>
      <c r="DQ328" s="8">
        <v>13.5</v>
      </c>
      <c r="DR328" s="8">
        <v>13.96</v>
      </c>
    </row>
    <row r="329" spans="1:122" ht="15.75" customHeight="1">
      <c r="A329" s="4">
        <v>42900</v>
      </c>
      <c r="B329" s="8">
        <v>47</v>
      </c>
      <c r="C329" s="8">
        <v>44.73</v>
      </c>
      <c r="D329" s="8">
        <f t="shared" si="13"/>
        <v>2.2700000000000031</v>
      </c>
      <c r="J329" s="4">
        <v>42888</v>
      </c>
      <c r="K329" s="6">
        <v>-0.39000000000000057</v>
      </c>
      <c r="L329" s="6">
        <v>-0.85000000000000142</v>
      </c>
      <c r="M329" s="6">
        <v>-0.98000000000000398</v>
      </c>
      <c r="N329" s="4">
        <v>42900</v>
      </c>
      <c r="O329" s="6">
        <v>-0.60999999999999943</v>
      </c>
      <c r="P329" s="6">
        <v>-1.4500000000000028</v>
      </c>
      <c r="Q329" s="6">
        <v>-2.4200000000000017</v>
      </c>
      <c r="R329" s="4">
        <v>42899</v>
      </c>
      <c r="S329" s="8">
        <v>2.259999999999998</v>
      </c>
      <c r="T329" s="8">
        <v>1.5</v>
      </c>
      <c r="U329" s="8">
        <v>2.1499999999999986</v>
      </c>
      <c r="V329" s="4">
        <v>42888</v>
      </c>
      <c r="W329" s="8">
        <v>148.47999999999999</v>
      </c>
      <c r="X329" s="8">
        <v>157.71</v>
      </c>
      <c r="Y329" s="6">
        <v>14.702</v>
      </c>
      <c r="Z329" s="6">
        <v>18.577999999999999</v>
      </c>
      <c r="AA329" s="4">
        <v>42900</v>
      </c>
      <c r="AB329" s="6">
        <v>418.75</v>
      </c>
      <c r="AC329" s="7">
        <v>8.6620000000000008</v>
      </c>
      <c r="AD329" s="4">
        <v>42895</v>
      </c>
      <c r="AE329" s="8">
        <v>9.9700000000000006</v>
      </c>
      <c r="AF329" s="8">
        <v>11.972</v>
      </c>
      <c r="AG329" s="8">
        <v>12.019</v>
      </c>
      <c r="AH329" s="7">
        <v>16.045000000000002</v>
      </c>
      <c r="AI329" s="7"/>
      <c r="AJ329" s="7"/>
      <c r="AK329" s="7"/>
      <c r="AL329" s="7"/>
      <c r="AM329" s="7"/>
      <c r="AN329" s="7"/>
      <c r="AO329" s="7"/>
      <c r="AP329" s="7"/>
      <c r="CO329" s="4">
        <v>43030</v>
      </c>
      <c r="CP329" s="9">
        <v>160.59106666666668</v>
      </c>
      <c r="CU329" s="4">
        <v>42892</v>
      </c>
      <c r="CV329" s="8">
        <v>81.209999999999994</v>
      </c>
      <c r="CW329" s="8">
        <v>36.24</v>
      </c>
      <c r="CX329" s="8">
        <v>104.17</v>
      </c>
      <c r="CY329" s="8">
        <v>31.45</v>
      </c>
      <c r="CZ329" s="8">
        <v>15.95</v>
      </c>
      <c r="DA329" s="4">
        <v>42888</v>
      </c>
      <c r="DB329" s="7">
        <v>36.07</v>
      </c>
      <c r="DC329" s="7">
        <v>164.88</v>
      </c>
      <c r="DD329" s="7">
        <v>89.68</v>
      </c>
      <c r="DE329" s="7">
        <v>46.99</v>
      </c>
      <c r="DF329" s="7">
        <v>50.06</v>
      </c>
      <c r="DG329" s="7">
        <v>44.26</v>
      </c>
      <c r="DH329" s="4">
        <v>42888</v>
      </c>
      <c r="DI329" s="8">
        <v>62.1</v>
      </c>
      <c r="DJ329" s="8">
        <v>76.37</v>
      </c>
      <c r="DK329" s="8">
        <v>52.7</v>
      </c>
      <c r="DL329" s="8">
        <v>19.989999999999998</v>
      </c>
      <c r="DM329" s="207">
        <v>84.2</v>
      </c>
      <c r="DN329" s="4">
        <v>42895</v>
      </c>
      <c r="DO329" s="8">
        <v>14.83</v>
      </c>
      <c r="DP329" s="8">
        <v>45.695</v>
      </c>
      <c r="DQ329" s="8">
        <v>13.535</v>
      </c>
      <c r="DR329" s="8">
        <v>13.9</v>
      </c>
    </row>
    <row r="330" spans="1:122" ht="15.75" customHeight="1">
      <c r="A330" s="4">
        <v>42899</v>
      </c>
      <c r="B330" s="8">
        <v>48.72</v>
      </c>
      <c r="C330" s="8">
        <v>46.46</v>
      </c>
      <c r="D330" s="8">
        <f t="shared" si="13"/>
        <v>2.259999999999998</v>
      </c>
      <c r="J330" s="4">
        <v>42887</v>
      </c>
      <c r="K330" s="6">
        <v>-0.42999999999999972</v>
      </c>
      <c r="L330" s="6">
        <v>-0.85999999999999943</v>
      </c>
      <c r="M330" s="6">
        <v>-0.89000000000000057</v>
      </c>
      <c r="N330" s="4">
        <v>42899</v>
      </c>
      <c r="O330" s="6">
        <v>-0.60999999999999943</v>
      </c>
      <c r="P330" s="6">
        <v>-1.3100000000000023</v>
      </c>
      <c r="Q330" s="6">
        <v>-1.9299999999999997</v>
      </c>
      <c r="R330" s="4">
        <v>42898</v>
      </c>
      <c r="S330" s="8">
        <v>2.2100000000000009</v>
      </c>
      <c r="T330" s="8">
        <v>1.1999999999999957</v>
      </c>
      <c r="U330" s="8">
        <v>2.1000000000000014</v>
      </c>
      <c r="V330" s="4">
        <v>42887</v>
      </c>
      <c r="W330" s="8">
        <v>150.16999999999999</v>
      </c>
      <c r="X330" s="8">
        <v>160.13999999999999</v>
      </c>
      <c r="Y330" s="6">
        <v>14.711</v>
      </c>
      <c r="Z330" s="6">
        <v>18.899000000000001</v>
      </c>
      <c r="AA330" s="4">
        <v>42899</v>
      </c>
      <c r="AB330" s="6">
        <v>426</v>
      </c>
      <c r="AC330" s="7">
        <v>9.6289999999999996</v>
      </c>
      <c r="AD330" s="4">
        <v>42894</v>
      </c>
      <c r="AE330" s="8">
        <v>9.67</v>
      </c>
      <c r="AF330" s="8">
        <v>11.734999999999999</v>
      </c>
      <c r="AG330" s="8">
        <v>11.67</v>
      </c>
      <c r="AH330" s="7">
        <v>15.863</v>
      </c>
      <c r="AI330" s="7"/>
      <c r="AJ330" s="7"/>
      <c r="AK330" s="7"/>
      <c r="AL330" s="7"/>
      <c r="AM330" s="7"/>
      <c r="AN330" s="7"/>
      <c r="AO330" s="7"/>
      <c r="AP330" s="7"/>
      <c r="CO330" s="4">
        <v>43029</v>
      </c>
      <c r="CP330" s="9">
        <v>161.27326666666667</v>
      </c>
      <c r="CU330" s="4">
        <v>42891</v>
      </c>
      <c r="CV330" s="8">
        <v>80.12</v>
      </c>
      <c r="CW330" s="8">
        <v>36.08</v>
      </c>
      <c r="CX330" s="8">
        <v>103.19</v>
      </c>
      <c r="CY330" s="8">
        <v>31.08</v>
      </c>
      <c r="CZ330" s="8">
        <v>16.03</v>
      </c>
      <c r="DA330" s="4">
        <v>42887</v>
      </c>
      <c r="DB330" s="7">
        <v>37.85</v>
      </c>
      <c r="DC330" s="7">
        <v>166.97</v>
      </c>
      <c r="DD330" s="7">
        <v>90.4</v>
      </c>
      <c r="DE330" s="7">
        <v>47.3</v>
      </c>
      <c r="DF330" s="7">
        <v>51.11</v>
      </c>
      <c r="DG330" s="7">
        <v>44.86</v>
      </c>
      <c r="DH330" s="4">
        <v>42887</v>
      </c>
      <c r="DI330" s="8">
        <v>62.12</v>
      </c>
      <c r="DJ330" s="8">
        <v>76.62</v>
      </c>
      <c r="DK330" s="8">
        <v>53.13</v>
      </c>
      <c r="DL330" s="8">
        <v>20.09</v>
      </c>
      <c r="DM330" s="207">
        <v>83.09</v>
      </c>
      <c r="DN330" s="4">
        <v>42894</v>
      </c>
      <c r="DO330" s="8">
        <v>14.855</v>
      </c>
      <c r="DP330" s="8">
        <v>45.534999999999997</v>
      </c>
      <c r="DQ330" s="8">
        <v>13.38</v>
      </c>
      <c r="DR330" s="8">
        <v>13.89</v>
      </c>
    </row>
    <row r="331" spans="1:122" ht="15.75" customHeight="1">
      <c r="A331" s="4">
        <v>42898</v>
      </c>
      <c r="B331" s="8">
        <v>48.29</v>
      </c>
      <c r="C331" s="8">
        <v>46.08</v>
      </c>
      <c r="D331" s="8">
        <f t="shared" si="13"/>
        <v>2.2100000000000009</v>
      </c>
      <c r="J331" s="4">
        <v>42886</v>
      </c>
      <c r="K331" s="6">
        <v>-0.42000000000000171</v>
      </c>
      <c r="L331" s="6">
        <v>-0.79999999999999716</v>
      </c>
      <c r="M331" s="6">
        <v>-0.81000000000000227</v>
      </c>
      <c r="N331" s="4">
        <v>42898</v>
      </c>
      <c r="O331" s="6">
        <v>-0.64999999999999858</v>
      </c>
      <c r="P331" s="6">
        <v>-1.3800000000000026</v>
      </c>
      <c r="Q331" s="6">
        <v>-2.0799999999999983</v>
      </c>
      <c r="R331" s="4">
        <v>42895</v>
      </c>
      <c r="S331" s="8">
        <v>2.3200000000000003</v>
      </c>
      <c r="T331" s="8">
        <v>2.1599999999999966</v>
      </c>
      <c r="U331" s="8">
        <v>2.0500000000000043</v>
      </c>
      <c r="V331" s="4">
        <v>42886</v>
      </c>
      <c r="W331" s="8">
        <v>151.53</v>
      </c>
      <c r="X331" s="8">
        <v>161.22</v>
      </c>
      <c r="Y331" s="6">
        <v>15.432</v>
      </c>
      <c r="Z331" s="6">
        <v>18.733000000000001</v>
      </c>
      <c r="AA331" s="4">
        <v>42898</v>
      </c>
      <c r="AB331" s="6">
        <v>429.5</v>
      </c>
      <c r="AC331" s="7">
        <v>9.1999999999999993</v>
      </c>
      <c r="AD331" s="4">
        <v>42893</v>
      </c>
      <c r="AE331" s="8">
        <v>9.41</v>
      </c>
      <c r="AF331" s="8">
        <v>11.478999999999999</v>
      </c>
      <c r="AG331" s="8">
        <v>11.558</v>
      </c>
      <c r="AH331" s="7">
        <v>15.863</v>
      </c>
      <c r="AI331" s="7"/>
      <c r="AJ331" s="7"/>
      <c r="AK331" s="7"/>
      <c r="AL331" s="7"/>
      <c r="AM331" s="7"/>
      <c r="AN331" s="7"/>
      <c r="AO331" s="7"/>
      <c r="AP331" s="7"/>
      <c r="CO331" s="4">
        <v>43028</v>
      </c>
      <c r="CP331" s="9">
        <v>160.84373333333335</v>
      </c>
      <c r="CU331" s="4">
        <v>42888</v>
      </c>
      <c r="CV331" s="8">
        <v>79.5</v>
      </c>
      <c r="CW331" s="8">
        <v>35.909999999999997</v>
      </c>
      <c r="CX331" s="8">
        <v>103.11</v>
      </c>
      <c r="CY331" s="8">
        <v>31.09</v>
      </c>
      <c r="CZ331" s="8">
        <v>15.8</v>
      </c>
      <c r="DA331" s="4">
        <v>42886</v>
      </c>
      <c r="DB331" s="7">
        <v>37.6</v>
      </c>
      <c r="DC331" s="7">
        <v>166.86</v>
      </c>
      <c r="DD331" s="7">
        <v>90.31</v>
      </c>
      <c r="DE331" s="7">
        <v>46.76</v>
      </c>
      <c r="DF331" s="7">
        <v>50.53</v>
      </c>
      <c r="DG331" s="7">
        <v>44.69</v>
      </c>
      <c r="DH331" s="4">
        <v>42886</v>
      </c>
      <c r="DI331" s="8">
        <v>61.47</v>
      </c>
      <c r="DJ331" s="8">
        <v>76.11</v>
      </c>
      <c r="DK331" s="8">
        <v>52.04</v>
      </c>
      <c r="DL331" s="8">
        <v>19.32</v>
      </c>
      <c r="DM331" s="207">
        <v>83.02</v>
      </c>
      <c r="DN331" s="4">
        <v>42893</v>
      </c>
      <c r="DO331" s="8">
        <v>14.88</v>
      </c>
      <c r="DP331" s="8">
        <v>45.325000000000003</v>
      </c>
      <c r="DQ331" s="8">
        <v>13.615</v>
      </c>
      <c r="DR331" s="8">
        <v>13.79</v>
      </c>
    </row>
    <row r="332" spans="1:122" ht="15.75" customHeight="1">
      <c r="A332" s="4">
        <v>42895</v>
      </c>
      <c r="B332" s="8">
        <v>48.15</v>
      </c>
      <c r="C332" s="8">
        <v>45.83</v>
      </c>
      <c r="D332" s="8">
        <f t="shared" si="13"/>
        <v>2.3200000000000003</v>
      </c>
      <c r="J332" s="4">
        <v>42885</v>
      </c>
      <c r="K332" s="6">
        <v>-0.44000000000000483</v>
      </c>
      <c r="L332" s="6">
        <v>-0.82000000000000028</v>
      </c>
      <c r="M332" s="6">
        <v>-0.75</v>
      </c>
      <c r="N332" s="4">
        <v>42895</v>
      </c>
      <c r="O332" s="6">
        <v>-0.69000000000000483</v>
      </c>
      <c r="P332" s="6">
        <v>-1.4500000000000028</v>
      </c>
      <c r="Q332" s="6">
        <v>-2.2000000000000028</v>
      </c>
      <c r="R332" s="4">
        <v>42894</v>
      </c>
      <c r="S332" s="8">
        <v>2.2199999999999989</v>
      </c>
      <c r="T332" s="8">
        <v>0.81000000000000227</v>
      </c>
      <c r="U332" s="8">
        <v>2</v>
      </c>
      <c r="V332" s="4">
        <v>42885</v>
      </c>
      <c r="W332" s="8">
        <v>154.94</v>
      </c>
      <c r="X332" s="8">
        <v>163.89</v>
      </c>
      <c r="Y332" s="6">
        <v>15.587</v>
      </c>
      <c r="Z332" s="6">
        <v>18.561</v>
      </c>
      <c r="AA332" s="4">
        <v>42895</v>
      </c>
      <c r="AB332" s="6">
        <v>427.25</v>
      </c>
      <c r="AC332" s="7">
        <v>9.0860000000000003</v>
      </c>
      <c r="AD332" s="4">
        <v>42892</v>
      </c>
      <c r="AE332" s="8">
        <v>9.6</v>
      </c>
      <c r="AF332" s="8">
        <v>10.971</v>
      </c>
      <c r="AG332" s="8">
        <v>11.747</v>
      </c>
      <c r="AH332" s="7">
        <v>16.097000000000001</v>
      </c>
      <c r="AI332" s="7"/>
      <c r="AJ332" s="7"/>
      <c r="AK332" s="7"/>
      <c r="AL332" s="7"/>
      <c r="AM332" s="7"/>
      <c r="AN332" s="7"/>
      <c r="AO332" s="7"/>
      <c r="AP332" s="7"/>
      <c r="CO332" s="4">
        <v>43027</v>
      </c>
      <c r="CP332" s="9">
        <v>161.07079999999999</v>
      </c>
      <c r="CU332" s="4">
        <v>42887</v>
      </c>
      <c r="CV332" s="8">
        <v>80.7</v>
      </c>
      <c r="CW332" s="8">
        <v>36.24</v>
      </c>
      <c r="CX332" s="8">
        <v>104.27</v>
      </c>
      <c r="CY332" s="8">
        <v>31.3</v>
      </c>
      <c r="CZ332" s="8">
        <v>16</v>
      </c>
      <c r="DA332" s="4">
        <v>42885</v>
      </c>
      <c r="DB332" s="7">
        <v>37.97</v>
      </c>
      <c r="DC332" s="7">
        <v>165.08</v>
      </c>
      <c r="DD332" s="7">
        <v>89.62</v>
      </c>
      <c r="DE332" s="7">
        <v>47.56</v>
      </c>
      <c r="DF332" s="7">
        <v>50.77</v>
      </c>
      <c r="DG332" s="7">
        <v>44.79</v>
      </c>
      <c r="DH332" s="4">
        <v>42885</v>
      </c>
      <c r="DI332" s="8">
        <v>62.09</v>
      </c>
      <c r="DJ332" s="8">
        <v>77</v>
      </c>
      <c r="DK332" s="8">
        <v>52.42</v>
      </c>
      <c r="DL332" s="8">
        <v>19.37</v>
      </c>
      <c r="DM332" s="207">
        <v>83.26</v>
      </c>
      <c r="DN332" s="4">
        <v>42892</v>
      </c>
      <c r="DO332" s="8">
        <v>14.895</v>
      </c>
      <c r="DP332" s="8">
        <v>45.744999999999997</v>
      </c>
      <c r="DQ332" s="8">
        <v>13.635</v>
      </c>
      <c r="DR332" s="8">
        <v>14.07</v>
      </c>
    </row>
    <row r="333" spans="1:122" ht="15.75" customHeight="1">
      <c r="A333" s="4">
        <v>42894</v>
      </c>
      <c r="B333" s="8">
        <v>47.86</v>
      </c>
      <c r="C333" s="8">
        <v>45.64</v>
      </c>
      <c r="D333" s="8">
        <f t="shared" si="13"/>
        <v>2.2199999999999989</v>
      </c>
      <c r="J333" s="4">
        <v>42881</v>
      </c>
      <c r="K333" s="6">
        <v>-0.42999999999999972</v>
      </c>
      <c r="L333" s="6">
        <v>-0.79000000000000625</v>
      </c>
      <c r="M333" s="6">
        <v>-0.65000000000000568</v>
      </c>
      <c r="N333" s="4">
        <v>42894</v>
      </c>
      <c r="O333" s="6">
        <v>-0.71999999999999886</v>
      </c>
      <c r="P333" s="6">
        <v>-1.509999999999998</v>
      </c>
      <c r="Q333" s="6">
        <v>-2.3699999999999974</v>
      </c>
      <c r="R333" s="4">
        <v>42893</v>
      </c>
      <c r="S333" s="8">
        <v>2.3400000000000034</v>
      </c>
      <c r="T333" s="8">
        <v>-0.32999999999999829</v>
      </c>
      <c r="U333" s="8">
        <v>2.1499999999999986</v>
      </c>
      <c r="V333" s="4">
        <v>42881</v>
      </c>
      <c r="W333" s="8">
        <v>156.33000000000001</v>
      </c>
      <c r="X333" s="8">
        <v>164.26</v>
      </c>
      <c r="Y333" s="6">
        <v>16.013999999999999</v>
      </c>
      <c r="Z333" s="6">
        <v>18.495999999999999</v>
      </c>
      <c r="AA333" s="4">
        <v>42894</v>
      </c>
      <c r="AB333" s="6">
        <v>422</v>
      </c>
      <c r="AC333" s="7">
        <v>8.9870000000000001</v>
      </c>
      <c r="AD333" s="4">
        <v>42891</v>
      </c>
      <c r="AE333" s="8">
        <v>9.8000000000000007</v>
      </c>
      <c r="AF333" s="8">
        <v>12.055999999999999</v>
      </c>
      <c r="AG333" s="8">
        <v>11.845000000000001</v>
      </c>
      <c r="AH333" s="7">
        <v>17.286000000000001</v>
      </c>
      <c r="AI333" s="7"/>
      <c r="AJ333" s="7"/>
      <c r="AK333" s="7"/>
      <c r="AL333" s="7"/>
      <c r="AM333" s="7"/>
      <c r="AN333" s="7"/>
      <c r="AO333" s="7"/>
      <c r="AP333" s="7"/>
      <c r="CO333" s="4">
        <v>43026</v>
      </c>
      <c r="CP333" s="9">
        <v>161.32486666666668</v>
      </c>
      <c r="CU333" s="4">
        <v>42886</v>
      </c>
      <c r="CV333" s="8">
        <v>80.5</v>
      </c>
      <c r="CW333" s="8">
        <v>36.15</v>
      </c>
      <c r="CX333" s="8">
        <v>103.48</v>
      </c>
      <c r="CY333" s="8">
        <v>31.31</v>
      </c>
      <c r="CZ333" s="8">
        <v>15.7</v>
      </c>
      <c r="DA333" s="4">
        <v>42881</v>
      </c>
      <c r="DB333" s="7">
        <v>39.61</v>
      </c>
      <c r="DC333" s="7">
        <v>170.24</v>
      </c>
      <c r="DD333" s="7">
        <v>91.22</v>
      </c>
      <c r="DE333" s="7">
        <v>48.19</v>
      </c>
      <c r="DF333" s="7">
        <v>51.84</v>
      </c>
      <c r="DG333" s="7">
        <v>45.35</v>
      </c>
      <c r="DH333" s="4">
        <v>42881</v>
      </c>
      <c r="DI333" s="8">
        <v>62.45</v>
      </c>
      <c r="DJ333" s="8">
        <v>77.44</v>
      </c>
      <c r="DK333" s="8">
        <v>52.82</v>
      </c>
      <c r="DL333" s="8">
        <v>20.149999999999999</v>
      </c>
      <c r="DM333" s="207">
        <v>83.31</v>
      </c>
      <c r="DN333" s="4">
        <v>42891</v>
      </c>
      <c r="DO333" s="8">
        <v>14.855</v>
      </c>
      <c r="DP333" s="8">
        <v>45.814999999999998</v>
      </c>
      <c r="DQ333" s="8">
        <v>13.63</v>
      </c>
      <c r="DR333" s="8">
        <v>13.96</v>
      </c>
    </row>
    <row r="334" spans="1:122" ht="15.75" customHeight="1">
      <c r="A334" s="4">
        <v>42893</v>
      </c>
      <c r="B334" s="8">
        <v>48.06</v>
      </c>
      <c r="C334" s="8">
        <v>45.72</v>
      </c>
      <c r="D334" s="8">
        <f t="shared" si="13"/>
        <v>2.3400000000000034</v>
      </c>
      <c r="J334" s="4">
        <v>42880</v>
      </c>
      <c r="K334" s="6">
        <v>-0.42999999999999972</v>
      </c>
      <c r="L334" s="6">
        <v>-0.85999999999999943</v>
      </c>
      <c r="M334" s="6">
        <v>-0.75</v>
      </c>
      <c r="N334" s="4">
        <v>42893</v>
      </c>
      <c r="O334" s="6">
        <v>-0.65999999999999659</v>
      </c>
      <c r="P334" s="6">
        <v>-1.3299999999999983</v>
      </c>
      <c r="Q334" s="6">
        <v>-1.8200000000000003</v>
      </c>
      <c r="R334" s="4">
        <v>42892</v>
      </c>
      <c r="S334" s="8">
        <v>1.9299999999999997</v>
      </c>
      <c r="T334" s="8">
        <v>2.3299999999999983</v>
      </c>
      <c r="U334" s="8">
        <v>2.1500000000000057</v>
      </c>
      <c r="V334" s="4">
        <v>42880</v>
      </c>
      <c r="W334" s="8">
        <v>155.09</v>
      </c>
      <c r="X334" s="8">
        <v>160.93</v>
      </c>
      <c r="Y334" s="6">
        <v>16.417999999999999</v>
      </c>
      <c r="Z334" s="6">
        <v>18.38</v>
      </c>
      <c r="AA334" s="4">
        <v>42893</v>
      </c>
      <c r="AB334" s="6">
        <v>422.5</v>
      </c>
      <c r="AC334" s="7">
        <v>7.8330000000000002</v>
      </c>
      <c r="AD334" s="4">
        <v>42888</v>
      </c>
      <c r="AE334" s="8">
        <v>10.74</v>
      </c>
      <c r="AF334" s="8">
        <v>11.803000000000001</v>
      </c>
      <c r="AG334" s="8">
        <v>12.842000000000001</v>
      </c>
      <c r="AH334" s="7">
        <v>17.503</v>
      </c>
      <c r="AI334" s="7"/>
      <c r="AJ334" s="7"/>
      <c r="AK334" s="7"/>
      <c r="AL334" s="7"/>
      <c r="AM334" s="7"/>
      <c r="AN334" s="7"/>
      <c r="AO334" s="7"/>
      <c r="AP334" s="7"/>
      <c r="CO334" s="4">
        <v>43025</v>
      </c>
      <c r="CP334" s="9">
        <v>162.28306666666668</v>
      </c>
      <c r="CU334" s="4">
        <v>42885</v>
      </c>
      <c r="CV334" s="8">
        <v>81.099999999999994</v>
      </c>
      <c r="CW334" s="8">
        <v>36.270000000000003</v>
      </c>
      <c r="CX334" s="8">
        <v>104.06</v>
      </c>
      <c r="CY334" s="8">
        <v>31.67</v>
      </c>
      <c r="CZ334" s="8">
        <v>16.13</v>
      </c>
      <c r="DA334" s="4">
        <v>42880</v>
      </c>
      <c r="DB334" s="7">
        <v>40.11</v>
      </c>
      <c r="DC334" s="7">
        <v>168.62</v>
      </c>
      <c r="DD334" s="7">
        <v>91.02</v>
      </c>
      <c r="DE334" s="7">
        <v>47.71</v>
      </c>
      <c r="DF334" s="7">
        <v>52.07</v>
      </c>
      <c r="DG334" s="7">
        <v>45.05</v>
      </c>
      <c r="DH334" s="4">
        <v>42880</v>
      </c>
      <c r="DI334" s="8">
        <v>63.19</v>
      </c>
      <c r="DJ334" s="8">
        <v>77.42</v>
      </c>
      <c r="DK334" s="8">
        <v>52.45</v>
      </c>
      <c r="DL334" s="8">
        <v>20.36</v>
      </c>
      <c r="DM334" s="207">
        <v>81.489999999999995</v>
      </c>
      <c r="DN334" s="4">
        <v>42888</v>
      </c>
      <c r="DO334" s="8">
        <v>14.82</v>
      </c>
      <c r="DP334" s="8">
        <v>46.8</v>
      </c>
      <c r="DQ334" s="8">
        <v>13.72</v>
      </c>
      <c r="DR334" s="8">
        <v>14.05</v>
      </c>
    </row>
    <row r="335" spans="1:122" ht="15.75" customHeight="1">
      <c r="A335" s="4">
        <v>42892</v>
      </c>
      <c r="B335" s="8">
        <v>50.12</v>
      </c>
      <c r="C335" s="8">
        <v>48.19</v>
      </c>
      <c r="D335" s="8">
        <f t="shared" si="13"/>
        <v>1.9299999999999997</v>
      </c>
      <c r="J335" s="4">
        <v>42879</v>
      </c>
      <c r="K335" s="6">
        <v>-0.39999999999999858</v>
      </c>
      <c r="L335" s="6">
        <v>-0.73000000000000398</v>
      </c>
      <c r="M335" s="6">
        <v>-0.35000000000000142</v>
      </c>
      <c r="N335" s="4">
        <v>42892</v>
      </c>
      <c r="O335" s="6">
        <v>-0.55000000000000426</v>
      </c>
      <c r="P335" s="6">
        <v>-1.0900000000000034</v>
      </c>
      <c r="Q335" s="6">
        <v>-1.230000000000004</v>
      </c>
      <c r="R335" s="4">
        <v>42891</v>
      </c>
      <c r="S335" s="8">
        <v>2.0700000000000003</v>
      </c>
      <c r="T335" s="8">
        <v>0.82999999999999829</v>
      </c>
      <c r="U335" s="8">
        <v>2.0500000000000043</v>
      </c>
      <c r="V335" s="4">
        <v>42879</v>
      </c>
      <c r="W335" s="8">
        <v>160.63</v>
      </c>
      <c r="X335" s="8">
        <v>165.26</v>
      </c>
      <c r="Y335" s="6">
        <v>16.294</v>
      </c>
      <c r="Z335" s="6">
        <v>17.838999999999999</v>
      </c>
      <c r="AA335" s="4">
        <v>42892</v>
      </c>
      <c r="AB335" s="6">
        <v>429.25</v>
      </c>
      <c r="AC335" s="7">
        <v>8.718</v>
      </c>
      <c r="AD335" s="4">
        <v>42887</v>
      </c>
      <c r="AE335" s="8">
        <v>10.42</v>
      </c>
      <c r="AF335" s="8">
        <v>12.881</v>
      </c>
      <c r="AG335" s="8">
        <v>13.04</v>
      </c>
      <c r="AH335" s="7">
        <v>17.632999999999999</v>
      </c>
      <c r="AI335" s="7"/>
      <c r="AJ335" s="7"/>
      <c r="AK335" s="7"/>
      <c r="AL335" s="7"/>
      <c r="AM335" s="7"/>
      <c r="AN335" s="7"/>
      <c r="AO335" s="7"/>
      <c r="AP335" s="7"/>
      <c r="CO335" s="4">
        <v>43024</v>
      </c>
      <c r="CP335" s="9">
        <v>163.13720000000001</v>
      </c>
      <c r="CU335" s="4">
        <v>42881</v>
      </c>
      <c r="CV335" s="8">
        <v>81.55</v>
      </c>
      <c r="CW335" s="8">
        <v>36.409999999999997</v>
      </c>
      <c r="CX335" s="8">
        <v>104.72</v>
      </c>
      <c r="CY335" s="8">
        <v>31.63</v>
      </c>
      <c r="CZ335" s="8">
        <v>16.149999999999999</v>
      </c>
      <c r="DA335" s="4">
        <v>42879</v>
      </c>
      <c r="DB335" s="7">
        <v>41.83</v>
      </c>
      <c r="DC335" s="7">
        <v>173.66</v>
      </c>
      <c r="DD335" s="7">
        <v>92.67</v>
      </c>
      <c r="DE335" s="7">
        <v>49.87</v>
      </c>
      <c r="DF335" s="7">
        <v>53.35</v>
      </c>
      <c r="DG335" s="7">
        <v>46.67</v>
      </c>
      <c r="DH335" s="4">
        <v>42879</v>
      </c>
      <c r="DI335" s="8">
        <v>63.81</v>
      </c>
      <c r="DJ335" s="8">
        <v>78.28</v>
      </c>
      <c r="DK335" s="8">
        <v>53.13</v>
      </c>
      <c r="DL335" s="8">
        <v>20.99</v>
      </c>
      <c r="DM335" s="207">
        <v>81.84</v>
      </c>
      <c r="DN335" s="4">
        <v>42887</v>
      </c>
      <c r="DO335" s="8">
        <v>14.99</v>
      </c>
      <c r="DP335" s="8">
        <v>47.174999999999997</v>
      </c>
      <c r="DQ335" s="8">
        <v>13.785</v>
      </c>
      <c r="DR335" s="8">
        <v>14.26</v>
      </c>
    </row>
    <row r="336" spans="1:122" ht="15.75" customHeight="1">
      <c r="A336" s="4">
        <v>42891</v>
      </c>
      <c r="B336" s="8">
        <v>49.47</v>
      </c>
      <c r="C336" s="8">
        <v>47.4</v>
      </c>
      <c r="D336" s="8">
        <f t="shared" si="13"/>
        <v>2.0700000000000003</v>
      </c>
      <c r="J336" s="4">
        <v>42878</v>
      </c>
      <c r="K336" s="6">
        <v>-0.45000000000000284</v>
      </c>
      <c r="L336" s="6">
        <v>-0.82999999999999829</v>
      </c>
      <c r="M336" s="6">
        <v>-0.55000000000000426</v>
      </c>
      <c r="N336" s="4">
        <v>42891</v>
      </c>
      <c r="O336" s="6">
        <v>-0.62000000000000455</v>
      </c>
      <c r="P336" s="6">
        <v>-1.2700000000000031</v>
      </c>
      <c r="Q336" s="6">
        <v>-1.5900000000000034</v>
      </c>
      <c r="R336" s="4">
        <v>42888</v>
      </c>
      <c r="S336" s="8">
        <v>2.2900000000000063</v>
      </c>
      <c r="T336" s="8">
        <v>2.0900000000000034</v>
      </c>
      <c r="U336" s="8">
        <v>2.1000000000000014</v>
      </c>
      <c r="V336" s="4">
        <v>42878</v>
      </c>
      <c r="W336" s="8">
        <v>160.66999999999999</v>
      </c>
      <c r="X336" s="8">
        <v>166.14</v>
      </c>
      <c r="Y336" s="6">
        <v>16.247</v>
      </c>
      <c r="Z336" s="6">
        <v>18.082000000000001</v>
      </c>
      <c r="AA336" s="4">
        <v>42891</v>
      </c>
      <c r="AB336" s="6">
        <v>431.25</v>
      </c>
      <c r="AC336" s="7">
        <v>9.3119999999999994</v>
      </c>
      <c r="AD336" s="4">
        <v>42886</v>
      </c>
      <c r="AE336" s="8">
        <v>11.02</v>
      </c>
      <c r="AF336" s="8">
        <v>11.718999999999999</v>
      </c>
      <c r="AG336" s="8">
        <v>13.167</v>
      </c>
      <c r="AH336" s="7">
        <v>17.568999999999999</v>
      </c>
      <c r="AI336" s="7"/>
      <c r="AJ336" s="7"/>
      <c r="AK336" s="7"/>
      <c r="AL336" s="7"/>
      <c r="AM336" s="7"/>
      <c r="AN336" s="7"/>
      <c r="AO336" s="7"/>
      <c r="AP336" s="7"/>
      <c r="CO336" s="4">
        <v>43023</v>
      </c>
      <c r="CP336" s="9">
        <v>163.61213333333333</v>
      </c>
      <c r="CU336" s="4">
        <v>42880</v>
      </c>
      <c r="CV336" s="8">
        <v>81.75</v>
      </c>
      <c r="CW336" s="8">
        <v>36.4</v>
      </c>
      <c r="CX336" s="8">
        <v>105.11</v>
      </c>
      <c r="CY336" s="8">
        <v>31.29</v>
      </c>
      <c r="CZ336" s="8">
        <v>16.170000000000002</v>
      </c>
      <c r="DA336" s="4">
        <v>42878</v>
      </c>
      <c r="DB336" s="7">
        <v>42.01</v>
      </c>
      <c r="DC336" s="7">
        <v>173.74</v>
      </c>
      <c r="DD336" s="7">
        <v>92.53</v>
      </c>
      <c r="DE336" s="7">
        <v>50</v>
      </c>
      <c r="DF336" s="7">
        <v>53.57</v>
      </c>
      <c r="DG336" s="7">
        <v>46.76</v>
      </c>
      <c r="DH336" s="4">
        <v>42878</v>
      </c>
      <c r="DI336" s="8">
        <v>64.12</v>
      </c>
      <c r="DJ336" s="8">
        <v>78.14</v>
      </c>
      <c r="DK336" s="8">
        <v>53.08</v>
      </c>
      <c r="DL336" s="8">
        <v>21.54</v>
      </c>
      <c r="DM336" s="207">
        <v>81.88</v>
      </c>
      <c r="DN336" s="4">
        <v>42886</v>
      </c>
      <c r="DO336" s="8">
        <v>14.914999999999999</v>
      </c>
      <c r="DP336" s="8">
        <v>47.27</v>
      </c>
      <c r="DQ336" s="8">
        <v>13.73</v>
      </c>
      <c r="DR336" s="8">
        <v>14.09</v>
      </c>
    </row>
    <row r="337" spans="1:122" ht="15.75" customHeight="1">
      <c r="A337" s="4">
        <v>42888</v>
      </c>
      <c r="B337" s="8">
        <v>49.95</v>
      </c>
      <c r="C337" s="8">
        <v>47.66</v>
      </c>
      <c r="D337" s="8">
        <f t="shared" si="13"/>
        <v>2.2900000000000063</v>
      </c>
      <c r="J337" s="4">
        <v>42877</v>
      </c>
      <c r="K337" s="6">
        <v>-0.67000000000000171</v>
      </c>
      <c r="L337" s="6">
        <v>-1.220000000000006</v>
      </c>
      <c r="M337" s="6">
        <v>-1.2100000000000009</v>
      </c>
      <c r="N337" s="4">
        <v>42888</v>
      </c>
      <c r="O337" s="6">
        <v>-0.53999999999999915</v>
      </c>
      <c r="P337" s="6">
        <v>-1.1199999999999974</v>
      </c>
      <c r="Q337" s="6">
        <v>-1.3299999999999983</v>
      </c>
      <c r="R337" s="4">
        <v>42887</v>
      </c>
      <c r="S337" s="8">
        <v>2.2700000000000031</v>
      </c>
      <c r="T337" s="8">
        <v>0.91000000000000369</v>
      </c>
      <c r="U337" s="8">
        <v>2.2000000000000028</v>
      </c>
      <c r="V337" s="4">
        <v>42877</v>
      </c>
      <c r="W337" s="8">
        <v>160.21</v>
      </c>
      <c r="X337" s="8">
        <v>166.26</v>
      </c>
      <c r="Y337" s="6">
        <v>16.414000000000001</v>
      </c>
      <c r="Z337" s="6">
        <v>18.518999999999998</v>
      </c>
      <c r="AA337" s="4">
        <v>42888</v>
      </c>
      <c r="AB337" s="6">
        <v>439</v>
      </c>
      <c r="AC337" s="7">
        <v>10.074999999999999</v>
      </c>
      <c r="AD337" s="4">
        <v>42885</v>
      </c>
      <c r="AE337" s="8">
        <v>10.97</v>
      </c>
      <c r="AF337" s="8">
        <v>11.308</v>
      </c>
      <c r="AG337" s="8">
        <v>13.067</v>
      </c>
      <c r="AH337" s="7">
        <v>17.669</v>
      </c>
      <c r="AI337" s="7"/>
      <c r="AJ337" s="7"/>
      <c r="AK337" s="7"/>
      <c r="AL337" s="7"/>
      <c r="AM337" s="7"/>
      <c r="AN337" s="7"/>
      <c r="AO337" s="7"/>
      <c r="AP337" s="7"/>
      <c r="CO337" s="4">
        <v>43022</v>
      </c>
      <c r="CP337" s="9">
        <v>164.4776</v>
      </c>
      <c r="CU337" s="4">
        <v>42879</v>
      </c>
      <c r="CV337" s="8">
        <v>82.29</v>
      </c>
      <c r="CW337" s="8">
        <v>36.9</v>
      </c>
      <c r="CX337" s="8">
        <v>106.22</v>
      </c>
      <c r="CY337" s="8">
        <v>31.84</v>
      </c>
      <c r="CZ337" s="8">
        <v>16.440000000000001</v>
      </c>
      <c r="DA337" s="4">
        <v>42877</v>
      </c>
      <c r="DB337" s="7">
        <v>42.17</v>
      </c>
      <c r="DC337" s="7">
        <v>173.56</v>
      </c>
      <c r="DD337" s="7">
        <v>93.11</v>
      </c>
      <c r="DE337" s="7">
        <v>50.02</v>
      </c>
      <c r="DF337" s="7">
        <v>53.35</v>
      </c>
      <c r="DG337" s="7">
        <v>46.93</v>
      </c>
      <c r="DH337" s="4">
        <v>42877</v>
      </c>
      <c r="DI337" s="8">
        <v>63.84</v>
      </c>
      <c r="DJ337" s="8">
        <v>78.55</v>
      </c>
      <c r="DK337" s="8">
        <v>52.98</v>
      </c>
      <c r="DL337" s="8">
        <v>21.75</v>
      </c>
      <c r="DM337" s="207">
        <v>81.96</v>
      </c>
      <c r="DN337" s="4">
        <v>42885</v>
      </c>
      <c r="DO337" s="8">
        <v>15</v>
      </c>
      <c r="DP337" s="8">
        <v>47.555</v>
      </c>
      <c r="DQ337" s="8">
        <v>13.904999999999999</v>
      </c>
      <c r="DR337" s="8">
        <v>14.32</v>
      </c>
    </row>
    <row r="338" spans="1:122" ht="15.75" customHeight="1">
      <c r="A338" s="4">
        <v>42887</v>
      </c>
      <c r="B338" s="8">
        <v>50.63</v>
      </c>
      <c r="C338" s="8">
        <v>48.36</v>
      </c>
      <c r="D338" s="8">
        <f t="shared" si="13"/>
        <v>2.2700000000000031</v>
      </c>
      <c r="J338" s="4">
        <v>42874</v>
      </c>
      <c r="K338" s="6">
        <v>-0.59</v>
      </c>
      <c r="L338" s="6">
        <v>-1.1200000000000001</v>
      </c>
      <c r="M338" s="6">
        <v>-1.1599999999999999</v>
      </c>
      <c r="N338" s="4">
        <v>42887</v>
      </c>
      <c r="O338" s="6">
        <v>-0.58999999999999631</v>
      </c>
      <c r="P338" s="6">
        <v>-1.0999999999999943</v>
      </c>
      <c r="Q338" s="6">
        <v>-1.2100000000000009</v>
      </c>
      <c r="R338" s="4">
        <v>42886</v>
      </c>
      <c r="S338" s="8">
        <v>1.990000000000002</v>
      </c>
      <c r="T338" s="8">
        <v>0.8300000000000054</v>
      </c>
      <c r="U338" s="8">
        <v>2.1499999999999986</v>
      </c>
      <c r="V338" s="4">
        <v>42874</v>
      </c>
      <c r="W338" s="8">
        <v>158.27000000000001</v>
      </c>
      <c r="X338" s="8">
        <v>165.23</v>
      </c>
      <c r="Y338" s="6">
        <v>16.143000000000001</v>
      </c>
      <c r="Z338" s="6">
        <v>19.067</v>
      </c>
      <c r="AA338" s="4">
        <v>42887</v>
      </c>
      <c r="AB338" s="6">
        <v>450.25</v>
      </c>
      <c r="AC338" s="7">
        <v>9.3740000000000006</v>
      </c>
      <c r="AD338" s="4">
        <v>42881</v>
      </c>
      <c r="AE338" s="8">
        <v>11.19</v>
      </c>
      <c r="AF338" s="8">
        <v>11.018000000000001</v>
      </c>
      <c r="AG338" s="8">
        <v>13.242000000000001</v>
      </c>
      <c r="AH338" s="7">
        <v>17.725999999999999</v>
      </c>
      <c r="AI338" s="7"/>
      <c r="AJ338" s="7"/>
      <c r="AK338" s="7"/>
      <c r="AL338" s="7"/>
      <c r="AM338" s="7"/>
      <c r="AN338" s="7"/>
      <c r="AO338" s="7"/>
      <c r="AP338" s="7"/>
      <c r="CO338" s="4">
        <v>43021</v>
      </c>
      <c r="CP338" s="9">
        <v>164.53353333333334</v>
      </c>
      <c r="CU338" s="4">
        <v>42878</v>
      </c>
      <c r="CV338" s="8">
        <v>82.58</v>
      </c>
      <c r="CW338" s="8">
        <v>36.93</v>
      </c>
      <c r="CX338" s="8">
        <v>106.27</v>
      </c>
      <c r="CY338" s="8">
        <v>31.84</v>
      </c>
      <c r="CZ338" s="8">
        <v>16.53</v>
      </c>
      <c r="DA338" s="4">
        <v>42874</v>
      </c>
      <c r="DB338" s="7">
        <v>42.63</v>
      </c>
      <c r="DC338" s="7">
        <v>176.62</v>
      </c>
      <c r="DD338" s="7">
        <v>93.81</v>
      </c>
      <c r="DE338" s="7">
        <v>51.16</v>
      </c>
      <c r="DF338" s="7">
        <v>53.3</v>
      </c>
      <c r="DG338" s="7">
        <v>47.48</v>
      </c>
      <c r="DH338" s="4">
        <v>42874</v>
      </c>
      <c r="DI338" s="8">
        <v>63.87</v>
      </c>
      <c r="DJ338" s="8">
        <v>78.25</v>
      </c>
      <c r="DK338" s="8">
        <v>52.78</v>
      </c>
      <c r="DL338" s="8">
        <v>21.8</v>
      </c>
      <c r="DM338" s="207">
        <v>80.86</v>
      </c>
      <c r="DN338" s="4">
        <v>42884</v>
      </c>
      <c r="DO338" s="8">
        <v>15.01</v>
      </c>
      <c r="DP338" s="8">
        <v>47.54</v>
      </c>
      <c r="DQ338" s="8">
        <v>13.78</v>
      </c>
      <c r="DR338" s="8">
        <v>14.28</v>
      </c>
    </row>
    <row r="339" spans="1:122" ht="15.75" customHeight="1">
      <c r="A339" s="4">
        <v>42886</v>
      </c>
      <c r="B339" s="8">
        <v>50.31</v>
      </c>
      <c r="C339" s="8">
        <v>48.32</v>
      </c>
      <c r="D339" s="8">
        <f t="shared" si="13"/>
        <v>1.990000000000002</v>
      </c>
      <c r="J339" s="4">
        <v>42873</v>
      </c>
      <c r="K339" s="6">
        <v>-0.56000000000000005</v>
      </c>
      <c r="L339" s="6">
        <v>-1.1499999999999999</v>
      </c>
      <c r="M339" s="6">
        <v>-1.32</v>
      </c>
      <c r="N339" s="4">
        <v>42886</v>
      </c>
      <c r="O339" s="6">
        <v>-0.78000000000000114</v>
      </c>
      <c r="P339" s="6">
        <v>-1.3799999999999955</v>
      </c>
      <c r="Q339" s="6">
        <v>-1.6299999999999955</v>
      </c>
      <c r="R339" s="4">
        <v>42885</v>
      </c>
      <c r="S339" s="8">
        <v>2.1800000000000068</v>
      </c>
      <c r="T339" s="8">
        <v>1.480000000000004</v>
      </c>
      <c r="U339" s="8">
        <v>2.1000000000000014</v>
      </c>
      <c r="V339" s="4">
        <v>42873</v>
      </c>
      <c r="W339" s="8">
        <v>154.53</v>
      </c>
      <c r="X339" s="8">
        <v>160.63</v>
      </c>
      <c r="Y339" s="6">
        <v>15.553000000000001</v>
      </c>
      <c r="Z339" s="6">
        <v>18.114999999999998</v>
      </c>
      <c r="AA339" s="4">
        <v>42886</v>
      </c>
      <c r="AB339" s="6">
        <v>445.75</v>
      </c>
      <c r="AC339" s="7">
        <v>9.5359999999999996</v>
      </c>
      <c r="AD339" s="4">
        <v>42880</v>
      </c>
      <c r="AE339" s="8">
        <v>11.76</v>
      </c>
      <c r="AF339" s="8">
        <v>13.176</v>
      </c>
      <c r="AG339" s="8">
        <v>13.506</v>
      </c>
      <c r="AH339" s="7">
        <v>17.324000000000002</v>
      </c>
      <c r="AI339" s="7"/>
      <c r="AJ339" s="7"/>
      <c r="AK339" s="7"/>
      <c r="AL339" s="7"/>
      <c r="AM339" s="7"/>
      <c r="AN339" s="7"/>
      <c r="AO339" s="7"/>
      <c r="AP339" s="7"/>
      <c r="CO339" s="4">
        <v>43020</v>
      </c>
      <c r="CP339" s="9">
        <v>164.774</v>
      </c>
      <c r="CU339" s="4">
        <v>42877</v>
      </c>
      <c r="CV339" s="8">
        <v>82.29</v>
      </c>
      <c r="CW339" s="8">
        <v>36.96</v>
      </c>
      <c r="CX339" s="8">
        <v>106.12</v>
      </c>
      <c r="CY339" s="8">
        <v>32.1</v>
      </c>
      <c r="CZ339" s="8">
        <v>16.55</v>
      </c>
      <c r="DA339" s="4">
        <v>42873</v>
      </c>
      <c r="DB339" s="7">
        <v>41.41</v>
      </c>
      <c r="DC339" s="7">
        <v>172.75</v>
      </c>
      <c r="DD339" s="7">
        <v>91.69</v>
      </c>
      <c r="DE339" s="7">
        <v>49.92</v>
      </c>
      <c r="DF339" s="7">
        <v>52.08</v>
      </c>
      <c r="DG339" s="7">
        <v>46.42</v>
      </c>
      <c r="DH339" s="4">
        <v>42873</v>
      </c>
      <c r="DI339" s="8">
        <v>63.54</v>
      </c>
      <c r="DJ339" s="8">
        <v>77.55</v>
      </c>
      <c r="DK339" s="8">
        <v>51.94</v>
      </c>
      <c r="DL339" s="8">
        <v>21.27</v>
      </c>
      <c r="DM339" s="207">
        <v>81.83</v>
      </c>
      <c r="DN339" s="4">
        <v>42881</v>
      </c>
      <c r="DO339" s="8">
        <v>14.955</v>
      </c>
      <c r="DP339" s="8">
        <v>47.435000000000002</v>
      </c>
      <c r="DQ339" s="8">
        <v>13.855</v>
      </c>
      <c r="DR339" s="8">
        <v>14.31</v>
      </c>
    </row>
    <row r="340" spans="1:122" ht="15.75" customHeight="1">
      <c r="A340" s="4">
        <v>42885</v>
      </c>
      <c r="B340" s="8">
        <v>51.84</v>
      </c>
      <c r="C340" s="8">
        <v>49.66</v>
      </c>
      <c r="D340" s="8">
        <f t="shared" si="13"/>
        <v>2.1800000000000068</v>
      </c>
      <c r="J340" s="4">
        <v>42872</v>
      </c>
      <c r="K340" s="6">
        <v>-0.63</v>
      </c>
      <c r="L340" s="6">
        <v>-1.31</v>
      </c>
      <c r="M340" s="6">
        <v>-1.52</v>
      </c>
      <c r="N340" s="4">
        <v>42885</v>
      </c>
      <c r="O340" s="6">
        <v>-0.6699999999999946</v>
      </c>
      <c r="P340" s="6">
        <v>-1.1899999999999977</v>
      </c>
      <c r="Q340" s="6">
        <v>-1.25</v>
      </c>
      <c r="R340" s="4">
        <v>42884</v>
      </c>
      <c r="S340" s="8"/>
      <c r="T340" s="8">
        <v>1.8200000000000003</v>
      </c>
      <c r="U340" s="8"/>
      <c r="V340" s="4">
        <v>42872</v>
      </c>
      <c r="W340" s="8">
        <v>153.35</v>
      </c>
      <c r="X340" s="8">
        <v>160.27000000000001</v>
      </c>
      <c r="Y340" s="6">
        <v>15.337</v>
      </c>
      <c r="Z340" s="6">
        <v>18.242999999999999</v>
      </c>
      <c r="AA340" s="4">
        <v>42885</v>
      </c>
      <c r="AB340" s="6">
        <v>457.25</v>
      </c>
      <c r="AC340" s="7">
        <v>10.26</v>
      </c>
      <c r="AD340" s="4">
        <v>42879</v>
      </c>
      <c r="AE340" s="8">
        <v>11.45</v>
      </c>
      <c r="AF340" s="8">
        <v>11.247</v>
      </c>
      <c r="AG340" s="8">
        <v>13.451000000000001</v>
      </c>
      <c r="AH340" s="7">
        <v>17.47</v>
      </c>
      <c r="AI340" s="7"/>
      <c r="AJ340" s="7"/>
      <c r="AK340" s="7"/>
      <c r="AL340" s="7"/>
      <c r="AM340" s="7"/>
      <c r="AN340" s="7"/>
      <c r="AO340" s="7"/>
      <c r="AP340" s="7"/>
      <c r="CO340" s="4">
        <v>43019</v>
      </c>
      <c r="CP340" s="9">
        <v>163.82766666666666</v>
      </c>
      <c r="CU340" s="4">
        <v>42874</v>
      </c>
      <c r="CV340" s="8">
        <v>81.93</v>
      </c>
      <c r="CW340" s="8">
        <v>36.94</v>
      </c>
      <c r="CX340" s="8">
        <v>106.52</v>
      </c>
      <c r="CY340" s="8">
        <v>32.04</v>
      </c>
      <c r="CZ340" s="8">
        <v>16.55</v>
      </c>
      <c r="DA340" s="4">
        <v>42872</v>
      </c>
      <c r="DB340" s="7">
        <v>41.87</v>
      </c>
      <c r="DC340" s="7">
        <v>173.24</v>
      </c>
      <c r="DD340" s="7">
        <v>92.95</v>
      </c>
      <c r="DE340" s="7">
        <v>50.19</v>
      </c>
      <c r="DF340" s="7">
        <v>51.74</v>
      </c>
      <c r="DG340" s="7">
        <v>46.41</v>
      </c>
      <c r="DH340" s="4">
        <v>42872</v>
      </c>
      <c r="DI340" s="8">
        <v>63.8</v>
      </c>
      <c r="DJ340" s="8">
        <v>77.67</v>
      </c>
      <c r="DK340" s="8">
        <v>52.05</v>
      </c>
      <c r="DL340" s="8">
        <v>21.36</v>
      </c>
      <c r="DM340" s="207">
        <v>83.08</v>
      </c>
      <c r="DN340" s="4">
        <v>42880</v>
      </c>
      <c r="DO340" s="8">
        <v>15.06</v>
      </c>
      <c r="DP340" s="8">
        <v>47.73</v>
      </c>
      <c r="DQ340" s="8">
        <v>14.145</v>
      </c>
      <c r="DR340" s="8">
        <v>14.65</v>
      </c>
    </row>
    <row r="341" spans="1:122" ht="15.75" customHeight="1">
      <c r="A341" s="4">
        <v>42884</v>
      </c>
      <c r="B341" s="8">
        <v>52.29</v>
      </c>
      <c r="C341" s="8"/>
      <c r="D341" s="8"/>
      <c r="J341" s="4">
        <v>42871</v>
      </c>
      <c r="K341" s="6">
        <v>-0.63</v>
      </c>
      <c r="L341" s="6">
        <v>-1.29</v>
      </c>
      <c r="M341" s="6">
        <v>-1.57</v>
      </c>
      <c r="N341" s="4">
        <v>42884</v>
      </c>
      <c r="O341" s="6">
        <v>-0.60000000000000142</v>
      </c>
      <c r="P341" s="6">
        <v>-1.0399999999999991</v>
      </c>
      <c r="Q341" s="6">
        <v>-0.89999999999999858</v>
      </c>
      <c r="R341" s="4">
        <v>42881</v>
      </c>
      <c r="S341" s="8">
        <v>2.3500000000000014</v>
      </c>
      <c r="T341" s="8">
        <v>2.3500000000000014</v>
      </c>
      <c r="U341" s="8">
        <v>2.3500000000000014</v>
      </c>
      <c r="V341" s="4">
        <v>42871</v>
      </c>
      <c r="W341" s="8">
        <v>151.63999999999999</v>
      </c>
      <c r="X341" s="8">
        <v>160.43</v>
      </c>
      <c r="Y341" s="6">
        <v>15.029</v>
      </c>
      <c r="Z341" s="6">
        <v>18.721</v>
      </c>
      <c r="AA341" s="4">
        <v>42884</v>
      </c>
      <c r="AB341" s="6">
        <v>466</v>
      </c>
      <c r="AC341" s="7">
        <v>10.000999999999999</v>
      </c>
      <c r="AD341" s="4">
        <v>42878</v>
      </c>
      <c r="AE341" s="8">
        <v>11.3</v>
      </c>
      <c r="AF341" s="8">
        <v>11.303000000000001</v>
      </c>
      <c r="AG341" s="8">
        <v>13.398</v>
      </c>
      <c r="AH341" s="7">
        <v>17.817</v>
      </c>
      <c r="AI341" s="7"/>
      <c r="AJ341" s="7"/>
      <c r="AK341" s="7"/>
      <c r="AL341" s="7"/>
      <c r="AM341" s="7"/>
      <c r="AN341" s="7"/>
      <c r="AO341" s="7"/>
      <c r="AP341" s="7"/>
      <c r="CO341" s="4">
        <v>43018</v>
      </c>
      <c r="CP341" s="9">
        <v>162.95500000000001</v>
      </c>
      <c r="CU341" s="4">
        <v>42873</v>
      </c>
      <c r="CV341" s="8">
        <v>81.75</v>
      </c>
      <c r="CW341" s="8">
        <v>36.51</v>
      </c>
      <c r="CX341" s="8">
        <v>105.17</v>
      </c>
      <c r="CY341" s="8">
        <v>31.42</v>
      </c>
      <c r="CZ341" s="8">
        <v>16.03</v>
      </c>
      <c r="DA341" s="4">
        <v>42871</v>
      </c>
      <c r="DB341" s="7">
        <v>42.23</v>
      </c>
      <c r="DC341" s="7">
        <v>174.79</v>
      </c>
      <c r="DD341" s="7">
        <v>93.83</v>
      </c>
      <c r="DE341" s="7">
        <v>50.97</v>
      </c>
      <c r="DF341" s="7">
        <v>51.75</v>
      </c>
      <c r="DG341" s="7">
        <v>47.13</v>
      </c>
      <c r="DH341" s="4">
        <v>42871</v>
      </c>
      <c r="DI341" s="8">
        <v>64.540000000000006</v>
      </c>
      <c r="DJ341" s="8">
        <v>78.540000000000006</v>
      </c>
      <c r="DK341" s="8">
        <v>52.48</v>
      </c>
      <c r="DL341" s="8">
        <v>21.42</v>
      </c>
      <c r="DM341" s="207">
        <v>83.47</v>
      </c>
      <c r="DN341" s="4">
        <v>42879</v>
      </c>
      <c r="DO341" s="8">
        <v>15.074999999999999</v>
      </c>
      <c r="DP341" s="8">
        <v>48.145000000000003</v>
      </c>
      <c r="DQ341" s="8">
        <v>14.115</v>
      </c>
      <c r="DR341" s="8">
        <v>14.93</v>
      </c>
    </row>
    <row r="342" spans="1:122" ht="15.75" customHeight="1">
      <c r="A342" s="4">
        <v>42881</v>
      </c>
      <c r="B342" s="8">
        <v>52.15</v>
      </c>
      <c r="C342" s="8">
        <v>49.8</v>
      </c>
      <c r="D342" s="8">
        <f t="shared" ref="D342:D373" si="14">B342-C342</f>
        <v>2.3500000000000014</v>
      </c>
      <c r="J342" s="4">
        <v>42870</v>
      </c>
      <c r="K342" s="6">
        <v>-0.55000000000000004</v>
      </c>
      <c r="L342" s="6">
        <v>-1.0900000000000001</v>
      </c>
      <c r="M342" s="6">
        <v>-1.26</v>
      </c>
      <c r="N342" s="4">
        <v>42881</v>
      </c>
      <c r="O342" s="6">
        <v>-0.60000000000000142</v>
      </c>
      <c r="P342" s="6">
        <v>-1.0200000000000031</v>
      </c>
      <c r="Q342" s="6">
        <v>-0.87000000000000455</v>
      </c>
      <c r="R342" s="4">
        <v>42880</v>
      </c>
      <c r="S342" s="8">
        <v>2.5600000000000023</v>
      </c>
      <c r="T342" s="8">
        <v>2.5600000000000023</v>
      </c>
      <c r="U342" s="8">
        <v>2.5600000000000023</v>
      </c>
      <c r="V342" s="4">
        <v>42870</v>
      </c>
      <c r="W342" s="8">
        <v>150.96</v>
      </c>
      <c r="X342" s="8">
        <v>159.54</v>
      </c>
      <c r="Y342" s="6">
        <v>14.553000000000001</v>
      </c>
      <c r="Z342" s="6">
        <v>18.157</v>
      </c>
      <c r="AA342" s="4">
        <v>42881</v>
      </c>
      <c r="AB342" s="6">
        <v>461</v>
      </c>
      <c r="AC342" s="7">
        <v>12.131</v>
      </c>
      <c r="AD342" s="4">
        <v>42877</v>
      </c>
      <c r="AE342" s="8">
        <v>11.67</v>
      </c>
      <c r="AF342" s="8">
        <v>11.760999999999999</v>
      </c>
      <c r="AG342" s="8">
        <v>13.968</v>
      </c>
      <c r="AH342" s="7">
        <v>18.091999999999999</v>
      </c>
      <c r="AI342" s="7"/>
      <c r="AJ342" s="7"/>
      <c r="AK342" s="7"/>
      <c r="AL342" s="7"/>
      <c r="AM342" s="7"/>
      <c r="AN342" s="7"/>
      <c r="AO342" s="7"/>
      <c r="AP342" s="7"/>
      <c r="CO342" s="4">
        <v>43017</v>
      </c>
      <c r="CP342" s="9">
        <v>162.21933333333334</v>
      </c>
      <c r="CU342" s="4">
        <v>42872</v>
      </c>
      <c r="CV342" s="8">
        <v>81.99</v>
      </c>
      <c r="CW342" s="8">
        <v>36.17</v>
      </c>
      <c r="CX342" s="8">
        <v>104.7</v>
      </c>
      <c r="CY342" s="8">
        <v>31.38</v>
      </c>
      <c r="CZ342" s="8">
        <v>16</v>
      </c>
      <c r="DA342" s="4">
        <v>42870</v>
      </c>
      <c r="DB342" s="7">
        <v>42.39</v>
      </c>
      <c r="DC342" s="7">
        <v>173.85</v>
      </c>
      <c r="DD342" s="7">
        <v>94.73</v>
      </c>
      <c r="DE342" s="7">
        <v>50.97</v>
      </c>
      <c r="DF342" s="7">
        <v>51.88</v>
      </c>
      <c r="DG342" s="7">
        <v>47.44</v>
      </c>
      <c r="DH342" s="4">
        <v>42870</v>
      </c>
      <c r="DI342" s="8">
        <v>65.55</v>
      </c>
      <c r="DJ342" s="8">
        <v>80.12</v>
      </c>
      <c r="DK342" s="8">
        <v>52.99</v>
      </c>
      <c r="DL342" s="8">
        <v>21.87</v>
      </c>
      <c r="DM342" s="207">
        <v>81.849999999999994</v>
      </c>
      <c r="DN342" s="4">
        <v>42878</v>
      </c>
      <c r="DO342" s="8">
        <v>15.085000000000001</v>
      </c>
      <c r="DP342" s="8">
        <v>48.2</v>
      </c>
      <c r="DQ342" s="8">
        <v>14.164999999999999</v>
      </c>
      <c r="DR342" s="8">
        <v>14.99</v>
      </c>
    </row>
    <row r="343" spans="1:122" ht="15.75" customHeight="1">
      <c r="A343" s="4">
        <v>42880</v>
      </c>
      <c r="B343" s="8">
        <v>51.46</v>
      </c>
      <c r="C343" s="8">
        <v>48.9</v>
      </c>
      <c r="D343" s="8">
        <f t="shared" si="14"/>
        <v>2.5600000000000023</v>
      </c>
      <c r="J343" s="4">
        <v>42867</v>
      </c>
      <c r="K343" s="6">
        <v>-0.59999999999999432</v>
      </c>
      <c r="L343" s="6">
        <v>-1.2399999999999949</v>
      </c>
      <c r="M343" s="6">
        <v>-1.6699999999999946</v>
      </c>
      <c r="N343" s="4">
        <v>42880</v>
      </c>
      <c r="O343" s="6">
        <v>-0.53999999999999915</v>
      </c>
      <c r="P343" s="6">
        <v>-0.94999999999999574</v>
      </c>
      <c r="Q343" s="6">
        <v>-0.78999999999999915</v>
      </c>
      <c r="R343" s="4">
        <v>42879</v>
      </c>
      <c r="S343" s="8">
        <v>2.6000000000000014</v>
      </c>
      <c r="T343" s="8">
        <v>2.6000000000000014</v>
      </c>
      <c r="U343" s="8">
        <v>2.6000000000000014</v>
      </c>
      <c r="V343" s="4">
        <v>42867</v>
      </c>
      <c r="W343" s="8">
        <v>149.33000000000001</v>
      </c>
      <c r="X343" s="8">
        <v>157.61000000000001</v>
      </c>
      <c r="Y343" s="6">
        <v>14.834</v>
      </c>
      <c r="Z343" s="6">
        <v>18.501999999999999</v>
      </c>
      <c r="AA343" s="4">
        <v>42880</v>
      </c>
      <c r="AB343" s="6">
        <v>473.75</v>
      </c>
      <c r="AC343" s="7">
        <v>10.468999999999999</v>
      </c>
      <c r="AD343" s="4">
        <v>42874</v>
      </c>
      <c r="AE343" s="8">
        <v>11.62</v>
      </c>
      <c r="AF343" s="8">
        <v>11.21</v>
      </c>
      <c r="AG343" s="8">
        <v>13.821999999999999</v>
      </c>
      <c r="AH343" s="7">
        <v>17.260999999999999</v>
      </c>
      <c r="AI343" s="7"/>
      <c r="AJ343" s="7"/>
      <c r="AK343" s="7"/>
      <c r="AL343" s="7"/>
      <c r="AM343" s="7"/>
      <c r="AN343" s="7"/>
      <c r="AO343" s="7"/>
      <c r="AP343" s="7"/>
      <c r="CO343" s="4">
        <v>43016</v>
      </c>
      <c r="CP343" s="9">
        <v>161.09639999999999</v>
      </c>
      <c r="CU343" s="4">
        <v>42871</v>
      </c>
      <c r="CV343" s="8">
        <v>82.55</v>
      </c>
      <c r="CW343" s="8">
        <v>36.24</v>
      </c>
      <c r="CX343" s="8">
        <v>107.25</v>
      </c>
      <c r="CY343" s="8">
        <v>31.98</v>
      </c>
      <c r="CZ343" s="8">
        <v>16.350000000000001</v>
      </c>
      <c r="DA343" s="4">
        <v>42867</v>
      </c>
      <c r="DB343" s="7">
        <v>42.06</v>
      </c>
      <c r="DC343" s="7">
        <v>171.64</v>
      </c>
      <c r="DD343" s="7">
        <v>94.7</v>
      </c>
      <c r="DE343" s="7">
        <v>51.45</v>
      </c>
      <c r="DF343" s="7">
        <v>51.63</v>
      </c>
      <c r="DG343" s="7">
        <v>46.97</v>
      </c>
      <c r="DH343" s="4">
        <v>42867</v>
      </c>
      <c r="DI343" s="8">
        <v>66.42</v>
      </c>
      <c r="DJ343" s="8">
        <v>79.790000000000006</v>
      </c>
      <c r="DK343" s="8">
        <v>52.67</v>
      </c>
      <c r="DL343" s="8">
        <v>22.18</v>
      </c>
      <c r="DM343" s="207">
        <v>80.86</v>
      </c>
      <c r="DN343" s="4">
        <v>42877</v>
      </c>
      <c r="DO343" s="8">
        <v>14.845000000000001</v>
      </c>
      <c r="DP343" s="8">
        <v>48.384999999999998</v>
      </c>
      <c r="DQ343" s="8">
        <v>14.244999999999999</v>
      </c>
      <c r="DR343" s="8">
        <v>15.02</v>
      </c>
    </row>
    <row r="344" spans="1:122" ht="15.75" customHeight="1">
      <c r="A344" s="4">
        <v>42879</v>
      </c>
      <c r="B344" s="8">
        <v>53.96</v>
      </c>
      <c r="C344" s="8">
        <v>51.36</v>
      </c>
      <c r="D344" s="8">
        <f t="shared" si="14"/>
        <v>2.6000000000000014</v>
      </c>
      <c r="J344" s="4">
        <v>42866</v>
      </c>
      <c r="K344" s="6">
        <v>-0.67999999999999972</v>
      </c>
      <c r="L344" s="6">
        <v>-1.3999999999999986</v>
      </c>
      <c r="M344" s="6">
        <v>-1.9400000000000048</v>
      </c>
      <c r="N344" s="4">
        <v>42879</v>
      </c>
      <c r="O344" s="6">
        <v>-0.49000000000000199</v>
      </c>
      <c r="P344" s="6">
        <v>-0.75</v>
      </c>
      <c r="Q344" s="6">
        <v>-0.31000000000000227</v>
      </c>
      <c r="R344" s="4">
        <v>42878</v>
      </c>
      <c r="S344" s="8">
        <v>2.6799999999999997</v>
      </c>
      <c r="T344" s="8">
        <v>2.6799999999999997</v>
      </c>
      <c r="U344" s="8">
        <v>2.6799999999999997</v>
      </c>
      <c r="V344" s="4">
        <v>42866</v>
      </c>
      <c r="W344" s="8">
        <v>148.99</v>
      </c>
      <c r="X344" s="8">
        <v>156.22</v>
      </c>
      <c r="Y344" s="6">
        <v>14.746</v>
      </c>
      <c r="Z344" s="6">
        <v>17.782</v>
      </c>
      <c r="AA344" s="4">
        <v>42879</v>
      </c>
      <c r="AB344" s="6">
        <v>480</v>
      </c>
      <c r="AC344" s="7">
        <v>10.145</v>
      </c>
      <c r="AD344" s="4">
        <v>42873</v>
      </c>
      <c r="AE344" s="8">
        <v>10.7</v>
      </c>
      <c r="AF344" s="8">
        <v>11.542</v>
      </c>
      <c r="AG344" s="8">
        <v>12.851000000000001</v>
      </c>
      <c r="AH344" s="7">
        <v>17.274999999999999</v>
      </c>
      <c r="AI344" s="7"/>
      <c r="AJ344" s="7"/>
      <c r="AK344" s="7"/>
      <c r="AL344" s="7"/>
      <c r="AM344" s="7"/>
      <c r="AN344" s="7"/>
      <c r="AO344" s="7"/>
      <c r="AP344" s="7"/>
      <c r="CO344" s="4">
        <v>43015</v>
      </c>
      <c r="CP344" s="9">
        <v>160.30160000000001</v>
      </c>
      <c r="CU344" s="4">
        <v>42870</v>
      </c>
      <c r="CV344" s="8">
        <v>82.8</v>
      </c>
      <c r="CW344" s="8">
        <v>35.71</v>
      </c>
      <c r="CX344" s="8">
        <v>106.85</v>
      </c>
      <c r="CY344" s="8">
        <v>32.119999999999997</v>
      </c>
      <c r="CZ344" s="8">
        <v>16.440000000000001</v>
      </c>
      <c r="DA344" s="4">
        <v>42866</v>
      </c>
      <c r="DB344" s="7">
        <v>41.98</v>
      </c>
      <c r="DC344" s="7">
        <v>171.26</v>
      </c>
      <c r="DD344" s="7">
        <v>94.28</v>
      </c>
      <c r="DE344" s="7">
        <v>51.07</v>
      </c>
      <c r="DF344" s="7">
        <v>51.54</v>
      </c>
      <c r="DG344" s="7">
        <v>47.42</v>
      </c>
      <c r="DH344" s="4">
        <v>42866</v>
      </c>
      <c r="DI344" s="8">
        <v>66.349999999999994</v>
      </c>
      <c r="DJ344" s="8">
        <v>79.52</v>
      </c>
      <c r="DK344" s="8">
        <v>52.51</v>
      </c>
      <c r="DL344" s="8">
        <v>22.48</v>
      </c>
      <c r="DM344" s="207">
        <v>78.92</v>
      </c>
      <c r="DN344" s="4">
        <v>42874</v>
      </c>
      <c r="DO344" s="8">
        <v>14.84</v>
      </c>
      <c r="DP344" s="8">
        <v>48.4</v>
      </c>
      <c r="DQ344" s="8">
        <v>14.27</v>
      </c>
      <c r="DR344" s="8">
        <v>15.04</v>
      </c>
    </row>
    <row r="345" spans="1:122" ht="15.75" customHeight="1">
      <c r="A345" s="4">
        <v>42878</v>
      </c>
      <c r="B345" s="8">
        <v>54.15</v>
      </c>
      <c r="C345" s="8">
        <v>51.47</v>
      </c>
      <c r="D345" s="8">
        <f t="shared" si="14"/>
        <v>2.6799999999999997</v>
      </c>
      <c r="J345" s="4">
        <v>42865</v>
      </c>
      <c r="K345" s="6">
        <v>-0.69000000000000483</v>
      </c>
      <c r="L345" s="6">
        <v>-1.4400000000000048</v>
      </c>
      <c r="M345" s="6">
        <v>-2.0799999999999983</v>
      </c>
      <c r="N345" s="4">
        <v>42878</v>
      </c>
      <c r="O345" s="6">
        <v>-0.46000000000000085</v>
      </c>
      <c r="P345" s="6">
        <v>-0.81000000000000227</v>
      </c>
      <c r="Q345" s="6">
        <v>-0.49000000000000199</v>
      </c>
      <c r="R345" s="4">
        <v>42877</v>
      </c>
      <c r="S345" s="8">
        <v>3.1400000000000006</v>
      </c>
      <c r="T345" s="8">
        <v>3.1400000000000006</v>
      </c>
      <c r="U345" s="8">
        <v>3.1400000000000006</v>
      </c>
      <c r="V345" s="4">
        <v>42865</v>
      </c>
      <c r="W345" s="8">
        <v>147.54</v>
      </c>
      <c r="X345" s="8">
        <v>153.96</v>
      </c>
      <c r="Y345" s="6">
        <v>14.637</v>
      </c>
      <c r="Z345" s="6">
        <v>17.332999999999998</v>
      </c>
      <c r="AA345" s="4">
        <v>42878</v>
      </c>
      <c r="AB345" s="6">
        <v>479</v>
      </c>
      <c r="AC345" s="7">
        <v>10.358000000000001</v>
      </c>
      <c r="AD345" s="4">
        <v>42872</v>
      </c>
      <c r="AE345" s="8">
        <v>10.71</v>
      </c>
      <c r="AF345" s="8">
        <v>11.497</v>
      </c>
      <c r="AG345" s="8">
        <v>12.865</v>
      </c>
      <c r="AH345" s="7">
        <v>17.489999999999998</v>
      </c>
      <c r="AI345" s="7"/>
      <c r="AJ345" s="7"/>
      <c r="AK345" s="7"/>
      <c r="AL345" s="7"/>
      <c r="AM345" s="7"/>
      <c r="AN345" s="7"/>
      <c r="AO345" s="7"/>
      <c r="AP345" s="7"/>
      <c r="CO345" s="4">
        <v>43014</v>
      </c>
      <c r="CP345" s="9">
        <v>159.38920000000002</v>
      </c>
      <c r="CU345" s="4">
        <v>42867</v>
      </c>
      <c r="CV345" s="8">
        <v>82.55</v>
      </c>
      <c r="CW345" s="8">
        <v>35.39</v>
      </c>
      <c r="CX345" s="8">
        <v>105.96</v>
      </c>
      <c r="CY345" s="8">
        <v>31.68</v>
      </c>
      <c r="CZ345" s="8">
        <v>16.09</v>
      </c>
      <c r="DA345" s="4">
        <v>42865</v>
      </c>
      <c r="DB345" s="7">
        <v>42.13</v>
      </c>
      <c r="DC345" s="7">
        <v>171.27</v>
      </c>
      <c r="DD345" s="7">
        <v>94.54</v>
      </c>
      <c r="DE345" s="7">
        <v>51.21</v>
      </c>
      <c r="DF345" s="7">
        <v>52.08</v>
      </c>
      <c r="DG345" s="7">
        <v>47.61</v>
      </c>
      <c r="DH345" s="4">
        <v>42865</v>
      </c>
      <c r="DI345" s="8">
        <v>66.680000000000007</v>
      </c>
      <c r="DJ345" s="8">
        <v>79.75</v>
      </c>
      <c r="DK345" s="8">
        <v>52.34</v>
      </c>
      <c r="DL345" s="8">
        <v>22.6</v>
      </c>
      <c r="DM345" s="207">
        <v>79.56</v>
      </c>
      <c r="DN345" s="4">
        <v>42873</v>
      </c>
      <c r="DO345" s="8">
        <v>14.645</v>
      </c>
      <c r="DP345" s="8">
        <v>48.25</v>
      </c>
      <c r="DQ345" s="8">
        <v>13.87</v>
      </c>
      <c r="DR345" s="8">
        <v>14.86</v>
      </c>
    </row>
    <row r="346" spans="1:122" ht="15.75" customHeight="1">
      <c r="A346" s="4">
        <v>42877</v>
      </c>
      <c r="B346" s="8">
        <v>53.87</v>
      </c>
      <c r="C346" s="8">
        <v>50.73</v>
      </c>
      <c r="D346" s="8">
        <f t="shared" si="14"/>
        <v>3.1400000000000006</v>
      </c>
      <c r="J346" s="4">
        <v>42864</v>
      </c>
      <c r="K346" s="6">
        <v>-0.73999999999999488</v>
      </c>
      <c r="L346" s="6">
        <v>-1.5999999999999943</v>
      </c>
      <c r="M346" s="6">
        <v>-2.4099999999999966</v>
      </c>
      <c r="N346" s="4">
        <v>42877</v>
      </c>
      <c r="O346" s="6">
        <v>-0.42999999999999972</v>
      </c>
      <c r="P346" s="6">
        <v>-0.81000000000000227</v>
      </c>
      <c r="Q346" s="6">
        <v>-0.53999999999999915</v>
      </c>
      <c r="R346" s="4">
        <v>42874</v>
      </c>
      <c r="S346" s="8">
        <v>3.28</v>
      </c>
      <c r="T346" s="8">
        <v>1.08</v>
      </c>
      <c r="U346" s="8">
        <v>2.2000000000000002</v>
      </c>
      <c r="V346" s="4">
        <v>42864</v>
      </c>
      <c r="W346" s="8">
        <v>144.21</v>
      </c>
      <c r="X346" s="8">
        <v>148.94999999999999</v>
      </c>
      <c r="Y346" s="6">
        <v>14.688000000000001</v>
      </c>
      <c r="Z346" s="6">
        <v>16.678999999999998</v>
      </c>
      <c r="AA346" s="4">
        <v>42877</v>
      </c>
      <c r="AB346" s="6">
        <v>479</v>
      </c>
      <c r="AC346" s="7">
        <v>9.9009999999999998</v>
      </c>
      <c r="AD346" s="4">
        <v>42871</v>
      </c>
      <c r="AE346" s="8">
        <v>11.12</v>
      </c>
      <c r="AF346" s="8">
        <v>12.172000000000001</v>
      </c>
      <c r="AG346" s="8">
        <v>13.22</v>
      </c>
      <c r="AH346" s="7">
        <v>16.956</v>
      </c>
      <c r="AI346" s="7"/>
      <c r="AJ346" s="7"/>
      <c r="AK346" s="7"/>
      <c r="AL346" s="7"/>
      <c r="AM346" s="7"/>
      <c r="AN346" s="7"/>
      <c r="AO346" s="7"/>
      <c r="AP346" s="7"/>
      <c r="CO346" s="4">
        <v>43013</v>
      </c>
      <c r="CP346" s="9">
        <v>158.92779999999999</v>
      </c>
      <c r="CU346" s="4">
        <v>42866</v>
      </c>
      <c r="CV346" s="8">
        <v>82.61</v>
      </c>
      <c r="CW346" s="8">
        <v>35.21</v>
      </c>
      <c r="CX346" s="8">
        <v>106.21</v>
      </c>
      <c r="CY346" s="8">
        <v>31.57</v>
      </c>
      <c r="CZ346" s="8">
        <v>16.149999999999999</v>
      </c>
      <c r="DA346" s="4">
        <v>42864</v>
      </c>
      <c r="DB346" s="7">
        <v>41.54</v>
      </c>
      <c r="DC346" s="7">
        <v>169.48</v>
      </c>
      <c r="DD346" s="7">
        <v>91.64</v>
      </c>
      <c r="DE346" s="7">
        <v>50.45</v>
      </c>
      <c r="DF346" s="7">
        <v>51.33</v>
      </c>
      <c r="DG346" s="7">
        <v>46.27</v>
      </c>
      <c r="DH346" s="4">
        <v>42864</v>
      </c>
      <c r="DI346" s="8">
        <v>66.63</v>
      </c>
      <c r="DJ346" s="8">
        <v>79.599999999999994</v>
      </c>
      <c r="DK346" s="8">
        <v>51.46</v>
      </c>
      <c r="DL346" s="8">
        <v>22.27</v>
      </c>
      <c r="DM346" s="207">
        <v>79.55</v>
      </c>
      <c r="DN346" s="4">
        <v>42872</v>
      </c>
      <c r="DO346" s="8">
        <v>14.8</v>
      </c>
      <c r="DP346" s="8">
        <v>48.45</v>
      </c>
      <c r="DQ346" s="8">
        <v>14.35</v>
      </c>
      <c r="DR346" s="8">
        <v>14.82</v>
      </c>
    </row>
    <row r="347" spans="1:122" ht="15.75" customHeight="1">
      <c r="A347" s="4">
        <v>42874</v>
      </c>
      <c r="B347" s="8">
        <v>53.61</v>
      </c>
      <c r="C347" s="8">
        <v>50.33</v>
      </c>
      <c r="D347" s="8">
        <f t="shared" si="14"/>
        <v>3.2800000000000011</v>
      </c>
      <c r="J347" s="4">
        <v>42863</v>
      </c>
      <c r="K347" s="6">
        <v>-0.75999999999999801</v>
      </c>
      <c r="L347" s="6">
        <v>-1.6400000000000006</v>
      </c>
      <c r="M347" s="6">
        <v>-2.3500000000000014</v>
      </c>
      <c r="N347" s="4">
        <v>42874</v>
      </c>
      <c r="O347" s="6">
        <v>-0.28999999999999998</v>
      </c>
      <c r="P347" s="6">
        <v>-0.62</v>
      </c>
      <c r="Q347" s="6">
        <v>-0.38</v>
      </c>
      <c r="R347" s="4">
        <v>42873</v>
      </c>
      <c r="S347" s="8">
        <v>3.16</v>
      </c>
      <c r="T347" s="8">
        <v>1.01</v>
      </c>
      <c r="U347" s="8">
        <v>2.15</v>
      </c>
      <c r="V347" s="4">
        <v>42863</v>
      </c>
      <c r="W347" s="8">
        <v>145.56</v>
      </c>
      <c r="X347" s="8">
        <v>151.78</v>
      </c>
      <c r="Y347" s="6">
        <v>14.705</v>
      </c>
      <c r="Z347" s="6">
        <v>17.318000000000001</v>
      </c>
      <c r="AA347" s="4">
        <v>42874</v>
      </c>
      <c r="AB347" s="6">
        <v>473.75</v>
      </c>
      <c r="AC347" s="7">
        <v>9.9060000000000006</v>
      </c>
      <c r="AD347" s="4">
        <v>42870</v>
      </c>
      <c r="AE347" s="8">
        <v>10.39</v>
      </c>
      <c r="AF347" s="8">
        <v>11.811999999999999</v>
      </c>
      <c r="AG347" s="8">
        <v>12.493</v>
      </c>
      <c r="AH347" s="7">
        <v>17.279</v>
      </c>
      <c r="AI347" s="7"/>
      <c r="AJ347" s="7"/>
      <c r="AK347" s="7"/>
      <c r="AL347" s="7"/>
      <c r="AM347" s="7"/>
      <c r="AN347" s="7"/>
      <c r="AO347" s="7"/>
      <c r="AP347" s="7"/>
      <c r="CO347" s="4">
        <v>43012</v>
      </c>
      <c r="CP347" s="9">
        <v>158.3776</v>
      </c>
      <c r="CU347" s="4">
        <v>42865</v>
      </c>
      <c r="CV347" s="8">
        <v>81.91</v>
      </c>
      <c r="CW347" s="8">
        <v>35.01</v>
      </c>
      <c r="CX347" s="8">
        <v>106.5</v>
      </c>
      <c r="CY347" s="8">
        <v>31.93</v>
      </c>
      <c r="CZ347" s="8">
        <v>16.14</v>
      </c>
      <c r="DA347" s="4">
        <v>42863</v>
      </c>
      <c r="DB347" s="7">
        <v>42.11</v>
      </c>
      <c r="DC347" s="7">
        <v>172.46</v>
      </c>
      <c r="DD347" s="7">
        <v>91.69</v>
      </c>
      <c r="DE347" s="7">
        <v>50.25</v>
      </c>
      <c r="DF347" s="7">
        <v>52.31</v>
      </c>
      <c r="DG347" s="7">
        <v>47.13</v>
      </c>
      <c r="DH347" s="4">
        <v>42863</v>
      </c>
      <c r="DI347" s="8">
        <v>66.11</v>
      </c>
      <c r="DJ347" s="8">
        <v>79.64</v>
      </c>
      <c r="DK347" s="8">
        <v>51.34</v>
      </c>
      <c r="DL347" s="8">
        <v>21.95</v>
      </c>
      <c r="DM347" s="207">
        <v>78.88</v>
      </c>
      <c r="DN347" s="4">
        <v>42871</v>
      </c>
      <c r="DO347" s="8">
        <v>14.98</v>
      </c>
      <c r="DP347" s="8">
        <v>48.7</v>
      </c>
      <c r="DQ347" s="8">
        <v>14.57</v>
      </c>
      <c r="DR347" s="8">
        <v>15.05</v>
      </c>
    </row>
    <row r="348" spans="1:122" ht="15.75" customHeight="1">
      <c r="A348" s="4">
        <v>42873</v>
      </c>
      <c r="B348" s="8">
        <v>52.51</v>
      </c>
      <c r="C348" s="8">
        <v>49.35</v>
      </c>
      <c r="D348" s="8">
        <f t="shared" si="14"/>
        <v>3.1599999999999966</v>
      </c>
      <c r="J348" s="4">
        <v>42860</v>
      </c>
      <c r="K348" s="6">
        <v>-0.68999999999999773</v>
      </c>
      <c r="L348" s="6">
        <v>-1.5300000000000011</v>
      </c>
      <c r="M348" s="6">
        <v>-2.2100000000000009</v>
      </c>
      <c r="N348" s="4">
        <v>42873</v>
      </c>
      <c r="O348" s="6">
        <v>-0.31</v>
      </c>
      <c r="P348" s="6">
        <v>-0.69</v>
      </c>
      <c r="Q348" s="6">
        <v>-0.56000000000000005</v>
      </c>
      <c r="R348" s="4">
        <v>42872</v>
      </c>
      <c r="S348" s="8">
        <v>3.14</v>
      </c>
      <c r="T348" s="8">
        <v>0.99</v>
      </c>
      <c r="U348" s="8">
        <v>2.15</v>
      </c>
      <c r="V348" s="4">
        <v>42860</v>
      </c>
      <c r="W348" s="8">
        <v>143.66</v>
      </c>
      <c r="X348" s="8">
        <v>150.46</v>
      </c>
      <c r="Y348" s="6">
        <v>14.117000000000001</v>
      </c>
      <c r="Z348" s="6">
        <v>16.972999999999999</v>
      </c>
      <c r="AA348" s="4">
        <v>42873</v>
      </c>
      <c r="AB348" s="6">
        <v>465</v>
      </c>
      <c r="AC348" s="7">
        <v>10.071999999999999</v>
      </c>
      <c r="AD348" s="4">
        <v>42867</v>
      </c>
      <c r="AE348" s="8">
        <v>10.97</v>
      </c>
      <c r="AF348" s="8">
        <v>11.297000000000001</v>
      </c>
      <c r="AG348" s="8">
        <v>13.067</v>
      </c>
      <c r="AH348" s="7">
        <v>16.77</v>
      </c>
      <c r="AI348" s="7"/>
      <c r="AJ348" s="7"/>
      <c r="AK348" s="7"/>
      <c r="AL348" s="7"/>
      <c r="AM348" s="7"/>
      <c r="AN348" s="7"/>
      <c r="AO348" s="7"/>
      <c r="AP348" s="7"/>
      <c r="CO348" s="4">
        <v>43011</v>
      </c>
      <c r="CP348" s="9">
        <v>158.15260000000001</v>
      </c>
      <c r="CU348" s="4">
        <v>42864</v>
      </c>
      <c r="CV348" s="8">
        <v>82.31</v>
      </c>
      <c r="CW348" s="8">
        <v>35.35</v>
      </c>
      <c r="CX348" s="8">
        <v>105.08</v>
      </c>
      <c r="CY348" s="8">
        <v>31.41</v>
      </c>
      <c r="CZ348" s="8">
        <v>16.05</v>
      </c>
      <c r="DA348" s="4">
        <v>42860</v>
      </c>
      <c r="DB348" s="7">
        <v>41.34</v>
      </c>
      <c r="DC348" s="7">
        <v>169.61</v>
      </c>
      <c r="DD348" s="7">
        <v>90.88</v>
      </c>
      <c r="DE348" s="7">
        <v>49.29</v>
      </c>
      <c r="DF348" s="7">
        <v>52.59</v>
      </c>
      <c r="DG348" s="7">
        <v>46.77</v>
      </c>
      <c r="DH348" s="4">
        <v>42860</v>
      </c>
      <c r="DI348" s="8">
        <v>65.34</v>
      </c>
      <c r="DJ348" s="8">
        <v>79.349999999999994</v>
      </c>
      <c r="DK348" s="8">
        <v>50.66</v>
      </c>
      <c r="DL348" s="8">
        <v>21.3</v>
      </c>
      <c r="DM348" s="207">
        <v>79.709999999999994</v>
      </c>
      <c r="DN348" s="4">
        <v>42870</v>
      </c>
      <c r="DO348" s="8">
        <v>14.8</v>
      </c>
      <c r="DP348" s="8">
        <v>48.35</v>
      </c>
      <c r="DQ348" s="8">
        <v>14.5</v>
      </c>
      <c r="DR348" s="8">
        <v>15</v>
      </c>
    </row>
    <row r="349" spans="1:122" ht="15.75" customHeight="1">
      <c r="A349" s="4">
        <v>42872</v>
      </c>
      <c r="B349" s="8">
        <v>52.21</v>
      </c>
      <c r="C349" s="8">
        <v>49.07</v>
      </c>
      <c r="D349" s="8">
        <f t="shared" si="14"/>
        <v>3.1400000000000006</v>
      </c>
      <c r="J349" s="4">
        <v>42859</v>
      </c>
      <c r="K349" s="6">
        <v>-0.6699999999999946</v>
      </c>
      <c r="L349" s="6">
        <v>-1.4799999999999969</v>
      </c>
      <c r="M349" s="6">
        <v>-2.0700000000000003</v>
      </c>
      <c r="N349" s="4">
        <v>42872</v>
      </c>
      <c r="O349" s="6">
        <v>-0.4</v>
      </c>
      <c r="P349" s="6">
        <v>-0.79</v>
      </c>
      <c r="Q349" s="6">
        <v>-0.69</v>
      </c>
      <c r="R349" s="4">
        <v>42871</v>
      </c>
      <c r="S349" s="8">
        <v>2.99</v>
      </c>
      <c r="T349" s="8">
        <v>0.89</v>
      </c>
      <c r="U349" s="8">
        <v>2.1</v>
      </c>
      <c r="V349" s="4">
        <v>42859</v>
      </c>
      <c r="W349" s="8">
        <v>141.22999999999999</v>
      </c>
      <c r="X349" s="8">
        <v>148.12</v>
      </c>
      <c r="Y349" s="6">
        <v>13.797000000000001</v>
      </c>
      <c r="Z349" s="6">
        <v>16.690000000000001</v>
      </c>
      <c r="AA349" s="4">
        <v>42872</v>
      </c>
      <c r="AB349" s="6">
        <v>463.5</v>
      </c>
      <c r="AC349" s="7">
        <v>9.9269999999999996</v>
      </c>
      <c r="AD349" s="4">
        <v>42866</v>
      </c>
      <c r="AE349" s="8">
        <v>11.36</v>
      </c>
      <c r="AF349" s="8">
        <v>11.311</v>
      </c>
      <c r="AG349" s="8">
        <v>13.358000000000001</v>
      </c>
      <c r="AH349" s="7">
        <v>16.434000000000001</v>
      </c>
      <c r="AI349" s="7"/>
      <c r="AJ349" s="7"/>
      <c r="AK349" s="7"/>
      <c r="AL349" s="7"/>
      <c r="AM349" s="7"/>
      <c r="AN349" s="7"/>
      <c r="AO349" s="7"/>
      <c r="AP349" s="7"/>
      <c r="CO349" s="4">
        <v>43010</v>
      </c>
      <c r="CP349" s="9">
        <v>157.19</v>
      </c>
      <c r="CU349" s="4">
        <v>42863</v>
      </c>
      <c r="CV349" s="8">
        <v>82.89</v>
      </c>
      <c r="CW349" s="8">
        <v>35.43</v>
      </c>
      <c r="CX349" s="8">
        <v>106.68</v>
      </c>
      <c r="CY349" s="8">
        <v>31.56</v>
      </c>
      <c r="CZ349" s="8">
        <v>16.170000000000002</v>
      </c>
      <c r="DA349" s="4">
        <v>42859</v>
      </c>
      <c r="DB349" s="7">
        <v>40</v>
      </c>
      <c r="DC349" s="7">
        <v>165.63</v>
      </c>
      <c r="DD349" s="7">
        <v>88.6</v>
      </c>
      <c r="DE349" s="7">
        <v>47.9</v>
      </c>
      <c r="DF349" s="7">
        <v>51.94</v>
      </c>
      <c r="DG349" s="7">
        <v>45.92</v>
      </c>
      <c r="DH349" s="4">
        <v>42859</v>
      </c>
      <c r="DI349" s="8">
        <v>64.37</v>
      </c>
      <c r="DJ349" s="8">
        <v>78.239999999999995</v>
      </c>
      <c r="DK349" s="8">
        <v>49.56</v>
      </c>
      <c r="DL349" s="8">
        <v>20.6</v>
      </c>
      <c r="DM349" s="207">
        <v>79.849999999999994</v>
      </c>
      <c r="DN349" s="4">
        <v>42867</v>
      </c>
      <c r="DO349" s="8">
        <v>14.64</v>
      </c>
      <c r="DP349" s="8">
        <v>47.98</v>
      </c>
      <c r="DQ349" s="8">
        <v>14.324999999999999</v>
      </c>
      <c r="DR349" s="8">
        <v>14.89</v>
      </c>
    </row>
    <row r="350" spans="1:122" ht="15.75" customHeight="1">
      <c r="A350" s="4">
        <v>42871</v>
      </c>
      <c r="B350" s="8">
        <v>51.65</v>
      </c>
      <c r="C350" s="8">
        <v>48.66</v>
      </c>
      <c r="D350" s="8">
        <f t="shared" si="14"/>
        <v>2.990000000000002</v>
      </c>
      <c r="J350" s="4">
        <v>42858</v>
      </c>
      <c r="K350" s="6">
        <v>-0.63000000000000256</v>
      </c>
      <c r="L350" s="6">
        <v>-1.3200000000000003</v>
      </c>
      <c r="M350" s="6">
        <v>-1.6400000000000006</v>
      </c>
      <c r="N350" s="4">
        <v>42871</v>
      </c>
      <c r="O350" s="6">
        <v>-0.44</v>
      </c>
      <c r="P350" s="6">
        <v>-0.85</v>
      </c>
      <c r="Q350" s="6">
        <v>-0.82</v>
      </c>
      <c r="R350" s="4">
        <v>42870</v>
      </c>
      <c r="S350" s="8">
        <v>2.97</v>
      </c>
      <c r="T350" s="8">
        <v>0.87</v>
      </c>
      <c r="U350" s="8">
        <v>2.1</v>
      </c>
      <c r="V350" s="4">
        <v>42858</v>
      </c>
      <c r="W350" s="8">
        <v>147.36000000000001</v>
      </c>
      <c r="X350" s="8">
        <v>153.38</v>
      </c>
      <c r="Y350" s="6">
        <v>14.071</v>
      </c>
      <c r="Z350" s="6">
        <v>16.600000000000001</v>
      </c>
      <c r="AA350" s="4">
        <v>42871</v>
      </c>
      <c r="AB350" s="6">
        <v>458</v>
      </c>
      <c r="AC350" s="7">
        <v>9.891</v>
      </c>
      <c r="AD350" s="4">
        <v>42865</v>
      </c>
      <c r="AE350" s="8">
        <v>10.71</v>
      </c>
      <c r="AF350" s="8">
        <v>10.827999999999999</v>
      </c>
      <c r="AG350" s="8">
        <v>12.759</v>
      </c>
      <c r="AH350" s="7">
        <v>16.015000000000001</v>
      </c>
      <c r="AI350" s="7"/>
      <c r="AJ350" s="7"/>
      <c r="AK350" s="7"/>
      <c r="AL350" s="7"/>
      <c r="AM350" s="7"/>
      <c r="AN350" s="7"/>
      <c r="AO350" s="7"/>
      <c r="AP350" s="7"/>
      <c r="CO350" s="4">
        <v>43009</v>
      </c>
      <c r="CP350" s="9">
        <v>156.25146666666669</v>
      </c>
      <c r="CU350" s="4">
        <v>42860</v>
      </c>
      <c r="CV350" s="8">
        <v>82.02</v>
      </c>
      <c r="CW350" s="8">
        <v>35.299999999999997</v>
      </c>
      <c r="CX350" s="8">
        <v>105.79</v>
      </c>
      <c r="CY350" s="8">
        <v>31.2</v>
      </c>
      <c r="CZ350" s="8">
        <v>15.83</v>
      </c>
      <c r="DA350" s="4">
        <v>42858</v>
      </c>
      <c r="DB350" s="7">
        <v>42.14</v>
      </c>
      <c r="DC350" s="7">
        <v>170.81</v>
      </c>
      <c r="DD350" s="7">
        <v>91.76</v>
      </c>
      <c r="DE350" s="7">
        <v>48.8</v>
      </c>
      <c r="DF350" s="7">
        <v>51.95</v>
      </c>
      <c r="DG350" s="7">
        <v>47.08</v>
      </c>
      <c r="DH350" s="4">
        <v>42858</v>
      </c>
      <c r="DI350" s="8">
        <v>64.900000000000006</v>
      </c>
      <c r="DJ350" s="8">
        <v>79.59</v>
      </c>
      <c r="DK350" s="8">
        <v>51.24</v>
      </c>
      <c r="DL350" s="8">
        <v>21.78</v>
      </c>
      <c r="DM350" s="207">
        <v>80.069999999999993</v>
      </c>
      <c r="DN350" s="4">
        <v>42866</v>
      </c>
      <c r="DO350" s="8">
        <v>14.675000000000001</v>
      </c>
      <c r="DP350" s="8">
        <v>47.89</v>
      </c>
      <c r="DQ350" s="8">
        <v>14.285</v>
      </c>
      <c r="DR350" s="8">
        <v>14.9</v>
      </c>
    </row>
    <row r="351" spans="1:122" ht="15.75" customHeight="1">
      <c r="A351" s="4">
        <v>42870</v>
      </c>
      <c r="B351" s="8">
        <v>51.82</v>
      </c>
      <c r="C351" s="8">
        <v>48.85</v>
      </c>
      <c r="D351" s="8">
        <f t="shared" si="14"/>
        <v>2.9699999999999989</v>
      </c>
      <c r="J351" s="4">
        <v>42857</v>
      </c>
      <c r="K351" s="6">
        <v>-0.5800000000000054</v>
      </c>
      <c r="L351" s="6">
        <v>-1.2700000000000031</v>
      </c>
      <c r="M351" s="6">
        <v>-1.5500000000000043</v>
      </c>
      <c r="N351" s="4">
        <v>42870</v>
      </c>
      <c r="O351" s="6">
        <v>-0.32</v>
      </c>
      <c r="P351" s="6">
        <v>-0.62</v>
      </c>
      <c r="Q351" s="6">
        <v>-0.46</v>
      </c>
      <c r="R351" s="4">
        <v>42867</v>
      </c>
      <c r="S351" s="8">
        <v>3</v>
      </c>
      <c r="T351" s="8">
        <v>1.3400000000000034</v>
      </c>
      <c r="U351" s="8">
        <v>2.0999999999999943</v>
      </c>
      <c r="V351" s="4">
        <v>42857</v>
      </c>
      <c r="W351" s="8">
        <v>146.80000000000001</v>
      </c>
      <c r="X351" s="8">
        <v>151.36000000000001</v>
      </c>
      <c r="Y351" s="6">
        <v>13.996</v>
      </c>
      <c r="Z351" s="6">
        <v>15.911</v>
      </c>
      <c r="AA351" s="4">
        <v>42870</v>
      </c>
      <c r="AB351" s="6">
        <v>459</v>
      </c>
      <c r="AC351" s="7">
        <v>9.5190000000000001</v>
      </c>
      <c r="AD351" s="4">
        <v>42864</v>
      </c>
      <c r="AE351" s="8">
        <v>9.94</v>
      </c>
      <c r="AF351" s="8">
        <v>10.801</v>
      </c>
      <c r="AG351" s="8">
        <v>12.095000000000001</v>
      </c>
      <c r="AH351" s="7">
        <v>16.446999999999999</v>
      </c>
      <c r="AI351" s="7"/>
      <c r="AJ351" s="7"/>
      <c r="AK351" s="7"/>
      <c r="AL351" s="7"/>
      <c r="AM351" s="7"/>
      <c r="AN351" s="7"/>
      <c r="AO351" s="7"/>
      <c r="AP351" s="7"/>
      <c r="CO351" s="4">
        <v>43008</v>
      </c>
      <c r="CP351" s="9">
        <v>155.73406666666668</v>
      </c>
      <c r="CU351" s="4">
        <v>42859</v>
      </c>
      <c r="CV351" s="8">
        <v>81.64</v>
      </c>
      <c r="CW351" s="8">
        <v>34.32</v>
      </c>
      <c r="CX351" s="8">
        <v>104.81</v>
      </c>
      <c r="CY351" s="8">
        <v>30.34</v>
      </c>
      <c r="CZ351" s="8">
        <v>15.58</v>
      </c>
      <c r="DA351" s="4">
        <v>42857</v>
      </c>
      <c r="DB351" s="7">
        <v>41.05</v>
      </c>
      <c r="DC351" s="7">
        <v>170.44</v>
      </c>
      <c r="DD351" s="7">
        <v>91.87</v>
      </c>
      <c r="DE351" s="7">
        <v>48.47</v>
      </c>
      <c r="DF351" s="7">
        <v>56.28</v>
      </c>
      <c r="DG351" s="7">
        <v>46.7</v>
      </c>
      <c r="DH351" s="4">
        <v>42857</v>
      </c>
      <c r="DI351" s="8">
        <v>64.489999999999995</v>
      </c>
      <c r="DJ351" s="8">
        <v>79.260000000000005</v>
      </c>
      <c r="DK351" s="8">
        <v>51.42</v>
      </c>
      <c r="DL351" s="8">
        <v>21.79</v>
      </c>
      <c r="DM351" s="207">
        <v>80.66</v>
      </c>
      <c r="DN351" s="4">
        <v>42865</v>
      </c>
      <c r="DO351" s="8">
        <v>14.74</v>
      </c>
      <c r="DP351" s="8">
        <v>48.164999999999999</v>
      </c>
      <c r="DQ351" s="8">
        <v>14.145</v>
      </c>
      <c r="DR351" s="8">
        <v>14.82</v>
      </c>
    </row>
    <row r="352" spans="1:122" ht="15.75" customHeight="1">
      <c r="A352" s="4">
        <v>42867</v>
      </c>
      <c r="B352" s="8">
        <v>50.84</v>
      </c>
      <c r="C352" s="8">
        <v>47.84</v>
      </c>
      <c r="D352" s="8">
        <f t="shared" si="14"/>
        <v>3</v>
      </c>
      <c r="J352" s="4">
        <v>42856</v>
      </c>
      <c r="K352" s="6">
        <v>-0.55999999999999517</v>
      </c>
      <c r="L352" s="6">
        <v>-1.1899999999999977</v>
      </c>
      <c r="M352" s="6">
        <v>-1.4699999999999989</v>
      </c>
      <c r="N352" s="4">
        <v>42867</v>
      </c>
      <c r="O352" s="6">
        <v>-0.35999999999999943</v>
      </c>
      <c r="P352" s="6">
        <v>-0.77999999999999403</v>
      </c>
      <c r="Q352" s="6">
        <v>-0.95999999999999375</v>
      </c>
      <c r="R352" s="4">
        <v>42866</v>
      </c>
      <c r="S352" s="8">
        <v>2.9400000000000048</v>
      </c>
      <c r="T352" s="8">
        <v>1.0800000000000054</v>
      </c>
      <c r="U352" s="8">
        <v>2</v>
      </c>
      <c r="V352" s="4">
        <v>42856</v>
      </c>
      <c r="W352" s="8">
        <v>148.78</v>
      </c>
      <c r="X352" s="8">
        <v>152.72</v>
      </c>
      <c r="Y352" s="6">
        <v>13.648</v>
      </c>
      <c r="Z352" s="6">
        <v>15.302</v>
      </c>
      <c r="AA352" s="4">
        <v>42867</v>
      </c>
      <c r="AB352" s="6">
        <v>448.75</v>
      </c>
      <c r="AC352" s="7">
        <v>9.6660000000000004</v>
      </c>
      <c r="AD352" s="4">
        <v>42863</v>
      </c>
      <c r="AE352" s="8">
        <v>10.36</v>
      </c>
      <c r="AF352" s="8">
        <v>10.096</v>
      </c>
      <c r="AG352" s="8">
        <v>12.457000000000001</v>
      </c>
      <c r="AH352" s="7">
        <v>16.021000000000001</v>
      </c>
      <c r="AI352" s="7"/>
      <c r="AJ352" s="7"/>
      <c r="AK352" s="7"/>
      <c r="AL352" s="7"/>
      <c r="AM352" s="7"/>
      <c r="AN352" s="7"/>
      <c r="AO352" s="7"/>
      <c r="AP352" s="7"/>
      <c r="CO352" s="4">
        <v>43007</v>
      </c>
      <c r="CP352" s="9">
        <v>154.49520000000001</v>
      </c>
      <c r="CU352" s="4">
        <v>42858</v>
      </c>
      <c r="CV352" s="8">
        <v>82.7</v>
      </c>
      <c r="CW352" s="8">
        <v>34.69</v>
      </c>
      <c r="CX352" s="8">
        <v>106.72</v>
      </c>
      <c r="CY352" s="8">
        <v>31.12</v>
      </c>
      <c r="CZ352" s="8">
        <v>15.92</v>
      </c>
      <c r="DA352" s="4">
        <v>42856</v>
      </c>
      <c r="DB352" s="7">
        <v>41.78</v>
      </c>
      <c r="DC352" s="7">
        <v>172.43</v>
      </c>
      <c r="DD352" s="7">
        <v>92.03</v>
      </c>
      <c r="DE352" s="7">
        <v>48.79</v>
      </c>
      <c r="DF352" s="7">
        <v>56.67</v>
      </c>
      <c r="DG352" s="7">
        <v>47.48</v>
      </c>
      <c r="DH352" s="4">
        <v>42856</v>
      </c>
      <c r="DI352" s="8">
        <v>64.36</v>
      </c>
      <c r="DJ352" s="8">
        <v>79.56</v>
      </c>
      <c r="DK352" s="8">
        <v>50.86</v>
      </c>
      <c r="DL352" s="8">
        <v>22.12</v>
      </c>
      <c r="DM352" s="207">
        <v>80.040000000000006</v>
      </c>
      <c r="DN352" s="4">
        <v>42864</v>
      </c>
      <c r="DO352" s="8">
        <v>14.654999999999999</v>
      </c>
      <c r="DP352" s="8">
        <v>47.825000000000003</v>
      </c>
      <c r="DQ352" s="8">
        <v>13.975</v>
      </c>
      <c r="DR352" s="8">
        <v>14.74</v>
      </c>
    </row>
    <row r="353" spans="1:122" ht="15.75" customHeight="1">
      <c r="A353" s="4">
        <v>42866</v>
      </c>
      <c r="B353" s="8">
        <v>50.77</v>
      </c>
      <c r="C353" s="8">
        <v>47.83</v>
      </c>
      <c r="D353" s="8">
        <f t="shared" si="14"/>
        <v>2.9400000000000048</v>
      </c>
      <c r="J353" s="4">
        <v>42853</v>
      </c>
      <c r="K353" s="6">
        <v>-0.52000000000000313</v>
      </c>
      <c r="L353" s="6">
        <v>-1.1300000000000026</v>
      </c>
      <c r="M353" s="6">
        <v>-1.3500000000000014</v>
      </c>
      <c r="N353" s="4">
        <v>42866</v>
      </c>
      <c r="O353" s="6">
        <v>-0.45999999999999375</v>
      </c>
      <c r="P353" s="6">
        <v>-0.93999999999999773</v>
      </c>
      <c r="Q353" s="6">
        <v>-1.2199999999999989</v>
      </c>
      <c r="R353" s="4">
        <v>42865</v>
      </c>
      <c r="S353" s="8">
        <v>2.8900000000000006</v>
      </c>
      <c r="T353" s="8">
        <v>2.1599999999999966</v>
      </c>
      <c r="U353" s="8">
        <v>2.0500000000000043</v>
      </c>
      <c r="V353" s="4">
        <v>42853</v>
      </c>
      <c r="W353" s="8">
        <v>150.4</v>
      </c>
      <c r="X353" s="8">
        <v>154.80000000000001</v>
      </c>
      <c r="Y353" s="6">
        <v>13.972</v>
      </c>
      <c r="Z353" s="6">
        <v>15.69</v>
      </c>
      <c r="AA353" s="4">
        <v>42866</v>
      </c>
      <c r="AB353" s="6">
        <v>449</v>
      </c>
      <c r="AC353" s="7">
        <v>9.5449999999999999</v>
      </c>
      <c r="AD353" s="4">
        <v>42860</v>
      </c>
      <c r="AE353" s="8">
        <v>10</v>
      </c>
      <c r="AF353" s="8">
        <v>10.364000000000001</v>
      </c>
      <c r="AG353" s="8">
        <v>12.101000000000001</v>
      </c>
      <c r="AH353" s="7">
        <v>15.725999999999999</v>
      </c>
      <c r="AI353" s="7"/>
      <c r="AJ353" s="7"/>
      <c r="AK353" s="7"/>
      <c r="AL353" s="7"/>
      <c r="AM353" s="7"/>
      <c r="AN353" s="7"/>
      <c r="AO353" s="7"/>
      <c r="AP353" s="7"/>
      <c r="CO353" s="4">
        <v>43006</v>
      </c>
      <c r="CP353" s="9">
        <v>153.57300000000001</v>
      </c>
      <c r="CU353" s="4">
        <v>42857</v>
      </c>
      <c r="CV353" s="8">
        <v>82.05</v>
      </c>
      <c r="CW353" s="8">
        <v>34.75</v>
      </c>
      <c r="CX353" s="8">
        <v>105.36</v>
      </c>
      <c r="CY353" s="8">
        <v>31.45</v>
      </c>
      <c r="CZ353" s="8">
        <v>15.925000000000001</v>
      </c>
      <c r="DA353" s="4">
        <v>42853</v>
      </c>
      <c r="DB353" s="7">
        <v>42.41</v>
      </c>
      <c r="DC353" s="7">
        <v>172.99</v>
      </c>
      <c r="DD353" s="7">
        <v>92.5</v>
      </c>
      <c r="DE353" s="7">
        <v>48.64</v>
      </c>
      <c r="DF353" s="7">
        <v>57.02</v>
      </c>
      <c r="DG353" s="7">
        <v>47.91</v>
      </c>
      <c r="DH353" s="4">
        <v>42853</v>
      </c>
      <c r="DI353" s="8">
        <v>64.61</v>
      </c>
      <c r="DJ353" s="8">
        <v>79.56</v>
      </c>
      <c r="DK353" s="8">
        <v>50.94</v>
      </c>
      <c r="DL353" s="8">
        <v>22.32</v>
      </c>
      <c r="DM353" s="207">
        <v>77.89</v>
      </c>
      <c r="DN353" s="4">
        <v>42863</v>
      </c>
      <c r="DO353" s="8">
        <v>14.61</v>
      </c>
      <c r="DP353" s="8">
        <v>47.81</v>
      </c>
      <c r="DQ353" s="8">
        <v>13.955</v>
      </c>
      <c r="DR353" s="8">
        <v>14.59</v>
      </c>
    </row>
    <row r="354" spans="1:122" ht="15.75" customHeight="1">
      <c r="A354" s="4">
        <v>42865</v>
      </c>
      <c r="B354" s="8">
        <v>50.22</v>
      </c>
      <c r="C354" s="8">
        <v>47.33</v>
      </c>
      <c r="D354" s="8">
        <f t="shared" si="14"/>
        <v>2.8900000000000006</v>
      </c>
      <c r="J354" s="4">
        <v>42852</v>
      </c>
      <c r="K354" s="6">
        <v>-0.59000000000000341</v>
      </c>
      <c r="L354" s="6">
        <v>-1.2100000000000009</v>
      </c>
      <c r="M354" s="6">
        <v>-1.4699999999999989</v>
      </c>
      <c r="N354" s="4">
        <v>42865</v>
      </c>
      <c r="O354" s="6">
        <v>-0.53999999999999915</v>
      </c>
      <c r="P354" s="6">
        <v>-1.0500000000000043</v>
      </c>
      <c r="Q354" s="6">
        <v>-1.4500000000000028</v>
      </c>
      <c r="R354" s="4">
        <v>42864</v>
      </c>
      <c r="S354" s="8">
        <v>2.8499999999999943</v>
      </c>
      <c r="T354" s="8">
        <v>0.38999999999999346</v>
      </c>
      <c r="U354" s="8">
        <v>2.1499999999999986</v>
      </c>
      <c r="V354" s="4">
        <v>42852</v>
      </c>
      <c r="W354" s="8">
        <v>150.72</v>
      </c>
      <c r="X354" s="8">
        <v>155</v>
      </c>
      <c r="Y354" s="6">
        <v>14.516999999999999</v>
      </c>
      <c r="Z354" s="6">
        <v>16.311</v>
      </c>
      <c r="AA354" s="4">
        <v>42865</v>
      </c>
      <c r="AB354" s="6">
        <v>444</v>
      </c>
      <c r="AC354" s="7">
        <v>9.827</v>
      </c>
      <c r="AD354" s="4">
        <v>42859</v>
      </c>
      <c r="AE354" s="8">
        <v>9.73</v>
      </c>
      <c r="AF354" s="8">
        <v>10.85</v>
      </c>
      <c r="AG354" s="8">
        <v>11.875999999999999</v>
      </c>
      <c r="AH354" s="7">
        <v>15.757</v>
      </c>
      <c r="AI354" s="7"/>
      <c r="AJ354" s="7"/>
      <c r="AK354" s="7"/>
      <c r="AL354" s="7"/>
      <c r="AM354" s="7"/>
      <c r="AN354" s="7"/>
      <c r="AO354" s="7"/>
      <c r="AP354" s="7"/>
      <c r="CO354" s="4">
        <v>43005</v>
      </c>
      <c r="CP354" s="9">
        <v>152.37046666666669</v>
      </c>
      <c r="CU354" s="4">
        <v>42856</v>
      </c>
      <c r="CV354" s="8">
        <v>82.06</v>
      </c>
      <c r="CW354" s="8">
        <v>34.32</v>
      </c>
      <c r="CX354" s="8">
        <v>105.92</v>
      </c>
      <c r="CY354" s="8">
        <v>31.36</v>
      </c>
      <c r="CZ354" s="8">
        <v>15.85</v>
      </c>
      <c r="DA354" s="4">
        <v>42852</v>
      </c>
      <c r="DB354" s="7">
        <v>42.5</v>
      </c>
      <c r="DC354" s="7">
        <v>172.36</v>
      </c>
      <c r="DD354" s="7">
        <v>93</v>
      </c>
      <c r="DE354" s="7">
        <v>48.32</v>
      </c>
      <c r="DF354" s="7">
        <v>57.12</v>
      </c>
      <c r="DG354" s="7">
        <v>47.86</v>
      </c>
      <c r="DH354" s="4">
        <v>42852</v>
      </c>
      <c r="DI354" s="8">
        <v>65.319999999999993</v>
      </c>
      <c r="DJ354" s="8">
        <v>78.05</v>
      </c>
      <c r="DK354" s="8">
        <v>51.02</v>
      </c>
      <c r="DL354" s="8">
        <v>23.1</v>
      </c>
      <c r="DM354" s="207">
        <v>76.39</v>
      </c>
      <c r="DN354" s="4">
        <v>42860</v>
      </c>
      <c r="DO354" s="8">
        <v>14.59</v>
      </c>
      <c r="DP354" s="8">
        <v>48</v>
      </c>
      <c r="DQ354" s="8">
        <v>13.93</v>
      </c>
      <c r="DR354" s="8">
        <v>14.59</v>
      </c>
    </row>
    <row r="355" spans="1:122" ht="15.75" customHeight="1">
      <c r="A355" s="4">
        <v>42864</v>
      </c>
      <c r="B355" s="8">
        <v>48.73</v>
      </c>
      <c r="C355" s="8">
        <v>45.88</v>
      </c>
      <c r="D355" s="8">
        <f t="shared" si="14"/>
        <v>2.8499999999999943</v>
      </c>
      <c r="J355" s="4">
        <v>42851</v>
      </c>
      <c r="K355" s="6">
        <v>-0.59000000000000341</v>
      </c>
      <c r="L355" s="6">
        <v>-1.220000000000006</v>
      </c>
      <c r="M355" s="6">
        <v>-1.5</v>
      </c>
      <c r="N355" s="4">
        <v>42864</v>
      </c>
      <c r="O355" s="6">
        <v>-0.65000000000000568</v>
      </c>
      <c r="P355" s="6">
        <v>-1.3000000000000043</v>
      </c>
      <c r="Q355" s="6">
        <v>-1.8700000000000045</v>
      </c>
      <c r="R355" s="4">
        <v>42863</v>
      </c>
      <c r="S355" s="8">
        <v>2.9100000000000037</v>
      </c>
      <c r="T355" s="8">
        <v>1.4500000000000028</v>
      </c>
      <c r="U355" s="8">
        <v>2.1000000000000014</v>
      </c>
      <c r="V355" s="4">
        <v>42851</v>
      </c>
      <c r="W355" s="8">
        <v>153.66999999999999</v>
      </c>
      <c r="X355" s="8">
        <v>159.03</v>
      </c>
      <c r="Y355" s="6">
        <v>15.131</v>
      </c>
      <c r="Z355" s="6">
        <v>17.344999999999999</v>
      </c>
      <c r="AA355" s="4">
        <v>42864</v>
      </c>
      <c r="AB355" s="6">
        <v>434.5</v>
      </c>
      <c r="AC355" s="7">
        <v>8.8480000000000008</v>
      </c>
      <c r="AD355" s="4">
        <v>42858</v>
      </c>
      <c r="AE355" s="8">
        <v>9.75</v>
      </c>
      <c r="AF355" s="8">
        <v>10.628</v>
      </c>
      <c r="AG355" s="8">
        <v>11.749000000000001</v>
      </c>
      <c r="AH355" s="7">
        <v>15.273</v>
      </c>
      <c r="AI355" s="7"/>
      <c r="AJ355" s="7"/>
      <c r="AK355" s="7"/>
      <c r="AL355" s="7"/>
      <c r="AM355" s="7"/>
      <c r="AN355" s="7"/>
      <c r="AO355" s="7"/>
      <c r="AP355" s="7"/>
      <c r="CO355" s="4">
        <v>43004</v>
      </c>
      <c r="CP355" s="9">
        <v>152.91366666666664</v>
      </c>
      <c r="CU355" s="4">
        <v>42853</v>
      </c>
      <c r="CV355" s="8">
        <v>81.650000000000006</v>
      </c>
      <c r="CW355" s="8">
        <v>34.32</v>
      </c>
      <c r="CX355" s="8">
        <v>106.7</v>
      </c>
      <c r="CY355" s="8">
        <v>31.36</v>
      </c>
      <c r="CZ355" s="8">
        <v>15.76</v>
      </c>
      <c r="DA355" s="4">
        <v>42851</v>
      </c>
      <c r="DB355" s="7">
        <v>43.46</v>
      </c>
      <c r="DC355" s="7">
        <v>176.91</v>
      </c>
      <c r="DD355" s="7">
        <v>94.31</v>
      </c>
      <c r="DE355" s="7">
        <v>50.01</v>
      </c>
      <c r="DF355" s="7">
        <v>59.96</v>
      </c>
      <c r="DG355" s="7">
        <v>48.34</v>
      </c>
      <c r="DH355" s="4">
        <v>42851</v>
      </c>
      <c r="DI355" s="8">
        <v>64.900000000000006</v>
      </c>
      <c r="DJ355" s="8">
        <v>78.11</v>
      </c>
      <c r="DK355" s="8">
        <v>49.6</v>
      </c>
      <c r="DL355" s="8">
        <v>22.92</v>
      </c>
      <c r="DM355" s="207">
        <v>75.489999999999995</v>
      </c>
      <c r="DN355" s="4">
        <v>42859</v>
      </c>
      <c r="DO355" s="8">
        <v>14.47</v>
      </c>
      <c r="DP355" s="8">
        <v>47.045000000000002</v>
      </c>
      <c r="DQ355" s="8">
        <v>13.99</v>
      </c>
      <c r="DR355" s="8">
        <v>14.23</v>
      </c>
    </row>
    <row r="356" spans="1:122" ht="15.75" customHeight="1">
      <c r="A356" s="4">
        <v>42863</v>
      </c>
      <c r="B356" s="8">
        <v>49.34</v>
      </c>
      <c r="C356" s="8">
        <v>46.43</v>
      </c>
      <c r="D356" s="8">
        <f t="shared" si="14"/>
        <v>2.9100000000000037</v>
      </c>
      <c r="J356" s="4">
        <v>42850</v>
      </c>
      <c r="K356" s="6">
        <v>-0.60999999999999943</v>
      </c>
      <c r="L356" s="6">
        <v>-1.25</v>
      </c>
      <c r="M356" s="6">
        <v>-1.5700000000000003</v>
      </c>
      <c r="N356" s="4">
        <v>42863</v>
      </c>
      <c r="O356" s="6">
        <v>-0.67999999999999972</v>
      </c>
      <c r="P356" s="6">
        <v>-1.269999999999996</v>
      </c>
      <c r="Q356" s="6">
        <v>-1.6899999999999977</v>
      </c>
      <c r="R356" s="4">
        <v>42860</v>
      </c>
      <c r="S356" s="8">
        <v>2.8800000000000026</v>
      </c>
      <c r="T356" s="8">
        <v>1.509999999999998</v>
      </c>
      <c r="U356" s="8">
        <v>2.1000000000000014</v>
      </c>
      <c r="V356" s="4">
        <v>42850</v>
      </c>
      <c r="W356" s="8">
        <v>154.52000000000001</v>
      </c>
      <c r="X356" s="8">
        <v>162.30000000000001</v>
      </c>
      <c r="Y356" s="6">
        <v>15.532</v>
      </c>
      <c r="Z356" s="6">
        <v>18.736000000000001</v>
      </c>
      <c r="AA356" s="4">
        <v>42863</v>
      </c>
      <c r="AB356" s="6">
        <v>431.25</v>
      </c>
      <c r="AC356" s="7">
        <v>9.3520000000000003</v>
      </c>
      <c r="AD356" s="4">
        <v>42857</v>
      </c>
      <c r="AE356" s="8">
        <v>9.3699999999999992</v>
      </c>
      <c r="AF356" s="8">
        <v>9.9960000000000004</v>
      </c>
      <c r="AG356" s="8">
        <v>11.22</v>
      </c>
      <c r="AH356" s="7">
        <v>14.750999999999999</v>
      </c>
      <c r="AI356" s="7"/>
      <c r="AJ356" s="7"/>
      <c r="AK356" s="7"/>
      <c r="AL356" s="7"/>
      <c r="AM356" s="7"/>
      <c r="AN356" s="7"/>
      <c r="AO356" s="7"/>
      <c r="AP356" s="7"/>
      <c r="CO356" s="4">
        <v>43003</v>
      </c>
      <c r="CP356" s="9">
        <v>153.74986666666666</v>
      </c>
      <c r="CU356" s="4">
        <v>42852</v>
      </c>
      <c r="CV356" s="8">
        <v>81.260000000000005</v>
      </c>
      <c r="CW356" s="8">
        <v>34.4</v>
      </c>
      <c r="CX356" s="8">
        <v>105.47</v>
      </c>
      <c r="CY356" s="8">
        <v>30.68</v>
      </c>
      <c r="CZ356" s="8">
        <v>15.59</v>
      </c>
      <c r="DA356" s="4">
        <v>42850</v>
      </c>
      <c r="DB356" s="7">
        <v>44.19</v>
      </c>
      <c r="DC356" s="7">
        <v>178.35</v>
      </c>
      <c r="DD356" s="7">
        <v>95.27</v>
      </c>
      <c r="DE356" s="7">
        <v>50.25</v>
      </c>
      <c r="DF356" s="7">
        <v>60.08</v>
      </c>
      <c r="DG356" s="7">
        <v>48.79</v>
      </c>
      <c r="DH356" s="4">
        <v>42850</v>
      </c>
      <c r="DI356" s="8">
        <v>65.83</v>
      </c>
      <c r="DJ356" s="8">
        <v>78.08</v>
      </c>
      <c r="DK356" s="8">
        <v>50.03</v>
      </c>
      <c r="DL356" s="8">
        <v>22.56</v>
      </c>
      <c r="DM356" s="207">
        <v>77.209999999999994</v>
      </c>
      <c r="DN356" s="4">
        <v>42858</v>
      </c>
      <c r="DO356" s="8">
        <v>14.56</v>
      </c>
      <c r="DP356" s="8">
        <v>46.765000000000001</v>
      </c>
      <c r="DQ356" s="8">
        <v>13.955</v>
      </c>
      <c r="DR356" s="8">
        <v>14.24</v>
      </c>
    </row>
    <row r="357" spans="1:122" ht="15.75" customHeight="1">
      <c r="A357" s="4">
        <v>42860</v>
      </c>
      <c r="B357" s="8">
        <v>49.1</v>
      </c>
      <c r="C357" s="8">
        <v>46.22</v>
      </c>
      <c r="D357" s="8">
        <f t="shared" si="14"/>
        <v>2.8800000000000026</v>
      </c>
      <c r="J357" s="4">
        <v>42849</v>
      </c>
      <c r="K357" s="6">
        <v>-0.66000000000000369</v>
      </c>
      <c r="L357" s="6">
        <v>-1.4000000000000057</v>
      </c>
      <c r="M357" s="6">
        <v>-1.8800000000000026</v>
      </c>
      <c r="N357" s="4">
        <v>42860</v>
      </c>
      <c r="O357" s="6">
        <v>-0.64000000000000057</v>
      </c>
      <c r="P357" s="6">
        <v>-1.1999999999999957</v>
      </c>
      <c r="Q357" s="6">
        <v>-1.6000000000000014</v>
      </c>
      <c r="R357" s="4">
        <v>42859</v>
      </c>
      <c r="S357" s="8">
        <v>2.8599999999999994</v>
      </c>
      <c r="T357" s="8">
        <v>-1</v>
      </c>
      <c r="U357" s="8">
        <v>2.1499999999999986</v>
      </c>
      <c r="V357" s="4">
        <v>42849</v>
      </c>
      <c r="W357" s="8">
        <v>154.27000000000001</v>
      </c>
      <c r="X357" s="8">
        <v>162.13999999999999</v>
      </c>
      <c r="Y357" s="6">
        <v>15.778</v>
      </c>
      <c r="Z357" s="6">
        <v>19.053999999999998</v>
      </c>
      <c r="AA357" s="4">
        <v>42860</v>
      </c>
      <c r="AB357" s="6">
        <v>435</v>
      </c>
      <c r="AC357" s="7">
        <v>9.4049999999999994</v>
      </c>
      <c r="AD357" s="4">
        <v>42856</v>
      </c>
      <c r="AE357" s="8">
        <v>8.8800000000000008</v>
      </c>
      <c r="AF357" s="8">
        <v>10.33</v>
      </c>
      <c r="AG357" s="8">
        <v>10.725999999999999</v>
      </c>
      <c r="AH357" s="7">
        <v>15.118</v>
      </c>
      <c r="AI357" s="7"/>
      <c r="AJ357" s="7"/>
      <c r="AK357" s="7"/>
      <c r="AL357" s="7"/>
      <c r="AM357" s="7"/>
      <c r="AN357" s="7"/>
      <c r="AO357" s="7"/>
      <c r="AP357" s="7"/>
      <c r="CO357" s="4">
        <v>43002</v>
      </c>
      <c r="CP357" s="9">
        <v>155.66173333333333</v>
      </c>
      <c r="CU357" s="4">
        <v>42851</v>
      </c>
      <c r="CV357" s="8">
        <v>81.400000000000006</v>
      </c>
      <c r="CW357" s="8">
        <v>34.659999999999997</v>
      </c>
      <c r="CX357" s="8">
        <v>106.08</v>
      </c>
      <c r="CY357" s="8">
        <v>30.62</v>
      </c>
      <c r="CZ357" s="8">
        <v>15.95</v>
      </c>
      <c r="DA357" s="4">
        <v>42849</v>
      </c>
      <c r="DB357" s="7">
        <v>43.44</v>
      </c>
      <c r="DC357" s="7">
        <v>175.72</v>
      </c>
      <c r="DD357" s="7">
        <v>93.74</v>
      </c>
      <c r="DE357" s="7">
        <v>48.74</v>
      </c>
      <c r="DF357" s="7">
        <v>59.37</v>
      </c>
      <c r="DG357" s="7">
        <v>47.91</v>
      </c>
      <c r="DH357" s="4">
        <v>42849</v>
      </c>
      <c r="DI357" s="8">
        <v>66.819999999999993</v>
      </c>
      <c r="DJ357" s="8">
        <v>77.510000000000005</v>
      </c>
      <c r="DK357" s="8">
        <v>50.19</v>
      </c>
      <c r="DL357" s="8">
        <v>22.3</v>
      </c>
      <c r="DM357" s="207">
        <v>79.37</v>
      </c>
      <c r="DN357" s="4">
        <v>42857</v>
      </c>
      <c r="DO357" s="8">
        <v>14.63</v>
      </c>
      <c r="DP357" s="8">
        <v>46.844999999999999</v>
      </c>
      <c r="DQ357" s="8">
        <v>14.055</v>
      </c>
      <c r="DR357" s="8">
        <v>14.3</v>
      </c>
    </row>
    <row r="358" spans="1:122" ht="15.75" customHeight="1">
      <c r="A358" s="4">
        <v>42859</v>
      </c>
      <c r="B358" s="8">
        <v>48.38</v>
      </c>
      <c r="C358" s="8">
        <v>45.52</v>
      </c>
      <c r="D358" s="8">
        <f t="shared" si="14"/>
        <v>2.8599999999999994</v>
      </c>
      <c r="J358" s="4">
        <v>42846</v>
      </c>
      <c r="K358" s="6">
        <v>-0.66000000000000369</v>
      </c>
      <c r="L358" s="6">
        <v>-1.3900000000000006</v>
      </c>
      <c r="M358" s="6">
        <v>-1.8300000000000054</v>
      </c>
      <c r="N358" s="4">
        <v>42859</v>
      </c>
      <c r="O358" s="6">
        <v>-0.58999999999999631</v>
      </c>
      <c r="P358" s="6">
        <v>-1.0999999999999943</v>
      </c>
      <c r="Q358" s="6">
        <v>-1.3599999999999994</v>
      </c>
      <c r="R358" s="4">
        <v>42858</v>
      </c>
      <c r="S358" s="8">
        <v>2.9699999999999989</v>
      </c>
      <c r="T358" s="8">
        <v>0.93999999999999773</v>
      </c>
      <c r="U358" s="8">
        <v>2</v>
      </c>
      <c r="V358" s="4">
        <v>42846</v>
      </c>
      <c r="W358" s="8">
        <v>155.33000000000001</v>
      </c>
      <c r="X358" s="8">
        <v>164.45</v>
      </c>
      <c r="Y358" s="6">
        <v>15.875</v>
      </c>
      <c r="Z358" s="6">
        <v>19.483000000000001</v>
      </c>
      <c r="AA358" s="4">
        <v>42859</v>
      </c>
      <c r="AB358" s="6">
        <v>427.75</v>
      </c>
      <c r="AC358" s="7">
        <v>8.8409999999999993</v>
      </c>
      <c r="AD358" s="4">
        <v>42853</v>
      </c>
      <c r="AE358" s="8">
        <v>9.15</v>
      </c>
      <c r="AF358" s="8">
        <v>10.195</v>
      </c>
      <c r="AG358" s="8">
        <v>10.95</v>
      </c>
      <c r="AH358" s="7">
        <v>15.712999999999999</v>
      </c>
      <c r="AI358" s="7"/>
      <c r="AJ358" s="7"/>
      <c r="AK358" s="7"/>
      <c r="AL358" s="7"/>
      <c r="AM358" s="7"/>
      <c r="AN358" s="7"/>
      <c r="AO358" s="7"/>
      <c r="AP358" s="7"/>
      <c r="CO358" s="4">
        <v>43001</v>
      </c>
      <c r="CP358" s="9">
        <v>157.37186666666668</v>
      </c>
      <c r="CU358" s="4">
        <v>42850</v>
      </c>
      <c r="CV358" s="8">
        <v>81.73</v>
      </c>
      <c r="CW358" s="8">
        <v>34.659999999999997</v>
      </c>
      <c r="CX358" s="8">
        <v>106.73</v>
      </c>
      <c r="CY358" s="8">
        <v>31.15</v>
      </c>
      <c r="CZ358" s="8">
        <v>16.079999999999998</v>
      </c>
      <c r="DA358" s="4">
        <v>42846</v>
      </c>
      <c r="DB358" s="7">
        <v>43.21</v>
      </c>
      <c r="DC358" s="7">
        <v>174.63</v>
      </c>
      <c r="DD358" s="7">
        <v>93.58</v>
      </c>
      <c r="DE358" s="7">
        <v>49.02</v>
      </c>
      <c r="DF358" s="7">
        <v>59.29</v>
      </c>
      <c r="DG358" s="7">
        <v>47.74</v>
      </c>
      <c r="DH358" s="4">
        <v>42846</v>
      </c>
      <c r="DI358" s="8">
        <v>65.23</v>
      </c>
      <c r="DJ358" s="8">
        <v>76.349999999999994</v>
      </c>
      <c r="DK358" s="8">
        <v>48.56</v>
      </c>
      <c r="DL358" s="8">
        <v>21.57</v>
      </c>
      <c r="DM358" s="207">
        <v>79.77</v>
      </c>
      <c r="DN358" s="4">
        <v>42853</v>
      </c>
      <c r="DO358" s="8">
        <v>14.535</v>
      </c>
      <c r="DP358" s="8">
        <v>47.17</v>
      </c>
      <c r="DQ358" s="8">
        <v>14.27</v>
      </c>
      <c r="DR358" s="8">
        <v>14.27</v>
      </c>
    </row>
    <row r="359" spans="1:122" ht="15.75" customHeight="1">
      <c r="A359" s="4">
        <v>42858</v>
      </c>
      <c r="B359" s="8">
        <v>50.79</v>
      </c>
      <c r="C359" s="8">
        <v>47.82</v>
      </c>
      <c r="D359" s="8">
        <f t="shared" si="14"/>
        <v>2.9699999999999989</v>
      </c>
      <c r="J359" s="4">
        <v>42845</v>
      </c>
      <c r="K359" s="6">
        <v>-0.79999999999999716</v>
      </c>
      <c r="L359" s="6">
        <v>-1.5499999999999972</v>
      </c>
      <c r="M359" s="6">
        <v>-1.9899999999999949</v>
      </c>
      <c r="N359" s="4">
        <v>42858</v>
      </c>
      <c r="O359" s="6">
        <v>-0.46999999999999886</v>
      </c>
      <c r="P359" s="6">
        <v>-0.89999999999999858</v>
      </c>
      <c r="Q359" s="6">
        <v>-0.91000000000000369</v>
      </c>
      <c r="R359" s="4">
        <v>42857</v>
      </c>
      <c r="S359" s="8">
        <v>2.8000000000000043</v>
      </c>
      <c r="T359" s="8">
        <v>-0.14000000000000057</v>
      </c>
      <c r="U359" s="8">
        <v>1.8500000000000014</v>
      </c>
      <c r="V359" s="4">
        <v>42845</v>
      </c>
      <c r="W359" s="8">
        <v>157.88999999999999</v>
      </c>
      <c r="X359" s="8">
        <v>167.05</v>
      </c>
      <c r="Y359" s="6">
        <v>15.888999999999999</v>
      </c>
      <c r="Z359" s="6">
        <v>19.484999999999999</v>
      </c>
      <c r="AA359" s="4">
        <v>42858</v>
      </c>
      <c r="AB359" s="6">
        <v>441.75</v>
      </c>
      <c r="AC359" s="7">
        <v>10.01</v>
      </c>
      <c r="AD359" s="4">
        <v>42852</v>
      </c>
      <c r="AE359" s="8">
        <v>9.91</v>
      </c>
      <c r="AF359" s="8">
        <v>9.7620000000000005</v>
      </c>
      <c r="AG359" s="8">
        <v>11.71</v>
      </c>
      <c r="AH359" s="7">
        <v>16.606999999999999</v>
      </c>
      <c r="AI359" s="7"/>
      <c r="AJ359" s="7"/>
      <c r="AK359" s="7"/>
      <c r="AL359" s="7"/>
      <c r="AM359" s="7"/>
      <c r="AN359" s="7"/>
      <c r="AO359" s="7"/>
      <c r="AP359" s="7"/>
      <c r="CO359" s="4">
        <v>42999</v>
      </c>
      <c r="CP359" s="9">
        <v>160.66713333333334</v>
      </c>
      <c r="CU359" s="4">
        <v>42849</v>
      </c>
      <c r="CV359" s="8">
        <v>81.11</v>
      </c>
      <c r="CW359" s="8">
        <v>34.450000000000003</v>
      </c>
      <c r="CX359" s="8">
        <v>105.93</v>
      </c>
      <c r="CY359" s="8">
        <v>30.69</v>
      </c>
      <c r="CZ359" s="8">
        <v>15.72</v>
      </c>
      <c r="DA359" s="4">
        <v>42845</v>
      </c>
      <c r="DB359" s="7">
        <v>43.24</v>
      </c>
      <c r="DC359" s="7">
        <v>174.44</v>
      </c>
      <c r="DD359" s="7">
        <v>93.3</v>
      </c>
      <c r="DE359" s="7">
        <v>49.02</v>
      </c>
      <c r="DF359" s="7">
        <v>59</v>
      </c>
      <c r="DG359" s="7">
        <v>47.95</v>
      </c>
      <c r="DH359" s="4">
        <v>42845</v>
      </c>
      <c r="DI359" s="8">
        <v>64.099999999999994</v>
      </c>
      <c r="DJ359" s="8">
        <v>75.75</v>
      </c>
      <c r="DK359" s="8">
        <v>48.54</v>
      </c>
      <c r="DL359" s="8">
        <v>20.61</v>
      </c>
      <c r="DM359" s="207">
        <v>81.180000000000007</v>
      </c>
      <c r="DN359" s="4">
        <v>42852</v>
      </c>
      <c r="DO359" s="8">
        <v>14.56</v>
      </c>
      <c r="DP359" s="8">
        <v>47.284999999999997</v>
      </c>
      <c r="DQ359" s="8">
        <v>14.175000000000001</v>
      </c>
      <c r="DR359" s="8">
        <v>14.32</v>
      </c>
    </row>
    <row r="360" spans="1:122" ht="15.75" customHeight="1">
      <c r="A360" s="4">
        <v>42857</v>
      </c>
      <c r="B360" s="8">
        <v>50.46</v>
      </c>
      <c r="C360" s="8">
        <v>47.66</v>
      </c>
      <c r="D360" s="8">
        <f t="shared" si="14"/>
        <v>2.8000000000000043</v>
      </c>
      <c r="J360" s="4">
        <v>42844</v>
      </c>
      <c r="K360" s="6">
        <v>-0.76000000000000512</v>
      </c>
      <c r="L360" s="6">
        <v>-1.4600000000000009</v>
      </c>
      <c r="M360" s="6">
        <v>-1.8300000000000054</v>
      </c>
      <c r="N360" s="4">
        <v>42857</v>
      </c>
      <c r="O360" s="6">
        <v>-0.50999999999999801</v>
      </c>
      <c r="P360" s="6">
        <v>-0.93999999999999773</v>
      </c>
      <c r="Q360" s="6">
        <v>-0.96999999999999886</v>
      </c>
      <c r="R360" s="4">
        <v>42856</v>
      </c>
      <c r="S360" s="8">
        <v>2.6799999999999997</v>
      </c>
      <c r="T360" s="8"/>
      <c r="U360" s="8">
        <v>1.8499999999999943</v>
      </c>
      <c r="V360" s="4">
        <v>42844</v>
      </c>
      <c r="W360" s="8">
        <v>158.13</v>
      </c>
      <c r="X360" s="8">
        <v>165.9</v>
      </c>
      <c r="Y360" s="6">
        <v>15.975</v>
      </c>
      <c r="Z360" s="6">
        <v>19.238</v>
      </c>
      <c r="AA360" s="4">
        <v>42857</v>
      </c>
      <c r="AB360" s="6">
        <v>448.5</v>
      </c>
      <c r="AC360" s="7">
        <v>9.1850000000000005</v>
      </c>
      <c r="AD360" s="4">
        <v>42851</v>
      </c>
      <c r="AE360" s="8">
        <v>10.73</v>
      </c>
      <c r="AF360" s="8">
        <v>11.845000000000001</v>
      </c>
      <c r="AG360" s="8">
        <v>12.53</v>
      </c>
      <c r="AH360" s="7">
        <v>17.667999999999999</v>
      </c>
      <c r="AI360" s="7"/>
      <c r="AJ360" s="7"/>
      <c r="AK360" s="7"/>
      <c r="AL360" s="7"/>
      <c r="AM360" s="7"/>
      <c r="AN360" s="7"/>
      <c r="AO360" s="7"/>
      <c r="AP360" s="7"/>
      <c r="CO360" s="4">
        <v>42998</v>
      </c>
      <c r="CP360" s="9">
        <v>162.28993333333332</v>
      </c>
      <c r="CU360" s="4">
        <v>42846</v>
      </c>
      <c r="CV360" s="8">
        <v>80.69</v>
      </c>
      <c r="CW360" s="8">
        <v>34</v>
      </c>
      <c r="CX360" s="8">
        <v>104.89</v>
      </c>
      <c r="CY360" s="8">
        <v>30.31</v>
      </c>
      <c r="CZ360" s="8">
        <v>15.45</v>
      </c>
      <c r="DA360" s="4">
        <v>42844</v>
      </c>
      <c r="DB360" s="7">
        <v>43.26</v>
      </c>
      <c r="DC360" s="7">
        <v>175.06</v>
      </c>
      <c r="DD360" s="7">
        <v>93.29</v>
      </c>
      <c r="DE360" s="7">
        <v>49.19</v>
      </c>
      <c r="DF360" s="7">
        <v>59.13</v>
      </c>
      <c r="DG360" s="8">
        <v>48</v>
      </c>
      <c r="DH360" s="4">
        <v>42844</v>
      </c>
      <c r="DI360" s="8">
        <v>63.49</v>
      </c>
      <c r="DJ360" s="8">
        <v>75.33</v>
      </c>
      <c r="DK360" s="8">
        <v>48.19</v>
      </c>
      <c r="DL360" s="8">
        <v>20.38</v>
      </c>
      <c r="DM360" s="207">
        <v>81.849999999999994</v>
      </c>
      <c r="DN360" s="4">
        <v>42851</v>
      </c>
      <c r="DO360" s="8">
        <v>14.815</v>
      </c>
      <c r="DP360" s="8">
        <v>47.844999999999999</v>
      </c>
      <c r="DQ360" s="8">
        <v>14.45</v>
      </c>
      <c r="DR360" s="8">
        <v>14.54</v>
      </c>
    </row>
    <row r="361" spans="1:122" ht="15.75" customHeight="1">
      <c r="A361" s="4">
        <v>42856</v>
      </c>
      <c r="B361" s="8">
        <v>51.52</v>
      </c>
      <c r="C361" s="8">
        <v>48.84</v>
      </c>
      <c r="D361" s="8">
        <f t="shared" si="14"/>
        <v>2.6799999999999997</v>
      </c>
      <c r="J361" s="4">
        <v>42843</v>
      </c>
      <c r="K361" s="6">
        <v>-0.79000000000000625</v>
      </c>
      <c r="L361" s="6">
        <v>-1.4600000000000009</v>
      </c>
      <c r="M361" s="6">
        <v>-1.720000000000006</v>
      </c>
      <c r="N361" s="4">
        <v>42856</v>
      </c>
      <c r="O361" s="6">
        <v>-0.57000000000000028</v>
      </c>
      <c r="P361" s="6">
        <v>-1.009999999999998</v>
      </c>
      <c r="Q361" s="6">
        <v>-1.0399999999999991</v>
      </c>
      <c r="R361" s="4">
        <v>42853</v>
      </c>
      <c r="S361" s="8">
        <v>2.3999999999999986</v>
      </c>
      <c r="T361" s="8">
        <v>1.5399999999999991</v>
      </c>
      <c r="U361" s="8">
        <v>1.8000000000000043</v>
      </c>
      <c r="V361" s="4">
        <v>42843</v>
      </c>
      <c r="W361" s="8">
        <v>162.19</v>
      </c>
      <c r="X361" s="8">
        <v>171.1</v>
      </c>
      <c r="Y361" s="6">
        <v>15.71</v>
      </c>
      <c r="Z361" s="6">
        <v>19.452000000000002</v>
      </c>
      <c r="AA361" s="4">
        <v>42856</v>
      </c>
      <c r="AB361" s="6">
        <v>449.75</v>
      </c>
      <c r="AC361" s="7">
        <v>9.4740000000000002</v>
      </c>
      <c r="AD361" s="4">
        <v>42850</v>
      </c>
      <c r="AE361" s="8">
        <v>12.32</v>
      </c>
      <c r="AF361" s="8">
        <v>11.557</v>
      </c>
      <c r="AG361" s="8">
        <v>14.367000000000001</v>
      </c>
      <c r="AH361" s="7">
        <v>17.962</v>
      </c>
      <c r="AI361" s="7"/>
      <c r="AJ361" s="7"/>
      <c r="AK361" s="7"/>
      <c r="AL361" s="7"/>
      <c r="AM361" s="7"/>
      <c r="AN361" s="7"/>
      <c r="AO361" s="7"/>
      <c r="AP361" s="7"/>
      <c r="CO361" s="4">
        <v>42997</v>
      </c>
      <c r="CP361" s="9">
        <v>162.80353333333332</v>
      </c>
      <c r="CU361" s="4">
        <v>42845</v>
      </c>
      <c r="CV361" s="8">
        <v>81.010000000000005</v>
      </c>
      <c r="CW361" s="8">
        <v>34.15</v>
      </c>
      <c r="CX361" s="8">
        <v>104.88</v>
      </c>
      <c r="CY361" s="8">
        <v>30.15</v>
      </c>
      <c r="CZ361" s="8">
        <v>15.4</v>
      </c>
      <c r="DA361" s="4">
        <v>42843</v>
      </c>
      <c r="DB361" s="7">
        <v>44.63</v>
      </c>
      <c r="DC361" s="7">
        <v>180.63</v>
      </c>
      <c r="DD361" s="7">
        <v>94.83</v>
      </c>
      <c r="DE361" s="7">
        <v>50.45</v>
      </c>
      <c r="DF361" s="7">
        <v>60.41</v>
      </c>
      <c r="DG361" s="7">
        <v>48.69</v>
      </c>
      <c r="DH361" s="4">
        <v>42843</v>
      </c>
      <c r="DI361" s="8">
        <v>64.150000000000006</v>
      </c>
      <c r="DJ361" s="8">
        <v>75.930000000000007</v>
      </c>
      <c r="DK361" s="8">
        <v>48.94</v>
      </c>
      <c r="DL361" s="8">
        <v>20.66</v>
      </c>
      <c r="DM361" s="207">
        <v>80.930000000000007</v>
      </c>
      <c r="DN361" s="4">
        <v>42850</v>
      </c>
      <c r="DO361" s="8">
        <v>14.775</v>
      </c>
      <c r="DP361" s="8">
        <v>47.825000000000003</v>
      </c>
      <c r="DQ361" s="8">
        <v>14.48</v>
      </c>
      <c r="DR361" s="8">
        <v>14.48</v>
      </c>
    </row>
    <row r="362" spans="1:122" ht="15.75" customHeight="1">
      <c r="A362" s="4">
        <v>42853</v>
      </c>
      <c r="B362" s="8">
        <v>51.73</v>
      </c>
      <c r="C362" s="8">
        <v>49.33</v>
      </c>
      <c r="D362" s="8">
        <f t="shared" si="14"/>
        <v>2.3999999999999986</v>
      </c>
      <c r="J362" s="4">
        <v>42842</v>
      </c>
      <c r="K362" s="6">
        <v>-0.82000000000000028</v>
      </c>
      <c r="L362" s="6">
        <v>-1.480000000000004</v>
      </c>
      <c r="M362" s="6">
        <v>-1.740000000000002</v>
      </c>
      <c r="N362" s="4">
        <v>42853</v>
      </c>
      <c r="O362" s="6">
        <v>-0.64000000000000057</v>
      </c>
      <c r="P362" s="6">
        <v>-1.1900000000000048</v>
      </c>
      <c r="Q362" s="6">
        <v>-1.3000000000000043</v>
      </c>
      <c r="R362" s="4">
        <v>42852</v>
      </c>
      <c r="S362" s="8">
        <v>2.4699999999999989</v>
      </c>
      <c r="T362" s="8">
        <v>1.5700000000000003</v>
      </c>
      <c r="U362" s="8">
        <v>1.8000000000000043</v>
      </c>
      <c r="V362" s="4">
        <v>42842</v>
      </c>
      <c r="W362" s="8">
        <v>163.29</v>
      </c>
      <c r="X362" s="8">
        <v>171.96</v>
      </c>
      <c r="Y362" s="6">
        <v>15.932</v>
      </c>
      <c r="Z362" s="6">
        <v>19.573</v>
      </c>
      <c r="AA362" s="4">
        <v>42853</v>
      </c>
      <c r="AB362" s="6">
        <v>455.5</v>
      </c>
      <c r="AC362" s="7">
        <v>9.3650000000000002</v>
      </c>
      <c r="AD362" s="4">
        <v>42849</v>
      </c>
      <c r="AE362" s="8">
        <v>12.18</v>
      </c>
      <c r="AF362" s="8">
        <v>12.193</v>
      </c>
      <c r="AG362" s="8">
        <v>14.127000000000001</v>
      </c>
      <c r="AH362" s="7">
        <v>18.28</v>
      </c>
      <c r="AI362" s="7"/>
      <c r="AJ362" s="7"/>
      <c r="AK362" s="7"/>
      <c r="AL362" s="7"/>
      <c r="AM362" s="7"/>
      <c r="AN362" s="7"/>
      <c r="AO362" s="7"/>
      <c r="AP362" s="7"/>
      <c r="CO362" s="4">
        <v>42996</v>
      </c>
      <c r="CP362" s="9">
        <v>162.63800000000001</v>
      </c>
      <c r="CU362" s="4">
        <v>42844</v>
      </c>
      <c r="CV362" s="8">
        <v>80.489999999999995</v>
      </c>
      <c r="CW362" s="8">
        <v>34.14</v>
      </c>
      <c r="CX362" s="8">
        <v>104.23</v>
      </c>
      <c r="CY362" s="8">
        <v>30.2</v>
      </c>
      <c r="CZ362" s="8">
        <v>15.55</v>
      </c>
      <c r="DA362" s="4">
        <v>42842</v>
      </c>
      <c r="DB362" s="7">
        <v>45.16</v>
      </c>
      <c r="DC362" s="7">
        <v>183.01</v>
      </c>
      <c r="DD362" s="7">
        <v>95.74</v>
      </c>
      <c r="DE362" s="7">
        <v>52.5</v>
      </c>
      <c r="DF362" s="7">
        <v>61.21</v>
      </c>
      <c r="DG362" s="7">
        <v>48.95</v>
      </c>
      <c r="DH362" s="4">
        <v>42842</v>
      </c>
      <c r="DI362" s="8">
        <v>65.19</v>
      </c>
      <c r="DJ362" s="8">
        <v>77.010000000000005</v>
      </c>
      <c r="DK362" s="8">
        <v>49.9</v>
      </c>
      <c r="DL362" s="8">
        <v>20.82</v>
      </c>
      <c r="DM362" s="207">
        <v>80.17</v>
      </c>
      <c r="DN362" s="4">
        <v>42849</v>
      </c>
      <c r="DO362" s="8">
        <v>14.675000000000001</v>
      </c>
      <c r="DP362" s="8">
        <v>47.825000000000003</v>
      </c>
      <c r="DQ362" s="8">
        <v>14.36</v>
      </c>
      <c r="DR362" s="8">
        <v>14.54</v>
      </c>
    </row>
    <row r="363" spans="1:122" ht="15.75" customHeight="1">
      <c r="A363" s="4">
        <v>42852</v>
      </c>
      <c r="B363" s="8">
        <v>51.44</v>
      </c>
      <c r="C363" s="8">
        <v>48.97</v>
      </c>
      <c r="D363" s="8">
        <f t="shared" si="14"/>
        <v>2.4699999999999989</v>
      </c>
      <c r="J363" s="4">
        <v>42838</v>
      </c>
      <c r="K363" s="6">
        <v>-0.75</v>
      </c>
      <c r="L363" s="6">
        <v>-1.3699999999999974</v>
      </c>
      <c r="M363" s="6">
        <v>-1.5399999999999991</v>
      </c>
      <c r="N363" s="4">
        <v>42852</v>
      </c>
      <c r="O363" s="6">
        <v>-0.69000000000000483</v>
      </c>
      <c r="P363" s="6">
        <v>-1.1900000000000048</v>
      </c>
      <c r="Q363" s="6">
        <v>-1.2700000000000031</v>
      </c>
      <c r="R363" s="4">
        <v>42851</v>
      </c>
      <c r="S363" s="8">
        <v>2.2000000000000028</v>
      </c>
      <c r="T363" s="8">
        <v>1.25</v>
      </c>
      <c r="U363" s="8">
        <v>1.8000000000000043</v>
      </c>
      <c r="V363" s="4">
        <v>42838</v>
      </c>
      <c r="W363" s="8">
        <v>164.95</v>
      </c>
      <c r="X363" s="8">
        <v>173.49</v>
      </c>
      <c r="Y363" s="6">
        <v>16.099</v>
      </c>
      <c r="Z363" s="6">
        <v>19.686</v>
      </c>
      <c r="AA363" s="4">
        <v>42852</v>
      </c>
      <c r="AB363" s="6">
        <v>453</v>
      </c>
      <c r="AC363" s="7">
        <v>11.066000000000001</v>
      </c>
      <c r="AD363" s="4">
        <v>42846</v>
      </c>
      <c r="AE363" s="8">
        <v>12.33</v>
      </c>
      <c r="AF363" s="8">
        <v>12.364000000000001</v>
      </c>
      <c r="AG363" s="8">
        <v>14.48</v>
      </c>
      <c r="AH363" s="7">
        <v>18.286000000000001</v>
      </c>
      <c r="AI363" s="7"/>
      <c r="AJ363" s="7"/>
      <c r="AK363" s="7"/>
      <c r="AL363" s="7"/>
      <c r="AM363" s="7"/>
      <c r="AN363" s="7"/>
      <c r="AO363" s="7"/>
      <c r="AP363" s="7"/>
      <c r="CO363" s="4">
        <v>42995</v>
      </c>
      <c r="CP363" s="9">
        <v>162.79333333333335</v>
      </c>
      <c r="CU363" s="4">
        <v>42843</v>
      </c>
      <c r="CV363" s="8">
        <v>81.05</v>
      </c>
      <c r="CW363" s="8">
        <v>34.67</v>
      </c>
      <c r="CX363" s="8">
        <v>105.68</v>
      </c>
      <c r="CY363" s="8">
        <v>30.65</v>
      </c>
      <c r="CZ363" s="8">
        <v>15.61</v>
      </c>
      <c r="DA363" s="4">
        <v>42838</v>
      </c>
      <c r="DB363" s="7">
        <v>44.97</v>
      </c>
      <c r="DC363" s="7">
        <v>182.06</v>
      </c>
      <c r="DD363" s="7">
        <v>95.64</v>
      </c>
      <c r="DE363" s="7">
        <v>52.37</v>
      </c>
      <c r="DF363" s="7">
        <v>61.09</v>
      </c>
      <c r="DG363" s="7">
        <v>48.62</v>
      </c>
      <c r="DH363" s="4">
        <v>42838</v>
      </c>
      <c r="DI363" s="7">
        <v>64.680000000000007</v>
      </c>
      <c r="DJ363" s="7">
        <v>76.67</v>
      </c>
      <c r="DK363" s="7">
        <v>49.24</v>
      </c>
      <c r="DL363" s="7">
        <v>20.71</v>
      </c>
      <c r="DM363" s="207">
        <v>79.319999999999993</v>
      </c>
      <c r="DN363" s="4">
        <v>42846</v>
      </c>
      <c r="DO363" s="8">
        <v>14.295</v>
      </c>
      <c r="DP363" s="8">
        <v>46.48</v>
      </c>
      <c r="DQ363" s="8">
        <v>14.175000000000001</v>
      </c>
      <c r="DR363" s="8">
        <v>14.52</v>
      </c>
    </row>
    <row r="364" spans="1:122" ht="15.75" customHeight="1">
      <c r="A364" s="4">
        <v>42851</v>
      </c>
      <c r="B364" s="8">
        <v>51.82</v>
      </c>
      <c r="C364" s="8">
        <v>49.62</v>
      </c>
      <c r="D364" s="8">
        <f t="shared" si="14"/>
        <v>2.2000000000000028</v>
      </c>
      <c r="J364" s="4">
        <v>42837</v>
      </c>
      <c r="K364" s="6">
        <v>-0.74000000000000199</v>
      </c>
      <c r="L364" s="6">
        <v>-1.3400000000000034</v>
      </c>
      <c r="M364" s="6">
        <v>-1.5200000000000031</v>
      </c>
      <c r="N364" s="4">
        <v>42851</v>
      </c>
      <c r="O364" s="6">
        <v>-0.92000000000000171</v>
      </c>
      <c r="P364" s="6">
        <v>-1.4299999999999997</v>
      </c>
      <c r="Q364" s="6">
        <v>-1.490000000000002</v>
      </c>
      <c r="R364" s="4">
        <v>42850</v>
      </c>
      <c r="S364" s="8">
        <v>2.5399999999999991</v>
      </c>
      <c r="T364" s="8">
        <v>1.7899999999999991</v>
      </c>
      <c r="U364" s="8">
        <v>1.6999999999999957</v>
      </c>
      <c r="V364" s="4">
        <v>42837</v>
      </c>
      <c r="W364" s="8">
        <v>165.2</v>
      </c>
      <c r="X364" s="8">
        <v>174.17</v>
      </c>
      <c r="Y364" s="6">
        <v>16.274000000000001</v>
      </c>
      <c r="Z364" s="6">
        <v>20.041</v>
      </c>
      <c r="AA364" s="4">
        <v>42851</v>
      </c>
      <c r="AB364" s="6">
        <v>468.5</v>
      </c>
      <c r="AC364" s="7">
        <v>10.316000000000001</v>
      </c>
      <c r="AD364" s="4">
        <v>42845</v>
      </c>
      <c r="AE364" s="8">
        <v>12.35</v>
      </c>
      <c r="AF364" s="8">
        <v>12.459</v>
      </c>
      <c r="AG364" s="8">
        <v>14.548999999999999</v>
      </c>
      <c r="AH364" s="7">
        <v>18.149999999999999</v>
      </c>
      <c r="AI364" s="7"/>
      <c r="AJ364" s="7"/>
      <c r="AK364" s="7"/>
      <c r="AL364" s="7"/>
      <c r="AM364" s="7"/>
      <c r="AN364" s="7"/>
      <c r="AO364" s="7"/>
      <c r="AP364" s="7"/>
      <c r="CO364" s="4">
        <v>42994</v>
      </c>
      <c r="CP364" s="3">
        <v>163.08253333333332</v>
      </c>
      <c r="CU364" s="4">
        <v>42842</v>
      </c>
      <c r="CV364" s="8">
        <v>81.58</v>
      </c>
      <c r="CW364" s="8">
        <v>35.03</v>
      </c>
      <c r="CX364" s="8">
        <v>106.17</v>
      </c>
      <c r="CY364" s="8">
        <v>31</v>
      </c>
      <c r="CZ364" s="8">
        <v>15.75</v>
      </c>
      <c r="DA364" s="4">
        <v>42837</v>
      </c>
      <c r="DB364" s="7">
        <v>45.84</v>
      </c>
      <c r="DC364" s="7">
        <v>186.9</v>
      </c>
      <c r="DD364" s="7">
        <v>97.49</v>
      </c>
      <c r="DE364" s="7">
        <v>53.81</v>
      </c>
      <c r="DF364" s="7">
        <v>62.54</v>
      </c>
      <c r="DG364" s="7">
        <v>49.44</v>
      </c>
      <c r="DH364" s="4">
        <v>42837</v>
      </c>
      <c r="DI364" s="7">
        <v>65.13</v>
      </c>
      <c r="DJ364" s="7">
        <v>77.38</v>
      </c>
      <c r="DK364" s="7">
        <v>49.94</v>
      </c>
      <c r="DL364" s="7">
        <v>20.98</v>
      </c>
      <c r="DM364" s="207">
        <v>78.83</v>
      </c>
      <c r="DN364" s="4">
        <v>42845</v>
      </c>
      <c r="DO364" s="8">
        <v>14.41</v>
      </c>
      <c r="DP364" s="8">
        <v>47.07</v>
      </c>
      <c r="DQ364" s="8">
        <v>14.275</v>
      </c>
      <c r="DR364" s="8">
        <v>14.68</v>
      </c>
    </row>
    <row r="365" spans="1:122" ht="15.75" customHeight="1">
      <c r="A365" s="4">
        <v>42850</v>
      </c>
      <c r="B365" s="8">
        <v>52.1</v>
      </c>
      <c r="C365" s="8">
        <v>49.56</v>
      </c>
      <c r="D365" s="8">
        <f t="shared" si="14"/>
        <v>2.5399999999999991</v>
      </c>
      <c r="J365" s="4">
        <v>42836</v>
      </c>
      <c r="K365" s="6">
        <v>-0.71000000000000085</v>
      </c>
      <c r="L365" s="6">
        <v>-1.2000000000000028</v>
      </c>
      <c r="M365" s="6">
        <v>-1.230000000000004</v>
      </c>
      <c r="N365" s="4">
        <v>42850</v>
      </c>
      <c r="O365" s="6">
        <v>-0.75999999999999801</v>
      </c>
      <c r="P365" s="6">
        <v>-1.240000000000002</v>
      </c>
      <c r="Q365" s="6">
        <v>-1.259999999999998</v>
      </c>
      <c r="R365" s="4">
        <v>42849</v>
      </c>
      <c r="S365" s="8">
        <v>2.3700000000000045</v>
      </c>
      <c r="T365" s="8">
        <v>0.59000000000000341</v>
      </c>
      <c r="U365" s="8">
        <v>1.6000000000000014</v>
      </c>
      <c r="V365" s="4">
        <v>42836</v>
      </c>
      <c r="W365" s="8">
        <v>165.06</v>
      </c>
      <c r="X365" s="8">
        <v>175.77</v>
      </c>
      <c r="Y365" s="6">
        <v>15.925000000000001</v>
      </c>
      <c r="Z365" s="6">
        <v>20.422999999999998</v>
      </c>
      <c r="AA365" s="4">
        <v>42850</v>
      </c>
      <c r="AB365" s="6">
        <v>465</v>
      </c>
      <c r="AC365" s="7">
        <v>11.084</v>
      </c>
      <c r="AD365" s="4">
        <v>42844</v>
      </c>
      <c r="AE365" s="8">
        <v>11.51</v>
      </c>
      <c r="AF365" s="8">
        <v>13.298</v>
      </c>
      <c r="AG365" s="8">
        <v>13.81</v>
      </c>
      <c r="AH365" s="7">
        <v>18.204999999999998</v>
      </c>
      <c r="AI365" s="7"/>
      <c r="AJ365" s="7"/>
      <c r="AK365" s="7"/>
      <c r="AL365" s="7"/>
      <c r="AM365" s="7"/>
      <c r="AN365" s="7"/>
      <c r="AO365" s="7"/>
      <c r="AP365" s="7"/>
      <c r="CO365" s="4">
        <v>42993</v>
      </c>
      <c r="CP365" s="3">
        <v>163.38053333333332</v>
      </c>
      <c r="CU365" s="4">
        <v>42838</v>
      </c>
      <c r="CV365" s="8">
        <v>81.69</v>
      </c>
      <c r="CW365" s="8">
        <v>34.99</v>
      </c>
      <c r="CX365" s="8">
        <v>106.1</v>
      </c>
      <c r="CY365" s="8">
        <v>30.53</v>
      </c>
      <c r="CZ365" s="8">
        <v>15.5</v>
      </c>
      <c r="DA365" s="4">
        <v>42836</v>
      </c>
      <c r="DB365" s="7">
        <v>46.96</v>
      </c>
      <c r="DC365" s="7">
        <v>189.95</v>
      </c>
      <c r="DD365" s="7">
        <v>97.88</v>
      </c>
      <c r="DE365" s="7">
        <v>53.87</v>
      </c>
      <c r="DF365" s="7">
        <v>62.9</v>
      </c>
      <c r="DG365" s="7">
        <v>50.15</v>
      </c>
      <c r="DH365" s="4">
        <v>42836</v>
      </c>
      <c r="DI365" s="7">
        <v>65.63</v>
      </c>
      <c r="DJ365" s="7">
        <v>77.88</v>
      </c>
      <c r="DK365" s="7">
        <v>50.43</v>
      </c>
      <c r="DL365" s="7">
        <v>21.17</v>
      </c>
      <c r="DM365" s="207">
        <v>79.89</v>
      </c>
      <c r="DN365" s="4">
        <v>42844</v>
      </c>
      <c r="DO365" s="8">
        <v>14.385</v>
      </c>
      <c r="DP365" s="8">
        <v>46.854999999999997</v>
      </c>
      <c r="DQ365" s="8">
        <v>14.365</v>
      </c>
      <c r="DR365" s="8">
        <v>14.69</v>
      </c>
    </row>
    <row r="366" spans="1:122" ht="15.75" customHeight="1">
      <c r="A366" s="4">
        <v>42849</v>
      </c>
      <c r="B366" s="8">
        <v>51.6</v>
      </c>
      <c r="C366" s="8">
        <v>49.23</v>
      </c>
      <c r="D366" s="8">
        <f t="shared" si="14"/>
        <v>2.3700000000000045</v>
      </c>
      <c r="J366" s="4">
        <v>42835</v>
      </c>
      <c r="K366" s="6">
        <v>-0.71999999999999886</v>
      </c>
      <c r="L366" s="6">
        <v>-1.2100000000000009</v>
      </c>
      <c r="M366" s="6">
        <v>-1.1900000000000048</v>
      </c>
      <c r="N366" s="4">
        <v>42849</v>
      </c>
      <c r="O366" s="6">
        <v>-0.86999999999999744</v>
      </c>
      <c r="P366" s="6">
        <v>-1.4699999999999989</v>
      </c>
      <c r="Q366" s="6">
        <v>-1.6499999999999986</v>
      </c>
      <c r="R366" s="4">
        <v>42846</v>
      </c>
      <c r="S366" s="8">
        <v>2.3400000000000034</v>
      </c>
      <c r="T366" s="8">
        <v>0.28000000000000114</v>
      </c>
      <c r="U366" s="8">
        <v>1.8000000000000043</v>
      </c>
      <c r="V366" s="4">
        <v>42835</v>
      </c>
      <c r="W366" s="8">
        <v>164.73</v>
      </c>
      <c r="X366" s="8">
        <v>175.81</v>
      </c>
      <c r="Y366" s="6">
        <v>16.106999999999999</v>
      </c>
      <c r="Z366" s="6">
        <v>20.76</v>
      </c>
      <c r="AA366" s="4">
        <v>42849</v>
      </c>
      <c r="AB366" s="6">
        <v>467</v>
      </c>
      <c r="AC366" s="7">
        <v>10.977</v>
      </c>
      <c r="AD366" s="4">
        <v>42843</v>
      </c>
      <c r="AE366" s="8">
        <v>11.44</v>
      </c>
      <c r="AF366" s="8">
        <v>12.321</v>
      </c>
      <c r="AG366" s="8">
        <v>13.585000000000001</v>
      </c>
      <c r="AH366" s="7">
        <v>18.359000000000002</v>
      </c>
      <c r="AI366" s="7"/>
      <c r="AJ366" s="7"/>
      <c r="AK366" s="7"/>
      <c r="AL366" s="7"/>
      <c r="AM366" s="7"/>
      <c r="AN366" s="7"/>
      <c r="AO366" s="7"/>
      <c r="AP366" s="7"/>
      <c r="CO366" s="4">
        <v>42992</v>
      </c>
      <c r="CP366" s="3">
        <v>163.81</v>
      </c>
      <c r="CU366" s="4">
        <v>42837</v>
      </c>
      <c r="CV366" s="8">
        <v>82.97</v>
      </c>
      <c r="CW366" s="8">
        <v>35.450000000000003</v>
      </c>
      <c r="CX366" s="8">
        <v>108.97</v>
      </c>
      <c r="CY366" s="8">
        <v>31.16</v>
      </c>
      <c r="CZ366" s="8">
        <v>15.47</v>
      </c>
      <c r="DA366" s="4">
        <v>42835</v>
      </c>
      <c r="DB366" s="7">
        <v>46.75</v>
      </c>
      <c r="DC366" s="7">
        <v>190.34</v>
      </c>
      <c r="DD366" s="7">
        <v>98.57</v>
      </c>
      <c r="DE366" s="7">
        <v>53.99</v>
      </c>
      <c r="DF366" s="7">
        <v>62.89</v>
      </c>
      <c r="DG366" s="7">
        <v>50.15</v>
      </c>
      <c r="DH366" s="4">
        <v>42835</v>
      </c>
      <c r="DI366" s="7">
        <v>65.349999999999994</v>
      </c>
      <c r="DJ366" s="7">
        <v>78.05</v>
      </c>
      <c r="DK366" s="7">
        <v>50.14</v>
      </c>
      <c r="DL366" s="7">
        <v>21.08</v>
      </c>
      <c r="DM366" s="207">
        <v>80.5</v>
      </c>
      <c r="DN366" s="4">
        <v>42843</v>
      </c>
      <c r="DO366" s="8">
        <v>14.395</v>
      </c>
      <c r="DP366" s="8">
        <v>47.115000000000002</v>
      </c>
      <c r="DQ366" s="8">
        <v>14.535</v>
      </c>
      <c r="DR366" s="8">
        <v>14.68</v>
      </c>
    </row>
    <row r="367" spans="1:122" ht="15.75" customHeight="1">
      <c r="A367" s="4">
        <v>42846</v>
      </c>
      <c r="B367" s="8">
        <v>51.96</v>
      </c>
      <c r="C367" s="8">
        <v>49.62</v>
      </c>
      <c r="D367" s="8">
        <f t="shared" si="14"/>
        <v>2.3400000000000034</v>
      </c>
      <c r="J367" s="4">
        <v>42832</v>
      </c>
      <c r="K367" s="6">
        <v>-0.71000000000000085</v>
      </c>
      <c r="L367" s="6">
        <v>-1.1899999999999977</v>
      </c>
      <c r="M367" s="6">
        <v>-1.25</v>
      </c>
      <c r="N367" s="4">
        <v>42846</v>
      </c>
      <c r="O367" s="6">
        <v>-0.83999999999999631</v>
      </c>
      <c r="P367" s="6">
        <v>-1.4699999999999989</v>
      </c>
      <c r="Q367" s="6">
        <v>-1.6599999999999966</v>
      </c>
      <c r="R367" s="4">
        <v>42845</v>
      </c>
      <c r="S367" s="8">
        <v>2.7199999999999989</v>
      </c>
      <c r="T367" s="8"/>
      <c r="U367" s="8">
        <v>2.1999999999999957</v>
      </c>
      <c r="V367" s="4">
        <v>42832</v>
      </c>
      <c r="W367" s="8">
        <v>162.84</v>
      </c>
      <c r="X367" s="8">
        <v>174.62</v>
      </c>
      <c r="Y367" s="6">
        <v>16.152999999999999</v>
      </c>
      <c r="Z367" s="6">
        <v>21.1</v>
      </c>
      <c r="AA367" s="4">
        <v>42846</v>
      </c>
      <c r="AB367" s="6">
        <v>467.5</v>
      </c>
      <c r="AC367" s="7">
        <v>11.205</v>
      </c>
      <c r="AD367" s="4">
        <v>42842</v>
      </c>
      <c r="AE367" s="8">
        <v>11.55</v>
      </c>
      <c r="AF367" s="8">
        <v>12.457000000000001</v>
      </c>
      <c r="AG367" s="8">
        <v>13.648</v>
      </c>
      <c r="AH367" s="7">
        <v>18.489999999999998</v>
      </c>
      <c r="AI367" s="7"/>
      <c r="AJ367" s="7"/>
      <c r="AK367" s="7"/>
      <c r="AL367" s="7"/>
      <c r="AM367" s="7"/>
      <c r="AN367" s="7"/>
      <c r="AO367" s="7"/>
      <c r="AP367" s="7"/>
      <c r="CO367" s="4">
        <v>42991</v>
      </c>
      <c r="CP367" s="3">
        <v>164.0814</v>
      </c>
      <c r="CU367" s="4">
        <v>42836</v>
      </c>
      <c r="CV367" s="8">
        <v>82.84</v>
      </c>
      <c r="CW367" s="8">
        <v>35.369999999999997</v>
      </c>
      <c r="CX367" s="8">
        <v>108.97</v>
      </c>
      <c r="CY367" s="8">
        <v>31.11</v>
      </c>
      <c r="CZ367" s="8">
        <v>15.45</v>
      </c>
      <c r="DA367" s="4">
        <v>42832</v>
      </c>
      <c r="DB367" s="7">
        <v>46.01</v>
      </c>
      <c r="DC367" s="7">
        <v>189.83</v>
      </c>
      <c r="DD367" s="7">
        <v>97.36</v>
      </c>
      <c r="DE367" s="7">
        <v>52.64</v>
      </c>
      <c r="DF367" s="7">
        <v>62.43</v>
      </c>
      <c r="DG367" s="7">
        <v>49.54</v>
      </c>
      <c r="DH367" s="4">
        <v>42832</v>
      </c>
      <c r="DI367" s="7">
        <v>65.569999999999993</v>
      </c>
      <c r="DJ367" s="7">
        <v>77.150000000000006</v>
      </c>
      <c r="DK367" s="7">
        <v>50.02</v>
      </c>
      <c r="DL367" s="7">
        <v>20.81</v>
      </c>
      <c r="DM367" s="207">
        <v>81.06</v>
      </c>
      <c r="DN367" s="4">
        <v>42838</v>
      </c>
      <c r="DO367" s="8">
        <v>14.72</v>
      </c>
      <c r="DP367" s="8">
        <v>48.03</v>
      </c>
      <c r="DQ367" s="8">
        <v>14.574999999999999</v>
      </c>
      <c r="DR367" s="8">
        <v>14.99</v>
      </c>
    </row>
    <row r="368" spans="1:122" ht="15.75" customHeight="1">
      <c r="A368" s="4">
        <v>42845</v>
      </c>
      <c r="B368" s="8">
        <v>52.99</v>
      </c>
      <c r="C368" s="8">
        <v>50.27</v>
      </c>
      <c r="D368" s="8">
        <f t="shared" si="14"/>
        <v>2.7199999999999989</v>
      </c>
      <c r="J368" s="4">
        <v>42831</v>
      </c>
      <c r="K368" s="6">
        <v>-0.76999999999999602</v>
      </c>
      <c r="L368" s="6">
        <v>-1.3299999999999983</v>
      </c>
      <c r="M368" s="6">
        <v>-1.4499999999999957</v>
      </c>
      <c r="N368" s="4">
        <v>42845</v>
      </c>
      <c r="O368" s="6">
        <v>-0.79999999999999716</v>
      </c>
      <c r="P368" s="6">
        <v>-1.3200000000000003</v>
      </c>
      <c r="Q368" s="6">
        <v>-1.3200000000000003</v>
      </c>
      <c r="R368" s="4">
        <v>42844</v>
      </c>
      <c r="S368" s="8">
        <v>2.490000000000002</v>
      </c>
      <c r="T368" s="8">
        <v>-0.21999999999999886</v>
      </c>
      <c r="U368" s="8">
        <v>2.3000000000000043</v>
      </c>
      <c r="V368" s="4">
        <v>42831</v>
      </c>
      <c r="W368" s="8">
        <v>161.29</v>
      </c>
      <c r="X368" s="8">
        <v>172.96</v>
      </c>
      <c r="Y368" s="6">
        <v>16.042000000000002</v>
      </c>
      <c r="Z368" s="6">
        <v>20.943000000000001</v>
      </c>
      <c r="AA368" s="4">
        <v>42845</v>
      </c>
      <c r="AB368" s="6">
        <v>476.75</v>
      </c>
      <c r="AC368" s="7">
        <v>12.707000000000001</v>
      </c>
      <c r="AD368" s="4">
        <v>42838</v>
      </c>
      <c r="AE368" s="8">
        <v>11.69</v>
      </c>
      <c r="AF368" s="8">
        <v>12.106999999999999</v>
      </c>
      <c r="AG368" s="8">
        <v>13.835000000000001</v>
      </c>
      <c r="AH368" s="7">
        <v>18.786000000000001</v>
      </c>
      <c r="AI368" s="7"/>
      <c r="AJ368" s="7"/>
      <c r="AK368" s="7"/>
      <c r="AL368" s="7"/>
      <c r="AM368" s="7"/>
      <c r="AN368" s="7"/>
      <c r="AO368" s="7"/>
      <c r="AP368" s="7"/>
      <c r="CO368" s="4">
        <v>42990</v>
      </c>
      <c r="CP368" s="3">
        <v>164.09399999999999</v>
      </c>
      <c r="CU368" s="4">
        <v>42835</v>
      </c>
      <c r="CV368" s="8">
        <v>83.13</v>
      </c>
      <c r="CW368" s="8">
        <v>35.090000000000003</v>
      </c>
      <c r="CX368" s="8">
        <v>109.43</v>
      </c>
      <c r="CY368" s="8">
        <v>31.36</v>
      </c>
      <c r="CZ368" s="8">
        <v>15.37</v>
      </c>
      <c r="DA368" s="4">
        <v>42831</v>
      </c>
      <c r="DB368" s="7">
        <v>46.26</v>
      </c>
      <c r="DC368" s="7">
        <v>190.44</v>
      </c>
      <c r="DD368" s="7">
        <v>98.05</v>
      </c>
      <c r="DE368" s="7">
        <v>52.96</v>
      </c>
      <c r="DF368" s="7">
        <v>62.89</v>
      </c>
      <c r="DG368" s="7">
        <v>49.81</v>
      </c>
      <c r="DH368" s="4">
        <v>42831</v>
      </c>
      <c r="DI368" s="7">
        <v>65.069999999999993</v>
      </c>
      <c r="DJ368" s="7">
        <v>76.88</v>
      </c>
      <c r="DK368" s="7">
        <v>49.84</v>
      </c>
      <c r="DL368" s="7">
        <v>20.48</v>
      </c>
      <c r="DM368" s="207">
        <v>80.64</v>
      </c>
      <c r="DN368" s="4">
        <v>42837</v>
      </c>
      <c r="DO368" s="8">
        <v>14.835000000000001</v>
      </c>
      <c r="DP368" s="8">
        <v>48.64</v>
      </c>
      <c r="DQ368" s="8">
        <v>14.65</v>
      </c>
      <c r="DR368" s="8">
        <v>15.24</v>
      </c>
    </row>
    <row r="369" spans="1:122" ht="15.75" customHeight="1">
      <c r="A369" s="4">
        <v>42844</v>
      </c>
      <c r="B369" s="8">
        <v>52.93</v>
      </c>
      <c r="C369" s="8">
        <v>50.44</v>
      </c>
      <c r="D369" s="8">
        <f t="shared" si="14"/>
        <v>2.490000000000002</v>
      </c>
      <c r="J369" s="4">
        <v>42830</v>
      </c>
      <c r="K369" s="6">
        <v>-0.80000000000000426</v>
      </c>
      <c r="L369" s="6">
        <v>-1.4200000000000017</v>
      </c>
      <c r="M369" s="6">
        <v>-1.6300000000000026</v>
      </c>
      <c r="N369" s="4">
        <v>42844</v>
      </c>
      <c r="O369" s="6">
        <v>-0.84000000000000341</v>
      </c>
      <c r="P369" s="6">
        <v>-1.3800000000000026</v>
      </c>
      <c r="Q369" s="6">
        <v>-1.4600000000000009</v>
      </c>
      <c r="R369" s="4">
        <v>42843</v>
      </c>
      <c r="S369" s="8">
        <v>2.480000000000004</v>
      </c>
      <c r="T369" s="8">
        <v>1.5900000000000034</v>
      </c>
      <c r="U369" s="8">
        <v>2.1500000000000057</v>
      </c>
      <c r="V369" s="4">
        <v>42830</v>
      </c>
      <c r="W369" s="8">
        <v>160.35</v>
      </c>
      <c r="X369" s="8">
        <v>171.53</v>
      </c>
      <c r="Y369" s="6">
        <v>16.196999999999999</v>
      </c>
      <c r="Z369" s="6">
        <v>20.893000000000001</v>
      </c>
      <c r="AA369" s="4">
        <v>42844</v>
      </c>
      <c r="AB369" s="6">
        <v>487.75</v>
      </c>
      <c r="AC369" s="7">
        <v>11.284000000000001</v>
      </c>
      <c r="AD369" s="4">
        <v>42837</v>
      </c>
      <c r="AE369" s="8">
        <v>11.93</v>
      </c>
      <c r="AF369" s="8">
        <v>12.55</v>
      </c>
      <c r="AG369" s="8">
        <v>14.131</v>
      </c>
      <c r="AH369" s="7">
        <v>18.923999999999999</v>
      </c>
      <c r="AI369" s="7"/>
      <c r="AJ369" s="7"/>
      <c r="AK369" s="7"/>
      <c r="AL369" s="7"/>
      <c r="AM369" s="7"/>
      <c r="AN369" s="7"/>
      <c r="AO369" s="7"/>
      <c r="AP369" s="7"/>
      <c r="CO369" s="4">
        <v>42989</v>
      </c>
      <c r="CP369" s="3">
        <v>163.90926666666667</v>
      </c>
      <c r="CU369" s="4">
        <v>42832</v>
      </c>
      <c r="CV369" s="8">
        <v>82.76</v>
      </c>
      <c r="CW369" s="8">
        <v>34.85</v>
      </c>
      <c r="CX369" s="8">
        <v>108.86</v>
      </c>
      <c r="CY369" s="8">
        <v>30.98</v>
      </c>
      <c r="CZ369" s="8">
        <v>15.13</v>
      </c>
      <c r="DA369" s="4">
        <v>42830</v>
      </c>
      <c r="DB369" s="7">
        <v>45.89</v>
      </c>
      <c r="DC369" s="7">
        <v>188.3</v>
      </c>
      <c r="DD369" s="7">
        <v>97.58</v>
      </c>
      <c r="DE369" s="7">
        <v>51.7</v>
      </c>
      <c r="DF369" s="7">
        <v>62.85</v>
      </c>
      <c r="DG369" s="7">
        <v>49.11</v>
      </c>
      <c r="DH369" s="4">
        <v>42830</v>
      </c>
      <c r="DI369" s="7">
        <v>65.09</v>
      </c>
      <c r="DJ369" s="7">
        <v>77.569999999999993</v>
      </c>
      <c r="DK369" s="7">
        <v>49.44</v>
      </c>
      <c r="DL369" s="7">
        <v>20.68</v>
      </c>
      <c r="DM369" s="207">
        <v>83.03</v>
      </c>
      <c r="DN369" s="4">
        <v>42836</v>
      </c>
      <c r="DO369" s="8">
        <v>14.855</v>
      </c>
      <c r="DP369" s="8">
        <v>48.73</v>
      </c>
      <c r="DQ369" s="8">
        <v>14.535</v>
      </c>
      <c r="DR369" s="8">
        <v>15.24</v>
      </c>
    </row>
    <row r="370" spans="1:122" ht="15.75" customHeight="1">
      <c r="A370" s="4">
        <v>42843</v>
      </c>
      <c r="B370" s="8">
        <v>54.89</v>
      </c>
      <c r="C370" s="8">
        <v>52.41</v>
      </c>
      <c r="D370" s="8">
        <f t="shared" si="14"/>
        <v>2.480000000000004</v>
      </c>
      <c r="J370" s="4">
        <v>42829</v>
      </c>
      <c r="K370" s="6">
        <v>-0.85000000000000142</v>
      </c>
      <c r="L370" s="6">
        <v>-1.490000000000002</v>
      </c>
      <c r="M370" s="6">
        <v>-1.7199999999999989</v>
      </c>
      <c r="N370" s="4">
        <v>42843</v>
      </c>
      <c r="O370" s="6">
        <v>-0.90999999999999659</v>
      </c>
      <c r="P370" s="6">
        <v>-1.3900000000000006</v>
      </c>
      <c r="Q370" s="6">
        <v>-1.3100000000000023</v>
      </c>
      <c r="R370" s="4">
        <v>42842</v>
      </c>
      <c r="S370" s="8">
        <v>2.7100000000000009</v>
      </c>
      <c r="T370" s="8">
        <v>1.6499999999999986</v>
      </c>
      <c r="U370" s="8">
        <v>2.1000000000000014</v>
      </c>
      <c r="V370" s="4">
        <v>42829</v>
      </c>
      <c r="W370" s="8">
        <v>159.22999999999999</v>
      </c>
      <c r="X370" s="8">
        <v>172.17</v>
      </c>
      <c r="Y370" s="6">
        <v>15.847</v>
      </c>
      <c r="Z370" s="6">
        <v>21.280999999999999</v>
      </c>
      <c r="AA370" s="4">
        <v>42843</v>
      </c>
      <c r="AB370" s="6">
        <v>491.25</v>
      </c>
      <c r="AC370" s="7">
        <v>11.653</v>
      </c>
      <c r="AD370" s="4">
        <v>42836</v>
      </c>
      <c r="AE370" s="8">
        <v>12.04</v>
      </c>
      <c r="AF370" s="8">
        <v>11.420999999999999</v>
      </c>
      <c r="AG370" s="8">
        <v>14.093999999999999</v>
      </c>
      <c r="AH370" s="7">
        <v>19.209</v>
      </c>
      <c r="AI370" s="7"/>
      <c r="AJ370" s="7"/>
      <c r="AK370" s="7"/>
      <c r="AL370" s="7"/>
      <c r="AM370" s="7"/>
      <c r="AN370" s="7"/>
      <c r="AO370" s="7"/>
      <c r="AP370" s="7"/>
      <c r="CO370" s="4">
        <v>42988</v>
      </c>
      <c r="CP370" s="3">
        <v>163.20526666666666</v>
      </c>
      <c r="CU370" s="4">
        <v>42831</v>
      </c>
      <c r="CV370" s="8">
        <v>83.01</v>
      </c>
      <c r="CW370" s="8">
        <v>34.729999999999997</v>
      </c>
      <c r="CX370" s="8">
        <v>109.29</v>
      </c>
      <c r="CY370" s="8">
        <v>31.07</v>
      </c>
      <c r="CZ370" s="8">
        <v>15.2</v>
      </c>
      <c r="DA370" s="4">
        <v>42829</v>
      </c>
      <c r="DB370" s="7">
        <v>46.2</v>
      </c>
      <c r="DC370" s="7">
        <v>187.81</v>
      </c>
      <c r="DD370" s="7">
        <v>98.25</v>
      </c>
      <c r="DE370" s="7">
        <v>51.89</v>
      </c>
      <c r="DF370" s="7">
        <v>62.71</v>
      </c>
      <c r="DG370" s="7">
        <v>49.73</v>
      </c>
      <c r="DH370" s="4">
        <v>42829</v>
      </c>
      <c r="DI370" s="7">
        <v>65.81</v>
      </c>
      <c r="DJ370" s="7">
        <v>78.430000000000007</v>
      </c>
      <c r="DK370" s="7">
        <v>50.3</v>
      </c>
      <c r="DL370" s="7">
        <v>21.93</v>
      </c>
      <c r="DM370" s="207">
        <v>81.63</v>
      </c>
      <c r="DN370" s="4">
        <v>42835</v>
      </c>
      <c r="DO370" s="8">
        <v>14.94</v>
      </c>
      <c r="DP370" s="8">
        <v>48.63</v>
      </c>
      <c r="DQ370" s="8">
        <v>14.57</v>
      </c>
      <c r="DR370" s="8">
        <v>15.22</v>
      </c>
    </row>
    <row r="371" spans="1:122" ht="15.75" customHeight="1">
      <c r="A371" s="4">
        <v>42842</v>
      </c>
      <c r="B371" s="8">
        <v>55.36</v>
      </c>
      <c r="C371" s="8">
        <v>52.65</v>
      </c>
      <c r="D371" s="8">
        <f t="shared" si="14"/>
        <v>2.7100000000000009</v>
      </c>
      <c r="J371" s="4">
        <v>42828</v>
      </c>
      <c r="K371" s="6">
        <v>-0.83999999999999631</v>
      </c>
      <c r="L371" s="6">
        <v>-1.4799999999999969</v>
      </c>
      <c r="M371" s="6">
        <v>-1.7899999999999991</v>
      </c>
      <c r="N371" s="4">
        <v>42842</v>
      </c>
      <c r="O371" s="6">
        <v>-0.86999999999999744</v>
      </c>
      <c r="P371" s="6">
        <v>-1.3100000000000023</v>
      </c>
      <c r="Q371" s="6">
        <v>-1.1600000000000037</v>
      </c>
      <c r="R371" s="4">
        <v>42838</v>
      </c>
      <c r="S371" s="8">
        <v>2.7100000000000009</v>
      </c>
      <c r="T371" s="8">
        <v>1.740000000000002</v>
      </c>
      <c r="U371" s="8">
        <v>2.1499999999999986</v>
      </c>
      <c r="V371" s="4">
        <v>42828</v>
      </c>
      <c r="W371" s="8">
        <v>156.34</v>
      </c>
      <c r="X371" s="8">
        <v>169.37</v>
      </c>
      <c r="Y371" s="6">
        <v>15.423</v>
      </c>
      <c r="Z371" s="6">
        <v>20.895</v>
      </c>
      <c r="AA371" s="4">
        <v>42842</v>
      </c>
      <c r="AB371" s="6">
        <v>497.75</v>
      </c>
      <c r="AC371" s="7">
        <v>11.122999999999999</v>
      </c>
      <c r="AD371" s="4">
        <v>42835</v>
      </c>
      <c r="AE371" s="8">
        <v>12.75</v>
      </c>
      <c r="AF371" s="8">
        <v>12.321</v>
      </c>
      <c r="AG371" s="8">
        <v>14.952999999999999</v>
      </c>
      <c r="AH371" s="7">
        <v>19.451000000000001</v>
      </c>
      <c r="AI371" s="7"/>
      <c r="AJ371" s="7"/>
      <c r="AK371" s="7"/>
      <c r="AL371" s="7"/>
      <c r="AM371" s="7"/>
      <c r="AN371" s="7"/>
      <c r="AO371" s="7"/>
      <c r="AP371" s="7"/>
      <c r="CO371" s="4">
        <v>42987</v>
      </c>
      <c r="CP371" s="3">
        <v>161.44526666666667</v>
      </c>
      <c r="CU371" s="4">
        <v>42830</v>
      </c>
      <c r="CV371" s="8">
        <v>82.53</v>
      </c>
      <c r="CW371" s="8">
        <v>34.590000000000003</v>
      </c>
      <c r="CX371" s="8">
        <v>108.64</v>
      </c>
      <c r="CY371" s="8">
        <v>30.88</v>
      </c>
      <c r="CZ371" s="8">
        <v>15.17</v>
      </c>
      <c r="DA371" s="4">
        <v>42828</v>
      </c>
      <c r="DB371" s="7">
        <v>45.56</v>
      </c>
      <c r="DC371" s="7">
        <v>185.48</v>
      </c>
      <c r="DD371" s="7">
        <v>96.96</v>
      </c>
      <c r="DE371" s="7">
        <v>51.04</v>
      </c>
      <c r="DF371" s="7">
        <v>61.79</v>
      </c>
      <c r="DG371" s="7">
        <v>49.45</v>
      </c>
      <c r="DH371" s="4">
        <v>42828</v>
      </c>
      <c r="DI371" s="7">
        <v>66.23</v>
      </c>
      <c r="DJ371" s="7">
        <v>78.290000000000006</v>
      </c>
      <c r="DK371" s="7">
        <v>49.94</v>
      </c>
      <c r="DL371" s="7">
        <v>21.99</v>
      </c>
      <c r="DM371" s="207">
        <v>81.44</v>
      </c>
      <c r="DN371" s="4">
        <v>42832</v>
      </c>
      <c r="DO371" s="8">
        <v>14.994999999999999</v>
      </c>
      <c r="DP371" s="8">
        <v>49</v>
      </c>
      <c r="DQ371" s="8">
        <v>14.52</v>
      </c>
      <c r="DR371" s="8">
        <v>15.23</v>
      </c>
    </row>
    <row r="372" spans="1:122" ht="15.75" customHeight="1">
      <c r="A372" s="4">
        <v>42838</v>
      </c>
      <c r="B372" s="8">
        <v>55.89</v>
      </c>
      <c r="C372" s="8">
        <v>53.18</v>
      </c>
      <c r="D372" s="8">
        <f t="shared" si="14"/>
        <v>2.7100000000000009</v>
      </c>
      <c r="J372" s="4">
        <v>42825</v>
      </c>
      <c r="K372" s="6">
        <v>-0.82000000000000028</v>
      </c>
      <c r="L372" s="6">
        <v>-1.3500000000000014</v>
      </c>
      <c r="M372" s="6">
        <v>-1.4600000000000009</v>
      </c>
      <c r="N372" s="4">
        <v>42838</v>
      </c>
      <c r="O372" s="6">
        <v>-0.79999999999999716</v>
      </c>
      <c r="P372" s="6">
        <v>-1.1700000000000017</v>
      </c>
      <c r="Q372" s="6">
        <v>-0.95000000000000284</v>
      </c>
      <c r="R372" s="4">
        <v>42837</v>
      </c>
      <c r="S372" s="8">
        <v>2.75</v>
      </c>
      <c r="T372" s="8">
        <v>0.82999999999999829</v>
      </c>
      <c r="U372" s="8">
        <v>2.2000000000000028</v>
      </c>
      <c r="V372" s="4">
        <v>42825</v>
      </c>
      <c r="W372" s="8">
        <v>157.36000000000001</v>
      </c>
      <c r="X372" s="8">
        <v>170.01</v>
      </c>
      <c r="Y372" s="6">
        <v>15.532999999999999</v>
      </c>
      <c r="Z372" s="6">
        <v>20.925999999999998</v>
      </c>
      <c r="AA372" s="4">
        <v>42838</v>
      </c>
      <c r="AB372" s="6">
        <v>498</v>
      </c>
      <c r="AC372" s="7">
        <v>11.22</v>
      </c>
      <c r="AD372" s="4">
        <v>42832</v>
      </c>
      <c r="AE372" s="8">
        <v>12.95</v>
      </c>
      <c r="AF372" s="8">
        <v>11.977</v>
      </c>
      <c r="AG372" s="8">
        <v>15.250999999999999</v>
      </c>
      <c r="AH372" s="7">
        <v>19.309000000000001</v>
      </c>
      <c r="AI372" s="7"/>
      <c r="AJ372" s="7"/>
      <c r="AK372" s="7"/>
      <c r="AL372" s="7"/>
      <c r="AM372" s="7"/>
      <c r="AN372" s="7"/>
      <c r="AO372" s="7"/>
      <c r="AP372" s="7"/>
      <c r="CO372" s="4">
        <v>42986</v>
      </c>
      <c r="CP372" s="3">
        <v>160.23133333333334</v>
      </c>
      <c r="CU372" s="4">
        <v>42829</v>
      </c>
      <c r="CV372" s="8">
        <v>82.37</v>
      </c>
      <c r="CW372" s="8">
        <v>34.79</v>
      </c>
      <c r="CX372" s="8">
        <v>108.66</v>
      </c>
      <c r="CY372" s="8">
        <v>30.61</v>
      </c>
      <c r="CZ372" s="8">
        <v>15.27</v>
      </c>
      <c r="DA372" s="4">
        <v>42825</v>
      </c>
      <c r="DB372" s="7">
        <v>45.42</v>
      </c>
      <c r="DC372" s="7">
        <v>186.23</v>
      </c>
      <c r="DD372" s="7">
        <v>97.55</v>
      </c>
      <c r="DE372" s="7">
        <v>51.39</v>
      </c>
      <c r="DF372" s="7">
        <v>62</v>
      </c>
      <c r="DG372" s="7">
        <v>49.87</v>
      </c>
      <c r="DH372" s="4">
        <v>42825</v>
      </c>
      <c r="DI372" s="7">
        <v>66.290000000000006</v>
      </c>
      <c r="DJ372" s="7">
        <v>79.22</v>
      </c>
      <c r="DK372" s="7">
        <v>50.54</v>
      </c>
      <c r="DL372" s="7">
        <v>22.17</v>
      </c>
      <c r="DM372" s="207">
        <v>80.28</v>
      </c>
      <c r="DN372" s="4">
        <v>42831</v>
      </c>
      <c r="DO372" s="8">
        <v>14.824999999999999</v>
      </c>
      <c r="DP372" s="8">
        <v>48.53</v>
      </c>
      <c r="DQ372" s="8">
        <v>14.435</v>
      </c>
      <c r="DR372" s="8">
        <v>15.17</v>
      </c>
    </row>
    <row r="373" spans="1:122" ht="15.75" customHeight="1">
      <c r="A373" s="4">
        <v>42837</v>
      </c>
      <c r="B373" s="8">
        <v>55.86</v>
      </c>
      <c r="C373" s="8">
        <v>53.11</v>
      </c>
      <c r="D373" s="8">
        <f t="shared" si="14"/>
        <v>2.75</v>
      </c>
      <c r="J373" s="4">
        <v>42824</v>
      </c>
      <c r="K373" s="6">
        <v>-0.75</v>
      </c>
      <c r="L373" s="6">
        <v>-1.2899999999999991</v>
      </c>
      <c r="M373" s="6">
        <v>-1.3900000000000006</v>
      </c>
      <c r="N373" s="4">
        <v>42837</v>
      </c>
      <c r="O373" s="6">
        <v>-0.74000000000000199</v>
      </c>
      <c r="P373" s="6">
        <v>-1.0700000000000003</v>
      </c>
      <c r="Q373" s="6">
        <v>-0.86999999999999744</v>
      </c>
      <c r="R373" s="4">
        <v>42836</v>
      </c>
      <c r="S373" s="8">
        <v>2.8299999999999983</v>
      </c>
      <c r="T373" s="8">
        <v>1.9399999999999977</v>
      </c>
      <c r="U373" s="8">
        <v>2.1499999999999986</v>
      </c>
      <c r="V373" s="4">
        <v>42824</v>
      </c>
      <c r="W373" s="8">
        <v>155.82</v>
      </c>
      <c r="X373" s="8">
        <v>168.12</v>
      </c>
      <c r="Y373" s="6">
        <v>15.191000000000001</v>
      </c>
      <c r="Z373" s="6">
        <v>20.364999999999998</v>
      </c>
      <c r="AA373" s="4">
        <v>42837</v>
      </c>
      <c r="AB373" s="6">
        <v>498.5</v>
      </c>
      <c r="AC373" s="7">
        <v>10.314</v>
      </c>
      <c r="AD373" s="4">
        <v>42831</v>
      </c>
      <c r="AE373" s="8">
        <v>12.88</v>
      </c>
      <c r="AF373" s="8">
        <v>12.182</v>
      </c>
      <c r="AG373" s="8">
        <v>15.13</v>
      </c>
      <c r="AH373" s="7">
        <v>19.327000000000002</v>
      </c>
      <c r="AI373" s="7"/>
      <c r="AJ373" s="7"/>
      <c r="AK373" s="7"/>
      <c r="AL373" s="7"/>
      <c r="AM373" s="7"/>
      <c r="AN373" s="7"/>
      <c r="AO373" s="7"/>
      <c r="AP373" s="7"/>
      <c r="CO373" s="4">
        <v>42985</v>
      </c>
      <c r="CP373" s="3">
        <v>158.94979999999998</v>
      </c>
      <c r="CU373" s="4">
        <v>42828</v>
      </c>
      <c r="CV373" s="8">
        <v>82.07</v>
      </c>
      <c r="CW373" s="8">
        <v>34.4</v>
      </c>
      <c r="CX373" s="8">
        <v>107.8</v>
      </c>
      <c r="CY373" s="8">
        <v>30.39</v>
      </c>
      <c r="CZ373" s="8">
        <v>15.02</v>
      </c>
      <c r="DA373" s="4">
        <v>42824</v>
      </c>
      <c r="DB373" s="7">
        <v>44.62</v>
      </c>
      <c r="DC373" s="7">
        <v>182.48</v>
      </c>
      <c r="DD373" s="7">
        <v>97.17</v>
      </c>
      <c r="DE373" s="7">
        <v>52.09</v>
      </c>
      <c r="DF373" s="7">
        <v>62.17</v>
      </c>
      <c r="DG373" s="7">
        <v>50</v>
      </c>
      <c r="DH373" s="4">
        <v>42824</v>
      </c>
      <c r="DI373" s="7">
        <v>66.23</v>
      </c>
      <c r="DJ373" s="7">
        <v>78.59</v>
      </c>
      <c r="DK373" s="7">
        <v>50.14</v>
      </c>
      <c r="DL373" s="7">
        <v>21.82</v>
      </c>
      <c r="DM373" s="207">
        <v>81.790000000000006</v>
      </c>
      <c r="DN373" s="4">
        <v>42830</v>
      </c>
      <c r="DO373" s="8">
        <v>14.65</v>
      </c>
      <c r="DP373" s="8">
        <v>48</v>
      </c>
      <c r="DQ373" s="8">
        <v>14.33</v>
      </c>
      <c r="DR373" s="8">
        <v>15.15</v>
      </c>
    </row>
    <row r="374" spans="1:122" ht="15.75" customHeight="1">
      <c r="A374" s="4">
        <v>42836</v>
      </c>
      <c r="B374" s="8">
        <v>56.23</v>
      </c>
      <c r="C374" s="8">
        <v>53.4</v>
      </c>
      <c r="D374" s="8">
        <f t="shared" ref="D374:D405" si="15">B374-C374</f>
        <v>2.8299999999999983</v>
      </c>
      <c r="J374" s="4">
        <v>42823</v>
      </c>
      <c r="K374" s="6">
        <v>-0.84000000000000341</v>
      </c>
      <c r="L374" s="6">
        <v>-1.3700000000000045</v>
      </c>
      <c r="M374" s="6">
        <v>-1.5200000000000031</v>
      </c>
      <c r="N374" s="4">
        <v>42836</v>
      </c>
      <c r="O374" s="6">
        <v>-0.61000000000000654</v>
      </c>
      <c r="P374" s="6">
        <v>-0.8300000000000054</v>
      </c>
      <c r="Q374" s="6">
        <v>-0.51000000000000512</v>
      </c>
      <c r="R374" s="4">
        <v>42835</v>
      </c>
      <c r="S374" s="8">
        <v>2.8999999999999986</v>
      </c>
      <c r="T374" s="8">
        <v>2.0700000000000003</v>
      </c>
      <c r="U374" s="8">
        <v>2.2000000000000028</v>
      </c>
      <c r="V374" s="4">
        <v>42823</v>
      </c>
      <c r="W374" s="8">
        <v>154.25</v>
      </c>
      <c r="X374" s="8">
        <v>167.2</v>
      </c>
      <c r="Y374" s="6">
        <v>15.422000000000001</v>
      </c>
      <c r="Z374" s="6">
        <v>20.773</v>
      </c>
      <c r="AA374" s="4">
        <v>42836</v>
      </c>
      <c r="AB374" s="6">
        <v>494.5</v>
      </c>
      <c r="AC374" s="7">
        <v>10.664</v>
      </c>
      <c r="AD374" s="4">
        <v>42830</v>
      </c>
      <c r="AE374" s="8">
        <v>12.86</v>
      </c>
      <c r="AF374" s="8">
        <v>12.670999999999999</v>
      </c>
      <c r="AG374" s="8">
        <v>15.057</v>
      </c>
      <c r="AH374" s="7">
        <v>19.47</v>
      </c>
      <c r="AI374" s="7"/>
      <c r="AJ374" s="7"/>
      <c r="AK374" s="7"/>
      <c r="AL374" s="7"/>
      <c r="AM374" s="7"/>
      <c r="AN374" s="7"/>
      <c r="AO374" s="7"/>
      <c r="AP374" s="7"/>
      <c r="CO374" s="4">
        <v>42984</v>
      </c>
      <c r="CP374" s="3">
        <v>158.50686666666667</v>
      </c>
      <c r="CU374" s="4">
        <v>42825</v>
      </c>
      <c r="CV374" s="8">
        <v>82.01</v>
      </c>
      <c r="CW374" s="8">
        <v>34.520000000000003</v>
      </c>
      <c r="CX374" s="8">
        <v>107.37</v>
      </c>
      <c r="CY374" s="8">
        <v>30.75</v>
      </c>
      <c r="CZ374" s="8">
        <v>15.01</v>
      </c>
      <c r="DA374" s="4">
        <v>42823</v>
      </c>
      <c r="DB374" s="7">
        <v>44.76</v>
      </c>
      <c r="DC374" s="7">
        <v>188.32</v>
      </c>
      <c r="DD374" s="7">
        <v>97</v>
      </c>
      <c r="DE374" s="7">
        <v>53.18</v>
      </c>
      <c r="DF374" s="7">
        <v>62.45</v>
      </c>
      <c r="DG374" s="7">
        <v>45.95</v>
      </c>
      <c r="DH374" s="4">
        <v>42823</v>
      </c>
      <c r="DI374" s="7">
        <v>67.14</v>
      </c>
      <c r="DJ374" s="7">
        <v>78.319999999999993</v>
      </c>
      <c r="DK374" s="7">
        <v>50.55</v>
      </c>
      <c r="DL374" s="7">
        <v>21.94</v>
      </c>
      <c r="DM374" s="207">
        <v>81.99</v>
      </c>
      <c r="DN374" s="4">
        <v>42829</v>
      </c>
      <c r="DO374" s="8">
        <v>14.39</v>
      </c>
      <c r="DP374" s="8">
        <v>47.75</v>
      </c>
      <c r="DQ374" s="8">
        <v>14.275</v>
      </c>
      <c r="DR374" s="8">
        <v>15.23</v>
      </c>
    </row>
    <row r="375" spans="1:122" ht="15.75" customHeight="1">
      <c r="A375" s="4">
        <v>42835</v>
      </c>
      <c r="B375" s="8">
        <v>55.98</v>
      </c>
      <c r="C375" s="8">
        <v>53.08</v>
      </c>
      <c r="D375" s="8">
        <f t="shared" si="15"/>
        <v>2.8999999999999986</v>
      </c>
      <c r="J375" s="4">
        <v>42822</v>
      </c>
      <c r="K375" s="6">
        <v>-0.90000000000000568</v>
      </c>
      <c r="L375" s="6">
        <v>-1.5200000000000031</v>
      </c>
      <c r="M375" s="6">
        <v>-1.8700000000000045</v>
      </c>
      <c r="N375" s="4">
        <v>42835</v>
      </c>
      <c r="O375" s="6">
        <v>-0.56000000000000227</v>
      </c>
      <c r="P375" s="6">
        <v>-0.77000000000000313</v>
      </c>
      <c r="Q375" s="6">
        <v>-0.42000000000000171</v>
      </c>
      <c r="R375" s="4">
        <v>42832</v>
      </c>
      <c r="S375" s="8">
        <v>3</v>
      </c>
      <c r="T375" s="8">
        <v>1.3599999999999994</v>
      </c>
      <c r="U375" s="8">
        <v>2.2999999999999972</v>
      </c>
      <c r="V375" s="4">
        <v>42822</v>
      </c>
      <c r="W375" s="8">
        <v>151.66999999999999</v>
      </c>
      <c r="X375" s="8">
        <v>163.49</v>
      </c>
      <c r="Y375" s="6">
        <v>15.474</v>
      </c>
      <c r="Z375" s="6">
        <v>20.359000000000002</v>
      </c>
      <c r="AA375" s="4">
        <v>42835</v>
      </c>
      <c r="AB375" s="6">
        <v>495.25</v>
      </c>
      <c r="AC375" s="7">
        <v>10.67</v>
      </c>
      <c r="AD375" s="4">
        <v>42829</v>
      </c>
      <c r="AE375" s="8">
        <v>13.32</v>
      </c>
      <c r="AF375" s="8">
        <v>12.010999999999999</v>
      </c>
      <c r="AG375" s="8">
        <v>15.375</v>
      </c>
      <c r="AH375" s="7">
        <v>19.071000000000002</v>
      </c>
      <c r="AI375" s="7"/>
      <c r="AJ375" s="7"/>
      <c r="AK375" s="7"/>
      <c r="AL375" s="7"/>
      <c r="AM375" s="7"/>
      <c r="AN375" s="7"/>
      <c r="AO375" s="7"/>
      <c r="AP375" s="7"/>
      <c r="CO375" s="4">
        <v>42983</v>
      </c>
      <c r="CP375" s="3">
        <v>157.90866666666665</v>
      </c>
      <c r="CU375" s="4">
        <v>42824</v>
      </c>
      <c r="CV375" s="8">
        <v>83.7</v>
      </c>
      <c r="CW375" s="8">
        <v>34.520000000000003</v>
      </c>
      <c r="CX375" s="8">
        <v>107.78</v>
      </c>
      <c r="CY375" s="8">
        <v>30.89</v>
      </c>
      <c r="CZ375" s="8">
        <v>15.1</v>
      </c>
      <c r="DA375" s="4">
        <v>42822</v>
      </c>
      <c r="DB375" s="7">
        <v>43.39</v>
      </c>
      <c r="DC375" s="7">
        <v>185.37</v>
      </c>
      <c r="DD375" s="7">
        <v>95.29</v>
      </c>
      <c r="DE375" s="7">
        <v>51.22</v>
      </c>
      <c r="DF375" s="7">
        <v>61.14</v>
      </c>
      <c r="DG375" s="7">
        <v>45.38</v>
      </c>
      <c r="DH375" s="4">
        <v>42822</v>
      </c>
      <c r="DI375" s="7">
        <v>66.290000000000006</v>
      </c>
      <c r="DJ375" s="7">
        <v>77.92</v>
      </c>
      <c r="DK375" s="7">
        <v>49.03</v>
      </c>
      <c r="DL375" s="7">
        <v>21.11</v>
      </c>
      <c r="DM375" s="207">
        <v>82.01</v>
      </c>
      <c r="DN375" s="4">
        <v>42828</v>
      </c>
      <c r="DO375" s="8">
        <v>14.305</v>
      </c>
      <c r="DP375" s="8">
        <v>46.965000000000003</v>
      </c>
      <c r="DQ375" s="8">
        <v>14.15</v>
      </c>
      <c r="DR375" s="8">
        <v>15.12</v>
      </c>
    </row>
    <row r="376" spans="1:122" ht="15.75" customHeight="1">
      <c r="A376" s="4">
        <v>42832</v>
      </c>
      <c r="B376" s="8">
        <v>55.24</v>
      </c>
      <c r="C376" s="8">
        <v>52.24</v>
      </c>
      <c r="D376" s="8">
        <f t="shared" si="15"/>
        <v>3</v>
      </c>
      <c r="J376" s="4">
        <v>42821</v>
      </c>
      <c r="K376" s="6">
        <v>-0.96000000000000085</v>
      </c>
      <c r="L376" s="6">
        <v>-1.6600000000000037</v>
      </c>
      <c r="M376" s="6">
        <v>-2.1799999999999997</v>
      </c>
      <c r="N376" s="4">
        <v>42832</v>
      </c>
      <c r="O376" s="6">
        <v>-0.47999999999999687</v>
      </c>
      <c r="P376" s="6">
        <v>-0.64999999999999858</v>
      </c>
      <c r="Q376" s="6">
        <v>-0.33999999999999631</v>
      </c>
      <c r="R376" s="4">
        <v>42831</v>
      </c>
      <c r="S376" s="8">
        <v>3.1899999999999977</v>
      </c>
      <c r="T376" s="8">
        <v>2.2700000000000031</v>
      </c>
      <c r="U376" s="8">
        <v>2.25</v>
      </c>
      <c r="V376" s="4">
        <v>42821</v>
      </c>
      <c r="W376" s="8">
        <v>150.25</v>
      </c>
      <c r="X376" s="8">
        <v>161.88999999999999</v>
      </c>
      <c r="Y376" s="6">
        <v>15.627000000000001</v>
      </c>
      <c r="Z376" s="6">
        <v>20.574999999999999</v>
      </c>
      <c r="AA376" s="4">
        <v>42832</v>
      </c>
      <c r="AB376" s="6">
        <v>489.25</v>
      </c>
      <c r="AC376" s="7">
        <v>10.378</v>
      </c>
      <c r="AD376" s="4">
        <v>42828</v>
      </c>
      <c r="AE376" s="8">
        <v>14.11</v>
      </c>
      <c r="AF376" s="8">
        <v>12.143000000000001</v>
      </c>
      <c r="AG376" s="8">
        <v>16.009</v>
      </c>
      <c r="AH376" s="7">
        <v>19.128</v>
      </c>
      <c r="AI376" s="7"/>
      <c r="AJ376" s="7"/>
      <c r="AK376" s="7"/>
      <c r="AL376" s="7"/>
      <c r="AM376" s="7"/>
      <c r="AN376" s="7"/>
      <c r="AO376" s="7"/>
      <c r="AP376" s="7"/>
      <c r="CO376" s="4">
        <v>42982</v>
      </c>
      <c r="CP376" s="3">
        <v>158.06106666666668</v>
      </c>
      <c r="CU376" s="4">
        <v>42823</v>
      </c>
      <c r="CV376" s="8">
        <v>82.02</v>
      </c>
      <c r="CW376" s="8">
        <v>34.43</v>
      </c>
      <c r="CX376" s="8">
        <v>108.07</v>
      </c>
      <c r="CY376" s="8">
        <v>31.54</v>
      </c>
      <c r="CZ376" s="8">
        <v>15.67</v>
      </c>
      <c r="DA376" s="4">
        <v>42821</v>
      </c>
      <c r="DB376" s="7">
        <v>42.64</v>
      </c>
      <c r="DC376" s="7">
        <v>180.4</v>
      </c>
      <c r="DD376" s="7">
        <v>93.38</v>
      </c>
      <c r="DE376" s="7">
        <v>49.72</v>
      </c>
      <c r="DF376" s="7">
        <v>59.94</v>
      </c>
      <c r="DG376" s="7">
        <v>44.29</v>
      </c>
      <c r="DH376" s="4">
        <v>42821</v>
      </c>
      <c r="DI376" s="7">
        <v>66.23</v>
      </c>
      <c r="DJ376" s="7">
        <v>77.25</v>
      </c>
      <c r="DK376" s="7">
        <v>48.83</v>
      </c>
      <c r="DL376" s="7">
        <v>21.23</v>
      </c>
      <c r="DM376" s="207">
        <v>84.23</v>
      </c>
      <c r="DN376" s="4">
        <v>42825</v>
      </c>
      <c r="DO376" s="8">
        <v>14.475</v>
      </c>
      <c r="DP376" s="8">
        <v>47.414999999999999</v>
      </c>
      <c r="DQ376" s="8">
        <v>14.225</v>
      </c>
      <c r="DR376" s="8">
        <v>15.35</v>
      </c>
    </row>
    <row r="377" spans="1:122" ht="15.75" customHeight="1">
      <c r="A377" s="4">
        <v>42831</v>
      </c>
      <c r="B377" s="8">
        <v>54.89</v>
      </c>
      <c r="C377" s="8">
        <v>51.7</v>
      </c>
      <c r="D377" s="8">
        <f t="shared" si="15"/>
        <v>3.1899999999999977</v>
      </c>
      <c r="J377" s="4">
        <v>42818</v>
      </c>
      <c r="K377" s="6">
        <v>-0.89999999999999858</v>
      </c>
      <c r="L377" s="6">
        <v>-1.509999999999998</v>
      </c>
      <c r="M377" s="6">
        <v>-1.9299999999999997</v>
      </c>
      <c r="N377" s="4">
        <v>42831</v>
      </c>
      <c r="O377" s="6">
        <v>-0.46000000000000085</v>
      </c>
      <c r="P377" s="6">
        <v>-0.64000000000000057</v>
      </c>
      <c r="Q377" s="6">
        <v>-0.36999999999999744</v>
      </c>
      <c r="R377" s="4">
        <v>42830</v>
      </c>
      <c r="S377" s="8">
        <v>3.2100000000000009</v>
      </c>
      <c r="T377" s="8">
        <v>1.4500000000000028</v>
      </c>
      <c r="U377" s="8">
        <v>2.2000000000000028</v>
      </c>
      <c r="V377" s="4">
        <v>42818</v>
      </c>
      <c r="W377" s="8">
        <v>149.76</v>
      </c>
      <c r="X377" s="8">
        <v>160.47999999999999</v>
      </c>
      <c r="Y377" s="6">
        <v>15.194000000000001</v>
      </c>
      <c r="Z377" s="6">
        <v>19.876999999999999</v>
      </c>
      <c r="AA377" s="4">
        <v>42831</v>
      </c>
      <c r="AB377" s="6">
        <v>484.75</v>
      </c>
      <c r="AC377" s="7">
        <v>10.506</v>
      </c>
      <c r="AD377" s="4">
        <v>42825</v>
      </c>
      <c r="AE377" s="8">
        <v>12.99</v>
      </c>
      <c r="AF377" s="8">
        <v>11.849</v>
      </c>
      <c r="AG377" s="8">
        <v>14.893000000000001</v>
      </c>
      <c r="AH377" s="7">
        <v>18.640999999999998</v>
      </c>
      <c r="AI377" s="7"/>
      <c r="AJ377" s="7"/>
      <c r="AK377" s="7"/>
      <c r="AL377" s="7"/>
      <c r="AM377" s="7"/>
      <c r="AN377" s="7"/>
      <c r="AO377" s="7"/>
      <c r="AP377" s="7"/>
      <c r="CO377" s="4">
        <v>42981</v>
      </c>
      <c r="CP377" s="3">
        <v>159.03360000000001</v>
      </c>
      <c r="CU377" s="4">
        <v>42822</v>
      </c>
      <c r="CV377" s="8">
        <v>81.84</v>
      </c>
      <c r="CW377" s="8">
        <v>33.92</v>
      </c>
      <c r="CX377" s="8">
        <v>107.17</v>
      </c>
      <c r="CY377" s="8">
        <v>30.95</v>
      </c>
      <c r="CZ377" s="8">
        <v>15.58</v>
      </c>
      <c r="DA377" s="4">
        <v>42818</v>
      </c>
      <c r="DB377" s="7">
        <v>42.51</v>
      </c>
      <c r="DC377" s="7">
        <v>180.91</v>
      </c>
      <c r="DD377" s="7">
        <v>94.86</v>
      </c>
      <c r="DE377" s="7">
        <v>50.24</v>
      </c>
      <c r="DF377" s="7">
        <v>60.34</v>
      </c>
      <c r="DG377" s="7">
        <v>44.1</v>
      </c>
      <c r="DH377" s="4">
        <v>42818</v>
      </c>
      <c r="DI377" s="7">
        <v>65.78</v>
      </c>
      <c r="DJ377" s="7">
        <v>77.27</v>
      </c>
      <c r="DK377" s="7">
        <v>48.87</v>
      </c>
      <c r="DL377" s="7">
        <v>20.78</v>
      </c>
      <c r="DM377" s="207">
        <v>85.34</v>
      </c>
      <c r="DN377" s="4">
        <v>42824</v>
      </c>
      <c r="DO377" s="8">
        <v>14.6</v>
      </c>
      <c r="DP377" s="8">
        <v>47.075000000000003</v>
      </c>
      <c r="DQ377" s="8">
        <v>14.15</v>
      </c>
      <c r="DR377" s="8">
        <v>15.32</v>
      </c>
    </row>
    <row r="378" spans="1:122" ht="15.75" customHeight="1">
      <c r="A378" s="4">
        <v>42830</v>
      </c>
      <c r="B378" s="8">
        <v>54.36</v>
      </c>
      <c r="C378" s="8">
        <v>51.15</v>
      </c>
      <c r="D378" s="8">
        <f t="shared" si="15"/>
        <v>3.2100000000000009</v>
      </c>
      <c r="J378" s="4">
        <v>42817</v>
      </c>
      <c r="K378" s="6">
        <v>-0.92999999999999972</v>
      </c>
      <c r="L378" s="6">
        <v>-1.5599999999999952</v>
      </c>
      <c r="M378" s="6">
        <v>-2.029999999999994</v>
      </c>
      <c r="N378" s="4">
        <v>42830</v>
      </c>
      <c r="O378" s="6">
        <v>-0.46999999999999886</v>
      </c>
      <c r="P378" s="6">
        <v>-0.67999999999999972</v>
      </c>
      <c r="Q378" s="6">
        <v>-0.46999999999999886</v>
      </c>
      <c r="R378" s="4">
        <v>42829</v>
      </c>
      <c r="S378" s="8">
        <v>3.1400000000000006</v>
      </c>
      <c r="T378" s="8">
        <v>3.1000000000000014</v>
      </c>
      <c r="U378" s="8">
        <v>2.0499999999999972</v>
      </c>
      <c r="V378" s="4">
        <v>42817</v>
      </c>
      <c r="W378" s="8">
        <v>149.01</v>
      </c>
      <c r="X378" s="8">
        <v>158.96</v>
      </c>
      <c r="Y378" s="6">
        <v>15.173999999999999</v>
      </c>
      <c r="Z378" s="6">
        <v>19.555</v>
      </c>
      <c r="AA378" s="4">
        <v>42830</v>
      </c>
      <c r="AB378" s="6">
        <v>482.25</v>
      </c>
      <c r="AC378" s="7">
        <v>10.292999999999999</v>
      </c>
      <c r="AD378" s="4">
        <v>42824</v>
      </c>
      <c r="AE378" s="8">
        <v>12.44</v>
      </c>
      <c r="AF378" s="8">
        <v>12.031000000000001</v>
      </c>
      <c r="AG378" s="8">
        <v>14.336</v>
      </c>
      <c r="AH378" s="7">
        <v>18.989000000000001</v>
      </c>
      <c r="AI378" s="7"/>
      <c r="AJ378" s="7"/>
      <c r="AK378" s="7"/>
      <c r="AL378" s="7"/>
      <c r="AM378" s="7"/>
      <c r="AN378" s="7"/>
      <c r="AO378" s="7"/>
      <c r="AP378" s="7"/>
      <c r="CO378" s="4">
        <v>42980</v>
      </c>
      <c r="CP378" s="3">
        <v>160.04833333333335</v>
      </c>
      <c r="CU378" s="4">
        <v>42821</v>
      </c>
      <c r="CV378" s="8">
        <v>81.25</v>
      </c>
      <c r="CW378" s="8">
        <v>33.75</v>
      </c>
      <c r="CX378" s="8">
        <v>106.28</v>
      </c>
      <c r="CY378" s="8">
        <v>30.25</v>
      </c>
      <c r="CZ378" s="8">
        <v>15.26</v>
      </c>
      <c r="DA378" s="4">
        <v>42817</v>
      </c>
      <c r="DB378" s="7">
        <v>42.15</v>
      </c>
      <c r="DC378" s="7">
        <v>181.55</v>
      </c>
      <c r="DD378" s="7">
        <v>94.81</v>
      </c>
      <c r="DE378" s="7">
        <v>50.09</v>
      </c>
      <c r="DF378" s="7">
        <v>60.79</v>
      </c>
      <c r="DG378" s="7">
        <v>44.48</v>
      </c>
      <c r="DH378" s="4">
        <v>42817</v>
      </c>
      <c r="DI378" s="7">
        <v>67.099999999999994</v>
      </c>
      <c r="DJ378" s="7">
        <v>78.48</v>
      </c>
      <c r="DK378" s="7">
        <v>49.3</v>
      </c>
      <c r="DL378" s="7">
        <v>20.92</v>
      </c>
      <c r="DM378" s="207">
        <v>85.13</v>
      </c>
      <c r="DN378" s="4">
        <v>42823</v>
      </c>
      <c r="DO378" s="8">
        <v>14.39</v>
      </c>
      <c r="DP378" s="8">
        <v>46.615000000000002</v>
      </c>
      <c r="DQ378" s="8">
        <v>13.824999999999999</v>
      </c>
      <c r="DR378" s="8">
        <v>15.12</v>
      </c>
    </row>
    <row r="379" spans="1:122" ht="15.75" customHeight="1">
      <c r="A379" s="4">
        <v>42829</v>
      </c>
      <c r="B379" s="8">
        <v>54.17</v>
      </c>
      <c r="C379" s="8">
        <v>51.03</v>
      </c>
      <c r="D379" s="8">
        <f t="shared" si="15"/>
        <v>3.1400000000000006</v>
      </c>
      <c r="J379" s="4">
        <v>42816</v>
      </c>
      <c r="K379" s="6">
        <v>-0.92000000000000171</v>
      </c>
      <c r="L379" s="6">
        <v>-1.5700000000000003</v>
      </c>
      <c r="M379" s="6">
        <v>-1.980000000000004</v>
      </c>
      <c r="N379" s="4">
        <v>42829</v>
      </c>
      <c r="O379" s="6">
        <v>-0.47999999999999687</v>
      </c>
      <c r="P379" s="6">
        <v>-0.68999999999999773</v>
      </c>
      <c r="Q379" s="6">
        <v>-0.54999999999999716</v>
      </c>
      <c r="R379" s="4">
        <v>42828</v>
      </c>
      <c r="S379" s="8">
        <v>2.8799999999999955</v>
      </c>
      <c r="T379" s="8">
        <v>1.3999999999999986</v>
      </c>
      <c r="U379" s="8">
        <v>1.8999999999999986</v>
      </c>
      <c r="V379" s="4">
        <v>42816</v>
      </c>
      <c r="W379" s="8">
        <v>149.68</v>
      </c>
      <c r="X379" s="8">
        <v>160.19</v>
      </c>
      <c r="Y379" s="6">
        <v>15.135999999999999</v>
      </c>
      <c r="Z379" s="6">
        <v>19.684999999999999</v>
      </c>
      <c r="AA379" s="4">
        <v>42829</v>
      </c>
      <c r="AB379" s="6">
        <v>479</v>
      </c>
      <c r="AC379" s="7">
        <v>10.403</v>
      </c>
      <c r="AD379" s="4">
        <v>42823</v>
      </c>
      <c r="AE379" s="8">
        <v>13.33</v>
      </c>
      <c r="AF379" s="8">
        <v>11.737</v>
      </c>
      <c r="AG379" s="8">
        <v>15.279</v>
      </c>
      <c r="AH379" s="7">
        <v>18.731000000000002</v>
      </c>
      <c r="AI379" s="7"/>
      <c r="AJ379" s="7"/>
      <c r="AK379" s="7"/>
      <c r="AL379" s="7"/>
      <c r="AM379" s="7"/>
      <c r="AN379" s="7"/>
      <c r="AO379" s="7"/>
      <c r="AP379" s="7"/>
      <c r="CO379" s="4">
        <v>42979</v>
      </c>
      <c r="CP379" s="3">
        <v>161.62046666666669</v>
      </c>
      <c r="CU379" s="4">
        <v>42818</v>
      </c>
      <c r="CV379" s="8">
        <v>81.23</v>
      </c>
      <c r="CW379" s="8">
        <v>33.78</v>
      </c>
      <c r="CX379" s="8">
        <v>107.99</v>
      </c>
      <c r="CY379" s="8">
        <v>30.52</v>
      </c>
      <c r="CZ379" s="8">
        <v>15.27</v>
      </c>
      <c r="DA379" s="4">
        <v>42816</v>
      </c>
      <c r="DB379" s="7">
        <v>42.79</v>
      </c>
      <c r="DC379" s="7">
        <v>182.33</v>
      </c>
      <c r="DD379" s="7">
        <v>94.65</v>
      </c>
      <c r="DE379" s="7">
        <v>50.54</v>
      </c>
      <c r="DF379" s="7">
        <v>61.63</v>
      </c>
      <c r="DG379" s="7">
        <v>44.65</v>
      </c>
      <c r="DH379" s="4">
        <v>42816</v>
      </c>
      <c r="DI379" s="7">
        <v>67.569999999999993</v>
      </c>
      <c r="DJ379" s="7">
        <v>78.83</v>
      </c>
      <c r="DK379" s="7">
        <v>49.57</v>
      </c>
      <c r="DL379" s="7">
        <v>21.11</v>
      </c>
      <c r="DM379" s="207">
        <v>85.48</v>
      </c>
      <c r="DN379" s="4">
        <v>42822</v>
      </c>
      <c r="DO379" s="8">
        <v>14.335000000000001</v>
      </c>
      <c r="DP379" s="8">
        <v>46.414999999999999</v>
      </c>
      <c r="DQ379" s="8">
        <v>13.76</v>
      </c>
      <c r="DR379" s="8">
        <v>15.05</v>
      </c>
    </row>
    <row r="380" spans="1:122" ht="15.75" customHeight="1">
      <c r="A380" s="4">
        <v>42828</v>
      </c>
      <c r="B380" s="8">
        <v>53.12</v>
      </c>
      <c r="C380" s="8">
        <v>50.24</v>
      </c>
      <c r="D380" s="8">
        <f t="shared" si="15"/>
        <v>2.8799999999999955</v>
      </c>
      <c r="J380" s="4">
        <v>42815</v>
      </c>
      <c r="K380" s="6">
        <v>-1.4799999999999969</v>
      </c>
      <c r="L380" s="6">
        <v>-2.3499999999999943</v>
      </c>
      <c r="M380" s="6">
        <v>-2.7099999999999937</v>
      </c>
      <c r="N380" s="4">
        <v>42828</v>
      </c>
      <c r="O380" s="6">
        <v>-0.52000000000000313</v>
      </c>
      <c r="P380" s="6">
        <v>-0.80000000000000426</v>
      </c>
      <c r="Q380" s="6">
        <v>-0.78000000000000114</v>
      </c>
      <c r="R380" s="4">
        <v>42825</v>
      </c>
      <c r="S380" s="8">
        <v>2.2299999999999969</v>
      </c>
      <c r="T380" s="8">
        <v>1.8099999999999952</v>
      </c>
      <c r="U380" s="8">
        <v>1.8999999999999986</v>
      </c>
      <c r="V380" s="4">
        <v>42815</v>
      </c>
      <c r="W380" s="8">
        <v>150.33000000000001</v>
      </c>
      <c r="X380" s="8">
        <v>160.52000000000001</v>
      </c>
      <c r="Y380" s="6">
        <v>15.193</v>
      </c>
      <c r="Z380" s="6">
        <v>19.673999999999999</v>
      </c>
      <c r="AA380" s="4">
        <v>42828</v>
      </c>
      <c r="AB380" s="6">
        <v>471.75</v>
      </c>
      <c r="AC380" s="7">
        <v>10.965</v>
      </c>
      <c r="AD380" s="4">
        <v>42822</v>
      </c>
      <c r="AE380" s="8">
        <v>12.53</v>
      </c>
      <c r="AF380" s="8">
        <v>11.954000000000001</v>
      </c>
      <c r="AG380" s="8">
        <v>14.531000000000001</v>
      </c>
      <c r="AH380" s="7">
        <v>18.925000000000001</v>
      </c>
      <c r="AI380" s="7"/>
      <c r="AJ380" s="7"/>
      <c r="AK380" s="7"/>
      <c r="AL380" s="7"/>
      <c r="AM380" s="7"/>
      <c r="AN380" s="7"/>
      <c r="AO380" s="7"/>
      <c r="AP380" s="7"/>
      <c r="CO380" s="4">
        <v>42978</v>
      </c>
      <c r="CP380" s="3">
        <v>162.83206666666669</v>
      </c>
      <c r="CU380" s="4">
        <v>42817</v>
      </c>
      <c r="CV380" s="8">
        <v>81.86</v>
      </c>
      <c r="CW380" s="8">
        <v>34.06</v>
      </c>
      <c r="CX380" s="8">
        <v>107.87</v>
      </c>
      <c r="CY380" s="8">
        <v>30.59</v>
      </c>
      <c r="CZ380" s="8">
        <v>15.24</v>
      </c>
      <c r="DA380" s="4">
        <v>42815</v>
      </c>
      <c r="DB380" s="7">
        <v>43.97</v>
      </c>
      <c r="DC380" s="7">
        <v>182.3</v>
      </c>
      <c r="DD380" s="7">
        <v>94.53</v>
      </c>
      <c r="DE380" s="7">
        <v>50.3</v>
      </c>
      <c r="DF380" s="7">
        <v>61.82</v>
      </c>
      <c r="DG380" s="7">
        <v>45.18</v>
      </c>
      <c r="DH380" s="4">
        <v>42815</v>
      </c>
      <c r="DI380" s="7">
        <v>67.150000000000006</v>
      </c>
      <c r="DJ380" s="7">
        <v>78.599999999999994</v>
      </c>
      <c r="DK380" s="7">
        <v>49.26</v>
      </c>
      <c r="DL380" s="7">
        <v>20.84</v>
      </c>
      <c r="DM380" s="207">
        <v>83.09</v>
      </c>
      <c r="DN380" s="4">
        <v>42821</v>
      </c>
      <c r="DO380" s="8">
        <v>14.295</v>
      </c>
      <c r="DP380" s="8">
        <v>46.125</v>
      </c>
      <c r="DQ380" s="8">
        <v>13.4</v>
      </c>
      <c r="DR380" s="8">
        <v>14.97</v>
      </c>
    </row>
    <row r="381" spans="1:122" ht="15.75" customHeight="1">
      <c r="A381" s="4">
        <v>42825</v>
      </c>
      <c r="B381" s="8">
        <v>52.83</v>
      </c>
      <c r="C381" s="8">
        <v>50.6</v>
      </c>
      <c r="D381" s="8">
        <f t="shared" si="15"/>
        <v>2.2299999999999969</v>
      </c>
      <c r="J381" s="4">
        <v>42814</v>
      </c>
      <c r="K381" s="6">
        <v>-1.2199999999999989</v>
      </c>
      <c r="L381" s="6">
        <v>-1.990000000000002</v>
      </c>
      <c r="M381" s="6">
        <v>-2.1300000000000026</v>
      </c>
      <c r="N381" s="4">
        <v>42825</v>
      </c>
      <c r="O381" s="6">
        <v>-0.96000000000000085</v>
      </c>
      <c r="P381" s="6">
        <v>-1.3299999999999983</v>
      </c>
      <c r="Q381" s="6">
        <v>-1.240000000000002</v>
      </c>
      <c r="R381" s="4">
        <v>42824</v>
      </c>
      <c r="S381" s="8">
        <v>2.6099999999999994</v>
      </c>
      <c r="T381" s="8">
        <v>2.480000000000004</v>
      </c>
      <c r="U381" s="8">
        <v>1.8999999999999986</v>
      </c>
      <c r="V381" s="4">
        <v>42814</v>
      </c>
      <c r="W381" s="8">
        <v>151.41</v>
      </c>
      <c r="X381" s="8">
        <v>161.13</v>
      </c>
      <c r="Y381" s="6">
        <v>15.372</v>
      </c>
      <c r="Z381" s="6">
        <v>19.454999999999998</v>
      </c>
      <c r="AA381" s="4">
        <v>42825</v>
      </c>
      <c r="AB381" s="6">
        <v>471</v>
      </c>
      <c r="AC381" s="7">
        <v>10.329000000000001</v>
      </c>
      <c r="AD381" s="4">
        <v>42821</v>
      </c>
      <c r="AE381" s="8">
        <v>12.51</v>
      </c>
      <c r="AF381" s="8">
        <v>11.371</v>
      </c>
      <c r="AG381" s="8">
        <v>14.364000000000001</v>
      </c>
      <c r="AH381" s="7">
        <v>18.315999999999999</v>
      </c>
      <c r="AI381" s="7"/>
      <c r="AJ381" s="7"/>
      <c r="AK381" s="7"/>
      <c r="AL381" s="7"/>
      <c r="AM381" s="7"/>
      <c r="AN381" s="7"/>
      <c r="AO381" s="7"/>
      <c r="AP381" s="7"/>
      <c r="CO381" s="4">
        <v>42977</v>
      </c>
      <c r="CP381" s="3">
        <v>163.69406666666669</v>
      </c>
      <c r="CU381" s="4">
        <v>42816</v>
      </c>
      <c r="CV381" s="8">
        <v>81.760000000000005</v>
      </c>
      <c r="CW381" s="8">
        <v>33.99</v>
      </c>
      <c r="CX381" s="8">
        <v>108.39</v>
      </c>
      <c r="CY381" s="8">
        <v>30.52</v>
      </c>
      <c r="CZ381" s="8">
        <v>15.19</v>
      </c>
      <c r="DA381" s="4">
        <v>42814</v>
      </c>
      <c r="DB381" s="7">
        <v>45</v>
      </c>
      <c r="DC381" s="7">
        <v>183.99</v>
      </c>
      <c r="DD381" s="7">
        <v>96.22</v>
      </c>
      <c r="DE381" s="7">
        <v>50.93</v>
      </c>
      <c r="DF381" s="7">
        <v>62.84</v>
      </c>
      <c r="DG381" s="7">
        <v>45.86</v>
      </c>
      <c r="DH381" s="4">
        <v>42814</v>
      </c>
      <c r="DI381" s="7">
        <v>68.53</v>
      </c>
      <c r="DJ381" s="7">
        <v>79.41</v>
      </c>
      <c r="DK381" s="7">
        <v>50.5</v>
      </c>
      <c r="DL381" s="7">
        <v>21.71</v>
      </c>
      <c r="DM381" s="207">
        <v>83.45</v>
      </c>
      <c r="DN381" s="4">
        <v>42818</v>
      </c>
      <c r="DO381" s="8">
        <v>14.37</v>
      </c>
      <c r="DP381" s="8">
        <v>46.21</v>
      </c>
      <c r="DQ381" s="8">
        <v>13.38</v>
      </c>
      <c r="DR381" s="8">
        <v>14.99</v>
      </c>
    </row>
    <row r="382" spans="1:122" ht="15.75" customHeight="1">
      <c r="A382" s="4">
        <v>42824</v>
      </c>
      <c r="B382" s="8">
        <v>52.96</v>
      </c>
      <c r="C382" s="8">
        <v>50.35</v>
      </c>
      <c r="D382" s="8">
        <f t="shared" si="15"/>
        <v>2.6099999999999994</v>
      </c>
      <c r="J382" s="4">
        <v>42811</v>
      </c>
      <c r="K382" s="6">
        <v>-0.94999999999999574</v>
      </c>
      <c r="L382" s="6">
        <v>-1.6000000000000014</v>
      </c>
      <c r="M382" s="6">
        <v>-1.6799999999999997</v>
      </c>
      <c r="N382" s="4">
        <v>42824</v>
      </c>
      <c r="O382" s="6">
        <v>-0.42999999999999972</v>
      </c>
      <c r="P382" s="6">
        <v>-0.81000000000000227</v>
      </c>
      <c r="Q382" s="6">
        <v>-0.74000000000000199</v>
      </c>
      <c r="R382" s="4">
        <v>42823</v>
      </c>
      <c r="S382" s="8">
        <v>2.9100000000000037</v>
      </c>
      <c r="T382" s="8">
        <v>2.2800000000000011</v>
      </c>
      <c r="U382" s="8">
        <v>1.9500000000000028</v>
      </c>
      <c r="V382" s="4">
        <v>42811</v>
      </c>
      <c r="W382" s="8">
        <v>150.85</v>
      </c>
      <c r="X382" s="8">
        <v>159.88999999999999</v>
      </c>
      <c r="Y382" s="6">
        <v>14.577</v>
      </c>
      <c r="Z382" s="6">
        <v>18.373999999999999</v>
      </c>
      <c r="AA382" s="4">
        <v>42824</v>
      </c>
      <c r="AB382" s="6">
        <v>471.5</v>
      </c>
      <c r="AC382" s="7">
        <v>9.9960000000000004</v>
      </c>
      <c r="AD382" s="4">
        <v>42818</v>
      </c>
      <c r="AE382" s="8">
        <v>11.9</v>
      </c>
      <c r="AF382" s="8">
        <v>8.2360000000000007</v>
      </c>
      <c r="AG382" s="8">
        <v>13.891</v>
      </c>
      <c r="AH382" s="7">
        <v>18.094000000000001</v>
      </c>
      <c r="AI382" s="7"/>
      <c r="AJ382" s="7"/>
      <c r="AK382" s="7"/>
      <c r="AL382" s="7"/>
      <c r="AM382" s="7"/>
      <c r="AN382" s="7"/>
      <c r="AO382" s="7"/>
      <c r="AP382" s="7"/>
      <c r="CO382" s="4">
        <v>42976</v>
      </c>
      <c r="CP382" s="3">
        <v>164.86439999999999</v>
      </c>
      <c r="CU382" s="4">
        <v>42815</v>
      </c>
      <c r="CV382" s="8">
        <v>81.83</v>
      </c>
      <c r="CW382" s="8">
        <v>34.24</v>
      </c>
      <c r="CX382" s="8">
        <v>108.04</v>
      </c>
      <c r="CY382" s="8">
        <v>30.37</v>
      </c>
      <c r="CZ382" s="8">
        <v>15.24</v>
      </c>
      <c r="DA382" s="4">
        <v>42811</v>
      </c>
      <c r="DB382" s="7">
        <v>44.84</v>
      </c>
      <c r="DC382" s="7">
        <v>184.79</v>
      </c>
      <c r="DD382" s="7">
        <v>96.43</v>
      </c>
      <c r="DE382" s="7">
        <v>51.22</v>
      </c>
      <c r="DF382" s="7">
        <v>63.25</v>
      </c>
      <c r="DG382" s="7">
        <v>45.69</v>
      </c>
      <c r="DH382" s="4">
        <v>42811</v>
      </c>
      <c r="DI382" s="7">
        <v>68.900000000000006</v>
      </c>
      <c r="DJ382" s="7">
        <v>79.94</v>
      </c>
      <c r="DK382" s="7">
        <v>50.79</v>
      </c>
      <c r="DL382" s="7">
        <v>21.9</v>
      </c>
      <c r="DM382" s="207">
        <v>81.95</v>
      </c>
      <c r="DN382" s="4">
        <v>42817</v>
      </c>
      <c r="DO382" s="8">
        <v>14.555</v>
      </c>
      <c r="DP382" s="8">
        <v>46.5</v>
      </c>
      <c r="DQ382" s="8">
        <v>13.52</v>
      </c>
      <c r="DR382" s="8">
        <v>15.03</v>
      </c>
    </row>
    <row r="383" spans="1:122" ht="15.75" customHeight="1">
      <c r="A383" s="4">
        <v>42823</v>
      </c>
      <c r="B383" s="8">
        <v>52.42</v>
      </c>
      <c r="C383" s="8">
        <v>49.51</v>
      </c>
      <c r="D383" s="8">
        <f t="shared" si="15"/>
        <v>2.9100000000000037</v>
      </c>
      <c r="J383" s="4">
        <v>42810</v>
      </c>
      <c r="K383" s="6">
        <v>-0.88000000000000256</v>
      </c>
      <c r="L383" s="6">
        <v>-1.5300000000000011</v>
      </c>
      <c r="M383" s="6">
        <v>-1.6799999999999997</v>
      </c>
      <c r="N383" s="4">
        <v>42823</v>
      </c>
      <c r="O383" s="6">
        <v>-0.35999999999999943</v>
      </c>
      <c r="P383" s="6">
        <v>-0.69999999999999574</v>
      </c>
      <c r="Q383" s="6">
        <v>-0.64000000000000057</v>
      </c>
      <c r="R383" s="4">
        <v>42822</v>
      </c>
      <c r="S383" s="8">
        <v>2.9600000000000009</v>
      </c>
      <c r="T383" s="8">
        <v>1.8200000000000003</v>
      </c>
      <c r="U383" s="8">
        <v>2</v>
      </c>
      <c r="V383" s="4">
        <v>42810</v>
      </c>
      <c r="W383" s="8">
        <v>150.43</v>
      </c>
      <c r="X383" s="8">
        <v>159.41999999999999</v>
      </c>
      <c r="Y383" s="6">
        <v>14.430999999999999</v>
      </c>
      <c r="Z383" s="6">
        <v>18.206</v>
      </c>
      <c r="AA383" s="4">
        <v>42823</v>
      </c>
      <c r="AB383" s="6">
        <v>465</v>
      </c>
      <c r="AC383" s="7">
        <v>10.583</v>
      </c>
      <c r="AD383" s="4">
        <v>42817</v>
      </c>
      <c r="AE383" s="8">
        <v>11.43</v>
      </c>
      <c r="AF383" s="8">
        <v>8.9120000000000008</v>
      </c>
      <c r="AG383" s="8">
        <v>13.176</v>
      </c>
      <c r="AH383" s="7">
        <v>18.169</v>
      </c>
      <c r="AI383" s="7"/>
      <c r="AJ383" s="7"/>
      <c r="AK383" s="7"/>
      <c r="AL383" s="7"/>
      <c r="AM383" s="7"/>
      <c r="AN383" s="7"/>
      <c r="AO383" s="7"/>
      <c r="AP383" s="7"/>
      <c r="CO383" s="4">
        <v>42975</v>
      </c>
      <c r="CP383" s="3">
        <v>166.54533333333333</v>
      </c>
      <c r="CU383" s="4">
        <v>42814</v>
      </c>
      <c r="CV383" s="8">
        <v>82</v>
      </c>
      <c r="CW383" s="8">
        <v>34.19</v>
      </c>
      <c r="CX383" s="8">
        <v>107.66</v>
      </c>
      <c r="CY383" s="8">
        <v>30.76</v>
      </c>
      <c r="CZ383" s="8">
        <v>15.45</v>
      </c>
      <c r="DA383" s="4">
        <v>42810</v>
      </c>
      <c r="DB383" s="7">
        <v>44.56</v>
      </c>
      <c r="DC383" s="7">
        <v>183.36</v>
      </c>
      <c r="DD383" s="7">
        <v>95.83</v>
      </c>
      <c r="DE383" s="7">
        <v>51.08</v>
      </c>
      <c r="DF383" s="7">
        <v>63.4</v>
      </c>
      <c r="DG383" s="7">
        <v>45.84</v>
      </c>
      <c r="DH383" s="4">
        <v>42810</v>
      </c>
      <c r="DI383" s="7">
        <v>68.55</v>
      </c>
      <c r="DJ383" s="7">
        <v>79.69</v>
      </c>
      <c r="DK383" s="7">
        <v>51.18</v>
      </c>
      <c r="DL383" s="7">
        <v>22.35</v>
      </c>
      <c r="DM383" s="207">
        <v>81.75</v>
      </c>
      <c r="DN383" s="4">
        <v>42816</v>
      </c>
      <c r="DO383" s="8">
        <v>14.455</v>
      </c>
      <c r="DP383" s="8">
        <v>46.24</v>
      </c>
      <c r="DQ383" s="8">
        <v>13.425000000000001</v>
      </c>
      <c r="DR383" s="8">
        <v>14.89</v>
      </c>
    </row>
    <row r="384" spans="1:122" ht="15.75" customHeight="1">
      <c r="A384" s="4">
        <v>42822</v>
      </c>
      <c r="B384" s="8">
        <v>51.33</v>
      </c>
      <c r="C384" s="8">
        <v>48.37</v>
      </c>
      <c r="D384" s="8">
        <f t="shared" si="15"/>
        <v>2.9600000000000009</v>
      </c>
      <c r="J384" s="4">
        <v>42809</v>
      </c>
      <c r="K384" s="6">
        <v>-0.92000000000000171</v>
      </c>
      <c r="L384" s="6">
        <v>-1.6099999999999994</v>
      </c>
      <c r="M384" s="6">
        <v>-1.8599999999999994</v>
      </c>
      <c r="N384" s="4">
        <v>42822</v>
      </c>
      <c r="O384" s="6">
        <v>-0.32999999999999829</v>
      </c>
      <c r="P384" s="6">
        <v>-0.77000000000000313</v>
      </c>
      <c r="Q384" s="6">
        <v>-0.89999999999999858</v>
      </c>
      <c r="R384" s="4">
        <v>42821</v>
      </c>
      <c r="S384" s="8">
        <v>3.0200000000000031</v>
      </c>
      <c r="T384" s="8">
        <v>1.6700000000000017</v>
      </c>
      <c r="U384" s="8">
        <v>1.8500000000000014</v>
      </c>
      <c r="V384" s="4">
        <v>42809</v>
      </c>
      <c r="W384" s="8">
        <v>151.24</v>
      </c>
      <c r="X384" s="8">
        <v>158.34</v>
      </c>
      <c r="Y384" s="6">
        <v>14.661</v>
      </c>
      <c r="Z384" s="6">
        <v>17.643000000000001</v>
      </c>
      <c r="AA384" s="4">
        <v>42822</v>
      </c>
      <c r="AB384" s="6">
        <v>461.25</v>
      </c>
      <c r="AC384" s="7">
        <v>10.055</v>
      </c>
      <c r="AD384" s="4">
        <v>42816</v>
      </c>
      <c r="AE384" s="8">
        <v>12.08</v>
      </c>
      <c r="AF384" s="8">
        <v>7.0860000000000003</v>
      </c>
      <c r="AG384" s="8">
        <v>13.778</v>
      </c>
      <c r="AH384" s="7">
        <v>18.18</v>
      </c>
      <c r="AI384" s="7"/>
      <c r="AJ384" s="7"/>
      <c r="AK384" s="7"/>
      <c r="AL384" s="7"/>
      <c r="AM384" s="7"/>
      <c r="AN384" s="7"/>
      <c r="AO384" s="7"/>
      <c r="AP384" s="7"/>
      <c r="CO384" s="4">
        <v>42974</v>
      </c>
      <c r="CP384" s="3">
        <v>167.83386666666667</v>
      </c>
      <c r="CU384" s="4">
        <v>42811</v>
      </c>
      <c r="CV384" s="8">
        <v>82</v>
      </c>
      <c r="CW384" s="8">
        <v>34.28</v>
      </c>
      <c r="CX384" s="8">
        <v>107.68</v>
      </c>
      <c r="CY384" s="8">
        <v>30.88</v>
      </c>
      <c r="CZ384" s="8">
        <v>15.59</v>
      </c>
      <c r="DA384" s="4">
        <v>42809</v>
      </c>
      <c r="DB384" s="7">
        <v>44.73</v>
      </c>
      <c r="DC384" s="7">
        <v>184.14</v>
      </c>
      <c r="DD384" s="7">
        <v>97.06</v>
      </c>
      <c r="DE384" s="7">
        <v>51.07</v>
      </c>
      <c r="DF384" s="7">
        <v>64.08</v>
      </c>
      <c r="DG384" s="7">
        <v>45.84</v>
      </c>
      <c r="DH384" s="4">
        <v>42809</v>
      </c>
      <c r="DI384" s="7">
        <v>68.73</v>
      </c>
      <c r="DJ384" s="7">
        <v>80.150000000000006</v>
      </c>
      <c r="DK384" s="7">
        <v>51.56</v>
      </c>
      <c r="DL384" s="7">
        <v>22.58</v>
      </c>
      <c r="DM384" s="207">
        <v>83.76</v>
      </c>
      <c r="DN384" s="4">
        <v>42815</v>
      </c>
      <c r="DO384" s="8">
        <v>14.475</v>
      </c>
      <c r="DP384" s="8">
        <v>46.32</v>
      </c>
      <c r="DQ384" s="8">
        <v>13.37</v>
      </c>
      <c r="DR384" s="8">
        <v>14.92</v>
      </c>
    </row>
    <row r="385" spans="1:122" ht="15.75" customHeight="1">
      <c r="A385" s="4">
        <v>42821</v>
      </c>
      <c r="B385" s="8">
        <v>50.75</v>
      </c>
      <c r="C385" s="8">
        <v>47.73</v>
      </c>
      <c r="D385" s="8">
        <f t="shared" si="15"/>
        <v>3.0200000000000031</v>
      </c>
      <c r="J385" s="4">
        <v>42808</v>
      </c>
      <c r="K385" s="6">
        <v>-1.1099999999999994</v>
      </c>
      <c r="L385" s="6">
        <v>-1.9200000000000017</v>
      </c>
      <c r="M385" s="6">
        <v>-2.3999999999999986</v>
      </c>
      <c r="N385" s="4">
        <v>42821</v>
      </c>
      <c r="O385" s="6">
        <v>-0.42000000000000171</v>
      </c>
      <c r="P385" s="6">
        <v>-0.93999999999999773</v>
      </c>
      <c r="Q385" s="6">
        <v>-1.1899999999999977</v>
      </c>
      <c r="R385" s="4">
        <v>42818</v>
      </c>
      <c r="S385" s="8">
        <v>2.8299999999999983</v>
      </c>
      <c r="T385" s="8">
        <v>1.5899999999999963</v>
      </c>
      <c r="U385" s="8">
        <v>1.3500000000000014</v>
      </c>
      <c r="V385" s="4">
        <v>42808</v>
      </c>
      <c r="W385" s="8">
        <v>149.19</v>
      </c>
      <c r="X385" s="8">
        <v>158.35</v>
      </c>
      <c r="Y385" s="6">
        <v>14.94</v>
      </c>
      <c r="Z385" s="6">
        <v>18.786999999999999</v>
      </c>
      <c r="AA385" s="4">
        <v>42821</v>
      </c>
      <c r="AB385" s="6">
        <v>451.25</v>
      </c>
      <c r="AC385" s="7">
        <v>10.098000000000001</v>
      </c>
      <c r="AD385" s="4">
        <v>42815</v>
      </c>
      <c r="AE385" s="8">
        <v>12.3</v>
      </c>
      <c r="AF385" s="8">
        <v>8.2200000000000006</v>
      </c>
      <c r="AG385" s="8">
        <v>14.102</v>
      </c>
      <c r="AH385" s="7">
        <v>18.094000000000001</v>
      </c>
      <c r="AI385" s="7"/>
      <c r="AJ385" s="7"/>
      <c r="AK385" s="7"/>
      <c r="AL385" s="7"/>
      <c r="AM385" s="7"/>
      <c r="AN385" s="7"/>
      <c r="AO385" s="7"/>
      <c r="AP385" s="7"/>
      <c r="CO385" s="4">
        <v>42973</v>
      </c>
      <c r="CP385" s="3">
        <v>169.14293333333333</v>
      </c>
      <c r="CU385" s="4">
        <v>42810</v>
      </c>
      <c r="CV385" s="8">
        <v>82.07</v>
      </c>
      <c r="CW385" s="8">
        <v>34.020000000000003</v>
      </c>
      <c r="CX385" s="8">
        <v>107.86</v>
      </c>
      <c r="CY385" s="8">
        <v>30.73</v>
      </c>
      <c r="CZ385" s="8">
        <v>15.56</v>
      </c>
      <c r="DA385" s="4">
        <v>42808</v>
      </c>
      <c r="DB385" s="7">
        <v>42.99</v>
      </c>
      <c r="DC385" s="7">
        <v>179.31</v>
      </c>
      <c r="DD385" s="7">
        <v>94.59</v>
      </c>
      <c r="DE385" s="7">
        <v>50.33</v>
      </c>
      <c r="DF385" s="7">
        <v>61.81</v>
      </c>
      <c r="DG385" s="7">
        <v>44.94</v>
      </c>
      <c r="DH385" s="4">
        <v>42808</v>
      </c>
      <c r="DI385" s="7">
        <v>67.44</v>
      </c>
      <c r="DJ385" s="7">
        <v>78.510000000000005</v>
      </c>
      <c r="DK385" s="7">
        <v>50.01</v>
      </c>
      <c r="DL385" s="7">
        <v>22.11</v>
      </c>
      <c r="DM385" s="207">
        <v>83.46</v>
      </c>
      <c r="DN385" s="4">
        <v>42814</v>
      </c>
      <c r="DO385" s="8">
        <v>14.46</v>
      </c>
      <c r="DP385" s="8">
        <v>46.05</v>
      </c>
      <c r="DQ385" s="8">
        <v>13.49</v>
      </c>
      <c r="DR385" s="8">
        <v>14.85</v>
      </c>
    </row>
    <row r="386" spans="1:122" ht="15.75" customHeight="1">
      <c r="A386" s="4">
        <v>42818</v>
      </c>
      <c r="B386" s="8">
        <v>50.8</v>
      </c>
      <c r="C386" s="8">
        <v>47.97</v>
      </c>
      <c r="D386" s="8">
        <f t="shared" si="15"/>
        <v>2.8299999999999983</v>
      </c>
      <c r="J386" s="4">
        <v>42807</v>
      </c>
      <c r="K386" s="6">
        <v>-0.96999999999999886</v>
      </c>
      <c r="L386" s="6">
        <v>-1.730000000000004</v>
      </c>
      <c r="M386" s="6">
        <v>-2.2000000000000028</v>
      </c>
      <c r="N386" s="4">
        <v>42818</v>
      </c>
      <c r="O386" s="6">
        <v>-0.35999999999999943</v>
      </c>
      <c r="P386" s="6">
        <v>-0.82000000000000028</v>
      </c>
      <c r="Q386" s="6">
        <v>-0.97000000000000597</v>
      </c>
      <c r="R386" s="4">
        <v>42817</v>
      </c>
      <c r="S386" s="8">
        <v>2.8599999999999994</v>
      </c>
      <c r="T386" s="8">
        <v>1.2800000000000011</v>
      </c>
      <c r="U386" s="8">
        <v>1.0499999999999972</v>
      </c>
      <c r="V386" s="4">
        <v>42807</v>
      </c>
      <c r="W386" s="8">
        <v>150.06</v>
      </c>
      <c r="X386" s="8">
        <v>158.07</v>
      </c>
      <c r="Y386" s="6">
        <v>14.625</v>
      </c>
      <c r="Z386" s="6">
        <v>17.989000000000001</v>
      </c>
      <c r="AA386" s="4">
        <v>42818</v>
      </c>
      <c r="AB386" s="6">
        <v>449</v>
      </c>
      <c r="AC386" s="7">
        <v>10.145</v>
      </c>
      <c r="AD386" s="4">
        <v>42814</v>
      </c>
      <c r="AE386" s="8">
        <v>11.73</v>
      </c>
      <c r="AF386" s="8">
        <v>6.9020000000000001</v>
      </c>
      <c r="AG386" s="8">
        <v>13.58</v>
      </c>
      <c r="AH386" s="7">
        <v>17.108000000000001</v>
      </c>
      <c r="AI386" s="7"/>
      <c r="AJ386" s="7"/>
      <c r="AK386" s="7"/>
      <c r="AL386" s="7"/>
      <c r="AM386" s="7"/>
      <c r="AN386" s="7"/>
      <c r="AO386" s="7"/>
      <c r="AP386" s="7"/>
      <c r="CO386" s="4">
        <v>42965</v>
      </c>
      <c r="CP386" s="3">
        <v>178.39213333333333</v>
      </c>
      <c r="CU386" s="4">
        <v>42809</v>
      </c>
      <c r="CV386" s="8">
        <v>82</v>
      </c>
      <c r="CW386" s="8">
        <v>33.78</v>
      </c>
      <c r="CX386" s="8">
        <v>108.88</v>
      </c>
      <c r="CY386" s="8">
        <v>30.62</v>
      </c>
      <c r="CZ386" s="8">
        <v>15.46</v>
      </c>
      <c r="DA386" s="4">
        <v>42807</v>
      </c>
      <c r="DB386" s="7">
        <v>44.67</v>
      </c>
      <c r="DC386" s="7">
        <v>184.41</v>
      </c>
      <c r="DD386" s="7">
        <v>94.95</v>
      </c>
      <c r="DE386" s="7">
        <v>50.16</v>
      </c>
      <c r="DF386" s="7">
        <v>62.82</v>
      </c>
      <c r="DG386" s="7">
        <v>45.84</v>
      </c>
      <c r="DH386" s="4">
        <v>42807</v>
      </c>
      <c r="DI386" s="7">
        <v>67.66</v>
      </c>
      <c r="DJ386" s="7">
        <v>79.010000000000005</v>
      </c>
      <c r="DK386" s="7">
        <v>50.99</v>
      </c>
      <c r="DL386" s="7">
        <v>22.62</v>
      </c>
      <c r="DM386" s="207">
        <v>84.36</v>
      </c>
      <c r="DN386" s="4">
        <v>42811</v>
      </c>
      <c r="DO386" s="8">
        <v>14.56</v>
      </c>
      <c r="DP386" s="8">
        <v>47.36</v>
      </c>
      <c r="DQ386" s="8">
        <v>13.585000000000001</v>
      </c>
      <c r="DR386" s="8">
        <v>14.92</v>
      </c>
    </row>
    <row r="387" spans="1:122" ht="15.75" customHeight="1">
      <c r="A387" s="4">
        <v>42817</v>
      </c>
      <c r="B387" s="8">
        <v>50.56</v>
      </c>
      <c r="C387" s="8">
        <v>47.7</v>
      </c>
      <c r="D387" s="8">
        <f t="shared" si="15"/>
        <v>2.8599999999999994</v>
      </c>
      <c r="J387" s="4">
        <v>42804</v>
      </c>
      <c r="K387" s="6">
        <v>-0.96000000000000085</v>
      </c>
      <c r="L387" s="6">
        <v>-1.6899999999999977</v>
      </c>
      <c r="M387" s="6">
        <v>-2.019999999999996</v>
      </c>
      <c r="N387" s="4">
        <v>42817</v>
      </c>
      <c r="O387" s="6">
        <v>-0.29999999999999716</v>
      </c>
      <c r="P387" s="6">
        <v>-0.75999999999999801</v>
      </c>
      <c r="Q387" s="6">
        <v>-0.97999999999999687</v>
      </c>
      <c r="R387" s="4">
        <v>42816</v>
      </c>
      <c r="S387" s="8">
        <v>2.6000000000000014</v>
      </c>
      <c r="T387" s="8">
        <v>2.1000000000000014</v>
      </c>
      <c r="U387" s="8">
        <v>1</v>
      </c>
      <c r="V387" s="4">
        <v>42804</v>
      </c>
      <c r="W387" s="8">
        <v>150.36000000000001</v>
      </c>
      <c r="X387" s="8">
        <v>160.01</v>
      </c>
      <c r="Y387" s="6">
        <v>14.661</v>
      </c>
      <c r="Z387" s="6">
        <v>18.713999999999999</v>
      </c>
      <c r="AA387" s="4">
        <v>42817</v>
      </c>
      <c r="AB387" s="6">
        <v>450.25</v>
      </c>
      <c r="AC387" s="7">
        <v>9.6620000000000008</v>
      </c>
      <c r="AD387" s="4">
        <v>42811</v>
      </c>
      <c r="AE387" s="8">
        <v>10.72</v>
      </c>
      <c r="AF387" s="8">
        <v>7.93</v>
      </c>
      <c r="AG387" s="8">
        <v>12.523</v>
      </c>
      <c r="AH387" s="7">
        <v>16.948</v>
      </c>
      <c r="AI387" s="7"/>
      <c r="AJ387" s="7"/>
      <c r="AK387" s="7"/>
      <c r="AL387" s="7"/>
      <c r="AM387" s="7"/>
      <c r="AN387" s="7"/>
      <c r="AO387" s="7"/>
      <c r="AP387" s="7"/>
      <c r="CO387" s="4">
        <v>42964</v>
      </c>
      <c r="CP387" s="3">
        <v>178.50426666666667</v>
      </c>
      <c r="CU387" s="4">
        <v>42808</v>
      </c>
      <c r="CV387" s="8">
        <v>80.989999999999995</v>
      </c>
      <c r="CW387" s="8">
        <v>33.43</v>
      </c>
      <c r="CX387" s="8">
        <v>107.36</v>
      </c>
      <c r="CY387" s="8">
        <v>29.72</v>
      </c>
      <c r="CZ387" s="8">
        <v>15.2</v>
      </c>
      <c r="DA387" s="4">
        <v>42804</v>
      </c>
      <c r="DB387" s="7">
        <v>43.99</v>
      </c>
      <c r="DC387" s="7">
        <v>184.72</v>
      </c>
      <c r="DD387" s="7">
        <v>94.79</v>
      </c>
      <c r="DE387" s="7">
        <v>50.23</v>
      </c>
      <c r="DF387" s="7">
        <v>61.89</v>
      </c>
      <c r="DG387" s="7">
        <v>45.67</v>
      </c>
      <c r="DH387" s="4">
        <v>42804</v>
      </c>
      <c r="DI387" s="7">
        <v>66.569999999999993</v>
      </c>
      <c r="DJ387" s="7">
        <v>78.86</v>
      </c>
      <c r="DK387" s="7">
        <v>49.87</v>
      </c>
      <c r="DL387" s="7">
        <v>22.08</v>
      </c>
      <c r="DM387" s="207">
        <v>83.41</v>
      </c>
      <c r="DN387" s="4">
        <v>42810</v>
      </c>
      <c r="DO387" s="8">
        <v>14.484999999999999</v>
      </c>
      <c r="DP387" s="8">
        <v>47.13</v>
      </c>
      <c r="DQ387" s="8">
        <v>13.765000000000001</v>
      </c>
      <c r="DR387" s="8">
        <v>15.01</v>
      </c>
    </row>
    <row r="388" spans="1:122" ht="15.75" customHeight="1">
      <c r="A388" s="4">
        <v>42816</v>
      </c>
      <c r="B388" s="8">
        <v>50.64</v>
      </c>
      <c r="C388" s="8">
        <v>48.04</v>
      </c>
      <c r="D388" s="8">
        <f t="shared" si="15"/>
        <v>2.6000000000000014</v>
      </c>
      <c r="J388" s="4">
        <v>42803</v>
      </c>
      <c r="K388" s="6">
        <v>-0.96999999999999886</v>
      </c>
      <c r="L388" s="6">
        <v>-1.7299999999999969</v>
      </c>
      <c r="M388" s="6">
        <v>-2.0799999999999983</v>
      </c>
      <c r="N388" s="4">
        <v>42816</v>
      </c>
      <c r="O388" s="6">
        <v>-0.47999999999999687</v>
      </c>
      <c r="P388" s="6">
        <v>-0.97999999999999687</v>
      </c>
      <c r="Q388" s="6">
        <v>-1.2299999999999969</v>
      </c>
      <c r="R388" s="4">
        <v>42815</v>
      </c>
      <c r="S388" s="8">
        <v>3.6199999999999974</v>
      </c>
      <c r="T388" s="8">
        <v>0.56000000000000227</v>
      </c>
      <c r="U388" s="8">
        <v>1.7999999999999972</v>
      </c>
      <c r="V388" s="4">
        <v>42803</v>
      </c>
      <c r="W388" s="8">
        <v>152.94999999999999</v>
      </c>
      <c r="X388" s="8">
        <v>162.43</v>
      </c>
      <c r="Y388" s="6">
        <v>14.959</v>
      </c>
      <c r="Z388" s="6">
        <v>18.940999999999999</v>
      </c>
      <c r="AA388" s="4">
        <v>42816</v>
      </c>
      <c r="AB388" s="6">
        <v>447</v>
      </c>
      <c r="AC388" s="7">
        <v>10.147</v>
      </c>
      <c r="AD388" s="4">
        <v>42810</v>
      </c>
      <c r="AE388" s="8">
        <v>10.74</v>
      </c>
      <c r="AF388" s="8">
        <v>7.8259999999999996</v>
      </c>
      <c r="AG388" s="8">
        <v>12.538</v>
      </c>
      <c r="AH388" s="7">
        <v>16.649000000000001</v>
      </c>
      <c r="AI388" s="7"/>
      <c r="AJ388" s="7"/>
      <c r="AK388" s="7"/>
      <c r="AL388" s="7"/>
      <c r="AM388" s="7"/>
      <c r="AN388" s="7"/>
      <c r="AO388" s="7"/>
      <c r="AP388" s="7"/>
      <c r="CO388" s="4">
        <v>42963</v>
      </c>
      <c r="CP388" s="3">
        <v>178.24393333333333</v>
      </c>
      <c r="CU388" s="4">
        <v>42807</v>
      </c>
      <c r="CV388" s="8">
        <v>81.42</v>
      </c>
      <c r="CW388" s="8">
        <v>34.07</v>
      </c>
      <c r="CX388" s="8">
        <v>109.35</v>
      </c>
      <c r="CY388" s="8">
        <v>30.08</v>
      </c>
      <c r="CZ388" s="8">
        <v>15.62</v>
      </c>
      <c r="DA388" s="4">
        <v>42803</v>
      </c>
      <c r="DB388" s="7">
        <v>43.95</v>
      </c>
      <c r="DC388" s="7">
        <v>187.75</v>
      </c>
      <c r="DD388" s="7">
        <v>95.7</v>
      </c>
      <c r="DE388" s="7">
        <v>50.63</v>
      </c>
      <c r="DF388" s="7">
        <v>61.94</v>
      </c>
      <c r="DG388" s="7">
        <v>46.48</v>
      </c>
      <c r="DH388" s="4">
        <v>42803</v>
      </c>
      <c r="DI388" s="7">
        <v>66.48</v>
      </c>
      <c r="DJ388" s="7">
        <v>76.84</v>
      </c>
      <c r="DK388" s="7">
        <v>49.28</v>
      </c>
      <c r="DL388" s="7">
        <v>21.85</v>
      </c>
      <c r="DM388" s="207">
        <v>83.21</v>
      </c>
      <c r="DN388" s="4">
        <v>42809</v>
      </c>
      <c r="DO388" s="8">
        <v>14.275</v>
      </c>
      <c r="DP388" s="8">
        <v>46.98</v>
      </c>
      <c r="DQ388" s="8">
        <v>13.54</v>
      </c>
      <c r="DR388" s="8">
        <v>14.67</v>
      </c>
    </row>
    <row r="389" spans="1:122" ht="15.75" customHeight="1">
      <c r="A389" s="4">
        <v>42815</v>
      </c>
      <c r="B389" s="8">
        <v>50.96</v>
      </c>
      <c r="C389" s="8">
        <v>47.34</v>
      </c>
      <c r="D389" s="8">
        <f t="shared" si="15"/>
        <v>3.6199999999999974</v>
      </c>
      <c r="J389" s="4">
        <v>42802</v>
      </c>
      <c r="K389" s="6">
        <v>-0.96000000000000085</v>
      </c>
      <c r="L389" s="6">
        <v>-1.6799999999999997</v>
      </c>
      <c r="M389" s="6">
        <v>-1.9399999999999977</v>
      </c>
      <c r="N389" s="4">
        <v>42815</v>
      </c>
      <c r="O389" s="6">
        <v>-0.47999999999999687</v>
      </c>
      <c r="P389" s="6">
        <v>-0.92000000000000171</v>
      </c>
      <c r="Q389" s="6">
        <v>-1.019999999999996</v>
      </c>
      <c r="R389" s="4">
        <v>42814</v>
      </c>
      <c r="S389" s="8">
        <v>3.3999999999999986</v>
      </c>
      <c r="T389" s="8">
        <v>2.0799999999999983</v>
      </c>
      <c r="U389" s="8">
        <v>1.8500000000000014</v>
      </c>
      <c r="V389" s="4">
        <v>42802</v>
      </c>
      <c r="W389" s="8">
        <v>155.66999999999999</v>
      </c>
      <c r="X389" s="8">
        <v>165.26</v>
      </c>
      <c r="Y389" s="6">
        <v>15.101000000000001</v>
      </c>
      <c r="Z389" s="6">
        <v>19.129000000000001</v>
      </c>
      <c r="AA389" s="4">
        <v>42815</v>
      </c>
      <c r="AB389" s="6">
        <v>453.25</v>
      </c>
      <c r="AC389" s="7">
        <v>10.157999999999999</v>
      </c>
      <c r="AD389" s="4">
        <v>42809</v>
      </c>
      <c r="AE389" s="8">
        <v>9.9</v>
      </c>
      <c r="AF389" s="8">
        <v>7.1070000000000002</v>
      </c>
      <c r="AG389" s="8">
        <v>11.749000000000001</v>
      </c>
      <c r="AH389" s="7">
        <v>17.504999999999999</v>
      </c>
      <c r="AI389" s="7"/>
      <c r="AJ389" s="7"/>
      <c r="AK389" s="7"/>
      <c r="AL389" s="7"/>
      <c r="AM389" s="7"/>
      <c r="AN389" s="7"/>
      <c r="AO389" s="7"/>
      <c r="AP389" s="7"/>
      <c r="CO389" s="4">
        <v>42962</v>
      </c>
      <c r="CP389" s="3">
        <v>178.73920000000001</v>
      </c>
      <c r="CU389" s="4">
        <v>42804</v>
      </c>
      <c r="CV389" s="8">
        <v>81.61</v>
      </c>
      <c r="CW389" s="8">
        <v>34.33</v>
      </c>
      <c r="CX389" s="8">
        <v>110.61</v>
      </c>
      <c r="CY389" s="8">
        <v>30.06</v>
      </c>
      <c r="CZ389" s="8">
        <v>15.56</v>
      </c>
      <c r="DA389" s="4">
        <v>42802</v>
      </c>
      <c r="DB389" s="7">
        <v>43.22</v>
      </c>
      <c r="DC389" s="7">
        <v>184.25</v>
      </c>
      <c r="DD389" s="7">
        <v>94.83</v>
      </c>
      <c r="DE389" s="7">
        <v>49.41</v>
      </c>
      <c r="DF389" s="7">
        <v>61.4</v>
      </c>
      <c r="DG389" s="7">
        <v>45.91</v>
      </c>
      <c r="DH389" s="4">
        <v>42802</v>
      </c>
      <c r="DI389" s="7">
        <v>66.87</v>
      </c>
      <c r="DJ389" s="7">
        <v>77.25</v>
      </c>
      <c r="DK389" s="7">
        <v>50.22</v>
      </c>
      <c r="DL389" s="7">
        <v>22.23</v>
      </c>
      <c r="DM389" s="207">
        <v>85.99</v>
      </c>
      <c r="DN389" s="4">
        <v>42808</v>
      </c>
      <c r="DO389" s="8">
        <v>14.1</v>
      </c>
      <c r="DP389" s="8">
        <v>46.3</v>
      </c>
      <c r="DQ389" s="8">
        <v>13.515000000000001</v>
      </c>
      <c r="DR389" s="8">
        <v>14.47</v>
      </c>
    </row>
    <row r="390" spans="1:122" ht="15.75" customHeight="1">
      <c r="A390" s="4">
        <v>42814</v>
      </c>
      <c r="B390" s="8">
        <v>51.62</v>
      </c>
      <c r="C390" s="8">
        <v>48.22</v>
      </c>
      <c r="D390" s="8">
        <f t="shared" si="15"/>
        <v>3.3999999999999986</v>
      </c>
      <c r="J390" s="4">
        <v>42801</v>
      </c>
      <c r="K390" s="6">
        <v>-0.88000000000000256</v>
      </c>
      <c r="L390" s="6">
        <v>-1.509999999999998</v>
      </c>
      <c r="M390" s="6">
        <v>-1.5600000000000023</v>
      </c>
      <c r="N390" s="4">
        <v>42814</v>
      </c>
      <c r="O390" s="6">
        <v>-0.35999999999999943</v>
      </c>
      <c r="P390" s="6">
        <v>-0.70000000000000284</v>
      </c>
      <c r="Q390" s="6">
        <v>-0.71000000000000085</v>
      </c>
      <c r="R390" s="4">
        <v>42811</v>
      </c>
      <c r="S390" s="8">
        <v>2.9799999999999969</v>
      </c>
      <c r="T390" s="8">
        <v>1.5499999999999972</v>
      </c>
      <c r="U390" s="8">
        <v>1.7999999999999972</v>
      </c>
      <c r="V390" s="4">
        <v>42801</v>
      </c>
      <c r="W390" s="8">
        <v>161.38999999999999</v>
      </c>
      <c r="X390" s="8">
        <v>167.98</v>
      </c>
      <c r="Y390" s="6">
        <v>14.644</v>
      </c>
      <c r="Z390" s="6">
        <v>17.411999999999999</v>
      </c>
      <c r="AA390" s="4">
        <v>42814</v>
      </c>
      <c r="AB390" s="6">
        <v>458.5</v>
      </c>
      <c r="AC390" s="7">
        <v>9.9450000000000003</v>
      </c>
      <c r="AD390" s="4">
        <v>42808</v>
      </c>
      <c r="AE390" s="8">
        <v>11.03</v>
      </c>
      <c r="AF390" s="8">
        <v>6.7329999999999997</v>
      </c>
      <c r="AG390" s="8">
        <v>12.78</v>
      </c>
      <c r="AH390" s="7">
        <v>16.867999999999999</v>
      </c>
      <c r="AI390" s="7"/>
      <c r="AJ390" s="7"/>
      <c r="AK390" s="7"/>
      <c r="AL390" s="7"/>
      <c r="AM390" s="7"/>
      <c r="AN390" s="7"/>
      <c r="AO390" s="7"/>
      <c r="AP390" s="7"/>
      <c r="CO390" s="4">
        <v>42961</v>
      </c>
      <c r="CP390" s="3">
        <v>179.00673333333333</v>
      </c>
      <c r="CU390" s="4">
        <v>42803</v>
      </c>
      <c r="CV390" s="8">
        <v>81.67</v>
      </c>
      <c r="CW390" s="8">
        <v>33.5</v>
      </c>
      <c r="CX390" s="8">
        <v>110.04</v>
      </c>
      <c r="CY390" s="8">
        <v>30.03</v>
      </c>
      <c r="CZ390" s="8">
        <v>15.72</v>
      </c>
      <c r="DA390" s="4">
        <v>42801</v>
      </c>
      <c r="DB390" s="7">
        <v>45.96</v>
      </c>
      <c r="DC390" s="7">
        <v>193.94</v>
      </c>
      <c r="DD390" s="7">
        <v>99.53</v>
      </c>
      <c r="DE390" s="7">
        <v>51.28</v>
      </c>
      <c r="DF390" s="7">
        <v>63.16</v>
      </c>
      <c r="DG390" s="7">
        <v>47.72</v>
      </c>
      <c r="DH390" s="4">
        <v>42801</v>
      </c>
      <c r="DI390" s="7">
        <v>65.62</v>
      </c>
      <c r="DJ390" s="7">
        <v>77.48</v>
      </c>
      <c r="DK390" s="7">
        <v>50.15</v>
      </c>
      <c r="DL390" s="7">
        <v>22.16</v>
      </c>
      <c r="DM390" s="207">
        <v>85.19</v>
      </c>
      <c r="DN390" s="4">
        <v>42807</v>
      </c>
      <c r="DO390" s="8">
        <v>14.404999999999999</v>
      </c>
      <c r="DP390" s="8">
        <v>47.1</v>
      </c>
      <c r="DQ390" s="8">
        <v>13.71</v>
      </c>
      <c r="DR390" s="8">
        <v>14.65</v>
      </c>
    </row>
    <row r="391" spans="1:122" ht="15.75" customHeight="1">
      <c r="A391" s="4">
        <v>42811</v>
      </c>
      <c r="B391" s="8">
        <v>51.76</v>
      </c>
      <c r="C391" s="8">
        <v>48.78</v>
      </c>
      <c r="D391" s="8">
        <f t="shared" si="15"/>
        <v>2.9799999999999969</v>
      </c>
      <c r="J391" s="4">
        <v>42800</v>
      </c>
      <c r="K391" s="6">
        <v>-0.90999999999999659</v>
      </c>
      <c r="L391" s="6">
        <v>-1.5599999999999952</v>
      </c>
      <c r="M391" s="6">
        <v>-1.6299999999999955</v>
      </c>
      <c r="N391" s="4">
        <v>42811</v>
      </c>
      <c r="O391" s="6">
        <v>-0.39000000000000057</v>
      </c>
      <c r="P391" s="6">
        <v>-0.67999999999999972</v>
      </c>
      <c r="Q391" s="6">
        <v>-0.5800000000000054</v>
      </c>
      <c r="R391" s="4">
        <v>42810</v>
      </c>
      <c r="S391" s="8">
        <v>2.990000000000002</v>
      </c>
      <c r="T391" s="8">
        <v>1.1099999999999994</v>
      </c>
      <c r="U391" s="8">
        <v>1.7999999999999972</v>
      </c>
      <c r="V391" s="4">
        <v>42800</v>
      </c>
      <c r="W391" s="8">
        <v>160.44999999999999</v>
      </c>
      <c r="X391" s="8">
        <v>167.23</v>
      </c>
      <c r="Y391" s="6">
        <v>14.189</v>
      </c>
      <c r="Z391" s="6">
        <v>17.036999999999999</v>
      </c>
      <c r="AA391" s="4">
        <v>42811</v>
      </c>
      <c r="AB391" s="6">
        <v>456.75</v>
      </c>
      <c r="AC391" s="7">
        <v>9.6359999999999992</v>
      </c>
      <c r="AD391" s="4">
        <v>42807</v>
      </c>
      <c r="AE391" s="8">
        <v>9.91</v>
      </c>
      <c r="AF391" s="8">
        <v>7.843</v>
      </c>
      <c r="AG391" s="8">
        <v>11.613</v>
      </c>
      <c r="AH391" s="7">
        <v>17.363</v>
      </c>
      <c r="AI391" s="7"/>
      <c r="AJ391" s="7"/>
      <c r="AK391" s="7"/>
      <c r="AL391" s="7"/>
      <c r="AM391" s="7"/>
      <c r="AN391" s="7"/>
      <c r="AO391" s="7"/>
      <c r="AP391" s="7"/>
      <c r="CO391" s="4">
        <v>42960</v>
      </c>
      <c r="CP391" s="3">
        <v>179.3518</v>
      </c>
      <c r="CU391" s="4">
        <v>42802</v>
      </c>
      <c r="CV391" s="8">
        <v>81.03</v>
      </c>
      <c r="CW391" s="8">
        <v>33.31</v>
      </c>
      <c r="CX391" s="8">
        <v>109.61</v>
      </c>
      <c r="CY391" s="8">
        <v>30</v>
      </c>
      <c r="CZ391" s="8">
        <v>15.84</v>
      </c>
      <c r="DA391" s="4">
        <v>42800</v>
      </c>
      <c r="DB391" s="7">
        <v>45.82</v>
      </c>
      <c r="DC391" s="7">
        <v>194.01</v>
      </c>
      <c r="DD391" s="7">
        <v>100.07</v>
      </c>
      <c r="DE391" s="7">
        <v>52.19</v>
      </c>
      <c r="DF391" s="7">
        <v>63.25</v>
      </c>
      <c r="DG391" s="7">
        <v>48.32</v>
      </c>
      <c r="DH391" s="4">
        <v>42800</v>
      </c>
      <c r="DI391" s="7">
        <v>66.44</v>
      </c>
      <c r="DJ391" s="7">
        <v>78.72</v>
      </c>
      <c r="DK391" s="7">
        <v>51.15</v>
      </c>
      <c r="DL391" s="7">
        <v>22.32</v>
      </c>
      <c r="DM391" s="207">
        <v>88.33</v>
      </c>
      <c r="DN391" s="4">
        <v>42804</v>
      </c>
      <c r="DO391" s="8">
        <v>14.425000000000001</v>
      </c>
      <c r="DP391" s="8">
        <v>47.265000000000001</v>
      </c>
      <c r="DQ391" s="8">
        <v>13.65</v>
      </c>
      <c r="DR391" s="8">
        <v>14.63</v>
      </c>
    </row>
    <row r="392" spans="1:122" ht="15.75" customHeight="1">
      <c r="A392" s="4">
        <v>42810</v>
      </c>
      <c r="B392" s="8">
        <v>51.74</v>
      </c>
      <c r="C392" s="8">
        <v>48.75</v>
      </c>
      <c r="D392" s="8">
        <f t="shared" si="15"/>
        <v>2.990000000000002</v>
      </c>
      <c r="J392" s="4">
        <v>42797</v>
      </c>
      <c r="K392" s="6">
        <v>-0.78999999999999915</v>
      </c>
      <c r="L392" s="6">
        <v>-1.3700000000000045</v>
      </c>
      <c r="M392" s="6">
        <v>-1.3999999999999986</v>
      </c>
      <c r="N392" s="4">
        <v>42810</v>
      </c>
      <c r="O392" s="6">
        <v>-0.32999999999999829</v>
      </c>
      <c r="P392" s="6">
        <v>-0.60000000000000142</v>
      </c>
      <c r="Q392" s="6">
        <v>-0.60999999999999943</v>
      </c>
      <c r="R392" s="4">
        <v>42809</v>
      </c>
      <c r="S392" s="8">
        <v>2.9500000000000028</v>
      </c>
      <c r="T392" s="8">
        <v>1.9400000000000048</v>
      </c>
      <c r="U392" s="8">
        <v>1.8500000000000014</v>
      </c>
      <c r="V392" s="4">
        <v>42797</v>
      </c>
      <c r="W392" s="8">
        <v>159.36000000000001</v>
      </c>
      <c r="X392" s="8">
        <v>165.31</v>
      </c>
      <c r="Y392" s="6">
        <v>13.600999999999999</v>
      </c>
      <c r="Z392" s="6">
        <v>16.100000000000001</v>
      </c>
      <c r="AA392" s="4">
        <v>42810</v>
      </c>
      <c r="AB392" s="6">
        <v>455</v>
      </c>
      <c r="AC392" s="7">
        <v>9.5660000000000007</v>
      </c>
      <c r="AD392" s="4">
        <v>42804</v>
      </c>
      <c r="AE392" s="8">
        <v>9.89</v>
      </c>
      <c r="AF392" s="8">
        <v>9.2669999999999995</v>
      </c>
      <c r="AG392" s="8">
        <v>11.587999999999999</v>
      </c>
      <c r="AH392" s="7">
        <v>17.613</v>
      </c>
      <c r="AI392" s="7"/>
      <c r="AJ392" s="7"/>
      <c r="AK392" s="7"/>
      <c r="AL392" s="7"/>
      <c r="AM392" s="7"/>
      <c r="AN392" s="7"/>
      <c r="AO392" s="7"/>
      <c r="AP392" s="7"/>
      <c r="CO392" s="4">
        <v>42959</v>
      </c>
      <c r="CP392" s="3">
        <v>179.40533333333335</v>
      </c>
      <c r="CU392" s="4">
        <v>42801</v>
      </c>
      <c r="CV392" s="8">
        <v>82.52</v>
      </c>
      <c r="CW392" s="8">
        <v>33.869999999999997</v>
      </c>
      <c r="CX392" s="8">
        <v>111.81</v>
      </c>
      <c r="CY392" s="8">
        <v>31.39</v>
      </c>
      <c r="CZ392" s="8">
        <v>16.27</v>
      </c>
      <c r="DA392" s="4">
        <v>42797</v>
      </c>
      <c r="DB392" s="7">
        <v>45.73</v>
      </c>
      <c r="DC392" s="7">
        <v>194.18</v>
      </c>
      <c r="DD392" s="7">
        <v>98.57</v>
      </c>
      <c r="DE392" s="7">
        <v>52.09</v>
      </c>
      <c r="DF392" s="7">
        <v>63.21</v>
      </c>
      <c r="DG392" s="7">
        <v>47.82</v>
      </c>
      <c r="DH392" s="4">
        <v>42797</v>
      </c>
      <c r="DI392" s="7">
        <v>66.08</v>
      </c>
      <c r="DJ392" s="7">
        <v>78.34</v>
      </c>
      <c r="DK392" s="7">
        <v>51.27</v>
      </c>
      <c r="DL392" s="7">
        <v>22.8</v>
      </c>
      <c r="DM392" s="207">
        <v>87.95</v>
      </c>
      <c r="DN392" s="4">
        <v>42803</v>
      </c>
      <c r="DO392" s="8">
        <v>14.074999999999999</v>
      </c>
      <c r="DP392" s="8">
        <v>46.79</v>
      </c>
      <c r="DQ392" s="8">
        <v>13.65</v>
      </c>
      <c r="DR392" s="8">
        <v>14.7</v>
      </c>
    </row>
    <row r="393" spans="1:122" ht="15.75" customHeight="1">
      <c r="A393" s="4">
        <v>42809</v>
      </c>
      <c r="B393" s="8">
        <v>51.81</v>
      </c>
      <c r="C393" s="8">
        <v>48.86</v>
      </c>
      <c r="D393" s="8">
        <f t="shared" si="15"/>
        <v>2.9500000000000028</v>
      </c>
      <c r="J393" s="4">
        <v>42796</v>
      </c>
      <c r="K393" s="6">
        <v>-0.79999999999999716</v>
      </c>
      <c r="L393" s="6">
        <v>-1.3999999999999986</v>
      </c>
      <c r="M393" s="6">
        <v>-1.509999999999998</v>
      </c>
      <c r="N393" s="4">
        <v>42809</v>
      </c>
      <c r="O393" s="6">
        <v>-0.32999999999999829</v>
      </c>
      <c r="P393" s="6">
        <v>-0.61999999999999744</v>
      </c>
      <c r="Q393" s="6">
        <v>-0.69999999999999574</v>
      </c>
      <c r="R393" s="4">
        <v>42808</v>
      </c>
      <c r="S393" s="8">
        <v>3.2000000000000028</v>
      </c>
      <c r="T393" s="8">
        <v>0.78999999999999915</v>
      </c>
      <c r="U393" s="8">
        <v>1.75</v>
      </c>
      <c r="V393" s="4">
        <v>42796</v>
      </c>
      <c r="W393" s="8">
        <v>157.91</v>
      </c>
      <c r="X393" s="8">
        <v>164.33</v>
      </c>
      <c r="Y393" s="6">
        <v>13.712</v>
      </c>
      <c r="Z393" s="6">
        <v>16.408999999999999</v>
      </c>
      <c r="AA393" s="4">
        <v>42809</v>
      </c>
      <c r="AB393" s="6">
        <v>455</v>
      </c>
      <c r="AC393" s="7">
        <v>9.5500000000000007</v>
      </c>
      <c r="AD393" s="4">
        <v>42803</v>
      </c>
      <c r="AE393" s="8">
        <v>10.1</v>
      </c>
      <c r="AF393" s="8">
        <v>8.8970000000000002</v>
      </c>
      <c r="AG393" s="8">
        <v>11.803000000000001</v>
      </c>
      <c r="AH393" s="7">
        <v>17.786999999999999</v>
      </c>
      <c r="AI393" s="7"/>
      <c r="AJ393" s="7"/>
      <c r="AK393" s="7"/>
      <c r="AL393" s="7"/>
      <c r="AM393" s="7"/>
      <c r="AN393" s="7"/>
      <c r="AO393" s="7"/>
      <c r="AP393" s="7"/>
      <c r="CO393" s="4">
        <v>42958</v>
      </c>
      <c r="CP393" s="3">
        <v>179.673</v>
      </c>
      <c r="CU393" s="4">
        <v>42800</v>
      </c>
      <c r="CV393" s="8">
        <v>82.83</v>
      </c>
      <c r="CW393" s="8">
        <v>33.97</v>
      </c>
      <c r="CX393" s="8">
        <v>113.17</v>
      </c>
      <c r="CY393" s="8">
        <v>31.47</v>
      </c>
      <c r="CZ393" s="8">
        <v>16.059999999999999</v>
      </c>
      <c r="DA393" s="4">
        <v>42796</v>
      </c>
      <c r="DB393" s="7">
        <v>45.29</v>
      </c>
      <c r="DC393" s="7">
        <v>191.17</v>
      </c>
      <c r="DD393" s="7">
        <v>98.47</v>
      </c>
      <c r="DE393" s="7">
        <v>51.92</v>
      </c>
      <c r="DF393" s="7">
        <v>64.09</v>
      </c>
      <c r="DG393" s="7">
        <v>48.21</v>
      </c>
      <c r="DH393" s="4">
        <v>42796</v>
      </c>
      <c r="DI393" s="7">
        <v>66.45</v>
      </c>
      <c r="DJ393" s="7">
        <v>78.33</v>
      </c>
      <c r="DK393" s="7">
        <v>51.04</v>
      </c>
      <c r="DL393" s="7">
        <v>23.16</v>
      </c>
      <c r="DM393" s="207">
        <v>88.86</v>
      </c>
      <c r="DN393" s="4">
        <v>42802</v>
      </c>
      <c r="DO393" s="8">
        <v>14.24</v>
      </c>
      <c r="DP393" s="8">
        <v>47.164999999999999</v>
      </c>
      <c r="DQ393" s="8">
        <v>13.9</v>
      </c>
      <c r="DR393" s="8">
        <v>14.8</v>
      </c>
    </row>
    <row r="394" spans="1:122" ht="15.75" customHeight="1">
      <c r="A394" s="4">
        <v>42808</v>
      </c>
      <c r="B394" s="8">
        <v>50.92</v>
      </c>
      <c r="C394" s="8">
        <v>47.72</v>
      </c>
      <c r="D394" s="8">
        <f t="shared" si="15"/>
        <v>3.2000000000000028</v>
      </c>
      <c r="J394" s="4">
        <v>42795</v>
      </c>
      <c r="K394" s="6">
        <v>-0.78000000000000114</v>
      </c>
      <c r="L394" s="6">
        <v>-1.3100000000000023</v>
      </c>
      <c r="M394" s="6">
        <v>-1.2000000000000028</v>
      </c>
      <c r="N394" s="4">
        <v>42808</v>
      </c>
      <c r="O394" s="6">
        <v>-0.39000000000000057</v>
      </c>
      <c r="P394" s="6">
        <v>-0.75999999999999801</v>
      </c>
      <c r="Q394" s="6">
        <v>-0.98999999999999488</v>
      </c>
      <c r="R394" s="4">
        <v>42807</v>
      </c>
      <c r="S394" s="8">
        <v>2.9500000000000028</v>
      </c>
      <c r="T394" s="8">
        <v>1.2199999999999989</v>
      </c>
      <c r="U394" s="8">
        <v>1.7000000000000028</v>
      </c>
      <c r="V394" s="4">
        <v>42795</v>
      </c>
      <c r="W394" s="8">
        <v>162.41</v>
      </c>
      <c r="X394" s="8">
        <v>167.8</v>
      </c>
      <c r="Y394" s="6">
        <v>14.382</v>
      </c>
      <c r="Z394" s="6">
        <v>16.646000000000001</v>
      </c>
      <c r="AA394" s="4">
        <v>42808</v>
      </c>
      <c r="AB394" s="6">
        <v>448</v>
      </c>
      <c r="AC394" s="7">
        <v>10.125999999999999</v>
      </c>
      <c r="AD394" s="4">
        <v>42802</v>
      </c>
      <c r="AE394" s="8">
        <v>9.9499999999999993</v>
      </c>
      <c r="AF394" s="8">
        <v>10.829000000000001</v>
      </c>
      <c r="AG394" s="8">
        <v>11.766999999999999</v>
      </c>
      <c r="AH394" s="7">
        <v>16.489000000000001</v>
      </c>
      <c r="AI394" s="7"/>
      <c r="AJ394" s="7"/>
      <c r="AK394" s="7"/>
      <c r="AL394" s="7"/>
      <c r="AM394" s="7"/>
      <c r="AN394" s="7"/>
      <c r="AO394" s="7"/>
      <c r="AP394" s="7"/>
      <c r="CO394" s="4">
        <v>42957</v>
      </c>
      <c r="CP394" s="3">
        <v>180.339</v>
      </c>
      <c r="CU394" s="4">
        <v>42797</v>
      </c>
      <c r="CV394" s="8">
        <v>82.46</v>
      </c>
      <c r="CW394" s="8">
        <v>34.090000000000003</v>
      </c>
      <c r="CX394" s="8">
        <v>113.55</v>
      </c>
      <c r="CY394" s="8">
        <v>31.19</v>
      </c>
      <c r="CZ394" s="8">
        <v>16.11</v>
      </c>
      <c r="DA394" s="4">
        <v>42795</v>
      </c>
      <c r="DB394" s="7">
        <v>46.29</v>
      </c>
      <c r="DC394" s="7">
        <v>193.52</v>
      </c>
      <c r="DD394" s="7">
        <v>100.05</v>
      </c>
      <c r="DE394" s="7">
        <v>52.95</v>
      </c>
      <c r="DF394" s="7">
        <v>66.02</v>
      </c>
      <c r="DG394" s="7">
        <v>49.05</v>
      </c>
      <c r="DH394" s="4">
        <v>42795</v>
      </c>
      <c r="DI394" s="7">
        <v>68.48</v>
      </c>
      <c r="DJ394" s="7">
        <v>79.37</v>
      </c>
      <c r="DK394" s="7">
        <v>50.99</v>
      </c>
      <c r="DL394" s="7">
        <v>24.25</v>
      </c>
      <c r="DM394" s="207">
        <v>88</v>
      </c>
      <c r="DN394" s="4">
        <v>42801</v>
      </c>
      <c r="DO394" s="8">
        <v>14.335000000000001</v>
      </c>
      <c r="DP394" s="8">
        <v>47.704999999999998</v>
      </c>
      <c r="DQ394" s="8">
        <v>14.03</v>
      </c>
      <c r="DR394" s="8">
        <v>15.05</v>
      </c>
    </row>
    <row r="395" spans="1:122" ht="15.75" customHeight="1">
      <c r="A395" s="4">
        <v>42807</v>
      </c>
      <c r="B395" s="8">
        <v>51.35</v>
      </c>
      <c r="C395" s="8">
        <v>48.4</v>
      </c>
      <c r="D395" s="8">
        <f t="shared" si="15"/>
        <v>2.9500000000000028</v>
      </c>
      <c r="J395" s="4">
        <v>42794</v>
      </c>
      <c r="K395" s="6">
        <v>-0.74000000000000199</v>
      </c>
      <c r="L395" s="6">
        <v>-1.240000000000002</v>
      </c>
      <c r="M395" s="6">
        <v>-1.1600000000000037</v>
      </c>
      <c r="N395" s="4">
        <v>42807</v>
      </c>
      <c r="O395" s="6">
        <v>-0.43999999999999773</v>
      </c>
      <c r="P395" s="6">
        <v>-0.79999999999999716</v>
      </c>
      <c r="Q395" s="6">
        <v>-0.97999999999999687</v>
      </c>
      <c r="R395" s="4">
        <v>42804</v>
      </c>
      <c r="S395" s="8">
        <v>2.8799999999999955</v>
      </c>
      <c r="T395" s="8">
        <v>0.1699999999999946</v>
      </c>
      <c r="U395" s="8">
        <v>1.6999999999999957</v>
      </c>
      <c r="V395" s="4">
        <v>42794</v>
      </c>
      <c r="W395" s="8">
        <v>162.08000000000001</v>
      </c>
      <c r="X395" s="8">
        <v>151.19999999999999</v>
      </c>
      <c r="Y395" s="6">
        <v>14.866</v>
      </c>
      <c r="Z395" s="6">
        <v>18.625</v>
      </c>
      <c r="AA395" s="4">
        <v>42807</v>
      </c>
      <c r="AB395" s="6">
        <v>455.25</v>
      </c>
      <c r="AC395" s="7">
        <v>10.263999999999999</v>
      </c>
      <c r="AD395" s="4">
        <v>42801</v>
      </c>
      <c r="AE395" s="8">
        <v>8.4</v>
      </c>
      <c r="AF395" s="8">
        <v>8.7910000000000004</v>
      </c>
      <c r="AG395" s="8">
        <v>10.259</v>
      </c>
      <c r="AH395" s="7">
        <v>16.087</v>
      </c>
      <c r="AI395" s="7"/>
      <c r="AJ395" s="7"/>
      <c r="AK395" s="7"/>
      <c r="AL395" s="7"/>
      <c r="AM395" s="7"/>
      <c r="AN395" s="7"/>
      <c r="AO395" s="7"/>
      <c r="AP395" s="7"/>
      <c r="CO395" s="4">
        <v>42956</v>
      </c>
      <c r="CP395" s="3">
        <v>180.68506666666667</v>
      </c>
      <c r="CU395" s="4">
        <v>42796</v>
      </c>
      <c r="CV395" s="8">
        <v>83.3</v>
      </c>
      <c r="CW395" s="8">
        <v>34.119999999999997</v>
      </c>
      <c r="CX395" s="8">
        <v>113.36</v>
      </c>
      <c r="CY395" s="8">
        <v>30.93</v>
      </c>
      <c r="CZ395" s="8">
        <v>16.059999999999999</v>
      </c>
      <c r="DA395" s="4">
        <v>42794</v>
      </c>
      <c r="DB395" s="7">
        <v>45.2</v>
      </c>
      <c r="DC395" s="7">
        <v>185.97</v>
      </c>
      <c r="DD395" s="7">
        <v>96.99</v>
      </c>
      <c r="DE395" s="7">
        <v>52.59</v>
      </c>
      <c r="DF395" s="7">
        <v>64.650000000000006</v>
      </c>
      <c r="DG395" s="7">
        <v>47.57</v>
      </c>
      <c r="DH395" s="4">
        <v>42794</v>
      </c>
      <c r="DI395" s="7">
        <v>67.95</v>
      </c>
      <c r="DJ395" s="7">
        <v>78.19</v>
      </c>
      <c r="DK395" s="7">
        <v>49.6</v>
      </c>
      <c r="DL395" s="7">
        <v>24.49</v>
      </c>
      <c r="DM395" s="207">
        <v>89.08</v>
      </c>
      <c r="DN395" s="4">
        <v>42800</v>
      </c>
      <c r="DO395" s="8">
        <v>14.315</v>
      </c>
      <c r="DP395" s="8">
        <v>48.03</v>
      </c>
      <c r="DQ395" s="8">
        <v>13.93</v>
      </c>
      <c r="DR395" s="8">
        <v>15.09</v>
      </c>
    </row>
    <row r="396" spans="1:122" ht="15.75" customHeight="1">
      <c r="A396" s="4">
        <v>42804</v>
      </c>
      <c r="B396" s="8">
        <v>51.37</v>
      </c>
      <c r="C396" s="8">
        <v>48.49</v>
      </c>
      <c r="D396" s="8">
        <f t="shared" si="15"/>
        <v>2.8799999999999955</v>
      </c>
      <c r="J396" s="4">
        <v>42793</v>
      </c>
      <c r="K396" s="6">
        <v>-0.64000000000000057</v>
      </c>
      <c r="L396" s="6">
        <v>-1.0400000000000063</v>
      </c>
      <c r="M396" s="6">
        <v>-0.8300000000000054</v>
      </c>
      <c r="N396" s="4">
        <v>42804</v>
      </c>
      <c r="O396" s="6">
        <v>-0.46000000000000085</v>
      </c>
      <c r="P396" s="6">
        <v>-0.77000000000000313</v>
      </c>
      <c r="Q396" s="6">
        <v>-0.90000000000000568</v>
      </c>
      <c r="R396" s="4">
        <v>42803</v>
      </c>
      <c r="S396" s="8">
        <v>2.9099999999999966</v>
      </c>
      <c r="T396" s="8">
        <v>0.34999999999999432</v>
      </c>
      <c r="U396" s="8">
        <v>1.6999999999999957</v>
      </c>
      <c r="V396" s="4">
        <v>42793</v>
      </c>
      <c r="W396" s="8">
        <v>163.99</v>
      </c>
      <c r="X396" s="8">
        <v>153.27000000000001</v>
      </c>
      <c r="Y396" s="6">
        <v>15.179</v>
      </c>
      <c r="Z396" s="6">
        <v>19.100999999999999</v>
      </c>
      <c r="AA396" s="4">
        <v>42804</v>
      </c>
      <c r="AB396" s="6">
        <v>459.75</v>
      </c>
      <c r="AC396" s="7">
        <v>10.192</v>
      </c>
      <c r="AD396" s="4">
        <v>42800</v>
      </c>
      <c r="AE396" s="8">
        <v>7.92</v>
      </c>
      <c r="AF396" s="8">
        <v>8.0980000000000008</v>
      </c>
      <c r="AG396" s="8">
        <v>9.77</v>
      </c>
      <c r="AH396" s="7">
        <v>15.266999999999999</v>
      </c>
      <c r="AI396" s="7"/>
      <c r="AJ396" s="7"/>
      <c r="AK396" s="7"/>
      <c r="AL396" s="7"/>
      <c r="AM396" s="7"/>
      <c r="AN396" s="7"/>
      <c r="AO396" s="7"/>
      <c r="AP396" s="7"/>
      <c r="CO396" s="4">
        <v>42955</v>
      </c>
      <c r="CP396" s="3">
        <v>180.61879999999999</v>
      </c>
      <c r="CU396" s="4">
        <v>42795</v>
      </c>
      <c r="CV396" s="8">
        <v>83.02</v>
      </c>
      <c r="CW396" s="8">
        <v>34.229999999999997</v>
      </c>
      <c r="CX396" s="8">
        <v>113.88</v>
      </c>
      <c r="CY396" s="8">
        <v>31.25</v>
      </c>
      <c r="CZ396" s="8">
        <v>16.14</v>
      </c>
      <c r="DA396" s="4">
        <v>42793</v>
      </c>
      <c r="DB396" s="7">
        <v>45.39</v>
      </c>
      <c r="DC396" s="7">
        <v>186.72</v>
      </c>
      <c r="DD396" s="7">
        <v>97.91</v>
      </c>
      <c r="DE396" s="7">
        <v>52.93</v>
      </c>
      <c r="DF396" s="7">
        <v>64.900000000000006</v>
      </c>
      <c r="DG396" s="7">
        <v>47.36</v>
      </c>
      <c r="DH396" s="4">
        <v>42793</v>
      </c>
      <c r="DI396" s="7">
        <v>67.239999999999995</v>
      </c>
      <c r="DJ396" s="7">
        <v>78.86</v>
      </c>
      <c r="DK396" s="7">
        <v>50.76</v>
      </c>
      <c r="DL396" s="7">
        <v>23.44</v>
      </c>
      <c r="DM396" s="207">
        <v>86.64</v>
      </c>
      <c r="DN396" s="4">
        <v>42797</v>
      </c>
      <c r="DO396" s="8">
        <v>14.295</v>
      </c>
      <c r="DP396" s="8">
        <v>48.075000000000003</v>
      </c>
      <c r="DQ396" s="8">
        <v>14.015000000000001</v>
      </c>
      <c r="DR396" s="8">
        <v>15.27</v>
      </c>
    </row>
    <row r="397" spans="1:122" ht="15.75" customHeight="1">
      <c r="A397" s="4">
        <v>42803</v>
      </c>
      <c r="B397" s="8">
        <v>52.19</v>
      </c>
      <c r="C397" s="8">
        <v>49.28</v>
      </c>
      <c r="D397" s="8">
        <f t="shared" si="15"/>
        <v>2.9099999999999966</v>
      </c>
      <c r="J397" s="4">
        <v>42790</v>
      </c>
      <c r="K397" s="226">
        <v>-0.57000000000000028</v>
      </c>
      <c r="L397" s="226">
        <v>-0.94999999999999574</v>
      </c>
      <c r="M397" s="226">
        <v>-0.68999999999999773</v>
      </c>
      <c r="N397" s="4">
        <v>42803</v>
      </c>
      <c r="O397" s="6">
        <v>-0.49000000000000199</v>
      </c>
      <c r="P397" s="6">
        <v>-0.8300000000000054</v>
      </c>
      <c r="Q397" s="6">
        <v>-0.94000000000000483</v>
      </c>
      <c r="R397" s="4">
        <v>42802</v>
      </c>
      <c r="S397" s="8">
        <v>2.8299999999999983</v>
      </c>
      <c r="T397" s="8">
        <v>-0.78000000000000114</v>
      </c>
      <c r="U397" s="8">
        <v>1.6999999999999957</v>
      </c>
      <c r="V397" s="4">
        <v>42790</v>
      </c>
      <c r="W397" s="8">
        <v>164.04</v>
      </c>
      <c r="X397" s="8">
        <v>151.47999999999999</v>
      </c>
      <c r="Y397" s="6">
        <v>15.234</v>
      </c>
      <c r="Z397" s="6">
        <v>18.943000000000001</v>
      </c>
      <c r="AA397" s="4">
        <v>42803</v>
      </c>
      <c r="AB397" s="6">
        <v>462.5</v>
      </c>
      <c r="AC397" s="7">
        <v>12.427</v>
      </c>
      <c r="AD397" s="4">
        <v>42797</v>
      </c>
      <c r="AE397" s="8">
        <v>6.73</v>
      </c>
      <c r="AF397" s="8">
        <v>7.8309999999999995</v>
      </c>
      <c r="AG397" s="8">
        <v>8.4770000000000003</v>
      </c>
      <c r="AH397" s="7">
        <v>15.51</v>
      </c>
      <c r="AI397" s="7"/>
      <c r="AJ397" s="7"/>
      <c r="AK397" s="7"/>
      <c r="AL397" s="7"/>
      <c r="AM397" s="7"/>
      <c r="AN397" s="7"/>
      <c r="AO397" s="7"/>
      <c r="AP397" s="7"/>
      <c r="CO397" s="4">
        <v>42954</v>
      </c>
      <c r="CP397" s="3">
        <v>180.16193333333331</v>
      </c>
      <c r="CU397" s="4">
        <v>42794</v>
      </c>
      <c r="CV397" s="8">
        <v>81.319999999999993</v>
      </c>
      <c r="CW397" s="8">
        <v>33.92</v>
      </c>
      <c r="CX397" s="8">
        <v>112.5</v>
      </c>
      <c r="CY397" s="8">
        <v>31.33</v>
      </c>
      <c r="CZ397" s="8">
        <v>15.8</v>
      </c>
      <c r="DA397" s="4">
        <v>42790</v>
      </c>
      <c r="DB397" s="7">
        <v>44.64</v>
      </c>
      <c r="DC397" s="7">
        <v>185.36</v>
      </c>
      <c r="DD397" s="7">
        <v>96.3</v>
      </c>
      <c r="DE397" s="7">
        <v>53.41</v>
      </c>
      <c r="DF397" s="7">
        <v>64.77</v>
      </c>
      <c r="DG397" s="7">
        <v>47.04</v>
      </c>
      <c r="DH397" s="4">
        <v>42790</v>
      </c>
      <c r="DI397" s="7">
        <v>66.72</v>
      </c>
      <c r="DJ397" s="7">
        <v>78.03</v>
      </c>
      <c r="DK397" s="7">
        <v>50.03</v>
      </c>
      <c r="DL397" s="7">
        <v>23.92</v>
      </c>
      <c r="DM397" s="207">
        <v>87.23</v>
      </c>
      <c r="DN397" s="4">
        <v>42796</v>
      </c>
      <c r="DO397" s="8">
        <v>14.295</v>
      </c>
      <c r="DP397" s="8">
        <v>47.795000000000002</v>
      </c>
      <c r="DQ397" s="8">
        <v>14.045</v>
      </c>
      <c r="DR397" s="8">
        <v>15.01</v>
      </c>
    </row>
    <row r="398" spans="1:122" ht="15.75" customHeight="1">
      <c r="A398" s="4">
        <v>42802</v>
      </c>
      <c r="B398" s="8">
        <v>53.11</v>
      </c>
      <c r="C398" s="8">
        <v>50.28</v>
      </c>
      <c r="D398" s="8">
        <f t="shared" si="15"/>
        <v>2.8299999999999983</v>
      </c>
      <c r="J398" s="4">
        <v>42789</v>
      </c>
      <c r="K398" s="226">
        <v>-0.50999999999999801</v>
      </c>
      <c r="L398" s="226">
        <v>-0.82000000000000028</v>
      </c>
      <c r="M398" s="6">
        <v>-0.55999999999999517</v>
      </c>
      <c r="N398" s="4">
        <v>42802</v>
      </c>
      <c r="O398" s="6">
        <v>-0.46000000000000085</v>
      </c>
      <c r="P398" s="6">
        <v>-0.78999999999999915</v>
      </c>
      <c r="Q398" s="6">
        <v>-0.85000000000000142</v>
      </c>
      <c r="R398" s="4">
        <v>42801</v>
      </c>
      <c r="S398" s="8">
        <v>2.7800000000000011</v>
      </c>
      <c r="T398" s="8">
        <v>1.5100000000000051</v>
      </c>
      <c r="U398" s="8">
        <v>1.7000000000000028</v>
      </c>
      <c r="V398" s="4">
        <v>42789</v>
      </c>
      <c r="W398" s="8">
        <v>165.67</v>
      </c>
      <c r="X398" s="8">
        <v>152.86000000000001</v>
      </c>
      <c r="Y398" s="6">
        <v>15.509</v>
      </c>
      <c r="Z398" s="6">
        <v>18.949000000000002</v>
      </c>
      <c r="AA398" s="4">
        <v>42802</v>
      </c>
      <c r="AB398" s="6">
        <v>485.75</v>
      </c>
      <c r="AC398" s="7">
        <v>10.355</v>
      </c>
      <c r="AD398" s="4">
        <v>42796</v>
      </c>
      <c r="AE398" s="8">
        <v>7.34</v>
      </c>
      <c r="AF398" s="8">
        <v>7.6159999999999997</v>
      </c>
      <c r="AG398" s="8">
        <v>9.0869999999999997</v>
      </c>
      <c r="AH398" s="7">
        <v>15.891</v>
      </c>
      <c r="AI398" s="7"/>
      <c r="AJ398" s="7"/>
      <c r="AK398" s="7"/>
      <c r="AL398" s="7"/>
      <c r="AM398" s="7"/>
      <c r="AN398" s="7"/>
      <c r="AO398" s="7"/>
      <c r="AP398" s="7"/>
      <c r="CO398" s="4">
        <v>42953</v>
      </c>
      <c r="CP398" s="3">
        <v>180.37366666666665</v>
      </c>
      <c r="CU398" s="4">
        <v>42793</v>
      </c>
      <c r="CV398" s="8">
        <v>81.540000000000006</v>
      </c>
      <c r="CW398" s="8">
        <v>33.979999999999997</v>
      </c>
      <c r="CX398" s="8">
        <v>111.75</v>
      </c>
      <c r="CY398" s="8">
        <v>31.75</v>
      </c>
      <c r="CZ398" s="8">
        <v>15.84</v>
      </c>
      <c r="DA398" s="4">
        <v>42789</v>
      </c>
      <c r="DB398" s="7">
        <v>46.22</v>
      </c>
      <c r="DC398" s="8">
        <v>184.94</v>
      </c>
      <c r="DD398" s="8">
        <v>97.57</v>
      </c>
      <c r="DE398" s="8">
        <v>52.98</v>
      </c>
      <c r="DF398" s="8">
        <v>65.98</v>
      </c>
      <c r="DG398" s="8">
        <v>47.3</v>
      </c>
      <c r="DH398" s="4">
        <v>42789</v>
      </c>
      <c r="DI398" s="7">
        <v>67.03</v>
      </c>
      <c r="DJ398" s="7">
        <v>78.61</v>
      </c>
      <c r="DK398" s="7">
        <v>50.35</v>
      </c>
      <c r="DL398" s="7">
        <v>24.54</v>
      </c>
      <c r="DM398" s="207">
        <v>88.01</v>
      </c>
      <c r="DN398" s="4">
        <v>42795</v>
      </c>
      <c r="DO398" s="8">
        <v>14.295</v>
      </c>
      <c r="DP398" s="8">
        <v>47.75</v>
      </c>
      <c r="DQ398" s="8">
        <v>14.005000000000001</v>
      </c>
      <c r="DR398" s="8">
        <v>15</v>
      </c>
    </row>
    <row r="399" spans="1:122" ht="15.75" customHeight="1">
      <c r="A399" s="4">
        <v>42801</v>
      </c>
      <c r="B399" s="8">
        <v>55.92</v>
      </c>
      <c r="C399" s="8">
        <v>53.14</v>
      </c>
      <c r="D399" s="8">
        <f t="shared" si="15"/>
        <v>2.7800000000000011</v>
      </c>
      <c r="J399" s="4">
        <v>42788</v>
      </c>
      <c r="K399" s="226">
        <v>-0.57999999999999829</v>
      </c>
      <c r="L399" s="226">
        <v>-0.94999999999999574</v>
      </c>
      <c r="M399" s="6">
        <v>-0.79999999999999716</v>
      </c>
      <c r="N399" s="4">
        <v>42801</v>
      </c>
      <c r="O399" s="6">
        <v>-0.37999999999999545</v>
      </c>
      <c r="P399" s="6">
        <v>-0.58999999999999631</v>
      </c>
      <c r="Q399" s="6">
        <v>-0.33999999999999631</v>
      </c>
      <c r="R399" s="4">
        <v>42800</v>
      </c>
      <c r="S399" s="8">
        <v>2.8099999999999952</v>
      </c>
      <c r="T399" s="8">
        <v>2.2399999999999949</v>
      </c>
      <c r="U399" s="8">
        <v>1.8499999999999943</v>
      </c>
      <c r="V399" s="4">
        <v>42788</v>
      </c>
      <c r="W399" s="8">
        <v>162.96</v>
      </c>
      <c r="X399" s="8">
        <v>151.33000000000001</v>
      </c>
      <c r="Y399" s="6">
        <v>15.252000000000001</v>
      </c>
      <c r="Z399" s="6">
        <v>19.271999999999998</v>
      </c>
      <c r="AA399" s="4">
        <v>42801</v>
      </c>
      <c r="AB399" s="6">
        <v>491</v>
      </c>
      <c r="AC399" s="7">
        <v>10.131</v>
      </c>
      <c r="AD399" s="4">
        <v>42795</v>
      </c>
      <c r="AE399" s="8">
        <v>7.83</v>
      </c>
      <c r="AF399" s="8">
        <v>8.8940000000000001</v>
      </c>
      <c r="AG399" s="8">
        <v>9.6259999999999994</v>
      </c>
      <c r="AH399" s="7">
        <v>17.372</v>
      </c>
      <c r="AI399" s="7"/>
      <c r="AJ399" s="7"/>
      <c r="AK399" s="7"/>
      <c r="AL399" s="7"/>
      <c r="AM399" s="7"/>
      <c r="AN399" s="7"/>
      <c r="AO399" s="7"/>
      <c r="AP399" s="7"/>
      <c r="CO399" s="4">
        <v>42952</v>
      </c>
      <c r="CP399" s="3">
        <v>180.46573333333333</v>
      </c>
      <c r="CU399" s="4">
        <v>42790</v>
      </c>
      <c r="CV399" s="8">
        <v>81.08</v>
      </c>
      <c r="CW399" s="8">
        <v>33.5</v>
      </c>
      <c r="CX399" s="8">
        <v>110.12</v>
      </c>
      <c r="CY399" s="8">
        <v>31.5</v>
      </c>
      <c r="CZ399" s="8">
        <v>15.5</v>
      </c>
      <c r="DA399" s="4">
        <v>42788</v>
      </c>
      <c r="DB399" s="7">
        <v>45.54</v>
      </c>
      <c r="DC399" s="8">
        <v>188.13</v>
      </c>
      <c r="DD399" s="8">
        <v>97.53</v>
      </c>
      <c r="DE399" s="8">
        <v>54.91</v>
      </c>
      <c r="DF399" s="8">
        <v>65.84</v>
      </c>
      <c r="DG399" s="8">
        <v>47.1</v>
      </c>
      <c r="DH399" s="4">
        <v>42788</v>
      </c>
      <c r="DI399" s="7">
        <v>66.010000000000005</v>
      </c>
      <c r="DJ399" s="7">
        <v>78.38</v>
      </c>
      <c r="DK399" s="7">
        <v>49.81</v>
      </c>
      <c r="DL399" s="7">
        <v>24.12</v>
      </c>
      <c r="DM399" s="207">
        <v>88.01</v>
      </c>
      <c r="DN399" s="4">
        <v>42794</v>
      </c>
      <c r="DO399" s="8">
        <v>14</v>
      </c>
      <c r="DP399" s="8">
        <v>47.05</v>
      </c>
      <c r="DQ399" s="8">
        <v>13.89</v>
      </c>
      <c r="DR399" s="8">
        <v>14.52</v>
      </c>
    </row>
    <row r="400" spans="1:122" ht="15.75" customHeight="1">
      <c r="A400" s="4">
        <v>42800</v>
      </c>
      <c r="B400" s="8">
        <v>56.01</v>
      </c>
      <c r="C400" s="8">
        <v>53.2</v>
      </c>
      <c r="D400" s="8">
        <f t="shared" si="15"/>
        <v>2.8099999999999952</v>
      </c>
      <c r="J400" s="4">
        <v>42787</v>
      </c>
      <c r="K400" s="226">
        <v>-0.54999999999999716</v>
      </c>
      <c r="L400" s="226">
        <v>-0.97999999999999687</v>
      </c>
      <c r="M400" s="226">
        <v>-0.84999999999999432</v>
      </c>
      <c r="N400" s="4">
        <v>42800</v>
      </c>
      <c r="O400" s="6">
        <v>-0.44000000000000483</v>
      </c>
      <c r="P400" s="6">
        <v>-0.66000000000000369</v>
      </c>
      <c r="Q400" s="6">
        <v>-0.35999999999999943</v>
      </c>
      <c r="R400" s="4">
        <v>42797</v>
      </c>
      <c r="S400" s="8">
        <v>2.5700000000000003</v>
      </c>
      <c r="T400" s="8">
        <v>2.1499999999999986</v>
      </c>
      <c r="U400" s="8">
        <v>1.75</v>
      </c>
      <c r="V400" s="4">
        <v>42787</v>
      </c>
      <c r="W400" s="8">
        <v>164.25</v>
      </c>
      <c r="X400" s="8">
        <v>149.4</v>
      </c>
      <c r="Y400" s="6">
        <v>15.087999999999999</v>
      </c>
      <c r="Z400" s="6">
        <v>18.074000000000002</v>
      </c>
      <c r="AA400" s="4">
        <v>42800</v>
      </c>
      <c r="AB400" s="6">
        <v>490</v>
      </c>
      <c r="AC400" s="7">
        <v>10.141999999999999</v>
      </c>
      <c r="AD400" s="4">
        <v>42794</v>
      </c>
      <c r="AE400" s="8">
        <v>9.52</v>
      </c>
      <c r="AF400" s="8">
        <v>8.8810000000000002</v>
      </c>
      <c r="AG400" s="8">
        <v>11.054</v>
      </c>
      <c r="AH400" s="7">
        <v>17.794</v>
      </c>
      <c r="AI400" s="7"/>
      <c r="AJ400" s="7"/>
      <c r="AK400" s="7"/>
      <c r="AL400" s="7"/>
      <c r="AM400" s="7"/>
      <c r="AN400" s="7"/>
      <c r="AO400" s="7"/>
      <c r="AP400" s="7"/>
      <c r="CO400" s="4">
        <v>42951</v>
      </c>
      <c r="CP400" s="3">
        <v>180.13986666666668</v>
      </c>
      <c r="CU400" s="4">
        <v>42789</v>
      </c>
      <c r="CV400" s="8">
        <v>81.78</v>
      </c>
      <c r="CW400" s="8">
        <v>33.86</v>
      </c>
      <c r="CX400" s="8">
        <v>111.02</v>
      </c>
      <c r="CY400" s="8">
        <v>32.67</v>
      </c>
      <c r="CZ400" s="8">
        <v>16.399999999999999</v>
      </c>
      <c r="DA400" s="4">
        <v>42787</v>
      </c>
      <c r="DB400" s="7">
        <v>47.18</v>
      </c>
      <c r="DC400" s="8">
        <v>193.66</v>
      </c>
      <c r="DD400" s="8">
        <v>99.47</v>
      </c>
      <c r="DE400" s="8">
        <v>55.89</v>
      </c>
      <c r="DF400" s="8">
        <v>67.209999999999994</v>
      </c>
      <c r="DG400" s="8">
        <v>48.13</v>
      </c>
      <c r="DH400" s="4">
        <v>42787</v>
      </c>
      <c r="DI400" s="7">
        <v>66.27</v>
      </c>
      <c r="DJ400" s="7">
        <v>79.03</v>
      </c>
      <c r="DK400" s="7">
        <v>50.38</v>
      </c>
      <c r="DL400" s="7">
        <v>24.81</v>
      </c>
      <c r="DM400" s="207">
        <v>87.35</v>
      </c>
      <c r="DN400" s="4">
        <v>42793</v>
      </c>
      <c r="DO400" s="8">
        <v>13.795</v>
      </c>
      <c r="DP400" s="8">
        <v>47.24</v>
      </c>
      <c r="DQ400" s="8">
        <v>13.785</v>
      </c>
      <c r="DR400" s="8">
        <v>14.36</v>
      </c>
    </row>
    <row r="401" spans="1:122" ht="15.75" customHeight="1">
      <c r="A401" s="4">
        <v>42797</v>
      </c>
      <c r="B401" s="8">
        <v>55.9</v>
      </c>
      <c r="C401" s="8">
        <v>53.33</v>
      </c>
      <c r="D401" s="8">
        <f t="shared" si="15"/>
        <v>2.5700000000000003</v>
      </c>
      <c r="J401" s="4">
        <v>42783</v>
      </c>
      <c r="K401" s="226">
        <v>-0.71999999999999886</v>
      </c>
      <c r="L401" s="226">
        <v>-1.2800000000000011</v>
      </c>
      <c r="M401" s="226">
        <v>-1.4200000000000017</v>
      </c>
      <c r="N401" s="4">
        <v>42797</v>
      </c>
      <c r="O401" s="6">
        <v>-0.46000000000000085</v>
      </c>
      <c r="P401" s="6">
        <v>-0.63000000000000256</v>
      </c>
      <c r="Q401" s="6">
        <v>-0.35000000000000142</v>
      </c>
      <c r="R401" s="4">
        <v>42796</v>
      </c>
      <c r="S401" s="8">
        <v>2.4699999999999989</v>
      </c>
      <c r="T401" s="8">
        <v>0.53999999999999915</v>
      </c>
      <c r="U401" s="8">
        <v>1.75</v>
      </c>
      <c r="V401" s="4">
        <v>42783</v>
      </c>
      <c r="W401" s="8">
        <v>163.63999999999999</v>
      </c>
      <c r="X401" s="8">
        <v>151.66</v>
      </c>
      <c r="Y401" s="6">
        <v>15.329000000000001</v>
      </c>
      <c r="Z401" s="6">
        <v>10.297000000000001</v>
      </c>
      <c r="AA401" s="4">
        <v>42797</v>
      </c>
      <c r="AB401" s="6">
        <v>484</v>
      </c>
      <c r="AC401" s="7">
        <v>10.625</v>
      </c>
      <c r="AD401" s="4">
        <v>42793</v>
      </c>
      <c r="AE401" s="8">
        <v>9.6300000000000008</v>
      </c>
      <c r="AF401" s="8">
        <v>9.9209999999999994</v>
      </c>
      <c r="AG401" s="8">
        <v>11.284000000000001</v>
      </c>
      <c r="AH401" s="7">
        <v>17.707000000000001</v>
      </c>
      <c r="AI401" s="7"/>
      <c r="AJ401" s="7"/>
      <c r="AK401" s="7"/>
      <c r="AL401" s="7"/>
      <c r="AM401" s="7"/>
      <c r="AN401" s="7"/>
      <c r="AO401" s="7"/>
      <c r="AP401" s="7"/>
      <c r="CO401" s="4">
        <v>42950</v>
      </c>
      <c r="CP401" s="3">
        <v>179.59846666666667</v>
      </c>
      <c r="CU401" s="4">
        <v>42788</v>
      </c>
      <c r="CV401" s="8">
        <v>80.930000000000007</v>
      </c>
      <c r="CW401" s="8">
        <v>33.409999999999997</v>
      </c>
      <c r="CX401" s="8">
        <v>110.38</v>
      </c>
      <c r="CY401" s="8">
        <v>32.15</v>
      </c>
      <c r="CZ401" s="8">
        <v>16.16</v>
      </c>
      <c r="DA401" s="4">
        <v>42783</v>
      </c>
      <c r="DB401" s="7">
        <v>45.97</v>
      </c>
      <c r="DC401" s="8">
        <v>192</v>
      </c>
      <c r="DD401" s="8">
        <v>99.03</v>
      </c>
      <c r="DE401" s="8">
        <v>55.44</v>
      </c>
      <c r="DF401" s="8">
        <v>66.77</v>
      </c>
      <c r="DG401" s="8">
        <v>47.51</v>
      </c>
      <c r="DH401" s="4">
        <v>42783</v>
      </c>
      <c r="DI401" s="7">
        <v>65.489999999999995</v>
      </c>
      <c r="DJ401" s="7">
        <v>78.66</v>
      </c>
      <c r="DK401" s="7">
        <v>50.02</v>
      </c>
      <c r="DL401" s="7">
        <v>24.25</v>
      </c>
      <c r="DM401" s="207">
        <v>87.33</v>
      </c>
      <c r="DN401" s="4">
        <v>42790</v>
      </c>
      <c r="DO401" s="8">
        <v>13.82</v>
      </c>
      <c r="DP401" s="8">
        <v>47.734999999999999</v>
      </c>
      <c r="DQ401" s="8">
        <v>13.845000000000001</v>
      </c>
      <c r="DR401" s="8">
        <v>14.3</v>
      </c>
    </row>
    <row r="402" spans="1:122" ht="15.75" customHeight="1">
      <c r="A402" s="4">
        <v>42796</v>
      </c>
      <c r="B402" s="8">
        <v>55.08</v>
      </c>
      <c r="C402" s="8">
        <v>52.61</v>
      </c>
      <c r="D402" s="8">
        <f t="shared" si="15"/>
        <v>2.4699999999999989</v>
      </c>
      <c r="J402" s="4">
        <v>42782</v>
      </c>
      <c r="K402" s="226">
        <v>-0.71000000000000085</v>
      </c>
      <c r="L402" s="226">
        <v>-1.2800000000000011</v>
      </c>
      <c r="M402" s="226">
        <v>-1.490000000000002</v>
      </c>
      <c r="N402" s="4">
        <v>42796</v>
      </c>
      <c r="O402" s="6">
        <v>-0.48000000000000398</v>
      </c>
      <c r="P402" s="6">
        <v>-0.71999999999999886</v>
      </c>
      <c r="Q402" s="6">
        <v>-0.60999999999999943</v>
      </c>
      <c r="R402" s="4">
        <v>42795</v>
      </c>
      <c r="S402" s="8">
        <v>2.5300000000000011</v>
      </c>
      <c r="T402" s="8">
        <v>1.1499999999999986</v>
      </c>
      <c r="U402" s="8">
        <v>1.8000000000000043</v>
      </c>
      <c r="V402" s="4">
        <v>42782</v>
      </c>
      <c r="W402" s="8">
        <v>162.91</v>
      </c>
      <c r="X402" s="8">
        <v>152.47</v>
      </c>
      <c r="Y402" s="6">
        <v>15.061999999999999</v>
      </c>
      <c r="Z402" s="6">
        <v>10.677</v>
      </c>
      <c r="AA402" s="4">
        <v>42796</v>
      </c>
      <c r="AB402" s="6">
        <v>484</v>
      </c>
      <c r="AC402" s="7">
        <v>10.922000000000001</v>
      </c>
      <c r="AD402" s="4">
        <v>42790</v>
      </c>
      <c r="AE402" s="8">
        <v>10.02</v>
      </c>
      <c r="AF402" s="8">
        <v>10.125999999999999</v>
      </c>
      <c r="AG402" s="8">
        <v>11.522</v>
      </c>
      <c r="AH402" s="7">
        <v>17.803000000000001</v>
      </c>
      <c r="AI402" s="7"/>
      <c r="AJ402" s="7"/>
      <c r="AK402" s="7"/>
      <c r="AL402" s="7"/>
      <c r="AM402" s="7"/>
      <c r="AN402" s="7"/>
      <c r="AO402" s="7"/>
      <c r="AP402" s="7"/>
      <c r="CO402" s="4">
        <v>42949</v>
      </c>
      <c r="CP402" s="3">
        <v>179.65913333333333</v>
      </c>
      <c r="CU402" s="4">
        <v>42787</v>
      </c>
      <c r="CV402" s="8">
        <v>81.89</v>
      </c>
      <c r="CW402" s="8">
        <v>33.83</v>
      </c>
      <c r="CX402" s="8">
        <v>111.72</v>
      </c>
      <c r="CY402" s="8">
        <v>32.450000000000003</v>
      </c>
      <c r="CZ402" s="8">
        <v>16.489999999999998</v>
      </c>
      <c r="DA402" s="4">
        <v>42782</v>
      </c>
      <c r="DB402" s="7">
        <v>46.01</v>
      </c>
      <c r="DC402" s="8">
        <v>193.21</v>
      </c>
      <c r="DD402" s="8">
        <v>100.17</v>
      </c>
      <c r="DE402" s="8">
        <v>55.25</v>
      </c>
      <c r="DF402" s="8">
        <v>66.599999999999994</v>
      </c>
      <c r="DG402" s="8">
        <v>48.34</v>
      </c>
      <c r="DH402" s="4">
        <v>42782</v>
      </c>
      <c r="DI402" s="7">
        <v>66.599999999999994</v>
      </c>
      <c r="DJ402" s="7">
        <v>78.5</v>
      </c>
      <c r="DK402" s="7">
        <v>49.96</v>
      </c>
      <c r="DL402" s="7">
        <v>24.02</v>
      </c>
      <c r="DM402" s="207">
        <v>87.58</v>
      </c>
      <c r="DN402" s="4">
        <v>42789</v>
      </c>
      <c r="DO402" s="8">
        <v>13.89</v>
      </c>
      <c r="DP402" s="8">
        <v>48.29</v>
      </c>
      <c r="DQ402" s="8">
        <v>13.785</v>
      </c>
      <c r="DR402" s="8">
        <v>14.41</v>
      </c>
    </row>
    <row r="403" spans="1:122" ht="15.75" customHeight="1">
      <c r="A403" s="4">
        <v>42795</v>
      </c>
      <c r="B403" s="8">
        <v>56.36</v>
      </c>
      <c r="C403" s="8">
        <v>53.83</v>
      </c>
      <c r="D403" s="8">
        <f t="shared" si="15"/>
        <v>2.5300000000000011</v>
      </c>
      <c r="J403" s="4">
        <v>42781</v>
      </c>
      <c r="K403" s="226">
        <v>-0.88000000000000256</v>
      </c>
      <c r="L403" s="226">
        <v>-1.6400000000000006</v>
      </c>
      <c r="M403" s="226">
        <v>-1.9600000000000009</v>
      </c>
      <c r="N403" s="4">
        <v>42795</v>
      </c>
      <c r="O403" s="6">
        <v>-0.46999999999999886</v>
      </c>
      <c r="P403" s="6">
        <v>-0.53999999999999915</v>
      </c>
      <c r="Q403" s="6">
        <v>-6.0000000000002274E-2</v>
      </c>
      <c r="R403" s="4">
        <v>42794</v>
      </c>
      <c r="S403" s="8">
        <v>1.5800000000000054</v>
      </c>
      <c r="T403" s="8">
        <v>1.4400000000000048</v>
      </c>
      <c r="U403" s="8">
        <v>1.75</v>
      </c>
      <c r="V403" s="4">
        <v>42781</v>
      </c>
      <c r="W403" s="8">
        <v>163.05000000000001</v>
      </c>
      <c r="X403" s="8">
        <v>154.79</v>
      </c>
      <c r="Y403" s="6">
        <v>15.371</v>
      </c>
      <c r="Z403" s="6">
        <v>11.901999999999999</v>
      </c>
      <c r="AA403" s="4">
        <v>42795</v>
      </c>
      <c r="AB403" s="6">
        <v>496.75</v>
      </c>
      <c r="AC403" s="7">
        <v>9.7650000000000006</v>
      </c>
      <c r="AD403" s="4">
        <v>42789</v>
      </c>
      <c r="AE403" s="8">
        <v>10.02</v>
      </c>
      <c r="AF403" s="8">
        <v>10.138</v>
      </c>
      <c r="AG403" s="8">
        <v>11.72</v>
      </c>
      <c r="AH403" s="7">
        <v>17.931999999999999</v>
      </c>
      <c r="AI403" s="7"/>
      <c r="AJ403" s="7"/>
      <c r="AK403" s="7"/>
      <c r="AL403" s="7"/>
      <c r="AM403" s="7"/>
      <c r="AN403" s="7"/>
      <c r="AO403" s="7"/>
      <c r="AP403" s="7"/>
      <c r="CO403" s="4">
        <v>42948</v>
      </c>
      <c r="CP403" s="3">
        <v>179.94759999999999</v>
      </c>
      <c r="CU403" s="4">
        <v>42783</v>
      </c>
      <c r="CV403" s="8">
        <v>81.760000000000005</v>
      </c>
      <c r="CW403" s="8">
        <v>33.42</v>
      </c>
      <c r="CX403" s="8">
        <v>110.33</v>
      </c>
      <c r="CY403" s="8">
        <v>32.17</v>
      </c>
      <c r="CZ403" s="8">
        <v>16.350000000000001</v>
      </c>
      <c r="DA403" s="4">
        <v>42781</v>
      </c>
      <c r="DB403" s="7">
        <v>46.32</v>
      </c>
      <c r="DC403" s="8">
        <v>197.72</v>
      </c>
      <c r="DD403" s="8">
        <v>100.75</v>
      </c>
      <c r="DE403" s="8">
        <v>55.59</v>
      </c>
      <c r="DF403" s="8">
        <v>67.52</v>
      </c>
      <c r="DG403" s="8">
        <v>49.36</v>
      </c>
      <c r="DH403" s="4">
        <v>42781</v>
      </c>
      <c r="DI403" s="7">
        <v>67.760000000000005</v>
      </c>
      <c r="DJ403" s="7">
        <v>80.08</v>
      </c>
      <c r="DK403" s="7">
        <v>50.64</v>
      </c>
      <c r="DL403" s="7">
        <v>24.56</v>
      </c>
      <c r="DM403" s="207">
        <v>85.32</v>
      </c>
      <c r="DN403" s="4">
        <v>42788</v>
      </c>
      <c r="DO403" s="8">
        <v>13.695</v>
      </c>
      <c r="DP403" s="8">
        <v>48.305</v>
      </c>
      <c r="DQ403" s="8">
        <v>13.585000000000001</v>
      </c>
      <c r="DR403" s="8">
        <v>14.36</v>
      </c>
    </row>
    <row r="404" spans="1:122" ht="15.75" customHeight="1">
      <c r="A404" s="4">
        <v>42794</v>
      </c>
      <c r="B404" s="8">
        <v>55.59</v>
      </c>
      <c r="C404" s="8">
        <v>54.01</v>
      </c>
      <c r="D404" s="8">
        <f t="shared" si="15"/>
        <v>1.5800000000000054</v>
      </c>
      <c r="J404" s="4">
        <v>42780</v>
      </c>
      <c r="K404" s="226">
        <v>-0.9199999999999946</v>
      </c>
      <c r="L404" s="226">
        <v>-1.779999999999994</v>
      </c>
      <c r="M404" s="226">
        <v>-2.1799999999999997</v>
      </c>
      <c r="N404" s="4">
        <v>42794</v>
      </c>
      <c r="O404" s="6">
        <v>-1.25</v>
      </c>
      <c r="P404" s="6">
        <v>-1.519999999999996</v>
      </c>
      <c r="Q404" s="6">
        <v>-1.0599999999999952</v>
      </c>
      <c r="R404" s="4">
        <v>42793</v>
      </c>
      <c r="S404" s="8">
        <v>1.8800000000000026</v>
      </c>
      <c r="T404" s="8">
        <v>1.1599999999999966</v>
      </c>
      <c r="U404" s="8">
        <v>1.6500000000000057</v>
      </c>
      <c r="V404" s="4">
        <v>42780</v>
      </c>
      <c r="W404" s="8">
        <v>163.06</v>
      </c>
      <c r="X404" s="8">
        <v>154.91999999999999</v>
      </c>
      <c r="Y404" s="6">
        <v>15.603999999999999</v>
      </c>
      <c r="Z404" s="6">
        <v>11.760999999999999</v>
      </c>
      <c r="AA404" s="4">
        <v>42794</v>
      </c>
      <c r="AB404" s="6">
        <v>489.25</v>
      </c>
      <c r="AC404" s="7">
        <v>11.117000000000001</v>
      </c>
      <c r="AD404" s="4">
        <v>42788</v>
      </c>
      <c r="AE404" s="8">
        <v>18.02</v>
      </c>
      <c r="AF404" s="8">
        <v>9.23</v>
      </c>
      <c r="AG404" s="8">
        <v>11.512</v>
      </c>
      <c r="AH404" s="7">
        <v>17.077999999999999</v>
      </c>
      <c r="AI404" s="7"/>
      <c r="AJ404" s="7"/>
      <c r="AK404" s="7"/>
      <c r="AL404" s="7"/>
      <c r="AM404" s="7"/>
      <c r="AN404" s="7"/>
      <c r="AO404" s="7"/>
      <c r="AP404" s="7"/>
      <c r="CO404" s="4">
        <v>42947</v>
      </c>
      <c r="CP404" s="3">
        <v>180.40779999999998</v>
      </c>
      <c r="CU404" s="4">
        <v>42782</v>
      </c>
      <c r="CV404" s="8">
        <v>82.3</v>
      </c>
      <c r="CW404" s="8">
        <v>33.68</v>
      </c>
      <c r="CX404" s="8">
        <v>110.68</v>
      </c>
      <c r="CY404" s="8">
        <v>32.479999999999997</v>
      </c>
      <c r="CZ404" s="8">
        <v>16.3</v>
      </c>
      <c r="DA404" s="4">
        <v>42780</v>
      </c>
      <c r="DB404" s="7">
        <v>46.97</v>
      </c>
      <c r="DC404" s="8">
        <v>198.9</v>
      </c>
      <c r="DD404" s="8">
        <v>101.23</v>
      </c>
      <c r="DE404" s="8">
        <v>55.5</v>
      </c>
      <c r="DF404" s="8">
        <v>68.33</v>
      </c>
      <c r="DG404" s="8">
        <v>50.14</v>
      </c>
      <c r="DH404" s="4">
        <v>42780</v>
      </c>
      <c r="DI404" s="7">
        <v>67.62</v>
      </c>
      <c r="DJ404" s="7">
        <v>79.98</v>
      </c>
      <c r="DK404" s="7">
        <v>50.96</v>
      </c>
      <c r="DL404" s="7">
        <v>24.6</v>
      </c>
      <c r="DM404" s="207">
        <v>85.19</v>
      </c>
      <c r="DN404" s="4">
        <v>42787</v>
      </c>
      <c r="DO404" s="8">
        <v>13.79</v>
      </c>
      <c r="DP404" s="8">
        <v>48.4</v>
      </c>
      <c r="DQ404" s="8">
        <v>13.55</v>
      </c>
      <c r="DR404" s="8">
        <v>14.58</v>
      </c>
    </row>
    <row r="405" spans="1:122" ht="15.75" customHeight="1">
      <c r="A405" s="4">
        <v>42793</v>
      </c>
      <c r="B405" s="8">
        <v>55.93</v>
      </c>
      <c r="C405" s="8">
        <v>54.05</v>
      </c>
      <c r="D405" s="8">
        <f t="shared" si="15"/>
        <v>1.8800000000000026</v>
      </c>
      <c r="J405" s="4">
        <v>42779</v>
      </c>
      <c r="K405" s="226">
        <v>-0.92999999999999972</v>
      </c>
      <c r="L405" s="226">
        <v>-1.8299999999999983</v>
      </c>
      <c r="M405" s="226">
        <v>-2.2899999999999991</v>
      </c>
      <c r="N405" s="4">
        <v>42793</v>
      </c>
      <c r="O405" s="6">
        <v>-0.78999999999999915</v>
      </c>
      <c r="P405" s="6">
        <v>-1</v>
      </c>
      <c r="Q405" s="6">
        <v>-0.43999999999999773</v>
      </c>
      <c r="R405" s="4">
        <v>42790</v>
      </c>
      <c r="S405" s="8">
        <v>2</v>
      </c>
      <c r="T405" s="8">
        <v>1.6499999999999986</v>
      </c>
      <c r="U405" s="8">
        <v>1</v>
      </c>
      <c r="V405" s="4">
        <v>42779</v>
      </c>
      <c r="W405" s="8">
        <v>162.72999999999999</v>
      </c>
      <c r="X405" s="8">
        <v>154.46</v>
      </c>
      <c r="Y405" s="6">
        <v>15.417</v>
      </c>
      <c r="Z405" s="6">
        <v>11.943</v>
      </c>
      <c r="AA405" s="4">
        <v>42793</v>
      </c>
      <c r="AB405" s="6">
        <v>497.25</v>
      </c>
      <c r="AC405" s="7">
        <v>10.711</v>
      </c>
      <c r="AD405" s="4">
        <v>42787</v>
      </c>
      <c r="AE405" s="8">
        <v>7.51</v>
      </c>
      <c r="AF405" s="8">
        <v>10.403</v>
      </c>
      <c r="AG405" s="8">
        <v>9.3149999999999995</v>
      </c>
      <c r="AH405" s="7">
        <v>11.974</v>
      </c>
      <c r="AI405" s="7"/>
      <c r="AJ405" s="7"/>
      <c r="AK405" s="7"/>
      <c r="AL405" s="7"/>
      <c r="AM405" s="7"/>
      <c r="AN405" s="7"/>
      <c r="AO405" s="7"/>
      <c r="AP405" s="7"/>
      <c r="CO405" s="4">
        <v>42946</v>
      </c>
      <c r="CP405" s="3">
        <v>181.18933333333334</v>
      </c>
      <c r="CU405" s="4">
        <v>42781</v>
      </c>
      <c r="CV405" s="8">
        <v>83.16</v>
      </c>
      <c r="CW405" s="8">
        <v>33.799999999999997</v>
      </c>
      <c r="CX405" s="8">
        <v>112.57</v>
      </c>
      <c r="CY405" s="8">
        <v>32.450000000000003</v>
      </c>
      <c r="CZ405" s="8">
        <v>16.11</v>
      </c>
      <c r="DA405" s="4">
        <v>42779</v>
      </c>
      <c r="DB405" s="7">
        <v>46.43</v>
      </c>
      <c r="DC405" s="8">
        <v>197.04</v>
      </c>
      <c r="DD405" s="8">
        <v>100.35</v>
      </c>
      <c r="DE405" s="8">
        <v>57.18</v>
      </c>
      <c r="DF405" s="8">
        <v>68.14</v>
      </c>
      <c r="DG405" s="8">
        <v>49.7</v>
      </c>
      <c r="DH405" s="4">
        <v>42779</v>
      </c>
      <c r="DI405" s="7">
        <v>67.040000000000006</v>
      </c>
      <c r="DJ405" s="7">
        <v>79.900000000000006</v>
      </c>
      <c r="DK405" s="7">
        <v>50.28</v>
      </c>
      <c r="DL405" s="7">
        <v>24.18</v>
      </c>
      <c r="DM405" s="207">
        <v>83.35</v>
      </c>
      <c r="DN405" s="4">
        <v>42786</v>
      </c>
      <c r="DO405" s="8">
        <v>13.72</v>
      </c>
      <c r="DP405" s="8">
        <v>47.575000000000003</v>
      </c>
      <c r="DQ405" s="8">
        <v>13.685</v>
      </c>
      <c r="DR405" s="8">
        <v>14.25</v>
      </c>
    </row>
    <row r="406" spans="1:122" ht="15.75" customHeight="1">
      <c r="A406" s="4">
        <v>42790</v>
      </c>
      <c r="B406" s="7">
        <v>55.99</v>
      </c>
      <c r="C406" s="7">
        <v>53.99</v>
      </c>
      <c r="D406" s="8">
        <f t="shared" ref="D406:D409" si="16">B406-C406</f>
        <v>2</v>
      </c>
      <c r="J406" s="4">
        <v>42776</v>
      </c>
      <c r="K406" s="226">
        <v>-0.92000000000000171</v>
      </c>
      <c r="L406" s="226">
        <v>-1.8299999999999983</v>
      </c>
      <c r="M406" s="226">
        <v>-2.1899999999999977</v>
      </c>
      <c r="N406" s="4">
        <v>42790</v>
      </c>
      <c r="O406" s="6">
        <v>-0.55999999999999517</v>
      </c>
      <c r="P406" s="226">
        <v>-0.78999999999999915</v>
      </c>
      <c r="Q406" s="226">
        <v>-0.26999999999999602</v>
      </c>
      <c r="R406" s="4">
        <v>42789</v>
      </c>
      <c r="S406" s="8">
        <v>2.1299999999999955</v>
      </c>
      <c r="T406" s="8">
        <v>0.78000000000000114</v>
      </c>
      <c r="U406" s="8">
        <v>1.3499999999999943</v>
      </c>
      <c r="V406" s="4">
        <v>42776</v>
      </c>
      <c r="W406" s="8">
        <v>166.59</v>
      </c>
      <c r="X406" s="8">
        <v>158.96</v>
      </c>
      <c r="Y406" s="6">
        <v>16.108000000000001</v>
      </c>
      <c r="Z406" s="6">
        <v>12.903</v>
      </c>
      <c r="AA406" s="4">
        <v>42790</v>
      </c>
      <c r="AB406" s="6">
        <v>494.5</v>
      </c>
      <c r="AC406" s="7">
        <v>10.836</v>
      </c>
      <c r="AD406" s="4">
        <v>42783</v>
      </c>
      <c r="AE406" s="8">
        <v>8.67</v>
      </c>
      <c r="AF406" s="8">
        <v>9.8800000000000008</v>
      </c>
      <c r="AG406" s="8">
        <v>10.468999999999999</v>
      </c>
      <c r="AH406" s="7">
        <v>12.138999999999999</v>
      </c>
      <c r="AI406" s="7"/>
      <c r="AJ406" s="7"/>
      <c r="AK406" s="7"/>
      <c r="AL406" s="7"/>
      <c r="AM406" s="7"/>
      <c r="AN406" s="7"/>
      <c r="AO406" s="7"/>
      <c r="AP406" s="7"/>
      <c r="CO406" s="4">
        <v>42945</v>
      </c>
      <c r="CP406" s="3">
        <v>181.51853333333332</v>
      </c>
      <c r="CU406" s="4">
        <v>42780</v>
      </c>
      <c r="CV406" s="8">
        <v>82.82</v>
      </c>
      <c r="CW406" s="8">
        <v>34.58</v>
      </c>
      <c r="CX406" s="8">
        <v>112.52</v>
      </c>
      <c r="CY406" s="8">
        <v>32.01</v>
      </c>
      <c r="CZ406" s="8">
        <v>15.97</v>
      </c>
      <c r="DA406" s="4">
        <v>42776</v>
      </c>
      <c r="DB406" s="7">
        <v>46.52</v>
      </c>
      <c r="DC406" s="8">
        <v>194.46</v>
      </c>
      <c r="DD406" s="8">
        <v>101.44</v>
      </c>
      <c r="DE406" s="8">
        <v>57.38</v>
      </c>
      <c r="DF406" s="8">
        <v>69.34</v>
      </c>
      <c r="DG406" s="8">
        <v>50.14</v>
      </c>
      <c r="DH406" s="4">
        <v>42776</v>
      </c>
      <c r="DI406" s="7">
        <v>67.47</v>
      </c>
      <c r="DJ406" s="7">
        <v>79.86</v>
      </c>
      <c r="DK406" s="7">
        <v>50.14</v>
      </c>
      <c r="DL406" s="7">
        <v>24.23</v>
      </c>
      <c r="DM406" s="207">
        <v>83.52</v>
      </c>
      <c r="DN406" s="4">
        <v>42783</v>
      </c>
      <c r="DO406" s="8">
        <v>13.625</v>
      </c>
      <c r="DP406" s="8">
        <v>47.44</v>
      </c>
      <c r="DQ406" s="8">
        <v>13.7</v>
      </c>
      <c r="DR406" s="8">
        <v>14.12</v>
      </c>
    </row>
    <row r="407" spans="1:122" ht="15.75" customHeight="1">
      <c r="A407" s="4">
        <v>42789</v>
      </c>
      <c r="B407" s="7">
        <v>56.58</v>
      </c>
      <c r="C407" s="7">
        <v>54.45</v>
      </c>
      <c r="D407" s="8">
        <f t="shared" si="16"/>
        <v>2.1299999999999955</v>
      </c>
      <c r="J407" s="4">
        <v>42775</v>
      </c>
      <c r="K407" s="226">
        <v>-0.88000000000000256</v>
      </c>
      <c r="L407" s="226">
        <v>-1.759999999999998</v>
      </c>
      <c r="M407" s="226">
        <v>-2.2999999999999972</v>
      </c>
      <c r="N407" s="4">
        <v>42789</v>
      </c>
      <c r="O407" s="6">
        <v>-0.39999999999999858</v>
      </c>
      <c r="P407" s="226">
        <v>-0.55000000000000426</v>
      </c>
      <c r="Q407" s="226">
        <v>7.0000000000000284E-2</v>
      </c>
      <c r="R407" s="4">
        <v>42788</v>
      </c>
      <c r="S407" s="8">
        <v>2.25</v>
      </c>
      <c r="T407" s="8">
        <v>0.80000000000000426</v>
      </c>
      <c r="U407" s="8">
        <v>1.4499999999999957</v>
      </c>
      <c r="V407" s="4">
        <v>42775</v>
      </c>
      <c r="W407" s="8">
        <v>164.15</v>
      </c>
      <c r="X407" s="8">
        <v>157.02000000000001</v>
      </c>
      <c r="Y407" s="6">
        <v>15.943</v>
      </c>
      <c r="Z407" s="6">
        <v>12.948</v>
      </c>
      <c r="AA407" s="4">
        <v>42789</v>
      </c>
      <c r="AB407" s="6">
        <v>500</v>
      </c>
      <c r="AC407" s="7">
        <v>10.199999999999999</v>
      </c>
      <c r="AD407" s="4">
        <v>42782</v>
      </c>
      <c r="AE407" s="8">
        <v>7.16</v>
      </c>
      <c r="AF407" s="8">
        <v>10.422000000000001</v>
      </c>
      <c r="AG407" s="8">
        <v>8.9190000000000005</v>
      </c>
      <c r="AH407" s="7">
        <v>13.058</v>
      </c>
      <c r="AI407" s="7"/>
      <c r="AJ407" s="7"/>
      <c r="AK407" s="7"/>
      <c r="AL407" s="7"/>
      <c r="AM407" s="7"/>
      <c r="AN407" s="7"/>
      <c r="AO407" s="7"/>
      <c r="AP407" s="7"/>
      <c r="CO407" s="4">
        <v>42944</v>
      </c>
      <c r="CP407" s="3">
        <v>182.13133333333334</v>
      </c>
      <c r="CU407" s="4">
        <v>42779</v>
      </c>
      <c r="CV407" s="8">
        <v>83</v>
      </c>
      <c r="CW407" s="8">
        <v>34.659999999999997</v>
      </c>
      <c r="CX407" s="8">
        <v>113.91</v>
      </c>
      <c r="CY407" s="8">
        <v>31.9</v>
      </c>
      <c r="CZ407" s="8">
        <v>15.91</v>
      </c>
      <c r="DA407" s="4">
        <v>42775</v>
      </c>
      <c r="DB407" s="7">
        <v>45.78</v>
      </c>
      <c r="DC407" s="8">
        <v>191.59</v>
      </c>
      <c r="DD407" s="8">
        <v>99.81</v>
      </c>
      <c r="DE407" s="8">
        <v>56.92</v>
      </c>
      <c r="DF407" s="8">
        <v>68.42</v>
      </c>
      <c r="DG407" s="8">
        <v>49.81</v>
      </c>
      <c r="DH407" s="4">
        <v>42775</v>
      </c>
      <c r="DI407" s="7">
        <v>67.62</v>
      </c>
      <c r="DJ407" s="7">
        <v>79.25</v>
      </c>
      <c r="DK407" s="7">
        <v>49.93</v>
      </c>
      <c r="DL407" s="7">
        <v>24.36</v>
      </c>
      <c r="DM407" s="207">
        <v>82.51</v>
      </c>
      <c r="DN407" s="4">
        <v>42782</v>
      </c>
      <c r="DO407" s="8">
        <v>13.895</v>
      </c>
      <c r="DP407" s="8">
        <v>47.82</v>
      </c>
      <c r="DQ407" s="8">
        <v>13.71</v>
      </c>
      <c r="DR407" s="8">
        <v>14.4</v>
      </c>
    </row>
    <row r="408" spans="1:122" ht="15.75" customHeight="1">
      <c r="A408" s="4">
        <v>42788</v>
      </c>
      <c r="B408" s="7">
        <v>55.84</v>
      </c>
      <c r="C408" s="7">
        <v>53.59</v>
      </c>
      <c r="D408" s="8">
        <f t="shared" si="16"/>
        <v>2.25</v>
      </c>
      <c r="J408" s="4">
        <v>42774</v>
      </c>
      <c r="K408" s="226">
        <v>-1.029999999999994</v>
      </c>
      <c r="L408" s="226">
        <v>-1.9299999999999997</v>
      </c>
      <c r="M408" s="226">
        <v>-2.4699999999999989</v>
      </c>
      <c r="N408" s="4">
        <v>42788</v>
      </c>
      <c r="O408" s="6">
        <v>-0.33999999999999631</v>
      </c>
      <c r="P408" s="226">
        <v>-0.51999999999999602</v>
      </c>
      <c r="Q408" s="226">
        <v>2.0000000000003126E-2</v>
      </c>
      <c r="R408" s="4">
        <v>42787</v>
      </c>
      <c r="S408" s="8">
        <v>2.5999999999999943</v>
      </c>
      <c r="T408" s="8">
        <v>0.79999999999999716</v>
      </c>
      <c r="U408" s="8">
        <v>1.7999999999999972</v>
      </c>
      <c r="V408" s="4">
        <v>42774</v>
      </c>
      <c r="W408" s="8">
        <v>163.6</v>
      </c>
      <c r="X408" s="8">
        <v>155.27000000000001</v>
      </c>
      <c r="Y408" s="6">
        <v>16.372</v>
      </c>
      <c r="Z408" s="6">
        <v>12.872999999999999</v>
      </c>
      <c r="AA408" s="4">
        <v>42788</v>
      </c>
      <c r="AB408" s="6">
        <v>489.5</v>
      </c>
      <c r="AC408" s="7">
        <v>10.991</v>
      </c>
      <c r="AD408" s="4">
        <v>42781</v>
      </c>
      <c r="AE408" s="8">
        <v>8.9499999999999993</v>
      </c>
      <c r="AF408" s="8">
        <v>11.204000000000001</v>
      </c>
      <c r="AG408" s="8">
        <v>10.853</v>
      </c>
      <c r="AH408" s="7">
        <v>13.042</v>
      </c>
      <c r="AI408" s="7"/>
      <c r="AJ408" s="7"/>
      <c r="AK408" s="7"/>
      <c r="AL408" s="7"/>
      <c r="AM408" s="7"/>
      <c r="AN408" s="7"/>
      <c r="AO408" s="7"/>
      <c r="AP408" s="7"/>
      <c r="CO408" s="4">
        <v>42943</v>
      </c>
      <c r="CP408" s="3">
        <v>182.67293333333333</v>
      </c>
      <c r="CU408" s="4">
        <v>42776</v>
      </c>
      <c r="CV408" s="8">
        <v>82.52</v>
      </c>
      <c r="CW408" s="8">
        <v>34.53</v>
      </c>
      <c r="CX408" s="8">
        <v>113.05</v>
      </c>
      <c r="CY408" s="8">
        <v>31.71</v>
      </c>
      <c r="CZ408" s="8">
        <v>15.89</v>
      </c>
      <c r="DA408" s="4">
        <v>42774</v>
      </c>
      <c r="DB408" s="7">
        <v>44.49</v>
      </c>
      <c r="DC408" s="8">
        <v>181.68</v>
      </c>
      <c r="DD408" s="8">
        <v>98.14</v>
      </c>
      <c r="DE408" s="8">
        <v>56.93</v>
      </c>
      <c r="DF408" s="8">
        <v>67.150000000000006</v>
      </c>
      <c r="DG408" s="8">
        <v>49.6</v>
      </c>
      <c r="DH408" s="4">
        <v>42774</v>
      </c>
      <c r="DI408" s="7">
        <v>67.08</v>
      </c>
      <c r="DJ408" s="7">
        <v>78.86</v>
      </c>
      <c r="DK408" s="7">
        <v>49.12</v>
      </c>
      <c r="DL408" s="7">
        <v>24.36</v>
      </c>
      <c r="DM408" s="207">
        <v>80.98</v>
      </c>
      <c r="DN408" s="4">
        <v>42781</v>
      </c>
      <c r="DO408" s="8">
        <v>13.925000000000001</v>
      </c>
      <c r="DP408" s="8">
        <v>47.954999999999998</v>
      </c>
      <c r="DQ408" s="8">
        <v>13.695</v>
      </c>
      <c r="DR408" s="8">
        <v>14.38</v>
      </c>
    </row>
    <row r="409" spans="1:122" ht="15.75" customHeight="1">
      <c r="A409" s="4">
        <v>42787</v>
      </c>
      <c r="B409" s="7">
        <v>56.66</v>
      </c>
      <c r="C409" s="7">
        <v>54.06</v>
      </c>
      <c r="D409" s="8">
        <f t="shared" si="16"/>
        <v>2.5999999999999943</v>
      </c>
      <c r="J409" s="4">
        <v>42773</v>
      </c>
      <c r="K409" s="226">
        <v>-1.1299999999999955</v>
      </c>
      <c r="L409" s="226">
        <v>-2.0700000000000003</v>
      </c>
      <c r="M409" s="226">
        <v>-2.6000000000000014</v>
      </c>
      <c r="N409" s="4">
        <v>42787</v>
      </c>
      <c r="O409" s="6">
        <v>-0.16000000000000369</v>
      </c>
      <c r="P409" s="226">
        <v>-0.22000000000000597</v>
      </c>
      <c r="Q409" s="226">
        <v>0.31999999999999318</v>
      </c>
      <c r="R409" s="4">
        <v>42783</v>
      </c>
      <c r="S409" s="6">
        <v>2.4100000000000037</v>
      </c>
      <c r="T409" s="6">
        <v>2.0300000000000011</v>
      </c>
      <c r="U409" s="6">
        <v>1.8000000000000043</v>
      </c>
      <c r="V409" s="4">
        <v>42773</v>
      </c>
      <c r="W409" s="8">
        <v>162.21</v>
      </c>
      <c r="X409" s="8">
        <v>148.75</v>
      </c>
      <c r="Y409" s="6">
        <v>15.958</v>
      </c>
      <c r="Z409" s="6">
        <v>10.305</v>
      </c>
      <c r="AA409" s="4">
        <v>42787</v>
      </c>
      <c r="AB409" s="6">
        <v>501.75</v>
      </c>
      <c r="AC409" s="7">
        <v>10.9</v>
      </c>
      <c r="AD409" s="5">
        <v>42780</v>
      </c>
      <c r="AE409" s="8">
        <v>8.69</v>
      </c>
      <c r="AF409" s="8">
        <v>11.35</v>
      </c>
      <c r="AG409" s="8">
        <v>10.487</v>
      </c>
      <c r="AH409" s="7">
        <v>13.101000000000001</v>
      </c>
      <c r="AI409" s="7"/>
      <c r="AJ409" s="7"/>
      <c r="AK409" s="7"/>
      <c r="AL409" s="7"/>
      <c r="AM409" s="7"/>
      <c r="AN409" s="7"/>
      <c r="AO409" s="7"/>
      <c r="AP409" s="7"/>
      <c r="CO409" s="4">
        <v>42942</v>
      </c>
      <c r="CP409" s="3">
        <v>182.9864</v>
      </c>
      <c r="CU409" s="4">
        <v>42775</v>
      </c>
      <c r="CV409" s="8">
        <v>81.84</v>
      </c>
      <c r="CW409" s="8">
        <v>34.44</v>
      </c>
      <c r="CX409" s="8">
        <v>112.26</v>
      </c>
      <c r="CY409" s="8">
        <v>31.56</v>
      </c>
      <c r="CZ409" s="8">
        <v>15.86</v>
      </c>
      <c r="DA409" s="4">
        <v>42773</v>
      </c>
      <c r="DB409" s="7">
        <v>45.12</v>
      </c>
      <c r="DC409" s="8">
        <v>174.95</v>
      </c>
      <c r="DD409" s="8">
        <v>97.19</v>
      </c>
      <c r="DE409" s="8">
        <v>57.03</v>
      </c>
      <c r="DF409" s="8">
        <v>67.14</v>
      </c>
      <c r="DG409" s="8">
        <v>49.42</v>
      </c>
      <c r="DH409" s="4">
        <v>42773</v>
      </c>
      <c r="DI409" s="7">
        <v>65.44</v>
      </c>
      <c r="DJ409" s="7">
        <v>78.55</v>
      </c>
      <c r="DK409" s="7">
        <v>47.93</v>
      </c>
      <c r="DL409" s="7">
        <v>23.37</v>
      </c>
      <c r="DM409" s="207">
        <v>80.849999999999994</v>
      </c>
      <c r="DN409" s="4">
        <v>42780</v>
      </c>
      <c r="DO409" s="8">
        <v>13.93</v>
      </c>
      <c r="DP409" s="8">
        <v>47.945</v>
      </c>
      <c r="DQ409" s="8">
        <v>13.81</v>
      </c>
      <c r="DR409" s="8">
        <v>14.54</v>
      </c>
    </row>
    <row r="410" spans="1:122" ht="15.75" customHeight="1">
      <c r="A410" s="4">
        <v>42786</v>
      </c>
      <c r="B410" s="7">
        <v>56.18</v>
      </c>
      <c r="C410" s="7"/>
      <c r="D410" s="7"/>
      <c r="J410" s="4">
        <v>42772</v>
      </c>
      <c r="K410" s="226">
        <v>-1.1499999999999986</v>
      </c>
      <c r="L410" s="226">
        <v>-2.1300000000000026</v>
      </c>
      <c r="M410" s="226">
        <v>-2.6400000000000006</v>
      </c>
      <c r="N410" s="4">
        <v>42786</v>
      </c>
      <c r="O410" s="226">
        <v>-0.35000000000000142</v>
      </c>
      <c r="P410" s="226">
        <v>-0.60000000000000142</v>
      </c>
      <c r="Q410" s="226">
        <v>-0.22999999999999687</v>
      </c>
      <c r="R410" s="4">
        <v>42782</v>
      </c>
      <c r="S410" s="6">
        <v>2.2899999999999991</v>
      </c>
      <c r="T410" s="6">
        <v>1.8099999999999952</v>
      </c>
      <c r="U410" s="6">
        <v>1.7999999999999972</v>
      </c>
      <c r="V410" s="4">
        <v>42772</v>
      </c>
      <c r="W410" s="8">
        <v>163.52000000000001</v>
      </c>
      <c r="X410" s="8">
        <v>151.03</v>
      </c>
      <c r="Y410" s="6">
        <v>15.667999999999999</v>
      </c>
      <c r="Z410" s="6">
        <v>10.423</v>
      </c>
      <c r="AA410" s="4">
        <v>42786</v>
      </c>
      <c r="AB410" s="6">
        <v>497.5</v>
      </c>
      <c r="AC410" s="7">
        <v>10.901</v>
      </c>
      <c r="AD410" s="5">
        <v>42779</v>
      </c>
      <c r="AE410" s="8">
        <v>8.59</v>
      </c>
      <c r="AF410" s="8">
        <v>11.683</v>
      </c>
      <c r="AG410" s="8">
        <v>10.336</v>
      </c>
      <c r="AH410" s="7">
        <v>13.971</v>
      </c>
      <c r="AI410" s="7"/>
      <c r="AJ410" s="7"/>
      <c r="AK410" s="7"/>
      <c r="AL410" s="7"/>
      <c r="AM410" s="7"/>
      <c r="AN410" s="7"/>
      <c r="AO410" s="7"/>
      <c r="AP410" s="7"/>
      <c r="CO410" s="4">
        <v>42941</v>
      </c>
      <c r="CP410" s="3">
        <v>183.67033333333333</v>
      </c>
      <c r="CU410" s="4">
        <v>42774</v>
      </c>
      <c r="CV410" s="8">
        <v>81.48</v>
      </c>
      <c r="CW410" s="8">
        <v>34.43</v>
      </c>
      <c r="CX410" s="8">
        <v>111.58</v>
      </c>
      <c r="CY410" s="8">
        <v>30.72</v>
      </c>
      <c r="CZ410" s="8">
        <v>15.78</v>
      </c>
      <c r="DA410" s="4">
        <v>42772</v>
      </c>
      <c r="DB410" s="7">
        <v>46.62</v>
      </c>
      <c r="DC410" s="8">
        <v>181.08</v>
      </c>
      <c r="DD410" s="8">
        <v>99.7</v>
      </c>
      <c r="DE410" s="8">
        <v>57.87</v>
      </c>
      <c r="DF410" s="8">
        <v>69.099999999999994</v>
      </c>
      <c r="DG410" s="8">
        <v>50.09</v>
      </c>
      <c r="DH410" s="4">
        <v>42772</v>
      </c>
      <c r="DI410" s="7">
        <v>65.11</v>
      </c>
      <c r="DJ410" s="7">
        <v>79.14</v>
      </c>
      <c r="DK410" s="7">
        <v>48.37</v>
      </c>
      <c r="DL410" s="7">
        <v>23.29</v>
      </c>
      <c r="DM410" s="207">
        <v>83.41</v>
      </c>
      <c r="DN410" s="4">
        <v>42779</v>
      </c>
      <c r="DO410" s="8">
        <v>13.95</v>
      </c>
      <c r="DP410" s="8">
        <v>48.075000000000003</v>
      </c>
      <c r="DQ410" s="8">
        <v>13.91</v>
      </c>
      <c r="DR410" s="8">
        <v>14.54</v>
      </c>
    </row>
    <row r="411" spans="1:122" ht="15.75" customHeight="1">
      <c r="A411" s="4">
        <v>42783</v>
      </c>
      <c r="B411" s="7">
        <v>55.81</v>
      </c>
      <c r="C411" s="7">
        <v>53.4</v>
      </c>
      <c r="D411" s="7">
        <f>B411-C411</f>
        <v>2.4100000000000037</v>
      </c>
      <c r="J411" s="4">
        <v>42769</v>
      </c>
      <c r="K411" s="226">
        <v>-1.1600000000000037</v>
      </c>
      <c r="L411" s="226">
        <v>-2.0799999999999983</v>
      </c>
      <c r="M411" s="226">
        <v>-2.5100000000000051</v>
      </c>
      <c r="N411" s="4">
        <v>42783</v>
      </c>
      <c r="O411" s="226">
        <v>-0.51999999999999602</v>
      </c>
      <c r="P411" s="226">
        <v>-0.82999999999999829</v>
      </c>
      <c r="Q411" s="226">
        <v>-0.51999999999999602</v>
      </c>
      <c r="R411" s="4">
        <v>42781</v>
      </c>
      <c r="S411" s="6">
        <v>2.6400000000000006</v>
      </c>
      <c r="T411" s="6">
        <v>2.1700000000000017</v>
      </c>
      <c r="U411" s="6">
        <v>1.8999999999999986</v>
      </c>
      <c r="V411" s="4">
        <v>42769</v>
      </c>
      <c r="W411" s="8">
        <v>166.51</v>
      </c>
      <c r="X411" s="8">
        <v>155.37</v>
      </c>
      <c r="Y411" s="6">
        <v>16.103999999999999</v>
      </c>
      <c r="Z411" s="6">
        <v>11.425000000000001</v>
      </c>
      <c r="AA411" s="4">
        <v>42783</v>
      </c>
      <c r="AB411" s="6">
        <v>490</v>
      </c>
      <c r="AC411" s="7">
        <v>10.592000000000001</v>
      </c>
      <c r="AD411" s="5">
        <v>42776</v>
      </c>
      <c r="AE411" s="8">
        <v>10.19</v>
      </c>
      <c r="AF411" s="8">
        <v>11.323</v>
      </c>
      <c r="AG411" s="8">
        <v>11.941000000000001</v>
      </c>
      <c r="AH411" s="7">
        <v>13.946999999999999</v>
      </c>
      <c r="AI411" s="7"/>
      <c r="AJ411" s="7"/>
      <c r="AK411" s="7"/>
      <c r="AL411" s="7"/>
      <c r="AM411" s="7"/>
      <c r="AN411" s="7"/>
      <c r="AO411" s="7"/>
      <c r="AP411" s="7"/>
      <c r="CO411" s="4">
        <v>42940</v>
      </c>
      <c r="CP411" s="3">
        <v>184.91739999999999</v>
      </c>
      <c r="CU411" s="4">
        <v>42773</v>
      </c>
      <c r="CV411" s="8">
        <v>82.77</v>
      </c>
      <c r="CW411" s="8">
        <v>34.380000000000003</v>
      </c>
      <c r="CX411" s="8">
        <v>111.39</v>
      </c>
      <c r="CY411" s="8">
        <v>30.87</v>
      </c>
      <c r="CZ411" s="8">
        <v>15.73</v>
      </c>
      <c r="DA411" s="4">
        <v>42769</v>
      </c>
      <c r="DB411" s="7">
        <v>47.96</v>
      </c>
      <c r="DC411" s="8">
        <v>183.84</v>
      </c>
      <c r="DD411" s="8">
        <v>100.94</v>
      </c>
      <c r="DE411" s="8">
        <v>59.64</v>
      </c>
      <c r="DF411" s="8">
        <v>70.400000000000006</v>
      </c>
      <c r="DG411" s="8">
        <v>50.43</v>
      </c>
      <c r="DH411" s="4">
        <v>42769</v>
      </c>
      <c r="DI411" s="7">
        <v>65.510000000000005</v>
      </c>
      <c r="DJ411" s="7">
        <v>79.95</v>
      </c>
      <c r="DK411" s="7">
        <v>48.16</v>
      </c>
      <c r="DL411" s="7">
        <v>23.15</v>
      </c>
      <c r="DM411" s="207">
        <v>82.02</v>
      </c>
      <c r="DN411" s="4">
        <v>42776</v>
      </c>
      <c r="DO411" s="8">
        <v>13.68</v>
      </c>
      <c r="DP411" s="8">
        <v>47.924999999999997</v>
      </c>
      <c r="DQ411" s="8">
        <v>13.845000000000001</v>
      </c>
      <c r="DR411" s="8">
        <v>14.4</v>
      </c>
    </row>
    <row r="412" spans="1:122" ht="15.75" customHeight="1">
      <c r="A412" s="4">
        <v>42782</v>
      </c>
      <c r="B412" s="7">
        <v>55.65</v>
      </c>
      <c r="C412" s="7">
        <v>53.36</v>
      </c>
      <c r="D412" s="7">
        <f>B412-C412</f>
        <v>2.2899999999999991</v>
      </c>
      <c r="J412" s="4">
        <v>42768</v>
      </c>
      <c r="K412" s="226">
        <v>-1.1300000000000026</v>
      </c>
      <c r="L412" s="226">
        <v>-2.0300000000000011</v>
      </c>
      <c r="M412" s="226">
        <v>-2.4299999999999997</v>
      </c>
      <c r="N412" s="4">
        <v>42782</v>
      </c>
      <c r="O412" s="226">
        <v>-0.60000000000000142</v>
      </c>
      <c r="P412" s="226">
        <v>-0.92999999999999972</v>
      </c>
      <c r="Q412" s="226">
        <v>-0.66000000000000369</v>
      </c>
      <c r="R412" s="4">
        <v>42780</v>
      </c>
      <c r="S412" s="8">
        <v>2.7</v>
      </c>
      <c r="T412" s="8">
        <v>1.61</v>
      </c>
      <c r="U412" s="8">
        <v>1.59</v>
      </c>
      <c r="V412" s="4">
        <v>42768</v>
      </c>
      <c r="W412" s="8">
        <v>165.18</v>
      </c>
      <c r="X412" s="8">
        <v>153.29</v>
      </c>
      <c r="Y412" s="6">
        <v>15.836</v>
      </c>
      <c r="Z412" s="6">
        <v>10.842000000000001</v>
      </c>
      <c r="AA412" s="4">
        <v>42782</v>
      </c>
      <c r="AB412" s="6">
        <v>491</v>
      </c>
      <c r="AC412" s="7">
        <v>10.928000000000001</v>
      </c>
      <c r="AD412" s="4">
        <v>42775</v>
      </c>
      <c r="AE412" s="8">
        <v>10.01</v>
      </c>
      <c r="AF412" s="8">
        <v>10.862</v>
      </c>
      <c r="AG412" s="8">
        <v>11.707000000000001</v>
      </c>
      <c r="AH412" s="7">
        <v>14.04</v>
      </c>
      <c r="AI412" s="7"/>
      <c r="AJ412" s="7"/>
      <c r="AK412" s="7"/>
      <c r="AL412" s="7"/>
      <c r="AM412" s="7"/>
      <c r="AN412" s="7"/>
      <c r="AO412" s="7"/>
      <c r="AP412" s="7"/>
      <c r="CO412" s="4">
        <v>42939</v>
      </c>
      <c r="CP412" s="3">
        <v>186.22053333333332</v>
      </c>
      <c r="CU412" s="4">
        <v>42772</v>
      </c>
      <c r="CV412" s="8">
        <v>83.31</v>
      </c>
      <c r="CW412" s="8">
        <v>35.82</v>
      </c>
      <c r="CX412" s="8">
        <v>112.98</v>
      </c>
      <c r="CY412" s="8">
        <v>30.93</v>
      </c>
      <c r="CZ412" s="8">
        <v>15.85</v>
      </c>
      <c r="DA412" s="4">
        <v>42768</v>
      </c>
      <c r="DB412" s="7">
        <v>48.3</v>
      </c>
      <c r="DC412" s="8">
        <v>183.46</v>
      </c>
      <c r="DD412" s="8">
        <v>99.71</v>
      </c>
      <c r="DE412" s="8">
        <v>59.09</v>
      </c>
      <c r="DF412" s="8">
        <v>69.099999999999994</v>
      </c>
      <c r="DG412" s="8">
        <v>48.69</v>
      </c>
      <c r="DH412" s="4">
        <v>42768</v>
      </c>
      <c r="DI412" s="7">
        <v>65.42</v>
      </c>
      <c r="DJ412" s="7">
        <v>81.05</v>
      </c>
      <c r="DK412" s="7">
        <v>47.9</v>
      </c>
      <c r="DL412" s="7">
        <v>22.92</v>
      </c>
      <c r="DM412" s="207">
        <v>81.94</v>
      </c>
      <c r="DN412" s="4">
        <v>42775</v>
      </c>
      <c r="DO412" s="8">
        <v>13.72</v>
      </c>
      <c r="DP412" s="8">
        <v>47.424999999999997</v>
      </c>
      <c r="DQ412" s="8">
        <v>13.8</v>
      </c>
      <c r="DR412" s="8">
        <v>14.36</v>
      </c>
    </row>
    <row r="413" spans="1:122" ht="15.75" customHeight="1">
      <c r="A413" s="4">
        <v>42781</v>
      </c>
      <c r="B413" s="7">
        <v>55.75</v>
      </c>
      <c r="C413" s="7">
        <v>53.11</v>
      </c>
      <c r="D413" s="7">
        <f>B413-C413</f>
        <v>2.6400000000000006</v>
      </c>
      <c r="J413" s="4">
        <v>42767</v>
      </c>
      <c r="K413" s="226">
        <v>-1.1099999999999994</v>
      </c>
      <c r="L413" s="226">
        <v>-1.9699999999999989</v>
      </c>
      <c r="M413" s="226">
        <v>-2.3200000000000003</v>
      </c>
      <c r="N413" s="4">
        <v>42781</v>
      </c>
      <c r="O413" s="226">
        <v>-0.60000000000000142</v>
      </c>
      <c r="P413" s="226">
        <v>-0.89999999999999858</v>
      </c>
      <c r="Q413" s="226">
        <v>-0.57999999999999829</v>
      </c>
      <c r="R413" s="4">
        <v>42779</v>
      </c>
      <c r="S413" s="8">
        <v>2.66</v>
      </c>
      <c r="T413" s="8">
        <v>1.39</v>
      </c>
      <c r="U413" s="8">
        <v>1.75</v>
      </c>
      <c r="V413" s="4">
        <v>42767</v>
      </c>
      <c r="W413" s="8">
        <v>167.4</v>
      </c>
      <c r="X413" s="8">
        <v>157.91</v>
      </c>
      <c r="Y413" s="6">
        <v>16.428000000000001</v>
      </c>
      <c r="Z413" s="6">
        <v>12.442</v>
      </c>
      <c r="AA413" s="4">
        <v>42781</v>
      </c>
      <c r="AB413" s="6">
        <v>494</v>
      </c>
      <c r="AC413" s="7">
        <v>11.144</v>
      </c>
      <c r="AD413" s="4">
        <v>42774</v>
      </c>
      <c r="AE413" s="8">
        <v>9.84</v>
      </c>
      <c r="AF413" s="8">
        <v>11.153</v>
      </c>
      <c r="AG413" s="8">
        <v>11.59</v>
      </c>
      <c r="AH413" s="7">
        <v>12.189</v>
      </c>
      <c r="AI413" s="7"/>
      <c r="AJ413" s="7"/>
      <c r="AK413" s="7"/>
      <c r="AL413" s="7"/>
      <c r="AM413" s="7"/>
      <c r="AN413" s="7"/>
      <c r="AO413" s="7"/>
      <c r="AP413" s="7"/>
      <c r="CO413" s="4">
        <v>42938</v>
      </c>
      <c r="CP413" s="3">
        <v>186.48926666666665</v>
      </c>
      <c r="CU413" s="4">
        <v>42769</v>
      </c>
      <c r="CV413" s="8">
        <v>83.54</v>
      </c>
      <c r="CW413" s="8">
        <v>35.92</v>
      </c>
      <c r="CX413" s="8">
        <v>113.57</v>
      </c>
      <c r="CY413" s="8">
        <v>31.27</v>
      </c>
      <c r="CZ413" s="8">
        <v>16.399999999999999</v>
      </c>
      <c r="DA413" s="4">
        <v>42767</v>
      </c>
      <c r="DB413" s="7">
        <v>48.38</v>
      </c>
      <c r="DC413" s="8">
        <v>180.66</v>
      </c>
      <c r="DD413" s="8">
        <v>101</v>
      </c>
      <c r="DE413" s="8">
        <v>57.78</v>
      </c>
      <c r="DF413" s="8">
        <v>68.36</v>
      </c>
      <c r="DG413" s="8">
        <v>48.5</v>
      </c>
      <c r="DH413" s="4">
        <v>42767</v>
      </c>
      <c r="DI413" s="7">
        <v>65.37</v>
      </c>
      <c r="DJ413" s="7">
        <v>80.75</v>
      </c>
      <c r="DK413" s="7">
        <v>47.71</v>
      </c>
      <c r="DL413" s="7">
        <v>22.86</v>
      </c>
      <c r="DM413" s="207">
        <v>82.03</v>
      </c>
      <c r="DN413" s="4">
        <v>42774</v>
      </c>
      <c r="DO413" s="8">
        <v>13.54</v>
      </c>
      <c r="DP413" s="8">
        <v>46.83</v>
      </c>
      <c r="DQ413" s="8">
        <v>13.72</v>
      </c>
      <c r="DR413" s="8">
        <v>14.14</v>
      </c>
    </row>
    <row r="414" spans="1:122" ht="15.75" customHeight="1">
      <c r="A414" s="4">
        <v>42780</v>
      </c>
      <c r="B414" s="7">
        <v>55.97</v>
      </c>
      <c r="C414" s="7">
        <v>53.2</v>
      </c>
      <c r="D414" s="7">
        <f>B414-C414</f>
        <v>2.769999999999996</v>
      </c>
      <c r="J414" s="4">
        <v>42766</v>
      </c>
      <c r="K414" s="226">
        <v>-1.1299999999999955</v>
      </c>
      <c r="L414" s="226">
        <v>-2.0899999999999963</v>
      </c>
      <c r="M414" s="226">
        <v>-2.6099999999999994</v>
      </c>
      <c r="N414" s="4">
        <v>42780</v>
      </c>
      <c r="O414" s="226">
        <v>-0.57999999999999829</v>
      </c>
      <c r="P414" s="226">
        <v>-0.89000000000000057</v>
      </c>
      <c r="Q414" s="226">
        <v>-0.57000000000000028</v>
      </c>
      <c r="R414" s="4">
        <v>42776</v>
      </c>
      <c r="S414" s="8">
        <v>2.84</v>
      </c>
      <c r="T414" s="8">
        <v>2.2400000000000002</v>
      </c>
      <c r="U414" s="8">
        <v>1.75</v>
      </c>
      <c r="V414" s="4">
        <v>42766</v>
      </c>
      <c r="W414" s="8">
        <v>161.16999999999999</v>
      </c>
      <c r="X414" s="8">
        <v>152.56</v>
      </c>
      <c r="Y414" s="6">
        <v>15.683999999999999</v>
      </c>
      <c r="Z414" s="6">
        <v>12.294</v>
      </c>
      <c r="AA414" s="5">
        <v>42780</v>
      </c>
      <c r="AB414" s="6">
        <v>492.5</v>
      </c>
      <c r="AC414" s="7">
        <v>10.685</v>
      </c>
      <c r="AD414" s="4">
        <v>42773</v>
      </c>
      <c r="AE414" s="8">
        <v>7.96</v>
      </c>
      <c r="AF414" s="8">
        <v>10.932</v>
      </c>
      <c r="AG414" s="8">
        <v>9.7040000000000006</v>
      </c>
      <c r="AH414" s="7">
        <v>12.170999999999999</v>
      </c>
      <c r="AI414" s="7"/>
      <c r="AJ414" s="7"/>
      <c r="AK414" s="7"/>
      <c r="AL414" s="7"/>
      <c r="AM414" s="7"/>
      <c r="AN414" s="7"/>
      <c r="AO414" s="7"/>
      <c r="AP414" s="7"/>
      <c r="CO414" s="4">
        <v>42937</v>
      </c>
      <c r="CP414" s="3">
        <v>187.22766666666666</v>
      </c>
      <c r="CU414" s="4">
        <v>42768</v>
      </c>
      <c r="CV414" s="8">
        <v>83.45</v>
      </c>
      <c r="CW414" s="8">
        <v>35.79</v>
      </c>
      <c r="CX414" s="8">
        <v>112.21</v>
      </c>
      <c r="CY414" s="8">
        <v>31.16</v>
      </c>
      <c r="CZ414" s="8">
        <v>16.41</v>
      </c>
      <c r="DA414" s="4">
        <v>42766</v>
      </c>
      <c r="DB414" s="7">
        <v>48.56</v>
      </c>
      <c r="DC414" s="8">
        <v>180.23</v>
      </c>
      <c r="DD414" s="8">
        <v>101.58</v>
      </c>
      <c r="DE414" s="8">
        <v>59.82</v>
      </c>
      <c r="DF414" s="8">
        <v>69.53</v>
      </c>
      <c r="DG414" s="8">
        <v>48.76</v>
      </c>
      <c r="DH414" s="4">
        <v>42766</v>
      </c>
      <c r="DI414" s="7">
        <v>65.760000000000005</v>
      </c>
      <c r="DJ414" s="7">
        <v>81.62</v>
      </c>
      <c r="DK414" s="7">
        <v>48.05</v>
      </c>
      <c r="DL414" s="7">
        <v>23.19</v>
      </c>
      <c r="DM414" s="207">
        <v>81.98</v>
      </c>
      <c r="DN414" s="4">
        <v>42773</v>
      </c>
      <c r="DO414" s="8">
        <v>13.654999999999999</v>
      </c>
      <c r="DP414" s="8">
        <v>46.625</v>
      </c>
      <c r="DQ414" s="8">
        <v>13.67</v>
      </c>
      <c r="DR414" s="8">
        <v>14.2</v>
      </c>
    </row>
    <row r="415" spans="1:122" ht="15.75" customHeight="1">
      <c r="A415" s="4">
        <v>42779</v>
      </c>
      <c r="B415" s="7">
        <v>55.59</v>
      </c>
      <c r="C415" s="7">
        <v>52.93</v>
      </c>
      <c r="D415" s="7">
        <f>B415-C415</f>
        <v>2.6600000000000037</v>
      </c>
      <c r="J415" s="4">
        <v>42765</v>
      </c>
      <c r="K415" s="226">
        <v>-1.1499999999999986</v>
      </c>
      <c r="L415" s="226">
        <v>-2.1499999999999986</v>
      </c>
      <c r="M415" s="226">
        <v>-2.6899999999999977</v>
      </c>
      <c r="N415" s="4">
        <v>42779</v>
      </c>
      <c r="O415" s="226">
        <v>-0.65999999999999659</v>
      </c>
      <c r="P415" s="226">
        <v>-1.009999999999998</v>
      </c>
      <c r="Q415" s="226">
        <v>-0.73999999999999488</v>
      </c>
      <c r="R415" s="4">
        <v>42775</v>
      </c>
      <c r="S415" s="8">
        <v>2.63</v>
      </c>
      <c r="T415" s="8">
        <v>1.68</v>
      </c>
      <c r="U415" s="8">
        <v>1.7</v>
      </c>
      <c r="V415" s="4">
        <v>42765</v>
      </c>
      <c r="W415" s="8">
        <v>160.66999999999999</v>
      </c>
      <c r="X415" s="8">
        <v>150.55000000000001</v>
      </c>
      <c r="Y415" s="6">
        <v>15.586</v>
      </c>
      <c r="Z415" s="6">
        <v>11.76</v>
      </c>
      <c r="AA415" s="5">
        <v>42779</v>
      </c>
      <c r="AB415" s="6">
        <v>491</v>
      </c>
      <c r="AC415" s="7">
        <v>11.081</v>
      </c>
      <c r="AD415" s="4">
        <v>42772</v>
      </c>
      <c r="AE415" s="8">
        <v>8.1999999999999993</v>
      </c>
      <c r="AF415" s="8">
        <v>10.696999999999999</v>
      </c>
      <c r="AG415" s="8">
        <v>10.000999999999999</v>
      </c>
      <c r="AH415" s="7">
        <v>12.984999999999999</v>
      </c>
      <c r="AI415" s="7"/>
      <c r="AJ415" s="7"/>
      <c r="AK415" s="7"/>
      <c r="AL415" s="7"/>
      <c r="AM415" s="7"/>
      <c r="AN415" s="7"/>
      <c r="AO415" s="7"/>
      <c r="AP415" s="7"/>
      <c r="CO415" s="4">
        <v>42936</v>
      </c>
      <c r="CP415" s="3">
        <v>188.51946666666669</v>
      </c>
      <c r="CU415" s="4">
        <v>42767</v>
      </c>
      <c r="CV415" s="8">
        <v>82.94</v>
      </c>
      <c r="CW415" s="8">
        <v>35.99</v>
      </c>
      <c r="CX415" s="8">
        <v>111</v>
      </c>
      <c r="CY415" s="8">
        <v>31.04</v>
      </c>
      <c r="CZ415" s="8">
        <v>16.59</v>
      </c>
      <c r="DA415" s="4">
        <v>42765</v>
      </c>
      <c r="DB415" s="7">
        <v>47.99</v>
      </c>
      <c r="DC415" s="8">
        <v>178.8</v>
      </c>
      <c r="DD415" s="8">
        <v>101.2</v>
      </c>
      <c r="DE415" s="8">
        <v>59.95</v>
      </c>
      <c r="DF415" s="8">
        <v>68.83</v>
      </c>
      <c r="DG415" s="8">
        <v>47.48</v>
      </c>
      <c r="DH415" s="4">
        <v>42765</v>
      </c>
      <c r="DI415" s="7">
        <v>68.23</v>
      </c>
      <c r="DJ415" s="7">
        <v>82.33</v>
      </c>
      <c r="DK415" s="7">
        <v>48.36</v>
      </c>
      <c r="DL415" s="7">
        <v>23.49</v>
      </c>
      <c r="DM415" s="207">
        <v>80.430000000000007</v>
      </c>
      <c r="DN415" s="4">
        <v>42772</v>
      </c>
      <c r="DO415" s="8">
        <v>13.855</v>
      </c>
      <c r="DP415" s="8">
        <v>47.104999999999997</v>
      </c>
      <c r="DQ415" s="8">
        <v>13.835000000000001</v>
      </c>
      <c r="DR415" s="8">
        <v>14.23</v>
      </c>
    </row>
    <row r="416" spans="1:122" ht="15.75" customHeight="1">
      <c r="A416" s="4">
        <v>42776</v>
      </c>
      <c r="B416" s="7">
        <v>56.7</v>
      </c>
      <c r="C416" s="7">
        <v>53.86</v>
      </c>
      <c r="D416" s="7">
        <f t="shared" ref="D416:D479" si="17">IF(C416="","",B416-C416)</f>
        <v>2.8400000000000034</v>
      </c>
      <c r="J416" s="4">
        <v>42762</v>
      </c>
      <c r="K416" s="226">
        <v>-1.0799999999999983</v>
      </c>
      <c r="L416" s="226">
        <v>-1.9799999999999969</v>
      </c>
      <c r="M416" s="226">
        <v>-2.3900000000000006</v>
      </c>
      <c r="N416" s="4">
        <v>42776</v>
      </c>
      <c r="O416" s="226">
        <v>-0.65999999999999659</v>
      </c>
      <c r="P416" s="226">
        <v>-1</v>
      </c>
      <c r="Q416" s="226">
        <v>-0.67999999999999972</v>
      </c>
      <c r="R416" s="4">
        <v>42774</v>
      </c>
      <c r="S416" s="8">
        <v>2.78</v>
      </c>
      <c r="T416" s="8">
        <v>2.25</v>
      </c>
      <c r="U416" s="8">
        <v>1.75</v>
      </c>
      <c r="V416" s="4">
        <v>42762</v>
      </c>
      <c r="W416" s="8">
        <v>161.88999999999999</v>
      </c>
      <c r="X416" s="8">
        <v>152.71</v>
      </c>
      <c r="Y416" s="6">
        <v>15.471</v>
      </c>
      <c r="Z416" s="6">
        <v>12.006</v>
      </c>
      <c r="AA416" s="5">
        <v>42776</v>
      </c>
      <c r="AB416" s="6">
        <v>490.75</v>
      </c>
      <c r="AC416" s="7">
        <v>11.013999999999999</v>
      </c>
      <c r="AD416" s="4">
        <v>42769</v>
      </c>
      <c r="AE416" s="8">
        <v>9.52</v>
      </c>
      <c r="AF416" s="8">
        <v>9.1869999999999994</v>
      </c>
      <c r="AG416" s="8">
        <v>11.27</v>
      </c>
      <c r="AH416" s="7">
        <v>12.506</v>
      </c>
      <c r="AI416" s="7"/>
      <c r="AJ416" s="7"/>
      <c r="AK416" s="7"/>
      <c r="AL416" s="7"/>
      <c r="AM416" s="7"/>
      <c r="AN416" s="7"/>
      <c r="AO416" s="7"/>
      <c r="AP416" s="7"/>
      <c r="CO416" s="4">
        <v>42935</v>
      </c>
      <c r="CP416" s="3">
        <v>189.49446666666668</v>
      </c>
      <c r="CU416" s="4">
        <v>42766</v>
      </c>
      <c r="CV416" s="8">
        <v>83.89</v>
      </c>
      <c r="CW416" s="8">
        <v>35.979999999999997</v>
      </c>
      <c r="CX416" s="8">
        <v>111.35</v>
      </c>
      <c r="CY416" s="8">
        <v>31.04</v>
      </c>
      <c r="CZ416" s="8">
        <v>16.79</v>
      </c>
      <c r="DA416" s="4">
        <v>42762</v>
      </c>
      <c r="DB416" s="7">
        <v>49.89</v>
      </c>
      <c r="DC416" s="8">
        <v>181.46</v>
      </c>
      <c r="DD416" s="8">
        <v>102.9</v>
      </c>
      <c r="DE416" s="8">
        <v>62.08</v>
      </c>
      <c r="DF416" s="8">
        <v>70.010000000000005</v>
      </c>
      <c r="DG416" s="8">
        <v>49.43</v>
      </c>
      <c r="DH416" s="4">
        <v>42762</v>
      </c>
      <c r="DI416" s="7">
        <v>67.31</v>
      </c>
      <c r="DJ416" s="7">
        <v>82.77</v>
      </c>
      <c r="DK416" s="7">
        <v>49.08</v>
      </c>
      <c r="DL416" s="7">
        <v>23.31</v>
      </c>
      <c r="DM416" s="207">
        <v>80.48</v>
      </c>
      <c r="DN416" s="4">
        <v>42769</v>
      </c>
      <c r="DO416" s="8">
        <v>13.92</v>
      </c>
      <c r="DP416" s="8">
        <v>47.15</v>
      </c>
      <c r="DQ416" s="8">
        <v>13.84</v>
      </c>
      <c r="DR416" s="8">
        <v>14.53</v>
      </c>
    </row>
    <row r="417" spans="1:122" ht="15.75" customHeight="1">
      <c r="A417" s="4">
        <v>42775</v>
      </c>
      <c r="B417" s="7">
        <v>55.63</v>
      </c>
      <c r="C417" s="7">
        <v>53</v>
      </c>
      <c r="D417" s="7">
        <f t="shared" si="17"/>
        <v>2.6300000000000026</v>
      </c>
      <c r="J417" s="4">
        <v>42761</v>
      </c>
      <c r="K417" s="226">
        <v>-1.1199999999999974</v>
      </c>
      <c r="L417" s="226">
        <v>-2.0700000000000003</v>
      </c>
      <c r="M417" s="226">
        <v>-2.4799999999999969</v>
      </c>
      <c r="N417" s="4">
        <v>42775</v>
      </c>
      <c r="O417" s="226">
        <v>-0.69999999999999574</v>
      </c>
      <c r="P417" s="226">
        <v>-1.1499999999999986</v>
      </c>
      <c r="Q417" s="226">
        <v>-1.009999999999998</v>
      </c>
      <c r="R417" s="4">
        <v>42773</v>
      </c>
      <c r="S417" s="8">
        <v>2.88</v>
      </c>
      <c r="T417" s="8">
        <v>1.2</v>
      </c>
      <c r="U417" s="8">
        <v>1.75</v>
      </c>
      <c r="V417" s="4">
        <v>42761</v>
      </c>
      <c r="W417" s="8">
        <v>164.09</v>
      </c>
      <c r="X417" s="8">
        <v>154.27000000000001</v>
      </c>
      <c r="Y417" s="6">
        <v>15.843</v>
      </c>
      <c r="Z417" s="6">
        <v>12.131</v>
      </c>
      <c r="AA417" s="5">
        <v>42775</v>
      </c>
      <c r="AB417" s="6">
        <v>490.75</v>
      </c>
      <c r="AC417" s="7">
        <v>11.491</v>
      </c>
      <c r="AD417" s="4">
        <v>42768</v>
      </c>
      <c r="AE417" s="8">
        <v>8.69</v>
      </c>
      <c r="AF417" s="8">
        <v>10.284000000000001</v>
      </c>
      <c r="AG417" s="8">
        <v>10.441000000000001</v>
      </c>
      <c r="AH417" s="7">
        <v>13.771000000000001</v>
      </c>
      <c r="AI417" s="7"/>
      <c r="AJ417" s="7"/>
      <c r="AK417" s="7"/>
      <c r="AL417" s="7"/>
      <c r="AM417" s="7"/>
      <c r="AN417" s="7"/>
      <c r="AO417" s="7"/>
      <c r="AP417" s="7"/>
      <c r="CO417" s="4">
        <v>42934</v>
      </c>
      <c r="CP417" s="3">
        <v>189.53673333333333</v>
      </c>
      <c r="CU417" s="4">
        <v>42765</v>
      </c>
      <c r="CV417" s="8">
        <v>84.86</v>
      </c>
      <c r="CW417" s="8">
        <v>35.96</v>
      </c>
      <c r="CX417" s="8">
        <v>111.82</v>
      </c>
      <c r="CY417" s="8">
        <v>31</v>
      </c>
      <c r="CZ417" s="8">
        <v>16.690000000000001</v>
      </c>
      <c r="DA417" s="4">
        <v>42761</v>
      </c>
      <c r="DB417" s="7">
        <v>51.94</v>
      </c>
      <c r="DC417" s="8">
        <v>182.23</v>
      </c>
      <c r="DD417" s="8">
        <v>104.39</v>
      </c>
      <c r="DE417" s="8">
        <v>62.55</v>
      </c>
      <c r="DF417" s="8">
        <v>71.14</v>
      </c>
      <c r="DG417" s="8">
        <v>50.63</v>
      </c>
      <c r="DH417" s="4">
        <v>42761</v>
      </c>
      <c r="DI417" s="7">
        <v>67.37</v>
      </c>
      <c r="DJ417" s="7">
        <v>84.24</v>
      </c>
      <c r="DK417" s="7">
        <v>49.44</v>
      </c>
      <c r="DL417" s="7">
        <v>23.78</v>
      </c>
      <c r="DM417" s="207">
        <v>80.56</v>
      </c>
      <c r="DN417" s="4">
        <v>42768</v>
      </c>
      <c r="DO417" s="8">
        <v>13.75</v>
      </c>
      <c r="DP417" s="8">
        <v>46.494999999999997</v>
      </c>
      <c r="DQ417" s="8">
        <v>13.6</v>
      </c>
      <c r="DR417" s="8">
        <v>14.16</v>
      </c>
    </row>
    <row r="418" spans="1:122" ht="15.75" customHeight="1">
      <c r="A418" s="4">
        <v>42774</v>
      </c>
      <c r="B418" s="7">
        <v>55.12</v>
      </c>
      <c r="C418" s="7">
        <v>52.34</v>
      </c>
      <c r="D418" s="7">
        <f t="shared" si="17"/>
        <v>2.779999999999994</v>
      </c>
      <c r="J418" s="4">
        <v>42760</v>
      </c>
      <c r="K418" s="226">
        <v>-1.2000000000000028</v>
      </c>
      <c r="L418" s="226">
        <v>-2.2700000000000031</v>
      </c>
      <c r="M418" s="226">
        <v>-2.7199999999999989</v>
      </c>
      <c r="N418" s="4">
        <v>42774</v>
      </c>
      <c r="O418" s="226">
        <v>-0.67000000000000171</v>
      </c>
      <c r="P418" s="226">
        <v>-1.1300000000000026</v>
      </c>
      <c r="Q418" s="226">
        <v>-1.0399999999999991</v>
      </c>
      <c r="R418" s="4">
        <v>42772</v>
      </c>
      <c r="S418" s="8">
        <v>2.71</v>
      </c>
      <c r="T418" s="8">
        <v>0.75</v>
      </c>
      <c r="U418" s="8">
        <v>1.8</v>
      </c>
      <c r="V418" s="4">
        <v>42760</v>
      </c>
      <c r="W418" s="8">
        <v>161.13999999999999</v>
      </c>
      <c r="X418" s="8">
        <v>152.38</v>
      </c>
      <c r="Y418" s="6">
        <v>15.676</v>
      </c>
      <c r="Z418" s="6">
        <v>12.451000000000001</v>
      </c>
      <c r="AA418" s="5">
        <v>42774</v>
      </c>
      <c r="AB418" s="6">
        <v>490.5</v>
      </c>
      <c r="AC418" s="7">
        <v>10.957000000000001</v>
      </c>
      <c r="AD418" s="4">
        <v>42767</v>
      </c>
      <c r="AE418" s="8">
        <v>10.44</v>
      </c>
      <c r="AF418" s="8">
        <v>10.018000000000001</v>
      </c>
      <c r="AG418" s="8">
        <v>12.090999999999999</v>
      </c>
      <c r="AH418" s="7">
        <v>13.423999999999999</v>
      </c>
      <c r="AI418" s="7"/>
      <c r="AJ418" s="7"/>
      <c r="AK418" s="7"/>
      <c r="AL418" s="7"/>
      <c r="AM418" s="7"/>
      <c r="AN418" s="7"/>
      <c r="AO418" s="7"/>
      <c r="AP418" s="7"/>
      <c r="CO418" s="4">
        <v>42933</v>
      </c>
      <c r="CP418" s="3">
        <v>189.63333333333335</v>
      </c>
      <c r="CU418" s="4">
        <v>42762</v>
      </c>
      <c r="CV418" s="8">
        <v>85.51</v>
      </c>
      <c r="CW418" s="8">
        <v>36.58</v>
      </c>
      <c r="CX418" s="8">
        <v>113.79</v>
      </c>
      <c r="CY418" s="8">
        <v>31.48</v>
      </c>
      <c r="CZ418" s="8">
        <v>16.91</v>
      </c>
      <c r="DA418" s="4">
        <v>42760</v>
      </c>
      <c r="DB418" s="7">
        <v>52.14</v>
      </c>
      <c r="DC418" s="8">
        <v>180.27</v>
      </c>
      <c r="DD418" s="8">
        <v>103.9</v>
      </c>
      <c r="DE418" s="8">
        <v>61.43</v>
      </c>
      <c r="DF418" s="8">
        <v>70.67</v>
      </c>
      <c r="DG418" s="8">
        <v>50.69</v>
      </c>
      <c r="DH418" s="4">
        <v>42760</v>
      </c>
      <c r="DI418" s="7">
        <v>68.33</v>
      </c>
      <c r="DJ418" s="7">
        <v>85</v>
      </c>
      <c r="DK418" s="7">
        <v>49.67</v>
      </c>
      <c r="DL418" s="7">
        <v>25.15</v>
      </c>
      <c r="DM418" s="207">
        <v>81.63</v>
      </c>
      <c r="DN418" s="4">
        <v>42767</v>
      </c>
      <c r="DO418" s="8">
        <v>13.664999999999999</v>
      </c>
      <c r="DP418" s="8">
        <v>46.72</v>
      </c>
      <c r="DQ418" s="8">
        <v>13.5</v>
      </c>
      <c r="DR418" s="8">
        <v>14.13</v>
      </c>
    </row>
    <row r="419" spans="1:122" ht="15.75" customHeight="1">
      <c r="A419" s="4">
        <v>42773</v>
      </c>
      <c r="B419" s="7">
        <v>55.05</v>
      </c>
      <c r="C419" s="7">
        <v>52.17</v>
      </c>
      <c r="D419" s="7">
        <f t="shared" si="17"/>
        <v>2.8799999999999955</v>
      </c>
      <c r="J419" s="4">
        <v>42759</v>
      </c>
      <c r="K419" s="226">
        <v>-1.2800000000000011</v>
      </c>
      <c r="L419" s="226">
        <v>-2.3599999999999994</v>
      </c>
      <c r="M419" s="226">
        <v>-2.7199999999999989</v>
      </c>
      <c r="N419" s="4">
        <v>42773</v>
      </c>
      <c r="O419" s="226">
        <v>-0.57000000000000028</v>
      </c>
      <c r="P419" s="226">
        <v>-0.99000000000000199</v>
      </c>
      <c r="Q419" s="226">
        <v>-0.89000000000000057</v>
      </c>
      <c r="R419" s="4">
        <v>42769</v>
      </c>
      <c r="S419" s="8">
        <v>2.98</v>
      </c>
      <c r="T419" s="8">
        <v>2.02</v>
      </c>
      <c r="U419" s="8">
        <v>1.75</v>
      </c>
      <c r="V419" s="4">
        <v>42759</v>
      </c>
      <c r="W419" s="8">
        <v>164.15</v>
      </c>
      <c r="X419" s="8">
        <v>157.59</v>
      </c>
      <c r="Y419" s="6">
        <v>16.489999999999998</v>
      </c>
      <c r="Z419" s="6">
        <v>14.096</v>
      </c>
      <c r="AA419" s="5">
        <v>42773</v>
      </c>
      <c r="AB419" s="6">
        <v>485.75</v>
      </c>
      <c r="AC419" s="7">
        <v>11.494999999999999</v>
      </c>
      <c r="AD419" s="4">
        <v>42766</v>
      </c>
      <c r="AE419" s="8">
        <v>10.1</v>
      </c>
      <c r="AF419" s="8">
        <v>9.718</v>
      </c>
      <c r="AG419" s="8">
        <v>11.702</v>
      </c>
      <c r="AH419" s="7">
        <v>13.036</v>
      </c>
      <c r="AI419" s="7"/>
      <c r="AJ419" s="7"/>
      <c r="AK419" s="7"/>
      <c r="AL419" s="7"/>
      <c r="AM419" s="7"/>
      <c r="AN419" s="7"/>
      <c r="AO419" s="7"/>
      <c r="AP419" s="7"/>
      <c r="CO419" s="4">
        <v>42932</v>
      </c>
      <c r="CP419" s="3">
        <v>190.34979999999999</v>
      </c>
      <c r="CU419" s="4">
        <v>42761</v>
      </c>
      <c r="CV419" s="8">
        <v>85.6</v>
      </c>
      <c r="CW419" s="8">
        <v>36.74</v>
      </c>
      <c r="CX419" s="8">
        <v>116.55</v>
      </c>
      <c r="CY419" s="8">
        <v>31.87</v>
      </c>
      <c r="CZ419" s="8">
        <v>17.149999999999999</v>
      </c>
      <c r="DA419" s="4">
        <v>42759</v>
      </c>
      <c r="DB419" s="7">
        <v>52.05</v>
      </c>
      <c r="DC419" s="8">
        <v>180.75</v>
      </c>
      <c r="DD419" s="8">
        <v>103.68</v>
      </c>
      <c r="DE419" s="8">
        <v>60.96</v>
      </c>
      <c r="DF419" s="8">
        <v>71.180000000000007</v>
      </c>
      <c r="DG419" s="8">
        <v>50.27</v>
      </c>
      <c r="DH419" s="4">
        <v>42759</v>
      </c>
      <c r="DI419" s="7">
        <v>67.86</v>
      </c>
      <c r="DJ419" s="7">
        <v>84.19</v>
      </c>
      <c r="DK419" s="7">
        <v>50.09</v>
      </c>
      <c r="DL419" s="7">
        <v>25.15</v>
      </c>
      <c r="DM419" s="207">
        <v>80.83</v>
      </c>
      <c r="DN419" s="4">
        <v>42766</v>
      </c>
      <c r="DO419" s="8">
        <v>13.66</v>
      </c>
      <c r="DP419" s="8">
        <v>46.66</v>
      </c>
      <c r="DQ419" s="8">
        <v>13.62</v>
      </c>
      <c r="DR419" s="8">
        <v>14.21</v>
      </c>
    </row>
    <row r="420" spans="1:122" ht="15.75" customHeight="1">
      <c r="A420" s="4">
        <v>42772</v>
      </c>
      <c r="B420" s="7">
        <v>55.72</v>
      </c>
      <c r="C420" s="7">
        <v>53.01</v>
      </c>
      <c r="D420" s="7">
        <f t="shared" si="17"/>
        <v>2.7100000000000009</v>
      </c>
      <c r="J420" s="4">
        <v>42758</v>
      </c>
      <c r="K420" s="226">
        <v>-1.4200000000000017</v>
      </c>
      <c r="L420" s="226">
        <v>-2.5799999999999983</v>
      </c>
      <c r="M420" s="226">
        <v>-3.009999999999998</v>
      </c>
      <c r="N420" s="4">
        <v>42772</v>
      </c>
      <c r="O420" s="226">
        <v>-0.71999999999999886</v>
      </c>
      <c r="P420" s="226">
        <v>-1.1400000000000006</v>
      </c>
      <c r="Q420" s="226">
        <v>-0.92999999999999972</v>
      </c>
      <c r="R420" s="4">
        <v>42768</v>
      </c>
      <c r="S420" s="8">
        <v>3.02</v>
      </c>
      <c r="T420" s="8">
        <v>1.68</v>
      </c>
      <c r="U420" s="8">
        <v>1.75</v>
      </c>
      <c r="V420" s="4">
        <v>42758</v>
      </c>
      <c r="W420" s="8">
        <v>162.65</v>
      </c>
      <c r="X420" s="8">
        <v>156.66999999999999</v>
      </c>
      <c r="Y420" s="6">
        <v>16.364999999999998</v>
      </c>
      <c r="Z420" s="6">
        <v>14.138999999999999</v>
      </c>
      <c r="AA420" s="5">
        <v>42772</v>
      </c>
      <c r="AB420" s="6">
        <v>494.5</v>
      </c>
      <c r="AC420" s="7">
        <v>10.928000000000001</v>
      </c>
      <c r="AD420" s="4">
        <v>42765</v>
      </c>
      <c r="AE420" s="8">
        <v>9.09</v>
      </c>
      <c r="AF420" s="8">
        <v>9.3089999999999993</v>
      </c>
      <c r="AG420" s="8">
        <v>10.586</v>
      </c>
      <c r="AH420" s="7">
        <v>13.161</v>
      </c>
      <c r="AI420" s="7"/>
      <c r="AJ420" s="7"/>
      <c r="AK420" s="7"/>
      <c r="AL420" s="7"/>
      <c r="AM420" s="7"/>
      <c r="AN420" s="7"/>
      <c r="AO420" s="7"/>
      <c r="AP420" s="7"/>
      <c r="CO420" s="4">
        <v>42931</v>
      </c>
      <c r="CP420" s="3">
        <v>191.32593333333332</v>
      </c>
      <c r="CU420" s="4">
        <v>42760</v>
      </c>
      <c r="CV420" s="8">
        <v>85.34</v>
      </c>
      <c r="CW420" s="8">
        <v>37.03</v>
      </c>
      <c r="CX420" s="8">
        <v>117.24</v>
      </c>
      <c r="CY420" s="8">
        <v>32.31</v>
      </c>
      <c r="CZ420" s="8">
        <v>17.309999999999999</v>
      </c>
      <c r="DA420" s="4">
        <v>42758</v>
      </c>
      <c r="DB420" s="7">
        <v>50.79</v>
      </c>
      <c r="DC420" s="8">
        <v>182.9</v>
      </c>
      <c r="DD420" s="8">
        <v>103.46</v>
      </c>
      <c r="DE420" s="8">
        <v>60.77</v>
      </c>
      <c r="DF420" s="8">
        <v>69.86</v>
      </c>
      <c r="DG420" s="8">
        <v>49.94</v>
      </c>
      <c r="DH420" s="4">
        <v>42758</v>
      </c>
      <c r="DI420" s="7">
        <v>66.25</v>
      </c>
      <c r="DJ420" s="7">
        <v>82.2</v>
      </c>
      <c r="DK420" s="7">
        <v>48.72</v>
      </c>
      <c r="DL420" s="7">
        <v>24.04</v>
      </c>
      <c r="DM420" s="207">
        <v>79.61</v>
      </c>
      <c r="DN420" s="4">
        <v>42765</v>
      </c>
      <c r="DO420" s="8">
        <v>13.765000000000001</v>
      </c>
      <c r="DP420" s="8">
        <v>46.704999999999998</v>
      </c>
      <c r="DQ420" s="8">
        <v>13.62</v>
      </c>
      <c r="DR420" s="8">
        <v>14.39</v>
      </c>
    </row>
    <row r="421" spans="1:122" ht="15.75" customHeight="1">
      <c r="A421" s="4">
        <v>42769</v>
      </c>
      <c r="B421" s="7">
        <v>56.81</v>
      </c>
      <c r="C421" s="7">
        <v>53.83</v>
      </c>
      <c r="D421" s="7">
        <f t="shared" si="17"/>
        <v>2.980000000000004</v>
      </c>
      <c r="J421" s="4">
        <v>42755</v>
      </c>
      <c r="K421" s="226">
        <v>-1.5399999999999991</v>
      </c>
      <c r="L421" s="226">
        <v>-3.1199999999999974</v>
      </c>
      <c r="M421" s="226">
        <v>-3.6799999999999997</v>
      </c>
      <c r="N421" s="4">
        <v>42769</v>
      </c>
      <c r="O421" s="226">
        <v>-0.62999999999999545</v>
      </c>
      <c r="P421" s="226">
        <v>-0.9199999999999946</v>
      </c>
      <c r="Q421" s="226">
        <v>-0.64000000000000057</v>
      </c>
      <c r="R421" s="4">
        <v>42767</v>
      </c>
      <c r="S421" s="8">
        <v>2.92</v>
      </c>
      <c r="T421" s="8">
        <v>3.53</v>
      </c>
      <c r="U421" s="8">
        <v>1.65</v>
      </c>
      <c r="V421" s="4">
        <v>42755</v>
      </c>
      <c r="W421" s="8">
        <v>164.59</v>
      </c>
      <c r="X421" s="8">
        <v>156.6</v>
      </c>
      <c r="Y421" s="6">
        <v>16.617999999999999</v>
      </c>
      <c r="Z421" s="6">
        <v>13.728</v>
      </c>
      <c r="AA421" s="5">
        <v>42769</v>
      </c>
      <c r="AB421" s="6">
        <v>497</v>
      </c>
      <c r="AC421" s="7">
        <v>11.46</v>
      </c>
      <c r="AD421" s="4">
        <v>42762</v>
      </c>
      <c r="AE421" s="8">
        <v>9.0299999999999994</v>
      </c>
      <c r="AF421" s="8">
        <v>8.59</v>
      </c>
      <c r="AG421" s="8">
        <v>10.536</v>
      </c>
      <c r="AH421" s="7">
        <v>13.368</v>
      </c>
      <c r="AI421" s="7"/>
      <c r="AJ421" s="7"/>
      <c r="AK421" s="7"/>
      <c r="AL421" s="7"/>
      <c r="AM421" s="7"/>
      <c r="AN421" s="7"/>
      <c r="AO421" s="7"/>
      <c r="AP421" s="7"/>
      <c r="CO421" s="4">
        <v>42930</v>
      </c>
      <c r="CP421" s="3">
        <v>192.31806666666668</v>
      </c>
      <c r="CU421" s="4">
        <v>42759</v>
      </c>
      <c r="CV421" s="8">
        <v>85.09</v>
      </c>
      <c r="CW421" s="8">
        <v>36.909999999999997</v>
      </c>
      <c r="CX421" s="8">
        <v>116.37</v>
      </c>
      <c r="CY421" s="8">
        <v>32.270000000000003</v>
      </c>
      <c r="CZ421" s="8">
        <v>17.260000000000002</v>
      </c>
      <c r="DA421" s="4">
        <v>42755</v>
      </c>
      <c r="DB421" s="7">
        <v>51.61</v>
      </c>
      <c r="DC421" s="8">
        <v>184.97</v>
      </c>
      <c r="DD421" s="8">
        <v>105.47</v>
      </c>
      <c r="DE421" s="8">
        <v>61.81</v>
      </c>
      <c r="DF421" s="8">
        <v>70.03</v>
      </c>
      <c r="DG421" s="8">
        <v>50.73</v>
      </c>
      <c r="DH421" s="4">
        <v>42755</v>
      </c>
      <c r="DI421" s="7">
        <v>66.239999999999995</v>
      </c>
      <c r="DJ421" s="7">
        <v>83.04</v>
      </c>
      <c r="DK421" s="7">
        <v>48.76</v>
      </c>
      <c r="DL421" s="7">
        <v>24.28</v>
      </c>
      <c r="DM421" s="207">
        <v>80.680000000000007</v>
      </c>
      <c r="DN421" s="4">
        <v>42762</v>
      </c>
      <c r="DO421" s="8">
        <v>14.09</v>
      </c>
      <c r="DP421" s="8">
        <v>47.225000000000001</v>
      </c>
      <c r="DQ421" s="8">
        <v>13.93</v>
      </c>
      <c r="DR421" s="8">
        <v>14.77</v>
      </c>
    </row>
    <row r="422" spans="1:122" ht="15.75" customHeight="1">
      <c r="A422" s="4">
        <v>42768</v>
      </c>
      <c r="B422" s="7">
        <v>56.56</v>
      </c>
      <c r="C422" s="7">
        <v>53.54</v>
      </c>
      <c r="D422" s="7">
        <f t="shared" si="17"/>
        <v>3.0200000000000031</v>
      </c>
      <c r="J422" s="4">
        <v>42754</v>
      </c>
      <c r="K422" s="226">
        <v>-1.470000000000006</v>
      </c>
      <c r="L422" s="226">
        <v>-3.0800000000000054</v>
      </c>
      <c r="M422" s="226">
        <v>-3.720000000000006</v>
      </c>
      <c r="N422" s="4">
        <v>42768</v>
      </c>
      <c r="O422" s="226">
        <v>-0.54999999999999716</v>
      </c>
      <c r="P422" s="226">
        <v>-0.83999999999999631</v>
      </c>
      <c r="Q422" s="226">
        <v>-0.57999999999999829</v>
      </c>
      <c r="R422" s="4">
        <v>42766</v>
      </c>
      <c r="S422" s="8">
        <v>2.89</v>
      </c>
      <c r="T422" s="8">
        <v>2.7</v>
      </c>
      <c r="U422" s="8">
        <v>1.6</v>
      </c>
      <c r="V422" s="4">
        <v>42754</v>
      </c>
      <c r="W422" s="8">
        <v>161.83000000000001</v>
      </c>
      <c r="X422" s="8">
        <v>153.44999999999999</v>
      </c>
      <c r="Y422" s="6">
        <v>16.599</v>
      </c>
      <c r="Z422" s="6">
        <v>13.079000000000001</v>
      </c>
      <c r="AA422" s="5">
        <v>42768</v>
      </c>
      <c r="AB422" s="6">
        <v>500.75</v>
      </c>
      <c r="AC422" s="7">
        <v>10.850999999999999</v>
      </c>
      <c r="AD422" s="4">
        <v>42761</v>
      </c>
      <c r="AE422" s="8">
        <v>8.61</v>
      </c>
      <c r="AF422" s="8">
        <v>8.907</v>
      </c>
      <c r="AG422" s="8">
        <v>10.113</v>
      </c>
      <c r="AH422" s="7">
        <v>13.526</v>
      </c>
      <c r="AI422" s="7"/>
      <c r="AJ422" s="7"/>
      <c r="AK422" s="7"/>
      <c r="AL422" s="7"/>
      <c r="AM422" s="7"/>
      <c r="AN422" s="7"/>
      <c r="AO422" s="7"/>
      <c r="AP422" s="7"/>
      <c r="CO422" s="4">
        <v>42929</v>
      </c>
      <c r="CP422" s="3">
        <v>193.62153333333333</v>
      </c>
      <c r="CU422" s="4">
        <v>42758</v>
      </c>
      <c r="CV422" s="8">
        <v>84.97</v>
      </c>
      <c r="CW422" s="8">
        <v>36.619999999999997</v>
      </c>
      <c r="CX422" s="8">
        <v>115.39</v>
      </c>
      <c r="CY422" s="8">
        <v>31.28</v>
      </c>
      <c r="CZ422" s="8">
        <v>16.28</v>
      </c>
      <c r="DA422" s="4">
        <v>42754</v>
      </c>
      <c r="DB422" s="7">
        <v>50.91</v>
      </c>
      <c r="DC422" s="8">
        <v>183.95</v>
      </c>
      <c r="DD422" s="8">
        <v>105.19</v>
      </c>
      <c r="DE422" s="8">
        <v>62.22</v>
      </c>
      <c r="DF422" s="8">
        <v>70.180000000000007</v>
      </c>
      <c r="DG422" s="8">
        <v>49.86</v>
      </c>
      <c r="DH422" s="4">
        <v>42754</v>
      </c>
      <c r="DI422" s="7">
        <v>66.069999999999993</v>
      </c>
      <c r="DJ422" s="7">
        <v>82.99</v>
      </c>
      <c r="DK422" s="7">
        <v>48.37</v>
      </c>
      <c r="DL422" s="7">
        <v>24.18</v>
      </c>
      <c r="DM422" s="207">
        <v>81.77</v>
      </c>
      <c r="DN422" s="4">
        <v>42761</v>
      </c>
      <c r="DO422" s="8">
        <v>14.2</v>
      </c>
      <c r="DP422" s="8">
        <v>47.8</v>
      </c>
      <c r="DQ422" s="8">
        <v>13.99</v>
      </c>
      <c r="DR422" s="8">
        <v>14.95</v>
      </c>
    </row>
    <row r="423" spans="1:122" ht="15.75" customHeight="1">
      <c r="A423" s="4">
        <v>42767</v>
      </c>
      <c r="B423" s="7">
        <v>56.8</v>
      </c>
      <c r="C423" s="7">
        <v>53.88</v>
      </c>
      <c r="D423" s="7">
        <f t="shared" si="17"/>
        <v>2.9199999999999946</v>
      </c>
      <c r="J423" s="4">
        <v>42753</v>
      </c>
      <c r="K423" s="226">
        <v>-1.5799999999999983</v>
      </c>
      <c r="L423" s="226">
        <v>-3.2700000000000031</v>
      </c>
      <c r="M423" s="226">
        <v>-3.8800000000000026</v>
      </c>
      <c r="N423" s="4">
        <v>42767</v>
      </c>
      <c r="O423" s="226">
        <v>-0.60000000000000142</v>
      </c>
      <c r="P423" s="226">
        <v>-0.92000000000000171</v>
      </c>
      <c r="Q423" s="226">
        <v>-0.67000000000000171</v>
      </c>
      <c r="R423" s="4">
        <v>42765</v>
      </c>
      <c r="S423" s="8">
        <v>2.6</v>
      </c>
      <c r="T423" s="8">
        <v>1</v>
      </c>
      <c r="U423" s="8">
        <v>1.5</v>
      </c>
      <c r="V423" s="4">
        <v>42753</v>
      </c>
      <c r="W423" s="8">
        <v>160.91999999999999</v>
      </c>
      <c r="X423" s="8">
        <v>154.87</v>
      </c>
      <c r="Y423" s="6">
        <v>16.506</v>
      </c>
      <c r="Z423" s="6">
        <v>13.965</v>
      </c>
      <c r="AA423" s="5">
        <v>42767</v>
      </c>
      <c r="AB423" s="6">
        <v>498.25</v>
      </c>
      <c r="AC423" s="7">
        <v>11.568</v>
      </c>
      <c r="AD423" s="4">
        <v>42760</v>
      </c>
      <c r="AE423" s="8">
        <v>9.77</v>
      </c>
      <c r="AF423" s="8">
        <v>9.2420000000000009</v>
      </c>
      <c r="AG423" s="8">
        <v>10.771000000000001</v>
      </c>
      <c r="AH423" s="7">
        <v>14.894</v>
      </c>
      <c r="AI423" s="7"/>
      <c r="AJ423" s="7"/>
      <c r="AK423" s="7"/>
      <c r="AL423" s="7"/>
      <c r="AM423" s="7"/>
      <c r="AN423" s="7"/>
      <c r="AO423" s="7"/>
      <c r="AP423" s="7"/>
      <c r="CO423" s="4">
        <v>42928</v>
      </c>
      <c r="CP423" s="3">
        <v>195.23113333333333</v>
      </c>
      <c r="CU423" s="4">
        <v>42755</v>
      </c>
      <c r="CV423" s="8">
        <v>85.89</v>
      </c>
      <c r="CW423" s="8">
        <v>36.840000000000003</v>
      </c>
      <c r="CX423" s="8">
        <v>115.6</v>
      </c>
      <c r="CY423" s="8">
        <v>31.73</v>
      </c>
      <c r="CZ423" s="8">
        <v>16.350000000000001</v>
      </c>
      <c r="DA423" s="4">
        <v>42753</v>
      </c>
      <c r="DB423" s="7">
        <v>51.44</v>
      </c>
      <c r="DC423" s="8">
        <v>183.01</v>
      </c>
      <c r="DD423" s="8">
        <v>105.4</v>
      </c>
      <c r="DE423" s="8">
        <v>62.91</v>
      </c>
      <c r="DF423" s="8">
        <v>69.89</v>
      </c>
      <c r="DG423" s="8">
        <v>50.27</v>
      </c>
      <c r="DH423" s="4">
        <v>42753</v>
      </c>
      <c r="DI423" s="7">
        <v>66.75</v>
      </c>
      <c r="DJ423" s="7">
        <v>84.13</v>
      </c>
      <c r="DK423" s="7">
        <v>48.9</v>
      </c>
      <c r="DL423" s="7">
        <v>24.38</v>
      </c>
      <c r="DM423" s="207">
        <v>81.59</v>
      </c>
      <c r="DN423" s="4">
        <v>42760</v>
      </c>
      <c r="DO423" s="8">
        <v>14.25</v>
      </c>
      <c r="DP423" s="8">
        <v>48.015000000000001</v>
      </c>
      <c r="DQ423" s="8">
        <v>14</v>
      </c>
      <c r="DR423" s="8">
        <v>15.15</v>
      </c>
    </row>
    <row r="424" spans="1:122" ht="15.75" customHeight="1">
      <c r="A424" s="4">
        <v>42766</v>
      </c>
      <c r="B424" s="7">
        <v>55.7</v>
      </c>
      <c r="C424" s="7">
        <v>52.81</v>
      </c>
      <c r="D424" s="7">
        <f t="shared" si="17"/>
        <v>2.8900000000000006</v>
      </c>
      <c r="J424" s="4">
        <v>42752</v>
      </c>
      <c r="K424" s="226">
        <v>-1.5500000000000043</v>
      </c>
      <c r="L424" s="226">
        <v>-3.25</v>
      </c>
      <c r="M424" s="226">
        <v>-3.7700000000000031</v>
      </c>
      <c r="N424" s="4">
        <v>42766</v>
      </c>
      <c r="O424" s="226">
        <v>-0.20999999999999375</v>
      </c>
      <c r="P424" s="226">
        <v>-0.83999999999999631</v>
      </c>
      <c r="Q424" s="226">
        <v>-0.72999999999999687</v>
      </c>
      <c r="R424" s="4">
        <v>42762</v>
      </c>
      <c r="S424" s="8">
        <v>2.35</v>
      </c>
      <c r="T424" s="8">
        <v>1.29</v>
      </c>
      <c r="U424" s="8">
        <v>1.5</v>
      </c>
      <c r="V424" s="4">
        <v>42752</v>
      </c>
      <c r="W424" s="8">
        <v>164.86</v>
      </c>
      <c r="X424" s="8">
        <v>160.04</v>
      </c>
      <c r="Y424" s="6">
        <v>16.760999999999999</v>
      </c>
      <c r="Z424" s="6">
        <v>14.737</v>
      </c>
      <c r="AA424" s="5">
        <v>42766</v>
      </c>
      <c r="AB424" s="6">
        <v>493.75</v>
      </c>
      <c r="AC424" s="7">
        <v>10.441000000000001</v>
      </c>
      <c r="AD424" s="4">
        <v>42759</v>
      </c>
      <c r="AE424" s="8">
        <v>10.65</v>
      </c>
      <c r="AF424" s="8">
        <v>10.013</v>
      </c>
      <c r="AG424" s="8">
        <v>12.087999999999999</v>
      </c>
      <c r="AH424" s="7">
        <v>14.881</v>
      </c>
      <c r="AI424" s="7"/>
      <c r="AJ424" s="7"/>
      <c r="AK424" s="7"/>
      <c r="AL424" s="7"/>
      <c r="AM424" s="7"/>
      <c r="AN424" s="7"/>
      <c r="AO424" s="7"/>
      <c r="AP424" s="7"/>
      <c r="CO424" s="4">
        <v>42927</v>
      </c>
      <c r="CP424" s="3">
        <v>196.46526666666665</v>
      </c>
      <c r="CU424" s="4">
        <v>42754</v>
      </c>
      <c r="CV424" s="8">
        <v>84.73</v>
      </c>
      <c r="CW424" s="8">
        <v>36.9</v>
      </c>
      <c r="CX424" s="8">
        <v>115.58</v>
      </c>
      <c r="CY424" s="8">
        <v>31.65</v>
      </c>
      <c r="CZ424" s="8">
        <v>16.100000000000001</v>
      </c>
      <c r="DA424" s="4">
        <v>42752</v>
      </c>
      <c r="DB424" s="7">
        <v>51.36</v>
      </c>
      <c r="DC424" s="8">
        <v>181.02</v>
      </c>
      <c r="DD424" s="8">
        <v>105.48</v>
      </c>
      <c r="DE424" s="8">
        <v>63.1</v>
      </c>
      <c r="DF424" s="8">
        <v>70.72</v>
      </c>
      <c r="DG424" s="8">
        <v>50.15</v>
      </c>
      <c r="DH424" s="4">
        <v>42752</v>
      </c>
      <c r="DI424" s="7">
        <v>66.19</v>
      </c>
      <c r="DJ424" s="7">
        <v>83.56</v>
      </c>
      <c r="DK424" s="7">
        <v>48.73</v>
      </c>
      <c r="DL424" s="7">
        <v>24.55</v>
      </c>
      <c r="DM424" s="207">
        <v>81.680000000000007</v>
      </c>
      <c r="DN424" s="4">
        <v>42759</v>
      </c>
      <c r="DO424" s="8">
        <v>14.08</v>
      </c>
      <c r="DP424" s="8">
        <v>47.64</v>
      </c>
      <c r="DQ424" s="8">
        <v>13.875</v>
      </c>
      <c r="DR424" s="8">
        <v>15.35</v>
      </c>
    </row>
    <row r="425" spans="1:122" ht="15.75" customHeight="1">
      <c r="A425" s="4">
        <v>42765</v>
      </c>
      <c r="B425" s="7">
        <v>55.23</v>
      </c>
      <c r="C425" s="7">
        <v>52.63</v>
      </c>
      <c r="D425" s="7">
        <f t="shared" si="17"/>
        <v>2.5999999999999943</v>
      </c>
      <c r="J425" s="4">
        <v>42748</v>
      </c>
      <c r="K425" s="226">
        <v>-1.5800000000000054</v>
      </c>
      <c r="L425" s="226">
        <v>-3.3000000000000043</v>
      </c>
      <c r="M425" s="226">
        <v>-4</v>
      </c>
      <c r="N425" s="4">
        <v>42765</v>
      </c>
      <c r="O425" s="226">
        <v>-0.46000000000000085</v>
      </c>
      <c r="P425" s="226">
        <v>-1.1500000000000057</v>
      </c>
      <c r="Q425" s="226">
        <v>-0.99000000000000199</v>
      </c>
      <c r="R425" s="4">
        <v>42761</v>
      </c>
      <c r="S425" s="8">
        <v>2.46</v>
      </c>
      <c r="T425" s="8">
        <v>2.72</v>
      </c>
      <c r="U425" s="8">
        <v>1.5</v>
      </c>
      <c r="V425" s="4">
        <v>42748</v>
      </c>
      <c r="W425" s="8">
        <v>165.14</v>
      </c>
      <c r="X425" s="8">
        <v>161.16999999999999</v>
      </c>
      <c r="Y425" s="6">
        <v>16.989000000000001</v>
      </c>
      <c r="Z425" s="6">
        <v>15.321</v>
      </c>
      <c r="AA425" s="5">
        <v>42765</v>
      </c>
      <c r="AB425" s="6">
        <v>484.75</v>
      </c>
      <c r="AC425" s="7">
        <v>10.308</v>
      </c>
      <c r="AD425" s="4">
        <v>42758</v>
      </c>
      <c r="AE425" s="8">
        <v>10.48</v>
      </c>
      <c r="AF425" s="8">
        <v>9.3119999999999994</v>
      </c>
      <c r="AG425" s="8">
        <v>11.923999999999999</v>
      </c>
      <c r="AH425" s="7">
        <v>14.691000000000001</v>
      </c>
      <c r="AI425" s="7"/>
      <c r="AJ425" s="7"/>
      <c r="AK425" s="7"/>
      <c r="AL425" s="7"/>
      <c r="AM425" s="7"/>
      <c r="AN425" s="7"/>
      <c r="AO425" s="7"/>
      <c r="AP425" s="7"/>
      <c r="CO425" s="4">
        <v>42926</v>
      </c>
      <c r="CP425" s="3">
        <v>197.71639999999999</v>
      </c>
      <c r="CU425" s="4">
        <v>42753</v>
      </c>
      <c r="CV425" s="8">
        <v>86.28</v>
      </c>
      <c r="CW425" s="8">
        <v>37.1</v>
      </c>
      <c r="CX425" s="8">
        <v>115.94</v>
      </c>
      <c r="CY425" s="8">
        <v>32</v>
      </c>
      <c r="CZ425" s="8">
        <v>15.97</v>
      </c>
      <c r="DA425" s="4">
        <v>42748</v>
      </c>
      <c r="DB425" s="7">
        <v>51.4</v>
      </c>
      <c r="DC425" s="8">
        <v>181.97</v>
      </c>
      <c r="DD425" s="8">
        <v>105.39</v>
      </c>
      <c r="DE425" s="8">
        <v>62.78</v>
      </c>
      <c r="DF425" s="8">
        <v>71.239999999999995</v>
      </c>
      <c r="DG425" s="8">
        <v>50.59</v>
      </c>
      <c r="DH425" s="4">
        <v>42748</v>
      </c>
      <c r="DI425" s="7">
        <v>66.39</v>
      </c>
      <c r="DJ425" s="7">
        <v>83.29</v>
      </c>
      <c r="DK425" s="7">
        <v>48.38</v>
      </c>
      <c r="DL425" s="7">
        <v>23.71</v>
      </c>
      <c r="DM425" s="207">
        <v>83.75</v>
      </c>
      <c r="DN425" s="4">
        <v>42758</v>
      </c>
      <c r="DO425" s="8">
        <v>14</v>
      </c>
      <c r="DP425" s="8">
        <v>47.484999999999999</v>
      </c>
      <c r="DQ425" s="8">
        <v>13.855</v>
      </c>
      <c r="DR425" s="8">
        <v>15.31</v>
      </c>
    </row>
    <row r="426" spans="1:122" ht="15.75" customHeight="1">
      <c r="A426" s="4">
        <v>42762</v>
      </c>
      <c r="B426" s="7">
        <v>55.52</v>
      </c>
      <c r="C426" s="7">
        <v>53.17</v>
      </c>
      <c r="D426" s="7">
        <f t="shared" si="17"/>
        <v>2.3500000000000014</v>
      </c>
      <c r="J426" s="4">
        <v>42747</v>
      </c>
      <c r="K426" s="226">
        <v>-1.6400000000000006</v>
      </c>
      <c r="L426" s="226">
        <v>-3.3900000000000006</v>
      </c>
      <c r="M426" s="226">
        <v>-4.0399999999999991</v>
      </c>
      <c r="N426" s="4">
        <v>42762</v>
      </c>
      <c r="O426" s="226">
        <v>-0.52999999999999403</v>
      </c>
      <c r="P426" s="226">
        <v>-1.1199999999999974</v>
      </c>
      <c r="Q426" s="226">
        <v>-0.88999999999999346</v>
      </c>
      <c r="R426" s="4">
        <v>42760</v>
      </c>
      <c r="S426" s="8">
        <v>2.33</v>
      </c>
      <c r="T426" s="8">
        <v>2.1</v>
      </c>
      <c r="U426" s="8">
        <v>0.5</v>
      </c>
      <c r="V426" s="4">
        <v>42747</v>
      </c>
      <c r="W426" s="8">
        <v>167.56</v>
      </c>
      <c r="X426" s="8">
        <v>161.08000000000001</v>
      </c>
      <c r="Y426" s="6">
        <v>17.364999999999998</v>
      </c>
      <c r="Z426" s="6">
        <v>14.644</v>
      </c>
      <c r="AA426" s="5">
        <v>42762</v>
      </c>
      <c r="AB426" s="6">
        <v>485.25</v>
      </c>
      <c r="AC426" s="7">
        <v>10.673</v>
      </c>
      <c r="AD426" s="4">
        <v>42755</v>
      </c>
      <c r="AE426" s="8">
        <v>9.91</v>
      </c>
      <c r="AF426" s="8">
        <v>8.7370000000000001</v>
      </c>
      <c r="AG426" s="8">
        <v>11.706</v>
      </c>
      <c r="AH426" s="7">
        <v>14.252000000000001</v>
      </c>
      <c r="AI426" s="7"/>
      <c r="AJ426" s="7"/>
      <c r="AK426" s="7"/>
      <c r="AL426" s="7"/>
      <c r="AM426" s="7"/>
      <c r="AN426" s="7"/>
      <c r="AO426" s="7"/>
      <c r="AP426" s="7"/>
      <c r="CO426" s="4">
        <v>42925</v>
      </c>
      <c r="CP426" s="3">
        <v>198.82579999999999</v>
      </c>
      <c r="CU426" s="4">
        <v>42752</v>
      </c>
      <c r="CV426" s="8">
        <v>87.36</v>
      </c>
      <c r="CW426" s="8">
        <v>37.44</v>
      </c>
      <c r="CX426" s="8">
        <v>116.28</v>
      </c>
      <c r="CY426" s="8">
        <v>32.729999999999997</v>
      </c>
      <c r="CZ426" s="8">
        <v>16.239999999999998</v>
      </c>
      <c r="DA426" s="4">
        <v>42747</v>
      </c>
      <c r="DB426" s="7">
        <v>51.37</v>
      </c>
      <c r="DC426" s="8">
        <v>182.56</v>
      </c>
      <c r="DD426" s="8">
        <v>105.37</v>
      </c>
      <c r="DE426" s="8">
        <v>63.02</v>
      </c>
      <c r="DF426" s="8">
        <v>71.489999999999995</v>
      </c>
      <c r="DG426" s="8">
        <v>50.15</v>
      </c>
      <c r="DH426" s="4">
        <v>42747</v>
      </c>
      <c r="DI426" s="7">
        <v>66.52</v>
      </c>
      <c r="DJ426" s="7">
        <v>84.34</v>
      </c>
      <c r="DK426" s="7">
        <v>49.25</v>
      </c>
      <c r="DL426" s="7">
        <v>23.81</v>
      </c>
      <c r="DM426" s="207">
        <v>85.27</v>
      </c>
      <c r="DN426" s="4">
        <v>42755</v>
      </c>
      <c r="DO426" s="8">
        <v>14.195</v>
      </c>
      <c r="DP426" s="8">
        <v>48.115000000000002</v>
      </c>
      <c r="DQ426" s="8">
        <v>14.025</v>
      </c>
      <c r="DR426" s="8">
        <v>15.55</v>
      </c>
    </row>
    <row r="427" spans="1:122" ht="15.75" customHeight="1">
      <c r="A427" s="4">
        <v>42761</v>
      </c>
      <c r="B427" s="7">
        <v>56.24</v>
      </c>
      <c r="C427" s="7">
        <v>53.78</v>
      </c>
      <c r="D427" s="7">
        <f t="shared" si="17"/>
        <v>2.4600000000000009</v>
      </c>
      <c r="J427" s="4">
        <v>42746</v>
      </c>
      <c r="K427" s="226">
        <v>-1.6199999999999974</v>
      </c>
      <c r="L427" s="226">
        <v>-3.3100000000000023</v>
      </c>
      <c r="M427" s="226">
        <v>-4.0600000000000023</v>
      </c>
      <c r="N427" s="4">
        <v>42761</v>
      </c>
      <c r="O427" s="226">
        <v>-0.62999999999999545</v>
      </c>
      <c r="P427" s="226">
        <v>-1.3099999999999952</v>
      </c>
      <c r="Q427" s="226">
        <v>-1.1199999999999974</v>
      </c>
      <c r="R427" s="4">
        <v>42759</v>
      </c>
      <c r="S427" s="8">
        <v>2.2599999999999998</v>
      </c>
      <c r="T427" s="8">
        <v>2.1</v>
      </c>
      <c r="U427" s="8">
        <v>0.7</v>
      </c>
      <c r="V427" s="4">
        <v>42746</v>
      </c>
      <c r="W427" s="8">
        <v>165.24</v>
      </c>
      <c r="X427" s="8">
        <v>159.29</v>
      </c>
      <c r="Y427" s="6">
        <v>17.151</v>
      </c>
      <c r="Z427" s="6">
        <v>14.651999999999999</v>
      </c>
      <c r="AA427" s="5">
        <v>42761</v>
      </c>
      <c r="AB427" s="6">
        <v>494</v>
      </c>
      <c r="AC427" s="7">
        <v>11.061</v>
      </c>
      <c r="AD427" s="4">
        <v>42754</v>
      </c>
      <c r="AE427" s="8">
        <v>9.69</v>
      </c>
      <c r="AF427" s="8">
        <v>10.055999999999999</v>
      </c>
      <c r="AG427" s="8">
        <v>11.487</v>
      </c>
      <c r="AH427" s="7">
        <v>14.811999999999999</v>
      </c>
      <c r="AI427" s="7"/>
      <c r="AJ427" s="7"/>
      <c r="AK427" s="7"/>
      <c r="AL427" s="7"/>
      <c r="AM427" s="7"/>
      <c r="AN427" s="7"/>
      <c r="AO427" s="7"/>
      <c r="AP427" s="7"/>
      <c r="CO427" s="4">
        <v>42924</v>
      </c>
      <c r="CP427" s="3">
        <v>199.64606666666668</v>
      </c>
      <c r="CU427" s="4">
        <v>42748</v>
      </c>
      <c r="CV427" s="8">
        <v>86.35</v>
      </c>
      <c r="CW427" s="8">
        <v>37.659999999999997</v>
      </c>
      <c r="CX427" s="8">
        <v>116.38</v>
      </c>
      <c r="CY427" s="8">
        <v>32.450000000000003</v>
      </c>
      <c r="CZ427" s="8">
        <v>16.309999999999999</v>
      </c>
      <c r="DA427" s="4">
        <v>42746</v>
      </c>
      <c r="DB427" s="7">
        <v>51.17</v>
      </c>
      <c r="DC427" s="8">
        <v>182.89</v>
      </c>
      <c r="DD427" s="8">
        <v>104.92</v>
      </c>
      <c r="DE427" s="8">
        <v>63.77</v>
      </c>
      <c r="DF427" s="8">
        <v>71.599999999999994</v>
      </c>
      <c r="DG427" s="8">
        <v>51.22</v>
      </c>
      <c r="DH427" s="4">
        <v>42746</v>
      </c>
      <c r="DI427" s="7">
        <v>67.08</v>
      </c>
      <c r="DJ427" s="7">
        <v>84.89</v>
      </c>
      <c r="DK427" s="7">
        <v>49.66</v>
      </c>
      <c r="DL427" s="7">
        <v>24.25</v>
      </c>
      <c r="DM427" s="207">
        <v>85.73</v>
      </c>
      <c r="DN427" s="4">
        <v>42754</v>
      </c>
      <c r="DO427" s="8">
        <v>14.1</v>
      </c>
      <c r="DP427" s="8">
        <v>47.615000000000002</v>
      </c>
      <c r="DQ427" s="8">
        <v>14.07</v>
      </c>
      <c r="DR427" s="8">
        <v>15.51</v>
      </c>
    </row>
    <row r="428" spans="1:122" ht="15.75" customHeight="1">
      <c r="A428" s="4">
        <v>42760</v>
      </c>
      <c r="B428" s="7">
        <v>55.08</v>
      </c>
      <c r="C428" s="7">
        <v>52.75</v>
      </c>
      <c r="D428" s="7">
        <f t="shared" si="17"/>
        <v>2.3299999999999983</v>
      </c>
      <c r="J428" s="4">
        <v>42745</v>
      </c>
      <c r="K428" s="226">
        <v>-1.7100000000000009</v>
      </c>
      <c r="L428" s="226">
        <v>-3.4500000000000028</v>
      </c>
      <c r="M428" s="226">
        <v>-4.3299999999999983</v>
      </c>
      <c r="N428" s="4">
        <v>42760</v>
      </c>
      <c r="O428" s="226">
        <v>-0.75</v>
      </c>
      <c r="P428" s="226">
        <v>-1.5900000000000034</v>
      </c>
      <c r="Q428" s="226">
        <v>-1.5500000000000043</v>
      </c>
      <c r="R428" s="4">
        <v>42758</v>
      </c>
      <c r="S428" s="8">
        <v>2.48</v>
      </c>
      <c r="T428" s="8">
        <v>2.3199999999999998</v>
      </c>
      <c r="U428" s="8">
        <v>0.75</v>
      </c>
      <c r="V428" s="4">
        <v>42745</v>
      </c>
      <c r="W428" s="8">
        <v>161.13999999999999</v>
      </c>
      <c r="X428" s="8">
        <v>154.66999999999999</v>
      </c>
      <c r="Y428" s="6">
        <v>16.859000000000002</v>
      </c>
      <c r="Z428" s="6">
        <v>14.141</v>
      </c>
      <c r="AA428" s="5">
        <v>42760</v>
      </c>
      <c r="AB428" s="6">
        <v>487.75</v>
      </c>
      <c r="AC428" s="7">
        <v>10.802</v>
      </c>
      <c r="AD428" s="4">
        <v>42753</v>
      </c>
      <c r="AE428" s="8">
        <v>10.119999999999999</v>
      </c>
      <c r="AF428" s="8">
        <v>10.528</v>
      </c>
      <c r="AG428" s="8">
        <v>11.872</v>
      </c>
      <c r="AH428" s="7">
        <v>15.412000000000001</v>
      </c>
      <c r="AI428" s="7"/>
      <c r="AJ428" s="7"/>
      <c r="AK428" s="7"/>
      <c r="AL428" s="7"/>
      <c r="AM428" s="7"/>
      <c r="AN428" s="7"/>
      <c r="AO428" s="7"/>
      <c r="AP428" s="7"/>
      <c r="CO428" s="4">
        <v>42923</v>
      </c>
      <c r="CP428" s="3">
        <v>200.12566666666666</v>
      </c>
      <c r="CU428" s="4">
        <v>42747</v>
      </c>
      <c r="CV428" s="8">
        <v>86.34</v>
      </c>
      <c r="CW428" s="8">
        <v>37.76</v>
      </c>
      <c r="CX428" s="8">
        <v>116.16</v>
      </c>
      <c r="CY428" s="8">
        <v>32.58</v>
      </c>
      <c r="CZ428" s="8">
        <v>16.41</v>
      </c>
      <c r="DA428" s="4">
        <v>42745</v>
      </c>
      <c r="DB428" s="7">
        <v>49.88</v>
      </c>
      <c r="DC428" s="8">
        <v>181.27</v>
      </c>
      <c r="DD428" s="8">
        <v>103.4</v>
      </c>
      <c r="DE428" s="8">
        <v>62.87</v>
      </c>
      <c r="DF428" s="8">
        <v>69.58</v>
      </c>
      <c r="DG428" s="8">
        <v>49.66</v>
      </c>
      <c r="DH428" s="4">
        <v>42745</v>
      </c>
      <c r="DI428" s="7">
        <v>66.53</v>
      </c>
      <c r="DJ428" s="7">
        <v>83.76</v>
      </c>
      <c r="DK428" s="7">
        <v>48.97</v>
      </c>
      <c r="DL428" s="7">
        <v>24.19</v>
      </c>
      <c r="DM428" s="207">
        <v>88.78</v>
      </c>
      <c r="DN428" s="4">
        <v>42753</v>
      </c>
      <c r="DO428" s="8">
        <v>14.13</v>
      </c>
      <c r="DP428" s="8">
        <v>48.255000000000003</v>
      </c>
      <c r="DQ428" s="8">
        <v>14.22</v>
      </c>
      <c r="DR428" s="8">
        <v>15.57</v>
      </c>
    </row>
    <row r="429" spans="1:122" ht="15.75" customHeight="1">
      <c r="A429" s="4">
        <v>42759</v>
      </c>
      <c r="B429" s="7">
        <v>55.44</v>
      </c>
      <c r="C429" s="7">
        <v>53.18</v>
      </c>
      <c r="D429" s="7">
        <f t="shared" si="17"/>
        <v>2.259999999999998</v>
      </c>
      <c r="J429" s="4">
        <v>42744</v>
      </c>
      <c r="K429" s="226">
        <v>-1.759999999999998</v>
      </c>
      <c r="L429" s="226">
        <v>-3.4699999999999989</v>
      </c>
      <c r="M429" s="226">
        <v>-4.1300000000000026</v>
      </c>
      <c r="N429" s="4">
        <v>42759</v>
      </c>
      <c r="O429" s="226">
        <v>-0.88000000000000256</v>
      </c>
      <c r="P429" s="226">
        <v>-1.7700000000000031</v>
      </c>
      <c r="Q429" s="226">
        <v>-1.75</v>
      </c>
      <c r="R429" s="4">
        <v>42755</v>
      </c>
      <c r="S429" s="8">
        <v>3.07</v>
      </c>
      <c r="T429" s="8">
        <v>3.34</v>
      </c>
      <c r="U429" s="8">
        <v>1.8</v>
      </c>
      <c r="V429" s="4">
        <v>42744</v>
      </c>
      <c r="W429" s="8">
        <v>163.76</v>
      </c>
      <c r="X429" s="8">
        <v>157.07</v>
      </c>
      <c r="Y429" s="6">
        <v>16.818999999999999</v>
      </c>
      <c r="Z429" s="6">
        <v>14.009</v>
      </c>
      <c r="AA429" s="5">
        <v>42759</v>
      </c>
      <c r="AB429" s="6">
        <v>488.5</v>
      </c>
      <c r="AC429" s="7">
        <v>10.641999999999999</v>
      </c>
      <c r="AD429" s="4">
        <v>42752</v>
      </c>
      <c r="AE429" s="8">
        <v>11.55</v>
      </c>
      <c r="AF429" s="8">
        <v>10.412000000000001</v>
      </c>
      <c r="AG429" s="8">
        <v>12.997</v>
      </c>
      <c r="AH429" s="7">
        <v>15.877000000000001</v>
      </c>
      <c r="AI429" s="7"/>
      <c r="AJ429" s="7"/>
      <c r="AK429" s="7"/>
      <c r="AL429" s="7"/>
      <c r="AM429" s="7"/>
      <c r="AN429" s="7"/>
      <c r="AO429" s="7"/>
      <c r="AP429" s="7"/>
      <c r="CO429" s="4">
        <v>42921</v>
      </c>
      <c r="CP429" s="3">
        <v>200.47653333333332</v>
      </c>
      <c r="CU429" s="4">
        <v>42746</v>
      </c>
      <c r="CV429" s="8">
        <v>86.81</v>
      </c>
      <c r="CW429" s="8">
        <v>37.549999999999997</v>
      </c>
      <c r="CX429" s="8">
        <v>115.93</v>
      </c>
      <c r="CY429" s="8">
        <v>32.75</v>
      </c>
      <c r="CZ429" s="8">
        <v>16.13</v>
      </c>
      <c r="DA429" s="4">
        <v>42744</v>
      </c>
      <c r="DB429" s="7">
        <v>50.02</v>
      </c>
      <c r="DC429" s="8">
        <v>182.6</v>
      </c>
      <c r="DD429" s="8">
        <v>103.02</v>
      </c>
      <c r="DE429" s="8">
        <v>62.36</v>
      </c>
      <c r="DF429" s="8">
        <v>69.98</v>
      </c>
      <c r="DG429" s="8">
        <v>49.66</v>
      </c>
      <c r="DH429" s="4">
        <v>42744</v>
      </c>
      <c r="DI429" s="7">
        <v>66.37</v>
      </c>
      <c r="DJ429" s="7">
        <v>84.02</v>
      </c>
      <c r="DK429" s="7">
        <v>49.46</v>
      </c>
      <c r="DL429" s="7">
        <v>24.22</v>
      </c>
      <c r="DM429" s="207">
        <v>87.45</v>
      </c>
      <c r="DN429" s="4">
        <v>42752</v>
      </c>
      <c r="DO429" s="8">
        <v>14.105</v>
      </c>
      <c r="DP429" s="8">
        <v>48.195</v>
      </c>
      <c r="DQ429" s="8">
        <v>14.15</v>
      </c>
      <c r="DR429" s="8">
        <v>15.47</v>
      </c>
    </row>
    <row r="430" spans="1:122" ht="15.75" customHeight="1">
      <c r="A430" s="4">
        <v>42758</v>
      </c>
      <c r="B430" s="7">
        <v>55.23</v>
      </c>
      <c r="C430" s="7">
        <v>52.75</v>
      </c>
      <c r="D430" s="7">
        <f t="shared" si="17"/>
        <v>2.4799999999999969</v>
      </c>
      <c r="J430" s="4">
        <v>42741</v>
      </c>
      <c r="K430" s="226">
        <v>-1.6899999999999977</v>
      </c>
      <c r="L430" s="226">
        <v>-3.2199999999999989</v>
      </c>
      <c r="M430" s="226">
        <v>-3.6400000000000006</v>
      </c>
      <c r="N430" s="4">
        <v>42758</v>
      </c>
      <c r="O430" s="226">
        <v>-0.88000000000000256</v>
      </c>
      <c r="P430" s="226">
        <v>-1.7900000000000063</v>
      </c>
      <c r="Q430" s="226">
        <v>-1.8300000000000054</v>
      </c>
      <c r="R430" s="4">
        <v>42754</v>
      </c>
      <c r="S430" s="8">
        <v>2.79</v>
      </c>
      <c r="T430" s="8">
        <v>2.3199999999999998</v>
      </c>
      <c r="U430" s="8">
        <v>1.8</v>
      </c>
      <c r="V430" s="4">
        <v>42741</v>
      </c>
      <c r="W430" s="8">
        <v>170.32</v>
      </c>
      <c r="X430" s="8">
        <v>163.4</v>
      </c>
      <c r="Y430" s="6">
        <v>17.544</v>
      </c>
      <c r="Z430" s="6">
        <v>14.638</v>
      </c>
      <c r="AA430" s="5">
        <v>42758</v>
      </c>
      <c r="AB430" s="6">
        <v>485.5</v>
      </c>
      <c r="AC430" s="7">
        <v>10.614000000000001</v>
      </c>
      <c r="AD430" s="4">
        <v>42748</v>
      </c>
      <c r="AE430" s="8">
        <v>12.41</v>
      </c>
      <c r="AF430" s="8">
        <v>9.5960000000000001</v>
      </c>
      <c r="AG430" s="8">
        <v>13.811999999999999</v>
      </c>
      <c r="AH430" s="7">
        <v>15.551</v>
      </c>
      <c r="AI430" s="7"/>
      <c r="AJ430" s="7"/>
      <c r="AK430" s="7"/>
      <c r="AL430" s="7"/>
      <c r="AM430" s="7"/>
      <c r="AN430" s="7"/>
      <c r="AO430" s="7"/>
      <c r="AP430" s="7"/>
      <c r="CO430" s="4">
        <v>42920</v>
      </c>
      <c r="CP430" s="3">
        <v>200.45146666666668</v>
      </c>
      <c r="CU430" s="4">
        <v>42745</v>
      </c>
      <c r="CV430" s="8">
        <v>85.93</v>
      </c>
      <c r="CW430" s="8">
        <v>37.11</v>
      </c>
      <c r="CX430" s="8">
        <v>114.96</v>
      </c>
      <c r="CY430" s="8">
        <v>32.520000000000003</v>
      </c>
      <c r="CZ430" s="8">
        <v>16.170000000000002</v>
      </c>
      <c r="DA430" s="4">
        <v>42741</v>
      </c>
      <c r="DB430" s="7">
        <v>51.49</v>
      </c>
      <c r="DC430" s="8">
        <v>185.07</v>
      </c>
      <c r="DD430" s="8">
        <v>105.21</v>
      </c>
      <c r="DE430" s="8">
        <v>63.12</v>
      </c>
      <c r="DF430" s="8">
        <v>71.739999999999995</v>
      </c>
      <c r="DG430" s="8">
        <v>50.74</v>
      </c>
      <c r="DH430" s="4">
        <v>42741</v>
      </c>
      <c r="DI430" s="7">
        <v>66.66</v>
      </c>
      <c r="DJ430" s="7">
        <v>85.4</v>
      </c>
      <c r="DK430" s="7">
        <v>50.37</v>
      </c>
      <c r="DL430" s="7">
        <v>25.12</v>
      </c>
      <c r="DM430" s="207">
        <v>88.55</v>
      </c>
      <c r="DN430" s="4">
        <v>42751</v>
      </c>
      <c r="DO430" s="8">
        <v>14.105</v>
      </c>
      <c r="DP430" s="8">
        <v>48.46</v>
      </c>
      <c r="DQ430" s="8">
        <v>14.22</v>
      </c>
      <c r="DR430" s="8">
        <v>15.4</v>
      </c>
    </row>
    <row r="431" spans="1:122" ht="15.75" customHeight="1">
      <c r="A431" s="4">
        <v>42755</v>
      </c>
      <c r="B431" s="7">
        <v>55.49</v>
      </c>
      <c r="C431" s="7">
        <v>52.42</v>
      </c>
      <c r="D431" s="7">
        <f t="shared" si="17"/>
        <v>3.0700000000000003</v>
      </c>
      <c r="J431" s="4">
        <v>42740</v>
      </c>
      <c r="K431" s="226">
        <v>-1.730000000000004</v>
      </c>
      <c r="L431" s="226">
        <v>-3.25</v>
      </c>
      <c r="M431" s="226">
        <v>-3.6300000000000026</v>
      </c>
      <c r="N431" s="4">
        <v>42755</v>
      </c>
      <c r="O431" s="226">
        <v>-1.009999999999998</v>
      </c>
      <c r="P431" s="226">
        <v>-1.9499999999999957</v>
      </c>
      <c r="Q431" s="226">
        <v>-2.0499999999999972</v>
      </c>
      <c r="R431" s="4">
        <v>42753</v>
      </c>
      <c r="S431" s="8">
        <v>2.84</v>
      </c>
      <c r="T431" s="8">
        <v>1.49</v>
      </c>
      <c r="U431" s="8">
        <v>1.75</v>
      </c>
      <c r="V431" s="4">
        <v>42740</v>
      </c>
      <c r="W431" s="8">
        <v>169.42</v>
      </c>
      <c r="X431" s="8">
        <v>163.77000000000001</v>
      </c>
      <c r="Y431" s="6">
        <v>17.396000000000001</v>
      </c>
      <c r="Z431" s="6">
        <v>15.023</v>
      </c>
      <c r="AA431" s="5">
        <v>42755</v>
      </c>
      <c r="AB431" s="6">
        <v>489.5</v>
      </c>
      <c r="AC431" s="7">
        <v>10.806000000000001</v>
      </c>
      <c r="AD431" s="4">
        <v>42747</v>
      </c>
      <c r="AE431" s="8">
        <v>11.99</v>
      </c>
      <c r="AF431" s="8">
        <v>7.923</v>
      </c>
      <c r="AG431" s="8">
        <v>13.487</v>
      </c>
      <c r="AH431" s="7">
        <v>15.484999999999999</v>
      </c>
      <c r="AI431" s="7"/>
      <c r="AJ431" s="7"/>
      <c r="AK431" s="7"/>
      <c r="AL431" s="7"/>
      <c r="AM431" s="7"/>
      <c r="AN431" s="7"/>
      <c r="AO431" s="7"/>
      <c r="AP431" s="7"/>
      <c r="CO431" s="4">
        <v>42919</v>
      </c>
      <c r="CP431" s="3">
        <v>200.95699999999999</v>
      </c>
      <c r="CU431" s="4">
        <v>42744</v>
      </c>
      <c r="CV431" s="8">
        <v>87.04</v>
      </c>
      <c r="CW431" s="8">
        <v>37.31</v>
      </c>
      <c r="CX431" s="8">
        <v>115.84</v>
      </c>
      <c r="CY431" s="8">
        <v>32.880000000000003</v>
      </c>
      <c r="CZ431" s="8">
        <v>16.03</v>
      </c>
      <c r="DA431" s="4">
        <v>42740</v>
      </c>
      <c r="DB431" s="7">
        <v>52.64</v>
      </c>
      <c r="DC431" s="8">
        <v>185.7</v>
      </c>
      <c r="DD431" s="8">
        <v>104.18</v>
      </c>
      <c r="DE431" s="8">
        <v>63.25</v>
      </c>
      <c r="DF431" s="8">
        <v>71.61</v>
      </c>
      <c r="DG431" s="8">
        <v>50.93</v>
      </c>
      <c r="DH431" s="4">
        <v>42740</v>
      </c>
      <c r="DI431" s="7">
        <v>67.680000000000007</v>
      </c>
      <c r="DJ431" s="7">
        <v>86.74</v>
      </c>
      <c r="DK431" s="7">
        <v>51.05</v>
      </c>
      <c r="DL431" s="7">
        <v>25.73</v>
      </c>
      <c r="DM431" s="207">
        <v>88.69</v>
      </c>
      <c r="DN431" s="4">
        <v>42748</v>
      </c>
      <c r="DO431" s="8">
        <v>14.21</v>
      </c>
      <c r="DP431" s="8">
        <v>48.844999999999999</v>
      </c>
      <c r="DQ431" s="8">
        <v>14.45</v>
      </c>
      <c r="DR431" s="8">
        <v>15.67</v>
      </c>
    </row>
    <row r="432" spans="1:122" ht="15.75" customHeight="1">
      <c r="A432" s="4">
        <v>42754</v>
      </c>
      <c r="B432" s="7">
        <v>54.16</v>
      </c>
      <c r="C432" s="7">
        <v>51.37</v>
      </c>
      <c r="D432" s="7">
        <f t="shared" si="17"/>
        <v>2.7899999999999991</v>
      </c>
      <c r="J432" s="4">
        <v>42739</v>
      </c>
      <c r="K432" s="226">
        <v>-1.7899999999999991</v>
      </c>
      <c r="L432" s="226">
        <v>-3.3700000000000045</v>
      </c>
      <c r="M432" s="226">
        <v>-3.75</v>
      </c>
      <c r="N432" s="4">
        <v>42754</v>
      </c>
      <c r="O432" s="226">
        <v>-1.0500000000000043</v>
      </c>
      <c r="P432" s="226">
        <v>-2.0300000000000011</v>
      </c>
      <c r="Q432" s="226">
        <v>-2.2000000000000028</v>
      </c>
      <c r="R432" s="4">
        <v>42752</v>
      </c>
      <c r="S432" s="8">
        <v>2.99</v>
      </c>
      <c r="T432" s="8">
        <v>1.57</v>
      </c>
      <c r="U432" s="8">
        <v>1.45</v>
      </c>
      <c r="V432" s="4">
        <v>42739</v>
      </c>
      <c r="W432" s="8">
        <v>169.3</v>
      </c>
      <c r="X432" s="8">
        <v>164.59</v>
      </c>
      <c r="Y432" s="6">
        <v>17.846</v>
      </c>
      <c r="Z432" s="6">
        <v>15.868</v>
      </c>
      <c r="AA432" s="5">
        <v>42754</v>
      </c>
      <c r="AB432" s="6">
        <v>479.5</v>
      </c>
      <c r="AC432" s="7">
        <v>11.919</v>
      </c>
      <c r="AD432" s="4">
        <v>42746</v>
      </c>
      <c r="AE432" s="8">
        <v>12.56</v>
      </c>
      <c r="AF432" s="8">
        <v>8.2910000000000004</v>
      </c>
      <c r="AG432" s="8">
        <v>13.875</v>
      </c>
      <c r="AH432" s="7">
        <v>15.047000000000001</v>
      </c>
      <c r="AI432" s="7"/>
      <c r="AJ432" s="7"/>
      <c r="AK432" s="7"/>
      <c r="AL432" s="7"/>
      <c r="AM432" s="7"/>
      <c r="AN432" s="7"/>
      <c r="AO432" s="7"/>
      <c r="AP432" s="7"/>
      <c r="CO432" s="4">
        <v>42918</v>
      </c>
      <c r="CP432" s="3">
        <v>201.71133333333336</v>
      </c>
      <c r="CU432" s="4">
        <v>42741</v>
      </c>
      <c r="CV432" s="8">
        <v>88.5</v>
      </c>
      <c r="CW432" s="8">
        <v>37.909999999999997</v>
      </c>
      <c r="CX432" s="8">
        <v>116.84</v>
      </c>
      <c r="CY432" s="8">
        <v>33.340000000000003</v>
      </c>
      <c r="CZ432" s="8">
        <v>16.14</v>
      </c>
      <c r="DA432" s="4">
        <v>42739</v>
      </c>
      <c r="DB432" s="7">
        <v>52.95</v>
      </c>
      <c r="DC432" s="8">
        <v>184.17</v>
      </c>
      <c r="DD432" s="8">
        <v>103.62</v>
      </c>
      <c r="DE432" s="8">
        <v>63.59</v>
      </c>
      <c r="DF432" s="8">
        <v>70.81</v>
      </c>
      <c r="DG432" s="8">
        <v>51.08</v>
      </c>
      <c r="DH432" s="4">
        <v>42739</v>
      </c>
      <c r="DI432" s="7">
        <v>67.89</v>
      </c>
      <c r="DJ432" s="7">
        <v>87.26</v>
      </c>
      <c r="DK432" s="7">
        <v>51.24</v>
      </c>
      <c r="DL432" s="7">
        <v>27.08</v>
      </c>
      <c r="DM432" s="207">
        <v>90.43</v>
      </c>
      <c r="DN432" s="4">
        <v>42747</v>
      </c>
      <c r="DO432" s="8">
        <v>14.03</v>
      </c>
      <c r="DP432" s="8">
        <v>48.695</v>
      </c>
      <c r="DQ432" s="8">
        <v>14.24</v>
      </c>
      <c r="DR432" s="8">
        <v>15.46</v>
      </c>
    </row>
    <row r="433" spans="1:122" ht="15.75" customHeight="1">
      <c r="A433" s="4">
        <v>42753</v>
      </c>
      <c r="B433" s="7">
        <v>53.92</v>
      </c>
      <c r="C433" s="7">
        <v>51.08</v>
      </c>
      <c r="D433" s="7">
        <f t="shared" si="17"/>
        <v>2.8400000000000034</v>
      </c>
      <c r="J433" s="4">
        <v>42738</v>
      </c>
      <c r="K433" s="226">
        <v>-1.7899999999999991</v>
      </c>
      <c r="L433" s="226">
        <v>-3.3200000000000003</v>
      </c>
      <c r="M433" s="226">
        <v>-3.6700000000000017</v>
      </c>
      <c r="N433" s="4">
        <v>42753</v>
      </c>
      <c r="O433" s="226">
        <v>-1.009999999999998</v>
      </c>
      <c r="P433" s="226">
        <v>-2.009999999999998</v>
      </c>
      <c r="Q433" s="226">
        <v>-2.1799999999999997</v>
      </c>
      <c r="R433" s="4">
        <v>42751</v>
      </c>
      <c r="S433" s="8">
        <v>3.49</v>
      </c>
      <c r="T433" s="8">
        <v>2.8</v>
      </c>
      <c r="U433" s="8"/>
      <c r="V433" s="4">
        <v>42738</v>
      </c>
      <c r="W433" s="8">
        <v>167.67</v>
      </c>
      <c r="X433" s="8">
        <v>162.18</v>
      </c>
      <c r="Y433" s="6">
        <v>18.091000000000001</v>
      </c>
      <c r="Z433" s="6">
        <v>15.786</v>
      </c>
      <c r="AA433" s="5">
        <v>42753</v>
      </c>
      <c r="AB433" s="6">
        <v>485.75</v>
      </c>
      <c r="AC433" s="7">
        <v>11.074</v>
      </c>
      <c r="AD433" s="4">
        <v>42745</v>
      </c>
      <c r="AE433" s="8">
        <v>11.63</v>
      </c>
      <c r="AF433" s="8">
        <v>9.59</v>
      </c>
      <c r="AG433" s="8">
        <v>13.227</v>
      </c>
      <c r="AH433" s="7">
        <v>14.946</v>
      </c>
      <c r="AI433" s="7"/>
      <c r="AJ433" s="7"/>
      <c r="AK433" s="7"/>
      <c r="AL433" s="7"/>
      <c r="AM433" s="7"/>
      <c r="AN433" s="7"/>
      <c r="AO433" s="7"/>
      <c r="AP433" s="7"/>
      <c r="CO433" s="4">
        <v>42917</v>
      </c>
      <c r="CP433" s="3">
        <v>201.29226666666665</v>
      </c>
      <c r="CU433" s="4">
        <v>42740</v>
      </c>
      <c r="CV433" s="8">
        <v>88.55</v>
      </c>
      <c r="CW433" s="8">
        <v>38.57</v>
      </c>
      <c r="CX433" s="8">
        <v>117.31</v>
      </c>
      <c r="CY433" s="8">
        <v>33.31</v>
      </c>
      <c r="CZ433" s="8">
        <v>16.23</v>
      </c>
      <c r="DA433" s="4">
        <v>42738</v>
      </c>
      <c r="DB433" s="7">
        <v>52.2</v>
      </c>
      <c r="DC433" s="8">
        <v>186.6</v>
      </c>
      <c r="DD433" s="8">
        <v>103.54</v>
      </c>
      <c r="DE433" s="8">
        <v>63.78</v>
      </c>
      <c r="DF433" s="8">
        <v>70.25</v>
      </c>
      <c r="DG433" s="8">
        <v>50.61</v>
      </c>
      <c r="DH433" s="4">
        <v>42738</v>
      </c>
      <c r="DI433" s="7">
        <v>70.42</v>
      </c>
      <c r="DJ433" s="7">
        <v>86.79</v>
      </c>
      <c r="DK433" s="7">
        <v>52.93</v>
      </c>
      <c r="DL433" s="7">
        <v>28.45</v>
      </c>
      <c r="DM433" s="207">
        <v>90.95</v>
      </c>
      <c r="DN433" s="4">
        <v>42746</v>
      </c>
      <c r="DO433" s="8">
        <v>13.9</v>
      </c>
      <c r="DP433" s="8">
        <v>48.5</v>
      </c>
      <c r="DQ433" s="8">
        <v>14.15</v>
      </c>
      <c r="DR433" s="8">
        <v>15.54</v>
      </c>
    </row>
    <row r="434" spans="1:122" ht="15.75" customHeight="1">
      <c r="A434" s="4">
        <v>42752</v>
      </c>
      <c r="B434" s="7">
        <v>55.47</v>
      </c>
      <c r="C434" s="7">
        <v>52.48</v>
      </c>
      <c r="D434" s="7">
        <f t="shared" si="17"/>
        <v>2.990000000000002</v>
      </c>
      <c r="J434" s="4">
        <v>42734</v>
      </c>
      <c r="K434" s="226">
        <v>-1.7100000000000009</v>
      </c>
      <c r="L434" s="226">
        <v>-3.0399999999999991</v>
      </c>
      <c r="M434" s="226">
        <v>-3.2700000000000031</v>
      </c>
      <c r="N434" s="4">
        <v>42752</v>
      </c>
      <c r="O434" s="226">
        <v>-0.96999999999999886</v>
      </c>
      <c r="P434" s="226">
        <v>-1.8999999999999986</v>
      </c>
      <c r="Q434" s="226">
        <v>-1.9500000000000028</v>
      </c>
      <c r="R434" s="4">
        <v>42748</v>
      </c>
      <c r="S434" s="8">
        <v>3.08</v>
      </c>
      <c r="T434" s="8">
        <v>1.52</v>
      </c>
      <c r="U434" s="8">
        <v>1.4</v>
      </c>
      <c r="V434" s="4">
        <v>42734</v>
      </c>
      <c r="W434" s="8">
        <v>170.43</v>
      </c>
      <c r="X434" s="8">
        <v>166.51</v>
      </c>
      <c r="Y434" s="6">
        <v>18.864000000000001</v>
      </c>
      <c r="Z434" s="6">
        <v>16.457999999999998</v>
      </c>
      <c r="AA434" s="5">
        <v>42752</v>
      </c>
      <c r="AB434" s="6">
        <v>490.75</v>
      </c>
      <c r="AC434" s="7">
        <v>10.147</v>
      </c>
      <c r="AD434" s="4">
        <v>42744</v>
      </c>
      <c r="AE434" s="8">
        <v>11.65</v>
      </c>
      <c r="AF434" s="8">
        <v>9.4640000000000004</v>
      </c>
      <c r="AG434" s="8">
        <v>13.301</v>
      </c>
      <c r="AH434" s="7">
        <v>15.606999999999999</v>
      </c>
      <c r="AI434" s="7"/>
      <c r="AJ434" s="7"/>
      <c r="AK434" s="7"/>
      <c r="AL434" s="7"/>
      <c r="AM434" s="7"/>
      <c r="AN434" s="7"/>
      <c r="AO434" s="7"/>
      <c r="AP434" s="7"/>
      <c r="CO434" s="4">
        <v>42916</v>
      </c>
      <c r="CP434" s="3">
        <v>200.57206666666667</v>
      </c>
      <c r="CU434" s="4">
        <v>42739</v>
      </c>
      <c r="CV434" s="8">
        <v>89.89</v>
      </c>
      <c r="CW434" s="8">
        <v>38.29</v>
      </c>
      <c r="CX434" s="8">
        <v>117.82</v>
      </c>
      <c r="CY434" s="8">
        <v>33.07</v>
      </c>
      <c r="CZ434" s="8">
        <v>16.47</v>
      </c>
      <c r="DA434" s="4">
        <v>42734</v>
      </c>
      <c r="DB434" s="7">
        <v>51.54</v>
      </c>
      <c r="DC434" s="8">
        <v>180.07</v>
      </c>
      <c r="DD434" s="8">
        <v>101.1</v>
      </c>
      <c r="DE434" s="8">
        <v>63.47</v>
      </c>
      <c r="DF434" s="8">
        <v>69.73</v>
      </c>
      <c r="DG434" s="8">
        <v>50.14</v>
      </c>
      <c r="DH434" s="4">
        <v>42734</v>
      </c>
      <c r="DI434" s="7">
        <v>68.319999999999993</v>
      </c>
      <c r="DJ434" s="7">
        <v>86.41</v>
      </c>
      <c r="DK434" s="7">
        <v>50.35</v>
      </c>
      <c r="DL434" s="7">
        <v>27.88</v>
      </c>
      <c r="DM434" s="207">
        <v>90.31</v>
      </c>
      <c r="DN434" s="4">
        <v>42745</v>
      </c>
      <c r="DO434" s="8">
        <v>13.72</v>
      </c>
      <c r="DP434" s="8">
        <v>48.23</v>
      </c>
      <c r="DQ434" s="8">
        <v>14.07</v>
      </c>
      <c r="DR434" s="8">
        <v>15.55</v>
      </c>
    </row>
    <row r="435" spans="1:122" ht="15.75" customHeight="1">
      <c r="A435" s="4">
        <v>42751</v>
      </c>
      <c r="B435" s="7">
        <v>55.86</v>
      </c>
      <c r="C435" s="226"/>
      <c r="D435" s="7" t="str">
        <f t="shared" si="17"/>
        <v/>
      </c>
      <c r="J435" s="4">
        <v>42733</v>
      </c>
      <c r="K435" s="226">
        <v>-1.7199999999999989</v>
      </c>
      <c r="L435" s="226">
        <v>-3.0499999999999972</v>
      </c>
      <c r="M435" s="226">
        <v>-3.259999999999998</v>
      </c>
      <c r="N435" s="4">
        <v>42751</v>
      </c>
      <c r="O435" s="226">
        <v>-0.86999999999999744</v>
      </c>
      <c r="P435" s="226">
        <v>-1.7100000000000009</v>
      </c>
      <c r="Q435" s="226">
        <v>-1.6600000000000037</v>
      </c>
      <c r="R435" s="4">
        <v>42747</v>
      </c>
      <c r="S435" s="8">
        <v>3</v>
      </c>
      <c r="T435" s="8">
        <v>2.67</v>
      </c>
      <c r="U435" s="8">
        <v>1.5</v>
      </c>
      <c r="V435" s="4">
        <v>42733</v>
      </c>
      <c r="W435" s="8">
        <v>170.37</v>
      </c>
      <c r="X435" s="8">
        <v>168.2</v>
      </c>
      <c r="Y435" s="6">
        <v>18.47</v>
      </c>
      <c r="Z435" s="6">
        <v>16.782</v>
      </c>
      <c r="AA435" s="5">
        <v>42751</v>
      </c>
      <c r="AB435" s="6">
        <v>487</v>
      </c>
      <c r="AC435" s="7">
        <v>10.534000000000001</v>
      </c>
      <c r="AD435" s="4">
        <v>42741</v>
      </c>
      <c r="AE435" s="8">
        <v>12.24</v>
      </c>
      <c r="AF435" s="8">
        <v>9.0890000000000004</v>
      </c>
      <c r="AG435" s="8">
        <v>13.787000000000001</v>
      </c>
      <c r="AH435" s="7">
        <v>15.814</v>
      </c>
      <c r="AI435" s="7"/>
      <c r="AJ435" s="7"/>
      <c r="AK435" s="7"/>
      <c r="AL435" s="7"/>
      <c r="AM435" s="7"/>
      <c r="AN435" s="7"/>
      <c r="AO435" s="7"/>
      <c r="AP435" s="7"/>
      <c r="CO435" s="4">
        <v>42915</v>
      </c>
      <c r="CP435" s="3">
        <v>199.92513333333332</v>
      </c>
      <c r="CU435" s="4">
        <v>42738</v>
      </c>
      <c r="CV435" s="8">
        <v>90.89</v>
      </c>
      <c r="CW435" s="8">
        <v>38</v>
      </c>
      <c r="CX435" s="8">
        <v>117.85</v>
      </c>
      <c r="CY435" s="8">
        <v>32.909999999999997</v>
      </c>
      <c r="CZ435" s="8">
        <v>16.63</v>
      </c>
      <c r="DA435" s="4">
        <v>42733</v>
      </c>
      <c r="DB435" s="7">
        <v>51.4</v>
      </c>
      <c r="DC435" s="8">
        <v>181.65</v>
      </c>
      <c r="DD435" s="8">
        <v>101.28</v>
      </c>
      <c r="DE435" s="8">
        <v>63.87</v>
      </c>
      <c r="DF435" s="8">
        <v>70.11</v>
      </c>
      <c r="DG435" s="8">
        <v>50.54</v>
      </c>
      <c r="DH435" s="4">
        <v>42733</v>
      </c>
      <c r="DI435" s="7">
        <v>68.63</v>
      </c>
      <c r="DJ435" s="7">
        <v>86.65</v>
      </c>
      <c r="DK435" s="7">
        <v>50.45</v>
      </c>
      <c r="DL435" s="7">
        <v>27.55</v>
      </c>
      <c r="DM435" s="207">
        <v>89.67</v>
      </c>
      <c r="DN435" s="4">
        <v>42744</v>
      </c>
      <c r="DO435" s="8">
        <v>13.57</v>
      </c>
      <c r="DP435" s="8">
        <v>48.085000000000001</v>
      </c>
      <c r="DQ435" s="8">
        <v>14.175000000000001</v>
      </c>
      <c r="DR435" s="8">
        <v>15.39</v>
      </c>
    </row>
    <row r="436" spans="1:122" ht="15.75" customHeight="1">
      <c r="A436" s="4">
        <v>42748</v>
      </c>
      <c r="B436" s="7">
        <v>55.45</v>
      </c>
      <c r="C436" s="7">
        <v>52.37</v>
      </c>
      <c r="D436" s="7">
        <f t="shared" si="17"/>
        <v>3.0800000000000054</v>
      </c>
      <c r="J436" s="4">
        <v>42732</v>
      </c>
      <c r="K436" s="226">
        <v>-1.6099999999999994</v>
      </c>
      <c r="L436" s="226">
        <v>-2.8200000000000003</v>
      </c>
      <c r="M436" s="226">
        <v>-2.9799999999999969</v>
      </c>
      <c r="N436" s="4">
        <v>42748</v>
      </c>
      <c r="O436" s="226">
        <v>-0.92999999999999972</v>
      </c>
      <c r="P436" s="226">
        <v>-1.779999999999994</v>
      </c>
      <c r="Q436" s="226">
        <v>-1.7299999999999969</v>
      </c>
      <c r="R436" s="4">
        <v>42746</v>
      </c>
      <c r="S436" s="8">
        <v>2.85</v>
      </c>
      <c r="T436" s="8">
        <v>3.09</v>
      </c>
      <c r="U436" s="8">
        <v>1.6</v>
      </c>
      <c r="V436" s="4">
        <v>42732</v>
      </c>
      <c r="W436" s="8">
        <v>169.93</v>
      </c>
      <c r="X436" s="8">
        <v>167.46</v>
      </c>
      <c r="Y436" s="6">
        <v>18.058</v>
      </c>
      <c r="Z436" s="6">
        <v>16.318999999999999</v>
      </c>
      <c r="AA436" s="5">
        <v>42748</v>
      </c>
      <c r="AB436" s="6">
        <v>487.5</v>
      </c>
      <c r="AC436" s="7">
        <v>10.634</v>
      </c>
      <c r="AD436" s="4">
        <v>42740</v>
      </c>
      <c r="AE436" s="8">
        <v>12.3</v>
      </c>
      <c r="AF436" s="8">
        <v>8.1430000000000007</v>
      </c>
      <c r="AG436" s="8">
        <v>13.749000000000001</v>
      </c>
      <c r="AH436" s="7">
        <v>16.527000000000001</v>
      </c>
      <c r="AI436" s="7"/>
      <c r="AJ436" s="7"/>
      <c r="AK436" s="7"/>
      <c r="AL436" s="7"/>
      <c r="AM436" s="7"/>
      <c r="AN436" s="7"/>
      <c r="AO436" s="7"/>
      <c r="AP436" s="7"/>
      <c r="CO436" s="4">
        <v>42914</v>
      </c>
      <c r="CP436" s="3">
        <v>198.53293333333332</v>
      </c>
      <c r="CU436" s="4">
        <v>42734</v>
      </c>
      <c r="CV436" s="8">
        <v>90.26</v>
      </c>
      <c r="CW436" s="8">
        <v>37.380000000000003</v>
      </c>
      <c r="CX436" s="8">
        <v>117.7</v>
      </c>
      <c r="CY436" s="8">
        <v>32.69</v>
      </c>
      <c r="CZ436" s="8">
        <v>16.53</v>
      </c>
      <c r="DA436" s="4">
        <v>42732</v>
      </c>
      <c r="DB436" s="7">
        <v>51.72</v>
      </c>
      <c r="DC436" s="8">
        <v>181.81</v>
      </c>
      <c r="DD436" s="8">
        <v>101.65</v>
      </c>
      <c r="DE436" s="8">
        <v>64.59</v>
      </c>
      <c r="DF436" s="8">
        <v>70.64</v>
      </c>
      <c r="DG436" s="8">
        <v>50.77</v>
      </c>
      <c r="DH436" s="4">
        <v>42732</v>
      </c>
      <c r="DI436" s="7">
        <v>68.67</v>
      </c>
      <c r="DJ436" s="7">
        <v>87.12</v>
      </c>
      <c r="DK436" s="7">
        <v>50.33</v>
      </c>
      <c r="DL436" s="7">
        <v>27.82</v>
      </c>
      <c r="DM436" s="207">
        <v>88.77</v>
      </c>
      <c r="DN436" s="4">
        <v>42741</v>
      </c>
      <c r="DO436" s="8">
        <v>13.7</v>
      </c>
      <c r="DP436" s="8">
        <v>48.77</v>
      </c>
      <c r="DQ436" s="8">
        <v>14.404999999999999</v>
      </c>
      <c r="DR436" s="8">
        <v>15.72</v>
      </c>
    </row>
    <row r="437" spans="1:122" ht="15.75" customHeight="1">
      <c r="A437" s="4">
        <v>42747</v>
      </c>
      <c r="B437" s="7">
        <v>56.01</v>
      </c>
      <c r="C437" s="7">
        <v>53.01</v>
      </c>
      <c r="D437" s="7">
        <f t="shared" si="17"/>
        <v>3</v>
      </c>
      <c r="J437" s="4">
        <v>42731</v>
      </c>
      <c r="K437" s="226">
        <v>-1.6099999999999994</v>
      </c>
      <c r="L437" s="226">
        <v>-2.759999999999998</v>
      </c>
      <c r="M437" s="226">
        <v>-2.9500000000000028</v>
      </c>
      <c r="N437" s="4">
        <v>42747</v>
      </c>
      <c r="O437" s="226">
        <v>-0.96999999999999886</v>
      </c>
      <c r="P437" s="226">
        <v>-1.8400000000000034</v>
      </c>
      <c r="Q437" s="226">
        <v>-1.8100000000000023</v>
      </c>
      <c r="R437" s="4">
        <v>42745</v>
      </c>
      <c r="S437" s="8">
        <v>2.82</v>
      </c>
      <c r="T437" s="8">
        <v>0.73</v>
      </c>
      <c r="U437" s="8">
        <v>1.6</v>
      </c>
      <c r="V437" s="4">
        <v>42731</v>
      </c>
      <c r="W437" s="8">
        <v>169.94</v>
      </c>
      <c r="X437" s="8">
        <v>165.28</v>
      </c>
      <c r="Y437" s="6">
        <v>18.218</v>
      </c>
      <c r="Z437" s="6">
        <v>15.891</v>
      </c>
      <c r="AA437" s="5">
        <v>42747</v>
      </c>
      <c r="AB437" s="6">
        <v>482</v>
      </c>
      <c r="AC437" s="7">
        <v>10.739000000000001</v>
      </c>
      <c r="AD437" s="4">
        <v>42739</v>
      </c>
      <c r="AE437" s="8">
        <v>13.03</v>
      </c>
      <c r="AF437" s="8">
        <v>8.5299999999999994</v>
      </c>
      <c r="AG437" s="8">
        <v>14.532</v>
      </c>
      <c r="AH437" s="7">
        <v>16.553999999999998</v>
      </c>
      <c r="AI437" s="7"/>
      <c r="AJ437" s="7"/>
      <c r="AK437" s="7"/>
      <c r="AL437" s="7"/>
      <c r="AM437" s="7"/>
      <c r="AN437" s="7"/>
      <c r="AO437" s="7"/>
      <c r="AP437" s="7"/>
      <c r="CO437" s="4">
        <v>42913</v>
      </c>
      <c r="CP437" s="3">
        <v>196.19626666666667</v>
      </c>
      <c r="CU437" s="4">
        <v>42733</v>
      </c>
      <c r="CV437" s="8">
        <v>90.35</v>
      </c>
      <c r="CW437" s="8">
        <v>37.4</v>
      </c>
      <c r="CX437" s="8">
        <v>117.82</v>
      </c>
      <c r="CY437" s="8">
        <v>32.770000000000003</v>
      </c>
      <c r="CZ437" s="8">
        <v>16.29</v>
      </c>
      <c r="DA437" s="4">
        <v>42731</v>
      </c>
      <c r="DB437" s="7">
        <v>52.63</v>
      </c>
      <c r="DC437" s="8">
        <v>185</v>
      </c>
      <c r="DD437" s="8">
        <v>102.54</v>
      </c>
      <c r="DE437" s="8">
        <v>66.34</v>
      </c>
      <c r="DF437" s="8">
        <v>71.540000000000006</v>
      </c>
      <c r="DG437" s="8">
        <v>51.6</v>
      </c>
      <c r="DH437" s="4">
        <v>42731</v>
      </c>
      <c r="DI437" s="7">
        <v>69.45</v>
      </c>
      <c r="DJ437" s="7">
        <v>87.74</v>
      </c>
      <c r="DK437" s="7">
        <v>51.12</v>
      </c>
      <c r="DL437" s="7">
        <v>27.9</v>
      </c>
      <c r="DM437" s="207">
        <v>90.51</v>
      </c>
      <c r="DN437" s="4">
        <v>42740</v>
      </c>
      <c r="DO437" s="8">
        <v>13.68</v>
      </c>
      <c r="DP437" s="8">
        <v>48.93</v>
      </c>
      <c r="DQ437" s="8">
        <v>14.324999999999999</v>
      </c>
      <c r="DR437" s="8">
        <v>15.64</v>
      </c>
    </row>
    <row r="438" spans="1:122" ht="15.75" customHeight="1">
      <c r="A438" s="4">
        <v>42746</v>
      </c>
      <c r="B438" s="7">
        <v>55.1</v>
      </c>
      <c r="C438" s="7">
        <v>52.25</v>
      </c>
      <c r="D438" s="7">
        <f t="shared" si="17"/>
        <v>2.8500000000000014</v>
      </c>
      <c r="J438" s="4">
        <v>42727</v>
      </c>
      <c r="K438" s="226">
        <v>-1.6299999999999955</v>
      </c>
      <c r="L438" s="226">
        <v>-2.8999999999999986</v>
      </c>
      <c r="M438" s="226">
        <v>-3.1799999999999997</v>
      </c>
      <c r="N438" s="4">
        <v>42746</v>
      </c>
      <c r="O438" s="226">
        <v>-0.99000000000000199</v>
      </c>
      <c r="P438" s="226">
        <v>-1.8399999999999963</v>
      </c>
      <c r="Q438" s="226">
        <v>-1.8900000000000006</v>
      </c>
      <c r="R438" s="4">
        <v>42744</v>
      </c>
      <c r="S438" s="8">
        <v>2.98</v>
      </c>
      <c r="T438" s="8">
        <v>1</v>
      </c>
      <c r="U438" s="8">
        <v>1.65</v>
      </c>
      <c r="V438" s="4">
        <v>42727</v>
      </c>
      <c r="W438" s="8">
        <v>166.28</v>
      </c>
      <c r="X438" s="8">
        <v>162.62</v>
      </c>
      <c r="Y438" s="6">
        <v>17.568999999999999</v>
      </c>
      <c r="Z438" s="6">
        <v>15.856</v>
      </c>
      <c r="AA438" s="5">
        <v>42746</v>
      </c>
      <c r="AB438" s="6">
        <v>482</v>
      </c>
      <c r="AC438" s="7">
        <v>11.125</v>
      </c>
      <c r="AD438" s="4">
        <v>42738</v>
      </c>
      <c r="AE438" s="8">
        <v>12.81</v>
      </c>
      <c r="AF438" s="8">
        <v>9.44</v>
      </c>
      <c r="AG438" s="8">
        <v>14.314</v>
      </c>
      <c r="AH438" s="7">
        <v>17.260000000000002</v>
      </c>
      <c r="AI438" s="7"/>
      <c r="AJ438" s="7"/>
      <c r="AK438" s="7"/>
      <c r="AL438" s="7"/>
      <c r="AM438" s="7"/>
      <c r="AN438" s="7"/>
      <c r="AO438" s="7"/>
      <c r="AP438" s="7"/>
      <c r="CO438" s="4">
        <v>42912</v>
      </c>
      <c r="CP438" s="3">
        <v>194.43926666666667</v>
      </c>
      <c r="CU438" s="4">
        <v>42732</v>
      </c>
      <c r="CV438" s="8">
        <v>90.3</v>
      </c>
      <c r="CW438" s="8">
        <v>37.25</v>
      </c>
      <c r="CX438" s="8">
        <v>117.91</v>
      </c>
      <c r="CY438" s="8">
        <v>32.51</v>
      </c>
      <c r="CZ438" s="8">
        <v>16.32</v>
      </c>
      <c r="DA438" s="4">
        <v>42727</v>
      </c>
      <c r="DB438" s="7">
        <v>52.58</v>
      </c>
      <c r="DC438" s="8">
        <v>185.01</v>
      </c>
      <c r="DD438" s="8">
        <v>102.03</v>
      </c>
      <c r="DE438" s="8">
        <v>66.400000000000006</v>
      </c>
      <c r="DF438" s="8">
        <v>71.25</v>
      </c>
      <c r="DG438" s="8">
        <v>51.37</v>
      </c>
      <c r="DH438" s="4">
        <v>42727</v>
      </c>
      <c r="DI438" s="7">
        <v>68.959999999999994</v>
      </c>
      <c r="DJ438" s="7">
        <v>87.72</v>
      </c>
      <c r="DK438" s="7">
        <v>50.78</v>
      </c>
      <c r="DL438" s="7">
        <v>27.72</v>
      </c>
      <c r="DM438" s="207">
        <v>90.55</v>
      </c>
      <c r="DN438" s="4">
        <v>42739</v>
      </c>
      <c r="DO438" s="8">
        <v>13.66</v>
      </c>
      <c r="DP438" s="8">
        <v>48.905000000000001</v>
      </c>
      <c r="DQ438" s="8">
        <v>14.205</v>
      </c>
      <c r="DR438" s="8">
        <v>15.69</v>
      </c>
    </row>
    <row r="439" spans="1:122" ht="15.75" customHeight="1">
      <c r="A439" s="4">
        <v>42745</v>
      </c>
      <c r="B439" s="7">
        <v>53.64</v>
      </c>
      <c r="C439" s="7">
        <v>50.82</v>
      </c>
      <c r="D439" s="7">
        <f t="shared" si="17"/>
        <v>2.8200000000000003</v>
      </c>
      <c r="J439" s="4">
        <v>42726</v>
      </c>
      <c r="K439" s="226">
        <v>-1.6599999999999966</v>
      </c>
      <c r="L439" s="226">
        <v>-2.8900000000000006</v>
      </c>
      <c r="M439" s="226">
        <v>-3.1099999999999994</v>
      </c>
      <c r="N439" s="4">
        <v>42745</v>
      </c>
      <c r="O439" s="226">
        <v>-1.1499999999999986</v>
      </c>
      <c r="P439" s="226">
        <v>-2.1499999999999986</v>
      </c>
      <c r="Q439" s="226">
        <v>-2.2800000000000011</v>
      </c>
      <c r="R439" s="4">
        <v>42741</v>
      </c>
      <c r="S439" s="8">
        <v>3.11</v>
      </c>
      <c r="T439" s="8">
        <v>2.09</v>
      </c>
      <c r="U439" s="8">
        <v>1.55</v>
      </c>
      <c r="V439" s="4">
        <v>42726</v>
      </c>
      <c r="W439" s="8">
        <v>166.08</v>
      </c>
      <c r="X439" s="8">
        <v>160.4</v>
      </c>
      <c r="Y439" s="6">
        <v>17.533999999999999</v>
      </c>
      <c r="Z439" s="6">
        <v>15.082000000000001</v>
      </c>
      <c r="AA439" s="5">
        <v>42745</v>
      </c>
      <c r="AB439" s="6">
        <v>472.75</v>
      </c>
      <c r="AC439" s="7">
        <v>11.134</v>
      </c>
      <c r="AD439" s="4">
        <v>42734</v>
      </c>
      <c r="AE439" s="8">
        <v>13.99</v>
      </c>
      <c r="AF439" s="8">
        <v>9.5660000000000007</v>
      </c>
      <c r="AG439" s="8">
        <v>15.44</v>
      </c>
      <c r="AH439" s="7">
        <v>17.344000000000001</v>
      </c>
      <c r="AI439" s="7"/>
      <c r="AJ439" s="7"/>
      <c r="AK439" s="7"/>
      <c r="AL439" s="7"/>
      <c r="AM439" s="7"/>
      <c r="AN439" s="7"/>
      <c r="AO439" s="7"/>
      <c r="AP439" s="7"/>
      <c r="CO439" s="4">
        <v>42911</v>
      </c>
      <c r="CP439" s="3">
        <v>192.70866666666666</v>
      </c>
      <c r="CU439" s="4">
        <v>42731</v>
      </c>
      <c r="CV439" s="8">
        <v>90.75</v>
      </c>
      <c r="CW439" s="8">
        <v>37.11</v>
      </c>
      <c r="CX439" s="8">
        <v>118.22</v>
      </c>
      <c r="CY439" s="8">
        <v>32.9</v>
      </c>
      <c r="CZ439" s="8">
        <v>16.329999999999998</v>
      </c>
      <c r="DA439" s="4">
        <v>42726</v>
      </c>
      <c r="DB439" s="7">
        <v>52.6</v>
      </c>
      <c r="DC439" s="8">
        <v>186.94</v>
      </c>
      <c r="DD439" s="8">
        <v>103.13</v>
      </c>
      <c r="DE439" s="8">
        <v>66.739999999999995</v>
      </c>
      <c r="DF439" s="8">
        <v>70.77</v>
      </c>
      <c r="DG439" s="8">
        <v>51.54</v>
      </c>
      <c r="DH439" s="4">
        <v>42726</v>
      </c>
      <c r="DI439" s="7">
        <v>68.72</v>
      </c>
      <c r="DJ439" s="7">
        <v>87.56</v>
      </c>
      <c r="DK439" s="7">
        <v>50.34</v>
      </c>
      <c r="DL439" s="7">
        <v>27.35</v>
      </c>
      <c r="DM439" s="207">
        <v>90.44</v>
      </c>
      <c r="DN439" s="4">
        <v>42738</v>
      </c>
      <c r="DO439" s="8">
        <v>13.63</v>
      </c>
      <c r="DP439" s="8">
        <v>48.93</v>
      </c>
      <c r="DQ439" s="8">
        <v>14.275</v>
      </c>
      <c r="DR439" s="8">
        <v>15.63</v>
      </c>
    </row>
    <row r="440" spans="1:122" ht="15.75" customHeight="1">
      <c r="A440" s="4">
        <v>42744</v>
      </c>
      <c r="B440" s="7">
        <v>54.94</v>
      </c>
      <c r="C440" s="7">
        <v>51.96</v>
      </c>
      <c r="D440" s="7">
        <f t="shared" si="17"/>
        <v>2.9799999999999969</v>
      </c>
      <c r="J440" s="4">
        <v>42725</v>
      </c>
      <c r="K440" s="226">
        <v>-1.6099999999999994</v>
      </c>
      <c r="L440" s="226">
        <v>-2.8399999999999963</v>
      </c>
      <c r="M440" s="226">
        <v>-3.1099999999999994</v>
      </c>
      <c r="N440" s="4">
        <v>42744</v>
      </c>
      <c r="O440" s="226">
        <v>-1.1500000000000057</v>
      </c>
      <c r="P440" s="226">
        <v>-2.0700000000000003</v>
      </c>
      <c r="Q440" s="226">
        <v>-2.0700000000000003</v>
      </c>
      <c r="R440" s="4">
        <v>42740</v>
      </c>
      <c r="S440" s="8">
        <v>3.13</v>
      </c>
      <c r="T440" s="8">
        <v>2.88</v>
      </c>
      <c r="U440" s="8">
        <v>1.45</v>
      </c>
      <c r="V440" s="4">
        <v>42725</v>
      </c>
      <c r="W440" s="8">
        <v>164.01</v>
      </c>
      <c r="X440" s="8">
        <v>160.55000000000001</v>
      </c>
      <c r="Y440" s="6">
        <v>17.259</v>
      </c>
      <c r="Z440" s="6">
        <v>15.558</v>
      </c>
      <c r="AA440" s="5">
        <v>42744</v>
      </c>
      <c r="AB440" s="6">
        <v>483</v>
      </c>
      <c r="AC440" s="7">
        <v>10.848000000000001</v>
      </c>
      <c r="AD440" s="4">
        <v>42733</v>
      </c>
      <c r="AE440" s="8">
        <v>13.9</v>
      </c>
      <c r="AF440" s="8">
        <v>7.0430000000000001</v>
      </c>
      <c r="AG440" s="8">
        <v>15.183</v>
      </c>
      <c r="AH440" s="7">
        <v>16.899000000000001</v>
      </c>
      <c r="AI440" s="7"/>
      <c r="AJ440" s="7"/>
      <c r="AK440" s="7"/>
      <c r="AL440" s="7"/>
      <c r="AM440" s="7"/>
      <c r="AN440" s="7"/>
      <c r="AO440" s="7"/>
      <c r="AP440" s="7"/>
      <c r="CO440" s="4">
        <v>42910</v>
      </c>
      <c r="CP440" s="3">
        <v>190.45726666666667</v>
      </c>
      <c r="CU440" s="4">
        <v>42727</v>
      </c>
      <c r="CV440" s="8">
        <v>90.71</v>
      </c>
      <c r="CW440" s="8">
        <v>37.020000000000003</v>
      </c>
      <c r="CX440" s="8">
        <v>118.42</v>
      </c>
      <c r="CY440" s="8">
        <v>32.78</v>
      </c>
      <c r="CZ440" s="8">
        <v>16.38</v>
      </c>
      <c r="DA440" s="4">
        <v>42725</v>
      </c>
      <c r="DB440" s="7">
        <v>51.68</v>
      </c>
      <c r="DC440" s="8">
        <v>184.84</v>
      </c>
      <c r="DD440" s="8">
        <v>102.55</v>
      </c>
      <c r="DE440" s="8">
        <v>66.64</v>
      </c>
      <c r="DF440" s="8">
        <v>70.75</v>
      </c>
      <c r="DG440" s="8">
        <v>51.48</v>
      </c>
      <c r="DH440" s="4">
        <v>42725</v>
      </c>
      <c r="DI440" s="7">
        <v>67.930000000000007</v>
      </c>
      <c r="DJ440" s="7">
        <v>86.78</v>
      </c>
      <c r="DK440" s="7">
        <v>48.99</v>
      </c>
      <c r="DL440" s="7">
        <v>26.58</v>
      </c>
      <c r="DM440" s="207">
        <v>89.65</v>
      </c>
      <c r="DN440" s="4">
        <v>42737</v>
      </c>
      <c r="DO440" s="8">
        <v>13.525</v>
      </c>
      <c r="DP440" s="8">
        <v>48.8</v>
      </c>
      <c r="DQ440" s="8">
        <v>14.32</v>
      </c>
      <c r="DR440" s="8">
        <v>15.64</v>
      </c>
    </row>
    <row r="441" spans="1:122" ht="15.75" customHeight="1">
      <c r="A441" s="4">
        <v>42741</v>
      </c>
      <c r="B441" s="7">
        <v>57.1</v>
      </c>
      <c r="C441" s="7">
        <v>53.99</v>
      </c>
      <c r="D441" s="7">
        <f t="shared" si="17"/>
        <v>3.1099999999999994</v>
      </c>
      <c r="J441" s="4">
        <v>42724</v>
      </c>
      <c r="K441" s="226">
        <v>-1.9600000000000009</v>
      </c>
      <c r="L441" s="226">
        <v>-3.5900000000000034</v>
      </c>
      <c r="M441" s="226">
        <v>-4.1400000000000006</v>
      </c>
      <c r="N441" s="4">
        <v>42741</v>
      </c>
      <c r="O441" s="226">
        <v>-1.0700000000000003</v>
      </c>
      <c r="P441" s="226">
        <v>-1.8799999999999955</v>
      </c>
      <c r="Q441" s="226">
        <v>-1.740000000000002</v>
      </c>
      <c r="R441" s="4">
        <v>42739</v>
      </c>
      <c r="S441" s="8">
        <v>3.2</v>
      </c>
      <c r="T441" s="8">
        <v>2.88</v>
      </c>
      <c r="U441" s="8">
        <v>1.5</v>
      </c>
      <c r="V441" s="4">
        <v>42724</v>
      </c>
      <c r="W441" s="8">
        <v>166.88</v>
      </c>
      <c r="X441" s="8">
        <v>159.36000000000001</v>
      </c>
      <c r="Y441" s="6">
        <v>17.63</v>
      </c>
      <c r="Z441" s="6">
        <v>14.366</v>
      </c>
      <c r="AA441" s="5">
        <v>42741</v>
      </c>
      <c r="AB441" s="6">
        <v>493.25</v>
      </c>
      <c r="AC441" s="7">
        <v>9.9559999999999995</v>
      </c>
      <c r="AD441" s="4">
        <v>42732</v>
      </c>
      <c r="AE441" s="8">
        <v>12.77</v>
      </c>
      <c r="AF441" s="8">
        <v>7.3330000000000002</v>
      </c>
      <c r="AG441" s="8">
        <v>14.266</v>
      </c>
      <c r="AH441" s="7">
        <v>16.667000000000002</v>
      </c>
      <c r="AI441" s="7"/>
      <c r="AJ441" s="7"/>
      <c r="AK441" s="7"/>
      <c r="AL441" s="7"/>
      <c r="AM441" s="7"/>
      <c r="AN441" s="7"/>
      <c r="AO441" s="7"/>
      <c r="AP441" s="7"/>
      <c r="CO441" s="4">
        <v>42908</v>
      </c>
      <c r="CP441" s="3">
        <v>187.46940000000001</v>
      </c>
      <c r="CU441" s="4">
        <v>42726</v>
      </c>
      <c r="CV441" s="8">
        <v>90.87</v>
      </c>
      <c r="CW441" s="8">
        <v>36.909999999999997</v>
      </c>
      <c r="CX441" s="8">
        <v>118.77</v>
      </c>
      <c r="CY441" s="8">
        <v>32.92</v>
      </c>
      <c r="CZ441" s="8">
        <v>16.52</v>
      </c>
      <c r="DA441" s="4">
        <v>42724</v>
      </c>
      <c r="DB441" s="7">
        <v>51.78</v>
      </c>
      <c r="DC441" s="8">
        <v>185.68</v>
      </c>
      <c r="DD441" s="8">
        <v>103.16</v>
      </c>
      <c r="DE441" s="8">
        <v>66.75</v>
      </c>
      <c r="DF441" s="8">
        <v>70.97</v>
      </c>
      <c r="DG441" s="8">
        <v>51.55</v>
      </c>
      <c r="DH441" s="4">
        <v>42724</v>
      </c>
      <c r="DI441" s="7">
        <v>67.569999999999993</v>
      </c>
      <c r="DJ441" s="7">
        <v>86.94</v>
      </c>
      <c r="DK441" s="7">
        <v>49.38</v>
      </c>
      <c r="DL441" s="7">
        <v>26.39</v>
      </c>
      <c r="DM441" s="207">
        <v>91.62</v>
      </c>
      <c r="DN441" s="4">
        <v>42734</v>
      </c>
      <c r="DO441" s="8">
        <v>13.42</v>
      </c>
      <c r="DP441" s="8">
        <v>48.72</v>
      </c>
      <c r="DQ441" s="8">
        <v>14.19</v>
      </c>
      <c r="DR441" s="8">
        <v>15.47</v>
      </c>
    </row>
    <row r="442" spans="1:122" ht="15.75" customHeight="1">
      <c r="A442" s="4">
        <v>42740</v>
      </c>
      <c r="B442" s="7">
        <v>56.89</v>
      </c>
      <c r="C442" s="7">
        <v>53.76</v>
      </c>
      <c r="D442" s="7">
        <f t="shared" si="17"/>
        <v>3.1300000000000026</v>
      </c>
      <c r="J442" s="4">
        <v>42723</v>
      </c>
      <c r="K442" s="226">
        <v>-1.7800000000000011</v>
      </c>
      <c r="L442" s="226">
        <v>-3.2600000000000051</v>
      </c>
      <c r="M442" s="226">
        <v>-3.6300000000000026</v>
      </c>
      <c r="N442" s="4">
        <v>42740</v>
      </c>
      <c r="O442" s="226">
        <v>-1.0899999999999963</v>
      </c>
      <c r="P442" s="226">
        <v>-1.9200000000000017</v>
      </c>
      <c r="Q442" s="226">
        <v>-1.7800000000000011</v>
      </c>
      <c r="R442" s="4">
        <v>42738</v>
      </c>
      <c r="S442" s="8">
        <v>3.14</v>
      </c>
      <c r="T442" s="8">
        <v>0.22</v>
      </c>
      <c r="U442" s="8">
        <v>1.35</v>
      </c>
      <c r="V442" s="4">
        <v>42723</v>
      </c>
      <c r="W442" s="8">
        <v>166.9</v>
      </c>
      <c r="X442" s="8">
        <v>156.38999999999999</v>
      </c>
      <c r="Y442" s="6">
        <v>17.978000000000002</v>
      </c>
      <c r="Z442" s="6">
        <v>13.564</v>
      </c>
      <c r="AA442" s="5">
        <v>42740</v>
      </c>
      <c r="AB442" s="6">
        <v>488.25</v>
      </c>
      <c r="AC442" s="7">
        <v>10.553000000000001</v>
      </c>
      <c r="AD442" s="4">
        <v>42731</v>
      </c>
      <c r="AE442" s="8">
        <v>12.29</v>
      </c>
      <c r="AF442" s="8">
        <v>7.2279999999999998</v>
      </c>
      <c r="AG442" s="8">
        <v>13.79</v>
      </c>
      <c r="AH442" s="7">
        <v>16.427</v>
      </c>
      <c r="AI442" s="7"/>
      <c r="AJ442" s="7"/>
      <c r="AK442" s="7"/>
      <c r="AL442" s="7"/>
      <c r="AM442" s="7"/>
      <c r="AN442" s="7"/>
      <c r="AO442" s="7"/>
      <c r="AP442" s="7"/>
      <c r="CO442" s="4">
        <v>42907</v>
      </c>
      <c r="CP442" s="3">
        <v>185.72446666666667</v>
      </c>
      <c r="CU442" s="4">
        <v>42725</v>
      </c>
      <c r="CV442" s="8">
        <v>90.28</v>
      </c>
      <c r="CW442" s="8">
        <v>36.78</v>
      </c>
      <c r="CX442" s="8">
        <v>117.91</v>
      </c>
      <c r="CY442" s="8">
        <v>32.81</v>
      </c>
      <c r="CZ442" s="8">
        <v>16.510000000000002</v>
      </c>
      <c r="DA442" s="4">
        <v>42723</v>
      </c>
      <c r="DB442" s="7">
        <v>51.87</v>
      </c>
      <c r="DC442" s="8">
        <v>186.02</v>
      </c>
      <c r="DD442" s="8">
        <v>103.48</v>
      </c>
      <c r="DE442" s="8">
        <v>66.7</v>
      </c>
      <c r="DF442" s="8">
        <v>71.37</v>
      </c>
      <c r="DG442" s="8">
        <v>51.98</v>
      </c>
      <c r="DH442" s="4">
        <v>42723</v>
      </c>
      <c r="DI442" s="7">
        <v>67.45</v>
      </c>
      <c r="DJ442" s="7">
        <v>87.17</v>
      </c>
      <c r="DK442" s="7">
        <v>49.44</v>
      </c>
      <c r="DL442" s="7">
        <v>26.82</v>
      </c>
      <c r="DM442" s="207">
        <v>90.36</v>
      </c>
      <c r="DN442" s="4">
        <v>42733</v>
      </c>
      <c r="DO442" s="8">
        <v>13.48</v>
      </c>
      <c r="DP442" s="8">
        <v>48.634999999999998</v>
      </c>
      <c r="DQ442" s="8">
        <v>14.205</v>
      </c>
      <c r="DR442" s="8">
        <v>15.44</v>
      </c>
    </row>
    <row r="443" spans="1:122" ht="15.75" customHeight="1">
      <c r="A443" s="4">
        <v>42739</v>
      </c>
      <c r="B443" s="7">
        <v>56.46</v>
      </c>
      <c r="C443" s="7">
        <v>53.26</v>
      </c>
      <c r="D443" s="7">
        <f t="shared" si="17"/>
        <v>3.2000000000000028</v>
      </c>
      <c r="J443" s="4">
        <v>42720</v>
      </c>
      <c r="K443" s="226">
        <v>-1.9699999999999989</v>
      </c>
      <c r="L443" s="226">
        <v>-3.5</v>
      </c>
      <c r="M443" s="226">
        <v>-3.8100000000000023</v>
      </c>
      <c r="N443" s="4">
        <v>42739</v>
      </c>
      <c r="O443" s="226">
        <v>-1.1700000000000017</v>
      </c>
      <c r="P443" s="226">
        <v>-2.0499999999999972</v>
      </c>
      <c r="Q443" s="226">
        <v>-1.9399999999999977</v>
      </c>
      <c r="R443" s="4">
        <v>42737</v>
      </c>
      <c r="S443" s="8">
        <v>3.1</v>
      </c>
      <c r="T443" s="8">
        <v>2.83</v>
      </c>
      <c r="U443" s="8"/>
      <c r="V443" s="4">
        <v>42720</v>
      </c>
      <c r="W443" s="8">
        <v>167.23</v>
      </c>
      <c r="X443" s="8">
        <v>155.71</v>
      </c>
      <c r="Y443" s="6">
        <v>18.337</v>
      </c>
      <c r="Z443" s="6">
        <v>13.497999999999999</v>
      </c>
      <c r="AA443" s="5">
        <v>42739</v>
      </c>
      <c r="AB443" s="6">
        <v>490.5</v>
      </c>
      <c r="AC443" s="7">
        <v>11.946</v>
      </c>
      <c r="AD443" s="4">
        <v>42727</v>
      </c>
      <c r="AE443" s="8">
        <v>13.05</v>
      </c>
      <c r="AF443" s="8">
        <v>8.2279999999999998</v>
      </c>
      <c r="AG443" s="8">
        <v>14.553000000000001</v>
      </c>
      <c r="AH443" s="7">
        <v>15.899000000000001</v>
      </c>
      <c r="AI443" s="7"/>
      <c r="AJ443" s="7"/>
      <c r="AK443" s="7"/>
      <c r="AL443" s="7"/>
      <c r="AM443" s="7"/>
      <c r="AN443" s="7"/>
      <c r="AO443" s="7"/>
      <c r="AP443" s="7"/>
      <c r="CO443" s="4">
        <v>42906</v>
      </c>
      <c r="CP443" s="3">
        <v>183.80866666666665</v>
      </c>
      <c r="CU443" s="4">
        <v>42724</v>
      </c>
      <c r="CV443" s="8">
        <v>90.43</v>
      </c>
      <c r="CW443" s="8">
        <v>36.520000000000003</v>
      </c>
      <c r="CX443" s="8">
        <v>117.95</v>
      </c>
      <c r="CY443" s="8">
        <v>32.89</v>
      </c>
      <c r="CZ443" s="8">
        <v>16.45</v>
      </c>
      <c r="DA443" s="4">
        <v>42720</v>
      </c>
      <c r="DB443" s="7">
        <v>52.28</v>
      </c>
      <c r="DC443" s="8">
        <v>184.99</v>
      </c>
      <c r="DD443" s="8">
        <v>104</v>
      </c>
      <c r="DE443" s="8">
        <v>66.39</v>
      </c>
      <c r="DF443" s="8">
        <v>70.61</v>
      </c>
      <c r="DG443" s="8">
        <v>51.94</v>
      </c>
      <c r="DH443" s="4">
        <v>42720</v>
      </c>
      <c r="DI443" s="7">
        <v>68</v>
      </c>
      <c r="DJ443" s="7">
        <v>87.46</v>
      </c>
      <c r="DK443" s="7">
        <v>50.11</v>
      </c>
      <c r="DL443" s="7">
        <v>26.91</v>
      </c>
      <c r="DM443" s="207">
        <v>90.18</v>
      </c>
      <c r="DN443" s="4">
        <v>42732</v>
      </c>
      <c r="DO443" s="8">
        <v>13.4</v>
      </c>
      <c r="DP443" s="8">
        <v>48.72</v>
      </c>
      <c r="DQ443" s="8">
        <v>14.19</v>
      </c>
      <c r="DR443" s="8">
        <v>15.31</v>
      </c>
    </row>
    <row r="444" spans="1:122" ht="15.75" customHeight="1">
      <c r="A444" s="4">
        <v>42738</v>
      </c>
      <c r="B444" s="7">
        <v>55.47</v>
      </c>
      <c r="C444" s="7">
        <v>52.33</v>
      </c>
      <c r="D444" s="7">
        <f t="shared" si="17"/>
        <v>3.1400000000000006</v>
      </c>
      <c r="J444" s="4">
        <v>42719</v>
      </c>
      <c r="K444" s="226">
        <v>-2.009999999999998</v>
      </c>
      <c r="L444" s="226">
        <v>-3.6300000000000026</v>
      </c>
      <c r="M444" s="226">
        <v>-4.1200000000000045</v>
      </c>
      <c r="N444" s="4">
        <v>42738</v>
      </c>
      <c r="O444" s="226">
        <v>-1.240000000000002</v>
      </c>
      <c r="P444" s="226">
        <v>-2.1300000000000026</v>
      </c>
      <c r="Q444" s="226">
        <v>-2.0500000000000043</v>
      </c>
      <c r="R444" s="4">
        <v>42734</v>
      </c>
      <c r="S444" s="8">
        <v>3.1</v>
      </c>
      <c r="T444" s="8">
        <v>2.83</v>
      </c>
      <c r="U444" s="8">
        <v>1.45</v>
      </c>
      <c r="V444" s="4">
        <v>42719</v>
      </c>
      <c r="W444" s="8">
        <v>164.2</v>
      </c>
      <c r="X444" s="8">
        <v>154.21</v>
      </c>
      <c r="Y444" s="6">
        <v>18.064</v>
      </c>
      <c r="Z444" s="6">
        <v>13.868</v>
      </c>
      <c r="AA444" s="5">
        <v>42738</v>
      </c>
      <c r="AB444" s="6">
        <v>493.75</v>
      </c>
      <c r="AC444" s="7">
        <v>11.301</v>
      </c>
      <c r="AD444" s="4">
        <v>42726</v>
      </c>
      <c r="AE444" s="8">
        <v>12.05</v>
      </c>
      <c r="AF444" s="8">
        <v>9.1430000000000007</v>
      </c>
      <c r="AG444" s="8">
        <v>13.446999999999999</v>
      </c>
      <c r="AH444" s="7">
        <v>16.125</v>
      </c>
      <c r="AI444" s="7"/>
      <c r="AJ444" s="7"/>
      <c r="AK444" s="7"/>
      <c r="AL444" s="7"/>
      <c r="AM444" s="7"/>
      <c r="AN444" s="7"/>
      <c r="AO444" s="7"/>
      <c r="AP444" s="7"/>
      <c r="CO444" s="4">
        <v>42905</v>
      </c>
      <c r="CP444" s="3">
        <v>182.10493333333332</v>
      </c>
      <c r="CU444" s="4">
        <v>42723</v>
      </c>
      <c r="CV444" s="8">
        <v>90.42</v>
      </c>
      <c r="CW444" s="8">
        <v>36.56</v>
      </c>
      <c r="CX444" s="8">
        <v>117.65</v>
      </c>
      <c r="CY444" s="8">
        <v>32.68</v>
      </c>
      <c r="CZ444" s="8">
        <v>16.649999999999999</v>
      </c>
      <c r="DA444" s="4">
        <v>42719</v>
      </c>
      <c r="DB444" s="7">
        <v>52.61</v>
      </c>
      <c r="DC444" s="8">
        <v>187.45</v>
      </c>
      <c r="DD444" s="8">
        <v>103.92</v>
      </c>
      <c r="DE444" s="8">
        <v>66.739999999999995</v>
      </c>
      <c r="DF444" s="8">
        <v>70.33</v>
      </c>
      <c r="DG444" s="8">
        <v>51.74</v>
      </c>
      <c r="DH444" s="4">
        <v>42719</v>
      </c>
      <c r="DI444" s="7">
        <v>67.64</v>
      </c>
      <c r="DJ444" s="7">
        <v>86.57</v>
      </c>
      <c r="DK444" s="7">
        <v>48.88</v>
      </c>
      <c r="DL444" s="7">
        <v>26.89</v>
      </c>
      <c r="DM444" s="207">
        <v>90.94</v>
      </c>
      <c r="DN444" s="4">
        <v>42731</v>
      </c>
      <c r="DO444" s="8">
        <v>13.475</v>
      </c>
      <c r="DP444" s="8">
        <v>48.375</v>
      </c>
      <c r="DQ444" s="8">
        <v>14.16</v>
      </c>
      <c r="DR444" s="8">
        <v>15.34</v>
      </c>
    </row>
    <row r="445" spans="1:122" ht="15.75" customHeight="1">
      <c r="A445" s="4">
        <v>42737</v>
      </c>
      <c r="B445" s="7">
        <v>56.82</v>
      </c>
      <c r="C445" s="226"/>
      <c r="D445" s="7" t="str">
        <f t="shared" si="17"/>
        <v/>
      </c>
      <c r="J445" s="4">
        <v>42718</v>
      </c>
      <c r="K445" s="226">
        <v>-2.009999999999998</v>
      </c>
      <c r="L445" s="226">
        <v>-3.6000000000000014</v>
      </c>
      <c r="M445" s="226">
        <v>-3.990000000000002</v>
      </c>
      <c r="N445" s="4">
        <v>42737</v>
      </c>
      <c r="O445" s="226">
        <v>-1.2199999999999989</v>
      </c>
      <c r="P445" s="226">
        <v>-2</v>
      </c>
      <c r="Q445" s="226">
        <v>-1.7899999999999991</v>
      </c>
      <c r="R445" s="4">
        <v>42733</v>
      </c>
      <c r="S445" s="8">
        <v>2.37</v>
      </c>
      <c r="T445" s="8">
        <v>2.82</v>
      </c>
      <c r="U445" s="8">
        <v>1.45</v>
      </c>
      <c r="V445" s="4">
        <v>42718</v>
      </c>
      <c r="W445" s="8">
        <v>164.35</v>
      </c>
      <c r="X445" s="8">
        <v>153.31</v>
      </c>
      <c r="Y445" s="6">
        <v>17.986999999999998</v>
      </c>
      <c r="Z445" s="6">
        <v>13.35</v>
      </c>
      <c r="AA445" s="5">
        <v>42737</v>
      </c>
      <c r="AB445" s="6">
        <v>501</v>
      </c>
      <c r="AC445" s="7">
        <v>11.55</v>
      </c>
      <c r="AD445" s="4">
        <v>42725</v>
      </c>
      <c r="AE445" s="8">
        <v>12.1</v>
      </c>
      <c r="AF445" s="8">
        <v>9.4629999999999992</v>
      </c>
      <c r="AG445" s="8">
        <v>13.545</v>
      </c>
      <c r="AH445" s="7">
        <v>15.454000000000001</v>
      </c>
      <c r="AI445" s="7"/>
      <c r="AJ445" s="7"/>
      <c r="AK445" s="7"/>
      <c r="AL445" s="7"/>
      <c r="AM445" s="7"/>
      <c r="AN445" s="7"/>
      <c r="AO445" s="7"/>
      <c r="AP445" s="7"/>
      <c r="CO445" s="4">
        <v>42904</v>
      </c>
      <c r="CP445" s="3">
        <v>180.03379999999999</v>
      </c>
      <c r="CU445" s="4">
        <v>42720</v>
      </c>
      <c r="CV445" s="8">
        <v>91.18</v>
      </c>
      <c r="CW445" s="8">
        <v>36.590000000000003</v>
      </c>
      <c r="CX445" s="8">
        <v>118.08</v>
      </c>
      <c r="CY445" s="8">
        <v>32.82</v>
      </c>
      <c r="CZ445" s="8">
        <v>16.73</v>
      </c>
      <c r="DA445" s="4">
        <v>42718</v>
      </c>
      <c r="DB445" s="7">
        <v>52.59</v>
      </c>
      <c r="DC445" s="8">
        <v>187.59</v>
      </c>
      <c r="DD445" s="8">
        <v>104.21</v>
      </c>
      <c r="DE445" s="8">
        <v>65.739999999999995</v>
      </c>
      <c r="DF445" s="8">
        <v>70.680000000000007</v>
      </c>
      <c r="DG445" s="8">
        <v>51.49</v>
      </c>
      <c r="DH445" s="4">
        <v>42718</v>
      </c>
      <c r="DI445" s="7">
        <v>66.489999999999995</v>
      </c>
      <c r="DJ445" s="7">
        <v>86.42</v>
      </c>
      <c r="DK445" s="7">
        <v>48.42</v>
      </c>
      <c r="DL445" s="7">
        <v>26.2</v>
      </c>
      <c r="DM445" s="207">
        <v>92</v>
      </c>
      <c r="DN445" s="4">
        <v>42727</v>
      </c>
      <c r="DO445" s="8">
        <v>13.435</v>
      </c>
      <c r="DP445" s="8">
        <v>48.36</v>
      </c>
      <c r="DQ445" s="8">
        <v>14.195</v>
      </c>
      <c r="DR445" s="8">
        <v>15.34</v>
      </c>
    </row>
    <row r="446" spans="1:122" ht="15.75" customHeight="1">
      <c r="A446" s="4">
        <v>42734</v>
      </c>
      <c r="B446" s="7">
        <v>56.82</v>
      </c>
      <c r="C446" s="7">
        <v>53.72</v>
      </c>
      <c r="D446" s="7">
        <f t="shared" si="17"/>
        <v>3.1000000000000014</v>
      </c>
      <c r="J446" s="4">
        <v>42717</v>
      </c>
      <c r="K446" s="226">
        <v>-1.8300000000000054</v>
      </c>
      <c r="L446" s="226">
        <v>-3.1700000000000017</v>
      </c>
      <c r="M446" s="226">
        <v>-3.2000000000000028</v>
      </c>
      <c r="N446" s="4">
        <v>42734</v>
      </c>
      <c r="O446" s="226">
        <v>-1.2199999999999989</v>
      </c>
      <c r="P446" s="226">
        <v>-2</v>
      </c>
      <c r="Q446" s="226">
        <v>-1.7899999999999991</v>
      </c>
      <c r="R446" s="4">
        <v>42732</v>
      </c>
      <c r="S446" s="8">
        <v>2.16</v>
      </c>
      <c r="T446" s="8">
        <v>3.06</v>
      </c>
      <c r="U446" s="8">
        <v>1.4</v>
      </c>
      <c r="V446" s="4">
        <v>42717</v>
      </c>
      <c r="W446" s="8">
        <v>167.47</v>
      </c>
      <c r="X446" s="8">
        <v>155.07</v>
      </c>
      <c r="Y446" s="6">
        <v>17.356999999999999</v>
      </c>
      <c r="Z446" s="6">
        <v>12.148999999999999</v>
      </c>
      <c r="AA446" s="5">
        <v>42734</v>
      </c>
      <c r="AB446" s="6">
        <v>501</v>
      </c>
      <c r="AC446" s="7">
        <v>11.506</v>
      </c>
      <c r="AD446" s="4">
        <v>42724</v>
      </c>
      <c r="AE446" s="8">
        <v>10.82</v>
      </c>
      <c r="AF446" s="8">
        <v>8.7309999999999999</v>
      </c>
      <c r="AG446" s="8">
        <v>12.324</v>
      </c>
      <c r="AH446" s="7">
        <v>15.035</v>
      </c>
      <c r="AI446" s="7"/>
      <c r="AJ446" s="7"/>
      <c r="AK446" s="7"/>
      <c r="AL446" s="7"/>
      <c r="AM446" s="7"/>
      <c r="AN446" s="7"/>
      <c r="AO446" s="7"/>
      <c r="AP446" s="7"/>
      <c r="CO446" s="4">
        <v>42903</v>
      </c>
      <c r="CP446" s="3">
        <v>178.07006666666669</v>
      </c>
      <c r="CU446" s="4">
        <v>42719</v>
      </c>
      <c r="CV446" s="8">
        <v>90.89</v>
      </c>
      <c r="CW446" s="8">
        <v>35.85</v>
      </c>
      <c r="CX446" s="8">
        <v>117.05</v>
      </c>
      <c r="CY446" s="8">
        <v>32.799999999999997</v>
      </c>
      <c r="CZ446" s="8">
        <v>16.27</v>
      </c>
      <c r="DA446" s="4">
        <v>42717</v>
      </c>
      <c r="DB446" s="7">
        <v>53.79</v>
      </c>
      <c r="DC446" s="8">
        <v>191.25</v>
      </c>
      <c r="DD446" s="8">
        <v>108.01</v>
      </c>
      <c r="DE446" s="8">
        <v>67.349999999999994</v>
      </c>
      <c r="DF446" s="8">
        <v>72.69</v>
      </c>
      <c r="DG446" s="8">
        <v>52.64</v>
      </c>
      <c r="DH446" s="4">
        <v>42717</v>
      </c>
      <c r="DI446" s="7">
        <v>67.2</v>
      </c>
      <c r="DJ446" s="7">
        <v>88.17</v>
      </c>
      <c r="DK446" s="7">
        <v>49.24</v>
      </c>
      <c r="DL446" s="7">
        <v>28.63</v>
      </c>
      <c r="DM446" s="207">
        <v>88.73</v>
      </c>
      <c r="DN446" s="4">
        <v>42726</v>
      </c>
      <c r="DO446" s="8">
        <v>13.42</v>
      </c>
      <c r="DP446" s="8">
        <v>48.19</v>
      </c>
      <c r="DQ446" s="8">
        <v>14.02</v>
      </c>
      <c r="DR446" s="8">
        <v>15.17</v>
      </c>
    </row>
    <row r="447" spans="1:122" ht="15.75" customHeight="1">
      <c r="A447" s="4">
        <v>42733</v>
      </c>
      <c r="B447" s="7">
        <v>56.14</v>
      </c>
      <c r="C447" s="7">
        <v>53.77</v>
      </c>
      <c r="D447" s="7">
        <f t="shared" si="17"/>
        <v>2.3699999999999974</v>
      </c>
      <c r="J447" s="4">
        <v>42716</v>
      </c>
      <c r="K447" s="226">
        <v>-1.7600000000000051</v>
      </c>
      <c r="L447" s="226">
        <v>-3.0200000000000031</v>
      </c>
      <c r="M447" s="226">
        <v>-3.0100000000000051</v>
      </c>
      <c r="N447" s="4">
        <v>42733</v>
      </c>
      <c r="O447" s="226">
        <v>-1.3599999999999994</v>
      </c>
      <c r="P447" s="226">
        <v>-2.5300000000000011</v>
      </c>
      <c r="Q447" s="226">
        <v>-2.5</v>
      </c>
      <c r="R447" s="4">
        <v>42731</v>
      </c>
      <c r="S447" s="8">
        <v>2.19</v>
      </c>
      <c r="T447" s="8">
        <v>4.18</v>
      </c>
      <c r="U447" s="8">
        <v>1.5</v>
      </c>
      <c r="V447" s="4">
        <v>42716</v>
      </c>
      <c r="W447" s="8">
        <v>167.17</v>
      </c>
      <c r="X447" s="8">
        <v>154.30000000000001</v>
      </c>
      <c r="Y447" s="6">
        <v>17.381</v>
      </c>
      <c r="Z447" s="6">
        <v>11.975999999999999</v>
      </c>
      <c r="AA447" s="5">
        <v>42733</v>
      </c>
      <c r="AB447" s="6">
        <v>502.75</v>
      </c>
      <c r="AC447" s="7">
        <v>11.464</v>
      </c>
      <c r="AD447" s="4">
        <v>42723</v>
      </c>
      <c r="AE447" s="8">
        <v>9.7899999999999991</v>
      </c>
      <c r="AF447" s="8">
        <v>8.0310000000000006</v>
      </c>
      <c r="AG447" s="8">
        <v>11.29</v>
      </c>
      <c r="AH447" s="7">
        <v>15.111000000000001</v>
      </c>
      <c r="AI447" s="7"/>
      <c r="AJ447" s="7"/>
      <c r="AK447" s="7"/>
      <c r="AL447" s="7"/>
      <c r="AM447" s="7"/>
      <c r="AN447" s="7"/>
      <c r="AO447" s="7"/>
      <c r="AP447" s="7"/>
      <c r="CO447" s="4">
        <v>42902</v>
      </c>
      <c r="CP447" s="3">
        <v>176.47533333333334</v>
      </c>
      <c r="CU447" s="4">
        <v>42718</v>
      </c>
      <c r="CV447" s="8">
        <v>90.58</v>
      </c>
      <c r="CW447" s="8">
        <v>36.020000000000003</v>
      </c>
      <c r="CX447" s="8">
        <v>115.96</v>
      </c>
      <c r="CY447" s="8">
        <v>32.4</v>
      </c>
      <c r="CZ447" s="8">
        <v>16.170000000000002</v>
      </c>
      <c r="DA447" s="4">
        <v>42716</v>
      </c>
      <c r="DB447" s="7">
        <v>52.8</v>
      </c>
      <c r="DC447" s="8">
        <v>188.96</v>
      </c>
      <c r="DD447" s="8">
        <v>105.83</v>
      </c>
      <c r="DE447" s="8">
        <v>66.790000000000006</v>
      </c>
      <c r="DF447" s="8">
        <v>70.790000000000006</v>
      </c>
      <c r="DG447" s="8">
        <v>51.38</v>
      </c>
      <c r="DH447" s="4">
        <v>42716</v>
      </c>
      <c r="DI447" s="7">
        <v>66.819999999999993</v>
      </c>
      <c r="DJ447" s="7">
        <v>87.3</v>
      </c>
      <c r="DK447" s="7">
        <v>49.09</v>
      </c>
      <c r="DL447" s="7">
        <v>28.79</v>
      </c>
      <c r="DM447" s="207">
        <v>88.61</v>
      </c>
      <c r="DN447" s="4">
        <v>42725</v>
      </c>
      <c r="DO447" s="8">
        <v>13.47</v>
      </c>
      <c r="DP447" s="8">
        <v>47.594999999999999</v>
      </c>
      <c r="DQ447" s="8">
        <v>14.105</v>
      </c>
      <c r="DR447" s="8">
        <v>15.17</v>
      </c>
    </row>
    <row r="448" spans="1:122" ht="15.75" customHeight="1">
      <c r="A448" s="4">
        <v>42732</v>
      </c>
      <c r="B448" s="7">
        <v>56.22</v>
      </c>
      <c r="C448" s="7">
        <v>54.06</v>
      </c>
      <c r="D448" s="7">
        <f t="shared" si="17"/>
        <v>2.1599999999999966</v>
      </c>
      <c r="J448" s="4">
        <v>42713</v>
      </c>
      <c r="K448" s="226">
        <v>-1.7999999999999972</v>
      </c>
      <c r="L448" s="226">
        <v>-3.1899999999999977</v>
      </c>
      <c r="M448" s="226">
        <v>-3.6300000000000026</v>
      </c>
      <c r="N448" s="4">
        <v>42732</v>
      </c>
      <c r="O448" s="226">
        <v>-1.3500000000000014</v>
      </c>
      <c r="P448" s="226">
        <v>-2.4699999999999989</v>
      </c>
      <c r="Q448" s="226">
        <v>-2.3999999999999986</v>
      </c>
      <c r="R448" s="4">
        <v>42727</v>
      </c>
      <c r="S448" s="8">
        <v>2.14</v>
      </c>
      <c r="T448" s="8">
        <v>3.71</v>
      </c>
      <c r="U448" s="8">
        <v>0.5</v>
      </c>
      <c r="V448" s="4">
        <v>42713</v>
      </c>
      <c r="W448" s="8">
        <v>163.74</v>
      </c>
      <c r="X448" s="8">
        <v>150.72999999999999</v>
      </c>
      <c r="Y448" s="6">
        <v>17.271000000000001</v>
      </c>
      <c r="Z448" s="6">
        <v>11.807</v>
      </c>
      <c r="AA448" s="5">
        <v>42732</v>
      </c>
      <c r="AB448" s="6">
        <v>500.5</v>
      </c>
      <c r="AC448" s="7">
        <v>11.628</v>
      </c>
      <c r="AD448" s="4">
        <v>42720</v>
      </c>
      <c r="AE448" s="8">
        <v>10.14</v>
      </c>
      <c r="AF448" s="8">
        <v>8.3369999999999997</v>
      </c>
      <c r="AG448" s="8">
        <v>11.541</v>
      </c>
      <c r="AH448" s="7">
        <v>15.266999999999999</v>
      </c>
      <c r="AI448" s="7"/>
      <c r="AJ448" s="7"/>
      <c r="AK448" s="7"/>
      <c r="AL448" s="7"/>
      <c r="AM448" s="7"/>
      <c r="AN448" s="7"/>
      <c r="AO448" s="7"/>
      <c r="AP448" s="7"/>
      <c r="CO448" s="4">
        <v>42901</v>
      </c>
      <c r="CP448" s="3">
        <v>175.22279999999998</v>
      </c>
      <c r="CU448" s="4">
        <v>42717</v>
      </c>
      <c r="CV448" s="8">
        <v>92.58</v>
      </c>
      <c r="CW448" s="8">
        <v>36.79</v>
      </c>
      <c r="CX448" s="8">
        <v>117.42</v>
      </c>
      <c r="CY448" s="8">
        <v>33.31</v>
      </c>
      <c r="CZ448" s="8">
        <v>16.68</v>
      </c>
      <c r="DA448" s="4">
        <v>42713</v>
      </c>
      <c r="DB448" s="7">
        <v>54.32</v>
      </c>
      <c r="DC448" s="8">
        <v>187.06</v>
      </c>
      <c r="DD448" s="8">
        <v>106.45</v>
      </c>
      <c r="DE448" s="8">
        <v>66.56</v>
      </c>
      <c r="DF448" s="8">
        <v>70.47</v>
      </c>
      <c r="DG448" s="8">
        <v>50.77</v>
      </c>
      <c r="DH448" s="4">
        <v>42713</v>
      </c>
      <c r="DI448" s="7">
        <v>68</v>
      </c>
      <c r="DJ448" s="7">
        <v>87.16</v>
      </c>
      <c r="DK448" s="7">
        <v>49.44</v>
      </c>
      <c r="DL448" s="7">
        <v>28.64</v>
      </c>
      <c r="DM448" s="207">
        <v>84.91</v>
      </c>
      <c r="DN448" s="4">
        <v>42724</v>
      </c>
      <c r="DO448" s="8">
        <v>13.6</v>
      </c>
      <c r="DP448" s="8">
        <v>48.27</v>
      </c>
      <c r="DQ448" s="8">
        <v>14.154999999999999</v>
      </c>
      <c r="DR448" s="8">
        <v>15.15</v>
      </c>
    </row>
    <row r="449" spans="1:122" ht="15.75" customHeight="1">
      <c r="A449" s="4">
        <v>42731</v>
      </c>
      <c r="B449" s="7">
        <v>56.09</v>
      </c>
      <c r="C449" s="7">
        <v>53.9</v>
      </c>
      <c r="D449" s="7">
        <f t="shared" si="17"/>
        <v>2.1900000000000048</v>
      </c>
      <c r="J449" s="4">
        <v>42712</v>
      </c>
      <c r="K449" s="226">
        <v>-1.9799999999999969</v>
      </c>
      <c r="L449" s="226">
        <v>-3.4099999999999966</v>
      </c>
      <c r="M449" s="226">
        <v>-3.8699999999999974</v>
      </c>
      <c r="N449" s="4">
        <v>42731</v>
      </c>
      <c r="O449" s="226">
        <v>-1.3399999999999963</v>
      </c>
      <c r="P449" s="226">
        <v>-2.4199999999999946</v>
      </c>
      <c r="Q449" s="226">
        <v>-2.2999999999999972</v>
      </c>
      <c r="R449" s="4">
        <v>42726</v>
      </c>
      <c r="S449" s="8">
        <v>2.1</v>
      </c>
      <c r="T449" s="8">
        <v>3.91</v>
      </c>
      <c r="U449" s="8">
        <v>0.4</v>
      </c>
      <c r="V449" s="4">
        <v>42712</v>
      </c>
      <c r="W449" s="8">
        <v>162.59</v>
      </c>
      <c r="X449" s="8">
        <v>150.47</v>
      </c>
      <c r="Y449" s="6">
        <v>17.448</v>
      </c>
      <c r="Z449" s="6">
        <v>12.356999999999999</v>
      </c>
      <c r="AA449" s="5">
        <v>42731</v>
      </c>
      <c r="AB449" s="6">
        <v>501</v>
      </c>
      <c r="AC449" s="7">
        <v>10.965</v>
      </c>
      <c r="AD449" s="4">
        <v>42719</v>
      </c>
      <c r="AE449" s="8">
        <v>10.3</v>
      </c>
      <c r="AF449" s="8">
        <v>7.6539999999999999</v>
      </c>
      <c r="AG449" s="8">
        <v>11.802</v>
      </c>
      <c r="AH449" s="7">
        <v>14.896000000000001</v>
      </c>
      <c r="AI449" s="7"/>
      <c r="AJ449" s="7"/>
      <c r="AK449" s="7"/>
      <c r="AL449" s="7"/>
      <c r="AM449" s="7"/>
      <c r="AN449" s="7"/>
      <c r="AO449" s="7"/>
      <c r="AP449" s="7"/>
      <c r="CO449" s="4">
        <v>42900</v>
      </c>
      <c r="CP449" s="3">
        <v>174.05113333333333</v>
      </c>
      <c r="CU449" s="4">
        <v>42716</v>
      </c>
      <c r="CV449" s="8">
        <v>90.98</v>
      </c>
      <c r="CW449" s="8">
        <v>36.51</v>
      </c>
      <c r="CX449" s="8">
        <v>117.15</v>
      </c>
      <c r="CY449" s="8">
        <v>32.56</v>
      </c>
      <c r="CZ449" s="8">
        <v>16.899999999999999</v>
      </c>
      <c r="DA449" s="4">
        <v>42712</v>
      </c>
      <c r="DB449" s="7">
        <v>55.64</v>
      </c>
      <c r="DC449" s="8">
        <v>187.01</v>
      </c>
      <c r="DD449" s="8">
        <v>104.93</v>
      </c>
      <c r="DE449" s="8">
        <v>66.5</v>
      </c>
      <c r="DF449" s="8">
        <v>70.260000000000005</v>
      </c>
      <c r="DG449" s="8">
        <v>49.78</v>
      </c>
      <c r="DH449" s="4">
        <v>42712</v>
      </c>
      <c r="DI449" s="7">
        <v>68.37</v>
      </c>
      <c r="DJ449" s="7">
        <v>87.63</v>
      </c>
      <c r="DK449" s="7">
        <v>50.06</v>
      </c>
      <c r="DL449" s="7">
        <v>30.17</v>
      </c>
      <c r="DM449" s="207">
        <v>82.21</v>
      </c>
      <c r="DN449" s="4">
        <v>42723</v>
      </c>
      <c r="DO449" s="8">
        <v>13.37</v>
      </c>
      <c r="DP449" s="8">
        <v>47.895000000000003</v>
      </c>
      <c r="DQ449" s="8">
        <v>13.9</v>
      </c>
      <c r="DR449" s="8">
        <v>14.96</v>
      </c>
    </row>
    <row r="450" spans="1:122" ht="15.75" customHeight="1">
      <c r="A450" s="4">
        <v>42727</v>
      </c>
      <c r="B450" s="7">
        <v>55.16</v>
      </c>
      <c r="C450" s="7">
        <v>53.02</v>
      </c>
      <c r="D450" s="7">
        <f t="shared" si="17"/>
        <v>2.1399999999999935</v>
      </c>
      <c r="J450" s="4">
        <v>42711</v>
      </c>
      <c r="K450" s="226">
        <v>-2.1999999999999957</v>
      </c>
      <c r="L450" s="226">
        <v>-3.8200000000000003</v>
      </c>
      <c r="M450" s="226">
        <v>-4.4399999999999977</v>
      </c>
      <c r="N450" s="4">
        <v>42727</v>
      </c>
      <c r="O450" s="226">
        <v>-1.3700000000000045</v>
      </c>
      <c r="P450" s="226">
        <v>-2.5200000000000031</v>
      </c>
      <c r="Q450" s="226">
        <v>-2.4300000000000068</v>
      </c>
      <c r="R450" s="4">
        <v>42725</v>
      </c>
      <c r="S450" s="8">
        <v>1.97</v>
      </c>
      <c r="T450" s="8">
        <v>2.13</v>
      </c>
      <c r="U450" s="8">
        <v>0.25</v>
      </c>
      <c r="V450" s="4">
        <v>42711</v>
      </c>
      <c r="W450" s="8">
        <v>161.84</v>
      </c>
      <c r="X450" s="8">
        <v>150.82</v>
      </c>
      <c r="Y450" s="6">
        <v>18.202999999999999</v>
      </c>
      <c r="Z450" s="6">
        <v>13.574</v>
      </c>
      <c r="AA450" s="5">
        <v>42727</v>
      </c>
      <c r="AB450" s="6">
        <v>484.25</v>
      </c>
      <c r="AC450" s="7">
        <v>10.923</v>
      </c>
      <c r="AD450" s="4">
        <v>42718</v>
      </c>
      <c r="AE450" s="8">
        <v>10.18</v>
      </c>
      <c r="AF450" s="8">
        <v>9.2910000000000004</v>
      </c>
      <c r="AG450" s="8">
        <v>11.676</v>
      </c>
      <c r="AH450" s="7">
        <v>13.885</v>
      </c>
      <c r="AI450" s="7"/>
      <c r="AJ450" s="7"/>
      <c r="AK450" s="7"/>
      <c r="AL450" s="7"/>
      <c r="AM450" s="7"/>
      <c r="AN450" s="7"/>
      <c r="AO450" s="7"/>
      <c r="AP450" s="7"/>
      <c r="CO450" s="4">
        <v>42899</v>
      </c>
      <c r="CP450" s="3">
        <v>173.54833333333335</v>
      </c>
      <c r="CU450" s="4">
        <v>42713</v>
      </c>
      <c r="CV450" s="8">
        <v>89</v>
      </c>
      <c r="CW450" s="8">
        <v>36.01</v>
      </c>
      <c r="CX450" s="8">
        <v>115.81</v>
      </c>
      <c r="CY450" s="8">
        <v>32.619999999999997</v>
      </c>
      <c r="CZ450" s="8">
        <v>16.22</v>
      </c>
      <c r="DA450" s="4">
        <v>42711</v>
      </c>
      <c r="DB450" s="7">
        <v>56.57</v>
      </c>
      <c r="DC450" s="8">
        <v>185.78</v>
      </c>
      <c r="DD450" s="8">
        <v>103.53</v>
      </c>
      <c r="DE450" s="8">
        <v>66.39</v>
      </c>
      <c r="DF450" s="8">
        <v>69.27</v>
      </c>
      <c r="DG450" s="8">
        <v>49.9</v>
      </c>
      <c r="DH450" s="4">
        <v>42711</v>
      </c>
      <c r="DI450" s="7">
        <v>67.540000000000006</v>
      </c>
      <c r="DJ450" s="7">
        <v>87.01</v>
      </c>
      <c r="DK450" s="7">
        <v>49.65</v>
      </c>
      <c r="DL450" s="7">
        <v>28.27</v>
      </c>
      <c r="DM450" s="207">
        <v>81.349999999999994</v>
      </c>
      <c r="DN450" s="4">
        <v>42720</v>
      </c>
      <c r="DO450" s="8">
        <v>13.824999999999999</v>
      </c>
      <c r="DP450" s="8">
        <v>48.21</v>
      </c>
      <c r="DQ450" s="8">
        <v>14.12</v>
      </c>
      <c r="DR450" s="8">
        <v>15.05</v>
      </c>
    </row>
    <row r="451" spans="1:122" ht="15.75" customHeight="1">
      <c r="A451" s="4">
        <v>42726</v>
      </c>
      <c r="B451" s="7">
        <v>55.05</v>
      </c>
      <c r="C451" s="7">
        <v>52.95</v>
      </c>
      <c r="D451" s="7">
        <f t="shared" si="17"/>
        <v>2.0999999999999943</v>
      </c>
      <c r="J451" s="4">
        <v>42710</v>
      </c>
      <c r="K451" s="226">
        <v>-1.9799999999999969</v>
      </c>
      <c r="L451" s="226">
        <v>-3.5399999999999991</v>
      </c>
      <c r="M451" s="226">
        <v>-4.0200000000000031</v>
      </c>
      <c r="N451" s="4">
        <v>42726</v>
      </c>
      <c r="O451" s="226">
        <v>-1.3700000000000045</v>
      </c>
      <c r="P451" s="226">
        <v>-2.5100000000000051</v>
      </c>
      <c r="Q451" s="226">
        <v>-2.4500000000000028</v>
      </c>
      <c r="R451" s="4">
        <v>42724</v>
      </c>
      <c r="S451" s="8">
        <v>3.12</v>
      </c>
      <c r="T451" s="8">
        <v>3.54</v>
      </c>
      <c r="U451" s="8">
        <v>1.5</v>
      </c>
      <c r="V451" s="4">
        <v>42710</v>
      </c>
      <c r="W451" s="8">
        <v>163.79</v>
      </c>
      <c r="X451" s="8">
        <v>153.59</v>
      </c>
      <c r="Y451" s="6">
        <v>17.861999999999998</v>
      </c>
      <c r="Z451" s="6">
        <v>13.577999999999999</v>
      </c>
      <c r="AA451" s="5">
        <v>42726</v>
      </c>
      <c r="AB451" s="6">
        <v>487.25</v>
      </c>
      <c r="AC451" s="7">
        <v>11.379</v>
      </c>
      <c r="AD451" s="4">
        <v>42717</v>
      </c>
      <c r="AE451" s="8">
        <v>8.16</v>
      </c>
      <c r="AF451" s="8">
        <v>8.4190000000000005</v>
      </c>
      <c r="AG451" s="8">
        <v>9.7550000000000008</v>
      </c>
      <c r="AH451" s="7">
        <v>13.778</v>
      </c>
      <c r="AI451" s="7"/>
      <c r="AJ451" s="7"/>
      <c r="AK451" s="7"/>
      <c r="AL451" s="7"/>
      <c r="AM451" s="7"/>
      <c r="AN451" s="7"/>
      <c r="AO451" s="7"/>
      <c r="AP451" s="7"/>
      <c r="CO451" s="4">
        <v>42898</v>
      </c>
      <c r="CP451" s="3">
        <v>173.482</v>
      </c>
      <c r="CU451" s="4">
        <v>42712</v>
      </c>
      <c r="CV451" s="8">
        <v>88.32</v>
      </c>
      <c r="CW451" s="8">
        <v>36.19</v>
      </c>
      <c r="CX451" s="8">
        <v>115.17</v>
      </c>
      <c r="CY451" s="8">
        <v>32.479999999999997</v>
      </c>
      <c r="CZ451" s="8">
        <v>16.09</v>
      </c>
      <c r="DA451" s="4">
        <v>42710</v>
      </c>
      <c r="DB451" s="7">
        <v>57.72</v>
      </c>
      <c r="DC451" s="8">
        <v>184.77</v>
      </c>
      <c r="DD451" s="8">
        <v>103.97</v>
      </c>
      <c r="DE451" s="8">
        <v>66.349999999999994</v>
      </c>
      <c r="DF451" s="8">
        <v>68.209999999999994</v>
      </c>
      <c r="DG451" s="8">
        <v>49.9</v>
      </c>
      <c r="DH451" s="4">
        <v>42710</v>
      </c>
      <c r="DI451" s="7">
        <v>64.72</v>
      </c>
      <c r="DJ451" s="7">
        <v>84.91</v>
      </c>
      <c r="DK451" s="7">
        <v>47.23</v>
      </c>
      <c r="DL451" s="7">
        <v>26.68</v>
      </c>
      <c r="DM451" s="207">
        <v>82.16</v>
      </c>
      <c r="DN451" s="4">
        <v>42719</v>
      </c>
      <c r="DO451" s="8">
        <v>13.295</v>
      </c>
      <c r="DP451" s="8">
        <v>47.494999999999997</v>
      </c>
      <c r="DQ451" s="8">
        <v>14.1</v>
      </c>
      <c r="DR451" s="8">
        <v>14.97</v>
      </c>
    </row>
    <row r="452" spans="1:122" ht="15.75" customHeight="1">
      <c r="A452" s="4">
        <v>42725</v>
      </c>
      <c r="B452" s="7">
        <v>54.46</v>
      </c>
      <c r="C452" s="7">
        <v>52.49</v>
      </c>
      <c r="D452" s="7">
        <f t="shared" si="17"/>
        <v>1.9699999999999989</v>
      </c>
      <c r="J452" s="4">
        <v>42709</v>
      </c>
      <c r="K452" s="226">
        <v>-1.9699999999999989</v>
      </c>
      <c r="L452" s="226">
        <v>-3.4699999999999989</v>
      </c>
      <c r="M452" s="226">
        <v>-3.8599999999999994</v>
      </c>
      <c r="N452" s="4">
        <v>42725</v>
      </c>
      <c r="O452" s="226">
        <v>-1.4099999999999966</v>
      </c>
      <c r="P452" s="226">
        <v>-2.6099999999999994</v>
      </c>
      <c r="Q452" s="226">
        <v>-2.6499999999999986</v>
      </c>
      <c r="R452" s="4">
        <v>42723</v>
      </c>
      <c r="S452" s="8">
        <v>2.8</v>
      </c>
      <c r="T452" s="8">
        <v>2.84</v>
      </c>
      <c r="U452" s="8">
        <v>1.5</v>
      </c>
      <c r="V452" s="4">
        <v>42709</v>
      </c>
      <c r="W452" s="8">
        <v>165.71</v>
      </c>
      <c r="X452" s="8">
        <v>155.75</v>
      </c>
      <c r="Y452" s="6">
        <v>17.808</v>
      </c>
      <c r="Z452" s="6">
        <v>13.625</v>
      </c>
      <c r="AA452" s="5">
        <v>42725</v>
      </c>
      <c r="AB452" s="6">
        <v>486.25</v>
      </c>
      <c r="AC452" s="7">
        <v>11.125999999999999</v>
      </c>
      <c r="AD452" s="4">
        <v>42716</v>
      </c>
      <c r="AE452" s="8">
        <v>8.17</v>
      </c>
      <c r="AF452" s="8">
        <v>8.2759999999999998</v>
      </c>
      <c r="AG452" s="8">
        <v>9.8230000000000004</v>
      </c>
      <c r="AH452" s="7">
        <v>13.628</v>
      </c>
      <c r="AI452" s="7"/>
      <c r="AJ452" s="7"/>
      <c r="AK452" s="7"/>
      <c r="AL452" s="7"/>
      <c r="AM452" s="7"/>
      <c r="AN452" s="7"/>
      <c r="AO452" s="7"/>
      <c r="AP452" s="7"/>
      <c r="CO452" s="4">
        <v>42897</v>
      </c>
      <c r="CP452" s="3">
        <v>173.47979999999998</v>
      </c>
      <c r="CU452" s="4">
        <v>42711</v>
      </c>
      <c r="CV452" s="8">
        <v>88.07</v>
      </c>
      <c r="CW452" s="8">
        <v>35.89</v>
      </c>
      <c r="CX452" s="8">
        <v>114.44</v>
      </c>
      <c r="CY452" s="8">
        <v>32.5</v>
      </c>
      <c r="CZ452" s="8">
        <v>16.14</v>
      </c>
      <c r="DA452" s="4">
        <v>42709</v>
      </c>
      <c r="DB452" s="7">
        <v>57.43</v>
      </c>
      <c r="DC452" s="8">
        <v>188.25</v>
      </c>
      <c r="DD452" s="8">
        <v>104.46</v>
      </c>
      <c r="DE452" s="8">
        <v>66.41</v>
      </c>
      <c r="DF452" s="8">
        <v>68.290000000000006</v>
      </c>
      <c r="DG452" s="8">
        <v>48.88</v>
      </c>
      <c r="DH452" s="4">
        <v>42709</v>
      </c>
      <c r="DI452" s="7">
        <v>64.52</v>
      </c>
      <c r="DJ452" s="7">
        <v>85.44</v>
      </c>
      <c r="DK452" s="7">
        <v>48.01</v>
      </c>
      <c r="DL452" s="7">
        <v>25.5</v>
      </c>
      <c r="DM452" s="207">
        <v>84.36</v>
      </c>
      <c r="DN452" s="4">
        <v>42718</v>
      </c>
      <c r="DO452" s="8">
        <v>13.2</v>
      </c>
      <c r="DP452" s="8">
        <v>47.11</v>
      </c>
      <c r="DQ452" s="8">
        <v>14.13</v>
      </c>
      <c r="DR452" s="8">
        <v>14.88</v>
      </c>
    </row>
    <row r="453" spans="1:122" ht="15.75" customHeight="1">
      <c r="A453" s="4">
        <v>42724</v>
      </c>
      <c r="B453" s="7">
        <v>55.35</v>
      </c>
      <c r="C453" s="7">
        <v>52.23</v>
      </c>
      <c r="D453" s="7">
        <f t="shared" si="17"/>
        <v>3.1200000000000045</v>
      </c>
      <c r="J453" s="4">
        <v>42706</v>
      </c>
      <c r="K453" s="226">
        <v>-1.8400000000000034</v>
      </c>
      <c r="L453" s="226">
        <v>-3.1499999999999986</v>
      </c>
      <c r="M453" s="226">
        <v>-3.3500000000000014</v>
      </c>
      <c r="N453" s="4">
        <v>42724</v>
      </c>
      <c r="O453" s="226">
        <v>-1.269999999999996</v>
      </c>
      <c r="P453" s="226">
        <v>-2.3900000000000006</v>
      </c>
      <c r="Q453" s="226">
        <v>-2.3900000000000006</v>
      </c>
      <c r="R453" s="4">
        <v>42720</v>
      </c>
      <c r="S453" s="8">
        <v>3.31</v>
      </c>
      <c r="T453" s="8">
        <v>4.4800000000000004</v>
      </c>
      <c r="U453" s="8">
        <v>1.4</v>
      </c>
      <c r="V453" s="4">
        <v>42706</v>
      </c>
      <c r="W453" s="8">
        <v>165.81</v>
      </c>
      <c r="X453" s="8">
        <v>155.91</v>
      </c>
      <c r="Y453" s="6">
        <v>17.96</v>
      </c>
      <c r="Z453" s="6">
        <v>13.802</v>
      </c>
      <c r="AA453" s="5">
        <v>42724</v>
      </c>
      <c r="AB453" s="6">
        <v>491.5</v>
      </c>
      <c r="AC453" s="7">
        <v>10.952</v>
      </c>
      <c r="AD453" s="4">
        <v>42713</v>
      </c>
      <c r="AE453" s="8">
        <v>7.9</v>
      </c>
      <c r="AF453" s="8">
        <v>7.4850000000000003</v>
      </c>
      <c r="AG453" s="8">
        <v>9.4979999999999993</v>
      </c>
      <c r="AH453" s="7">
        <v>14.054</v>
      </c>
      <c r="AI453" s="7"/>
      <c r="AJ453" s="7"/>
      <c r="AK453" s="7"/>
      <c r="AL453" s="7"/>
      <c r="AM453" s="7"/>
      <c r="AN453" s="7"/>
      <c r="AO453" s="7"/>
      <c r="AP453" s="7"/>
      <c r="CO453" s="4">
        <v>42896</v>
      </c>
      <c r="CP453" s="3">
        <v>173.471</v>
      </c>
      <c r="CU453" s="4">
        <v>42710</v>
      </c>
      <c r="CV453" s="8">
        <v>87.56</v>
      </c>
      <c r="CW453" s="8">
        <v>35.57</v>
      </c>
      <c r="CX453" s="8">
        <v>112.76</v>
      </c>
      <c r="CY453" s="8">
        <v>32.35</v>
      </c>
      <c r="CZ453" s="8">
        <v>16.05</v>
      </c>
      <c r="DA453" s="4">
        <v>42706</v>
      </c>
      <c r="DB453" s="7">
        <v>57.61</v>
      </c>
      <c r="DC453" s="8">
        <v>187.55</v>
      </c>
      <c r="DD453" s="8">
        <v>103.74</v>
      </c>
      <c r="DE453" s="8">
        <v>65.11</v>
      </c>
      <c r="DF453" s="8">
        <v>68.56</v>
      </c>
      <c r="DG453" s="8">
        <v>48.12</v>
      </c>
      <c r="DH453" s="4">
        <v>42706</v>
      </c>
      <c r="DI453" s="7">
        <v>61.46</v>
      </c>
      <c r="DJ453" s="7">
        <v>84.88</v>
      </c>
      <c r="DK453" s="7">
        <v>47.8</v>
      </c>
      <c r="DL453" s="7">
        <v>24.12</v>
      </c>
      <c r="DM453" s="207">
        <v>86.48</v>
      </c>
      <c r="DN453" s="4">
        <v>42717</v>
      </c>
      <c r="DO453" s="8">
        <v>13.19</v>
      </c>
      <c r="DP453" s="8">
        <v>47.43</v>
      </c>
      <c r="DQ453" s="8">
        <v>14.22</v>
      </c>
      <c r="DR453" s="8">
        <v>14.93</v>
      </c>
    </row>
    <row r="454" spans="1:122" ht="15.75" customHeight="1">
      <c r="A454" s="4">
        <v>42723</v>
      </c>
      <c r="B454" s="7">
        <v>54.92</v>
      </c>
      <c r="C454" s="7">
        <v>52.12</v>
      </c>
      <c r="D454" s="7">
        <f t="shared" si="17"/>
        <v>2.8000000000000043</v>
      </c>
      <c r="J454" s="4">
        <v>42705</v>
      </c>
      <c r="K454" s="226">
        <v>-1.75</v>
      </c>
      <c r="L454" s="226">
        <v>-3.0899999999999963</v>
      </c>
      <c r="M454" s="226">
        <v>-3.1099999999999994</v>
      </c>
      <c r="N454" s="4">
        <v>42723</v>
      </c>
      <c r="O454" s="226">
        <v>-1.1799999999999997</v>
      </c>
      <c r="P454" s="226">
        <v>-2.1899999999999977</v>
      </c>
      <c r="Q454" s="226">
        <v>-2.1499999999999986</v>
      </c>
      <c r="R454" s="4">
        <v>42719</v>
      </c>
      <c r="S454" s="8">
        <v>3.12</v>
      </c>
      <c r="T454" s="8">
        <v>2.99</v>
      </c>
      <c r="U454" s="8">
        <v>1.5</v>
      </c>
      <c r="V454" s="4">
        <v>42705</v>
      </c>
      <c r="W454" s="8">
        <v>164.79</v>
      </c>
      <c r="X454" s="8">
        <v>154.69999999999999</v>
      </c>
      <c r="Y454" s="6">
        <v>18.152000000000001</v>
      </c>
      <c r="Z454" s="6">
        <v>13.914</v>
      </c>
      <c r="AA454" s="5">
        <v>42723</v>
      </c>
      <c r="AB454" s="6">
        <v>487</v>
      </c>
      <c r="AC454" s="7">
        <v>10.928000000000001</v>
      </c>
      <c r="AD454" s="4">
        <v>42712</v>
      </c>
      <c r="AE454" s="8">
        <v>7.62</v>
      </c>
      <c r="AF454" s="8">
        <v>7.4980000000000002</v>
      </c>
      <c r="AG454" s="8">
        <v>9.4689999999999994</v>
      </c>
      <c r="AH454" s="7">
        <v>15.117000000000001</v>
      </c>
      <c r="AI454" s="7"/>
      <c r="AJ454" s="7"/>
      <c r="AK454" s="7"/>
      <c r="AL454" s="7"/>
      <c r="AM454" s="7"/>
      <c r="AN454" s="7"/>
      <c r="AO454" s="7"/>
      <c r="AP454" s="7"/>
      <c r="CO454" s="4">
        <v>42895</v>
      </c>
      <c r="CP454" s="3">
        <v>173.96520000000001</v>
      </c>
      <c r="CU454" s="4">
        <v>42709</v>
      </c>
      <c r="CV454" s="8">
        <v>87.48</v>
      </c>
      <c r="CW454" s="8">
        <v>35.479999999999997</v>
      </c>
      <c r="CX454" s="8">
        <v>113.25</v>
      </c>
      <c r="CY454" s="8">
        <v>32.46</v>
      </c>
      <c r="CZ454" s="8">
        <v>16.190000000000001</v>
      </c>
      <c r="DA454" s="4">
        <v>42705</v>
      </c>
      <c r="DB454" s="7">
        <v>57.55</v>
      </c>
      <c r="DC454" s="8">
        <v>189.57</v>
      </c>
      <c r="DD454" s="8">
        <v>104.75</v>
      </c>
      <c r="DE454" s="8">
        <v>65.14</v>
      </c>
      <c r="DF454" s="8">
        <v>68.59</v>
      </c>
      <c r="DG454" s="8">
        <v>48.22</v>
      </c>
      <c r="DH454" s="4">
        <v>42705</v>
      </c>
      <c r="DI454" s="7">
        <v>60.53</v>
      </c>
      <c r="DJ454" s="7">
        <v>84.98</v>
      </c>
      <c r="DK454" s="7">
        <v>47.74</v>
      </c>
      <c r="DL454" s="7">
        <v>24.47</v>
      </c>
      <c r="DM454" s="207">
        <v>86.04</v>
      </c>
      <c r="DN454" s="4">
        <v>42716</v>
      </c>
      <c r="DO454" s="8">
        <v>13.115</v>
      </c>
      <c r="DP454" s="8">
        <v>46.99</v>
      </c>
      <c r="DQ454" s="8">
        <v>14.045</v>
      </c>
      <c r="DR454" s="8">
        <v>14.78</v>
      </c>
    </row>
    <row r="455" spans="1:122" ht="15.75" customHeight="1">
      <c r="A455" s="4">
        <v>42720</v>
      </c>
      <c r="B455" s="7">
        <v>55.21</v>
      </c>
      <c r="C455" s="7">
        <v>51.9</v>
      </c>
      <c r="D455" s="7">
        <f t="shared" si="17"/>
        <v>3.3100000000000023</v>
      </c>
      <c r="J455" s="4">
        <v>42704</v>
      </c>
      <c r="K455" s="226">
        <v>-1.7700000000000031</v>
      </c>
      <c r="L455" s="226">
        <v>-3.2899999999999991</v>
      </c>
      <c r="M455" s="226">
        <v>-3.8700000000000045</v>
      </c>
      <c r="N455" s="4">
        <v>42720</v>
      </c>
      <c r="O455" s="226">
        <v>-1.1300000000000026</v>
      </c>
      <c r="P455" s="226">
        <v>-2.0399999999999991</v>
      </c>
      <c r="Q455" s="226">
        <v>-1.990000000000002</v>
      </c>
      <c r="R455" s="4">
        <v>42718</v>
      </c>
      <c r="S455" s="8">
        <v>2.86</v>
      </c>
      <c r="T455" s="8">
        <v>1.55</v>
      </c>
      <c r="U455" s="8">
        <v>1.5</v>
      </c>
      <c r="V455" s="4">
        <v>42704</v>
      </c>
      <c r="W455" s="8">
        <v>157.09</v>
      </c>
      <c r="X455" s="8">
        <v>149.08000000000001</v>
      </c>
      <c r="Y455" s="6">
        <v>16.765000000000001</v>
      </c>
      <c r="Z455" s="6">
        <v>12.824999999999999</v>
      </c>
      <c r="AA455" s="5">
        <v>42720</v>
      </c>
      <c r="AB455" s="6">
        <v>490.25</v>
      </c>
      <c r="AC455" s="7">
        <v>10.242000000000001</v>
      </c>
      <c r="AD455" s="4">
        <v>42711</v>
      </c>
      <c r="AE455" s="8">
        <v>9.34</v>
      </c>
      <c r="AF455" s="8">
        <v>8.9849999999999994</v>
      </c>
      <c r="AG455" s="8">
        <v>10.987</v>
      </c>
      <c r="AH455" s="7">
        <v>15.006</v>
      </c>
      <c r="AI455" s="7"/>
      <c r="AJ455" s="7"/>
      <c r="AK455" s="7"/>
      <c r="AL455" s="7"/>
      <c r="AM455" s="7"/>
      <c r="AN455" s="7"/>
      <c r="AO455" s="7"/>
      <c r="AP455" s="7"/>
      <c r="CO455" s="4">
        <v>42894</v>
      </c>
      <c r="CP455" s="3">
        <v>173.95839999999998</v>
      </c>
      <c r="CU455" s="4">
        <v>42706</v>
      </c>
      <c r="CV455" s="8">
        <v>87.04</v>
      </c>
      <c r="CW455" s="8">
        <v>35.479999999999997</v>
      </c>
      <c r="CX455" s="8">
        <v>113</v>
      </c>
      <c r="CY455" s="8">
        <v>32.229999999999997</v>
      </c>
      <c r="CZ455" s="8">
        <v>15.86</v>
      </c>
      <c r="DA455" s="4">
        <v>42704</v>
      </c>
      <c r="DB455" s="7">
        <v>58.01</v>
      </c>
      <c r="DC455" s="8">
        <v>191.04</v>
      </c>
      <c r="DD455" s="8">
        <v>102.52</v>
      </c>
      <c r="DE455" s="8">
        <v>65.95</v>
      </c>
      <c r="DF455" s="8">
        <v>69.150000000000006</v>
      </c>
      <c r="DG455" s="8">
        <v>48.52</v>
      </c>
      <c r="DH455" s="4">
        <v>42704</v>
      </c>
      <c r="DI455" s="7">
        <v>61.56</v>
      </c>
      <c r="DJ455" s="7">
        <v>83.08</v>
      </c>
      <c r="DK455" s="7">
        <v>47.02</v>
      </c>
      <c r="DL455" s="7">
        <v>23.99</v>
      </c>
      <c r="DM455" s="207">
        <v>87.25</v>
      </c>
      <c r="DN455" s="4">
        <v>42713</v>
      </c>
      <c r="DO455" s="8">
        <v>12.904999999999999</v>
      </c>
      <c r="DP455" s="8">
        <v>46.424999999999997</v>
      </c>
      <c r="DQ455" s="8">
        <v>13.865</v>
      </c>
      <c r="DR455" s="8">
        <v>14.25</v>
      </c>
    </row>
    <row r="456" spans="1:122" ht="15.75" customHeight="1">
      <c r="A456" s="4">
        <v>42719</v>
      </c>
      <c r="B456" s="7">
        <v>54.02</v>
      </c>
      <c r="C456" s="7">
        <v>50.9</v>
      </c>
      <c r="D456" s="7">
        <f t="shared" si="17"/>
        <v>3.1200000000000045</v>
      </c>
      <c r="J456" s="4">
        <v>42703</v>
      </c>
      <c r="K456" s="226">
        <v>-1.7700000000000031</v>
      </c>
      <c r="L456" s="226">
        <v>-3.5</v>
      </c>
      <c r="M456" s="226">
        <v>-4.6300000000000026</v>
      </c>
      <c r="N456" s="4">
        <v>42719</v>
      </c>
      <c r="O456" s="226">
        <v>-1.269999999999996</v>
      </c>
      <c r="P456" s="226">
        <v>-2.3200000000000003</v>
      </c>
      <c r="Q456" s="226">
        <v>-2.4899999999999949</v>
      </c>
      <c r="R456" s="4">
        <v>42717</v>
      </c>
      <c r="S456" s="8">
        <v>2.74</v>
      </c>
      <c r="T456" s="8">
        <v>2.67</v>
      </c>
      <c r="U456" s="8">
        <v>1.6</v>
      </c>
      <c r="V456" s="4">
        <v>42703</v>
      </c>
      <c r="W456" s="8">
        <v>146.27000000000001</v>
      </c>
      <c r="X456" s="8">
        <v>137.71</v>
      </c>
      <c r="Y456" s="6">
        <v>16.838000000000001</v>
      </c>
      <c r="Z456" s="6">
        <v>12.612</v>
      </c>
      <c r="AA456" s="5">
        <v>42719</v>
      </c>
      <c r="AB456" s="6">
        <v>474.75</v>
      </c>
      <c r="AC456" s="7">
        <v>12.14</v>
      </c>
      <c r="AD456" s="4">
        <v>42710</v>
      </c>
      <c r="AE456" s="8">
        <v>9.36</v>
      </c>
      <c r="AF456" s="8">
        <v>8.2629999999999999</v>
      </c>
      <c r="AG456" s="8">
        <v>10.911</v>
      </c>
      <c r="AH456" s="7">
        <v>15.019</v>
      </c>
      <c r="AI456" s="7"/>
      <c r="AJ456" s="7"/>
      <c r="AK456" s="7"/>
      <c r="AL456" s="7"/>
      <c r="AM456" s="7"/>
      <c r="AN456" s="7"/>
      <c r="AO456" s="7"/>
      <c r="AP456" s="7"/>
      <c r="CO456" s="4">
        <v>42893</v>
      </c>
      <c r="CP456" s="3">
        <v>174.58866666666665</v>
      </c>
      <c r="CU456" s="4">
        <v>42705</v>
      </c>
      <c r="CV456" s="8">
        <v>87.24</v>
      </c>
      <c r="CW456" s="8">
        <v>35.39</v>
      </c>
      <c r="CX456" s="8">
        <v>113.29</v>
      </c>
      <c r="CY456" s="8">
        <v>32.299999999999997</v>
      </c>
      <c r="CZ456" s="8">
        <v>15.77</v>
      </c>
      <c r="DA456" s="4">
        <v>42703</v>
      </c>
      <c r="DB456" s="7">
        <v>47.21</v>
      </c>
      <c r="DC456" s="8">
        <v>173.67</v>
      </c>
      <c r="DD456" s="8">
        <v>92.44</v>
      </c>
      <c r="DE456" s="8">
        <v>60.74</v>
      </c>
      <c r="DF456" s="8">
        <v>60.16</v>
      </c>
      <c r="DG456" s="8">
        <v>44.23</v>
      </c>
      <c r="DH456" s="4">
        <v>42703</v>
      </c>
      <c r="DI456" s="7">
        <v>63.77</v>
      </c>
      <c r="DJ456" s="7">
        <v>82.39</v>
      </c>
      <c r="DK456" s="7">
        <v>45.98</v>
      </c>
      <c r="DL456" s="7">
        <v>25.21</v>
      </c>
      <c r="DM456" s="207">
        <v>84.7</v>
      </c>
      <c r="DN456" s="4">
        <v>42712</v>
      </c>
      <c r="DO456" s="8">
        <v>13.115</v>
      </c>
      <c r="DP456" s="8">
        <v>45.914999999999999</v>
      </c>
      <c r="DQ456" s="8">
        <v>13.895</v>
      </c>
      <c r="DR456" s="8">
        <v>14.23</v>
      </c>
    </row>
    <row r="457" spans="1:122" ht="15.75" customHeight="1">
      <c r="A457" s="4">
        <v>42718</v>
      </c>
      <c r="B457" s="7">
        <v>53.9</v>
      </c>
      <c r="C457" s="7">
        <v>51.04</v>
      </c>
      <c r="D457" s="7">
        <f t="shared" si="17"/>
        <v>2.8599999999999994</v>
      </c>
      <c r="J457" s="4">
        <v>42702</v>
      </c>
      <c r="K457" s="226">
        <v>-1.7800000000000011</v>
      </c>
      <c r="L457" s="226">
        <v>-3.4699999999999989</v>
      </c>
      <c r="M457" s="226">
        <v>-4.5200000000000031</v>
      </c>
      <c r="N457" s="4">
        <v>42718</v>
      </c>
      <c r="O457" s="226">
        <v>-1.3599999999999994</v>
      </c>
      <c r="P457" s="226">
        <v>-2.3700000000000045</v>
      </c>
      <c r="Q457" s="226">
        <v>-2.5500000000000043</v>
      </c>
      <c r="R457" s="4">
        <v>42716</v>
      </c>
      <c r="S457" s="8">
        <v>2.86</v>
      </c>
      <c r="T457" s="8">
        <v>1.77</v>
      </c>
      <c r="U457" s="8">
        <v>1.65</v>
      </c>
      <c r="V457" s="4">
        <v>42702</v>
      </c>
      <c r="W457" s="8">
        <v>151.28</v>
      </c>
      <c r="X457" s="8">
        <v>141.27000000000001</v>
      </c>
      <c r="Y457" s="6">
        <v>17.117000000000001</v>
      </c>
      <c r="Z457" s="6">
        <v>12.333</v>
      </c>
      <c r="AA457" s="5">
        <v>42718</v>
      </c>
      <c r="AB457" s="6">
        <v>488.25</v>
      </c>
      <c r="AC457" s="7">
        <v>10.589</v>
      </c>
      <c r="AD457" s="4">
        <v>42709</v>
      </c>
      <c r="AE457" s="8">
        <v>9.86</v>
      </c>
      <c r="AF457" s="8">
        <v>8.7880000000000003</v>
      </c>
      <c r="AG457" s="8">
        <v>11.308999999999999</v>
      </c>
      <c r="AH457" s="7">
        <v>15.188000000000001</v>
      </c>
      <c r="AI457" s="7"/>
      <c r="AJ457" s="7"/>
      <c r="AK457" s="7"/>
      <c r="AL457" s="7"/>
      <c r="AM457" s="7"/>
      <c r="AN457" s="7"/>
      <c r="AO457" s="7"/>
      <c r="AP457" s="7"/>
      <c r="CO457" s="4">
        <v>42892</v>
      </c>
      <c r="CP457" s="3">
        <v>175.00093333333331</v>
      </c>
      <c r="CU457" s="4">
        <v>42704</v>
      </c>
      <c r="CV457" s="8">
        <v>87.3</v>
      </c>
      <c r="CW457" s="8">
        <v>35.01</v>
      </c>
      <c r="CX457" s="8">
        <v>111.56</v>
      </c>
      <c r="CY457" s="8">
        <v>31.86</v>
      </c>
      <c r="CZ457" s="8">
        <v>15.77</v>
      </c>
      <c r="DA457" s="4">
        <v>42702</v>
      </c>
      <c r="DB457" s="7">
        <v>49.32</v>
      </c>
      <c r="DC457" s="8">
        <v>173.03</v>
      </c>
      <c r="DD457" s="8">
        <v>93.47</v>
      </c>
      <c r="DE457" s="8">
        <v>61.35</v>
      </c>
      <c r="DF457" s="8">
        <v>62</v>
      </c>
      <c r="DG457" s="8">
        <v>45.5</v>
      </c>
      <c r="DH457" s="4">
        <v>42702</v>
      </c>
      <c r="DI457" s="7">
        <v>63.79</v>
      </c>
      <c r="DJ457" s="7">
        <v>84.09</v>
      </c>
      <c r="DK457" s="7">
        <v>47.05</v>
      </c>
      <c r="DL457" s="7">
        <v>25.07</v>
      </c>
      <c r="DM457" s="207">
        <v>83.22</v>
      </c>
      <c r="DN457" s="4">
        <v>42711</v>
      </c>
      <c r="DO457" s="8">
        <v>12.984999999999999</v>
      </c>
      <c r="DP457" s="8">
        <v>45.75</v>
      </c>
      <c r="DQ457" s="8">
        <v>13.845000000000001</v>
      </c>
      <c r="DR457" s="8">
        <v>14.1</v>
      </c>
    </row>
    <row r="458" spans="1:122" ht="15.75" customHeight="1">
      <c r="A458" s="4">
        <v>42717</v>
      </c>
      <c r="B458" s="7">
        <v>55.72</v>
      </c>
      <c r="C458" s="7">
        <v>52.98</v>
      </c>
      <c r="D458" s="7">
        <f t="shared" si="17"/>
        <v>2.740000000000002</v>
      </c>
      <c r="J458" s="4">
        <v>42699</v>
      </c>
      <c r="K458" s="226">
        <v>-1.8399999999999963</v>
      </c>
      <c r="L458" s="226">
        <v>-3.5499999999999972</v>
      </c>
      <c r="M458" s="226">
        <v>-4.6400000000000006</v>
      </c>
      <c r="N458" s="4">
        <v>42717</v>
      </c>
      <c r="O458" s="226">
        <v>-1.25</v>
      </c>
      <c r="P458" s="226">
        <v>-2.1099999999999994</v>
      </c>
      <c r="Q458" s="226">
        <v>-1.9399999999999977</v>
      </c>
      <c r="R458" s="4">
        <v>42713</v>
      </c>
      <c r="S458" s="8">
        <v>2.83</v>
      </c>
      <c r="T458" s="8">
        <v>3.04</v>
      </c>
      <c r="U458" s="8">
        <v>1.6</v>
      </c>
      <c r="V458" s="4">
        <v>42699</v>
      </c>
      <c r="W458" s="8">
        <v>147</v>
      </c>
      <c r="X458" s="8">
        <v>137.27000000000001</v>
      </c>
      <c r="Y458" s="6">
        <v>16.36</v>
      </c>
      <c r="Z458" s="6">
        <v>11.736000000000001</v>
      </c>
      <c r="AA458" s="5">
        <v>42717</v>
      </c>
      <c r="AB458" s="6">
        <v>490</v>
      </c>
      <c r="AC458" s="7">
        <v>10.786</v>
      </c>
      <c r="AD458" s="4">
        <v>42706</v>
      </c>
      <c r="AE458" s="8">
        <v>8.3800000000000008</v>
      </c>
      <c r="AF458" s="8">
        <v>8.3320000000000007</v>
      </c>
      <c r="AG458" s="8">
        <v>9.8330000000000002</v>
      </c>
      <c r="AH458" s="7">
        <v>15.327</v>
      </c>
      <c r="AI458" s="7"/>
      <c r="AJ458" s="7"/>
      <c r="AK458" s="7"/>
      <c r="AL458" s="7"/>
      <c r="AM458" s="7"/>
      <c r="AN458" s="7"/>
      <c r="AO458" s="7"/>
      <c r="AP458" s="7"/>
      <c r="CO458" s="4">
        <v>42891</v>
      </c>
      <c r="CP458" s="3">
        <v>175.24806666666669</v>
      </c>
      <c r="CU458" s="4">
        <v>42703</v>
      </c>
      <c r="CV458" s="8">
        <v>85.9</v>
      </c>
      <c r="CW458" s="8">
        <v>33.520000000000003</v>
      </c>
      <c r="CX458" s="8">
        <v>109.34</v>
      </c>
      <c r="CY458" s="8">
        <v>30.02</v>
      </c>
      <c r="CZ458" s="8">
        <v>14.7</v>
      </c>
      <c r="DA458" s="4">
        <v>42699</v>
      </c>
      <c r="DB458" s="7">
        <v>51.83</v>
      </c>
      <c r="DC458" s="8">
        <v>181.87</v>
      </c>
      <c r="DD458" s="8">
        <v>95.98</v>
      </c>
      <c r="DE458" s="8">
        <v>62.84</v>
      </c>
      <c r="DF458" s="8">
        <v>63.75</v>
      </c>
      <c r="DG458" s="8">
        <v>45.75</v>
      </c>
      <c r="DH458" s="4">
        <v>42699</v>
      </c>
      <c r="DI458" s="7">
        <v>64.86</v>
      </c>
      <c r="DJ458" s="7">
        <v>84.89</v>
      </c>
      <c r="DK458" s="7">
        <v>48.2</v>
      </c>
      <c r="DL458" s="7">
        <v>25.22</v>
      </c>
      <c r="DM458" s="207">
        <v>86.56</v>
      </c>
      <c r="DN458" s="4">
        <v>42710</v>
      </c>
      <c r="DO458" s="8">
        <v>12.9</v>
      </c>
      <c r="DP458" s="8">
        <v>45.085000000000001</v>
      </c>
      <c r="DQ458" s="8">
        <v>13.475</v>
      </c>
      <c r="DR458" s="8">
        <v>13.96</v>
      </c>
    </row>
    <row r="459" spans="1:122" ht="15.75" customHeight="1">
      <c r="A459" s="4">
        <v>42716</v>
      </c>
      <c r="B459" s="7">
        <v>55.69</v>
      </c>
      <c r="C459" s="7">
        <v>52.83</v>
      </c>
      <c r="D459" s="7">
        <f t="shared" si="17"/>
        <v>2.8599999999999994</v>
      </c>
      <c r="J459" s="4">
        <v>42697</v>
      </c>
      <c r="K459" s="226">
        <v>-1.759999999999998</v>
      </c>
      <c r="L459" s="226">
        <v>-3.4499999999999957</v>
      </c>
      <c r="M459" s="226">
        <v>-4.3900000000000006</v>
      </c>
      <c r="N459" s="4">
        <v>42716</v>
      </c>
      <c r="O459" s="226">
        <v>-1.2100000000000009</v>
      </c>
      <c r="P459" s="226">
        <v>-1.9600000000000009</v>
      </c>
      <c r="Q459" s="226">
        <v>-1.9200000000000017</v>
      </c>
      <c r="R459" s="4">
        <v>42712</v>
      </c>
      <c r="S459" s="8">
        <v>3.05</v>
      </c>
      <c r="T459" s="8">
        <v>3.67</v>
      </c>
      <c r="U459" s="8">
        <v>1.85</v>
      </c>
      <c r="V459" s="4">
        <v>42697</v>
      </c>
      <c r="W459" s="8">
        <v>151.69</v>
      </c>
      <c r="X459" s="8">
        <v>142.16999999999999</v>
      </c>
      <c r="Y459" s="6">
        <v>16.425999999999998</v>
      </c>
      <c r="Z459" s="6">
        <v>11.914999999999999</v>
      </c>
      <c r="AA459" s="5">
        <v>42716</v>
      </c>
      <c r="AB459" s="6">
        <v>473</v>
      </c>
      <c r="AC459" s="7">
        <v>10.509</v>
      </c>
      <c r="AD459" s="4">
        <v>42705</v>
      </c>
      <c r="AE459" s="8">
        <v>8.6999999999999993</v>
      </c>
      <c r="AF459" s="8">
        <v>8.7170000000000005</v>
      </c>
      <c r="AG459" s="8">
        <v>10.147</v>
      </c>
      <c r="AH459" s="7">
        <v>14.138</v>
      </c>
      <c r="AI459" s="7"/>
      <c r="AJ459" s="7"/>
      <c r="AK459" s="7"/>
      <c r="AL459" s="7"/>
      <c r="AM459" s="7"/>
      <c r="AN459" s="7"/>
      <c r="AO459" s="7"/>
      <c r="AP459" s="7"/>
      <c r="CO459" s="4">
        <v>42890</v>
      </c>
      <c r="CP459" s="3">
        <v>175.74806666666669</v>
      </c>
      <c r="CU459" s="4">
        <v>42702</v>
      </c>
      <c r="CV459" s="8">
        <v>86.47</v>
      </c>
      <c r="CW459" s="8">
        <v>33.72</v>
      </c>
      <c r="CX459" s="8">
        <v>110.5</v>
      </c>
      <c r="CY459" s="8">
        <v>30.73</v>
      </c>
      <c r="CZ459" s="8">
        <v>14.84</v>
      </c>
      <c r="DA459" s="4">
        <v>42697</v>
      </c>
      <c r="DB459" s="7">
        <v>53.37</v>
      </c>
      <c r="DC459" s="8">
        <v>185.51</v>
      </c>
      <c r="DD459" s="8">
        <v>97</v>
      </c>
      <c r="DE459" s="8">
        <v>63.65</v>
      </c>
      <c r="DF459" s="8">
        <v>65</v>
      </c>
      <c r="DG459" s="8">
        <v>46.3</v>
      </c>
      <c r="DH459" s="4">
        <v>42697</v>
      </c>
      <c r="DI459" s="7">
        <v>64.72</v>
      </c>
      <c r="DJ459" s="7">
        <v>85.06</v>
      </c>
      <c r="DK459" s="7">
        <v>47.71</v>
      </c>
      <c r="DL459" s="7">
        <v>25.46</v>
      </c>
      <c r="DM459" s="207">
        <v>85.74</v>
      </c>
      <c r="DN459" s="4">
        <v>42709</v>
      </c>
      <c r="DO459" s="8">
        <v>12.904999999999999</v>
      </c>
      <c r="DP459" s="8">
        <v>44.95</v>
      </c>
      <c r="DQ459" s="8">
        <v>13.2</v>
      </c>
      <c r="DR459" s="8">
        <v>13.69</v>
      </c>
    </row>
    <row r="460" spans="1:122" ht="15.75" customHeight="1">
      <c r="A460" s="4">
        <v>42713</v>
      </c>
      <c r="B460" s="7">
        <v>54.33</v>
      </c>
      <c r="C460" s="7">
        <v>51.5</v>
      </c>
      <c r="D460" s="7">
        <f t="shared" si="17"/>
        <v>2.8299999999999983</v>
      </c>
      <c r="J460" s="4">
        <v>42696</v>
      </c>
      <c r="K460" s="226">
        <v>-1.75</v>
      </c>
      <c r="L460" s="226">
        <v>-3.4600000000000009</v>
      </c>
      <c r="M460" s="226">
        <v>-4.4200000000000017</v>
      </c>
      <c r="N460" s="4">
        <v>42713</v>
      </c>
      <c r="O460" s="226">
        <v>-1.2700000000000031</v>
      </c>
      <c r="P460" s="226">
        <v>-2.2199999999999989</v>
      </c>
      <c r="Q460" s="226">
        <v>-2.5700000000000003</v>
      </c>
      <c r="R460" s="4">
        <v>42711</v>
      </c>
      <c r="S460" s="8">
        <v>3.23</v>
      </c>
      <c r="T460" s="8">
        <v>2.0099999999999998</v>
      </c>
      <c r="U460" s="8">
        <v>1.65</v>
      </c>
      <c r="V460" s="4">
        <v>42696</v>
      </c>
      <c r="W460" s="8">
        <v>152.63</v>
      </c>
      <c r="X460" s="8">
        <v>140.97999999999999</v>
      </c>
      <c r="Y460" s="6">
        <v>16.675000000000001</v>
      </c>
      <c r="Z460" s="6">
        <v>11.345000000000001</v>
      </c>
      <c r="AA460" s="5">
        <v>42713</v>
      </c>
      <c r="AB460" s="6">
        <v>473</v>
      </c>
      <c r="AC460" s="7">
        <v>10.003</v>
      </c>
      <c r="AD460" s="4">
        <v>42704</v>
      </c>
      <c r="AE460" s="8">
        <v>8.1</v>
      </c>
      <c r="AF460" s="8">
        <v>6.9340000000000002</v>
      </c>
      <c r="AG460" s="8">
        <v>9.5</v>
      </c>
      <c r="AH460" s="7">
        <v>14.021000000000001</v>
      </c>
      <c r="AI460" s="7"/>
      <c r="AJ460" s="7"/>
      <c r="AK460" s="7"/>
      <c r="AL460" s="7"/>
      <c r="AM460" s="7"/>
      <c r="AN460" s="7"/>
      <c r="AO460" s="7"/>
      <c r="AP460" s="7"/>
      <c r="CO460" s="4">
        <v>42889</v>
      </c>
      <c r="CP460" s="3">
        <v>176.67359999999999</v>
      </c>
      <c r="CU460" s="4">
        <v>42699</v>
      </c>
      <c r="CV460" s="8">
        <v>87.12</v>
      </c>
      <c r="CW460" s="8">
        <v>34.270000000000003</v>
      </c>
      <c r="CX460" s="8">
        <v>111</v>
      </c>
      <c r="CY460" s="8">
        <v>31.18</v>
      </c>
      <c r="CZ460" s="8">
        <v>14.67</v>
      </c>
      <c r="DA460" s="4">
        <v>42696</v>
      </c>
      <c r="DB460" s="7">
        <v>53.54</v>
      </c>
      <c r="DC460" s="8">
        <v>183.1</v>
      </c>
      <c r="DD460" s="8">
        <v>95.27</v>
      </c>
      <c r="DE460" s="8">
        <v>62.47</v>
      </c>
      <c r="DF460" s="8">
        <v>64.05</v>
      </c>
      <c r="DG460" s="8">
        <v>46.07</v>
      </c>
      <c r="DH460" s="4">
        <v>42696</v>
      </c>
      <c r="DI460" s="7">
        <v>65.25</v>
      </c>
      <c r="DJ460" s="7">
        <v>84.88</v>
      </c>
      <c r="DK460" s="7">
        <v>47.87</v>
      </c>
      <c r="DL460" s="7">
        <v>26.39</v>
      </c>
      <c r="DM460" s="207">
        <v>86.03</v>
      </c>
      <c r="DN460" s="4">
        <v>42706</v>
      </c>
      <c r="DO460" s="8">
        <v>12.755000000000001</v>
      </c>
      <c r="DP460" s="8">
        <v>44.905000000000001</v>
      </c>
      <c r="DQ460" s="8">
        <v>13.06</v>
      </c>
      <c r="DR460" s="8">
        <v>13.54</v>
      </c>
    </row>
    <row r="461" spans="1:122" ht="15.75" customHeight="1">
      <c r="A461" s="4">
        <v>42712</v>
      </c>
      <c r="B461" s="7">
        <v>53.89</v>
      </c>
      <c r="C461" s="7">
        <v>50.84</v>
      </c>
      <c r="D461" s="7">
        <f t="shared" si="17"/>
        <v>3.0499999999999972</v>
      </c>
      <c r="J461" s="4">
        <v>42695</v>
      </c>
      <c r="K461" s="226">
        <v>-1.5399999999999991</v>
      </c>
      <c r="L461" s="226">
        <v>-3.5399999999999991</v>
      </c>
      <c r="M461" s="226">
        <v>-4.6899999999999977</v>
      </c>
      <c r="N461" s="4">
        <v>42712</v>
      </c>
      <c r="O461" s="226">
        <v>-1.240000000000002</v>
      </c>
      <c r="P461" s="226">
        <v>-2.1799999999999997</v>
      </c>
      <c r="Q461" s="226">
        <v>-2.5499999999999972</v>
      </c>
      <c r="R461" s="4">
        <v>42710</v>
      </c>
      <c r="S461" s="8">
        <v>3</v>
      </c>
      <c r="T461" s="8">
        <v>2.0499999999999998</v>
      </c>
      <c r="U461" s="8">
        <v>1.55</v>
      </c>
      <c r="V461" s="4">
        <v>42695</v>
      </c>
      <c r="W461" s="8">
        <v>152.44999999999999</v>
      </c>
      <c r="X461" s="8">
        <v>139.65</v>
      </c>
      <c r="Y461" s="6">
        <v>16.276</v>
      </c>
      <c r="Z461" s="6">
        <v>10.602</v>
      </c>
      <c r="AA461" s="5">
        <v>42712</v>
      </c>
      <c r="AB461" s="6">
        <v>466.75</v>
      </c>
      <c r="AC461" s="7">
        <v>11.195</v>
      </c>
      <c r="AD461" s="4">
        <v>42703</v>
      </c>
      <c r="AE461" s="8">
        <v>7.77</v>
      </c>
      <c r="AF461" s="8">
        <v>8.9079999999999995</v>
      </c>
      <c r="AG461" s="8">
        <v>9.1170000000000009</v>
      </c>
      <c r="AH461" s="7">
        <v>13.928000000000001</v>
      </c>
      <c r="AI461" s="7"/>
      <c r="AJ461" s="7"/>
      <c r="AK461" s="7"/>
      <c r="AL461" s="7"/>
      <c r="AM461" s="7"/>
      <c r="AN461" s="7"/>
      <c r="AO461" s="7"/>
      <c r="AP461" s="7"/>
      <c r="CO461" s="4">
        <v>42888</v>
      </c>
      <c r="CP461" s="3">
        <v>177.52806666666669</v>
      </c>
      <c r="CU461" s="4">
        <v>42697</v>
      </c>
      <c r="CV461" s="8">
        <v>86.92</v>
      </c>
      <c r="CW461" s="8">
        <v>34.4</v>
      </c>
      <c r="CX461" s="8">
        <v>111</v>
      </c>
      <c r="CY461" s="8">
        <v>31.53</v>
      </c>
      <c r="CZ461" s="8">
        <v>14.99</v>
      </c>
      <c r="DA461" s="4">
        <v>42695</v>
      </c>
      <c r="DB461" s="7">
        <v>53.68</v>
      </c>
      <c r="DC461" s="8">
        <v>183.15</v>
      </c>
      <c r="DD461" s="8">
        <v>95.67</v>
      </c>
      <c r="DE461" s="8">
        <v>63.27</v>
      </c>
      <c r="DF461" s="8">
        <v>64.03</v>
      </c>
      <c r="DG461" s="8">
        <v>46.36</v>
      </c>
      <c r="DH461" s="4">
        <v>42695</v>
      </c>
      <c r="DI461" s="7">
        <v>64.540000000000006</v>
      </c>
      <c r="DJ461" s="7">
        <v>84.86</v>
      </c>
      <c r="DK461" s="7">
        <v>47.17</v>
      </c>
      <c r="DL461" s="7">
        <v>26.2</v>
      </c>
      <c r="DM461" s="207">
        <v>86.31</v>
      </c>
      <c r="DN461" s="4">
        <v>42705</v>
      </c>
      <c r="DO461" s="8">
        <v>12.895</v>
      </c>
      <c r="DP461" s="8">
        <v>45.06</v>
      </c>
      <c r="DQ461" s="8">
        <v>13.095000000000001</v>
      </c>
      <c r="DR461" s="8">
        <v>13.61</v>
      </c>
    </row>
    <row r="462" spans="1:122" ht="15.75" customHeight="1">
      <c r="A462" s="4">
        <v>42711</v>
      </c>
      <c r="B462" s="7">
        <v>53</v>
      </c>
      <c r="C462" s="7">
        <v>49.77</v>
      </c>
      <c r="D462" s="7">
        <f t="shared" si="17"/>
        <v>3.2299999999999969</v>
      </c>
      <c r="J462" s="4">
        <v>42692</v>
      </c>
      <c r="K462" s="226">
        <v>-1.4200000000000017</v>
      </c>
      <c r="L462" s="226">
        <v>-3.3800000000000026</v>
      </c>
      <c r="M462" s="226">
        <v>-4.7700000000000031</v>
      </c>
      <c r="N462" s="4">
        <v>42711</v>
      </c>
      <c r="O462" s="226">
        <v>-1.3699999999999974</v>
      </c>
      <c r="P462" s="226">
        <v>-2.4299999999999997</v>
      </c>
      <c r="Q462" s="226">
        <v>-2.9799999999999969</v>
      </c>
      <c r="R462" s="4">
        <v>42709</v>
      </c>
      <c r="S462" s="8">
        <v>3.15</v>
      </c>
      <c r="T462" s="8">
        <v>3.38</v>
      </c>
      <c r="U462" s="8">
        <v>1.45</v>
      </c>
      <c r="V462" s="4">
        <v>42692</v>
      </c>
      <c r="W462" s="8">
        <v>145.77000000000001</v>
      </c>
      <c r="X462" s="8">
        <v>133.91</v>
      </c>
      <c r="Y462" s="6">
        <v>15.532999999999999</v>
      </c>
      <c r="Z462" s="6">
        <v>10.552</v>
      </c>
      <c r="AA462" s="5">
        <v>42711</v>
      </c>
      <c r="AB462" s="6">
        <v>468.5</v>
      </c>
      <c r="AC462" s="7">
        <v>10.465999999999999</v>
      </c>
      <c r="AD462" s="4">
        <v>42702</v>
      </c>
      <c r="AE462" s="8">
        <v>7.5</v>
      </c>
      <c r="AF462" s="8">
        <v>9.1609999999999996</v>
      </c>
      <c r="AG462" s="8">
        <v>8.7550000000000008</v>
      </c>
      <c r="AH462" s="7">
        <v>13.278</v>
      </c>
      <c r="AI462" s="7"/>
      <c r="AJ462" s="7"/>
      <c r="AK462" s="7"/>
      <c r="AL462" s="7"/>
      <c r="AM462" s="7"/>
      <c r="AN462" s="7"/>
      <c r="AO462" s="7"/>
      <c r="AP462" s="7"/>
      <c r="CO462" s="4">
        <v>42887</v>
      </c>
      <c r="CP462" s="3">
        <v>178.28693333333331</v>
      </c>
      <c r="CU462" s="4">
        <v>42696</v>
      </c>
      <c r="CV462" s="8">
        <v>86.68</v>
      </c>
      <c r="CW462" s="8">
        <v>34.54</v>
      </c>
      <c r="CX462" s="8">
        <v>110.62</v>
      </c>
      <c r="CY462" s="8">
        <v>31.7</v>
      </c>
      <c r="CZ462" s="8">
        <v>14.97</v>
      </c>
      <c r="DA462" s="4">
        <v>42692</v>
      </c>
      <c r="DB462" s="7">
        <v>51.07</v>
      </c>
      <c r="DC462" s="8">
        <v>178.19</v>
      </c>
      <c r="DD462" s="8">
        <v>93.15</v>
      </c>
      <c r="DE462" s="8">
        <v>62.08</v>
      </c>
      <c r="DF462" s="8">
        <v>61.51</v>
      </c>
      <c r="DG462" s="8">
        <v>44.76</v>
      </c>
      <c r="DH462" s="4">
        <v>42692</v>
      </c>
      <c r="DI462" s="7">
        <v>63.39</v>
      </c>
      <c r="DJ462" s="7">
        <v>83.64</v>
      </c>
      <c r="DK462" s="7">
        <v>43.31</v>
      </c>
      <c r="DL462" s="7">
        <v>26.12</v>
      </c>
      <c r="DM462" s="207">
        <v>85.38</v>
      </c>
      <c r="DN462" s="4">
        <v>42704</v>
      </c>
      <c r="DO462" s="8">
        <v>12.6</v>
      </c>
      <c r="DP462" s="8">
        <v>44.954999999999998</v>
      </c>
      <c r="DQ462" s="8">
        <v>12.765000000000001</v>
      </c>
      <c r="DR462" s="8">
        <v>13.14</v>
      </c>
    </row>
    <row r="463" spans="1:122" ht="15.75" customHeight="1">
      <c r="A463" s="4">
        <v>42710</v>
      </c>
      <c r="B463" s="7">
        <v>53.93</v>
      </c>
      <c r="C463" s="7">
        <v>50.93</v>
      </c>
      <c r="D463" s="7">
        <f t="shared" si="17"/>
        <v>3</v>
      </c>
      <c r="J463" s="4">
        <v>42691</v>
      </c>
      <c r="K463" s="226">
        <v>-1.2899999999999991</v>
      </c>
      <c r="L463" s="226">
        <v>-3.2800000000000011</v>
      </c>
      <c r="M463" s="226">
        <v>-4.7399999999999949</v>
      </c>
      <c r="N463" s="4">
        <v>42710</v>
      </c>
      <c r="O463" s="226">
        <v>-1.2700000000000031</v>
      </c>
      <c r="P463" s="226">
        <v>-2.3100000000000023</v>
      </c>
      <c r="Q463" s="226">
        <v>-2.759999999999998</v>
      </c>
      <c r="R463" s="4">
        <v>42706</v>
      </c>
      <c r="S463" s="8">
        <v>2.78</v>
      </c>
      <c r="T463" s="8">
        <v>4.16</v>
      </c>
      <c r="U463" s="8">
        <v>1.45</v>
      </c>
      <c r="V463" s="4">
        <v>42691</v>
      </c>
      <c r="W463" s="8">
        <v>144.69999999999999</v>
      </c>
      <c r="X463" s="8">
        <v>134.30000000000001</v>
      </c>
      <c r="Y463" s="6">
        <v>15.353999999999999</v>
      </c>
      <c r="Z463" s="6">
        <v>10.986000000000001</v>
      </c>
      <c r="AA463" s="5">
        <v>42710</v>
      </c>
      <c r="AB463" s="6">
        <v>470.75</v>
      </c>
      <c r="AC463" s="7">
        <v>10.194000000000001</v>
      </c>
      <c r="AD463" s="4">
        <v>42699</v>
      </c>
      <c r="AE463" s="8">
        <v>8.66</v>
      </c>
      <c r="AF463" s="8">
        <v>9.093</v>
      </c>
      <c r="AG463" s="8">
        <v>10.007999999999999</v>
      </c>
      <c r="AH463" s="7">
        <v>13.419</v>
      </c>
      <c r="AI463" s="7"/>
      <c r="AJ463" s="7"/>
      <c r="AK463" s="7"/>
      <c r="AL463" s="7"/>
      <c r="AM463" s="7"/>
      <c r="AN463" s="7"/>
      <c r="AO463" s="7"/>
      <c r="AP463" s="7"/>
      <c r="CO463" s="4">
        <v>42886</v>
      </c>
      <c r="CP463" s="3">
        <v>178.79526666666666</v>
      </c>
      <c r="CU463" s="4">
        <v>42695</v>
      </c>
      <c r="CV463" s="8">
        <v>86.49</v>
      </c>
      <c r="CW463" s="8">
        <v>34.4</v>
      </c>
      <c r="CX463" s="8">
        <v>110.18</v>
      </c>
      <c r="CY463" s="8">
        <v>31.84</v>
      </c>
      <c r="CZ463" s="8">
        <v>14.75</v>
      </c>
      <c r="DA463" s="4">
        <v>42691</v>
      </c>
      <c r="DB463" s="7">
        <v>49.63</v>
      </c>
      <c r="DC463" s="8">
        <v>175.86</v>
      </c>
      <c r="DD463" s="8">
        <v>92.34</v>
      </c>
      <c r="DE463" s="8">
        <v>61.4</v>
      </c>
      <c r="DF463" s="8">
        <v>61.45</v>
      </c>
      <c r="DG463" s="8">
        <v>43.61</v>
      </c>
      <c r="DH463" s="4">
        <v>42691</v>
      </c>
      <c r="DI463" s="7">
        <v>64.67</v>
      </c>
      <c r="DJ463" s="7">
        <v>83.83</v>
      </c>
      <c r="DK463" s="7">
        <v>43.36</v>
      </c>
      <c r="DL463" s="7">
        <v>26.71</v>
      </c>
      <c r="DM463" s="207">
        <v>84.61</v>
      </c>
      <c r="DN463" s="4">
        <v>42703</v>
      </c>
      <c r="DO463" s="8">
        <v>12.08</v>
      </c>
      <c r="DP463" s="8">
        <v>43.92</v>
      </c>
      <c r="DQ463" s="8">
        <v>12.215</v>
      </c>
      <c r="DR463" s="8">
        <v>12.66</v>
      </c>
    </row>
    <row r="464" spans="1:122" ht="15.75" customHeight="1">
      <c r="A464" s="4">
        <v>42709</v>
      </c>
      <c r="B464" s="7">
        <v>54.94</v>
      </c>
      <c r="C464" s="7">
        <v>51.79</v>
      </c>
      <c r="D464" s="7">
        <f t="shared" si="17"/>
        <v>3.1499999999999986</v>
      </c>
      <c r="J464" s="4">
        <v>42690</v>
      </c>
      <c r="K464" s="226">
        <v>-1.2000000000000028</v>
      </c>
      <c r="L464" s="226">
        <v>-3.009999999999998</v>
      </c>
      <c r="M464" s="226">
        <v>-4.3999999999999986</v>
      </c>
      <c r="N464" s="4">
        <v>42709</v>
      </c>
      <c r="O464" s="226">
        <v>-1.1400000000000006</v>
      </c>
      <c r="P464" s="226">
        <v>-2.1000000000000014</v>
      </c>
      <c r="Q464" s="226">
        <v>-2.4699999999999989</v>
      </c>
      <c r="R464" s="4">
        <v>42705</v>
      </c>
      <c r="S464" s="8">
        <v>2.88</v>
      </c>
      <c r="T464" s="8">
        <v>5.12</v>
      </c>
      <c r="U464" s="8">
        <v>1.45</v>
      </c>
      <c r="V464" s="4">
        <v>42690</v>
      </c>
      <c r="W464" s="8">
        <v>143.5</v>
      </c>
      <c r="X464" s="8">
        <v>131.91</v>
      </c>
      <c r="Y464" s="6">
        <v>14.7</v>
      </c>
      <c r="Z464" s="6">
        <v>9.8320000000000007</v>
      </c>
      <c r="AA464" s="5">
        <v>42709</v>
      </c>
      <c r="AB464" s="6">
        <v>477</v>
      </c>
      <c r="AC464" s="7">
        <v>10.443</v>
      </c>
      <c r="AD464" s="4">
        <v>42697</v>
      </c>
      <c r="AE464" s="8">
        <v>8.48</v>
      </c>
      <c r="AF464" s="8">
        <v>8.5739999999999998</v>
      </c>
      <c r="AG464" s="8">
        <v>9.8780000000000001</v>
      </c>
      <c r="AH464" s="7">
        <v>13.122</v>
      </c>
      <c r="AI464" s="7"/>
      <c r="AJ464" s="7"/>
      <c r="AK464" s="7"/>
      <c r="AL464" s="7"/>
      <c r="AM464" s="7"/>
      <c r="AN464" s="7"/>
      <c r="AO464" s="7"/>
      <c r="AP464" s="7"/>
      <c r="CO464" s="4">
        <v>42885</v>
      </c>
      <c r="CP464" s="3">
        <v>178.62613333333334</v>
      </c>
      <c r="CU464" s="4">
        <v>42692</v>
      </c>
      <c r="CV464" s="8">
        <v>85.28</v>
      </c>
      <c r="CW464" s="8">
        <v>33.64</v>
      </c>
      <c r="CX464" s="8">
        <v>109.2</v>
      </c>
      <c r="CY464" s="8">
        <v>30.94</v>
      </c>
      <c r="CZ464" s="8">
        <v>14.41</v>
      </c>
      <c r="DA464" s="4">
        <v>42690</v>
      </c>
      <c r="DB464" s="7">
        <v>49.25</v>
      </c>
      <c r="DC464" s="8">
        <v>178.53</v>
      </c>
      <c r="DD464" s="8">
        <v>95.22</v>
      </c>
      <c r="DE464" s="8">
        <v>62.45</v>
      </c>
      <c r="DF464" s="8">
        <v>61.94</v>
      </c>
      <c r="DG464" s="8">
        <v>44.38</v>
      </c>
      <c r="DH464" s="4">
        <v>42690</v>
      </c>
      <c r="DI464" s="7">
        <v>63.63</v>
      </c>
      <c r="DJ464" s="7">
        <v>83</v>
      </c>
      <c r="DK464" s="7">
        <v>43.49</v>
      </c>
      <c r="DL464" s="7">
        <v>25.54</v>
      </c>
      <c r="DM464" s="207">
        <v>83.24</v>
      </c>
      <c r="DN464" s="4">
        <v>42702</v>
      </c>
      <c r="DO464" s="8">
        <v>12.115</v>
      </c>
      <c r="DP464" s="8">
        <v>44.034999999999997</v>
      </c>
      <c r="DQ464" s="8">
        <v>12.45</v>
      </c>
      <c r="DR464" s="8">
        <v>12.58</v>
      </c>
    </row>
    <row r="465" spans="1:122" ht="15.75" customHeight="1">
      <c r="A465" s="4">
        <v>42706</v>
      </c>
      <c r="B465" s="7">
        <v>54.46</v>
      </c>
      <c r="C465" s="7">
        <v>51.68</v>
      </c>
      <c r="D465" s="7">
        <f t="shared" si="17"/>
        <v>2.7800000000000011</v>
      </c>
      <c r="J465" s="4">
        <v>42689</v>
      </c>
      <c r="K465" s="226">
        <v>-1.25</v>
      </c>
      <c r="L465" s="226">
        <v>-2.9799999999999969</v>
      </c>
      <c r="M465" s="226">
        <v>-4.3599999999999994</v>
      </c>
      <c r="N465" s="4">
        <v>42706</v>
      </c>
      <c r="O465" s="226">
        <v>-1.1799999999999997</v>
      </c>
      <c r="P465" s="226">
        <v>-2.0300000000000011</v>
      </c>
      <c r="Q465" s="226">
        <v>-2.3299999999999983</v>
      </c>
      <c r="R465" s="4">
        <v>42704</v>
      </c>
      <c r="S465" s="8">
        <v>1.03</v>
      </c>
      <c r="T465" s="8">
        <v>4.8</v>
      </c>
      <c r="U465" s="8">
        <v>1.4</v>
      </c>
      <c r="V465" s="4">
        <v>42689</v>
      </c>
      <c r="W465" s="8">
        <v>144.38999999999999</v>
      </c>
      <c r="X465" s="8">
        <v>133.5</v>
      </c>
      <c r="Y465" s="6">
        <v>14.834</v>
      </c>
      <c r="Z465" s="6">
        <v>10.26</v>
      </c>
      <c r="AA465" s="5">
        <v>42706</v>
      </c>
      <c r="AB465" s="6">
        <v>475</v>
      </c>
      <c r="AC465" s="7">
        <v>10.557</v>
      </c>
      <c r="AD465" s="4">
        <v>42696</v>
      </c>
      <c r="AE465" s="8">
        <v>8.18</v>
      </c>
      <c r="AF465" s="8">
        <v>8.5689999999999991</v>
      </c>
      <c r="AG465" s="8">
        <v>9.2520000000000007</v>
      </c>
      <c r="AH465" s="7">
        <v>12.493</v>
      </c>
      <c r="AI465" s="7"/>
      <c r="AJ465" s="7"/>
      <c r="AK465" s="7"/>
      <c r="AL465" s="7"/>
      <c r="AM465" s="7"/>
      <c r="AN465" s="7"/>
      <c r="AO465" s="7"/>
      <c r="AP465" s="7"/>
      <c r="CO465" s="4">
        <v>42884</v>
      </c>
      <c r="CP465" s="3">
        <v>178.14006666666668</v>
      </c>
      <c r="CU465" s="4">
        <v>42691</v>
      </c>
      <c r="CV465" s="8">
        <v>85.23</v>
      </c>
      <c r="CW465" s="8">
        <v>33.5</v>
      </c>
      <c r="CX465" s="8">
        <v>108.12</v>
      </c>
      <c r="CY465" s="8">
        <v>30.54</v>
      </c>
      <c r="CZ465" s="8">
        <v>14.35</v>
      </c>
      <c r="DA465" s="4">
        <v>42689</v>
      </c>
      <c r="DB465" s="7">
        <v>48.88</v>
      </c>
      <c r="DC465" s="8">
        <v>178.73</v>
      </c>
      <c r="DD465" s="8">
        <v>94.57</v>
      </c>
      <c r="DE465" s="8">
        <v>63.39</v>
      </c>
      <c r="DF465" s="8">
        <v>62.56</v>
      </c>
      <c r="DG465" s="8">
        <v>45.28</v>
      </c>
      <c r="DH465" s="4">
        <v>42689</v>
      </c>
      <c r="DI465" s="7">
        <v>63.15</v>
      </c>
      <c r="DJ465" s="7">
        <v>83.7</v>
      </c>
      <c r="DK465" s="7">
        <v>43.83</v>
      </c>
      <c r="DL465" s="7">
        <v>26.44</v>
      </c>
      <c r="DM465" s="207">
        <v>79.959999999999994</v>
      </c>
      <c r="DN465" s="4">
        <v>42699</v>
      </c>
      <c r="DO465" s="8">
        <v>12.185</v>
      </c>
      <c r="DP465" s="8">
        <v>44.1</v>
      </c>
      <c r="DQ465" s="8">
        <v>12.64</v>
      </c>
      <c r="DR465" s="8">
        <v>12.77</v>
      </c>
    </row>
    <row r="466" spans="1:122" ht="15.75" customHeight="1">
      <c r="A466" s="4">
        <v>42705</v>
      </c>
      <c r="B466" s="7">
        <v>53.94</v>
      </c>
      <c r="C466" s="7">
        <v>51.06</v>
      </c>
      <c r="D466" s="7">
        <f t="shared" si="17"/>
        <v>2.8799999999999955</v>
      </c>
      <c r="J466" s="4">
        <v>42688</v>
      </c>
      <c r="K466" s="226">
        <v>-1.3299999999999983</v>
      </c>
      <c r="L466" s="226">
        <v>-3.2000000000000028</v>
      </c>
      <c r="M466" s="226">
        <v>-4.8299999999999983</v>
      </c>
      <c r="N466" s="4">
        <v>42705</v>
      </c>
      <c r="O466" s="226">
        <v>-1.0800000000000054</v>
      </c>
      <c r="P466" s="226">
        <v>-1.8200000000000003</v>
      </c>
      <c r="Q466" s="226">
        <v>-2.0300000000000011</v>
      </c>
      <c r="R466" s="4">
        <v>42703</v>
      </c>
      <c r="S466" s="8">
        <v>1.1499999999999999</v>
      </c>
      <c r="T466" s="8">
        <v>1.65</v>
      </c>
      <c r="U466" s="8">
        <v>1.35</v>
      </c>
      <c r="V466" s="4">
        <v>42688</v>
      </c>
      <c r="W466" s="8">
        <v>138.55000000000001</v>
      </c>
      <c r="X466" s="8">
        <v>127.78</v>
      </c>
      <c r="Y466" s="6">
        <v>14.871</v>
      </c>
      <c r="Z466" s="6">
        <v>10.348000000000001</v>
      </c>
      <c r="AA466" s="5">
        <v>42705</v>
      </c>
      <c r="AB466" s="6">
        <v>473.5</v>
      </c>
      <c r="AC466" s="7">
        <v>9.3680000000000003</v>
      </c>
      <c r="AD466" s="4">
        <v>42695</v>
      </c>
      <c r="AE466" s="8">
        <v>7.12</v>
      </c>
      <c r="AF466" s="8">
        <v>9.2089999999999996</v>
      </c>
      <c r="AG466" s="8">
        <v>7.7750000000000004</v>
      </c>
      <c r="AH466" s="7">
        <v>12.212999999999999</v>
      </c>
      <c r="AI466" s="7"/>
      <c r="AJ466" s="7"/>
      <c r="AK466" s="7"/>
      <c r="AL466" s="7"/>
      <c r="AM466" s="7"/>
      <c r="AN466" s="7"/>
      <c r="AO466" s="7"/>
      <c r="AP466" s="7"/>
      <c r="CO466" s="4">
        <v>42883</v>
      </c>
      <c r="CP466" s="3">
        <v>178.02013333333332</v>
      </c>
      <c r="CU466" s="4">
        <v>42690</v>
      </c>
      <c r="CV466" s="8">
        <v>85.75</v>
      </c>
      <c r="CW466" s="8">
        <v>33.299999999999997</v>
      </c>
      <c r="CX466" s="8">
        <v>108.35</v>
      </c>
      <c r="CY466" s="8">
        <v>30.51</v>
      </c>
      <c r="CZ466" s="8">
        <v>14.25</v>
      </c>
      <c r="DA466" s="4">
        <v>42688</v>
      </c>
      <c r="DB466" s="7">
        <v>46.77</v>
      </c>
      <c r="DC466" s="8">
        <v>173.63</v>
      </c>
      <c r="DD466" s="8">
        <v>92.68</v>
      </c>
      <c r="DE466" s="8">
        <v>58.93</v>
      </c>
      <c r="DF466" s="8">
        <v>60.5</v>
      </c>
      <c r="DG466" s="8">
        <v>44.13</v>
      </c>
      <c r="DH466" s="4">
        <v>42688</v>
      </c>
      <c r="DI466" s="7">
        <v>62.58</v>
      </c>
      <c r="DJ466" s="7">
        <v>83.36</v>
      </c>
      <c r="DK466" s="7">
        <v>43.59</v>
      </c>
      <c r="DL466" s="7">
        <v>26.13</v>
      </c>
      <c r="DM466" s="207">
        <v>80.430000000000007</v>
      </c>
      <c r="DN466" s="4">
        <v>42698</v>
      </c>
      <c r="DO466" s="8">
        <v>12.3</v>
      </c>
      <c r="DP466" s="8">
        <v>44.094999999999999</v>
      </c>
      <c r="DQ466" s="8">
        <v>12.75</v>
      </c>
      <c r="DR466" s="8">
        <v>12.75</v>
      </c>
    </row>
    <row r="467" spans="1:122" ht="15.75" customHeight="1">
      <c r="A467" s="4">
        <v>42704</v>
      </c>
      <c r="B467" s="7">
        <v>50.47</v>
      </c>
      <c r="C467" s="7">
        <v>49.44</v>
      </c>
      <c r="D467" s="7">
        <f t="shared" si="17"/>
        <v>1.0300000000000011</v>
      </c>
      <c r="J467" s="4">
        <v>42685</v>
      </c>
      <c r="K467" s="226">
        <v>-1.5100000000000051</v>
      </c>
      <c r="L467" s="226">
        <v>-3.5600000000000023</v>
      </c>
      <c r="M467" s="226">
        <v>-5.2900000000000063</v>
      </c>
      <c r="N467" s="4">
        <v>42704</v>
      </c>
      <c r="O467" s="226">
        <v>-2.0600000000000023</v>
      </c>
      <c r="P467" s="226">
        <v>-3.4100000000000037</v>
      </c>
      <c r="Q467" s="226">
        <v>-4.2800000000000011</v>
      </c>
      <c r="R467" s="4">
        <v>42702</v>
      </c>
      <c r="S467" s="8">
        <v>1.1599999999999999</v>
      </c>
      <c r="T467" s="8">
        <v>4.4800000000000004</v>
      </c>
      <c r="U467" s="8">
        <v>1.25</v>
      </c>
      <c r="V467" s="4">
        <v>42685</v>
      </c>
      <c r="W467" s="8">
        <v>140.12</v>
      </c>
      <c r="X467" s="8">
        <v>130.53</v>
      </c>
      <c r="Y467" s="6">
        <v>15.44</v>
      </c>
      <c r="Z467" s="6">
        <v>11.413</v>
      </c>
      <c r="AA467" s="5">
        <v>42704</v>
      </c>
      <c r="AB467" s="6">
        <v>448.25</v>
      </c>
      <c r="AC467" s="7">
        <v>11.204000000000001</v>
      </c>
      <c r="AD467" s="4">
        <v>42692</v>
      </c>
      <c r="AE467" s="8">
        <v>6.65</v>
      </c>
      <c r="AF467" s="8">
        <v>7.9619999999999997</v>
      </c>
      <c r="AG467" s="8">
        <v>7.4</v>
      </c>
      <c r="AH467" s="7">
        <v>12.442</v>
      </c>
      <c r="AI467" s="7"/>
      <c r="AJ467" s="7"/>
      <c r="AK467" s="7"/>
      <c r="AL467" s="7"/>
      <c r="AM467" s="7"/>
      <c r="AN467" s="7"/>
      <c r="AO467" s="7"/>
      <c r="AP467" s="7"/>
      <c r="CO467" s="4">
        <v>42882</v>
      </c>
      <c r="CP467" s="3">
        <v>177.55186666666665</v>
      </c>
      <c r="CU467" s="4">
        <v>42689</v>
      </c>
      <c r="CV467" s="8">
        <v>86.82</v>
      </c>
      <c r="CW467" s="8">
        <v>33.61</v>
      </c>
      <c r="CX467" s="8">
        <v>108.96</v>
      </c>
      <c r="CY467" s="8">
        <v>30.73</v>
      </c>
      <c r="CZ467" s="8">
        <v>14.43</v>
      </c>
      <c r="DA467" s="4">
        <v>42685</v>
      </c>
      <c r="DB467" s="7">
        <v>45.4</v>
      </c>
      <c r="DC467" s="8">
        <v>172.09</v>
      </c>
      <c r="DD467" s="8">
        <v>91.41</v>
      </c>
      <c r="DE467" s="8">
        <v>57.72</v>
      </c>
      <c r="DF467" s="8">
        <v>61.04</v>
      </c>
      <c r="DG467" s="8">
        <v>43.94</v>
      </c>
      <c r="DH467" s="4">
        <v>42685</v>
      </c>
      <c r="DI467" s="7">
        <v>62.45</v>
      </c>
      <c r="DJ467" s="7">
        <v>82.22</v>
      </c>
      <c r="DK467" s="7">
        <v>43.96</v>
      </c>
      <c r="DL467" s="7">
        <v>25.14</v>
      </c>
      <c r="DM467" s="207">
        <v>79.92</v>
      </c>
      <c r="DN467" s="4">
        <v>42697</v>
      </c>
      <c r="DO467" s="8">
        <v>12.28</v>
      </c>
      <c r="DP467" s="8">
        <v>44.055</v>
      </c>
      <c r="DQ467" s="8">
        <v>12.63</v>
      </c>
      <c r="DR467" s="8">
        <v>12.7</v>
      </c>
    </row>
    <row r="468" spans="1:122" ht="15.75" customHeight="1">
      <c r="A468" s="4">
        <v>42703</v>
      </c>
      <c r="B468" s="7">
        <v>46.38</v>
      </c>
      <c r="C468" s="7">
        <v>45.23</v>
      </c>
      <c r="D468" s="7">
        <f t="shared" si="17"/>
        <v>1.1500000000000057</v>
      </c>
      <c r="J468" s="4">
        <v>42684</v>
      </c>
      <c r="K468" s="226">
        <v>-1.4600000000000009</v>
      </c>
      <c r="L468" s="226">
        <v>-3.5200000000000031</v>
      </c>
      <c r="M468" s="226">
        <v>-5.32</v>
      </c>
      <c r="N468" s="4">
        <v>42703</v>
      </c>
      <c r="O468" s="226">
        <v>-1.7100000000000009</v>
      </c>
      <c r="P468" s="226">
        <v>-3.4099999999999966</v>
      </c>
      <c r="Q468" s="226">
        <v>-4.9199999999999946</v>
      </c>
      <c r="R468" s="4">
        <v>42699</v>
      </c>
      <c r="S468" s="8">
        <v>1.18</v>
      </c>
      <c r="T468" s="8">
        <v>2.08</v>
      </c>
      <c r="U468" s="8">
        <v>0.05</v>
      </c>
      <c r="V468" s="4">
        <v>42684</v>
      </c>
      <c r="W468" s="8">
        <v>143.66</v>
      </c>
      <c r="X468" s="8">
        <v>133.77000000000001</v>
      </c>
      <c r="Y468" s="6">
        <v>15.677</v>
      </c>
      <c r="Z468" s="6">
        <v>11.523</v>
      </c>
      <c r="AA468" s="5">
        <v>42703</v>
      </c>
      <c r="AB468" s="6">
        <v>425.5</v>
      </c>
      <c r="AC468" s="7">
        <v>11.324</v>
      </c>
      <c r="AD468" s="4">
        <v>42691</v>
      </c>
      <c r="AE468" s="8">
        <v>6.66</v>
      </c>
      <c r="AF468" s="8">
        <v>9.0020000000000007</v>
      </c>
      <c r="AG468" s="8">
        <v>7.6120000000000001</v>
      </c>
      <c r="AH468" s="7">
        <v>11.455</v>
      </c>
      <c r="AI468" s="7"/>
      <c r="AJ468" s="7"/>
      <c r="AK468" s="7"/>
      <c r="AL468" s="7"/>
      <c r="AM468" s="7"/>
      <c r="AN468" s="7"/>
      <c r="AO468" s="7"/>
      <c r="AP468" s="7"/>
      <c r="CO468" s="4">
        <v>42881</v>
      </c>
      <c r="CP468" s="3">
        <v>176.92686666666665</v>
      </c>
      <c r="CU468" s="4">
        <v>42688</v>
      </c>
      <c r="CV468" s="8">
        <v>85.28</v>
      </c>
      <c r="CW468" s="8">
        <v>32.979999999999997</v>
      </c>
      <c r="CX468" s="8">
        <v>106.59</v>
      </c>
      <c r="CY468" s="8">
        <v>29.32</v>
      </c>
      <c r="CZ468" s="8">
        <v>14.35</v>
      </c>
      <c r="DA468" s="4">
        <v>42684</v>
      </c>
      <c r="DB468" s="7">
        <v>47.29</v>
      </c>
      <c r="DC468" s="8">
        <v>179.43</v>
      </c>
      <c r="DD468" s="8">
        <v>92.63</v>
      </c>
      <c r="DE468" s="8">
        <v>58.32</v>
      </c>
      <c r="DF468" s="8">
        <v>61.87</v>
      </c>
      <c r="DG468" s="8">
        <v>44.78</v>
      </c>
      <c r="DH468" s="4">
        <v>42684</v>
      </c>
      <c r="DI468" s="7">
        <v>62.96</v>
      </c>
      <c r="DJ468" s="7">
        <v>83.09</v>
      </c>
      <c r="DK468" s="7">
        <v>43.82</v>
      </c>
      <c r="DL468" s="7">
        <v>24.8</v>
      </c>
      <c r="DM468" s="207">
        <v>79.66</v>
      </c>
      <c r="DN468" s="4">
        <v>42696</v>
      </c>
      <c r="DO468" s="8">
        <v>12.31</v>
      </c>
      <c r="DP468" s="8">
        <v>44.16</v>
      </c>
      <c r="DQ468" s="8">
        <v>12.595000000000001</v>
      </c>
      <c r="DR468" s="8">
        <v>12.7</v>
      </c>
    </row>
    <row r="469" spans="1:122" ht="15.75" customHeight="1">
      <c r="A469" s="4">
        <v>42702</v>
      </c>
      <c r="B469" s="7">
        <v>48.24</v>
      </c>
      <c r="C469" s="7">
        <v>47.08</v>
      </c>
      <c r="D469" s="7">
        <f t="shared" si="17"/>
        <v>1.1600000000000037</v>
      </c>
      <c r="J469" s="4">
        <v>42683</v>
      </c>
      <c r="K469" s="226">
        <v>-1.3999999999999986</v>
      </c>
      <c r="L469" s="226">
        <v>-3.3799999999999955</v>
      </c>
      <c r="M469" s="226">
        <v>-5.1299999999999955</v>
      </c>
      <c r="N469" s="4">
        <v>42702</v>
      </c>
      <c r="O469" s="226">
        <v>-1.7299999999999969</v>
      </c>
      <c r="P469" s="226">
        <v>-3.3699999999999974</v>
      </c>
      <c r="Q469" s="226">
        <v>-4.8399999999999963</v>
      </c>
      <c r="R469" s="4">
        <v>42698</v>
      </c>
      <c r="S469" s="8">
        <v>1.04</v>
      </c>
      <c r="T469" s="8">
        <v>3.45</v>
      </c>
      <c r="U469" s="8"/>
      <c r="V469" s="4">
        <v>42683</v>
      </c>
      <c r="W469" s="8">
        <v>144.11000000000001</v>
      </c>
      <c r="X469" s="8">
        <v>135.72</v>
      </c>
      <c r="Y469" s="6">
        <v>15.256</v>
      </c>
      <c r="Z469" s="6">
        <v>11.731999999999999</v>
      </c>
      <c r="AA469" s="5">
        <v>42702</v>
      </c>
      <c r="AB469" s="6">
        <v>440.25</v>
      </c>
      <c r="AC469" s="7">
        <v>10.837999999999999</v>
      </c>
      <c r="AD469" s="4">
        <v>42690</v>
      </c>
      <c r="AE469" s="8">
        <v>4.9399999999999995</v>
      </c>
      <c r="AF469" s="8">
        <v>8.4440000000000008</v>
      </c>
      <c r="AG469" s="8">
        <v>5.9950000000000001</v>
      </c>
      <c r="AH469" s="7">
        <v>11.785</v>
      </c>
      <c r="AI469" s="7"/>
      <c r="AJ469" s="7"/>
      <c r="AK469" s="7"/>
      <c r="AL469" s="7"/>
      <c r="AM469" s="7"/>
      <c r="AN469" s="7"/>
      <c r="AO469" s="7"/>
      <c r="AP469" s="7"/>
      <c r="CO469" s="4">
        <v>42880</v>
      </c>
      <c r="CP469" s="3">
        <v>176.01273333333333</v>
      </c>
      <c r="CU469" s="4">
        <v>42685</v>
      </c>
      <c r="CV469" s="8">
        <v>85.67</v>
      </c>
      <c r="CW469" s="8">
        <v>33.18</v>
      </c>
      <c r="CX469" s="8">
        <v>106.64</v>
      </c>
      <c r="CY469" s="8">
        <v>29.17</v>
      </c>
      <c r="CZ469" s="8">
        <v>14.35</v>
      </c>
      <c r="DA469" s="4">
        <v>42683</v>
      </c>
      <c r="DB469" s="7">
        <v>47.2</v>
      </c>
      <c r="DC469" s="8">
        <v>177.71</v>
      </c>
      <c r="DD469" s="8">
        <v>93.43</v>
      </c>
      <c r="DE469" s="8">
        <v>58.02</v>
      </c>
      <c r="DF469" s="8">
        <v>61.19</v>
      </c>
      <c r="DG469" s="8">
        <v>45.73</v>
      </c>
      <c r="DH469" s="4">
        <v>42683</v>
      </c>
      <c r="DI469" s="7">
        <v>62.03</v>
      </c>
      <c r="DJ469" s="7">
        <v>82.45</v>
      </c>
      <c r="DK469" s="7">
        <v>43.57</v>
      </c>
      <c r="DL469" s="7">
        <v>25.28</v>
      </c>
      <c r="DM469" s="207">
        <v>79.94</v>
      </c>
      <c r="DN469" s="4">
        <v>42695</v>
      </c>
      <c r="DO469" s="8">
        <v>12.29</v>
      </c>
      <c r="DP469" s="8">
        <v>44</v>
      </c>
      <c r="DQ469" s="8">
        <v>12.664999999999999</v>
      </c>
      <c r="DR469" s="8">
        <v>12.57</v>
      </c>
    </row>
    <row r="470" spans="1:122" ht="15.75" customHeight="1">
      <c r="A470" s="4">
        <v>42699</v>
      </c>
      <c r="B470" s="7">
        <v>47.24</v>
      </c>
      <c r="C470" s="7">
        <v>46.06</v>
      </c>
      <c r="D470" s="7">
        <f t="shared" si="17"/>
        <v>1.1799999999999997</v>
      </c>
      <c r="J470" s="4">
        <v>42682</v>
      </c>
      <c r="K470" s="226">
        <v>-1.3200000000000003</v>
      </c>
      <c r="L470" s="226">
        <v>-3.1799999999999997</v>
      </c>
      <c r="M470" s="226">
        <v>-4.93</v>
      </c>
      <c r="N470" s="4">
        <v>42699</v>
      </c>
      <c r="O470" s="226">
        <v>-1.7800000000000011</v>
      </c>
      <c r="P470" s="226">
        <v>-3.4199999999999946</v>
      </c>
      <c r="Q470" s="226">
        <v>-4.9199999999999946</v>
      </c>
      <c r="R470" s="4">
        <v>42697</v>
      </c>
      <c r="S470" s="8">
        <v>0.99</v>
      </c>
      <c r="T470" s="8">
        <v>3.25</v>
      </c>
      <c r="U470" s="8">
        <v>0.1</v>
      </c>
      <c r="V470" s="4">
        <v>42682</v>
      </c>
      <c r="W470" s="8">
        <v>144.11000000000001</v>
      </c>
      <c r="X470" s="8">
        <v>136.91999999999999</v>
      </c>
      <c r="Y470" s="6">
        <v>15.545999999999999</v>
      </c>
      <c r="Z470" s="6">
        <v>12.526</v>
      </c>
      <c r="AA470" s="5">
        <v>42699</v>
      </c>
      <c r="AB470" s="6">
        <v>432.5</v>
      </c>
      <c r="AC470" s="7">
        <v>11.101000000000001</v>
      </c>
      <c r="AD470" s="4">
        <v>42689</v>
      </c>
      <c r="AE470" s="8">
        <v>5.8</v>
      </c>
      <c r="AF470" s="8">
        <v>6.7859999999999996</v>
      </c>
      <c r="AG470" s="8">
        <v>6.9550000000000001</v>
      </c>
      <c r="AH470" s="7">
        <v>11.855</v>
      </c>
      <c r="AI470" s="7"/>
      <c r="AJ470" s="7"/>
      <c r="AK470" s="7"/>
      <c r="AL470" s="7"/>
      <c r="AM470" s="7"/>
      <c r="AN470" s="7"/>
      <c r="AO470" s="7"/>
      <c r="AP470" s="7"/>
      <c r="CO470" s="4">
        <v>42879</v>
      </c>
      <c r="CP470" s="3">
        <v>174.91233333333335</v>
      </c>
      <c r="CU470" s="4">
        <v>42684</v>
      </c>
      <c r="CV470" s="8">
        <v>87.05</v>
      </c>
      <c r="CW470" s="8">
        <v>33.94</v>
      </c>
      <c r="CX470" s="8">
        <v>107.79</v>
      </c>
      <c r="CY470" s="8">
        <v>29.72</v>
      </c>
      <c r="CZ470" s="8">
        <v>14.33</v>
      </c>
      <c r="DA470" s="4">
        <v>42682</v>
      </c>
      <c r="DB470" s="7">
        <v>45.59</v>
      </c>
      <c r="DC470" s="8">
        <v>175.04</v>
      </c>
      <c r="DD470" s="8">
        <v>93.36</v>
      </c>
      <c r="DE470" s="8">
        <v>56.93</v>
      </c>
      <c r="DF470" s="8">
        <v>59.73</v>
      </c>
      <c r="DG470" s="8">
        <v>44.33</v>
      </c>
      <c r="DH470" s="4">
        <v>42682</v>
      </c>
      <c r="DI470" s="7">
        <v>58.14</v>
      </c>
      <c r="DJ470" s="7">
        <v>79.89</v>
      </c>
      <c r="DK470" s="7">
        <v>41.82</v>
      </c>
      <c r="DL470" s="7">
        <v>21.87</v>
      </c>
      <c r="DM470" s="207">
        <v>83.17</v>
      </c>
      <c r="DN470" s="4">
        <v>42692</v>
      </c>
      <c r="DO470" s="8">
        <v>12.164999999999999</v>
      </c>
      <c r="DP470" s="8">
        <v>43.12</v>
      </c>
      <c r="DQ470" s="8">
        <v>12.33</v>
      </c>
      <c r="DR470" s="8">
        <v>12.38</v>
      </c>
    </row>
    <row r="471" spans="1:122" ht="15.75" customHeight="1">
      <c r="A471" s="4">
        <v>42698</v>
      </c>
      <c r="B471" s="7">
        <v>49</v>
      </c>
      <c r="C471" s="226"/>
      <c r="D471" s="7" t="str">
        <f t="shared" si="17"/>
        <v/>
      </c>
      <c r="J471" s="4">
        <v>42681</v>
      </c>
      <c r="K471" s="226">
        <v>-1.2100000000000009</v>
      </c>
      <c r="L471" s="226">
        <v>-2.9699999999999989</v>
      </c>
      <c r="M471" s="226">
        <v>-4.740000000000002</v>
      </c>
      <c r="N471" s="4">
        <v>42698</v>
      </c>
      <c r="O471" s="226">
        <v>-1.7899999999999991</v>
      </c>
      <c r="P471" s="226">
        <v>-3.3800000000000026</v>
      </c>
      <c r="Q471" s="226">
        <v>-4.7100000000000009</v>
      </c>
      <c r="R471" s="4">
        <v>42696</v>
      </c>
      <c r="S471" s="8">
        <v>1.0900000000000001</v>
      </c>
      <c r="T471" s="8">
        <v>3.1</v>
      </c>
      <c r="U471" s="8">
        <v>-0.3</v>
      </c>
      <c r="V471" s="4">
        <v>42681</v>
      </c>
      <c r="W471" s="8">
        <v>144.06</v>
      </c>
      <c r="X471" s="8">
        <v>137.1</v>
      </c>
      <c r="Y471" s="6">
        <v>15.615</v>
      </c>
      <c r="Z471" s="6">
        <v>12.692</v>
      </c>
      <c r="AA471" s="5">
        <v>42698</v>
      </c>
      <c r="AB471" s="6">
        <v>444.25</v>
      </c>
      <c r="AC471" s="7">
        <v>11.285</v>
      </c>
      <c r="AD471" s="4">
        <v>42688</v>
      </c>
      <c r="AE471" s="8">
        <v>5.51</v>
      </c>
      <c r="AF471" s="8">
        <v>8.01</v>
      </c>
      <c r="AG471" s="8">
        <v>6.71</v>
      </c>
      <c r="AH471" s="7">
        <v>12.755000000000001</v>
      </c>
      <c r="AI471" s="7"/>
      <c r="AJ471" s="7"/>
      <c r="AK471" s="7"/>
      <c r="AL471" s="7"/>
      <c r="AM471" s="7"/>
      <c r="AN471" s="7"/>
      <c r="AO471" s="7"/>
      <c r="AP471" s="7"/>
      <c r="CO471" s="4">
        <v>42878</v>
      </c>
      <c r="CP471" s="3">
        <v>173.67479999999998</v>
      </c>
      <c r="CU471" s="4">
        <v>42683</v>
      </c>
      <c r="CV471" s="8">
        <v>86.25</v>
      </c>
      <c r="CW471" s="8">
        <v>33.840000000000003</v>
      </c>
      <c r="CX471" s="8">
        <v>107.64</v>
      </c>
      <c r="CY471" s="8">
        <v>30.48</v>
      </c>
      <c r="CZ471" s="8">
        <v>14.21</v>
      </c>
      <c r="DA471" s="4">
        <v>42681</v>
      </c>
      <c r="DB471" s="7">
        <v>46.62</v>
      </c>
      <c r="DC471" s="8">
        <v>173.44</v>
      </c>
      <c r="DD471" s="8">
        <v>93.43</v>
      </c>
      <c r="DE471" s="8">
        <v>57.45</v>
      </c>
      <c r="DF471" s="8">
        <v>60.21</v>
      </c>
      <c r="DG471" s="8">
        <v>43.92</v>
      </c>
      <c r="DH471" s="4">
        <v>42681</v>
      </c>
      <c r="DI471" s="7">
        <v>58.52</v>
      </c>
      <c r="DJ471" s="7">
        <v>79.930000000000007</v>
      </c>
      <c r="DK471" s="7">
        <v>42.6</v>
      </c>
      <c r="DL471" s="7">
        <v>22.4</v>
      </c>
      <c r="DM471" s="207">
        <v>84.97</v>
      </c>
      <c r="DN471" s="4">
        <v>42691</v>
      </c>
      <c r="DO471" s="8">
        <v>12.4</v>
      </c>
      <c r="DP471" s="8">
        <v>43.68</v>
      </c>
      <c r="DQ471" s="8">
        <v>12.48</v>
      </c>
      <c r="DR471" s="8">
        <v>12.6</v>
      </c>
    </row>
    <row r="472" spans="1:122" ht="15.75" customHeight="1">
      <c r="A472" s="4">
        <v>42697</v>
      </c>
      <c r="B472" s="7">
        <v>48.95</v>
      </c>
      <c r="C472" s="7">
        <v>47.96</v>
      </c>
      <c r="D472" s="7">
        <f t="shared" si="17"/>
        <v>0.99000000000000199</v>
      </c>
      <c r="J472" s="4">
        <v>42678</v>
      </c>
      <c r="K472" s="226">
        <v>-1.2100000000000009</v>
      </c>
      <c r="L472" s="226">
        <v>-2.9600000000000009</v>
      </c>
      <c r="M472" s="226">
        <v>-4.7899999999999991</v>
      </c>
      <c r="N472" s="4">
        <v>42697</v>
      </c>
      <c r="O472" s="226">
        <v>-1.8399999999999963</v>
      </c>
      <c r="P472" s="226">
        <v>-3.4899999999999949</v>
      </c>
      <c r="Q472" s="226">
        <v>-4.7899999999999991</v>
      </c>
      <c r="R472" s="4">
        <v>42695</v>
      </c>
      <c r="S472" s="8">
        <v>1.41</v>
      </c>
      <c r="T472" s="8">
        <v>5.13</v>
      </c>
      <c r="U472" s="8">
        <v>0.65</v>
      </c>
      <c r="V472" s="4">
        <v>42678</v>
      </c>
      <c r="W472" s="8">
        <v>143.03</v>
      </c>
      <c r="X472" s="8">
        <v>137.86000000000001</v>
      </c>
      <c r="Y472" s="6">
        <v>16.003</v>
      </c>
      <c r="Z472" s="6">
        <v>13.831</v>
      </c>
      <c r="AA472" s="5">
        <v>42697</v>
      </c>
      <c r="AB472" s="6">
        <v>445.75</v>
      </c>
      <c r="AC472" s="7">
        <v>11.048</v>
      </c>
      <c r="AD472" s="4">
        <v>42685</v>
      </c>
      <c r="AE472" s="8">
        <v>5.83</v>
      </c>
      <c r="AF472" s="8">
        <v>9.3339999999999996</v>
      </c>
      <c r="AG472" s="8">
        <v>6.875</v>
      </c>
      <c r="AH472" s="7">
        <v>12.907999999999999</v>
      </c>
      <c r="AI472" s="7"/>
      <c r="AJ472" s="7"/>
      <c r="AK472" s="7"/>
      <c r="AL472" s="7"/>
      <c r="AM472" s="7"/>
      <c r="AN472" s="7"/>
      <c r="AO472" s="7"/>
      <c r="AP472" s="7"/>
      <c r="CO472" s="4">
        <v>42877</v>
      </c>
      <c r="CP472" s="3">
        <v>172.92346666666668</v>
      </c>
      <c r="CU472" s="4">
        <v>42682</v>
      </c>
      <c r="CV472" s="8">
        <v>85.31</v>
      </c>
      <c r="CW472" s="8">
        <v>33.479999999999997</v>
      </c>
      <c r="CX472" s="8">
        <v>107.29</v>
      </c>
      <c r="CY472" s="8">
        <v>30.18</v>
      </c>
      <c r="CZ472" s="8">
        <v>14.08</v>
      </c>
      <c r="DA472" s="4">
        <v>42678</v>
      </c>
      <c r="DB472" s="7">
        <v>45.19</v>
      </c>
      <c r="DC472" s="8">
        <v>171.11</v>
      </c>
      <c r="DD472" s="8">
        <v>91.8</v>
      </c>
      <c r="DE472" s="8">
        <v>56.14</v>
      </c>
      <c r="DF472" s="8">
        <v>58.62</v>
      </c>
      <c r="DG472" s="8">
        <v>42.76</v>
      </c>
      <c r="DH472" s="4">
        <v>42678</v>
      </c>
      <c r="DI472" s="7">
        <v>57.87</v>
      </c>
      <c r="DJ472" s="7">
        <v>78.599999999999994</v>
      </c>
      <c r="DK472" s="7">
        <v>41.23</v>
      </c>
      <c r="DL472" s="7">
        <v>22.52</v>
      </c>
      <c r="DM472" s="207">
        <v>83.52</v>
      </c>
      <c r="DN472" s="4">
        <v>42690</v>
      </c>
      <c r="DO472" s="8">
        <v>12.335000000000001</v>
      </c>
      <c r="DP472" s="8">
        <v>43.37</v>
      </c>
      <c r="DQ472" s="8">
        <v>12</v>
      </c>
      <c r="DR472" s="8">
        <v>12.42</v>
      </c>
    </row>
    <row r="473" spans="1:122" ht="15.75" customHeight="1">
      <c r="A473" s="4">
        <v>42696</v>
      </c>
      <c r="B473" s="7">
        <v>49.12</v>
      </c>
      <c r="C473" s="7">
        <v>48.03</v>
      </c>
      <c r="D473" s="7">
        <f t="shared" si="17"/>
        <v>1.0899999999999963</v>
      </c>
      <c r="J473" s="4">
        <v>42677</v>
      </c>
      <c r="K473" s="226">
        <v>-1.230000000000004</v>
      </c>
      <c r="L473" s="226">
        <v>-2.9500000000000028</v>
      </c>
      <c r="M473" s="226">
        <v>-4.7000000000000028</v>
      </c>
      <c r="N473" s="4">
        <v>42696</v>
      </c>
      <c r="O473" s="226">
        <v>-1.7800000000000011</v>
      </c>
      <c r="P473" s="226">
        <v>-3.5</v>
      </c>
      <c r="Q473" s="226">
        <v>-4.8100000000000023</v>
      </c>
      <c r="R473" s="4">
        <v>42692</v>
      </c>
      <c r="S473" s="8">
        <v>1.17</v>
      </c>
      <c r="T473" s="8">
        <v>4.3899999999999997</v>
      </c>
      <c r="U473" s="8">
        <v>0.75</v>
      </c>
      <c r="V473" s="4">
        <v>42677</v>
      </c>
      <c r="W473" s="8">
        <v>145.82</v>
      </c>
      <c r="X473" s="8">
        <v>142.44999999999999</v>
      </c>
      <c r="Y473" s="6">
        <v>16.584</v>
      </c>
      <c r="Z473" s="6">
        <v>15.169</v>
      </c>
      <c r="AA473" s="5">
        <v>42696</v>
      </c>
      <c r="AB473" s="6">
        <v>445.25</v>
      </c>
      <c r="AC473" s="7">
        <v>11.435</v>
      </c>
      <c r="AD473" s="4">
        <v>42684</v>
      </c>
      <c r="AE473" s="8">
        <v>6.99</v>
      </c>
      <c r="AF473" s="8">
        <v>9.3490000000000002</v>
      </c>
      <c r="AG473" s="8">
        <v>7.9379999999999997</v>
      </c>
      <c r="AH473" s="7">
        <v>12.907</v>
      </c>
      <c r="AI473" s="7"/>
      <c r="AJ473" s="7"/>
      <c r="AK473" s="7"/>
      <c r="AL473" s="7"/>
      <c r="AM473" s="7"/>
      <c r="AN473" s="7"/>
      <c r="AO473" s="7"/>
      <c r="AP473" s="7"/>
      <c r="CO473" s="4">
        <v>42876</v>
      </c>
      <c r="CP473" s="3">
        <v>172.54139999999998</v>
      </c>
      <c r="CU473" s="4">
        <v>42681</v>
      </c>
      <c r="CV473" s="8">
        <v>85.45</v>
      </c>
      <c r="CW473" s="8">
        <v>34.020000000000003</v>
      </c>
      <c r="CX473" s="8">
        <v>106.85</v>
      </c>
      <c r="CY473" s="8">
        <v>30</v>
      </c>
      <c r="CZ473" s="8">
        <v>14.21</v>
      </c>
      <c r="DA473" s="4">
        <v>42677</v>
      </c>
      <c r="DB473" s="7">
        <v>46.17</v>
      </c>
      <c r="DC473" s="8">
        <v>173.17</v>
      </c>
      <c r="DD473" s="8">
        <v>92.08</v>
      </c>
      <c r="DE473" s="8">
        <v>55.52</v>
      </c>
      <c r="DF473" s="8">
        <v>60.25</v>
      </c>
      <c r="DG473" s="8">
        <v>43.6</v>
      </c>
      <c r="DH473" s="4">
        <v>42677</v>
      </c>
      <c r="DI473" s="7">
        <v>57.86</v>
      </c>
      <c r="DJ473" s="7">
        <v>79.08</v>
      </c>
      <c r="DK473" s="7">
        <v>41.18</v>
      </c>
      <c r="DL473" s="7">
        <v>22.54</v>
      </c>
      <c r="DM473" s="207">
        <v>83.21</v>
      </c>
      <c r="DN473" s="4">
        <v>42689</v>
      </c>
      <c r="DO473" s="8">
        <v>12.36</v>
      </c>
      <c r="DP473" s="8">
        <v>43.515000000000001</v>
      </c>
      <c r="DQ473" s="8">
        <v>12.03</v>
      </c>
      <c r="DR473" s="8">
        <v>12.5</v>
      </c>
    </row>
    <row r="474" spans="1:122" ht="15.75" customHeight="1">
      <c r="A474" s="4">
        <v>42695</v>
      </c>
      <c r="B474" s="7">
        <v>48.9</v>
      </c>
      <c r="C474" s="7">
        <v>47.49</v>
      </c>
      <c r="D474" s="7">
        <f t="shared" si="17"/>
        <v>1.4099999999999966</v>
      </c>
      <c r="J474" s="4">
        <v>42676</v>
      </c>
      <c r="K474" s="226">
        <v>-1.1899999999999977</v>
      </c>
      <c r="L474" s="226">
        <v>-2.8299999999999983</v>
      </c>
      <c r="M474" s="226">
        <v>-4.5399999999999991</v>
      </c>
      <c r="N474" s="4">
        <v>42695</v>
      </c>
      <c r="O474" s="226">
        <v>-1.9100000000000037</v>
      </c>
      <c r="P474" s="226">
        <v>-3.6200000000000045</v>
      </c>
      <c r="Q474" s="226">
        <v>-4.8500000000000014</v>
      </c>
      <c r="R474" s="4">
        <v>42691</v>
      </c>
      <c r="S474" s="8">
        <v>1.07</v>
      </c>
      <c r="T474" s="8">
        <v>3.26</v>
      </c>
      <c r="U474" s="8">
        <v>0.95</v>
      </c>
      <c r="V474" s="4">
        <v>42676</v>
      </c>
      <c r="W474" s="8">
        <v>146.65</v>
      </c>
      <c r="X474" s="8">
        <v>144.79</v>
      </c>
      <c r="Y474" s="6">
        <v>16.253</v>
      </c>
      <c r="Z474" s="6">
        <v>15.472</v>
      </c>
      <c r="AA474" s="5">
        <v>42695</v>
      </c>
      <c r="AB474" s="6">
        <v>447</v>
      </c>
      <c r="AC474" s="7">
        <v>10.811</v>
      </c>
      <c r="AD474" s="4">
        <v>42683</v>
      </c>
      <c r="AE474" s="8">
        <v>7.46</v>
      </c>
      <c r="AF474" s="8">
        <v>9.0640000000000001</v>
      </c>
      <c r="AG474" s="8">
        <v>8.3569999999999993</v>
      </c>
      <c r="AH474" s="7">
        <v>13.532999999999999</v>
      </c>
      <c r="AI474" s="7"/>
      <c r="AJ474" s="7"/>
      <c r="AK474" s="7"/>
      <c r="AL474" s="7"/>
      <c r="AM474" s="7"/>
      <c r="AN474" s="7"/>
      <c r="AO474" s="7"/>
      <c r="AP474" s="7"/>
      <c r="CO474" s="4">
        <v>42875</v>
      </c>
      <c r="CP474" s="3">
        <v>171.81793333333331</v>
      </c>
      <c r="CU474" s="4">
        <v>42678</v>
      </c>
      <c r="CV474" s="8">
        <v>83.57</v>
      </c>
      <c r="CW474" s="8">
        <v>33.54</v>
      </c>
      <c r="CX474" s="8">
        <v>104.78</v>
      </c>
      <c r="CY474" s="8">
        <v>29.18</v>
      </c>
      <c r="CZ474" s="8">
        <v>14.08</v>
      </c>
      <c r="DA474" s="4">
        <v>42676</v>
      </c>
      <c r="DB474" s="7">
        <v>47.01</v>
      </c>
      <c r="DC474" s="8">
        <v>171.27</v>
      </c>
      <c r="DD474" s="8">
        <v>90.94</v>
      </c>
      <c r="DE474" s="8">
        <v>59.46</v>
      </c>
      <c r="DF474" s="8">
        <v>60.14</v>
      </c>
      <c r="DG474" s="8">
        <v>43.23</v>
      </c>
      <c r="DH474" s="4">
        <v>42676</v>
      </c>
      <c r="DI474" s="7">
        <v>58.43</v>
      </c>
      <c r="DJ474" s="7">
        <v>78.34</v>
      </c>
      <c r="DK474" s="7">
        <v>41</v>
      </c>
      <c r="DL474" s="7">
        <v>22.59</v>
      </c>
      <c r="DM474" s="207">
        <v>84.33</v>
      </c>
      <c r="DN474" s="4">
        <v>42688</v>
      </c>
      <c r="DO474" s="8">
        <v>12.12</v>
      </c>
      <c r="DP474" s="8">
        <v>42.16</v>
      </c>
      <c r="DQ474" s="8">
        <v>11.5</v>
      </c>
      <c r="DR474" s="8">
        <v>12.26</v>
      </c>
    </row>
    <row r="475" spans="1:122" ht="15.75" customHeight="1">
      <c r="A475" s="4">
        <v>42692</v>
      </c>
      <c r="B475" s="7">
        <v>46.86</v>
      </c>
      <c r="C475" s="7">
        <v>45.69</v>
      </c>
      <c r="D475" s="7">
        <f t="shared" si="17"/>
        <v>1.1700000000000017</v>
      </c>
      <c r="J475" s="4">
        <v>42675</v>
      </c>
      <c r="K475" s="226">
        <v>-1.1299999999999955</v>
      </c>
      <c r="L475" s="226">
        <v>-2.6700000000000017</v>
      </c>
      <c r="M475" s="226">
        <v>-4.1599999999999966</v>
      </c>
      <c r="N475" s="4">
        <v>42692</v>
      </c>
      <c r="O475" s="226">
        <v>-1.9600000000000009</v>
      </c>
      <c r="P475" s="226">
        <v>-3.7000000000000028</v>
      </c>
      <c r="Q475" s="226">
        <v>-5.1300000000000026</v>
      </c>
      <c r="R475" s="4">
        <v>42690</v>
      </c>
      <c r="S475" s="8">
        <v>1.06</v>
      </c>
      <c r="T475" s="8">
        <v>3.58</v>
      </c>
      <c r="U475" s="8">
        <v>1.05</v>
      </c>
      <c r="V475" s="4">
        <v>42675</v>
      </c>
      <c r="W475" s="8">
        <v>151.69</v>
      </c>
      <c r="X475" s="8">
        <v>148.41</v>
      </c>
      <c r="Y475" s="6">
        <v>17.04</v>
      </c>
      <c r="Z475" s="6">
        <v>15.662000000000001</v>
      </c>
      <c r="AA475" s="5">
        <v>42692</v>
      </c>
      <c r="AB475" s="6">
        <v>424</v>
      </c>
      <c r="AC475" s="7">
        <v>10.757999999999999</v>
      </c>
      <c r="AD475" s="4">
        <v>42682</v>
      </c>
      <c r="AE475" s="8">
        <v>7.91</v>
      </c>
      <c r="AF475" s="8">
        <v>9.9060000000000006</v>
      </c>
      <c r="AG475" s="8">
        <v>8.9130000000000003</v>
      </c>
      <c r="AH475" s="7">
        <v>13.666</v>
      </c>
      <c r="AI475" s="7"/>
      <c r="AJ475" s="7"/>
      <c r="AK475" s="7"/>
      <c r="AL475" s="7"/>
      <c r="AM475" s="7"/>
      <c r="AN475" s="7"/>
      <c r="AO475" s="7"/>
      <c r="AP475" s="7"/>
      <c r="CO475" s="4">
        <v>42874</v>
      </c>
      <c r="CP475" s="3">
        <v>170.82506666666669</v>
      </c>
      <c r="CU475" s="4">
        <v>42677</v>
      </c>
      <c r="CV475" s="8">
        <v>83.66</v>
      </c>
      <c r="CW475" s="8">
        <v>33.840000000000003</v>
      </c>
      <c r="CX475" s="8">
        <v>105.39</v>
      </c>
      <c r="CY475" s="8">
        <v>29.55</v>
      </c>
      <c r="CZ475" s="8">
        <v>14.13</v>
      </c>
      <c r="DA475" s="4">
        <v>42675</v>
      </c>
      <c r="DB475" s="7">
        <v>49.02</v>
      </c>
      <c r="DC475" s="8">
        <v>180.97</v>
      </c>
      <c r="DD475" s="8">
        <v>91.16</v>
      </c>
      <c r="DE475" s="8">
        <v>59.53</v>
      </c>
      <c r="DF475" s="8">
        <v>59.95</v>
      </c>
      <c r="DG475" s="8">
        <v>43.54</v>
      </c>
      <c r="DH475" s="4">
        <v>42675</v>
      </c>
      <c r="DI475" s="7">
        <v>59.49</v>
      </c>
      <c r="DJ475" s="7">
        <v>80.25</v>
      </c>
      <c r="DK475" s="7">
        <v>42.34</v>
      </c>
      <c r="DL475" s="7">
        <v>23.16</v>
      </c>
      <c r="DM475" s="207">
        <v>82.8</v>
      </c>
      <c r="DN475" s="4">
        <v>42685</v>
      </c>
      <c r="DO475" s="8">
        <v>12.154999999999999</v>
      </c>
      <c r="DP475" s="8">
        <v>42.45</v>
      </c>
      <c r="DQ475" s="8">
        <v>11.545</v>
      </c>
      <c r="DR475" s="8">
        <v>12.55</v>
      </c>
    </row>
    <row r="476" spans="1:122" ht="15.75" customHeight="1">
      <c r="A476" s="4">
        <v>42691</v>
      </c>
      <c r="B476" s="7">
        <v>46.49</v>
      </c>
      <c r="C476" s="7">
        <v>45.42</v>
      </c>
      <c r="D476" s="7">
        <f t="shared" si="17"/>
        <v>1.0700000000000003</v>
      </c>
      <c r="J476" s="4">
        <v>42674</v>
      </c>
      <c r="K476" s="226">
        <v>-1.1899999999999977</v>
      </c>
      <c r="L476" s="226">
        <v>-2.6899999999999977</v>
      </c>
      <c r="M476" s="226">
        <v>-4.1000000000000014</v>
      </c>
      <c r="N476" s="4">
        <v>42691</v>
      </c>
      <c r="O476" s="226">
        <v>-1.9600000000000009</v>
      </c>
      <c r="P476" s="226">
        <v>-3.7199999999999989</v>
      </c>
      <c r="Q476" s="226">
        <v>-5.2999999999999972</v>
      </c>
      <c r="R476" s="4">
        <v>42689</v>
      </c>
      <c r="S476" s="8">
        <v>1.1399999999999999</v>
      </c>
      <c r="T476" s="8">
        <v>5.32</v>
      </c>
      <c r="U476" s="8">
        <v>1.1499999999999999</v>
      </c>
      <c r="V476" s="4">
        <v>42674</v>
      </c>
      <c r="W476" s="8">
        <v>149.55000000000001</v>
      </c>
      <c r="X476" s="8">
        <v>144.94999999999999</v>
      </c>
      <c r="Y476" s="6">
        <v>16.303999999999998</v>
      </c>
      <c r="Z476" s="6">
        <v>12.759</v>
      </c>
      <c r="AA476" s="5">
        <v>42691</v>
      </c>
      <c r="AB476" s="6">
        <v>423.5</v>
      </c>
      <c r="AC476" s="7">
        <v>10.382999999999999</v>
      </c>
      <c r="AD476" s="4">
        <v>42681</v>
      </c>
      <c r="AE476" s="8">
        <v>8.86</v>
      </c>
      <c r="AF476" s="8">
        <v>8.2789999999999999</v>
      </c>
      <c r="AG476" s="8">
        <v>9.9559999999999995</v>
      </c>
      <c r="AH476" s="7">
        <v>14.555</v>
      </c>
      <c r="AI476" s="7"/>
      <c r="AJ476" s="7"/>
      <c r="AK476" s="7"/>
      <c r="AL476" s="7"/>
      <c r="AM476" s="7"/>
      <c r="AN476" s="7"/>
      <c r="AO476" s="7"/>
      <c r="AP476" s="7"/>
      <c r="CO476" s="4">
        <v>42873</v>
      </c>
      <c r="CP476" s="3">
        <v>170.08826666666667</v>
      </c>
      <c r="CU476" s="4">
        <v>42676</v>
      </c>
      <c r="CV476" s="8">
        <v>83.45</v>
      </c>
      <c r="CW476" s="8">
        <v>34.01</v>
      </c>
      <c r="CX476" s="8">
        <v>105.39</v>
      </c>
      <c r="CY476" s="8">
        <v>29.68</v>
      </c>
      <c r="CZ476" s="8">
        <v>14.19</v>
      </c>
      <c r="DA476" s="4">
        <v>42674</v>
      </c>
      <c r="DB476" s="7">
        <v>48.91</v>
      </c>
      <c r="DC476" s="8">
        <v>179.02</v>
      </c>
      <c r="DD476" s="8">
        <v>90.42</v>
      </c>
      <c r="DE476" s="8">
        <v>59.48</v>
      </c>
      <c r="DF476" s="8">
        <v>59.44</v>
      </c>
      <c r="DG476" s="8">
        <v>43.45</v>
      </c>
      <c r="DH476" s="4">
        <v>42674</v>
      </c>
      <c r="DI476" s="7">
        <v>59.24</v>
      </c>
      <c r="DJ476" s="7">
        <v>81.150000000000006</v>
      </c>
      <c r="DK476" s="7">
        <v>43.59</v>
      </c>
      <c r="DL476" s="7">
        <v>21.8</v>
      </c>
      <c r="DM476" s="207">
        <v>81.900000000000006</v>
      </c>
      <c r="DN476" s="4">
        <v>42684</v>
      </c>
      <c r="DO476" s="8">
        <v>12.49</v>
      </c>
      <c r="DP476" s="8">
        <v>43.59</v>
      </c>
      <c r="DQ476" s="8">
        <v>11.885</v>
      </c>
      <c r="DR476" s="8">
        <v>12.75</v>
      </c>
    </row>
    <row r="477" spans="1:122" ht="15.75" customHeight="1">
      <c r="A477" s="4">
        <v>42690</v>
      </c>
      <c r="B477" s="7">
        <v>46.63</v>
      </c>
      <c r="C477" s="7">
        <v>45.57</v>
      </c>
      <c r="D477" s="7">
        <f t="shared" si="17"/>
        <v>1.0600000000000023</v>
      </c>
      <c r="J477" s="4">
        <v>42671</v>
      </c>
      <c r="K477" s="226">
        <v>-1.2299999999999969</v>
      </c>
      <c r="L477" s="226">
        <v>-2.6899999999999977</v>
      </c>
      <c r="M477" s="226">
        <v>-3.9199999999999946</v>
      </c>
      <c r="N477" s="4">
        <v>42690</v>
      </c>
      <c r="O477" s="226">
        <v>-1.779999999999994</v>
      </c>
      <c r="P477" s="226">
        <v>-3.4199999999999946</v>
      </c>
      <c r="Q477" s="226">
        <v>-4.9600000000000009</v>
      </c>
      <c r="R477" s="4">
        <v>42688</v>
      </c>
      <c r="S477" s="8">
        <v>1.1100000000000001</v>
      </c>
      <c r="T477" s="8">
        <v>2.59</v>
      </c>
      <c r="U477" s="8">
        <v>1.2</v>
      </c>
      <c r="V477" s="4">
        <v>42671</v>
      </c>
      <c r="W477" s="8">
        <v>154.22</v>
      </c>
      <c r="X477" s="8">
        <v>146.91</v>
      </c>
      <c r="Y477" s="6">
        <v>16.719000000000001</v>
      </c>
      <c r="Z477" s="6">
        <v>12.406000000000001</v>
      </c>
      <c r="AA477" s="5">
        <v>42690</v>
      </c>
      <c r="AB477" s="6">
        <v>421.25</v>
      </c>
      <c r="AC477" s="7">
        <v>9.5259999999999998</v>
      </c>
      <c r="AD477" s="4">
        <v>42678</v>
      </c>
      <c r="AE477" s="8">
        <v>8.85</v>
      </c>
      <c r="AF477" s="8">
        <v>10.454000000000001</v>
      </c>
      <c r="AG477" s="8">
        <v>10.005000000000001</v>
      </c>
      <c r="AH477" s="7">
        <v>15.641</v>
      </c>
      <c r="AI477" s="7"/>
      <c r="AJ477" s="7"/>
      <c r="AK477" s="7"/>
      <c r="AL477" s="7"/>
      <c r="AM477" s="7"/>
      <c r="AN477" s="7"/>
      <c r="AO477" s="7"/>
      <c r="AP477" s="7"/>
      <c r="CO477" s="4">
        <v>42872</v>
      </c>
      <c r="CP477" s="3">
        <v>168.5616</v>
      </c>
      <c r="CU477" s="4">
        <v>42675</v>
      </c>
      <c r="CV477" s="8">
        <v>83.65</v>
      </c>
      <c r="CW477" s="8">
        <v>34.11</v>
      </c>
      <c r="CX477" s="8">
        <v>106.48</v>
      </c>
      <c r="CY477" s="8">
        <v>29.98</v>
      </c>
      <c r="CZ477" s="8">
        <v>14.45</v>
      </c>
      <c r="DA477" s="4">
        <v>42671</v>
      </c>
      <c r="DB477" s="7">
        <v>50.34</v>
      </c>
      <c r="DC477" s="8">
        <v>181.63</v>
      </c>
      <c r="DD477" s="8">
        <v>90.8</v>
      </c>
      <c r="DE477" s="8">
        <v>60.72</v>
      </c>
      <c r="DF477" s="8">
        <v>61.46</v>
      </c>
      <c r="DG477" s="8">
        <v>44.97</v>
      </c>
      <c r="DH477" s="4">
        <v>42671</v>
      </c>
      <c r="DI477" s="7">
        <v>58.6</v>
      </c>
      <c r="DJ477" s="7">
        <v>80.13</v>
      </c>
      <c r="DK477" s="7">
        <v>42.82</v>
      </c>
      <c r="DL477" s="7">
        <v>21.47</v>
      </c>
      <c r="DM477" s="207">
        <v>81.8</v>
      </c>
      <c r="DN477" s="4">
        <v>42683</v>
      </c>
      <c r="DO477" s="8">
        <v>12.635</v>
      </c>
      <c r="DP477" s="8">
        <v>43.494999999999997</v>
      </c>
      <c r="DQ477" s="8">
        <v>11.95</v>
      </c>
      <c r="DR477" s="8">
        <v>12.8</v>
      </c>
    </row>
    <row r="478" spans="1:122" ht="15.75" customHeight="1">
      <c r="A478" s="4">
        <v>42689</v>
      </c>
      <c r="B478" s="7">
        <v>46.95</v>
      </c>
      <c r="C478" s="7">
        <v>45.81</v>
      </c>
      <c r="D478" s="7">
        <f t="shared" si="17"/>
        <v>1.1400000000000006</v>
      </c>
      <c r="J478" s="4">
        <v>42670</v>
      </c>
      <c r="K478" s="226">
        <v>-1.2199999999999989</v>
      </c>
      <c r="L478" s="226">
        <v>-2.6200000000000045</v>
      </c>
      <c r="M478" s="226">
        <v>-3.7199999999999989</v>
      </c>
      <c r="N478" s="4">
        <v>42689</v>
      </c>
      <c r="O478" s="226">
        <v>-1.759999999999998</v>
      </c>
      <c r="P478" s="226">
        <v>-3.3499999999999943</v>
      </c>
      <c r="Q478" s="226">
        <v>-4.8799999999999955</v>
      </c>
      <c r="R478" s="4">
        <v>42685</v>
      </c>
      <c r="S478" s="8">
        <v>1.34</v>
      </c>
      <c r="T478" s="8">
        <v>2.0699999999999998</v>
      </c>
      <c r="U478" s="8">
        <v>1.05</v>
      </c>
      <c r="V478" s="4">
        <v>42670</v>
      </c>
      <c r="W478" s="8">
        <v>157.01</v>
      </c>
      <c r="X478" s="8">
        <v>148.71</v>
      </c>
      <c r="Y478" s="6">
        <v>16.925999999999998</v>
      </c>
      <c r="Z478" s="6">
        <v>12.343</v>
      </c>
      <c r="AA478" s="5">
        <v>42689</v>
      </c>
      <c r="AB478" s="6">
        <v>417</v>
      </c>
      <c r="AC478" s="7">
        <v>9.9659999999999993</v>
      </c>
      <c r="AD478" s="4">
        <v>42677</v>
      </c>
      <c r="AE478" s="8">
        <v>10.24</v>
      </c>
      <c r="AF478" s="8">
        <v>11.202999999999999</v>
      </c>
      <c r="AG478" s="8">
        <v>11.441000000000001</v>
      </c>
      <c r="AH478" s="7">
        <v>15.731999999999999</v>
      </c>
      <c r="AI478" s="7"/>
      <c r="AJ478" s="7"/>
      <c r="AK478" s="7"/>
      <c r="AL478" s="7"/>
      <c r="AM478" s="7"/>
      <c r="AN478" s="7"/>
      <c r="AO478" s="7"/>
      <c r="AP478" s="7"/>
      <c r="CO478" s="4">
        <v>42871</v>
      </c>
      <c r="CP478" s="3">
        <v>167.77459999999999</v>
      </c>
      <c r="CU478" s="4">
        <v>42674</v>
      </c>
      <c r="CV478" s="8">
        <v>83.32</v>
      </c>
      <c r="CW478" s="8">
        <v>35.549999999999997</v>
      </c>
      <c r="CX478" s="8">
        <v>104.75</v>
      </c>
      <c r="CY478" s="8">
        <v>30.02</v>
      </c>
      <c r="CZ478" s="8">
        <v>14.43</v>
      </c>
      <c r="DA478" s="4">
        <v>42670</v>
      </c>
      <c r="DB478" s="7">
        <v>50.71</v>
      </c>
      <c r="DC478" s="8">
        <v>182.67</v>
      </c>
      <c r="DD478" s="8">
        <v>91.74</v>
      </c>
      <c r="DE478" s="8">
        <v>61.7</v>
      </c>
      <c r="DF478" s="8">
        <v>61.42</v>
      </c>
      <c r="DG478" s="8">
        <v>44</v>
      </c>
      <c r="DH478" s="4">
        <v>42670</v>
      </c>
      <c r="DI478" s="7">
        <v>58.81</v>
      </c>
      <c r="DJ478" s="7">
        <v>79.989999999999995</v>
      </c>
      <c r="DK478" s="7">
        <v>42.81</v>
      </c>
      <c r="DL478" s="7">
        <v>20.94</v>
      </c>
      <c r="DM478" s="207">
        <v>80.849999999999994</v>
      </c>
      <c r="DN478" s="4">
        <v>42682</v>
      </c>
      <c r="DO478" s="8">
        <v>12.52</v>
      </c>
      <c r="DP478" s="8">
        <v>43.204999999999998</v>
      </c>
      <c r="DQ478" s="8">
        <v>12</v>
      </c>
      <c r="DR478" s="8">
        <v>12.85</v>
      </c>
    </row>
    <row r="479" spans="1:122" ht="15.75" customHeight="1">
      <c r="A479" s="4">
        <v>42688</v>
      </c>
      <c r="B479" s="7">
        <v>44.43</v>
      </c>
      <c r="C479" s="7">
        <v>43.32</v>
      </c>
      <c r="D479" s="7">
        <f t="shared" si="17"/>
        <v>1.1099999999999994</v>
      </c>
      <c r="J479" s="4">
        <v>42669</v>
      </c>
      <c r="K479" s="226">
        <v>-1.2700000000000031</v>
      </c>
      <c r="L479" s="226">
        <v>-2.7100000000000009</v>
      </c>
      <c r="M479" s="226">
        <v>-3.9500000000000028</v>
      </c>
      <c r="N479" s="4">
        <v>42688</v>
      </c>
      <c r="O479" s="226">
        <v>-1.8599999999999994</v>
      </c>
      <c r="P479" s="226">
        <v>-3.5600000000000023</v>
      </c>
      <c r="Q479" s="226">
        <v>-5.3400000000000034</v>
      </c>
      <c r="R479" s="4">
        <v>42684</v>
      </c>
      <c r="S479" s="8">
        <v>1.18</v>
      </c>
      <c r="T479" s="8">
        <v>2.56</v>
      </c>
      <c r="U479" s="8">
        <v>0.95</v>
      </c>
      <c r="V479" s="4">
        <v>42669</v>
      </c>
      <c r="W479" s="8">
        <v>155.11000000000001</v>
      </c>
      <c r="X479" s="8">
        <v>148.31</v>
      </c>
      <c r="Y479" s="6">
        <v>16.651</v>
      </c>
      <c r="Z479" s="6">
        <v>12.61</v>
      </c>
      <c r="AA479" s="5">
        <v>42688</v>
      </c>
      <c r="AB479" s="6">
        <v>401.75</v>
      </c>
      <c r="AC479" s="7">
        <v>10.632999999999999</v>
      </c>
      <c r="AD479" s="4">
        <v>42676</v>
      </c>
      <c r="AE479" s="8">
        <v>10.23</v>
      </c>
      <c r="AF479" s="8">
        <v>10.244</v>
      </c>
      <c r="AG479" s="8">
        <v>11.427</v>
      </c>
      <c r="AH479" s="7">
        <v>16.120999999999999</v>
      </c>
      <c r="AI479" s="7"/>
      <c r="AJ479" s="7"/>
      <c r="AK479" s="7"/>
      <c r="AL479" s="7"/>
      <c r="AM479" s="7"/>
      <c r="AN479" s="7"/>
      <c r="AO479" s="7"/>
      <c r="AP479" s="7"/>
      <c r="CO479" s="4">
        <v>42870</v>
      </c>
      <c r="CP479" s="3">
        <v>167.5564</v>
      </c>
      <c r="CU479" s="4">
        <v>42671</v>
      </c>
      <c r="CV479" s="8">
        <v>84.78</v>
      </c>
      <c r="CW479" s="8">
        <v>35.68</v>
      </c>
      <c r="CX479" s="8">
        <v>103.82</v>
      </c>
      <c r="CY479" s="8">
        <v>30.84</v>
      </c>
      <c r="CZ479" s="8">
        <v>14.7</v>
      </c>
      <c r="DA479" s="4">
        <v>42669</v>
      </c>
      <c r="DB479" s="7">
        <v>50.88</v>
      </c>
      <c r="DC479" s="8">
        <v>183.03</v>
      </c>
      <c r="DD479" s="8">
        <v>92.14</v>
      </c>
      <c r="DE479" s="8">
        <v>61.68</v>
      </c>
      <c r="DF479" s="8">
        <v>60.9</v>
      </c>
      <c r="DG479" s="8">
        <v>41.8</v>
      </c>
      <c r="DH479" s="4">
        <v>42669</v>
      </c>
      <c r="DI479" s="7">
        <v>59.52</v>
      </c>
      <c r="DJ479" s="7">
        <v>81.06</v>
      </c>
      <c r="DK479" s="7">
        <v>44.26</v>
      </c>
      <c r="DL479" s="7">
        <v>21.74</v>
      </c>
      <c r="DM479" s="207">
        <v>79.819999999999993</v>
      </c>
      <c r="DN479" s="4">
        <v>42681</v>
      </c>
      <c r="DO479" s="8">
        <v>12.48</v>
      </c>
      <c r="DP479" s="8">
        <v>42.884999999999998</v>
      </c>
      <c r="DQ479" s="8">
        <v>11.97</v>
      </c>
      <c r="DR479" s="8">
        <v>12.77</v>
      </c>
    </row>
    <row r="480" spans="1:122" ht="15.75" customHeight="1">
      <c r="A480" s="4">
        <v>42685</v>
      </c>
      <c r="B480" s="7">
        <v>44.75</v>
      </c>
      <c r="C480" s="7">
        <v>43.41</v>
      </c>
      <c r="D480" s="7">
        <f t="shared" ref="D480:D543" si="18">IF(C480="","",B480-C480)</f>
        <v>1.3400000000000034</v>
      </c>
      <c r="J480" s="4">
        <v>42668</v>
      </c>
      <c r="K480" s="226">
        <v>-1.25</v>
      </c>
      <c r="L480" s="226">
        <v>-2.7299999999999969</v>
      </c>
      <c r="M480" s="226">
        <v>-4.0300000000000011</v>
      </c>
      <c r="N480" s="4">
        <v>42685</v>
      </c>
      <c r="O480" s="226">
        <v>-1.8999999999999986</v>
      </c>
      <c r="P480" s="226">
        <v>-3.7100000000000009</v>
      </c>
      <c r="Q480" s="226">
        <v>-5.57</v>
      </c>
      <c r="R480" s="4">
        <v>42683</v>
      </c>
      <c r="S480" s="8">
        <v>1.0900000000000001</v>
      </c>
      <c r="T480" s="8">
        <v>3.78</v>
      </c>
      <c r="U480" s="8">
        <v>0.9</v>
      </c>
      <c r="V480" s="4">
        <v>42668</v>
      </c>
      <c r="W480" s="8">
        <v>156.31</v>
      </c>
      <c r="X480" s="8">
        <v>150.05000000000001</v>
      </c>
      <c r="Y480" s="6">
        <v>16.428999999999998</v>
      </c>
      <c r="Z480" s="6">
        <v>12.448</v>
      </c>
      <c r="AA480" s="5">
        <v>42685</v>
      </c>
      <c r="AB480" s="6">
        <v>406.75</v>
      </c>
      <c r="AC480" s="7">
        <v>11.006</v>
      </c>
      <c r="AD480" s="4">
        <v>42675</v>
      </c>
      <c r="AE480" s="8">
        <v>9.15</v>
      </c>
      <c r="AF480" s="8">
        <v>10.826000000000001</v>
      </c>
      <c r="AG480" s="8">
        <v>10.346</v>
      </c>
      <c r="AH480" s="7">
        <v>13.941000000000001</v>
      </c>
      <c r="AI480" s="7"/>
      <c r="AJ480" s="7"/>
      <c r="AK480" s="7"/>
      <c r="AL480" s="7"/>
      <c r="AM480" s="7"/>
      <c r="AN480" s="7"/>
      <c r="AO480" s="7"/>
      <c r="AP480" s="7"/>
      <c r="CO480" s="4">
        <v>42869</v>
      </c>
      <c r="CP480" s="3">
        <v>167.04233333333335</v>
      </c>
      <c r="CU480" s="4">
        <v>42670</v>
      </c>
      <c r="CV480" s="8">
        <v>86.92</v>
      </c>
      <c r="CW480" s="8">
        <v>36</v>
      </c>
      <c r="CX480" s="8">
        <v>99.92</v>
      </c>
      <c r="CY480" s="8">
        <v>31.15</v>
      </c>
      <c r="CZ480" s="8">
        <v>14.91</v>
      </c>
      <c r="DA480" s="4">
        <v>42668</v>
      </c>
      <c r="DB480" s="7">
        <v>51.21</v>
      </c>
      <c r="DC480" s="8">
        <v>183.03</v>
      </c>
      <c r="DD480" s="8">
        <v>92.67</v>
      </c>
      <c r="DE480" s="8">
        <v>60.57</v>
      </c>
      <c r="DF480" s="8">
        <v>61.05</v>
      </c>
      <c r="DG480" s="8">
        <v>41.81</v>
      </c>
      <c r="DH480" s="4">
        <v>42668</v>
      </c>
      <c r="DI480" s="7">
        <v>58.93</v>
      </c>
      <c r="DJ480" s="7">
        <v>80.760000000000005</v>
      </c>
      <c r="DK480" s="7">
        <v>43.69</v>
      </c>
      <c r="DL480" s="7">
        <v>21.38</v>
      </c>
      <c r="DM480" s="207">
        <v>81.44</v>
      </c>
      <c r="DN480" s="4">
        <v>42678</v>
      </c>
      <c r="DO480" s="8">
        <v>12.404999999999999</v>
      </c>
      <c r="DP480" s="8">
        <v>42.125</v>
      </c>
      <c r="DQ480" s="8">
        <v>11.815</v>
      </c>
      <c r="DR480" s="8">
        <v>12.59</v>
      </c>
    </row>
    <row r="481" spans="1:122" ht="15.75" customHeight="1">
      <c r="A481" s="4">
        <v>42684</v>
      </c>
      <c r="B481" s="7">
        <v>45.84</v>
      </c>
      <c r="C481" s="7">
        <v>44.66</v>
      </c>
      <c r="D481" s="7">
        <f t="shared" si="18"/>
        <v>1.1800000000000068</v>
      </c>
      <c r="J481" s="4">
        <v>42667</v>
      </c>
      <c r="K481" s="226">
        <v>-1.25</v>
      </c>
      <c r="L481" s="226">
        <v>-2.75</v>
      </c>
      <c r="M481" s="226">
        <v>-4.009999999999998</v>
      </c>
      <c r="N481" s="4">
        <v>42684</v>
      </c>
      <c r="O481" s="226">
        <v>-1.9299999999999997</v>
      </c>
      <c r="P481" s="226">
        <v>-3.8299999999999983</v>
      </c>
      <c r="Q481" s="226">
        <v>-5.769999999999996</v>
      </c>
      <c r="R481" s="4">
        <v>42682</v>
      </c>
      <c r="S481" s="8">
        <v>1.06</v>
      </c>
      <c r="T481" s="8">
        <v>2.86</v>
      </c>
      <c r="U481" s="8">
        <v>1</v>
      </c>
      <c r="V481" s="4">
        <v>42667</v>
      </c>
      <c r="W481" s="8">
        <v>157.97999999999999</v>
      </c>
      <c r="X481" s="8">
        <v>150.38</v>
      </c>
      <c r="Y481" s="6">
        <v>16.617000000000001</v>
      </c>
      <c r="Z481" s="6">
        <v>12.026</v>
      </c>
      <c r="AA481" s="5">
        <v>42684</v>
      </c>
      <c r="AB481" s="6">
        <v>418</v>
      </c>
      <c r="AC481" s="7">
        <v>10.452</v>
      </c>
      <c r="AD481" s="4">
        <v>42674</v>
      </c>
      <c r="AE481" s="8">
        <v>9.39</v>
      </c>
      <c r="AF481" s="8">
        <v>11.015000000000001</v>
      </c>
      <c r="AG481" s="8">
        <v>10.791</v>
      </c>
      <c r="AH481" s="7">
        <v>13.843999999999999</v>
      </c>
      <c r="AI481" s="7"/>
      <c r="AJ481" s="7"/>
      <c r="AK481" s="7"/>
      <c r="AL481" s="7"/>
      <c r="AM481" s="7"/>
      <c r="AN481" s="7"/>
      <c r="AO481" s="7"/>
      <c r="AP481" s="7"/>
      <c r="CO481" s="4">
        <v>42868</v>
      </c>
      <c r="CP481" s="3">
        <v>166.64920000000001</v>
      </c>
      <c r="CU481" s="4">
        <v>42669</v>
      </c>
      <c r="CV481" s="8">
        <v>87.09</v>
      </c>
      <c r="CW481" s="8">
        <v>35.85</v>
      </c>
      <c r="CX481" s="8">
        <v>101.19</v>
      </c>
      <c r="CY481" s="8">
        <v>29.49</v>
      </c>
      <c r="CZ481" s="8">
        <v>15.26</v>
      </c>
      <c r="DA481" s="4">
        <v>42667</v>
      </c>
      <c r="DB481" s="7">
        <v>51.97</v>
      </c>
      <c r="DC481" s="8">
        <v>185.33</v>
      </c>
      <c r="DD481" s="8">
        <v>93.62</v>
      </c>
      <c r="DE481" s="8">
        <v>61.58</v>
      </c>
      <c r="DF481" s="8">
        <v>62.99</v>
      </c>
      <c r="DG481" s="8">
        <v>42.24</v>
      </c>
      <c r="DH481" s="4">
        <v>42667</v>
      </c>
      <c r="DI481" s="7">
        <v>56.16</v>
      </c>
      <c r="DJ481" s="7">
        <v>80.59</v>
      </c>
      <c r="DK481" s="7">
        <v>43.78</v>
      </c>
      <c r="DL481" s="7">
        <v>21.13</v>
      </c>
      <c r="DM481" s="207">
        <v>80.47</v>
      </c>
      <c r="DN481" s="4">
        <v>42677</v>
      </c>
      <c r="DO481" s="8">
        <v>12.5</v>
      </c>
      <c r="DP481" s="8">
        <v>42.32</v>
      </c>
      <c r="DQ481" s="8">
        <v>12.02</v>
      </c>
      <c r="DR481" s="8">
        <v>12.71</v>
      </c>
    </row>
    <row r="482" spans="1:122" ht="15.75" customHeight="1">
      <c r="A482" s="4">
        <v>42683</v>
      </c>
      <c r="B482" s="7">
        <v>46.36</v>
      </c>
      <c r="C482" s="7">
        <v>45.27</v>
      </c>
      <c r="D482" s="7">
        <f t="shared" si="18"/>
        <v>1.0899999999999963</v>
      </c>
      <c r="J482" s="4">
        <v>42664</v>
      </c>
      <c r="K482" s="226">
        <v>-1.1499999999999986</v>
      </c>
      <c r="L482" s="226">
        <v>-2.519999999999996</v>
      </c>
      <c r="M482" s="226">
        <v>-3.6299999999999955</v>
      </c>
      <c r="N482" s="4">
        <v>42683</v>
      </c>
      <c r="O482" s="226">
        <v>-1.9399999999999977</v>
      </c>
      <c r="P482" s="226">
        <v>-3.8299999999999983</v>
      </c>
      <c r="Q482" s="226">
        <v>-5.6899999999999977</v>
      </c>
      <c r="R482" s="4">
        <v>42681</v>
      </c>
      <c r="S482" s="8">
        <v>1.26</v>
      </c>
      <c r="T482" s="8">
        <v>3.32</v>
      </c>
      <c r="U482" s="8">
        <v>1.1000000000000001</v>
      </c>
      <c r="V482" s="4">
        <v>42664</v>
      </c>
      <c r="W482" s="8">
        <v>157.4</v>
      </c>
      <c r="X482" s="8">
        <v>153.13999999999999</v>
      </c>
      <c r="Y482" s="6">
        <v>16.039000000000001</v>
      </c>
      <c r="Z482" s="6">
        <v>12.662000000000001</v>
      </c>
      <c r="AA482" s="5">
        <v>42683</v>
      </c>
      <c r="AB482" s="6">
        <v>418</v>
      </c>
      <c r="AC482" s="7">
        <v>10.872999999999999</v>
      </c>
      <c r="AD482" s="4">
        <v>42671</v>
      </c>
      <c r="AE482" s="8">
        <v>9.18</v>
      </c>
      <c r="AF482" s="8">
        <v>11.404999999999999</v>
      </c>
      <c r="AG482" s="8">
        <v>10.526</v>
      </c>
      <c r="AH482" s="7">
        <v>13.871</v>
      </c>
      <c r="AI482" s="7"/>
      <c r="AJ482" s="7"/>
      <c r="AK482" s="7"/>
      <c r="AL482" s="7"/>
      <c r="AM482" s="7"/>
      <c r="AN482" s="7"/>
      <c r="AO482" s="7"/>
      <c r="AP482" s="7"/>
      <c r="CO482" s="4">
        <v>42867</v>
      </c>
      <c r="CP482" s="3">
        <v>165.66506666666669</v>
      </c>
      <c r="CU482" s="4">
        <v>42668</v>
      </c>
      <c r="CV482" s="8">
        <v>86.72</v>
      </c>
      <c r="CW482" s="8">
        <v>36.04</v>
      </c>
      <c r="CX482" s="8">
        <v>100.77</v>
      </c>
      <c r="CY482" s="8">
        <v>29.2</v>
      </c>
      <c r="CZ482" s="8">
        <v>15.39</v>
      </c>
      <c r="DA482" s="4">
        <v>42664</v>
      </c>
      <c r="DB482" s="7">
        <v>52.85</v>
      </c>
      <c r="DC482" s="8">
        <v>187</v>
      </c>
      <c r="DD482" s="8">
        <v>93.88</v>
      </c>
      <c r="DE482" s="8">
        <v>62.19</v>
      </c>
      <c r="DF482" s="8">
        <v>63.54</v>
      </c>
      <c r="DG482" s="8">
        <v>41.54</v>
      </c>
      <c r="DH482" s="4">
        <v>42664</v>
      </c>
      <c r="DI482" s="7">
        <v>55.76</v>
      </c>
      <c r="DJ482" s="7">
        <v>80.349999999999994</v>
      </c>
      <c r="DK482" s="7">
        <v>44.09</v>
      </c>
      <c r="DL482" s="7">
        <v>21.18</v>
      </c>
      <c r="DM482" s="207">
        <v>81.66</v>
      </c>
      <c r="DN482" s="4">
        <v>42676</v>
      </c>
      <c r="DO482" s="8">
        <v>12.355</v>
      </c>
      <c r="DP482" s="8">
        <v>42.4</v>
      </c>
      <c r="DQ482" s="8">
        <v>11.99</v>
      </c>
      <c r="DR482" s="8">
        <v>12.81</v>
      </c>
    </row>
    <row r="483" spans="1:122" ht="15.75" customHeight="1">
      <c r="A483" s="4">
        <v>42682</v>
      </c>
      <c r="B483" s="7">
        <v>46.04</v>
      </c>
      <c r="C483" s="7">
        <v>44.98</v>
      </c>
      <c r="D483" s="7">
        <f t="shared" si="18"/>
        <v>1.0600000000000023</v>
      </c>
      <c r="J483" s="4">
        <v>42663</v>
      </c>
      <c r="K483" s="226">
        <v>-0.71000000000000085</v>
      </c>
      <c r="L483" s="226">
        <v>-2.1400000000000006</v>
      </c>
      <c r="M483" s="226">
        <v>-3.4100000000000037</v>
      </c>
      <c r="N483" s="4">
        <v>42682</v>
      </c>
      <c r="O483" s="226">
        <v>-2.0200000000000031</v>
      </c>
      <c r="P483" s="226">
        <v>-3.8599999999999994</v>
      </c>
      <c r="Q483" s="226">
        <v>-5.6499999999999986</v>
      </c>
      <c r="R483" s="4">
        <v>42678</v>
      </c>
      <c r="S483" s="8">
        <v>1.51</v>
      </c>
      <c r="T483" s="8">
        <v>2.61</v>
      </c>
      <c r="U483" s="8">
        <v>1.1499999999999999</v>
      </c>
      <c r="V483" s="4">
        <v>42663</v>
      </c>
      <c r="W483" s="8">
        <v>155.96</v>
      </c>
      <c r="X483" s="8">
        <v>149.37</v>
      </c>
      <c r="Y483" s="6">
        <v>15.692</v>
      </c>
      <c r="Z483" s="6">
        <v>11.526</v>
      </c>
      <c r="AA483" s="5">
        <v>42682</v>
      </c>
      <c r="AB483" s="6">
        <v>419.75</v>
      </c>
      <c r="AC483" s="7">
        <v>10.326000000000001</v>
      </c>
      <c r="AD483" s="4">
        <v>42670</v>
      </c>
      <c r="AE483" s="8">
        <v>8.93</v>
      </c>
      <c r="AF483" s="8">
        <v>11.205</v>
      </c>
      <c r="AG483" s="8">
        <v>10.33</v>
      </c>
      <c r="AH483" s="7">
        <v>13.957000000000001</v>
      </c>
      <c r="AI483" s="7"/>
      <c r="AJ483" s="7"/>
      <c r="AK483" s="7"/>
      <c r="AL483" s="7"/>
      <c r="AM483" s="7"/>
      <c r="AN483" s="7"/>
      <c r="AO483" s="7"/>
      <c r="AP483" s="7"/>
      <c r="CO483" s="4">
        <v>42866</v>
      </c>
      <c r="CP483" s="3">
        <v>165.14766666666665</v>
      </c>
      <c r="CU483" s="4">
        <v>42667</v>
      </c>
      <c r="CV483" s="8">
        <v>86.91</v>
      </c>
      <c r="CW483" s="8">
        <v>35.869999999999997</v>
      </c>
      <c r="CX483" s="8">
        <v>100.66</v>
      </c>
      <c r="CY483" s="8">
        <v>29.4</v>
      </c>
      <c r="CZ483" s="8">
        <v>15.84</v>
      </c>
      <c r="DA483" s="4">
        <v>42663</v>
      </c>
      <c r="DB483" s="7">
        <v>52.98</v>
      </c>
      <c r="DC483" s="8">
        <v>189.38</v>
      </c>
      <c r="DD483" s="8">
        <v>94.91</v>
      </c>
      <c r="DE483" s="8">
        <v>63.48</v>
      </c>
      <c r="DF483" s="8">
        <v>63.76</v>
      </c>
      <c r="DG483" s="8">
        <v>41.49</v>
      </c>
      <c r="DH483" s="4">
        <v>42663</v>
      </c>
      <c r="DI483" s="7">
        <v>54.77</v>
      </c>
      <c r="DJ483" s="7">
        <v>79.739999999999995</v>
      </c>
      <c r="DK483" s="7">
        <v>43.05</v>
      </c>
      <c r="DL483" s="7">
        <v>20.420000000000002</v>
      </c>
      <c r="DM483" s="207">
        <v>81.760000000000005</v>
      </c>
      <c r="DN483" s="4">
        <v>42675</v>
      </c>
      <c r="DO483" s="8">
        <v>12.654999999999999</v>
      </c>
      <c r="DP483" s="8">
        <v>43.274999999999999</v>
      </c>
      <c r="DQ483" s="8">
        <v>12.185</v>
      </c>
      <c r="DR483" s="8">
        <v>13</v>
      </c>
    </row>
    <row r="484" spans="1:122" ht="15.75" customHeight="1">
      <c r="A484" s="4">
        <v>42681</v>
      </c>
      <c r="B484" s="7">
        <v>46.15</v>
      </c>
      <c r="C484" s="7">
        <v>44.89</v>
      </c>
      <c r="D484" s="7">
        <f t="shared" si="18"/>
        <v>1.259999999999998</v>
      </c>
      <c r="J484" s="4">
        <v>42662</v>
      </c>
      <c r="K484" s="226">
        <v>-0.67999999999999972</v>
      </c>
      <c r="L484" s="226">
        <v>-1.9499999999999957</v>
      </c>
      <c r="M484" s="226">
        <v>-3.1099999999999994</v>
      </c>
      <c r="N484" s="4">
        <v>42681</v>
      </c>
      <c r="O484" s="226">
        <v>-1.8700000000000045</v>
      </c>
      <c r="P484" s="226">
        <v>-3.6099999999999994</v>
      </c>
      <c r="Q484" s="226">
        <v>-5.3999999999999986</v>
      </c>
      <c r="R484" s="4">
        <v>42677</v>
      </c>
      <c r="S484" s="8">
        <v>1.69</v>
      </c>
      <c r="T484" s="8">
        <v>2.67</v>
      </c>
      <c r="U484" s="8">
        <v>1.2</v>
      </c>
      <c r="V484" s="4">
        <v>42662</v>
      </c>
      <c r="W484" s="8">
        <v>158.79</v>
      </c>
      <c r="X484" s="8">
        <v>151.36000000000001</v>
      </c>
      <c r="Y484" s="6">
        <v>15.092000000000001</v>
      </c>
      <c r="Z484" s="6">
        <v>11.971</v>
      </c>
      <c r="AA484" s="5">
        <v>42681</v>
      </c>
      <c r="AB484" s="6">
        <v>417.75</v>
      </c>
      <c r="AC484" s="7">
        <v>10.984</v>
      </c>
      <c r="AD484" s="4">
        <v>42669</v>
      </c>
      <c r="AE484" s="8">
        <v>9.09</v>
      </c>
      <c r="AF484" s="8">
        <v>11.497999999999999</v>
      </c>
      <c r="AG484" s="8">
        <v>10.492000000000001</v>
      </c>
      <c r="AH484" s="7">
        <v>13.775</v>
      </c>
      <c r="AI484" s="7"/>
      <c r="AJ484" s="7"/>
      <c r="AK484" s="7"/>
      <c r="AL484" s="7"/>
      <c r="AM484" s="7"/>
      <c r="AN484" s="7"/>
      <c r="AO484" s="7"/>
      <c r="AP484" s="7"/>
      <c r="CO484" s="4">
        <v>42865</v>
      </c>
      <c r="CP484" s="3">
        <v>164.80526666666665</v>
      </c>
      <c r="CU484" s="4">
        <v>42664</v>
      </c>
      <c r="CV484" s="8">
        <v>86.62</v>
      </c>
      <c r="CW484" s="8">
        <v>36.25</v>
      </c>
      <c r="CX484" s="8">
        <v>101.3</v>
      </c>
      <c r="CY484" s="8">
        <v>29.42</v>
      </c>
      <c r="CZ484" s="8">
        <v>15.93</v>
      </c>
      <c r="DA484" s="4">
        <v>42662</v>
      </c>
      <c r="DB484" s="7">
        <v>53.18</v>
      </c>
      <c r="DC484" s="8">
        <v>189.03</v>
      </c>
      <c r="DD484" s="8">
        <v>95.06</v>
      </c>
      <c r="DE484" s="8">
        <v>64.319999999999993</v>
      </c>
      <c r="DF484" s="8">
        <v>63.93</v>
      </c>
      <c r="DG484" s="8">
        <v>41.72</v>
      </c>
      <c r="DH484" s="4">
        <v>42662</v>
      </c>
      <c r="DI484" s="7">
        <v>54.54</v>
      </c>
      <c r="DJ484" s="7">
        <v>79.67</v>
      </c>
      <c r="DK484" s="7">
        <v>42.65</v>
      </c>
      <c r="DL484" s="7">
        <v>20.25</v>
      </c>
      <c r="DM484" s="207">
        <v>80.739999999999995</v>
      </c>
      <c r="DN484" s="4">
        <v>42674</v>
      </c>
      <c r="DO484" s="8">
        <v>12.765000000000001</v>
      </c>
      <c r="DP484" s="8">
        <v>43.72</v>
      </c>
      <c r="DQ484" s="8">
        <v>12.35</v>
      </c>
      <c r="DR484" s="8">
        <v>13.21</v>
      </c>
    </row>
    <row r="485" spans="1:122" ht="15.75" customHeight="1">
      <c r="A485" s="4">
        <v>42678</v>
      </c>
      <c r="B485" s="7">
        <v>45.58</v>
      </c>
      <c r="C485" s="7">
        <v>44.07</v>
      </c>
      <c r="D485" s="7">
        <f t="shared" si="18"/>
        <v>1.509999999999998</v>
      </c>
      <c r="J485" s="4">
        <v>42661</v>
      </c>
      <c r="K485" s="226">
        <v>-0.85000000000000142</v>
      </c>
      <c r="L485" s="226">
        <v>-2.25</v>
      </c>
      <c r="M485" s="226">
        <v>-3.5799999999999983</v>
      </c>
      <c r="N485" s="4">
        <v>42678</v>
      </c>
      <c r="O485" s="226">
        <v>-1.75</v>
      </c>
      <c r="P485" s="226">
        <v>-3.4600000000000009</v>
      </c>
      <c r="Q485" s="226">
        <v>-5.3000000000000043</v>
      </c>
      <c r="R485" s="4">
        <v>42676</v>
      </c>
      <c r="S485" s="8">
        <v>1.52</v>
      </c>
      <c r="T485" s="8">
        <v>2.85</v>
      </c>
      <c r="U485" s="8">
        <v>1.2</v>
      </c>
      <c r="V485" s="4">
        <v>42661</v>
      </c>
      <c r="W485" s="8">
        <v>156.86000000000001</v>
      </c>
      <c r="X485" s="8">
        <v>150.57</v>
      </c>
      <c r="Y485" s="6">
        <v>15.590999999999999</v>
      </c>
      <c r="Z485" s="6">
        <v>12.949</v>
      </c>
      <c r="AA485" s="5">
        <v>42678</v>
      </c>
      <c r="AB485" s="6">
        <v>417.75</v>
      </c>
      <c r="AC485" s="7">
        <v>10.898</v>
      </c>
      <c r="AD485" s="4">
        <v>42668</v>
      </c>
      <c r="AE485" s="8">
        <v>9.1300000000000008</v>
      </c>
      <c r="AF485" s="8">
        <v>12.09</v>
      </c>
      <c r="AG485" s="8">
        <v>10.782</v>
      </c>
      <c r="AH485" s="7">
        <v>13.557</v>
      </c>
      <c r="AI485" s="7"/>
      <c r="AJ485" s="7"/>
      <c r="AK485" s="7"/>
      <c r="AL485" s="7"/>
      <c r="AM485" s="7"/>
      <c r="AN485" s="7"/>
      <c r="AO485" s="7"/>
      <c r="AP485" s="7"/>
      <c r="CO485" s="4">
        <v>42864</v>
      </c>
      <c r="CP485" s="3">
        <v>164.33946666666668</v>
      </c>
      <c r="CU485" s="4">
        <v>42663</v>
      </c>
      <c r="CV485" s="8">
        <v>87.21</v>
      </c>
      <c r="CW485" s="8">
        <v>36.049999999999997</v>
      </c>
      <c r="CX485" s="8">
        <v>101.87</v>
      </c>
      <c r="CY485" s="8">
        <v>29.35</v>
      </c>
      <c r="CZ485" s="8">
        <v>15.86</v>
      </c>
      <c r="DA485" s="4">
        <v>42661</v>
      </c>
      <c r="DB485" s="7">
        <v>51.56</v>
      </c>
      <c r="DC485" s="8">
        <v>184.03</v>
      </c>
      <c r="DD485" s="8">
        <v>93.13</v>
      </c>
      <c r="DE485" s="8">
        <v>62.83</v>
      </c>
      <c r="DF485" s="8">
        <v>62.97</v>
      </c>
      <c r="DG485" s="8">
        <v>40.65</v>
      </c>
      <c r="DH485" s="4">
        <v>42661</v>
      </c>
      <c r="DI485" s="7">
        <v>55.46</v>
      </c>
      <c r="DJ485" s="7">
        <v>79.59</v>
      </c>
      <c r="DK485" s="7">
        <v>42.73</v>
      </c>
      <c r="DL485" s="7">
        <v>21.07</v>
      </c>
      <c r="DM485" s="207">
        <v>81.27</v>
      </c>
      <c r="DN485" s="4">
        <v>42671</v>
      </c>
      <c r="DO485" s="8">
        <v>12.97</v>
      </c>
      <c r="DP485" s="8">
        <v>44.4</v>
      </c>
      <c r="DQ485" s="8">
        <v>12.49</v>
      </c>
      <c r="DR485" s="8">
        <v>13.51</v>
      </c>
    </row>
    <row r="486" spans="1:122" ht="15.75" customHeight="1">
      <c r="A486" s="4">
        <v>42677</v>
      </c>
      <c r="B486" s="7">
        <v>46.35</v>
      </c>
      <c r="C486" s="7">
        <v>44.66</v>
      </c>
      <c r="D486" s="7">
        <f t="shared" si="18"/>
        <v>1.6900000000000048</v>
      </c>
      <c r="J486" s="4">
        <v>42660</v>
      </c>
      <c r="K486" s="226">
        <v>-0.96999999999999886</v>
      </c>
      <c r="L486" s="226">
        <v>-2.3599999999999994</v>
      </c>
      <c r="M486" s="226">
        <v>-3.6000000000000014</v>
      </c>
      <c r="N486" s="4">
        <v>42677</v>
      </c>
      <c r="O486" s="226">
        <v>-1.6000000000000014</v>
      </c>
      <c r="P486" s="226">
        <v>-3.2299999999999969</v>
      </c>
      <c r="Q486" s="226">
        <v>-5.009999999999998</v>
      </c>
      <c r="R486" s="4">
        <v>42675</v>
      </c>
      <c r="S486" s="8">
        <v>1.47</v>
      </c>
      <c r="T486" s="8">
        <v>2.88</v>
      </c>
      <c r="U486" s="8">
        <v>1.2</v>
      </c>
      <c r="V486" s="4">
        <v>42660</v>
      </c>
      <c r="W486" s="8">
        <v>155.61000000000001</v>
      </c>
      <c r="X486" s="8">
        <v>149.24</v>
      </c>
      <c r="Y486" s="6">
        <v>15.416</v>
      </c>
      <c r="Z486" s="6">
        <v>12.741</v>
      </c>
      <c r="AA486" s="5">
        <v>42677</v>
      </c>
      <c r="AB486" s="6">
        <v>422.5</v>
      </c>
      <c r="AC486" s="7">
        <v>10.422000000000001</v>
      </c>
      <c r="AD486" s="4">
        <v>42667</v>
      </c>
      <c r="AE486" s="8">
        <v>9.56</v>
      </c>
      <c r="AF486" s="8">
        <v>10.977</v>
      </c>
      <c r="AG486" s="8">
        <v>10.814</v>
      </c>
      <c r="AH486" s="7">
        <v>13.788</v>
      </c>
      <c r="AI486" s="7"/>
      <c r="AJ486" s="7"/>
      <c r="AK486" s="7"/>
      <c r="AL486" s="7"/>
      <c r="AM486" s="7"/>
      <c r="AN486" s="7"/>
      <c r="AO486" s="7"/>
      <c r="AP486" s="7"/>
      <c r="CO486" s="4">
        <v>42863</v>
      </c>
      <c r="CP486" s="3">
        <v>164.48066666666665</v>
      </c>
      <c r="CU486" s="4">
        <v>42662</v>
      </c>
      <c r="CV486" s="8">
        <v>87.17</v>
      </c>
      <c r="CW486" s="8">
        <v>36.049999999999997</v>
      </c>
      <c r="CX486" s="8">
        <v>102.27</v>
      </c>
      <c r="CY486" s="8">
        <v>29.31</v>
      </c>
      <c r="CZ486" s="8">
        <v>15.89</v>
      </c>
      <c r="DA486" s="4">
        <v>42660</v>
      </c>
      <c r="DB486" s="7">
        <v>51.79</v>
      </c>
      <c r="DC486" s="8">
        <v>184.28</v>
      </c>
      <c r="DD486" s="8">
        <v>93.78</v>
      </c>
      <c r="DE486" s="8">
        <v>61.85</v>
      </c>
      <c r="DF486" s="8">
        <v>62.51</v>
      </c>
      <c r="DG486" s="8">
        <v>41.1</v>
      </c>
      <c r="DH486" s="4">
        <v>42660</v>
      </c>
      <c r="DI486" s="7">
        <v>54.15</v>
      </c>
      <c r="DJ486" s="7">
        <v>79.14</v>
      </c>
      <c r="DK486" s="7">
        <v>41.85</v>
      </c>
      <c r="DL486" s="7">
        <v>20.51</v>
      </c>
      <c r="DM486" s="207">
        <v>80.31</v>
      </c>
      <c r="DN486" s="4">
        <v>42670</v>
      </c>
      <c r="DO486" s="8">
        <v>12.94</v>
      </c>
      <c r="DP486" s="8">
        <v>44.564999999999998</v>
      </c>
      <c r="DQ486" s="8">
        <v>12.515000000000001</v>
      </c>
      <c r="DR486" s="8">
        <v>13.75</v>
      </c>
    </row>
    <row r="487" spans="1:122" ht="15.75" customHeight="1">
      <c r="A487" s="4">
        <v>42676</v>
      </c>
      <c r="B487" s="7">
        <v>46.86</v>
      </c>
      <c r="C487" s="7">
        <v>45.34</v>
      </c>
      <c r="D487" s="7">
        <f t="shared" si="18"/>
        <v>1.519999999999996</v>
      </c>
      <c r="J487" s="4">
        <v>42657</v>
      </c>
      <c r="K487" s="226">
        <v>-0.90999999999999659</v>
      </c>
      <c r="L487" s="226">
        <v>-2.1899999999999977</v>
      </c>
      <c r="M487" s="226">
        <v>-3.3500000000000014</v>
      </c>
      <c r="N487" s="4">
        <v>42676</v>
      </c>
      <c r="O487" s="226">
        <v>-1.5399999999999991</v>
      </c>
      <c r="P487" s="226">
        <v>-3.1499999999999986</v>
      </c>
      <c r="Q487" s="226">
        <v>-4.9500000000000028</v>
      </c>
      <c r="R487" s="4">
        <v>42674</v>
      </c>
      <c r="S487" s="8">
        <v>1.44</v>
      </c>
      <c r="T487" s="8">
        <v>2.4700000000000002</v>
      </c>
      <c r="U487" s="8">
        <v>1.4</v>
      </c>
      <c r="V487" s="4">
        <v>42657</v>
      </c>
      <c r="W487" s="8">
        <v>156.72999999999999</v>
      </c>
      <c r="X487" s="8">
        <v>149.36000000000001</v>
      </c>
      <c r="Y487" s="6">
        <v>15.477</v>
      </c>
      <c r="Z487" s="6">
        <v>12.381</v>
      </c>
      <c r="AA487" s="5">
        <v>42676</v>
      </c>
      <c r="AB487" s="6">
        <v>422.5</v>
      </c>
      <c r="AC487" s="7">
        <v>11.021000000000001</v>
      </c>
      <c r="AD487" s="4">
        <v>42664</v>
      </c>
      <c r="AE487" s="8">
        <v>9.66</v>
      </c>
      <c r="AF487" s="8">
        <v>10.74</v>
      </c>
      <c r="AG487" s="8">
        <v>11.11</v>
      </c>
      <c r="AH487" s="7">
        <v>12.914999999999999</v>
      </c>
      <c r="AI487" s="7"/>
      <c r="AJ487" s="7"/>
      <c r="AK487" s="7"/>
      <c r="AL487" s="7"/>
      <c r="AM487" s="7"/>
      <c r="AN487" s="7"/>
      <c r="AO487" s="7"/>
      <c r="AP487" s="7"/>
      <c r="CO487" s="4">
        <v>42861</v>
      </c>
      <c r="CP487" s="3">
        <v>163.64386666666667</v>
      </c>
      <c r="CU487" s="4">
        <v>42661</v>
      </c>
      <c r="CV487" s="8">
        <v>86.77</v>
      </c>
      <c r="CW487" s="8">
        <v>35.979999999999997</v>
      </c>
      <c r="CX487" s="8">
        <v>101.79</v>
      </c>
      <c r="CY487" s="8">
        <v>28.93</v>
      </c>
      <c r="CZ487" s="8">
        <v>15.7</v>
      </c>
      <c r="DA487" s="4">
        <v>42657</v>
      </c>
      <c r="DB487" s="7">
        <v>51.78</v>
      </c>
      <c r="DC487" s="8">
        <v>185.96</v>
      </c>
      <c r="DD487" s="8">
        <v>94.48</v>
      </c>
      <c r="DE487" s="8">
        <v>61.77</v>
      </c>
      <c r="DF487" s="8">
        <v>63.37</v>
      </c>
      <c r="DG487" s="8">
        <v>41.67</v>
      </c>
      <c r="DH487" s="4">
        <v>42657</v>
      </c>
      <c r="DI487" s="7">
        <v>53.79</v>
      </c>
      <c r="DJ487" s="7">
        <v>79.31</v>
      </c>
      <c r="DK487" s="7">
        <v>41.65</v>
      </c>
      <c r="DL487" s="7">
        <v>19.82</v>
      </c>
      <c r="DM487" s="207">
        <v>79.98</v>
      </c>
      <c r="DN487" s="4">
        <v>42669</v>
      </c>
      <c r="DO487" s="8">
        <v>12.91</v>
      </c>
      <c r="DP487" s="8">
        <v>44.015000000000001</v>
      </c>
      <c r="DQ487" s="8">
        <v>12.54</v>
      </c>
      <c r="DR487" s="8">
        <v>13.54</v>
      </c>
    </row>
    <row r="488" spans="1:122" ht="15.75" customHeight="1">
      <c r="A488" s="4">
        <v>42675</v>
      </c>
      <c r="B488" s="7">
        <v>48.14</v>
      </c>
      <c r="C488" s="7">
        <v>46.67</v>
      </c>
      <c r="D488" s="7">
        <f t="shared" si="18"/>
        <v>1.4699999999999989</v>
      </c>
      <c r="J488" s="4">
        <v>42656</v>
      </c>
      <c r="K488" s="226">
        <v>-0.94000000000000483</v>
      </c>
      <c r="L488" s="226">
        <v>-2.25</v>
      </c>
      <c r="M488" s="226">
        <v>-3.4100000000000037</v>
      </c>
      <c r="N488" s="4">
        <v>42675</v>
      </c>
      <c r="O488" s="226">
        <v>-1.4799999999999969</v>
      </c>
      <c r="P488" s="226">
        <v>-2.9600000000000009</v>
      </c>
      <c r="Q488" s="226">
        <v>-4.6000000000000014</v>
      </c>
      <c r="R488" s="4">
        <v>42671</v>
      </c>
      <c r="S488" s="8">
        <v>1.01</v>
      </c>
      <c r="T488" s="8">
        <v>3.03</v>
      </c>
      <c r="U488" s="8">
        <v>1.35</v>
      </c>
      <c r="V488" s="4">
        <v>42656</v>
      </c>
      <c r="W488" s="8">
        <v>157.96</v>
      </c>
      <c r="X488" s="8">
        <v>148.18</v>
      </c>
      <c r="Y488" s="6">
        <v>15.903</v>
      </c>
      <c r="Z488" s="6">
        <v>11.795999999999999</v>
      </c>
      <c r="AA488" s="5">
        <v>42675</v>
      </c>
      <c r="AB488" s="6">
        <v>436.75</v>
      </c>
      <c r="AC488" s="7">
        <v>11.054</v>
      </c>
      <c r="AD488" s="4">
        <v>42663</v>
      </c>
      <c r="AE488" s="8">
        <v>8.15</v>
      </c>
      <c r="AF488" s="8">
        <v>10.805</v>
      </c>
      <c r="AG488" s="8">
        <v>9.5530000000000008</v>
      </c>
      <c r="AH488" s="7">
        <v>13.010999999999999</v>
      </c>
      <c r="AI488" s="7"/>
      <c r="AJ488" s="7"/>
      <c r="AK488" s="7"/>
      <c r="AL488" s="7"/>
      <c r="AM488" s="7"/>
      <c r="AN488" s="7"/>
      <c r="AO488" s="7"/>
      <c r="AP488" s="7"/>
      <c r="CO488" s="4">
        <v>42860</v>
      </c>
      <c r="CP488" s="3">
        <v>163.45699999999999</v>
      </c>
      <c r="CU488" s="4">
        <v>42660</v>
      </c>
      <c r="CV488" s="8">
        <v>86.54</v>
      </c>
      <c r="CW488" s="8">
        <v>35.5</v>
      </c>
      <c r="CX488" s="8">
        <v>101.36</v>
      </c>
      <c r="CY488" s="8">
        <v>28.62</v>
      </c>
      <c r="CZ488" s="8">
        <v>15.64</v>
      </c>
      <c r="DA488" s="4">
        <v>42656</v>
      </c>
      <c r="DB488" s="7">
        <v>52.52</v>
      </c>
      <c r="DC488" s="8">
        <v>188.16</v>
      </c>
      <c r="DD488" s="8">
        <v>95.5</v>
      </c>
      <c r="DE488" s="8">
        <v>62.07</v>
      </c>
      <c r="DF488" s="8">
        <v>64.069999999999993</v>
      </c>
      <c r="DG488" s="8">
        <v>42.15</v>
      </c>
      <c r="DH488" s="4">
        <v>42656</v>
      </c>
      <c r="DI488" s="7">
        <v>53.85</v>
      </c>
      <c r="DJ488" s="7">
        <v>79.150000000000006</v>
      </c>
      <c r="DK488" s="7">
        <v>41.56</v>
      </c>
      <c r="DL488" s="7">
        <v>20.190000000000001</v>
      </c>
      <c r="DM488" s="207">
        <v>81.28</v>
      </c>
      <c r="DN488" s="4">
        <v>42668</v>
      </c>
      <c r="DO488" s="8">
        <v>12.95</v>
      </c>
      <c r="DP488" s="8">
        <v>44.46</v>
      </c>
      <c r="DQ488" s="8">
        <v>12.75</v>
      </c>
      <c r="DR488" s="8">
        <v>13.68</v>
      </c>
    </row>
    <row r="489" spans="1:122" ht="15.75" customHeight="1">
      <c r="A489" s="4">
        <v>42674</v>
      </c>
      <c r="B489" s="7">
        <v>48.3</v>
      </c>
      <c r="C489" s="7">
        <v>46.86</v>
      </c>
      <c r="D489" s="7">
        <f t="shared" si="18"/>
        <v>1.4399999999999977</v>
      </c>
      <c r="J489" s="4">
        <v>42655</v>
      </c>
      <c r="K489" s="226">
        <v>-0.99000000000000199</v>
      </c>
      <c r="L489" s="226">
        <v>-2.2800000000000011</v>
      </c>
      <c r="M489" s="226">
        <v>-3.4100000000000037</v>
      </c>
      <c r="N489" s="4">
        <v>42674</v>
      </c>
      <c r="O489" s="226">
        <v>-1</v>
      </c>
      <c r="P489" s="226">
        <v>-2.6400000000000006</v>
      </c>
      <c r="Q489" s="226">
        <v>-4.3599999999999994</v>
      </c>
      <c r="R489" s="4">
        <v>42670</v>
      </c>
      <c r="S489" s="8">
        <v>0.75</v>
      </c>
      <c r="T489" s="8">
        <v>3.92</v>
      </c>
      <c r="U489" s="8">
        <v>1.4</v>
      </c>
      <c r="V489" s="4">
        <v>42655</v>
      </c>
      <c r="W489" s="8">
        <v>156.68</v>
      </c>
      <c r="X489" s="8">
        <v>146.19</v>
      </c>
      <c r="Y489" s="6">
        <v>15.625999999999999</v>
      </c>
      <c r="Z489" s="6">
        <v>11.22</v>
      </c>
      <c r="AA489" s="5">
        <v>42674</v>
      </c>
      <c r="AB489" s="6">
        <v>440.25</v>
      </c>
      <c r="AC489" s="7">
        <v>11.676</v>
      </c>
      <c r="AD489" s="4">
        <v>42662</v>
      </c>
      <c r="AE489" s="8">
        <v>9.2899999999999991</v>
      </c>
      <c r="AF489" s="8">
        <v>10.433</v>
      </c>
      <c r="AG489" s="8">
        <v>10.840999999999999</v>
      </c>
      <c r="AH489" s="7">
        <v>13.83</v>
      </c>
      <c r="AI489" s="7"/>
      <c r="AJ489" s="7"/>
      <c r="AK489" s="7"/>
      <c r="AL489" s="7"/>
      <c r="AM489" s="7"/>
      <c r="AN489" s="7"/>
      <c r="AO489" s="7"/>
      <c r="AP489" s="7"/>
      <c r="CO489" s="4">
        <v>42859</v>
      </c>
      <c r="CP489" s="3">
        <v>163.11146666666667</v>
      </c>
      <c r="CU489" s="4">
        <v>42657</v>
      </c>
      <c r="CV489" s="8">
        <v>86.54</v>
      </c>
      <c r="CW489" s="8">
        <v>35.840000000000003</v>
      </c>
      <c r="CX489" s="8">
        <v>101.08</v>
      </c>
      <c r="CY489" s="8">
        <v>28.43</v>
      </c>
      <c r="CZ489" s="8">
        <v>15.89</v>
      </c>
      <c r="DA489" s="4">
        <v>42655</v>
      </c>
      <c r="DB489" s="7">
        <v>52.57</v>
      </c>
      <c r="DC489" s="8">
        <v>190.91</v>
      </c>
      <c r="DD489" s="8">
        <v>96.3</v>
      </c>
      <c r="DE489" s="8">
        <v>62.71</v>
      </c>
      <c r="DF489" s="8">
        <v>63.93</v>
      </c>
      <c r="DG489" s="8">
        <v>43.47</v>
      </c>
      <c r="DH489" s="4">
        <v>42655</v>
      </c>
      <c r="DI489" s="7">
        <v>53.79</v>
      </c>
      <c r="DJ489" s="7">
        <v>79.81</v>
      </c>
      <c r="DK489" s="7">
        <v>41.66</v>
      </c>
      <c r="DL489" s="7">
        <v>20.03</v>
      </c>
      <c r="DM489" s="207">
        <v>82.41</v>
      </c>
      <c r="DN489" s="4">
        <v>42667</v>
      </c>
      <c r="DO489" s="8">
        <v>13.065</v>
      </c>
      <c r="DP489" s="8">
        <v>44.35</v>
      </c>
      <c r="DQ489" s="8">
        <v>12.695</v>
      </c>
      <c r="DR489" s="8">
        <v>13.73</v>
      </c>
    </row>
    <row r="490" spans="1:122" ht="15.75" customHeight="1">
      <c r="A490" s="4">
        <v>42671</v>
      </c>
      <c r="B490" s="7">
        <v>49.71</v>
      </c>
      <c r="C490" s="7">
        <v>48.7</v>
      </c>
      <c r="D490" s="7">
        <f t="shared" si="18"/>
        <v>1.009999999999998</v>
      </c>
      <c r="J490" s="4">
        <v>42654</v>
      </c>
      <c r="K490" s="226">
        <v>-0.96000000000000085</v>
      </c>
      <c r="L490" s="226">
        <v>-2.1899999999999977</v>
      </c>
      <c r="M490" s="226">
        <v>-3.230000000000004</v>
      </c>
      <c r="N490" s="4">
        <v>42671</v>
      </c>
      <c r="O490" s="226">
        <v>-1.6400000000000006</v>
      </c>
      <c r="P490" s="226">
        <v>-3.1400000000000006</v>
      </c>
      <c r="Q490" s="226">
        <v>-4.6700000000000017</v>
      </c>
      <c r="R490" s="4">
        <v>42669</v>
      </c>
      <c r="S490" s="8">
        <v>0.8</v>
      </c>
      <c r="T490" s="8">
        <v>3.82</v>
      </c>
      <c r="U490" s="8">
        <v>1.4</v>
      </c>
      <c r="V490" s="4">
        <v>42654</v>
      </c>
      <c r="W490" s="8">
        <v>158.72999999999999</v>
      </c>
      <c r="X490" s="8">
        <v>148.29</v>
      </c>
      <c r="Y490" s="6">
        <v>15.877000000000001</v>
      </c>
      <c r="Z490" s="6">
        <v>11.492000000000001</v>
      </c>
      <c r="AA490" s="5">
        <v>42671</v>
      </c>
      <c r="AB490" s="6">
        <v>461.5</v>
      </c>
      <c r="AC490" s="7">
        <v>12.047000000000001</v>
      </c>
      <c r="AD490" s="4">
        <v>42661</v>
      </c>
      <c r="AE490" s="8">
        <v>9.18</v>
      </c>
      <c r="AF490" s="8">
        <v>10.632</v>
      </c>
      <c r="AG490" s="8">
        <v>10.728999999999999</v>
      </c>
      <c r="AH490" s="7">
        <v>13.632999999999999</v>
      </c>
      <c r="AI490" s="7"/>
      <c r="AJ490" s="7"/>
      <c r="AK490" s="7"/>
      <c r="AL490" s="7"/>
      <c r="AM490" s="7"/>
      <c r="AN490" s="7"/>
      <c r="AO490" s="7"/>
      <c r="AP490" s="7"/>
      <c r="CO490" s="4">
        <v>42858</v>
      </c>
      <c r="CP490" s="3">
        <v>162.17913333333334</v>
      </c>
      <c r="CU490" s="4">
        <v>42656</v>
      </c>
      <c r="CV490" s="8">
        <v>86.56</v>
      </c>
      <c r="CW490" s="8">
        <v>35.68</v>
      </c>
      <c r="CX490" s="8">
        <v>100.79</v>
      </c>
      <c r="CY490" s="8">
        <v>28.47</v>
      </c>
      <c r="CZ490" s="8">
        <v>15.87</v>
      </c>
      <c r="DA490" s="4">
        <v>42654</v>
      </c>
      <c r="DB490" s="7">
        <v>53.14</v>
      </c>
      <c r="DC490" s="8">
        <v>192.46</v>
      </c>
      <c r="DD490" s="8">
        <v>96.05</v>
      </c>
      <c r="DE490" s="8">
        <v>62.87</v>
      </c>
      <c r="DF490" s="8">
        <v>63.72</v>
      </c>
      <c r="DG490" s="8">
        <v>43.33</v>
      </c>
      <c r="DH490" s="4">
        <v>42654</v>
      </c>
      <c r="DI490" s="7">
        <v>54.19</v>
      </c>
      <c r="DJ490" s="7">
        <v>80.56</v>
      </c>
      <c r="DK490" s="7">
        <v>41.96</v>
      </c>
      <c r="DL490" s="7">
        <v>20.62</v>
      </c>
      <c r="DM490" s="207">
        <v>80.239999999999995</v>
      </c>
      <c r="DN490" s="4">
        <v>42664</v>
      </c>
      <c r="DO490" s="8">
        <v>12.975</v>
      </c>
      <c r="DP490" s="8">
        <v>44.32</v>
      </c>
      <c r="DQ490" s="8">
        <v>12.824999999999999</v>
      </c>
      <c r="DR490" s="8">
        <v>13.77</v>
      </c>
    </row>
    <row r="491" spans="1:122" ht="15.75" customHeight="1">
      <c r="A491" s="4">
        <v>42670</v>
      </c>
      <c r="B491" s="7">
        <v>50.47</v>
      </c>
      <c r="C491" s="7">
        <v>49.72</v>
      </c>
      <c r="D491" s="7">
        <f t="shared" si="18"/>
        <v>0.75</v>
      </c>
      <c r="J491" s="4">
        <v>42653</v>
      </c>
      <c r="K491" s="226">
        <v>-1.0799999999999983</v>
      </c>
      <c r="L491" s="226">
        <v>-2.2999999999999972</v>
      </c>
      <c r="M491" s="226">
        <v>-3.3200000000000003</v>
      </c>
      <c r="N491" s="4">
        <v>42670</v>
      </c>
      <c r="O491" s="226">
        <v>-1.8299999999999983</v>
      </c>
      <c r="P491" s="226">
        <v>-3.3500000000000014</v>
      </c>
      <c r="Q491" s="226">
        <v>-4.7700000000000031</v>
      </c>
      <c r="R491" s="4">
        <v>42668</v>
      </c>
      <c r="S491" s="8">
        <v>0.83</v>
      </c>
      <c r="T491" s="8">
        <v>2.98</v>
      </c>
      <c r="U491" s="8">
        <v>1.2</v>
      </c>
      <c r="V491" s="4">
        <v>42653</v>
      </c>
      <c r="W491" s="8">
        <v>161.02000000000001</v>
      </c>
      <c r="X491" s="8">
        <v>149.72</v>
      </c>
      <c r="Y491" s="6">
        <v>16.277999999999999</v>
      </c>
      <c r="Z491" s="6">
        <v>11.532</v>
      </c>
      <c r="AA491" s="5">
        <v>42670</v>
      </c>
      <c r="AB491" s="6">
        <v>465</v>
      </c>
      <c r="AC491" s="7">
        <v>12.067</v>
      </c>
      <c r="AD491" s="4">
        <v>42660</v>
      </c>
      <c r="AE491" s="8">
        <v>9.18</v>
      </c>
      <c r="AF491" s="8">
        <v>10.701000000000001</v>
      </c>
      <c r="AG491" s="8">
        <v>10.728</v>
      </c>
      <c r="AH491" s="7">
        <v>13.413</v>
      </c>
      <c r="AI491" s="7"/>
      <c r="AJ491" s="7"/>
      <c r="AK491" s="7"/>
      <c r="AL491" s="7"/>
      <c r="AM491" s="7"/>
      <c r="AN491" s="7"/>
      <c r="AO491" s="7"/>
      <c r="AP491" s="7"/>
      <c r="CO491" s="4">
        <v>42857</v>
      </c>
      <c r="CP491" s="3">
        <v>162.18193333333332</v>
      </c>
      <c r="CU491" s="4">
        <v>42655</v>
      </c>
      <c r="CV491" s="8">
        <v>87.13</v>
      </c>
      <c r="CW491" s="8">
        <v>35.79</v>
      </c>
      <c r="CX491" s="8">
        <v>102.15</v>
      </c>
      <c r="CY491" s="8">
        <v>28.07</v>
      </c>
      <c r="CZ491" s="8">
        <v>15.95</v>
      </c>
      <c r="DA491" s="4">
        <v>42653</v>
      </c>
      <c r="DB491" s="7">
        <v>54.14</v>
      </c>
      <c r="DC491" s="8">
        <v>193.24</v>
      </c>
      <c r="DD491" s="8">
        <v>97.29</v>
      </c>
      <c r="DE491" s="8">
        <v>64.16</v>
      </c>
      <c r="DF491" s="8">
        <v>64.39</v>
      </c>
      <c r="DG491" s="8">
        <v>44.39</v>
      </c>
      <c r="DH491" s="4">
        <v>42653</v>
      </c>
      <c r="DI491" s="7">
        <v>54.74</v>
      </c>
      <c r="DJ491" s="7">
        <v>81.3</v>
      </c>
      <c r="DK491" s="7">
        <v>42.47</v>
      </c>
      <c r="DL491" s="7">
        <v>21.5</v>
      </c>
      <c r="DM491" s="207">
        <v>79.430000000000007</v>
      </c>
      <c r="DN491" s="4">
        <v>42663</v>
      </c>
      <c r="DO491" s="8">
        <v>13</v>
      </c>
      <c r="DP491" s="8">
        <v>44.46</v>
      </c>
      <c r="DQ491" s="8">
        <v>12.835000000000001</v>
      </c>
      <c r="DR491" s="8">
        <v>13.73</v>
      </c>
    </row>
    <row r="492" spans="1:122" ht="15.75" customHeight="1">
      <c r="A492" s="4">
        <v>42669</v>
      </c>
      <c r="B492" s="7">
        <v>49.98</v>
      </c>
      <c r="C492" s="7">
        <v>49.18</v>
      </c>
      <c r="D492" s="7">
        <f t="shared" si="18"/>
        <v>0.79999999999999716</v>
      </c>
      <c r="J492" s="4">
        <v>42650</v>
      </c>
      <c r="K492" s="226">
        <v>-1.1899999999999977</v>
      </c>
      <c r="L492" s="226">
        <v>-2.5700000000000003</v>
      </c>
      <c r="M492" s="226">
        <v>-3.8599999999999994</v>
      </c>
      <c r="N492" s="4">
        <v>42669</v>
      </c>
      <c r="O492" s="226">
        <v>-1.7700000000000031</v>
      </c>
      <c r="P492" s="226">
        <v>-3.3600000000000065</v>
      </c>
      <c r="Q492" s="226">
        <v>-4.8800000000000026</v>
      </c>
      <c r="R492" s="4">
        <v>42667</v>
      </c>
      <c r="S492" s="8">
        <v>0.94</v>
      </c>
      <c r="T492" s="8">
        <v>3.43</v>
      </c>
      <c r="U492" s="8">
        <v>0.85</v>
      </c>
      <c r="V492" s="4">
        <v>42650</v>
      </c>
      <c r="W492" s="8">
        <v>157.93</v>
      </c>
      <c r="X492" s="8">
        <v>148.18</v>
      </c>
      <c r="Y492" s="6">
        <v>16.521000000000001</v>
      </c>
      <c r="Z492" s="6">
        <v>12.426</v>
      </c>
      <c r="AA492" s="5">
        <v>42669</v>
      </c>
      <c r="AB492" s="6">
        <v>461.75</v>
      </c>
      <c r="AC492" s="7">
        <v>11.391</v>
      </c>
      <c r="AD492" s="4">
        <v>42657</v>
      </c>
      <c r="AE492" s="8">
        <v>9.67</v>
      </c>
      <c r="AF492" s="8">
        <v>10.189</v>
      </c>
      <c r="AG492" s="8">
        <v>11.173</v>
      </c>
      <c r="AH492" s="7">
        <v>13.164999999999999</v>
      </c>
      <c r="AI492" s="7"/>
      <c r="AJ492" s="7"/>
      <c r="AK492" s="7"/>
      <c r="AL492" s="7"/>
      <c r="AM492" s="7"/>
      <c r="AN492" s="7"/>
      <c r="AO492" s="7"/>
      <c r="AP492" s="7"/>
      <c r="CO492" s="4">
        <v>42856</v>
      </c>
      <c r="CP492" s="3">
        <v>161.35073333333332</v>
      </c>
      <c r="CU492" s="4">
        <v>42654</v>
      </c>
      <c r="CV492" s="8">
        <v>87.74</v>
      </c>
      <c r="CW492" s="8">
        <v>35.78</v>
      </c>
      <c r="CX492" s="8">
        <v>103.04</v>
      </c>
      <c r="CY492" s="8">
        <v>28.25</v>
      </c>
      <c r="CZ492" s="8">
        <v>16.37</v>
      </c>
      <c r="DA492" s="4">
        <v>42650</v>
      </c>
      <c r="DB492" s="7">
        <v>53.39</v>
      </c>
      <c r="DC492" s="8">
        <v>186.39</v>
      </c>
      <c r="DD492" s="8">
        <v>96.44</v>
      </c>
      <c r="DE492" s="8">
        <v>63.33</v>
      </c>
      <c r="DF492" s="8">
        <v>63.46</v>
      </c>
      <c r="DG492" s="8">
        <v>44.22</v>
      </c>
      <c r="DH492" s="4">
        <v>42650</v>
      </c>
      <c r="DI492" s="7">
        <v>54.27</v>
      </c>
      <c r="DJ492" s="7">
        <v>80.39</v>
      </c>
      <c r="DK492" s="7">
        <v>41.77</v>
      </c>
      <c r="DL492" s="7">
        <v>21.71</v>
      </c>
      <c r="DM492" s="207">
        <v>79.56</v>
      </c>
      <c r="DN492" s="4">
        <v>42662</v>
      </c>
      <c r="DO492" s="8">
        <v>12.85</v>
      </c>
      <c r="DP492" s="8">
        <v>44.155000000000001</v>
      </c>
      <c r="DQ492" s="8">
        <v>12.785</v>
      </c>
      <c r="DR492" s="8">
        <v>13.59</v>
      </c>
    </row>
    <row r="493" spans="1:122" ht="15.75" customHeight="1">
      <c r="A493" s="4">
        <v>42668</v>
      </c>
      <c r="B493" s="7">
        <v>50.79</v>
      </c>
      <c r="C493" s="7">
        <v>49.96</v>
      </c>
      <c r="D493" s="7">
        <f t="shared" si="18"/>
        <v>0.82999999999999829</v>
      </c>
      <c r="J493" s="4">
        <v>42649</v>
      </c>
      <c r="K493" s="226">
        <v>-1.1300000000000026</v>
      </c>
      <c r="L493" s="226">
        <v>-2.480000000000004</v>
      </c>
      <c r="M493" s="226">
        <v>-3.6300000000000026</v>
      </c>
      <c r="N493" s="4">
        <v>42668</v>
      </c>
      <c r="O493" s="226">
        <v>-1.7199999999999989</v>
      </c>
      <c r="P493" s="226">
        <v>-3.3800000000000026</v>
      </c>
      <c r="Q493" s="226">
        <v>-4.980000000000004</v>
      </c>
      <c r="R493" s="4">
        <v>42664</v>
      </c>
      <c r="S493" s="8">
        <v>0.93</v>
      </c>
      <c r="T493" s="8">
        <v>3.76</v>
      </c>
      <c r="U493" s="8">
        <v>1.1499999999999999</v>
      </c>
      <c r="V493" s="4">
        <v>42649</v>
      </c>
      <c r="W493" s="8">
        <v>159.58000000000001</v>
      </c>
      <c r="X493" s="8">
        <v>149.78</v>
      </c>
      <c r="Y493" s="6">
        <v>16.584</v>
      </c>
      <c r="Z493" s="6">
        <v>12.468</v>
      </c>
      <c r="AA493" s="5">
        <v>42668</v>
      </c>
      <c r="AB493" s="6">
        <v>462.5</v>
      </c>
      <c r="AC493" s="7">
        <v>10.99</v>
      </c>
      <c r="AD493" s="4">
        <v>42656</v>
      </c>
      <c r="AE493" s="8">
        <v>9.5500000000000007</v>
      </c>
      <c r="AF493" s="8">
        <v>10.36</v>
      </c>
      <c r="AG493" s="8">
        <v>11.1</v>
      </c>
      <c r="AH493" s="7">
        <v>12.688000000000001</v>
      </c>
      <c r="AI493" s="7"/>
      <c r="AJ493" s="7"/>
      <c r="AK493" s="7"/>
      <c r="AL493" s="7"/>
      <c r="AM493" s="7"/>
      <c r="AN493" s="7"/>
      <c r="AO493" s="7"/>
      <c r="AP493" s="7"/>
      <c r="CO493" s="4">
        <v>42855</v>
      </c>
      <c r="CP493" s="3">
        <v>161.19086666666666</v>
      </c>
      <c r="CU493" s="4">
        <v>42653</v>
      </c>
      <c r="CV493" s="8">
        <v>88.44</v>
      </c>
      <c r="CW493" s="8">
        <v>36.67</v>
      </c>
      <c r="CX493" s="8">
        <v>103.98</v>
      </c>
      <c r="CY493" s="8">
        <v>28.4</v>
      </c>
      <c r="CZ493" s="8"/>
      <c r="DA493" s="4">
        <v>42649</v>
      </c>
      <c r="DB493" s="7">
        <v>54.32</v>
      </c>
      <c r="DC493" s="8">
        <v>186.2</v>
      </c>
      <c r="DD493" s="8">
        <v>97.14</v>
      </c>
      <c r="DE493" s="8">
        <v>64.09</v>
      </c>
      <c r="DF493" s="8">
        <v>63.85</v>
      </c>
      <c r="DG493" s="8">
        <v>44.52</v>
      </c>
      <c r="DH493" s="4">
        <v>42649</v>
      </c>
      <c r="DI493" s="7">
        <v>54.9</v>
      </c>
      <c r="DJ493" s="7">
        <v>80.77</v>
      </c>
      <c r="DK493" s="7">
        <v>42.36</v>
      </c>
      <c r="DL493" s="7">
        <v>22.19</v>
      </c>
      <c r="DM493" s="207">
        <v>77.569999999999993</v>
      </c>
      <c r="DN493" s="4">
        <v>42661</v>
      </c>
      <c r="DO493" s="8">
        <v>12.664999999999999</v>
      </c>
      <c r="DP493" s="8">
        <v>44.03</v>
      </c>
      <c r="DQ493" s="8">
        <v>12.51</v>
      </c>
      <c r="DR493" s="8">
        <v>13.55</v>
      </c>
    </row>
    <row r="494" spans="1:122" ht="15.75" customHeight="1">
      <c r="A494" s="4">
        <v>42667</v>
      </c>
      <c r="B494" s="7">
        <v>51.46</v>
      </c>
      <c r="C494" s="7">
        <v>50.52</v>
      </c>
      <c r="D494" s="7">
        <f t="shared" si="18"/>
        <v>0.93999999999999773</v>
      </c>
      <c r="J494" s="4">
        <v>42648</v>
      </c>
      <c r="K494" s="226">
        <v>-1.1499999999999986</v>
      </c>
      <c r="L494" s="226">
        <v>-2.5500000000000043</v>
      </c>
      <c r="M494" s="226">
        <v>-3.8299999999999983</v>
      </c>
      <c r="N494" s="4">
        <v>42667</v>
      </c>
      <c r="O494" s="226">
        <v>-1.6799999999999997</v>
      </c>
      <c r="P494" s="226">
        <v>-3.2899999999999991</v>
      </c>
      <c r="Q494" s="226">
        <v>-4.740000000000002</v>
      </c>
      <c r="R494" s="4">
        <v>42663</v>
      </c>
      <c r="S494" s="8">
        <v>0.95</v>
      </c>
      <c r="T494" s="8">
        <v>3.03</v>
      </c>
      <c r="U494" s="8">
        <v>1.4</v>
      </c>
      <c r="V494" s="4">
        <v>42648</v>
      </c>
      <c r="W494" s="8">
        <v>158.22999999999999</v>
      </c>
      <c r="X494" s="8">
        <v>149.28</v>
      </c>
      <c r="Y494" s="6">
        <v>16.626999999999999</v>
      </c>
      <c r="Z494" s="6">
        <v>12.868</v>
      </c>
      <c r="AA494" s="5">
        <v>42667</v>
      </c>
      <c r="AB494" s="6">
        <v>464.25</v>
      </c>
      <c r="AC494" s="7">
        <v>10.932</v>
      </c>
      <c r="AD494" s="4">
        <v>42655</v>
      </c>
      <c r="AE494" s="8">
        <v>8.7899999999999991</v>
      </c>
      <c r="AF494" s="8">
        <v>10.757999999999999</v>
      </c>
      <c r="AG494" s="8">
        <v>10.343</v>
      </c>
      <c r="AH494" s="7">
        <v>12.952999999999999</v>
      </c>
      <c r="AI494" s="7"/>
      <c r="AJ494" s="7"/>
      <c r="AK494" s="7"/>
      <c r="AL494" s="7"/>
      <c r="AM494" s="7"/>
      <c r="AN494" s="7"/>
      <c r="AO494" s="7"/>
      <c r="AP494" s="7"/>
      <c r="CO494" s="4">
        <v>42854</v>
      </c>
      <c r="CP494" s="3">
        <v>161.16606666666669</v>
      </c>
      <c r="CU494" s="4">
        <v>42650</v>
      </c>
      <c r="CV494" s="8">
        <v>86.74</v>
      </c>
      <c r="CW494" s="8">
        <v>36.17</v>
      </c>
      <c r="CX494" s="8">
        <v>102.27</v>
      </c>
      <c r="CY494" s="8">
        <v>27.76</v>
      </c>
      <c r="CZ494" s="8">
        <v>16.57</v>
      </c>
      <c r="DA494" s="4">
        <v>42648</v>
      </c>
      <c r="DB494" s="7">
        <v>53.9</v>
      </c>
      <c r="DC494" s="8">
        <v>185.33</v>
      </c>
      <c r="DD494" s="8">
        <v>97.38</v>
      </c>
      <c r="DE494" s="8">
        <v>64.650000000000006</v>
      </c>
      <c r="DF494" s="8">
        <v>64.14</v>
      </c>
      <c r="DG494" s="8">
        <v>43.91</v>
      </c>
      <c r="DH494" s="4">
        <v>42648</v>
      </c>
      <c r="DI494" s="7">
        <v>54.8</v>
      </c>
      <c r="DJ494" s="7">
        <v>81.09</v>
      </c>
      <c r="DK494" s="7">
        <v>42.27</v>
      </c>
      <c r="DL494" s="7">
        <v>23.17</v>
      </c>
      <c r="DM494" s="207">
        <v>82.86</v>
      </c>
      <c r="DN494" s="4">
        <v>42660</v>
      </c>
      <c r="DO494" s="8">
        <v>12.475</v>
      </c>
      <c r="DP494" s="8">
        <v>43.6</v>
      </c>
      <c r="DQ494" s="8">
        <v>12.285</v>
      </c>
      <c r="DR494" s="8">
        <v>13.31</v>
      </c>
    </row>
    <row r="495" spans="1:122" ht="15.75" customHeight="1">
      <c r="A495" s="4">
        <v>42664</v>
      </c>
      <c r="B495" s="7">
        <v>51.78</v>
      </c>
      <c r="C495" s="7">
        <v>50.85</v>
      </c>
      <c r="D495" s="7">
        <f t="shared" si="18"/>
        <v>0.92999999999999972</v>
      </c>
      <c r="J495" s="4">
        <v>42647</v>
      </c>
      <c r="K495" s="226">
        <v>-1.25</v>
      </c>
      <c r="L495" s="226">
        <v>-2.7800000000000011</v>
      </c>
      <c r="M495" s="226">
        <v>-4.1900000000000048</v>
      </c>
      <c r="N495" s="4">
        <v>42664</v>
      </c>
      <c r="O495" s="226">
        <v>-1.5799999999999983</v>
      </c>
      <c r="P495" s="226">
        <v>-3.0799999999999983</v>
      </c>
      <c r="Q495" s="226">
        <v>-4.3699999999999974</v>
      </c>
      <c r="R495" s="4">
        <v>42662</v>
      </c>
      <c r="S495" s="8">
        <v>1.07</v>
      </c>
      <c r="T495" s="8">
        <v>3.91</v>
      </c>
      <c r="U495" s="8">
        <v>1.55</v>
      </c>
      <c r="V495" s="4">
        <v>42647</v>
      </c>
      <c r="W495" s="8">
        <v>155.44</v>
      </c>
      <c r="X495" s="8">
        <v>149.96</v>
      </c>
      <c r="Y495" s="6">
        <v>16.594999999999999</v>
      </c>
      <c r="Z495" s="6">
        <v>14.292999999999999</v>
      </c>
      <c r="AA495" s="5">
        <v>42664</v>
      </c>
      <c r="AB495" s="6">
        <v>464.5</v>
      </c>
      <c r="AC495" s="7">
        <v>10.768000000000001</v>
      </c>
      <c r="AD495" s="4">
        <v>42654</v>
      </c>
      <c r="AE495" s="8">
        <v>9.2899999999999991</v>
      </c>
      <c r="AF495" s="8">
        <v>10.978</v>
      </c>
      <c r="AG495" s="8">
        <v>10.839</v>
      </c>
      <c r="AH495" s="7">
        <v>13.114000000000001</v>
      </c>
      <c r="AI495" s="7"/>
      <c r="AJ495" s="7"/>
      <c r="AK495" s="7"/>
      <c r="AL495" s="7"/>
      <c r="AM495" s="7"/>
      <c r="AN495" s="7"/>
      <c r="AO495" s="7"/>
      <c r="AP495" s="7"/>
      <c r="CO495" s="4">
        <v>42853</v>
      </c>
      <c r="CP495" s="3">
        <v>161.18966666666665</v>
      </c>
      <c r="CU495" s="4">
        <v>42649</v>
      </c>
      <c r="CV495" s="8">
        <v>87.04</v>
      </c>
      <c r="CW495" s="8">
        <v>35.950000000000003</v>
      </c>
      <c r="CX495" s="8">
        <v>102.18</v>
      </c>
      <c r="CY495" s="8">
        <v>27.93</v>
      </c>
      <c r="CZ495" s="8">
        <v>16.649999999999999</v>
      </c>
      <c r="DA495" s="4">
        <v>42647</v>
      </c>
      <c r="DB495" s="7">
        <v>51.84</v>
      </c>
      <c r="DC495" s="8">
        <v>182.5</v>
      </c>
      <c r="DD495" s="8">
        <v>95.14</v>
      </c>
      <c r="DE495" s="8">
        <v>63.79</v>
      </c>
      <c r="DF495" s="8">
        <v>63.47</v>
      </c>
      <c r="DG495" s="8">
        <v>42.87</v>
      </c>
      <c r="DH495" s="4">
        <v>42647</v>
      </c>
      <c r="DI495" s="7">
        <v>53.65</v>
      </c>
      <c r="DJ495" s="7">
        <v>79.819999999999993</v>
      </c>
      <c r="DK495" s="7">
        <v>41.38</v>
      </c>
      <c r="DL495" s="7">
        <v>22.75</v>
      </c>
      <c r="DM495" s="207">
        <v>82.89</v>
      </c>
      <c r="DN495" s="4">
        <v>42657</v>
      </c>
      <c r="DO495" s="8">
        <v>12.69</v>
      </c>
      <c r="DP495" s="8">
        <v>44.13</v>
      </c>
      <c r="DQ495" s="8">
        <v>12.475</v>
      </c>
      <c r="DR495" s="8">
        <v>13.42</v>
      </c>
    </row>
    <row r="496" spans="1:122" ht="15.75" customHeight="1">
      <c r="A496" s="4">
        <v>42663</v>
      </c>
      <c r="B496" s="7">
        <v>51.38</v>
      </c>
      <c r="C496" s="7">
        <v>50.43</v>
      </c>
      <c r="D496" s="7">
        <f t="shared" si="18"/>
        <v>0.95000000000000284</v>
      </c>
      <c r="J496" s="4">
        <v>42646</v>
      </c>
      <c r="K496" s="226">
        <v>-1.1999999999999957</v>
      </c>
      <c r="L496" s="226">
        <v>-2.6699999999999946</v>
      </c>
      <c r="M496" s="226">
        <v>-4</v>
      </c>
      <c r="N496" s="4">
        <v>42663</v>
      </c>
      <c r="O496" s="226">
        <v>-1.5499999999999972</v>
      </c>
      <c r="P496" s="226">
        <v>-3.019999999999996</v>
      </c>
      <c r="Q496" s="226">
        <v>-4.279999999999994</v>
      </c>
      <c r="R496" s="4">
        <v>42661</v>
      </c>
      <c r="S496" s="8">
        <v>1.39</v>
      </c>
      <c r="T496" s="8">
        <v>3.42</v>
      </c>
      <c r="U496" s="8">
        <v>1.55</v>
      </c>
      <c r="V496" s="4">
        <v>42646</v>
      </c>
      <c r="W496" s="8">
        <v>155.32</v>
      </c>
      <c r="X496" s="8">
        <v>147.05000000000001</v>
      </c>
      <c r="Y496" s="6">
        <v>16.423999999999999</v>
      </c>
      <c r="Z496" s="6">
        <v>12.951000000000001</v>
      </c>
      <c r="AA496" s="5">
        <v>42663</v>
      </c>
      <c r="AB496" s="6">
        <v>461.75</v>
      </c>
      <c r="AC496" s="7">
        <v>11.055</v>
      </c>
      <c r="AD496" s="4">
        <v>42653</v>
      </c>
      <c r="AE496" s="8">
        <v>9.9499999999999993</v>
      </c>
      <c r="AF496" s="8">
        <v>11.468</v>
      </c>
      <c r="AG496" s="8">
        <v>11.504</v>
      </c>
      <c r="AH496" s="7">
        <v>13.791</v>
      </c>
      <c r="AI496" s="7"/>
      <c r="AJ496" s="7"/>
      <c r="AK496" s="7"/>
      <c r="AL496" s="7"/>
      <c r="AM496" s="7"/>
      <c r="AN496" s="7"/>
      <c r="AO496" s="7"/>
      <c r="AP496" s="7"/>
      <c r="CO496" s="4">
        <v>42852</v>
      </c>
      <c r="CP496" s="3">
        <v>161.12139999999999</v>
      </c>
      <c r="CU496" s="4">
        <v>42648</v>
      </c>
      <c r="CV496" s="8">
        <v>87</v>
      </c>
      <c r="CW496" s="8">
        <v>36.03</v>
      </c>
      <c r="CX496" s="8">
        <v>102.23</v>
      </c>
      <c r="CY496" s="8">
        <v>27.84</v>
      </c>
      <c r="CZ496" s="8">
        <v>16.8</v>
      </c>
      <c r="DA496" s="4">
        <v>42646</v>
      </c>
      <c r="DB496" s="7">
        <v>52.98</v>
      </c>
      <c r="DC496" s="8">
        <v>185.39</v>
      </c>
      <c r="DD496" s="8">
        <v>96.11</v>
      </c>
      <c r="DE496" s="8">
        <v>63.95</v>
      </c>
      <c r="DF496" s="8">
        <v>63.42</v>
      </c>
      <c r="DG496" s="8">
        <v>43.43</v>
      </c>
      <c r="DH496" s="4">
        <v>42646</v>
      </c>
      <c r="DI496" s="7">
        <v>52.9</v>
      </c>
      <c r="DJ496" s="7">
        <v>80.41</v>
      </c>
      <c r="DK496" s="7">
        <v>40.96</v>
      </c>
      <c r="DL496" s="7">
        <v>22.61</v>
      </c>
      <c r="DM496" s="207">
        <v>81.849999999999994</v>
      </c>
      <c r="DN496" s="4">
        <v>42656</v>
      </c>
      <c r="DO496" s="8">
        <v>12.67</v>
      </c>
      <c r="DP496" s="8">
        <v>43.4</v>
      </c>
      <c r="DQ496" s="8">
        <v>12.46</v>
      </c>
      <c r="DR496" s="8">
        <v>13.16</v>
      </c>
    </row>
    <row r="497" spans="1:122" ht="15.75" customHeight="1">
      <c r="A497" s="4">
        <v>42662</v>
      </c>
      <c r="B497" s="7">
        <v>52.67</v>
      </c>
      <c r="C497" s="7">
        <v>51.6</v>
      </c>
      <c r="D497" s="7">
        <f t="shared" si="18"/>
        <v>1.0700000000000003</v>
      </c>
      <c r="J497" s="4">
        <v>42643</v>
      </c>
      <c r="K497" s="226">
        <v>-1.1599999999999966</v>
      </c>
      <c r="L497" s="226">
        <v>-2.5700000000000003</v>
      </c>
      <c r="M497" s="226">
        <v>-3.9399999999999977</v>
      </c>
      <c r="N497" s="4">
        <v>42662</v>
      </c>
      <c r="O497" s="226">
        <v>-1.3200000000000003</v>
      </c>
      <c r="P497" s="226">
        <v>-2.6799999999999997</v>
      </c>
      <c r="Q497" s="226">
        <v>-3.9200000000000017</v>
      </c>
      <c r="R497" s="4">
        <v>42660</v>
      </c>
      <c r="S497" s="8">
        <v>1.58</v>
      </c>
      <c r="T497" s="8">
        <v>3.14</v>
      </c>
      <c r="U497" s="8">
        <v>1.55</v>
      </c>
      <c r="V497" s="4">
        <v>42643</v>
      </c>
      <c r="W497" s="8">
        <v>152.79</v>
      </c>
      <c r="X497" s="8">
        <v>148.74</v>
      </c>
      <c r="Y497" s="6">
        <v>16.369</v>
      </c>
      <c r="Z497" s="6">
        <v>13.21</v>
      </c>
      <c r="AA497" s="5">
        <v>42662</v>
      </c>
      <c r="AB497" s="6">
        <v>473.25</v>
      </c>
      <c r="AC497" s="7">
        <v>10.367000000000001</v>
      </c>
      <c r="AD497" s="4">
        <v>42650</v>
      </c>
      <c r="AE497" s="8">
        <v>10.47</v>
      </c>
      <c r="AF497" s="8">
        <v>11.76</v>
      </c>
      <c r="AG497" s="8">
        <v>11.971</v>
      </c>
      <c r="AH497" s="7">
        <v>13.84</v>
      </c>
      <c r="AI497" s="7"/>
      <c r="AJ497" s="7"/>
      <c r="AK497" s="7"/>
      <c r="AL497" s="7"/>
      <c r="AM497" s="7"/>
      <c r="AN497" s="7"/>
      <c r="AO497" s="7"/>
      <c r="AP497" s="7"/>
      <c r="CO497" s="4">
        <v>42851</v>
      </c>
      <c r="CP497" s="3">
        <v>160.58093333333332</v>
      </c>
      <c r="CU497" s="4">
        <v>42647</v>
      </c>
      <c r="CV497" s="8">
        <v>86.25</v>
      </c>
      <c r="CW497" s="8">
        <v>35.68</v>
      </c>
      <c r="CX497" s="8">
        <v>101.27</v>
      </c>
      <c r="CY497" s="8">
        <v>27.57</v>
      </c>
      <c r="CZ497" s="8">
        <v>16.09</v>
      </c>
      <c r="DA497" s="4">
        <v>42643</v>
      </c>
      <c r="DB497" s="7">
        <v>51.96</v>
      </c>
      <c r="DC497" s="8">
        <v>185.65</v>
      </c>
      <c r="DD497" s="8">
        <v>96.71</v>
      </c>
      <c r="DE497" s="8">
        <v>63.87</v>
      </c>
      <c r="DF497" s="8">
        <v>63.36</v>
      </c>
      <c r="DG497" s="8">
        <v>43.47</v>
      </c>
      <c r="DH497" s="4">
        <v>42643</v>
      </c>
      <c r="DI497" s="7">
        <v>53</v>
      </c>
      <c r="DJ497" s="7">
        <v>80.55</v>
      </c>
      <c r="DK497" s="7">
        <v>40.590000000000003</v>
      </c>
      <c r="DL497" s="7">
        <v>22.64</v>
      </c>
      <c r="DM497" s="207">
        <v>83.61</v>
      </c>
      <c r="DN497" s="4">
        <v>42655</v>
      </c>
      <c r="DO497" s="8">
        <v>12.66</v>
      </c>
      <c r="DP497" s="8">
        <v>43.7</v>
      </c>
      <c r="DQ497" s="8">
        <v>12.47</v>
      </c>
      <c r="DR497" s="8">
        <v>13.25</v>
      </c>
    </row>
    <row r="498" spans="1:122" ht="15.75" customHeight="1">
      <c r="A498" s="4">
        <v>42661</v>
      </c>
      <c r="B498" s="7">
        <v>51.68</v>
      </c>
      <c r="C498" s="7">
        <v>50.29</v>
      </c>
      <c r="D498" s="7">
        <f t="shared" si="18"/>
        <v>1.3900000000000006</v>
      </c>
      <c r="J498" s="4">
        <v>42642</v>
      </c>
      <c r="K498" s="226">
        <v>-1.1400000000000006</v>
      </c>
      <c r="L498" s="226">
        <v>-2.5399999999999991</v>
      </c>
      <c r="M498" s="226">
        <v>-3.9100000000000037</v>
      </c>
      <c r="N498" s="4">
        <v>42661</v>
      </c>
      <c r="O498" s="226">
        <v>-1.3599999999999994</v>
      </c>
      <c r="P498" s="226">
        <v>-2.7299999999999969</v>
      </c>
      <c r="Q498" s="226">
        <v>-4.0300000000000011</v>
      </c>
      <c r="R498" s="4">
        <v>42657</v>
      </c>
      <c r="S498" s="8">
        <v>1.6</v>
      </c>
      <c r="T498" s="8">
        <v>2.02</v>
      </c>
      <c r="U498" s="8">
        <v>1.5</v>
      </c>
      <c r="V498" s="4">
        <v>42642</v>
      </c>
      <c r="W498" s="8">
        <v>151.02000000000001</v>
      </c>
      <c r="X498" s="8">
        <v>146.68</v>
      </c>
      <c r="Y498" s="6">
        <v>15.972</v>
      </c>
      <c r="Z498" s="6">
        <v>12.738</v>
      </c>
      <c r="AA498" s="5">
        <v>42661</v>
      </c>
      <c r="AB498" s="6">
        <v>460</v>
      </c>
      <c r="AC498" s="7">
        <v>10.257999999999999</v>
      </c>
      <c r="AD498" s="4">
        <v>42649</v>
      </c>
      <c r="AE498" s="8">
        <v>10.38</v>
      </c>
      <c r="AF498" s="8">
        <v>10.191000000000001</v>
      </c>
      <c r="AG498" s="8">
        <v>11.88</v>
      </c>
      <c r="AH498" s="7">
        <v>14.121</v>
      </c>
      <c r="AI498" s="7"/>
      <c r="AJ498" s="7"/>
      <c r="AK498" s="7"/>
      <c r="AL498" s="7"/>
      <c r="AM498" s="7"/>
      <c r="AN498" s="7"/>
      <c r="AO498" s="7"/>
      <c r="AP498" s="7"/>
      <c r="CO498" s="4">
        <v>42850</v>
      </c>
      <c r="CP498" s="3">
        <v>160.36920000000001</v>
      </c>
      <c r="CU498" s="4">
        <v>42646</v>
      </c>
      <c r="CV498" s="8">
        <v>87.05</v>
      </c>
      <c r="CW498" s="8">
        <v>35.47</v>
      </c>
      <c r="CX498" s="8">
        <v>102.45</v>
      </c>
      <c r="CY498" s="8">
        <v>27.68</v>
      </c>
      <c r="CZ498" s="8">
        <v>16.059999999999999</v>
      </c>
      <c r="DA498" s="4">
        <v>42642</v>
      </c>
      <c r="DB498" s="7">
        <v>50.99</v>
      </c>
      <c r="DC498" s="8">
        <v>185.36</v>
      </c>
      <c r="DD498" s="8">
        <v>95.05</v>
      </c>
      <c r="DE498" s="8">
        <v>63.74</v>
      </c>
      <c r="DF498" s="8">
        <v>62.58</v>
      </c>
      <c r="DG498" s="8">
        <v>43.66</v>
      </c>
      <c r="DH498" s="4">
        <v>42642</v>
      </c>
      <c r="DI498" s="7">
        <v>51.71</v>
      </c>
      <c r="DJ498" s="7">
        <v>79.28</v>
      </c>
      <c r="DK498" s="7">
        <v>39.74</v>
      </c>
      <c r="DL498" s="7">
        <v>21.98</v>
      </c>
      <c r="DM498" s="207">
        <v>82.95</v>
      </c>
      <c r="DN498" s="4">
        <v>42654</v>
      </c>
      <c r="DO498" s="8">
        <v>12.59</v>
      </c>
      <c r="DP498" s="8">
        <v>43.34</v>
      </c>
      <c r="DQ498" s="8">
        <v>12.515000000000001</v>
      </c>
      <c r="DR498" s="8">
        <v>13.34</v>
      </c>
    </row>
    <row r="499" spans="1:122" ht="15.75" customHeight="1">
      <c r="A499" s="4">
        <v>42660</v>
      </c>
      <c r="B499" s="7">
        <v>51.52</v>
      </c>
      <c r="C499" s="7">
        <v>49.94</v>
      </c>
      <c r="D499" s="7">
        <f t="shared" si="18"/>
        <v>1.5800000000000054</v>
      </c>
      <c r="J499" s="4">
        <v>42641</v>
      </c>
      <c r="K499" s="226">
        <v>-1.1700000000000017</v>
      </c>
      <c r="L499" s="226">
        <v>-2.6000000000000014</v>
      </c>
      <c r="M499" s="226">
        <v>-4.1700000000000017</v>
      </c>
      <c r="N499" s="4">
        <v>42660</v>
      </c>
      <c r="O499" s="226">
        <v>-1.279999999999994</v>
      </c>
      <c r="P499" s="226">
        <v>-2.519999999999996</v>
      </c>
      <c r="Q499" s="226">
        <v>-3.7299999999999969</v>
      </c>
      <c r="R499" s="4">
        <v>42656</v>
      </c>
      <c r="S499" s="8">
        <v>1.59</v>
      </c>
      <c r="T499" s="8">
        <v>2.91</v>
      </c>
      <c r="U499" s="8">
        <v>1.55</v>
      </c>
      <c r="V499" s="4">
        <v>42641</v>
      </c>
      <c r="W499" s="8">
        <v>149.1</v>
      </c>
      <c r="X499" s="8">
        <v>147.77000000000001</v>
      </c>
      <c r="Y499" s="6">
        <v>15.765000000000001</v>
      </c>
      <c r="Z499" s="6">
        <v>13.367000000000001</v>
      </c>
      <c r="AA499" s="5">
        <v>42660</v>
      </c>
      <c r="AB499" s="6">
        <v>458.5</v>
      </c>
      <c r="AC499" s="7">
        <v>10.597</v>
      </c>
      <c r="AD499" s="4">
        <v>42648</v>
      </c>
      <c r="AE499" s="8">
        <v>10.92</v>
      </c>
      <c r="AF499" s="8">
        <v>11.803000000000001</v>
      </c>
      <c r="AG499" s="8">
        <v>12.371</v>
      </c>
      <c r="AH499" s="7">
        <v>15.06</v>
      </c>
      <c r="AI499" s="7"/>
      <c r="AJ499" s="7"/>
      <c r="AK499" s="7"/>
      <c r="AL499" s="7"/>
      <c r="AM499" s="7"/>
      <c r="AN499" s="7"/>
      <c r="AO499" s="7"/>
      <c r="AP499" s="7"/>
      <c r="CO499" s="4">
        <v>42849</v>
      </c>
      <c r="CP499" s="3">
        <v>160.47433333333333</v>
      </c>
      <c r="CU499" s="4">
        <v>42643</v>
      </c>
      <c r="CV499" s="8">
        <v>87.28</v>
      </c>
      <c r="CW499" s="8">
        <v>35.159999999999997</v>
      </c>
      <c r="CX499" s="8">
        <v>102.92</v>
      </c>
      <c r="CY499" s="8">
        <v>27.78</v>
      </c>
      <c r="CZ499" s="8">
        <v>16.07</v>
      </c>
      <c r="DA499" s="4">
        <v>42641</v>
      </c>
      <c r="DB499" s="7">
        <v>48.13</v>
      </c>
      <c r="DC499" s="8">
        <v>183.43</v>
      </c>
      <c r="DD499" s="8">
        <v>93.96</v>
      </c>
      <c r="DE499" s="8">
        <v>63.7</v>
      </c>
      <c r="DF499" s="8">
        <v>61.27</v>
      </c>
      <c r="DG499" s="8">
        <v>42.18</v>
      </c>
      <c r="DH499" s="4">
        <v>42641</v>
      </c>
      <c r="DI499" s="7">
        <v>55.11</v>
      </c>
      <c r="DJ499" s="7">
        <v>81.19</v>
      </c>
      <c r="DK499" s="7">
        <v>42.64</v>
      </c>
      <c r="DL499" s="7">
        <v>23.11</v>
      </c>
      <c r="DM499" s="207">
        <v>81.790000000000006</v>
      </c>
      <c r="DN499" s="4">
        <v>42653</v>
      </c>
      <c r="DO499" s="8">
        <v>12.685</v>
      </c>
      <c r="DP499" s="8">
        <v>43.774999999999999</v>
      </c>
      <c r="DQ499" s="8">
        <v>12.37</v>
      </c>
      <c r="DR499" s="8">
        <v>13.6</v>
      </c>
    </row>
    <row r="500" spans="1:122" ht="15.75" customHeight="1">
      <c r="A500" s="4">
        <v>42657</v>
      </c>
      <c r="B500" s="7">
        <v>51.95</v>
      </c>
      <c r="C500" s="7">
        <v>50.35</v>
      </c>
      <c r="D500" s="7">
        <f t="shared" si="18"/>
        <v>1.6000000000000014</v>
      </c>
      <c r="J500" s="4">
        <v>42640</v>
      </c>
      <c r="K500" s="226">
        <v>-1.1499999999999986</v>
      </c>
      <c r="L500" s="226">
        <v>-2.7199999999999989</v>
      </c>
      <c r="M500" s="226">
        <v>-4.5300000000000011</v>
      </c>
      <c r="N500" s="4">
        <v>42657</v>
      </c>
      <c r="O500" s="226">
        <v>-1.2199999999999989</v>
      </c>
      <c r="P500" s="226">
        <v>-2.4099999999999966</v>
      </c>
      <c r="Q500" s="226">
        <v>-3.5700000000000003</v>
      </c>
      <c r="R500" s="4">
        <v>42655</v>
      </c>
      <c r="S500" s="8">
        <v>1.63</v>
      </c>
      <c r="T500" s="8">
        <v>1.82</v>
      </c>
      <c r="U500" s="8">
        <v>1.55</v>
      </c>
      <c r="V500" s="4">
        <v>42640</v>
      </c>
      <c r="W500" s="8">
        <v>140.99</v>
      </c>
      <c r="X500" s="8">
        <v>139.37</v>
      </c>
      <c r="Y500" s="6">
        <v>14.806000000000001</v>
      </c>
      <c r="Z500" s="6">
        <v>12.558999999999999</v>
      </c>
      <c r="AA500" s="5">
        <v>42657</v>
      </c>
      <c r="AB500" s="6">
        <v>461.25</v>
      </c>
      <c r="AC500" s="7">
        <v>10.654</v>
      </c>
      <c r="AD500" s="4">
        <v>42647</v>
      </c>
      <c r="AE500" s="8">
        <v>11.81</v>
      </c>
      <c r="AF500" s="8">
        <v>11.276</v>
      </c>
      <c r="AG500" s="8">
        <v>13.31</v>
      </c>
      <c r="AH500" s="7">
        <v>14.109</v>
      </c>
      <c r="AI500" s="7"/>
      <c r="AJ500" s="7"/>
      <c r="AK500" s="7"/>
      <c r="AL500" s="7"/>
      <c r="AM500" s="7"/>
      <c r="AN500" s="7"/>
      <c r="AO500" s="7"/>
      <c r="AP500" s="7"/>
      <c r="CO500" s="4">
        <v>42848</v>
      </c>
      <c r="CP500" s="3">
        <v>160.62246666666667</v>
      </c>
      <c r="CU500" s="4">
        <v>42642</v>
      </c>
      <c r="CV500" s="8">
        <v>86.46</v>
      </c>
      <c r="CW500" s="8">
        <v>35.06</v>
      </c>
      <c r="CX500" s="8">
        <v>101.27</v>
      </c>
      <c r="CY500" s="8">
        <v>27.7</v>
      </c>
      <c r="CZ500" s="8">
        <v>16.079999999999998</v>
      </c>
      <c r="DA500" s="4">
        <v>42640</v>
      </c>
      <c r="DB500" s="7">
        <v>44.29</v>
      </c>
      <c r="DC500" s="8">
        <v>172.81</v>
      </c>
      <c r="DD500" s="8">
        <v>88.56</v>
      </c>
      <c r="DE500" s="8">
        <v>59.59</v>
      </c>
      <c r="DF500" s="8">
        <v>58.27</v>
      </c>
      <c r="DG500" s="8">
        <v>39.43</v>
      </c>
      <c r="DH500" s="4">
        <v>42640</v>
      </c>
      <c r="DI500" s="7">
        <v>55.02</v>
      </c>
      <c r="DJ500" s="7">
        <v>79.41</v>
      </c>
      <c r="DK500" s="7">
        <v>41.85</v>
      </c>
      <c r="DL500" s="7">
        <v>22.43</v>
      </c>
      <c r="DM500" s="207">
        <v>81.02</v>
      </c>
      <c r="DN500" s="4">
        <v>42650</v>
      </c>
      <c r="DO500" s="8">
        <v>12.315</v>
      </c>
      <c r="DP500" s="8">
        <v>42.93</v>
      </c>
      <c r="DQ500" s="8">
        <v>12.26</v>
      </c>
      <c r="DR500" s="8">
        <v>13.29</v>
      </c>
    </row>
    <row r="501" spans="1:122" ht="15.75" customHeight="1">
      <c r="A501" s="4">
        <v>42656</v>
      </c>
      <c r="B501" s="7">
        <v>52.03</v>
      </c>
      <c r="C501" s="7">
        <v>50.44</v>
      </c>
      <c r="D501" s="7">
        <f t="shared" si="18"/>
        <v>1.5900000000000034</v>
      </c>
      <c r="J501" s="4">
        <v>42639</v>
      </c>
      <c r="K501" s="226">
        <v>-1.1499999999999986</v>
      </c>
      <c r="L501" s="226">
        <v>-2.75</v>
      </c>
      <c r="M501" s="226">
        <v>-4.43</v>
      </c>
      <c r="N501" s="4">
        <v>42656</v>
      </c>
      <c r="O501" s="226">
        <v>-1.2100000000000009</v>
      </c>
      <c r="P501" s="226">
        <v>-2.4499999999999957</v>
      </c>
      <c r="Q501" s="226">
        <v>-3.6700000000000017</v>
      </c>
      <c r="R501" s="4">
        <v>42654</v>
      </c>
      <c r="S501" s="8">
        <v>1.62</v>
      </c>
      <c r="T501" s="8">
        <v>2.31</v>
      </c>
      <c r="U501" s="8">
        <v>1.55</v>
      </c>
      <c r="V501" s="4">
        <v>42639</v>
      </c>
      <c r="W501" s="8">
        <v>144.9</v>
      </c>
      <c r="X501" s="8">
        <v>140.24</v>
      </c>
      <c r="Y501" s="6">
        <v>15.302</v>
      </c>
      <c r="Z501" s="6">
        <v>12.269</v>
      </c>
      <c r="AA501" s="5">
        <v>42656</v>
      </c>
      <c r="AB501" s="6">
        <v>465.75</v>
      </c>
      <c r="AC501" s="7">
        <v>10.64</v>
      </c>
      <c r="AD501" s="4">
        <v>42646</v>
      </c>
      <c r="AE501" s="8">
        <v>11.12</v>
      </c>
      <c r="AF501" s="8">
        <v>10.535</v>
      </c>
      <c r="AG501" s="8">
        <v>12.568999999999999</v>
      </c>
      <c r="AH501" s="7">
        <v>14.263</v>
      </c>
      <c r="AI501" s="7"/>
      <c r="AJ501" s="7"/>
      <c r="AK501" s="7"/>
      <c r="AL501" s="7"/>
      <c r="AM501" s="7"/>
      <c r="AN501" s="7"/>
      <c r="AO501" s="7"/>
      <c r="AP501" s="7"/>
      <c r="CO501" s="4">
        <v>42847</v>
      </c>
      <c r="CP501" s="3">
        <v>161.07106666666667</v>
      </c>
      <c r="CU501" s="4">
        <v>42641</v>
      </c>
      <c r="CV501" s="8">
        <v>86.9</v>
      </c>
      <c r="CW501" s="8">
        <v>34.840000000000003</v>
      </c>
      <c r="CX501" s="8">
        <v>102.15</v>
      </c>
      <c r="CY501" s="8">
        <v>27.15</v>
      </c>
      <c r="CZ501" s="8">
        <v>16.059999999999999</v>
      </c>
      <c r="DA501" s="4">
        <v>42639</v>
      </c>
      <c r="DB501" s="7">
        <v>46.34</v>
      </c>
      <c r="DC501" s="8">
        <v>174.57</v>
      </c>
      <c r="DD501" s="8">
        <v>89.26</v>
      </c>
      <c r="DE501" s="8">
        <v>59.94</v>
      </c>
      <c r="DF501" s="8">
        <v>58.54</v>
      </c>
      <c r="DG501" s="8">
        <v>40.020000000000003</v>
      </c>
      <c r="DH501" s="4">
        <v>42639</v>
      </c>
      <c r="DI501" s="7">
        <v>54.29</v>
      </c>
      <c r="DJ501" s="7">
        <v>79.47</v>
      </c>
      <c r="DK501" s="7">
        <v>41.48</v>
      </c>
      <c r="DL501" s="7">
        <v>22.16</v>
      </c>
      <c r="DM501" s="207">
        <v>83.54</v>
      </c>
      <c r="DN501" s="4">
        <v>42649</v>
      </c>
      <c r="DO501" s="8">
        <v>12.285</v>
      </c>
      <c r="DP501" s="8">
        <v>43.055</v>
      </c>
      <c r="DQ501" s="8">
        <v>12.33</v>
      </c>
      <c r="DR501" s="8">
        <v>13.27</v>
      </c>
    </row>
    <row r="502" spans="1:122" ht="15.75" customHeight="1">
      <c r="A502" s="4">
        <v>42655</v>
      </c>
      <c r="B502" s="7">
        <v>51.81</v>
      </c>
      <c r="C502" s="7">
        <v>50.18</v>
      </c>
      <c r="D502" s="7">
        <f t="shared" si="18"/>
        <v>1.6300000000000026</v>
      </c>
      <c r="J502" s="4">
        <v>42636</v>
      </c>
      <c r="K502" s="226">
        <v>-1.2100000000000009</v>
      </c>
      <c r="L502" s="226">
        <v>-2.8300000000000054</v>
      </c>
      <c r="M502" s="226">
        <v>-4.6100000000000065</v>
      </c>
      <c r="N502" s="4">
        <v>42655</v>
      </c>
      <c r="O502" s="226">
        <v>-1.1999999999999957</v>
      </c>
      <c r="P502" s="226">
        <v>-2.3999999999999986</v>
      </c>
      <c r="Q502" s="226">
        <v>-3.5700000000000003</v>
      </c>
      <c r="R502" s="4">
        <v>42653</v>
      </c>
      <c r="S502" s="8">
        <v>1.79</v>
      </c>
      <c r="T502" s="8">
        <v>4.21</v>
      </c>
      <c r="U502" s="8">
        <v>1.55</v>
      </c>
      <c r="V502" s="4">
        <v>42636</v>
      </c>
      <c r="W502" s="8">
        <v>140.72999999999999</v>
      </c>
      <c r="X502" s="8">
        <v>137.69</v>
      </c>
      <c r="Y502" s="6">
        <v>15.055</v>
      </c>
      <c r="Z502" s="6">
        <v>12.459</v>
      </c>
      <c r="AA502" s="5">
        <v>42655</v>
      </c>
      <c r="AB502" s="6">
        <v>468.25</v>
      </c>
      <c r="AC502" s="7">
        <v>10.879</v>
      </c>
      <c r="AD502" s="4">
        <v>42643</v>
      </c>
      <c r="AE502" s="8">
        <v>11.08</v>
      </c>
      <c r="AF502" s="8">
        <v>11.984999999999999</v>
      </c>
      <c r="AG502" s="8">
        <v>12.577</v>
      </c>
      <c r="AH502" s="7">
        <v>13.816000000000001</v>
      </c>
      <c r="AI502" s="7"/>
      <c r="AJ502" s="7"/>
      <c r="AK502" s="7"/>
      <c r="AL502" s="7"/>
      <c r="AM502" s="7"/>
      <c r="AN502" s="7"/>
      <c r="AO502" s="7"/>
      <c r="AP502" s="7"/>
      <c r="CO502" s="4">
        <v>42846</v>
      </c>
      <c r="CP502" s="3">
        <v>161.4408</v>
      </c>
      <c r="CU502" s="4">
        <v>42640</v>
      </c>
      <c r="CV502" s="8">
        <v>83.24</v>
      </c>
      <c r="CW502" s="8">
        <v>33.61</v>
      </c>
      <c r="CX502" s="8">
        <v>98.98</v>
      </c>
      <c r="CY502" s="8">
        <v>25.89</v>
      </c>
      <c r="CZ502" s="8">
        <v>15.23</v>
      </c>
      <c r="DA502" s="4">
        <v>42636</v>
      </c>
      <c r="DB502" s="7">
        <v>46.13</v>
      </c>
      <c r="DC502" s="8">
        <v>175.53</v>
      </c>
      <c r="DD502" s="8">
        <v>89.75</v>
      </c>
      <c r="DE502" s="8">
        <v>60.02</v>
      </c>
      <c r="DF502" s="8">
        <v>59.5</v>
      </c>
      <c r="DG502" s="8">
        <v>39.94</v>
      </c>
      <c r="DH502" s="4">
        <v>42636</v>
      </c>
      <c r="DI502" s="7">
        <v>55.67</v>
      </c>
      <c r="DJ502" s="7">
        <v>79.58</v>
      </c>
      <c r="DK502" s="7">
        <v>42.28</v>
      </c>
      <c r="DL502" s="7">
        <v>22.85</v>
      </c>
      <c r="DM502" s="207">
        <v>81.98</v>
      </c>
      <c r="DN502" s="4">
        <v>42648</v>
      </c>
      <c r="DO502" s="8">
        <v>12.3</v>
      </c>
      <c r="DP502" s="8">
        <v>43.07</v>
      </c>
      <c r="DQ502" s="8">
        <v>12.38</v>
      </c>
      <c r="DR502" s="8">
        <v>13.27</v>
      </c>
    </row>
    <row r="503" spans="1:122" ht="15.75" customHeight="1">
      <c r="A503" s="4">
        <v>42654</v>
      </c>
      <c r="B503" s="7">
        <v>52.41</v>
      </c>
      <c r="C503" s="7">
        <v>50.79</v>
      </c>
      <c r="D503" s="7">
        <f t="shared" si="18"/>
        <v>1.6199999999999974</v>
      </c>
      <c r="J503" s="4">
        <v>42635</v>
      </c>
      <c r="K503" s="226">
        <v>-1.1599999999999966</v>
      </c>
      <c r="L503" s="226">
        <v>-2.7100000000000009</v>
      </c>
      <c r="M503" s="226">
        <v>-4.3500000000000014</v>
      </c>
      <c r="N503" s="4">
        <v>42654</v>
      </c>
      <c r="O503" s="226">
        <v>-1.1400000000000006</v>
      </c>
      <c r="P503" s="226">
        <v>-2.3100000000000023</v>
      </c>
      <c r="Q503" s="226">
        <v>-3.4400000000000048</v>
      </c>
      <c r="R503" s="4">
        <v>42650</v>
      </c>
      <c r="S503" s="8">
        <v>2.12</v>
      </c>
      <c r="T503" s="8">
        <v>2.6</v>
      </c>
      <c r="U503" s="8">
        <v>1.5</v>
      </c>
      <c r="V503" s="4">
        <v>42635</v>
      </c>
      <c r="W503" s="8">
        <v>145.41999999999999</v>
      </c>
      <c r="X503" s="8">
        <v>140.18</v>
      </c>
      <c r="Y503" s="6">
        <v>15.273</v>
      </c>
      <c r="Z503" s="6">
        <v>11.585000000000001</v>
      </c>
      <c r="AA503" s="5">
        <v>42654</v>
      </c>
      <c r="AB503" s="6">
        <v>468.25</v>
      </c>
      <c r="AC503" s="7">
        <v>11.087999999999999</v>
      </c>
      <c r="AD503" s="4">
        <v>42642</v>
      </c>
      <c r="AE503" s="8">
        <v>10.86</v>
      </c>
      <c r="AF503" s="8">
        <v>10.603999999999999</v>
      </c>
      <c r="AG503" s="8">
        <v>12.362</v>
      </c>
      <c r="AH503" s="7">
        <v>14.166</v>
      </c>
      <c r="AI503" s="7"/>
      <c r="AJ503" s="7"/>
      <c r="AK503" s="7"/>
      <c r="AL503" s="7"/>
      <c r="AM503" s="7"/>
      <c r="AN503" s="7"/>
      <c r="AO503" s="7"/>
      <c r="AP503" s="7"/>
      <c r="CO503" s="4">
        <v>42845</v>
      </c>
      <c r="CP503" s="3">
        <v>161.80646666666667</v>
      </c>
      <c r="CU503" s="4">
        <v>42639</v>
      </c>
      <c r="CV503" s="8">
        <v>83.06</v>
      </c>
      <c r="CW503" s="8">
        <v>33.68</v>
      </c>
      <c r="CX503" s="8">
        <v>98.78</v>
      </c>
      <c r="CY503" s="8">
        <v>26.21</v>
      </c>
      <c r="CZ503" s="8">
        <v>15.41</v>
      </c>
      <c r="DA503" s="4">
        <v>42635</v>
      </c>
      <c r="DB503" s="7">
        <v>47.8</v>
      </c>
      <c r="DC503" s="8">
        <v>179.05</v>
      </c>
      <c r="DD503" s="8">
        <v>92.61</v>
      </c>
      <c r="DE503" s="8">
        <v>61</v>
      </c>
      <c r="DF503" s="8">
        <v>61.21</v>
      </c>
      <c r="DG503" s="8">
        <v>41.02</v>
      </c>
      <c r="DH503" s="4">
        <v>42635</v>
      </c>
      <c r="DI503" s="7">
        <v>55.6</v>
      </c>
      <c r="DJ503" s="7">
        <v>80.03</v>
      </c>
      <c r="DK503" s="7">
        <v>42.69</v>
      </c>
      <c r="DL503" s="7">
        <v>22.7</v>
      </c>
      <c r="DM503" s="207">
        <v>81.25</v>
      </c>
      <c r="DN503" s="4">
        <v>42647</v>
      </c>
      <c r="DO503" s="8">
        <v>12.2</v>
      </c>
      <c r="DP503" s="8">
        <v>43.11</v>
      </c>
      <c r="DQ503" s="8">
        <v>12.425000000000001</v>
      </c>
      <c r="DR503" s="8">
        <v>12.97</v>
      </c>
    </row>
    <row r="504" spans="1:122" ht="15.75" customHeight="1">
      <c r="A504" s="4">
        <v>42653</v>
      </c>
      <c r="B504" s="7">
        <v>53.14</v>
      </c>
      <c r="C504" s="7">
        <v>51.35</v>
      </c>
      <c r="D504" s="7">
        <f t="shared" si="18"/>
        <v>1.7899999999999991</v>
      </c>
      <c r="J504" s="4">
        <v>42634</v>
      </c>
      <c r="K504" s="226">
        <v>-1.1399999999999935</v>
      </c>
      <c r="L504" s="226">
        <v>-2.7199999999999989</v>
      </c>
      <c r="M504" s="226">
        <v>-4.4199999999999946</v>
      </c>
      <c r="N504" s="4">
        <v>42653</v>
      </c>
      <c r="O504" s="226">
        <v>-1.1400000000000006</v>
      </c>
      <c r="P504" s="226">
        <v>-2.3299999999999983</v>
      </c>
      <c r="Q504" s="226">
        <v>-3.4200000000000017</v>
      </c>
      <c r="R504" s="4">
        <v>42649</v>
      </c>
      <c r="S504" s="8">
        <v>2.0699999999999998</v>
      </c>
      <c r="T504" s="8">
        <v>3.53</v>
      </c>
      <c r="U504" s="8">
        <v>1.5</v>
      </c>
      <c r="V504" s="4">
        <v>42634</v>
      </c>
      <c r="W504" s="8">
        <v>142.9</v>
      </c>
      <c r="X504" s="8">
        <v>139.9</v>
      </c>
      <c r="Y504" s="6">
        <v>15.186</v>
      </c>
      <c r="Z504" s="6">
        <v>12.010999999999999</v>
      </c>
      <c r="AA504" s="5">
        <v>42653</v>
      </c>
      <c r="AB504" s="6">
        <v>476</v>
      </c>
      <c r="AC504" s="7">
        <v>10.756</v>
      </c>
      <c r="AD504" s="4">
        <v>42641</v>
      </c>
      <c r="AE504" s="8">
        <v>11.45</v>
      </c>
      <c r="AF504" s="8">
        <v>9.0190000000000001</v>
      </c>
      <c r="AG504" s="8">
        <v>12.946999999999999</v>
      </c>
      <c r="AH504" s="7">
        <v>13.308</v>
      </c>
      <c r="AI504" s="7"/>
      <c r="AJ504" s="7"/>
      <c r="AK504" s="7"/>
      <c r="AL504" s="7"/>
      <c r="AM504" s="7"/>
      <c r="AN504" s="7"/>
      <c r="AO504" s="7"/>
      <c r="AP504" s="7"/>
      <c r="CO504" s="4">
        <v>42844</v>
      </c>
      <c r="CP504" s="3">
        <v>162.73773333333332</v>
      </c>
      <c r="CU504" s="4">
        <v>42636</v>
      </c>
      <c r="CV504" s="8">
        <v>83.45</v>
      </c>
      <c r="CW504" s="8">
        <v>33.96</v>
      </c>
      <c r="CX504" s="8">
        <v>99.22</v>
      </c>
      <c r="CY504" s="8">
        <v>26.48</v>
      </c>
      <c r="CZ504" s="8">
        <v>15.53</v>
      </c>
      <c r="DA504" s="4">
        <v>42634</v>
      </c>
      <c r="DB504" s="7">
        <v>47.33</v>
      </c>
      <c r="DC504" s="8">
        <v>182.41</v>
      </c>
      <c r="DD504" s="8">
        <v>93.52</v>
      </c>
      <c r="DE504" s="8">
        <v>60.89</v>
      </c>
      <c r="DF504" s="8">
        <v>61.06</v>
      </c>
      <c r="DG504" s="8">
        <v>40.06</v>
      </c>
      <c r="DH504" s="4">
        <v>42634</v>
      </c>
      <c r="DI504" s="7">
        <v>55.68</v>
      </c>
      <c r="DJ504" s="7">
        <v>80.069999999999993</v>
      </c>
      <c r="DK504" s="7">
        <v>43.21</v>
      </c>
      <c r="DL504" s="7">
        <v>21.81</v>
      </c>
      <c r="DM504" s="207">
        <v>79.760000000000005</v>
      </c>
      <c r="DN504" s="4">
        <v>42646</v>
      </c>
      <c r="DO504" s="8">
        <v>12.045</v>
      </c>
      <c r="DP504" s="8">
        <v>42.325000000000003</v>
      </c>
      <c r="DQ504" s="8">
        <v>12.185</v>
      </c>
      <c r="DR504" s="8">
        <v>12.89</v>
      </c>
    </row>
    <row r="505" spans="1:122" ht="15.75" customHeight="1">
      <c r="A505" s="4">
        <v>42650</v>
      </c>
      <c r="B505" s="7">
        <v>51.93</v>
      </c>
      <c r="C505" s="7">
        <v>49.81</v>
      </c>
      <c r="D505" s="7">
        <f t="shared" si="18"/>
        <v>2.1199999999999974</v>
      </c>
      <c r="J505" s="4">
        <v>42633</v>
      </c>
      <c r="K505" s="226">
        <v>-1.2600000000000051</v>
      </c>
      <c r="L505" s="226">
        <v>-3.1200000000000045</v>
      </c>
      <c r="M505" s="226">
        <v>-5.3400000000000034</v>
      </c>
      <c r="N505" s="4">
        <v>42650</v>
      </c>
      <c r="O505" s="226">
        <v>-1.1199999999999974</v>
      </c>
      <c r="P505" s="226">
        <v>-2.3900000000000006</v>
      </c>
      <c r="Q505" s="226">
        <v>-3.7199999999999989</v>
      </c>
      <c r="R505" s="4">
        <v>42648</v>
      </c>
      <c r="S505" s="8">
        <v>2.0299999999999998</v>
      </c>
      <c r="T505" s="8">
        <v>2.9</v>
      </c>
      <c r="U505" s="8">
        <v>1.45</v>
      </c>
      <c r="V505" s="4">
        <v>42633</v>
      </c>
      <c r="W505" s="8">
        <v>140.5</v>
      </c>
      <c r="X505" s="8">
        <v>136.46</v>
      </c>
      <c r="Y505" s="6">
        <v>15.456</v>
      </c>
      <c r="Z505" s="6">
        <v>11.617000000000001</v>
      </c>
      <c r="AA505" s="5">
        <v>42650</v>
      </c>
      <c r="AB505" s="6">
        <v>467.25</v>
      </c>
      <c r="AC505" s="7">
        <v>10.611000000000001</v>
      </c>
      <c r="AD505" s="4">
        <v>42640</v>
      </c>
      <c r="AE505" s="8">
        <v>10.6</v>
      </c>
      <c r="AF505" s="8">
        <v>9.2149999999999999</v>
      </c>
      <c r="AG505" s="8">
        <v>12.202</v>
      </c>
      <c r="AH505" s="7">
        <v>13.28</v>
      </c>
      <c r="AI505" s="7"/>
      <c r="AJ505" s="7"/>
      <c r="AK505" s="7"/>
      <c r="AL505" s="7"/>
      <c r="AM505" s="7"/>
      <c r="AN505" s="7"/>
      <c r="AO505" s="7"/>
      <c r="AP505" s="7"/>
      <c r="CO505" s="4">
        <v>42843</v>
      </c>
      <c r="CP505" s="3">
        <v>163.57653333333332</v>
      </c>
      <c r="CU505" s="4">
        <v>42635</v>
      </c>
      <c r="CV505" s="8">
        <v>83.54</v>
      </c>
      <c r="CW505" s="8">
        <v>34.26</v>
      </c>
      <c r="CX505" s="8">
        <v>99.98</v>
      </c>
      <c r="CY505" s="8">
        <v>26.74</v>
      </c>
      <c r="CZ505" s="8">
        <v>15.83</v>
      </c>
      <c r="DA505" s="4">
        <v>42633</v>
      </c>
      <c r="DB505" s="7">
        <v>45.11</v>
      </c>
      <c r="DC505" s="8">
        <v>175.75</v>
      </c>
      <c r="DD505" s="8">
        <v>90.4</v>
      </c>
      <c r="DE505" s="8">
        <v>57.49</v>
      </c>
      <c r="DF505" s="8">
        <v>58.28</v>
      </c>
      <c r="DG505" s="8">
        <v>39.01</v>
      </c>
      <c r="DH505" s="4">
        <v>42633</v>
      </c>
      <c r="DI505" s="7">
        <v>55.45</v>
      </c>
      <c r="DJ505" s="7">
        <v>79.58</v>
      </c>
      <c r="DK505" s="7">
        <v>42.55</v>
      </c>
      <c r="DL505" s="7">
        <v>21.83</v>
      </c>
      <c r="DM505" s="207">
        <v>81.150000000000006</v>
      </c>
      <c r="DN505" s="4">
        <v>42643</v>
      </c>
      <c r="DO505" s="8">
        <v>12.074999999999999</v>
      </c>
      <c r="DP505" s="8">
        <v>42.17</v>
      </c>
      <c r="DQ505" s="8">
        <v>12.164999999999999</v>
      </c>
      <c r="DR505" s="8">
        <v>12.82</v>
      </c>
    </row>
    <row r="506" spans="1:122" ht="15.75" customHeight="1">
      <c r="A506" s="4">
        <v>42649</v>
      </c>
      <c r="B506" s="7">
        <v>52.51</v>
      </c>
      <c r="C506" s="7">
        <v>50.44</v>
      </c>
      <c r="D506" s="7">
        <f t="shared" si="18"/>
        <v>2.0700000000000003</v>
      </c>
      <c r="J506" s="4">
        <v>42632</v>
      </c>
      <c r="K506" s="226">
        <v>-1.2600000000000051</v>
      </c>
      <c r="L506" s="226">
        <v>-3.220000000000006</v>
      </c>
      <c r="M506" s="226">
        <v>-5.4400000000000048</v>
      </c>
      <c r="N506" s="4">
        <v>42649</v>
      </c>
      <c r="O506" s="226">
        <v>-1.0900000000000034</v>
      </c>
      <c r="P506" s="226">
        <v>-2.3300000000000054</v>
      </c>
      <c r="Q506" s="226">
        <v>-3.5800000000000054</v>
      </c>
      <c r="R506" s="4">
        <v>42647</v>
      </c>
      <c r="S506" s="8">
        <v>2.1800000000000002</v>
      </c>
      <c r="T506" s="8">
        <v>3.27</v>
      </c>
      <c r="U506" s="8">
        <v>1.5</v>
      </c>
      <c r="V506" s="4">
        <v>42632</v>
      </c>
      <c r="W506" s="8">
        <v>139.44</v>
      </c>
      <c r="X506" s="8">
        <v>142.08000000000001</v>
      </c>
      <c r="Y506" s="6">
        <v>15.265000000000001</v>
      </c>
      <c r="Z506" s="6">
        <v>16.373999999999999</v>
      </c>
      <c r="AA506" s="5">
        <v>42649</v>
      </c>
      <c r="AB506" s="6">
        <v>468.5</v>
      </c>
      <c r="AC506" s="7">
        <v>10.724</v>
      </c>
      <c r="AD506" s="4">
        <v>42639</v>
      </c>
      <c r="AE506" s="8">
        <v>10.57</v>
      </c>
      <c r="AF506" s="8">
        <v>10.192</v>
      </c>
      <c r="AG506" s="8">
        <v>12.223000000000001</v>
      </c>
      <c r="AH506" s="7">
        <v>13.324999999999999</v>
      </c>
      <c r="AI506" s="7"/>
      <c r="AJ506" s="7"/>
      <c r="AK506" s="7"/>
      <c r="AL506" s="7"/>
      <c r="AM506" s="7"/>
      <c r="AN506" s="7"/>
      <c r="AO506" s="7"/>
      <c r="AP506" s="7"/>
      <c r="CO506" s="4">
        <v>42842</v>
      </c>
      <c r="CP506" s="3">
        <v>164.54046666666667</v>
      </c>
      <c r="CU506" s="4">
        <v>42634</v>
      </c>
      <c r="CV506" s="8">
        <v>83.3</v>
      </c>
      <c r="CW506" s="8">
        <v>33.61</v>
      </c>
      <c r="CX506" s="8">
        <v>99.63</v>
      </c>
      <c r="CY506" s="8">
        <v>26.25</v>
      </c>
      <c r="CZ506" s="8">
        <v>15.76</v>
      </c>
      <c r="DA506" s="4">
        <v>42632</v>
      </c>
      <c r="DB506" s="7">
        <v>45.6</v>
      </c>
      <c r="DC506" s="8">
        <v>176.5</v>
      </c>
      <c r="DD506" s="8">
        <v>90.05</v>
      </c>
      <c r="DE506" s="8">
        <v>57.85</v>
      </c>
      <c r="DF506" s="8">
        <v>57.52</v>
      </c>
      <c r="DG506" s="8">
        <v>39.28</v>
      </c>
      <c r="DH506" s="4">
        <v>42632</v>
      </c>
      <c r="DI506" s="7">
        <v>57.14</v>
      </c>
      <c r="DJ506" s="7">
        <v>80.349999999999994</v>
      </c>
      <c r="DK506" s="7">
        <v>43.73</v>
      </c>
      <c r="DL506" s="7">
        <v>23.69</v>
      </c>
      <c r="DM506" s="207">
        <v>81.540000000000006</v>
      </c>
      <c r="DN506" s="4">
        <v>42642</v>
      </c>
      <c r="DO506" s="8">
        <v>12.105</v>
      </c>
      <c r="DP506" s="8">
        <v>42.67</v>
      </c>
      <c r="DQ506" s="8">
        <v>12.19</v>
      </c>
      <c r="DR506" s="8">
        <v>12.92</v>
      </c>
    </row>
    <row r="507" spans="1:122" ht="15.75" customHeight="1">
      <c r="A507" s="4">
        <v>42648</v>
      </c>
      <c r="B507" s="7">
        <v>51.86</v>
      </c>
      <c r="C507" s="7">
        <v>49.83</v>
      </c>
      <c r="D507" s="7">
        <f t="shared" si="18"/>
        <v>2.0300000000000011</v>
      </c>
      <c r="J507" s="4">
        <v>42629</v>
      </c>
      <c r="K507" s="226">
        <v>-1.3299999999999983</v>
      </c>
      <c r="L507" s="226">
        <v>-3.2899999999999991</v>
      </c>
      <c r="M507" s="226">
        <v>-5.5300000000000011</v>
      </c>
      <c r="N507" s="4">
        <v>42648</v>
      </c>
      <c r="O507" s="226">
        <v>-1.0900000000000034</v>
      </c>
      <c r="P507" s="226">
        <v>-2.3699999999999974</v>
      </c>
      <c r="Q507" s="226">
        <v>-3.6899999999999977</v>
      </c>
      <c r="R507" s="4">
        <v>42646</v>
      </c>
      <c r="S507" s="8">
        <v>2.08</v>
      </c>
      <c r="T507" s="8">
        <v>3.13</v>
      </c>
      <c r="U507" s="8">
        <v>1.45</v>
      </c>
      <c r="V507" s="4">
        <v>42629</v>
      </c>
      <c r="W507" s="8">
        <v>140.51</v>
      </c>
      <c r="X507" s="8">
        <v>146.16</v>
      </c>
      <c r="Y507" s="6">
        <v>15.984</v>
      </c>
      <c r="Z507" s="6">
        <v>18.356999999999999</v>
      </c>
      <c r="AA507" s="5">
        <v>42648</v>
      </c>
      <c r="AB507" s="6">
        <v>465.25</v>
      </c>
      <c r="AC507" s="7">
        <v>10.673999999999999</v>
      </c>
      <c r="AD507" s="4">
        <v>42636</v>
      </c>
      <c r="AE507" s="8">
        <v>10.38</v>
      </c>
      <c r="AF507" s="8">
        <v>12.715999999999999</v>
      </c>
      <c r="AG507" s="8">
        <v>12.018000000000001</v>
      </c>
      <c r="AH507" s="7">
        <v>12.815</v>
      </c>
      <c r="AI507" s="7"/>
      <c r="AJ507" s="7"/>
      <c r="AK507" s="7"/>
      <c r="AL507" s="7"/>
      <c r="AM507" s="7"/>
      <c r="AN507" s="7"/>
      <c r="AO507" s="7"/>
      <c r="AP507" s="7"/>
      <c r="CO507" s="4">
        <v>42841</v>
      </c>
      <c r="CP507" s="3">
        <v>166.33733333333333</v>
      </c>
      <c r="CU507" s="4">
        <v>42633</v>
      </c>
      <c r="CV507" s="8">
        <v>82.54</v>
      </c>
      <c r="CW507" s="8">
        <v>33.07</v>
      </c>
      <c r="CX507" s="8">
        <v>97.7</v>
      </c>
      <c r="CY507" s="8">
        <v>25.78</v>
      </c>
      <c r="CZ507" s="8">
        <v>15.43</v>
      </c>
      <c r="DA507" s="4">
        <v>42629</v>
      </c>
      <c r="DB507" s="7">
        <v>45.43</v>
      </c>
      <c r="DC507" s="8">
        <v>177.12</v>
      </c>
      <c r="DD507" s="8">
        <v>90.97</v>
      </c>
      <c r="DE507" s="8">
        <v>58.56</v>
      </c>
      <c r="DF507" s="8">
        <v>57.52</v>
      </c>
      <c r="DG507" s="8">
        <v>39.869999999999997</v>
      </c>
      <c r="DH507" s="4">
        <v>42629</v>
      </c>
      <c r="DI507" s="7">
        <v>56.73</v>
      </c>
      <c r="DJ507" s="7">
        <v>79.09</v>
      </c>
      <c r="DK507" s="7">
        <v>43.62</v>
      </c>
      <c r="DL507" s="7">
        <v>22.73</v>
      </c>
      <c r="DM507" s="207">
        <v>79.14</v>
      </c>
      <c r="DN507" s="4">
        <v>42641</v>
      </c>
      <c r="DO507" s="8">
        <v>11.67</v>
      </c>
      <c r="DP507" s="8">
        <v>40.97</v>
      </c>
      <c r="DQ507" s="8">
        <v>11.67</v>
      </c>
      <c r="DR507" s="8">
        <v>12.35</v>
      </c>
    </row>
    <row r="508" spans="1:122" ht="15.75" customHeight="1">
      <c r="A508" s="4">
        <v>42647</v>
      </c>
      <c r="B508" s="7">
        <v>50.87</v>
      </c>
      <c r="C508" s="7">
        <v>48.69</v>
      </c>
      <c r="D508" s="7">
        <f t="shared" si="18"/>
        <v>2.1799999999999997</v>
      </c>
      <c r="J508" s="4">
        <v>42628</v>
      </c>
      <c r="K508" s="226">
        <v>-1.3200000000000003</v>
      </c>
      <c r="L508" s="226">
        <v>-3.2700000000000031</v>
      </c>
      <c r="M508" s="226">
        <v>-5.4300000000000068</v>
      </c>
      <c r="N508" s="4">
        <v>42647</v>
      </c>
      <c r="O508" s="226">
        <v>-1.0700000000000003</v>
      </c>
      <c r="P508" s="226">
        <v>-2.3800000000000026</v>
      </c>
      <c r="Q508" s="226">
        <v>-3.8100000000000023</v>
      </c>
      <c r="R508" s="4">
        <v>42643</v>
      </c>
      <c r="S508" s="8">
        <v>0.82</v>
      </c>
      <c r="T508" s="8">
        <v>3.69</v>
      </c>
      <c r="U508" s="8">
        <v>1.5</v>
      </c>
      <c r="V508" s="4">
        <v>42628</v>
      </c>
      <c r="W508" s="8">
        <v>141.62</v>
      </c>
      <c r="X508" s="8">
        <v>143.02000000000001</v>
      </c>
      <c r="Y508" s="6">
        <v>15.57</v>
      </c>
      <c r="Z508" s="6">
        <v>16.158000000000001</v>
      </c>
      <c r="AA508" s="5">
        <v>42647</v>
      </c>
      <c r="AB508" s="6">
        <v>456.5</v>
      </c>
      <c r="AC508" s="7">
        <v>9.6129999999999995</v>
      </c>
      <c r="AD508" s="4">
        <v>42635</v>
      </c>
      <c r="AE508" s="8">
        <v>10</v>
      </c>
      <c r="AF508" s="8">
        <v>11.125999999999999</v>
      </c>
      <c r="AG508" s="8">
        <v>11.602</v>
      </c>
      <c r="AH508" s="7">
        <v>13.069000000000001</v>
      </c>
      <c r="AI508" s="7"/>
      <c r="AJ508" s="7"/>
      <c r="AK508" s="7"/>
      <c r="AL508" s="7"/>
      <c r="AM508" s="7"/>
      <c r="AN508" s="7"/>
      <c r="AO508" s="7"/>
      <c r="AP508" s="7"/>
      <c r="CO508" s="4">
        <v>42840</v>
      </c>
      <c r="CP508" s="3">
        <v>167.72546666666668</v>
      </c>
      <c r="CU508" s="4">
        <v>42632</v>
      </c>
      <c r="CV508" s="8">
        <v>83.83</v>
      </c>
      <c r="CW508" s="8">
        <v>33.44</v>
      </c>
      <c r="CX508" s="8">
        <v>98.04</v>
      </c>
      <c r="CY508" s="8">
        <v>26.12</v>
      </c>
      <c r="CZ508" s="8">
        <v>15.56</v>
      </c>
      <c r="DA508" s="4">
        <v>42628</v>
      </c>
      <c r="DB508" s="7">
        <v>46.17</v>
      </c>
      <c r="DC508" s="8">
        <v>178.48</v>
      </c>
      <c r="DD508" s="8">
        <v>90.95</v>
      </c>
      <c r="DE508" s="8">
        <v>58.7</v>
      </c>
      <c r="DF508" s="8">
        <v>56.93</v>
      </c>
      <c r="DG508" s="8">
        <v>40.03</v>
      </c>
      <c r="DH508" s="4">
        <v>42628</v>
      </c>
      <c r="DI508" s="7">
        <v>56.19</v>
      </c>
      <c r="DJ508" s="7">
        <v>79.099999999999994</v>
      </c>
      <c r="DK508" s="7">
        <v>43.74</v>
      </c>
      <c r="DL508" s="7">
        <v>22.69</v>
      </c>
      <c r="DM508" s="207">
        <v>81.5</v>
      </c>
      <c r="DN508" s="4">
        <v>42640</v>
      </c>
      <c r="DO508" s="8">
        <v>11.555</v>
      </c>
      <c r="DP508" s="8">
        <v>40.770000000000003</v>
      </c>
      <c r="DQ508" s="8">
        <v>11.45</v>
      </c>
      <c r="DR508" s="8">
        <v>12.31</v>
      </c>
    </row>
    <row r="509" spans="1:122" ht="15.75" customHeight="1">
      <c r="A509" s="4">
        <v>42646</v>
      </c>
      <c r="B509" s="7">
        <v>50.89</v>
      </c>
      <c r="C509" s="7">
        <v>48.81</v>
      </c>
      <c r="D509" s="7">
        <f t="shared" si="18"/>
        <v>2.0799999999999983</v>
      </c>
      <c r="J509" s="4">
        <v>42627</v>
      </c>
      <c r="K509" s="226">
        <v>-1.2000000000000028</v>
      </c>
      <c r="L509" s="226">
        <v>-3.1200000000000045</v>
      </c>
      <c r="M509" s="226">
        <v>-5.240000000000002</v>
      </c>
      <c r="N509" s="4">
        <v>42646</v>
      </c>
      <c r="O509" s="226">
        <v>-1.0600000000000023</v>
      </c>
      <c r="P509" s="226">
        <v>-2.3399999999999963</v>
      </c>
      <c r="Q509" s="226">
        <v>-3.6799999999999997</v>
      </c>
      <c r="R509" s="4">
        <v>42642</v>
      </c>
      <c r="S509" s="8">
        <v>1.41</v>
      </c>
      <c r="T509" s="8">
        <v>4.08</v>
      </c>
      <c r="U509" s="8">
        <v>1.5</v>
      </c>
      <c r="V509" s="4">
        <v>42627</v>
      </c>
      <c r="W509" s="8">
        <v>138.16999999999999</v>
      </c>
      <c r="X509" s="8">
        <v>136.15</v>
      </c>
      <c r="Y509" s="6">
        <v>14.451000000000001</v>
      </c>
      <c r="Z509" s="6">
        <v>13.603</v>
      </c>
      <c r="AA509" s="5">
        <v>42646</v>
      </c>
      <c r="AB509" s="6">
        <v>448.25</v>
      </c>
      <c r="AC509" s="7">
        <v>11.275</v>
      </c>
      <c r="AD509" s="4">
        <v>42634</v>
      </c>
      <c r="AE509" s="8">
        <v>10.34</v>
      </c>
      <c r="AF509" s="8">
        <v>10.368</v>
      </c>
      <c r="AG509" s="8">
        <v>12.042999999999999</v>
      </c>
      <c r="AH509" s="7">
        <v>12.896000000000001</v>
      </c>
      <c r="AI509" s="7"/>
      <c r="AJ509" s="7"/>
      <c r="AK509" s="7"/>
      <c r="AL509" s="7"/>
      <c r="AM509" s="7"/>
      <c r="AN509" s="7"/>
      <c r="AO509" s="7"/>
      <c r="AP509" s="7"/>
      <c r="CO509" s="4">
        <v>42839</v>
      </c>
      <c r="CP509" s="3">
        <v>169.29253333333332</v>
      </c>
      <c r="CU509" s="4">
        <v>42629</v>
      </c>
      <c r="CV509" s="8">
        <v>84.03</v>
      </c>
      <c r="CW509" s="8">
        <v>33.31</v>
      </c>
      <c r="CX509" s="8">
        <v>97.84</v>
      </c>
      <c r="CY509" s="8">
        <v>25.9</v>
      </c>
      <c r="CZ509" s="8">
        <v>15.61</v>
      </c>
      <c r="DA509" s="4">
        <v>42627</v>
      </c>
      <c r="DB509" s="7">
        <v>45.91</v>
      </c>
      <c r="DC509" s="8">
        <v>176.31</v>
      </c>
      <c r="DD509" s="8">
        <v>88.45</v>
      </c>
      <c r="DE509" s="8">
        <v>56.75</v>
      </c>
      <c r="DF509" s="8">
        <v>55.62</v>
      </c>
      <c r="DG509" s="8">
        <v>39.99</v>
      </c>
      <c r="DH509" s="4">
        <v>42627</v>
      </c>
      <c r="DI509" s="7">
        <v>54.57</v>
      </c>
      <c r="DJ509" s="7">
        <v>76.97</v>
      </c>
      <c r="DK509" s="7">
        <v>41.87</v>
      </c>
      <c r="DL509" s="7">
        <v>21.8</v>
      </c>
      <c r="DM509" s="207">
        <v>79.680000000000007</v>
      </c>
      <c r="DN509" s="4">
        <v>42639</v>
      </c>
      <c r="DO509" s="8">
        <v>11.84</v>
      </c>
      <c r="DP509" s="8">
        <v>41.73</v>
      </c>
      <c r="DQ509" s="8">
        <v>11.725</v>
      </c>
      <c r="DR509" s="8">
        <v>12.37</v>
      </c>
    </row>
    <row r="510" spans="1:122" ht="15.75" customHeight="1">
      <c r="A510" s="4">
        <v>42643</v>
      </c>
      <c r="B510" s="7">
        <v>49.06</v>
      </c>
      <c r="C510" s="7">
        <v>48.24</v>
      </c>
      <c r="D510" s="7">
        <f t="shared" si="18"/>
        <v>0.82000000000000028</v>
      </c>
      <c r="J510" s="4">
        <v>42626</v>
      </c>
      <c r="K510" s="226">
        <v>-1.2199999999999989</v>
      </c>
      <c r="L510" s="226">
        <v>-3.0700000000000003</v>
      </c>
      <c r="M510" s="226">
        <v>-5.0300000000000011</v>
      </c>
      <c r="N510" s="4">
        <v>42643</v>
      </c>
      <c r="O510" s="226">
        <v>-1.6899999999999977</v>
      </c>
      <c r="P510" s="226">
        <v>-3.0799999999999983</v>
      </c>
      <c r="Q510" s="226">
        <v>-4.7100000000000009</v>
      </c>
      <c r="R510" s="4">
        <v>42641</v>
      </c>
      <c r="S510" s="8">
        <v>1.64</v>
      </c>
      <c r="T510" s="8">
        <v>5.75</v>
      </c>
      <c r="U510" s="8">
        <v>1.5</v>
      </c>
      <c r="V510" s="4">
        <v>42626</v>
      </c>
      <c r="W510" s="8">
        <v>142.29</v>
      </c>
      <c r="X510" s="8">
        <v>137.65</v>
      </c>
      <c r="Y510" s="6">
        <v>14.862</v>
      </c>
      <c r="Z510" s="6">
        <v>12.913</v>
      </c>
      <c r="AA510" s="5">
        <v>42643</v>
      </c>
      <c r="AB510" s="6">
        <v>446.75</v>
      </c>
      <c r="AC510" s="7">
        <v>10.592000000000001</v>
      </c>
      <c r="AD510" s="4">
        <v>42633</v>
      </c>
      <c r="AE510" s="8">
        <v>9.9700000000000006</v>
      </c>
      <c r="AF510" s="8">
        <v>11.141</v>
      </c>
      <c r="AG510" s="8">
        <v>11.568999999999999</v>
      </c>
      <c r="AH510" s="7">
        <v>16.004000000000001</v>
      </c>
      <c r="AI510" s="7"/>
      <c r="AJ510" s="7"/>
      <c r="AK510" s="7"/>
      <c r="AL510" s="7"/>
      <c r="AM510" s="7"/>
      <c r="AN510" s="7"/>
      <c r="AO510" s="7"/>
      <c r="AP510" s="7"/>
      <c r="CO510" s="4">
        <v>42838</v>
      </c>
      <c r="CP510" s="3">
        <v>170.72726666666665</v>
      </c>
      <c r="CU510" s="4">
        <v>42628</v>
      </c>
      <c r="CV510" s="8">
        <v>85.08</v>
      </c>
      <c r="CW510" s="8">
        <v>33.61</v>
      </c>
      <c r="CX510" s="8">
        <v>99.5</v>
      </c>
      <c r="CY510" s="8">
        <v>26.2</v>
      </c>
      <c r="CZ510" s="8">
        <v>15.63</v>
      </c>
      <c r="DA510" s="4">
        <v>42626</v>
      </c>
      <c r="DB510" s="7">
        <v>46.81</v>
      </c>
      <c r="DC510" s="8">
        <v>176.87</v>
      </c>
      <c r="DD510" s="8">
        <v>90.4</v>
      </c>
      <c r="DE510" s="8">
        <v>57.51</v>
      </c>
      <c r="DF510" s="8">
        <v>57.59</v>
      </c>
      <c r="DG510" s="8">
        <v>41.01</v>
      </c>
      <c r="DH510" s="4">
        <v>42626</v>
      </c>
      <c r="DI510" s="7">
        <v>55.35</v>
      </c>
      <c r="DJ510" s="7">
        <v>77.25</v>
      </c>
      <c r="DK510" s="7">
        <v>42.5</v>
      </c>
      <c r="DL510" s="7">
        <v>23.25</v>
      </c>
      <c r="DM510" s="207">
        <v>76.650000000000006</v>
      </c>
      <c r="DN510" s="4">
        <v>42636</v>
      </c>
      <c r="DO510" s="8">
        <v>11.984999999999999</v>
      </c>
      <c r="DP510" s="8">
        <v>42.534999999999997</v>
      </c>
      <c r="DQ510" s="8">
        <v>11.84</v>
      </c>
      <c r="DR510" s="8">
        <v>12.6</v>
      </c>
    </row>
    <row r="511" spans="1:122" ht="15.75" customHeight="1">
      <c r="A511" s="4">
        <v>42642</v>
      </c>
      <c r="B511" s="7">
        <v>49.24</v>
      </c>
      <c r="C511" s="7">
        <v>47.83</v>
      </c>
      <c r="D511" s="7">
        <f t="shared" si="18"/>
        <v>1.4100000000000037</v>
      </c>
      <c r="J511" s="4">
        <v>42625</v>
      </c>
      <c r="K511" s="226">
        <v>-1.1499999999999986</v>
      </c>
      <c r="L511" s="226">
        <v>-2.8999999999999986</v>
      </c>
      <c r="M511" s="226">
        <v>-4.6400000000000006</v>
      </c>
      <c r="N511" s="4">
        <v>42642</v>
      </c>
      <c r="O511" s="226">
        <v>-1.1000000000000014</v>
      </c>
      <c r="P511" s="226">
        <v>-2.4499999999999957</v>
      </c>
      <c r="Q511" s="226">
        <v>-4.0599999999999952</v>
      </c>
      <c r="R511" s="4">
        <v>42640</v>
      </c>
      <c r="S511" s="8">
        <v>1.3</v>
      </c>
      <c r="T511" s="8">
        <v>3</v>
      </c>
      <c r="U511" s="8">
        <v>1.6</v>
      </c>
      <c r="V511" s="4">
        <v>42625</v>
      </c>
      <c r="W511" s="8">
        <v>144.15</v>
      </c>
      <c r="X511" s="8">
        <v>138.99</v>
      </c>
      <c r="Y511" s="6">
        <v>14.253</v>
      </c>
      <c r="Z511" s="6">
        <v>12.086</v>
      </c>
      <c r="AA511" s="5">
        <v>42642</v>
      </c>
      <c r="AB511" s="6">
        <v>444.75</v>
      </c>
      <c r="AC511" s="7">
        <v>7.35</v>
      </c>
      <c r="AD511" s="4">
        <v>42632</v>
      </c>
      <c r="AE511" s="8">
        <v>10.55</v>
      </c>
      <c r="AF511" s="8">
        <v>12.831</v>
      </c>
      <c r="AG511" s="8">
        <v>12.154</v>
      </c>
      <c r="AH511" s="7">
        <v>17.565999999999999</v>
      </c>
      <c r="AI511" s="7"/>
      <c r="AJ511" s="7"/>
      <c r="AK511" s="7"/>
      <c r="AL511" s="7"/>
      <c r="AM511" s="7"/>
      <c r="AN511" s="7"/>
      <c r="AO511" s="7"/>
      <c r="AP511" s="7"/>
      <c r="CO511" s="4">
        <v>42837</v>
      </c>
      <c r="CP511" s="3">
        <v>172.6686</v>
      </c>
      <c r="CU511" s="4">
        <v>42627</v>
      </c>
      <c r="CV511" s="8">
        <v>84.6</v>
      </c>
      <c r="CW511" s="8">
        <v>33.32</v>
      </c>
      <c r="CX511" s="8">
        <v>98.42</v>
      </c>
      <c r="CY511" s="8">
        <v>25.97</v>
      </c>
      <c r="CZ511" s="8">
        <v>15.34</v>
      </c>
      <c r="DA511" s="4">
        <v>42625</v>
      </c>
      <c r="DB511" s="7">
        <v>49.66</v>
      </c>
      <c r="DC511" s="8">
        <v>183.21</v>
      </c>
      <c r="DD511" s="8">
        <v>92.98</v>
      </c>
      <c r="DE511" s="8">
        <v>59.9</v>
      </c>
      <c r="DF511" s="8">
        <v>57.79</v>
      </c>
      <c r="DG511" s="8">
        <v>42.67</v>
      </c>
      <c r="DH511" s="4">
        <v>42625</v>
      </c>
      <c r="DI511" s="7">
        <v>55.88</v>
      </c>
      <c r="DJ511" s="7">
        <v>78.84</v>
      </c>
      <c r="DK511" s="7">
        <v>43.34</v>
      </c>
      <c r="DL511" s="7">
        <v>23</v>
      </c>
      <c r="DM511" s="207">
        <v>74.55</v>
      </c>
      <c r="DN511" s="4">
        <v>42635</v>
      </c>
      <c r="DO511" s="8">
        <v>11.98</v>
      </c>
      <c r="DP511" s="8">
        <v>43.055</v>
      </c>
      <c r="DQ511" s="8">
        <v>11.85</v>
      </c>
      <c r="DR511" s="8">
        <v>12.65</v>
      </c>
    </row>
    <row r="512" spans="1:122" ht="15.75" customHeight="1">
      <c r="A512" s="4">
        <v>42641</v>
      </c>
      <c r="B512" s="7">
        <v>48.69</v>
      </c>
      <c r="C512" s="7">
        <v>47.05</v>
      </c>
      <c r="D512" s="7">
        <f t="shared" si="18"/>
        <v>1.6400000000000006</v>
      </c>
      <c r="J512" s="4">
        <v>42622</v>
      </c>
      <c r="K512" s="226">
        <v>-1.1899999999999977</v>
      </c>
      <c r="L512" s="226">
        <v>-2.9499999999999957</v>
      </c>
      <c r="M512" s="226">
        <v>-4.6599999999999966</v>
      </c>
      <c r="N512" s="4">
        <v>42641</v>
      </c>
      <c r="O512" s="226">
        <v>-1.0300000000000011</v>
      </c>
      <c r="P512" s="226">
        <v>-2.3200000000000003</v>
      </c>
      <c r="Q512" s="226">
        <v>-4.0200000000000031</v>
      </c>
      <c r="R512" s="4">
        <v>42639</v>
      </c>
      <c r="S512" s="8">
        <v>1.42</v>
      </c>
      <c r="T512" s="8">
        <v>4.3</v>
      </c>
      <c r="U512" s="8">
        <v>1.65</v>
      </c>
      <c r="V512" s="4">
        <v>42622</v>
      </c>
      <c r="W512" s="8">
        <v>143.04</v>
      </c>
      <c r="X512" s="8">
        <v>136.11000000000001</v>
      </c>
      <c r="Y512" s="6">
        <v>14.196999999999999</v>
      </c>
      <c r="Z512" s="6">
        <v>11.286</v>
      </c>
      <c r="AA512" s="5">
        <v>42641</v>
      </c>
      <c r="AB512" s="6">
        <v>416</v>
      </c>
      <c r="AC512" s="7">
        <v>9.2650000000000006</v>
      </c>
      <c r="AD512" s="4">
        <v>42629</v>
      </c>
      <c r="AE512" s="8">
        <v>11.23</v>
      </c>
      <c r="AF512" s="8">
        <v>11.983000000000001</v>
      </c>
      <c r="AG512" s="8">
        <v>12.875999999999999</v>
      </c>
      <c r="AH512" s="7">
        <v>15.962</v>
      </c>
      <c r="AI512" s="7"/>
      <c r="AJ512" s="7"/>
      <c r="AK512" s="7"/>
      <c r="AL512" s="7"/>
      <c r="AM512" s="7"/>
      <c r="AN512" s="7"/>
      <c r="AO512" s="7"/>
      <c r="AP512" s="7"/>
      <c r="CO512" s="4">
        <v>42836</v>
      </c>
      <c r="CP512" s="3">
        <v>174.52933333333334</v>
      </c>
      <c r="CU512" s="4">
        <v>42626</v>
      </c>
      <c r="CV512" s="8">
        <v>85.21</v>
      </c>
      <c r="CW512" s="8">
        <v>33.5</v>
      </c>
      <c r="CX512" s="8">
        <v>99.43</v>
      </c>
      <c r="CY512" s="8">
        <v>26.09</v>
      </c>
      <c r="CZ512" s="8">
        <v>15.3</v>
      </c>
      <c r="DA512" s="4">
        <v>42622</v>
      </c>
      <c r="DB512" s="7">
        <v>49.95</v>
      </c>
      <c r="DC512" s="8">
        <v>180.6</v>
      </c>
      <c r="DD512" s="8">
        <v>92.65</v>
      </c>
      <c r="DE512" s="8">
        <v>59.4</v>
      </c>
      <c r="DF512" s="8">
        <v>57.77</v>
      </c>
      <c r="DG512" s="8">
        <v>42.25</v>
      </c>
      <c r="DH512" s="4">
        <v>42622</v>
      </c>
      <c r="DI512" s="7">
        <v>54.92</v>
      </c>
      <c r="DJ512" s="7">
        <v>77.86</v>
      </c>
      <c r="DK512" s="7">
        <v>42.24</v>
      </c>
      <c r="DL512" s="7">
        <v>21.48</v>
      </c>
      <c r="DM512" s="207">
        <v>73.31</v>
      </c>
      <c r="DN512" s="4">
        <v>42634</v>
      </c>
      <c r="DO512" s="8">
        <v>11.865</v>
      </c>
      <c r="DP512" s="8">
        <v>41.524999999999999</v>
      </c>
      <c r="DQ512" s="8">
        <v>11.855</v>
      </c>
      <c r="DR512" s="8">
        <v>12.51</v>
      </c>
    </row>
    <row r="513" spans="1:122" ht="15.75" customHeight="1">
      <c r="A513" s="4">
        <v>42640</v>
      </c>
      <c r="B513" s="7">
        <v>45.97</v>
      </c>
      <c r="C513" s="7">
        <v>44.67</v>
      </c>
      <c r="D513" s="7">
        <f t="shared" si="18"/>
        <v>1.2999999999999972</v>
      </c>
      <c r="J513" s="4">
        <v>42621</v>
      </c>
      <c r="K513" s="226">
        <v>-1.2899999999999991</v>
      </c>
      <c r="L513" s="226">
        <v>-3.0900000000000034</v>
      </c>
      <c r="M513" s="226">
        <v>-4.6900000000000048</v>
      </c>
      <c r="N513" s="4">
        <v>42640</v>
      </c>
      <c r="O513" s="226">
        <v>-1.1000000000000014</v>
      </c>
      <c r="P513" s="226">
        <v>-2.6099999999999994</v>
      </c>
      <c r="Q513" s="226">
        <v>-4.5200000000000031</v>
      </c>
      <c r="R513" s="4">
        <v>42636</v>
      </c>
      <c r="S513" s="8">
        <v>1.41</v>
      </c>
      <c r="T513" s="8">
        <v>1.22</v>
      </c>
      <c r="U513" s="8">
        <v>1.45</v>
      </c>
      <c r="V513" s="4">
        <v>42621</v>
      </c>
      <c r="W513" s="8">
        <v>148.22</v>
      </c>
      <c r="X513" s="8">
        <v>141.65</v>
      </c>
      <c r="Y513" s="6">
        <v>14.632</v>
      </c>
      <c r="Z513" s="6">
        <v>11.872999999999999</v>
      </c>
      <c r="AA513" s="5">
        <v>42640</v>
      </c>
      <c r="AB513" s="6">
        <v>410</v>
      </c>
      <c r="AC513" s="7">
        <v>10.032</v>
      </c>
      <c r="AD513" s="4">
        <v>42628</v>
      </c>
      <c r="AE513" s="8">
        <v>10.79</v>
      </c>
      <c r="AF513" s="8">
        <v>10.782</v>
      </c>
      <c r="AG513" s="8">
        <v>12.391999999999999</v>
      </c>
      <c r="AH513" s="7">
        <v>13.885999999999999</v>
      </c>
      <c r="AI513" s="7"/>
      <c r="AJ513" s="7"/>
      <c r="AK513" s="7"/>
      <c r="AL513" s="7"/>
      <c r="AM513" s="7"/>
      <c r="AN513" s="7"/>
      <c r="AO513" s="7"/>
      <c r="AP513" s="7"/>
      <c r="CO513" s="4">
        <v>42835</v>
      </c>
      <c r="CP513" s="3">
        <v>175.84433333333334</v>
      </c>
      <c r="CU513" s="4">
        <v>42625</v>
      </c>
      <c r="CV513" s="8">
        <v>87.29</v>
      </c>
      <c r="CW513" s="8">
        <v>34.630000000000003</v>
      </c>
      <c r="CX513" s="8">
        <v>102.25</v>
      </c>
      <c r="CY513" s="8">
        <v>26.78</v>
      </c>
      <c r="CZ513" s="8">
        <v>15.91</v>
      </c>
      <c r="DA513" s="4">
        <v>42621</v>
      </c>
      <c r="DB513" s="7">
        <v>51.73</v>
      </c>
      <c r="DC513" s="8">
        <v>187.51</v>
      </c>
      <c r="DD513" s="8">
        <v>95.43</v>
      </c>
      <c r="DE513" s="8">
        <v>59.05</v>
      </c>
      <c r="DF513" s="8">
        <v>59.06</v>
      </c>
      <c r="DG513" s="8">
        <v>43.28</v>
      </c>
      <c r="DH513" s="4">
        <v>42621</v>
      </c>
      <c r="DI513" s="7">
        <v>56.15</v>
      </c>
      <c r="DJ513" s="7">
        <v>80.08</v>
      </c>
      <c r="DK513" s="7">
        <v>43.45</v>
      </c>
      <c r="DL513" s="7">
        <v>22.95</v>
      </c>
      <c r="DM513" s="207">
        <v>75.42</v>
      </c>
      <c r="DN513" s="4">
        <v>42633</v>
      </c>
      <c r="DO513" s="8">
        <v>11.78</v>
      </c>
      <c r="DP513" s="8">
        <v>41.46</v>
      </c>
      <c r="DQ513" s="8">
        <v>11.875</v>
      </c>
      <c r="DR513" s="8">
        <v>12.47</v>
      </c>
    </row>
    <row r="514" spans="1:122" ht="15.75" customHeight="1">
      <c r="A514" s="4">
        <v>42639</v>
      </c>
      <c r="B514" s="7">
        <v>47.35</v>
      </c>
      <c r="C514" s="7">
        <v>45.93</v>
      </c>
      <c r="D514" s="7">
        <f t="shared" si="18"/>
        <v>1.4200000000000017</v>
      </c>
      <c r="J514" s="4">
        <v>42620</v>
      </c>
      <c r="K514" s="226">
        <v>-1.3100000000000023</v>
      </c>
      <c r="L514" s="226">
        <v>-3.1000000000000014</v>
      </c>
      <c r="M514" s="226">
        <v>-4.8900000000000006</v>
      </c>
      <c r="N514" s="4">
        <v>42639</v>
      </c>
      <c r="O514" s="226">
        <v>-1.1000000000000014</v>
      </c>
      <c r="P514" s="226">
        <v>-2.5799999999999983</v>
      </c>
      <c r="Q514" s="226">
        <v>-4.3999999999999986</v>
      </c>
      <c r="R514" s="4">
        <v>42635</v>
      </c>
      <c r="S514" s="8">
        <v>1.33</v>
      </c>
      <c r="T514" s="8">
        <v>3.62</v>
      </c>
      <c r="U514" s="8">
        <v>1.45</v>
      </c>
      <c r="V514" s="4">
        <v>42620</v>
      </c>
      <c r="W514" s="8">
        <v>142.65</v>
      </c>
      <c r="X514" s="8">
        <v>134.63999999999999</v>
      </c>
      <c r="Y514" s="6">
        <v>14.413</v>
      </c>
      <c r="Z514" s="6">
        <v>11.048999999999999</v>
      </c>
      <c r="AA514" s="5">
        <v>42639</v>
      </c>
      <c r="AB514" s="6">
        <v>425.75</v>
      </c>
      <c r="AC514" s="7">
        <v>9.7449999999999992</v>
      </c>
      <c r="AD514" s="4">
        <v>42627</v>
      </c>
      <c r="AE514" s="8">
        <v>9.58</v>
      </c>
      <c r="AF514" s="8">
        <v>10.709</v>
      </c>
      <c r="AG514" s="8">
        <v>11.226000000000001</v>
      </c>
      <c r="AH514" s="7">
        <v>13.563000000000001</v>
      </c>
      <c r="AI514" s="7"/>
      <c r="AJ514" s="7"/>
      <c r="AK514" s="7"/>
      <c r="AL514" s="7"/>
      <c r="AM514" s="7"/>
      <c r="AN514" s="7"/>
      <c r="AO514" s="7"/>
      <c r="AP514" s="7"/>
      <c r="CO514" s="4">
        <v>42834</v>
      </c>
      <c r="CP514" s="3">
        <v>176.87406666666669</v>
      </c>
      <c r="CU514" s="4">
        <v>42622</v>
      </c>
      <c r="CV514" s="8">
        <v>86.84</v>
      </c>
      <c r="CW514" s="8">
        <v>34.35</v>
      </c>
      <c r="CX514" s="8">
        <v>101.27</v>
      </c>
      <c r="CY514" s="8">
        <v>26.89</v>
      </c>
      <c r="CZ514" s="8">
        <v>15.93</v>
      </c>
      <c r="DA514" s="4">
        <v>42620</v>
      </c>
      <c r="DB514" s="7">
        <v>50.55</v>
      </c>
      <c r="DC514" s="8">
        <v>188.31</v>
      </c>
      <c r="DD514" s="8">
        <v>94.32</v>
      </c>
      <c r="DE514" s="8">
        <v>55.13</v>
      </c>
      <c r="DF514" s="8">
        <v>57.18</v>
      </c>
      <c r="DG514" s="8">
        <v>41.48</v>
      </c>
      <c r="DH514" s="4">
        <v>42620</v>
      </c>
      <c r="DI514" s="7">
        <v>56.09</v>
      </c>
      <c r="DJ514" s="7">
        <v>79.59</v>
      </c>
      <c r="DK514" s="7">
        <v>43.09</v>
      </c>
      <c r="DL514" s="7">
        <v>21.83</v>
      </c>
      <c r="DM514" s="207">
        <v>75.83</v>
      </c>
      <c r="DN514" s="4">
        <v>42632</v>
      </c>
      <c r="DO514" s="8">
        <v>11.935</v>
      </c>
      <c r="DP514" s="8">
        <v>41.685000000000002</v>
      </c>
      <c r="DQ514" s="8">
        <v>11.98</v>
      </c>
      <c r="DR514" s="8">
        <v>12.7</v>
      </c>
    </row>
    <row r="515" spans="1:122" ht="15.75" customHeight="1">
      <c r="A515" s="4">
        <v>42636</v>
      </c>
      <c r="B515" s="7">
        <v>45.89</v>
      </c>
      <c r="C515" s="7">
        <v>44.48</v>
      </c>
      <c r="D515" s="7">
        <f t="shared" si="18"/>
        <v>1.4100000000000037</v>
      </c>
      <c r="J515" s="4">
        <v>42619</v>
      </c>
      <c r="K515" s="226">
        <v>-1.2700000000000031</v>
      </c>
      <c r="L515" s="226">
        <v>-3.0100000000000051</v>
      </c>
      <c r="M515" s="226">
        <v>-4.7199999999999989</v>
      </c>
      <c r="N515" s="4">
        <v>42636</v>
      </c>
      <c r="O515" s="226">
        <v>-1.1300000000000026</v>
      </c>
      <c r="P515" s="226">
        <v>-2.6400000000000006</v>
      </c>
      <c r="Q515" s="226">
        <v>-4.5399999999999991</v>
      </c>
      <c r="R515" s="4">
        <v>42634</v>
      </c>
      <c r="S515" s="8">
        <v>1.49</v>
      </c>
      <c r="T515" s="8">
        <v>3.17</v>
      </c>
      <c r="U515" s="8">
        <v>1.5</v>
      </c>
      <c r="V515" s="4">
        <v>42619</v>
      </c>
      <c r="W515" s="8">
        <v>140.85</v>
      </c>
      <c r="X515" s="8">
        <v>131.63999999999999</v>
      </c>
      <c r="Y515" s="6">
        <v>14.327</v>
      </c>
      <c r="Z515" s="6">
        <v>10.459</v>
      </c>
      <c r="AA515" s="5">
        <v>42636</v>
      </c>
      <c r="AB515" s="6">
        <v>425.5</v>
      </c>
      <c r="AC515" s="7">
        <v>9.9670000000000005</v>
      </c>
      <c r="AD515" s="4">
        <v>42626</v>
      </c>
      <c r="AE515" s="8">
        <v>9.19</v>
      </c>
      <c r="AF515" s="8">
        <v>12.074</v>
      </c>
      <c r="AG515" s="8">
        <v>10.938000000000001</v>
      </c>
      <c r="AH515" s="7">
        <v>12.808</v>
      </c>
      <c r="AI515" s="7"/>
      <c r="AJ515" s="7"/>
      <c r="AK515" s="7"/>
      <c r="AL515" s="7"/>
      <c r="AM515" s="7"/>
      <c r="AN515" s="7"/>
      <c r="AO515" s="7"/>
      <c r="AP515" s="7"/>
      <c r="CO515" s="4">
        <v>42833</v>
      </c>
      <c r="CP515" s="3">
        <v>177.99073333333334</v>
      </c>
      <c r="CU515" s="4">
        <v>42621</v>
      </c>
      <c r="CV515" s="8">
        <v>89.05</v>
      </c>
      <c r="CW515" s="8">
        <v>35.08</v>
      </c>
      <c r="CX515" s="8">
        <v>104.12</v>
      </c>
      <c r="CY515" s="8">
        <v>27.68</v>
      </c>
      <c r="CZ515" s="8">
        <v>16.440000000000001</v>
      </c>
      <c r="DA515" s="4">
        <v>42619</v>
      </c>
      <c r="DB515" s="7">
        <v>50.41</v>
      </c>
      <c r="DC515" s="8">
        <v>183.5</v>
      </c>
      <c r="DD515" s="8">
        <v>94.83</v>
      </c>
      <c r="DE515" s="8">
        <v>51.67</v>
      </c>
      <c r="DF515" s="8">
        <v>57.19</v>
      </c>
      <c r="DG515" s="8">
        <v>41</v>
      </c>
      <c r="DH515" s="4">
        <v>42619</v>
      </c>
      <c r="DI515" s="7">
        <v>55.27</v>
      </c>
      <c r="DJ515" s="7">
        <v>79.11</v>
      </c>
      <c r="DK515" s="7">
        <v>42.97</v>
      </c>
      <c r="DL515" s="7">
        <v>21.57</v>
      </c>
      <c r="DM515" s="207">
        <v>73.75</v>
      </c>
      <c r="DN515" s="4">
        <v>42629</v>
      </c>
      <c r="DO515" s="8">
        <v>11.77</v>
      </c>
      <c r="DP515" s="8">
        <v>40.604999999999997</v>
      </c>
      <c r="DQ515" s="8">
        <v>11.75</v>
      </c>
      <c r="DR515" s="8">
        <v>12.91</v>
      </c>
    </row>
    <row r="516" spans="1:122" ht="15.75" customHeight="1">
      <c r="A516" s="4">
        <v>42635</v>
      </c>
      <c r="B516" s="7">
        <v>47.65</v>
      </c>
      <c r="C516" s="7">
        <v>46.32</v>
      </c>
      <c r="D516" s="7">
        <f t="shared" si="18"/>
        <v>1.3299999999999983</v>
      </c>
      <c r="J516" s="4">
        <v>42615</v>
      </c>
      <c r="K516" s="226">
        <v>-1.2000000000000028</v>
      </c>
      <c r="L516" s="226">
        <v>-2.8500000000000014</v>
      </c>
      <c r="M516" s="226">
        <v>-4.5600000000000023</v>
      </c>
      <c r="N516" s="4">
        <v>42635</v>
      </c>
      <c r="O516" s="226">
        <v>-1.0900000000000034</v>
      </c>
      <c r="P516" s="226">
        <v>-2.6200000000000045</v>
      </c>
      <c r="Q516" s="226">
        <v>-4.4200000000000017</v>
      </c>
      <c r="R516" s="4">
        <v>42633</v>
      </c>
      <c r="S516" s="8">
        <v>2.44</v>
      </c>
      <c r="T516" s="8">
        <v>3.41</v>
      </c>
      <c r="U516" s="8">
        <v>1.6</v>
      </c>
      <c r="V516" s="4">
        <v>42615</v>
      </c>
      <c r="W516" s="8">
        <v>140.96</v>
      </c>
      <c r="X516" s="8">
        <v>130.16</v>
      </c>
      <c r="Y516" s="6">
        <v>14.763</v>
      </c>
      <c r="Z516" s="6">
        <v>10.227</v>
      </c>
      <c r="AA516" s="5">
        <v>42635</v>
      </c>
      <c r="AB516" s="6">
        <v>427.5</v>
      </c>
      <c r="AC516" s="7">
        <v>9.5790000000000006</v>
      </c>
      <c r="AD516" s="4">
        <v>42625</v>
      </c>
      <c r="AE516" s="8">
        <v>8.5</v>
      </c>
      <c r="AF516" s="8">
        <v>10.993</v>
      </c>
      <c r="AG516" s="8">
        <v>10.253</v>
      </c>
      <c r="AH516" s="7">
        <v>12.256</v>
      </c>
      <c r="AI516" s="7"/>
      <c r="AJ516" s="7"/>
      <c r="AK516" s="7"/>
      <c r="AL516" s="7"/>
      <c r="AM516" s="7"/>
      <c r="AN516" s="7"/>
      <c r="AO516" s="7"/>
      <c r="AP516" s="7"/>
      <c r="CO516" s="4">
        <v>42832</v>
      </c>
      <c r="CP516" s="3">
        <v>179.33893333333333</v>
      </c>
      <c r="CU516" s="4">
        <v>42620</v>
      </c>
      <c r="CV516" s="8">
        <v>88.24</v>
      </c>
      <c r="CW516" s="8">
        <v>34.76</v>
      </c>
      <c r="CX516" s="8">
        <v>102.88</v>
      </c>
      <c r="CY516" s="8">
        <v>27.36</v>
      </c>
      <c r="CZ516" s="8">
        <v>16.22</v>
      </c>
      <c r="DA516" s="4">
        <v>42615</v>
      </c>
      <c r="DB516" s="7">
        <v>50.29</v>
      </c>
      <c r="DC516" s="8">
        <v>183.71</v>
      </c>
      <c r="DD516" s="8">
        <v>88.91</v>
      </c>
      <c r="DE516" s="8">
        <v>51.29</v>
      </c>
      <c r="DF516" s="8">
        <v>56.49</v>
      </c>
      <c r="DG516" s="8">
        <v>40.92</v>
      </c>
      <c r="DH516" s="4">
        <v>42615</v>
      </c>
      <c r="DI516" s="7">
        <v>54.83</v>
      </c>
      <c r="DJ516" s="7">
        <v>78.87</v>
      </c>
      <c r="DK516" s="7">
        <v>42.32</v>
      </c>
      <c r="DL516" s="7">
        <v>21.04</v>
      </c>
      <c r="DM516" s="207">
        <v>73.95</v>
      </c>
      <c r="DN516" s="4">
        <v>42628</v>
      </c>
      <c r="DO516" s="8">
        <v>12.03</v>
      </c>
      <c r="DP516" s="8">
        <v>41.51</v>
      </c>
      <c r="DQ516" s="8">
        <v>12.305</v>
      </c>
      <c r="DR516" s="8">
        <v>13.21</v>
      </c>
    </row>
    <row r="517" spans="1:122" ht="15.75" customHeight="1">
      <c r="A517" s="4">
        <v>42634</v>
      </c>
      <c r="B517" s="7">
        <v>46.83</v>
      </c>
      <c r="C517" s="7">
        <v>45.34</v>
      </c>
      <c r="D517" s="7">
        <f t="shared" si="18"/>
        <v>1.4899999999999949</v>
      </c>
      <c r="J517" s="4">
        <v>42614</v>
      </c>
      <c r="K517" s="226">
        <v>-1.1800000000000068</v>
      </c>
      <c r="L517" s="226">
        <v>-2.8500000000000014</v>
      </c>
      <c r="M517" s="226">
        <v>-4.5800000000000054</v>
      </c>
      <c r="N517" s="4">
        <v>42634</v>
      </c>
      <c r="O517" s="226">
        <v>-0.95000000000000284</v>
      </c>
      <c r="P517" s="226">
        <v>-2.4299999999999997</v>
      </c>
      <c r="Q517" s="226">
        <v>-4.2100000000000009</v>
      </c>
      <c r="R517" s="4">
        <v>42632</v>
      </c>
      <c r="S517" s="8">
        <v>2.65</v>
      </c>
      <c r="T517" s="8">
        <v>2.97</v>
      </c>
      <c r="U517" s="8">
        <v>1.6</v>
      </c>
      <c r="V517" s="4">
        <v>42614</v>
      </c>
      <c r="W517" s="8">
        <v>138.19</v>
      </c>
      <c r="X517" s="8">
        <v>127.24</v>
      </c>
      <c r="Y517" s="6">
        <v>14.88</v>
      </c>
      <c r="Z517" s="6">
        <v>10.281000000000001</v>
      </c>
      <c r="AA517" s="5">
        <v>42634</v>
      </c>
      <c r="AB517" s="6">
        <v>418.25</v>
      </c>
      <c r="AC517" s="7">
        <v>9.8919999999999995</v>
      </c>
      <c r="AD517" s="4">
        <v>42622</v>
      </c>
      <c r="AE517" s="8">
        <v>8.56</v>
      </c>
      <c r="AF517" s="8">
        <v>11.02</v>
      </c>
      <c r="AG517" s="8">
        <v>10.260999999999999</v>
      </c>
      <c r="AH517" s="7">
        <v>12.792999999999999</v>
      </c>
      <c r="AI517" s="7"/>
      <c r="AJ517" s="7"/>
      <c r="AK517" s="7"/>
      <c r="AL517" s="7"/>
      <c r="AM517" s="7"/>
      <c r="AN517" s="7"/>
      <c r="AO517" s="7"/>
      <c r="AP517" s="7"/>
      <c r="CO517" s="4">
        <v>42831</v>
      </c>
      <c r="CP517" s="3">
        <v>179.74726666666666</v>
      </c>
      <c r="CU517" s="4">
        <v>42619</v>
      </c>
      <c r="CV517" s="8">
        <v>88.57</v>
      </c>
      <c r="CW517" s="8">
        <v>34.69</v>
      </c>
      <c r="CX517" s="8">
        <v>102.43</v>
      </c>
      <c r="CY517" s="8">
        <v>27.52</v>
      </c>
      <c r="CZ517" s="8">
        <v>16.239999999999998</v>
      </c>
      <c r="DA517" s="4">
        <v>42614</v>
      </c>
      <c r="DB517" s="7">
        <v>48.75</v>
      </c>
      <c r="DC517" s="8">
        <v>180.22</v>
      </c>
      <c r="DD517" s="8">
        <v>88.55</v>
      </c>
      <c r="DE517" s="8">
        <v>49.79</v>
      </c>
      <c r="DF517" s="8">
        <v>53.54</v>
      </c>
      <c r="DG517" s="8">
        <v>40.6</v>
      </c>
      <c r="DH517" s="4">
        <v>42614</v>
      </c>
      <c r="DI517" s="7">
        <v>54.29</v>
      </c>
      <c r="DJ517" s="7">
        <v>78.290000000000006</v>
      </c>
      <c r="DK517" s="7">
        <v>41.91</v>
      </c>
      <c r="DL517" s="7">
        <v>21.19</v>
      </c>
      <c r="DM517" s="207">
        <v>74.099999999999994</v>
      </c>
      <c r="DN517" s="4">
        <v>42627</v>
      </c>
      <c r="DO517" s="8">
        <v>11.965</v>
      </c>
      <c r="DP517" s="8">
        <v>41.49</v>
      </c>
      <c r="DQ517" s="8">
        <v>12.3</v>
      </c>
      <c r="DR517" s="8">
        <v>13.15</v>
      </c>
    </row>
    <row r="518" spans="1:122" ht="15.75" customHeight="1">
      <c r="A518" s="4">
        <v>42633</v>
      </c>
      <c r="B518" s="7">
        <v>45.88</v>
      </c>
      <c r="C518" s="7">
        <v>43.44</v>
      </c>
      <c r="D518" s="7">
        <f t="shared" si="18"/>
        <v>2.4400000000000048</v>
      </c>
      <c r="J518" s="4">
        <v>42613</v>
      </c>
      <c r="K518" s="226">
        <v>-1.2099999999999937</v>
      </c>
      <c r="L518" s="226">
        <v>-2.8399999999999963</v>
      </c>
      <c r="M518" s="226">
        <v>-4.4399999999999977</v>
      </c>
      <c r="N518" s="4">
        <v>42633</v>
      </c>
      <c r="O518" s="226">
        <v>-1</v>
      </c>
      <c r="P518" s="226">
        <v>-2.519999999999996</v>
      </c>
      <c r="Q518" s="226">
        <v>-4.4399999999999977</v>
      </c>
      <c r="R518" s="4">
        <v>42629</v>
      </c>
      <c r="S518" s="8">
        <v>2.74</v>
      </c>
      <c r="T518" s="8">
        <v>3.26</v>
      </c>
      <c r="U518" s="8">
        <v>1.65</v>
      </c>
      <c r="V518" s="4">
        <v>42613</v>
      </c>
      <c r="W518" s="8">
        <v>141.02000000000001</v>
      </c>
      <c r="X518" s="8">
        <v>141.22</v>
      </c>
      <c r="Y518" s="6">
        <v>15.179</v>
      </c>
      <c r="Z518" s="6">
        <v>11.303000000000001</v>
      </c>
      <c r="AA518" s="5">
        <v>42633</v>
      </c>
      <c r="AB518" s="6">
        <v>413.25</v>
      </c>
      <c r="AC518" s="7">
        <v>10.459</v>
      </c>
      <c r="AD518" s="4">
        <v>42621</v>
      </c>
      <c r="AE518" s="8">
        <v>9.59</v>
      </c>
      <c r="AF518" s="8">
        <v>9.891</v>
      </c>
      <c r="AG518" s="8">
        <v>11.295</v>
      </c>
      <c r="AH518" s="7">
        <v>12.17</v>
      </c>
      <c r="AI518" s="7"/>
      <c r="AJ518" s="7"/>
      <c r="AK518" s="7"/>
      <c r="AL518" s="7"/>
      <c r="AM518" s="7"/>
      <c r="AN518" s="7"/>
      <c r="AO518" s="7"/>
      <c r="AP518" s="7"/>
      <c r="CO518" s="4">
        <v>42830</v>
      </c>
      <c r="CP518" s="3">
        <v>180.61233333333334</v>
      </c>
      <c r="CU518" s="4">
        <v>42615</v>
      </c>
      <c r="CV518" s="8">
        <v>87.42</v>
      </c>
      <c r="CW518" s="8">
        <v>34.5</v>
      </c>
      <c r="CX518" s="8">
        <v>100.93</v>
      </c>
      <c r="CY518" s="8">
        <v>27.43</v>
      </c>
      <c r="CZ518" s="8">
        <v>16.37</v>
      </c>
      <c r="DA518" s="4">
        <v>42613</v>
      </c>
      <c r="DB518" s="7">
        <v>47.96</v>
      </c>
      <c r="DC518" s="8">
        <v>179.05</v>
      </c>
      <c r="DD518" s="8">
        <v>88.49</v>
      </c>
      <c r="DE518" s="8">
        <v>49.7</v>
      </c>
      <c r="DF518" s="8">
        <v>53.47</v>
      </c>
      <c r="DG518" s="8">
        <v>41.05</v>
      </c>
      <c r="DH518" s="4">
        <v>42613</v>
      </c>
      <c r="DI518" s="7">
        <v>55.35</v>
      </c>
      <c r="DJ518" s="7">
        <v>78.45</v>
      </c>
      <c r="DK518" s="7">
        <v>42.51</v>
      </c>
      <c r="DL518" s="7">
        <v>21.9</v>
      </c>
      <c r="DM518" s="207">
        <v>75.900000000000006</v>
      </c>
      <c r="DN518" s="4">
        <v>42626</v>
      </c>
      <c r="DO518" s="8">
        <v>12.105</v>
      </c>
      <c r="DP518" s="8">
        <v>42</v>
      </c>
      <c r="DQ518" s="8">
        <v>12.42</v>
      </c>
      <c r="DR518" s="8">
        <v>13.11</v>
      </c>
    </row>
    <row r="519" spans="1:122" ht="15.75" customHeight="1">
      <c r="A519" s="4">
        <v>42632</v>
      </c>
      <c r="B519" s="7">
        <v>45.95</v>
      </c>
      <c r="C519" s="7">
        <v>43.3</v>
      </c>
      <c r="D519" s="7">
        <f t="shared" si="18"/>
        <v>2.6500000000000057</v>
      </c>
      <c r="J519" s="4">
        <v>42612</v>
      </c>
      <c r="K519" s="226">
        <v>-1.269999999999996</v>
      </c>
      <c r="L519" s="226">
        <v>-2.9499999999999957</v>
      </c>
      <c r="M519" s="226">
        <v>-4.509999999999998</v>
      </c>
      <c r="N519" s="4">
        <v>42632</v>
      </c>
      <c r="O519" s="226">
        <v>-0.98999999999999488</v>
      </c>
      <c r="P519" s="226">
        <v>-2.4599999999999937</v>
      </c>
      <c r="Q519" s="226">
        <v>-4.3499999999999943</v>
      </c>
      <c r="R519" s="4">
        <v>42628</v>
      </c>
      <c r="S519" s="8">
        <v>2.68</v>
      </c>
      <c r="T519" s="8">
        <v>3.86</v>
      </c>
      <c r="U519" s="8">
        <v>1.6</v>
      </c>
      <c r="V519" s="4">
        <v>42612</v>
      </c>
      <c r="W519" s="8">
        <v>147.11000000000001</v>
      </c>
      <c r="X519" s="8">
        <v>144.83000000000001</v>
      </c>
      <c r="Y519" s="6">
        <v>16.007000000000001</v>
      </c>
      <c r="Z519" s="6">
        <v>11.379</v>
      </c>
      <c r="AA519" s="5">
        <v>42632</v>
      </c>
      <c r="AB519" s="6">
        <v>418.25</v>
      </c>
      <c r="AC519" s="7">
        <v>9.5229999999999997</v>
      </c>
      <c r="AD519" s="4">
        <v>42620</v>
      </c>
      <c r="AE519" s="8">
        <v>8.86</v>
      </c>
      <c r="AF519" s="8">
        <v>8.0809999999999995</v>
      </c>
      <c r="AG519" s="8">
        <v>10.455</v>
      </c>
      <c r="AH519" s="7">
        <v>11.747999999999999</v>
      </c>
      <c r="AI519" s="7"/>
      <c r="AJ519" s="7"/>
      <c r="AK519" s="7"/>
      <c r="AL519" s="7"/>
      <c r="AM519" s="7"/>
      <c r="AN519" s="7"/>
      <c r="AO519" s="7"/>
      <c r="AP519" s="7"/>
      <c r="CO519" s="4">
        <v>42829</v>
      </c>
      <c r="CP519" s="3">
        <v>182.07226666666665</v>
      </c>
      <c r="CU519" s="4">
        <v>42614</v>
      </c>
      <c r="CV519" s="8">
        <v>86.84</v>
      </c>
      <c r="CW519" s="8">
        <v>33.659999999999997</v>
      </c>
      <c r="CX519" s="8">
        <v>100.21</v>
      </c>
      <c r="CY519" s="8">
        <v>26.93</v>
      </c>
      <c r="CZ519" s="8">
        <v>16.13</v>
      </c>
      <c r="DA519" s="4">
        <v>42612</v>
      </c>
      <c r="DB519" s="7">
        <v>50.08</v>
      </c>
      <c r="DC519" s="8">
        <v>182.87</v>
      </c>
      <c r="DD519" s="8">
        <v>90.07</v>
      </c>
      <c r="DE519" s="8">
        <v>52.43</v>
      </c>
      <c r="DF519" s="8">
        <v>55.78</v>
      </c>
      <c r="DG519" s="8">
        <v>42.23</v>
      </c>
      <c r="DH519" s="4">
        <v>42612</v>
      </c>
      <c r="DI519" s="7">
        <v>55.8</v>
      </c>
      <c r="DJ519" s="7">
        <v>79.33</v>
      </c>
      <c r="DK519" s="7">
        <v>42.68</v>
      </c>
      <c r="DL519" s="7">
        <v>22.07</v>
      </c>
      <c r="DM519" s="207">
        <v>75.150000000000006</v>
      </c>
      <c r="DN519" s="4">
        <v>42625</v>
      </c>
      <c r="DO519" s="8">
        <v>12.41</v>
      </c>
      <c r="DP519" s="8">
        <v>43.435000000000002</v>
      </c>
      <c r="DQ519" s="8">
        <v>12.855</v>
      </c>
      <c r="DR519" s="8">
        <v>13.56</v>
      </c>
    </row>
    <row r="520" spans="1:122" ht="15.75" customHeight="1">
      <c r="A520" s="4">
        <v>42629</v>
      </c>
      <c r="B520" s="7">
        <v>45.77</v>
      </c>
      <c r="C520" s="7">
        <v>43.03</v>
      </c>
      <c r="D520" s="7">
        <f t="shared" si="18"/>
        <v>2.740000000000002</v>
      </c>
      <c r="J520" s="4">
        <v>42611</v>
      </c>
      <c r="K520" s="226">
        <v>-1.3100000000000023</v>
      </c>
      <c r="L520" s="226">
        <v>-3.0100000000000051</v>
      </c>
      <c r="M520" s="226">
        <v>-4.5100000000000051</v>
      </c>
      <c r="N520" s="4">
        <v>42629</v>
      </c>
      <c r="O520" s="226">
        <v>-0.97999999999999687</v>
      </c>
      <c r="P520" s="226">
        <v>-2.4099999999999966</v>
      </c>
      <c r="Q520" s="226">
        <v>-4.279999999999994</v>
      </c>
      <c r="R520" s="4">
        <v>42627</v>
      </c>
      <c r="S520" s="8">
        <v>2.27</v>
      </c>
      <c r="T520" s="8">
        <v>2.39</v>
      </c>
      <c r="U520" s="8">
        <v>1.65</v>
      </c>
      <c r="V520" s="4">
        <v>42611</v>
      </c>
      <c r="W520" s="8">
        <v>148.62</v>
      </c>
      <c r="X520" s="8">
        <v>146.69</v>
      </c>
      <c r="Y520" s="6">
        <v>16.048999999999999</v>
      </c>
      <c r="Z520" s="6">
        <v>11.644</v>
      </c>
      <c r="AA520" s="5">
        <v>42629</v>
      </c>
      <c r="AB520" s="6">
        <v>412.5</v>
      </c>
      <c r="AC520" s="7">
        <v>9.484</v>
      </c>
      <c r="AD520" s="4">
        <v>42619</v>
      </c>
      <c r="AE520" s="8">
        <v>7.5</v>
      </c>
      <c r="AF520" s="8">
        <v>7.6719999999999997</v>
      </c>
      <c r="AG520" s="8">
        <v>9.0990000000000002</v>
      </c>
      <c r="AH520" s="7">
        <v>11.739000000000001</v>
      </c>
      <c r="AI520" s="7"/>
      <c r="AJ520" s="7"/>
      <c r="AK520" s="7"/>
      <c r="AL520" s="7"/>
      <c r="AM520" s="7"/>
      <c r="AN520" s="7"/>
      <c r="AO520" s="7"/>
      <c r="AP520" s="7"/>
      <c r="CO520" s="4">
        <v>42828</v>
      </c>
      <c r="CP520" s="3">
        <v>183.82566666666665</v>
      </c>
      <c r="CU520" s="4">
        <v>42613</v>
      </c>
      <c r="CV520" s="8">
        <v>87.14</v>
      </c>
      <c r="CW520" s="8">
        <v>33.86</v>
      </c>
      <c r="CX520" s="8">
        <v>100.58</v>
      </c>
      <c r="CY520" s="8">
        <v>27.11</v>
      </c>
      <c r="CZ520" s="8">
        <v>16.12</v>
      </c>
      <c r="DA520" s="4">
        <v>42611</v>
      </c>
      <c r="DB520" s="7">
        <v>49.66</v>
      </c>
      <c r="DC520" s="8">
        <v>182.92</v>
      </c>
      <c r="DD520" s="8">
        <v>91.14</v>
      </c>
      <c r="DE520" s="8">
        <v>52.83</v>
      </c>
      <c r="DF520" s="8">
        <v>56.22</v>
      </c>
      <c r="DG520" s="8">
        <v>42.35</v>
      </c>
      <c r="DH520" s="4">
        <v>42611</v>
      </c>
      <c r="DI520" s="7">
        <v>55.63</v>
      </c>
      <c r="DJ520" s="7">
        <v>78.88</v>
      </c>
      <c r="DK520" s="7">
        <v>42.29</v>
      </c>
      <c r="DL520" s="7">
        <v>22.16</v>
      </c>
      <c r="DM520" s="207">
        <v>74.42</v>
      </c>
      <c r="DN520" s="4">
        <v>42622</v>
      </c>
      <c r="DO520" s="8">
        <v>12.595000000000001</v>
      </c>
      <c r="DP520" s="8">
        <v>43.854999999999997</v>
      </c>
      <c r="DQ520" s="8">
        <v>12.97</v>
      </c>
      <c r="DR520" s="8">
        <v>13.77</v>
      </c>
    </row>
    <row r="521" spans="1:122" ht="15.75" customHeight="1">
      <c r="A521" s="4">
        <v>42628</v>
      </c>
      <c r="B521" s="7">
        <v>46.59</v>
      </c>
      <c r="C521" s="7">
        <v>43.91</v>
      </c>
      <c r="D521" s="7">
        <f t="shared" si="18"/>
        <v>2.6800000000000068</v>
      </c>
      <c r="J521" s="4">
        <v>42608</v>
      </c>
      <c r="K521" s="226">
        <v>-1.3399999999999963</v>
      </c>
      <c r="L521" s="226">
        <v>-3.0300000000000011</v>
      </c>
      <c r="M521" s="226">
        <v>-4.509999999999998</v>
      </c>
      <c r="N521" s="4">
        <v>42628</v>
      </c>
      <c r="O521" s="226">
        <v>-0.94999999999999574</v>
      </c>
      <c r="P521" s="226">
        <v>-2.2899999999999991</v>
      </c>
      <c r="Q521" s="226">
        <v>-4.1899999999999977</v>
      </c>
      <c r="R521" s="4">
        <v>42626</v>
      </c>
      <c r="S521" s="8">
        <v>2.2000000000000002</v>
      </c>
      <c r="T521" s="8">
        <v>3.48</v>
      </c>
      <c r="U521" s="8">
        <v>1.75</v>
      </c>
      <c r="V521" s="4">
        <v>42608</v>
      </c>
      <c r="W521" s="8">
        <v>149.72</v>
      </c>
      <c r="X521" s="8">
        <v>151.28</v>
      </c>
      <c r="Y521" s="6">
        <v>15.826000000000001</v>
      </c>
      <c r="Z521" s="6">
        <v>12.353</v>
      </c>
      <c r="AA521" s="5">
        <v>42628</v>
      </c>
      <c r="AB521" s="6">
        <v>415</v>
      </c>
      <c r="AC521" s="7">
        <v>9.5190000000000001</v>
      </c>
      <c r="AD521" s="4">
        <v>42615</v>
      </c>
      <c r="AE521" s="8">
        <v>7.8</v>
      </c>
      <c r="AF521" s="8">
        <v>8.5649999999999995</v>
      </c>
      <c r="AG521" s="8">
        <v>9.3940000000000001</v>
      </c>
      <c r="AH521" s="7">
        <v>11.814</v>
      </c>
      <c r="AI521" s="7"/>
      <c r="AJ521" s="7"/>
      <c r="AK521" s="7"/>
      <c r="AL521" s="7"/>
      <c r="AM521" s="7"/>
      <c r="AN521" s="7"/>
      <c r="AO521" s="7"/>
      <c r="AP521" s="7"/>
      <c r="CO521" s="4">
        <v>42827</v>
      </c>
      <c r="CP521" s="3">
        <v>185.04173333333333</v>
      </c>
      <c r="CU521" s="4">
        <v>42612</v>
      </c>
      <c r="CV521" s="8">
        <v>87.52</v>
      </c>
      <c r="CW521" s="8">
        <v>34.1</v>
      </c>
      <c r="CX521" s="8">
        <v>101.7</v>
      </c>
      <c r="CY521" s="8">
        <v>27.82</v>
      </c>
      <c r="CZ521" s="8">
        <v>16.7</v>
      </c>
      <c r="DA521" s="4">
        <v>42608</v>
      </c>
      <c r="DB521" s="7">
        <v>49.29</v>
      </c>
      <c r="DC521" s="8">
        <v>179.5</v>
      </c>
      <c r="DD521" s="8">
        <v>90.18</v>
      </c>
      <c r="DE521" s="8">
        <v>52.35</v>
      </c>
      <c r="DF521" s="8">
        <v>55.26</v>
      </c>
      <c r="DG521" s="8">
        <v>42.3</v>
      </c>
      <c r="DH521" s="4">
        <v>42608</v>
      </c>
      <c r="DI521" s="7">
        <v>55.28</v>
      </c>
      <c r="DJ521" s="7">
        <v>78.62</v>
      </c>
      <c r="DK521" s="7">
        <v>41.85</v>
      </c>
      <c r="DL521" s="7">
        <v>22.01</v>
      </c>
      <c r="DM521" s="207">
        <v>76.069999999999993</v>
      </c>
      <c r="DN521" s="4">
        <v>42621</v>
      </c>
      <c r="DO521" s="8">
        <v>12.785</v>
      </c>
      <c r="DP521" s="8">
        <v>44.445</v>
      </c>
      <c r="DQ521" s="8">
        <v>13.18</v>
      </c>
      <c r="DR521" s="8">
        <v>14.03</v>
      </c>
    </row>
    <row r="522" spans="1:122" ht="15.75" customHeight="1">
      <c r="A522" s="4">
        <v>42627</v>
      </c>
      <c r="B522" s="7">
        <v>45.85</v>
      </c>
      <c r="C522" s="7">
        <v>43.58</v>
      </c>
      <c r="D522" s="7">
        <f t="shared" si="18"/>
        <v>2.2700000000000031</v>
      </c>
      <c r="J522" s="4">
        <v>42607</v>
      </c>
      <c r="K522" s="226">
        <v>-1.3599999999999994</v>
      </c>
      <c r="L522" s="226">
        <v>-3.0500000000000043</v>
      </c>
      <c r="M522" s="226">
        <v>-4.5600000000000023</v>
      </c>
      <c r="N522" s="4">
        <v>42627</v>
      </c>
      <c r="O522" s="226">
        <v>-0.94999999999999574</v>
      </c>
      <c r="P522" s="226">
        <v>-2.3699999999999974</v>
      </c>
      <c r="Q522" s="226">
        <v>-4.3900000000000006</v>
      </c>
      <c r="R522" s="4">
        <v>42625</v>
      </c>
      <c r="S522" s="8">
        <v>2.0299999999999998</v>
      </c>
      <c r="T522" s="8">
        <v>2.85</v>
      </c>
      <c r="U522" s="8">
        <v>1.75</v>
      </c>
      <c r="V522" s="4">
        <v>42607</v>
      </c>
      <c r="W522" s="8">
        <v>150.94</v>
      </c>
      <c r="X522" s="8">
        <v>151.13999999999999</v>
      </c>
      <c r="Y522" s="6">
        <v>16.643999999999998</v>
      </c>
      <c r="Z522" s="6">
        <v>12.465</v>
      </c>
      <c r="AA522" s="5">
        <v>42627</v>
      </c>
      <c r="AB522" s="6">
        <v>409</v>
      </c>
      <c r="AC522" s="7">
        <v>9.2420000000000009</v>
      </c>
      <c r="AD522" s="4">
        <v>42614</v>
      </c>
      <c r="AE522" s="8">
        <v>8.24</v>
      </c>
      <c r="AF522" s="8">
        <v>9.6620000000000008</v>
      </c>
      <c r="AG522" s="8">
        <v>9.8889999999999993</v>
      </c>
      <c r="AH522" s="7">
        <v>12.595000000000001</v>
      </c>
      <c r="AI522" s="7"/>
      <c r="AJ522" s="7"/>
      <c r="AK522" s="7"/>
      <c r="AL522" s="7"/>
      <c r="AM522" s="7"/>
      <c r="AN522" s="7"/>
      <c r="AO522" s="7"/>
      <c r="AP522" s="7"/>
      <c r="CO522" s="4">
        <v>42826</v>
      </c>
      <c r="CP522" s="3">
        <v>185.74799999999999</v>
      </c>
      <c r="CU522" s="4">
        <v>42611</v>
      </c>
      <c r="CV522" s="8">
        <v>87.84</v>
      </c>
      <c r="CW522" s="8">
        <v>34.24</v>
      </c>
      <c r="CX522" s="8">
        <v>102.05</v>
      </c>
      <c r="CY522" s="8">
        <v>27.76</v>
      </c>
      <c r="CZ522" s="8">
        <v>16.45</v>
      </c>
      <c r="DA522" s="4">
        <v>42607</v>
      </c>
      <c r="DB522" s="7">
        <v>48.85</v>
      </c>
      <c r="DC522" s="8">
        <v>180.41</v>
      </c>
      <c r="DD522" s="8">
        <v>90.25</v>
      </c>
      <c r="DE522" s="8">
        <v>52.51</v>
      </c>
      <c r="DF522" s="8">
        <v>55.15</v>
      </c>
      <c r="DG522" s="8">
        <v>42.78</v>
      </c>
      <c r="DH522" s="4">
        <v>42607</v>
      </c>
      <c r="DI522" s="7">
        <v>55.02</v>
      </c>
      <c r="DJ522" s="7">
        <v>79.069999999999993</v>
      </c>
      <c r="DK522" s="7">
        <v>41.9</v>
      </c>
      <c r="DL522" s="7">
        <v>22.2</v>
      </c>
      <c r="DM522" s="207">
        <v>75.75</v>
      </c>
      <c r="DN522" s="4">
        <v>42620</v>
      </c>
      <c r="DO522" s="8">
        <v>12.615</v>
      </c>
      <c r="DP522" s="8">
        <v>44.604999999999997</v>
      </c>
      <c r="DQ522" s="8">
        <v>13.11</v>
      </c>
      <c r="DR522" s="8">
        <v>13.88</v>
      </c>
    </row>
    <row r="523" spans="1:122" ht="15.75" customHeight="1">
      <c r="A523" s="4">
        <v>42626</v>
      </c>
      <c r="B523" s="7">
        <v>47.1</v>
      </c>
      <c r="C523" s="7">
        <v>44.9</v>
      </c>
      <c r="D523" s="7">
        <f t="shared" si="18"/>
        <v>2.2000000000000028</v>
      </c>
      <c r="J523" s="4">
        <v>42606</v>
      </c>
      <c r="K523" s="226">
        <v>-1.3899999999999935</v>
      </c>
      <c r="L523" s="226">
        <v>-3.0399999999999991</v>
      </c>
      <c r="M523" s="226">
        <v>-4.5799999999999983</v>
      </c>
      <c r="N523" s="4">
        <v>42626</v>
      </c>
      <c r="O523" s="226">
        <v>-0.96000000000000085</v>
      </c>
      <c r="P523" s="226">
        <v>-2.3399999999999963</v>
      </c>
      <c r="Q523" s="226">
        <v>-4.2800000000000011</v>
      </c>
      <c r="R523" s="4">
        <v>42622</v>
      </c>
      <c r="S523" s="8">
        <v>2.13</v>
      </c>
      <c r="T523" s="8">
        <v>2.54</v>
      </c>
      <c r="U523" s="8">
        <v>1.7</v>
      </c>
      <c r="V523" s="4">
        <v>42606</v>
      </c>
      <c r="W523" s="8">
        <v>149.63</v>
      </c>
      <c r="X523" s="8">
        <v>150.96</v>
      </c>
      <c r="Y523" s="6">
        <v>16.663</v>
      </c>
      <c r="Z523" s="6">
        <v>12.647</v>
      </c>
      <c r="AA523" s="5">
        <v>42626</v>
      </c>
      <c r="AB523" s="6">
        <v>416</v>
      </c>
      <c r="AC523" s="7">
        <v>9.2970000000000006</v>
      </c>
      <c r="AD523" s="4">
        <v>42613</v>
      </c>
      <c r="AE523" s="8">
        <v>9.57</v>
      </c>
      <c r="AF523" s="8">
        <v>9.7360000000000007</v>
      </c>
      <c r="AG523" s="8">
        <v>11.223000000000001</v>
      </c>
      <c r="AH523" s="7">
        <v>12.922000000000001</v>
      </c>
      <c r="AI523" s="7"/>
      <c r="AJ523" s="7"/>
      <c r="AK523" s="7"/>
      <c r="AL523" s="7"/>
      <c r="AM523" s="7"/>
      <c r="AN523" s="7"/>
      <c r="AO523" s="7"/>
      <c r="AP523" s="7"/>
      <c r="CO523" s="4">
        <v>42825</v>
      </c>
      <c r="CP523" s="3">
        <v>185.69313333333332</v>
      </c>
      <c r="CU523" s="4">
        <v>42608</v>
      </c>
      <c r="CV523" s="8">
        <v>87.27</v>
      </c>
      <c r="CW523" s="8">
        <v>34.159999999999997</v>
      </c>
      <c r="CX523" s="8">
        <v>101.32</v>
      </c>
      <c r="CY523" s="8">
        <v>28.08</v>
      </c>
      <c r="CZ523" s="8">
        <v>16.53</v>
      </c>
      <c r="DA523" s="4">
        <v>42606</v>
      </c>
      <c r="DB523" s="7">
        <v>48.9</v>
      </c>
      <c r="DC523" s="8">
        <v>180.58</v>
      </c>
      <c r="DD523" s="8">
        <v>90.73</v>
      </c>
      <c r="DE523" s="8">
        <v>52.74</v>
      </c>
      <c r="DF523" s="8">
        <v>54.16</v>
      </c>
      <c r="DG523" s="8">
        <v>42.96</v>
      </c>
      <c r="DH523" s="4">
        <v>42606</v>
      </c>
      <c r="DI523" s="7">
        <v>55.7</v>
      </c>
      <c r="DJ523" s="7">
        <v>77.680000000000007</v>
      </c>
      <c r="DK523" s="7">
        <v>41.97</v>
      </c>
      <c r="DL523" s="7">
        <v>23.23</v>
      </c>
      <c r="DM523" s="207">
        <v>75.849999999999994</v>
      </c>
      <c r="DN523" s="4">
        <v>42619</v>
      </c>
      <c r="DO523" s="8">
        <v>12.36</v>
      </c>
      <c r="DP523" s="8">
        <v>44.094999999999999</v>
      </c>
      <c r="DQ523" s="8">
        <v>13.164999999999999</v>
      </c>
      <c r="DR523" s="8">
        <v>13.74</v>
      </c>
    </row>
    <row r="524" spans="1:122" ht="15.75" customHeight="1">
      <c r="A524" s="4">
        <v>42625</v>
      </c>
      <c r="B524" s="7">
        <v>48.32</v>
      </c>
      <c r="C524" s="7">
        <v>46.29</v>
      </c>
      <c r="D524" s="7">
        <f t="shared" si="18"/>
        <v>2.0300000000000011</v>
      </c>
      <c r="J524" s="4">
        <v>42605</v>
      </c>
      <c r="K524" s="226">
        <v>-1.2899999999999991</v>
      </c>
      <c r="L524" s="226">
        <v>-2.8699999999999974</v>
      </c>
      <c r="M524" s="226">
        <v>-4.259999999999998</v>
      </c>
      <c r="N524" s="4">
        <v>42625</v>
      </c>
      <c r="O524" s="226">
        <v>-0.96999999999999886</v>
      </c>
      <c r="P524" s="226">
        <v>-2.2800000000000011</v>
      </c>
      <c r="Q524" s="226">
        <v>-4.0499999999999972</v>
      </c>
      <c r="R524" s="4">
        <v>42621</v>
      </c>
      <c r="S524" s="8">
        <v>2.37</v>
      </c>
      <c r="T524" s="8">
        <v>5.05</v>
      </c>
      <c r="U524" s="8">
        <v>1.7</v>
      </c>
      <c r="V524" s="4">
        <v>42605</v>
      </c>
      <c r="W524" s="8">
        <v>150.18</v>
      </c>
      <c r="X524" s="8">
        <v>149.88</v>
      </c>
      <c r="Y524" s="6">
        <v>15.669</v>
      </c>
      <c r="Z524" s="6">
        <v>11.523</v>
      </c>
      <c r="AA524" s="5">
        <v>42625</v>
      </c>
      <c r="AB524" s="6">
        <v>419.25</v>
      </c>
      <c r="AC524" s="7">
        <v>8.9659999999999993</v>
      </c>
      <c r="AD524" s="4">
        <v>42612</v>
      </c>
      <c r="AE524" s="8">
        <v>10.45</v>
      </c>
      <c r="AF524" s="8">
        <v>10.278</v>
      </c>
      <c r="AG524" s="8">
        <v>12.101000000000001</v>
      </c>
      <c r="AH524" s="7">
        <v>13.112</v>
      </c>
      <c r="AI524" s="7"/>
      <c r="AJ524" s="7"/>
      <c r="AK524" s="7"/>
      <c r="AL524" s="7"/>
      <c r="AM524" s="7"/>
      <c r="AN524" s="7"/>
      <c r="AO524" s="7"/>
      <c r="AP524" s="7"/>
      <c r="CO524" s="4">
        <v>42824</v>
      </c>
      <c r="CP524" s="3">
        <v>186.27666666666667</v>
      </c>
      <c r="CU524" s="4">
        <v>42607</v>
      </c>
      <c r="CV524" s="8">
        <v>87.46</v>
      </c>
      <c r="CW524" s="8">
        <v>34.22</v>
      </c>
      <c r="CX524" s="8">
        <v>101.89</v>
      </c>
      <c r="CY524" s="8">
        <v>28.07</v>
      </c>
      <c r="CZ524" s="8">
        <v>16.55</v>
      </c>
      <c r="DA524" s="4">
        <v>42605</v>
      </c>
      <c r="DB524" s="7">
        <v>49.49</v>
      </c>
      <c r="DC524" s="8">
        <v>182.25</v>
      </c>
      <c r="DD524" s="8">
        <v>91.21</v>
      </c>
      <c r="DE524" s="8">
        <v>53.39</v>
      </c>
      <c r="DF524" s="8">
        <v>56.05</v>
      </c>
      <c r="DG524" s="8">
        <v>43.22</v>
      </c>
      <c r="DH524" s="4">
        <v>42605</v>
      </c>
      <c r="DI524" s="7">
        <v>55.21</v>
      </c>
      <c r="DJ524" s="7">
        <v>77.819999999999993</v>
      </c>
      <c r="DK524" s="7">
        <v>41.93</v>
      </c>
      <c r="DL524" s="7">
        <v>22.95</v>
      </c>
      <c r="DM524" s="207">
        <v>76.92</v>
      </c>
      <c r="DN524" s="4">
        <v>42618</v>
      </c>
      <c r="DO524" s="8">
        <v>12.52</v>
      </c>
      <c r="DP524" s="8">
        <v>44.27</v>
      </c>
      <c r="DQ524" s="8">
        <v>13.15</v>
      </c>
      <c r="DR524" s="8">
        <v>13.83</v>
      </c>
    </row>
    <row r="525" spans="1:122" ht="15.75" customHeight="1">
      <c r="A525" s="4">
        <v>42622</v>
      </c>
      <c r="B525" s="7">
        <v>48.01</v>
      </c>
      <c r="C525" s="7">
        <v>45.88</v>
      </c>
      <c r="D525" s="7">
        <f t="shared" si="18"/>
        <v>2.1299999999999955</v>
      </c>
      <c r="J525" s="4">
        <v>42604</v>
      </c>
      <c r="K525" s="226">
        <v>-0.98000000000000398</v>
      </c>
      <c r="L525" s="226">
        <v>-2.7000000000000028</v>
      </c>
      <c r="M525" s="226">
        <v>-4.3800000000000026</v>
      </c>
      <c r="N525" s="4">
        <v>42622</v>
      </c>
      <c r="O525" s="226">
        <v>-0.92000000000000171</v>
      </c>
      <c r="P525" s="226">
        <v>-2.2199999999999989</v>
      </c>
      <c r="Q525" s="226">
        <v>-3.9500000000000028</v>
      </c>
      <c r="R525" s="4">
        <v>42620</v>
      </c>
      <c r="S525" s="8">
        <v>2.48</v>
      </c>
      <c r="T525" s="8">
        <v>4.07</v>
      </c>
      <c r="U525" s="8">
        <v>1.6</v>
      </c>
      <c r="V525" s="4">
        <v>42604</v>
      </c>
      <c r="W525" s="8">
        <v>148.63999999999999</v>
      </c>
      <c r="X525" s="8">
        <v>148.41999999999999</v>
      </c>
      <c r="Y525" s="6">
        <v>15.792</v>
      </c>
      <c r="Z525" s="6">
        <v>11.583</v>
      </c>
      <c r="AA525" s="5">
        <v>42622</v>
      </c>
      <c r="AB525" s="6">
        <v>419.25</v>
      </c>
      <c r="AC525" s="7">
        <v>8.7349999999999994</v>
      </c>
      <c r="AD525" s="4">
        <v>42611</v>
      </c>
      <c r="AE525" s="8">
        <v>11.56</v>
      </c>
      <c r="AF525" s="8">
        <v>10.130000000000001</v>
      </c>
      <c r="AG525" s="8">
        <v>13.154</v>
      </c>
      <c r="AH525" s="7">
        <v>13.510999999999999</v>
      </c>
      <c r="AI525" s="7"/>
      <c r="AJ525" s="7"/>
      <c r="AK525" s="7"/>
      <c r="AL525" s="7"/>
      <c r="AM525" s="7"/>
      <c r="AN525" s="7"/>
      <c r="AO525" s="7"/>
      <c r="AP525" s="7"/>
      <c r="CO525" s="4">
        <v>42823</v>
      </c>
      <c r="CP525" s="3">
        <v>186.60266666666666</v>
      </c>
      <c r="CU525" s="4">
        <v>42606</v>
      </c>
      <c r="CV525" s="8">
        <v>88.02</v>
      </c>
      <c r="CW525" s="8">
        <v>34.270000000000003</v>
      </c>
      <c r="CX525" s="8">
        <v>102.2</v>
      </c>
      <c r="CY525" s="8">
        <v>28.09</v>
      </c>
      <c r="CZ525" s="8">
        <v>16.93</v>
      </c>
      <c r="DA525" s="4">
        <v>42604</v>
      </c>
      <c r="DB525" s="7">
        <v>47.84</v>
      </c>
      <c r="DC525" s="8">
        <v>181.37</v>
      </c>
      <c r="DD525" s="8">
        <v>91.17</v>
      </c>
      <c r="DE525" s="8">
        <v>53.15</v>
      </c>
      <c r="DF525" s="8">
        <v>54.27</v>
      </c>
      <c r="DG525" s="8">
        <v>42.63</v>
      </c>
      <c r="DH525" s="4">
        <v>42604</v>
      </c>
      <c r="DI525" s="7">
        <v>54.43</v>
      </c>
      <c r="DJ525" s="7">
        <v>76.97</v>
      </c>
      <c r="DK525" s="7">
        <v>41.1</v>
      </c>
      <c r="DL525" s="7">
        <v>22.64</v>
      </c>
      <c r="DM525" s="207">
        <v>76.400000000000006</v>
      </c>
      <c r="DN525" s="4">
        <v>42615</v>
      </c>
      <c r="DO525" s="8">
        <v>12.525</v>
      </c>
      <c r="DP525" s="8">
        <v>43.984999999999999</v>
      </c>
      <c r="DQ525" s="8">
        <v>13.09</v>
      </c>
      <c r="DR525" s="8">
        <v>13.72</v>
      </c>
    </row>
    <row r="526" spans="1:122" ht="15.75" customHeight="1">
      <c r="A526" s="4">
        <v>42621</v>
      </c>
      <c r="B526" s="7">
        <v>49.99</v>
      </c>
      <c r="C526" s="7">
        <v>47.62</v>
      </c>
      <c r="D526" s="7">
        <f t="shared" si="18"/>
        <v>2.3700000000000045</v>
      </c>
      <c r="J526" s="4">
        <v>42601</v>
      </c>
      <c r="K526" s="226">
        <v>-1.2099999999999937</v>
      </c>
      <c r="L526" s="226">
        <v>-2.8399999999999963</v>
      </c>
      <c r="M526" s="226">
        <v>-4.3499999999999943</v>
      </c>
      <c r="N526" s="4">
        <v>42621</v>
      </c>
      <c r="O526" s="226">
        <v>-0.90999999999999659</v>
      </c>
      <c r="P526" s="226">
        <v>-2.1499999999999986</v>
      </c>
      <c r="Q526" s="226">
        <v>-3.7199999999999989</v>
      </c>
      <c r="R526" s="4">
        <v>42619</v>
      </c>
      <c r="S526" s="8">
        <v>2.4300000000000002</v>
      </c>
      <c r="T526" s="8">
        <v>3.79</v>
      </c>
      <c r="U526" s="8">
        <v>1.6</v>
      </c>
      <c r="V526" s="4">
        <v>42601</v>
      </c>
      <c r="W526" s="8">
        <v>151.96</v>
      </c>
      <c r="X526" s="8">
        <v>151.29</v>
      </c>
      <c r="Y526" s="6">
        <v>15.303000000000001</v>
      </c>
      <c r="Z526" s="6">
        <v>15.022</v>
      </c>
      <c r="AA526" s="5">
        <v>42621</v>
      </c>
      <c r="AB526" s="6">
        <v>427.75</v>
      </c>
      <c r="AC526" s="7">
        <v>8.3290000000000006</v>
      </c>
      <c r="AD526" s="4">
        <v>42608</v>
      </c>
      <c r="AE526" s="8">
        <v>12.99</v>
      </c>
      <c r="AF526" s="8">
        <v>9.69</v>
      </c>
      <c r="AG526" s="8">
        <v>14.541</v>
      </c>
      <c r="AH526" s="7">
        <v>13.858000000000001</v>
      </c>
      <c r="AI526" s="7"/>
      <c r="AJ526" s="7"/>
      <c r="AK526" s="7"/>
      <c r="AL526" s="7"/>
      <c r="AM526" s="7"/>
      <c r="AN526" s="7"/>
      <c r="AO526" s="7"/>
      <c r="AP526" s="7"/>
      <c r="CO526" s="4">
        <v>42822</v>
      </c>
      <c r="CP526" s="3">
        <v>187.79173333333333</v>
      </c>
      <c r="CU526" s="4">
        <v>42605</v>
      </c>
      <c r="CV526" s="8">
        <v>87.72</v>
      </c>
      <c r="CW526" s="8">
        <v>34.130000000000003</v>
      </c>
      <c r="CX526" s="8">
        <v>101.68</v>
      </c>
      <c r="CY526" s="8">
        <v>28.28</v>
      </c>
      <c r="CZ526" s="8">
        <v>17</v>
      </c>
      <c r="DA526" s="4">
        <v>42601</v>
      </c>
      <c r="DB526" s="7">
        <v>48.72</v>
      </c>
      <c r="DC526" s="8">
        <v>185.59</v>
      </c>
      <c r="DD526" s="8">
        <v>91.76</v>
      </c>
      <c r="DE526" s="8">
        <v>53.49</v>
      </c>
      <c r="DF526" s="8">
        <v>54.83</v>
      </c>
      <c r="DG526" s="8">
        <v>43.32</v>
      </c>
      <c r="DH526" s="4">
        <v>42601</v>
      </c>
      <c r="DI526" s="7">
        <v>54.82</v>
      </c>
      <c r="DJ526" s="7">
        <v>78.05</v>
      </c>
      <c r="DK526" s="7">
        <v>42.01</v>
      </c>
      <c r="DL526" s="7">
        <v>23.07</v>
      </c>
      <c r="DM526" s="207">
        <v>75.37</v>
      </c>
      <c r="DN526" s="4">
        <v>42614</v>
      </c>
      <c r="DO526" s="8">
        <v>12.18</v>
      </c>
      <c r="DP526" s="8">
        <v>42.55</v>
      </c>
      <c r="DQ526" s="8">
        <v>12.86</v>
      </c>
      <c r="DR526" s="8">
        <v>13.44</v>
      </c>
    </row>
    <row r="527" spans="1:122" ht="15.75" customHeight="1">
      <c r="A527" s="4">
        <v>42620</v>
      </c>
      <c r="B527" s="7">
        <v>47.98</v>
      </c>
      <c r="C527" s="7">
        <v>45.5</v>
      </c>
      <c r="D527" s="7">
        <f t="shared" si="18"/>
        <v>2.4799999999999969</v>
      </c>
      <c r="J527" s="4">
        <v>42600</v>
      </c>
      <c r="K527" s="226">
        <v>-1.3400000000000034</v>
      </c>
      <c r="L527" s="226">
        <v>-3.0500000000000043</v>
      </c>
      <c r="M527" s="226">
        <v>-4.57</v>
      </c>
      <c r="N527" s="4">
        <v>42620</v>
      </c>
      <c r="O527" s="226">
        <v>-0.84000000000000341</v>
      </c>
      <c r="P527" s="226">
        <v>-2.1000000000000014</v>
      </c>
      <c r="Q527" s="226">
        <v>-3.7700000000000031</v>
      </c>
      <c r="R527" s="4">
        <v>42618</v>
      </c>
      <c r="S527" s="8">
        <v>3.19</v>
      </c>
      <c r="T527" s="8">
        <v>2.04</v>
      </c>
      <c r="U527" s="8"/>
      <c r="V527" s="4">
        <v>42600</v>
      </c>
      <c r="W527" s="8">
        <v>152.6</v>
      </c>
      <c r="X527" s="8">
        <v>148.97</v>
      </c>
      <c r="Y527" s="6">
        <v>15.872</v>
      </c>
      <c r="Z527" s="6">
        <v>14.347</v>
      </c>
      <c r="AA527" s="5">
        <v>42620</v>
      </c>
      <c r="AB527" s="6">
        <v>410.75</v>
      </c>
      <c r="AC527" s="7">
        <v>8.5790000000000006</v>
      </c>
      <c r="AD527" s="4">
        <v>42607</v>
      </c>
      <c r="AE527" s="8">
        <v>14.23</v>
      </c>
      <c r="AF527" s="8">
        <v>8.4589999999999996</v>
      </c>
      <c r="AG527" s="8">
        <v>15.324999999999999</v>
      </c>
      <c r="AH527" s="7">
        <v>13.986000000000001</v>
      </c>
      <c r="AI527" s="7"/>
      <c r="AJ527" s="7"/>
      <c r="AK527" s="7"/>
      <c r="AL527" s="7"/>
      <c r="AM527" s="7"/>
      <c r="AN527" s="7"/>
      <c r="AO527" s="7"/>
      <c r="AP527" s="7"/>
      <c r="CO527" s="4">
        <v>42821</v>
      </c>
      <c r="CP527" s="3">
        <v>189.34866666666665</v>
      </c>
      <c r="CU527" s="4">
        <v>42604</v>
      </c>
      <c r="CV527" s="8">
        <v>87.99</v>
      </c>
      <c r="CW527" s="8">
        <v>33.96</v>
      </c>
      <c r="CX527" s="8">
        <v>101.94</v>
      </c>
      <c r="CY527" s="8">
        <v>28.33</v>
      </c>
      <c r="CZ527" s="8">
        <v>17.02</v>
      </c>
      <c r="DA527" s="4">
        <v>42600</v>
      </c>
      <c r="DB527" s="7">
        <v>48.67</v>
      </c>
      <c r="DC527" s="8">
        <v>183.91</v>
      </c>
      <c r="DD527" s="8">
        <v>91.73</v>
      </c>
      <c r="DE527" s="8">
        <v>53.6</v>
      </c>
      <c r="DF527" s="8">
        <v>55.94</v>
      </c>
      <c r="DG527" s="8">
        <v>43.59</v>
      </c>
      <c r="DH527" s="4">
        <v>42600</v>
      </c>
      <c r="DI527" s="7">
        <v>55.06</v>
      </c>
      <c r="DJ527" s="7">
        <v>77.95</v>
      </c>
      <c r="DK527" s="7">
        <v>42.49</v>
      </c>
      <c r="DL527" s="7">
        <v>23.34</v>
      </c>
      <c r="DM527" s="207">
        <v>75.989999999999995</v>
      </c>
      <c r="DN527" s="4">
        <v>42613</v>
      </c>
      <c r="DO527" s="8">
        <v>12.04</v>
      </c>
      <c r="DP527" s="8">
        <v>42.75</v>
      </c>
      <c r="DQ527" s="8">
        <v>13.03</v>
      </c>
      <c r="DR527" s="8">
        <v>13.54</v>
      </c>
    </row>
    <row r="528" spans="1:122" ht="15.75" customHeight="1">
      <c r="A528" s="4">
        <v>42619</v>
      </c>
      <c r="B528" s="7">
        <v>47.26</v>
      </c>
      <c r="C528" s="7">
        <v>44.83</v>
      </c>
      <c r="D528" s="7">
        <f t="shared" si="18"/>
        <v>2.4299999999999997</v>
      </c>
      <c r="J528" s="4">
        <v>42599</v>
      </c>
      <c r="K528" s="226">
        <v>-1.480000000000004</v>
      </c>
      <c r="L528" s="226">
        <v>-3.3299999999999983</v>
      </c>
      <c r="M528" s="226">
        <v>-4.980000000000004</v>
      </c>
      <c r="N528" s="4">
        <v>42619</v>
      </c>
      <c r="O528" s="226">
        <v>-0.80000000000000426</v>
      </c>
      <c r="P528" s="226">
        <v>-2.0300000000000011</v>
      </c>
      <c r="Q528" s="226">
        <v>-3.6600000000000037</v>
      </c>
      <c r="R528" s="4">
        <v>42615</v>
      </c>
      <c r="S528" s="8">
        <v>2.39</v>
      </c>
      <c r="T528" s="8">
        <v>4.7</v>
      </c>
      <c r="U528" s="8">
        <v>1.6</v>
      </c>
      <c r="V528" s="4">
        <v>42599</v>
      </c>
      <c r="W528" s="8">
        <v>148.91999999999999</v>
      </c>
      <c r="X528" s="8">
        <v>145.05000000000001</v>
      </c>
      <c r="Y528" s="6">
        <v>15.756</v>
      </c>
      <c r="Z528" s="6">
        <v>14.131</v>
      </c>
      <c r="AA528" s="5">
        <v>42619</v>
      </c>
      <c r="AB528" s="6">
        <v>408</v>
      </c>
      <c r="AC528" s="7">
        <v>9.0139999999999993</v>
      </c>
      <c r="AD528" s="4">
        <v>42606</v>
      </c>
      <c r="AE528" s="8">
        <v>15.08</v>
      </c>
      <c r="AF528" s="8">
        <v>10.14</v>
      </c>
      <c r="AG528" s="8">
        <v>16.082000000000001</v>
      </c>
      <c r="AH528" s="7">
        <v>12.904999999999999</v>
      </c>
      <c r="AI528" s="7"/>
      <c r="AJ528" s="7"/>
      <c r="AK528" s="7"/>
      <c r="AL528" s="7"/>
      <c r="AM528" s="7"/>
      <c r="AN528" s="7"/>
      <c r="AO528" s="7"/>
      <c r="AP528" s="7"/>
      <c r="CO528" s="4">
        <v>42820</v>
      </c>
      <c r="CP528" s="3">
        <v>190.5744</v>
      </c>
      <c r="CU528" s="4">
        <v>42601</v>
      </c>
      <c r="CV528" s="8">
        <v>87.8</v>
      </c>
      <c r="CW528" s="8">
        <v>34.33</v>
      </c>
      <c r="CX528" s="8">
        <v>102.32</v>
      </c>
      <c r="CY528" s="8">
        <v>28.43</v>
      </c>
      <c r="CZ528" s="8">
        <v>16.89</v>
      </c>
      <c r="DA528" s="4">
        <v>42599</v>
      </c>
      <c r="DB528" s="7">
        <v>47.47</v>
      </c>
      <c r="DC528" s="8">
        <v>180.3</v>
      </c>
      <c r="DD528" s="8">
        <v>90.22</v>
      </c>
      <c r="DE528" s="8">
        <v>51.63</v>
      </c>
      <c r="DF528" s="8">
        <v>54.38</v>
      </c>
      <c r="DG528" s="8">
        <v>43.2</v>
      </c>
      <c r="DH528" s="4">
        <v>42599</v>
      </c>
      <c r="DI528" s="7">
        <v>55.17</v>
      </c>
      <c r="DJ528" s="7">
        <v>77.709999999999994</v>
      </c>
      <c r="DK528" s="7">
        <v>42.21</v>
      </c>
      <c r="DL528" s="7">
        <v>23.75</v>
      </c>
      <c r="DM528" s="207">
        <v>75.760000000000005</v>
      </c>
      <c r="DN528" s="4">
        <v>42612</v>
      </c>
      <c r="DO528" s="8">
        <v>12.09</v>
      </c>
      <c r="DP528" s="8">
        <v>43.494999999999997</v>
      </c>
      <c r="DQ528" s="8">
        <v>13.205</v>
      </c>
      <c r="DR528" s="8">
        <v>13.7</v>
      </c>
    </row>
    <row r="529" spans="1:122" ht="15.75" customHeight="1">
      <c r="A529" s="4">
        <v>42618</v>
      </c>
      <c r="B529" s="7">
        <v>47.63</v>
      </c>
      <c r="C529" s="226"/>
      <c r="D529" s="7" t="str">
        <f t="shared" si="18"/>
        <v/>
      </c>
      <c r="J529" s="4">
        <v>42598</v>
      </c>
      <c r="K529" s="226">
        <v>-1.3400000000000034</v>
      </c>
      <c r="L529" s="226">
        <v>-3.0700000000000003</v>
      </c>
      <c r="M529" s="226">
        <v>-4.6300000000000026</v>
      </c>
      <c r="N529" s="4">
        <v>42618</v>
      </c>
      <c r="O529" s="226">
        <v>-0.75999999999999801</v>
      </c>
      <c r="P529" s="226">
        <v>-1.9499999999999957</v>
      </c>
      <c r="Q529" s="226">
        <v>-3.5399999999999991</v>
      </c>
      <c r="R529" s="4">
        <v>42614</v>
      </c>
      <c r="S529" s="8">
        <v>2.29</v>
      </c>
      <c r="T529" s="8">
        <v>2.0699999999999998</v>
      </c>
      <c r="U529" s="8">
        <v>1.65</v>
      </c>
      <c r="V529" s="4">
        <v>42598</v>
      </c>
      <c r="W529" s="8">
        <v>146.13</v>
      </c>
      <c r="X529" s="8">
        <v>142.26</v>
      </c>
      <c r="Y529" s="6">
        <v>14.795</v>
      </c>
      <c r="Z529" s="6">
        <v>13.169</v>
      </c>
      <c r="AA529" s="5">
        <v>42618</v>
      </c>
      <c r="AB529" s="6">
        <v>414.25</v>
      </c>
      <c r="AC529" s="7">
        <v>8.9740000000000002</v>
      </c>
      <c r="AD529" s="4">
        <v>42605</v>
      </c>
      <c r="AE529" s="8">
        <v>12.36</v>
      </c>
      <c r="AF529" s="8">
        <v>8.6340000000000003</v>
      </c>
      <c r="AG529" s="8">
        <v>13.522</v>
      </c>
      <c r="AH529" s="7">
        <v>12.986000000000001</v>
      </c>
      <c r="AI529" s="7"/>
      <c r="AJ529" s="7"/>
      <c r="AK529" s="7"/>
      <c r="AL529" s="7"/>
      <c r="AM529" s="7"/>
      <c r="AN529" s="7"/>
      <c r="AO529" s="7"/>
      <c r="AP529" s="7"/>
      <c r="CO529" s="4">
        <v>42819</v>
      </c>
      <c r="CP529" s="3">
        <v>191.54913333333334</v>
      </c>
      <c r="CU529" s="4">
        <v>42600</v>
      </c>
      <c r="CV529" s="8">
        <v>88.91</v>
      </c>
      <c r="CW529" s="8">
        <v>34.65</v>
      </c>
      <c r="CX529" s="8">
        <v>103.55</v>
      </c>
      <c r="CY529" s="8">
        <v>28.72</v>
      </c>
      <c r="CZ529" s="8">
        <v>16.86</v>
      </c>
      <c r="DA529" s="4">
        <v>42598</v>
      </c>
      <c r="DB529" s="7">
        <v>47.06</v>
      </c>
      <c r="DC529" s="8">
        <v>178.77</v>
      </c>
      <c r="DD529" s="8">
        <v>90.26</v>
      </c>
      <c r="DE529" s="8">
        <v>50.97</v>
      </c>
      <c r="DF529" s="8">
        <v>54.15</v>
      </c>
      <c r="DG529" s="8">
        <v>42.86</v>
      </c>
      <c r="DH529" s="4">
        <v>42598</v>
      </c>
      <c r="DI529" s="7">
        <v>54.5</v>
      </c>
      <c r="DJ529" s="7">
        <v>77.98</v>
      </c>
      <c r="DK529" s="7">
        <v>42.13</v>
      </c>
      <c r="DL529" s="7">
        <v>23.25</v>
      </c>
      <c r="DM529" s="207">
        <v>76.489999999999995</v>
      </c>
      <c r="DN529" s="4">
        <v>42611</v>
      </c>
      <c r="DO529" s="8">
        <v>11.925000000000001</v>
      </c>
      <c r="DP529" s="8">
        <v>43.015000000000001</v>
      </c>
      <c r="DQ529" s="8">
        <v>13.1</v>
      </c>
      <c r="DR529" s="8">
        <v>13.47</v>
      </c>
    </row>
    <row r="530" spans="1:122" ht="15.75" customHeight="1">
      <c r="A530" s="4">
        <v>42615</v>
      </c>
      <c r="B530" s="7">
        <v>46.83</v>
      </c>
      <c r="C530" s="7">
        <v>44.44</v>
      </c>
      <c r="D530" s="7">
        <f t="shared" si="18"/>
        <v>2.3900000000000006</v>
      </c>
      <c r="J530" s="4">
        <v>42597</v>
      </c>
      <c r="K530" s="226">
        <v>-1.3599999999999994</v>
      </c>
      <c r="L530" s="226">
        <v>-3.1099999999999994</v>
      </c>
      <c r="M530" s="226">
        <v>-4.75</v>
      </c>
      <c r="N530" s="4">
        <v>42615</v>
      </c>
      <c r="O530" s="226">
        <v>-0.76000000000000512</v>
      </c>
      <c r="P530" s="226">
        <v>-1.980000000000004</v>
      </c>
      <c r="Q530" s="226">
        <v>-3.6799999999999997</v>
      </c>
      <c r="R530" s="4">
        <v>42613</v>
      </c>
      <c r="S530" s="8">
        <v>2.34</v>
      </c>
      <c r="T530" s="8">
        <v>2.21</v>
      </c>
      <c r="U530" s="8">
        <v>1.65</v>
      </c>
      <c r="V530" s="4">
        <v>42597</v>
      </c>
      <c r="W530" s="8">
        <v>144.99</v>
      </c>
      <c r="X530" s="8">
        <v>140.07</v>
      </c>
      <c r="Y530" s="6">
        <v>15.156000000000001</v>
      </c>
      <c r="Z530" s="6">
        <v>13.089</v>
      </c>
      <c r="AA530" s="5">
        <v>42615</v>
      </c>
      <c r="AB530" s="6">
        <v>409.5</v>
      </c>
      <c r="AC530" s="7">
        <v>9.6170000000000009</v>
      </c>
      <c r="AD530" s="4">
        <v>42604</v>
      </c>
      <c r="AE530" s="8">
        <v>12.02</v>
      </c>
      <c r="AF530" s="8">
        <v>9.5619999999999994</v>
      </c>
      <c r="AG530" s="8">
        <v>13.567</v>
      </c>
      <c r="AH530" s="7">
        <v>15.116</v>
      </c>
      <c r="AI530" s="7"/>
      <c r="AJ530" s="7"/>
      <c r="AK530" s="7"/>
      <c r="AL530" s="7"/>
      <c r="AM530" s="7"/>
      <c r="AN530" s="7"/>
      <c r="AO530" s="7"/>
      <c r="AP530" s="7"/>
      <c r="CO530" s="4">
        <v>42818</v>
      </c>
      <c r="CP530" s="3">
        <v>191.81399999999999</v>
      </c>
      <c r="CU530" s="4">
        <v>42599</v>
      </c>
      <c r="CV530" s="8">
        <v>88.11</v>
      </c>
      <c r="CW530" s="8">
        <v>34.200000000000003</v>
      </c>
      <c r="CX530" s="8">
        <v>102.22</v>
      </c>
      <c r="CY530" s="8">
        <v>28.25</v>
      </c>
      <c r="CZ530" s="8">
        <v>16.68</v>
      </c>
      <c r="DA530" s="4">
        <v>42597</v>
      </c>
      <c r="DB530" s="7">
        <v>47.54</v>
      </c>
      <c r="DC530" s="8">
        <v>179.15</v>
      </c>
      <c r="DD530" s="8">
        <v>90.55</v>
      </c>
      <c r="DE530" s="8">
        <v>49.88</v>
      </c>
      <c r="DF530" s="8">
        <v>54.6</v>
      </c>
      <c r="DG530" s="8">
        <v>42.18</v>
      </c>
      <c r="DH530" s="4">
        <v>42597</v>
      </c>
      <c r="DI530" s="7">
        <v>54.52</v>
      </c>
      <c r="DJ530" s="7">
        <v>78.59</v>
      </c>
      <c r="DK530" s="7">
        <v>41.21</v>
      </c>
      <c r="DL530" s="7">
        <v>23.27</v>
      </c>
      <c r="DM530" s="207">
        <v>77.47</v>
      </c>
      <c r="DN530" s="4">
        <v>42608</v>
      </c>
      <c r="DO530" s="8">
        <v>12.085000000000001</v>
      </c>
      <c r="DP530" s="8">
        <v>43.42</v>
      </c>
      <c r="DQ530" s="8">
        <v>13.14</v>
      </c>
      <c r="DR530" s="8">
        <v>13.61</v>
      </c>
    </row>
    <row r="531" spans="1:122" ht="15.75" customHeight="1">
      <c r="A531" s="4">
        <v>42614</v>
      </c>
      <c r="B531" s="7">
        <v>45.45</v>
      </c>
      <c r="C531" s="7">
        <v>43.16</v>
      </c>
      <c r="D531" s="7">
        <f t="shared" si="18"/>
        <v>2.2900000000000063</v>
      </c>
      <c r="J531" s="4">
        <v>42594</v>
      </c>
      <c r="K531" s="226">
        <v>-1.3999999999999986</v>
      </c>
      <c r="L531" s="226">
        <v>-3.2100000000000009</v>
      </c>
      <c r="M531" s="226">
        <v>-5</v>
      </c>
      <c r="N531" s="4">
        <v>42614</v>
      </c>
      <c r="O531" s="226">
        <v>-0.76999999999999602</v>
      </c>
      <c r="P531" s="226">
        <v>-2.029999999999994</v>
      </c>
      <c r="Q531" s="226">
        <v>-3.75</v>
      </c>
      <c r="R531" s="4">
        <v>42612</v>
      </c>
      <c r="S531" s="8">
        <v>2.02</v>
      </c>
      <c r="T531" s="8">
        <v>1.89</v>
      </c>
      <c r="U531" s="8">
        <v>1.65</v>
      </c>
      <c r="V531" s="4">
        <v>42594</v>
      </c>
      <c r="W531" s="8">
        <v>140.86000000000001</v>
      </c>
      <c r="X531" s="8">
        <v>137.09</v>
      </c>
      <c r="Y531" s="6">
        <v>14.670999999999999</v>
      </c>
      <c r="Z531" s="6">
        <v>13.087999999999999</v>
      </c>
      <c r="AA531" s="5">
        <v>42614</v>
      </c>
      <c r="AB531" s="6">
        <v>402</v>
      </c>
      <c r="AC531" s="7">
        <v>9.8550000000000004</v>
      </c>
      <c r="AD531" s="4">
        <v>42601</v>
      </c>
      <c r="AE531" s="8">
        <v>11.28</v>
      </c>
      <c r="AF531" s="8">
        <v>8.5440000000000005</v>
      </c>
      <c r="AG531" s="8">
        <v>12.875999999999999</v>
      </c>
      <c r="AH531" s="7">
        <v>14.856</v>
      </c>
      <c r="AI531" s="7"/>
      <c r="AJ531" s="7"/>
      <c r="AK531" s="7"/>
      <c r="AL531" s="7"/>
      <c r="AM531" s="7"/>
      <c r="AN531" s="7"/>
      <c r="AO531" s="7"/>
      <c r="AP531" s="7"/>
      <c r="CO531" s="4">
        <v>42817</v>
      </c>
      <c r="CP531" s="3">
        <v>191.62826666666666</v>
      </c>
      <c r="CU531" s="4">
        <v>42598</v>
      </c>
      <c r="CV531" s="8">
        <v>87.92</v>
      </c>
      <c r="CW531" s="8">
        <v>34.21</v>
      </c>
      <c r="CX531" s="8">
        <v>102.62</v>
      </c>
      <c r="CY531" s="8">
        <v>28.47</v>
      </c>
      <c r="CZ531" s="8">
        <v>16.88</v>
      </c>
      <c r="DA531" s="4">
        <v>42594</v>
      </c>
      <c r="DB531" s="7">
        <v>46.75</v>
      </c>
      <c r="DC531" s="8">
        <v>176.52</v>
      </c>
      <c r="DD531" s="8">
        <v>91.2</v>
      </c>
      <c r="DE531" s="8">
        <v>49.01</v>
      </c>
      <c r="DF531" s="8">
        <v>54.28</v>
      </c>
      <c r="DG531" s="8">
        <v>41.37</v>
      </c>
      <c r="DH531" s="4">
        <v>42594</v>
      </c>
      <c r="DI531" s="7">
        <v>54.33</v>
      </c>
      <c r="DJ531" s="7">
        <v>78.81</v>
      </c>
      <c r="DK531" s="7">
        <v>41.71</v>
      </c>
      <c r="DL531" s="7">
        <v>23.12</v>
      </c>
      <c r="DM531" s="207">
        <v>74.709999999999994</v>
      </c>
      <c r="DN531" s="4">
        <v>42607</v>
      </c>
      <c r="DO531" s="8">
        <v>11.975</v>
      </c>
      <c r="DP531" s="8">
        <v>42.58</v>
      </c>
      <c r="DQ531" s="8">
        <v>13.09</v>
      </c>
      <c r="DR531" s="8">
        <v>13.35</v>
      </c>
    </row>
    <row r="532" spans="1:122" ht="15.75" customHeight="1">
      <c r="A532" s="4">
        <v>42613</v>
      </c>
      <c r="B532" s="7">
        <v>47.04</v>
      </c>
      <c r="C532" s="7">
        <v>44.7</v>
      </c>
      <c r="D532" s="7">
        <f t="shared" si="18"/>
        <v>2.3399999999999963</v>
      </c>
      <c r="J532" s="4">
        <v>42593</v>
      </c>
      <c r="K532" s="226">
        <v>-1.5</v>
      </c>
      <c r="L532" s="226">
        <v>-3.4199999999999946</v>
      </c>
      <c r="M532" s="226">
        <v>-5.2899999999999991</v>
      </c>
      <c r="N532" s="4">
        <v>42613</v>
      </c>
      <c r="O532" s="226">
        <v>-0.23000000000000398</v>
      </c>
      <c r="P532" s="226">
        <v>-1.4699999999999989</v>
      </c>
      <c r="Q532" s="226">
        <v>-3.259999999999998</v>
      </c>
      <c r="R532" s="4">
        <v>42611</v>
      </c>
      <c r="S532" s="8">
        <v>2.2799999999999998</v>
      </c>
      <c r="T532" s="8">
        <v>3.26</v>
      </c>
      <c r="U532" s="8">
        <v>1.6</v>
      </c>
      <c r="V532" s="4">
        <v>42593</v>
      </c>
      <c r="W532" s="8">
        <v>138.49</v>
      </c>
      <c r="X532" s="8">
        <v>136.16999999999999</v>
      </c>
      <c r="Y532" s="6">
        <v>14.676</v>
      </c>
      <c r="Z532" s="6">
        <v>13.701000000000001</v>
      </c>
      <c r="AA532" s="5">
        <v>42613</v>
      </c>
      <c r="AB532" s="6">
        <v>414.5</v>
      </c>
      <c r="AC532" s="7">
        <v>9.7509999999999994</v>
      </c>
      <c r="AD532" s="4">
        <v>42600</v>
      </c>
      <c r="AE532" s="8">
        <v>11.18</v>
      </c>
      <c r="AF532" s="8">
        <v>8.4019999999999992</v>
      </c>
      <c r="AG532" s="8">
        <v>12.826000000000001</v>
      </c>
      <c r="AH532" s="7">
        <v>14.673</v>
      </c>
      <c r="AI532" s="7"/>
      <c r="AJ532" s="7"/>
      <c r="AK532" s="7"/>
      <c r="AL532" s="7"/>
      <c r="AM532" s="7"/>
      <c r="AN532" s="7"/>
      <c r="AO532" s="7"/>
      <c r="AP532" s="7"/>
      <c r="CO532" s="4">
        <v>42816</v>
      </c>
      <c r="CP532" s="3">
        <v>191.80840000000001</v>
      </c>
      <c r="CU532" s="4">
        <v>42597</v>
      </c>
      <c r="CV532" s="8">
        <v>87.81</v>
      </c>
      <c r="CW532" s="8">
        <v>33.869999999999997</v>
      </c>
      <c r="CX532" s="8">
        <v>102.77</v>
      </c>
      <c r="CY532" s="8">
        <v>28.35</v>
      </c>
      <c r="CZ532" s="8">
        <v>16.97</v>
      </c>
      <c r="DA532" s="4">
        <v>42593</v>
      </c>
      <c r="DB532" s="7">
        <v>46.58</v>
      </c>
      <c r="DC532" s="8">
        <v>174.2</v>
      </c>
      <c r="DD532" s="8">
        <v>90.28</v>
      </c>
      <c r="DE532" s="8">
        <v>49.59</v>
      </c>
      <c r="DF532" s="8">
        <v>54.01</v>
      </c>
      <c r="DG532" s="8">
        <v>41.39</v>
      </c>
      <c r="DH532" s="4">
        <v>42593</v>
      </c>
      <c r="DI532" s="7">
        <v>54.35</v>
      </c>
      <c r="DJ532" s="7">
        <v>78.16</v>
      </c>
      <c r="DK532" s="7">
        <v>41.9</v>
      </c>
      <c r="DL532" s="7">
        <v>22.75</v>
      </c>
      <c r="DM532" s="207">
        <v>74.22</v>
      </c>
      <c r="DN532" s="4">
        <v>42606</v>
      </c>
      <c r="DO532" s="8">
        <v>12</v>
      </c>
      <c r="DP532" s="8">
        <v>42.734999999999999</v>
      </c>
      <c r="DQ532" s="8">
        <v>13.15</v>
      </c>
      <c r="DR532" s="8">
        <v>13.51</v>
      </c>
    </row>
    <row r="533" spans="1:122" ht="15.75" customHeight="1">
      <c r="A533" s="4">
        <v>42612</v>
      </c>
      <c r="B533" s="7">
        <v>48.37</v>
      </c>
      <c r="C533" s="7">
        <v>46.35</v>
      </c>
      <c r="D533" s="7">
        <f t="shared" si="18"/>
        <v>2.019999999999996</v>
      </c>
      <c r="J533" s="4">
        <v>42592</v>
      </c>
      <c r="K533" s="226">
        <v>-1.5399999999999991</v>
      </c>
      <c r="L533" s="226">
        <v>-3.5300000000000011</v>
      </c>
      <c r="M533" s="226">
        <v>-5.5399999999999991</v>
      </c>
      <c r="N533" s="4">
        <v>42612</v>
      </c>
      <c r="O533" s="226">
        <v>-0.77000000000000313</v>
      </c>
      <c r="P533" s="226">
        <v>-1.990000000000002</v>
      </c>
      <c r="Q533" s="226">
        <v>-3.6900000000000048</v>
      </c>
      <c r="R533" s="4">
        <v>42608</v>
      </c>
      <c r="S533" s="8">
        <v>2.2799999999999998</v>
      </c>
      <c r="T533" s="8">
        <v>3.88</v>
      </c>
      <c r="U533" s="8">
        <v>1.55</v>
      </c>
      <c r="V533" s="4">
        <v>42592</v>
      </c>
      <c r="W533" s="8">
        <v>131.84</v>
      </c>
      <c r="X533" s="8">
        <v>130.13999999999999</v>
      </c>
      <c r="Y533" s="6">
        <v>13.663</v>
      </c>
      <c r="Z533" s="6">
        <v>12.949</v>
      </c>
      <c r="AA533" s="5">
        <v>42612</v>
      </c>
      <c r="AB533" s="6">
        <v>428</v>
      </c>
      <c r="AC533" s="7">
        <v>9.23</v>
      </c>
      <c r="AD533" s="4">
        <v>42599</v>
      </c>
      <c r="AE533" s="8">
        <v>10.57</v>
      </c>
      <c r="AF533" s="8">
        <v>6.8479999999999999</v>
      </c>
      <c r="AG533" s="8">
        <v>12.223000000000001</v>
      </c>
      <c r="AH533" s="7">
        <v>13.711</v>
      </c>
      <c r="AI533" s="7"/>
      <c r="AJ533" s="7"/>
      <c r="AK533" s="7"/>
      <c r="AL533" s="7"/>
      <c r="AM533" s="7"/>
      <c r="AN533" s="7"/>
      <c r="AO533" s="7"/>
      <c r="AP533" s="7"/>
      <c r="CO533" s="4">
        <v>42815</v>
      </c>
      <c r="CP533" s="3">
        <v>191.53726666666665</v>
      </c>
      <c r="CU533" s="4">
        <v>42594</v>
      </c>
      <c r="CV533" s="8">
        <v>87.85</v>
      </c>
      <c r="CW533" s="8">
        <v>33.74</v>
      </c>
      <c r="CX533" s="8">
        <v>102.16</v>
      </c>
      <c r="CY533" s="8">
        <v>28.11</v>
      </c>
      <c r="CZ533" s="8">
        <v>16.95</v>
      </c>
      <c r="DA533" s="4">
        <v>42592</v>
      </c>
      <c r="DB533" s="7">
        <v>44.5</v>
      </c>
      <c r="DC533" s="8">
        <v>171.77</v>
      </c>
      <c r="DD533" s="8">
        <v>89.42</v>
      </c>
      <c r="DE533" s="8">
        <v>48.78</v>
      </c>
      <c r="DF533" s="8">
        <v>52.63</v>
      </c>
      <c r="DG533" s="8">
        <v>40.6</v>
      </c>
      <c r="DH533" s="4">
        <v>42592</v>
      </c>
      <c r="DI533" s="7">
        <v>52.92</v>
      </c>
      <c r="DJ533" s="7">
        <v>76.95</v>
      </c>
      <c r="DK533" s="7">
        <v>40.99</v>
      </c>
      <c r="DL533" s="7">
        <v>21.97</v>
      </c>
      <c r="DM533" s="207">
        <v>77.13</v>
      </c>
      <c r="DN533" s="4">
        <v>42605</v>
      </c>
      <c r="DO533" s="8">
        <v>12</v>
      </c>
      <c r="DP533" s="8">
        <v>42.774999999999999</v>
      </c>
      <c r="DQ533" s="8">
        <v>13.164999999999999</v>
      </c>
      <c r="DR533" s="8">
        <v>13.62</v>
      </c>
    </row>
    <row r="534" spans="1:122" ht="15.75" customHeight="1">
      <c r="A534" s="4">
        <v>42611</v>
      </c>
      <c r="B534" s="7">
        <v>49.26</v>
      </c>
      <c r="C534" s="7">
        <v>46.98</v>
      </c>
      <c r="D534" s="7">
        <f t="shared" si="18"/>
        <v>2.2800000000000011</v>
      </c>
      <c r="J534" s="4">
        <v>42591</v>
      </c>
      <c r="K534" s="226">
        <v>-1.4799999999999969</v>
      </c>
      <c r="L534" s="226">
        <v>-3.269999999999996</v>
      </c>
      <c r="M534" s="226">
        <v>-5.0499999999999972</v>
      </c>
      <c r="N534" s="4">
        <v>42611</v>
      </c>
      <c r="O534" s="226">
        <v>-0.57000000000000028</v>
      </c>
      <c r="P534" s="226">
        <v>-1.7700000000000031</v>
      </c>
      <c r="Q534" s="226">
        <v>-3.4500000000000028</v>
      </c>
      <c r="R534" s="4">
        <v>42607</v>
      </c>
      <c r="S534" s="8">
        <v>2.34</v>
      </c>
      <c r="T534" s="8">
        <v>3.65</v>
      </c>
      <c r="U534" s="8">
        <v>0.7</v>
      </c>
      <c r="V534" s="4">
        <v>42591</v>
      </c>
      <c r="W534" s="8">
        <v>133.07</v>
      </c>
      <c r="X534" s="8">
        <v>134.62</v>
      </c>
      <c r="Y534" s="6">
        <v>13.119</v>
      </c>
      <c r="Z534" s="6">
        <v>13.77</v>
      </c>
      <c r="AA534" s="5">
        <v>42611</v>
      </c>
      <c r="AB534" s="6">
        <v>430.75</v>
      </c>
      <c r="AC534" s="7">
        <v>9.5210000000000008</v>
      </c>
      <c r="AD534" s="4">
        <v>42598</v>
      </c>
      <c r="AE534" s="8">
        <v>8.86</v>
      </c>
      <c r="AF534" s="8">
        <v>7.6520000000000001</v>
      </c>
      <c r="AG534" s="8">
        <v>10.561</v>
      </c>
      <c r="AH534" s="7">
        <v>13.778</v>
      </c>
      <c r="AI534" s="7"/>
      <c r="AJ534" s="7"/>
      <c r="AK534" s="7"/>
      <c r="AL534" s="7"/>
      <c r="AM534" s="7"/>
      <c r="AN534" s="7"/>
      <c r="AO534" s="7"/>
      <c r="AP534" s="7"/>
      <c r="CO534" s="4">
        <v>42814</v>
      </c>
      <c r="CP534" s="3">
        <v>190.37266666666665</v>
      </c>
      <c r="CU534" s="4">
        <v>42593</v>
      </c>
      <c r="CV534" s="8">
        <v>86.72</v>
      </c>
      <c r="CW534" s="8">
        <v>33.64</v>
      </c>
      <c r="CX534" s="8">
        <v>101.4</v>
      </c>
      <c r="CY534" s="8">
        <v>27.96</v>
      </c>
      <c r="CZ534" s="8">
        <v>16.82</v>
      </c>
      <c r="DA534" s="4">
        <v>42591</v>
      </c>
      <c r="DB534" s="7">
        <v>45.11</v>
      </c>
      <c r="DC534" s="8">
        <v>171.3</v>
      </c>
      <c r="DD534" s="8">
        <v>90.38</v>
      </c>
      <c r="DE534" s="8">
        <v>50.23</v>
      </c>
      <c r="DF534" s="8">
        <v>52.75</v>
      </c>
      <c r="DG534" s="8">
        <v>41.24</v>
      </c>
      <c r="DH534" s="4">
        <v>42591</v>
      </c>
      <c r="DI534" s="7">
        <v>52.49</v>
      </c>
      <c r="DJ534" s="7">
        <v>76.72</v>
      </c>
      <c r="DK534" s="7">
        <v>41.03</v>
      </c>
      <c r="DL534" s="7">
        <v>22.42</v>
      </c>
      <c r="DM534" s="207">
        <v>73.98</v>
      </c>
      <c r="DN534" s="4">
        <v>42604</v>
      </c>
      <c r="DO534" s="8">
        <v>11.92</v>
      </c>
      <c r="DP534" s="8">
        <v>42.454999999999998</v>
      </c>
      <c r="DQ534" s="8">
        <v>13.164999999999999</v>
      </c>
      <c r="DR534" s="8">
        <v>13.44</v>
      </c>
    </row>
    <row r="535" spans="1:122" ht="15.75" customHeight="1">
      <c r="A535" s="4">
        <v>42608</v>
      </c>
      <c r="B535" s="7">
        <v>49.92</v>
      </c>
      <c r="C535" s="7">
        <v>47.64</v>
      </c>
      <c r="D535" s="7">
        <f t="shared" si="18"/>
        <v>2.2800000000000011</v>
      </c>
      <c r="J535" s="4">
        <v>42590</v>
      </c>
      <c r="K535" s="226">
        <v>-1.4899999999999949</v>
      </c>
      <c r="L535" s="226">
        <v>-3.3099999999999952</v>
      </c>
      <c r="M535" s="226">
        <v>-5.0799999999999983</v>
      </c>
      <c r="N535" s="4">
        <v>42608</v>
      </c>
      <c r="O535" s="226">
        <v>-0.60999999999999943</v>
      </c>
      <c r="P535" s="226">
        <v>-1.7800000000000011</v>
      </c>
      <c r="Q535" s="226">
        <v>-3.4200000000000017</v>
      </c>
      <c r="R535" s="4">
        <v>42606</v>
      </c>
      <c r="S535" s="8">
        <v>2.2799999999999998</v>
      </c>
      <c r="T535" s="8">
        <v>2.93</v>
      </c>
      <c r="U535" s="8">
        <v>0.7</v>
      </c>
      <c r="V535" s="4">
        <v>42590</v>
      </c>
      <c r="W535" s="8">
        <v>134.36000000000001</v>
      </c>
      <c r="X535" s="8">
        <v>136.19999999999999</v>
      </c>
      <c r="Y535" s="6">
        <v>13.411</v>
      </c>
      <c r="Z535" s="6">
        <v>14.183999999999999</v>
      </c>
      <c r="AA535" s="5">
        <v>42608</v>
      </c>
      <c r="AB535" s="6">
        <v>437.75</v>
      </c>
      <c r="AC535" s="7">
        <v>9.5920000000000005</v>
      </c>
      <c r="AD535" s="4">
        <v>42597</v>
      </c>
      <c r="AE535" s="8">
        <v>8.93</v>
      </c>
      <c r="AF535" s="8">
        <v>6.9240000000000004</v>
      </c>
      <c r="AG535" s="8">
        <v>10.628</v>
      </c>
      <c r="AH535" s="7">
        <v>13.616</v>
      </c>
      <c r="AI535" s="7"/>
      <c r="AJ535" s="7"/>
      <c r="AK535" s="7"/>
      <c r="AL535" s="7"/>
      <c r="AM535" s="7"/>
      <c r="AN535" s="7"/>
      <c r="AO535" s="7"/>
      <c r="AP535" s="7"/>
      <c r="CO535" s="4">
        <v>42813</v>
      </c>
      <c r="CP535" s="3">
        <v>189.26486666666668</v>
      </c>
      <c r="CU535" s="4">
        <v>42592</v>
      </c>
      <c r="CV535" s="8">
        <v>86.41</v>
      </c>
      <c r="CW535" s="8">
        <v>33.01</v>
      </c>
      <c r="CX535" s="8">
        <v>100.14</v>
      </c>
      <c r="CY535" s="8">
        <v>27.58</v>
      </c>
      <c r="CZ535" s="8">
        <v>16.649999999999999</v>
      </c>
      <c r="DA535" s="4">
        <v>42590</v>
      </c>
      <c r="DB535" s="7">
        <v>45.73</v>
      </c>
      <c r="DC535" s="8">
        <v>170.65</v>
      </c>
      <c r="DD535" s="8">
        <v>90.66</v>
      </c>
      <c r="DE535" s="8">
        <v>50.67</v>
      </c>
      <c r="DF535" s="8">
        <v>53.05</v>
      </c>
      <c r="DG535" s="8">
        <v>41.56</v>
      </c>
      <c r="DH535" s="4">
        <v>42590</v>
      </c>
      <c r="DI535" s="7">
        <v>54.19</v>
      </c>
      <c r="DJ535" s="7">
        <v>78.58</v>
      </c>
      <c r="DK535" s="7">
        <v>41.93</v>
      </c>
      <c r="DL535" s="7">
        <v>23</v>
      </c>
      <c r="DM535" s="207">
        <v>74.569999999999993</v>
      </c>
      <c r="DN535" s="4">
        <v>42601</v>
      </c>
      <c r="DO535" s="8">
        <v>12.005000000000001</v>
      </c>
      <c r="DP535" s="8">
        <v>43.064999999999998</v>
      </c>
      <c r="DQ535" s="8">
        <v>13.375</v>
      </c>
      <c r="DR535" s="8">
        <v>13.47</v>
      </c>
    </row>
    <row r="536" spans="1:122" ht="15.75" customHeight="1">
      <c r="A536" s="4">
        <v>42607</v>
      </c>
      <c r="B536" s="7">
        <v>49.67</v>
      </c>
      <c r="C536" s="7">
        <v>47.33</v>
      </c>
      <c r="D536" s="7">
        <f t="shared" si="18"/>
        <v>2.3400000000000034</v>
      </c>
      <c r="J536" s="4">
        <v>42587</v>
      </c>
      <c r="K536" s="226">
        <v>-1.5800000000000054</v>
      </c>
      <c r="L536" s="226">
        <v>-3.4600000000000009</v>
      </c>
      <c r="M536" s="226">
        <v>-5.3700000000000045</v>
      </c>
      <c r="N536" s="4">
        <v>42607</v>
      </c>
      <c r="O536" s="226">
        <v>-0.62999999999999545</v>
      </c>
      <c r="P536" s="226">
        <v>-1.7899999999999991</v>
      </c>
      <c r="Q536" s="226">
        <v>-3.3900000000000006</v>
      </c>
      <c r="R536" s="4">
        <v>42605</v>
      </c>
      <c r="S536" s="8">
        <v>1.86</v>
      </c>
      <c r="T536" s="8">
        <v>4.51</v>
      </c>
      <c r="U536" s="8">
        <v>0.85</v>
      </c>
      <c r="V536" s="4">
        <v>42587</v>
      </c>
      <c r="W536" s="8">
        <v>131.69999999999999</v>
      </c>
      <c r="X536" s="8">
        <v>137.63</v>
      </c>
      <c r="Y536" s="6">
        <v>13.513999999999999</v>
      </c>
      <c r="Z536" s="6">
        <v>16.004999999999999</v>
      </c>
      <c r="AA536" s="5">
        <v>42607</v>
      </c>
      <c r="AB536" s="6">
        <v>437.25</v>
      </c>
      <c r="AC536" s="7">
        <v>9.5069999999999997</v>
      </c>
      <c r="AD536" s="4">
        <v>42594</v>
      </c>
      <c r="AE536" s="8">
        <v>9.17</v>
      </c>
      <c r="AF536" s="8">
        <v>6.9790000000000001</v>
      </c>
      <c r="AG536" s="8">
        <v>10.816000000000001</v>
      </c>
      <c r="AH536" s="7">
        <v>14.026</v>
      </c>
      <c r="AI536" s="7"/>
      <c r="AJ536" s="7"/>
      <c r="AK536" s="7"/>
      <c r="AL536" s="7"/>
      <c r="AM536" s="7"/>
      <c r="AN536" s="7"/>
      <c r="AO536" s="7"/>
      <c r="AP536" s="7"/>
      <c r="CO536" s="4">
        <v>42812</v>
      </c>
      <c r="CP536" s="3">
        <v>186.89206666666669</v>
      </c>
      <c r="CU536" s="4">
        <v>42591</v>
      </c>
      <c r="CV536" s="8">
        <v>88.7</v>
      </c>
      <c r="CW536" s="8">
        <v>33.380000000000003</v>
      </c>
      <c r="CX536" s="8">
        <v>101.32</v>
      </c>
      <c r="CY536" s="8">
        <v>27.35</v>
      </c>
      <c r="CZ536" s="8">
        <v>16.77</v>
      </c>
      <c r="DA536" s="4">
        <v>42587</v>
      </c>
      <c r="DB536" s="7">
        <v>44.69</v>
      </c>
      <c r="DC536" s="8">
        <v>168.09</v>
      </c>
      <c r="DD536" s="8">
        <v>90.16</v>
      </c>
      <c r="DE536" s="8">
        <v>49.64</v>
      </c>
      <c r="DF536" s="8">
        <v>52.77</v>
      </c>
      <c r="DG536" s="8">
        <v>40.6</v>
      </c>
      <c r="DH536" s="4">
        <v>42587</v>
      </c>
      <c r="DI536" s="7">
        <v>53.5</v>
      </c>
      <c r="DJ536" s="7">
        <v>78.28</v>
      </c>
      <c r="DK536" s="7">
        <v>41.91</v>
      </c>
      <c r="DL536" s="7">
        <v>22.91</v>
      </c>
      <c r="DM536" s="207">
        <v>76.150000000000006</v>
      </c>
      <c r="DN536" s="4">
        <v>42600</v>
      </c>
      <c r="DO536" s="8">
        <v>12.164999999999999</v>
      </c>
      <c r="DP536" s="8">
        <v>43.65</v>
      </c>
      <c r="DQ536" s="8">
        <v>13.43</v>
      </c>
      <c r="DR536" s="8">
        <v>13.74</v>
      </c>
    </row>
    <row r="537" spans="1:122" ht="15.75" customHeight="1">
      <c r="A537" s="4">
        <v>42606</v>
      </c>
      <c r="B537" s="7">
        <v>49.05</v>
      </c>
      <c r="C537" s="7">
        <v>46.77</v>
      </c>
      <c r="D537" s="7">
        <f t="shared" si="18"/>
        <v>2.279999999999994</v>
      </c>
      <c r="J537" s="4">
        <v>42586</v>
      </c>
      <c r="K537" s="226">
        <v>-1.5399999999999991</v>
      </c>
      <c r="L537" s="226">
        <v>-3.4100000000000037</v>
      </c>
      <c r="M537" s="226">
        <v>-5.240000000000002</v>
      </c>
      <c r="N537" s="4">
        <v>42606</v>
      </c>
      <c r="O537" s="226">
        <v>-0.67999999999999972</v>
      </c>
      <c r="P537" s="226">
        <v>-1.8900000000000006</v>
      </c>
      <c r="Q537" s="226">
        <v>-3.5800000000000054</v>
      </c>
      <c r="R537" s="4">
        <v>42604</v>
      </c>
      <c r="S537" s="8">
        <v>2.11</v>
      </c>
      <c r="T537" s="8">
        <v>2.4</v>
      </c>
      <c r="U537" s="8">
        <v>1.55</v>
      </c>
      <c r="V537" s="4">
        <v>42586</v>
      </c>
      <c r="W537" s="8">
        <v>132.59</v>
      </c>
      <c r="X537" s="8">
        <v>136.80000000000001</v>
      </c>
      <c r="Y537" s="6">
        <v>13.757999999999999</v>
      </c>
      <c r="Z537" s="6">
        <v>15.526</v>
      </c>
      <c r="AA537" s="5">
        <v>42606</v>
      </c>
      <c r="AB537" s="6">
        <v>432</v>
      </c>
      <c r="AC537" s="7">
        <v>9.8049999999999997</v>
      </c>
      <c r="AD537" s="4">
        <v>42593</v>
      </c>
      <c r="AE537" s="8">
        <v>9.59</v>
      </c>
      <c r="AF537" s="8">
        <v>7.6879999999999997</v>
      </c>
      <c r="AG537" s="8">
        <v>11.191000000000001</v>
      </c>
      <c r="AH537" s="7">
        <v>13.186999999999999</v>
      </c>
      <c r="AI537" s="7"/>
      <c r="AJ537" s="7"/>
      <c r="AK537" s="7"/>
      <c r="AL537" s="7"/>
      <c r="AM537" s="7"/>
      <c r="AN537" s="7"/>
      <c r="AO537" s="7"/>
      <c r="AP537" s="7"/>
      <c r="CO537" s="4">
        <v>42811</v>
      </c>
      <c r="CP537" s="3">
        <v>185.20153333333332</v>
      </c>
      <c r="CU537" s="4">
        <v>42590</v>
      </c>
      <c r="CV537" s="8">
        <v>88.59</v>
      </c>
      <c r="CW537" s="8">
        <v>33.17</v>
      </c>
      <c r="CX537" s="8">
        <v>101.2</v>
      </c>
      <c r="CY537" s="8">
        <v>27.06</v>
      </c>
      <c r="CZ537" s="8">
        <v>16.649999999999999</v>
      </c>
      <c r="DA537" s="4">
        <v>42586</v>
      </c>
      <c r="DB537" s="7">
        <v>44.42</v>
      </c>
      <c r="DC537" s="8">
        <v>162.9</v>
      </c>
      <c r="DD537" s="8">
        <v>84.24</v>
      </c>
      <c r="DE537" s="8">
        <v>50.18</v>
      </c>
      <c r="DF537" s="8">
        <v>51.27</v>
      </c>
      <c r="DG537" s="8">
        <v>40.1</v>
      </c>
      <c r="DH537" s="4">
        <v>42586</v>
      </c>
      <c r="DI537" s="7">
        <v>53.33</v>
      </c>
      <c r="DJ537" s="7">
        <v>77.540000000000006</v>
      </c>
      <c r="DK537" s="7">
        <v>40.630000000000003</v>
      </c>
      <c r="DL537" s="7">
        <v>22.67</v>
      </c>
      <c r="DM537" s="207">
        <v>75.78</v>
      </c>
      <c r="DN537" s="4">
        <v>42599</v>
      </c>
      <c r="DO537" s="8">
        <v>12.03</v>
      </c>
      <c r="DP537" s="8">
        <v>43.344999999999999</v>
      </c>
      <c r="DQ537" s="8">
        <v>13.36</v>
      </c>
      <c r="DR537" s="8">
        <v>13.57</v>
      </c>
    </row>
    <row r="538" spans="1:122" ht="15.75" customHeight="1">
      <c r="A538" s="4">
        <v>42605</v>
      </c>
      <c r="B538" s="7">
        <v>49.96</v>
      </c>
      <c r="C538" s="7">
        <v>48.1</v>
      </c>
      <c r="D538" s="7">
        <f t="shared" si="18"/>
        <v>1.8599999999999994</v>
      </c>
      <c r="J538" s="4">
        <v>42585</v>
      </c>
      <c r="K538" s="226">
        <v>-1.5200000000000031</v>
      </c>
      <c r="L538" s="226">
        <v>-3.490000000000002</v>
      </c>
      <c r="M538" s="226">
        <v>-5.5300000000000011</v>
      </c>
      <c r="N538" s="4">
        <v>42605</v>
      </c>
      <c r="O538" s="226">
        <v>-0.76999999999999602</v>
      </c>
      <c r="P538" s="226">
        <v>-1.9600000000000009</v>
      </c>
      <c r="Q538" s="226">
        <v>-3.5799999999999983</v>
      </c>
      <c r="R538" s="4">
        <v>42601</v>
      </c>
      <c r="S538" s="8">
        <v>2.36</v>
      </c>
      <c r="T538" s="8">
        <v>3.04</v>
      </c>
      <c r="U538" s="8">
        <v>1.6</v>
      </c>
      <c r="V538" s="4">
        <v>42585</v>
      </c>
      <c r="W538" s="8">
        <v>128.75</v>
      </c>
      <c r="X538" s="8">
        <v>134.99</v>
      </c>
      <c r="Y538" s="6">
        <v>13.244999999999999</v>
      </c>
      <c r="Z538" s="6">
        <v>15.866</v>
      </c>
      <c r="AA538" s="5">
        <v>42605</v>
      </c>
      <c r="AB538" s="6">
        <v>440.25</v>
      </c>
      <c r="AC538" s="7">
        <v>10.068</v>
      </c>
      <c r="AD538" s="4">
        <v>42592</v>
      </c>
      <c r="AE538" s="8">
        <v>8.51</v>
      </c>
      <c r="AF538" s="8">
        <v>8.9310000000000009</v>
      </c>
      <c r="AG538" s="8">
        <v>10.212</v>
      </c>
      <c r="AH538" s="7">
        <v>13.553000000000001</v>
      </c>
      <c r="AI538" s="7"/>
      <c r="AJ538" s="7"/>
      <c r="AK538" s="7"/>
      <c r="AL538" s="7"/>
      <c r="AM538" s="7"/>
      <c r="AN538" s="7"/>
      <c r="AO538" s="7"/>
      <c r="AP538" s="7"/>
      <c r="CO538" s="4">
        <v>42810</v>
      </c>
      <c r="CP538" s="3">
        <v>184.00193333333331</v>
      </c>
      <c r="CU538" s="4">
        <v>42587</v>
      </c>
      <c r="CV538" s="8">
        <v>87.56</v>
      </c>
      <c r="CW538" s="8">
        <v>33.15</v>
      </c>
      <c r="CX538" s="8">
        <v>100.51</v>
      </c>
      <c r="CY538" s="8">
        <v>26.59</v>
      </c>
      <c r="CZ538" s="8">
        <v>16.55</v>
      </c>
      <c r="DA538" s="4">
        <v>42585</v>
      </c>
      <c r="DB538" s="7">
        <v>44.88</v>
      </c>
      <c r="DC538" s="8">
        <v>163.11000000000001</v>
      </c>
      <c r="DD538" s="8">
        <v>82.37</v>
      </c>
      <c r="DE538" s="8">
        <v>51.73</v>
      </c>
      <c r="DF538" s="8">
        <v>52.68</v>
      </c>
      <c r="DG538" s="8">
        <v>40.31</v>
      </c>
      <c r="DH538" s="4">
        <v>42585</v>
      </c>
      <c r="DI538" s="7">
        <v>54.71</v>
      </c>
      <c r="DJ538" s="7">
        <v>78.66</v>
      </c>
      <c r="DK538" s="7">
        <v>41.22</v>
      </c>
      <c r="DL538" s="7">
        <v>23.99</v>
      </c>
      <c r="DM538" s="207">
        <v>75.97</v>
      </c>
      <c r="DN538" s="4">
        <v>42598</v>
      </c>
      <c r="DO538" s="8">
        <v>12.215</v>
      </c>
      <c r="DP538" s="8">
        <v>43.51</v>
      </c>
      <c r="DQ538" s="8">
        <v>13.29</v>
      </c>
      <c r="DR538" s="8">
        <v>13.74</v>
      </c>
    </row>
    <row r="539" spans="1:122" ht="15.75" customHeight="1">
      <c r="A539" s="4">
        <v>42604</v>
      </c>
      <c r="B539" s="7">
        <v>49.16</v>
      </c>
      <c r="C539" s="7">
        <v>47.05</v>
      </c>
      <c r="D539" s="7">
        <f t="shared" si="18"/>
        <v>2.1099999999999994</v>
      </c>
      <c r="J539" s="4">
        <v>42584</v>
      </c>
      <c r="K539" s="226">
        <v>-1.6099999999999994</v>
      </c>
      <c r="L539" s="226">
        <v>-3.7000000000000028</v>
      </c>
      <c r="M539" s="226">
        <v>-5.8900000000000006</v>
      </c>
      <c r="N539" s="4">
        <v>42604</v>
      </c>
      <c r="O539" s="226">
        <v>-0.82000000000000028</v>
      </c>
      <c r="P539" s="226">
        <v>-2.0200000000000031</v>
      </c>
      <c r="Q539" s="226">
        <v>-3.6500000000000057</v>
      </c>
      <c r="R539" s="4">
        <v>42600</v>
      </c>
      <c r="S539" s="8">
        <v>2.67</v>
      </c>
      <c r="T539" s="8">
        <v>3.82</v>
      </c>
      <c r="U539" s="8">
        <v>1.65</v>
      </c>
      <c r="V539" s="4">
        <v>42584</v>
      </c>
      <c r="W539" s="8">
        <v>125.9</v>
      </c>
      <c r="X539" s="8">
        <v>131.16</v>
      </c>
      <c r="Y539" s="6">
        <v>13.368</v>
      </c>
      <c r="Z539" s="6">
        <v>15.577</v>
      </c>
      <c r="AA539" s="5">
        <v>42604</v>
      </c>
      <c r="AB539" s="6">
        <v>435.75</v>
      </c>
      <c r="AC539" s="7">
        <v>9.6959999999999997</v>
      </c>
      <c r="AD539" s="4">
        <v>42591</v>
      </c>
      <c r="AE539" s="8">
        <v>9.4499999999999993</v>
      </c>
      <c r="AF539" s="8">
        <v>8.8509999999999991</v>
      </c>
      <c r="AG539" s="8">
        <v>11.103</v>
      </c>
      <c r="AH539" s="7">
        <v>13.926</v>
      </c>
      <c r="AI539" s="7"/>
      <c r="AJ539" s="7"/>
      <c r="AK539" s="7"/>
      <c r="AL539" s="7"/>
      <c r="AM539" s="7"/>
      <c r="AN539" s="7"/>
      <c r="AO539" s="7"/>
      <c r="AP539" s="7"/>
      <c r="CO539" s="4">
        <v>42809</v>
      </c>
      <c r="CP539" s="3">
        <v>181.95793333333333</v>
      </c>
      <c r="CU539" s="4">
        <v>42586</v>
      </c>
      <c r="CV539" s="8">
        <v>87.48</v>
      </c>
      <c r="CW539" s="8">
        <v>33</v>
      </c>
      <c r="CX539" s="8">
        <v>100.39</v>
      </c>
      <c r="CY539" s="8">
        <v>26.63</v>
      </c>
      <c r="CZ539" s="8">
        <v>16.600000000000001</v>
      </c>
      <c r="DA539" s="4">
        <v>42584</v>
      </c>
      <c r="DB539" s="7">
        <v>42.84</v>
      </c>
      <c r="DC539" s="8">
        <v>159.58000000000001</v>
      </c>
      <c r="DD539" s="8">
        <v>79.89</v>
      </c>
      <c r="DE539" s="8">
        <v>49.94</v>
      </c>
      <c r="DF539" s="8">
        <v>51.63</v>
      </c>
      <c r="DG539" s="8">
        <v>39.79</v>
      </c>
      <c r="DH539" s="4">
        <v>42584</v>
      </c>
      <c r="DI539" s="7">
        <v>52.35</v>
      </c>
      <c r="DJ539" s="7">
        <v>76.150000000000006</v>
      </c>
      <c r="DK539" s="7">
        <v>38.79</v>
      </c>
      <c r="DL539" s="7">
        <v>22.74</v>
      </c>
      <c r="DM539" s="207">
        <v>78.73</v>
      </c>
      <c r="DN539" s="4">
        <v>42597</v>
      </c>
      <c r="DO539" s="8">
        <v>12.09</v>
      </c>
      <c r="DP539" s="8">
        <v>43.414999999999999</v>
      </c>
      <c r="DQ539" s="8">
        <v>13.35</v>
      </c>
      <c r="DR539" s="8"/>
    </row>
    <row r="540" spans="1:122" ht="15.75" customHeight="1">
      <c r="A540" s="4">
        <v>42601</v>
      </c>
      <c r="B540" s="7">
        <v>50.88</v>
      </c>
      <c r="C540" s="7">
        <v>48.52</v>
      </c>
      <c r="D540" s="7">
        <f t="shared" si="18"/>
        <v>2.3599999999999994</v>
      </c>
      <c r="J540" s="4">
        <v>42583</v>
      </c>
      <c r="K540" s="226">
        <v>-1.5599999999999952</v>
      </c>
      <c r="L540" s="226">
        <v>-3.5999999999999943</v>
      </c>
      <c r="M540" s="226">
        <v>-5.7199999999999989</v>
      </c>
      <c r="N540" s="4">
        <v>42601</v>
      </c>
      <c r="O540" s="226">
        <v>-0.71999999999999886</v>
      </c>
      <c r="P540" s="226">
        <v>-1.8799999999999955</v>
      </c>
      <c r="Q540" s="226">
        <v>-3.3799999999999955</v>
      </c>
      <c r="R540" s="4">
        <v>42599</v>
      </c>
      <c r="S540" s="8">
        <v>3.06</v>
      </c>
      <c r="T540" s="8">
        <v>3.87</v>
      </c>
      <c r="U540" s="8">
        <v>1.65</v>
      </c>
      <c r="V540" s="4">
        <v>42583</v>
      </c>
      <c r="W540" s="8">
        <v>125.79</v>
      </c>
      <c r="X540" s="8">
        <v>130.36000000000001</v>
      </c>
      <c r="Y540" s="6">
        <v>12.772</v>
      </c>
      <c r="Z540" s="6">
        <v>14.691000000000001</v>
      </c>
      <c r="AA540" s="5">
        <v>42601</v>
      </c>
      <c r="AB540" s="6">
        <v>441.5</v>
      </c>
      <c r="AC540" s="7">
        <v>9.2780000000000005</v>
      </c>
      <c r="AD540" s="4">
        <v>42590</v>
      </c>
      <c r="AE540" s="8">
        <v>9.76</v>
      </c>
      <c r="AF540" s="8">
        <v>8.8659999999999997</v>
      </c>
      <c r="AG540" s="8">
        <v>11.406000000000001</v>
      </c>
      <c r="AH540" s="7">
        <v>15.173999999999999</v>
      </c>
      <c r="AI540" s="7"/>
      <c r="AJ540" s="7"/>
      <c r="AK540" s="7"/>
      <c r="AL540" s="7"/>
      <c r="AM540" s="7"/>
      <c r="AN540" s="7"/>
      <c r="AO540" s="7"/>
      <c r="AP540" s="7"/>
      <c r="CO540" s="4">
        <v>42808</v>
      </c>
      <c r="CP540" s="3">
        <v>180.31306666666669</v>
      </c>
      <c r="CU540" s="4">
        <v>42585</v>
      </c>
      <c r="CV540" s="8">
        <v>87.49</v>
      </c>
      <c r="CW540" s="8">
        <v>33.01</v>
      </c>
      <c r="CX540" s="8">
        <v>100.61</v>
      </c>
      <c r="CY540" s="8">
        <v>26.42</v>
      </c>
      <c r="CZ540" s="8">
        <v>16.239999999999998</v>
      </c>
      <c r="DA540" s="4">
        <v>42583</v>
      </c>
      <c r="DB540" s="7">
        <v>41.31</v>
      </c>
      <c r="DC540" s="8">
        <v>157.22999999999999</v>
      </c>
      <c r="DD540" s="8">
        <v>78.7</v>
      </c>
      <c r="DE540" s="8">
        <v>49.87</v>
      </c>
      <c r="DF540" s="8">
        <v>51.85</v>
      </c>
      <c r="DG540" s="8">
        <v>39.61</v>
      </c>
      <c r="DH540" s="4">
        <v>42583</v>
      </c>
      <c r="DI540" s="7">
        <v>51.63</v>
      </c>
      <c r="DJ540" s="7">
        <v>74.260000000000005</v>
      </c>
      <c r="DK540" s="7">
        <v>38.799999999999997</v>
      </c>
      <c r="DL540" s="7">
        <v>22.37</v>
      </c>
      <c r="DM540" s="207">
        <v>75.650000000000006</v>
      </c>
      <c r="DN540" s="4">
        <v>42594</v>
      </c>
      <c r="DO540" s="8">
        <v>11.92</v>
      </c>
      <c r="DP540" s="8">
        <v>43.35</v>
      </c>
      <c r="DQ540" s="8">
        <v>13.345000000000001</v>
      </c>
      <c r="DR540" s="8">
        <v>13.7</v>
      </c>
    </row>
    <row r="541" spans="1:122" ht="15.75" customHeight="1">
      <c r="A541" s="4">
        <v>42600</v>
      </c>
      <c r="B541" s="7">
        <v>50.89</v>
      </c>
      <c r="C541" s="7">
        <v>48.22</v>
      </c>
      <c r="D541" s="7">
        <f t="shared" si="18"/>
        <v>2.6700000000000017</v>
      </c>
      <c r="J541" s="4">
        <v>42580</v>
      </c>
      <c r="K541" s="226">
        <v>-1.490000000000002</v>
      </c>
      <c r="L541" s="226">
        <v>-3.4600000000000009</v>
      </c>
      <c r="M541" s="226">
        <v>-5.4099999999999966</v>
      </c>
      <c r="N541" s="4">
        <v>42600</v>
      </c>
      <c r="O541" s="226">
        <v>-0.65999999999999659</v>
      </c>
      <c r="P541" s="226">
        <v>-1.7899999999999991</v>
      </c>
      <c r="Q541" s="226">
        <v>-3.2999999999999972</v>
      </c>
      <c r="R541" s="4">
        <v>42598</v>
      </c>
      <c r="S541" s="8">
        <v>2.65</v>
      </c>
      <c r="T541" s="8">
        <v>3.56</v>
      </c>
      <c r="U541" s="8">
        <v>1.7</v>
      </c>
      <c r="V541" s="4">
        <v>42580</v>
      </c>
      <c r="W541" s="8">
        <v>127.6</v>
      </c>
      <c r="X541" s="8">
        <v>132.1</v>
      </c>
      <c r="Y541" s="6">
        <v>13.315</v>
      </c>
      <c r="Z541" s="6">
        <v>13.815</v>
      </c>
      <c r="AA541" s="5">
        <v>42600</v>
      </c>
      <c r="AB541" s="6">
        <v>442.25</v>
      </c>
      <c r="AC541" s="7">
        <v>8.7070000000000007</v>
      </c>
      <c r="AD541" s="4">
        <v>42587</v>
      </c>
      <c r="AE541" s="8">
        <v>11.28</v>
      </c>
      <c r="AF541" s="8">
        <v>8.4120000000000008</v>
      </c>
      <c r="AG541" s="8">
        <v>12.933999999999999</v>
      </c>
      <c r="AH541" s="7">
        <v>14.936999999999999</v>
      </c>
      <c r="AI541" s="7"/>
      <c r="AJ541" s="7"/>
      <c r="AK541" s="7"/>
      <c r="AL541" s="7"/>
      <c r="AM541" s="7"/>
      <c r="AN541" s="7"/>
      <c r="AO541" s="7"/>
      <c r="AP541" s="7"/>
      <c r="CO541" s="4">
        <v>42807</v>
      </c>
      <c r="CP541" s="3">
        <v>177.41353333333333</v>
      </c>
      <c r="CU541" s="4">
        <v>42584</v>
      </c>
      <c r="CV541" s="8">
        <v>87.04</v>
      </c>
      <c r="CW541" s="8">
        <v>33.450000000000003</v>
      </c>
      <c r="CX541" s="8">
        <v>99.59</v>
      </c>
      <c r="CY541" s="8">
        <v>26</v>
      </c>
      <c r="CZ541" s="8">
        <v>15.19</v>
      </c>
      <c r="DA541" s="4">
        <v>42580</v>
      </c>
      <c r="DB541" s="7">
        <v>44.05</v>
      </c>
      <c r="DC541" s="8">
        <v>162.57</v>
      </c>
      <c r="DD541" s="8">
        <v>81.7</v>
      </c>
      <c r="DE541" s="8">
        <v>52.5</v>
      </c>
      <c r="DF541" s="8">
        <v>54.53</v>
      </c>
      <c r="DG541" s="8">
        <v>40.82</v>
      </c>
      <c r="DH541" s="4">
        <v>42580</v>
      </c>
      <c r="DI541" s="7">
        <v>52.28</v>
      </c>
      <c r="DJ541" s="7">
        <v>76.06</v>
      </c>
      <c r="DK541" s="7">
        <v>39.39</v>
      </c>
      <c r="DL541" s="7">
        <v>22.34</v>
      </c>
      <c r="DM541" s="207">
        <v>75.819999999999993</v>
      </c>
      <c r="DN541" s="4">
        <v>42593</v>
      </c>
      <c r="DO541" s="8">
        <v>11.89</v>
      </c>
      <c r="DP541" s="8">
        <v>43.52</v>
      </c>
      <c r="DQ541" s="8">
        <v>13.135</v>
      </c>
      <c r="DR541" s="8">
        <v>13.7</v>
      </c>
    </row>
    <row r="542" spans="1:122" ht="15.75" customHeight="1">
      <c r="A542" s="4">
        <v>42599</v>
      </c>
      <c r="B542" s="7">
        <v>49.85</v>
      </c>
      <c r="C542" s="7">
        <v>46.79</v>
      </c>
      <c r="D542" s="7">
        <f t="shared" si="18"/>
        <v>3.0600000000000023</v>
      </c>
      <c r="J542" s="4">
        <v>42579</v>
      </c>
      <c r="K542" s="226">
        <v>-1.4500000000000028</v>
      </c>
      <c r="L542" s="226">
        <v>-3.3599999999999994</v>
      </c>
      <c r="M542" s="226">
        <v>-5.3999999999999986</v>
      </c>
      <c r="N542" s="4">
        <v>42599</v>
      </c>
      <c r="O542" s="226">
        <v>-0.62999999999999545</v>
      </c>
      <c r="P542" s="226">
        <v>-1.75</v>
      </c>
      <c r="Q542" s="226">
        <v>-3.3200000000000003</v>
      </c>
      <c r="R542" s="4">
        <v>42597</v>
      </c>
      <c r="S542" s="8">
        <v>2.61</v>
      </c>
      <c r="T542" s="8">
        <v>4.5</v>
      </c>
      <c r="U542" s="8">
        <v>1.7</v>
      </c>
      <c r="V542" s="4">
        <v>42579</v>
      </c>
      <c r="W542" s="8">
        <v>127.04</v>
      </c>
      <c r="X542" s="8">
        <v>130.62</v>
      </c>
      <c r="Y542" s="6">
        <v>13.426</v>
      </c>
      <c r="Z542" s="6">
        <v>13.506</v>
      </c>
      <c r="AA542" s="5">
        <v>42599</v>
      </c>
      <c r="AB542" s="6">
        <v>430</v>
      </c>
      <c r="AC542" s="7">
        <v>9.0920000000000005</v>
      </c>
      <c r="AD542" s="4">
        <v>42586</v>
      </c>
      <c r="AE542" s="8">
        <v>11.34</v>
      </c>
      <c r="AF542" s="8">
        <v>7.9340000000000002</v>
      </c>
      <c r="AG542" s="8">
        <v>12.942</v>
      </c>
      <c r="AH542" s="7">
        <v>14.992000000000001</v>
      </c>
      <c r="AI542" s="7"/>
      <c r="AJ542" s="7"/>
      <c r="AK542" s="7"/>
      <c r="AL542" s="7"/>
      <c r="AM542" s="7"/>
      <c r="AN542" s="7"/>
      <c r="AO542" s="7"/>
      <c r="AP542" s="7"/>
      <c r="CO542" s="4">
        <v>42806</v>
      </c>
      <c r="CP542" s="3">
        <v>174.31686666666667</v>
      </c>
      <c r="CU542" s="4">
        <v>42583</v>
      </c>
      <c r="CV542" s="8">
        <v>85.86</v>
      </c>
      <c r="CW542" s="8">
        <v>33.18</v>
      </c>
      <c r="CX542" s="8">
        <v>99.11</v>
      </c>
      <c r="CY542" s="8">
        <v>25.92</v>
      </c>
      <c r="CZ542" s="8"/>
      <c r="DA542" s="4">
        <v>42579</v>
      </c>
      <c r="DB542" s="7">
        <v>42.1</v>
      </c>
      <c r="DC542" s="8">
        <v>157.54</v>
      </c>
      <c r="DD542" s="8">
        <v>79.900000000000006</v>
      </c>
      <c r="DE542" s="8">
        <v>51.84</v>
      </c>
      <c r="DF542" s="8">
        <v>53.36</v>
      </c>
      <c r="DG542" s="8">
        <v>40.26</v>
      </c>
      <c r="DH542" s="4">
        <v>42579</v>
      </c>
      <c r="DI542" s="7">
        <v>51.87</v>
      </c>
      <c r="DJ542" s="7">
        <v>76.25</v>
      </c>
      <c r="DK542" s="7">
        <v>38.17</v>
      </c>
      <c r="DL542" s="7">
        <v>21.79</v>
      </c>
      <c r="DM542" s="207">
        <v>76.31</v>
      </c>
      <c r="DN542" s="4">
        <v>42592</v>
      </c>
      <c r="DO542" s="8">
        <v>11.715</v>
      </c>
      <c r="DP542" s="8">
        <v>43.05</v>
      </c>
      <c r="DQ542" s="8">
        <v>13.02</v>
      </c>
      <c r="DR542" s="8">
        <v>13.51</v>
      </c>
    </row>
    <row r="543" spans="1:122" ht="15.75" customHeight="1">
      <c r="A543" s="4">
        <v>42598</v>
      </c>
      <c r="B543" s="7">
        <v>49.23</v>
      </c>
      <c r="C543" s="7">
        <v>46.58</v>
      </c>
      <c r="D543" s="7">
        <f t="shared" si="18"/>
        <v>2.6499999999999986</v>
      </c>
      <c r="J543" s="4">
        <v>42578</v>
      </c>
      <c r="K543" s="226">
        <v>-1.3999999999999986</v>
      </c>
      <c r="L543" s="226">
        <v>-3.259999999999998</v>
      </c>
      <c r="M543" s="226">
        <v>-5.3900000000000006</v>
      </c>
      <c r="N543" s="4">
        <v>42598</v>
      </c>
      <c r="O543" s="226">
        <v>-0.65000000000000568</v>
      </c>
      <c r="P543" s="226">
        <v>-1.75</v>
      </c>
      <c r="Q543" s="226">
        <v>-3.2900000000000063</v>
      </c>
      <c r="R543" s="4">
        <v>42594</v>
      </c>
      <c r="S543" s="8">
        <v>2.48</v>
      </c>
      <c r="T543" s="8">
        <v>3.95</v>
      </c>
      <c r="U543" s="8">
        <v>1.65</v>
      </c>
      <c r="V543" s="4">
        <v>42578</v>
      </c>
      <c r="W543" s="8">
        <v>129.5</v>
      </c>
      <c r="X543" s="8">
        <v>132.13999999999999</v>
      </c>
      <c r="Y543" s="6">
        <v>13.641999999999999</v>
      </c>
      <c r="Z543" s="6">
        <v>13.401999999999999</v>
      </c>
      <c r="AA543" s="5">
        <v>42598</v>
      </c>
      <c r="AB543" s="6">
        <v>428.75</v>
      </c>
      <c r="AC543" s="7">
        <v>9.1329999999999991</v>
      </c>
      <c r="AD543" s="4">
        <v>42585</v>
      </c>
      <c r="AE543" s="8">
        <v>10.7</v>
      </c>
      <c r="AF543" s="8">
        <v>7.74</v>
      </c>
      <c r="AG543" s="8">
        <v>12.297000000000001</v>
      </c>
      <c r="AH543" s="7">
        <v>14.840999999999999</v>
      </c>
      <c r="AI543" s="7"/>
      <c r="AJ543" s="7"/>
      <c r="AK543" s="7"/>
      <c r="AL543" s="7"/>
      <c r="AM543" s="7"/>
      <c r="AN543" s="7"/>
      <c r="AO543" s="7"/>
      <c r="AP543" s="7"/>
      <c r="CO543" s="4">
        <v>42805</v>
      </c>
      <c r="CP543" s="3">
        <v>173.36193333333333</v>
      </c>
      <c r="CU543" s="4">
        <v>42580</v>
      </c>
      <c r="CV543" s="8">
        <v>88.95</v>
      </c>
      <c r="CW543" s="8">
        <v>34.4</v>
      </c>
      <c r="CX543" s="8">
        <v>102.48</v>
      </c>
      <c r="CY543" s="8">
        <v>26.91</v>
      </c>
      <c r="CZ543" s="8">
        <v>15.36</v>
      </c>
      <c r="DA543" s="4">
        <v>42578</v>
      </c>
      <c r="DB543" s="7">
        <v>41.8</v>
      </c>
      <c r="DC543" s="8">
        <v>150.63</v>
      </c>
      <c r="DD543" s="8">
        <v>79.78</v>
      </c>
      <c r="DE543" s="8">
        <v>51.76</v>
      </c>
      <c r="DF543" s="8">
        <v>53.8</v>
      </c>
      <c r="DG543" s="8">
        <v>40.07</v>
      </c>
      <c r="DH543" s="4">
        <v>42578</v>
      </c>
      <c r="DI543" s="7">
        <v>52.21</v>
      </c>
      <c r="DJ543" s="7">
        <v>75.400000000000006</v>
      </c>
      <c r="DK543" s="7">
        <v>37.83</v>
      </c>
      <c r="DL543" s="7">
        <v>21.7</v>
      </c>
      <c r="DM543" s="207">
        <v>77.87</v>
      </c>
      <c r="DN543" s="4">
        <v>42591</v>
      </c>
      <c r="DO543" s="8">
        <v>11.734999999999999</v>
      </c>
      <c r="DP543" s="8">
        <v>43.395000000000003</v>
      </c>
      <c r="DQ543" s="8">
        <v>12.99</v>
      </c>
      <c r="DR543" s="8">
        <v>13.55</v>
      </c>
    </row>
    <row r="544" spans="1:122" ht="15.75" customHeight="1">
      <c r="A544" s="4">
        <v>42597</v>
      </c>
      <c r="B544" s="7">
        <v>48.35</v>
      </c>
      <c r="C544" s="7">
        <v>45.74</v>
      </c>
      <c r="D544" s="7">
        <f t="shared" ref="D544:D607" si="19">IF(C544="","",B544-C544)</f>
        <v>2.6099999999999994</v>
      </c>
      <c r="J544" s="4">
        <v>42577</v>
      </c>
      <c r="K544" s="226">
        <v>-1.5</v>
      </c>
      <c r="L544" s="226">
        <v>-3.4299999999999997</v>
      </c>
      <c r="M544" s="226">
        <v>-5.5399999999999991</v>
      </c>
      <c r="N544" s="4">
        <v>42597</v>
      </c>
      <c r="O544" s="226">
        <v>-0.67999999999999972</v>
      </c>
      <c r="P544" s="226">
        <v>-1.7999999999999972</v>
      </c>
      <c r="Q544" s="226">
        <v>-3.4299999999999997</v>
      </c>
      <c r="R544" s="4">
        <v>42593</v>
      </c>
      <c r="S544" s="8">
        <v>2.5499999999999998</v>
      </c>
      <c r="T544" s="8">
        <v>5.44</v>
      </c>
      <c r="U544" s="8">
        <v>1.6</v>
      </c>
      <c r="V544" s="4">
        <v>42577</v>
      </c>
      <c r="W544" s="8">
        <v>132.6</v>
      </c>
      <c r="X544" s="8">
        <v>134.52000000000001</v>
      </c>
      <c r="Y544" s="6">
        <v>13.901999999999999</v>
      </c>
      <c r="Z544" s="6">
        <v>13.510999999999999</v>
      </c>
      <c r="AA544" s="5">
        <v>42597</v>
      </c>
      <c r="AB544" s="6">
        <v>422.5</v>
      </c>
      <c r="AC544" s="7">
        <v>9.1560000000000006</v>
      </c>
      <c r="AD544" s="4">
        <v>42584</v>
      </c>
      <c r="AE544" s="8">
        <v>10.48</v>
      </c>
      <c r="AF544" s="8">
        <v>9.3209999999999997</v>
      </c>
      <c r="AG544" s="8">
        <v>12.180999999999999</v>
      </c>
      <c r="AH544" s="7">
        <v>14.051</v>
      </c>
      <c r="AI544" s="7"/>
      <c r="AJ544" s="7"/>
      <c r="AK544" s="7"/>
      <c r="AL544" s="7"/>
      <c r="AM544" s="7"/>
      <c r="AN544" s="7"/>
      <c r="AO544" s="7"/>
      <c r="AP544" s="7"/>
      <c r="CO544" s="4">
        <v>42804</v>
      </c>
      <c r="CP544" s="3">
        <v>172.55526666666665</v>
      </c>
      <c r="CU544" s="4">
        <v>42579</v>
      </c>
      <c r="CV544" s="8">
        <v>90.2</v>
      </c>
      <c r="CW544" s="8">
        <v>33.99</v>
      </c>
      <c r="CX544" s="8">
        <v>101.79</v>
      </c>
      <c r="CY544" s="8">
        <v>26.71</v>
      </c>
      <c r="CZ544" s="8">
        <v>15.35</v>
      </c>
      <c r="DA544" s="4">
        <v>42577</v>
      </c>
      <c r="DB544" s="7">
        <v>43.64</v>
      </c>
      <c r="DC544" s="8">
        <v>149.1</v>
      </c>
      <c r="DD544" s="8">
        <v>80.45</v>
      </c>
      <c r="DE544" s="8">
        <v>52.75</v>
      </c>
      <c r="DF544" s="8">
        <v>54.74</v>
      </c>
      <c r="DG544" s="8">
        <v>40.79</v>
      </c>
      <c r="DH544" s="4">
        <v>42577</v>
      </c>
      <c r="DI544" s="7">
        <v>52.67</v>
      </c>
      <c r="DJ544" s="7">
        <v>76.23</v>
      </c>
      <c r="DK544" s="7">
        <v>38.61</v>
      </c>
      <c r="DL544" s="7">
        <v>22.81</v>
      </c>
      <c r="DM544" s="207">
        <v>77.040000000000006</v>
      </c>
      <c r="DN544" s="4">
        <v>42590</v>
      </c>
      <c r="DO544" s="8">
        <v>11.63</v>
      </c>
      <c r="DP544" s="8">
        <v>42.994999999999997</v>
      </c>
      <c r="DQ544" s="8">
        <v>12.76</v>
      </c>
      <c r="DR544" s="8">
        <v>13.57</v>
      </c>
    </row>
    <row r="545" spans="1:122" ht="15.75" customHeight="1">
      <c r="A545" s="4">
        <v>42594</v>
      </c>
      <c r="B545" s="7">
        <v>46.97</v>
      </c>
      <c r="C545" s="7">
        <v>44.49</v>
      </c>
      <c r="D545" s="7">
        <f t="shared" si="19"/>
        <v>2.4799999999999969</v>
      </c>
      <c r="J545" s="4">
        <v>42576</v>
      </c>
      <c r="K545" s="226">
        <v>-1.4799999999999969</v>
      </c>
      <c r="L545" s="226">
        <v>-3.3799999999999955</v>
      </c>
      <c r="M545" s="226">
        <v>-5.4799999999999969</v>
      </c>
      <c r="N545" s="4">
        <v>42594</v>
      </c>
      <c r="O545" s="226">
        <v>-0.74000000000000199</v>
      </c>
      <c r="P545" s="226">
        <v>-1.8999999999999986</v>
      </c>
      <c r="Q545" s="226">
        <v>-3.6899999999999977</v>
      </c>
      <c r="R545" s="4">
        <v>42592</v>
      </c>
      <c r="S545" s="8">
        <v>2.34</v>
      </c>
      <c r="T545" s="8">
        <v>2.78</v>
      </c>
      <c r="U545" s="8">
        <v>1.7</v>
      </c>
      <c r="V545" s="4">
        <v>42576</v>
      </c>
      <c r="W545" s="8">
        <v>132.28</v>
      </c>
      <c r="X545" s="8">
        <v>133.36000000000001</v>
      </c>
      <c r="Y545" s="6">
        <v>13.577999999999999</v>
      </c>
      <c r="Z545" s="6">
        <v>12.877000000000001</v>
      </c>
      <c r="AA545" s="5">
        <v>42594</v>
      </c>
      <c r="AB545" s="6">
        <v>409.5</v>
      </c>
      <c r="AC545" s="7">
        <v>8.859</v>
      </c>
      <c r="AD545" s="4">
        <v>42583</v>
      </c>
      <c r="AE545" s="8">
        <v>9.98</v>
      </c>
      <c r="AF545" s="8">
        <v>8.1479999999999997</v>
      </c>
      <c r="AG545" s="8">
        <v>11.531000000000001</v>
      </c>
      <c r="AH545" s="7">
        <v>13.648</v>
      </c>
      <c r="AI545" s="7"/>
      <c r="AJ545" s="7"/>
      <c r="AK545" s="7"/>
      <c r="AL545" s="7"/>
      <c r="AM545" s="7"/>
      <c r="AN545" s="7"/>
      <c r="AO545" s="7"/>
      <c r="AP545" s="7"/>
      <c r="CO545" s="4">
        <v>42803</v>
      </c>
      <c r="CP545" s="3">
        <v>172.15786666666668</v>
      </c>
      <c r="CU545" s="4">
        <v>42578</v>
      </c>
      <c r="CV545" s="8">
        <v>90.91</v>
      </c>
      <c r="CW545" s="8">
        <v>34.57</v>
      </c>
      <c r="CX545" s="8">
        <v>102.26</v>
      </c>
      <c r="CY545" s="8">
        <v>26.27</v>
      </c>
      <c r="CZ545" s="8">
        <v>15.45</v>
      </c>
      <c r="DA545" s="4">
        <v>42576</v>
      </c>
      <c r="DB545" s="7">
        <v>43.02</v>
      </c>
      <c r="DC545" s="8">
        <v>148.83000000000001</v>
      </c>
      <c r="DD545" s="8">
        <v>78.75</v>
      </c>
      <c r="DE545" s="8">
        <v>51.97</v>
      </c>
      <c r="DF545" s="8">
        <v>53.87</v>
      </c>
      <c r="DG545" s="8">
        <v>40.24</v>
      </c>
      <c r="DH545" s="4">
        <v>42576</v>
      </c>
      <c r="DI545" s="7">
        <v>50.29</v>
      </c>
      <c r="DJ545" s="7">
        <v>74.47</v>
      </c>
      <c r="DK545" s="7">
        <v>36.9</v>
      </c>
      <c r="DL545" s="7">
        <v>21.99</v>
      </c>
      <c r="DM545" s="207">
        <v>76.819999999999993</v>
      </c>
      <c r="DN545" s="4">
        <v>42587</v>
      </c>
      <c r="DO545" s="8">
        <v>11.5</v>
      </c>
      <c r="DP545" s="8">
        <v>42.945</v>
      </c>
      <c r="DQ545" s="8">
        <v>12.685</v>
      </c>
      <c r="DR545" s="8">
        <v>13.41</v>
      </c>
    </row>
    <row r="546" spans="1:122" ht="15.75" customHeight="1">
      <c r="A546" s="4">
        <v>42593</v>
      </c>
      <c r="B546" s="7">
        <v>46.04</v>
      </c>
      <c r="C546" s="7">
        <v>43.49</v>
      </c>
      <c r="D546" s="7">
        <f t="shared" si="19"/>
        <v>2.5499999999999972</v>
      </c>
      <c r="J546" s="4">
        <v>42573</v>
      </c>
      <c r="K546" s="226">
        <v>-1.4000000000000057</v>
      </c>
      <c r="L546" s="226">
        <v>-3.1799999999999997</v>
      </c>
      <c r="M546" s="226">
        <v>-5.1200000000000045</v>
      </c>
      <c r="N546" s="4">
        <v>42593</v>
      </c>
      <c r="O546" s="226">
        <v>-0.78999999999999915</v>
      </c>
      <c r="P546" s="226">
        <v>-2.0300000000000011</v>
      </c>
      <c r="Q546" s="226">
        <v>-3.8800000000000026</v>
      </c>
      <c r="R546" s="4">
        <v>42591</v>
      </c>
      <c r="S546" s="8">
        <v>2.21</v>
      </c>
      <c r="T546" s="8">
        <v>3.53</v>
      </c>
      <c r="U546" s="8">
        <v>1.65</v>
      </c>
      <c r="V546" s="4">
        <v>42573</v>
      </c>
      <c r="W546" s="8">
        <v>135.69999999999999</v>
      </c>
      <c r="X546" s="8">
        <v>136.15</v>
      </c>
      <c r="Y546" s="6">
        <v>13.875</v>
      </c>
      <c r="Z546" s="6">
        <v>12.993</v>
      </c>
      <c r="AA546" s="5">
        <v>42593</v>
      </c>
      <c r="AB546" s="6">
        <v>380.25</v>
      </c>
      <c r="AC546" s="7">
        <v>8.702</v>
      </c>
      <c r="AD546" s="4">
        <v>42580</v>
      </c>
      <c r="AE546" s="8">
        <v>8.73</v>
      </c>
      <c r="AF546" s="8">
        <v>8.5689999999999991</v>
      </c>
      <c r="AG546" s="8">
        <v>10.381</v>
      </c>
      <c r="AH546" s="7">
        <v>13.48</v>
      </c>
      <c r="AI546" s="7"/>
      <c r="AJ546" s="7"/>
      <c r="AK546" s="7"/>
      <c r="AL546" s="7"/>
      <c r="AM546" s="7"/>
      <c r="AN546" s="7"/>
      <c r="AO546" s="7"/>
      <c r="AP546" s="7"/>
      <c r="CO546" s="4">
        <v>42802</v>
      </c>
      <c r="CP546" s="3">
        <v>171.84279999999998</v>
      </c>
      <c r="CU546" s="4">
        <v>42577</v>
      </c>
      <c r="CV546" s="8">
        <v>91.53</v>
      </c>
      <c r="CW546" s="8">
        <v>34.590000000000003</v>
      </c>
      <c r="CX546" s="8">
        <v>102.68</v>
      </c>
      <c r="CY546" s="8">
        <v>26.55</v>
      </c>
      <c r="CZ546" s="8">
        <v>15.6</v>
      </c>
      <c r="DA546" s="4">
        <v>42573</v>
      </c>
      <c r="DB546" s="7">
        <v>44.9</v>
      </c>
      <c r="DC546" s="8">
        <v>153.4</v>
      </c>
      <c r="DD546" s="8">
        <v>80.98</v>
      </c>
      <c r="DE546" s="8">
        <v>53.65</v>
      </c>
      <c r="DF546" s="8">
        <v>54.64</v>
      </c>
      <c r="DG546" s="8">
        <v>40.76</v>
      </c>
      <c r="DH546" s="4">
        <v>42573</v>
      </c>
      <c r="DI546" s="7">
        <v>49.88</v>
      </c>
      <c r="DJ546" s="7">
        <v>75.39</v>
      </c>
      <c r="DK546" s="7">
        <v>37.82</v>
      </c>
      <c r="DL546" s="7">
        <v>22.05</v>
      </c>
      <c r="DM546" s="207">
        <v>75.41</v>
      </c>
      <c r="DN546" s="4">
        <v>42586</v>
      </c>
      <c r="DO546" s="8">
        <v>11.345000000000001</v>
      </c>
      <c r="DP546" s="8">
        <v>42.225000000000001</v>
      </c>
      <c r="DQ546" s="8">
        <v>12.595000000000001</v>
      </c>
      <c r="DR546" s="8">
        <v>13.25</v>
      </c>
    </row>
    <row r="547" spans="1:122" ht="15.75" customHeight="1">
      <c r="A547" s="4">
        <v>42592</v>
      </c>
      <c r="B547" s="7">
        <v>44.05</v>
      </c>
      <c r="C547" s="7">
        <v>41.71</v>
      </c>
      <c r="D547" s="7">
        <f t="shared" si="19"/>
        <v>2.3399999999999963</v>
      </c>
      <c r="J547" s="4">
        <v>42572</v>
      </c>
      <c r="K547" s="226">
        <v>-1.4299999999999997</v>
      </c>
      <c r="L547" s="226">
        <v>-3.259999999999998</v>
      </c>
      <c r="M547" s="226">
        <v>-5.1199999999999974</v>
      </c>
      <c r="N547" s="4">
        <v>42592</v>
      </c>
      <c r="O547" s="226">
        <v>-0.92000000000000171</v>
      </c>
      <c r="P547" s="226">
        <v>-2.2900000000000063</v>
      </c>
      <c r="Q547" s="226">
        <v>-4.32</v>
      </c>
      <c r="R547" s="4">
        <v>42590</v>
      </c>
      <c r="S547" s="8">
        <v>2.37</v>
      </c>
      <c r="T547" s="8">
        <v>3.94</v>
      </c>
      <c r="U547" s="8">
        <v>1.65</v>
      </c>
      <c r="V547" s="4">
        <v>42572</v>
      </c>
      <c r="W547" s="8">
        <v>137.07</v>
      </c>
      <c r="X547" s="8">
        <v>135.5</v>
      </c>
      <c r="Y547" s="6">
        <v>13.949</v>
      </c>
      <c r="Z547" s="6">
        <v>12.429</v>
      </c>
      <c r="AA547" s="5">
        <v>42592</v>
      </c>
      <c r="AB547" s="6">
        <v>380.25</v>
      </c>
      <c r="AC547" s="7">
        <v>8.5429999999999993</v>
      </c>
      <c r="AD547" s="4">
        <v>42579</v>
      </c>
      <c r="AE547" s="8">
        <v>8.49</v>
      </c>
      <c r="AF547" s="8">
        <v>9.7040000000000006</v>
      </c>
      <c r="AG547" s="8">
        <v>10.135999999999999</v>
      </c>
      <c r="AH547" s="7">
        <v>13.481999999999999</v>
      </c>
      <c r="AI547" s="7"/>
      <c r="AJ547" s="7"/>
      <c r="AK547" s="7"/>
      <c r="AL547" s="7"/>
      <c r="AM547" s="7"/>
      <c r="AN547" s="7"/>
      <c r="AO547" s="7"/>
      <c r="AP547" s="7"/>
      <c r="CO547" s="4">
        <v>42801</v>
      </c>
      <c r="CP547" s="3">
        <v>170.596</v>
      </c>
      <c r="CU547" s="4">
        <v>42576</v>
      </c>
      <c r="CV547" s="8">
        <v>92.2</v>
      </c>
      <c r="CW547" s="8">
        <v>34.9</v>
      </c>
      <c r="CX547" s="8">
        <v>103.07</v>
      </c>
      <c r="CY547" s="8">
        <v>26.35</v>
      </c>
      <c r="CZ547" s="8">
        <v>15.63</v>
      </c>
      <c r="DA547" s="4">
        <v>42572</v>
      </c>
      <c r="DB547" s="7">
        <v>45.06</v>
      </c>
      <c r="DC547" s="8">
        <v>152.25</v>
      </c>
      <c r="DD547" s="8">
        <v>81.489999999999995</v>
      </c>
      <c r="DE547" s="8">
        <v>53.4</v>
      </c>
      <c r="DF547" s="8">
        <v>54.17</v>
      </c>
      <c r="DG547" s="8">
        <v>41.04</v>
      </c>
      <c r="DH547" s="4">
        <v>42572</v>
      </c>
      <c r="DI547" s="7">
        <v>50.07</v>
      </c>
      <c r="DJ547" s="7">
        <v>75.12</v>
      </c>
      <c r="DK547" s="7">
        <v>37.130000000000003</v>
      </c>
      <c r="DL547" s="7">
        <v>22.2</v>
      </c>
      <c r="DM547" s="207">
        <v>75.8</v>
      </c>
      <c r="DN547" s="4">
        <v>42585</v>
      </c>
      <c r="DO547" s="8">
        <v>10.97</v>
      </c>
      <c r="DP547" s="8">
        <v>41.6</v>
      </c>
      <c r="DQ547" s="8">
        <v>12.4</v>
      </c>
      <c r="DR547" s="8">
        <v>13.22</v>
      </c>
    </row>
    <row r="548" spans="1:122" ht="15.75" customHeight="1">
      <c r="A548" s="4">
        <v>42591</v>
      </c>
      <c r="B548" s="7">
        <v>44.98</v>
      </c>
      <c r="C548" s="7">
        <v>42.77</v>
      </c>
      <c r="D548" s="7">
        <f t="shared" si="19"/>
        <v>2.2099999999999937</v>
      </c>
      <c r="J548" s="4">
        <v>42571</v>
      </c>
      <c r="K548" s="226">
        <v>-1.5100000000000051</v>
      </c>
      <c r="L548" s="226">
        <v>-3.5700000000000003</v>
      </c>
      <c r="M548" s="226">
        <v>-5.7000000000000028</v>
      </c>
      <c r="N548" s="4">
        <v>42591</v>
      </c>
      <c r="O548" s="226">
        <v>-0.89000000000000057</v>
      </c>
      <c r="P548" s="226">
        <v>-2.1400000000000006</v>
      </c>
      <c r="Q548" s="226">
        <v>-4.0100000000000051</v>
      </c>
      <c r="R548" s="4">
        <v>42587</v>
      </c>
      <c r="S548" s="8">
        <v>2.4700000000000002</v>
      </c>
      <c r="T548" s="8">
        <v>3.65</v>
      </c>
      <c r="U548" s="8">
        <v>1.65</v>
      </c>
      <c r="V548" s="4">
        <v>42571</v>
      </c>
      <c r="W548" s="8">
        <v>140.54</v>
      </c>
      <c r="X548" s="8">
        <v>136.37</v>
      </c>
      <c r="Y548" s="6">
        <v>14.369</v>
      </c>
      <c r="Z548" s="6">
        <v>11.916</v>
      </c>
      <c r="AA548" s="5">
        <v>42591</v>
      </c>
      <c r="AB548" s="6">
        <v>386.75</v>
      </c>
      <c r="AC548" s="7">
        <v>7.8650000000000002</v>
      </c>
      <c r="AD548" s="4">
        <v>42578</v>
      </c>
      <c r="AE548" s="8">
        <v>8.52</v>
      </c>
      <c r="AF548" s="8">
        <v>9.1920000000000002</v>
      </c>
      <c r="AG548" s="8">
        <v>10.222</v>
      </c>
      <c r="AH548" s="7">
        <v>13.641</v>
      </c>
      <c r="AI548" s="7"/>
      <c r="AJ548" s="7"/>
      <c r="AK548" s="7"/>
      <c r="AL548" s="7"/>
      <c r="AM548" s="7"/>
      <c r="AN548" s="7"/>
      <c r="AO548" s="7"/>
      <c r="AP548" s="7"/>
      <c r="CO548" s="4">
        <v>42800</v>
      </c>
      <c r="CP548" s="3">
        <v>169.78586666666666</v>
      </c>
      <c r="CU548" s="4">
        <v>42573</v>
      </c>
      <c r="CV548" s="8">
        <v>94.01</v>
      </c>
      <c r="CW548" s="8">
        <v>35.869999999999997</v>
      </c>
      <c r="CX548" s="8">
        <v>105.66</v>
      </c>
      <c r="CY548" s="8">
        <v>27.38</v>
      </c>
      <c r="CZ548" s="8">
        <v>15.89</v>
      </c>
      <c r="DA548" s="4">
        <v>42571</v>
      </c>
      <c r="DB548" s="7">
        <v>46.4</v>
      </c>
      <c r="DC548" s="8">
        <v>153.88</v>
      </c>
      <c r="DD548" s="8">
        <v>82.11</v>
      </c>
      <c r="DE548" s="8">
        <v>54.6</v>
      </c>
      <c r="DF548" s="8">
        <v>54.52</v>
      </c>
      <c r="DG548" s="8">
        <v>42.03</v>
      </c>
      <c r="DH548" s="4">
        <v>42571</v>
      </c>
      <c r="DI548" s="7">
        <v>50.78</v>
      </c>
      <c r="DJ548" s="7">
        <v>75.34</v>
      </c>
      <c r="DK548" s="7">
        <v>37.799999999999997</v>
      </c>
      <c r="DL548" s="7">
        <v>22.49</v>
      </c>
      <c r="DM548" s="207">
        <v>74.28</v>
      </c>
      <c r="DN548" s="4">
        <v>42584</v>
      </c>
      <c r="DO548" s="8">
        <v>10.89</v>
      </c>
      <c r="DP548" s="8">
        <v>41.465000000000003</v>
      </c>
      <c r="DQ548" s="8">
        <v>12.18</v>
      </c>
      <c r="DR548" s="8">
        <v>13.13</v>
      </c>
    </row>
    <row r="549" spans="1:122" ht="15.75" customHeight="1">
      <c r="A549" s="4">
        <v>42590</v>
      </c>
      <c r="B549" s="7">
        <v>45.39</v>
      </c>
      <c r="C549" s="7">
        <v>43.02</v>
      </c>
      <c r="D549" s="7">
        <f t="shared" si="19"/>
        <v>2.3699999999999974</v>
      </c>
      <c r="J549" s="4">
        <v>42570</v>
      </c>
      <c r="K549" s="226">
        <v>-1.490000000000002</v>
      </c>
      <c r="L549" s="226">
        <v>-3.5600000000000023</v>
      </c>
      <c r="M549" s="226">
        <v>-5.5600000000000023</v>
      </c>
      <c r="N549" s="4">
        <v>42590</v>
      </c>
      <c r="O549" s="226">
        <v>-0.85000000000000142</v>
      </c>
      <c r="P549" s="226">
        <v>-2.0600000000000023</v>
      </c>
      <c r="Q549" s="226">
        <v>-3.8500000000000014</v>
      </c>
      <c r="R549" s="4">
        <v>42586</v>
      </c>
      <c r="S549" s="8">
        <v>2.36</v>
      </c>
      <c r="T549" s="8">
        <v>4.8600000000000003</v>
      </c>
      <c r="U549" s="8">
        <v>1.6</v>
      </c>
      <c r="V549" s="4">
        <v>42570</v>
      </c>
      <c r="W549" s="8">
        <v>138.41</v>
      </c>
      <c r="X549" s="8">
        <v>137.57</v>
      </c>
      <c r="Y549" s="6">
        <v>13.481999999999999</v>
      </c>
      <c r="Z549" s="6">
        <v>13.129</v>
      </c>
      <c r="AA549" s="5">
        <v>42590</v>
      </c>
      <c r="AB549" s="6">
        <v>384</v>
      </c>
      <c r="AC549" s="7">
        <v>8.09</v>
      </c>
      <c r="AD549" s="4">
        <v>42577</v>
      </c>
      <c r="AE549" s="8">
        <v>9.5299999999999994</v>
      </c>
      <c r="AF549" s="8">
        <v>7.8819999999999997</v>
      </c>
      <c r="AG549" s="8">
        <v>11.28</v>
      </c>
      <c r="AH549" s="7">
        <v>13.111000000000001</v>
      </c>
      <c r="AI549" s="7"/>
      <c r="AJ549" s="7"/>
      <c r="AK549" s="7"/>
      <c r="AL549" s="7"/>
      <c r="AM549" s="7"/>
      <c r="AN549" s="7"/>
      <c r="AO549" s="7"/>
      <c r="AP549" s="7"/>
      <c r="CO549" s="4">
        <v>42799</v>
      </c>
      <c r="CP549" s="3">
        <v>169.21926666666667</v>
      </c>
      <c r="CU549" s="4">
        <v>42572</v>
      </c>
      <c r="CV549" s="8">
        <v>93.85</v>
      </c>
      <c r="CW549" s="8">
        <v>35.840000000000003</v>
      </c>
      <c r="CX549" s="8">
        <v>105.39</v>
      </c>
      <c r="CY549" s="8">
        <v>27.5</v>
      </c>
      <c r="CZ549" s="8">
        <v>15.42</v>
      </c>
      <c r="DA549" s="4">
        <v>42570</v>
      </c>
      <c r="DB549" s="7">
        <v>45.73</v>
      </c>
      <c r="DC549" s="8">
        <v>154.9</v>
      </c>
      <c r="DD549" s="8">
        <v>82.04</v>
      </c>
      <c r="DE549" s="8">
        <v>55.11</v>
      </c>
      <c r="DF549" s="8">
        <v>53.85</v>
      </c>
      <c r="DG549" s="8">
        <v>41.91</v>
      </c>
      <c r="DH549" s="4">
        <v>42570</v>
      </c>
      <c r="DI549" s="7">
        <v>50.85</v>
      </c>
      <c r="DJ549" s="7">
        <v>75.739999999999995</v>
      </c>
      <c r="DK549" s="7">
        <v>37.53</v>
      </c>
      <c r="DL549" s="7">
        <v>22.62</v>
      </c>
      <c r="DM549" s="207">
        <v>76.31</v>
      </c>
      <c r="DN549" s="4">
        <v>42583</v>
      </c>
      <c r="DO549" s="8">
        <v>11.11</v>
      </c>
      <c r="DP549" s="8">
        <v>42.094999999999999</v>
      </c>
      <c r="DQ549" s="8">
        <v>12.435</v>
      </c>
      <c r="DR549" s="8">
        <v>13.41</v>
      </c>
    </row>
    <row r="550" spans="1:122" ht="15.75" customHeight="1">
      <c r="A550" s="4">
        <v>42587</v>
      </c>
      <c r="B550" s="7">
        <v>44.27</v>
      </c>
      <c r="C550" s="7">
        <v>41.8</v>
      </c>
      <c r="D550" s="7">
        <f t="shared" si="19"/>
        <v>2.470000000000006</v>
      </c>
      <c r="J550" s="4">
        <v>42569</v>
      </c>
      <c r="K550" s="226">
        <v>-1.2999999999999972</v>
      </c>
      <c r="L550" s="226">
        <v>-3.2100000000000009</v>
      </c>
      <c r="M550" s="226">
        <v>-4.93</v>
      </c>
      <c r="N550" s="4">
        <v>42587</v>
      </c>
      <c r="O550" s="226">
        <v>-0.84999999999999432</v>
      </c>
      <c r="P550" s="226">
        <v>-2.1099999999999994</v>
      </c>
      <c r="Q550" s="226">
        <v>-4.0499999999999972</v>
      </c>
      <c r="R550" s="4">
        <v>42585</v>
      </c>
      <c r="S550" s="8">
        <v>2.27</v>
      </c>
      <c r="T550" s="8">
        <v>4.28</v>
      </c>
      <c r="U550" s="8">
        <v>1.6</v>
      </c>
      <c r="V550" s="4">
        <v>42569</v>
      </c>
      <c r="W550" s="8">
        <v>137.78</v>
      </c>
      <c r="X550" s="8">
        <v>138.72</v>
      </c>
      <c r="Y550" s="6">
        <v>12.628</v>
      </c>
      <c r="Z550" s="6">
        <v>13.022</v>
      </c>
      <c r="AA550" s="5">
        <v>42587</v>
      </c>
      <c r="AB550" s="6">
        <v>372.5</v>
      </c>
      <c r="AC550" s="7">
        <v>6.8170000000000002</v>
      </c>
      <c r="AD550" s="4">
        <v>42576</v>
      </c>
      <c r="AE550" s="8">
        <v>9.3800000000000008</v>
      </c>
      <c r="AF550" s="8">
        <v>7.9989999999999997</v>
      </c>
      <c r="AG550" s="8">
        <v>10.68</v>
      </c>
      <c r="AH550" s="7">
        <v>13.287000000000001</v>
      </c>
      <c r="AI550" s="7"/>
      <c r="AJ550" s="7"/>
      <c r="AK550" s="7"/>
      <c r="AL550" s="7"/>
      <c r="AM550" s="7"/>
      <c r="AN550" s="7"/>
      <c r="AO550" s="7"/>
      <c r="AP550" s="7"/>
      <c r="CO550" s="4">
        <v>42798</v>
      </c>
      <c r="CP550" s="3">
        <v>168.55879999999999</v>
      </c>
      <c r="CU550" s="4">
        <v>42571</v>
      </c>
      <c r="CV550" s="8">
        <v>93.93</v>
      </c>
      <c r="CW550" s="8">
        <v>35.96</v>
      </c>
      <c r="CX550" s="8">
        <v>105.59</v>
      </c>
      <c r="CY550" s="8">
        <v>27.59</v>
      </c>
      <c r="CZ550" s="8">
        <v>15.44</v>
      </c>
      <c r="DA550" s="4">
        <v>42569</v>
      </c>
      <c r="DB550" s="7">
        <v>46.14</v>
      </c>
      <c r="DC550" s="8">
        <v>156.85</v>
      </c>
      <c r="DD550" s="8">
        <v>83.25</v>
      </c>
      <c r="DE550" s="8">
        <v>56.33</v>
      </c>
      <c r="DF550" s="8">
        <v>55.1</v>
      </c>
      <c r="DG550" s="8">
        <v>42.71</v>
      </c>
      <c r="DH550" s="4">
        <v>42569</v>
      </c>
      <c r="DI550" s="7">
        <v>50.43</v>
      </c>
      <c r="DJ550" s="7">
        <v>75.650000000000006</v>
      </c>
      <c r="DK550" s="7">
        <v>37.04</v>
      </c>
      <c r="DL550" s="7">
        <v>22.33</v>
      </c>
      <c r="DM550" s="207">
        <v>74</v>
      </c>
      <c r="DN550" s="4">
        <v>42580</v>
      </c>
      <c r="DO550" s="8">
        <v>11.275</v>
      </c>
      <c r="DP550" s="8">
        <v>42.76</v>
      </c>
      <c r="DQ550" s="8">
        <v>12.21</v>
      </c>
      <c r="DR550" s="8">
        <v>13.68</v>
      </c>
    </row>
    <row r="551" spans="1:122" ht="15.75" customHeight="1">
      <c r="A551" s="4">
        <v>42586</v>
      </c>
      <c r="B551" s="7">
        <v>44.29</v>
      </c>
      <c r="C551" s="7">
        <v>41.93</v>
      </c>
      <c r="D551" s="7">
        <f t="shared" si="19"/>
        <v>2.3599999999999994</v>
      </c>
      <c r="J551" s="4">
        <v>42566</v>
      </c>
      <c r="K551" s="226">
        <v>-1.279999999999994</v>
      </c>
      <c r="L551" s="226">
        <v>-3.1400000000000006</v>
      </c>
      <c r="M551" s="226">
        <v>-4.769999999999996</v>
      </c>
      <c r="N551" s="4">
        <v>42586</v>
      </c>
      <c r="O551" s="226">
        <v>-0.85999999999999943</v>
      </c>
      <c r="P551" s="226">
        <v>-2.1000000000000014</v>
      </c>
      <c r="Q551" s="226">
        <v>-4.0399999999999991</v>
      </c>
      <c r="R551" s="4">
        <v>42584</v>
      </c>
      <c r="S551" s="8">
        <v>2.29</v>
      </c>
      <c r="T551" s="8">
        <v>2.46</v>
      </c>
      <c r="U551" s="8">
        <v>1.7</v>
      </c>
      <c r="V551" s="4">
        <v>42566</v>
      </c>
      <c r="W551" s="8">
        <v>139.74</v>
      </c>
      <c r="X551" s="8">
        <v>142.19999999999999</v>
      </c>
      <c r="Y551" s="6">
        <v>12.741</v>
      </c>
      <c r="Z551" s="6">
        <v>13.774000000000001</v>
      </c>
      <c r="AA551" s="5">
        <v>42586</v>
      </c>
      <c r="AB551" s="6">
        <v>366.75</v>
      </c>
      <c r="AC551" s="7">
        <v>7.5380000000000003</v>
      </c>
      <c r="AD551" s="4">
        <v>42573</v>
      </c>
      <c r="AE551" s="8">
        <v>8.9499999999999993</v>
      </c>
      <c r="AF551" s="8">
        <v>7.4950000000000001</v>
      </c>
      <c r="AG551" s="8">
        <v>10.55</v>
      </c>
      <c r="AH551" s="7">
        <v>12.936</v>
      </c>
      <c r="AI551" s="7"/>
      <c r="AJ551" s="7"/>
      <c r="AK551" s="7"/>
      <c r="AL551" s="7"/>
      <c r="AM551" s="7"/>
      <c r="AN551" s="7"/>
      <c r="AO551" s="7"/>
      <c r="AP551" s="7"/>
      <c r="CO551" s="4">
        <v>42797</v>
      </c>
      <c r="CP551" s="3">
        <v>169.32260000000002</v>
      </c>
      <c r="CU551" s="4">
        <v>42570</v>
      </c>
      <c r="CV551" s="8">
        <v>94.47</v>
      </c>
      <c r="CW551" s="8">
        <v>36.03</v>
      </c>
      <c r="CX551" s="8">
        <v>106.04</v>
      </c>
      <c r="CY551" s="8">
        <v>27.49</v>
      </c>
      <c r="CZ551" s="8">
        <v>15.11</v>
      </c>
      <c r="DA551" s="4">
        <v>42566</v>
      </c>
      <c r="DB551" s="7">
        <v>45.96</v>
      </c>
      <c r="DC551" s="8">
        <v>156.69999999999999</v>
      </c>
      <c r="DD551" s="8">
        <v>84.1</v>
      </c>
      <c r="DE551" s="8">
        <v>57.12</v>
      </c>
      <c r="DF551" s="8">
        <v>55.01</v>
      </c>
      <c r="DG551" s="8">
        <v>42.94</v>
      </c>
      <c r="DH551" s="4">
        <v>42566</v>
      </c>
      <c r="DI551" s="7">
        <v>49.94</v>
      </c>
      <c r="DJ551" s="7">
        <v>75.66</v>
      </c>
      <c r="DK551" s="7">
        <v>36.549999999999997</v>
      </c>
      <c r="DL551" s="7">
        <v>21.98</v>
      </c>
      <c r="DM551" s="207">
        <v>72.72</v>
      </c>
      <c r="DN551" s="4">
        <v>42579</v>
      </c>
      <c r="DO551" s="8">
        <v>11.24</v>
      </c>
      <c r="DP551" s="8">
        <v>42.484999999999999</v>
      </c>
      <c r="DQ551" s="8">
        <v>12.095000000000001</v>
      </c>
      <c r="DR551" s="8">
        <v>13.67</v>
      </c>
    </row>
    <row r="552" spans="1:122" ht="15.75" customHeight="1">
      <c r="A552" s="4">
        <v>42585</v>
      </c>
      <c r="B552" s="7">
        <v>43.1</v>
      </c>
      <c r="C552" s="7">
        <v>40.83</v>
      </c>
      <c r="D552" s="7">
        <f t="shared" si="19"/>
        <v>2.2700000000000031</v>
      </c>
      <c r="J552" s="4">
        <v>42565</v>
      </c>
      <c r="K552" s="226">
        <v>-1.3800000000000026</v>
      </c>
      <c r="L552" s="226">
        <v>-3.3699999999999974</v>
      </c>
      <c r="M552" s="226">
        <v>-5.1300000000000026</v>
      </c>
      <c r="N552" s="4">
        <v>42585</v>
      </c>
      <c r="O552" s="226">
        <v>-0.92999999999999972</v>
      </c>
      <c r="P552" s="226">
        <v>-2.2999999999999972</v>
      </c>
      <c r="Q552" s="226">
        <v>-4.4399999999999977</v>
      </c>
      <c r="R552" s="4">
        <v>42583</v>
      </c>
      <c r="S552" s="8">
        <v>2.08</v>
      </c>
      <c r="T552" s="8">
        <v>2.63</v>
      </c>
      <c r="U552" s="8">
        <v>1.55</v>
      </c>
      <c r="V552" s="4">
        <v>42565</v>
      </c>
      <c r="W552" s="8">
        <v>140.63999999999999</v>
      </c>
      <c r="X552" s="8">
        <v>141.4</v>
      </c>
      <c r="Y552" s="6">
        <v>13.388999999999999</v>
      </c>
      <c r="Z552" s="6">
        <v>13.708</v>
      </c>
      <c r="AA552" s="5">
        <v>42585</v>
      </c>
      <c r="AB552" s="6">
        <v>363.5</v>
      </c>
      <c r="AC552" s="7">
        <v>8.1329999999999991</v>
      </c>
      <c r="AD552" s="4">
        <v>42572</v>
      </c>
      <c r="AE552" s="8">
        <v>8.06</v>
      </c>
      <c r="AF552" s="8">
        <v>8.41</v>
      </c>
      <c r="AG552" s="8">
        <v>9.8550000000000004</v>
      </c>
      <c r="AH552" s="7">
        <v>12.734</v>
      </c>
      <c r="AI552" s="7"/>
      <c r="AJ552" s="7"/>
      <c r="AK552" s="7"/>
      <c r="AL552" s="7"/>
      <c r="AM552" s="7"/>
      <c r="AN552" s="7"/>
      <c r="AO552" s="7"/>
      <c r="AP552" s="7"/>
      <c r="CO552" s="4">
        <v>42796</v>
      </c>
      <c r="CP552" s="3">
        <v>168.83526666666666</v>
      </c>
      <c r="CU552" s="4">
        <v>42569</v>
      </c>
      <c r="CV552" s="8">
        <v>94.82</v>
      </c>
      <c r="CW552" s="8">
        <v>36.17</v>
      </c>
      <c r="CX552" s="8">
        <v>106.09</v>
      </c>
      <c r="CY552" s="8">
        <v>27.94</v>
      </c>
      <c r="CZ552" s="8">
        <v>15.27</v>
      </c>
      <c r="DA552" s="4">
        <v>42565</v>
      </c>
      <c r="DB552" s="7">
        <v>45.32</v>
      </c>
      <c r="DC552" s="8">
        <v>155.5</v>
      </c>
      <c r="DD552" s="8">
        <v>84.63</v>
      </c>
      <c r="DE552" s="8">
        <v>56.88</v>
      </c>
      <c r="DF552" s="8">
        <v>55.52</v>
      </c>
      <c r="DG552" s="8">
        <v>43.02</v>
      </c>
      <c r="DH552" s="4">
        <v>42565</v>
      </c>
      <c r="DI552" s="7">
        <v>50.4</v>
      </c>
      <c r="DJ552" s="7">
        <v>76.61</v>
      </c>
      <c r="DK552" s="7">
        <v>37.39</v>
      </c>
      <c r="DL552" s="7">
        <v>21.82</v>
      </c>
      <c r="DM552" s="207">
        <v>70.010000000000005</v>
      </c>
      <c r="DN552" s="4">
        <v>42578</v>
      </c>
      <c r="DO552" s="8">
        <v>11.65</v>
      </c>
      <c r="DP552" s="8">
        <v>42.685000000000002</v>
      </c>
      <c r="DQ552" s="8">
        <v>12.234999999999999</v>
      </c>
      <c r="DR552" s="8">
        <v>14.03</v>
      </c>
    </row>
    <row r="553" spans="1:122" ht="15.75" customHeight="1">
      <c r="A553" s="4">
        <v>42584</v>
      </c>
      <c r="B553" s="7">
        <v>41.8</v>
      </c>
      <c r="C553" s="7">
        <v>39.51</v>
      </c>
      <c r="D553" s="7">
        <f t="shared" si="19"/>
        <v>2.2899999999999991</v>
      </c>
      <c r="J553" s="4">
        <v>42564</v>
      </c>
      <c r="K553" s="226">
        <v>-1.3200000000000003</v>
      </c>
      <c r="L553" s="226">
        <v>-3.240000000000002</v>
      </c>
      <c r="M553" s="226">
        <v>-5.2299999999999969</v>
      </c>
      <c r="N553" s="4">
        <v>42584</v>
      </c>
      <c r="O553" s="226">
        <v>-1.0100000000000051</v>
      </c>
      <c r="P553" s="226">
        <v>-2.490000000000002</v>
      </c>
      <c r="Q553" s="226">
        <v>-4.7900000000000063</v>
      </c>
      <c r="R553" s="4">
        <v>42580</v>
      </c>
      <c r="S553" s="8">
        <v>0.86</v>
      </c>
      <c r="T553" s="8">
        <v>3.78</v>
      </c>
      <c r="U553" s="8">
        <v>1.65</v>
      </c>
      <c r="V553" s="4">
        <v>42564</v>
      </c>
      <c r="W553" s="8">
        <v>138.09</v>
      </c>
      <c r="X553" s="8">
        <v>137.84</v>
      </c>
      <c r="Y553" s="6">
        <v>13.247999999999999</v>
      </c>
      <c r="Z553" s="6">
        <v>13.143000000000001</v>
      </c>
      <c r="AA553" s="5">
        <v>42584</v>
      </c>
      <c r="AB553" s="6">
        <v>357.25</v>
      </c>
      <c r="AC553" s="7">
        <v>7.8259999999999996</v>
      </c>
      <c r="AD553" s="4">
        <v>42571</v>
      </c>
      <c r="AE553" s="8">
        <v>8.02</v>
      </c>
      <c r="AF553" s="8">
        <v>7.7960000000000003</v>
      </c>
      <c r="AG553" s="8">
        <v>9.6590000000000007</v>
      </c>
      <c r="AH553" s="7">
        <v>13.247</v>
      </c>
      <c r="AI553" s="7"/>
      <c r="AJ553" s="7"/>
      <c r="AK553" s="7"/>
      <c r="AL553" s="7"/>
      <c r="AM553" s="7"/>
      <c r="AN553" s="7"/>
      <c r="AO553" s="7"/>
      <c r="AP553" s="7"/>
      <c r="CO553" s="4">
        <v>42795</v>
      </c>
      <c r="CP553" s="3">
        <v>168.63766666666666</v>
      </c>
      <c r="CU553" s="4">
        <v>42566</v>
      </c>
      <c r="CV553" s="8">
        <v>95.12</v>
      </c>
      <c r="CW553" s="8">
        <v>36.56</v>
      </c>
      <c r="CX553" s="8">
        <v>107.03</v>
      </c>
      <c r="CY553" s="8">
        <v>27.91</v>
      </c>
      <c r="CZ553" s="8">
        <v>15.26</v>
      </c>
      <c r="DA553" s="4">
        <v>42564</v>
      </c>
      <c r="DB553" s="7">
        <v>44.76</v>
      </c>
      <c r="DC553" s="8">
        <v>154.16</v>
      </c>
      <c r="DD553" s="8">
        <v>83.84</v>
      </c>
      <c r="DE553" s="8">
        <v>56.54</v>
      </c>
      <c r="DF553" s="8">
        <v>56.1</v>
      </c>
      <c r="DG553" s="8">
        <v>42.87</v>
      </c>
      <c r="DH553" s="4">
        <v>42564</v>
      </c>
      <c r="DI553" s="7">
        <v>49.54</v>
      </c>
      <c r="DJ553" s="7">
        <v>76.25</v>
      </c>
      <c r="DK553" s="7">
        <v>36.979999999999997</v>
      </c>
      <c r="DL553" s="7">
        <v>21.55</v>
      </c>
      <c r="DM553" s="207">
        <v>71.16</v>
      </c>
      <c r="DN553" s="4">
        <v>42577</v>
      </c>
      <c r="DO553" s="8">
        <v>11.545</v>
      </c>
      <c r="DP553" s="8">
        <v>42.44</v>
      </c>
      <c r="DQ553" s="8">
        <v>12.255000000000001</v>
      </c>
      <c r="DR553" s="8">
        <v>14.04</v>
      </c>
    </row>
    <row r="554" spans="1:122" ht="15.75" customHeight="1">
      <c r="A554" s="4">
        <v>42583</v>
      </c>
      <c r="B554" s="7">
        <v>42.14</v>
      </c>
      <c r="C554" s="7">
        <v>40.06</v>
      </c>
      <c r="D554" s="7">
        <f t="shared" si="19"/>
        <v>2.0799999999999983</v>
      </c>
      <c r="J554" s="4">
        <v>42563</v>
      </c>
      <c r="K554" s="226">
        <v>-1.4400000000000048</v>
      </c>
      <c r="L554" s="226">
        <v>-3.3200000000000003</v>
      </c>
      <c r="M554" s="226">
        <v>-5.18</v>
      </c>
      <c r="N554" s="4">
        <v>42583</v>
      </c>
      <c r="O554" s="226">
        <v>-1.0499999999999972</v>
      </c>
      <c r="P554" s="226">
        <v>-2.5600000000000023</v>
      </c>
      <c r="Q554" s="226">
        <v>-4.8399999999999963</v>
      </c>
      <c r="R554" s="4">
        <v>42579</v>
      </c>
      <c r="S554" s="8">
        <v>1.56</v>
      </c>
      <c r="T554" s="8">
        <v>3.06</v>
      </c>
      <c r="U554" s="8">
        <v>1.65</v>
      </c>
      <c r="V554" s="4">
        <v>42563</v>
      </c>
      <c r="W554" s="8">
        <v>146.32</v>
      </c>
      <c r="X554" s="8">
        <v>143.01</v>
      </c>
      <c r="Y554" s="6">
        <v>14.654</v>
      </c>
      <c r="Z554" s="6">
        <v>13.263999999999999</v>
      </c>
      <c r="AA554" s="5">
        <v>42583</v>
      </c>
      <c r="AB554" s="6">
        <v>357.25</v>
      </c>
      <c r="AC554" s="7">
        <v>8.2210000000000001</v>
      </c>
      <c r="AD554" s="4">
        <v>42570</v>
      </c>
      <c r="AE554" s="8">
        <v>7.8100000000000005</v>
      </c>
      <c r="AF554" s="8">
        <v>8.1920000000000002</v>
      </c>
      <c r="AG554" s="8">
        <v>9.5649999999999995</v>
      </c>
      <c r="AH554" s="7">
        <v>12.891</v>
      </c>
      <c r="AI554" s="7"/>
      <c r="AJ554" s="7"/>
      <c r="AK554" s="7"/>
      <c r="AL554" s="7"/>
      <c r="AM554" s="7"/>
      <c r="AN554" s="7"/>
      <c r="AO554" s="7"/>
      <c r="AP554" s="7"/>
      <c r="CO554" s="4">
        <v>42794</v>
      </c>
      <c r="CP554" s="3">
        <v>169.53086666666667</v>
      </c>
      <c r="CU554" s="4">
        <v>42565</v>
      </c>
      <c r="CV554" s="8">
        <v>94.95</v>
      </c>
      <c r="CW554" s="8">
        <v>36.56</v>
      </c>
      <c r="CX554" s="8">
        <v>106.7</v>
      </c>
      <c r="CY554" s="8">
        <v>28.41</v>
      </c>
      <c r="CZ554" s="8">
        <v>15.4</v>
      </c>
      <c r="DA554" s="4">
        <v>42563</v>
      </c>
      <c r="DB554" s="7">
        <v>45.75</v>
      </c>
      <c r="DC554" s="8">
        <v>156.5</v>
      </c>
      <c r="DD554" s="8">
        <v>85.14</v>
      </c>
      <c r="DE554" s="8">
        <v>57.54</v>
      </c>
      <c r="DF554" s="8">
        <v>57.42</v>
      </c>
      <c r="DG554" s="8">
        <v>43.8</v>
      </c>
      <c r="DH554" s="4">
        <v>42563</v>
      </c>
      <c r="DI554" s="7">
        <v>49.25</v>
      </c>
      <c r="DJ554" s="7">
        <v>76.400000000000006</v>
      </c>
      <c r="DK554" s="7">
        <v>37.54</v>
      </c>
      <c r="DL554" s="7">
        <v>22.38</v>
      </c>
      <c r="DM554" s="207">
        <v>74.94</v>
      </c>
      <c r="DN554" s="4">
        <v>42576</v>
      </c>
      <c r="DO554" s="8">
        <v>11.765000000000001</v>
      </c>
      <c r="DP554" s="8">
        <v>42.25</v>
      </c>
      <c r="DQ554" s="8">
        <v>12.21</v>
      </c>
      <c r="DR554" s="8">
        <v>14.03</v>
      </c>
    </row>
    <row r="555" spans="1:122" ht="15.75" customHeight="1">
      <c r="A555" s="4">
        <v>42580</v>
      </c>
      <c r="B555" s="7">
        <v>42.46</v>
      </c>
      <c r="C555" s="7">
        <v>41.6</v>
      </c>
      <c r="D555" s="7">
        <f t="shared" si="19"/>
        <v>0.85999999999999943</v>
      </c>
      <c r="J555" s="4">
        <v>42562</v>
      </c>
      <c r="K555" s="226">
        <v>-1.4600000000000009</v>
      </c>
      <c r="L555" s="226">
        <v>-3.4100000000000037</v>
      </c>
      <c r="M555" s="226">
        <v>-5.5100000000000051</v>
      </c>
      <c r="N555" s="4">
        <v>42580</v>
      </c>
      <c r="O555" s="226">
        <v>-1.519999999999996</v>
      </c>
      <c r="P555" s="226">
        <v>-3.0799999999999983</v>
      </c>
      <c r="Q555" s="226">
        <v>-5.4099999999999966</v>
      </c>
      <c r="R555" s="4">
        <v>42578</v>
      </c>
      <c r="S555" s="8">
        <v>1.55</v>
      </c>
      <c r="T555" s="8">
        <v>3.05</v>
      </c>
      <c r="U555" s="8">
        <v>1.7</v>
      </c>
      <c r="V555" s="4">
        <v>42562</v>
      </c>
      <c r="W555" s="8">
        <v>141.63</v>
      </c>
      <c r="X555" s="8">
        <v>138.35</v>
      </c>
      <c r="Y555" s="6">
        <v>14.725</v>
      </c>
      <c r="Z555" s="6">
        <v>13.347</v>
      </c>
      <c r="AA555" s="5">
        <v>42580</v>
      </c>
      <c r="AB555" s="6">
        <v>371.25</v>
      </c>
      <c r="AC555" s="7">
        <v>8.2729999999999997</v>
      </c>
      <c r="AD555" s="4">
        <v>42569</v>
      </c>
      <c r="AE555" s="8">
        <v>7.12</v>
      </c>
      <c r="AF555" s="8">
        <v>7.718</v>
      </c>
      <c r="AG555" s="8">
        <v>8.8659999999999997</v>
      </c>
      <c r="AH555" s="7">
        <v>13.43</v>
      </c>
      <c r="AI555" s="7"/>
      <c r="AJ555" s="7"/>
      <c r="AK555" s="7"/>
      <c r="AL555" s="7"/>
      <c r="AM555" s="7"/>
      <c r="AN555" s="7"/>
      <c r="AO555" s="7"/>
      <c r="AP555" s="7"/>
      <c r="CO555" s="4">
        <v>42793</v>
      </c>
      <c r="CP555" s="3">
        <v>170.81426666666667</v>
      </c>
      <c r="CU555" s="4">
        <v>42564</v>
      </c>
      <c r="CV555" s="8">
        <v>94.88</v>
      </c>
      <c r="CW555" s="8">
        <v>36.56</v>
      </c>
      <c r="CX555" s="8">
        <v>106.65</v>
      </c>
      <c r="CY555" s="8">
        <v>28.23</v>
      </c>
      <c r="CZ555" s="8">
        <v>15.38</v>
      </c>
      <c r="DA555" s="4">
        <v>42562</v>
      </c>
      <c r="DB555" s="7">
        <v>42.44</v>
      </c>
      <c r="DC555" s="8">
        <v>153</v>
      </c>
      <c r="DD555" s="8">
        <v>82.9</v>
      </c>
      <c r="DE555" s="8">
        <v>55.11</v>
      </c>
      <c r="DF555" s="8">
        <v>55.86</v>
      </c>
      <c r="DG555" s="8">
        <v>42.45</v>
      </c>
      <c r="DH555" s="4">
        <v>42562</v>
      </c>
      <c r="DI555" s="7">
        <v>48.49</v>
      </c>
      <c r="DJ555" s="7">
        <v>75.209999999999994</v>
      </c>
      <c r="DK555" s="7">
        <v>36.44</v>
      </c>
      <c r="DL555" s="7">
        <v>21.92</v>
      </c>
      <c r="DM555" s="207">
        <v>77.510000000000005</v>
      </c>
      <c r="DN555" s="4">
        <v>42573</v>
      </c>
      <c r="DO555" s="8">
        <v>11.98</v>
      </c>
      <c r="DP555" s="8">
        <v>43.085000000000001</v>
      </c>
      <c r="DQ555" s="8">
        <v>12.535</v>
      </c>
      <c r="DR555" s="8">
        <v>14.23</v>
      </c>
    </row>
    <row r="556" spans="1:122" ht="15.75" customHeight="1">
      <c r="A556" s="4">
        <v>42579</v>
      </c>
      <c r="B556" s="7">
        <v>42.7</v>
      </c>
      <c r="C556" s="7">
        <v>41.14</v>
      </c>
      <c r="D556" s="7">
        <f t="shared" si="19"/>
        <v>1.5600000000000023</v>
      </c>
      <c r="J556" s="4">
        <v>42559</v>
      </c>
      <c r="K556" s="226">
        <v>-1.3400000000000034</v>
      </c>
      <c r="L556" s="226">
        <v>-3.0300000000000011</v>
      </c>
      <c r="M556" s="226">
        <v>-4.9200000000000017</v>
      </c>
      <c r="N556" s="4">
        <v>42579</v>
      </c>
      <c r="O556" s="226">
        <v>-0.92999999999999972</v>
      </c>
      <c r="P556" s="226">
        <v>-2.4199999999999946</v>
      </c>
      <c r="Q556" s="226">
        <v>-4.7399999999999949</v>
      </c>
      <c r="R556" s="4">
        <v>42577</v>
      </c>
      <c r="S556" s="8">
        <v>1.95</v>
      </c>
      <c r="T556" s="8">
        <v>4.1100000000000003</v>
      </c>
      <c r="U556" s="8">
        <v>1.75</v>
      </c>
      <c r="V556" s="4">
        <v>42559</v>
      </c>
      <c r="W556" s="8">
        <v>141.22999999999999</v>
      </c>
      <c r="X556" s="8">
        <v>137.08000000000001</v>
      </c>
      <c r="Y556" s="6">
        <v>13.907</v>
      </c>
      <c r="Z556" s="6">
        <v>12.164</v>
      </c>
      <c r="AA556" s="5">
        <v>42579</v>
      </c>
      <c r="AB556" s="6">
        <v>373.75</v>
      </c>
      <c r="AC556" s="7">
        <v>8.6440000000000001</v>
      </c>
      <c r="AD556" s="4">
        <v>42566</v>
      </c>
      <c r="AE556" s="8">
        <v>7.36</v>
      </c>
      <c r="AF556" s="8">
        <v>6.8149999999999995</v>
      </c>
      <c r="AG556" s="8">
        <v>9.16</v>
      </c>
      <c r="AH556" s="7">
        <v>13.602</v>
      </c>
      <c r="AI556" s="7"/>
      <c r="AJ556" s="7"/>
      <c r="AK556" s="7"/>
      <c r="AL556" s="7"/>
      <c r="AM556" s="7"/>
      <c r="AN556" s="7"/>
      <c r="AO556" s="7"/>
      <c r="AP556" s="7"/>
      <c r="CO556" s="4">
        <v>42792</v>
      </c>
      <c r="CP556" s="3">
        <v>172.57666666666665</v>
      </c>
      <c r="CU556" s="4">
        <v>42563</v>
      </c>
      <c r="CV556" s="8">
        <v>94.95</v>
      </c>
      <c r="CW556" s="8">
        <v>36.909999999999997</v>
      </c>
      <c r="CX556" s="8">
        <v>106.78</v>
      </c>
      <c r="CY556" s="8">
        <v>28.53</v>
      </c>
      <c r="CZ556" s="8">
        <v>15.91</v>
      </c>
      <c r="DA556" s="4">
        <v>42559</v>
      </c>
      <c r="DB556" s="7">
        <v>43.7</v>
      </c>
      <c r="DC556" s="8">
        <v>153.72</v>
      </c>
      <c r="DD556" s="8">
        <v>82.54</v>
      </c>
      <c r="DE556" s="8">
        <v>55.17</v>
      </c>
      <c r="DF556" s="8">
        <v>55.91</v>
      </c>
      <c r="DG556" s="8">
        <v>42.3</v>
      </c>
      <c r="DH556" s="4">
        <v>42559</v>
      </c>
      <c r="DI556" s="7">
        <v>47.73</v>
      </c>
      <c r="DJ556" s="7">
        <v>74.849999999999994</v>
      </c>
      <c r="DK556" s="7">
        <v>36.4</v>
      </c>
      <c r="DL556" s="7">
        <v>21.91</v>
      </c>
      <c r="DM556" s="207">
        <v>74.92</v>
      </c>
      <c r="DN556" s="4">
        <v>42572</v>
      </c>
      <c r="DO556" s="8">
        <v>12.074999999999999</v>
      </c>
      <c r="DP556" s="8">
        <v>43.4</v>
      </c>
      <c r="DQ556" s="8">
        <v>12.55</v>
      </c>
      <c r="DR556" s="8">
        <v>14.29</v>
      </c>
    </row>
    <row r="557" spans="1:122" ht="15.75" customHeight="1">
      <c r="A557" s="4">
        <v>42578</v>
      </c>
      <c r="B557" s="7">
        <v>43.47</v>
      </c>
      <c r="C557" s="7">
        <v>41.92</v>
      </c>
      <c r="D557" s="7">
        <f t="shared" si="19"/>
        <v>1.5499999999999972</v>
      </c>
      <c r="J557" s="4">
        <v>42558</v>
      </c>
      <c r="K557" s="226">
        <v>-1.3200000000000003</v>
      </c>
      <c r="L557" s="226">
        <v>-2.9799999999999969</v>
      </c>
      <c r="M557" s="226">
        <v>-4.82</v>
      </c>
      <c r="N557" s="4">
        <v>42578</v>
      </c>
      <c r="O557" s="226">
        <v>-0.85999999999999943</v>
      </c>
      <c r="P557" s="226">
        <v>-2.3999999999999986</v>
      </c>
      <c r="Q557" s="226">
        <v>-4.730000000000004</v>
      </c>
      <c r="R557" s="4">
        <v>42576</v>
      </c>
      <c r="S557" s="8">
        <v>1.59</v>
      </c>
      <c r="T557" s="8">
        <v>3.35</v>
      </c>
      <c r="U557" s="8">
        <v>0.55000000000000004</v>
      </c>
      <c r="V557" s="4">
        <v>42558</v>
      </c>
      <c r="W557" s="8">
        <v>141.06</v>
      </c>
      <c r="X557" s="8">
        <v>136.31</v>
      </c>
      <c r="Y557" s="6">
        <v>14.105</v>
      </c>
      <c r="Z557" s="6">
        <v>12.11</v>
      </c>
      <c r="AA557" s="5">
        <v>42578</v>
      </c>
      <c r="AB557" s="6">
        <v>382.25</v>
      </c>
      <c r="AC557" s="7">
        <v>7.8479999999999999</v>
      </c>
      <c r="AD557" s="4">
        <v>42565</v>
      </c>
      <c r="AE557" s="8">
        <v>7.7</v>
      </c>
      <c r="AF557" s="8">
        <v>7.367</v>
      </c>
      <c r="AG557" s="8">
        <v>9.4019999999999992</v>
      </c>
      <c r="AH557" s="7">
        <v>13.178000000000001</v>
      </c>
      <c r="AI557" s="7"/>
      <c r="AJ557" s="7"/>
      <c r="AK557" s="7"/>
      <c r="AL557" s="7"/>
      <c r="AM557" s="7"/>
      <c r="AN557" s="7"/>
      <c r="AO557" s="7"/>
      <c r="AP557" s="7"/>
      <c r="CO557" s="4">
        <v>42791</v>
      </c>
      <c r="CP557" s="3">
        <v>173.32453333333333</v>
      </c>
      <c r="CU557" s="4">
        <v>42562</v>
      </c>
      <c r="CV557" s="8">
        <v>93.89</v>
      </c>
      <c r="CW557" s="8">
        <v>36.11</v>
      </c>
      <c r="CX557" s="8">
        <v>105.39</v>
      </c>
      <c r="CY557" s="8">
        <v>27.69</v>
      </c>
      <c r="CZ557" s="8">
        <v>15.2</v>
      </c>
      <c r="DA557" s="4">
        <v>42558</v>
      </c>
      <c r="DB557" s="7">
        <v>42.64</v>
      </c>
      <c r="DC557" s="8">
        <v>149.22999999999999</v>
      </c>
      <c r="DD557" s="8">
        <v>81.61</v>
      </c>
      <c r="DE557" s="8">
        <v>54.9</v>
      </c>
      <c r="DF557" s="8">
        <v>55.22</v>
      </c>
      <c r="DG557" s="8">
        <v>41.51</v>
      </c>
      <c r="DH557" s="4">
        <v>42558</v>
      </c>
      <c r="DI557" s="7">
        <v>47.24</v>
      </c>
      <c r="DJ557" s="7">
        <v>74.27</v>
      </c>
      <c r="DK557" s="7">
        <v>35.479999999999997</v>
      </c>
      <c r="DL557" s="7">
        <v>21.68</v>
      </c>
      <c r="DM557" s="207">
        <v>75.48</v>
      </c>
      <c r="DN557" s="4">
        <v>42571</v>
      </c>
      <c r="DO557" s="8">
        <v>11.805</v>
      </c>
      <c r="DP557" s="8">
        <v>43.575000000000003</v>
      </c>
      <c r="DQ557" s="8">
        <v>12.625</v>
      </c>
      <c r="DR557" s="8">
        <v>14.37</v>
      </c>
    </row>
    <row r="558" spans="1:122" ht="15.75" customHeight="1">
      <c r="A558" s="4">
        <v>42577</v>
      </c>
      <c r="B558" s="7">
        <v>44.87</v>
      </c>
      <c r="C558" s="7">
        <v>42.92</v>
      </c>
      <c r="D558" s="7">
        <f t="shared" si="19"/>
        <v>1.9499999999999957</v>
      </c>
      <c r="J558" s="4">
        <v>42557</v>
      </c>
      <c r="K558" s="226">
        <v>-1.3200000000000003</v>
      </c>
      <c r="L558" s="226">
        <v>-2.9299999999999997</v>
      </c>
      <c r="M558" s="226">
        <v>-4.6199999999999974</v>
      </c>
      <c r="N558" s="4">
        <v>42577</v>
      </c>
      <c r="O558" s="226">
        <v>-0.72000000000000597</v>
      </c>
      <c r="P558" s="226">
        <v>-2.2000000000000028</v>
      </c>
      <c r="Q558" s="226">
        <v>-4.490000000000002</v>
      </c>
      <c r="R558" s="4">
        <v>42573</v>
      </c>
      <c r="S558" s="8">
        <v>1.5</v>
      </c>
      <c r="T558" s="8">
        <v>3.43</v>
      </c>
      <c r="U558" s="8">
        <v>0.9</v>
      </c>
      <c r="V558" s="4">
        <v>42557</v>
      </c>
      <c r="W558" s="8">
        <v>147.11000000000001</v>
      </c>
      <c r="X558" s="8">
        <v>143.29</v>
      </c>
      <c r="Y558" s="6">
        <v>14.356</v>
      </c>
      <c r="Z558" s="6">
        <v>12.752000000000001</v>
      </c>
      <c r="AA558" s="5">
        <v>42577</v>
      </c>
      <c r="AB558" s="6">
        <v>386.25</v>
      </c>
      <c r="AC558" s="7">
        <v>8.2669999999999995</v>
      </c>
      <c r="AD558" s="4">
        <v>42564</v>
      </c>
      <c r="AE558" s="8">
        <v>7.29</v>
      </c>
      <c r="AF558" s="8">
        <v>7.5600000000000005</v>
      </c>
      <c r="AG558" s="8">
        <v>8.9429999999999996</v>
      </c>
      <c r="AH558" s="7">
        <v>13.728</v>
      </c>
      <c r="AI558" s="7"/>
      <c r="AJ558" s="7"/>
      <c r="AK558" s="7"/>
      <c r="AL558" s="7"/>
      <c r="AM558" s="7"/>
      <c r="AN558" s="7"/>
      <c r="AO558" s="7"/>
      <c r="AP558" s="7"/>
      <c r="CO558" s="4">
        <v>42790</v>
      </c>
      <c r="CP558" s="3">
        <v>172.22499999999999</v>
      </c>
      <c r="CU558" s="4">
        <v>42559</v>
      </c>
      <c r="CV558" s="8">
        <v>93.54</v>
      </c>
      <c r="CW558" s="8">
        <v>35.92</v>
      </c>
      <c r="CX558" s="8">
        <v>104.77</v>
      </c>
      <c r="CY558" s="8">
        <v>27.84</v>
      </c>
      <c r="CZ558" s="8">
        <v>15.23</v>
      </c>
      <c r="DA558" s="4">
        <v>42557</v>
      </c>
      <c r="DB558" s="7">
        <v>44.24</v>
      </c>
      <c r="DC558" s="8">
        <v>151.55000000000001</v>
      </c>
      <c r="DD558" s="8">
        <v>82.76</v>
      </c>
      <c r="DE558" s="8">
        <v>55.3</v>
      </c>
      <c r="DF558" s="8">
        <v>55.19</v>
      </c>
      <c r="DG558" s="8">
        <v>41.9</v>
      </c>
      <c r="DH558" s="4">
        <v>42557</v>
      </c>
      <c r="DI558" s="7">
        <v>48.66</v>
      </c>
      <c r="DJ558" s="7">
        <v>76.37</v>
      </c>
      <c r="DK558" s="7">
        <v>36.5</v>
      </c>
      <c r="DL558" s="7">
        <v>22.57</v>
      </c>
      <c r="DM558" s="207">
        <v>74.040000000000006</v>
      </c>
      <c r="DN558" s="4">
        <v>42570</v>
      </c>
      <c r="DO558" s="8">
        <v>11.824999999999999</v>
      </c>
      <c r="DP558" s="8">
        <v>43.54</v>
      </c>
      <c r="DQ558" s="8">
        <v>12.715</v>
      </c>
      <c r="DR558" s="8">
        <v>14.51</v>
      </c>
    </row>
    <row r="559" spans="1:122" ht="15.75" customHeight="1">
      <c r="A559" s="4">
        <v>42576</v>
      </c>
      <c r="B559" s="7">
        <v>44.72</v>
      </c>
      <c r="C559" s="7">
        <v>43.13</v>
      </c>
      <c r="D559" s="7">
        <f t="shared" si="19"/>
        <v>1.5899999999999963</v>
      </c>
      <c r="J559" s="4">
        <v>42556</v>
      </c>
      <c r="K559" s="226">
        <v>-1.3099999999999952</v>
      </c>
      <c r="L559" s="226">
        <v>-2.9399999999999977</v>
      </c>
      <c r="M559" s="226">
        <v>-4.6000000000000014</v>
      </c>
      <c r="N559" s="4">
        <v>42576</v>
      </c>
      <c r="O559" s="226">
        <v>-0.82000000000000028</v>
      </c>
      <c r="P559" s="226">
        <v>-2.3900000000000006</v>
      </c>
      <c r="Q559" s="226">
        <v>-4.759999999999998</v>
      </c>
      <c r="R559" s="4">
        <v>42572</v>
      </c>
      <c r="S559" s="8">
        <v>1.45</v>
      </c>
      <c r="T559" s="8">
        <v>3.08</v>
      </c>
      <c r="U559" s="8">
        <v>1</v>
      </c>
      <c r="V559" s="4">
        <v>42556</v>
      </c>
      <c r="W559" s="8">
        <v>144.56</v>
      </c>
      <c r="X559" s="8">
        <v>142.87</v>
      </c>
      <c r="Y559" s="6">
        <v>14.115</v>
      </c>
      <c r="Z559" s="6">
        <v>13.404999999999999</v>
      </c>
      <c r="AA559" s="5">
        <v>42576</v>
      </c>
      <c r="AB559" s="6">
        <v>388.25</v>
      </c>
      <c r="AC559" s="7">
        <v>8.4819999999999993</v>
      </c>
      <c r="AD559" s="4">
        <v>42563</v>
      </c>
      <c r="AE559" s="8">
        <v>7.97</v>
      </c>
      <c r="AF559" s="8">
        <v>6.976</v>
      </c>
      <c r="AG559" s="8">
        <v>9.6679999999999993</v>
      </c>
      <c r="AH559" s="7">
        <v>13.806000000000001</v>
      </c>
      <c r="AI559" s="7"/>
      <c r="AJ559" s="7"/>
      <c r="AK559" s="7"/>
      <c r="AL559" s="7"/>
      <c r="AM559" s="7"/>
      <c r="AN559" s="7"/>
      <c r="AO559" s="7"/>
      <c r="AP559" s="7"/>
      <c r="CO559" s="4">
        <v>42789</v>
      </c>
      <c r="CP559" s="3">
        <v>170.87873333333334</v>
      </c>
      <c r="CU559" s="4">
        <v>42558</v>
      </c>
      <c r="CV559" s="8">
        <v>92.96</v>
      </c>
      <c r="CW559" s="8">
        <v>35.4</v>
      </c>
      <c r="CX559" s="8">
        <v>103.05</v>
      </c>
      <c r="CY559" s="8">
        <v>27.74</v>
      </c>
      <c r="CZ559" s="8">
        <v>15.09</v>
      </c>
      <c r="DA559" s="4">
        <v>42556</v>
      </c>
      <c r="DB559" s="7">
        <v>43.9</v>
      </c>
      <c r="DC559" s="8">
        <v>151.46</v>
      </c>
      <c r="DD559" s="8">
        <v>82.76</v>
      </c>
      <c r="DE559" s="8">
        <v>54.67</v>
      </c>
      <c r="DF559" s="8">
        <v>53.61</v>
      </c>
      <c r="DG559" s="8">
        <v>41.7</v>
      </c>
      <c r="DH559" s="4">
        <v>42556</v>
      </c>
      <c r="DI559" s="7">
        <v>49.84</v>
      </c>
      <c r="DJ559" s="7">
        <v>77.930000000000007</v>
      </c>
      <c r="DK559" s="7">
        <v>38.78</v>
      </c>
      <c r="DL559" s="7">
        <v>23.36</v>
      </c>
      <c r="DM559" s="207">
        <v>72.16</v>
      </c>
      <c r="DN559" s="4">
        <v>42569</v>
      </c>
      <c r="DO559" s="8">
        <v>12.04</v>
      </c>
      <c r="DP559" s="8">
        <v>43.484999999999999</v>
      </c>
      <c r="DQ559" s="8">
        <v>12.59</v>
      </c>
      <c r="DR559" s="8">
        <v>14.56</v>
      </c>
    </row>
    <row r="560" spans="1:122" ht="15.75" customHeight="1">
      <c r="A560" s="4">
        <v>42573</v>
      </c>
      <c r="B560" s="7">
        <v>45.69</v>
      </c>
      <c r="C560" s="7">
        <v>44.19</v>
      </c>
      <c r="D560" s="7">
        <f t="shared" si="19"/>
        <v>1.5</v>
      </c>
      <c r="J560" s="4">
        <v>42552</v>
      </c>
      <c r="K560" s="226">
        <v>-1.259999999999998</v>
      </c>
      <c r="L560" s="226">
        <v>-2.7800000000000011</v>
      </c>
      <c r="M560" s="226">
        <v>-4.1699999999999946</v>
      </c>
      <c r="N560" s="4">
        <v>42573</v>
      </c>
      <c r="O560" s="226">
        <v>-0.78999999999999915</v>
      </c>
      <c r="P560" s="226">
        <v>-2.3000000000000043</v>
      </c>
      <c r="Q560" s="226">
        <v>-4.57</v>
      </c>
      <c r="R560" s="4">
        <v>42571</v>
      </c>
      <c r="S560" s="8">
        <v>2.23</v>
      </c>
      <c r="T560" s="8">
        <v>4.3</v>
      </c>
      <c r="U560" s="8">
        <v>1.75</v>
      </c>
      <c r="V560" s="4">
        <v>42552</v>
      </c>
      <c r="W560" s="8">
        <v>151.15</v>
      </c>
      <c r="X560" s="8">
        <v>151.35</v>
      </c>
      <c r="Y560" s="6">
        <v>14.493</v>
      </c>
      <c r="Z560" s="6">
        <v>14.577</v>
      </c>
      <c r="AA560" s="5">
        <v>42573</v>
      </c>
      <c r="AB560" s="6">
        <v>395.25</v>
      </c>
      <c r="AC560" s="7">
        <v>9.3030000000000008</v>
      </c>
      <c r="AD560" s="4">
        <v>42562</v>
      </c>
      <c r="AE560" s="8">
        <v>8.67</v>
      </c>
      <c r="AF560" s="8">
        <v>8.36</v>
      </c>
      <c r="AG560" s="8">
        <v>10.271000000000001</v>
      </c>
      <c r="AH560" s="7">
        <v>12.744999999999999</v>
      </c>
      <c r="AI560" s="7"/>
      <c r="AJ560" s="7"/>
      <c r="AK560" s="7"/>
      <c r="AL560" s="7"/>
      <c r="AM560" s="7"/>
      <c r="AN560" s="7"/>
      <c r="AO560" s="7"/>
      <c r="AP560" s="7"/>
      <c r="CO560" s="4">
        <v>42788</v>
      </c>
      <c r="CP560" s="3">
        <v>169.79906666666668</v>
      </c>
      <c r="CU560" s="4">
        <v>42557</v>
      </c>
      <c r="CV560" s="8">
        <v>94.09</v>
      </c>
      <c r="CW560" s="8">
        <v>35.57</v>
      </c>
      <c r="CX560" s="8">
        <v>104.58</v>
      </c>
      <c r="CY560" s="8">
        <v>28.11</v>
      </c>
      <c r="CZ560" s="8">
        <v>15.55</v>
      </c>
      <c r="DA560" s="4">
        <v>42552</v>
      </c>
      <c r="DB560" s="7">
        <v>45.39</v>
      </c>
      <c r="DC560" s="8">
        <v>151.11000000000001</v>
      </c>
      <c r="DD560" s="8">
        <v>84.78</v>
      </c>
      <c r="DE560" s="8">
        <v>56.67</v>
      </c>
      <c r="DF560" s="8">
        <v>54.89</v>
      </c>
      <c r="DG560" s="8">
        <v>43.51</v>
      </c>
      <c r="DH560" s="4">
        <v>42552</v>
      </c>
      <c r="DI560" s="7">
        <v>51.43</v>
      </c>
      <c r="DJ560" s="7">
        <v>79.78</v>
      </c>
      <c r="DK560" s="7">
        <v>39.270000000000003</v>
      </c>
      <c r="DL560" s="7">
        <v>24.06</v>
      </c>
      <c r="DM560" s="207">
        <v>75.28</v>
      </c>
      <c r="DN560" s="4">
        <v>42566</v>
      </c>
      <c r="DO560" s="8">
        <v>12.145</v>
      </c>
      <c r="DP560" s="8">
        <v>43.93</v>
      </c>
      <c r="DQ560" s="8">
        <v>12.675000000000001</v>
      </c>
      <c r="DR560" s="8">
        <v>14.72</v>
      </c>
    </row>
    <row r="561" spans="1:122" ht="15.75" customHeight="1">
      <c r="A561" s="4">
        <v>42572</v>
      </c>
      <c r="B561" s="7">
        <v>46.2</v>
      </c>
      <c r="C561" s="7">
        <v>44.75</v>
      </c>
      <c r="D561" s="7">
        <f t="shared" si="19"/>
        <v>1.4500000000000028</v>
      </c>
      <c r="J561" s="4">
        <v>42551</v>
      </c>
      <c r="K561" s="226">
        <v>-1.2600000000000051</v>
      </c>
      <c r="L561" s="226">
        <v>-2.6900000000000048</v>
      </c>
      <c r="M561" s="226">
        <v>-3.980000000000004</v>
      </c>
      <c r="N561" s="4">
        <v>42572</v>
      </c>
      <c r="O561" s="226">
        <v>-0.78999999999999915</v>
      </c>
      <c r="P561" s="226">
        <v>-2.279999999999994</v>
      </c>
      <c r="Q561" s="226">
        <v>-4.4899999999999949</v>
      </c>
      <c r="R561" s="4">
        <v>42570</v>
      </c>
      <c r="S561" s="8">
        <v>2.0099999999999998</v>
      </c>
      <c r="T561" s="8">
        <v>3.93</v>
      </c>
      <c r="U561" s="8">
        <v>1.75</v>
      </c>
      <c r="V561" s="4">
        <v>42551</v>
      </c>
      <c r="W561" s="8">
        <v>148.47</v>
      </c>
      <c r="X561" s="8">
        <v>150.13999999999999</v>
      </c>
      <c r="Y561" s="6">
        <v>14.195</v>
      </c>
      <c r="Z561" s="6">
        <v>14.725</v>
      </c>
      <c r="AA561" s="5">
        <v>42572</v>
      </c>
      <c r="AB561" s="6">
        <v>408</v>
      </c>
      <c r="AC561" s="7">
        <v>9.0380000000000003</v>
      </c>
      <c r="AD561" s="4">
        <v>42559</v>
      </c>
      <c r="AE561" s="8">
        <v>7.34</v>
      </c>
      <c r="AF561" s="8">
        <v>7.9589999999999996</v>
      </c>
      <c r="AG561" s="8">
        <v>9.14</v>
      </c>
      <c r="AH561" s="7">
        <v>12.775</v>
      </c>
      <c r="AI561" s="7"/>
      <c r="AJ561" s="7"/>
      <c r="AK561" s="7"/>
      <c r="AL561" s="7"/>
      <c r="AM561" s="7"/>
      <c r="AN561" s="7"/>
      <c r="AO561" s="7"/>
      <c r="AP561" s="7"/>
      <c r="CO561" s="4">
        <v>42787</v>
      </c>
      <c r="CP561" s="3">
        <v>168.81093333333331</v>
      </c>
      <c r="CU561" s="4">
        <v>42556</v>
      </c>
      <c r="CV561" s="8">
        <v>93.02</v>
      </c>
      <c r="CW561" s="8">
        <v>35.9</v>
      </c>
      <c r="CX561" s="8">
        <v>103.57</v>
      </c>
      <c r="CY561" s="8">
        <v>28.22</v>
      </c>
      <c r="CZ561" s="8">
        <v>15.75</v>
      </c>
      <c r="DA561" s="4">
        <v>42551</v>
      </c>
      <c r="DB561" s="7">
        <v>45.27</v>
      </c>
      <c r="DC561" s="8">
        <v>151.21</v>
      </c>
      <c r="DD561" s="8">
        <v>83.42</v>
      </c>
      <c r="DE561" s="8">
        <v>55.67</v>
      </c>
      <c r="DF561" s="8">
        <v>53.25</v>
      </c>
      <c r="DG561" s="8">
        <v>43.6</v>
      </c>
      <c r="DH561" s="4">
        <v>42551</v>
      </c>
      <c r="DI561" s="7">
        <v>51</v>
      </c>
      <c r="DJ561" s="7">
        <v>79.34</v>
      </c>
      <c r="DK561" s="7">
        <v>37.96</v>
      </c>
      <c r="DL561" s="7">
        <v>23.78</v>
      </c>
      <c r="DM561" s="207">
        <v>77.78</v>
      </c>
      <c r="DN561" s="4">
        <v>42565</v>
      </c>
      <c r="DO561" s="8">
        <v>12.185</v>
      </c>
      <c r="DP561" s="8">
        <v>44.2</v>
      </c>
      <c r="DQ561" s="8">
        <v>12.61</v>
      </c>
      <c r="DR561" s="8">
        <v>14.9</v>
      </c>
    </row>
    <row r="562" spans="1:122" ht="15.75" customHeight="1">
      <c r="A562" s="4">
        <v>42571</v>
      </c>
      <c r="B562" s="7">
        <v>47.17</v>
      </c>
      <c r="C562" s="7">
        <v>44.94</v>
      </c>
      <c r="D562" s="7">
        <f t="shared" si="19"/>
        <v>2.230000000000004</v>
      </c>
      <c r="J562" s="4">
        <v>42550</v>
      </c>
      <c r="K562" s="226">
        <v>-1.269999999999996</v>
      </c>
      <c r="L562" s="226">
        <v>-2.7100000000000009</v>
      </c>
      <c r="M562" s="226">
        <v>-3.9499999999999957</v>
      </c>
      <c r="N562" s="4">
        <v>42571</v>
      </c>
      <c r="O562" s="226">
        <v>-0.89000000000000057</v>
      </c>
      <c r="P562" s="226">
        <v>-2.3900000000000006</v>
      </c>
      <c r="Q562" s="226">
        <v>-4.5300000000000011</v>
      </c>
      <c r="R562" s="4">
        <v>42569</v>
      </c>
      <c r="S562" s="8">
        <v>1.72</v>
      </c>
      <c r="T562" s="8">
        <v>3.3</v>
      </c>
      <c r="U562" s="8">
        <v>1.75</v>
      </c>
      <c r="V562" s="4">
        <v>42550</v>
      </c>
      <c r="W562" s="8">
        <v>153.35</v>
      </c>
      <c r="X562" s="8">
        <v>152.47999999999999</v>
      </c>
      <c r="Y562" s="6">
        <v>15.065</v>
      </c>
      <c r="Z562" s="6">
        <v>14.728999999999999</v>
      </c>
      <c r="AA562" s="5">
        <v>42571</v>
      </c>
      <c r="AB562" s="6">
        <v>413</v>
      </c>
      <c r="AC562" s="7">
        <v>9.0779999999999994</v>
      </c>
      <c r="AD562" s="4">
        <v>42558</v>
      </c>
      <c r="AE562" s="8">
        <v>7.47</v>
      </c>
      <c r="AF562" s="8">
        <v>9.3140000000000001</v>
      </c>
      <c r="AG562" s="8">
        <v>9.2750000000000004</v>
      </c>
      <c r="AH562" s="7">
        <v>13.287000000000001</v>
      </c>
      <c r="AI562" s="7"/>
      <c r="AJ562" s="7"/>
      <c r="AK562" s="7"/>
      <c r="AL562" s="7"/>
      <c r="AM562" s="7"/>
      <c r="AN562" s="7"/>
      <c r="AO562" s="7"/>
      <c r="AP562" s="7"/>
      <c r="CO562" s="4">
        <v>42786</v>
      </c>
      <c r="CP562" s="3">
        <v>169.108</v>
      </c>
      <c r="CU562" s="4">
        <v>42552</v>
      </c>
      <c r="CV562" s="8">
        <v>93.84</v>
      </c>
      <c r="CW562" s="8">
        <v>36</v>
      </c>
      <c r="CX562" s="8">
        <v>104.15</v>
      </c>
      <c r="CY562" s="8">
        <v>28.22</v>
      </c>
      <c r="CZ562" s="8">
        <v>16.09</v>
      </c>
      <c r="DA562" s="4">
        <v>42550</v>
      </c>
      <c r="DB562" s="7">
        <v>45.82</v>
      </c>
      <c r="DC562" s="8">
        <v>151.63</v>
      </c>
      <c r="DD562" s="8">
        <v>83.44</v>
      </c>
      <c r="DE562" s="8">
        <v>55.81</v>
      </c>
      <c r="DF562" s="8">
        <v>53.19</v>
      </c>
      <c r="DG562" s="8">
        <v>43.91</v>
      </c>
      <c r="DH562" s="4">
        <v>42550</v>
      </c>
      <c r="DI562" s="7">
        <v>51.92</v>
      </c>
      <c r="DJ562" s="7">
        <v>79.7</v>
      </c>
      <c r="DK562" s="7">
        <v>37.26</v>
      </c>
      <c r="DL562" s="7">
        <v>23.57</v>
      </c>
      <c r="DM562" s="207">
        <v>76.86</v>
      </c>
      <c r="DN562" s="4">
        <v>42564</v>
      </c>
      <c r="DO562" s="8">
        <v>12</v>
      </c>
      <c r="DP562" s="8">
        <v>43.5</v>
      </c>
      <c r="DQ562" s="8">
        <v>12.574999999999999</v>
      </c>
      <c r="DR562" s="8">
        <v>14.63</v>
      </c>
    </row>
    <row r="563" spans="1:122" ht="15.75" customHeight="1">
      <c r="A563" s="4">
        <v>42570</v>
      </c>
      <c r="B563" s="7">
        <v>46.66</v>
      </c>
      <c r="C563" s="7">
        <v>44.65</v>
      </c>
      <c r="D563" s="7">
        <f t="shared" si="19"/>
        <v>2.009999999999998</v>
      </c>
      <c r="J563" s="4">
        <v>42549</v>
      </c>
      <c r="K563" s="226">
        <v>-1.3200000000000003</v>
      </c>
      <c r="L563" s="226">
        <v>-2.740000000000002</v>
      </c>
      <c r="M563" s="226">
        <v>-3.990000000000002</v>
      </c>
      <c r="N563" s="4">
        <v>42570</v>
      </c>
      <c r="O563" s="226">
        <v>-0.95000000000000284</v>
      </c>
      <c r="P563" s="226">
        <v>-2.480000000000004</v>
      </c>
      <c r="Q563" s="226">
        <v>-4.6700000000000017</v>
      </c>
      <c r="R563" s="4">
        <v>42566</v>
      </c>
      <c r="S563" s="8">
        <v>1.66</v>
      </c>
      <c r="T563" s="8">
        <v>4.6900000000000004</v>
      </c>
      <c r="U563" s="8">
        <v>1.8</v>
      </c>
      <c r="V563" s="4">
        <v>42549</v>
      </c>
      <c r="W563" s="8">
        <v>147.11000000000001</v>
      </c>
      <c r="X563" s="8">
        <v>151</v>
      </c>
      <c r="Y563" s="6">
        <v>14.478</v>
      </c>
      <c r="Z563" s="6">
        <v>15.986000000000001</v>
      </c>
      <c r="AA563" s="5">
        <v>42570</v>
      </c>
      <c r="AB563" s="6">
        <v>409.25</v>
      </c>
      <c r="AC563" s="7">
        <v>7.9059999999999997</v>
      </c>
      <c r="AD563" s="4">
        <v>42557</v>
      </c>
      <c r="AE563" s="8">
        <v>7.9399999999999995</v>
      </c>
      <c r="AF563" s="8">
        <v>6.6760000000000002</v>
      </c>
      <c r="AG563" s="8">
        <v>9.8919999999999995</v>
      </c>
      <c r="AH563" s="7">
        <v>13.641999999999999</v>
      </c>
      <c r="AI563" s="7"/>
      <c r="AJ563" s="7"/>
      <c r="AK563" s="7"/>
      <c r="AL563" s="7"/>
      <c r="AM563" s="7"/>
      <c r="AN563" s="7"/>
      <c r="AO563" s="7"/>
      <c r="AP563" s="7"/>
      <c r="CO563" s="4">
        <v>42785</v>
      </c>
      <c r="CP563" s="3">
        <v>168.72239999999999</v>
      </c>
      <c r="CU563" s="4">
        <v>42551</v>
      </c>
      <c r="CV563" s="8">
        <v>93.74</v>
      </c>
      <c r="CW563" s="8">
        <v>35.51</v>
      </c>
      <c r="CX563" s="8">
        <v>104.83</v>
      </c>
      <c r="CY563" s="8">
        <v>27.73</v>
      </c>
      <c r="CZ563" s="8">
        <v>15.77</v>
      </c>
      <c r="DA563" s="4">
        <v>42549</v>
      </c>
      <c r="DB563" s="7">
        <v>43.74</v>
      </c>
      <c r="DC563" s="8">
        <v>149.71</v>
      </c>
      <c r="DD563" s="8">
        <v>81.75</v>
      </c>
      <c r="DE563" s="8">
        <v>54.18</v>
      </c>
      <c r="DF563" s="8">
        <v>51.13</v>
      </c>
      <c r="DG563" s="8">
        <v>41.95</v>
      </c>
      <c r="DH563" s="4">
        <v>42549</v>
      </c>
      <c r="DI563" s="7">
        <v>51.83</v>
      </c>
      <c r="DJ563" s="7">
        <v>78.75</v>
      </c>
      <c r="DK563" s="7">
        <v>35.700000000000003</v>
      </c>
      <c r="DL563" s="7">
        <v>23.29</v>
      </c>
      <c r="DM563" s="207">
        <v>77.06</v>
      </c>
      <c r="DN563" s="4">
        <v>42563</v>
      </c>
      <c r="DO563" s="8">
        <v>12.145</v>
      </c>
      <c r="DP563" s="8">
        <v>43.935000000000002</v>
      </c>
      <c r="DQ563" s="8">
        <v>12.595000000000001</v>
      </c>
      <c r="DR563" s="8">
        <v>14.81</v>
      </c>
    </row>
    <row r="564" spans="1:122" ht="15.75" customHeight="1">
      <c r="A564" s="4">
        <v>42569</v>
      </c>
      <c r="B564" s="7">
        <v>46.96</v>
      </c>
      <c r="C564" s="7">
        <v>45.24</v>
      </c>
      <c r="D564" s="7">
        <f t="shared" si="19"/>
        <v>1.7199999999999989</v>
      </c>
      <c r="J564" s="4">
        <v>42548</v>
      </c>
      <c r="K564" s="226">
        <v>-1.2199999999999989</v>
      </c>
      <c r="L564" s="226">
        <v>-2.5500000000000043</v>
      </c>
      <c r="M564" s="226">
        <v>-3.7899999999999991</v>
      </c>
      <c r="N564" s="4">
        <v>42569</v>
      </c>
      <c r="O564" s="226">
        <v>-0.89000000000000057</v>
      </c>
      <c r="P564" s="226">
        <v>-2.3500000000000014</v>
      </c>
      <c r="Q564" s="226">
        <v>-4.3999999999999986</v>
      </c>
      <c r="R564" s="4">
        <v>42565</v>
      </c>
      <c r="S564" s="8">
        <v>1.69</v>
      </c>
      <c r="T564" s="8">
        <v>4.88</v>
      </c>
      <c r="U564" s="8">
        <v>1.7</v>
      </c>
      <c r="V564" s="4">
        <v>42548</v>
      </c>
      <c r="W564" s="8">
        <v>142.91999999999999</v>
      </c>
      <c r="X564" s="8">
        <v>147.66999999999999</v>
      </c>
      <c r="Y564" s="6">
        <v>14.221</v>
      </c>
      <c r="Z564" s="6">
        <v>16.099</v>
      </c>
      <c r="AA564" s="5">
        <v>42569</v>
      </c>
      <c r="AB564" s="6">
        <v>401.75</v>
      </c>
      <c r="AC564" s="7">
        <v>8.452</v>
      </c>
      <c r="AD564" s="4">
        <v>42556</v>
      </c>
      <c r="AE564" s="8">
        <v>8.07</v>
      </c>
      <c r="AF564" s="8">
        <v>8.3520000000000003</v>
      </c>
      <c r="AG564" s="8">
        <v>9.9670000000000005</v>
      </c>
      <c r="AH564" s="7">
        <v>14.548999999999999</v>
      </c>
      <c r="AI564" s="7"/>
      <c r="AJ564" s="7"/>
      <c r="AK564" s="7"/>
      <c r="AL564" s="7"/>
      <c r="AM564" s="7"/>
      <c r="AN564" s="7"/>
      <c r="AO564" s="7"/>
      <c r="AP564" s="7"/>
      <c r="CO564" s="4">
        <v>42784</v>
      </c>
      <c r="CP564" s="3">
        <v>168.80213333333333</v>
      </c>
      <c r="CU564" s="4">
        <v>42550</v>
      </c>
      <c r="CV564" s="8">
        <v>92.46</v>
      </c>
      <c r="CW564" s="8">
        <v>34.79</v>
      </c>
      <c r="CX564" s="8">
        <v>103.42</v>
      </c>
      <c r="CY564" s="8">
        <v>27.4</v>
      </c>
      <c r="CZ564" s="8">
        <v>15.59</v>
      </c>
      <c r="DA564" s="4">
        <v>42548</v>
      </c>
      <c r="DB564" s="7">
        <v>41.03</v>
      </c>
      <c r="DC564" s="8">
        <v>146.61000000000001</v>
      </c>
      <c r="DD564" s="8">
        <v>78.59</v>
      </c>
      <c r="DE564" s="8">
        <v>52</v>
      </c>
      <c r="DF564" s="8">
        <v>49.5</v>
      </c>
      <c r="DG564" s="8">
        <v>40.78</v>
      </c>
      <c r="DH564" s="4">
        <v>42548</v>
      </c>
      <c r="DI564" s="7">
        <v>51.13</v>
      </c>
      <c r="DJ564" s="7">
        <v>76.900000000000006</v>
      </c>
      <c r="DK564" s="7">
        <v>32.93</v>
      </c>
      <c r="DL564" s="7">
        <v>22.2</v>
      </c>
      <c r="DM564" s="207">
        <v>75.010000000000005</v>
      </c>
      <c r="DN564" s="4">
        <v>42562</v>
      </c>
      <c r="DO564" s="8">
        <v>11.73</v>
      </c>
      <c r="DP564" s="8">
        <v>43.35</v>
      </c>
      <c r="DQ564" s="8">
        <v>12.54</v>
      </c>
      <c r="DR564" s="8">
        <v>14.67</v>
      </c>
    </row>
    <row r="565" spans="1:122" ht="15.75" customHeight="1">
      <c r="A565" s="4">
        <v>42566</v>
      </c>
      <c r="B565" s="7">
        <v>47.61</v>
      </c>
      <c r="C565" s="7">
        <v>45.95</v>
      </c>
      <c r="D565" s="7">
        <f t="shared" si="19"/>
        <v>1.6599999999999966</v>
      </c>
      <c r="J565" s="4">
        <v>42545</v>
      </c>
      <c r="K565" s="226">
        <v>-1.1799999999999997</v>
      </c>
      <c r="L565" s="226">
        <v>-2.4099999999999966</v>
      </c>
      <c r="M565" s="226">
        <v>-3.4699999999999989</v>
      </c>
      <c r="N565" s="4">
        <v>42566</v>
      </c>
      <c r="O565" s="226">
        <v>-0.93999999999999773</v>
      </c>
      <c r="P565" s="226">
        <v>-2.3699999999999974</v>
      </c>
      <c r="Q565" s="226">
        <v>-4.3599999999999994</v>
      </c>
      <c r="R565" s="4">
        <v>42564</v>
      </c>
      <c r="S565" s="8">
        <v>1.51</v>
      </c>
      <c r="T565" s="8">
        <v>2.72</v>
      </c>
      <c r="U565" s="8">
        <v>1.65</v>
      </c>
      <c r="V565" s="4">
        <v>42545</v>
      </c>
      <c r="W565" s="8">
        <v>145.53</v>
      </c>
      <c r="X565" s="8">
        <v>152.5</v>
      </c>
      <c r="Y565" s="6">
        <v>14.037000000000001</v>
      </c>
      <c r="Z565" s="6">
        <v>16.78</v>
      </c>
      <c r="AA565" s="5">
        <v>42566</v>
      </c>
      <c r="AB565" s="6">
        <v>413</v>
      </c>
      <c r="AC565" s="7">
        <v>8.8719999999999999</v>
      </c>
      <c r="AD565" s="4">
        <v>42552</v>
      </c>
      <c r="AE565" s="8">
        <v>8.16</v>
      </c>
      <c r="AF565" s="8">
        <v>8.7040000000000006</v>
      </c>
      <c r="AG565" s="8">
        <v>10.209</v>
      </c>
      <c r="AH565" s="7">
        <v>14.548</v>
      </c>
      <c r="AI565" s="7"/>
      <c r="AJ565" s="7"/>
      <c r="AK565" s="7"/>
      <c r="AL565" s="7"/>
      <c r="AM565" s="7"/>
      <c r="AN565" s="7"/>
      <c r="AO565" s="7"/>
      <c r="AP565" s="7"/>
      <c r="CO565" s="4">
        <v>42783</v>
      </c>
      <c r="CP565" s="3">
        <v>168.87179999999998</v>
      </c>
      <c r="CU565" s="4">
        <v>42549</v>
      </c>
      <c r="CV565" s="8">
        <v>90.91</v>
      </c>
      <c r="CW565" s="8">
        <v>33.24</v>
      </c>
      <c r="CX565" s="8">
        <v>101.63</v>
      </c>
      <c r="CY565" s="8">
        <v>26.82</v>
      </c>
      <c r="CZ565" s="8">
        <v>14.93</v>
      </c>
      <c r="DA565" s="4">
        <v>42545</v>
      </c>
      <c r="DB565" s="7">
        <v>43.5</v>
      </c>
      <c r="DC565" s="8">
        <v>152.91999999999999</v>
      </c>
      <c r="DD565" s="8">
        <v>81.06</v>
      </c>
      <c r="DE565" s="8">
        <v>54.86</v>
      </c>
      <c r="DF565" s="8">
        <v>52.83</v>
      </c>
      <c r="DG565" s="8">
        <v>43.17</v>
      </c>
      <c r="DH565" s="4">
        <v>42545</v>
      </c>
      <c r="DI565" s="7">
        <v>52.56</v>
      </c>
      <c r="DJ565" s="7">
        <v>78.62</v>
      </c>
      <c r="DK565" s="7">
        <v>35.33</v>
      </c>
      <c r="DL565" s="7">
        <v>23.36</v>
      </c>
      <c r="DM565" s="207">
        <v>72.5</v>
      </c>
      <c r="DN565" s="4">
        <v>42559</v>
      </c>
      <c r="DO565" s="8">
        <v>11.65</v>
      </c>
      <c r="DP565" s="8">
        <v>42.65</v>
      </c>
      <c r="DQ565" s="8">
        <v>12.305</v>
      </c>
      <c r="DR565" s="8">
        <v>14.5</v>
      </c>
    </row>
    <row r="566" spans="1:122" ht="15.75" customHeight="1">
      <c r="A566" s="4">
        <v>42565</v>
      </c>
      <c r="B566" s="7">
        <v>47.37</v>
      </c>
      <c r="C566" s="7">
        <v>45.68</v>
      </c>
      <c r="D566" s="7">
        <f t="shared" si="19"/>
        <v>1.6899999999999977</v>
      </c>
      <c r="J566" s="4">
        <v>42544</v>
      </c>
      <c r="K566" s="226">
        <v>-1.1400000000000006</v>
      </c>
      <c r="L566" s="226">
        <v>-2.3400000000000034</v>
      </c>
      <c r="M566" s="226">
        <v>-3.259999999999998</v>
      </c>
      <c r="N566" s="4">
        <v>42565</v>
      </c>
      <c r="O566" s="226">
        <v>-1.0500000000000043</v>
      </c>
      <c r="P566" s="226">
        <v>-2.5500000000000043</v>
      </c>
      <c r="Q566" s="226">
        <v>-4.6700000000000017</v>
      </c>
      <c r="R566" s="4">
        <v>42563</v>
      </c>
      <c r="S566" s="8">
        <v>1.67</v>
      </c>
      <c r="T566" s="8">
        <v>5.24</v>
      </c>
      <c r="U566" s="8">
        <v>1.7</v>
      </c>
      <c r="V566" s="4">
        <v>42544</v>
      </c>
      <c r="W566" s="8">
        <v>152.06</v>
      </c>
      <c r="X566" s="8">
        <v>160.35</v>
      </c>
      <c r="Y566" s="6">
        <v>14.221</v>
      </c>
      <c r="Z566" s="6">
        <v>17.576999999999998</v>
      </c>
      <c r="AA566" s="5">
        <v>42565</v>
      </c>
      <c r="AB566" s="6">
        <v>412</v>
      </c>
      <c r="AC566" s="7">
        <v>8.9410000000000007</v>
      </c>
      <c r="AD566" s="4">
        <v>42551</v>
      </c>
      <c r="AE566" s="8">
        <v>8.3800000000000008</v>
      </c>
      <c r="AF566" s="8">
        <v>10.141</v>
      </c>
      <c r="AG566" s="8">
        <v>10.327</v>
      </c>
      <c r="AH566" s="7">
        <v>14.840999999999999</v>
      </c>
      <c r="AI566" s="7"/>
      <c r="AJ566" s="7"/>
      <c r="AK566" s="7"/>
      <c r="AL566" s="7"/>
      <c r="AM566" s="7"/>
      <c r="AN566" s="7"/>
      <c r="AO566" s="7"/>
      <c r="AP566" s="7"/>
      <c r="CO566" s="4">
        <v>42782</v>
      </c>
      <c r="CP566" s="3">
        <v>169.071</v>
      </c>
      <c r="CU566" s="4">
        <v>42548</v>
      </c>
      <c r="CV566" s="8">
        <v>88.86</v>
      </c>
      <c r="CW566" s="8">
        <v>31.99</v>
      </c>
      <c r="CX566" s="8">
        <v>100.36</v>
      </c>
      <c r="CY566" s="8">
        <v>26.26</v>
      </c>
      <c r="CZ566" s="8">
        <v>14.55</v>
      </c>
      <c r="DA566" s="4">
        <v>42544</v>
      </c>
      <c r="DB566" s="7">
        <v>45.88</v>
      </c>
      <c r="DC566" s="8">
        <v>160.59</v>
      </c>
      <c r="DD566" s="8">
        <v>84.5</v>
      </c>
      <c r="DE566" s="8">
        <v>58.16</v>
      </c>
      <c r="DF566" s="8">
        <v>55.52</v>
      </c>
      <c r="DG566" s="8">
        <v>45.63</v>
      </c>
      <c r="DH566" s="4">
        <v>42544</v>
      </c>
      <c r="DI566" s="7">
        <v>53.71</v>
      </c>
      <c r="DJ566" s="7">
        <v>80.87</v>
      </c>
      <c r="DK566" s="7">
        <v>36.619999999999997</v>
      </c>
      <c r="DL566" s="7">
        <v>24.29</v>
      </c>
      <c r="DM566" s="207">
        <v>73.44</v>
      </c>
      <c r="DN566" s="4">
        <v>42558</v>
      </c>
      <c r="DO566" s="8">
        <v>11.39</v>
      </c>
      <c r="DP566" s="8">
        <v>42.05</v>
      </c>
      <c r="DQ566" s="8">
        <v>12.1</v>
      </c>
      <c r="DR566" s="8">
        <v>14.22</v>
      </c>
    </row>
    <row r="567" spans="1:122" ht="15.75" customHeight="1">
      <c r="A567" s="4">
        <v>42564</v>
      </c>
      <c r="B567" s="7">
        <v>46.26</v>
      </c>
      <c r="C567" s="7">
        <v>44.75</v>
      </c>
      <c r="D567" s="7">
        <f t="shared" si="19"/>
        <v>1.509999999999998</v>
      </c>
      <c r="J567" s="4">
        <v>42543</v>
      </c>
      <c r="K567" s="226">
        <v>-1.1499999999999986</v>
      </c>
      <c r="L567" s="226">
        <v>-2.3299999999999983</v>
      </c>
      <c r="M567" s="226">
        <v>-3.25</v>
      </c>
      <c r="N567" s="4">
        <v>42564</v>
      </c>
      <c r="O567" s="226">
        <v>-1.0800000000000054</v>
      </c>
      <c r="P567" s="226">
        <v>-2.7000000000000028</v>
      </c>
      <c r="Q567" s="226">
        <v>-4.990000000000002</v>
      </c>
      <c r="R567" s="4">
        <v>42562</v>
      </c>
      <c r="S567" s="8">
        <v>1.49</v>
      </c>
      <c r="T567" s="8">
        <v>3.96</v>
      </c>
      <c r="U567" s="8">
        <v>1.6</v>
      </c>
      <c r="V567" s="4">
        <v>42543</v>
      </c>
      <c r="W567" s="8">
        <v>150.47999999999999</v>
      </c>
      <c r="X567" s="8">
        <v>158.82</v>
      </c>
      <c r="Y567" s="6">
        <v>14.513</v>
      </c>
      <c r="Z567" s="6">
        <v>17.852</v>
      </c>
      <c r="AA567" s="5">
        <v>42564</v>
      </c>
      <c r="AB567" s="6">
        <v>403.75</v>
      </c>
      <c r="AC567" s="7">
        <v>9.2479999999999993</v>
      </c>
      <c r="AD567" s="4">
        <v>42550</v>
      </c>
      <c r="AE567" s="8">
        <v>9.24</v>
      </c>
      <c r="AF567" s="8">
        <v>10.256</v>
      </c>
      <c r="AG567" s="8">
        <v>10.986000000000001</v>
      </c>
      <c r="AH567" s="7">
        <v>15.483000000000001</v>
      </c>
      <c r="AI567" s="7"/>
      <c r="AJ567" s="7"/>
      <c r="AK567" s="7"/>
      <c r="AL567" s="7"/>
      <c r="AM567" s="7"/>
      <c r="AN567" s="7"/>
      <c r="AO567" s="7"/>
      <c r="AP567" s="7"/>
      <c r="CO567" s="4">
        <v>42781</v>
      </c>
      <c r="CP567" s="3">
        <v>169.52606666666668</v>
      </c>
      <c r="CU567" s="4">
        <v>42545</v>
      </c>
      <c r="CV567" s="8">
        <v>89.39</v>
      </c>
      <c r="CW567" s="8">
        <v>32.979999999999997</v>
      </c>
      <c r="CX567" s="8">
        <v>101.9</v>
      </c>
      <c r="CY567" s="8">
        <v>26.85</v>
      </c>
      <c r="CZ567" s="8">
        <v>15.08</v>
      </c>
      <c r="DA567" s="4">
        <v>42543</v>
      </c>
      <c r="DB567" s="7">
        <v>44.82</v>
      </c>
      <c r="DC567" s="8">
        <v>158.75</v>
      </c>
      <c r="DD567" s="8">
        <v>83.6</v>
      </c>
      <c r="DE567" s="8">
        <v>56.43</v>
      </c>
      <c r="DF567" s="8">
        <v>54.39</v>
      </c>
      <c r="DG567" s="8">
        <v>43.99</v>
      </c>
      <c r="DH567" s="4">
        <v>42543</v>
      </c>
      <c r="DI567" s="7">
        <v>52.81</v>
      </c>
      <c r="DJ567" s="7">
        <v>79.540000000000006</v>
      </c>
      <c r="DK567" s="7">
        <v>35.26</v>
      </c>
      <c r="DL567" s="7">
        <v>23.5</v>
      </c>
      <c r="DM567" s="207">
        <v>73.2</v>
      </c>
      <c r="DN567" s="4">
        <v>42557</v>
      </c>
      <c r="DO567" s="8">
        <v>11.18</v>
      </c>
      <c r="DP567" s="8">
        <v>41.765000000000001</v>
      </c>
      <c r="DQ567" s="8">
        <v>11.904999999999999</v>
      </c>
      <c r="DR567" s="8">
        <v>14.14</v>
      </c>
    </row>
    <row r="568" spans="1:122" ht="15.75" customHeight="1">
      <c r="A568" s="4">
        <v>42563</v>
      </c>
      <c r="B568" s="7">
        <v>48.47</v>
      </c>
      <c r="C568" s="7">
        <v>46.8</v>
      </c>
      <c r="D568" s="7">
        <f t="shared" si="19"/>
        <v>1.6700000000000017</v>
      </c>
      <c r="J568" s="4">
        <v>42542</v>
      </c>
      <c r="K568" s="226">
        <v>-1.6000000000000014</v>
      </c>
      <c r="L568" s="226">
        <v>-2.9099999999999966</v>
      </c>
      <c r="M568" s="226">
        <v>-3.8399999999999963</v>
      </c>
      <c r="N568" s="4">
        <v>42563</v>
      </c>
      <c r="O568" s="226">
        <v>-1.1200000000000045</v>
      </c>
      <c r="P568" s="226">
        <v>-2.740000000000002</v>
      </c>
      <c r="Q568" s="226">
        <v>-4.8500000000000014</v>
      </c>
      <c r="R568" s="4">
        <v>42559</v>
      </c>
      <c r="S568" s="8">
        <v>1.35</v>
      </c>
      <c r="T568" s="8">
        <v>4.51</v>
      </c>
      <c r="U568" s="8">
        <v>1.8</v>
      </c>
      <c r="V568" s="4">
        <v>42542</v>
      </c>
      <c r="W568" s="8">
        <v>151.66999999999999</v>
      </c>
      <c r="X568" s="8">
        <v>159.29</v>
      </c>
      <c r="Y568" s="6">
        <v>14.255000000000001</v>
      </c>
      <c r="Z568" s="6">
        <v>17.492999999999999</v>
      </c>
      <c r="AA568" s="5">
        <v>42563</v>
      </c>
      <c r="AB568" s="6">
        <v>408</v>
      </c>
      <c r="AC568" s="7">
        <v>10.327</v>
      </c>
      <c r="AD568" s="4">
        <v>42549</v>
      </c>
      <c r="AE568" s="8">
        <v>9.4</v>
      </c>
      <c r="AF568" s="8">
        <v>10.798</v>
      </c>
      <c r="AG568" s="8">
        <v>11.194000000000001</v>
      </c>
      <c r="AH568" s="7">
        <v>15.473000000000001</v>
      </c>
      <c r="AI568" s="7"/>
      <c r="AJ568" s="7"/>
      <c r="AK568" s="7"/>
      <c r="AL568" s="7"/>
      <c r="AM568" s="7"/>
      <c r="AN568" s="7"/>
      <c r="AO568" s="7"/>
      <c r="AP568" s="7"/>
      <c r="CO568" s="4">
        <v>42780</v>
      </c>
      <c r="CP568" s="3">
        <v>169.57793333333331</v>
      </c>
      <c r="CU568" s="4">
        <v>42544</v>
      </c>
      <c r="CV568" s="8">
        <v>91.8</v>
      </c>
      <c r="CW568" s="8">
        <v>34.630000000000003</v>
      </c>
      <c r="CX568" s="8">
        <v>104.44</v>
      </c>
      <c r="CY568" s="8">
        <v>28.2</v>
      </c>
      <c r="CZ568" s="8">
        <v>15.54</v>
      </c>
      <c r="DA568" s="4">
        <v>42542</v>
      </c>
      <c r="DB568" s="7">
        <v>45.09</v>
      </c>
      <c r="DC568" s="8">
        <v>157.03</v>
      </c>
      <c r="DD568" s="8">
        <v>84.91</v>
      </c>
      <c r="DE568" s="8">
        <v>56.63</v>
      </c>
      <c r="DF568" s="8">
        <v>55.51</v>
      </c>
      <c r="DG568" s="8">
        <v>44.8</v>
      </c>
      <c r="DH568" s="4">
        <v>42542</v>
      </c>
      <c r="DI568" s="7">
        <v>52.47</v>
      </c>
      <c r="DJ568" s="7">
        <v>79.349999999999994</v>
      </c>
      <c r="DK568" s="7">
        <v>35.200000000000003</v>
      </c>
      <c r="DL568" s="7">
        <v>23.8</v>
      </c>
      <c r="DM568" s="207">
        <v>72.709999999999994</v>
      </c>
      <c r="DN568" s="4">
        <v>42556</v>
      </c>
      <c r="DO568" s="8">
        <v>11.385</v>
      </c>
      <c r="DP568" s="8">
        <v>42.685000000000002</v>
      </c>
      <c r="DQ568" s="8">
        <v>12.195</v>
      </c>
      <c r="DR568" s="8">
        <v>14.41</v>
      </c>
    </row>
    <row r="569" spans="1:122" ht="15.75" customHeight="1">
      <c r="A569" s="4">
        <v>42562</v>
      </c>
      <c r="B569" s="7">
        <v>46.25</v>
      </c>
      <c r="C569" s="7">
        <v>44.76</v>
      </c>
      <c r="D569" s="7">
        <f t="shared" si="19"/>
        <v>1.490000000000002</v>
      </c>
      <c r="J569" s="4">
        <v>42541</v>
      </c>
      <c r="K569" s="226">
        <v>-1.1300000000000026</v>
      </c>
      <c r="L569" s="226">
        <v>-2.3400000000000034</v>
      </c>
      <c r="M569" s="226">
        <v>-3.1200000000000045</v>
      </c>
      <c r="N569" s="4">
        <v>42562</v>
      </c>
      <c r="O569" s="226">
        <v>-1.240000000000002</v>
      </c>
      <c r="P569" s="226">
        <v>-2.990000000000002</v>
      </c>
      <c r="Q569" s="226">
        <v>-5.3299999999999983</v>
      </c>
      <c r="R569" s="4">
        <v>42558</v>
      </c>
      <c r="S569" s="8">
        <v>1.26</v>
      </c>
      <c r="T569" s="8">
        <v>1.48</v>
      </c>
      <c r="U569" s="8">
        <v>1.8</v>
      </c>
      <c r="V569" s="4">
        <v>42541</v>
      </c>
      <c r="W569" s="8">
        <v>152.74</v>
      </c>
      <c r="X569" s="8">
        <v>158.27000000000001</v>
      </c>
      <c r="Y569" s="6">
        <v>14.781000000000001</v>
      </c>
      <c r="Z569" s="6">
        <v>17.103000000000002</v>
      </c>
      <c r="AA569" s="5">
        <v>42562</v>
      </c>
      <c r="AB569" s="6">
        <v>408</v>
      </c>
      <c r="AC569" s="7">
        <v>9.9459999999999997</v>
      </c>
      <c r="AD569" s="4">
        <v>42548</v>
      </c>
      <c r="AE569" s="8">
        <v>9.5</v>
      </c>
      <c r="AF569" s="8">
        <v>11.089</v>
      </c>
      <c r="AG569" s="8">
        <v>11.246</v>
      </c>
      <c r="AH569" s="7">
        <v>15.865</v>
      </c>
      <c r="AI569" s="7"/>
      <c r="AJ569" s="7"/>
      <c r="AK569" s="7"/>
      <c r="AL569" s="7"/>
      <c r="AM569" s="7"/>
      <c r="AN569" s="7"/>
      <c r="AO569" s="7"/>
      <c r="AP569" s="7"/>
      <c r="CO569" s="4">
        <v>42779</v>
      </c>
      <c r="CP569" s="3">
        <v>167.93487500000001</v>
      </c>
      <c r="CU569" s="4">
        <v>42543</v>
      </c>
      <c r="CV569" s="8">
        <v>91.17</v>
      </c>
      <c r="CW569" s="8">
        <v>33.89</v>
      </c>
      <c r="CX569" s="8">
        <v>102.29</v>
      </c>
      <c r="CY569" s="8">
        <v>27.11</v>
      </c>
      <c r="CZ569" s="8">
        <v>15.13</v>
      </c>
      <c r="DA569" s="4">
        <v>42541</v>
      </c>
      <c r="DB569" s="7">
        <v>43.26</v>
      </c>
      <c r="DC569" s="8">
        <v>153.94999999999999</v>
      </c>
      <c r="DD569" s="8">
        <v>83.19</v>
      </c>
      <c r="DE569" s="8">
        <v>55.32</v>
      </c>
      <c r="DF569" s="8">
        <v>54.85</v>
      </c>
      <c r="DG569" s="8">
        <v>44.69</v>
      </c>
      <c r="DH569" s="4">
        <v>42541</v>
      </c>
      <c r="DI569" s="7">
        <v>51.68</v>
      </c>
      <c r="DJ569" s="7">
        <v>79.06</v>
      </c>
      <c r="DK569" s="7">
        <v>34.590000000000003</v>
      </c>
      <c r="DL569" s="7">
        <v>23.51</v>
      </c>
      <c r="DM569" s="207">
        <v>74.23</v>
      </c>
      <c r="DN569" s="4">
        <v>42555</v>
      </c>
      <c r="DO569" s="8">
        <v>11.574999999999999</v>
      </c>
      <c r="DP569" s="8">
        <v>43.38</v>
      </c>
      <c r="DQ569" s="8">
        <v>12.49</v>
      </c>
      <c r="DR569" s="8">
        <v>14.52</v>
      </c>
    </row>
    <row r="570" spans="1:122" ht="15.75" customHeight="1">
      <c r="A570" s="4">
        <v>42559</v>
      </c>
      <c r="B570" s="7">
        <v>46.76</v>
      </c>
      <c r="C570" s="7">
        <v>45.41</v>
      </c>
      <c r="D570" s="7">
        <f t="shared" si="19"/>
        <v>1.3500000000000014</v>
      </c>
      <c r="J570" s="4">
        <v>42538</v>
      </c>
      <c r="K570" s="226">
        <v>-1.1100000000000065</v>
      </c>
      <c r="L570" s="226">
        <v>-2.3200000000000003</v>
      </c>
      <c r="M570" s="226">
        <v>-3.1500000000000057</v>
      </c>
      <c r="N570" s="4">
        <v>42559</v>
      </c>
      <c r="O570" s="226">
        <v>-1.1400000000000006</v>
      </c>
      <c r="P570" s="226">
        <v>-2.7600000000000051</v>
      </c>
      <c r="Q570" s="226">
        <v>-5.0200000000000031</v>
      </c>
      <c r="R570" s="4">
        <v>42557</v>
      </c>
      <c r="S570" s="8">
        <v>1.37</v>
      </c>
      <c r="T570" s="8">
        <v>4.37</v>
      </c>
      <c r="U570" s="8">
        <v>1.95</v>
      </c>
      <c r="V570" s="4">
        <v>42538</v>
      </c>
      <c r="W570" s="8">
        <v>148.16999999999999</v>
      </c>
      <c r="X570" s="8">
        <v>150.53</v>
      </c>
      <c r="Y570" s="6">
        <v>14.250999999999999</v>
      </c>
      <c r="Z570" s="6">
        <v>15.243</v>
      </c>
      <c r="AA570" s="5">
        <v>42559</v>
      </c>
      <c r="AB570" s="6">
        <v>407.25</v>
      </c>
      <c r="AC570" s="7">
        <v>11.385</v>
      </c>
      <c r="AD570" s="4">
        <v>42545</v>
      </c>
      <c r="AE570" s="8">
        <v>10.33</v>
      </c>
      <c r="AF570" s="8">
        <v>12.266</v>
      </c>
      <c r="AG570" s="8">
        <v>11.829000000000001</v>
      </c>
      <c r="AH570" s="7">
        <v>16.459</v>
      </c>
      <c r="AI570" s="7"/>
      <c r="AJ570" s="7"/>
      <c r="AK570" s="7"/>
      <c r="AL570" s="7"/>
      <c r="AM570" s="7"/>
      <c r="AN570" s="7"/>
      <c r="AO570" s="7"/>
      <c r="AP570" s="7"/>
      <c r="CO570" s="4">
        <v>42778</v>
      </c>
      <c r="CP570" s="3">
        <v>166.48987500000001</v>
      </c>
      <c r="CU570" s="4">
        <v>42542</v>
      </c>
      <c r="CV570" s="8">
        <v>91.53</v>
      </c>
      <c r="CW570" s="8">
        <v>34.15</v>
      </c>
      <c r="CX570" s="8">
        <v>103.24</v>
      </c>
      <c r="CY570" s="8">
        <v>27.09</v>
      </c>
      <c r="CZ570" s="8">
        <v>15.46</v>
      </c>
      <c r="DA570" s="4">
        <v>42538</v>
      </c>
      <c r="DB570" s="7">
        <v>42.63</v>
      </c>
      <c r="DC570" s="8">
        <v>154.43</v>
      </c>
      <c r="DD570" s="8">
        <v>80.89</v>
      </c>
      <c r="DE570" s="8">
        <v>53.87</v>
      </c>
      <c r="DF570" s="8">
        <v>54.86</v>
      </c>
      <c r="DG570" s="8">
        <v>44.15</v>
      </c>
      <c r="DH570" s="4">
        <v>42538</v>
      </c>
      <c r="DI570" s="7">
        <v>51.71</v>
      </c>
      <c r="DJ570" s="7">
        <v>78.5</v>
      </c>
      <c r="DK570" s="7">
        <v>33.5</v>
      </c>
      <c r="DL570" s="7">
        <v>24.16</v>
      </c>
      <c r="DM570" s="207">
        <v>77.209999999999994</v>
      </c>
      <c r="DN570" s="4">
        <v>42552</v>
      </c>
      <c r="DO570" s="8">
        <v>11.675000000000001</v>
      </c>
      <c r="DP570" s="8">
        <v>43.755000000000003</v>
      </c>
      <c r="DQ570" s="8">
        <v>12.505000000000001</v>
      </c>
      <c r="DR570" s="8">
        <v>14.82</v>
      </c>
    </row>
    <row r="571" spans="1:122" ht="15.75" customHeight="1">
      <c r="A571" s="4">
        <v>42558</v>
      </c>
      <c r="B571" s="7">
        <v>46.4</v>
      </c>
      <c r="C571" s="7">
        <v>45.14</v>
      </c>
      <c r="D571" s="7">
        <f t="shared" si="19"/>
        <v>1.259999999999998</v>
      </c>
      <c r="J571" s="4">
        <v>42537</v>
      </c>
      <c r="K571" s="226">
        <v>-1.0399999999999991</v>
      </c>
      <c r="L571" s="226">
        <v>-2.269999999999996</v>
      </c>
      <c r="M571" s="226">
        <v>-3.1400000000000006</v>
      </c>
      <c r="N571" s="4">
        <v>42558</v>
      </c>
      <c r="O571" s="226">
        <v>-1.0900000000000034</v>
      </c>
      <c r="P571" s="226">
        <v>-2.7100000000000009</v>
      </c>
      <c r="Q571" s="226">
        <v>-4.8999999999999986</v>
      </c>
      <c r="R571" s="4">
        <v>42556</v>
      </c>
      <c r="S571" s="8">
        <v>1.36</v>
      </c>
      <c r="T571" s="8">
        <v>3.53</v>
      </c>
      <c r="U571" s="8">
        <v>1.9</v>
      </c>
      <c r="V571" s="4">
        <v>42537</v>
      </c>
      <c r="W571" s="8">
        <v>142.29</v>
      </c>
      <c r="X571" s="8">
        <v>146.53</v>
      </c>
      <c r="Y571" s="6">
        <v>13.552</v>
      </c>
      <c r="Z571" s="6">
        <v>15.333</v>
      </c>
      <c r="AA571" s="5">
        <v>42558</v>
      </c>
      <c r="AB571" s="6">
        <v>418</v>
      </c>
      <c r="AC571" s="7">
        <v>8.75</v>
      </c>
      <c r="AD571" s="4">
        <v>42544</v>
      </c>
      <c r="AE571" s="8">
        <v>11.05</v>
      </c>
      <c r="AF571" s="8">
        <v>11.746</v>
      </c>
      <c r="AG571" s="8">
        <v>12.600999999999999</v>
      </c>
      <c r="AH571" s="7">
        <v>16.739000000000001</v>
      </c>
      <c r="AI571" s="7"/>
      <c r="AJ571" s="7"/>
      <c r="AK571" s="7"/>
      <c r="AL571" s="7"/>
      <c r="AM571" s="7"/>
      <c r="AN571" s="7"/>
      <c r="AO571" s="7"/>
      <c r="AP571" s="7"/>
      <c r="CO571" s="4">
        <v>42777</v>
      </c>
      <c r="CP571" s="3">
        <v>165.2483125</v>
      </c>
      <c r="CU571" s="4">
        <v>42541</v>
      </c>
      <c r="CV571" s="8">
        <v>91.12</v>
      </c>
      <c r="CW571" s="8">
        <v>33.42</v>
      </c>
      <c r="CX571" s="8">
        <v>102.61</v>
      </c>
      <c r="CY571" s="8">
        <v>26.97</v>
      </c>
      <c r="CZ571" s="8">
        <v>15.31</v>
      </c>
      <c r="DA571" s="4">
        <v>42537</v>
      </c>
      <c r="DB571" s="7">
        <v>41</v>
      </c>
      <c r="DC571" s="8">
        <v>152.63999999999999</v>
      </c>
      <c r="DD571" s="8">
        <v>80.180000000000007</v>
      </c>
      <c r="DE571" s="8">
        <v>53</v>
      </c>
      <c r="DF571" s="8">
        <v>53.3</v>
      </c>
      <c r="DG571" s="8">
        <v>43.16</v>
      </c>
      <c r="DH571" s="4">
        <v>42537</v>
      </c>
      <c r="DI571" s="7">
        <v>51.79</v>
      </c>
      <c r="DJ571" s="7">
        <v>79.430000000000007</v>
      </c>
      <c r="DK571" s="7">
        <v>33.39</v>
      </c>
      <c r="DL571" s="7">
        <v>24.17</v>
      </c>
      <c r="DM571" s="207">
        <v>78.75</v>
      </c>
      <c r="DN571" s="4">
        <v>42551</v>
      </c>
      <c r="DO571" s="8">
        <v>11.41</v>
      </c>
      <c r="DP571" s="8">
        <v>43.38</v>
      </c>
      <c r="DQ571" s="8">
        <v>12.5</v>
      </c>
      <c r="DR571" s="8">
        <v>14.52</v>
      </c>
    </row>
    <row r="572" spans="1:122" ht="15.75" customHeight="1">
      <c r="A572" s="4">
        <v>42557</v>
      </c>
      <c r="B572" s="7">
        <v>48.8</v>
      </c>
      <c r="C572" s="7">
        <v>47.43</v>
      </c>
      <c r="D572" s="7">
        <f t="shared" si="19"/>
        <v>1.3699999999999974</v>
      </c>
      <c r="J572" s="4">
        <v>42536</v>
      </c>
      <c r="K572" s="226">
        <v>-0.94000000000000483</v>
      </c>
      <c r="L572" s="226">
        <v>-2.0800000000000054</v>
      </c>
      <c r="M572" s="226">
        <v>-2.8500000000000014</v>
      </c>
      <c r="N572" s="4">
        <v>42557</v>
      </c>
      <c r="O572" s="226">
        <v>-1.0500000000000043</v>
      </c>
      <c r="P572" s="226">
        <v>-2.5800000000000054</v>
      </c>
      <c r="Q572" s="226">
        <v>-4.6400000000000006</v>
      </c>
      <c r="R572" s="4">
        <v>42555</v>
      </c>
      <c r="S572" s="8">
        <v>1.1100000000000001</v>
      </c>
      <c r="T572" s="8">
        <v>4.0599999999999996</v>
      </c>
      <c r="U572" s="8"/>
      <c r="V572" s="4">
        <v>42536</v>
      </c>
      <c r="W572" s="8">
        <v>147.78</v>
      </c>
      <c r="X572" s="8">
        <v>150.13999999999999</v>
      </c>
      <c r="Y572" s="6">
        <v>14.058</v>
      </c>
      <c r="Z572" s="6">
        <v>15.048999999999999</v>
      </c>
      <c r="AA572" s="5">
        <v>42557</v>
      </c>
      <c r="AB572" s="6">
        <v>417.25</v>
      </c>
      <c r="AC572" s="7">
        <v>9.657</v>
      </c>
      <c r="AD572" s="4">
        <v>42543</v>
      </c>
      <c r="AE572" s="8">
        <v>10.98</v>
      </c>
      <c r="AF572" s="8">
        <v>12.951000000000001</v>
      </c>
      <c r="AG572" s="8">
        <v>12.627000000000001</v>
      </c>
      <c r="AH572" s="7">
        <v>16.413</v>
      </c>
      <c r="AI572" s="7"/>
      <c r="AJ572" s="7"/>
      <c r="AK572" s="7"/>
      <c r="AL572" s="7"/>
      <c r="AM572" s="7"/>
      <c r="AN572" s="7"/>
      <c r="AO572" s="7"/>
      <c r="AP572" s="7"/>
      <c r="CO572" s="4">
        <v>42776</v>
      </c>
      <c r="CP572" s="3">
        <v>164.91143750000001</v>
      </c>
      <c r="CU572" s="4">
        <v>42538</v>
      </c>
      <c r="CV572" s="8">
        <v>90.72</v>
      </c>
      <c r="CW572" s="8">
        <v>32.75</v>
      </c>
      <c r="CX572" s="8">
        <v>101.57</v>
      </c>
      <c r="CY572" s="8">
        <v>26.62</v>
      </c>
      <c r="CZ572" s="8">
        <v>15.05</v>
      </c>
      <c r="DA572" s="4">
        <v>42536</v>
      </c>
      <c r="DB572" s="7">
        <v>42.28</v>
      </c>
      <c r="DC572" s="8">
        <v>162.5</v>
      </c>
      <c r="DD572" s="8">
        <v>82.44</v>
      </c>
      <c r="DE572" s="8">
        <v>54.53</v>
      </c>
      <c r="DF572" s="8">
        <v>53.38</v>
      </c>
      <c r="DG572" s="8">
        <v>43.71</v>
      </c>
      <c r="DH572" s="4">
        <v>42536</v>
      </c>
      <c r="DI572" s="7">
        <v>51.29</v>
      </c>
      <c r="DJ572" s="7">
        <v>79.14</v>
      </c>
      <c r="DK572" s="7">
        <v>33.200000000000003</v>
      </c>
      <c r="DL572" s="7">
        <v>23.98</v>
      </c>
      <c r="DM572" s="207">
        <v>80.83</v>
      </c>
      <c r="DN572" s="4">
        <v>42550</v>
      </c>
      <c r="DO572" s="8">
        <v>11.28</v>
      </c>
      <c r="DP572" s="8">
        <v>42.95</v>
      </c>
      <c r="DQ572" s="8">
        <v>12.14</v>
      </c>
      <c r="DR572" s="8">
        <v>14.3</v>
      </c>
    </row>
    <row r="573" spans="1:122" ht="15.75" customHeight="1">
      <c r="A573" s="4">
        <v>42556</v>
      </c>
      <c r="B573" s="7">
        <v>47.96</v>
      </c>
      <c r="C573" s="7">
        <v>46.6</v>
      </c>
      <c r="D573" s="7">
        <f t="shared" si="19"/>
        <v>1.3599999999999994</v>
      </c>
      <c r="J573" s="4">
        <v>42535</v>
      </c>
      <c r="K573" s="226">
        <v>-1.0700000000000003</v>
      </c>
      <c r="L573" s="226">
        <v>-2.269999999999996</v>
      </c>
      <c r="M573" s="226">
        <v>-2.9799999999999969</v>
      </c>
      <c r="N573" s="4">
        <v>42556</v>
      </c>
      <c r="O573" s="226">
        <v>-1.0399999999999991</v>
      </c>
      <c r="P573" s="226">
        <v>-2.5300000000000011</v>
      </c>
      <c r="Q573" s="226">
        <v>-4.5300000000000011</v>
      </c>
      <c r="R573" s="4">
        <v>42552</v>
      </c>
      <c r="S573" s="8">
        <v>1.36</v>
      </c>
      <c r="T573" s="8">
        <v>5.5</v>
      </c>
      <c r="U573" s="8">
        <v>2.0499999999999998</v>
      </c>
      <c r="V573" s="4">
        <v>42535</v>
      </c>
      <c r="W573" s="8">
        <v>150.19999999999999</v>
      </c>
      <c r="X573" s="8">
        <v>152.13</v>
      </c>
      <c r="Y573" s="6">
        <v>14.593999999999999</v>
      </c>
      <c r="Z573" s="6">
        <v>15.404999999999999</v>
      </c>
      <c r="AA573" s="5">
        <v>42556</v>
      </c>
      <c r="AB573" s="6">
        <v>418.25</v>
      </c>
      <c r="AC573" s="7">
        <v>9.8330000000000002</v>
      </c>
      <c r="AD573" s="4">
        <v>42542</v>
      </c>
      <c r="AE573" s="8">
        <v>11.1</v>
      </c>
      <c r="AF573" s="8">
        <v>11.407999999999999</v>
      </c>
      <c r="AG573" s="8">
        <v>12.75</v>
      </c>
      <c r="AH573" s="7">
        <v>16.329000000000001</v>
      </c>
      <c r="AI573" s="7"/>
      <c r="AJ573" s="7"/>
      <c r="AK573" s="7"/>
      <c r="AL573" s="7"/>
      <c r="AM573" s="7"/>
      <c r="AN573" s="7"/>
      <c r="AO573" s="7"/>
      <c r="AP573" s="7"/>
      <c r="CO573" s="4">
        <v>42775</v>
      </c>
      <c r="CP573" s="3">
        <v>166.00606250000001</v>
      </c>
      <c r="CU573" s="4">
        <v>42537</v>
      </c>
      <c r="CV573" s="8">
        <v>91.22</v>
      </c>
      <c r="CW573" s="8">
        <v>32.03</v>
      </c>
      <c r="CX573" s="8">
        <v>101.07</v>
      </c>
      <c r="CY573" s="8">
        <v>26.27</v>
      </c>
      <c r="CZ573" s="8">
        <v>14.86</v>
      </c>
      <c r="DA573" s="4">
        <v>42535</v>
      </c>
      <c r="DB573" s="7">
        <v>42.35</v>
      </c>
      <c r="DC573" s="8">
        <v>163.04</v>
      </c>
      <c r="DD573" s="8">
        <v>82.98</v>
      </c>
      <c r="DE573" s="8">
        <v>54.76</v>
      </c>
      <c r="DF573" s="8">
        <v>53.7</v>
      </c>
      <c r="DG573" s="8">
        <v>44.32</v>
      </c>
      <c r="DH573" s="4">
        <v>42535</v>
      </c>
      <c r="DI573" s="7">
        <v>50.79</v>
      </c>
      <c r="DJ573" s="7">
        <v>78.900000000000006</v>
      </c>
      <c r="DK573" s="7">
        <v>32.81</v>
      </c>
      <c r="DL573" s="7">
        <v>24.11</v>
      </c>
      <c r="DM573" s="207">
        <v>82.47</v>
      </c>
      <c r="DN573" s="4">
        <v>42549</v>
      </c>
      <c r="DO573" s="8">
        <v>10.505000000000001</v>
      </c>
      <c r="DP573" s="8">
        <v>41.39</v>
      </c>
      <c r="DQ573" s="8">
        <v>11.74</v>
      </c>
      <c r="DR573" s="8">
        <v>13.66</v>
      </c>
    </row>
    <row r="574" spans="1:122" ht="15.75" customHeight="1">
      <c r="A574" s="4">
        <v>42555</v>
      </c>
      <c r="B574" s="7">
        <v>50.1</v>
      </c>
      <c r="C574" s="226"/>
      <c r="D574" s="7" t="str">
        <f t="shared" si="19"/>
        <v/>
      </c>
      <c r="J574" s="4">
        <v>42534</v>
      </c>
      <c r="K574" s="226">
        <v>-1.1599999999999966</v>
      </c>
      <c r="L574" s="226">
        <v>-2.3799999999999955</v>
      </c>
      <c r="M574" s="226">
        <v>-3.1400000000000006</v>
      </c>
      <c r="N574" s="4">
        <v>42555</v>
      </c>
      <c r="O574" s="226">
        <v>-1.009999999999998</v>
      </c>
      <c r="P574" s="226">
        <v>-2.4200000000000017</v>
      </c>
      <c r="Q574" s="226">
        <v>-4.1599999999999966</v>
      </c>
      <c r="R574" s="4">
        <v>42551</v>
      </c>
      <c r="S574" s="8">
        <v>1.35</v>
      </c>
      <c r="T574" s="8">
        <v>2.85</v>
      </c>
      <c r="U574" s="8">
        <v>1.95</v>
      </c>
      <c r="V574" s="4">
        <v>42534</v>
      </c>
      <c r="W574" s="8">
        <v>151.44999999999999</v>
      </c>
      <c r="X574" s="8">
        <v>153.62</v>
      </c>
      <c r="Y574" s="6">
        <v>14.728999999999999</v>
      </c>
      <c r="Z574" s="6">
        <v>15.64</v>
      </c>
      <c r="AA574" s="5">
        <v>42555</v>
      </c>
      <c r="AB574" s="6">
        <v>435.5</v>
      </c>
      <c r="AC574" s="7">
        <v>10.154999999999999</v>
      </c>
      <c r="AD574" s="4">
        <v>42541</v>
      </c>
      <c r="AE574" s="8">
        <v>9.92</v>
      </c>
      <c r="AF574" s="8">
        <v>12.574</v>
      </c>
      <c r="AG574" s="8">
        <v>11.772</v>
      </c>
      <c r="AH574" s="7">
        <v>14.912000000000001</v>
      </c>
      <c r="AI574" s="7"/>
      <c r="AJ574" s="7"/>
      <c r="AK574" s="7"/>
      <c r="AL574" s="7"/>
      <c r="AM574" s="7"/>
      <c r="AN574" s="7"/>
      <c r="AO574" s="7"/>
      <c r="AP574" s="7"/>
      <c r="CO574" s="4">
        <v>42774</v>
      </c>
      <c r="CP574" s="3">
        <v>167.14906250000001</v>
      </c>
      <c r="CU574" s="4">
        <v>42536</v>
      </c>
      <c r="CV574" s="8">
        <v>90.16</v>
      </c>
      <c r="CW574" s="8">
        <v>31.15</v>
      </c>
      <c r="CX574" s="8">
        <v>100.63</v>
      </c>
      <c r="CY574" s="8">
        <v>26.26</v>
      </c>
      <c r="CZ574" s="8">
        <v>15.07</v>
      </c>
      <c r="DA574" s="4">
        <v>42534</v>
      </c>
      <c r="DB574" s="7">
        <v>41.26</v>
      </c>
      <c r="DC574" s="8">
        <v>160.68</v>
      </c>
      <c r="DD574" s="8">
        <v>81.39</v>
      </c>
      <c r="DE574" s="8">
        <v>53.84</v>
      </c>
      <c r="DF574" s="8">
        <v>53.08</v>
      </c>
      <c r="DG574" s="8">
        <v>43.88</v>
      </c>
      <c r="DH574" s="4">
        <v>42534</v>
      </c>
      <c r="DI574" s="7">
        <v>51.02</v>
      </c>
      <c r="DJ574" s="7">
        <v>78.8</v>
      </c>
      <c r="DK574" s="7">
        <v>33.96</v>
      </c>
      <c r="DL574" s="7">
        <v>24.46</v>
      </c>
      <c r="DM574" s="207">
        <v>80.14</v>
      </c>
      <c r="DN574" s="4">
        <v>42548</v>
      </c>
      <c r="DO574" s="8">
        <v>10.205</v>
      </c>
      <c r="DP574" s="8">
        <v>40.325000000000003</v>
      </c>
      <c r="DQ574" s="8">
        <v>11.52</v>
      </c>
      <c r="DR574" s="8">
        <v>13.23</v>
      </c>
    </row>
    <row r="575" spans="1:122" ht="15.75" customHeight="1">
      <c r="A575" s="4">
        <v>42552</v>
      </c>
      <c r="B575" s="7">
        <v>50.35</v>
      </c>
      <c r="C575" s="7">
        <v>48.99</v>
      </c>
      <c r="D575" s="7">
        <f t="shared" si="19"/>
        <v>1.3599999999999994</v>
      </c>
      <c r="J575" s="4">
        <v>42531</v>
      </c>
      <c r="K575" s="226">
        <v>-1.1700000000000017</v>
      </c>
      <c r="L575" s="226">
        <v>-2.3500000000000014</v>
      </c>
      <c r="M575" s="226">
        <v>-3.0700000000000003</v>
      </c>
      <c r="N575" s="4">
        <v>42552</v>
      </c>
      <c r="O575" s="226">
        <v>-0.96999999999999886</v>
      </c>
      <c r="P575" s="226">
        <v>-2.3599999999999994</v>
      </c>
      <c r="Q575" s="226">
        <v>-4.0799999999999983</v>
      </c>
      <c r="R575" s="4">
        <v>42550</v>
      </c>
      <c r="S575" s="8">
        <v>0.73</v>
      </c>
      <c r="T575" s="8">
        <v>5.19</v>
      </c>
      <c r="U575" s="8">
        <v>1.75</v>
      </c>
      <c r="V575" s="4">
        <v>42531</v>
      </c>
      <c r="W575" s="8">
        <v>151.6</v>
      </c>
      <c r="X575" s="8">
        <v>155.96</v>
      </c>
      <c r="Y575" s="6">
        <v>14.602</v>
      </c>
      <c r="Z575" s="6">
        <v>16.433</v>
      </c>
      <c r="AA575" s="5">
        <v>42552</v>
      </c>
      <c r="AB575" s="6">
        <v>434.5</v>
      </c>
      <c r="AC575" s="7">
        <v>10.725999999999999</v>
      </c>
      <c r="AD575" s="4">
        <v>42538</v>
      </c>
      <c r="AE575" s="8">
        <v>8.4</v>
      </c>
      <c r="AF575" s="8">
        <v>10.962999999999999</v>
      </c>
      <c r="AG575" s="8">
        <v>10.397</v>
      </c>
      <c r="AH575" s="7">
        <v>14.739000000000001</v>
      </c>
      <c r="AI575" s="7"/>
      <c r="AJ575" s="7"/>
      <c r="AK575" s="7"/>
      <c r="AL575" s="7"/>
      <c r="AM575" s="7"/>
      <c r="AN575" s="7"/>
      <c r="AO575" s="7"/>
      <c r="AP575" s="7"/>
      <c r="CO575" s="4">
        <v>42773</v>
      </c>
      <c r="CP575" s="3">
        <v>167.3144375</v>
      </c>
      <c r="CU575" s="4">
        <v>42535</v>
      </c>
      <c r="CV575" s="8">
        <v>90.43</v>
      </c>
      <c r="CW575" s="8">
        <v>30.93</v>
      </c>
      <c r="CX575" s="8">
        <v>101.28</v>
      </c>
      <c r="CY575" s="8">
        <v>26.58</v>
      </c>
      <c r="CZ575" s="8">
        <v>15.12</v>
      </c>
      <c r="DA575" s="4">
        <v>42531</v>
      </c>
      <c r="DB575" s="7">
        <v>40.799999999999997</v>
      </c>
      <c r="DC575" s="8">
        <v>159.55000000000001</v>
      </c>
      <c r="DD575" s="8">
        <v>81.56</v>
      </c>
      <c r="DE575" s="8">
        <v>53.52</v>
      </c>
      <c r="DF575" s="8">
        <v>53</v>
      </c>
      <c r="DG575" s="8">
        <v>44.51</v>
      </c>
      <c r="DH575" s="4">
        <v>42531</v>
      </c>
      <c r="DI575" s="7">
        <v>53.43</v>
      </c>
      <c r="DJ575" s="7">
        <v>80.069999999999993</v>
      </c>
      <c r="DK575" s="7">
        <v>36.4</v>
      </c>
      <c r="DL575" s="7">
        <v>25.37</v>
      </c>
      <c r="DM575" s="207">
        <v>80.03</v>
      </c>
      <c r="DN575" s="4">
        <v>42545</v>
      </c>
      <c r="DO575" s="8">
        <v>10.42</v>
      </c>
      <c r="DP575" s="8">
        <v>40.619999999999997</v>
      </c>
      <c r="DQ575" s="8">
        <v>11.955</v>
      </c>
      <c r="DR575" s="8">
        <v>13.24</v>
      </c>
    </row>
    <row r="576" spans="1:122" ht="15.75" customHeight="1">
      <c r="A576" s="4">
        <v>42551</v>
      </c>
      <c r="B576" s="7">
        <v>49.68</v>
      </c>
      <c r="C576" s="7">
        <v>48.33</v>
      </c>
      <c r="D576" s="7">
        <f t="shared" si="19"/>
        <v>1.3500000000000014</v>
      </c>
      <c r="J576" s="4">
        <v>42530</v>
      </c>
      <c r="K576" s="226">
        <v>-1.1699999999999946</v>
      </c>
      <c r="L576" s="226">
        <v>-2.2100000000000009</v>
      </c>
      <c r="M576" s="226">
        <v>-2.7800000000000011</v>
      </c>
      <c r="N576" s="4">
        <v>42551</v>
      </c>
      <c r="O576" s="226">
        <v>-0.47999999999999687</v>
      </c>
      <c r="P576" s="226">
        <v>-1.7999999999999972</v>
      </c>
      <c r="Q576" s="226">
        <v>-3.5399999999999991</v>
      </c>
      <c r="R576" s="4">
        <v>42549</v>
      </c>
      <c r="S576" s="8">
        <v>0.73</v>
      </c>
      <c r="T576" s="8">
        <v>4.3099999999999996</v>
      </c>
      <c r="U576" s="8">
        <v>1.8</v>
      </c>
      <c r="V576" s="4">
        <v>42530</v>
      </c>
      <c r="W576" s="8">
        <v>155.12</v>
      </c>
      <c r="X576" s="8">
        <v>161.86000000000001</v>
      </c>
      <c r="Y576" s="6">
        <v>14.59</v>
      </c>
      <c r="Z576" s="6">
        <v>17.420999999999999</v>
      </c>
      <c r="AA576" s="5">
        <v>42551</v>
      </c>
      <c r="AB576" s="6">
        <v>442.5</v>
      </c>
      <c r="AC576" s="7">
        <v>10.295999999999999</v>
      </c>
      <c r="AD576" s="4">
        <v>42537</v>
      </c>
      <c r="AE576" s="8">
        <v>8.4</v>
      </c>
      <c r="AF576" s="8">
        <v>12.336</v>
      </c>
      <c r="AG576" s="8">
        <v>10.399000000000001</v>
      </c>
      <c r="AH576" s="7">
        <v>14.718</v>
      </c>
      <c r="AI576" s="7"/>
      <c r="AJ576" s="7"/>
      <c r="AK576" s="7"/>
      <c r="AL576" s="7"/>
      <c r="AM576" s="7"/>
      <c r="AN576" s="7"/>
      <c r="AO576" s="7"/>
      <c r="AP576" s="7"/>
      <c r="CO576" s="4">
        <v>42772</v>
      </c>
      <c r="CP576" s="3">
        <v>167.74606249999999</v>
      </c>
      <c r="CU576" s="4">
        <v>42534</v>
      </c>
      <c r="CV576" s="8">
        <v>90.59</v>
      </c>
      <c r="CW576" s="8">
        <v>31.86</v>
      </c>
      <c r="CX576" s="8">
        <v>102.1</v>
      </c>
      <c r="CY576" s="8">
        <v>26.86</v>
      </c>
      <c r="CZ576" s="8">
        <v>15.36</v>
      </c>
      <c r="DA576" s="4">
        <v>42530</v>
      </c>
      <c r="DB576" s="7">
        <v>43.15</v>
      </c>
      <c r="DC576" s="8">
        <v>164.2</v>
      </c>
      <c r="DD576" s="8">
        <v>84.58</v>
      </c>
      <c r="DE576" s="8">
        <v>55.83</v>
      </c>
      <c r="DF576" s="8">
        <v>54.48</v>
      </c>
      <c r="DG576" s="8">
        <v>46.57</v>
      </c>
      <c r="DH576" s="4">
        <v>42530</v>
      </c>
      <c r="DI576" s="7">
        <v>53.81</v>
      </c>
      <c r="DJ576" s="7">
        <v>81.13</v>
      </c>
      <c r="DK576" s="7">
        <v>36.950000000000003</v>
      </c>
      <c r="DL576" s="7">
        <v>25.83</v>
      </c>
      <c r="DM576" s="207">
        <v>81.510000000000005</v>
      </c>
      <c r="DN576" s="4">
        <v>42544</v>
      </c>
      <c r="DO576" s="8">
        <v>11.7</v>
      </c>
      <c r="DP576" s="8">
        <v>43.69</v>
      </c>
      <c r="DQ576" s="8">
        <v>12.375</v>
      </c>
      <c r="DR576" s="8">
        <v>14.58</v>
      </c>
    </row>
    <row r="577" spans="1:122" ht="15.75" customHeight="1">
      <c r="A577" s="4">
        <v>42550</v>
      </c>
      <c r="B577" s="7">
        <v>50.61</v>
      </c>
      <c r="C577" s="7">
        <v>49.88</v>
      </c>
      <c r="D577" s="7">
        <f t="shared" si="19"/>
        <v>0.72999999999999687</v>
      </c>
      <c r="J577" s="4">
        <v>42529</v>
      </c>
      <c r="K577" s="226">
        <v>-1.0800000000000054</v>
      </c>
      <c r="L577" s="226">
        <v>-2.0200000000000031</v>
      </c>
      <c r="M577" s="226">
        <v>-2.490000000000002</v>
      </c>
      <c r="N577" s="4">
        <v>42550</v>
      </c>
      <c r="O577" s="226">
        <v>-1.1899999999999977</v>
      </c>
      <c r="P577" s="226">
        <v>-2.5200000000000031</v>
      </c>
      <c r="Q577" s="226">
        <v>-4.2100000000000009</v>
      </c>
      <c r="R577" s="4">
        <v>42548</v>
      </c>
      <c r="S577" s="8">
        <v>0.83</v>
      </c>
      <c r="T577" s="8">
        <v>2.21</v>
      </c>
      <c r="U577" s="8">
        <v>1.75</v>
      </c>
      <c r="V577" s="4">
        <v>42529</v>
      </c>
      <c r="W577" s="8">
        <v>157.05000000000001</v>
      </c>
      <c r="X577" s="8">
        <v>161.97999999999999</v>
      </c>
      <c r="Y577" s="6">
        <v>14.731</v>
      </c>
      <c r="Z577" s="6">
        <v>16.802</v>
      </c>
      <c r="AA577" s="5">
        <v>42550</v>
      </c>
      <c r="AB577" s="6">
        <v>450</v>
      </c>
      <c r="AC577" s="7">
        <v>9.4740000000000002</v>
      </c>
      <c r="AD577" s="4">
        <v>42536</v>
      </c>
      <c r="AE577" s="8">
        <v>8.92</v>
      </c>
      <c r="AF577" s="8">
        <v>11.61</v>
      </c>
      <c r="AG577" s="8">
        <v>10.448</v>
      </c>
      <c r="AH577" s="7">
        <v>15.134</v>
      </c>
      <c r="AI577" s="7"/>
      <c r="AJ577" s="7"/>
      <c r="AK577" s="7"/>
      <c r="AL577" s="7"/>
      <c r="AM577" s="7"/>
      <c r="AN577" s="7"/>
      <c r="AO577" s="7"/>
      <c r="AP577" s="7"/>
      <c r="CO577" s="4">
        <v>42771</v>
      </c>
      <c r="CP577" s="3">
        <v>167.93756250000001</v>
      </c>
      <c r="CU577" s="4">
        <v>42531</v>
      </c>
      <c r="CV577" s="8">
        <v>89.98</v>
      </c>
      <c r="CW577" s="8">
        <v>32.22</v>
      </c>
      <c r="CX577" s="8">
        <v>101.98</v>
      </c>
      <c r="CY577" s="8">
        <v>26.94</v>
      </c>
      <c r="CZ577" s="8">
        <v>15.58</v>
      </c>
      <c r="DA577" s="4">
        <v>42529</v>
      </c>
      <c r="DB577" s="7">
        <v>43.4</v>
      </c>
      <c r="DC577" s="8">
        <v>167.1</v>
      </c>
      <c r="DD577" s="8">
        <v>85.36</v>
      </c>
      <c r="DE577" s="8">
        <v>57</v>
      </c>
      <c r="DF577" s="8">
        <v>55.18</v>
      </c>
      <c r="DG577" s="8">
        <v>47.49</v>
      </c>
      <c r="DH577" s="4">
        <v>42529</v>
      </c>
      <c r="DI577" s="7">
        <v>54.39</v>
      </c>
      <c r="DJ577" s="7">
        <v>82.37</v>
      </c>
      <c r="DK577" s="7">
        <v>36.880000000000003</v>
      </c>
      <c r="DL577" s="7">
        <v>26.39</v>
      </c>
      <c r="DM577" s="207">
        <v>80.09</v>
      </c>
      <c r="DN577" s="4">
        <v>42543</v>
      </c>
      <c r="DO577" s="8">
        <v>11.39</v>
      </c>
      <c r="DP577" s="8">
        <v>43.03</v>
      </c>
      <c r="DQ577" s="8">
        <v>12.215</v>
      </c>
      <c r="DR577" s="8">
        <v>14.12</v>
      </c>
    </row>
    <row r="578" spans="1:122" ht="15.75" customHeight="1">
      <c r="A578" s="4">
        <v>42549</v>
      </c>
      <c r="B578" s="7">
        <v>48.58</v>
      </c>
      <c r="C578" s="7">
        <v>47.85</v>
      </c>
      <c r="D578" s="7">
        <f t="shared" si="19"/>
        <v>0.72999999999999687</v>
      </c>
      <c r="J578" s="4">
        <v>42528</v>
      </c>
      <c r="K578" s="226">
        <v>-1.0300000000000011</v>
      </c>
      <c r="L578" s="226">
        <v>-1.9500000000000028</v>
      </c>
      <c r="M578" s="226">
        <v>-2.509999999999998</v>
      </c>
      <c r="N578" s="4">
        <v>42549</v>
      </c>
      <c r="O578" s="226">
        <v>-1.1900000000000048</v>
      </c>
      <c r="P578" s="226">
        <v>-2.4600000000000009</v>
      </c>
      <c r="Q578" s="226">
        <v>-4.1600000000000037</v>
      </c>
      <c r="R578" s="4">
        <v>42545</v>
      </c>
      <c r="S578" s="8">
        <v>0.77</v>
      </c>
      <c r="T578" s="8">
        <v>3.58</v>
      </c>
      <c r="U578" s="8">
        <v>0.8</v>
      </c>
      <c r="V578" s="4">
        <v>42528</v>
      </c>
      <c r="W578" s="8">
        <v>154.15</v>
      </c>
      <c r="X578" s="8">
        <v>158.71</v>
      </c>
      <c r="Y578" s="6">
        <v>14.382999999999999</v>
      </c>
      <c r="Z578" s="6">
        <v>16.297999999999998</v>
      </c>
      <c r="AA578" s="5">
        <v>42549</v>
      </c>
      <c r="AB578" s="6">
        <v>428.5</v>
      </c>
      <c r="AC578" s="7">
        <v>9.7859999999999996</v>
      </c>
      <c r="AD578" s="4">
        <v>42535</v>
      </c>
      <c r="AE578" s="8">
        <v>9.02</v>
      </c>
      <c r="AF578" s="8">
        <v>11.62</v>
      </c>
      <c r="AG578" s="8">
        <v>11.074</v>
      </c>
      <c r="AH578" s="7">
        <v>15.337</v>
      </c>
      <c r="AI578" s="7"/>
      <c r="AJ578" s="7"/>
      <c r="AK578" s="7"/>
      <c r="AL578" s="7"/>
      <c r="AM578" s="7"/>
      <c r="AN578" s="7"/>
      <c r="AO578" s="7"/>
      <c r="AP578" s="7"/>
      <c r="CO578" s="4">
        <v>42770</v>
      </c>
      <c r="CP578" s="3">
        <v>168.70525000000001</v>
      </c>
      <c r="CU578" s="4">
        <v>42530</v>
      </c>
      <c r="CV578" s="8">
        <v>90.67</v>
      </c>
      <c r="CW578" s="8">
        <v>33.04</v>
      </c>
      <c r="CX578" s="8">
        <v>102.81</v>
      </c>
      <c r="CY578" s="8">
        <v>27.67</v>
      </c>
      <c r="CZ578" s="8">
        <v>16.13</v>
      </c>
      <c r="DA578" s="4">
        <v>42528</v>
      </c>
      <c r="DB578" s="7">
        <v>43.33</v>
      </c>
      <c r="DC578" s="8">
        <v>165.59</v>
      </c>
      <c r="DD578" s="8">
        <v>85.42</v>
      </c>
      <c r="DE578" s="8">
        <v>58.21</v>
      </c>
      <c r="DF578" s="8">
        <v>55.22</v>
      </c>
      <c r="DG578" s="8">
        <v>47.54</v>
      </c>
      <c r="DH578" s="4">
        <v>42528</v>
      </c>
      <c r="DI578" s="7">
        <v>55.64</v>
      </c>
      <c r="DJ578" s="7">
        <v>81.319999999999993</v>
      </c>
      <c r="DK578" s="7">
        <v>36.65</v>
      </c>
      <c r="DL578" s="7">
        <v>27.18</v>
      </c>
      <c r="DM578" s="207">
        <v>78.08</v>
      </c>
      <c r="DN578" s="4">
        <v>42542</v>
      </c>
      <c r="DO578" s="8">
        <v>11.38</v>
      </c>
      <c r="DP578" s="8">
        <v>43.02</v>
      </c>
      <c r="DQ578" s="8">
        <v>12.13</v>
      </c>
      <c r="DR578" s="8">
        <v>14.34</v>
      </c>
    </row>
    <row r="579" spans="1:122" ht="15.75" customHeight="1">
      <c r="A579" s="4">
        <v>42548</v>
      </c>
      <c r="B579" s="7">
        <v>47.16</v>
      </c>
      <c r="C579" s="7">
        <v>46.33</v>
      </c>
      <c r="D579" s="7">
        <f t="shared" si="19"/>
        <v>0.82999999999999829</v>
      </c>
      <c r="J579" s="4">
        <v>42527</v>
      </c>
      <c r="K579" s="226">
        <v>-0.90000000000000568</v>
      </c>
      <c r="L579" s="226">
        <v>-1.8500000000000014</v>
      </c>
      <c r="M579" s="226">
        <v>-2.4699999999999989</v>
      </c>
      <c r="N579" s="4">
        <v>42548</v>
      </c>
      <c r="O579" s="226">
        <v>-1.0900000000000034</v>
      </c>
      <c r="P579" s="226">
        <v>-2.2900000000000063</v>
      </c>
      <c r="Q579" s="226">
        <v>-3.9200000000000017</v>
      </c>
      <c r="R579" s="4">
        <v>42544</v>
      </c>
      <c r="S579" s="8">
        <v>0.8</v>
      </c>
      <c r="T579" s="8">
        <v>4.3899999999999997</v>
      </c>
      <c r="U579" s="8">
        <v>0.65</v>
      </c>
      <c r="V579" s="4">
        <v>42527</v>
      </c>
      <c r="W579" s="8">
        <v>150.31</v>
      </c>
      <c r="X579" s="8">
        <v>158.87</v>
      </c>
      <c r="Y579" s="6">
        <v>13.44</v>
      </c>
      <c r="Z579" s="6">
        <v>17.035</v>
      </c>
      <c r="AA579" s="5">
        <v>42548</v>
      </c>
      <c r="AB579" s="6">
        <v>420.75</v>
      </c>
      <c r="AC579" s="7">
        <v>10.177</v>
      </c>
      <c r="AD579" s="4">
        <v>42534</v>
      </c>
      <c r="AE579" s="8">
        <v>8.98</v>
      </c>
      <c r="AF579" s="8">
        <v>11.907999999999999</v>
      </c>
      <c r="AG579" s="8">
        <v>10.927</v>
      </c>
      <c r="AH579" s="7">
        <v>15.823</v>
      </c>
      <c r="AI579" s="7"/>
      <c r="AJ579" s="7"/>
      <c r="AK579" s="7"/>
      <c r="AL579" s="7"/>
      <c r="AM579" s="7"/>
      <c r="AN579" s="7"/>
      <c r="AO579" s="7"/>
      <c r="AP579" s="7"/>
      <c r="CO579" s="4">
        <v>42769</v>
      </c>
      <c r="CP579" s="3">
        <v>168.8835</v>
      </c>
      <c r="CU579" s="4">
        <v>42529</v>
      </c>
      <c r="CV579" s="8">
        <v>90.79</v>
      </c>
      <c r="CW579" s="8">
        <v>33.270000000000003</v>
      </c>
      <c r="CX579" s="8">
        <v>103.09</v>
      </c>
      <c r="CY579" s="8">
        <v>27.94</v>
      </c>
      <c r="CZ579" s="8">
        <v>16.23</v>
      </c>
      <c r="DA579" s="4">
        <v>42527</v>
      </c>
      <c r="DB579" s="7">
        <v>42.04</v>
      </c>
      <c r="DC579" s="8">
        <v>160.88999999999999</v>
      </c>
      <c r="DD579" s="8">
        <v>81.27</v>
      </c>
      <c r="DE579" s="8">
        <v>55.62</v>
      </c>
      <c r="DF579" s="8">
        <v>53.28</v>
      </c>
      <c r="DG579" s="8">
        <v>45.52</v>
      </c>
      <c r="DH579" s="4">
        <v>42527</v>
      </c>
      <c r="DI579" s="7">
        <v>54.92</v>
      </c>
      <c r="DJ579" s="7">
        <v>80.760000000000005</v>
      </c>
      <c r="DK579" s="7">
        <v>35.29</v>
      </c>
      <c r="DL579" s="7">
        <v>26.65</v>
      </c>
      <c r="DM579" s="207">
        <v>78.47</v>
      </c>
      <c r="DN579" s="4">
        <v>42541</v>
      </c>
      <c r="DO579" s="8">
        <v>11.29</v>
      </c>
      <c r="DP579" s="8">
        <v>42.72</v>
      </c>
      <c r="DQ579" s="8">
        <v>12.065</v>
      </c>
      <c r="DR579" s="8">
        <v>14.16</v>
      </c>
    </row>
    <row r="580" spans="1:122" ht="15.75" customHeight="1">
      <c r="A580" s="4">
        <v>42545</v>
      </c>
      <c r="B580" s="7">
        <v>48.41</v>
      </c>
      <c r="C580" s="7">
        <v>47.64</v>
      </c>
      <c r="D580" s="7">
        <f t="shared" si="19"/>
        <v>0.76999999999999602</v>
      </c>
      <c r="J580" s="4">
        <v>42524</v>
      </c>
      <c r="K580" s="226">
        <v>-0.92000000000000171</v>
      </c>
      <c r="L580" s="226">
        <v>-1.8700000000000045</v>
      </c>
      <c r="M580" s="226">
        <v>-2.5900000000000034</v>
      </c>
      <c r="N580" s="4">
        <v>42545</v>
      </c>
      <c r="O580" s="226">
        <v>-1.0800000000000054</v>
      </c>
      <c r="P580" s="226">
        <v>-2.1900000000000048</v>
      </c>
      <c r="Q580" s="226">
        <v>-3.6000000000000014</v>
      </c>
      <c r="R580" s="4">
        <v>42543</v>
      </c>
      <c r="S580" s="8">
        <v>0.75</v>
      </c>
      <c r="T580" s="8">
        <v>2.68</v>
      </c>
      <c r="U580" s="8">
        <v>0.95</v>
      </c>
      <c r="V580" s="4">
        <v>42524</v>
      </c>
      <c r="W580" s="8">
        <v>148.81</v>
      </c>
      <c r="X580" s="8">
        <v>160.75</v>
      </c>
      <c r="Y580" s="6">
        <v>13.88</v>
      </c>
      <c r="Z580" s="6">
        <v>18.895</v>
      </c>
      <c r="AA580" s="5">
        <v>42545</v>
      </c>
      <c r="AB580" s="6">
        <v>435</v>
      </c>
      <c r="AC580" s="7">
        <v>9.8279999999999994</v>
      </c>
      <c r="AD580" s="4">
        <v>42531</v>
      </c>
      <c r="AE580" s="8">
        <v>9.52</v>
      </c>
      <c r="AF580" s="8">
        <v>11.654999999999999</v>
      </c>
      <c r="AG580" s="8">
        <v>11.518000000000001</v>
      </c>
      <c r="AH580" s="7">
        <v>16.478000000000002</v>
      </c>
      <c r="AI580" s="7"/>
      <c r="AJ580" s="7"/>
      <c r="AK580" s="7"/>
      <c r="AL580" s="7"/>
      <c r="AM580" s="7"/>
      <c r="AN580" s="7"/>
      <c r="AO580" s="7"/>
      <c r="AP580" s="7"/>
      <c r="CO580" s="4">
        <v>42768</v>
      </c>
      <c r="CP580" s="3">
        <v>169.454375</v>
      </c>
      <c r="CU580" s="4">
        <v>42528</v>
      </c>
      <c r="CV580" s="8">
        <v>90.71</v>
      </c>
      <c r="CW580" s="8">
        <v>33.07</v>
      </c>
      <c r="CX580" s="8">
        <v>103.32</v>
      </c>
      <c r="CY580" s="8">
        <v>28.53</v>
      </c>
      <c r="CZ580" s="8">
        <v>16.7</v>
      </c>
      <c r="DA580" s="4">
        <v>42524</v>
      </c>
      <c r="DB580" s="7">
        <v>41.39</v>
      </c>
      <c r="DC580" s="8">
        <v>159.75</v>
      </c>
      <c r="DD580" s="8">
        <v>79.709999999999994</v>
      </c>
      <c r="DE580" s="8">
        <v>54.58</v>
      </c>
      <c r="DF580" s="8">
        <v>51.44</v>
      </c>
      <c r="DG580" s="8">
        <v>44.18</v>
      </c>
      <c r="DH580" s="4">
        <v>42524</v>
      </c>
      <c r="DI580" s="7">
        <v>55.15</v>
      </c>
      <c r="DJ580" s="7">
        <v>80.13</v>
      </c>
      <c r="DK580" s="7">
        <v>35.46</v>
      </c>
      <c r="DL580" s="7">
        <v>26.82</v>
      </c>
      <c r="DM580" s="207">
        <v>77.34</v>
      </c>
      <c r="DN580" s="4">
        <v>42538</v>
      </c>
      <c r="DO580" s="8">
        <v>10.994999999999999</v>
      </c>
      <c r="DP580" s="8">
        <v>41.26</v>
      </c>
      <c r="DQ580" s="8">
        <v>11.815</v>
      </c>
      <c r="DR580" s="8">
        <v>13.75</v>
      </c>
    </row>
    <row r="581" spans="1:122" ht="15.75" customHeight="1">
      <c r="A581" s="4">
        <v>42544</v>
      </c>
      <c r="B581" s="7">
        <v>50.91</v>
      </c>
      <c r="C581" s="7">
        <v>50.11</v>
      </c>
      <c r="D581" s="7">
        <f t="shared" si="19"/>
        <v>0.79999999999999716</v>
      </c>
      <c r="J581" s="4">
        <v>42523</v>
      </c>
      <c r="K581" s="226">
        <v>-0.92999999999999972</v>
      </c>
      <c r="L581" s="226">
        <v>-1.8599999999999994</v>
      </c>
      <c r="M581" s="226">
        <v>-2.5799999999999983</v>
      </c>
      <c r="N581" s="4">
        <v>42544</v>
      </c>
      <c r="O581" s="226">
        <v>-1.1500000000000057</v>
      </c>
      <c r="P581" s="226">
        <v>-2.25</v>
      </c>
      <c r="Q581" s="226">
        <v>-3.4200000000000017</v>
      </c>
      <c r="R581" s="4">
        <v>42542</v>
      </c>
      <c r="S581" s="8">
        <v>1.77</v>
      </c>
      <c r="T581" s="8">
        <v>4.21</v>
      </c>
      <c r="U581" s="8">
        <v>1.65</v>
      </c>
      <c r="V581" s="4">
        <v>42523</v>
      </c>
      <c r="W581" s="8">
        <v>150.88</v>
      </c>
      <c r="X581" s="8">
        <v>163.46</v>
      </c>
      <c r="Y581" s="6">
        <v>14.2</v>
      </c>
      <c r="Z581" s="6">
        <v>19.483000000000001</v>
      </c>
      <c r="AA581" s="5">
        <v>42544</v>
      </c>
      <c r="AB581" s="6">
        <v>449.25</v>
      </c>
      <c r="AC581" s="7">
        <v>10.523</v>
      </c>
      <c r="AD581" s="4">
        <v>42530</v>
      </c>
      <c r="AE581" s="8">
        <v>10.26</v>
      </c>
      <c r="AF581" s="8">
        <v>11.244</v>
      </c>
      <c r="AG581" s="8">
        <v>12.208</v>
      </c>
      <c r="AH581" s="7">
        <v>16.111000000000001</v>
      </c>
      <c r="AI581" s="7"/>
      <c r="AJ581" s="7"/>
      <c r="AK581" s="7"/>
      <c r="AL581" s="7"/>
      <c r="AM581" s="7"/>
      <c r="AN581" s="7"/>
      <c r="AO581" s="7"/>
      <c r="AP581" s="7"/>
      <c r="CO581" s="4">
        <v>42767</v>
      </c>
      <c r="CP581" s="3">
        <v>169.91274999999999</v>
      </c>
      <c r="CU581" s="4">
        <v>42527</v>
      </c>
      <c r="CV581" s="8">
        <v>89.34</v>
      </c>
      <c r="CW581" s="8">
        <v>32.53</v>
      </c>
      <c r="CX581" s="8">
        <v>101.17</v>
      </c>
      <c r="CY581" s="8">
        <v>27.94</v>
      </c>
      <c r="CZ581" s="8">
        <v>16.059999999999999</v>
      </c>
      <c r="DA581" s="4">
        <v>42523</v>
      </c>
      <c r="DB581" s="7">
        <v>42.15</v>
      </c>
      <c r="DC581" s="8">
        <v>159.4</v>
      </c>
      <c r="DD581" s="8">
        <v>80.489999999999995</v>
      </c>
      <c r="DE581" s="8">
        <v>55.84</v>
      </c>
      <c r="DF581" s="8">
        <v>51.69</v>
      </c>
      <c r="DG581" s="8">
        <v>44.38</v>
      </c>
      <c r="DH581" s="4">
        <v>42523</v>
      </c>
      <c r="DI581" s="7">
        <v>55.72</v>
      </c>
      <c r="DJ581" s="7">
        <v>80.83</v>
      </c>
      <c r="DK581" s="7">
        <v>36.68</v>
      </c>
      <c r="DL581" s="7">
        <v>27.57</v>
      </c>
      <c r="DM581" s="207">
        <v>78.739999999999995</v>
      </c>
      <c r="DN581" s="4">
        <v>42537</v>
      </c>
      <c r="DO581" s="8">
        <v>10.71</v>
      </c>
      <c r="DP581" s="8">
        <v>40.479999999999997</v>
      </c>
      <c r="DQ581" s="8">
        <v>11.56</v>
      </c>
      <c r="DR581" s="8">
        <v>13.23</v>
      </c>
    </row>
    <row r="582" spans="1:122" ht="15.75" customHeight="1">
      <c r="A582" s="4">
        <v>42543</v>
      </c>
      <c r="B582" s="7">
        <v>49.88</v>
      </c>
      <c r="C582" s="7">
        <v>49.13</v>
      </c>
      <c r="D582" s="7">
        <f t="shared" si="19"/>
        <v>0.75</v>
      </c>
      <c r="J582" s="4">
        <v>42522</v>
      </c>
      <c r="K582" s="226">
        <v>-0.89999999999999858</v>
      </c>
      <c r="L582" s="226">
        <v>-1.7899999999999991</v>
      </c>
      <c r="M582" s="226">
        <v>-2.5100000000000051</v>
      </c>
      <c r="N582" s="4">
        <v>42543</v>
      </c>
      <c r="O582" s="226">
        <v>-1.1499999999999986</v>
      </c>
      <c r="P582" s="226">
        <v>-2.2399999999999949</v>
      </c>
      <c r="Q582" s="226">
        <v>-3.4899999999999949</v>
      </c>
      <c r="R582" s="4">
        <v>42541</v>
      </c>
      <c r="S582" s="8">
        <v>1.28</v>
      </c>
      <c r="T582" s="8">
        <v>4.47</v>
      </c>
      <c r="U582" s="8">
        <v>1.85</v>
      </c>
      <c r="V582" s="4">
        <v>42522</v>
      </c>
      <c r="W582" s="8">
        <v>149.88999999999999</v>
      </c>
      <c r="X582" s="8">
        <v>161.53</v>
      </c>
      <c r="Y582" s="6">
        <v>13.943999999999999</v>
      </c>
      <c r="Z582" s="6">
        <v>18.832999999999998</v>
      </c>
      <c r="AA582" s="5">
        <v>42543</v>
      </c>
      <c r="AB582" s="6">
        <v>447</v>
      </c>
      <c r="AC582" s="7">
        <v>9.6150000000000002</v>
      </c>
      <c r="AD582" s="4">
        <v>42529</v>
      </c>
      <c r="AE582" s="8">
        <v>9.77</v>
      </c>
      <c r="AF582" s="8">
        <v>10.237</v>
      </c>
      <c r="AG582" s="8">
        <v>11.666</v>
      </c>
      <c r="AH582" s="7">
        <v>15.66</v>
      </c>
      <c r="AI582" s="7"/>
      <c r="AJ582" s="7"/>
      <c r="AK582" s="7"/>
      <c r="AL582" s="7"/>
      <c r="AM582" s="7"/>
      <c r="AN582" s="7"/>
      <c r="AO582" s="7"/>
      <c r="AP582" s="7"/>
      <c r="CO582" s="4">
        <v>42766</v>
      </c>
      <c r="CP582" s="3">
        <v>170.50149999999999</v>
      </c>
      <c r="CU582" s="4">
        <v>42524</v>
      </c>
      <c r="CV582" s="8">
        <v>88.37</v>
      </c>
      <c r="CW582" s="8">
        <v>31.88</v>
      </c>
      <c r="CX582" s="8">
        <v>100.66</v>
      </c>
      <c r="CY582" s="8">
        <v>27.52</v>
      </c>
      <c r="CZ582" s="8">
        <v>15.59</v>
      </c>
      <c r="DA582" s="4">
        <v>42522</v>
      </c>
      <c r="DB582" s="7">
        <v>42.42</v>
      </c>
      <c r="DC582" s="8">
        <v>159.47999999999999</v>
      </c>
      <c r="DD582" s="8">
        <v>80.75</v>
      </c>
      <c r="DE582" s="8">
        <v>56.17</v>
      </c>
      <c r="DF582" s="8">
        <v>52.4</v>
      </c>
      <c r="DG582" s="8">
        <v>44.06</v>
      </c>
      <c r="DH582" s="4">
        <v>42522</v>
      </c>
      <c r="DI582" s="7">
        <v>55.75</v>
      </c>
      <c r="DJ582" s="7">
        <v>80.849999999999994</v>
      </c>
      <c r="DK582" s="7">
        <v>36.44</v>
      </c>
      <c r="DL582" s="7">
        <v>27.55</v>
      </c>
      <c r="DM582" s="207">
        <v>78.58</v>
      </c>
      <c r="DN582" s="4">
        <v>42536</v>
      </c>
      <c r="DO582" s="8">
        <v>10.975</v>
      </c>
      <c r="DP582" s="8">
        <v>40.414999999999999</v>
      </c>
      <c r="DQ582" s="8">
        <v>11.61</v>
      </c>
      <c r="DR582" s="8">
        <v>13.37</v>
      </c>
    </row>
    <row r="583" spans="1:122" ht="15.75" customHeight="1">
      <c r="A583" s="4">
        <v>42542</v>
      </c>
      <c r="B583" s="7">
        <v>50.62</v>
      </c>
      <c r="C583" s="7">
        <v>48.85</v>
      </c>
      <c r="D583" s="7">
        <f t="shared" si="19"/>
        <v>1.769999999999996</v>
      </c>
      <c r="J583" s="4">
        <v>42521</v>
      </c>
      <c r="K583" s="226">
        <v>-0.82999999999999829</v>
      </c>
      <c r="L583" s="226">
        <v>-1.759999999999998</v>
      </c>
      <c r="M583" s="226">
        <v>-2.4399999999999977</v>
      </c>
      <c r="N583" s="4">
        <v>42542</v>
      </c>
      <c r="O583" s="226">
        <v>-1.0300000000000011</v>
      </c>
      <c r="P583" s="226">
        <v>-2.1200000000000045</v>
      </c>
      <c r="Q583" s="226">
        <v>-3.1799999999999997</v>
      </c>
      <c r="R583" s="4">
        <v>42538</v>
      </c>
      <c r="S583" s="8">
        <v>1.19</v>
      </c>
      <c r="T583" s="8">
        <v>5.0199999999999996</v>
      </c>
      <c r="U583" s="8">
        <v>2</v>
      </c>
      <c r="V583" s="4">
        <v>42521</v>
      </c>
      <c r="W583" s="8">
        <v>149.75</v>
      </c>
      <c r="X583" s="8">
        <v>161.49</v>
      </c>
      <c r="Y583" s="6">
        <v>13.778</v>
      </c>
      <c r="Z583" s="6">
        <v>18.663</v>
      </c>
      <c r="AA583" s="5">
        <v>42542</v>
      </c>
      <c r="AB583" s="6">
        <v>446</v>
      </c>
      <c r="AC583" s="7">
        <v>10.154999999999999</v>
      </c>
      <c r="AD583" s="4">
        <v>42528</v>
      </c>
      <c r="AE583" s="8">
        <v>9.66</v>
      </c>
      <c r="AF583" s="8">
        <v>10.789</v>
      </c>
      <c r="AG583" s="8">
        <v>11.565</v>
      </c>
      <c r="AH583" s="7">
        <v>15.837</v>
      </c>
      <c r="AI583" s="7"/>
      <c r="AJ583" s="7"/>
      <c r="AK583" s="7"/>
      <c r="AL583" s="7"/>
      <c r="AM583" s="7"/>
      <c r="AN583" s="7"/>
      <c r="AO583" s="7"/>
      <c r="AP583" s="7"/>
      <c r="CO583" s="4">
        <v>42765</v>
      </c>
      <c r="CP583" s="3">
        <v>171.88243750000001</v>
      </c>
      <c r="CU583" s="4">
        <v>42523</v>
      </c>
      <c r="CV583" s="8">
        <v>88.53</v>
      </c>
      <c r="CW583" s="8">
        <v>31.52</v>
      </c>
      <c r="CX583" s="8">
        <v>100.53</v>
      </c>
      <c r="CY583" s="8">
        <v>27.43</v>
      </c>
      <c r="CZ583" s="8">
        <v>15.48</v>
      </c>
      <c r="DA583" s="4">
        <v>42521</v>
      </c>
      <c r="DB583" s="7">
        <v>42.06</v>
      </c>
      <c r="DC583" s="8">
        <v>160.32</v>
      </c>
      <c r="DD583" s="8">
        <v>81.36</v>
      </c>
      <c r="DE583" s="8">
        <v>57.14</v>
      </c>
      <c r="DF583" s="8">
        <v>51.86</v>
      </c>
      <c r="DG583" s="8">
        <v>43.79</v>
      </c>
      <c r="DH583" s="4">
        <v>42521</v>
      </c>
      <c r="DI583" s="7">
        <v>54.7</v>
      </c>
      <c r="DJ583" s="7">
        <v>80.36</v>
      </c>
      <c r="DK583" s="7">
        <v>34.83</v>
      </c>
      <c r="DL583" s="7">
        <v>26.37</v>
      </c>
      <c r="DM583" s="207">
        <v>77.010000000000005</v>
      </c>
      <c r="DN583" s="4">
        <v>42535</v>
      </c>
      <c r="DO583" s="8">
        <v>10.89</v>
      </c>
      <c r="DP583" s="8">
        <v>40.055</v>
      </c>
      <c r="DQ583" s="8">
        <v>11.63</v>
      </c>
      <c r="DR583" s="8">
        <v>13.2</v>
      </c>
    </row>
    <row r="584" spans="1:122" ht="15.75" customHeight="1">
      <c r="A584" s="4">
        <v>42541</v>
      </c>
      <c r="B584" s="7">
        <v>50.65</v>
      </c>
      <c r="C584" s="7">
        <v>49.37</v>
      </c>
      <c r="D584" s="7">
        <f t="shared" si="19"/>
        <v>1.2800000000000011</v>
      </c>
      <c r="J584" s="4">
        <v>42517</v>
      </c>
      <c r="K584" s="226">
        <v>-0.80000000000000426</v>
      </c>
      <c r="L584" s="226">
        <v>-1.7600000000000051</v>
      </c>
      <c r="M584" s="226">
        <v>-2.3900000000000006</v>
      </c>
      <c r="N584" s="4">
        <v>42541</v>
      </c>
      <c r="O584" s="226">
        <v>-0.99000000000000199</v>
      </c>
      <c r="P584" s="226">
        <v>-2</v>
      </c>
      <c r="Q584" s="226">
        <v>-3.0200000000000031</v>
      </c>
      <c r="R584" s="4">
        <v>42537</v>
      </c>
      <c r="S584" s="8">
        <v>0.98</v>
      </c>
      <c r="T584" s="8">
        <v>2.2400000000000002</v>
      </c>
      <c r="U584" s="8">
        <v>2</v>
      </c>
      <c r="V584" s="4">
        <v>42517</v>
      </c>
      <c r="W584" s="8">
        <v>149.4</v>
      </c>
      <c r="X584" s="8">
        <v>163.19</v>
      </c>
      <c r="Y584" s="6">
        <v>13.733000000000001</v>
      </c>
      <c r="Z584" s="6">
        <v>19.457999999999998</v>
      </c>
      <c r="AA584" s="5">
        <v>42541</v>
      </c>
      <c r="AB584" s="6">
        <v>450.5</v>
      </c>
      <c r="AC584" s="7">
        <v>10.28</v>
      </c>
      <c r="AD584" s="4">
        <v>42527</v>
      </c>
      <c r="AE584" s="8">
        <v>9.35</v>
      </c>
      <c r="AF584" s="8">
        <v>11.711</v>
      </c>
      <c r="AG584" s="8">
        <v>11.252000000000001</v>
      </c>
      <c r="AH584" s="7">
        <v>17.222999999999999</v>
      </c>
      <c r="AI584" s="7"/>
      <c r="AJ584" s="7"/>
      <c r="AK584" s="7"/>
      <c r="AL584" s="7"/>
      <c r="AM584" s="7"/>
      <c r="AN584" s="7"/>
      <c r="AO584" s="7"/>
      <c r="AP584" s="7"/>
      <c r="CO584" s="4">
        <v>42764</v>
      </c>
      <c r="CP584" s="3">
        <v>173.7649375</v>
      </c>
      <c r="CU584" s="4">
        <v>42522</v>
      </c>
      <c r="CV584" s="8">
        <v>89.24</v>
      </c>
      <c r="CW584" s="8">
        <v>31.34</v>
      </c>
      <c r="CX584" s="8">
        <v>101.13</v>
      </c>
      <c r="CY584" s="8">
        <v>27.07</v>
      </c>
      <c r="CZ584" s="8">
        <v>15.18</v>
      </c>
      <c r="DA584" s="4">
        <v>42517</v>
      </c>
      <c r="DB584" s="7">
        <v>41.86</v>
      </c>
      <c r="DC584" s="8">
        <v>161.61000000000001</v>
      </c>
      <c r="DD584" s="8">
        <v>81.569999999999993</v>
      </c>
      <c r="DE584" s="8">
        <v>58.29</v>
      </c>
      <c r="DF584" s="8">
        <v>51.53</v>
      </c>
      <c r="DG584" s="8">
        <v>44.33</v>
      </c>
      <c r="DH584" s="4">
        <v>42517</v>
      </c>
      <c r="DI584" s="7">
        <v>54.57</v>
      </c>
      <c r="DJ584" s="7">
        <v>80.63</v>
      </c>
      <c r="DK584" s="7">
        <v>35.11</v>
      </c>
      <c r="DL584" s="7">
        <v>26.66</v>
      </c>
      <c r="DM584" s="207">
        <v>79.09</v>
      </c>
      <c r="DN584" s="4">
        <v>42534</v>
      </c>
      <c r="DO584" s="8">
        <v>11.17</v>
      </c>
      <c r="DP584" s="8">
        <v>41.48</v>
      </c>
      <c r="DQ584" s="8">
        <v>11.875</v>
      </c>
      <c r="DR584" s="8">
        <v>13.45</v>
      </c>
    </row>
    <row r="585" spans="1:122" ht="15.75" customHeight="1">
      <c r="A585" s="4">
        <v>42538</v>
      </c>
      <c r="B585" s="7">
        <v>49.17</v>
      </c>
      <c r="C585" s="7">
        <v>47.98</v>
      </c>
      <c r="D585" s="7">
        <f t="shared" si="19"/>
        <v>1.1900000000000048</v>
      </c>
      <c r="J585" s="4">
        <v>42516</v>
      </c>
      <c r="K585" s="226">
        <v>-0.75</v>
      </c>
      <c r="L585" s="226">
        <v>-1.6500000000000057</v>
      </c>
      <c r="M585" s="226">
        <v>-2.1600000000000037</v>
      </c>
      <c r="N585" s="4">
        <v>42538</v>
      </c>
      <c r="O585" s="226">
        <v>-0.92999999999999972</v>
      </c>
      <c r="P585" s="226">
        <v>-1.9499999999999957</v>
      </c>
      <c r="Q585" s="226">
        <v>-3.0899999999999963</v>
      </c>
      <c r="R585" s="4">
        <v>42536</v>
      </c>
      <c r="S585" s="8">
        <v>0.96</v>
      </c>
      <c r="T585" s="8">
        <v>3.34</v>
      </c>
      <c r="U585" s="8">
        <v>2.1</v>
      </c>
      <c r="V585" s="4">
        <v>42516</v>
      </c>
      <c r="W585" s="8">
        <v>150.13</v>
      </c>
      <c r="X585" s="8">
        <v>161.94999999999999</v>
      </c>
      <c r="Y585" s="6">
        <v>13.78</v>
      </c>
      <c r="Z585" s="6">
        <v>18.841000000000001</v>
      </c>
      <c r="AA585" s="5">
        <v>42538</v>
      </c>
      <c r="AB585" s="6">
        <v>433</v>
      </c>
      <c r="AC585" s="7">
        <v>10.058</v>
      </c>
      <c r="AD585" s="4">
        <v>42524</v>
      </c>
      <c r="AE585" s="8">
        <v>10.98</v>
      </c>
      <c r="AF585" s="8">
        <v>11.332000000000001</v>
      </c>
      <c r="AG585" s="8">
        <v>12.882999999999999</v>
      </c>
      <c r="AH585" s="7">
        <v>17.722000000000001</v>
      </c>
      <c r="AI585" s="7"/>
      <c r="AJ585" s="7"/>
      <c r="AK585" s="7"/>
      <c r="AL585" s="7"/>
      <c r="AM585" s="7"/>
      <c r="AN585" s="7"/>
      <c r="AO585" s="7"/>
      <c r="AP585" s="7"/>
      <c r="CO585" s="4">
        <v>42763</v>
      </c>
      <c r="CP585" s="3">
        <v>176.01050000000001</v>
      </c>
      <c r="CU585" s="4">
        <v>42521</v>
      </c>
      <c r="CV585" s="8">
        <v>89.02</v>
      </c>
      <c r="CW585" s="8">
        <v>31.4</v>
      </c>
      <c r="CX585" s="8">
        <v>101</v>
      </c>
      <c r="CY585" s="8">
        <v>27.65</v>
      </c>
      <c r="CZ585" s="8">
        <v>15.14</v>
      </c>
      <c r="DA585" s="4">
        <v>42516</v>
      </c>
      <c r="DB585" s="7">
        <v>42.05</v>
      </c>
      <c r="DC585" s="8">
        <v>162.30000000000001</v>
      </c>
      <c r="DD585" s="8">
        <v>82.3</v>
      </c>
      <c r="DE585" s="8">
        <v>58.03</v>
      </c>
      <c r="DF585" s="8">
        <v>52.28</v>
      </c>
      <c r="DG585" s="8">
        <v>44.73</v>
      </c>
      <c r="DH585" s="4">
        <v>42516</v>
      </c>
      <c r="DI585" s="7">
        <v>54.09</v>
      </c>
      <c r="DJ585" s="7">
        <v>80.040000000000006</v>
      </c>
      <c r="DK585" s="7">
        <v>34.549999999999997</v>
      </c>
      <c r="DL585" s="7">
        <v>26.5</v>
      </c>
      <c r="DM585" s="207">
        <v>77.849999999999994</v>
      </c>
      <c r="DN585" s="4">
        <v>42531</v>
      </c>
      <c r="DO585" s="8">
        <v>11.35</v>
      </c>
      <c r="DP585" s="8">
        <v>42.05</v>
      </c>
      <c r="DQ585" s="8">
        <v>12.11</v>
      </c>
      <c r="DR585" s="8">
        <v>13.77</v>
      </c>
    </row>
    <row r="586" spans="1:122" ht="15.75" customHeight="1">
      <c r="A586" s="4">
        <v>42537</v>
      </c>
      <c r="B586" s="7">
        <v>47.19</v>
      </c>
      <c r="C586" s="7">
        <v>46.21</v>
      </c>
      <c r="D586" s="7">
        <f t="shared" si="19"/>
        <v>0.97999999999999687</v>
      </c>
      <c r="J586" s="4">
        <v>42515</v>
      </c>
      <c r="K586" s="226">
        <v>-0.75</v>
      </c>
      <c r="L586" s="226">
        <v>-1.5899999999999963</v>
      </c>
      <c r="M586" s="226">
        <v>-2.019999999999996</v>
      </c>
      <c r="N586" s="4">
        <v>42537</v>
      </c>
      <c r="O586" s="226">
        <v>-0.94000000000000483</v>
      </c>
      <c r="P586" s="226">
        <v>-2.0300000000000011</v>
      </c>
      <c r="Q586" s="226">
        <v>-3.3000000000000043</v>
      </c>
      <c r="R586" s="4">
        <v>42535</v>
      </c>
      <c r="S586" s="8">
        <v>1.34</v>
      </c>
      <c r="T586" s="8">
        <v>4.3899999999999997</v>
      </c>
      <c r="U586" s="8">
        <v>2.0499999999999998</v>
      </c>
      <c r="V586" s="4">
        <v>42515</v>
      </c>
      <c r="W586" s="8">
        <v>151.27000000000001</v>
      </c>
      <c r="X586" s="8">
        <v>164.16</v>
      </c>
      <c r="Y586" s="6">
        <v>14.15</v>
      </c>
      <c r="Z586" s="6">
        <v>19.681000000000001</v>
      </c>
      <c r="AA586" s="5">
        <v>42537</v>
      </c>
      <c r="AB586" s="6">
        <v>423.5</v>
      </c>
      <c r="AC586" s="7">
        <v>10.627000000000001</v>
      </c>
      <c r="AD586" s="4">
        <v>42523</v>
      </c>
      <c r="AE586" s="8">
        <v>11.87</v>
      </c>
      <c r="AF586" s="8">
        <v>12.474</v>
      </c>
      <c r="AG586" s="8">
        <v>13.766999999999999</v>
      </c>
      <c r="AH586" s="7">
        <v>17.202999999999999</v>
      </c>
      <c r="AI586" s="7"/>
      <c r="AJ586" s="7"/>
      <c r="AK586" s="7"/>
      <c r="AL586" s="7"/>
      <c r="AM586" s="7"/>
      <c r="AN586" s="7"/>
      <c r="AO586" s="7"/>
      <c r="AP586" s="7"/>
      <c r="CO586" s="4">
        <v>42762</v>
      </c>
      <c r="CP586" s="3">
        <v>177.78925000000001</v>
      </c>
      <c r="CU586" s="4">
        <v>42517</v>
      </c>
      <c r="CV586" s="8">
        <v>90.01</v>
      </c>
      <c r="CW586" s="8">
        <v>32.36</v>
      </c>
      <c r="CX586" s="8">
        <v>102.02</v>
      </c>
      <c r="CY586" s="8">
        <v>27.54</v>
      </c>
      <c r="CZ586" s="8">
        <v>15.04</v>
      </c>
      <c r="DA586" s="4">
        <v>42515</v>
      </c>
      <c r="DB586" s="7">
        <v>41.62</v>
      </c>
      <c r="DC586" s="8">
        <v>162.47999999999999</v>
      </c>
      <c r="DD586" s="8">
        <v>83.08</v>
      </c>
      <c r="DE586" s="8">
        <v>57.91</v>
      </c>
      <c r="DF586" s="8">
        <v>52.09</v>
      </c>
      <c r="DG586" s="8">
        <v>44.9</v>
      </c>
      <c r="DH586" s="4">
        <v>42515</v>
      </c>
      <c r="DI586" s="7">
        <v>54.62</v>
      </c>
      <c r="DJ586" s="7">
        <v>80.13</v>
      </c>
      <c r="DK586" s="7">
        <v>35.68</v>
      </c>
      <c r="DL586" s="7">
        <v>27.16</v>
      </c>
      <c r="DM586" s="207">
        <v>79.48</v>
      </c>
      <c r="DN586" s="4">
        <v>42530</v>
      </c>
      <c r="DO586" s="8">
        <v>11.654999999999999</v>
      </c>
      <c r="DP586" s="8">
        <v>42.844999999999999</v>
      </c>
      <c r="DQ586" s="8">
        <v>12.27</v>
      </c>
      <c r="DR586" s="8">
        <v>14.06</v>
      </c>
    </row>
    <row r="587" spans="1:122" ht="15.75" customHeight="1">
      <c r="A587" s="4">
        <v>42536</v>
      </c>
      <c r="B587" s="7">
        <v>48.97</v>
      </c>
      <c r="C587" s="7">
        <v>48.01</v>
      </c>
      <c r="D587" s="7">
        <f t="shared" si="19"/>
        <v>0.96000000000000085</v>
      </c>
      <c r="J587" s="4">
        <v>42514</v>
      </c>
      <c r="K587" s="226">
        <v>-0.78999999999999915</v>
      </c>
      <c r="L587" s="226">
        <v>-1.6600000000000037</v>
      </c>
      <c r="M587" s="226">
        <v>-2.1900000000000048</v>
      </c>
      <c r="N587" s="4">
        <v>42536</v>
      </c>
      <c r="O587" s="226">
        <v>-0.91000000000000369</v>
      </c>
      <c r="P587" s="226">
        <v>-1.9200000000000017</v>
      </c>
      <c r="Q587" s="226">
        <v>-3.1000000000000014</v>
      </c>
      <c r="R587" s="4">
        <v>42534</v>
      </c>
      <c r="S587" s="8">
        <v>1.47</v>
      </c>
      <c r="T587" s="8">
        <v>4.5199999999999996</v>
      </c>
      <c r="U587" s="8">
        <v>1.95</v>
      </c>
      <c r="V587" s="4">
        <v>42514</v>
      </c>
      <c r="W587" s="8">
        <v>148.87</v>
      </c>
      <c r="X587" s="8">
        <v>165.44</v>
      </c>
      <c r="Y587" s="6">
        <v>14.086</v>
      </c>
      <c r="Z587" s="6">
        <v>20.981999999999999</v>
      </c>
      <c r="AA587" s="5">
        <v>42536</v>
      </c>
      <c r="AB587" s="6">
        <v>441</v>
      </c>
      <c r="AC587" s="7">
        <v>10.069000000000001</v>
      </c>
      <c r="AD587" s="4">
        <v>42522</v>
      </c>
      <c r="AE587" s="8">
        <v>11.95</v>
      </c>
      <c r="AF587" s="8">
        <v>11.999000000000001</v>
      </c>
      <c r="AG587" s="8">
        <v>13.702999999999999</v>
      </c>
      <c r="AH587" s="7">
        <v>17.035</v>
      </c>
      <c r="AI587" s="7"/>
      <c r="AJ587" s="7"/>
      <c r="AK587" s="7"/>
      <c r="AL587" s="7"/>
      <c r="AM587" s="7"/>
      <c r="AN587" s="7"/>
      <c r="AO587" s="7"/>
      <c r="AP587" s="7"/>
      <c r="CO587" s="4">
        <v>42761</v>
      </c>
      <c r="CP587" s="3">
        <v>179.4225625</v>
      </c>
      <c r="CU587" s="4">
        <v>42516</v>
      </c>
      <c r="CV587" s="8">
        <v>89.8</v>
      </c>
      <c r="CW587" s="8">
        <v>32.6</v>
      </c>
      <c r="CX587" s="8">
        <v>101.5</v>
      </c>
      <c r="CY587" s="8">
        <v>27.54</v>
      </c>
      <c r="CZ587" s="8">
        <v>15.22</v>
      </c>
      <c r="DA587" s="4">
        <v>42514</v>
      </c>
      <c r="DB587" s="7">
        <v>40.74</v>
      </c>
      <c r="DC587" s="8">
        <v>162.97</v>
      </c>
      <c r="DD587" s="8">
        <v>82.49</v>
      </c>
      <c r="DE587" s="8">
        <v>58.25</v>
      </c>
      <c r="DF587" s="8">
        <v>50.24</v>
      </c>
      <c r="DG587" s="8">
        <v>43.46</v>
      </c>
      <c r="DH587" s="4">
        <v>42514</v>
      </c>
      <c r="DI587" s="7">
        <v>55.35</v>
      </c>
      <c r="DJ587" s="7">
        <v>79.7</v>
      </c>
      <c r="DK587" s="7">
        <v>35.81</v>
      </c>
      <c r="DL587" s="7">
        <v>27.94</v>
      </c>
      <c r="DM587" s="207">
        <v>77.02</v>
      </c>
      <c r="DN587" s="4">
        <v>42529</v>
      </c>
      <c r="DO587" s="8">
        <v>11.914999999999999</v>
      </c>
      <c r="DP587" s="8">
        <v>43.37</v>
      </c>
      <c r="DQ587" s="8">
        <v>12.04</v>
      </c>
      <c r="DR587" s="8">
        <v>14.13</v>
      </c>
    </row>
    <row r="588" spans="1:122" ht="15.75" customHeight="1">
      <c r="A588" s="4">
        <v>42535</v>
      </c>
      <c r="B588" s="7">
        <v>49.83</v>
      </c>
      <c r="C588" s="7">
        <v>48.49</v>
      </c>
      <c r="D588" s="7">
        <f t="shared" si="19"/>
        <v>1.3399999999999963</v>
      </c>
      <c r="J588" s="4">
        <v>42513</v>
      </c>
      <c r="K588" s="226">
        <v>-0.87000000000000455</v>
      </c>
      <c r="L588" s="226">
        <v>-1.7600000000000051</v>
      </c>
      <c r="M588" s="226">
        <v>-2.3299999999999983</v>
      </c>
      <c r="N588" s="4">
        <v>42535</v>
      </c>
      <c r="O588" s="226">
        <v>-0.84000000000000341</v>
      </c>
      <c r="P588" s="226">
        <v>-1.7800000000000011</v>
      </c>
      <c r="Q588" s="226">
        <v>-2.8900000000000006</v>
      </c>
      <c r="R588" s="4">
        <v>42531</v>
      </c>
      <c r="S588" s="8">
        <v>1.47</v>
      </c>
      <c r="T588" s="8">
        <v>3.76</v>
      </c>
      <c r="U588" s="8">
        <v>2</v>
      </c>
      <c r="V588" s="4">
        <v>42513</v>
      </c>
      <c r="W588" s="8">
        <v>147.75</v>
      </c>
      <c r="X588" s="8">
        <v>164.56</v>
      </c>
      <c r="Y588" s="6">
        <v>14.164</v>
      </c>
      <c r="Z588" s="6">
        <v>21.17</v>
      </c>
      <c r="AA588" s="5">
        <v>42535</v>
      </c>
      <c r="AB588" s="6">
        <v>443.5</v>
      </c>
      <c r="AC588" s="7">
        <v>10.657</v>
      </c>
      <c r="AD588" s="4">
        <v>42521</v>
      </c>
      <c r="AE588" s="8">
        <v>10.45</v>
      </c>
      <c r="AF588" s="8">
        <v>13.84</v>
      </c>
      <c r="AG588" s="8">
        <v>12.105</v>
      </c>
      <c r="AH588" s="7">
        <v>17.548999999999999</v>
      </c>
      <c r="AI588" s="7"/>
      <c r="AJ588" s="7"/>
      <c r="AK588" s="7"/>
      <c r="AL588" s="7"/>
      <c r="AM588" s="7"/>
      <c r="AN588" s="7"/>
      <c r="AO588" s="7"/>
      <c r="AP588" s="7"/>
      <c r="CO588" s="4">
        <v>42760</v>
      </c>
      <c r="CP588" s="3">
        <v>180.37912499999999</v>
      </c>
      <c r="CU588" s="4">
        <v>42515</v>
      </c>
      <c r="CV588" s="8">
        <v>90.26</v>
      </c>
      <c r="CW588" s="8">
        <v>32.86</v>
      </c>
      <c r="CX588" s="8">
        <v>101.77</v>
      </c>
      <c r="CY588" s="8">
        <v>27.43</v>
      </c>
      <c r="CZ588" s="8">
        <v>15.12</v>
      </c>
      <c r="DA588" s="4">
        <v>42513</v>
      </c>
      <c r="DB588" s="7">
        <v>40.74</v>
      </c>
      <c r="DC588" s="8">
        <v>162.62</v>
      </c>
      <c r="DD588" s="8">
        <v>81.27</v>
      </c>
      <c r="DE588" s="8">
        <v>57.6</v>
      </c>
      <c r="DF588" s="8">
        <v>49.2</v>
      </c>
      <c r="DG588" s="8">
        <v>43.59</v>
      </c>
      <c r="DH588" s="4">
        <v>42513</v>
      </c>
      <c r="DI588" s="7">
        <v>54.46</v>
      </c>
      <c r="DJ588" s="7">
        <v>77.819999999999993</v>
      </c>
      <c r="DK588" s="7">
        <v>35.57</v>
      </c>
      <c r="DL588" s="7">
        <v>27.2</v>
      </c>
      <c r="DM588" s="207">
        <v>77.73</v>
      </c>
      <c r="DN588" s="4">
        <v>42528</v>
      </c>
      <c r="DO588" s="8">
        <v>11.885</v>
      </c>
      <c r="DP588" s="8">
        <v>43.765000000000001</v>
      </c>
      <c r="DQ588" s="8">
        <v>11.91</v>
      </c>
      <c r="DR588" s="8">
        <v>14.09</v>
      </c>
    </row>
    <row r="589" spans="1:122" ht="15.75" customHeight="1">
      <c r="A589" s="4">
        <v>42534</v>
      </c>
      <c r="B589" s="7">
        <v>50.35</v>
      </c>
      <c r="C589" s="7">
        <v>48.88</v>
      </c>
      <c r="D589" s="7">
        <f t="shared" si="19"/>
        <v>1.4699999999999989</v>
      </c>
      <c r="J589" s="4">
        <v>42510</v>
      </c>
      <c r="K589" s="226">
        <v>-1.1199999999999974</v>
      </c>
      <c r="L589" s="226">
        <v>-2.0799999999999983</v>
      </c>
      <c r="M589" s="226">
        <v>-2.740000000000002</v>
      </c>
      <c r="N589" s="4">
        <v>42534</v>
      </c>
      <c r="O589" s="226">
        <v>-0.80999999999999517</v>
      </c>
      <c r="P589" s="226">
        <v>-1.759999999999998</v>
      </c>
      <c r="Q589" s="226">
        <v>-2.7899999999999991</v>
      </c>
      <c r="R589" s="4">
        <v>42530</v>
      </c>
      <c r="S589" s="8">
        <v>1.39</v>
      </c>
      <c r="T589" s="8">
        <v>4.22</v>
      </c>
      <c r="U589" s="8">
        <v>1.95</v>
      </c>
      <c r="V589" s="4">
        <v>42510</v>
      </c>
      <c r="W589" s="8">
        <v>149</v>
      </c>
      <c r="X589" s="8">
        <v>163.56</v>
      </c>
      <c r="Y589" s="6">
        <v>14.257999999999999</v>
      </c>
      <c r="Z589" s="6">
        <v>20.52</v>
      </c>
      <c r="AA589" s="5">
        <v>42534</v>
      </c>
      <c r="AB589" s="6">
        <v>452.25</v>
      </c>
      <c r="AC589" s="7">
        <v>10.271000000000001</v>
      </c>
      <c r="AD589" s="4">
        <v>42517</v>
      </c>
      <c r="AE589" s="8">
        <v>10.210000000000001</v>
      </c>
      <c r="AF589" s="8">
        <v>12.377000000000001</v>
      </c>
      <c r="AG589" s="8">
        <v>11.914</v>
      </c>
      <c r="AH589" s="7">
        <v>17.154</v>
      </c>
      <c r="AI589" s="7"/>
      <c r="AJ589" s="7"/>
      <c r="AK589" s="7"/>
      <c r="AL589" s="7"/>
      <c r="AM589" s="7"/>
      <c r="AN589" s="7"/>
      <c r="AO589" s="7"/>
      <c r="AP589" s="7"/>
      <c r="CO589" s="4">
        <v>42759</v>
      </c>
      <c r="CP589" s="3">
        <v>181.29762500000001</v>
      </c>
      <c r="CU589" s="4">
        <v>42514</v>
      </c>
      <c r="CV589" s="8">
        <v>89.67</v>
      </c>
      <c r="CW589" s="8">
        <v>31.84</v>
      </c>
      <c r="CX589" s="8">
        <v>100.19</v>
      </c>
      <c r="CY589" s="8">
        <v>26.9</v>
      </c>
      <c r="CZ589" s="8">
        <v>15.03</v>
      </c>
      <c r="DA589" s="4">
        <v>42510</v>
      </c>
      <c r="DB589" s="7">
        <v>40.96</v>
      </c>
      <c r="DC589" s="8">
        <v>164.34</v>
      </c>
      <c r="DD589" s="8">
        <v>80.92</v>
      </c>
      <c r="DE589" s="8">
        <v>57.11</v>
      </c>
      <c r="DF589" s="8">
        <v>49.3</v>
      </c>
      <c r="DG589" s="8">
        <v>43.58</v>
      </c>
      <c r="DH589" s="4">
        <v>42510</v>
      </c>
      <c r="DI589" s="7">
        <v>56.13</v>
      </c>
      <c r="DJ589" s="7">
        <v>77.900000000000006</v>
      </c>
      <c r="DK589" s="7">
        <v>36.630000000000003</v>
      </c>
      <c r="DL589" s="7">
        <v>27.83</v>
      </c>
      <c r="DM589" s="207">
        <v>76.11</v>
      </c>
      <c r="DN589" s="4">
        <v>42527</v>
      </c>
      <c r="DO589" s="8">
        <v>11.65</v>
      </c>
      <c r="DP589" s="8">
        <v>42.465000000000003</v>
      </c>
      <c r="DQ589" s="8">
        <v>11.82</v>
      </c>
      <c r="DR589" s="8">
        <v>13.77</v>
      </c>
    </row>
    <row r="590" spans="1:122" ht="15.75" customHeight="1">
      <c r="A590" s="4">
        <v>42531</v>
      </c>
      <c r="B590" s="7">
        <v>50.54</v>
      </c>
      <c r="C590" s="7">
        <v>49.07</v>
      </c>
      <c r="D590" s="7">
        <f t="shared" si="19"/>
        <v>1.4699999999999989</v>
      </c>
      <c r="J590" s="4">
        <v>42509</v>
      </c>
      <c r="K590" s="226">
        <v>-0.92000000000000171</v>
      </c>
      <c r="L590" s="226">
        <v>-1.8600000000000065</v>
      </c>
      <c r="M590" s="226">
        <v>-2.5400000000000063</v>
      </c>
      <c r="N590" s="4">
        <v>42531</v>
      </c>
      <c r="O590" s="226">
        <v>-0.80000000000000426</v>
      </c>
      <c r="P590" s="226">
        <v>-1.6799999999999997</v>
      </c>
      <c r="Q590" s="226">
        <v>-2.7000000000000028</v>
      </c>
      <c r="R590" s="4">
        <v>42529</v>
      </c>
      <c r="S590" s="8">
        <v>1.28</v>
      </c>
      <c r="T590" s="8">
        <v>5.09</v>
      </c>
      <c r="U590" s="8">
        <v>1.9</v>
      </c>
      <c r="V590" s="4">
        <v>42509</v>
      </c>
      <c r="W590" s="8">
        <v>147.88</v>
      </c>
      <c r="X590" s="8">
        <v>163.38999999999999</v>
      </c>
      <c r="Y590" s="6">
        <v>13.95</v>
      </c>
      <c r="Z590" s="6">
        <v>20.463999999999999</v>
      </c>
      <c r="AA590" s="5">
        <v>42531</v>
      </c>
      <c r="AB590" s="6">
        <v>459.5</v>
      </c>
      <c r="AC590" s="7">
        <v>10.164</v>
      </c>
      <c r="AD590" s="4">
        <v>42516</v>
      </c>
      <c r="AE590" s="8">
        <v>9.58</v>
      </c>
      <c r="AF590" s="8">
        <v>11.89</v>
      </c>
      <c r="AG590" s="8">
        <v>11.326000000000001</v>
      </c>
      <c r="AH590" s="7">
        <v>17.837</v>
      </c>
      <c r="AI590" s="7"/>
      <c r="AJ590" s="7"/>
      <c r="AK590" s="7"/>
      <c r="AL590" s="7"/>
      <c r="AM590" s="7"/>
      <c r="AN590" s="7"/>
      <c r="AO590" s="7"/>
      <c r="AP590" s="7"/>
      <c r="CO590" s="4">
        <v>42758</v>
      </c>
      <c r="CP590" s="3">
        <v>181.49712500000001</v>
      </c>
      <c r="CU590" s="4">
        <v>42513</v>
      </c>
      <c r="CV590" s="8">
        <v>89.6</v>
      </c>
      <c r="CW590" s="8">
        <v>31.46</v>
      </c>
      <c r="CX590" s="8">
        <v>99.38</v>
      </c>
      <c r="CY590" s="8">
        <v>26.36</v>
      </c>
      <c r="CZ590" s="8">
        <v>14.65</v>
      </c>
      <c r="DA590" s="4">
        <v>42509</v>
      </c>
      <c r="DB590" s="7">
        <v>40.97</v>
      </c>
      <c r="DC590" s="8">
        <v>162.84</v>
      </c>
      <c r="DD590" s="8">
        <v>80.08</v>
      </c>
      <c r="DE590" s="8">
        <v>56.98</v>
      </c>
      <c r="DF590" s="8">
        <v>49.22</v>
      </c>
      <c r="DG590" s="8">
        <v>43.36</v>
      </c>
      <c r="DH590" s="4">
        <v>42509</v>
      </c>
      <c r="DI590" s="7">
        <v>55.4</v>
      </c>
      <c r="DJ590" s="7">
        <v>77.650000000000006</v>
      </c>
      <c r="DK590" s="7">
        <v>36.1</v>
      </c>
      <c r="DL590" s="7">
        <v>27.54</v>
      </c>
      <c r="DM590" s="207">
        <v>75.61</v>
      </c>
      <c r="DN590" s="4">
        <v>42524</v>
      </c>
      <c r="DO590" s="8">
        <v>11.29</v>
      </c>
      <c r="DP590" s="8">
        <v>42.295000000000002</v>
      </c>
      <c r="DQ590" s="8">
        <v>11.66</v>
      </c>
      <c r="DR590" s="8">
        <v>13.42</v>
      </c>
    </row>
    <row r="591" spans="1:122" ht="15.75" customHeight="1">
      <c r="A591" s="4">
        <v>42530</v>
      </c>
      <c r="B591" s="7">
        <v>51.95</v>
      </c>
      <c r="C591" s="7">
        <v>50.56</v>
      </c>
      <c r="D591" s="7">
        <f t="shared" si="19"/>
        <v>1.3900000000000006</v>
      </c>
      <c r="J591" s="4">
        <v>42508</v>
      </c>
      <c r="K591" s="226">
        <v>-1.0300000000000011</v>
      </c>
      <c r="L591" s="226">
        <v>-1.990000000000002</v>
      </c>
      <c r="M591" s="226">
        <v>-2.6300000000000026</v>
      </c>
      <c r="N591" s="4">
        <v>42530</v>
      </c>
      <c r="O591" s="226">
        <v>-0.77999999999999403</v>
      </c>
      <c r="P591" s="226">
        <v>-1.6099999999999994</v>
      </c>
      <c r="Q591" s="226">
        <v>-2.5399999999999991</v>
      </c>
      <c r="R591" s="4">
        <v>42528</v>
      </c>
      <c r="S591" s="8">
        <v>1.08</v>
      </c>
      <c r="T591" s="8">
        <v>5.08</v>
      </c>
      <c r="U591" s="8">
        <v>1.9</v>
      </c>
      <c r="V591" s="4">
        <v>42508</v>
      </c>
      <c r="W591" s="8">
        <v>148.31</v>
      </c>
      <c r="X591" s="8">
        <v>164.89</v>
      </c>
      <c r="Y591" s="6">
        <v>14.1</v>
      </c>
      <c r="Z591" s="6">
        <v>21.064</v>
      </c>
      <c r="AA591" s="5">
        <v>42530</v>
      </c>
      <c r="AB591" s="6">
        <v>459.5</v>
      </c>
      <c r="AC591" s="7">
        <v>10.074</v>
      </c>
      <c r="AD591" s="4">
        <v>42515</v>
      </c>
      <c r="AE591" s="8">
        <v>10.119999999999999</v>
      </c>
      <c r="AF591" s="8">
        <v>12.821</v>
      </c>
      <c r="AG591" s="8">
        <v>11.77</v>
      </c>
      <c r="AH591" s="7">
        <v>18.684000000000001</v>
      </c>
      <c r="AI591" s="7"/>
      <c r="AJ591" s="7"/>
      <c r="AK591" s="7"/>
      <c r="AL591" s="7"/>
      <c r="AM591" s="7"/>
      <c r="AN591" s="7"/>
      <c r="AO591" s="7"/>
      <c r="AP591" s="7"/>
      <c r="CO591" s="4">
        <v>42757</v>
      </c>
      <c r="CP591" s="3">
        <v>182.28462500000001</v>
      </c>
      <c r="CU591" s="4">
        <v>42510</v>
      </c>
      <c r="CV591" s="8">
        <v>89.74</v>
      </c>
      <c r="CW591" s="8">
        <v>31.93</v>
      </c>
      <c r="CX591" s="8">
        <v>99.79</v>
      </c>
      <c r="CY591" s="8">
        <v>26.3</v>
      </c>
      <c r="CZ591" s="8">
        <v>14.68</v>
      </c>
      <c r="DA591" s="4">
        <v>42508</v>
      </c>
      <c r="DB591" s="7">
        <v>41.46</v>
      </c>
      <c r="DC591" s="8">
        <v>163.35</v>
      </c>
      <c r="DD591" s="8">
        <v>80.41</v>
      </c>
      <c r="DE591" s="8">
        <v>56.61</v>
      </c>
      <c r="DF591" s="8">
        <v>48.94</v>
      </c>
      <c r="DG591" s="8">
        <v>43.34</v>
      </c>
      <c r="DH591" s="4">
        <v>42508</v>
      </c>
      <c r="DI591" s="7">
        <v>56.44</v>
      </c>
      <c r="DJ591" s="7">
        <v>78.13</v>
      </c>
      <c r="DK591" s="7">
        <v>36.74</v>
      </c>
      <c r="DL591" s="7">
        <v>28.53</v>
      </c>
      <c r="DM591" s="207">
        <v>77.67</v>
      </c>
      <c r="DN591" s="4">
        <v>42523</v>
      </c>
      <c r="DO591" s="8">
        <v>11.435</v>
      </c>
      <c r="DP591" s="8">
        <v>42.34</v>
      </c>
      <c r="DQ591" s="8">
        <v>11.65</v>
      </c>
      <c r="DR591" s="8">
        <v>13.53</v>
      </c>
    </row>
    <row r="592" spans="1:122" ht="15.75" customHeight="1">
      <c r="A592" s="4">
        <v>42529</v>
      </c>
      <c r="B592" s="7">
        <v>52.51</v>
      </c>
      <c r="C592" s="7">
        <v>51.23</v>
      </c>
      <c r="D592" s="7">
        <f t="shared" si="19"/>
        <v>1.2800000000000011</v>
      </c>
      <c r="J592" s="4">
        <v>42507</v>
      </c>
      <c r="K592" s="226">
        <v>-1.1099999999999994</v>
      </c>
      <c r="L592" s="226">
        <v>-1.9799999999999969</v>
      </c>
      <c r="M592" s="226">
        <v>-2.5499999999999972</v>
      </c>
      <c r="N592" s="4">
        <v>42529</v>
      </c>
      <c r="O592" s="226">
        <v>-0.75</v>
      </c>
      <c r="P592" s="226">
        <v>-1.5600000000000023</v>
      </c>
      <c r="Q592" s="226">
        <v>-2.4600000000000009</v>
      </c>
      <c r="R592" s="4">
        <v>42527</v>
      </c>
      <c r="S592" s="8">
        <v>0.86</v>
      </c>
      <c r="T592" s="8">
        <v>4.6100000000000003</v>
      </c>
      <c r="U592" s="8">
        <v>1.9</v>
      </c>
      <c r="V592" s="4">
        <v>42507</v>
      </c>
      <c r="W592" s="8">
        <v>146.74</v>
      </c>
      <c r="X592" s="8">
        <v>163.41</v>
      </c>
      <c r="Y592" s="6">
        <v>13.321</v>
      </c>
      <c r="Z592" s="6">
        <v>20.321999999999999</v>
      </c>
      <c r="AA592" s="5">
        <v>42529</v>
      </c>
      <c r="AB592" s="6">
        <v>464.5</v>
      </c>
      <c r="AC592" s="7">
        <v>10.137</v>
      </c>
      <c r="AD592" s="4">
        <v>42514</v>
      </c>
      <c r="AE592" s="8">
        <v>10.15</v>
      </c>
      <c r="AF592" s="8">
        <v>12.993</v>
      </c>
      <c r="AG592" s="8">
        <v>12.275</v>
      </c>
      <c r="AH592" s="7">
        <v>18.834</v>
      </c>
      <c r="AI592" s="7"/>
      <c r="AJ592" s="7"/>
      <c r="AK592" s="7"/>
      <c r="AL592" s="7"/>
      <c r="AM592" s="7"/>
      <c r="AN592" s="7"/>
      <c r="AO592" s="7"/>
      <c r="AP592" s="7"/>
      <c r="CO592" s="4">
        <v>42756</v>
      </c>
      <c r="CP592" s="3">
        <v>182.550625</v>
      </c>
      <c r="CU592" s="4">
        <v>42509</v>
      </c>
      <c r="CV592" s="8">
        <v>90.11</v>
      </c>
      <c r="CW592" s="8">
        <v>31.98</v>
      </c>
      <c r="CX592" s="8">
        <v>99.85</v>
      </c>
      <c r="CY592" s="8">
        <v>26.17</v>
      </c>
      <c r="CZ592" s="8">
        <v>14.44</v>
      </c>
      <c r="DA592" s="4">
        <v>42507</v>
      </c>
      <c r="DB592" s="7">
        <v>41.46</v>
      </c>
      <c r="DC592" s="8">
        <v>165.52</v>
      </c>
      <c r="DD592" s="8">
        <v>81.569999999999993</v>
      </c>
      <c r="DE592" s="8">
        <v>55.12</v>
      </c>
      <c r="DF592" s="8">
        <v>49.74</v>
      </c>
      <c r="DG592" s="8">
        <v>43.78</v>
      </c>
      <c r="DH592" s="4">
        <v>42507</v>
      </c>
      <c r="DI592" s="7">
        <v>55.25</v>
      </c>
      <c r="DJ592" s="7">
        <v>78.31</v>
      </c>
      <c r="DK592" s="7">
        <v>36.07</v>
      </c>
      <c r="DL592" s="7">
        <v>27.86</v>
      </c>
      <c r="DM592" s="207">
        <v>77.11</v>
      </c>
      <c r="DN592" s="4">
        <v>42522</v>
      </c>
      <c r="DO592" s="8">
        <v>11.425000000000001</v>
      </c>
      <c r="DP592" s="8">
        <v>43.03</v>
      </c>
      <c r="DQ592" s="8">
        <v>11.715</v>
      </c>
      <c r="DR592" s="8">
        <v>13.54</v>
      </c>
    </row>
    <row r="593" spans="1:122" ht="15.75" customHeight="1">
      <c r="A593" s="4">
        <v>42528</v>
      </c>
      <c r="B593" s="7">
        <v>51.44</v>
      </c>
      <c r="C593" s="7">
        <v>50.36</v>
      </c>
      <c r="D593" s="7">
        <f t="shared" si="19"/>
        <v>1.0799999999999983</v>
      </c>
      <c r="J593" s="4">
        <v>42506</v>
      </c>
      <c r="K593" s="226">
        <v>-1.1300000000000026</v>
      </c>
      <c r="L593" s="226">
        <v>-2.0300000000000011</v>
      </c>
      <c r="M593" s="226">
        <v>-2.5799999999999983</v>
      </c>
      <c r="N593" s="4">
        <v>42528</v>
      </c>
      <c r="O593" s="226">
        <v>-0.75</v>
      </c>
      <c r="P593" s="226">
        <v>-1.6099999999999994</v>
      </c>
      <c r="Q593" s="226">
        <v>-2.5900000000000034</v>
      </c>
      <c r="R593" s="4">
        <v>42524</v>
      </c>
      <c r="S593" s="8">
        <v>1.02</v>
      </c>
      <c r="T593" s="8">
        <v>3.98</v>
      </c>
      <c r="U593" s="8">
        <v>1.9</v>
      </c>
      <c r="V593" s="4">
        <v>42506</v>
      </c>
      <c r="W593" s="8">
        <v>144.01</v>
      </c>
      <c r="X593" s="8">
        <v>160.63</v>
      </c>
      <c r="Y593" s="6">
        <v>12.763999999999999</v>
      </c>
      <c r="Z593" s="6">
        <v>19.745000000000001</v>
      </c>
      <c r="AA593" s="5">
        <v>42528</v>
      </c>
      <c r="AB593" s="6">
        <v>456.25</v>
      </c>
      <c r="AC593" s="7">
        <v>9.6509999999999998</v>
      </c>
      <c r="AD593" s="4">
        <v>42513</v>
      </c>
      <c r="AE593" s="8">
        <v>10.01</v>
      </c>
      <c r="AF593" s="8">
        <v>13.148</v>
      </c>
      <c r="AG593" s="8">
        <v>12.212</v>
      </c>
      <c r="AH593" s="7">
        <v>18.433</v>
      </c>
      <c r="AI593" s="7"/>
      <c r="AJ593" s="7"/>
      <c r="AK593" s="7"/>
      <c r="AL593" s="7"/>
      <c r="AM593" s="7"/>
      <c r="AN593" s="7"/>
      <c r="AO593" s="7"/>
      <c r="AP593" s="7"/>
      <c r="CO593" s="4">
        <v>42755</v>
      </c>
      <c r="CP593" s="3">
        <v>183.02924999999999</v>
      </c>
      <c r="CU593" s="4">
        <v>42508</v>
      </c>
      <c r="CV593" s="8">
        <v>89.35</v>
      </c>
      <c r="CW593" s="8">
        <v>32.130000000000003</v>
      </c>
      <c r="CX593" s="8">
        <v>100.06</v>
      </c>
      <c r="CY593" s="8">
        <v>26.44</v>
      </c>
      <c r="CZ593" s="8">
        <v>14.75</v>
      </c>
      <c r="DA593" s="4">
        <v>42506</v>
      </c>
      <c r="DB593" s="7">
        <v>40.950000000000003</v>
      </c>
      <c r="DC593" s="8">
        <v>166.19</v>
      </c>
      <c r="DD593" s="8">
        <v>80.69</v>
      </c>
      <c r="DE593" s="8">
        <v>54.8</v>
      </c>
      <c r="DF593" s="8">
        <v>49.17</v>
      </c>
      <c r="DG593" s="8">
        <v>44.08</v>
      </c>
      <c r="DH593" s="4">
        <v>42506</v>
      </c>
      <c r="DI593" s="7">
        <v>55.19</v>
      </c>
      <c r="DJ593" s="7">
        <v>78.680000000000007</v>
      </c>
      <c r="DK593" s="7">
        <v>35.630000000000003</v>
      </c>
      <c r="DL593" s="7">
        <v>27.92</v>
      </c>
      <c r="DM593" s="207">
        <v>75.709999999999994</v>
      </c>
      <c r="DN593" s="4">
        <v>42521</v>
      </c>
      <c r="DO593" s="8">
        <v>11.574999999999999</v>
      </c>
      <c r="DP593" s="8">
        <v>43.674999999999997</v>
      </c>
      <c r="DQ593" s="8">
        <v>11.78</v>
      </c>
      <c r="DR593" s="8">
        <v>13.73</v>
      </c>
    </row>
    <row r="594" spans="1:122" ht="15.75" customHeight="1">
      <c r="A594" s="4">
        <v>42527</v>
      </c>
      <c r="B594" s="7">
        <v>50.55</v>
      </c>
      <c r="C594" s="7">
        <v>49.69</v>
      </c>
      <c r="D594" s="7">
        <f t="shared" si="19"/>
        <v>0.85999999999999943</v>
      </c>
      <c r="J594" s="4">
        <v>42503</v>
      </c>
      <c r="K594" s="226">
        <v>-1.1799999999999997</v>
      </c>
      <c r="L594" s="226">
        <v>-2.3200000000000003</v>
      </c>
      <c r="M594" s="226">
        <v>-3.1300000000000026</v>
      </c>
      <c r="N594" s="4">
        <v>42527</v>
      </c>
      <c r="O594" s="226">
        <v>-0.71000000000000085</v>
      </c>
      <c r="P594" s="226">
        <v>-1.5700000000000003</v>
      </c>
      <c r="Q594" s="226">
        <v>-2.6200000000000045</v>
      </c>
      <c r="R594" s="4">
        <v>42523</v>
      </c>
      <c r="S594" s="8">
        <v>0.87</v>
      </c>
      <c r="T594" s="8">
        <v>4.5599999999999996</v>
      </c>
      <c r="U594" s="8">
        <v>1.9</v>
      </c>
      <c r="V594" s="4">
        <v>42503</v>
      </c>
      <c r="W594" s="8">
        <v>140.31</v>
      </c>
      <c r="X594" s="8">
        <v>158.82</v>
      </c>
      <c r="Y594" s="6">
        <v>12.72</v>
      </c>
      <c r="Z594" s="6">
        <v>20.494</v>
      </c>
      <c r="AA594" s="5">
        <v>42527</v>
      </c>
      <c r="AB594" s="6">
        <v>445</v>
      </c>
      <c r="AC594" s="7">
        <v>9.952</v>
      </c>
      <c r="AD594" s="4">
        <v>42510</v>
      </c>
      <c r="AE594" s="8">
        <v>10.25</v>
      </c>
      <c r="AF594" s="8">
        <v>11.433999999999999</v>
      </c>
      <c r="AG594" s="8">
        <v>12.397</v>
      </c>
      <c r="AH594" s="7">
        <v>18.292000000000002</v>
      </c>
      <c r="AI594" s="7"/>
      <c r="AJ594" s="7"/>
      <c r="AK594" s="7"/>
      <c r="AL594" s="7"/>
      <c r="AM594" s="7"/>
      <c r="AN594" s="7"/>
      <c r="AO594" s="7"/>
      <c r="AP594" s="7"/>
      <c r="CO594" s="4">
        <v>42754</v>
      </c>
      <c r="CP594" s="3">
        <v>183.626125</v>
      </c>
      <c r="CU594" s="4">
        <v>42507</v>
      </c>
      <c r="CV594" s="8">
        <v>89.53</v>
      </c>
      <c r="CW594" s="8">
        <v>32.22</v>
      </c>
      <c r="CX594" s="8">
        <v>100.75</v>
      </c>
      <c r="CY594" s="8">
        <v>27.18</v>
      </c>
      <c r="CZ594" s="8">
        <v>15.33</v>
      </c>
      <c r="DA594" s="4">
        <v>42503</v>
      </c>
      <c r="DB594" s="7">
        <v>40.159999999999997</v>
      </c>
      <c r="DC594" s="8">
        <v>163.59</v>
      </c>
      <c r="DD594" s="8">
        <v>78.650000000000006</v>
      </c>
      <c r="DE594" s="8">
        <v>53.02</v>
      </c>
      <c r="DF594" s="8">
        <v>47.72</v>
      </c>
      <c r="DG594" s="8">
        <v>43.02</v>
      </c>
      <c r="DH594" s="4">
        <v>42503</v>
      </c>
      <c r="DI594" s="7">
        <v>55.11</v>
      </c>
      <c r="DJ594" s="7">
        <v>78.34</v>
      </c>
      <c r="DK594" s="7">
        <v>35.49</v>
      </c>
      <c r="DL594" s="7">
        <v>28.33</v>
      </c>
      <c r="DM594" s="207">
        <v>77.92</v>
      </c>
      <c r="DN594" s="4">
        <v>42520</v>
      </c>
      <c r="DO594" s="8">
        <v>11.88</v>
      </c>
      <c r="DP594" s="8">
        <v>43.765000000000001</v>
      </c>
      <c r="DQ594" s="8">
        <v>11.92</v>
      </c>
      <c r="DR594" s="8">
        <v>13.94</v>
      </c>
    </row>
    <row r="595" spans="1:122" ht="15.75" customHeight="1">
      <c r="A595" s="4">
        <v>42524</v>
      </c>
      <c r="B595" s="7">
        <v>49.64</v>
      </c>
      <c r="C595" s="7">
        <v>48.62</v>
      </c>
      <c r="D595" s="7">
        <f t="shared" si="19"/>
        <v>1.0200000000000031</v>
      </c>
      <c r="J595" s="4">
        <v>42502</v>
      </c>
      <c r="K595" s="226">
        <v>-1.1999999999999957</v>
      </c>
      <c r="L595" s="226">
        <v>-2.3099999999999952</v>
      </c>
      <c r="M595" s="226">
        <v>-3.1699999999999946</v>
      </c>
      <c r="N595" s="4">
        <v>42524</v>
      </c>
      <c r="O595" s="226">
        <v>-0.67999999999999972</v>
      </c>
      <c r="P595" s="226">
        <v>-1.519999999999996</v>
      </c>
      <c r="Q595" s="226">
        <v>-2.6599999999999966</v>
      </c>
      <c r="R595" s="4">
        <v>42522</v>
      </c>
      <c r="S595" s="8">
        <v>0.71</v>
      </c>
      <c r="T595" s="8">
        <v>5.34</v>
      </c>
      <c r="U595" s="8">
        <v>1.75</v>
      </c>
      <c r="V595" s="4">
        <v>42502</v>
      </c>
      <c r="W595" s="8">
        <v>139.4</v>
      </c>
      <c r="X595" s="8">
        <v>158.33000000000001</v>
      </c>
      <c r="Y595" s="6">
        <v>11.848000000000001</v>
      </c>
      <c r="Z595" s="6">
        <v>19.798999999999999</v>
      </c>
      <c r="AA595" s="5">
        <v>42524</v>
      </c>
      <c r="AB595" s="6">
        <v>443</v>
      </c>
      <c r="AC595" s="7">
        <v>10.53</v>
      </c>
      <c r="AD595" s="4">
        <v>42509</v>
      </c>
      <c r="AE595" s="8">
        <v>9.3800000000000008</v>
      </c>
      <c r="AF595" s="8">
        <v>10.085000000000001</v>
      </c>
      <c r="AG595" s="8">
        <v>11.432</v>
      </c>
      <c r="AH595" s="7">
        <v>18.742999999999999</v>
      </c>
      <c r="AI595" s="7"/>
      <c r="AJ595" s="7"/>
      <c r="AK595" s="7"/>
      <c r="AL595" s="7"/>
      <c r="AM595" s="7"/>
      <c r="AN595" s="7"/>
      <c r="AO595" s="7"/>
      <c r="AP595" s="7"/>
      <c r="CO595" s="4">
        <v>42753</v>
      </c>
      <c r="CP595" s="3">
        <v>184.53831249999999</v>
      </c>
      <c r="CU595" s="4">
        <v>42506</v>
      </c>
      <c r="CV595" s="8">
        <v>89.57</v>
      </c>
      <c r="CW595" s="8">
        <v>32.06</v>
      </c>
      <c r="CX595" s="8">
        <v>102.29</v>
      </c>
      <c r="CY595" s="8">
        <v>27.13</v>
      </c>
      <c r="CZ595" s="8">
        <v>15.28</v>
      </c>
      <c r="DA595" s="4">
        <v>42502</v>
      </c>
      <c r="DB595" s="7">
        <v>40.549999999999997</v>
      </c>
      <c r="DC595" s="8">
        <v>167.03</v>
      </c>
      <c r="DD595" s="8">
        <v>80.5</v>
      </c>
      <c r="DE595" s="8">
        <v>54.3</v>
      </c>
      <c r="DF595" s="8">
        <v>48.25</v>
      </c>
      <c r="DG595" s="8">
        <v>43.73</v>
      </c>
      <c r="DH595" s="4">
        <v>42502</v>
      </c>
      <c r="DI595" s="7">
        <v>54.78</v>
      </c>
      <c r="DJ595" s="7">
        <v>78.25</v>
      </c>
      <c r="DK595" s="7">
        <v>34.99</v>
      </c>
      <c r="DL595" s="7">
        <v>28.22</v>
      </c>
      <c r="DM595" s="207">
        <v>77.86</v>
      </c>
      <c r="DN595" s="4">
        <v>42517</v>
      </c>
      <c r="DO595" s="8">
        <v>11.84</v>
      </c>
      <c r="DP595" s="8">
        <v>43.9</v>
      </c>
      <c r="DQ595" s="8">
        <v>11.94</v>
      </c>
      <c r="DR595" s="8">
        <v>13.83</v>
      </c>
    </row>
    <row r="596" spans="1:122" ht="15.75" customHeight="1">
      <c r="A596" s="4">
        <v>42523</v>
      </c>
      <c r="B596" s="7">
        <v>50.04</v>
      </c>
      <c r="C596" s="7">
        <v>49.17</v>
      </c>
      <c r="D596" s="7">
        <f t="shared" si="19"/>
        <v>0.86999999999999744</v>
      </c>
      <c r="J596" s="4">
        <v>42501</v>
      </c>
      <c r="K596" s="226">
        <v>-1.25</v>
      </c>
      <c r="L596" s="226">
        <v>-2.3600000000000065</v>
      </c>
      <c r="M596" s="226">
        <v>-3.3300000000000054</v>
      </c>
      <c r="N596" s="4">
        <v>42523</v>
      </c>
      <c r="O596" s="226">
        <v>-0.71000000000000085</v>
      </c>
      <c r="P596" s="226">
        <v>-1.5700000000000003</v>
      </c>
      <c r="Q596" s="226">
        <v>-2.6899999999999977</v>
      </c>
      <c r="R596" s="4">
        <v>42521</v>
      </c>
      <c r="S596" s="8">
        <v>0.59</v>
      </c>
      <c r="T596" s="8">
        <v>3.53</v>
      </c>
      <c r="U596" s="8">
        <v>1.65</v>
      </c>
      <c r="V596" s="4">
        <v>42501</v>
      </c>
      <c r="W596" s="8">
        <v>139.66999999999999</v>
      </c>
      <c r="X596" s="8">
        <v>158.15</v>
      </c>
      <c r="Y596" s="6">
        <v>12.430999999999999</v>
      </c>
      <c r="Z596" s="6">
        <v>20.193000000000001</v>
      </c>
      <c r="AA596" s="5">
        <v>42523</v>
      </c>
      <c r="AB596" s="6">
        <v>449.75</v>
      </c>
      <c r="AC596" s="7">
        <v>10.179</v>
      </c>
      <c r="AD596" s="4">
        <v>42508</v>
      </c>
      <c r="AE596" s="8">
        <v>9.82</v>
      </c>
      <c r="AF596" s="8">
        <v>12.499000000000001</v>
      </c>
      <c r="AG596" s="8">
        <v>11.917999999999999</v>
      </c>
      <c r="AH596" s="7">
        <v>17.988</v>
      </c>
      <c r="AI596" s="7"/>
      <c r="AJ596" s="7"/>
      <c r="AK596" s="7"/>
      <c r="AL596" s="7"/>
      <c r="AM596" s="7"/>
      <c r="AN596" s="7"/>
      <c r="AO596" s="7"/>
      <c r="AP596" s="7"/>
      <c r="CO596" s="4">
        <v>42752</v>
      </c>
      <c r="CP596" s="3">
        <v>184.239</v>
      </c>
      <c r="CU596" s="4">
        <v>42503</v>
      </c>
      <c r="CV596" s="8">
        <v>88.66</v>
      </c>
      <c r="CW596" s="8">
        <v>31.47</v>
      </c>
      <c r="CX596" s="8">
        <v>100.74</v>
      </c>
      <c r="CY596" s="8">
        <v>26.36</v>
      </c>
      <c r="CZ596" s="8">
        <v>14.88</v>
      </c>
      <c r="DA596" s="4">
        <v>42501</v>
      </c>
      <c r="DB596" s="7">
        <v>40.159999999999997</v>
      </c>
      <c r="DC596" s="8">
        <v>164.14</v>
      </c>
      <c r="DD596" s="8">
        <v>80.319999999999993</v>
      </c>
      <c r="DE596" s="8">
        <v>54.01</v>
      </c>
      <c r="DF596" s="8">
        <v>47.92</v>
      </c>
      <c r="DG596" s="8">
        <v>43.68</v>
      </c>
      <c r="DH596" s="4">
        <v>42501</v>
      </c>
      <c r="DI596" s="7">
        <v>55.87</v>
      </c>
      <c r="DJ596" s="7">
        <v>79.39</v>
      </c>
      <c r="DK596" s="7">
        <v>35.9</v>
      </c>
      <c r="DL596" s="7">
        <v>29.61</v>
      </c>
      <c r="DM596" s="207">
        <v>76.8</v>
      </c>
      <c r="DN596" s="4">
        <v>42516</v>
      </c>
      <c r="DO596" s="8">
        <v>11.87</v>
      </c>
      <c r="DP596" s="8">
        <v>44.03</v>
      </c>
      <c r="DQ596" s="8">
        <v>11.945</v>
      </c>
      <c r="DR596" s="8">
        <v>13.88</v>
      </c>
    </row>
    <row r="597" spans="1:122" ht="15.75" customHeight="1">
      <c r="A597" s="4">
        <v>42522</v>
      </c>
      <c r="B597" s="7">
        <v>49.72</v>
      </c>
      <c r="C597" s="7">
        <v>49.01</v>
      </c>
      <c r="D597" s="7">
        <f t="shared" si="19"/>
        <v>0.71000000000000085</v>
      </c>
      <c r="J597" s="4">
        <v>42500</v>
      </c>
      <c r="K597" s="226">
        <v>-1.1700000000000017</v>
      </c>
      <c r="L597" s="226">
        <v>-2.3400000000000034</v>
      </c>
      <c r="M597" s="226">
        <v>-3.470000000000006</v>
      </c>
      <c r="N597" s="4">
        <v>42522</v>
      </c>
      <c r="O597" s="226">
        <v>-0.71999999999999886</v>
      </c>
      <c r="P597" s="226">
        <v>-1.6200000000000045</v>
      </c>
      <c r="Q597" s="226">
        <v>-2.8100000000000023</v>
      </c>
      <c r="R597" s="4">
        <v>42520</v>
      </c>
      <c r="S597" s="8">
        <v>0.43</v>
      </c>
      <c r="T597" s="8">
        <v>4.0999999999999996</v>
      </c>
      <c r="U597" s="8"/>
      <c r="V597" s="4">
        <v>42500</v>
      </c>
      <c r="W597" s="8">
        <v>133.75</v>
      </c>
      <c r="X597" s="8">
        <v>148.57</v>
      </c>
      <c r="Y597" s="6">
        <v>11.515000000000001</v>
      </c>
      <c r="Z597" s="6">
        <v>17.739000000000001</v>
      </c>
      <c r="AA597" s="5">
        <v>42522</v>
      </c>
      <c r="AB597" s="6">
        <v>443.75</v>
      </c>
      <c r="AC597" s="7">
        <v>11.250999999999999</v>
      </c>
      <c r="AD597" s="4">
        <v>42507</v>
      </c>
      <c r="AE597" s="8">
        <v>8.89</v>
      </c>
      <c r="AF597" s="8">
        <v>10.898</v>
      </c>
      <c r="AG597" s="8">
        <v>10.988</v>
      </c>
      <c r="AH597" s="7">
        <v>17.417999999999999</v>
      </c>
      <c r="AI597" s="7"/>
      <c r="AJ597" s="7"/>
      <c r="AK597" s="7"/>
      <c r="AL597" s="7"/>
      <c r="AM597" s="7"/>
      <c r="AN597" s="7"/>
      <c r="AO597" s="7"/>
      <c r="AP597" s="7"/>
      <c r="CO597" s="4">
        <v>42751</v>
      </c>
      <c r="CP597" s="3">
        <v>183.74768750000001</v>
      </c>
      <c r="CU597" s="4">
        <v>42502</v>
      </c>
      <c r="CV597" s="8">
        <v>89.67</v>
      </c>
      <c r="CW597" s="8">
        <v>31.86</v>
      </c>
      <c r="CX597" s="8">
        <v>102.12</v>
      </c>
      <c r="CY597" s="8">
        <v>26.57</v>
      </c>
      <c r="CZ597" s="8">
        <v>15.35</v>
      </c>
      <c r="DA597" s="4">
        <v>42500</v>
      </c>
      <c r="DB597" s="7">
        <v>40.5</v>
      </c>
      <c r="DC597" s="8">
        <v>161.30000000000001</v>
      </c>
      <c r="DD597" s="8">
        <v>79.73</v>
      </c>
      <c r="DE597" s="8">
        <v>53.09</v>
      </c>
      <c r="DF597" s="8">
        <v>47.01</v>
      </c>
      <c r="DG597" s="8">
        <v>42.87</v>
      </c>
      <c r="DH597" s="4">
        <v>42500</v>
      </c>
      <c r="DI597" s="7">
        <v>56</v>
      </c>
      <c r="DJ597" s="7">
        <v>79.25</v>
      </c>
      <c r="DK597" s="7">
        <v>35.450000000000003</v>
      </c>
      <c r="DL597" s="7">
        <v>29.16</v>
      </c>
      <c r="DM597" s="207">
        <v>78.650000000000006</v>
      </c>
      <c r="DN597" s="4">
        <v>42515</v>
      </c>
      <c r="DO597" s="8">
        <v>11.935</v>
      </c>
      <c r="DP597" s="8">
        <v>44.07</v>
      </c>
      <c r="DQ597" s="8">
        <v>11.88</v>
      </c>
      <c r="DR597" s="8">
        <v>13.81</v>
      </c>
    </row>
    <row r="598" spans="1:122" ht="15.75" customHeight="1">
      <c r="A598" s="4">
        <v>42521</v>
      </c>
      <c r="B598" s="7">
        <v>49.69</v>
      </c>
      <c r="C598" s="7">
        <v>49.1</v>
      </c>
      <c r="D598" s="7">
        <f t="shared" si="19"/>
        <v>0.58999999999999631</v>
      </c>
      <c r="J598" s="4">
        <v>42499</v>
      </c>
      <c r="K598" s="226">
        <v>-1.0100000000000051</v>
      </c>
      <c r="L598" s="226">
        <v>-2.0800000000000054</v>
      </c>
      <c r="M598" s="226">
        <v>-3.25</v>
      </c>
      <c r="N598" s="4">
        <v>42521</v>
      </c>
      <c r="O598" s="226">
        <v>-0.60000000000000142</v>
      </c>
      <c r="P598" s="226">
        <v>-1.5200000000000031</v>
      </c>
      <c r="Q598" s="226">
        <v>-2.7700000000000031</v>
      </c>
      <c r="R598" s="4">
        <v>42517</v>
      </c>
      <c r="S598" s="8">
        <v>-0.01</v>
      </c>
      <c r="T598" s="8">
        <v>3.54</v>
      </c>
      <c r="U598" s="8">
        <v>1.7</v>
      </c>
      <c r="V598" s="4">
        <v>42499</v>
      </c>
      <c r="W598" s="8">
        <v>128.63</v>
      </c>
      <c r="X598" s="8">
        <v>144.27000000000001</v>
      </c>
      <c r="Y598" s="6">
        <v>10.585000000000001</v>
      </c>
      <c r="Z598" s="6">
        <v>17.152999999999999</v>
      </c>
      <c r="AA598" s="5">
        <v>42521</v>
      </c>
      <c r="AB598" s="6">
        <v>453.5</v>
      </c>
      <c r="AC598" s="7">
        <v>10.978</v>
      </c>
      <c r="AD598" s="4">
        <v>42506</v>
      </c>
      <c r="AE598" s="8">
        <v>8.41</v>
      </c>
      <c r="AF598" s="8">
        <v>10.446</v>
      </c>
      <c r="AG598" s="8">
        <v>10.558</v>
      </c>
      <c r="AH598" s="7">
        <v>17.902999999999999</v>
      </c>
      <c r="AI598" s="7"/>
      <c r="AJ598" s="7"/>
      <c r="AK598" s="7"/>
      <c r="AL598" s="7"/>
      <c r="AM598" s="7"/>
      <c r="AN598" s="7"/>
      <c r="AO598" s="7"/>
      <c r="AP598" s="7"/>
      <c r="CO598" s="4">
        <v>42750</v>
      </c>
      <c r="CP598" s="3">
        <v>183.99631249999999</v>
      </c>
      <c r="CU598" s="4">
        <v>42501</v>
      </c>
      <c r="CV598" s="8">
        <v>88.81</v>
      </c>
      <c r="CW598" s="8">
        <v>31.67</v>
      </c>
      <c r="CX598" s="8">
        <v>101.14</v>
      </c>
      <c r="CY598" s="8">
        <v>26.83</v>
      </c>
      <c r="CZ598" s="8">
        <v>15.12</v>
      </c>
      <c r="DA598" s="4">
        <v>42499</v>
      </c>
      <c r="DB598" s="7">
        <v>38.74</v>
      </c>
      <c r="DC598" s="8">
        <v>159.93</v>
      </c>
      <c r="DD598" s="8">
        <v>78.64</v>
      </c>
      <c r="DE598" s="8">
        <v>52.12</v>
      </c>
      <c r="DF598" s="8">
        <v>44.99</v>
      </c>
      <c r="DG598" s="8">
        <v>41.65</v>
      </c>
      <c r="DH598" s="4">
        <v>42499</v>
      </c>
      <c r="DI598" s="7">
        <v>54.98</v>
      </c>
      <c r="DJ598" s="7">
        <v>78.319999999999993</v>
      </c>
      <c r="DK598" s="7">
        <v>34.950000000000003</v>
      </c>
      <c r="DL598" s="7">
        <v>28.7</v>
      </c>
      <c r="DM598" s="207">
        <v>81.03</v>
      </c>
      <c r="DN598" s="4">
        <v>42514</v>
      </c>
      <c r="DO598" s="8">
        <v>11.51</v>
      </c>
      <c r="DP598" s="8">
        <v>43.115000000000002</v>
      </c>
      <c r="DQ598" s="8">
        <v>11.824999999999999</v>
      </c>
      <c r="DR598" s="8">
        <v>13.35</v>
      </c>
    </row>
    <row r="599" spans="1:122" ht="15.75" customHeight="1">
      <c r="A599" s="4">
        <v>42520</v>
      </c>
      <c r="B599" s="7">
        <v>49.76</v>
      </c>
      <c r="C599" s="226"/>
      <c r="D599" s="7" t="str">
        <f t="shared" si="19"/>
        <v/>
      </c>
      <c r="J599" s="4">
        <v>42496</v>
      </c>
      <c r="K599" s="226">
        <v>-1.0800000000000054</v>
      </c>
      <c r="L599" s="226">
        <v>-2.1300000000000026</v>
      </c>
      <c r="M599" s="226">
        <v>-3.2600000000000051</v>
      </c>
      <c r="N599" s="4">
        <v>42520</v>
      </c>
      <c r="O599" s="226">
        <v>-0.98000000000000398</v>
      </c>
      <c r="P599" s="226">
        <v>-1.9100000000000037</v>
      </c>
      <c r="Q599" s="226">
        <v>-3.1400000000000006</v>
      </c>
      <c r="R599" s="4">
        <v>42516</v>
      </c>
      <c r="S599" s="8">
        <v>0.11</v>
      </c>
      <c r="T599" s="8">
        <v>3.15</v>
      </c>
      <c r="U599" s="8">
        <v>1.75</v>
      </c>
      <c r="V599" s="4">
        <v>42496</v>
      </c>
      <c r="W599" s="8">
        <v>133.72999999999999</v>
      </c>
      <c r="X599" s="8">
        <v>149.62</v>
      </c>
      <c r="Y599" s="6">
        <v>11.507</v>
      </c>
      <c r="Z599" s="6">
        <v>18.18</v>
      </c>
      <c r="AA599" s="5">
        <v>42520</v>
      </c>
      <c r="AB599" s="6">
        <v>452.25</v>
      </c>
      <c r="AC599" s="7">
        <v>10.54</v>
      </c>
      <c r="AD599" s="4">
        <v>42503</v>
      </c>
      <c r="AE599" s="8">
        <v>9.08</v>
      </c>
      <c r="AF599" s="8">
        <v>11.206</v>
      </c>
      <c r="AG599" s="8">
        <v>11.183</v>
      </c>
      <c r="AH599" s="7">
        <v>17.148</v>
      </c>
      <c r="AI599" s="7"/>
      <c r="AJ599" s="7"/>
      <c r="AK599" s="7"/>
      <c r="AL599" s="7"/>
      <c r="AM599" s="7"/>
      <c r="AN599" s="7"/>
      <c r="AO599" s="7"/>
      <c r="AP599" s="7"/>
      <c r="CO599" s="4">
        <v>42749</v>
      </c>
      <c r="CP599" s="3">
        <v>183.57737499999999</v>
      </c>
      <c r="CU599" s="4">
        <v>42500</v>
      </c>
      <c r="CV599" s="8">
        <v>89.99</v>
      </c>
      <c r="CW599" s="8">
        <v>31.68</v>
      </c>
      <c r="CX599" s="8">
        <v>101.27</v>
      </c>
      <c r="CY599" s="8">
        <v>26.72</v>
      </c>
      <c r="CZ599" s="8">
        <v>15.18</v>
      </c>
      <c r="DA599" s="4">
        <v>42496</v>
      </c>
      <c r="DB599" s="7">
        <v>38.79</v>
      </c>
      <c r="DC599" s="8">
        <v>159.46</v>
      </c>
      <c r="DD599" s="8">
        <v>78.680000000000007</v>
      </c>
      <c r="DE599" s="8">
        <v>53.84</v>
      </c>
      <c r="DF599" s="8">
        <v>46.56</v>
      </c>
      <c r="DG599" s="8">
        <v>42.76</v>
      </c>
      <c r="DH599" s="4">
        <v>42496</v>
      </c>
      <c r="DI599" s="7">
        <v>55.36</v>
      </c>
      <c r="DJ599" s="7">
        <v>78.52</v>
      </c>
      <c r="DK599" s="7">
        <v>35.880000000000003</v>
      </c>
      <c r="DL599" s="7">
        <v>29.59</v>
      </c>
      <c r="DM599" s="207">
        <v>79.69</v>
      </c>
      <c r="DN599" s="4">
        <v>42513</v>
      </c>
      <c r="DO599" s="8">
        <v>11.2</v>
      </c>
      <c r="DP599" s="8">
        <v>42.39</v>
      </c>
      <c r="DQ599" s="8">
        <v>11.64</v>
      </c>
      <c r="DR599" s="8">
        <v>12.95</v>
      </c>
    </row>
    <row r="600" spans="1:122" ht="15.75" customHeight="1">
      <c r="A600" s="4">
        <v>42517</v>
      </c>
      <c r="B600" s="7">
        <v>49.32</v>
      </c>
      <c r="C600" s="7">
        <v>49.33</v>
      </c>
      <c r="D600" s="7">
        <f t="shared" si="19"/>
        <v>-9.9999999999980105E-3</v>
      </c>
      <c r="J600" s="4">
        <v>42495</v>
      </c>
      <c r="K600" s="226">
        <v>-0.97999999999999687</v>
      </c>
      <c r="L600" s="226">
        <v>-1.9600000000000009</v>
      </c>
      <c r="M600" s="226">
        <v>-3.0700000000000003</v>
      </c>
      <c r="N600" s="4">
        <v>42517</v>
      </c>
      <c r="O600" s="226">
        <v>-1.0200000000000031</v>
      </c>
      <c r="P600" s="226">
        <v>-1.9799999999999969</v>
      </c>
      <c r="Q600" s="226">
        <v>-3.2299999999999969</v>
      </c>
      <c r="R600" s="4">
        <v>42515</v>
      </c>
      <c r="S600" s="8">
        <v>0.18</v>
      </c>
      <c r="T600" s="8">
        <v>4.01</v>
      </c>
      <c r="U600" s="8">
        <v>1.25</v>
      </c>
      <c r="V600" s="4">
        <v>42495</v>
      </c>
      <c r="W600" s="8">
        <v>132.87</v>
      </c>
      <c r="X600" s="8">
        <v>149.13999999999999</v>
      </c>
      <c r="Y600" s="6">
        <v>11.484999999999999</v>
      </c>
      <c r="Z600" s="6">
        <v>18.318999999999999</v>
      </c>
      <c r="AA600" s="5">
        <v>42517</v>
      </c>
      <c r="AB600" s="6">
        <v>448.5</v>
      </c>
      <c r="AC600" s="7">
        <v>10.645</v>
      </c>
      <c r="AD600" s="4">
        <v>42502</v>
      </c>
      <c r="AE600" s="8">
        <v>7.96</v>
      </c>
      <c r="AF600" s="8">
        <v>10.42</v>
      </c>
      <c r="AG600" s="8">
        <v>10.218</v>
      </c>
      <c r="AH600" s="7">
        <v>17.606000000000002</v>
      </c>
      <c r="AI600" s="7"/>
      <c r="AJ600" s="7"/>
      <c r="AK600" s="7"/>
      <c r="AL600" s="7"/>
      <c r="AM600" s="7"/>
      <c r="AN600" s="7"/>
      <c r="AO600" s="7"/>
      <c r="AP600" s="7"/>
      <c r="CO600" s="4">
        <v>42748</v>
      </c>
      <c r="CP600" s="3">
        <v>181.9403125</v>
      </c>
      <c r="CU600" s="4">
        <v>42499</v>
      </c>
      <c r="CV600" s="8">
        <v>88.57</v>
      </c>
      <c r="CW600" s="8">
        <v>31.08</v>
      </c>
      <c r="CX600" s="8">
        <v>100.35</v>
      </c>
      <c r="CY600" s="8">
        <v>25.65</v>
      </c>
      <c r="CZ600" s="8">
        <v>14.79</v>
      </c>
      <c r="DA600" s="4">
        <v>42495</v>
      </c>
      <c r="DB600" s="7">
        <v>39.700000000000003</v>
      </c>
      <c r="DC600" s="8">
        <v>161.82</v>
      </c>
      <c r="DD600" s="8">
        <v>81.260000000000005</v>
      </c>
      <c r="DE600" s="8">
        <v>54.82</v>
      </c>
      <c r="DF600" s="8">
        <v>46.1</v>
      </c>
      <c r="DG600" s="8">
        <v>43.21</v>
      </c>
      <c r="DH600" s="4">
        <v>42495</v>
      </c>
      <c r="DI600" s="7">
        <v>55.61</v>
      </c>
      <c r="DJ600" s="7">
        <v>79.08</v>
      </c>
      <c r="DK600" s="7">
        <v>36.090000000000003</v>
      </c>
      <c r="DL600" s="7">
        <v>29.46</v>
      </c>
      <c r="DM600" s="207">
        <v>85.19</v>
      </c>
      <c r="DN600" s="4">
        <v>42510</v>
      </c>
      <c r="DO600" s="8">
        <v>11.3</v>
      </c>
      <c r="DP600" s="8">
        <v>43.005000000000003</v>
      </c>
      <c r="DQ600" s="8">
        <v>11.795</v>
      </c>
      <c r="DR600" s="8">
        <v>13.4</v>
      </c>
    </row>
    <row r="601" spans="1:122" ht="15.75" customHeight="1">
      <c r="A601" s="4">
        <v>42516</v>
      </c>
      <c r="B601" s="7">
        <v>49.59</v>
      </c>
      <c r="C601" s="7">
        <v>49.48</v>
      </c>
      <c r="D601" s="7">
        <f t="shared" si="19"/>
        <v>0.11000000000000654</v>
      </c>
      <c r="J601" s="4">
        <v>42494</v>
      </c>
      <c r="K601" s="226">
        <v>-1.0799999999999983</v>
      </c>
      <c r="L601" s="226">
        <v>-2.1000000000000014</v>
      </c>
      <c r="M601" s="226">
        <v>-3.269999999999996</v>
      </c>
      <c r="N601" s="4">
        <v>42516</v>
      </c>
      <c r="O601" s="226">
        <v>-0.93999999999999773</v>
      </c>
      <c r="P601" s="226">
        <v>-1.779999999999994</v>
      </c>
      <c r="Q601" s="226">
        <v>-2.9199999999999946</v>
      </c>
      <c r="R601" s="4">
        <v>42514</v>
      </c>
      <c r="S601" s="8">
        <v>-0.01</v>
      </c>
      <c r="T601" s="8">
        <v>3.73</v>
      </c>
      <c r="U601" s="8">
        <v>1.65</v>
      </c>
      <c r="V601" s="4">
        <v>42494</v>
      </c>
      <c r="W601" s="8">
        <v>132.82</v>
      </c>
      <c r="X601" s="8">
        <v>148.66</v>
      </c>
      <c r="Y601" s="6">
        <v>12.004</v>
      </c>
      <c r="Z601" s="6">
        <v>18.657</v>
      </c>
      <c r="AA601" s="5">
        <v>42516</v>
      </c>
      <c r="AB601" s="6">
        <v>448.25</v>
      </c>
      <c r="AC601" s="7">
        <v>10.361000000000001</v>
      </c>
      <c r="AD601" s="4">
        <v>42501</v>
      </c>
      <c r="AE601" s="8">
        <v>8.5299999999999994</v>
      </c>
      <c r="AF601" s="8">
        <v>9.8930000000000007</v>
      </c>
      <c r="AG601" s="8">
        <v>10.536</v>
      </c>
      <c r="AH601" s="7">
        <v>15.664999999999999</v>
      </c>
      <c r="AI601" s="7"/>
      <c r="AJ601" s="7"/>
      <c r="AK601" s="7"/>
      <c r="AL601" s="7"/>
      <c r="AM601" s="7"/>
      <c r="AN601" s="7"/>
      <c r="AO601" s="7"/>
      <c r="AP601" s="7"/>
      <c r="CO601" s="4">
        <v>42747</v>
      </c>
      <c r="CP601" s="3">
        <v>180.25337500000001</v>
      </c>
      <c r="CU601" s="4">
        <v>42496</v>
      </c>
      <c r="CV601" s="8">
        <v>88.51</v>
      </c>
      <c r="CW601" s="8">
        <v>31.58</v>
      </c>
      <c r="CX601" s="8">
        <v>101.86</v>
      </c>
      <c r="CY601" s="8">
        <v>26.25</v>
      </c>
      <c r="CZ601" s="8">
        <v>15.21</v>
      </c>
      <c r="DA601" s="4">
        <v>42494</v>
      </c>
      <c r="DB601" s="7">
        <v>34.85</v>
      </c>
      <c r="DC601" s="8">
        <v>157.37</v>
      </c>
      <c r="DD601" s="8">
        <v>79.34</v>
      </c>
      <c r="DE601" s="8">
        <v>50.73</v>
      </c>
      <c r="DF601" s="8">
        <v>47.02</v>
      </c>
      <c r="DG601" s="8">
        <v>43.41</v>
      </c>
      <c r="DH601" s="4">
        <v>42494</v>
      </c>
      <c r="DI601" s="7">
        <v>56.15</v>
      </c>
      <c r="DJ601" s="7">
        <v>79.319999999999993</v>
      </c>
      <c r="DK601" s="7">
        <v>36.22</v>
      </c>
      <c r="DL601" s="7">
        <v>29.78</v>
      </c>
      <c r="DM601" s="207">
        <v>87.21</v>
      </c>
      <c r="DN601" s="4">
        <v>42509</v>
      </c>
      <c r="DO601" s="8">
        <v>11.195</v>
      </c>
      <c r="DP601" s="8">
        <v>42.13</v>
      </c>
      <c r="DQ601" s="8">
        <v>11.7</v>
      </c>
      <c r="DR601" s="8">
        <v>13.19</v>
      </c>
    </row>
    <row r="602" spans="1:122" ht="15.75" customHeight="1">
      <c r="A602" s="4">
        <v>42515</v>
      </c>
      <c r="B602" s="7">
        <v>49.74</v>
      </c>
      <c r="C602" s="7">
        <v>49.56</v>
      </c>
      <c r="D602" s="7">
        <f t="shared" si="19"/>
        <v>0.17999999999999972</v>
      </c>
      <c r="J602" s="4">
        <v>42493</v>
      </c>
      <c r="K602" s="226">
        <v>-1.25</v>
      </c>
      <c r="L602" s="226">
        <v>-2.3599999999999994</v>
      </c>
      <c r="M602" s="226">
        <v>-3.4699999999999989</v>
      </c>
      <c r="N602" s="4">
        <v>42515</v>
      </c>
      <c r="O602" s="226">
        <v>-0.86999999999999744</v>
      </c>
      <c r="P602" s="226">
        <v>-1.769999999999996</v>
      </c>
      <c r="Q602" s="226">
        <v>-2.8599999999999994</v>
      </c>
      <c r="R602" s="4">
        <v>42513</v>
      </c>
      <c r="S602" s="8">
        <v>0.27</v>
      </c>
      <c r="T602" s="8">
        <v>3.2</v>
      </c>
      <c r="U602" s="8">
        <v>1.6</v>
      </c>
      <c r="V602" s="4">
        <v>42493</v>
      </c>
      <c r="W602" s="8">
        <v>133.34</v>
      </c>
      <c r="X602" s="8">
        <v>151</v>
      </c>
      <c r="Y602" s="6">
        <v>12.353</v>
      </c>
      <c r="Z602" s="6">
        <v>19.77</v>
      </c>
      <c r="AA602" s="5">
        <v>42515</v>
      </c>
      <c r="AB602" s="6">
        <v>447.5</v>
      </c>
      <c r="AC602" s="7">
        <v>11.491</v>
      </c>
      <c r="AD602" s="4">
        <v>42500</v>
      </c>
      <c r="AE602" s="8">
        <v>6.74</v>
      </c>
      <c r="AF602" s="8">
        <v>8.2620000000000005</v>
      </c>
      <c r="AG602" s="8">
        <v>8.7349999999999994</v>
      </c>
      <c r="AH602" s="7">
        <v>14.964</v>
      </c>
      <c r="AI602" s="7"/>
      <c r="AJ602" s="7"/>
      <c r="AK602" s="7"/>
      <c r="AL602" s="7"/>
      <c r="AM602" s="7"/>
      <c r="AN602" s="7"/>
      <c r="AO602" s="7"/>
      <c r="AP602" s="7"/>
      <c r="CO602" s="4">
        <v>42746</v>
      </c>
      <c r="CP602" s="3">
        <v>179.045625</v>
      </c>
      <c r="CU602" s="4">
        <v>42495</v>
      </c>
      <c r="CV602" s="8">
        <v>88.04</v>
      </c>
      <c r="CW602" s="8">
        <v>31.58</v>
      </c>
      <c r="CX602" s="8">
        <v>101.42</v>
      </c>
      <c r="CY602" s="8">
        <v>25.78</v>
      </c>
      <c r="CZ602" s="8">
        <v>15.3</v>
      </c>
      <c r="DA602" s="4">
        <v>42493</v>
      </c>
      <c r="DB602" s="7">
        <v>35.93</v>
      </c>
      <c r="DC602" s="8">
        <v>159.21</v>
      </c>
      <c r="DD602" s="8">
        <v>80.63</v>
      </c>
      <c r="DE602" s="8">
        <v>52.13</v>
      </c>
      <c r="DF602" s="8">
        <v>50.1</v>
      </c>
      <c r="DG602" s="8">
        <v>45.08</v>
      </c>
      <c r="DH602" s="4">
        <v>42493</v>
      </c>
      <c r="DI602" s="7">
        <v>57.63</v>
      </c>
      <c r="DJ602" s="7">
        <v>80.010000000000005</v>
      </c>
      <c r="DK602" s="7">
        <v>37.99</v>
      </c>
      <c r="DL602" s="7">
        <v>31.32</v>
      </c>
      <c r="DM602" s="207">
        <v>86.16</v>
      </c>
      <c r="DN602" s="4">
        <v>42508</v>
      </c>
      <c r="DO602" s="8">
        <v>11.7</v>
      </c>
      <c r="DP602" s="8">
        <v>43.16</v>
      </c>
      <c r="DQ602" s="8">
        <v>11.994999999999999</v>
      </c>
      <c r="DR602" s="8">
        <v>13.61</v>
      </c>
    </row>
    <row r="603" spans="1:122" ht="15.75" customHeight="1">
      <c r="A603" s="4">
        <v>42514</v>
      </c>
      <c r="B603" s="7">
        <v>48.61</v>
      </c>
      <c r="C603" s="7">
        <v>48.62</v>
      </c>
      <c r="D603" s="7">
        <f t="shared" si="19"/>
        <v>-9.9999999999980105E-3</v>
      </c>
      <c r="J603" s="4">
        <v>42492</v>
      </c>
      <c r="K603" s="226">
        <v>-1.1299999999999955</v>
      </c>
      <c r="L603" s="226">
        <v>-2.0600000000000023</v>
      </c>
      <c r="M603" s="226">
        <v>-3.0300000000000011</v>
      </c>
      <c r="N603" s="4">
        <v>42514</v>
      </c>
      <c r="O603" s="226">
        <v>-1.0200000000000031</v>
      </c>
      <c r="P603" s="226">
        <v>-2</v>
      </c>
      <c r="Q603" s="226">
        <v>-3.2000000000000028</v>
      </c>
      <c r="R603" s="4">
        <v>42510</v>
      </c>
      <c r="S603" s="8">
        <v>0.97</v>
      </c>
      <c r="T603" s="8">
        <v>3.03</v>
      </c>
      <c r="U603" s="8">
        <v>2.15</v>
      </c>
      <c r="V603" s="4">
        <v>42492</v>
      </c>
      <c r="W603" s="8">
        <v>135.55000000000001</v>
      </c>
      <c r="X603" s="8">
        <v>156.28</v>
      </c>
      <c r="Y603" s="6">
        <v>12.151</v>
      </c>
      <c r="Z603" s="6">
        <v>20.858000000000001</v>
      </c>
      <c r="AA603" s="5">
        <v>42514</v>
      </c>
      <c r="AB603" s="6">
        <v>447.25</v>
      </c>
      <c r="AC603" s="7">
        <v>10.677</v>
      </c>
      <c r="AD603" s="4">
        <v>42499</v>
      </c>
      <c r="AE603" s="8">
        <v>5.85</v>
      </c>
      <c r="AF603" s="8">
        <v>9.6980000000000004</v>
      </c>
      <c r="AG603" s="8">
        <v>7.9989999999999997</v>
      </c>
      <c r="AH603" s="7">
        <v>15.956</v>
      </c>
      <c r="AI603" s="7"/>
      <c r="AJ603" s="7"/>
      <c r="AK603" s="7"/>
      <c r="AL603" s="7"/>
      <c r="AM603" s="7"/>
      <c r="AN603" s="7"/>
      <c r="AO603" s="7"/>
      <c r="AP603" s="7"/>
      <c r="CO603" s="4">
        <v>42745</v>
      </c>
      <c r="CP603" s="3">
        <v>178.41900000000001</v>
      </c>
      <c r="CU603" s="4">
        <v>42494</v>
      </c>
      <c r="CV603" s="8">
        <v>87.94</v>
      </c>
      <c r="CW603" s="8">
        <v>31.42</v>
      </c>
      <c r="CX603" s="8">
        <v>100.59</v>
      </c>
      <c r="CY603" s="8">
        <v>26.55</v>
      </c>
      <c r="CZ603" s="8">
        <v>15.44</v>
      </c>
      <c r="DA603" s="4">
        <v>42492</v>
      </c>
      <c r="DB603" s="7">
        <v>38.01</v>
      </c>
      <c r="DC603" s="8">
        <v>165.61</v>
      </c>
      <c r="DD603" s="8">
        <v>82.78</v>
      </c>
      <c r="DE603" s="8">
        <v>54.24</v>
      </c>
      <c r="DF603" s="8">
        <v>51.95</v>
      </c>
      <c r="DG603" s="8">
        <v>46.85</v>
      </c>
      <c r="DH603" s="4">
        <v>42492</v>
      </c>
      <c r="DI603" s="7">
        <v>59.82</v>
      </c>
      <c r="DJ603" s="7">
        <v>82.2</v>
      </c>
      <c r="DK603" s="7">
        <v>38.58</v>
      </c>
      <c r="DL603" s="7">
        <v>32.25</v>
      </c>
      <c r="DM603" s="207">
        <v>86.53</v>
      </c>
      <c r="DN603" s="4">
        <v>42507</v>
      </c>
      <c r="DO603" s="8">
        <v>11.62</v>
      </c>
      <c r="DP603" s="8">
        <v>43.07</v>
      </c>
      <c r="DQ603" s="8">
        <v>11.865</v>
      </c>
      <c r="DR603" s="8">
        <v>13.57</v>
      </c>
    </row>
    <row r="604" spans="1:122" ht="15.75" customHeight="1">
      <c r="A604" s="4">
        <v>42513</v>
      </c>
      <c r="B604" s="7">
        <v>48.35</v>
      </c>
      <c r="C604" s="7">
        <v>48.08</v>
      </c>
      <c r="D604" s="7">
        <f t="shared" si="19"/>
        <v>0.27000000000000313</v>
      </c>
      <c r="J604" s="4">
        <v>42489</v>
      </c>
      <c r="K604" s="226">
        <v>-1.2199999999999989</v>
      </c>
      <c r="L604" s="226">
        <v>-2.1000000000000014</v>
      </c>
      <c r="M604" s="226">
        <v>-2.9200000000000017</v>
      </c>
      <c r="N604" s="4">
        <v>42513</v>
      </c>
      <c r="O604" s="226">
        <v>-1.0300000000000011</v>
      </c>
      <c r="P604" s="226">
        <v>-2.009999999999998</v>
      </c>
      <c r="Q604" s="226">
        <v>-3.2299999999999969</v>
      </c>
      <c r="R604" s="4">
        <v>42509</v>
      </c>
      <c r="S604" s="8">
        <v>0.65</v>
      </c>
      <c r="T604" s="8">
        <v>4.4400000000000004</v>
      </c>
      <c r="U604" s="8">
        <v>2.0499999999999998</v>
      </c>
      <c r="V604" s="4">
        <v>42489</v>
      </c>
      <c r="W604" s="8">
        <v>137.79</v>
      </c>
      <c r="X604" s="8">
        <v>158.47999999999999</v>
      </c>
      <c r="Y604" s="6">
        <v>12.292</v>
      </c>
      <c r="Z604" s="6">
        <v>21.465</v>
      </c>
      <c r="AA604" s="5">
        <v>42513</v>
      </c>
      <c r="AB604" s="6">
        <v>438.75</v>
      </c>
      <c r="AC604" s="7">
        <v>10.606999999999999</v>
      </c>
      <c r="AD604" s="4">
        <v>42496</v>
      </c>
      <c r="AE604" s="8">
        <v>7.18</v>
      </c>
      <c r="AF604" s="8">
        <v>9.9359999999999999</v>
      </c>
      <c r="AG604" s="8">
        <v>9.1310000000000002</v>
      </c>
      <c r="AH604" s="7">
        <v>16.041</v>
      </c>
      <c r="AI604" s="7"/>
      <c r="AJ604" s="7"/>
      <c r="AK604" s="7"/>
      <c r="AL604" s="7"/>
      <c r="AM604" s="7"/>
      <c r="AN604" s="7"/>
      <c r="AO604" s="7"/>
      <c r="AP604" s="7"/>
      <c r="CO604" s="4">
        <v>42744</v>
      </c>
      <c r="CP604" s="3">
        <v>178.123625</v>
      </c>
      <c r="CU604" s="4">
        <v>42493</v>
      </c>
      <c r="CV604" s="8">
        <v>88.11</v>
      </c>
      <c r="CW604" s="8">
        <v>32.56</v>
      </c>
      <c r="CX604" s="8">
        <v>101.32</v>
      </c>
      <c r="CY604" s="8">
        <v>27.51</v>
      </c>
      <c r="CZ604" s="8">
        <v>15.27</v>
      </c>
      <c r="DA604" s="4">
        <v>42489</v>
      </c>
      <c r="DB604" s="7">
        <v>37.26</v>
      </c>
      <c r="DC604" s="8">
        <v>166.1</v>
      </c>
      <c r="DD604" s="8">
        <v>82.62</v>
      </c>
      <c r="DE604" s="8">
        <v>54.4</v>
      </c>
      <c r="DF604" s="8">
        <v>52.76</v>
      </c>
      <c r="DG604" s="8">
        <v>47.79</v>
      </c>
      <c r="DH604" s="4">
        <v>42489</v>
      </c>
      <c r="DI604" s="7">
        <v>58.87</v>
      </c>
      <c r="DJ604" s="7">
        <v>82.11</v>
      </c>
      <c r="DK604" s="7">
        <v>39.08</v>
      </c>
      <c r="DL604" s="7">
        <v>32.18</v>
      </c>
      <c r="DM604" s="207">
        <v>86.2</v>
      </c>
      <c r="DN604" s="4">
        <v>42506</v>
      </c>
      <c r="DO604" s="8">
        <v>11.62</v>
      </c>
      <c r="DP604" s="8">
        <v>43.15</v>
      </c>
      <c r="DQ604" s="8">
        <v>11.94</v>
      </c>
      <c r="DR604" s="8">
        <v>13.69</v>
      </c>
    </row>
    <row r="605" spans="1:122" ht="15.75" customHeight="1">
      <c r="A605" s="4">
        <v>42510</v>
      </c>
      <c r="B605" s="7">
        <v>48.72</v>
      </c>
      <c r="C605" s="7">
        <v>47.75</v>
      </c>
      <c r="D605" s="7">
        <f t="shared" si="19"/>
        <v>0.96999999999999886</v>
      </c>
      <c r="J605" s="4">
        <v>42488</v>
      </c>
      <c r="K605" s="226">
        <v>-1.3200000000000003</v>
      </c>
      <c r="L605" s="226">
        <v>-2.2199999999999989</v>
      </c>
      <c r="M605" s="226">
        <v>-3.1199999999999974</v>
      </c>
      <c r="N605" s="4">
        <v>42510</v>
      </c>
      <c r="O605" s="226">
        <v>-0.96000000000000085</v>
      </c>
      <c r="P605" s="226">
        <v>-1.8700000000000045</v>
      </c>
      <c r="Q605" s="226">
        <v>-2.9600000000000009</v>
      </c>
      <c r="R605" s="4">
        <v>42508</v>
      </c>
      <c r="S605" s="8">
        <v>0.74</v>
      </c>
      <c r="T605" s="8">
        <v>3.19</v>
      </c>
      <c r="U605" s="8">
        <v>2.1</v>
      </c>
      <c r="V605" s="4">
        <v>42488</v>
      </c>
      <c r="W605" s="8">
        <v>140.46</v>
      </c>
      <c r="X605" s="8">
        <v>159.80000000000001</v>
      </c>
      <c r="Y605" s="6">
        <v>13.093</v>
      </c>
      <c r="Z605" s="6">
        <v>21.619</v>
      </c>
      <c r="AA605" s="5">
        <v>42510</v>
      </c>
      <c r="AB605" s="6">
        <v>440.75</v>
      </c>
      <c r="AC605" s="7">
        <v>9.0090000000000003</v>
      </c>
      <c r="AD605" s="4">
        <v>42495</v>
      </c>
      <c r="AE605" s="8">
        <v>6.79</v>
      </c>
      <c r="AF605" s="8">
        <v>10.651</v>
      </c>
      <c r="AG605" s="8">
        <v>8.6910000000000007</v>
      </c>
      <c r="AH605" s="7">
        <v>16.440000000000001</v>
      </c>
      <c r="AI605" s="7"/>
      <c r="AJ605" s="7"/>
      <c r="AK605" s="7"/>
      <c r="AL605" s="7"/>
      <c r="AM605" s="7"/>
      <c r="AN605" s="7"/>
      <c r="AO605" s="7"/>
      <c r="AP605" s="7"/>
      <c r="CO605" s="4">
        <v>42743</v>
      </c>
      <c r="CP605" s="3">
        <v>176.50331249999999</v>
      </c>
      <c r="CU605" s="4">
        <v>42492</v>
      </c>
      <c r="CV605" s="8">
        <v>89.13</v>
      </c>
      <c r="CW605" s="8">
        <v>33.619999999999997</v>
      </c>
      <c r="CX605" s="8">
        <v>103.31</v>
      </c>
      <c r="CY605" s="8">
        <v>28.37</v>
      </c>
      <c r="CZ605" s="8">
        <v>15.19</v>
      </c>
      <c r="DA605" s="4">
        <v>42488</v>
      </c>
      <c r="DB605" s="7">
        <v>37.96</v>
      </c>
      <c r="DC605" s="8">
        <v>164.99</v>
      </c>
      <c r="DD605" s="8">
        <v>81.89</v>
      </c>
      <c r="DE605" s="8">
        <v>55.43</v>
      </c>
      <c r="DF605" s="8">
        <v>53.2</v>
      </c>
      <c r="DG605" s="8">
        <v>47.67</v>
      </c>
      <c r="DH605" s="4">
        <v>42488</v>
      </c>
      <c r="DI605" s="7">
        <v>60.91</v>
      </c>
      <c r="DJ605" s="7">
        <v>87.79</v>
      </c>
      <c r="DK605" s="7">
        <v>40.98</v>
      </c>
      <c r="DL605" s="7">
        <v>33.5</v>
      </c>
      <c r="DM605" s="207">
        <v>83.98</v>
      </c>
      <c r="DN605" s="4">
        <v>42503</v>
      </c>
      <c r="DO605" s="8">
        <v>11.52</v>
      </c>
      <c r="DP605" s="8">
        <v>42.82</v>
      </c>
      <c r="DQ605" s="8">
        <v>11.775</v>
      </c>
      <c r="DR605" s="8">
        <v>13.57</v>
      </c>
    </row>
    <row r="606" spans="1:122" ht="15.75" customHeight="1">
      <c r="A606" s="4">
        <v>42509</v>
      </c>
      <c r="B606" s="7">
        <v>48.81</v>
      </c>
      <c r="C606" s="7">
        <v>48.16</v>
      </c>
      <c r="D606" s="7">
        <f t="shared" si="19"/>
        <v>0.65000000000000568</v>
      </c>
      <c r="J606" s="4">
        <v>42487</v>
      </c>
      <c r="K606" s="226">
        <v>-1.3700000000000045</v>
      </c>
      <c r="L606" s="226">
        <v>-2.3599999999999994</v>
      </c>
      <c r="M606" s="226">
        <v>-3.4100000000000037</v>
      </c>
      <c r="N606" s="4">
        <v>42509</v>
      </c>
      <c r="O606" s="226">
        <v>-0.96000000000000085</v>
      </c>
      <c r="P606" s="226">
        <v>-1.8499999999999943</v>
      </c>
      <c r="Q606" s="226">
        <v>-2.9699999999999989</v>
      </c>
      <c r="R606" s="4">
        <v>42507</v>
      </c>
      <c r="S606" s="8">
        <v>0.97</v>
      </c>
      <c r="T606" s="8">
        <v>3.85</v>
      </c>
      <c r="U606" s="8">
        <v>2.1</v>
      </c>
      <c r="V606" s="4">
        <v>42487</v>
      </c>
      <c r="W606" s="8">
        <v>137.94999999999999</v>
      </c>
      <c r="X606" s="8">
        <v>158.08000000000001</v>
      </c>
      <c r="Y606" s="6">
        <v>12.773</v>
      </c>
      <c r="Z606" s="6">
        <v>21.646999999999998</v>
      </c>
      <c r="AA606" s="5">
        <v>42509</v>
      </c>
      <c r="AB606" s="6">
        <v>429.5</v>
      </c>
      <c r="AC606" s="7">
        <v>10.734</v>
      </c>
      <c r="AD606" s="4">
        <v>42494</v>
      </c>
      <c r="AE606" s="8">
        <v>7.82</v>
      </c>
      <c r="AF606" s="8">
        <v>11.125</v>
      </c>
      <c r="AG606" s="8">
        <v>9.8249999999999993</v>
      </c>
      <c r="AH606" s="7">
        <v>17.297999999999998</v>
      </c>
      <c r="AI606" s="7"/>
      <c r="AJ606" s="7"/>
      <c r="AK606" s="7"/>
      <c r="AL606" s="7"/>
      <c r="AM606" s="7"/>
      <c r="AN606" s="7"/>
      <c r="AO606" s="7"/>
      <c r="AP606" s="7"/>
      <c r="CO606" s="4">
        <v>42742</v>
      </c>
      <c r="CP606" s="3">
        <v>175.79962499999999</v>
      </c>
      <c r="CU606" s="4">
        <v>42489</v>
      </c>
      <c r="CV606" s="8">
        <v>88.4</v>
      </c>
      <c r="CW606" s="8">
        <v>33.58</v>
      </c>
      <c r="CX606" s="8">
        <v>102.18</v>
      </c>
      <c r="CY606" s="8">
        <v>29.37</v>
      </c>
      <c r="CZ606" s="8">
        <v>15.81</v>
      </c>
      <c r="DA606" s="4">
        <v>42487</v>
      </c>
      <c r="DB606" s="7">
        <v>39.340000000000003</v>
      </c>
      <c r="DC606" s="8">
        <v>168.72</v>
      </c>
      <c r="DD606" s="8">
        <v>84.51</v>
      </c>
      <c r="DE606" s="8">
        <v>57.54</v>
      </c>
      <c r="DF606" s="8">
        <v>54.78</v>
      </c>
      <c r="DG606" s="8">
        <v>48.11</v>
      </c>
      <c r="DH606" s="4">
        <v>42487</v>
      </c>
      <c r="DI606" s="7">
        <v>62.19</v>
      </c>
      <c r="DJ606" s="7">
        <v>88.95</v>
      </c>
      <c r="DK606" s="7">
        <v>41.37</v>
      </c>
      <c r="DL606" s="7">
        <v>35.29</v>
      </c>
      <c r="DM606" s="207">
        <v>83.53</v>
      </c>
      <c r="DN606" s="4">
        <v>42502</v>
      </c>
      <c r="DO606" s="8">
        <v>11.41</v>
      </c>
      <c r="DP606" s="8">
        <v>42.765000000000001</v>
      </c>
      <c r="DQ606" s="8">
        <v>11.92</v>
      </c>
      <c r="DR606" s="8">
        <v>13.52</v>
      </c>
    </row>
    <row r="607" spans="1:122" ht="15.75" customHeight="1">
      <c r="A607" s="4">
        <v>42508</v>
      </c>
      <c r="B607" s="7">
        <v>48.93</v>
      </c>
      <c r="C607" s="7">
        <v>48.19</v>
      </c>
      <c r="D607" s="7">
        <f t="shared" si="19"/>
        <v>0.74000000000000199</v>
      </c>
      <c r="J607" s="4">
        <v>42486</v>
      </c>
      <c r="K607" s="226">
        <v>-1.3599999999999994</v>
      </c>
      <c r="L607" s="226">
        <v>-2.4200000000000017</v>
      </c>
      <c r="M607" s="226">
        <v>-3.5799999999999983</v>
      </c>
      <c r="N607" s="4">
        <v>42508</v>
      </c>
      <c r="O607" s="226">
        <v>-0.96000000000000085</v>
      </c>
      <c r="P607" s="226">
        <v>-1.8400000000000034</v>
      </c>
      <c r="Q607" s="226">
        <v>-3</v>
      </c>
      <c r="R607" s="4">
        <v>42506</v>
      </c>
      <c r="S607" s="8">
        <v>1.25</v>
      </c>
      <c r="T607" s="8">
        <v>3.66</v>
      </c>
      <c r="U607" s="8">
        <v>2.15</v>
      </c>
      <c r="V607" s="4">
        <v>42486</v>
      </c>
      <c r="W607" s="8">
        <v>133.25</v>
      </c>
      <c r="X607" s="8">
        <v>156.6</v>
      </c>
      <c r="Y607" s="6">
        <v>12.185</v>
      </c>
      <c r="Z607" s="6">
        <v>22.295000000000002</v>
      </c>
      <c r="AA607" s="5">
        <v>42508</v>
      </c>
      <c r="AB607" s="6">
        <v>443.75</v>
      </c>
      <c r="AC607" s="7">
        <v>9.5120000000000005</v>
      </c>
      <c r="AD607" s="4">
        <v>42493</v>
      </c>
      <c r="AE607" s="8">
        <v>9.2200000000000006</v>
      </c>
      <c r="AF607" s="8">
        <v>11.24</v>
      </c>
      <c r="AG607" s="8">
        <v>11.271000000000001</v>
      </c>
      <c r="AH607" s="7">
        <v>17.954999999999998</v>
      </c>
      <c r="AI607" s="7"/>
      <c r="AJ607" s="7"/>
      <c r="AK607" s="7"/>
      <c r="AL607" s="7"/>
      <c r="AM607" s="7"/>
      <c r="AN607" s="7"/>
      <c r="AO607" s="7"/>
      <c r="AP607" s="7"/>
      <c r="CO607" s="4">
        <v>42741</v>
      </c>
      <c r="CP607" s="3">
        <v>175.25037499999999</v>
      </c>
      <c r="CU607" s="4">
        <v>42488</v>
      </c>
      <c r="CV607" s="8">
        <v>88.03</v>
      </c>
      <c r="CW607" s="8">
        <v>33.49</v>
      </c>
      <c r="CX607" s="8">
        <v>102.4</v>
      </c>
      <c r="CY607" s="8">
        <v>29.36</v>
      </c>
      <c r="CZ607" s="8">
        <v>15.9</v>
      </c>
      <c r="DA607" s="4">
        <v>42486</v>
      </c>
      <c r="DB607" s="7">
        <v>39.18</v>
      </c>
      <c r="DC607" s="8">
        <v>165.36</v>
      </c>
      <c r="DD607" s="8">
        <v>82.78</v>
      </c>
      <c r="DE607" s="8">
        <v>55.88</v>
      </c>
      <c r="DF607" s="8">
        <v>52.36</v>
      </c>
      <c r="DG607" s="8">
        <v>48.08</v>
      </c>
      <c r="DH607" s="4">
        <v>42486</v>
      </c>
      <c r="DI607" s="7">
        <v>61.81</v>
      </c>
      <c r="DJ607" s="7">
        <v>88.4</v>
      </c>
      <c r="DK607" s="7">
        <v>41.46</v>
      </c>
      <c r="DL607" s="7">
        <v>34.93</v>
      </c>
      <c r="DM607" s="207">
        <v>83.44</v>
      </c>
      <c r="DN607" s="4">
        <v>42501</v>
      </c>
      <c r="DO607" s="8">
        <v>11.244999999999999</v>
      </c>
      <c r="DP607" s="8">
        <v>42.884999999999998</v>
      </c>
      <c r="DQ607" s="8">
        <v>11.78</v>
      </c>
      <c r="DR607" s="8">
        <v>13.43</v>
      </c>
    </row>
    <row r="608" spans="1:122" ht="15.75" customHeight="1">
      <c r="A608" s="4">
        <v>42507</v>
      </c>
      <c r="B608" s="7">
        <v>49.28</v>
      </c>
      <c r="C608" s="7">
        <v>48.31</v>
      </c>
      <c r="D608" s="7">
        <f t="shared" ref="D608:D671" si="20">IF(C608="","",B608-C608)</f>
        <v>0.96999999999999886</v>
      </c>
      <c r="J608" s="4">
        <v>42485</v>
      </c>
      <c r="K608" s="226">
        <v>-1.509999999999998</v>
      </c>
      <c r="L608" s="226">
        <v>-2.6700000000000017</v>
      </c>
      <c r="M608" s="226">
        <v>-4</v>
      </c>
      <c r="N608" s="4">
        <v>42507</v>
      </c>
      <c r="O608" s="226">
        <v>-0.85000000000000142</v>
      </c>
      <c r="P608" s="226">
        <v>-1.6000000000000014</v>
      </c>
      <c r="Q608" s="226">
        <v>-2.6400000000000006</v>
      </c>
      <c r="R608" s="4">
        <v>42503</v>
      </c>
      <c r="S608" s="8">
        <v>1.62</v>
      </c>
      <c r="T608" s="8">
        <v>4.24</v>
      </c>
      <c r="U608" s="8">
        <v>2.1</v>
      </c>
      <c r="V608" s="4">
        <v>42485</v>
      </c>
      <c r="W608" s="8">
        <v>129.03</v>
      </c>
      <c r="X608" s="8">
        <v>151.31</v>
      </c>
      <c r="Y608" s="6">
        <v>11.922000000000001</v>
      </c>
      <c r="Z608" s="6">
        <v>21.678999999999998</v>
      </c>
      <c r="AA608" s="5">
        <v>42507</v>
      </c>
      <c r="AB608" s="6">
        <v>437</v>
      </c>
      <c r="AC608" s="7">
        <v>8.9830000000000005</v>
      </c>
      <c r="AD608" s="4">
        <v>42492</v>
      </c>
      <c r="AE608" s="8">
        <v>9.73</v>
      </c>
      <c r="AF608" s="8">
        <v>12.618</v>
      </c>
      <c r="AG608" s="8">
        <v>11.829000000000001</v>
      </c>
      <c r="AH608" s="7">
        <v>18.407</v>
      </c>
      <c r="AI608" s="7"/>
      <c r="AJ608" s="7"/>
      <c r="AK608" s="7"/>
      <c r="AL608" s="7"/>
      <c r="AM608" s="7"/>
      <c r="AN608" s="7"/>
      <c r="AO608" s="7"/>
      <c r="AP608" s="7"/>
      <c r="CO608" s="4">
        <v>42740</v>
      </c>
      <c r="CP608" s="3">
        <v>175.01418749999999</v>
      </c>
      <c r="CU608" s="4">
        <v>42487</v>
      </c>
      <c r="CV608" s="8">
        <v>88.46</v>
      </c>
      <c r="CW608" s="8">
        <v>33.840000000000003</v>
      </c>
      <c r="CX608" s="8">
        <v>103.85</v>
      </c>
      <c r="CY608" s="8">
        <v>28.69</v>
      </c>
      <c r="CZ608" s="8">
        <v>15.9</v>
      </c>
      <c r="DA608" s="4">
        <v>42485</v>
      </c>
      <c r="DB608" s="7">
        <v>37.659999999999997</v>
      </c>
      <c r="DC608" s="8">
        <v>153.5</v>
      </c>
      <c r="DD608" s="8">
        <v>79.760000000000005</v>
      </c>
      <c r="DE608" s="8">
        <v>54.41</v>
      </c>
      <c r="DF608" s="8">
        <v>51.09</v>
      </c>
      <c r="DG608" s="8">
        <v>46.27</v>
      </c>
      <c r="DH608" s="4">
        <v>42485</v>
      </c>
      <c r="DI608" s="7">
        <v>61.77</v>
      </c>
      <c r="DJ608" s="7">
        <v>87.93</v>
      </c>
      <c r="DK608" s="7">
        <v>41.18</v>
      </c>
      <c r="DL608" s="7">
        <v>34.340000000000003</v>
      </c>
      <c r="DM608" s="207">
        <v>82.81</v>
      </c>
      <c r="DN608" s="4">
        <v>42500</v>
      </c>
      <c r="DO608" s="8">
        <v>11.285</v>
      </c>
      <c r="DP608" s="8">
        <v>42.664999999999999</v>
      </c>
      <c r="DQ608" s="8">
        <v>11.75</v>
      </c>
      <c r="DR608" s="8">
        <v>13.57</v>
      </c>
    </row>
    <row r="609" spans="1:122" ht="15.75" customHeight="1">
      <c r="A609" s="4">
        <v>42506</v>
      </c>
      <c r="B609" s="7">
        <v>48.97</v>
      </c>
      <c r="C609" s="7">
        <v>47.72</v>
      </c>
      <c r="D609" s="7">
        <f t="shared" si="20"/>
        <v>1.25</v>
      </c>
      <c r="J609" s="4">
        <v>42482</v>
      </c>
      <c r="K609" s="226">
        <v>-1.2800000000000011</v>
      </c>
      <c r="L609" s="226">
        <v>-2.240000000000002</v>
      </c>
      <c r="M609" s="226">
        <v>-3.4299999999999997</v>
      </c>
      <c r="N609" s="4">
        <v>42506</v>
      </c>
      <c r="O609" s="226">
        <v>-0.82000000000000028</v>
      </c>
      <c r="P609" s="226">
        <v>-1.509999999999998</v>
      </c>
      <c r="Q609" s="226">
        <v>-2.5200000000000031</v>
      </c>
      <c r="R609" s="4">
        <v>42502</v>
      </c>
      <c r="S609" s="8">
        <v>1.38</v>
      </c>
      <c r="T609" s="8">
        <v>4.1900000000000004</v>
      </c>
      <c r="U609" s="8">
        <v>2</v>
      </c>
      <c r="V609" s="4">
        <v>42482</v>
      </c>
      <c r="W609" s="8">
        <v>130.88999999999999</v>
      </c>
      <c r="X609" s="8">
        <v>153.09</v>
      </c>
      <c r="Y609" s="6">
        <v>11.600999999999999</v>
      </c>
      <c r="Z609" s="6">
        <v>21.303000000000001</v>
      </c>
      <c r="AA609" s="5">
        <v>42506</v>
      </c>
      <c r="AB609" s="6">
        <v>430.25</v>
      </c>
      <c r="AC609" s="7">
        <v>8.8079999999999998</v>
      </c>
      <c r="AD609" s="4">
        <v>42489</v>
      </c>
      <c r="AE609" s="8">
        <v>9.92</v>
      </c>
      <c r="AF609" s="8">
        <v>11.638</v>
      </c>
      <c r="AG609" s="8">
        <v>12.169</v>
      </c>
      <c r="AH609" s="7">
        <v>18.777000000000001</v>
      </c>
      <c r="AI609" s="7"/>
      <c r="AJ609" s="7"/>
      <c r="AK609" s="7"/>
      <c r="AL609" s="7"/>
      <c r="AM609" s="7"/>
      <c r="AN609" s="7"/>
      <c r="AO609" s="7"/>
      <c r="AP609" s="7"/>
      <c r="CO609" s="4">
        <v>42739</v>
      </c>
      <c r="CP609" s="3">
        <v>174.07724999999999</v>
      </c>
      <c r="CU609" s="4">
        <v>42486</v>
      </c>
      <c r="CV609" s="8">
        <v>87.63</v>
      </c>
      <c r="CW609" s="8">
        <v>33.49</v>
      </c>
      <c r="CX609" s="8">
        <v>102.29</v>
      </c>
      <c r="CY609" s="8">
        <v>28.82</v>
      </c>
      <c r="CZ609" s="8">
        <v>15.93</v>
      </c>
      <c r="DA609" s="4">
        <v>42482</v>
      </c>
      <c r="DB609" s="7">
        <v>38.43</v>
      </c>
      <c r="DC609" s="8">
        <v>153.15</v>
      </c>
      <c r="DD609" s="8">
        <v>80.92</v>
      </c>
      <c r="DE609" s="8">
        <v>56.2</v>
      </c>
      <c r="DF609" s="8">
        <v>52.55</v>
      </c>
      <c r="DG609" s="8">
        <v>47.62</v>
      </c>
      <c r="DH609" s="4">
        <v>42482</v>
      </c>
      <c r="DI609" s="7">
        <v>61.24</v>
      </c>
      <c r="DJ609" s="7">
        <v>87.98</v>
      </c>
      <c r="DK609" s="7">
        <v>41.46</v>
      </c>
      <c r="DL609" s="7">
        <v>34.11</v>
      </c>
      <c r="DM609" s="207">
        <v>80.97</v>
      </c>
      <c r="DN609" s="4">
        <v>42499</v>
      </c>
      <c r="DO609" s="8">
        <v>11.074999999999999</v>
      </c>
      <c r="DP609" s="8">
        <v>42.08</v>
      </c>
      <c r="DQ609" s="8">
        <v>11.65</v>
      </c>
      <c r="DR609" s="8">
        <v>13.38</v>
      </c>
    </row>
    <row r="610" spans="1:122" ht="15.75" customHeight="1">
      <c r="A610" s="4">
        <v>42503</v>
      </c>
      <c r="B610" s="7">
        <v>47.83</v>
      </c>
      <c r="C610" s="7">
        <v>46.21</v>
      </c>
      <c r="D610" s="7">
        <f t="shared" si="20"/>
        <v>1.6199999999999974</v>
      </c>
      <c r="J610" s="4">
        <v>42481</v>
      </c>
      <c r="K610" s="226">
        <v>-1.259999999999998</v>
      </c>
      <c r="L610" s="226">
        <v>-2.2100000000000009</v>
      </c>
      <c r="M610" s="226">
        <v>-3.3100000000000023</v>
      </c>
      <c r="N610" s="4">
        <v>42503</v>
      </c>
      <c r="O610" s="226">
        <v>-0.64999999999999858</v>
      </c>
      <c r="P610" s="226">
        <v>-1.4400000000000048</v>
      </c>
      <c r="Q610" s="226">
        <v>-2.6600000000000037</v>
      </c>
      <c r="R610" s="4">
        <v>42501</v>
      </c>
      <c r="S610" s="8">
        <v>1.37</v>
      </c>
      <c r="T610" s="8">
        <v>6.42</v>
      </c>
      <c r="U610" s="8">
        <v>2</v>
      </c>
      <c r="V610" s="4">
        <v>42481</v>
      </c>
      <c r="W610" s="8">
        <v>129.97999999999999</v>
      </c>
      <c r="X610" s="8">
        <v>151.59</v>
      </c>
      <c r="Y610" s="6">
        <v>11.722</v>
      </c>
      <c r="Z610" s="6">
        <v>21.172000000000001</v>
      </c>
      <c r="AA610" s="5">
        <v>42503</v>
      </c>
      <c r="AB610" s="6">
        <v>418.75</v>
      </c>
      <c r="AC610" s="7">
        <v>7.49</v>
      </c>
      <c r="AD610" s="4">
        <v>42488</v>
      </c>
      <c r="AE610" s="8">
        <v>10.8</v>
      </c>
      <c r="AF610" s="8">
        <v>11.084</v>
      </c>
      <c r="AG610" s="8">
        <v>12.853999999999999</v>
      </c>
      <c r="AH610" s="7">
        <v>18.689</v>
      </c>
      <c r="AI610" s="7"/>
      <c r="AJ610" s="7"/>
      <c r="AK610" s="7"/>
      <c r="AL610" s="7"/>
      <c r="AM610" s="7"/>
      <c r="AN610" s="7"/>
      <c r="AO610" s="7"/>
      <c r="AP610" s="7"/>
      <c r="CO610" s="4">
        <v>42738</v>
      </c>
      <c r="CP610" s="3">
        <v>173.00006250000001</v>
      </c>
      <c r="CU610" s="4">
        <v>42485</v>
      </c>
      <c r="CV610" s="8">
        <v>87.33</v>
      </c>
      <c r="CW610" s="8">
        <v>31.79</v>
      </c>
      <c r="CX610" s="8">
        <v>101.51</v>
      </c>
      <c r="CY610" s="8">
        <v>28.51</v>
      </c>
      <c r="CZ610" s="8">
        <v>17.54</v>
      </c>
      <c r="DA610" s="4">
        <v>42481</v>
      </c>
      <c r="DB610" s="7">
        <v>36.840000000000003</v>
      </c>
      <c r="DC610" s="8">
        <v>150.63</v>
      </c>
      <c r="DD610" s="8">
        <v>79.16</v>
      </c>
      <c r="DE610" s="8">
        <v>54.78</v>
      </c>
      <c r="DF610" s="8">
        <v>50.03</v>
      </c>
      <c r="DG610" s="8">
        <v>46.23</v>
      </c>
      <c r="DH610" s="4">
        <v>42481</v>
      </c>
      <c r="DI610" s="7">
        <v>60.65</v>
      </c>
      <c r="DJ610" s="7">
        <v>87.4</v>
      </c>
      <c r="DK610" s="7">
        <v>40.72</v>
      </c>
      <c r="DL610" s="7">
        <v>33.42</v>
      </c>
      <c r="DM610" s="207">
        <v>83.32</v>
      </c>
      <c r="DN610" s="4">
        <v>42496</v>
      </c>
      <c r="DO610" s="8">
        <v>11.414999999999999</v>
      </c>
      <c r="DP610" s="8">
        <v>42.94</v>
      </c>
      <c r="DQ610" s="8">
        <v>12.05</v>
      </c>
      <c r="DR610" s="8">
        <v>13.55</v>
      </c>
    </row>
    <row r="611" spans="1:122" ht="15.75" customHeight="1">
      <c r="A611" s="4">
        <v>42502</v>
      </c>
      <c r="B611" s="7">
        <v>48.08</v>
      </c>
      <c r="C611" s="7">
        <v>46.7</v>
      </c>
      <c r="D611" s="7">
        <f t="shared" si="20"/>
        <v>1.3799999999999955</v>
      </c>
      <c r="J611" s="4">
        <v>42480</v>
      </c>
      <c r="K611" s="226">
        <v>-2.3900000000000006</v>
      </c>
      <c r="L611" s="226">
        <v>-3.4299999999999997</v>
      </c>
      <c r="M611" s="226">
        <v>-4.5</v>
      </c>
      <c r="N611" s="4">
        <v>42502</v>
      </c>
      <c r="O611" s="226">
        <v>-0.71000000000000085</v>
      </c>
      <c r="P611" s="226">
        <v>-1.6000000000000014</v>
      </c>
      <c r="Q611" s="226">
        <v>-2.9200000000000017</v>
      </c>
      <c r="R611" s="4">
        <v>42500</v>
      </c>
      <c r="S611" s="8">
        <v>0.86</v>
      </c>
      <c r="T611" s="8">
        <v>5.2</v>
      </c>
      <c r="U611" s="8">
        <v>2</v>
      </c>
      <c r="V611" s="4">
        <v>42480</v>
      </c>
      <c r="W611" s="8">
        <v>133.22</v>
      </c>
      <c r="X611" s="8">
        <v>150.68</v>
      </c>
      <c r="Y611" s="6">
        <v>12.029</v>
      </c>
      <c r="Z611" s="6">
        <v>19.946000000000002</v>
      </c>
      <c r="AA611" s="5">
        <v>42502</v>
      </c>
      <c r="AB611" s="6">
        <v>413</v>
      </c>
      <c r="AC611" s="7">
        <v>8.34</v>
      </c>
      <c r="AD611" s="4">
        <v>42487</v>
      </c>
      <c r="AE611" s="8">
        <v>10.76</v>
      </c>
      <c r="AF611" s="8">
        <v>10.131</v>
      </c>
      <c r="AG611" s="8">
        <v>12.615</v>
      </c>
      <c r="AH611" s="7">
        <v>18.925000000000001</v>
      </c>
      <c r="AI611" s="7"/>
      <c r="AJ611" s="7"/>
      <c r="AK611" s="7"/>
      <c r="AL611" s="7"/>
      <c r="AM611" s="7"/>
      <c r="AN611" s="7"/>
      <c r="AO611" s="7"/>
      <c r="AP611" s="7"/>
      <c r="CO611" s="4">
        <v>42737</v>
      </c>
      <c r="CP611" s="3">
        <v>171.43450000000001</v>
      </c>
      <c r="CU611" s="4">
        <v>42482</v>
      </c>
      <c r="CV611" s="8">
        <v>87.53</v>
      </c>
      <c r="CW611" s="8">
        <v>32.15</v>
      </c>
      <c r="CX611" s="8">
        <v>102.01</v>
      </c>
      <c r="CY611" s="8">
        <v>28.66</v>
      </c>
      <c r="CZ611" s="8">
        <v>18.05</v>
      </c>
      <c r="DA611" s="4">
        <v>42480</v>
      </c>
      <c r="DB611" s="7">
        <v>38</v>
      </c>
      <c r="DC611" s="8">
        <v>154.72999999999999</v>
      </c>
      <c r="DD611" s="8">
        <v>79.37</v>
      </c>
      <c r="DE611" s="8">
        <v>54.68</v>
      </c>
      <c r="DF611" s="8">
        <v>50.66</v>
      </c>
      <c r="DG611" s="8">
        <v>47.08</v>
      </c>
      <c r="DH611" s="4">
        <v>42480</v>
      </c>
      <c r="DI611" s="7">
        <v>60.22</v>
      </c>
      <c r="DJ611" s="7">
        <v>86.69</v>
      </c>
      <c r="DK611" s="7">
        <v>39.450000000000003</v>
      </c>
      <c r="DL611" s="7">
        <v>32.54</v>
      </c>
      <c r="DM611" s="207">
        <v>85.55</v>
      </c>
      <c r="DN611" s="4">
        <v>42495</v>
      </c>
      <c r="DO611" s="8">
        <v>11.305</v>
      </c>
      <c r="DP611" s="8">
        <v>42.545000000000002</v>
      </c>
      <c r="DQ611" s="8">
        <v>11.965</v>
      </c>
      <c r="DR611" s="8">
        <v>13.66</v>
      </c>
    </row>
    <row r="612" spans="1:122" ht="15.75" customHeight="1">
      <c r="A612" s="4">
        <v>42501</v>
      </c>
      <c r="B612" s="7">
        <v>47.6</v>
      </c>
      <c r="C612" s="7">
        <v>46.23</v>
      </c>
      <c r="D612" s="7">
        <f t="shared" si="20"/>
        <v>1.3700000000000045</v>
      </c>
      <c r="J612" s="4">
        <v>42479</v>
      </c>
      <c r="K612" s="226">
        <v>-2.240000000000002</v>
      </c>
      <c r="L612" s="226">
        <v>-3.3900000000000006</v>
      </c>
      <c r="M612" s="226">
        <v>-4.5900000000000034</v>
      </c>
      <c r="N612" s="4">
        <v>42501</v>
      </c>
      <c r="O612" s="226">
        <v>-0.85999999999999943</v>
      </c>
      <c r="P612" s="226">
        <v>-1.7899999999999991</v>
      </c>
      <c r="Q612" s="226">
        <v>-3.2299999999999969</v>
      </c>
      <c r="R612" s="4">
        <v>42499</v>
      </c>
      <c r="S612" s="8">
        <v>0.19</v>
      </c>
      <c r="T612" s="8">
        <v>1.42</v>
      </c>
      <c r="U612" s="8">
        <v>2.15</v>
      </c>
      <c r="V612" s="4">
        <v>42479</v>
      </c>
      <c r="W612" s="8">
        <v>126.32</v>
      </c>
      <c r="X612" s="8">
        <v>147.99</v>
      </c>
      <c r="Y612" s="6">
        <v>11.974</v>
      </c>
      <c r="Z612" s="6">
        <v>21.076000000000001</v>
      </c>
      <c r="AA612" s="5">
        <v>42501</v>
      </c>
      <c r="AB612" s="6">
        <v>413</v>
      </c>
      <c r="AC612" s="7">
        <v>7.97</v>
      </c>
      <c r="AD612" s="4">
        <v>42486</v>
      </c>
      <c r="AE612" s="8">
        <v>10.98</v>
      </c>
      <c r="AF612" s="8">
        <v>11.429</v>
      </c>
      <c r="AG612" s="8">
        <v>12.827999999999999</v>
      </c>
      <c r="AH612" s="7">
        <v>18.427</v>
      </c>
      <c r="AI612" s="7"/>
      <c r="AJ612" s="7"/>
      <c r="AK612" s="7"/>
      <c r="AL612" s="7"/>
      <c r="AM612" s="7"/>
      <c r="AN612" s="7"/>
      <c r="AO612" s="7"/>
      <c r="AP612" s="7"/>
      <c r="CO612" s="4">
        <v>42736</v>
      </c>
      <c r="CP612" s="3">
        <v>171.02081250000001</v>
      </c>
      <c r="CU612" s="4">
        <v>42481</v>
      </c>
      <c r="CV612" s="8">
        <v>86.79</v>
      </c>
      <c r="CW612" s="8">
        <v>31.74</v>
      </c>
      <c r="CX612" s="8">
        <v>101.4</v>
      </c>
      <c r="CY612" s="8">
        <v>28.33</v>
      </c>
      <c r="CZ612" s="8">
        <v>17.559999999999999</v>
      </c>
      <c r="DA612" s="4">
        <v>42479</v>
      </c>
      <c r="DB612" s="7">
        <v>36.68</v>
      </c>
      <c r="DC612" s="8">
        <v>152.16999999999999</v>
      </c>
      <c r="DD612" s="8">
        <v>79.13</v>
      </c>
      <c r="DE612" s="8">
        <v>55.02</v>
      </c>
      <c r="DF612" s="8">
        <v>50.53</v>
      </c>
      <c r="DG612" s="8">
        <v>47.06</v>
      </c>
      <c r="DH612" s="4">
        <v>42479</v>
      </c>
      <c r="DI612" s="7">
        <v>60.11</v>
      </c>
      <c r="DJ612" s="7">
        <v>86.42</v>
      </c>
      <c r="DK612" s="7">
        <v>38.33</v>
      </c>
      <c r="DL612" s="7">
        <v>32.369999999999997</v>
      </c>
      <c r="DM612" s="207">
        <v>83.8</v>
      </c>
      <c r="DN612" s="4">
        <v>42494</v>
      </c>
      <c r="DO612" s="8">
        <v>10.8</v>
      </c>
      <c r="DP612" s="8">
        <v>42.15</v>
      </c>
      <c r="DQ612" s="8">
        <v>11.82</v>
      </c>
      <c r="DR612" s="8">
        <v>13.4</v>
      </c>
    </row>
    <row r="613" spans="1:122" ht="15.75" customHeight="1">
      <c r="A613" s="4">
        <v>42500</v>
      </c>
      <c r="B613" s="7">
        <v>45.52</v>
      </c>
      <c r="C613" s="7">
        <v>44.66</v>
      </c>
      <c r="D613" s="7">
        <f t="shared" si="20"/>
        <v>0.86000000000000654</v>
      </c>
      <c r="J613" s="4">
        <v>42478</v>
      </c>
      <c r="K613" s="226">
        <v>-2.2800000000000011</v>
      </c>
      <c r="L613" s="226">
        <v>-3.5300000000000011</v>
      </c>
      <c r="M613" s="226">
        <v>-4.8900000000000006</v>
      </c>
      <c r="N613" s="4">
        <v>42500</v>
      </c>
      <c r="O613" s="226">
        <v>-0.98999999999999488</v>
      </c>
      <c r="P613" s="226">
        <v>-2.0899999999999963</v>
      </c>
      <c r="Q613" s="226">
        <v>-3.6899999999999977</v>
      </c>
      <c r="R613" s="4">
        <v>42496</v>
      </c>
      <c r="S613" s="8">
        <v>0.71</v>
      </c>
      <c r="T613" s="8">
        <v>4.55</v>
      </c>
      <c r="U613" s="8">
        <v>1.95</v>
      </c>
      <c r="V613" s="4">
        <v>42478</v>
      </c>
      <c r="W613" s="8">
        <v>123.59</v>
      </c>
      <c r="X613" s="8">
        <v>143.65</v>
      </c>
      <c r="Y613" s="6">
        <v>12.128</v>
      </c>
      <c r="Z613" s="6">
        <v>20.553000000000001</v>
      </c>
      <c r="AA613" s="5">
        <v>42500</v>
      </c>
      <c r="AB613" s="6">
        <v>393.25</v>
      </c>
      <c r="AC613" s="7">
        <v>8.2829999999999995</v>
      </c>
      <c r="AD613" s="4">
        <v>42485</v>
      </c>
      <c r="AE613" s="8">
        <v>12.13</v>
      </c>
      <c r="AF613" s="8">
        <v>12.115</v>
      </c>
      <c r="AG613" s="8">
        <v>13.625999999999999</v>
      </c>
      <c r="AH613" s="7">
        <v>18.068999999999999</v>
      </c>
      <c r="AI613" s="7"/>
      <c r="AJ613" s="7"/>
      <c r="AK613" s="7"/>
      <c r="AL613" s="7"/>
      <c r="AM613" s="7"/>
      <c r="AN613" s="7"/>
      <c r="AO613" s="7"/>
      <c r="AP613" s="7"/>
      <c r="CO613" s="4">
        <v>42735</v>
      </c>
      <c r="CP613" s="3">
        <v>170.90312499999999</v>
      </c>
      <c r="CU613" s="4">
        <v>42480</v>
      </c>
      <c r="CV613" s="8">
        <v>86.8</v>
      </c>
      <c r="CW613" s="8">
        <v>31.86</v>
      </c>
      <c r="CX613" s="8">
        <v>101.69</v>
      </c>
      <c r="CY613" s="8">
        <v>28.87</v>
      </c>
      <c r="CZ613" s="8">
        <v>17.63</v>
      </c>
      <c r="DA613" s="4">
        <v>42478</v>
      </c>
      <c r="DB613" s="7">
        <v>35.17</v>
      </c>
      <c r="DC613" s="8">
        <v>147.33000000000001</v>
      </c>
      <c r="DD613" s="8">
        <v>77.44</v>
      </c>
      <c r="DE613" s="8">
        <v>53.44</v>
      </c>
      <c r="DF613" s="8">
        <v>50.13</v>
      </c>
      <c r="DG613" s="8">
        <v>45</v>
      </c>
      <c r="DH613" s="4">
        <v>42478</v>
      </c>
      <c r="DI613" s="7">
        <v>60.71</v>
      </c>
      <c r="DJ613" s="7">
        <v>85.65</v>
      </c>
      <c r="DK613" s="7">
        <v>38.42</v>
      </c>
      <c r="DL613" s="7">
        <v>32.770000000000003</v>
      </c>
      <c r="DM613" s="207">
        <v>82.2</v>
      </c>
      <c r="DN613" s="4">
        <v>42493</v>
      </c>
      <c r="DO613" s="8">
        <v>10.84</v>
      </c>
      <c r="DP613" s="8">
        <v>42.725000000000001</v>
      </c>
      <c r="DQ613" s="8">
        <v>11.914999999999999</v>
      </c>
      <c r="DR613" s="8">
        <v>13.52</v>
      </c>
    </row>
    <row r="614" spans="1:122" ht="15.75" customHeight="1">
      <c r="A614" s="4">
        <v>42499</v>
      </c>
      <c r="B614" s="7">
        <v>43.63</v>
      </c>
      <c r="C614" s="7">
        <v>43.44</v>
      </c>
      <c r="D614" s="7">
        <f t="shared" si="20"/>
        <v>0.19000000000000483</v>
      </c>
      <c r="J614" s="4">
        <v>42475</v>
      </c>
      <c r="K614" s="226">
        <v>-2.1799999999999997</v>
      </c>
      <c r="L614" s="226">
        <v>-3.2999999999999972</v>
      </c>
      <c r="M614" s="226">
        <v>-4.6000000000000014</v>
      </c>
      <c r="N614" s="4">
        <v>42499</v>
      </c>
      <c r="O614" s="226">
        <v>-1.0899999999999963</v>
      </c>
      <c r="P614" s="226">
        <v>-2.259999999999998</v>
      </c>
      <c r="Q614" s="226">
        <v>-4.0799999999999983</v>
      </c>
      <c r="R614" s="4">
        <v>42495</v>
      </c>
      <c r="S614" s="8">
        <v>0.69</v>
      </c>
      <c r="T614" s="8">
        <v>3.12</v>
      </c>
      <c r="U614" s="8">
        <v>1.9</v>
      </c>
      <c r="V614" s="4">
        <v>42475</v>
      </c>
      <c r="W614" s="8">
        <v>123.22</v>
      </c>
      <c r="X614" s="8">
        <v>146.12</v>
      </c>
      <c r="Y614" s="6">
        <v>11.391999999999999</v>
      </c>
      <c r="Z614" s="6">
        <v>21.01</v>
      </c>
      <c r="AA614" s="5">
        <v>42499</v>
      </c>
      <c r="AB614" s="6">
        <v>380.75</v>
      </c>
      <c r="AC614" s="7">
        <v>8.5250000000000004</v>
      </c>
      <c r="AD614" s="4">
        <v>42482</v>
      </c>
      <c r="AE614" s="8">
        <v>11.12</v>
      </c>
      <c r="AF614" s="8">
        <v>12.711</v>
      </c>
      <c r="AG614" s="8">
        <v>12.875</v>
      </c>
      <c r="AH614" s="7">
        <v>18.021999999999998</v>
      </c>
      <c r="AI614" s="7"/>
      <c r="AJ614" s="7"/>
      <c r="AK614" s="7"/>
      <c r="AL614" s="7"/>
      <c r="AM614" s="7"/>
      <c r="AN614" s="7"/>
      <c r="AO614" s="7"/>
      <c r="AP614" s="7"/>
      <c r="CO614" s="4">
        <v>42734</v>
      </c>
      <c r="CP614" s="3">
        <v>169.9440625</v>
      </c>
      <c r="CU614" s="4">
        <v>42479</v>
      </c>
      <c r="CV614" s="8">
        <v>86.21</v>
      </c>
      <c r="CW614" s="8">
        <v>31.76</v>
      </c>
      <c r="CX614" s="8">
        <v>100.5</v>
      </c>
      <c r="CY614" s="8">
        <v>29.32</v>
      </c>
      <c r="CZ614" s="8">
        <v>17.420000000000002</v>
      </c>
      <c r="DA614" s="4">
        <v>42475</v>
      </c>
      <c r="DB614" s="7">
        <v>33.71</v>
      </c>
      <c r="DC614" s="8">
        <v>144.13</v>
      </c>
      <c r="DD614" s="8">
        <v>75.709999999999994</v>
      </c>
      <c r="DE614" s="8">
        <v>52.05</v>
      </c>
      <c r="DF614" s="8">
        <v>48.91</v>
      </c>
      <c r="DG614" s="8">
        <v>43.7</v>
      </c>
      <c r="DH614" s="4">
        <v>42475</v>
      </c>
      <c r="DI614" s="7">
        <v>59.49</v>
      </c>
      <c r="DJ614" s="7">
        <v>84.85</v>
      </c>
      <c r="DK614" s="7">
        <v>37.9</v>
      </c>
      <c r="DL614" s="7">
        <v>32.24</v>
      </c>
      <c r="DM614" s="207">
        <v>83.17</v>
      </c>
      <c r="DN614" s="4">
        <v>42492</v>
      </c>
      <c r="DO614" s="8">
        <v>11.35</v>
      </c>
      <c r="DP614" s="8">
        <v>43.93</v>
      </c>
      <c r="DQ614" s="8">
        <v>12.05</v>
      </c>
      <c r="DR614" s="8">
        <v>13.95</v>
      </c>
    </row>
    <row r="615" spans="1:122" ht="15.75" customHeight="1">
      <c r="A615" s="4">
        <v>42496</v>
      </c>
      <c r="B615" s="7">
        <v>45.37</v>
      </c>
      <c r="C615" s="7">
        <v>44.66</v>
      </c>
      <c r="D615" s="7">
        <f t="shared" si="20"/>
        <v>0.71000000000000085</v>
      </c>
      <c r="J615" s="4">
        <v>42474</v>
      </c>
      <c r="K615" s="226">
        <v>-1.9500000000000028</v>
      </c>
      <c r="L615" s="226">
        <v>-3.0200000000000031</v>
      </c>
      <c r="M615" s="226">
        <v>-4.3800000000000026</v>
      </c>
      <c r="N615" s="4">
        <v>42496</v>
      </c>
      <c r="O615" s="226">
        <v>-0.98000000000000398</v>
      </c>
      <c r="P615" s="226">
        <v>-2.0200000000000031</v>
      </c>
      <c r="Q615" s="226">
        <v>-3.7100000000000009</v>
      </c>
      <c r="R615" s="4">
        <v>42494</v>
      </c>
      <c r="S615" s="8">
        <v>0.84</v>
      </c>
      <c r="T615" s="8">
        <v>3.5</v>
      </c>
      <c r="U615" s="8">
        <v>2</v>
      </c>
      <c r="V615" s="4">
        <v>42474</v>
      </c>
      <c r="W615" s="8">
        <v>125.43</v>
      </c>
      <c r="X615" s="8">
        <v>150.56</v>
      </c>
      <c r="Y615" s="6">
        <v>11.180999999999999</v>
      </c>
      <c r="Z615" s="6">
        <v>21.734999999999999</v>
      </c>
      <c r="AA615" s="5">
        <v>42496</v>
      </c>
      <c r="AB615" s="6">
        <v>400</v>
      </c>
      <c r="AC615" s="7">
        <v>9.1850000000000005</v>
      </c>
      <c r="AD615" s="4">
        <v>42481</v>
      </c>
      <c r="AE615" s="8">
        <v>11.53</v>
      </c>
      <c r="AF615" s="8">
        <v>11.813000000000001</v>
      </c>
      <c r="AG615" s="8">
        <v>13.127000000000001</v>
      </c>
      <c r="AH615" s="7">
        <v>17.306999999999999</v>
      </c>
      <c r="AI615" s="7"/>
      <c r="AJ615" s="7"/>
      <c r="AK615" s="7"/>
      <c r="AL615" s="7"/>
      <c r="AM615" s="7"/>
      <c r="AN615" s="7"/>
      <c r="AO615" s="7"/>
      <c r="AP615" s="7"/>
      <c r="CO615" s="4">
        <v>42733</v>
      </c>
      <c r="CP615" s="3">
        <v>168.79825</v>
      </c>
      <c r="CU615" s="4">
        <v>42478</v>
      </c>
      <c r="CV615" s="8">
        <v>85.78</v>
      </c>
      <c r="CW615" s="8">
        <v>31.06</v>
      </c>
      <c r="CX615" s="8">
        <v>98.7</v>
      </c>
      <c r="CY615" s="8">
        <v>28.32</v>
      </c>
      <c r="CZ615" s="8">
        <v>16.97</v>
      </c>
      <c r="DA615" s="4">
        <v>42474</v>
      </c>
      <c r="DB615" s="7">
        <v>33.83</v>
      </c>
      <c r="DC615" s="8">
        <v>149.66</v>
      </c>
      <c r="DD615" s="8">
        <v>77.81</v>
      </c>
      <c r="DE615" s="8">
        <v>52.97</v>
      </c>
      <c r="DF615" s="8">
        <v>49.46</v>
      </c>
      <c r="DG615" s="8">
        <v>44.22</v>
      </c>
      <c r="DH615" s="4">
        <v>42474</v>
      </c>
      <c r="DI615" s="7">
        <v>61.56</v>
      </c>
      <c r="DJ615" s="7">
        <v>86.92</v>
      </c>
      <c r="DK615" s="7">
        <v>39.42</v>
      </c>
      <c r="DL615" s="7">
        <v>33.1</v>
      </c>
      <c r="DM615" s="207">
        <v>81.819999999999993</v>
      </c>
      <c r="DN615" s="4">
        <v>42489</v>
      </c>
      <c r="DO615" s="8">
        <v>11.445</v>
      </c>
      <c r="DP615" s="8">
        <v>43.93</v>
      </c>
      <c r="DQ615" s="8">
        <v>11.994999999999999</v>
      </c>
      <c r="DR615" s="8">
        <v>14.2</v>
      </c>
    </row>
    <row r="616" spans="1:122" ht="15.75" customHeight="1">
      <c r="A616" s="4">
        <v>42495</v>
      </c>
      <c r="B616" s="7">
        <v>45.01</v>
      </c>
      <c r="C616" s="7">
        <v>44.32</v>
      </c>
      <c r="D616" s="7">
        <f t="shared" si="20"/>
        <v>0.68999999999999773</v>
      </c>
      <c r="J616" s="4">
        <v>42473</v>
      </c>
      <c r="K616" s="226">
        <v>-2.0800000000000054</v>
      </c>
      <c r="L616" s="226">
        <v>-3.230000000000004</v>
      </c>
      <c r="M616" s="226">
        <v>-4.6200000000000045</v>
      </c>
      <c r="N616" s="4">
        <v>42495</v>
      </c>
      <c r="O616" s="226">
        <v>-0.88000000000000256</v>
      </c>
      <c r="P616" s="226">
        <v>-1.8999999999999986</v>
      </c>
      <c r="Q616" s="226">
        <v>-3.5300000000000011</v>
      </c>
      <c r="R616" s="4">
        <v>42493</v>
      </c>
      <c r="S616" s="8">
        <v>1.32</v>
      </c>
      <c r="T616" s="8">
        <v>3.28</v>
      </c>
      <c r="U616" s="8">
        <v>2.0499999999999998</v>
      </c>
      <c r="V616" s="4">
        <v>42473</v>
      </c>
      <c r="W616" s="8">
        <v>126.56</v>
      </c>
      <c r="X616" s="8">
        <v>152.94999999999999</v>
      </c>
      <c r="Y616" s="6">
        <v>11.395</v>
      </c>
      <c r="Z616" s="6">
        <v>22.478999999999999</v>
      </c>
      <c r="AA616" s="5">
        <v>42495</v>
      </c>
      <c r="AB616" s="6">
        <v>398.75</v>
      </c>
      <c r="AC616" s="7">
        <v>8.9369999999999994</v>
      </c>
      <c r="AD616" s="4">
        <v>42480</v>
      </c>
      <c r="AE616" s="8">
        <v>10.34</v>
      </c>
      <c r="AF616" s="8">
        <v>9.1820000000000004</v>
      </c>
      <c r="AG616" s="8">
        <v>12.086</v>
      </c>
      <c r="AH616" s="7">
        <v>18.042000000000002</v>
      </c>
      <c r="AI616" s="7"/>
      <c r="AJ616" s="7"/>
      <c r="AK616" s="7"/>
      <c r="AL616" s="7"/>
      <c r="AM616" s="7"/>
      <c r="AN616" s="7"/>
      <c r="AO616" s="7"/>
      <c r="AP616" s="7"/>
      <c r="CO616" s="4">
        <v>42732</v>
      </c>
      <c r="CP616" s="3">
        <v>167.81143750000001</v>
      </c>
      <c r="CU616" s="4">
        <v>42475</v>
      </c>
      <c r="CV616" s="8">
        <v>84.97</v>
      </c>
      <c r="CW616" s="8">
        <v>30.65</v>
      </c>
      <c r="CX616" s="8">
        <v>97.23</v>
      </c>
      <c r="CY616" s="8">
        <v>27.98</v>
      </c>
      <c r="CZ616" s="8">
        <v>16.82</v>
      </c>
      <c r="DA616" s="4">
        <v>42473</v>
      </c>
      <c r="DB616" s="7">
        <v>33.53</v>
      </c>
      <c r="DC616" s="8">
        <v>146.65</v>
      </c>
      <c r="DD616" s="8">
        <v>77.78</v>
      </c>
      <c r="DE616" s="8">
        <v>52.46</v>
      </c>
      <c r="DF616" s="8">
        <v>49.32</v>
      </c>
      <c r="DG616" s="8">
        <v>43.58</v>
      </c>
      <c r="DH616" s="4">
        <v>42473</v>
      </c>
      <c r="DI616" s="7">
        <v>62.55</v>
      </c>
      <c r="DJ616" s="7">
        <v>87.01</v>
      </c>
      <c r="DK616" s="7">
        <v>39.659999999999997</v>
      </c>
      <c r="DL616" s="7">
        <v>33.31</v>
      </c>
      <c r="DM616" s="207">
        <v>82.27</v>
      </c>
      <c r="DN616" s="4">
        <v>42488</v>
      </c>
      <c r="DO616" s="8">
        <v>11.76</v>
      </c>
      <c r="DP616" s="8">
        <v>45.12</v>
      </c>
      <c r="DQ616" s="8">
        <v>12.205</v>
      </c>
      <c r="DR616" s="8">
        <v>14.4</v>
      </c>
    </row>
    <row r="617" spans="1:122" ht="15.75" customHeight="1">
      <c r="A617" s="4">
        <v>42494</v>
      </c>
      <c r="B617" s="7">
        <v>44.62</v>
      </c>
      <c r="C617" s="7">
        <v>43.78</v>
      </c>
      <c r="D617" s="7">
        <f t="shared" si="20"/>
        <v>0.83999999999999631</v>
      </c>
      <c r="J617" s="4">
        <v>42472</v>
      </c>
      <c r="K617" s="226">
        <v>-2.1799999999999997</v>
      </c>
      <c r="L617" s="226">
        <v>-3.1999999999999957</v>
      </c>
      <c r="M617" s="226">
        <v>-4.32</v>
      </c>
      <c r="N617" s="4">
        <v>42494</v>
      </c>
      <c r="O617" s="226">
        <v>-0.89000000000000057</v>
      </c>
      <c r="P617" s="226">
        <v>-1.9400000000000048</v>
      </c>
      <c r="Q617" s="226">
        <v>-3.6099999999999994</v>
      </c>
      <c r="R617" s="4">
        <v>42492</v>
      </c>
      <c r="S617" s="8">
        <v>1.05</v>
      </c>
      <c r="T617" s="8">
        <v>1.66</v>
      </c>
      <c r="U617" s="8">
        <v>2.1</v>
      </c>
      <c r="V617" s="4">
        <v>42472</v>
      </c>
      <c r="W617" s="8">
        <v>127.59</v>
      </c>
      <c r="X617" s="8">
        <v>153.43</v>
      </c>
      <c r="Y617" s="6">
        <v>11.417999999999999</v>
      </c>
      <c r="Z617" s="6">
        <v>22.271000000000001</v>
      </c>
      <c r="AA617" s="5">
        <v>42494</v>
      </c>
      <c r="AB617" s="6">
        <v>394.25</v>
      </c>
      <c r="AC617" s="7">
        <v>8.52</v>
      </c>
      <c r="AD617" s="4">
        <v>42479</v>
      </c>
      <c r="AE617" s="8">
        <v>9.85</v>
      </c>
      <c r="AF617" s="8">
        <v>10.781000000000001</v>
      </c>
      <c r="AG617" s="8">
        <v>11.497</v>
      </c>
      <c r="AH617" s="7">
        <v>17.745000000000001</v>
      </c>
      <c r="AI617" s="7"/>
      <c r="AJ617" s="7"/>
      <c r="AK617" s="7"/>
      <c r="AL617" s="7"/>
      <c r="AM617" s="7"/>
      <c r="AN617" s="7"/>
      <c r="AO617" s="7"/>
      <c r="AP617" s="7"/>
      <c r="CO617" s="4">
        <v>42731</v>
      </c>
      <c r="CP617" s="3">
        <v>166.67206250000001</v>
      </c>
      <c r="CU617" s="4">
        <v>42474</v>
      </c>
      <c r="CV617" s="8">
        <v>85.43</v>
      </c>
      <c r="CW617" s="8">
        <v>30.92</v>
      </c>
      <c r="CX617" s="8">
        <v>97.98</v>
      </c>
      <c r="CY617" s="8">
        <v>28.72</v>
      </c>
      <c r="CZ617" s="8">
        <v>16.72</v>
      </c>
      <c r="DA617" s="4">
        <v>42472</v>
      </c>
      <c r="DB617" s="7">
        <v>33.75</v>
      </c>
      <c r="DC617" s="8">
        <v>147.41</v>
      </c>
      <c r="DD617" s="8">
        <v>77.510000000000005</v>
      </c>
      <c r="DE617" s="8">
        <v>53.29</v>
      </c>
      <c r="DF617" s="8">
        <v>50.11</v>
      </c>
      <c r="DG617" s="8">
        <v>43.47</v>
      </c>
      <c r="DH617" s="4">
        <v>42472</v>
      </c>
      <c r="DI617" s="7">
        <v>60.9</v>
      </c>
      <c r="DJ617" s="7">
        <v>85.98</v>
      </c>
      <c r="DK617" s="7">
        <v>38.99</v>
      </c>
      <c r="DL617" s="7">
        <v>32.96</v>
      </c>
      <c r="DM617" s="207">
        <v>82.71</v>
      </c>
      <c r="DN617" s="4">
        <v>42487</v>
      </c>
      <c r="DO617" s="8">
        <v>11.66</v>
      </c>
      <c r="DP617" s="8">
        <v>44.965000000000003</v>
      </c>
      <c r="DQ617" s="8">
        <v>12.02</v>
      </c>
      <c r="DR617" s="8">
        <v>14.27</v>
      </c>
    </row>
    <row r="618" spans="1:122" ht="15.75" customHeight="1">
      <c r="A618" s="4">
        <v>42493</v>
      </c>
      <c r="B618" s="7">
        <v>44.97</v>
      </c>
      <c r="C618" s="7">
        <v>43.65</v>
      </c>
      <c r="D618" s="7">
        <f t="shared" si="20"/>
        <v>1.3200000000000003</v>
      </c>
      <c r="J618" s="4">
        <v>42471</v>
      </c>
      <c r="K618" s="226">
        <v>-2.2999999999999972</v>
      </c>
      <c r="L618" s="226">
        <v>-3.5</v>
      </c>
      <c r="M618" s="226">
        <v>-4.7899999999999991</v>
      </c>
      <c r="N618" s="4">
        <v>42493</v>
      </c>
      <c r="O618" s="226">
        <v>-0.82000000000000028</v>
      </c>
      <c r="P618" s="226">
        <v>-1.8000000000000043</v>
      </c>
      <c r="Q618" s="226">
        <v>-3.3100000000000023</v>
      </c>
      <c r="R618" s="4">
        <v>42489</v>
      </c>
      <c r="S618" s="8">
        <v>2.21</v>
      </c>
      <c r="T618" s="8">
        <v>3.96</v>
      </c>
      <c r="U618" s="8">
        <v>2.25</v>
      </c>
      <c r="V618" s="4">
        <v>42471</v>
      </c>
      <c r="W618" s="8">
        <v>121.47</v>
      </c>
      <c r="X618" s="8">
        <v>150.77000000000001</v>
      </c>
      <c r="Y618" s="6">
        <v>10.657</v>
      </c>
      <c r="Z618" s="6">
        <v>22.963000000000001</v>
      </c>
      <c r="AA618" s="5">
        <v>42493</v>
      </c>
      <c r="AB618" s="6">
        <v>394</v>
      </c>
      <c r="AC618" s="7">
        <v>9.74</v>
      </c>
      <c r="AD618" s="4">
        <v>42478</v>
      </c>
      <c r="AE618" s="8">
        <v>8.6999999999999993</v>
      </c>
      <c r="AF618" s="8">
        <v>10.127000000000001</v>
      </c>
      <c r="AG618" s="8">
        <v>10.255000000000001</v>
      </c>
      <c r="AH618" s="7">
        <v>17.803999999999998</v>
      </c>
      <c r="AI618" s="7"/>
      <c r="AJ618" s="7"/>
      <c r="AK618" s="7"/>
      <c r="AL618" s="7"/>
      <c r="AM618" s="7"/>
      <c r="AN618" s="7"/>
      <c r="AO618" s="7"/>
      <c r="AP618" s="7"/>
      <c r="CO618" s="4">
        <v>42730</v>
      </c>
      <c r="CP618" s="3">
        <v>166.12356249999999</v>
      </c>
      <c r="CU618" s="4">
        <v>42473</v>
      </c>
      <c r="CV618" s="8">
        <v>84.83</v>
      </c>
      <c r="CW618" s="8">
        <v>31.38</v>
      </c>
      <c r="CX618" s="8">
        <v>97.6</v>
      </c>
      <c r="CY618" s="8">
        <v>28.91</v>
      </c>
      <c r="CZ618" s="8">
        <v>16.850000000000001</v>
      </c>
      <c r="DA618" s="4">
        <v>42471</v>
      </c>
      <c r="DB618" s="7">
        <v>32.4</v>
      </c>
      <c r="DC618" s="8">
        <v>142.55000000000001</v>
      </c>
      <c r="DD618" s="8">
        <v>74.010000000000005</v>
      </c>
      <c r="DE618" s="8">
        <v>49.95</v>
      </c>
      <c r="DF618" s="8">
        <v>47.53</v>
      </c>
      <c r="DG618" s="8">
        <v>41.19</v>
      </c>
      <c r="DH618" s="4">
        <v>42471</v>
      </c>
      <c r="DI618" s="7">
        <v>60.74</v>
      </c>
      <c r="DJ618" s="7">
        <v>84.58</v>
      </c>
      <c r="DK618" s="7">
        <v>37.99</v>
      </c>
      <c r="DL618" s="7">
        <v>32.479999999999997</v>
      </c>
      <c r="DM618" s="207">
        <v>83.83</v>
      </c>
      <c r="DN618" s="4">
        <v>42486</v>
      </c>
      <c r="DO618" s="8">
        <v>11.395</v>
      </c>
      <c r="DP618" s="8">
        <v>43.734999999999999</v>
      </c>
      <c r="DQ618" s="8">
        <v>12</v>
      </c>
      <c r="DR618" s="8">
        <v>14.14</v>
      </c>
    </row>
    <row r="619" spans="1:122" ht="15.75" customHeight="1">
      <c r="A619" s="4">
        <v>42492</v>
      </c>
      <c r="B619" s="7">
        <v>45.83</v>
      </c>
      <c r="C619" s="7">
        <v>44.78</v>
      </c>
      <c r="D619" s="7">
        <f t="shared" si="20"/>
        <v>1.0499999999999972</v>
      </c>
      <c r="J619" s="4">
        <v>42468</v>
      </c>
      <c r="K619" s="226">
        <v>-2.1400000000000006</v>
      </c>
      <c r="L619" s="226">
        <v>-3.3100000000000023</v>
      </c>
      <c r="M619" s="226">
        <v>-4.6099999999999994</v>
      </c>
      <c r="N619" s="4">
        <v>42492</v>
      </c>
      <c r="O619" s="226">
        <v>-0.82000000000000028</v>
      </c>
      <c r="P619" s="226">
        <v>-1.7800000000000011</v>
      </c>
      <c r="Q619" s="226">
        <v>-3.2199999999999989</v>
      </c>
      <c r="R619" s="4">
        <v>42488</v>
      </c>
      <c r="S619" s="8">
        <v>2.11</v>
      </c>
      <c r="T619" s="8">
        <v>5.24</v>
      </c>
      <c r="U619" s="8">
        <v>2.0499999999999998</v>
      </c>
      <c r="V619" s="4">
        <v>42468</v>
      </c>
      <c r="W619" s="8">
        <v>120.04</v>
      </c>
      <c r="X619" s="8">
        <v>146.37</v>
      </c>
      <c r="Y619" s="6">
        <v>10.696999999999999</v>
      </c>
      <c r="Z619" s="6">
        <v>21.754999999999999</v>
      </c>
      <c r="AA619" s="5">
        <v>42492</v>
      </c>
      <c r="AB619" s="6">
        <v>410.25</v>
      </c>
      <c r="AC619" s="7">
        <v>7.1920000000000002</v>
      </c>
      <c r="AD619" s="4">
        <v>42475</v>
      </c>
      <c r="AE619" s="8">
        <v>8.5</v>
      </c>
      <c r="AF619" s="8">
        <v>10.579000000000001</v>
      </c>
      <c r="AG619" s="8">
        <v>10.029</v>
      </c>
      <c r="AH619" s="7">
        <v>18.216999999999999</v>
      </c>
      <c r="AI619" s="7"/>
      <c r="AJ619" s="7"/>
      <c r="AK619" s="7"/>
      <c r="AL619" s="7"/>
      <c r="AM619" s="7"/>
      <c r="AN619" s="7"/>
      <c r="AO619" s="7"/>
      <c r="AP619" s="7"/>
      <c r="CO619" s="4">
        <v>42729</v>
      </c>
      <c r="CP619" s="3">
        <v>164.661</v>
      </c>
      <c r="CU619" s="4">
        <v>42472</v>
      </c>
      <c r="CV619" s="8">
        <v>84.35</v>
      </c>
      <c r="CW619" s="8">
        <v>31.2</v>
      </c>
      <c r="CX619" s="8">
        <v>97.51</v>
      </c>
      <c r="CY619" s="8">
        <v>28.87</v>
      </c>
      <c r="CZ619" s="8">
        <v>16.78</v>
      </c>
      <c r="DA619" s="4">
        <v>42468</v>
      </c>
      <c r="DB619" s="7">
        <v>32.25</v>
      </c>
      <c r="DC619" s="8">
        <v>144.77000000000001</v>
      </c>
      <c r="DD619" s="8">
        <v>73.47</v>
      </c>
      <c r="DE619" s="8">
        <v>50.66</v>
      </c>
      <c r="DF619" s="8">
        <v>48.29</v>
      </c>
      <c r="DG619" s="8">
        <v>41.23</v>
      </c>
      <c r="DH619" s="4">
        <v>42468</v>
      </c>
      <c r="DI619" s="7">
        <v>63.06</v>
      </c>
      <c r="DJ619" s="7">
        <v>86.06</v>
      </c>
      <c r="DK619" s="7">
        <v>38.700000000000003</v>
      </c>
      <c r="DL619" s="7">
        <v>33.64</v>
      </c>
      <c r="DM619" s="207">
        <v>82.95</v>
      </c>
      <c r="DN619" s="4">
        <v>42485</v>
      </c>
      <c r="DO619" s="8">
        <v>11.09</v>
      </c>
      <c r="DP619" s="8">
        <v>43.62</v>
      </c>
      <c r="DQ619" s="8">
        <v>11.895</v>
      </c>
      <c r="DR619" s="8">
        <v>14.08</v>
      </c>
    </row>
    <row r="620" spans="1:122" ht="15.75" customHeight="1">
      <c r="A620" s="4">
        <v>42489</v>
      </c>
      <c r="B620" s="7">
        <v>48.13</v>
      </c>
      <c r="C620" s="7">
        <v>45.92</v>
      </c>
      <c r="D620" s="7">
        <f t="shared" si="20"/>
        <v>2.2100000000000009</v>
      </c>
      <c r="J620" s="4">
        <v>42467</v>
      </c>
      <c r="K620" s="226">
        <v>-2.1000000000000014</v>
      </c>
      <c r="L620" s="226">
        <v>-3.3999999999999986</v>
      </c>
      <c r="M620" s="226">
        <v>-4.8800000000000026</v>
      </c>
      <c r="N620" s="4">
        <v>42489</v>
      </c>
      <c r="O620" s="226">
        <v>0.39000000000000057</v>
      </c>
      <c r="P620" s="226">
        <v>-0.43999999999999773</v>
      </c>
      <c r="Q620" s="226">
        <v>-1.779999999999994</v>
      </c>
      <c r="R620" s="4">
        <v>42487</v>
      </c>
      <c r="S620" s="8">
        <v>1.85</v>
      </c>
      <c r="T620" s="8">
        <v>4.5199999999999996</v>
      </c>
      <c r="U620" s="8">
        <v>1.85</v>
      </c>
      <c r="V620" s="4">
        <v>42467</v>
      </c>
      <c r="W620" s="8">
        <v>112.57</v>
      </c>
      <c r="X620" s="8">
        <v>138.12</v>
      </c>
      <c r="Y620" s="6">
        <v>10.019</v>
      </c>
      <c r="Z620" s="6">
        <v>20.75</v>
      </c>
      <c r="AA620" s="5">
        <v>42489</v>
      </c>
      <c r="AB620" s="6">
        <v>413</v>
      </c>
      <c r="AC620" s="7">
        <v>7.766</v>
      </c>
      <c r="AD620" s="4">
        <v>42474</v>
      </c>
      <c r="AE620" s="8">
        <v>7.98</v>
      </c>
      <c r="AF620" s="8">
        <v>11.891</v>
      </c>
      <c r="AG620" s="8">
        <v>9.6769999999999996</v>
      </c>
      <c r="AH620" s="7">
        <v>18.783999999999999</v>
      </c>
      <c r="AI620" s="7"/>
      <c r="AJ620" s="7"/>
      <c r="AK620" s="7"/>
      <c r="AL620" s="7"/>
      <c r="AM620" s="7"/>
      <c r="AN620" s="7"/>
      <c r="AO620" s="7"/>
      <c r="AP620" s="7"/>
      <c r="CO620" s="4">
        <v>42728</v>
      </c>
      <c r="CP620" s="3">
        <v>162.6326875</v>
      </c>
      <c r="CU620" s="4">
        <v>42471</v>
      </c>
      <c r="CV620" s="8">
        <v>83.32</v>
      </c>
      <c r="CW620" s="8">
        <v>30.31</v>
      </c>
      <c r="CX620" s="8">
        <v>95.24</v>
      </c>
      <c r="CY620" s="8">
        <v>27.6</v>
      </c>
      <c r="CZ620" s="8">
        <v>16.07</v>
      </c>
      <c r="DA620" s="4">
        <v>42467</v>
      </c>
      <c r="DB620" s="7">
        <v>30.52</v>
      </c>
      <c r="DC620" s="8">
        <v>141.78</v>
      </c>
      <c r="DD620" s="8">
        <v>71.45</v>
      </c>
      <c r="DE620" s="8">
        <v>49.19</v>
      </c>
      <c r="DF620" s="8">
        <v>45.75</v>
      </c>
      <c r="DG620" s="8">
        <v>40.31</v>
      </c>
      <c r="DH620" s="4">
        <v>42467</v>
      </c>
      <c r="DI620" s="7">
        <v>61.66</v>
      </c>
      <c r="DJ620" s="7">
        <v>84.51</v>
      </c>
      <c r="DK620" s="7">
        <v>37.46</v>
      </c>
      <c r="DL620" s="7">
        <v>32.61</v>
      </c>
      <c r="DM620" s="207">
        <v>86.01</v>
      </c>
      <c r="DN620" s="4">
        <v>42482</v>
      </c>
      <c r="DO620" s="8">
        <v>11.33</v>
      </c>
      <c r="DP620" s="8">
        <v>43.825000000000003</v>
      </c>
      <c r="DQ620" s="8">
        <v>12.08</v>
      </c>
      <c r="DR620" s="8">
        <v>14.15</v>
      </c>
    </row>
    <row r="621" spans="1:122" ht="15.75" customHeight="1">
      <c r="A621" s="4">
        <v>42488</v>
      </c>
      <c r="B621" s="7">
        <v>48.14</v>
      </c>
      <c r="C621" s="7">
        <v>46.03</v>
      </c>
      <c r="D621" s="7">
        <f t="shared" si="20"/>
        <v>2.1099999999999994</v>
      </c>
      <c r="J621" s="4">
        <v>42466</v>
      </c>
      <c r="K621" s="226">
        <v>-2.1199999999999974</v>
      </c>
      <c r="L621" s="226">
        <v>-3.5</v>
      </c>
      <c r="M621" s="226">
        <v>-4.9500000000000028</v>
      </c>
      <c r="N621" s="4">
        <v>42488</v>
      </c>
      <c r="O621" s="226">
        <v>3.0000000000001137E-2</v>
      </c>
      <c r="P621" s="226">
        <v>-0.78999999999999915</v>
      </c>
      <c r="Q621" s="226">
        <v>-2.1599999999999966</v>
      </c>
      <c r="R621" s="4">
        <v>42486</v>
      </c>
      <c r="S621" s="8">
        <v>1.7</v>
      </c>
      <c r="T621" s="8">
        <v>5.03</v>
      </c>
      <c r="U621" s="8">
        <v>1.85</v>
      </c>
      <c r="V621" s="4">
        <v>42466</v>
      </c>
      <c r="W621" s="8">
        <v>114.03</v>
      </c>
      <c r="X621" s="8">
        <v>139.47</v>
      </c>
      <c r="Y621" s="6">
        <v>10.143000000000001</v>
      </c>
      <c r="Z621" s="6">
        <v>20.826999999999998</v>
      </c>
      <c r="AA621" s="5">
        <v>42488</v>
      </c>
      <c r="AB621" s="6">
        <v>415.25</v>
      </c>
      <c r="AC621" s="7">
        <v>7.0149999999999997</v>
      </c>
      <c r="AD621" s="4">
        <v>42473</v>
      </c>
      <c r="AE621" s="8">
        <v>9.49</v>
      </c>
      <c r="AF621" s="8">
        <v>11.553000000000001</v>
      </c>
      <c r="AG621" s="8">
        <v>11.189</v>
      </c>
      <c r="AH621" s="7">
        <v>18.652999999999999</v>
      </c>
      <c r="AI621" s="7"/>
      <c r="AJ621" s="7"/>
      <c r="AK621" s="7"/>
      <c r="AL621" s="7"/>
      <c r="AM621" s="7"/>
      <c r="AN621" s="7"/>
      <c r="AO621" s="7"/>
      <c r="AP621" s="7"/>
      <c r="CO621" s="4">
        <v>42727</v>
      </c>
      <c r="CP621" s="3">
        <v>161.79606250000001</v>
      </c>
      <c r="CU621" s="4">
        <v>42468</v>
      </c>
      <c r="CV621" s="8">
        <v>83.21</v>
      </c>
      <c r="CW621" s="8">
        <v>30.15</v>
      </c>
      <c r="CX621" s="8">
        <v>96.33</v>
      </c>
      <c r="CY621" s="8">
        <v>27.52</v>
      </c>
      <c r="CZ621" s="8">
        <v>15.77</v>
      </c>
      <c r="DA621" s="4">
        <v>42466</v>
      </c>
      <c r="DB621" s="7">
        <v>30.46</v>
      </c>
      <c r="DC621" s="8">
        <v>142.93</v>
      </c>
      <c r="DD621" s="8">
        <v>71.22</v>
      </c>
      <c r="DE621" s="8">
        <v>49.76</v>
      </c>
      <c r="DF621" s="8">
        <v>45.71</v>
      </c>
      <c r="DG621" s="8">
        <v>40.75</v>
      </c>
      <c r="DH621" s="4">
        <v>42466</v>
      </c>
      <c r="DI621" s="7">
        <v>61.68</v>
      </c>
      <c r="DJ621" s="7">
        <v>85.02</v>
      </c>
      <c r="DK621" s="7">
        <v>36.47</v>
      </c>
      <c r="DL621" s="7">
        <v>32.61</v>
      </c>
      <c r="DM621" s="207">
        <v>86.47</v>
      </c>
      <c r="DN621" s="4">
        <v>42481</v>
      </c>
      <c r="DO621" s="8">
        <v>11.35</v>
      </c>
      <c r="DP621" s="8">
        <v>43.65</v>
      </c>
      <c r="DQ621" s="8">
        <v>12.11</v>
      </c>
      <c r="DR621" s="8">
        <v>14.07</v>
      </c>
    </row>
    <row r="622" spans="1:122" ht="15.75" customHeight="1">
      <c r="A622" s="4">
        <v>42487</v>
      </c>
      <c r="B622" s="7">
        <v>47.18</v>
      </c>
      <c r="C622" s="7">
        <v>45.33</v>
      </c>
      <c r="D622" s="7">
        <f t="shared" si="20"/>
        <v>1.8500000000000014</v>
      </c>
      <c r="J622" s="4">
        <v>42465</v>
      </c>
      <c r="K622" s="226">
        <v>-2.1000000000000014</v>
      </c>
      <c r="L622" s="226">
        <v>-3.5899999999999963</v>
      </c>
      <c r="M622" s="226">
        <v>-5.2000000000000028</v>
      </c>
      <c r="N622" s="4">
        <v>42487</v>
      </c>
      <c r="O622" s="226">
        <v>-0.10000000000000142</v>
      </c>
      <c r="P622" s="226">
        <v>-1.0399999999999991</v>
      </c>
      <c r="Q622" s="226">
        <v>-2.5</v>
      </c>
      <c r="R622" s="4">
        <v>42485</v>
      </c>
      <c r="S622" s="8">
        <v>1.84</v>
      </c>
      <c r="T622" s="8">
        <v>3.91</v>
      </c>
      <c r="U622" s="8">
        <v>0.1</v>
      </c>
      <c r="V622" s="4">
        <v>42465</v>
      </c>
      <c r="W622" s="8">
        <v>107.46</v>
      </c>
      <c r="X622" s="8">
        <v>137.78</v>
      </c>
      <c r="Y622" s="6">
        <v>9.2430000000000003</v>
      </c>
      <c r="Z622" s="6">
        <v>21.978000000000002</v>
      </c>
      <c r="AA622" s="5">
        <v>42487</v>
      </c>
      <c r="AB622" s="6">
        <v>402.5</v>
      </c>
      <c r="AC622" s="7">
        <v>7.8170000000000002</v>
      </c>
      <c r="AD622" s="4">
        <v>42472</v>
      </c>
      <c r="AE622" s="8">
        <v>9.52</v>
      </c>
      <c r="AF622" s="8">
        <v>11.227</v>
      </c>
      <c r="AG622" s="8">
        <v>11.372999999999999</v>
      </c>
      <c r="AH622" s="7">
        <v>18.861000000000001</v>
      </c>
      <c r="AI622" s="7"/>
      <c r="AJ622" s="7"/>
      <c r="AK622" s="7"/>
      <c r="AL622" s="7"/>
      <c r="AM622" s="7"/>
      <c r="AN622" s="7"/>
      <c r="AO622" s="7"/>
      <c r="AP622" s="7"/>
      <c r="CO622" s="4">
        <v>42726</v>
      </c>
      <c r="CP622" s="3">
        <v>161.11324999999999</v>
      </c>
      <c r="CU622" s="4">
        <v>42467</v>
      </c>
      <c r="CV622" s="8">
        <v>82.37</v>
      </c>
      <c r="CW622" s="8">
        <v>29.13</v>
      </c>
      <c r="CX622" s="8">
        <v>94.79</v>
      </c>
      <c r="CY622" s="8">
        <v>26.9</v>
      </c>
      <c r="CZ622" s="8">
        <v>15.55</v>
      </c>
      <c r="DA622" s="4">
        <v>42465</v>
      </c>
      <c r="DB622" s="7">
        <v>29.49</v>
      </c>
      <c r="DC622" s="8">
        <v>141.04</v>
      </c>
      <c r="DD622" s="8">
        <v>70.540000000000006</v>
      </c>
      <c r="DE622" s="8">
        <v>47.33</v>
      </c>
      <c r="DF622" s="8">
        <v>44.1</v>
      </c>
      <c r="DG622" s="8">
        <v>39.04</v>
      </c>
      <c r="DH622" s="4">
        <v>42465</v>
      </c>
      <c r="DI622" s="7">
        <v>63.14</v>
      </c>
      <c r="DJ622" s="7">
        <v>84.81</v>
      </c>
      <c r="DK622" s="7">
        <v>36.28</v>
      </c>
      <c r="DL622" s="7">
        <v>32.53</v>
      </c>
      <c r="DM622" s="207">
        <v>89.72</v>
      </c>
      <c r="DN622" s="4">
        <v>42480</v>
      </c>
      <c r="DO622" s="8">
        <v>11.22</v>
      </c>
      <c r="DP622" s="8">
        <v>43.344999999999999</v>
      </c>
      <c r="DQ622" s="8">
        <v>11.94</v>
      </c>
      <c r="DR622" s="8">
        <v>13.89</v>
      </c>
    </row>
    <row r="623" spans="1:122" ht="15.75" customHeight="1">
      <c r="A623" s="4">
        <v>42486</v>
      </c>
      <c r="B623" s="7">
        <v>45.74</v>
      </c>
      <c r="C623" s="7">
        <v>44.04</v>
      </c>
      <c r="D623" s="7">
        <f t="shared" si="20"/>
        <v>1.7000000000000028</v>
      </c>
      <c r="J623" s="4">
        <v>42464</v>
      </c>
      <c r="K623" s="226">
        <v>-2.269999999999996</v>
      </c>
      <c r="L623" s="226">
        <v>-3.8999999999999986</v>
      </c>
      <c r="M623" s="226">
        <v>-5.6699999999999946</v>
      </c>
      <c r="N623" s="4">
        <v>42486</v>
      </c>
      <c r="O623" s="226">
        <v>-0.21999999999999886</v>
      </c>
      <c r="P623" s="226">
        <v>-1.269999999999996</v>
      </c>
      <c r="Q623" s="226">
        <v>-2.8999999999999986</v>
      </c>
      <c r="R623" s="4">
        <v>42482</v>
      </c>
      <c r="S623" s="8">
        <v>1.38</v>
      </c>
      <c r="T623" s="8">
        <v>3.97</v>
      </c>
      <c r="U623" s="8">
        <v>0.7</v>
      </c>
      <c r="V623" s="4">
        <v>42464</v>
      </c>
      <c r="W623" s="8">
        <v>108.89</v>
      </c>
      <c r="X623" s="8">
        <v>137.69999999999999</v>
      </c>
      <c r="Y623" s="6">
        <v>10.034000000000001</v>
      </c>
      <c r="Z623" s="6">
        <v>22.134</v>
      </c>
      <c r="AA623" s="5">
        <v>42486</v>
      </c>
      <c r="AB623" s="6">
        <v>397</v>
      </c>
      <c r="AC623" s="7">
        <v>8.5069999999999997</v>
      </c>
      <c r="AD623" s="4">
        <v>42471</v>
      </c>
      <c r="AE623" s="8">
        <v>10.220000000000001</v>
      </c>
      <c r="AF623" s="8">
        <v>11.598000000000001</v>
      </c>
      <c r="AG623" s="8">
        <v>12.015000000000001</v>
      </c>
      <c r="AH623" s="7">
        <v>18.068999999999999</v>
      </c>
      <c r="AI623" s="7"/>
      <c r="AJ623" s="7"/>
      <c r="AK623" s="7"/>
      <c r="AL623" s="7"/>
      <c r="AM623" s="7"/>
      <c r="AN623" s="7"/>
      <c r="AO623" s="7"/>
      <c r="AP623" s="7"/>
      <c r="CO623" s="4">
        <v>42725</v>
      </c>
      <c r="CP623" s="3">
        <v>160.71950000000001</v>
      </c>
      <c r="CU623" s="4">
        <v>42466</v>
      </c>
      <c r="CV623" s="8">
        <v>83.31</v>
      </c>
      <c r="CW623" s="8">
        <v>29.3</v>
      </c>
      <c r="CX623" s="8">
        <v>94.84</v>
      </c>
      <c r="CY623" s="8">
        <v>27.27</v>
      </c>
      <c r="CZ623" s="8">
        <v>15.57</v>
      </c>
      <c r="DA623" s="4">
        <v>42464</v>
      </c>
      <c r="DB623" s="7">
        <v>29.18</v>
      </c>
      <c r="DC623" s="8">
        <v>138.44</v>
      </c>
      <c r="DD623" s="8">
        <v>70.31</v>
      </c>
      <c r="DE623" s="8">
        <v>46.82</v>
      </c>
      <c r="DF623" s="8">
        <v>44.59</v>
      </c>
      <c r="DG623" s="8">
        <v>39.1</v>
      </c>
      <c r="DH623" s="4">
        <v>42464</v>
      </c>
      <c r="DI623" s="7">
        <v>63.29</v>
      </c>
      <c r="DJ623" s="7">
        <v>85.73</v>
      </c>
      <c r="DK623" s="7">
        <v>36.65</v>
      </c>
      <c r="DL623" s="7">
        <v>33.75</v>
      </c>
      <c r="DM623" s="207">
        <v>90.01</v>
      </c>
      <c r="DN623" s="4">
        <v>42479</v>
      </c>
      <c r="DO623" s="8">
        <v>10.914999999999999</v>
      </c>
      <c r="DP623" s="8">
        <v>42.884999999999998</v>
      </c>
      <c r="DQ623" s="8">
        <v>11.89</v>
      </c>
      <c r="DR623" s="8">
        <v>13.67</v>
      </c>
    </row>
    <row r="624" spans="1:122" ht="15.75" customHeight="1">
      <c r="A624" s="4">
        <v>42485</v>
      </c>
      <c r="B624" s="7">
        <v>44.48</v>
      </c>
      <c r="C624" s="7">
        <v>42.64</v>
      </c>
      <c r="D624" s="7">
        <f t="shared" si="20"/>
        <v>1.8399999999999963</v>
      </c>
      <c r="J624" s="4">
        <v>42461</v>
      </c>
      <c r="K624" s="226">
        <v>-2.3800000000000026</v>
      </c>
      <c r="L624" s="226">
        <v>-4.0200000000000031</v>
      </c>
      <c r="M624" s="226">
        <v>-5.75</v>
      </c>
      <c r="N624" s="4">
        <v>42485</v>
      </c>
      <c r="O624" s="226">
        <v>-0.25</v>
      </c>
      <c r="P624" s="226">
        <v>-1.3600000000000065</v>
      </c>
      <c r="Q624" s="226">
        <v>-3.1500000000000057</v>
      </c>
      <c r="R624" s="4">
        <v>42481</v>
      </c>
      <c r="S624" s="8">
        <v>1.35</v>
      </c>
      <c r="T624" s="8">
        <v>2.95</v>
      </c>
      <c r="U624" s="8">
        <v>0.65</v>
      </c>
      <c r="V624" s="4">
        <v>42461</v>
      </c>
      <c r="W624" s="8">
        <v>113.17</v>
      </c>
      <c r="X624" s="8">
        <v>140.16</v>
      </c>
      <c r="Y624" s="6">
        <v>10.741</v>
      </c>
      <c r="Z624" s="6">
        <v>22.077000000000002</v>
      </c>
      <c r="AA624" s="5">
        <v>42485</v>
      </c>
      <c r="AB624" s="6">
        <v>393</v>
      </c>
      <c r="AC624" s="7">
        <v>7.7869999999999999</v>
      </c>
      <c r="AD624" s="4">
        <v>42468</v>
      </c>
      <c r="AE624" s="8">
        <v>9.5399999999999991</v>
      </c>
      <c r="AF624" s="8">
        <v>7.4160000000000004</v>
      </c>
      <c r="AG624" s="8">
        <v>11.192</v>
      </c>
      <c r="AH624" s="7">
        <v>17.172999999999998</v>
      </c>
      <c r="AI624" s="7"/>
      <c r="AJ624" s="7"/>
      <c r="AK624" s="7"/>
      <c r="AL624" s="7"/>
      <c r="AM624" s="7"/>
      <c r="AN624" s="7"/>
      <c r="AO624" s="7"/>
      <c r="AP624" s="7"/>
      <c r="CO624" s="4">
        <v>42724</v>
      </c>
      <c r="CP624" s="3">
        <v>159.92931250000001</v>
      </c>
      <c r="CU624" s="4">
        <v>42465</v>
      </c>
      <c r="CV624" s="8">
        <v>82.21</v>
      </c>
      <c r="CW624" s="8">
        <v>28.93</v>
      </c>
      <c r="CX624" s="8">
        <v>92.67</v>
      </c>
      <c r="CY624" s="8">
        <v>26.65</v>
      </c>
      <c r="CZ624" s="8">
        <v>14.69</v>
      </c>
      <c r="DA624" s="4">
        <v>42461</v>
      </c>
      <c r="DB624" s="7">
        <v>30.37</v>
      </c>
      <c r="DC624" s="8">
        <v>139.76</v>
      </c>
      <c r="DD624" s="8">
        <v>72.040000000000006</v>
      </c>
      <c r="DE624" s="8">
        <v>47.5</v>
      </c>
      <c r="DF624" s="8">
        <v>45.81</v>
      </c>
      <c r="DG624" s="8">
        <v>39.78</v>
      </c>
      <c r="DH624" s="4">
        <v>42461</v>
      </c>
      <c r="DI624" s="7">
        <v>62.91</v>
      </c>
      <c r="DJ624" s="7">
        <v>85.67</v>
      </c>
      <c r="DK624" s="7">
        <v>36.39</v>
      </c>
      <c r="DL624" s="7">
        <v>32.229999999999997</v>
      </c>
      <c r="DM624" s="207">
        <v>92.49</v>
      </c>
      <c r="DN624" s="4">
        <v>42478</v>
      </c>
      <c r="DO624" s="8">
        <v>10.55</v>
      </c>
      <c r="DP624" s="8">
        <v>42.244999999999997</v>
      </c>
      <c r="DQ624" s="8">
        <v>11.545</v>
      </c>
      <c r="DR624" s="8">
        <v>13.5</v>
      </c>
    </row>
    <row r="625" spans="1:122" ht="15.75" customHeight="1">
      <c r="A625" s="4">
        <v>42482</v>
      </c>
      <c r="B625" s="7">
        <v>45.11</v>
      </c>
      <c r="C625" s="7">
        <v>43.73</v>
      </c>
      <c r="D625" s="7">
        <f t="shared" si="20"/>
        <v>1.3800000000000026</v>
      </c>
      <c r="J625" s="4">
        <v>42460</v>
      </c>
      <c r="K625" s="226">
        <v>-2.3499999999999943</v>
      </c>
      <c r="L625" s="226">
        <v>-3.9899999999999949</v>
      </c>
      <c r="M625" s="226">
        <v>-5.75</v>
      </c>
      <c r="N625" s="4">
        <v>42482</v>
      </c>
      <c r="O625" s="226">
        <v>-0.35000000000000142</v>
      </c>
      <c r="P625" s="226">
        <v>-1.3699999999999974</v>
      </c>
      <c r="Q625" s="226">
        <v>-3</v>
      </c>
      <c r="R625" s="4">
        <v>42480</v>
      </c>
      <c r="S625" s="8">
        <v>3.17</v>
      </c>
      <c r="T625" s="8">
        <v>6.65</v>
      </c>
      <c r="U625" s="8">
        <v>1.75</v>
      </c>
      <c r="V625" s="4">
        <v>42460</v>
      </c>
      <c r="W625" s="8">
        <v>118.48</v>
      </c>
      <c r="X625" s="8">
        <v>142.65</v>
      </c>
      <c r="Y625" s="6">
        <v>11.451000000000001</v>
      </c>
      <c r="Z625" s="6">
        <v>22.420999999999999</v>
      </c>
      <c r="AA625" s="5">
        <v>42482</v>
      </c>
      <c r="AB625" s="6">
        <v>395.75</v>
      </c>
      <c r="AC625" s="7">
        <v>8.49</v>
      </c>
      <c r="AD625" s="4">
        <v>42467</v>
      </c>
      <c r="AE625" s="8">
        <v>8.3800000000000008</v>
      </c>
      <c r="AF625" s="8">
        <v>9.7309999999999999</v>
      </c>
      <c r="AG625" s="8">
        <v>10.226000000000001</v>
      </c>
      <c r="AH625" s="7">
        <v>17.265999999999998</v>
      </c>
      <c r="AI625" s="7"/>
      <c r="AJ625" s="7"/>
      <c r="AK625" s="7"/>
      <c r="AL625" s="7"/>
      <c r="AM625" s="7"/>
      <c r="AN625" s="7"/>
      <c r="AO625" s="7"/>
      <c r="AP625" s="7"/>
      <c r="CO625" s="4">
        <v>42723</v>
      </c>
      <c r="CP625" s="3">
        <v>160.12537499999999</v>
      </c>
      <c r="CU625" s="4">
        <v>42464</v>
      </c>
      <c r="CV625" s="8">
        <v>83.16</v>
      </c>
      <c r="CW625" s="8">
        <v>29.58</v>
      </c>
      <c r="CX625" s="8">
        <v>93.43</v>
      </c>
      <c r="CY625" s="8">
        <v>27.03</v>
      </c>
      <c r="CZ625" s="8">
        <v>14.93</v>
      </c>
      <c r="DA625" s="4">
        <v>42460</v>
      </c>
      <c r="DB625" s="7">
        <v>30.36</v>
      </c>
      <c r="DC625" s="8">
        <v>140.74</v>
      </c>
      <c r="DD625" s="8">
        <v>72.58</v>
      </c>
      <c r="DE625" s="8">
        <v>48.81</v>
      </c>
      <c r="DF625" s="8">
        <v>46.57</v>
      </c>
      <c r="DG625" s="8">
        <v>40.270000000000003</v>
      </c>
      <c r="DH625" s="4">
        <v>42460</v>
      </c>
      <c r="DI625" s="7">
        <v>64.14</v>
      </c>
      <c r="DJ625" s="7">
        <v>86.59</v>
      </c>
      <c r="DK625" s="7">
        <v>37.18</v>
      </c>
      <c r="DL625" s="7">
        <v>33.200000000000003</v>
      </c>
      <c r="DM625" s="207">
        <v>90.62</v>
      </c>
      <c r="DN625" s="4">
        <v>42475</v>
      </c>
      <c r="DO625" s="8">
        <v>10.5</v>
      </c>
      <c r="DP625" s="8">
        <v>42.545000000000002</v>
      </c>
      <c r="DQ625" s="8">
        <v>11.55</v>
      </c>
      <c r="DR625" s="8">
        <v>13.54</v>
      </c>
    </row>
    <row r="626" spans="1:122" ht="15.75" customHeight="1">
      <c r="A626" s="4">
        <v>42481</v>
      </c>
      <c r="B626" s="7">
        <v>44.53</v>
      </c>
      <c r="C626" s="7">
        <v>43.18</v>
      </c>
      <c r="D626" s="7">
        <f t="shared" si="20"/>
        <v>1.3500000000000014</v>
      </c>
      <c r="J626" s="4">
        <v>42459</v>
      </c>
      <c r="K626" s="226">
        <v>-2.2299999999999969</v>
      </c>
      <c r="L626" s="226">
        <v>-3.8599999999999994</v>
      </c>
      <c r="M626" s="226">
        <v>-5.6700000000000017</v>
      </c>
      <c r="N626" s="4">
        <v>42481</v>
      </c>
      <c r="O626" s="226">
        <v>-0.25999999999999801</v>
      </c>
      <c r="P626" s="226">
        <v>-1.3200000000000003</v>
      </c>
      <c r="Q626" s="226">
        <v>-2.8699999999999974</v>
      </c>
      <c r="R626" s="4">
        <v>42479</v>
      </c>
      <c r="S626" s="8">
        <v>2.95</v>
      </c>
      <c r="T626" s="8">
        <v>4.6500000000000004</v>
      </c>
      <c r="U626" s="8">
        <v>1.65</v>
      </c>
      <c r="V626" s="4">
        <v>42459</v>
      </c>
      <c r="W626" s="8">
        <v>115.97</v>
      </c>
      <c r="X626" s="8">
        <v>143.63999999999999</v>
      </c>
      <c r="Y626" s="6">
        <v>10.907999999999999</v>
      </c>
      <c r="Z626" s="6">
        <v>23.256</v>
      </c>
      <c r="AA626" s="5">
        <v>42481</v>
      </c>
      <c r="AB626" s="6">
        <v>393.25</v>
      </c>
      <c r="AC626" s="7">
        <v>6.3810000000000002</v>
      </c>
      <c r="AD626" s="4">
        <v>42466</v>
      </c>
      <c r="AE626" s="8">
        <v>7.92</v>
      </c>
      <c r="AF626" s="8">
        <v>10.06</v>
      </c>
      <c r="AG626" s="8">
        <v>9.8179999999999996</v>
      </c>
      <c r="AH626" s="7">
        <v>17.733000000000001</v>
      </c>
      <c r="AI626" s="7"/>
      <c r="AJ626" s="7"/>
      <c r="AK626" s="7"/>
      <c r="AL626" s="7"/>
      <c r="AM626" s="7"/>
      <c r="AN626" s="7"/>
      <c r="AO626" s="7"/>
      <c r="AP626" s="7"/>
      <c r="CO626" s="4">
        <v>42722</v>
      </c>
      <c r="CP626" s="3">
        <v>160.474625</v>
      </c>
      <c r="CU626" s="4">
        <v>42461</v>
      </c>
      <c r="CV626" s="8">
        <v>82.96</v>
      </c>
      <c r="CW626" s="8">
        <v>29.57</v>
      </c>
      <c r="CX626" s="8">
        <v>94.26</v>
      </c>
      <c r="CY626" s="8">
        <v>27.68</v>
      </c>
      <c r="CZ626" s="8">
        <v>15.56</v>
      </c>
      <c r="DA626" s="4">
        <v>42459</v>
      </c>
      <c r="DB626" s="7">
        <v>29.75</v>
      </c>
      <c r="DC626" s="8">
        <v>140.41</v>
      </c>
      <c r="DD626" s="8">
        <v>73.66</v>
      </c>
      <c r="DE626" s="8">
        <v>48.64</v>
      </c>
      <c r="DF626" s="8">
        <v>46.39</v>
      </c>
      <c r="DG626" s="8">
        <v>40.08</v>
      </c>
      <c r="DH626" s="4">
        <v>42459</v>
      </c>
      <c r="DI626" s="7">
        <v>63.98</v>
      </c>
      <c r="DJ626" s="7">
        <v>87.62</v>
      </c>
      <c r="DK626" s="7">
        <v>36.58</v>
      </c>
      <c r="DL626" s="7">
        <v>31.92</v>
      </c>
      <c r="DM626" s="207">
        <v>91.59</v>
      </c>
      <c r="DN626" s="4">
        <v>42474</v>
      </c>
      <c r="DO626" s="8">
        <v>10.58</v>
      </c>
      <c r="DP626" s="8">
        <v>42.814999999999998</v>
      </c>
      <c r="DQ626" s="8">
        <v>11.57</v>
      </c>
      <c r="DR626" s="8">
        <v>13.72</v>
      </c>
    </row>
    <row r="627" spans="1:122" ht="15.75" customHeight="1">
      <c r="A627" s="4">
        <v>42480</v>
      </c>
      <c r="B627" s="7">
        <v>45.8</v>
      </c>
      <c r="C627" s="7">
        <v>42.63</v>
      </c>
      <c r="D627" s="7">
        <f t="shared" si="20"/>
        <v>3.1699999999999946</v>
      </c>
      <c r="J627" s="4">
        <v>42458</v>
      </c>
      <c r="K627" s="226">
        <v>-2.0499999999999972</v>
      </c>
      <c r="L627" s="226">
        <v>-3.519999999999996</v>
      </c>
      <c r="M627" s="226">
        <v>-5.1999999999999957</v>
      </c>
      <c r="N627" s="4">
        <v>42480</v>
      </c>
      <c r="O627" s="226">
        <v>-0.21000000000000085</v>
      </c>
      <c r="P627" s="226">
        <v>-1.1099999999999994</v>
      </c>
      <c r="Q627" s="226">
        <v>-2.4500000000000028</v>
      </c>
      <c r="R627" s="4">
        <v>42478</v>
      </c>
      <c r="S627" s="8">
        <v>3.13</v>
      </c>
      <c r="T627" s="8">
        <v>5.08</v>
      </c>
      <c r="U627" s="8">
        <v>1.55</v>
      </c>
      <c r="V627" s="4">
        <v>42458</v>
      </c>
      <c r="W627" s="8">
        <v>115.55</v>
      </c>
      <c r="X627" s="8">
        <v>145.38</v>
      </c>
      <c r="Y627" s="6">
        <v>10.747</v>
      </c>
      <c r="Z627" s="6">
        <v>23.914000000000001</v>
      </c>
      <c r="AA627" s="5">
        <v>42480</v>
      </c>
      <c r="AB627" s="6">
        <v>386.75</v>
      </c>
      <c r="AC627" s="7">
        <v>7.077</v>
      </c>
      <c r="AD627" s="4">
        <v>42465</v>
      </c>
      <c r="AE627" s="8">
        <v>8.18</v>
      </c>
      <c r="AF627" s="8">
        <v>11.093</v>
      </c>
      <c r="AG627" s="8">
        <v>10.032999999999999</v>
      </c>
      <c r="AH627" s="7">
        <v>18.100999999999999</v>
      </c>
      <c r="AI627" s="7"/>
      <c r="AJ627" s="7"/>
      <c r="AK627" s="7"/>
      <c r="AL627" s="7"/>
      <c r="AM627" s="7"/>
      <c r="AN627" s="7"/>
      <c r="AO627" s="7"/>
      <c r="AP627" s="7"/>
      <c r="CO627" s="4">
        <v>42721</v>
      </c>
      <c r="CP627" s="3">
        <v>161.15168750000001</v>
      </c>
      <c r="CU627" s="4">
        <v>42460</v>
      </c>
      <c r="CV627" s="8">
        <v>83.59</v>
      </c>
      <c r="CW627" s="8">
        <v>30.18</v>
      </c>
      <c r="CX627" s="8">
        <v>95.4</v>
      </c>
      <c r="CY627" s="8">
        <v>27.81</v>
      </c>
      <c r="CZ627" s="8">
        <v>16.170000000000002</v>
      </c>
      <c r="DA627" s="4">
        <v>42458</v>
      </c>
      <c r="DB627" s="7">
        <v>28.98</v>
      </c>
      <c r="DC627" s="8">
        <v>139.84</v>
      </c>
      <c r="DD627" s="8">
        <v>75.45</v>
      </c>
      <c r="DE627" s="8">
        <v>48.56</v>
      </c>
      <c r="DF627" s="8">
        <v>46.23</v>
      </c>
      <c r="DG627" s="8">
        <v>39.619999999999997</v>
      </c>
      <c r="DH627" s="4">
        <v>42458</v>
      </c>
      <c r="DI627" s="7">
        <v>65.28</v>
      </c>
      <c r="DJ627" s="7">
        <v>87.43</v>
      </c>
      <c r="DK627" s="7">
        <v>36.659999999999997</v>
      </c>
      <c r="DL627" s="7">
        <v>32.71</v>
      </c>
      <c r="DM627" s="207">
        <v>89.57</v>
      </c>
      <c r="DN627" s="4">
        <v>42473</v>
      </c>
      <c r="DO627" s="8">
        <v>10.565</v>
      </c>
      <c r="DP627" s="8">
        <v>42.564999999999998</v>
      </c>
      <c r="DQ627" s="8">
        <v>11.54</v>
      </c>
      <c r="DR627" s="8">
        <v>13.48</v>
      </c>
    </row>
    <row r="628" spans="1:122" ht="15.75" customHeight="1">
      <c r="A628" s="4">
        <v>42479</v>
      </c>
      <c r="B628" s="7">
        <v>44.03</v>
      </c>
      <c r="C628" s="7">
        <v>41.08</v>
      </c>
      <c r="D628" s="7">
        <f t="shared" si="20"/>
        <v>2.9500000000000028</v>
      </c>
      <c r="J628" s="4">
        <v>42457</v>
      </c>
      <c r="K628" s="226">
        <v>-1.8999999999999986</v>
      </c>
      <c r="L628" s="226">
        <v>-3.2299999999999969</v>
      </c>
      <c r="M628" s="226">
        <v>-4.7000000000000028</v>
      </c>
      <c r="N628" s="4">
        <v>42479</v>
      </c>
      <c r="O628" s="226">
        <v>-0.18999999999999773</v>
      </c>
      <c r="P628" s="226">
        <v>-1.0700000000000003</v>
      </c>
      <c r="Q628" s="226">
        <v>-2.5300000000000011</v>
      </c>
      <c r="R628" s="4">
        <v>42475</v>
      </c>
      <c r="S628" s="8">
        <v>2.74</v>
      </c>
      <c r="T628" s="8">
        <v>3.83</v>
      </c>
      <c r="U628" s="8">
        <v>1.6</v>
      </c>
      <c r="V628" s="4">
        <v>42457</v>
      </c>
      <c r="W628" s="8">
        <v>118.01</v>
      </c>
      <c r="X628" s="8">
        <v>146.80000000000001</v>
      </c>
      <c r="Y628" s="6">
        <v>10.691000000000001</v>
      </c>
      <c r="Z628" s="6">
        <v>23.425000000000001</v>
      </c>
      <c r="AA628" s="5">
        <v>42479</v>
      </c>
      <c r="AB628" s="6">
        <v>378.5</v>
      </c>
      <c r="AC628" s="7">
        <v>7.09</v>
      </c>
      <c r="AD628" s="4">
        <v>42464</v>
      </c>
      <c r="AE628" s="8">
        <v>9.15</v>
      </c>
      <c r="AF628" s="8">
        <v>12.695</v>
      </c>
      <c r="AG628" s="8">
        <v>10.576000000000001</v>
      </c>
      <c r="AH628" s="7">
        <v>18.298999999999999</v>
      </c>
      <c r="AI628" s="7"/>
      <c r="AJ628" s="7"/>
      <c r="AK628" s="7"/>
      <c r="AL628" s="7"/>
      <c r="AM628" s="7"/>
      <c r="AN628" s="7"/>
      <c r="AO628" s="7"/>
      <c r="AP628" s="7"/>
      <c r="CO628" s="4">
        <v>42720</v>
      </c>
      <c r="CP628" s="3">
        <v>160.31287499999999</v>
      </c>
      <c r="CU628" s="4">
        <v>42459</v>
      </c>
      <c r="CV628" s="8">
        <v>84.52</v>
      </c>
      <c r="CW628" s="8">
        <v>30.93</v>
      </c>
      <c r="CX628" s="8">
        <v>95.25</v>
      </c>
      <c r="CY628" s="8">
        <v>27.52</v>
      </c>
      <c r="CZ628" s="8">
        <v>16.100000000000001</v>
      </c>
      <c r="DA628" s="4">
        <v>42457</v>
      </c>
      <c r="DB628" s="7">
        <v>28.45</v>
      </c>
      <c r="DC628" s="8">
        <v>137.46</v>
      </c>
      <c r="DD628" s="8">
        <v>74.53</v>
      </c>
      <c r="DE628" s="8">
        <v>48.41</v>
      </c>
      <c r="DF628" s="8">
        <v>45.63</v>
      </c>
      <c r="DG628" s="8">
        <v>39.68</v>
      </c>
      <c r="DH628" s="4">
        <v>42457</v>
      </c>
      <c r="DI628" s="7">
        <v>65.239999999999995</v>
      </c>
      <c r="DJ628" s="7">
        <v>87.49</v>
      </c>
      <c r="DK628" s="7">
        <v>36.979999999999997</v>
      </c>
      <c r="DL628" s="7">
        <v>32.53</v>
      </c>
      <c r="DM628" s="207">
        <v>89.76</v>
      </c>
      <c r="DN628" s="4">
        <v>42472</v>
      </c>
      <c r="DO628" s="8">
        <v>9.9209999999999994</v>
      </c>
      <c r="DP628" s="8">
        <v>40.93</v>
      </c>
      <c r="DQ628" s="8">
        <v>11.45</v>
      </c>
      <c r="DR628" s="8">
        <v>12.96</v>
      </c>
    </row>
    <row r="629" spans="1:122" ht="15.75" customHeight="1">
      <c r="A629" s="4">
        <v>42478</v>
      </c>
      <c r="B629" s="7">
        <v>42.91</v>
      </c>
      <c r="C629" s="7">
        <v>39.78</v>
      </c>
      <c r="D629" s="7">
        <f t="shared" si="20"/>
        <v>3.1299999999999955</v>
      </c>
      <c r="J629" s="4">
        <v>42453</v>
      </c>
      <c r="K629" s="226">
        <v>-1.9499999999999957</v>
      </c>
      <c r="L629" s="226">
        <v>-3.3500000000000014</v>
      </c>
      <c r="M629" s="226">
        <v>-4.8800000000000026</v>
      </c>
      <c r="N629" s="4">
        <v>42478</v>
      </c>
      <c r="O629" s="226">
        <v>-0.14000000000000057</v>
      </c>
      <c r="P629" s="226">
        <v>-0.98000000000000398</v>
      </c>
      <c r="Q629" s="226">
        <v>-2.5600000000000023</v>
      </c>
      <c r="R629" s="4">
        <v>42474</v>
      </c>
      <c r="S629" s="8">
        <v>2.34</v>
      </c>
      <c r="T629" s="8">
        <v>3.44</v>
      </c>
      <c r="U629" s="8">
        <v>1.7</v>
      </c>
      <c r="V629" s="4">
        <v>42453</v>
      </c>
      <c r="W629" s="8">
        <v>119.79</v>
      </c>
      <c r="X629" s="8">
        <v>146.59</v>
      </c>
      <c r="Y629" s="6">
        <v>11.36</v>
      </c>
      <c r="Z629" s="6">
        <v>23.312999999999999</v>
      </c>
      <c r="AA629" s="5">
        <v>42478</v>
      </c>
      <c r="AB629" s="6">
        <v>370.25</v>
      </c>
      <c r="AC629" s="7">
        <v>6.8120000000000003</v>
      </c>
      <c r="AD629" s="4">
        <v>42461</v>
      </c>
      <c r="AE629" s="8">
        <v>8.52</v>
      </c>
      <c r="AF629" s="8">
        <v>11.920999999999999</v>
      </c>
      <c r="AG629" s="8">
        <v>10.459</v>
      </c>
      <c r="AH629" s="7">
        <v>18.765000000000001</v>
      </c>
      <c r="AI629" s="7"/>
      <c r="AJ629" s="7"/>
      <c r="AK629" s="7"/>
      <c r="AL629" s="7"/>
      <c r="AM629" s="7"/>
      <c r="AN629" s="7"/>
      <c r="AO629" s="7"/>
      <c r="AP629" s="7"/>
      <c r="CO629" s="4">
        <v>42719</v>
      </c>
      <c r="CP629" s="3">
        <v>159.02406250000001</v>
      </c>
      <c r="CU629" s="4">
        <v>42458</v>
      </c>
      <c r="CV629" s="8">
        <v>84.53</v>
      </c>
      <c r="CW629" s="8">
        <v>30.35</v>
      </c>
      <c r="CX629" s="8">
        <v>95.32</v>
      </c>
      <c r="CY629" s="8">
        <v>27.18</v>
      </c>
      <c r="CZ629" s="8">
        <v>15.54</v>
      </c>
      <c r="DA629" s="4">
        <v>42453</v>
      </c>
      <c r="DB629" s="7">
        <v>29.05</v>
      </c>
      <c r="DC629" s="8">
        <v>139.19</v>
      </c>
      <c r="DD629" s="8">
        <v>74.3</v>
      </c>
      <c r="DE629" s="8">
        <v>48.85</v>
      </c>
      <c r="DF629" s="8">
        <v>46.27</v>
      </c>
      <c r="DG629" s="8">
        <v>40.04</v>
      </c>
      <c r="DH629" s="4">
        <v>42453</v>
      </c>
      <c r="DI629" s="7">
        <v>65.84</v>
      </c>
      <c r="DJ629" s="7">
        <v>88.06</v>
      </c>
      <c r="DK629" s="7">
        <v>36.869999999999997</v>
      </c>
      <c r="DL629" s="7">
        <v>32.42</v>
      </c>
      <c r="DM629" s="207">
        <v>87.7</v>
      </c>
      <c r="DN629" s="4">
        <v>42471</v>
      </c>
      <c r="DO629" s="8">
        <v>9.6059999999999999</v>
      </c>
      <c r="DP629" s="8">
        <v>40.19</v>
      </c>
      <c r="DQ629" s="8">
        <v>11.15</v>
      </c>
      <c r="DR629" s="8">
        <v>12.89</v>
      </c>
    </row>
    <row r="630" spans="1:122" ht="15.75" customHeight="1">
      <c r="A630" s="4">
        <v>42475</v>
      </c>
      <c r="B630" s="7">
        <v>43.1</v>
      </c>
      <c r="C630" s="7">
        <v>40.36</v>
      </c>
      <c r="D630" s="7">
        <f t="shared" si="20"/>
        <v>2.740000000000002</v>
      </c>
      <c r="J630" s="4">
        <v>42452</v>
      </c>
      <c r="K630" s="226">
        <v>-1.8400000000000034</v>
      </c>
      <c r="L630" s="226">
        <v>-3.259999999999998</v>
      </c>
      <c r="M630" s="226">
        <v>-4.740000000000002</v>
      </c>
      <c r="N630" s="4">
        <v>42475</v>
      </c>
      <c r="O630" s="226">
        <v>-0.26999999999999602</v>
      </c>
      <c r="P630" s="226">
        <v>-1.1899999999999977</v>
      </c>
      <c r="Q630" s="226">
        <v>-2.769999999999996</v>
      </c>
      <c r="R630" s="4">
        <v>42473</v>
      </c>
      <c r="S630" s="8">
        <v>2.42</v>
      </c>
      <c r="T630" s="8">
        <v>3.65</v>
      </c>
      <c r="U630" s="8">
        <v>1.7</v>
      </c>
      <c r="V630" s="4">
        <v>42452</v>
      </c>
      <c r="W630" s="8">
        <v>120.4</v>
      </c>
      <c r="X630" s="8">
        <v>145.41</v>
      </c>
      <c r="Y630" s="6">
        <v>11.260999999999999</v>
      </c>
      <c r="Z630" s="6">
        <v>22.504000000000001</v>
      </c>
      <c r="AA630" s="5">
        <v>42475</v>
      </c>
      <c r="AB630" s="6">
        <v>364.5</v>
      </c>
      <c r="AC630" s="7">
        <v>7.2670000000000003</v>
      </c>
      <c r="AD630" s="4">
        <v>42460</v>
      </c>
      <c r="AE630" s="8">
        <v>9.01</v>
      </c>
      <c r="AF630" s="8">
        <v>5.9980000000000002</v>
      </c>
      <c r="AG630" s="8">
        <v>10.81</v>
      </c>
      <c r="AH630" s="7">
        <v>19.14</v>
      </c>
      <c r="AI630" s="7"/>
      <c r="AJ630" s="7"/>
      <c r="AK630" s="7"/>
      <c r="AL630" s="7"/>
      <c r="AM630" s="7"/>
      <c r="AN630" s="7"/>
      <c r="AO630" s="7"/>
      <c r="AP630" s="7"/>
      <c r="CO630" s="4">
        <v>42718</v>
      </c>
      <c r="CP630" s="3">
        <v>158.03975</v>
      </c>
      <c r="CU630" s="4">
        <v>42457</v>
      </c>
      <c r="CV630" s="8">
        <v>84.22</v>
      </c>
      <c r="CW630" s="8">
        <v>30.42</v>
      </c>
      <c r="CX630" s="8">
        <v>94.68</v>
      </c>
      <c r="CY630" s="8">
        <v>27.13</v>
      </c>
      <c r="CZ630" s="8">
        <v>15.84</v>
      </c>
      <c r="DA630" s="4">
        <v>42452</v>
      </c>
      <c r="DB630" s="7">
        <v>28.44</v>
      </c>
      <c r="DC630" s="8">
        <v>136.77000000000001</v>
      </c>
      <c r="DD630" s="8">
        <v>74.34</v>
      </c>
      <c r="DE630" s="8">
        <v>47.86</v>
      </c>
      <c r="DF630" s="8">
        <v>46.29</v>
      </c>
      <c r="DG630" s="8">
        <v>39.85</v>
      </c>
      <c r="DH630" s="4">
        <v>42452</v>
      </c>
      <c r="DI630" s="7">
        <v>64.900000000000006</v>
      </c>
      <c r="DJ630" s="7">
        <v>88.12</v>
      </c>
      <c r="DK630" s="7">
        <v>37.24</v>
      </c>
      <c r="DL630" s="7">
        <v>31.54</v>
      </c>
      <c r="DM630" s="207">
        <v>87.91</v>
      </c>
      <c r="DN630" s="4">
        <v>42468</v>
      </c>
      <c r="DO630" s="8">
        <v>9.4719999999999995</v>
      </c>
      <c r="DP630" s="8">
        <v>40.01</v>
      </c>
      <c r="DQ630" s="8">
        <v>10.95</v>
      </c>
      <c r="DR630" s="8">
        <v>12.85</v>
      </c>
    </row>
    <row r="631" spans="1:122" ht="15.75" customHeight="1">
      <c r="A631" s="4">
        <v>42474</v>
      </c>
      <c r="B631" s="7">
        <v>43.84</v>
      </c>
      <c r="C631" s="7">
        <v>41.5</v>
      </c>
      <c r="D631" s="7">
        <f t="shared" si="20"/>
        <v>2.3400000000000034</v>
      </c>
      <c r="J631" s="4">
        <v>42451</v>
      </c>
      <c r="K631" s="226">
        <v>-1.6799999999999997</v>
      </c>
      <c r="L631" s="226">
        <v>-2.9299999999999997</v>
      </c>
      <c r="M631" s="226">
        <v>-4.1899999999999977</v>
      </c>
      <c r="N631" s="4">
        <v>42474</v>
      </c>
      <c r="O631" s="226">
        <v>-0.30999999999999517</v>
      </c>
      <c r="P631" s="226">
        <v>-1.279999999999994</v>
      </c>
      <c r="Q631" s="226">
        <v>-2.9399999999999977</v>
      </c>
      <c r="R631" s="4">
        <v>42472</v>
      </c>
      <c r="S631" s="8">
        <v>2.52</v>
      </c>
      <c r="T631" s="8">
        <v>5.17</v>
      </c>
      <c r="U631" s="8">
        <v>1.85</v>
      </c>
      <c r="V631" s="4">
        <v>42451</v>
      </c>
      <c r="W631" s="8">
        <v>125.21</v>
      </c>
      <c r="X631" s="8">
        <v>149.71</v>
      </c>
      <c r="Y631" s="6">
        <v>11.579000000000001</v>
      </c>
      <c r="Z631" s="6">
        <v>22.641999999999999</v>
      </c>
      <c r="AA631" s="5">
        <v>42474</v>
      </c>
      <c r="AB631" s="6">
        <v>376.75</v>
      </c>
      <c r="AC631" s="7">
        <v>6.9610000000000003</v>
      </c>
      <c r="AD631" s="4">
        <v>42459</v>
      </c>
      <c r="AE631" s="8">
        <v>8.83</v>
      </c>
      <c r="AF631" s="8">
        <v>5.8239999999999998</v>
      </c>
      <c r="AG631" s="8">
        <v>10.672000000000001</v>
      </c>
      <c r="AH631" s="7">
        <v>19.524999999999999</v>
      </c>
      <c r="AI631" s="7"/>
      <c r="AJ631" s="7"/>
      <c r="AK631" s="7"/>
      <c r="AL631" s="7"/>
      <c r="AM631" s="7"/>
      <c r="AN631" s="7"/>
      <c r="AO631" s="7"/>
      <c r="AP631" s="7"/>
      <c r="CO631" s="4">
        <v>42717</v>
      </c>
      <c r="CP631" s="3">
        <v>157.20193750000001</v>
      </c>
      <c r="CU631" s="4">
        <v>42453</v>
      </c>
      <c r="CV631" s="8">
        <v>83.98</v>
      </c>
      <c r="CW631" s="8">
        <v>30.42</v>
      </c>
      <c r="CX631" s="8">
        <v>94.85</v>
      </c>
      <c r="CY631" s="8">
        <v>27.07</v>
      </c>
      <c r="CZ631" s="8">
        <v>15.73</v>
      </c>
      <c r="DA631" s="4">
        <v>42451</v>
      </c>
      <c r="DB631" s="7">
        <v>30.2</v>
      </c>
      <c r="DC631" s="8">
        <v>140.19999999999999</v>
      </c>
      <c r="DD631" s="8">
        <v>75.900000000000006</v>
      </c>
      <c r="DE631" s="8">
        <v>50.27</v>
      </c>
      <c r="DF631" s="8">
        <v>48.01</v>
      </c>
      <c r="DG631" s="8">
        <v>41.92</v>
      </c>
      <c r="DH631" s="4">
        <v>42451</v>
      </c>
      <c r="DI631" s="7">
        <v>66.069999999999993</v>
      </c>
      <c r="DJ631" s="7">
        <v>90.16</v>
      </c>
      <c r="DK631" s="7">
        <v>38.57</v>
      </c>
      <c r="DL631" s="7">
        <v>33.29</v>
      </c>
      <c r="DM631" s="207">
        <v>86.61</v>
      </c>
      <c r="DN631" s="4">
        <v>42467</v>
      </c>
      <c r="DO631" s="8">
        <v>9.2110000000000003</v>
      </c>
      <c r="DP631" s="8">
        <v>38.58</v>
      </c>
      <c r="DQ631" s="8">
        <v>10.4</v>
      </c>
      <c r="DR631" s="8">
        <v>12.32</v>
      </c>
    </row>
    <row r="632" spans="1:122" ht="15.75" customHeight="1">
      <c r="A632" s="4">
        <v>42473</v>
      </c>
      <c r="B632" s="7">
        <v>44.18</v>
      </c>
      <c r="C632" s="7">
        <v>41.76</v>
      </c>
      <c r="D632" s="7">
        <f t="shared" si="20"/>
        <v>2.4200000000000017</v>
      </c>
      <c r="J632" s="4">
        <v>42450</v>
      </c>
      <c r="K632" s="226">
        <v>-2.5100000000000051</v>
      </c>
      <c r="L632" s="226">
        <v>-3.9100000000000037</v>
      </c>
      <c r="M632" s="226">
        <v>-5.1900000000000048</v>
      </c>
      <c r="N632" s="4">
        <v>42473</v>
      </c>
      <c r="O632" s="226">
        <v>-0.39000000000000057</v>
      </c>
      <c r="P632" s="226">
        <v>-1.3500000000000014</v>
      </c>
      <c r="Q632" s="226">
        <v>-3</v>
      </c>
      <c r="R632" s="4">
        <v>42471</v>
      </c>
      <c r="S632" s="8">
        <v>2.4700000000000002</v>
      </c>
      <c r="T632" s="8">
        <v>4.95</v>
      </c>
      <c r="U632" s="8">
        <v>1.8</v>
      </c>
      <c r="V632" s="4">
        <v>42450</v>
      </c>
      <c r="W632" s="8">
        <v>123.74</v>
      </c>
      <c r="X632" s="8">
        <v>145.88999999999999</v>
      </c>
      <c r="Y632" s="6">
        <v>10.955</v>
      </c>
      <c r="Z632" s="6">
        <v>21.11</v>
      </c>
      <c r="AA632" s="5">
        <v>42473</v>
      </c>
      <c r="AB632" s="6">
        <v>377</v>
      </c>
      <c r="AC632" s="7">
        <v>6.3170000000000002</v>
      </c>
      <c r="AD632" s="4">
        <v>42458</v>
      </c>
      <c r="AE632" s="8">
        <v>8.91</v>
      </c>
      <c r="AF632" s="8">
        <v>4.6669999999999998</v>
      </c>
      <c r="AG632" s="8">
        <v>10.959</v>
      </c>
      <c r="AH632" s="7">
        <v>19.18</v>
      </c>
      <c r="AI632" s="7"/>
      <c r="AJ632" s="7"/>
      <c r="AK632" s="7"/>
      <c r="AL632" s="7"/>
      <c r="AM632" s="7"/>
      <c r="AN632" s="7"/>
      <c r="AO632" s="7"/>
      <c r="AP632" s="7"/>
      <c r="CO632" s="4">
        <v>42716</v>
      </c>
      <c r="CP632" s="3">
        <v>157.0400625</v>
      </c>
      <c r="CU632" s="4">
        <v>42452</v>
      </c>
      <c r="CV632" s="8">
        <v>83.75</v>
      </c>
      <c r="CW632" s="8">
        <v>30.2</v>
      </c>
      <c r="CX632" s="8">
        <v>93.59</v>
      </c>
      <c r="CY632" s="8">
        <v>26.92</v>
      </c>
      <c r="CZ632" s="8">
        <v>15.43</v>
      </c>
      <c r="DA632" s="4">
        <v>42450</v>
      </c>
      <c r="DB632" s="7">
        <v>31.06</v>
      </c>
      <c r="DC632" s="8">
        <v>142.08000000000001</v>
      </c>
      <c r="DD632" s="8">
        <v>75.959999999999994</v>
      </c>
      <c r="DE632" s="8">
        <v>49.88</v>
      </c>
      <c r="DF632" s="8">
        <v>48.61</v>
      </c>
      <c r="DG632" s="8">
        <v>42.58</v>
      </c>
      <c r="DH632" s="4">
        <v>42450</v>
      </c>
      <c r="DI632" s="7">
        <v>65.849999999999994</v>
      </c>
      <c r="DJ632" s="7">
        <v>89.69</v>
      </c>
      <c r="DK632" s="7">
        <v>38.42</v>
      </c>
      <c r="DL632" s="7">
        <v>31.84</v>
      </c>
      <c r="DM632" s="207">
        <v>86.73</v>
      </c>
      <c r="DN632" s="4">
        <v>42466</v>
      </c>
      <c r="DO632" s="8">
        <v>9.32</v>
      </c>
      <c r="DP632" s="8">
        <v>38.880000000000003</v>
      </c>
      <c r="DQ632" s="8">
        <v>10.62</v>
      </c>
      <c r="DR632" s="8">
        <v>12.57</v>
      </c>
    </row>
    <row r="633" spans="1:122" ht="15.75" customHeight="1">
      <c r="A633" s="4">
        <v>42472</v>
      </c>
      <c r="B633" s="7">
        <v>44.69</v>
      </c>
      <c r="C633" s="7">
        <v>42.17</v>
      </c>
      <c r="D633" s="7">
        <f t="shared" si="20"/>
        <v>2.519999999999996</v>
      </c>
      <c r="J633" s="4">
        <v>42447</v>
      </c>
      <c r="K633" s="226">
        <v>-2.6099999999999994</v>
      </c>
      <c r="L633" s="226">
        <v>-4.0200000000000031</v>
      </c>
      <c r="M633" s="226">
        <v>-5.3500000000000014</v>
      </c>
      <c r="N633" s="4">
        <v>42472</v>
      </c>
      <c r="O633" s="226">
        <v>-0.32000000000000028</v>
      </c>
      <c r="P633" s="226">
        <v>-1.1200000000000045</v>
      </c>
      <c r="Q633" s="226">
        <v>-2.6799999999999997</v>
      </c>
      <c r="R633" s="4">
        <v>42468</v>
      </c>
      <c r="S633" s="8">
        <v>2.2200000000000002</v>
      </c>
      <c r="T633" s="8">
        <v>5.0999999999999996</v>
      </c>
      <c r="U633" s="8">
        <v>1.65</v>
      </c>
      <c r="V633" s="4">
        <v>42447</v>
      </c>
      <c r="W633" s="8">
        <v>123.91</v>
      </c>
      <c r="X633" s="8">
        <v>142.72999999999999</v>
      </c>
      <c r="Y633" s="6">
        <v>12.602</v>
      </c>
      <c r="Z633" s="6">
        <v>20.507000000000001</v>
      </c>
      <c r="AA633" s="5">
        <v>42472</v>
      </c>
      <c r="AB633" s="6">
        <v>360</v>
      </c>
      <c r="AC633" s="7">
        <v>6.4649999999999999</v>
      </c>
      <c r="AD633" s="4">
        <v>42457</v>
      </c>
      <c r="AE633" s="8">
        <v>8.75</v>
      </c>
      <c r="AF633" s="8">
        <v>5.3680000000000003</v>
      </c>
      <c r="AG633" s="8">
        <v>10.747999999999999</v>
      </c>
      <c r="AH633" s="7">
        <v>19.329000000000001</v>
      </c>
      <c r="AI633" s="7"/>
      <c r="AJ633" s="7"/>
      <c r="AK633" s="7"/>
      <c r="AL633" s="7"/>
      <c r="AM633" s="7"/>
      <c r="AN633" s="7"/>
      <c r="AO633" s="7"/>
      <c r="AP633" s="7"/>
      <c r="CO633" s="4">
        <v>42715</v>
      </c>
      <c r="CP633" s="3">
        <v>156.47787500000001</v>
      </c>
      <c r="CU633" s="4">
        <v>42451</v>
      </c>
      <c r="CV633" s="8">
        <v>84.12</v>
      </c>
      <c r="CW633" s="8">
        <v>30.94</v>
      </c>
      <c r="CX633" s="8">
        <v>95.5</v>
      </c>
      <c r="CY633" s="8">
        <v>27.86</v>
      </c>
      <c r="CZ633" s="8">
        <v>16.32</v>
      </c>
      <c r="DA633" s="4">
        <v>42447</v>
      </c>
      <c r="DB633" s="7">
        <v>31.03</v>
      </c>
      <c r="DC633" s="8">
        <v>143.08000000000001</v>
      </c>
      <c r="DD633" s="8">
        <v>75.63</v>
      </c>
      <c r="DE633" s="8">
        <v>49.63</v>
      </c>
      <c r="DF633" s="8">
        <v>48.76</v>
      </c>
      <c r="DG633" s="8">
        <v>43.02</v>
      </c>
      <c r="DH633" s="4">
        <v>42447</v>
      </c>
      <c r="DI633" s="7">
        <v>65.16</v>
      </c>
      <c r="DJ633" s="7">
        <v>89.41</v>
      </c>
      <c r="DK633" s="7">
        <v>38.229999999999997</v>
      </c>
      <c r="DL633" s="7">
        <v>31.72</v>
      </c>
      <c r="DM633" s="207">
        <v>88.86</v>
      </c>
      <c r="DN633" s="4">
        <v>42465</v>
      </c>
      <c r="DO633" s="8">
        <v>9.3209999999999997</v>
      </c>
      <c r="DP633" s="8">
        <v>38.344999999999999</v>
      </c>
      <c r="DQ633" s="8">
        <v>10.57</v>
      </c>
      <c r="DR633" s="8">
        <v>12.44</v>
      </c>
    </row>
    <row r="634" spans="1:122" ht="15.75" customHeight="1">
      <c r="A634" s="4">
        <v>42471</v>
      </c>
      <c r="B634" s="7">
        <v>42.83</v>
      </c>
      <c r="C634" s="7">
        <v>40.36</v>
      </c>
      <c r="D634" s="7">
        <f t="shared" si="20"/>
        <v>2.4699999999999989</v>
      </c>
      <c r="J634" s="4">
        <v>42446</v>
      </c>
      <c r="K634" s="226">
        <v>-2.1899999999999977</v>
      </c>
      <c r="L634" s="226">
        <v>-3.5799999999999983</v>
      </c>
      <c r="M634" s="226">
        <v>-4.7899999999999991</v>
      </c>
      <c r="N634" s="4">
        <v>42471</v>
      </c>
      <c r="O634" s="226">
        <v>-0.44000000000000483</v>
      </c>
      <c r="P634" s="226">
        <v>-1.4699999999999989</v>
      </c>
      <c r="Q634" s="226">
        <v>-3.2700000000000031</v>
      </c>
      <c r="R634" s="4">
        <v>42467</v>
      </c>
      <c r="S634" s="8">
        <v>2.17</v>
      </c>
      <c r="T634" s="8">
        <v>3.46</v>
      </c>
      <c r="U634" s="8">
        <v>1.85</v>
      </c>
      <c r="V634" s="4">
        <v>42446</v>
      </c>
      <c r="W634" s="8">
        <v>125.45</v>
      </c>
      <c r="X634" s="8">
        <v>143.83000000000001</v>
      </c>
      <c r="Y634" s="6">
        <v>12.489000000000001</v>
      </c>
      <c r="Z634" s="6">
        <v>20.209</v>
      </c>
      <c r="AA634" s="5">
        <v>42471</v>
      </c>
      <c r="AB634" s="6">
        <v>360</v>
      </c>
      <c r="AC634" s="7">
        <v>6.4820000000000002</v>
      </c>
      <c r="AD634" s="4">
        <v>42453</v>
      </c>
      <c r="AE634" s="8">
        <v>11.74</v>
      </c>
      <c r="AF634" s="8">
        <v>5.1180000000000003</v>
      </c>
      <c r="AG634" s="8">
        <v>12.707000000000001</v>
      </c>
      <c r="AH634" s="7">
        <v>18.757000000000001</v>
      </c>
      <c r="AI634" s="7"/>
      <c r="AJ634" s="7"/>
      <c r="AK634" s="7"/>
      <c r="AL634" s="7"/>
      <c r="AM634" s="7"/>
      <c r="AN634" s="7"/>
      <c r="AO634" s="7"/>
      <c r="AP634" s="7"/>
      <c r="CO634" s="4">
        <v>42714</v>
      </c>
      <c r="CP634" s="3">
        <v>155.87281250000001</v>
      </c>
      <c r="CU634" s="4">
        <v>42450</v>
      </c>
      <c r="CV634" s="8">
        <v>83.62</v>
      </c>
      <c r="CW634" s="8">
        <v>31.12</v>
      </c>
      <c r="CX634" s="8">
        <v>96.44</v>
      </c>
      <c r="CY634" s="8">
        <v>27.76</v>
      </c>
      <c r="CZ634" s="8">
        <v>16.37</v>
      </c>
      <c r="DA634" s="4">
        <v>42446</v>
      </c>
      <c r="DB634" s="7">
        <v>30.64</v>
      </c>
      <c r="DC634" s="8">
        <v>142.25</v>
      </c>
      <c r="DD634" s="8">
        <v>76.5</v>
      </c>
      <c r="DE634" s="8">
        <v>50.47</v>
      </c>
      <c r="DF634" s="8">
        <v>49.26</v>
      </c>
      <c r="DG634" s="8">
        <v>43.01</v>
      </c>
      <c r="DH634" s="4">
        <v>42446</v>
      </c>
      <c r="DI634" s="7">
        <v>64.180000000000007</v>
      </c>
      <c r="DJ634" s="7">
        <v>88.38</v>
      </c>
      <c r="DK634" s="7">
        <v>37.520000000000003</v>
      </c>
      <c r="DL634" s="7">
        <v>31.45</v>
      </c>
      <c r="DM634" s="207">
        <v>86.08</v>
      </c>
      <c r="DN634" s="4">
        <v>42464</v>
      </c>
      <c r="DO634" s="8">
        <v>9.5820000000000007</v>
      </c>
      <c r="DP634" s="8">
        <v>39.174999999999997</v>
      </c>
      <c r="DQ634" s="8">
        <v>10.88</v>
      </c>
      <c r="DR634" s="8">
        <v>12.76</v>
      </c>
    </row>
    <row r="635" spans="1:122" ht="15.75" customHeight="1">
      <c r="A635" s="4">
        <v>42468</v>
      </c>
      <c r="B635" s="7">
        <v>41.94</v>
      </c>
      <c r="C635" s="7">
        <v>39.72</v>
      </c>
      <c r="D635" s="7">
        <f t="shared" si="20"/>
        <v>2.2199999999999989</v>
      </c>
      <c r="J635" s="4">
        <v>42445</v>
      </c>
      <c r="K635" s="226">
        <v>-2.3399999999999963</v>
      </c>
      <c r="L635" s="226">
        <v>-3.990000000000002</v>
      </c>
      <c r="M635" s="226">
        <v>-5.6000000000000014</v>
      </c>
      <c r="N635" s="4">
        <v>42468</v>
      </c>
      <c r="O635" s="226">
        <v>-0.37000000000000455</v>
      </c>
      <c r="P635" s="226">
        <v>-1.3900000000000006</v>
      </c>
      <c r="Q635" s="226">
        <v>-3.2199999999999989</v>
      </c>
      <c r="R635" s="4">
        <v>42466</v>
      </c>
      <c r="S635" s="8">
        <v>2.09</v>
      </c>
      <c r="T635" s="8">
        <v>4.92</v>
      </c>
      <c r="U635" s="8">
        <v>1.9</v>
      </c>
      <c r="V635" s="4">
        <v>42445</v>
      </c>
      <c r="W635" s="8">
        <v>123.12</v>
      </c>
      <c r="X635" s="8">
        <v>141.83000000000001</v>
      </c>
      <c r="Y635" s="6">
        <v>13.25</v>
      </c>
      <c r="Z635" s="6">
        <v>21.109000000000002</v>
      </c>
      <c r="AA635" s="5">
        <v>42468</v>
      </c>
      <c r="AB635" s="6">
        <v>354.75</v>
      </c>
      <c r="AC635" s="7">
        <v>5.335</v>
      </c>
      <c r="AD635" s="4">
        <v>42452</v>
      </c>
      <c r="AE635" s="8">
        <v>9.58</v>
      </c>
      <c r="AF635" s="8">
        <v>5.8419999999999996</v>
      </c>
      <c r="AG635" s="8">
        <v>11.975999999999999</v>
      </c>
      <c r="AH635" s="7">
        <v>18.954000000000001</v>
      </c>
      <c r="AI635" s="7"/>
      <c r="AJ635" s="7"/>
      <c r="AK635" s="7"/>
      <c r="AL635" s="7"/>
      <c r="AM635" s="7"/>
      <c r="AN635" s="7"/>
      <c r="AO635" s="7"/>
      <c r="AP635" s="7"/>
      <c r="CO635" s="4">
        <v>42713</v>
      </c>
      <c r="CP635" s="3">
        <v>155.69649999999999</v>
      </c>
      <c r="CU635" s="4">
        <v>42447</v>
      </c>
      <c r="CV635" s="8">
        <v>84.2</v>
      </c>
      <c r="CW635" s="8">
        <v>31.33</v>
      </c>
      <c r="CX635" s="8">
        <v>97.69</v>
      </c>
      <c r="CY635" s="8">
        <v>27.64</v>
      </c>
      <c r="CZ635" s="8">
        <v>16.29</v>
      </c>
      <c r="DA635" s="4">
        <v>42445</v>
      </c>
      <c r="DB635" s="7">
        <v>29.35</v>
      </c>
      <c r="DC635" s="8">
        <v>137.47999999999999</v>
      </c>
      <c r="DD635" s="8">
        <v>75.040000000000006</v>
      </c>
      <c r="DE635" s="8">
        <v>49.25</v>
      </c>
      <c r="DF635" s="8">
        <v>48.71</v>
      </c>
      <c r="DG635" s="8">
        <v>41.87</v>
      </c>
      <c r="DH635" s="4">
        <v>42445</v>
      </c>
      <c r="DI635" s="7">
        <v>65.94</v>
      </c>
      <c r="DJ635" s="7">
        <v>87.57</v>
      </c>
      <c r="DK635" s="7">
        <v>38.39</v>
      </c>
      <c r="DL635" s="7">
        <v>32.25</v>
      </c>
      <c r="DM635" s="207">
        <v>88.5</v>
      </c>
      <c r="DN635" s="4">
        <v>42461</v>
      </c>
      <c r="DO635" s="8">
        <v>9.6189999999999998</v>
      </c>
      <c r="DP635" s="8">
        <v>38.784999999999997</v>
      </c>
      <c r="DQ635" s="8">
        <v>10.855</v>
      </c>
      <c r="DR635" s="8">
        <v>12.79</v>
      </c>
    </row>
    <row r="636" spans="1:122" ht="15.75" customHeight="1">
      <c r="A636" s="4">
        <v>42467</v>
      </c>
      <c r="B636" s="7">
        <v>39.43</v>
      </c>
      <c r="C636" s="7">
        <v>37.26</v>
      </c>
      <c r="D636" s="7">
        <f t="shared" si="20"/>
        <v>2.1700000000000017</v>
      </c>
      <c r="J636" s="4">
        <v>42444</v>
      </c>
      <c r="K636" s="226">
        <v>-2.6999999999999957</v>
      </c>
      <c r="L636" s="226">
        <v>-4.4599999999999937</v>
      </c>
      <c r="M636" s="226">
        <v>-6.3699999999999974</v>
      </c>
      <c r="N636" s="4">
        <v>42467</v>
      </c>
      <c r="O636" s="226">
        <v>-0.35000000000000142</v>
      </c>
      <c r="P636" s="226">
        <v>-1.4399999999999977</v>
      </c>
      <c r="Q636" s="226">
        <v>-3.4500000000000028</v>
      </c>
      <c r="R636" s="4">
        <v>42465</v>
      </c>
      <c r="S636" s="8">
        <v>1.98</v>
      </c>
      <c r="T636" s="8">
        <v>4.0599999999999996</v>
      </c>
      <c r="U636" s="8">
        <v>1.85</v>
      </c>
      <c r="V636" s="4">
        <v>42444</v>
      </c>
      <c r="W636" s="8">
        <v>117.77</v>
      </c>
      <c r="X636" s="8">
        <v>140.82</v>
      </c>
      <c r="Y636" s="6">
        <v>13.122999999999999</v>
      </c>
      <c r="Z636" s="6">
        <v>22.803999999999998</v>
      </c>
      <c r="AA636" s="5">
        <v>42467</v>
      </c>
      <c r="AB636" s="6">
        <v>323.5</v>
      </c>
      <c r="AC636" s="7">
        <v>5.73</v>
      </c>
      <c r="AD636" s="4">
        <v>42451</v>
      </c>
      <c r="AE636" s="8">
        <v>9.76</v>
      </c>
      <c r="AF636" s="8">
        <v>5.8239999999999998</v>
      </c>
      <c r="AG636" s="8">
        <v>12.159000000000001</v>
      </c>
      <c r="AH636" s="7">
        <v>17.725000000000001</v>
      </c>
      <c r="AI636" s="7"/>
      <c r="AJ636" s="7"/>
      <c r="AK636" s="7"/>
      <c r="AL636" s="7"/>
      <c r="AM636" s="7"/>
      <c r="AN636" s="7"/>
      <c r="AO636" s="7"/>
      <c r="AP636" s="7"/>
      <c r="CO636" s="4">
        <v>42712</v>
      </c>
      <c r="CP636" s="3">
        <v>156.5753125</v>
      </c>
      <c r="CU636" s="4">
        <v>42446</v>
      </c>
      <c r="CV636" s="8">
        <v>84.1</v>
      </c>
      <c r="CW636" s="8">
        <v>31.54</v>
      </c>
      <c r="CX636" s="8">
        <v>96.89</v>
      </c>
      <c r="CY636" s="8">
        <v>28.14</v>
      </c>
      <c r="CZ636" s="8">
        <v>16.41</v>
      </c>
      <c r="DA636" s="4">
        <v>42444</v>
      </c>
      <c r="DB636" s="7">
        <v>27.4</v>
      </c>
      <c r="DC636" s="8">
        <v>135.59</v>
      </c>
      <c r="DD636" s="8">
        <v>73.61</v>
      </c>
      <c r="DE636" s="8">
        <v>47.93</v>
      </c>
      <c r="DF636" s="8">
        <v>47.02</v>
      </c>
      <c r="DG636" s="8">
        <v>39.83</v>
      </c>
      <c r="DH636" s="4">
        <v>42444</v>
      </c>
      <c r="DI636" s="7">
        <v>64.94</v>
      </c>
      <c r="DJ636" s="7">
        <v>86.6</v>
      </c>
      <c r="DK636" s="7">
        <v>36.630000000000003</v>
      </c>
      <c r="DL636" s="7">
        <v>31.01</v>
      </c>
      <c r="DM636" s="207">
        <v>84</v>
      </c>
      <c r="DN636" s="4">
        <v>42460</v>
      </c>
      <c r="DO636" s="8">
        <v>9.92</v>
      </c>
      <c r="DP636" s="8">
        <v>40.06</v>
      </c>
      <c r="DQ636" s="8">
        <v>11.05</v>
      </c>
      <c r="DR636" s="8">
        <v>13.3</v>
      </c>
    </row>
    <row r="637" spans="1:122" ht="15.75" customHeight="1">
      <c r="A637" s="4">
        <v>42466</v>
      </c>
      <c r="B637" s="7">
        <v>39.840000000000003</v>
      </c>
      <c r="C637" s="7">
        <v>37.75</v>
      </c>
      <c r="D637" s="7">
        <f t="shared" si="20"/>
        <v>2.0900000000000034</v>
      </c>
      <c r="J637" s="4">
        <v>42443</v>
      </c>
      <c r="K637" s="226">
        <v>-2.6199999999999974</v>
      </c>
      <c r="L637" s="226">
        <v>-4.3299999999999983</v>
      </c>
      <c r="M637" s="226">
        <v>-6.1400000000000006</v>
      </c>
      <c r="N637" s="4">
        <v>42466</v>
      </c>
      <c r="O637" s="226">
        <v>-0.5</v>
      </c>
      <c r="P637" s="226">
        <v>-1.75</v>
      </c>
      <c r="Q637" s="226">
        <v>-3.7899999999999991</v>
      </c>
      <c r="R637" s="4">
        <v>42464</v>
      </c>
      <c r="S637" s="8">
        <v>1.99</v>
      </c>
      <c r="T637" s="8">
        <v>2.91</v>
      </c>
      <c r="U637" s="8">
        <v>1.8</v>
      </c>
      <c r="V637" s="4">
        <v>42443</v>
      </c>
      <c r="W637" s="8">
        <v>119.65</v>
      </c>
      <c r="X637" s="8">
        <v>142.26</v>
      </c>
      <c r="Y637" s="6">
        <v>13.073</v>
      </c>
      <c r="Z637" s="6">
        <v>22.568999999999999</v>
      </c>
      <c r="AA637" s="5">
        <v>42466</v>
      </c>
      <c r="AB637" s="6">
        <v>329</v>
      </c>
      <c r="AC637" s="7">
        <v>5.8879999999999999</v>
      </c>
      <c r="AD637" s="4">
        <v>42450</v>
      </c>
      <c r="AE637" s="8">
        <v>8.44</v>
      </c>
      <c r="AF637" s="8">
        <v>5.8109999999999999</v>
      </c>
      <c r="AG637" s="8">
        <v>10.843</v>
      </c>
      <c r="AH637" s="7">
        <v>17.872</v>
      </c>
      <c r="AI637" s="7"/>
      <c r="AJ637" s="7"/>
      <c r="AK637" s="7"/>
      <c r="AL637" s="7"/>
      <c r="AM637" s="7"/>
      <c r="AN637" s="7"/>
      <c r="AO637" s="7"/>
      <c r="AP637" s="7"/>
      <c r="CO637" s="4">
        <v>42711</v>
      </c>
      <c r="CP637" s="3">
        <v>158.23531249999999</v>
      </c>
      <c r="CU637" s="4">
        <v>42445</v>
      </c>
      <c r="CV637" s="8">
        <v>82.87</v>
      </c>
      <c r="CW637" s="8">
        <v>30.51</v>
      </c>
      <c r="CX637" s="8">
        <v>95.4</v>
      </c>
      <c r="CY637" s="8">
        <v>27.55</v>
      </c>
      <c r="CZ637" s="8">
        <v>16.21</v>
      </c>
      <c r="DA637" s="4">
        <v>42443</v>
      </c>
      <c r="DB637" s="7">
        <v>27.55</v>
      </c>
      <c r="DC637" s="8">
        <v>135.38999999999999</v>
      </c>
      <c r="DD637" s="8">
        <v>74.78</v>
      </c>
      <c r="DE637" s="8">
        <v>48.19</v>
      </c>
      <c r="DF637" s="8">
        <v>46.31</v>
      </c>
      <c r="DG637" s="8">
        <v>40.01</v>
      </c>
      <c r="DH637" s="4">
        <v>42443</v>
      </c>
      <c r="DI637" s="7">
        <v>64.39</v>
      </c>
      <c r="DJ637" s="7">
        <v>86.18</v>
      </c>
      <c r="DK637" s="7">
        <v>37.04</v>
      </c>
      <c r="DL637" s="7">
        <v>31.08</v>
      </c>
      <c r="DM637" s="207">
        <v>85.63</v>
      </c>
      <c r="DN637" s="4">
        <v>42459</v>
      </c>
      <c r="DO637" s="8">
        <v>10.07</v>
      </c>
      <c r="DP637" s="8">
        <v>40.98</v>
      </c>
      <c r="DQ637" s="8">
        <v>11.41</v>
      </c>
      <c r="DR637" s="8">
        <v>13.52</v>
      </c>
    </row>
    <row r="638" spans="1:122" ht="15.75" customHeight="1">
      <c r="A638" s="4">
        <v>42465</v>
      </c>
      <c r="B638" s="7">
        <v>37.869999999999997</v>
      </c>
      <c r="C638" s="7">
        <v>35.89</v>
      </c>
      <c r="D638" s="7">
        <f t="shared" si="20"/>
        <v>1.9799999999999969</v>
      </c>
      <c r="J638" s="4">
        <v>42440</v>
      </c>
      <c r="K638" s="226">
        <v>-2.4799999999999969</v>
      </c>
      <c r="L638" s="226">
        <v>-4.1700000000000017</v>
      </c>
      <c r="M638" s="226">
        <v>-5.990000000000002</v>
      </c>
      <c r="N638" s="4">
        <v>42465</v>
      </c>
      <c r="O638" s="226">
        <v>-0.51000000000000512</v>
      </c>
      <c r="P638" s="226">
        <v>-1.8599999999999994</v>
      </c>
      <c r="Q638" s="226">
        <v>-4.1200000000000045</v>
      </c>
      <c r="R638" s="4">
        <v>42461</v>
      </c>
      <c r="S638" s="8">
        <v>1.88</v>
      </c>
      <c r="T638" s="8">
        <v>2.89</v>
      </c>
      <c r="U638" s="8">
        <v>1.75</v>
      </c>
      <c r="V638" s="4">
        <v>42440</v>
      </c>
      <c r="W638" s="8">
        <v>121.8</v>
      </c>
      <c r="X638" s="8">
        <v>144.43</v>
      </c>
      <c r="Y638" s="6">
        <v>12.656000000000001</v>
      </c>
      <c r="Z638" s="6">
        <v>22.161000000000001</v>
      </c>
      <c r="AA638" s="5">
        <v>42465</v>
      </c>
      <c r="AB638" s="6">
        <v>314.5</v>
      </c>
      <c r="AC638" s="7">
        <v>7.7130000000000001</v>
      </c>
      <c r="AD638" s="4">
        <v>42447</v>
      </c>
      <c r="AE638" s="8">
        <v>8.0299999999999994</v>
      </c>
      <c r="AF638" s="8">
        <v>6.1070000000000002</v>
      </c>
      <c r="AG638" s="8">
        <v>10.276999999999999</v>
      </c>
      <c r="AH638" s="7">
        <v>17.635000000000002</v>
      </c>
      <c r="AI638" s="7"/>
      <c r="AJ638" s="7"/>
      <c r="AK638" s="7"/>
      <c r="AL638" s="7"/>
      <c r="AM638" s="7"/>
      <c r="AN638" s="7"/>
      <c r="AO638" s="7"/>
      <c r="AP638" s="7"/>
      <c r="CO638" s="4">
        <v>42710</v>
      </c>
      <c r="CP638" s="3">
        <v>159.7794375</v>
      </c>
      <c r="CU638" s="4">
        <v>42444</v>
      </c>
      <c r="CV638" s="8">
        <v>82.82</v>
      </c>
      <c r="CW638" s="8">
        <v>29.64</v>
      </c>
      <c r="CX638" s="8">
        <v>94.27</v>
      </c>
      <c r="CY638" s="8">
        <v>26.75</v>
      </c>
      <c r="CZ638" s="8">
        <v>16.43</v>
      </c>
      <c r="DA638" s="4">
        <v>42440</v>
      </c>
      <c r="DB638" s="7">
        <v>27.36</v>
      </c>
      <c r="DC638" s="8">
        <v>137.04</v>
      </c>
      <c r="DD638" s="8">
        <v>75.180000000000007</v>
      </c>
      <c r="DE638" s="8">
        <v>48.97</v>
      </c>
      <c r="DF638" s="8">
        <v>46.29</v>
      </c>
      <c r="DG638" s="8">
        <v>40.520000000000003</v>
      </c>
      <c r="DH638" s="4">
        <v>42440</v>
      </c>
      <c r="DI638" s="7">
        <v>65.37</v>
      </c>
      <c r="DJ638" s="7">
        <v>86.43</v>
      </c>
      <c r="DK638" s="7">
        <v>37.72</v>
      </c>
      <c r="DL638" s="7">
        <v>31.92</v>
      </c>
      <c r="DM638" s="207">
        <v>84.8</v>
      </c>
      <c r="DN638" s="4">
        <v>42458</v>
      </c>
      <c r="DO638" s="8">
        <v>9.8699999999999992</v>
      </c>
      <c r="DP638" s="8">
        <v>40.045000000000002</v>
      </c>
      <c r="DQ638" s="8">
        <v>10.95</v>
      </c>
      <c r="DR638" s="8">
        <v>13.15</v>
      </c>
    </row>
    <row r="639" spans="1:122" ht="15.75" customHeight="1">
      <c r="A639" s="4">
        <v>42464</v>
      </c>
      <c r="B639" s="7">
        <v>37.69</v>
      </c>
      <c r="C639" s="7">
        <v>35.700000000000003</v>
      </c>
      <c r="D639" s="7">
        <f t="shared" si="20"/>
        <v>1.9899999999999949</v>
      </c>
      <c r="J639" s="4">
        <v>42439</v>
      </c>
      <c r="K639" s="226">
        <v>-2.4799999999999969</v>
      </c>
      <c r="L639" s="226">
        <v>-4.25</v>
      </c>
      <c r="M639" s="226">
        <v>-6.1299999999999955</v>
      </c>
      <c r="N639" s="4">
        <v>42464</v>
      </c>
      <c r="O639" s="226">
        <v>-0.70000000000000284</v>
      </c>
      <c r="P639" s="226">
        <v>-2.1300000000000026</v>
      </c>
      <c r="Q639" s="226">
        <v>-4.5399999999999991</v>
      </c>
      <c r="R639" s="4">
        <v>42460</v>
      </c>
      <c r="S639" s="8">
        <v>1.26</v>
      </c>
      <c r="T639" s="8">
        <v>4.74</v>
      </c>
      <c r="U639" s="8">
        <v>1.8</v>
      </c>
      <c r="V639" s="4">
        <v>42439</v>
      </c>
      <c r="W639" s="8">
        <v>121.61</v>
      </c>
      <c r="X639" s="8">
        <v>143.9</v>
      </c>
      <c r="Y639" s="6">
        <v>13.236000000000001</v>
      </c>
      <c r="Z639" s="6">
        <v>22.597999999999999</v>
      </c>
      <c r="AA639" s="5">
        <v>42464</v>
      </c>
      <c r="AB639" s="6">
        <v>328.75</v>
      </c>
      <c r="AC639" s="7">
        <v>7.484</v>
      </c>
      <c r="AD639" s="4">
        <v>42446</v>
      </c>
      <c r="AE639" s="8">
        <v>7.03</v>
      </c>
      <c r="AF639" s="8">
        <v>4.2560000000000002</v>
      </c>
      <c r="AG639" s="8">
        <v>9.5329999999999995</v>
      </c>
      <c r="AH639" s="7">
        <v>18.489000000000001</v>
      </c>
      <c r="AI639" s="7"/>
      <c r="AJ639" s="7"/>
      <c r="AK639" s="7"/>
      <c r="AL639" s="7"/>
      <c r="AM639" s="7"/>
      <c r="AN639" s="7"/>
      <c r="AO639" s="7"/>
      <c r="AP639" s="7"/>
      <c r="CO639" s="4">
        <v>42709</v>
      </c>
      <c r="CP639" s="3">
        <v>160.79925</v>
      </c>
      <c r="CU639" s="4">
        <v>42443</v>
      </c>
      <c r="CV639" s="8">
        <v>82.41</v>
      </c>
      <c r="CW639" s="8">
        <v>29.95</v>
      </c>
      <c r="CX639" s="8">
        <v>94.26</v>
      </c>
      <c r="CY639" s="8">
        <v>26.21</v>
      </c>
      <c r="CZ639" s="8">
        <v>16.36</v>
      </c>
      <c r="DA639" s="4">
        <v>42439</v>
      </c>
      <c r="DB639" s="7">
        <v>25.85</v>
      </c>
      <c r="DC639" s="8">
        <v>129.49</v>
      </c>
      <c r="DD639" s="8">
        <v>72.27</v>
      </c>
      <c r="DE639" s="8">
        <v>46.25</v>
      </c>
      <c r="DF639" s="8">
        <v>42.5</v>
      </c>
      <c r="DG639" s="8">
        <v>39.03</v>
      </c>
      <c r="DH639" s="4">
        <v>42439</v>
      </c>
      <c r="DI639" s="7">
        <v>64.180000000000007</v>
      </c>
      <c r="DJ639" s="7">
        <v>85.43</v>
      </c>
      <c r="DK639" s="7">
        <v>36.340000000000003</v>
      </c>
      <c r="DL639" s="7">
        <v>31.63</v>
      </c>
      <c r="DM639" s="207">
        <v>85.99</v>
      </c>
      <c r="DN639" s="4">
        <v>42453</v>
      </c>
      <c r="DO639" s="8">
        <v>9.9469999999999992</v>
      </c>
      <c r="DP639" s="8">
        <v>40.159999999999997</v>
      </c>
      <c r="DQ639" s="8">
        <v>10.94</v>
      </c>
      <c r="DR639" s="8">
        <v>13.15</v>
      </c>
    </row>
    <row r="640" spans="1:122" ht="15.75" customHeight="1">
      <c r="A640" s="4">
        <v>42461</v>
      </c>
      <c r="B640" s="7">
        <v>38.67</v>
      </c>
      <c r="C640" s="7">
        <v>36.79</v>
      </c>
      <c r="D640" s="7">
        <f t="shared" si="20"/>
        <v>1.8800000000000026</v>
      </c>
      <c r="J640" s="4">
        <v>42438</v>
      </c>
      <c r="K640" s="226">
        <v>-2.8000000000000043</v>
      </c>
      <c r="L640" s="226">
        <v>-4.6400000000000006</v>
      </c>
      <c r="M640" s="226">
        <v>-6.3699999999999974</v>
      </c>
      <c r="N640" s="4">
        <v>42461</v>
      </c>
      <c r="O640" s="226">
        <v>-0.85999999999999943</v>
      </c>
      <c r="P640" s="226">
        <v>-2.3500000000000014</v>
      </c>
      <c r="Q640" s="226">
        <v>-4.7399999999999949</v>
      </c>
      <c r="R640" s="4">
        <v>42459</v>
      </c>
      <c r="S640" s="8">
        <v>0.94</v>
      </c>
      <c r="T640" s="8">
        <v>4.0599999999999996</v>
      </c>
      <c r="U640" s="8">
        <v>1.75</v>
      </c>
      <c r="V640" s="4">
        <v>42438</v>
      </c>
      <c r="W640" s="8">
        <v>123.27</v>
      </c>
      <c r="X640" s="8">
        <v>147.05000000000001</v>
      </c>
      <c r="Y640" s="6">
        <v>13.483000000000001</v>
      </c>
      <c r="Z640" s="6">
        <v>23.471</v>
      </c>
      <c r="AA640" s="5">
        <v>42461</v>
      </c>
      <c r="AB640" s="6">
        <v>335.75</v>
      </c>
      <c r="AC640" s="7">
        <v>8.4280000000000008</v>
      </c>
      <c r="AD640" s="4">
        <v>42445</v>
      </c>
      <c r="AE640" s="8">
        <v>7.35</v>
      </c>
      <c r="AF640" s="8">
        <v>5.3659999999999997</v>
      </c>
      <c r="AG640" s="8">
        <v>10.054</v>
      </c>
      <c r="AH640" s="7">
        <v>19.576999999999998</v>
      </c>
      <c r="AI640" s="7"/>
      <c r="AJ640" s="7"/>
      <c r="AK640" s="7"/>
      <c r="AL640" s="7"/>
      <c r="AM640" s="7"/>
      <c r="AN640" s="7"/>
      <c r="AO640" s="7"/>
      <c r="AP640" s="7"/>
      <c r="CO640" s="4">
        <v>42708</v>
      </c>
      <c r="CP640" s="3">
        <v>162.54206249999999</v>
      </c>
      <c r="CU640" s="4">
        <v>42440</v>
      </c>
      <c r="CV640" s="8">
        <v>82.19</v>
      </c>
      <c r="CW640" s="8">
        <v>30.55</v>
      </c>
      <c r="CX640" s="8">
        <v>94.58</v>
      </c>
      <c r="CY640" s="8">
        <v>26.16</v>
      </c>
      <c r="CZ640" s="8">
        <v>16.55</v>
      </c>
      <c r="DA640" s="4">
        <v>42438</v>
      </c>
      <c r="DB640" s="7">
        <v>25.53</v>
      </c>
      <c r="DC640" s="8">
        <v>128.68</v>
      </c>
      <c r="DD640" s="8">
        <v>72.260000000000005</v>
      </c>
      <c r="DE640" s="8">
        <v>46.23</v>
      </c>
      <c r="DF640" s="8">
        <v>42.32</v>
      </c>
      <c r="DG640" s="8">
        <v>39.049999999999997</v>
      </c>
      <c r="DH640" s="4">
        <v>42438</v>
      </c>
      <c r="DI640" s="7">
        <v>64.8</v>
      </c>
      <c r="DJ640" s="7">
        <v>86.09</v>
      </c>
      <c r="DK640" s="7">
        <v>37.06</v>
      </c>
      <c r="DL640" s="7">
        <v>32.04</v>
      </c>
      <c r="DM640" s="207">
        <v>82.19</v>
      </c>
      <c r="DN640" s="4">
        <v>42452</v>
      </c>
      <c r="DO640" s="8">
        <v>10.130000000000001</v>
      </c>
      <c r="DP640" s="8">
        <v>40.854999999999997</v>
      </c>
      <c r="DQ640" s="8">
        <v>11.05</v>
      </c>
      <c r="DR640" s="8">
        <v>13.47</v>
      </c>
    </row>
    <row r="641" spans="1:122" ht="15.75" customHeight="1">
      <c r="A641" s="4">
        <v>42460</v>
      </c>
      <c r="B641" s="7">
        <v>39.6</v>
      </c>
      <c r="C641" s="7">
        <v>38.340000000000003</v>
      </c>
      <c r="D641" s="7">
        <f t="shared" si="20"/>
        <v>1.259999999999998</v>
      </c>
      <c r="J641" s="4">
        <v>42437</v>
      </c>
      <c r="K641" s="226">
        <v>-3.0799999999999983</v>
      </c>
      <c r="L641" s="226">
        <v>-5.1099999999999994</v>
      </c>
      <c r="M641" s="226">
        <v>-6.990000000000002</v>
      </c>
      <c r="N641" s="4">
        <v>42460</v>
      </c>
      <c r="O641" s="226">
        <v>-1.1700000000000017</v>
      </c>
      <c r="P641" s="226">
        <v>-2.6700000000000017</v>
      </c>
      <c r="Q641" s="226">
        <v>-5.1599999999999966</v>
      </c>
      <c r="R641" s="4">
        <v>42458</v>
      </c>
      <c r="S641" s="8">
        <v>0.86</v>
      </c>
      <c r="T641" s="8">
        <v>4.4800000000000004</v>
      </c>
      <c r="U641" s="8">
        <v>2.0499999999999998</v>
      </c>
      <c r="V641" s="4">
        <v>42437</v>
      </c>
      <c r="W641" s="8">
        <v>120</v>
      </c>
      <c r="X641" s="8">
        <v>138.78</v>
      </c>
      <c r="Y641" s="6">
        <v>13.9</v>
      </c>
      <c r="Z641" s="6">
        <v>21.788</v>
      </c>
      <c r="AA641" s="5">
        <v>42460</v>
      </c>
      <c r="AB641" s="6">
        <v>355</v>
      </c>
      <c r="AC641" s="7">
        <v>8.391</v>
      </c>
      <c r="AD641" s="4">
        <v>42444</v>
      </c>
      <c r="AE641" s="8">
        <v>9.11</v>
      </c>
      <c r="AF641" s="8">
        <v>5.8579999999999997</v>
      </c>
      <c r="AG641" s="8">
        <v>11.807</v>
      </c>
      <c r="AH641" s="7">
        <v>19.404</v>
      </c>
      <c r="AI641" s="7"/>
      <c r="AJ641" s="7"/>
      <c r="AK641" s="7"/>
      <c r="AL641" s="7"/>
      <c r="AM641" s="7"/>
      <c r="AN641" s="7"/>
      <c r="AO641" s="7"/>
      <c r="AP641" s="7"/>
      <c r="CO641" s="4">
        <v>42707</v>
      </c>
      <c r="CP641" s="3">
        <v>163.55506249999999</v>
      </c>
      <c r="CU641" s="4">
        <v>42439</v>
      </c>
      <c r="CV641" s="8">
        <v>82.18</v>
      </c>
      <c r="CW641" s="8">
        <v>29.83</v>
      </c>
      <c r="CX641" s="8">
        <v>93.94</v>
      </c>
      <c r="CY641" s="8">
        <v>25.67</v>
      </c>
      <c r="CZ641" s="8">
        <v>16.09</v>
      </c>
      <c r="DA641" s="4">
        <v>42437</v>
      </c>
      <c r="DB641" s="7">
        <v>24.58</v>
      </c>
      <c r="DC641" s="8">
        <v>125.65</v>
      </c>
      <c r="DD641" s="8">
        <v>70.56</v>
      </c>
      <c r="DE641" s="8">
        <v>46.17</v>
      </c>
      <c r="DF641" s="8">
        <v>41.14</v>
      </c>
      <c r="DG641" s="8">
        <v>38.619999999999997</v>
      </c>
      <c r="DH641" s="4">
        <v>42437</v>
      </c>
      <c r="DI641" s="7">
        <v>62.33</v>
      </c>
      <c r="DJ641" s="7">
        <v>84.8</v>
      </c>
      <c r="DK641" s="7">
        <v>35.17</v>
      </c>
      <c r="DL641" s="7">
        <v>30.38</v>
      </c>
      <c r="DM641" s="207">
        <v>83.62</v>
      </c>
      <c r="DN641" s="4">
        <v>42451</v>
      </c>
      <c r="DO641" s="8">
        <v>10.41</v>
      </c>
      <c r="DP641" s="8">
        <v>41.38</v>
      </c>
      <c r="DQ641" s="8">
        <v>11.21</v>
      </c>
      <c r="DR641" s="8">
        <v>13.8</v>
      </c>
    </row>
    <row r="642" spans="1:122" ht="15.75" customHeight="1">
      <c r="A642" s="4">
        <v>42459</v>
      </c>
      <c r="B642" s="7">
        <v>39.26</v>
      </c>
      <c r="C642" s="7">
        <v>38.32</v>
      </c>
      <c r="D642" s="7">
        <f t="shared" si="20"/>
        <v>0.93999999999999773</v>
      </c>
      <c r="J642" s="4">
        <v>42436</v>
      </c>
      <c r="K642" s="226">
        <v>-3.1300000000000026</v>
      </c>
      <c r="L642" s="226">
        <v>-5.1600000000000037</v>
      </c>
      <c r="M642" s="226">
        <v>-6.980000000000004</v>
      </c>
      <c r="N642" s="4">
        <v>42459</v>
      </c>
      <c r="O642" s="226">
        <v>-1.2600000000000051</v>
      </c>
      <c r="P642" s="226">
        <v>-2.7700000000000031</v>
      </c>
      <c r="Q642" s="226">
        <v>-5.3100000000000023</v>
      </c>
      <c r="R642" s="4">
        <v>42457</v>
      </c>
      <c r="S642" s="8">
        <v>0.88</v>
      </c>
      <c r="T642" s="8">
        <v>4.3</v>
      </c>
      <c r="U642" s="8">
        <v>2</v>
      </c>
      <c r="V642" s="4">
        <v>42436</v>
      </c>
      <c r="W642" s="8">
        <v>122.25</v>
      </c>
      <c r="X642" s="8">
        <v>139.27000000000001</v>
      </c>
      <c r="Y642" s="6">
        <v>13.445</v>
      </c>
      <c r="Z642" s="6">
        <v>20.593</v>
      </c>
      <c r="AA642" s="5">
        <v>42459</v>
      </c>
      <c r="AB642" s="6">
        <v>351.25</v>
      </c>
      <c r="AC642" s="7">
        <v>7.2690000000000001</v>
      </c>
      <c r="AD642" s="4">
        <v>42443</v>
      </c>
      <c r="AE642" s="8">
        <v>8.7200000000000006</v>
      </c>
      <c r="AF642" s="8">
        <v>5.73</v>
      </c>
      <c r="AG642" s="8">
        <v>11.319000000000001</v>
      </c>
      <c r="AH642" s="7">
        <v>18.992000000000001</v>
      </c>
      <c r="AI642" s="7"/>
      <c r="AJ642" s="7"/>
      <c r="AK642" s="7"/>
      <c r="AL642" s="7"/>
      <c r="AM642" s="7"/>
      <c r="AN642" s="7"/>
      <c r="AO642" s="7"/>
      <c r="AP642" s="7"/>
      <c r="CO642" s="4">
        <v>42706</v>
      </c>
      <c r="CP642" s="3">
        <v>164.291</v>
      </c>
      <c r="CU642" s="4">
        <v>42438</v>
      </c>
      <c r="CV642" s="8">
        <v>82.4</v>
      </c>
      <c r="CW642" s="8">
        <v>30.3</v>
      </c>
      <c r="CX642" s="8">
        <v>92.82</v>
      </c>
      <c r="CY642" s="8">
        <v>26.02</v>
      </c>
      <c r="CZ642" s="8">
        <v>16.28</v>
      </c>
      <c r="DA642" s="4">
        <v>42436</v>
      </c>
      <c r="DB642" s="7">
        <v>25.76</v>
      </c>
      <c r="DC642" s="8">
        <v>130.63999999999999</v>
      </c>
      <c r="DD642" s="8">
        <v>75.47</v>
      </c>
      <c r="DE642" s="8">
        <v>51.02</v>
      </c>
      <c r="DF642" s="8">
        <v>45.1</v>
      </c>
      <c r="DG642" s="8">
        <v>41.4</v>
      </c>
      <c r="DH642" s="4">
        <v>42436</v>
      </c>
      <c r="DI642" s="7">
        <v>63.25</v>
      </c>
      <c r="DJ642" s="7">
        <v>87.41</v>
      </c>
      <c r="DK642" s="7">
        <v>36.86</v>
      </c>
      <c r="DL642" s="7">
        <v>31.45</v>
      </c>
      <c r="DM642" s="207">
        <v>80.680000000000007</v>
      </c>
      <c r="DN642" s="4">
        <v>42450</v>
      </c>
      <c r="DO642" s="8">
        <v>10.455</v>
      </c>
      <c r="DP642" s="8">
        <v>41.33</v>
      </c>
      <c r="DQ642" s="8">
        <v>11.25</v>
      </c>
      <c r="DR642" s="8">
        <v>13.73</v>
      </c>
    </row>
    <row r="643" spans="1:122" ht="15.75" customHeight="1">
      <c r="A643" s="4">
        <v>42458</v>
      </c>
      <c r="B643" s="7">
        <v>39.14</v>
      </c>
      <c r="C643" s="7">
        <v>38.28</v>
      </c>
      <c r="D643" s="7">
        <f t="shared" si="20"/>
        <v>0.85999999999999943</v>
      </c>
      <c r="J643" s="4">
        <v>42433</v>
      </c>
      <c r="K643" s="226">
        <v>-3.0599999999999952</v>
      </c>
      <c r="L643" s="226">
        <v>-5.1499999999999986</v>
      </c>
      <c r="M643" s="226">
        <v>-7.25</v>
      </c>
      <c r="N643" s="4">
        <v>42458</v>
      </c>
      <c r="O643" s="226">
        <v>-1.1400000000000006</v>
      </c>
      <c r="P643" s="226">
        <v>-2.6000000000000014</v>
      </c>
      <c r="Q643" s="226">
        <v>-5.0499999999999972</v>
      </c>
      <c r="R643" s="4">
        <v>42453</v>
      </c>
      <c r="S643" s="8">
        <v>0.98</v>
      </c>
      <c r="T643" s="8">
        <v>5.32</v>
      </c>
      <c r="U643" s="8">
        <v>-0.5</v>
      </c>
      <c r="V643" s="4">
        <v>42433</v>
      </c>
      <c r="W643" s="8">
        <v>116.13</v>
      </c>
      <c r="X643" s="8">
        <v>133.21</v>
      </c>
      <c r="Y643" s="6">
        <v>12.855</v>
      </c>
      <c r="Z643" s="6">
        <v>20.027999999999999</v>
      </c>
      <c r="AA643" s="5">
        <v>42458</v>
      </c>
      <c r="AB643" s="6">
        <v>341.5</v>
      </c>
      <c r="AC643" s="7">
        <v>7.5490000000000004</v>
      </c>
      <c r="AD643" s="4">
        <v>42440</v>
      </c>
      <c r="AE643" s="8">
        <v>7.12</v>
      </c>
      <c r="AF643" s="8">
        <v>6.1120000000000001</v>
      </c>
      <c r="AG643" s="8">
        <v>9.8219999999999992</v>
      </c>
      <c r="AH643" s="7">
        <v>19.477</v>
      </c>
      <c r="AI643" s="7"/>
      <c r="AJ643" s="7"/>
      <c r="AK643" s="7"/>
      <c r="AL643" s="7"/>
      <c r="AM643" s="7"/>
      <c r="AN643" s="7"/>
      <c r="AO643" s="7"/>
      <c r="AP643" s="7"/>
      <c r="CO643" s="4">
        <v>42705</v>
      </c>
      <c r="CP643" s="3">
        <v>165.39587499999999</v>
      </c>
      <c r="CU643" s="4">
        <v>42437</v>
      </c>
      <c r="CV643" s="8">
        <v>82.63</v>
      </c>
      <c r="CW643" s="8">
        <v>30.07</v>
      </c>
      <c r="CX643" s="8">
        <v>88.74</v>
      </c>
      <c r="CY643" s="8">
        <v>25.56</v>
      </c>
      <c r="CZ643" s="8">
        <v>16.440000000000001</v>
      </c>
      <c r="DA643" s="4">
        <v>42433</v>
      </c>
      <c r="DB643" s="7">
        <v>26</v>
      </c>
      <c r="DC643" s="8">
        <v>128.80000000000001</v>
      </c>
      <c r="DD643" s="8">
        <v>71.41</v>
      </c>
      <c r="DE643" s="8">
        <v>48.04</v>
      </c>
      <c r="DF643" s="8">
        <v>45.26</v>
      </c>
      <c r="DG643" s="8">
        <v>41.12</v>
      </c>
      <c r="DH643" s="4">
        <v>42433</v>
      </c>
      <c r="DI643" s="7">
        <v>63.89</v>
      </c>
      <c r="DJ643" s="7">
        <v>85.78</v>
      </c>
      <c r="DK643" s="7">
        <v>37.06</v>
      </c>
      <c r="DL643" s="7">
        <v>31.59</v>
      </c>
      <c r="DM643" s="207">
        <v>80.349999999999994</v>
      </c>
      <c r="DN643" s="4">
        <v>42447</v>
      </c>
      <c r="DO643" s="8">
        <v>10.54</v>
      </c>
      <c r="DP643" s="8">
        <v>42.89</v>
      </c>
      <c r="DQ643" s="8">
        <v>11.41</v>
      </c>
      <c r="DR643" s="8">
        <v>13.73</v>
      </c>
    </row>
    <row r="644" spans="1:122" ht="15.75" customHeight="1">
      <c r="A644" s="4">
        <v>42457</v>
      </c>
      <c r="B644" s="7">
        <v>40.270000000000003</v>
      </c>
      <c r="C644" s="7">
        <v>39.39</v>
      </c>
      <c r="D644" s="7">
        <f t="shared" si="20"/>
        <v>0.88000000000000256</v>
      </c>
      <c r="J644" s="4">
        <v>42432</v>
      </c>
      <c r="K644" s="226">
        <v>-2.9399999999999977</v>
      </c>
      <c r="L644" s="226">
        <v>-4.9399999999999977</v>
      </c>
      <c r="M644" s="226">
        <v>-7.1400000000000006</v>
      </c>
      <c r="N644" s="4">
        <v>42457</v>
      </c>
      <c r="O644" s="226">
        <v>-1.009999999999998</v>
      </c>
      <c r="P644" s="226">
        <v>-2.3899999999999935</v>
      </c>
      <c r="Q644" s="226">
        <v>-4.5999999999999943</v>
      </c>
      <c r="R644" s="4">
        <v>42452</v>
      </c>
      <c r="S644" s="8">
        <v>0.68</v>
      </c>
      <c r="T644" s="8">
        <v>2.75</v>
      </c>
      <c r="U644" s="8">
        <v>1.1000000000000001</v>
      </c>
      <c r="V644" s="4">
        <v>42432</v>
      </c>
      <c r="W644" s="8">
        <v>112.02</v>
      </c>
      <c r="X644" s="8">
        <v>129.88</v>
      </c>
      <c r="Y644" s="6">
        <v>12.478</v>
      </c>
      <c r="Z644" s="6">
        <v>19.98</v>
      </c>
      <c r="AA644" s="5">
        <v>42457</v>
      </c>
      <c r="AB644" s="6">
        <v>352</v>
      </c>
      <c r="AC644" s="7">
        <v>8.4529999999999994</v>
      </c>
      <c r="AD644" s="4">
        <v>42439</v>
      </c>
      <c r="AE644" s="8">
        <v>7.57</v>
      </c>
      <c r="AF644" s="8">
        <v>5.4550000000000001</v>
      </c>
      <c r="AG644" s="8">
        <v>10.272</v>
      </c>
      <c r="AH644" s="7">
        <v>20.141999999999999</v>
      </c>
      <c r="AI644" s="7"/>
      <c r="AJ644" s="7"/>
      <c r="AK644" s="7"/>
      <c r="AL644" s="7"/>
      <c r="AM644" s="7"/>
      <c r="AN644" s="7"/>
      <c r="AO644" s="7"/>
      <c r="AP644" s="7"/>
      <c r="CO644" s="4">
        <v>42704</v>
      </c>
      <c r="CP644" s="3">
        <v>167.60012499999999</v>
      </c>
      <c r="CU644" s="4">
        <v>42436</v>
      </c>
      <c r="CV644" s="8">
        <v>84.46</v>
      </c>
      <c r="CW644" s="8">
        <v>31.5</v>
      </c>
      <c r="CX644" s="8">
        <v>90.67</v>
      </c>
      <c r="CY644" s="8">
        <v>26.04</v>
      </c>
      <c r="CZ644" s="8">
        <v>16.84</v>
      </c>
      <c r="DA644" s="4">
        <v>42432</v>
      </c>
      <c r="DB644" s="7">
        <v>25.64</v>
      </c>
      <c r="DC644" s="8">
        <v>128.27000000000001</v>
      </c>
      <c r="DD644" s="8">
        <v>69.25</v>
      </c>
      <c r="DE644" s="8">
        <v>45.09</v>
      </c>
      <c r="DF644" s="8">
        <v>42.98</v>
      </c>
      <c r="DG644" s="8">
        <v>38.56</v>
      </c>
      <c r="DH644" s="4">
        <v>42432</v>
      </c>
      <c r="DI644" s="7">
        <v>63.84</v>
      </c>
      <c r="DJ644" s="7">
        <v>86.09</v>
      </c>
      <c r="DK644" s="7">
        <v>37.32</v>
      </c>
      <c r="DL644" s="7">
        <v>32.549999999999997</v>
      </c>
      <c r="DM644" s="207">
        <v>77.75</v>
      </c>
      <c r="DN644" s="4">
        <v>42446</v>
      </c>
      <c r="DO644" s="8">
        <v>10.69</v>
      </c>
      <c r="DP644" s="8">
        <v>42.854999999999997</v>
      </c>
      <c r="DQ644" s="8">
        <v>11.55</v>
      </c>
      <c r="DR644" s="8">
        <v>13.61</v>
      </c>
    </row>
    <row r="645" spans="1:122" ht="15.75" customHeight="1">
      <c r="A645" s="4">
        <v>42453</v>
      </c>
      <c r="B645" s="7">
        <v>40.44</v>
      </c>
      <c r="C645" s="7">
        <v>39.46</v>
      </c>
      <c r="D645" s="7">
        <f t="shared" si="20"/>
        <v>0.97999999999999687</v>
      </c>
      <c r="J645" s="4">
        <v>42431</v>
      </c>
      <c r="K645" s="226">
        <v>-2.730000000000004</v>
      </c>
      <c r="L645" s="226">
        <v>-4.6800000000000068</v>
      </c>
      <c r="M645" s="226">
        <v>-6.9500000000000028</v>
      </c>
      <c r="N645" s="4">
        <v>42453</v>
      </c>
      <c r="O645" s="226">
        <v>-1</v>
      </c>
      <c r="P645" s="226">
        <v>-2.3800000000000026</v>
      </c>
      <c r="Q645" s="226">
        <v>-4.6900000000000048</v>
      </c>
      <c r="R645" s="4">
        <v>42451</v>
      </c>
      <c r="S645" s="8">
        <v>0.34</v>
      </c>
      <c r="T645" s="8">
        <v>4.1100000000000003</v>
      </c>
      <c r="U645" s="8">
        <v>0.9</v>
      </c>
      <c r="V645" s="4">
        <v>42431</v>
      </c>
      <c r="W645" s="8">
        <v>110.65</v>
      </c>
      <c r="X645" s="8">
        <v>131.07</v>
      </c>
      <c r="Y645" s="6">
        <v>11.813000000000001</v>
      </c>
      <c r="Z645" s="6">
        <v>20.388999999999999</v>
      </c>
      <c r="AA645" s="5">
        <v>42453</v>
      </c>
      <c r="AB645" s="6">
        <v>360.75</v>
      </c>
      <c r="AC645" s="7">
        <v>8.8249999999999993</v>
      </c>
      <c r="AD645" s="4">
        <v>42438</v>
      </c>
      <c r="AE645" s="8">
        <v>8.81</v>
      </c>
      <c r="AF645" s="8">
        <v>6.1280000000000001</v>
      </c>
      <c r="AG645" s="8">
        <v>11.462</v>
      </c>
      <c r="AH645" s="7">
        <v>19.158000000000001</v>
      </c>
      <c r="AI645" s="7"/>
      <c r="AJ645" s="7"/>
      <c r="AK645" s="7"/>
      <c r="AL645" s="7"/>
      <c r="AM645" s="7"/>
      <c r="AN645" s="7"/>
      <c r="AO645" s="7"/>
      <c r="AP645" s="7"/>
      <c r="CO645" s="4">
        <v>42703</v>
      </c>
      <c r="CP645" s="3">
        <v>170.81325000000001</v>
      </c>
      <c r="CU645" s="4">
        <v>42433</v>
      </c>
      <c r="CV645" s="8">
        <v>82.29</v>
      </c>
      <c r="CW645" s="8">
        <v>31.15</v>
      </c>
      <c r="CX645" s="8">
        <v>87.93</v>
      </c>
      <c r="CY645" s="8">
        <v>25.32</v>
      </c>
      <c r="CZ645" s="8">
        <v>15.91</v>
      </c>
      <c r="DA645" s="4">
        <v>42431</v>
      </c>
      <c r="DB645" s="7">
        <v>24.86</v>
      </c>
      <c r="DC645" s="8">
        <v>131.25</v>
      </c>
      <c r="DD645" s="8">
        <v>67</v>
      </c>
      <c r="DE645" s="8">
        <v>41.97</v>
      </c>
      <c r="DF645" s="8">
        <v>42.65</v>
      </c>
      <c r="DG645" s="8">
        <v>36.49</v>
      </c>
      <c r="DH645" s="4">
        <v>42431</v>
      </c>
      <c r="DI645" s="7">
        <v>62.08</v>
      </c>
      <c r="DJ645" s="7">
        <v>84.57</v>
      </c>
      <c r="DK645" s="7">
        <v>34.71</v>
      </c>
      <c r="DL645" s="7">
        <v>30.44</v>
      </c>
      <c r="DM645" s="207">
        <v>78.95</v>
      </c>
      <c r="DN645" s="4">
        <v>42445</v>
      </c>
      <c r="DO645" s="8">
        <v>10.43</v>
      </c>
      <c r="DP645" s="8">
        <v>41.875</v>
      </c>
      <c r="DQ645" s="8">
        <v>11.12</v>
      </c>
      <c r="DR645" s="8">
        <v>13.37</v>
      </c>
    </row>
    <row r="646" spans="1:122" ht="15.75" customHeight="1">
      <c r="A646" s="4">
        <v>42452</v>
      </c>
      <c r="B646" s="7">
        <v>40.47</v>
      </c>
      <c r="C646" s="7">
        <v>39.79</v>
      </c>
      <c r="D646" s="7">
        <f t="shared" si="20"/>
        <v>0.67999999999999972</v>
      </c>
      <c r="J646" s="4">
        <v>42430</v>
      </c>
      <c r="K646" s="226">
        <v>-2.8999999999999986</v>
      </c>
      <c r="L646" s="226">
        <v>-4.9100000000000037</v>
      </c>
      <c r="M646" s="226">
        <v>-7.3000000000000043</v>
      </c>
      <c r="N646" s="4">
        <v>42452</v>
      </c>
      <c r="O646" s="226">
        <v>-1.0200000000000031</v>
      </c>
      <c r="P646" s="226">
        <v>-2.3900000000000006</v>
      </c>
      <c r="Q646" s="226">
        <v>-4.6700000000000017</v>
      </c>
      <c r="R646" s="4">
        <v>42450</v>
      </c>
      <c r="S646" s="8">
        <v>1.63</v>
      </c>
      <c r="T646" s="8">
        <v>4.41</v>
      </c>
      <c r="U646" s="8">
        <v>2.4</v>
      </c>
      <c r="V646" s="4">
        <v>42430</v>
      </c>
      <c r="W646" s="8">
        <v>109.95</v>
      </c>
      <c r="X646" s="8">
        <v>130.35</v>
      </c>
      <c r="Y646" s="6">
        <v>11.779</v>
      </c>
      <c r="Z646" s="6">
        <v>20.347000000000001</v>
      </c>
      <c r="AA646" s="5">
        <v>42452</v>
      </c>
      <c r="AB646" s="6">
        <v>363</v>
      </c>
      <c r="AC646" s="7">
        <v>8.8810000000000002</v>
      </c>
      <c r="AD646" s="4">
        <v>42437</v>
      </c>
      <c r="AE646" s="8">
        <v>6.5600000000000005</v>
      </c>
      <c r="AF646" s="8">
        <v>5.0460000000000003</v>
      </c>
      <c r="AG646" s="8">
        <v>9.0079999999999991</v>
      </c>
      <c r="AH646" s="7">
        <v>18.210999999999999</v>
      </c>
      <c r="AI646" s="7"/>
      <c r="AJ646" s="7"/>
      <c r="AK646" s="7"/>
      <c r="AL646" s="7"/>
      <c r="AM646" s="7"/>
      <c r="AN646" s="7"/>
      <c r="AO646" s="7"/>
      <c r="AP646" s="7"/>
      <c r="CO646" s="4">
        <v>42702</v>
      </c>
      <c r="CP646" s="3">
        <v>173.6765</v>
      </c>
      <c r="CU646" s="4">
        <v>42432</v>
      </c>
      <c r="CV646" s="8">
        <v>82.4</v>
      </c>
      <c r="CW646" s="8">
        <v>30.87</v>
      </c>
      <c r="CX646" s="8">
        <v>87.53</v>
      </c>
      <c r="CY646" s="8">
        <v>24.96</v>
      </c>
      <c r="CZ646" s="8">
        <v>15.65</v>
      </c>
      <c r="DA646" s="4">
        <v>42430</v>
      </c>
      <c r="DB646" s="7">
        <v>22.98</v>
      </c>
      <c r="DC646" s="8">
        <v>128.1</v>
      </c>
      <c r="DD646" s="8">
        <v>65.02</v>
      </c>
      <c r="DE646" s="8">
        <v>38.619999999999997</v>
      </c>
      <c r="DF646" s="8">
        <v>40.11</v>
      </c>
      <c r="DG646" s="8">
        <v>34.46</v>
      </c>
      <c r="DH646" s="4">
        <v>42430</v>
      </c>
      <c r="DI646" s="7">
        <v>61.59</v>
      </c>
      <c r="DJ646" s="7">
        <v>83.41</v>
      </c>
      <c r="DK646" s="7">
        <v>34.630000000000003</v>
      </c>
      <c r="DL646" s="7">
        <v>30.85</v>
      </c>
      <c r="DM646" s="207">
        <v>75.52</v>
      </c>
      <c r="DN646" s="4">
        <v>42444</v>
      </c>
      <c r="DO646" s="8">
        <v>10.36</v>
      </c>
      <c r="DP646" s="8">
        <v>41.494999999999997</v>
      </c>
      <c r="DQ646" s="8">
        <v>10.68</v>
      </c>
      <c r="DR646" s="8">
        <v>13.2</v>
      </c>
    </row>
    <row r="647" spans="1:122" ht="15.75" customHeight="1">
      <c r="A647" s="4">
        <v>42451</v>
      </c>
      <c r="B647" s="7">
        <v>41.79</v>
      </c>
      <c r="C647" s="7">
        <v>41.45</v>
      </c>
      <c r="D647" s="7">
        <f t="shared" si="20"/>
        <v>0.33999999999999631</v>
      </c>
      <c r="J647" s="4">
        <v>42429</v>
      </c>
      <c r="K647" s="226">
        <v>-3.1199999999999974</v>
      </c>
      <c r="L647" s="226">
        <v>-5.3500000000000014</v>
      </c>
      <c r="M647" s="226">
        <v>-7.8800000000000026</v>
      </c>
      <c r="N647" s="4">
        <v>42451</v>
      </c>
      <c r="O647" s="226">
        <v>-1.1300000000000026</v>
      </c>
      <c r="P647" s="226">
        <v>-2.509999999999998</v>
      </c>
      <c r="Q647" s="226">
        <v>-4.7100000000000009</v>
      </c>
      <c r="R647" s="4">
        <v>42447</v>
      </c>
      <c r="S647" s="8">
        <v>1.76</v>
      </c>
      <c r="T647" s="8">
        <v>4.09</v>
      </c>
      <c r="U647" s="8">
        <v>2.25</v>
      </c>
      <c r="V647" s="4">
        <v>42429</v>
      </c>
      <c r="W647" s="8">
        <v>107.6</v>
      </c>
      <c r="X647" s="8">
        <v>104.97</v>
      </c>
      <c r="Y647" s="6">
        <v>12.185</v>
      </c>
      <c r="Z647" s="6">
        <v>21.719000000000001</v>
      </c>
      <c r="AA647" s="5">
        <v>42451</v>
      </c>
      <c r="AB647" s="6">
        <v>374</v>
      </c>
      <c r="AC647" s="7">
        <v>8.6280000000000001</v>
      </c>
      <c r="AD647" s="4">
        <v>42436</v>
      </c>
      <c r="AE647" s="8">
        <v>4.49</v>
      </c>
      <c r="AF647" s="8">
        <v>3.3490000000000002</v>
      </c>
      <c r="AG647" s="8">
        <v>6.3250000000000002</v>
      </c>
      <c r="AH647" s="7">
        <v>17.637</v>
      </c>
      <c r="AI647" s="7"/>
      <c r="AJ647" s="7"/>
      <c r="AK647" s="7"/>
      <c r="AL647" s="7"/>
      <c r="AM647" s="7"/>
      <c r="AN647" s="7"/>
      <c r="AO647" s="7"/>
      <c r="AP647" s="7"/>
      <c r="CO647" s="4">
        <v>42701</v>
      </c>
      <c r="CP647" s="3">
        <v>175.94062500000001</v>
      </c>
      <c r="CU647" s="4">
        <v>42431</v>
      </c>
      <c r="CV647" s="8">
        <v>82.7</v>
      </c>
      <c r="CW647" s="8">
        <v>30.21</v>
      </c>
      <c r="CX647" s="8">
        <v>87.14</v>
      </c>
      <c r="CY647" s="8">
        <v>24.87</v>
      </c>
      <c r="CZ647" s="8">
        <v>15.73</v>
      </c>
      <c r="DA647" s="4">
        <v>42429</v>
      </c>
      <c r="DB647" s="7">
        <v>23.18</v>
      </c>
      <c r="DC647" s="8">
        <v>120.53</v>
      </c>
      <c r="DD647" s="8">
        <v>64.739999999999995</v>
      </c>
      <c r="DE647" s="8">
        <v>38.28</v>
      </c>
      <c r="DF647" s="8">
        <v>37.950000000000003</v>
      </c>
      <c r="DG647" s="8">
        <v>33.83</v>
      </c>
      <c r="DH647" s="4">
        <v>42429</v>
      </c>
      <c r="DI647" s="7">
        <v>60.08</v>
      </c>
      <c r="DJ647" s="7">
        <v>79.39</v>
      </c>
      <c r="DK647" s="7">
        <v>34.25</v>
      </c>
      <c r="DL647" s="7">
        <v>30.2</v>
      </c>
      <c r="DM647" s="207">
        <v>76.319999999999993</v>
      </c>
      <c r="DN647" s="4">
        <v>42443</v>
      </c>
      <c r="DO647" s="8">
        <v>10.6</v>
      </c>
      <c r="DP647" s="8">
        <v>42.08</v>
      </c>
      <c r="DQ647" s="8">
        <v>10.755000000000001</v>
      </c>
      <c r="DR647" s="8">
        <v>13.39</v>
      </c>
    </row>
    <row r="648" spans="1:122" ht="15.75" customHeight="1">
      <c r="A648" s="4">
        <v>42450</v>
      </c>
      <c r="B648" s="7">
        <v>41.54</v>
      </c>
      <c r="C648" s="7">
        <v>39.909999999999997</v>
      </c>
      <c r="D648" s="7">
        <f t="shared" si="20"/>
        <v>1.6300000000000026</v>
      </c>
      <c r="J648" s="4">
        <v>42426</v>
      </c>
      <c r="K648" s="226">
        <v>-3.0499999999999972</v>
      </c>
      <c r="L648" s="226">
        <v>-5.25</v>
      </c>
      <c r="M648" s="226">
        <v>-7.769999999999996</v>
      </c>
      <c r="N648" s="4">
        <v>42450</v>
      </c>
      <c r="O648" s="226">
        <v>-1.0799999999999983</v>
      </c>
      <c r="P648" s="226">
        <v>-2.3699999999999974</v>
      </c>
      <c r="Q648" s="226">
        <v>-4.490000000000002</v>
      </c>
      <c r="R648" s="4">
        <v>42446</v>
      </c>
      <c r="S648" s="8">
        <v>1.34</v>
      </c>
      <c r="T648" s="8">
        <v>4.3499999999999996</v>
      </c>
      <c r="U648" s="8">
        <v>2.5</v>
      </c>
      <c r="V648" s="4">
        <v>42426</v>
      </c>
      <c r="W648" s="8">
        <v>105.12</v>
      </c>
      <c r="X648" s="8">
        <v>101.66</v>
      </c>
      <c r="Y648" s="6">
        <v>12.026</v>
      </c>
      <c r="Z648" s="6">
        <v>21.614000000000001</v>
      </c>
      <c r="AA648" s="5">
        <v>42450</v>
      </c>
      <c r="AB648" s="6">
        <v>370.25</v>
      </c>
      <c r="AC648" s="7">
        <v>9.1319999999999997</v>
      </c>
      <c r="AD648" s="4">
        <v>42433</v>
      </c>
      <c r="AE648" s="8">
        <v>3.25</v>
      </c>
      <c r="AF648" s="8">
        <v>3.9290000000000003</v>
      </c>
      <c r="AG648" s="8">
        <v>5.65</v>
      </c>
      <c r="AH648" s="7">
        <v>17.478999999999999</v>
      </c>
      <c r="AI648" s="7"/>
      <c r="AJ648" s="7"/>
      <c r="AK648" s="7"/>
      <c r="AL648" s="7"/>
      <c r="AM648" s="7"/>
      <c r="AN648" s="7"/>
      <c r="AO648" s="7"/>
      <c r="AP648" s="7"/>
      <c r="CO648" s="4">
        <v>42700</v>
      </c>
      <c r="CP648" s="3">
        <v>178.14406249999999</v>
      </c>
      <c r="CU648" s="4">
        <v>42430</v>
      </c>
      <c r="CV648" s="8">
        <v>81.28</v>
      </c>
      <c r="CW648" s="8">
        <v>29.63</v>
      </c>
      <c r="CX648" s="8">
        <v>86.13</v>
      </c>
      <c r="CY648" s="8">
        <v>25.06</v>
      </c>
      <c r="CZ648" s="8">
        <v>15.64</v>
      </c>
      <c r="DA648" s="4">
        <v>42426</v>
      </c>
      <c r="DB648" s="7">
        <v>22.54</v>
      </c>
      <c r="DC648" s="8">
        <v>123.37</v>
      </c>
      <c r="DD648" s="8">
        <v>67.5</v>
      </c>
      <c r="DE648" s="8">
        <v>39.47</v>
      </c>
      <c r="DF648" s="8">
        <v>38.020000000000003</v>
      </c>
      <c r="DG648" s="8">
        <v>34.119999999999997</v>
      </c>
      <c r="DH648" s="4">
        <v>42426</v>
      </c>
      <c r="DI648" s="7">
        <v>59.66</v>
      </c>
      <c r="DJ648" s="7">
        <v>79.099999999999994</v>
      </c>
      <c r="DK648" s="7">
        <v>34.22</v>
      </c>
      <c r="DL648" s="7">
        <v>28.98</v>
      </c>
      <c r="DM648" s="207">
        <v>72.16</v>
      </c>
      <c r="DN648" s="4">
        <v>42440</v>
      </c>
      <c r="DO648" s="8">
        <v>10.555</v>
      </c>
      <c r="DP648" s="8">
        <v>42.35</v>
      </c>
      <c r="DQ648" s="8">
        <v>10.695</v>
      </c>
      <c r="DR648" s="8">
        <v>13.32</v>
      </c>
    </row>
    <row r="649" spans="1:122" ht="15.75" customHeight="1">
      <c r="A649" s="4">
        <v>42447</v>
      </c>
      <c r="B649" s="7">
        <v>41.2</v>
      </c>
      <c r="C649" s="7">
        <v>39.44</v>
      </c>
      <c r="D649" s="7">
        <f t="shared" si="20"/>
        <v>1.7600000000000051</v>
      </c>
      <c r="J649" s="4">
        <v>42425</v>
      </c>
      <c r="K649" s="226">
        <v>-3.0499999999999972</v>
      </c>
      <c r="L649" s="226">
        <v>-5.3699999999999974</v>
      </c>
      <c r="M649" s="226">
        <v>-8.0499999999999972</v>
      </c>
      <c r="N649" s="4">
        <v>42447</v>
      </c>
      <c r="O649" s="226">
        <v>-1.0599999999999952</v>
      </c>
      <c r="P649" s="226">
        <v>-2.2999999999999972</v>
      </c>
      <c r="Q649" s="226">
        <v>-4.4399999999999977</v>
      </c>
      <c r="R649" s="4">
        <v>42445</v>
      </c>
      <c r="S649" s="8">
        <v>1.87</v>
      </c>
      <c r="T649" s="8">
        <v>5.48</v>
      </c>
      <c r="U649" s="8">
        <v>2.7</v>
      </c>
      <c r="V649" s="4">
        <v>42425</v>
      </c>
      <c r="W649" s="8">
        <v>107</v>
      </c>
      <c r="X649" s="8">
        <v>105.6</v>
      </c>
      <c r="Y649" s="6">
        <v>12.492000000000001</v>
      </c>
      <c r="Z649" s="6">
        <v>22.042000000000002</v>
      </c>
      <c r="AA649" s="5">
        <v>42447</v>
      </c>
      <c r="AB649" s="6">
        <v>375</v>
      </c>
      <c r="AC649" s="7">
        <v>9.2319999999999993</v>
      </c>
      <c r="AD649" s="4">
        <v>42432</v>
      </c>
      <c r="AE649" s="8">
        <v>3.2</v>
      </c>
      <c r="AF649" s="8">
        <v>4.798</v>
      </c>
      <c r="AG649" s="8">
        <v>5.3520000000000003</v>
      </c>
      <c r="AH649" s="7">
        <v>17.530999999999999</v>
      </c>
      <c r="AI649" s="7"/>
      <c r="AJ649" s="7"/>
      <c r="AK649" s="7"/>
      <c r="AL649" s="7"/>
      <c r="AM649" s="7"/>
      <c r="AN649" s="7"/>
      <c r="AO649" s="7"/>
      <c r="AP649" s="7"/>
      <c r="CO649" s="4">
        <v>42699</v>
      </c>
      <c r="CP649" s="3">
        <v>180.76</v>
      </c>
      <c r="CU649" s="4">
        <v>42429</v>
      </c>
      <c r="CV649" s="8">
        <v>80.150000000000006</v>
      </c>
      <c r="CW649" s="8">
        <v>29.09</v>
      </c>
      <c r="CX649" s="8">
        <v>83.44</v>
      </c>
      <c r="CY649" s="8">
        <v>24.48</v>
      </c>
      <c r="CZ649" s="8">
        <v>14.75</v>
      </c>
      <c r="DA649" s="4">
        <v>42425</v>
      </c>
      <c r="DB649" s="7">
        <v>20.46</v>
      </c>
      <c r="DC649" s="8">
        <v>120.49</v>
      </c>
      <c r="DD649" s="8">
        <v>68.5</v>
      </c>
      <c r="DE649" s="8">
        <v>37.79</v>
      </c>
      <c r="DF649" s="8">
        <v>37.64</v>
      </c>
      <c r="DG649" s="8">
        <v>33.06</v>
      </c>
      <c r="DH649" s="4">
        <v>42425</v>
      </c>
      <c r="DI649" s="7">
        <v>60.69</v>
      </c>
      <c r="DJ649" s="7">
        <v>78.760000000000005</v>
      </c>
      <c r="DK649" s="7">
        <v>34.22</v>
      </c>
      <c r="DL649" s="7">
        <v>29.64</v>
      </c>
      <c r="DM649" s="207">
        <v>68.64</v>
      </c>
      <c r="DN649" s="4">
        <v>42439</v>
      </c>
      <c r="DO649" s="8">
        <v>10.225</v>
      </c>
      <c r="DP649" s="8">
        <v>40.805</v>
      </c>
      <c r="DQ649" s="8">
        <v>10.61</v>
      </c>
      <c r="DR649" s="8">
        <v>12.94</v>
      </c>
    </row>
    <row r="650" spans="1:122" ht="15.75" customHeight="1">
      <c r="A650" s="4">
        <v>42446</v>
      </c>
      <c r="B650" s="7">
        <v>41.54</v>
      </c>
      <c r="C650" s="7">
        <v>40.200000000000003</v>
      </c>
      <c r="D650" s="7">
        <f t="shared" si="20"/>
        <v>1.3399999999999963</v>
      </c>
      <c r="J650" s="4">
        <v>42424</v>
      </c>
      <c r="K650" s="226">
        <v>-3.2899999999999991</v>
      </c>
      <c r="L650" s="226">
        <v>-5.7700000000000031</v>
      </c>
      <c r="M650" s="226">
        <v>-8.7199999999999989</v>
      </c>
      <c r="N650" s="4">
        <v>42446</v>
      </c>
      <c r="O650" s="226">
        <v>-1.0200000000000031</v>
      </c>
      <c r="P650" s="226">
        <v>-2.3000000000000043</v>
      </c>
      <c r="Q650" s="226">
        <v>-4.3900000000000006</v>
      </c>
      <c r="R650" s="4">
        <v>42444</v>
      </c>
      <c r="S650" s="8">
        <v>2.4</v>
      </c>
      <c r="T650" s="8">
        <v>3.96</v>
      </c>
      <c r="U650" s="8">
        <v>2.7</v>
      </c>
      <c r="V650" s="4">
        <v>42424</v>
      </c>
      <c r="W650" s="8">
        <v>105.94</v>
      </c>
      <c r="X650" s="8">
        <v>101.04</v>
      </c>
      <c r="Y650" s="6">
        <v>12.962</v>
      </c>
      <c r="Z650" s="6">
        <v>21.434000000000001</v>
      </c>
      <c r="AA650" s="5">
        <v>42446</v>
      </c>
      <c r="AB650" s="6">
        <v>375.25</v>
      </c>
      <c r="AC650" s="7">
        <v>9.1329999999999991</v>
      </c>
      <c r="AD650" s="4">
        <v>42431</v>
      </c>
      <c r="AE650" s="8">
        <v>3.32</v>
      </c>
      <c r="AF650" s="8">
        <v>4.7430000000000003</v>
      </c>
      <c r="AG650" s="8">
        <v>5.7709999999999999</v>
      </c>
      <c r="AH650" s="7">
        <v>17.491</v>
      </c>
      <c r="AI650" s="7"/>
      <c r="AJ650" s="7"/>
      <c r="AK650" s="7"/>
      <c r="AL650" s="7"/>
      <c r="AM650" s="7"/>
      <c r="AN650" s="7"/>
      <c r="AO650" s="7"/>
      <c r="AP650" s="7"/>
      <c r="CO650" s="4">
        <v>42698</v>
      </c>
      <c r="CP650" s="3">
        <v>182.645625</v>
      </c>
      <c r="CU650" s="4">
        <v>42426</v>
      </c>
      <c r="CV650" s="8">
        <v>81.75</v>
      </c>
      <c r="CW650" s="8">
        <v>29</v>
      </c>
      <c r="CX650" s="8">
        <v>84.35</v>
      </c>
      <c r="CY650" s="8">
        <v>24.35</v>
      </c>
      <c r="CZ650" s="8">
        <v>14.05</v>
      </c>
      <c r="DA650" s="4">
        <v>42424</v>
      </c>
      <c r="DB650" s="7">
        <v>17.920000000000002</v>
      </c>
      <c r="DC650" s="8">
        <v>119.33</v>
      </c>
      <c r="DD650" s="8">
        <v>69.52</v>
      </c>
      <c r="DE650" s="8">
        <v>38.6</v>
      </c>
      <c r="DF650" s="8">
        <v>36.21</v>
      </c>
      <c r="DG650" s="8">
        <v>32.96</v>
      </c>
      <c r="DH650" s="4">
        <v>42424</v>
      </c>
      <c r="DI650" s="7">
        <v>60.61</v>
      </c>
      <c r="DJ650" s="7">
        <v>79.09</v>
      </c>
      <c r="DK650" s="7">
        <v>33.97</v>
      </c>
      <c r="DL650" s="7">
        <v>29.58</v>
      </c>
      <c r="DM650" s="207">
        <v>70.52</v>
      </c>
      <c r="DN650" s="4">
        <v>42438</v>
      </c>
      <c r="DO650" s="8">
        <v>10.6</v>
      </c>
      <c r="DP650" s="8">
        <v>42.104999999999997</v>
      </c>
      <c r="DQ650" s="8">
        <v>10.885</v>
      </c>
      <c r="DR650" s="8">
        <v>13.4</v>
      </c>
    </row>
    <row r="651" spans="1:122" ht="15.75" customHeight="1">
      <c r="A651" s="4">
        <v>42445</v>
      </c>
      <c r="B651" s="7">
        <v>40.33</v>
      </c>
      <c r="C651" s="7">
        <v>38.46</v>
      </c>
      <c r="D651" s="7">
        <f t="shared" si="20"/>
        <v>1.8699999999999974</v>
      </c>
      <c r="J651" s="4">
        <v>42423</v>
      </c>
      <c r="K651" s="226">
        <v>-2.9899999999999984</v>
      </c>
      <c r="L651" s="226">
        <v>-5.3099999999999987</v>
      </c>
      <c r="M651" s="226">
        <v>-8.2099999999999973</v>
      </c>
      <c r="N651" s="4">
        <v>42445</v>
      </c>
      <c r="O651" s="226">
        <v>-1.0700000000000003</v>
      </c>
      <c r="P651" s="226">
        <v>-2.5200000000000031</v>
      </c>
      <c r="Q651" s="226">
        <v>-4.8800000000000026</v>
      </c>
      <c r="R651" s="4">
        <v>42443</v>
      </c>
      <c r="S651" s="8">
        <v>2.35</v>
      </c>
      <c r="T651" s="8">
        <v>4.3600000000000003</v>
      </c>
      <c r="U651" s="8">
        <v>2.6</v>
      </c>
      <c r="V651" s="4">
        <v>42423</v>
      </c>
      <c r="W651" s="8">
        <v>102.21</v>
      </c>
      <c r="X651" s="8">
        <v>96.63</v>
      </c>
      <c r="Y651" s="6">
        <v>11.768000000000001</v>
      </c>
      <c r="Z651" s="6">
        <v>19.356999999999999</v>
      </c>
      <c r="AA651" s="5">
        <v>42445</v>
      </c>
      <c r="AB651" s="6">
        <v>365.25</v>
      </c>
      <c r="AC651" s="7">
        <v>8.7769999999999992</v>
      </c>
      <c r="AD651" s="4">
        <v>42430</v>
      </c>
      <c r="AE651" s="8">
        <v>3.84</v>
      </c>
      <c r="AF651" s="8">
        <v>3.9990000000000001</v>
      </c>
      <c r="AG651" s="8">
        <v>6.2910000000000004</v>
      </c>
      <c r="AH651" s="7">
        <v>18.541</v>
      </c>
      <c r="AI651" s="7"/>
      <c r="AJ651" s="7"/>
      <c r="AK651" s="7"/>
      <c r="AL651" s="7"/>
      <c r="AM651" s="7"/>
      <c r="AN651" s="7"/>
      <c r="AO651" s="7"/>
      <c r="AP651" s="7"/>
      <c r="CO651" s="4">
        <v>42697</v>
      </c>
      <c r="CP651" s="3">
        <v>184.51331250000001</v>
      </c>
      <c r="CU651" s="4">
        <v>42425</v>
      </c>
      <c r="CV651" s="8">
        <v>82.01</v>
      </c>
      <c r="CW651" s="8">
        <v>28.66</v>
      </c>
      <c r="CX651" s="8">
        <v>85.3</v>
      </c>
      <c r="CY651" s="8">
        <v>24.65</v>
      </c>
      <c r="CZ651" s="8">
        <v>13.45</v>
      </c>
      <c r="DA651" s="4">
        <v>42423</v>
      </c>
      <c r="DB651" s="7">
        <v>18.07</v>
      </c>
      <c r="DC651" s="8">
        <v>119.57</v>
      </c>
      <c r="DD651" s="8">
        <v>68.02</v>
      </c>
      <c r="DE651" s="8">
        <v>37.880000000000003</v>
      </c>
      <c r="DF651" s="8">
        <v>35.299999999999997</v>
      </c>
      <c r="DG651" s="8">
        <v>32.92</v>
      </c>
      <c r="DH651" s="4">
        <v>42423</v>
      </c>
      <c r="DI651" s="7">
        <v>57.49</v>
      </c>
      <c r="DJ651" s="7">
        <v>78.56</v>
      </c>
      <c r="DK651" s="7">
        <v>31.61</v>
      </c>
      <c r="DL651" s="7">
        <v>27.36</v>
      </c>
      <c r="DM651" s="207">
        <v>70.430000000000007</v>
      </c>
      <c r="DN651" s="4">
        <v>42437</v>
      </c>
      <c r="DO651" s="8">
        <v>10.61</v>
      </c>
      <c r="DP651" s="8">
        <v>42.04</v>
      </c>
      <c r="DQ651" s="8">
        <v>10.83</v>
      </c>
      <c r="DR651" s="8">
        <v>13.25</v>
      </c>
    </row>
    <row r="652" spans="1:122" ht="15.75" customHeight="1">
      <c r="A652" s="4">
        <v>42444</v>
      </c>
      <c r="B652" s="7">
        <v>38.74</v>
      </c>
      <c r="C652" s="7">
        <v>36.340000000000003</v>
      </c>
      <c r="D652" s="7">
        <f t="shared" si="20"/>
        <v>2.3999999999999986</v>
      </c>
      <c r="J652" s="4">
        <v>42422</v>
      </c>
      <c r="K652" s="226">
        <v>-3.5599999999999987</v>
      </c>
      <c r="L652" s="226">
        <v>-6.2499999999999964</v>
      </c>
      <c r="M652" s="226">
        <v>-9.27</v>
      </c>
      <c r="N652" s="4">
        <v>42444</v>
      </c>
      <c r="O652" s="226">
        <v>-1.1400000000000006</v>
      </c>
      <c r="P652" s="226">
        <v>-2.6999999999999957</v>
      </c>
      <c r="Q652" s="226">
        <v>-5.2299999999999969</v>
      </c>
      <c r="R652" s="4">
        <v>42440</v>
      </c>
      <c r="S652" s="8">
        <v>1.89</v>
      </c>
      <c r="T652" s="8">
        <v>4.37</v>
      </c>
      <c r="U652" s="8">
        <v>2.7</v>
      </c>
      <c r="V652" s="4">
        <v>42422</v>
      </c>
      <c r="W652" s="8">
        <v>105.51</v>
      </c>
      <c r="X652" s="8">
        <v>100.06</v>
      </c>
      <c r="Y652" s="6">
        <v>11.625999999999999</v>
      </c>
      <c r="Z652" s="6">
        <v>10.545</v>
      </c>
      <c r="AA652" s="5">
        <v>42444</v>
      </c>
      <c r="AB652" s="6">
        <v>350</v>
      </c>
      <c r="AC652" s="7">
        <v>8.7249999999999996</v>
      </c>
      <c r="AD652" s="4">
        <v>42429</v>
      </c>
      <c r="AE652" s="8">
        <v>6.06</v>
      </c>
      <c r="AF652" s="8">
        <v>5.1829999999999998</v>
      </c>
      <c r="AG652" s="8">
        <v>8.4589999999999996</v>
      </c>
      <c r="AH652" s="7">
        <v>18.417999999999999</v>
      </c>
      <c r="AI652" s="7"/>
      <c r="AJ652" s="7"/>
      <c r="AK652" s="7"/>
      <c r="AL652" s="7"/>
      <c r="AM652" s="7"/>
      <c r="AN652" s="7"/>
      <c r="AO652" s="7"/>
      <c r="AP652" s="7"/>
      <c r="CO652" s="4">
        <v>42696</v>
      </c>
      <c r="CP652" s="3">
        <v>185.741625</v>
      </c>
      <c r="CU652" s="4">
        <v>42424</v>
      </c>
      <c r="CV652" s="8">
        <v>81.52</v>
      </c>
      <c r="CW652" s="8">
        <v>28.54</v>
      </c>
      <c r="CX652" s="8">
        <v>85.27</v>
      </c>
      <c r="CY652" s="8">
        <v>24.11</v>
      </c>
      <c r="CZ652" s="8">
        <v>13.56</v>
      </c>
      <c r="DA652" s="4">
        <v>42422</v>
      </c>
      <c r="DB652" s="7">
        <v>18.7</v>
      </c>
      <c r="DC652" s="8">
        <v>125.01</v>
      </c>
      <c r="DD652" s="8">
        <v>72.209999999999994</v>
      </c>
      <c r="DE652" s="8">
        <v>39.61</v>
      </c>
      <c r="DF652" s="8">
        <v>37.35</v>
      </c>
      <c r="DG652" s="8">
        <v>34.450000000000003</v>
      </c>
      <c r="DH652" s="4">
        <v>42422</v>
      </c>
      <c r="DI652" s="7">
        <v>58.68</v>
      </c>
      <c r="DJ652" s="7">
        <v>80.87</v>
      </c>
      <c r="DK652" s="7">
        <v>33.380000000000003</v>
      </c>
      <c r="DL652" s="7">
        <v>28.51</v>
      </c>
      <c r="DM652" s="207">
        <v>71.069999999999993</v>
      </c>
      <c r="DN652" s="4">
        <v>42436</v>
      </c>
      <c r="DO652" s="8">
        <v>10.925000000000001</v>
      </c>
      <c r="DP652" s="8">
        <v>42.81</v>
      </c>
      <c r="DQ652" s="8">
        <v>11.164999999999999</v>
      </c>
      <c r="DR652" s="8">
        <v>13.59</v>
      </c>
    </row>
    <row r="653" spans="1:122" ht="15.75" customHeight="1">
      <c r="A653" s="4">
        <v>42443</v>
      </c>
      <c r="B653" s="7">
        <v>39.53</v>
      </c>
      <c r="C653" s="7">
        <v>37.18</v>
      </c>
      <c r="D653" s="7">
        <f t="shared" si="20"/>
        <v>2.3500000000000014</v>
      </c>
      <c r="J653" s="4">
        <v>42419</v>
      </c>
      <c r="K653" s="226">
        <v>-3.75</v>
      </c>
      <c r="L653" s="226">
        <v>-6.5799999999999983</v>
      </c>
      <c r="M653" s="226">
        <v>-9.769999999999996</v>
      </c>
      <c r="N653" s="4">
        <v>42443</v>
      </c>
      <c r="O653" s="226">
        <v>-1.1400000000000006</v>
      </c>
      <c r="P653" s="226">
        <v>-2.6999999999999957</v>
      </c>
      <c r="Q653" s="226">
        <v>-5.1099999999999994</v>
      </c>
      <c r="R653" s="4">
        <v>42439</v>
      </c>
      <c r="S653" s="8">
        <v>2.21</v>
      </c>
      <c r="T653" s="8">
        <v>4.01</v>
      </c>
      <c r="U653" s="8">
        <v>2.7</v>
      </c>
      <c r="V653" s="4">
        <v>42419</v>
      </c>
      <c r="W653" s="8">
        <v>102.55</v>
      </c>
      <c r="X653" s="8">
        <v>95.94</v>
      </c>
      <c r="Y653" s="6">
        <v>13.430999999999999</v>
      </c>
      <c r="Z653" s="6">
        <v>10.654999999999999</v>
      </c>
      <c r="AA653" s="5">
        <v>42443</v>
      </c>
      <c r="AB653" s="6">
        <v>355.75</v>
      </c>
      <c r="AC653" s="7">
        <v>9.0359999999999996</v>
      </c>
      <c r="AD653" s="4">
        <v>42426</v>
      </c>
      <c r="AE653" s="8">
        <v>6.91</v>
      </c>
      <c r="AF653" s="8">
        <v>6.5670000000000002</v>
      </c>
      <c r="AG653" s="8">
        <v>9.0649999999999995</v>
      </c>
      <c r="AH653" s="7">
        <v>18.859000000000002</v>
      </c>
      <c r="AI653" s="7"/>
      <c r="AJ653" s="7"/>
      <c r="AK653" s="7"/>
      <c r="AL653" s="7"/>
      <c r="AM653" s="7"/>
      <c r="AN653" s="7"/>
      <c r="AO653" s="7"/>
      <c r="AP653" s="7"/>
      <c r="CO653" s="4">
        <v>42695</v>
      </c>
      <c r="CP653" s="3">
        <v>186.51706250000001</v>
      </c>
      <c r="CU653" s="4">
        <v>42423</v>
      </c>
      <c r="CV653" s="8">
        <v>81.23</v>
      </c>
      <c r="CW653" s="8">
        <v>29</v>
      </c>
      <c r="CX653" s="8">
        <v>84.91</v>
      </c>
      <c r="CY653" s="8">
        <v>23.78</v>
      </c>
      <c r="CZ653" s="8">
        <v>13.38</v>
      </c>
      <c r="DA653" s="4">
        <v>42419</v>
      </c>
      <c r="DB653" s="7">
        <v>17.46</v>
      </c>
      <c r="DC653" s="8">
        <v>122.99</v>
      </c>
      <c r="DD653" s="8">
        <v>69.709999999999994</v>
      </c>
      <c r="DE653" s="8">
        <v>37.33</v>
      </c>
      <c r="DF653" s="8">
        <v>35.35</v>
      </c>
      <c r="DG653" s="8">
        <v>32.869999999999997</v>
      </c>
      <c r="DH653" s="4">
        <v>42419</v>
      </c>
      <c r="DI653" s="7">
        <v>57.05</v>
      </c>
      <c r="DJ653" s="7">
        <v>80.09</v>
      </c>
      <c r="DK653" s="7">
        <v>31.59</v>
      </c>
      <c r="DL653" s="7">
        <v>26.8</v>
      </c>
      <c r="DM653" s="207">
        <v>72.010000000000005</v>
      </c>
      <c r="DN653" s="4">
        <v>42433</v>
      </c>
      <c r="DO653" s="8">
        <v>10.64</v>
      </c>
      <c r="DP653" s="8">
        <v>42.674999999999997</v>
      </c>
      <c r="DQ653" s="8">
        <v>11.04</v>
      </c>
      <c r="DR653" s="8">
        <v>13.54</v>
      </c>
    </row>
    <row r="654" spans="1:122" ht="15.75" customHeight="1">
      <c r="A654" s="4">
        <v>42440</v>
      </c>
      <c r="B654" s="7">
        <v>40.39</v>
      </c>
      <c r="C654" s="7">
        <v>38.5</v>
      </c>
      <c r="D654" s="7">
        <f t="shared" si="20"/>
        <v>1.8900000000000006</v>
      </c>
      <c r="J654" s="4">
        <v>42418</v>
      </c>
      <c r="K654" s="226">
        <v>-3.7799999999999976</v>
      </c>
      <c r="L654" s="226">
        <v>-6.610000000000003</v>
      </c>
      <c r="M654" s="226">
        <v>-9.77</v>
      </c>
      <c r="N654" s="4">
        <v>42440</v>
      </c>
      <c r="O654" s="226">
        <v>-1.25</v>
      </c>
      <c r="P654" s="226">
        <v>-2.8200000000000003</v>
      </c>
      <c r="Q654" s="226">
        <v>-5.2000000000000028</v>
      </c>
      <c r="R654" s="4">
        <v>42438</v>
      </c>
      <c r="S654" s="8">
        <v>2.78</v>
      </c>
      <c r="T654" s="8">
        <v>5.5</v>
      </c>
      <c r="U654" s="8">
        <v>2.65</v>
      </c>
      <c r="V654" s="4">
        <v>42418</v>
      </c>
      <c r="W654" s="8">
        <v>107.92</v>
      </c>
      <c r="X654" s="8">
        <v>97.24</v>
      </c>
      <c r="Y654" s="6">
        <v>14.556000000000001</v>
      </c>
      <c r="Z654" s="6">
        <v>10.071</v>
      </c>
      <c r="AA654" s="5">
        <v>42440</v>
      </c>
      <c r="AB654" s="6">
        <v>367</v>
      </c>
      <c r="AC654" s="7">
        <v>8.9429999999999996</v>
      </c>
      <c r="AD654" s="4">
        <v>42425</v>
      </c>
      <c r="AE654" s="8">
        <v>6.88</v>
      </c>
      <c r="AF654" s="8">
        <v>6.07</v>
      </c>
      <c r="AG654" s="8">
        <v>10.032</v>
      </c>
      <c r="AH654" s="7">
        <v>18.61</v>
      </c>
      <c r="AI654" s="7"/>
      <c r="AJ654" s="7"/>
      <c r="AK654" s="7"/>
      <c r="AL654" s="7"/>
      <c r="AM654" s="7"/>
      <c r="AN654" s="7"/>
      <c r="AO654" s="7"/>
      <c r="AP654" s="7"/>
      <c r="CO654" s="4">
        <v>42694</v>
      </c>
      <c r="CP654" s="3">
        <v>186.80975000000001</v>
      </c>
      <c r="CU654" s="4">
        <v>42422</v>
      </c>
      <c r="CV654" s="8">
        <v>82.39</v>
      </c>
      <c r="CW654" s="8">
        <v>30.3</v>
      </c>
      <c r="CX654" s="8">
        <v>88.82</v>
      </c>
      <c r="CY654" s="8">
        <v>24.61</v>
      </c>
      <c r="CZ654" s="8">
        <v>13.83</v>
      </c>
      <c r="DA654" s="4">
        <v>42418</v>
      </c>
      <c r="DB654" s="7">
        <v>18.260000000000002</v>
      </c>
      <c r="DC654" s="8">
        <v>121.36</v>
      </c>
      <c r="DD654" s="8">
        <v>69.459999999999994</v>
      </c>
      <c r="DE654" s="8">
        <v>38.799999999999997</v>
      </c>
      <c r="DF654" s="8">
        <v>37.03</v>
      </c>
      <c r="DG654" s="8">
        <v>33.700000000000003</v>
      </c>
      <c r="DH654" s="4">
        <v>42418</v>
      </c>
      <c r="DI654" s="7">
        <v>55.56</v>
      </c>
      <c r="DJ654" s="7">
        <v>79.44</v>
      </c>
      <c r="DK654" s="7">
        <v>31.37</v>
      </c>
      <c r="DL654" s="7">
        <v>26.01</v>
      </c>
      <c r="DM654" s="207">
        <v>74.010000000000005</v>
      </c>
      <c r="DN654" s="4">
        <v>42432</v>
      </c>
      <c r="DO654" s="8">
        <v>10.555</v>
      </c>
      <c r="DP654" s="8">
        <v>42.2</v>
      </c>
      <c r="DQ654" s="8">
        <v>10.8</v>
      </c>
      <c r="DR654" s="8">
        <v>13.63</v>
      </c>
    </row>
    <row r="655" spans="1:122" ht="15.75" customHeight="1">
      <c r="A655" s="4">
        <v>42439</v>
      </c>
      <c r="B655" s="7">
        <v>40.049999999999997</v>
      </c>
      <c r="C655" s="7">
        <v>37.840000000000003</v>
      </c>
      <c r="D655" s="7">
        <f t="shared" si="20"/>
        <v>2.2099999999999937</v>
      </c>
      <c r="J655" s="4">
        <v>42417</v>
      </c>
      <c r="K655" s="226">
        <v>-4.0299999999999976</v>
      </c>
      <c r="L655" s="226">
        <v>-7.02</v>
      </c>
      <c r="M655" s="226">
        <v>-10.319999999999997</v>
      </c>
      <c r="N655" s="4">
        <v>42439</v>
      </c>
      <c r="O655" s="226">
        <v>-1.1200000000000045</v>
      </c>
      <c r="P655" s="226">
        <v>-2.6900000000000048</v>
      </c>
      <c r="Q655" s="226">
        <v>-5.1500000000000057</v>
      </c>
      <c r="R655" s="4">
        <v>42437</v>
      </c>
      <c r="S655" s="8">
        <v>3.15</v>
      </c>
      <c r="T655" s="8">
        <v>3.79</v>
      </c>
      <c r="U655" s="8">
        <v>2.4500000000000002</v>
      </c>
      <c r="V655" s="4">
        <v>42417</v>
      </c>
      <c r="W655" s="8">
        <v>108.79</v>
      </c>
      <c r="X655" s="8">
        <v>100.34</v>
      </c>
      <c r="Y655" s="6">
        <v>15.032</v>
      </c>
      <c r="Z655" s="6">
        <v>11.483000000000001</v>
      </c>
      <c r="AA655" s="5">
        <v>42439</v>
      </c>
      <c r="AB655" s="6">
        <v>362.75</v>
      </c>
      <c r="AC655" s="7">
        <v>8.7959999999999994</v>
      </c>
      <c r="AD655" s="4">
        <v>42424</v>
      </c>
      <c r="AE655" s="8">
        <v>7.2</v>
      </c>
      <c r="AF655" s="8">
        <v>5.5350000000000001</v>
      </c>
      <c r="AG655" s="8">
        <v>10.302</v>
      </c>
      <c r="AH655" s="7">
        <v>16.827999999999999</v>
      </c>
      <c r="AI655" s="7"/>
      <c r="AJ655" s="7"/>
      <c r="AK655" s="7"/>
      <c r="AL655" s="7"/>
      <c r="AM655" s="7"/>
      <c r="AN655" s="7"/>
      <c r="AO655" s="7"/>
      <c r="AP655" s="7"/>
      <c r="CO655" s="4">
        <v>42693</v>
      </c>
      <c r="CP655" s="3">
        <v>187.13718750000001</v>
      </c>
      <c r="CU655" s="4">
        <v>42419</v>
      </c>
      <c r="CV655" s="8">
        <v>82.5</v>
      </c>
      <c r="CW655" s="8">
        <v>29.75</v>
      </c>
      <c r="CX655" s="8">
        <v>86.5</v>
      </c>
      <c r="CY655" s="8">
        <v>23.88</v>
      </c>
      <c r="CZ655" s="8">
        <v>13.26</v>
      </c>
      <c r="DA655" s="4">
        <v>42417</v>
      </c>
      <c r="DB655" s="7">
        <v>19.55</v>
      </c>
      <c r="DC655" s="8">
        <v>124.55</v>
      </c>
      <c r="DD655" s="8">
        <v>70.819999999999993</v>
      </c>
      <c r="DE655" s="8">
        <v>40.06</v>
      </c>
      <c r="DF655" s="8">
        <v>40.5</v>
      </c>
      <c r="DG655" s="8">
        <v>33.909999999999997</v>
      </c>
      <c r="DH655" s="4">
        <v>42417</v>
      </c>
      <c r="DI655" s="7">
        <v>57.77</v>
      </c>
      <c r="DJ655" s="7">
        <v>80.59</v>
      </c>
      <c r="DK655" s="7">
        <v>32.96</v>
      </c>
      <c r="DL655" s="7">
        <v>27.97</v>
      </c>
      <c r="DM655" s="207">
        <v>73.62</v>
      </c>
      <c r="DN655" s="4">
        <v>42431</v>
      </c>
      <c r="DO655" s="8">
        <v>10.205</v>
      </c>
      <c r="DP655" s="8">
        <v>42.21</v>
      </c>
      <c r="DQ655" s="8">
        <v>10.4</v>
      </c>
      <c r="DR655" s="8">
        <v>13.45</v>
      </c>
    </row>
    <row r="656" spans="1:122" ht="15.75" customHeight="1">
      <c r="A656" s="4">
        <v>42438</v>
      </c>
      <c r="B656" s="7">
        <v>41.07</v>
      </c>
      <c r="C656" s="7">
        <v>38.29</v>
      </c>
      <c r="D656" s="7">
        <f t="shared" si="20"/>
        <v>2.7800000000000011</v>
      </c>
      <c r="J656" s="4">
        <v>42416</v>
      </c>
      <c r="K656" s="226">
        <v>-3.6000000000000014</v>
      </c>
      <c r="L656" s="226">
        <v>-6.6400000000000006</v>
      </c>
      <c r="M656" s="226">
        <v>-10.100000000000001</v>
      </c>
      <c r="N656" s="4">
        <v>42438</v>
      </c>
      <c r="O656" s="226">
        <v>-1.0600000000000023</v>
      </c>
      <c r="P656" s="226">
        <v>-2.5600000000000023</v>
      </c>
      <c r="Q656" s="226">
        <v>-4.8599999999999994</v>
      </c>
      <c r="R656" s="4">
        <v>42436</v>
      </c>
      <c r="S656" s="8">
        <v>2.94</v>
      </c>
      <c r="T656" s="8">
        <v>5.99</v>
      </c>
      <c r="U656" s="8">
        <v>2.4</v>
      </c>
      <c r="V656" s="4">
        <v>42416</v>
      </c>
      <c r="W656" s="8">
        <v>102.7</v>
      </c>
      <c r="X656" s="8">
        <v>97.09</v>
      </c>
      <c r="Y656" s="6">
        <v>14.093999999999999</v>
      </c>
      <c r="Z656" s="6">
        <v>11.738</v>
      </c>
      <c r="AA656" s="5">
        <v>42438</v>
      </c>
      <c r="AB656" s="6">
        <v>362.75</v>
      </c>
      <c r="AC656" s="7">
        <v>9.7119999999999997</v>
      </c>
      <c r="AD656" s="4">
        <v>42423</v>
      </c>
      <c r="AE656" s="8">
        <v>2.58</v>
      </c>
      <c r="AF656" s="8">
        <v>5.8579999999999997</v>
      </c>
      <c r="AG656" s="8">
        <v>5.6779999999999999</v>
      </c>
      <c r="AH656" s="7">
        <v>16.670999999999999</v>
      </c>
      <c r="AI656" s="7"/>
      <c r="AJ656" s="7"/>
      <c r="AK656" s="7"/>
      <c r="AL656" s="7"/>
      <c r="AM656" s="7"/>
      <c r="AN656" s="7"/>
      <c r="AO656" s="7"/>
      <c r="AP656" s="7"/>
      <c r="CO656" s="4">
        <v>42692</v>
      </c>
      <c r="CP656" s="3">
        <v>187.19618750000001</v>
      </c>
      <c r="CU656" s="4">
        <v>42418</v>
      </c>
      <c r="CV656" s="8">
        <v>82.45</v>
      </c>
      <c r="CW656" s="8">
        <v>29.78</v>
      </c>
      <c r="CX656" s="8">
        <v>86.73</v>
      </c>
      <c r="CY656" s="8">
        <v>23.99</v>
      </c>
      <c r="CZ656" s="8">
        <v>13.44</v>
      </c>
      <c r="DA656" s="4">
        <v>42416</v>
      </c>
      <c r="DB656" s="7">
        <v>18.46</v>
      </c>
      <c r="DC656" s="8">
        <v>115.45</v>
      </c>
      <c r="DD656" s="8">
        <v>67.89</v>
      </c>
      <c r="DE656" s="8">
        <v>37.47</v>
      </c>
      <c r="DF656" s="8">
        <v>39.090000000000003</v>
      </c>
      <c r="DG656" s="8">
        <v>32.76</v>
      </c>
      <c r="DH656" s="4">
        <v>42416</v>
      </c>
      <c r="DI656" s="7">
        <v>57.35</v>
      </c>
      <c r="DJ656" s="7">
        <v>78.25</v>
      </c>
      <c r="DK656" s="7">
        <v>32.54</v>
      </c>
      <c r="DL656" s="7">
        <v>28.31</v>
      </c>
      <c r="DM656" s="207">
        <v>72.95</v>
      </c>
      <c r="DN656" s="4">
        <v>42430</v>
      </c>
      <c r="DO656" s="8">
        <v>9.907</v>
      </c>
      <c r="DP656" s="8">
        <v>41.55</v>
      </c>
      <c r="DQ656" s="8">
        <v>10.3</v>
      </c>
      <c r="DR656" s="8">
        <v>13.35</v>
      </c>
    </row>
    <row r="657" spans="1:122" ht="15.75" customHeight="1">
      <c r="A657" s="4">
        <v>42437</v>
      </c>
      <c r="B657" s="7">
        <v>39.65</v>
      </c>
      <c r="C657" s="7">
        <v>36.5</v>
      </c>
      <c r="D657" s="7">
        <f t="shared" si="20"/>
        <v>3.1499999999999986</v>
      </c>
      <c r="J657" s="4">
        <v>42412</v>
      </c>
      <c r="K657" s="226">
        <v>-4.41</v>
      </c>
      <c r="L657" s="226">
        <v>-7.5800000000000018</v>
      </c>
      <c r="M657" s="226">
        <v>-11.069999999999997</v>
      </c>
      <c r="N657" s="4">
        <v>42437</v>
      </c>
      <c r="O657" s="226">
        <v>-1.1300000000000026</v>
      </c>
      <c r="P657" s="226">
        <v>-2.7800000000000011</v>
      </c>
      <c r="Q657" s="226">
        <v>-5.1700000000000017</v>
      </c>
      <c r="R657" s="4">
        <v>42433</v>
      </c>
      <c r="S657" s="8">
        <v>2.8</v>
      </c>
      <c r="T657" s="8">
        <v>6.43</v>
      </c>
      <c r="U657" s="8">
        <v>2.4</v>
      </c>
      <c r="V657" s="4">
        <v>42412</v>
      </c>
      <c r="W657" s="8">
        <v>106.93</v>
      </c>
      <c r="X657" s="8">
        <v>104.32</v>
      </c>
      <c r="Y657" s="6">
        <v>15.471</v>
      </c>
      <c r="Z657" s="6">
        <v>14.374000000000001</v>
      </c>
      <c r="AA657" s="5">
        <v>42437</v>
      </c>
      <c r="AB657" s="6">
        <v>359.75</v>
      </c>
      <c r="AC657" s="7">
        <v>8.0860000000000003</v>
      </c>
      <c r="AD657" s="4">
        <v>42422</v>
      </c>
      <c r="AE657" s="8">
        <v>3.9</v>
      </c>
      <c r="AF657" s="8">
        <v>6.1379999999999999</v>
      </c>
      <c r="AG657" s="8">
        <v>6.6530000000000005</v>
      </c>
      <c r="AH657" s="7">
        <v>11.58</v>
      </c>
      <c r="AI657" s="7"/>
      <c r="AJ657" s="7"/>
      <c r="AK657" s="7"/>
      <c r="AL657" s="7"/>
      <c r="AM657" s="7"/>
      <c r="AN657" s="7"/>
      <c r="AO657" s="7"/>
      <c r="AP657" s="7"/>
      <c r="CO657" s="4">
        <v>42691</v>
      </c>
      <c r="CP657" s="3">
        <v>187.62993750000001</v>
      </c>
      <c r="CU657" s="4">
        <v>42417</v>
      </c>
      <c r="CV657" s="8">
        <v>82</v>
      </c>
      <c r="CW657" s="8">
        <v>29.95</v>
      </c>
      <c r="CX657" s="8">
        <v>88.31</v>
      </c>
      <c r="CY657" s="8">
        <v>23.98</v>
      </c>
      <c r="CZ657" s="8">
        <v>13.24</v>
      </c>
      <c r="DA657" s="4">
        <v>42412</v>
      </c>
      <c r="DB657" s="7">
        <v>19.329999999999998</v>
      </c>
      <c r="DC657" s="8">
        <v>115.36</v>
      </c>
      <c r="DD657" s="8">
        <v>67.7</v>
      </c>
      <c r="DE657" s="8">
        <v>36.53</v>
      </c>
      <c r="DF657" s="8">
        <v>37.81</v>
      </c>
      <c r="DG657" s="8">
        <v>32.9</v>
      </c>
      <c r="DH657" s="4">
        <v>42412</v>
      </c>
      <c r="DI657" s="7">
        <v>57.75</v>
      </c>
      <c r="DJ657" s="7">
        <v>75.2</v>
      </c>
      <c r="DK657" s="7">
        <v>31.73</v>
      </c>
      <c r="DL657" s="7">
        <v>29.13</v>
      </c>
      <c r="DM657" s="207">
        <v>76.239999999999995</v>
      </c>
      <c r="DN657" s="4">
        <v>42429</v>
      </c>
      <c r="DO657" s="8">
        <v>9.5239999999999991</v>
      </c>
      <c r="DP657" s="8">
        <v>41.375</v>
      </c>
      <c r="DQ657" s="8">
        <v>10.11</v>
      </c>
      <c r="DR657" s="8">
        <v>12.95</v>
      </c>
    </row>
    <row r="658" spans="1:122" ht="15.75" customHeight="1">
      <c r="A658" s="4">
        <v>42436</v>
      </c>
      <c r="B658" s="7">
        <v>40.840000000000003</v>
      </c>
      <c r="C658" s="7">
        <v>37.9</v>
      </c>
      <c r="D658" s="7">
        <f t="shared" si="20"/>
        <v>2.9400000000000048</v>
      </c>
      <c r="J658" s="4">
        <v>42411</v>
      </c>
      <c r="K658" s="226">
        <v>-4.5500000000000007</v>
      </c>
      <c r="L658" s="226">
        <v>-7.8999999999999986</v>
      </c>
      <c r="M658" s="226">
        <v>-11.530000000000001</v>
      </c>
      <c r="N658" s="4">
        <v>42436</v>
      </c>
      <c r="O658" s="226">
        <v>-1.2199999999999989</v>
      </c>
      <c r="P658" s="226">
        <v>-2.9099999999999966</v>
      </c>
      <c r="Q658" s="226">
        <v>-5.2099999999999937</v>
      </c>
      <c r="R658" s="4">
        <v>42432</v>
      </c>
      <c r="S658" s="8">
        <v>2.5</v>
      </c>
      <c r="T658" s="8">
        <v>5.18</v>
      </c>
      <c r="U658" s="8">
        <v>2.15</v>
      </c>
      <c r="V658" s="4">
        <v>42411</v>
      </c>
      <c r="W658" s="8">
        <v>97.91</v>
      </c>
      <c r="X658" s="8">
        <v>94.17</v>
      </c>
      <c r="Y658" s="6">
        <v>14.912000000000001</v>
      </c>
      <c r="Z658" s="6">
        <v>13.340999999999999</v>
      </c>
      <c r="AA658" s="5">
        <v>42436</v>
      </c>
      <c r="AB658" s="6">
        <v>355</v>
      </c>
      <c r="AC658" s="7">
        <v>8.4589999999999996</v>
      </c>
      <c r="AD658" s="4">
        <v>42419</v>
      </c>
      <c r="AE658" s="8">
        <v>4.3</v>
      </c>
      <c r="AF658" s="8">
        <v>6.5190000000000001</v>
      </c>
      <c r="AG658" s="8">
        <v>6.9950000000000001</v>
      </c>
      <c r="AH658" s="7">
        <v>11.566000000000001</v>
      </c>
      <c r="AI658" s="7"/>
      <c r="AJ658" s="7"/>
      <c r="AK658" s="7"/>
      <c r="AL658" s="7"/>
      <c r="AM658" s="7"/>
      <c r="AN658" s="7"/>
      <c r="AO658" s="7"/>
      <c r="AP658" s="7"/>
      <c r="CO658" s="4">
        <v>42690</v>
      </c>
      <c r="CP658" s="3">
        <v>187.58525</v>
      </c>
      <c r="CU658" s="4">
        <v>42416</v>
      </c>
      <c r="CV658" s="8">
        <v>81.22</v>
      </c>
      <c r="CW658" s="8">
        <v>29.06</v>
      </c>
      <c r="CX658" s="8">
        <v>84.81</v>
      </c>
      <c r="CY658" s="8">
        <v>22.33</v>
      </c>
      <c r="CZ658" s="8">
        <v>12.55</v>
      </c>
      <c r="DA658" s="4">
        <v>42411</v>
      </c>
      <c r="DB658" s="7">
        <v>18.760000000000002</v>
      </c>
      <c r="DC658" s="8">
        <v>110.75</v>
      </c>
      <c r="DD658" s="8">
        <v>65.56</v>
      </c>
      <c r="DE658" s="8">
        <v>34.380000000000003</v>
      </c>
      <c r="DF658" s="8">
        <v>35.68</v>
      </c>
      <c r="DG658" s="8">
        <v>31.88</v>
      </c>
      <c r="DH658" s="4">
        <v>42411</v>
      </c>
      <c r="DI658" s="7">
        <v>55.57</v>
      </c>
      <c r="DJ658" s="7">
        <v>72.900000000000006</v>
      </c>
      <c r="DK658" s="7">
        <v>30.83</v>
      </c>
      <c r="DL658" s="7">
        <v>28.3</v>
      </c>
      <c r="DM658" s="207">
        <v>79.790000000000006</v>
      </c>
      <c r="DN658" s="4">
        <v>42426</v>
      </c>
      <c r="DO658" s="8">
        <v>9.4760000000000009</v>
      </c>
      <c r="DP658" s="8">
        <v>40.835000000000001</v>
      </c>
      <c r="DQ658" s="8">
        <v>10.15</v>
      </c>
      <c r="DR658" s="8">
        <v>12.71</v>
      </c>
    </row>
    <row r="659" spans="1:122" ht="15.75" customHeight="1">
      <c r="A659" s="4">
        <v>42433</v>
      </c>
      <c r="B659" s="7">
        <v>38.72</v>
      </c>
      <c r="C659" s="7">
        <v>35.92</v>
      </c>
      <c r="D659" s="7">
        <f t="shared" si="20"/>
        <v>2.7999999999999972</v>
      </c>
      <c r="J659" s="4">
        <v>42410</v>
      </c>
      <c r="K659" s="226">
        <v>-4.07</v>
      </c>
      <c r="L659" s="226">
        <v>-7.4499999999999993</v>
      </c>
      <c r="M659" s="226">
        <v>-10.900000000000002</v>
      </c>
      <c r="N659" s="4">
        <v>42433</v>
      </c>
      <c r="O659" s="226">
        <v>-1.2000000000000028</v>
      </c>
      <c r="P659" s="226">
        <v>-2.9299999999999997</v>
      </c>
      <c r="Q659" s="226">
        <v>-5.3500000000000014</v>
      </c>
      <c r="R659" s="4">
        <v>42431</v>
      </c>
      <c r="S659" s="8">
        <v>2.27</v>
      </c>
      <c r="T659" s="8">
        <v>5.0599999999999996</v>
      </c>
      <c r="U659" s="8">
        <v>2.4500000000000002</v>
      </c>
      <c r="V659" s="4">
        <v>42410</v>
      </c>
      <c r="W659" s="8">
        <v>97.49</v>
      </c>
      <c r="X659" s="8">
        <v>94.25</v>
      </c>
      <c r="Y659" s="6">
        <v>13.496</v>
      </c>
      <c r="Z659" s="6">
        <v>12.135</v>
      </c>
      <c r="AA659" s="5">
        <v>42433</v>
      </c>
      <c r="AB659" s="6">
        <v>336.75</v>
      </c>
      <c r="AC659" s="7">
        <v>8.5679999999999996</v>
      </c>
      <c r="AD659" s="4">
        <v>42418</v>
      </c>
      <c r="AE659" s="8">
        <v>2.76</v>
      </c>
      <c r="AF659" s="8">
        <v>7.3140000000000001</v>
      </c>
      <c r="AG659" s="8">
        <v>5.5110000000000001</v>
      </c>
      <c r="AH659" s="7">
        <v>12.666</v>
      </c>
      <c r="AI659" s="7"/>
      <c r="AJ659" s="7"/>
      <c r="AK659" s="7"/>
      <c r="AL659" s="7"/>
      <c r="AM659" s="7"/>
      <c r="AN659" s="7"/>
      <c r="AO659" s="7"/>
      <c r="AP659" s="7"/>
      <c r="CO659" s="4">
        <v>42689</v>
      </c>
      <c r="CP659" s="3">
        <v>187.2384375</v>
      </c>
      <c r="CU659" s="4">
        <v>42412</v>
      </c>
      <c r="CV659" s="8">
        <v>81.03</v>
      </c>
      <c r="CW659" s="8">
        <v>29.02</v>
      </c>
      <c r="CX659" s="8">
        <v>85.43</v>
      </c>
      <c r="CY659" s="8">
        <v>22.08</v>
      </c>
      <c r="CZ659" s="8">
        <v>12.13</v>
      </c>
      <c r="DA659" s="4">
        <v>42410</v>
      </c>
      <c r="DB659" s="7">
        <v>18.079999999999998</v>
      </c>
      <c r="DC659" s="8">
        <v>108.79</v>
      </c>
      <c r="DD659" s="8">
        <v>65.790000000000006</v>
      </c>
      <c r="DE659" s="8">
        <v>35.33</v>
      </c>
      <c r="DF659" s="8">
        <v>37.39</v>
      </c>
      <c r="DG659" s="8">
        <v>32.340000000000003</v>
      </c>
      <c r="DH659" s="4">
        <v>42410</v>
      </c>
      <c r="DI659" s="7">
        <v>54.88</v>
      </c>
      <c r="DJ659" s="7">
        <v>75.290000000000006</v>
      </c>
      <c r="DK659" s="7">
        <v>31.67</v>
      </c>
      <c r="DL659" s="7">
        <v>28.29</v>
      </c>
      <c r="DM659" s="207">
        <v>79.209999999999994</v>
      </c>
      <c r="DN659" s="4">
        <v>42425</v>
      </c>
      <c r="DO659" s="8">
        <v>8.8149999999999995</v>
      </c>
      <c r="DP659" s="8">
        <v>39.869999999999997</v>
      </c>
      <c r="DQ659" s="8">
        <v>9.9209999999999994</v>
      </c>
      <c r="DR659" s="8">
        <v>12.09</v>
      </c>
    </row>
    <row r="660" spans="1:122" ht="15.75" customHeight="1">
      <c r="A660" s="4">
        <v>42432</v>
      </c>
      <c r="B660" s="7">
        <v>37.07</v>
      </c>
      <c r="C660" s="7">
        <v>34.57</v>
      </c>
      <c r="D660" s="7">
        <f t="shared" si="20"/>
        <v>2.5</v>
      </c>
      <c r="J660" s="4">
        <v>42409</v>
      </c>
      <c r="K660" s="226">
        <v>-3.4699999999999989</v>
      </c>
      <c r="L660" s="226">
        <v>-6.639999999999997</v>
      </c>
      <c r="M660" s="226">
        <v>-9.9899999999999984</v>
      </c>
      <c r="N660" s="4">
        <v>42432</v>
      </c>
      <c r="O660" s="226">
        <v>-1.1700000000000017</v>
      </c>
      <c r="P660" s="226">
        <v>-2.8699999999999974</v>
      </c>
      <c r="Q660" s="226">
        <v>-5.4399999999999977</v>
      </c>
      <c r="R660" s="4">
        <v>42430</v>
      </c>
      <c r="S660" s="8">
        <v>2.41</v>
      </c>
      <c r="T660" s="8">
        <v>4.78</v>
      </c>
      <c r="U660" s="8">
        <v>2.4500000000000002</v>
      </c>
      <c r="V660" s="4">
        <v>42409</v>
      </c>
      <c r="W660" s="8">
        <v>97.49</v>
      </c>
      <c r="X660" s="8">
        <v>89.89</v>
      </c>
      <c r="Y660" s="6">
        <v>13.006</v>
      </c>
      <c r="Z660" s="6">
        <v>9.8140000000000001</v>
      </c>
      <c r="AA660" s="5">
        <v>42432</v>
      </c>
      <c r="AB660" s="6">
        <v>330.5</v>
      </c>
      <c r="AC660" s="7">
        <v>8.8079999999999998</v>
      </c>
      <c r="AD660" s="4">
        <v>42417</v>
      </c>
      <c r="AE660" s="8">
        <v>6.32</v>
      </c>
      <c r="AF660" s="8">
        <v>6.9429999999999996</v>
      </c>
      <c r="AG660" s="8">
        <v>8.6760000000000002</v>
      </c>
      <c r="AH660" s="7">
        <v>12.523</v>
      </c>
      <c r="AI660" s="7"/>
      <c r="AJ660" s="7"/>
      <c r="AK660" s="7"/>
      <c r="AL660" s="7"/>
      <c r="AM660" s="7"/>
      <c r="AN660" s="7"/>
      <c r="AO660" s="7"/>
      <c r="AP660" s="7"/>
      <c r="CO660" s="4">
        <v>42688</v>
      </c>
      <c r="CP660" s="3">
        <v>187.0523125</v>
      </c>
      <c r="CU660" s="4">
        <v>42411</v>
      </c>
      <c r="CV660" s="8">
        <v>79.599999999999994</v>
      </c>
      <c r="CW660" s="8">
        <v>27.64</v>
      </c>
      <c r="CX660" s="8">
        <v>82.99</v>
      </c>
      <c r="CY660" s="8">
        <v>21.12</v>
      </c>
      <c r="CZ660" s="8">
        <v>11.67</v>
      </c>
      <c r="DA660" s="4">
        <v>42409</v>
      </c>
      <c r="DB660" s="7">
        <v>18.18</v>
      </c>
      <c r="DC660" s="8">
        <v>111.29</v>
      </c>
      <c r="DD660" s="8">
        <v>65.59</v>
      </c>
      <c r="DE660" s="8">
        <v>35.58</v>
      </c>
      <c r="DF660" s="8">
        <v>37.24</v>
      </c>
      <c r="DG660" s="8">
        <v>33.58</v>
      </c>
      <c r="DH660" s="4">
        <v>42409</v>
      </c>
      <c r="DI660" s="7">
        <v>54.82</v>
      </c>
      <c r="DJ660" s="7">
        <v>75.44</v>
      </c>
      <c r="DK660" s="7">
        <v>31.4</v>
      </c>
      <c r="DL660" s="7">
        <v>27.65</v>
      </c>
      <c r="DM660" s="207">
        <v>80.53</v>
      </c>
      <c r="DN660" s="4">
        <v>42424</v>
      </c>
      <c r="DO660" s="8">
        <v>8.5809999999999995</v>
      </c>
      <c r="DP660" s="8">
        <v>39.134999999999998</v>
      </c>
      <c r="DQ660" s="8">
        <v>9.8480000000000008</v>
      </c>
      <c r="DR660" s="8">
        <v>11.78</v>
      </c>
    </row>
    <row r="661" spans="1:122" ht="15.75" customHeight="1">
      <c r="A661" s="4">
        <v>42431</v>
      </c>
      <c r="B661" s="7">
        <v>36.93</v>
      </c>
      <c r="C661" s="7">
        <v>34.659999999999997</v>
      </c>
      <c r="D661" s="7">
        <f t="shared" si="20"/>
        <v>2.2700000000000031</v>
      </c>
      <c r="J661" s="4">
        <v>42408</v>
      </c>
      <c r="K661" s="226">
        <v>-3.7399999999999984</v>
      </c>
      <c r="L661" s="226">
        <v>-7.34</v>
      </c>
      <c r="M661" s="226">
        <v>-10.789999999999996</v>
      </c>
      <c r="N661" s="4">
        <v>42431</v>
      </c>
      <c r="O661" s="226">
        <v>-1.1899999999999977</v>
      </c>
      <c r="P661" s="226">
        <v>-2.9200000000000017</v>
      </c>
      <c r="Q661" s="226">
        <v>-5.5900000000000034</v>
      </c>
      <c r="R661" s="4">
        <v>42429</v>
      </c>
      <c r="S661" s="8">
        <v>2.2200000000000002</v>
      </c>
      <c r="T661" s="8">
        <v>6.16</v>
      </c>
      <c r="U661" s="8">
        <v>2.4</v>
      </c>
      <c r="V661" s="4">
        <v>42408</v>
      </c>
      <c r="W661" s="8">
        <v>104.64</v>
      </c>
      <c r="X661" s="8">
        <v>95.61</v>
      </c>
      <c r="Y661" s="6">
        <v>14.259</v>
      </c>
      <c r="Z661" s="6">
        <v>10.465999999999999</v>
      </c>
      <c r="AA661" s="5">
        <v>42431</v>
      </c>
      <c r="AB661" s="6">
        <v>331.5</v>
      </c>
      <c r="AC661" s="7">
        <v>8.0220000000000002</v>
      </c>
      <c r="AD661" s="4">
        <v>42416</v>
      </c>
      <c r="AE661" s="8">
        <v>6.89</v>
      </c>
      <c r="AF661" s="8">
        <v>7.8360000000000003</v>
      </c>
      <c r="AG661" s="8">
        <v>8.7430000000000003</v>
      </c>
      <c r="AH661" s="7">
        <v>14.74</v>
      </c>
      <c r="AI661" s="7"/>
      <c r="AJ661" s="7"/>
      <c r="AK661" s="7"/>
      <c r="AL661" s="7"/>
      <c r="AM661" s="7"/>
      <c r="AN661" s="7"/>
      <c r="AO661" s="7"/>
      <c r="AP661" s="7"/>
      <c r="CO661" s="4">
        <v>42687</v>
      </c>
      <c r="CP661" s="3">
        <v>186.59537499999999</v>
      </c>
      <c r="CU661" s="4">
        <v>42410</v>
      </c>
      <c r="CV661" s="8">
        <v>79.349999999999994</v>
      </c>
      <c r="CW661" s="8">
        <v>28.04</v>
      </c>
      <c r="CX661" s="8">
        <v>83.04</v>
      </c>
      <c r="CY661" s="8">
        <v>21.22</v>
      </c>
      <c r="CZ661" s="8">
        <v>12.25</v>
      </c>
      <c r="DA661" s="4">
        <v>42408</v>
      </c>
      <c r="DB661" s="7">
        <v>18.59</v>
      </c>
      <c r="DC661" s="8">
        <v>115.19</v>
      </c>
      <c r="DD661" s="8">
        <v>68.430000000000007</v>
      </c>
      <c r="DE661" s="8">
        <v>37.58</v>
      </c>
      <c r="DF661" s="8">
        <v>40.049999999999997</v>
      </c>
      <c r="DG661" s="8">
        <v>34.43</v>
      </c>
      <c r="DH661" s="4">
        <v>42408</v>
      </c>
      <c r="DI661" s="7">
        <v>54.82</v>
      </c>
      <c r="DJ661" s="7">
        <v>76.28</v>
      </c>
      <c r="DK661" s="7">
        <v>30.73</v>
      </c>
      <c r="DL661" s="7">
        <v>27.39</v>
      </c>
      <c r="DM661" s="207">
        <v>87.76</v>
      </c>
      <c r="DN661" s="4">
        <v>42423</v>
      </c>
      <c r="DO661" s="8">
        <v>8.9350000000000005</v>
      </c>
      <c r="DP661" s="8">
        <v>39.82</v>
      </c>
      <c r="DQ661" s="8">
        <v>9.9990000000000006</v>
      </c>
      <c r="DR661" s="8">
        <v>12.08</v>
      </c>
    </row>
    <row r="662" spans="1:122" ht="15.75" customHeight="1">
      <c r="A662" s="4">
        <v>42430</v>
      </c>
      <c r="B662" s="7">
        <v>36.81</v>
      </c>
      <c r="C662" s="7">
        <v>34.4</v>
      </c>
      <c r="D662" s="7">
        <f t="shared" si="20"/>
        <v>2.4100000000000037</v>
      </c>
      <c r="J662" s="4">
        <v>42405</v>
      </c>
      <c r="K662" s="226">
        <v>-3.5799999999999983</v>
      </c>
      <c r="L662" s="226">
        <v>-7.1000000000000014</v>
      </c>
      <c r="M662" s="226">
        <v>-10.339999999999996</v>
      </c>
      <c r="N662" s="4">
        <v>42430</v>
      </c>
      <c r="O662" s="226">
        <v>-1.2399999999999949</v>
      </c>
      <c r="P662" s="226">
        <v>-3.0399999999999991</v>
      </c>
      <c r="Q662" s="226">
        <v>-5.8099999999999952</v>
      </c>
      <c r="R662" s="4">
        <v>42426</v>
      </c>
      <c r="S662" s="8">
        <v>2.3199999999999998</v>
      </c>
      <c r="T662" s="8">
        <v>3.95</v>
      </c>
      <c r="U662" s="8">
        <v>2.15</v>
      </c>
      <c r="V662" s="4">
        <v>42405</v>
      </c>
      <c r="W662" s="8">
        <v>105.9</v>
      </c>
      <c r="X662" s="8">
        <v>99.27</v>
      </c>
      <c r="Y662" s="6">
        <v>13.587999999999999</v>
      </c>
      <c r="Z662" s="6">
        <v>10.803000000000001</v>
      </c>
      <c r="AA662" s="5">
        <v>42430</v>
      </c>
      <c r="AB662" s="6">
        <v>323</v>
      </c>
      <c r="AC662" s="7">
        <v>8.4969999999999999</v>
      </c>
      <c r="AD662" s="4">
        <v>42412</v>
      </c>
      <c r="AE662" s="8">
        <v>9.2799999999999994</v>
      </c>
      <c r="AF662" s="8">
        <v>7.7640000000000002</v>
      </c>
      <c r="AG662" s="8">
        <v>11.03</v>
      </c>
      <c r="AH662" s="7">
        <v>13.865</v>
      </c>
      <c r="AI662" s="7"/>
      <c r="AJ662" s="7"/>
      <c r="AK662" s="7"/>
      <c r="AL662" s="7"/>
      <c r="AM662" s="7"/>
      <c r="AN662" s="7"/>
      <c r="AO662" s="7"/>
      <c r="AP662" s="7"/>
      <c r="CO662" s="4">
        <v>42686</v>
      </c>
      <c r="CP662" s="3">
        <v>186.41931249999999</v>
      </c>
      <c r="CU662" s="4">
        <v>42409</v>
      </c>
      <c r="CV662" s="8">
        <v>80.08</v>
      </c>
      <c r="CW662" s="8">
        <v>28.95</v>
      </c>
      <c r="CX662" s="8">
        <v>82.92</v>
      </c>
      <c r="CY662" s="8">
        <v>21.57</v>
      </c>
      <c r="CZ662" s="8">
        <v>12.75</v>
      </c>
      <c r="DA662" s="4">
        <v>42405</v>
      </c>
      <c r="DB662" s="7">
        <v>19.39</v>
      </c>
      <c r="DC662" s="8">
        <v>118.8</v>
      </c>
      <c r="DD662" s="8">
        <v>67.06</v>
      </c>
      <c r="DE662" s="8">
        <v>39.049999999999997</v>
      </c>
      <c r="DF662" s="8">
        <v>40.770000000000003</v>
      </c>
      <c r="DG662" s="8">
        <v>32.9</v>
      </c>
      <c r="DH662" s="4">
        <v>42405</v>
      </c>
      <c r="DI662" s="7">
        <v>57.12</v>
      </c>
      <c r="DJ662" s="7">
        <v>78.33</v>
      </c>
      <c r="DK662" s="7">
        <v>32.299999999999997</v>
      </c>
      <c r="DL662" s="7">
        <v>29.74</v>
      </c>
      <c r="DM662" s="207">
        <v>87.25</v>
      </c>
      <c r="DN662" s="4">
        <v>42422</v>
      </c>
      <c r="DO662" s="8">
        <v>9.24</v>
      </c>
      <c r="DP662" s="8">
        <v>40.83</v>
      </c>
      <c r="DQ662" s="8">
        <v>10.4</v>
      </c>
      <c r="DR662" s="8">
        <v>12.35</v>
      </c>
    </row>
    <row r="663" spans="1:122" ht="15.75" customHeight="1">
      <c r="A663" s="4">
        <v>42429</v>
      </c>
      <c r="B663" s="7">
        <v>35.97</v>
      </c>
      <c r="C663" s="7">
        <v>33.75</v>
      </c>
      <c r="D663" s="7">
        <f t="shared" si="20"/>
        <v>2.2199999999999989</v>
      </c>
      <c r="J663" s="4">
        <v>42404</v>
      </c>
      <c r="K663" s="226">
        <v>-3.230000000000004</v>
      </c>
      <c r="L663" s="226">
        <v>-6.5200000000000031</v>
      </c>
      <c r="M663" s="226">
        <v>-9.61</v>
      </c>
      <c r="N663" s="4">
        <v>42429</v>
      </c>
      <c r="O663" s="226">
        <v>-1.259999999999998</v>
      </c>
      <c r="P663" s="226">
        <v>-3.1200000000000045</v>
      </c>
      <c r="Q663" s="226">
        <v>-6.07</v>
      </c>
      <c r="R663" s="4">
        <v>42425</v>
      </c>
      <c r="S663" s="8">
        <v>2.2200000000000002</v>
      </c>
      <c r="T663" s="8">
        <v>5.76</v>
      </c>
      <c r="U663" s="8">
        <v>2.25</v>
      </c>
      <c r="V663" s="4">
        <v>42404</v>
      </c>
      <c r="W663" s="8">
        <v>108.05</v>
      </c>
      <c r="X663" s="8">
        <v>102.84</v>
      </c>
      <c r="Y663" s="6">
        <v>12.497</v>
      </c>
      <c r="Z663" s="6">
        <v>19.212</v>
      </c>
      <c r="AA663" s="5">
        <v>42429</v>
      </c>
      <c r="AB663" s="6">
        <v>324.5</v>
      </c>
      <c r="AC663" s="7">
        <v>7.6870000000000003</v>
      </c>
      <c r="AD663" s="4">
        <v>42411</v>
      </c>
      <c r="AE663" s="8">
        <v>8.2200000000000006</v>
      </c>
      <c r="AF663" s="8">
        <v>8.2240000000000002</v>
      </c>
      <c r="AG663" s="8">
        <v>9.6649999999999991</v>
      </c>
      <c r="AH663" s="7">
        <v>12.589</v>
      </c>
      <c r="AI663" s="7"/>
      <c r="AJ663" s="7"/>
      <c r="AK663" s="7"/>
      <c r="AL663" s="7"/>
      <c r="AM663" s="7"/>
      <c r="AN663" s="7"/>
      <c r="AO663" s="7"/>
      <c r="AP663" s="7"/>
      <c r="CO663" s="4">
        <v>42685</v>
      </c>
      <c r="CP663" s="3">
        <v>186.6798125</v>
      </c>
      <c r="CU663" s="4">
        <v>42408</v>
      </c>
      <c r="CV663" s="8">
        <v>81.16</v>
      </c>
      <c r="CW663" s="8">
        <v>29.92</v>
      </c>
      <c r="CX663" s="8">
        <v>85.99</v>
      </c>
      <c r="CY663" s="8">
        <v>22.53</v>
      </c>
      <c r="CZ663" s="8">
        <v>13</v>
      </c>
      <c r="DA663" s="4">
        <v>42404</v>
      </c>
      <c r="DB663" s="7">
        <v>20.67</v>
      </c>
      <c r="DC663" s="8">
        <v>124.49</v>
      </c>
      <c r="DD663" s="8">
        <v>68.44</v>
      </c>
      <c r="DE663" s="8">
        <v>40.74</v>
      </c>
      <c r="DF663" s="8">
        <v>41.36</v>
      </c>
      <c r="DG663" s="8">
        <v>35.32</v>
      </c>
      <c r="DH663" s="4">
        <v>42404</v>
      </c>
      <c r="DI663" s="7">
        <v>61.79</v>
      </c>
      <c r="DJ663" s="7">
        <v>79.88</v>
      </c>
      <c r="DK663" s="7">
        <v>34.94</v>
      </c>
      <c r="DL663" s="7">
        <v>31.08</v>
      </c>
      <c r="DM663" s="207">
        <v>83.75</v>
      </c>
      <c r="DN663" s="4">
        <v>42419</v>
      </c>
      <c r="DO663" s="8">
        <v>8.8490000000000002</v>
      </c>
      <c r="DP663" s="8">
        <v>39.74</v>
      </c>
      <c r="DQ663" s="8">
        <v>10.35</v>
      </c>
      <c r="DR663" s="8">
        <v>11.92</v>
      </c>
    </row>
    <row r="664" spans="1:122" ht="15.75" customHeight="1">
      <c r="A664" s="4">
        <v>42426</v>
      </c>
      <c r="B664" s="7">
        <v>35.1</v>
      </c>
      <c r="C664" s="7">
        <v>32.78</v>
      </c>
      <c r="D664" s="7">
        <f t="shared" si="20"/>
        <v>2.3200000000000003</v>
      </c>
      <c r="J664" s="4">
        <v>42403</v>
      </c>
      <c r="K664" s="226">
        <v>-3.1099999999999994</v>
      </c>
      <c r="L664" s="226">
        <v>-6.2299999999999969</v>
      </c>
      <c r="M664" s="226">
        <v>-9.1899999999999977</v>
      </c>
      <c r="N664" s="4">
        <v>42426</v>
      </c>
      <c r="O664" s="226">
        <v>-0.94999999999999574</v>
      </c>
      <c r="P664" s="226">
        <v>-2.7800000000000011</v>
      </c>
      <c r="Q664" s="226">
        <v>-5.7800000000000011</v>
      </c>
      <c r="R664" s="4">
        <v>42424</v>
      </c>
      <c r="S664" s="8">
        <v>2.2599999999999998</v>
      </c>
      <c r="T664" s="8">
        <v>6.38</v>
      </c>
      <c r="U664" s="8">
        <v>1.35</v>
      </c>
      <c r="V664" s="4">
        <v>42403</v>
      </c>
      <c r="W664" s="8">
        <v>107.86</v>
      </c>
      <c r="X664" s="8">
        <v>101.37</v>
      </c>
      <c r="Y664" s="6">
        <v>13.021000000000001</v>
      </c>
      <c r="Z664" s="6">
        <v>10.295</v>
      </c>
      <c r="AA664" s="5">
        <v>42426</v>
      </c>
      <c r="AB664" s="6">
        <v>325.25</v>
      </c>
      <c r="AC664" s="7">
        <v>6.7229999999999999</v>
      </c>
      <c r="AD664" s="4">
        <v>42410</v>
      </c>
      <c r="AE664" s="8">
        <v>6.72</v>
      </c>
      <c r="AF664" s="8">
        <v>6.2620000000000005</v>
      </c>
      <c r="AG664" s="8">
        <v>7.9160000000000004</v>
      </c>
      <c r="AH664" s="7">
        <v>10.878</v>
      </c>
      <c r="AI664" s="7"/>
      <c r="AJ664" s="7"/>
      <c r="AK664" s="7"/>
      <c r="AL664" s="7"/>
      <c r="AM664" s="7"/>
      <c r="AN664" s="7"/>
      <c r="AO664" s="7"/>
      <c r="AP664" s="7"/>
      <c r="CO664" s="4">
        <v>42684</v>
      </c>
      <c r="CP664" s="3">
        <v>186.703</v>
      </c>
      <c r="CU664" s="4">
        <v>42405</v>
      </c>
      <c r="CV664" s="8">
        <v>80.08</v>
      </c>
      <c r="CW664" s="8">
        <v>30.46</v>
      </c>
      <c r="CX664" s="8">
        <v>82.88</v>
      </c>
      <c r="CY664" s="8">
        <v>22.95</v>
      </c>
      <c r="CZ664" s="8">
        <v>13.18</v>
      </c>
      <c r="DA664" s="4">
        <v>42403</v>
      </c>
      <c r="DB664" s="7">
        <v>20.63</v>
      </c>
      <c r="DC664" s="8">
        <v>127.32</v>
      </c>
      <c r="DD664" s="8">
        <v>70.19</v>
      </c>
      <c r="DE664" s="8">
        <v>41.24</v>
      </c>
      <c r="DF664" s="8">
        <v>42.49</v>
      </c>
      <c r="DG664" s="8">
        <v>38.630000000000003</v>
      </c>
      <c r="DH664" s="4">
        <v>42403</v>
      </c>
      <c r="DI664" s="7">
        <v>60.94</v>
      </c>
      <c r="DJ664" s="7">
        <v>79.099999999999994</v>
      </c>
      <c r="DK664" s="7">
        <v>37.200000000000003</v>
      </c>
      <c r="DL664" s="7">
        <v>30.42</v>
      </c>
      <c r="DM664" s="207">
        <v>82.81</v>
      </c>
      <c r="DN664" s="4">
        <v>42418</v>
      </c>
      <c r="DO664" s="8">
        <v>9.0630000000000006</v>
      </c>
      <c r="DP664" s="8">
        <v>39.549999999999997</v>
      </c>
      <c r="DQ664" s="8">
        <v>10.455</v>
      </c>
      <c r="DR664" s="8">
        <v>11.97</v>
      </c>
    </row>
    <row r="665" spans="1:122" ht="15.75" customHeight="1">
      <c r="A665" s="4">
        <v>42425</v>
      </c>
      <c r="B665" s="7">
        <v>35.29</v>
      </c>
      <c r="C665" s="7">
        <v>33.07</v>
      </c>
      <c r="D665" s="7">
        <f t="shared" si="20"/>
        <v>2.2199999999999989</v>
      </c>
      <c r="J665" s="4">
        <v>42402</v>
      </c>
      <c r="K665" s="226">
        <v>-3.360000000000003</v>
      </c>
      <c r="L665" s="226">
        <v>-6.8000000000000007</v>
      </c>
      <c r="M665" s="226">
        <v>-10.029999999999998</v>
      </c>
      <c r="N665" s="4">
        <v>42425</v>
      </c>
      <c r="O665" s="226">
        <v>-1.0500000000000043</v>
      </c>
      <c r="P665" s="226">
        <v>-2.9500000000000028</v>
      </c>
      <c r="Q665" s="226">
        <v>-6.1000000000000014</v>
      </c>
      <c r="R665" s="4">
        <v>42423</v>
      </c>
      <c r="S665" s="8">
        <v>1.4</v>
      </c>
      <c r="T665" s="8">
        <v>3.74</v>
      </c>
      <c r="U665" s="8">
        <v>1.3</v>
      </c>
      <c r="V665" s="4">
        <v>42402</v>
      </c>
      <c r="W665" s="8">
        <v>101.09</v>
      </c>
      <c r="X665" s="8">
        <v>100.08</v>
      </c>
      <c r="Y665" s="6">
        <v>12.577999999999999</v>
      </c>
      <c r="Z665" s="6">
        <v>12.154</v>
      </c>
      <c r="AA665" s="5">
        <v>42425</v>
      </c>
      <c r="AB665" s="6">
        <v>307.25</v>
      </c>
      <c r="AC665" s="7">
        <v>6.9989999999999997</v>
      </c>
      <c r="AD665" s="4">
        <v>42409</v>
      </c>
      <c r="AE665" s="8">
        <v>4.76</v>
      </c>
      <c r="AF665" s="8">
        <v>9.3450000000000006</v>
      </c>
      <c r="AG665" s="8">
        <v>6.258</v>
      </c>
      <c r="AH665" s="7">
        <v>11.73</v>
      </c>
      <c r="AI665" s="7"/>
      <c r="AJ665" s="7"/>
      <c r="AK665" s="7"/>
      <c r="AL665" s="7"/>
      <c r="AM665" s="7"/>
      <c r="AN665" s="7"/>
      <c r="AO665" s="7"/>
      <c r="AP665" s="7"/>
      <c r="CO665" s="4">
        <v>42683</v>
      </c>
      <c r="CP665" s="3">
        <v>186.56687500000001</v>
      </c>
      <c r="CU665" s="4">
        <v>42404</v>
      </c>
      <c r="CV665" s="8">
        <v>79.83</v>
      </c>
      <c r="CW665" s="8">
        <v>30.61</v>
      </c>
      <c r="CX665" s="8">
        <v>84.79</v>
      </c>
      <c r="CY665" s="8">
        <v>23.12</v>
      </c>
      <c r="CZ665" s="8">
        <v>13.59</v>
      </c>
      <c r="DA665" s="4">
        <v>42402</v>
      </c>
      <c r="DB665" s="7">
        <v>18.920000000000002</v>
      </c>
      <c r="DC665" s="8">
        <v>121.52</v>
      </c>
      <c r="DD665" s="8">
        <v>67.16</v>
      </c>
      <c r="DE665" s="8">
        <v>38.549999999999997</v>
      </c>
      <c r="DF665" s="8">
        <v>39.26</v>
      </c>
      <c r="DG665" s="8">
        <v>36.590000000000003</v>
      </c>
      <c r="DH665" s="4">
        <v>42402</v>
      </c>
      <c r="DI665" s="7">
        <v>65.28</v>
      </c>
      <c r="DJ665" s="7">
        <v>78.5</v>
      </c>
      <c r="DK665" s="7">
        <v>40.270000000000003</v>
      </c>
      <c r="DL665" s="7">
        <v>31.7</v>
      </c>
      <c r="DM665" s="207">
        <v>86.5</v>
      </c>
      <c r="DN665" s="4">
        <v>42417</v>
      </c>
      <c r="DO665" s="8">
        <v>9.25</v>
      </c>
      <c r="DP665" s="8">
        <v>39.344999999999999</v>
      </c>
      <c r="DQ665" s="8">
        <v>10.91</v>
      </c>
      <c r="DR665" s="8">
        <v>12.23</v>
      </c>
    </row>
    <row r="666" spans="1:122" ht="15.75" customHeight="1">
      <c r="A666" s="4">
        <v>42424</v>
      </c>
      <c r="B666" s="7">
        <v>34.409999999999997</v>
      </c>
      <c r="C666" s="7">
        <v>32.15</v>
      </c>
      <c r="D666" s="7">
        <f t="shared" si="20"/>
        <v>2.259999999999998</v>
      </c>
      <c r="J666" s="4">
        <v>42401</v>
      </c>
      <c r="K666" s="226">
        <v>-3.3099999999999987</v>
      </c>
      <c r="L666" s="226">
        <v>-6.4599999999999973</v>
      </c>
      <c r="M666" s="226">
        <v>-9.4299999999999962</v>
      </c>
      <c r="N666" s="4">
        <v>42424</v>
      </c>
      <c r="O666" s="226">
        <v>-1.3700000000000045</v>
      </c>
      <c r="P666" s="226">
        <v>-3.4200000000000017</v>
      </c>
      <c r="Q666" s="226">
        <v>-6.730000000000004</v>
      </c>
      <c r="R666" s="4">
        <v>42422</v>
      </c>
      <c r="S666" s="8">
        <v>3.21</v>
      </c>
      <c r="T666" s="8">
        <v>5.19</v>
      </c>
      <c r="U666" s="8">
        <v>2.75</v>
      </c>
      <c r="V666" s="4">
        <v>42401</v>
      </c>
      <c r="W666" s="8">
        <v>103.65</v>
      </c>
      <c r="X666" s="8">
        <v>108.3</v>
      </c>
      <c r="Y666" s="6">
        <v>11.913</v>
      </c>
      <c r="Z666" s="6">
        <v>13.866</v>
      </c>
      <c r="AA666" s="5">
        <v>42424</v>
      </c>
      <c r="AB666" s="6">
        <v>302.25</v>
      </c>
      <c r="AC666" s="7">
        <v>8.1389999999999993</v>
      </c>
      <c r="AD666" s="4">
        <v>42408</v>
      </c>
      <c r="AE666" s="8">
        <v>5.05</v>
      </c>
      <c r="AF666" s="8">
        <v>7.665</v>
      </c>
      <c r="AG666" s="8">
        <v>6.3029999999999999</v>
      </c>
      <c r="AH666" s="7">
        <v>11.731999999999999</v>
      </c>
      <c r="AI666" s="7"/>
      <c r="AJ666" s="7"/>
      <c r="AK666" s="7"/>
      <c r="AL666" s="7"/>
      <c r="AM666" s="7"/>
      <c r="AN666" s="7"/>
      <c r="AO666" s="7"/>
      <c r="AP666" s="7"/>
      <c r="CO666" s="4">
        <v>42682</v>
      </c>
      <c r="CP666" s="3">
        <v>186.67756249999999</v>
      </c>
      <c r="CU666" s="4">
        <v>42403</v>
      </c>
      <c r="CV666" s="8">
        <v>78.48</v>
      </c>
      <c r="CW666" s="8">
        <v>29.66</v>
      </c>
      <c r="CX666" s="8">
        <v>84.62</v>
      </c>
      <c r="CY666" s="8">
        <v>22.9</v>
      </c>
      <c r="CZ666" s="8">
        <v>13.55</v>
      </c>
      <c r="DA666" s="4">
        <v>42401</v>
      </c>
      <c r="DB666" s="7">
        <v>20.059999999999999</v>
      </c>
      <c r="DC666" s="8">
        <v>122.29</v>
      </c>
      <c r="DD666" s="8">
        <v>69.09</v>
      </c>
      <c r="DE666" s="8">
        <v>40.82</v>
      </c>
      <c r="DF666" s="8">
        <v>38.25</v>
      </c>
      <c r="DG666" s="8">
        <v>38.6</v>
      </c>
      <c r="DH666" s="4">
        <v>42401</v>
      </c>
      <c r="DI666" s="7">
        <v>68.7</v>
      </c>
      <c r="DJ666" s="7">
        <v>79.48</v>
      </c>
      <c r="DK666" s="7">
        <v>41.77</v>
      </c>
      <c r="DL666" s="7">
        <v>34.42</v>
      </c>
      <c r="DM666" s="207">
        <v>85.72</v>
      </c>
      <c r="DN666" s="4">
        <v>42416</v>
      </c>
      <c r="DO666" s="8">
        <v>8.77</v>
      </c>
      <c r="DP666" s="8">
        <v>38.774999999999999</v>
      </c>
      <c r="DQ666" s="8">
        <v>10.505000000000001</v>
      </c>
      <c r="DR666" s="8">
        <v>11.85</v>
      </c>
    </row>
    <row r="667" spans="1:122" ht="15.75" customHeight="1">
      <c r="A667" s="4">
        <v>42423</v>
      </c>
      <c r="B667" s="7">
        <v>33.270000000000003</v>
      </c>
      <c r="C667" s="7">
        <v>31.87</v>
      </c>
      <c r="D667" s="7">
        <f t="shared" si="20"/>
        <v>1.4000000000000021</v>
      </c>
      <c r="J667" s="4">
        <v>42398</v>
      </c>
      <c r="K667" s="226">
        <v>-3.1600000000000037</v>
      </c>
      <c r="L667" s="226">
        <v>-6.1300000000000026</v>
      </c>
      <c r="M667" s="226">
        <v>-8.89</v>
      </c>
      <c r="N667" s="4">
        <v>42423</v>
      </c>
      <c r="O667" s="226">
        <v>-1.4399999999999977</v>
      </c>
      <c r="P667" s="226">
        <v>-3.519999999999996</v>
      </c>
      <c r="Q667" s="226">
        <v>-6.8799999999999955</v>
      </c>
      <c r="R667" s="4">
        <v>42419</v>
      </c>
      <c r="S667" s="8">
        <v>3.37</v>
      </c>
      <c r="T667" s="8">
        <v>2.84</v>
      </c>
      <c r="U667" s="8">
        <v>2.7</v>
      </c>
      <c r="V667" s="4">
        <v>42398</v>
      </c>
      <c r="W667" s="8">
        <v>105.51</v>
      </c>
      <c r="X667" s="8">
        <v>110.31</v>
      </c>
      <c r="Y667" s="6">
        <v>11.685</v>
      </c>
      <c r="Z667" s="6">
        <v>13.936999999999999</v>
      </c>
      <c r="AA667" s="5">
        <v>42423</v>
      </c>
      <c r="AB667" s="6">
        <v>302</v>
      </c>
      <c r="AC667" s="7">
        <v>8.6989999999999998</v>
      </c>
      <c r="AD667" s="4">
        <v>42405</v>
      </c>
      <c r="AE667" s="8">
        <v>5.05</v>
      </c>
      <c r="AF667" s="8">
        <v>7.1849999999999996</v>
      </c>
      <c r="AG667" s="8">
        <v>6.4980000000000002</v>
      </c>
      <c r="AH667" s="7">
        <v>12.202</v>
      </c>
      <c r="AI667" s="7"/>
      <c r="AJ667" s="7"/>
      <c r="AK667" s="7"/>
      <c r="AL667" s="7"/>
      <c r="AM667" s="7"/>
      <c r="AN667" s="7"/>
      <c r="AO667" s="7"/>
      <c r="AP667" s="7"/>
      <c r="CO667" s="4">
        <v>42681</v>
      </c>
      <c r="CP667" s="3">
        <v>186.64406249999999</v>
      </c>
      <c r="CU667" s="4">
        <v>42402</v>
      </c>
      <c r="CV667" s="8">
        <v>74.59</v>
      </c>
      <c r="CW667" s="8">
        <v>29.02</v>
      </c>
      <c r="CX667" s="8">
        <v>81.239999999999995</v>
      </c>
      <c r="CY667" s="8">
        <v>22.22</v>
      </c>
      <c r="CZ667" s="8">
        <v>13.12</v>
      </c>
      <c r="DA667" s="4">
        <v>42398</v>
      </c>
      <c r="DB667" s="7">
        <v>21.11</v>
      </c>
      <c r="DC667" s="8">
        <v>123.95</v>
      </c>
      <c r="DD667" s="8">
        <v>71.02</v>
      </c>
      <c r="DE667" s="8">
        <v>42.54</v>
      </c>
      <c r="DF667" s="8">
        <v>39.090000000000003</v>
      </c>
      <c r="DG667" s="8">
        <v>39.08</v>
      </c>
      <c r="DH667" s="4">
        <v>42398</v>
      </c>
      <c r="DI667" s="7">
        <v>67.87</v>
      </c>
      <c r="DJ667" s="7">
        <v>80.150000000000006</v>
      </c>
      <c r="DK667" s="7">
        <v>41.79</v>
      </c>
      <c r="DL667" s="7">
        <v>34.99</v>
      </c>
      <c r="DM667" s="207">
        <v>90.73</v>
      </c>
      <c r="DN667" s="4">
        <v>42415</v>
      </c>
      <c r="DO667" s="8">
        <v>8.968</v>
      </c>
      <c r="DP667" s="8">
        <v>38.625</v>
      </c>
      <c r="DQ667" s="8">
        <v>10.42</v>
      </c>
      <c r="DR667" s="8">
        <v>11.94</v>
      </c>
    </row>
    <row r="668" spans="1:122" ht="15.75" customHeight="1">
      <c r="A668" s="4">
        <v>42422</v>
      </c>
      <c r="B668" s="7">
        <v>34.69</v>
      </c>
      <c r="C668" s="7">
        <v>31.48</v>
      </c>
      <c r="D668" s="7">
        <f t="shared" si="20"/>
        <v>3.2099999999999973</v>
      </c>
      <c r="J668" s="4">
        <v>42397</v>
      </c>
      <c r="K668" s="226">
        <v>-2.8100000000000023</v>
      </c>
      <c r="L668" s="226">
        <v>-5.4100000000000037</v>
      </c>
      <c r="M668" s="226">
        <v>-8.0300000000000011</v>
      </c>
      <c r="N668" s="4">
        <v>42422</v>
      </c>
      <c r="O668" s="226">
        <v>-1.2899999999999991</v>
      </c>
      <c r="P668" s="226">
        <v>-3.3200000000000003</v>
      </c>
      <c r="Q668" s="226">
        <v>-6.57</v>
      </c>
      <c r="R668" s="4">
        <v>42418</v>
      </c>
      <c r="S668" s="8">
        <v>3.51</v>
      </c>
      <c r="T668" s="8">
        <v>3.59</v>
      </c>
      <c r="U668" s="8">
        <v>2.75</v>
      </c>
      <c r="V668" s="4">
        <v>42397</v>
      </c>
      <c r="W668" s="8">
        <v>103.09</v>
      </c>
      <c r="X668" s="8">
        <v>107.9</v>
      </c>
      <c r="Y668" s="6">
        <v>10.657</v>
      </c>
      <c r="Z668" s="6">
        <v>12.993</v>
      </c>
      <c r="AA668" s="5">
        <v>42422</v>
      </c>
      <c r="AB668" s="6">
        <v>317.25</v>
      </c>
      <c r="AC668" s="7">
        <v>8.702</v>
      </c>
      <c r="AD668" s="4">
        <v>42404</v>
      </c>
      <c r="AE668" s="8">
        <v>5.51</v>
      </c>
      <c r="AF668" s="8">
        <v>6.9530000000000003</v>
      </c>
      <c r="AG668" s="8">
        <v>6.8120000000000003</v>
      </c>
      <c r="AH668" s="7">
        <v>11.204000000000001</v>
      </c>
      <c r="AI668" s="7"/>
      <c r="AJ668" s="7"/>
      <c r="AK668" s="7"/>
      <c r="AL668" s="7"/>
      <c r="AM668" s="7"/>
      <c r="AN668" s="7"/>
      <c r="AO668" s="7"/>
      <c r="AP668" s="7"/>
      <c r="CO668" s="4">
        <v>42680</v>
      </c>
      <c r="CP668" s="3">
        <v>186.64987500000001</v>
      </c>
      <c r="CU668" s="4">
        <v>42401</v>
      </c>
      <c r="CV668" s="8">
        <v>76.290000000000006</v>
      </c>
      <c r="CW668" s="8">
        <v>31.7</v>
      </c>
      <c r="CX668" s="8">
        <v>85.29</v>
      </c>
      <c r="CY668" s="8">
        <v>22.84</v>
      </c>
      <c r="CZ668" s="8">
        <v>13.46</v>
      </c>
      <c r="DA668" s="4">
        <v>42397</v>
      </c>
      <c r="DB668" s="7">
        <v>19.350000000000001</v>
      </c>
      <c r="DC668" s="8">
        <v>120.01</v>
      </c>
      <c r="DD668" s="8">
        <v>68.63</v>
      </c>
      <c r="DE668" s="8">
        <v>40.6</v>
      </c>
      <c r="DF668" s="8">
        <v>37.25</v>
      </c>
      <c r="DG668" s="8">
        <v>38.020000000000003</v>
      </c>
      <c r="DH668" s="4">
        <v>42397</v>
      </c>
      <c r="DI668" s="7">
        <v>64.540000000000006</v>
      </c>
      <c r="DJ668" s="7">
        <v>78.7</v>
      </c>
      <c r="DK668" s="7">
        <v>40.22</v>
      </c>
      <c r="DL668" s="7">
        <v>33.909999999999997</v>
      </c>
      <c r="DM668" s="207">
        <v>85.24</v>
      </c>
      <c r="DN668" s="4">
        <v>42412</v>
      </c>
      <c r="DO668" s="8">
        <v>8.7880000000000003</v>
      </c>
      <c r="DP668" s="8">
        <v>38</v>
      </c>
      <c r="DQ668" s="8">
        <v>10.27</v>
      </c>
      <c r="DR668" s="8">
        <v>11.66</v>
      </c>
    </row>
    <row r="669" spans="1:122" ht="15.75" customHeight="1">
      <c r="A669" s="4">
        <v>42419</v>
      </c>
      <c r="B669" s="7">
        <v>33.01</v>
      </c>
      <c r="C669" s="7">
        <v>29.64</v>
      </c>
      <c r="D669" s="7">
        <f t="shared" si="20"/>
        <v>3.3699999999999974</v>
      </c>
      <c r="J669" s="4">
        <v>42396</v>
      </c>
      <c r="K669" s="226">
        <v>-2.7700000000000031</v>
      </c>
      <c r="L669" s="226">
        <v>-5.3599999999999994</v>
      </c>
      <c r="M669" s="226">
        <v>-8.0300000000000011</v>
      </c>
      <c r="N669" s="4">
        <v>42419</v>
      </c>
      <c r="O669" s="226">
        <v>-1.3300000000000054</v>
      </c>
      <c r="P669" s="226">
        <v>-3.3999999999999986</v>
      </c>
      <c r="Q669" s="226">
        <v>-6.7800000000000011</v>
      </c>
      <c r="R669" s="4">
        <v>42417</v>
      </c>
      <c r="S669" s="8">
        <v>3.84</v>
      </c>
      <c r="T669" s="8">
        <v>5.99</v>
      </c>
      <c r="U669" s="8">
        <v>2.35</v>
      </c>
      <c r="V669" s="4">
        <v>42396</v>
      </c>
      <c r="W669" s="8">
        <v>102.52</v>
      </c>
      <c r="X669" s="8">
        <v>104.57</v>
      </c>
      <c r="Y669" s="6">
        <v>11.254</v>
      </c>
      <c r="Z669" s="6">
        <v>12.513999999999999</v>
      </c>
      <c r="AA669" s="5">
        <v>42419</v>
      </c>
      <c r="AB669" s="6">
        <v>307.75</v>
      </c>
      <c r="AC669" s="7">
        <v>9.5790000000000006</v>
      </c>
      <c r="AD669" s="4">
        <v>42403</v>
      </c>
      <c r="AE669" s="8">
        <v>4.57</v>
      </c>
      <c r="AF669" s="8">
        <v>5.2649999999999997</v>
      </c>
      <c r="AG669" s="8">
        <v>6.024</v>
      </c>
      <c r="AH669" s="7">
        <v>12.295</v>
      </c>
      <c r="AI669" s="7"/>
      <c r="AJ669" s="7"/>
      <c r="AK669" s="7"/>
      <c r="AL669" s="7"/>
      <c r="AM669" s="7"/>
      <c r="AN669" s="7"/>
      <c r="AO669" s="7"/>
      <c r="AP669" s="7"/>
      <c r="CO669" s="4">
        <v>42679</v>
      </c>
      <c r="CP669" s="3">
        <v>186.41331249999999</v>
      </c>
      <c r="CU669" s="4">
        <v>42398</v>
      </c>
      <c r="CV669" s="8">
        <v>77.849999999999994</v>
      </c>
      <c r="CW669" s="8">
        <v>32.369999999999997</v>
      </c>
      <c r="CX669" s="8">
        <v>86.47</v>
      </c>
      <c r="CY669" s="8">
        <v>23.55</v>
      </c>
      <c r="CZ669" s="8">
        <v>13.94</v>
      </c>
      <c r="DA669" s="4">
        <v>42396</v>
      </c>
      <c r="DB669" s="7">
        <v>19.579999999999998</v>
      </c>
      <c r="DC669" s="8">
        <v>113.9</v>
      </c>
      <c r="DD669" s="8">
        <v>66.069999999999993</v>
      </c>
      <c r="DE669" s="8">
        <v>38.630000000000003</v>
      </c>
      <c r="DF669" s="8">
        <v>35.53</v>
      </c>
      <c r="DG669" s="8">
        <v>36.21</v>
      </c>
      <c r="DH669" s="4">
        <v>42396</v>
      </c>
      <c r="DI669" s="7">
        <v>65.989999999999995</v>
      </c>
      <c r="DJ669" s="7">
        <v>77.73</v>
      </c>
      <c r="DK669" s="7">
        <v>39.86</v>
      </c>
      <c r="DL669" s="7">
        <v>33.47</v>
      </c>
      <c r="DM669" s="207">
        <v>87.19</v>
      </c>
      <c r="DN669" s="4">
        <v>42411</v>
      </c>
      <c r="DO669" s="8">
        <v>8.2349999999999994</v>
      </c>
      <c r="DP669" s="8">
        <v>35.325000000000003</v>
      </c>
      <c r="DQ669" s="8">
        <v>9.6010000000000009</v>
      </c>
      <c r="DR669" s="8">
        <v>10.93</v>
      </c>
    </row>
    <row r="670" spans="1:122" ht="15.75" customHeight="1">
      <c r="A670" s="4">
        <v>42418</v>
      </c>
      <c r="B670" s="7">
        <v>34.28</v>
      </c>
      <c r="C670" s="7">
        <v>30.77</v>
      </c>
      <c r="D670" s="7">
        <f t="shared" si="20"/>
        <v>3.5100000000000016</v>
      </c>
      <c r="J670" s="4">
        <v>42395</v>
      </c>
      <c r="K670" s="226">
        <v>-2.7699999999999996</v>
      </c>
      <c r="L670" s="226">
        <v>-5.34</v>
      </c>
      <c r="M670" s="226">
        <v>-7.9899999999999984</v>
      </c>
      <c r="N670" s="4">
        <v>42418</v>
      </c>
      <c r="O670" s="226">
        <v>-1.2899999999999991</v>
      </c>
      <c r="P670" s="226">
        <v>-3.3299999999999983</v>
      </c>
      <c r="Q670" s="226">
        <v>-6.6299999999999955</v>
      </c>
      <c r="R670" s="4">
        <v>42416</v>
      </c>
      <c r="S670" s="8">
        <v>3.14</v>
      </c>
      <c r="T670" s="8">
        <v>2.74</v>
      </c>
      <c r="U670" s="8">
        <v>1.85</v>
      </c>
      <c r="V670" s="4">
        <v>42395</v>
      </c>
      <c r="W670" s="8">
        <v>96.77</v>
      </c>
      <c r="X670" s="8">
        <v>104.72</v>
      </c>
      <c r="Y670" s="6">
        <v>9.7650000000000006</v>
      </c>
      <c r="Z670" s="6">
        <v>13.427</v>
      </c>
      <c r="AA670" s="5">
        <v>42418</v>
      </c>
      <c r="AB670" s="6">
        <v>321.25</v>
      </c>
      <c r="AC670" s="7">
        <v>9.3249999999999993</v>
      </c>
      <c r="AD670" s="4">
        <v>42402</v>
      </c>
      <c r="AE670" s="8">
        <v>6.72</v>
      </c>
      <c r="AF670" s="8">
        <v>8.6020000000000003</v>
      </c>
      <c r="AG670" s="8">
        <v>8.1649999999999991</v>
      </c>
      <c r="AH670" s="7">
        <v>13.215</v>
      </c>
      <c r="AI670" s="7"/>
      <c r="AJ670" s="7"/>
      <c r="AK670" s="7"/>
      <c r="AL670" s="7"/>
      <c r="AM670" s="7"/>
      <c r="AN670" s="7"/>
      <c r="AO670" s="7"/>
      <c r="AP670" s="7"/>
      <c r="CO670" s="4">
        <v>42678</v>
      </c>
      <c r="CP670" s="3">
        <v>185.67081250000001</v>
      </c>
      <c r="CU670" s="4">
        <v>42397</v>
      </c>
      <c r="CV670" s="8">
        <v>76.989999999999995</v>
      </c>
      <c r="CW670" s="8">
        <v>31.89</v>
      </c>
      <c r="CX670" s="8">
        <v>85.92</v>
      </c>
      <c r="CY670" s="8">
        <v>23.34</v>
      </c>
      <c r="CZ670" s="8">
        <v>14.17</v>
      </c>
      <c r="DA670" s="4">
        <v>42395</v>
      </c>
      <c r="DB670" s="7">
        <v>18.84</v>
      </c>
      <c r="DC670" s="8">
        <v>113.54</v>
      </c>
      <c r="DD670" s="8">
        <v>66.03</v>
      </c>
      <c r="DE670" s="8">
        <v>38.03</v>
      </c>
      <c r="DF670" s="8">
        <v>34.590000000000003</v>
      </c>
      <c r="DG670" s="8">
        <v>35.35</v>
      </c>
      <c r="DH670" s="4">
        <v>42395</v>
      </c>
      <c r="DI670" s="7">
        <v>67.709999999999994</v>
      </c>
      <c r="DJ670" s="7">
        <v>77.760000000000005</v>
      </c>
      <c r="DK670" s="7">
        <v>41.56</v>
      </c>
      <c r="DL670" s="7">
        <v>34.75</v>
      </c>
      <c r="DM670" s="207">
        <v>89.6</v>
      </c>
      <c r="DN670" s="4">
        <v>42410</v>
      </c>
      <c r="DO670" s="8">
        <v>8.7080000000000002</v>
      </c>
      <c r="DP670" s="8">
        <v>36.520000000000003</v>
      </c>
      <c r="DQ670" s="8">
        <v>10.234999999999999</v>
      </c>
      <c r="DR670" s="8">
        <v>11.63</v>
      </c>
    </row>
    <row r="671" spans="1:122" ht="15.75" customHeight="1">
      <c r="A671" s="4">
        <v>42417</v>
      </c>
      <c r="B671" s="7">
        <v>34.5</v>
      </c>
      <c r="C671" s="7">
        <v>30.66</v>
      </c>
      <c r="D671" s="7">
        <f t="shared" si="20"/>
        <v>3.84</v>
      </c>
      <c r="J671" s="4">
        <v>42394</v>
      </c>
      <c r="K671" s="226">
        <v>-2.7699999999999996</v>
      </c>
      <c r="L671" s="226">
        <v>-5.4300000000000033</v>
      </c>
      <c r="M671" s="226">
        <v>-8.120000000000001</v>
      </c>
      <c r="N671" s="4">
        <v>42417</v>
      </c>
      <c r="O671" s="226">
        <v>-1.3699999999999974</v>
      </c>
      <c r="P671" s="226">
        <v>-3.5300000000000011</v>
      </c>
      <c r="Q671" s="226">
        <v>-6.8699999999999974</v>
      </c>
      <c r="R671" s="4">
        <v>42415</v>
      </c>
      <c r="S671" s="8">
        <v>3.95</v>
      </c>
      <c r="T671" s="8">
        <v>4.6900000000000004</v>
      </c>
      <c r="U671" s="8"/>
      <c r="V671" s="4">
        <v>42394</v>
      </c>
      <c r="W671" s="8">
        <v>93.53</v>
      </c>
      <c r="X671" s="8">
        <v>103</v>
      </c>
      <c r="Y671" s="6">
        <v>9.5640000000000001</v>
      </c>
      <c r="Z671" s="6">
        <v>13.865</v>
      </c>
      <c r="AA671" s="5">
        <v>42417</v>
      </c>
      <c r="AB671" s="6">
        <v>320.75</v>
      </c>
      <c r="AC671" s="7">
        <v>9.5980000000000008</v>
      </c>
      <c r="AD671" s="4">
        <v>42401</v>
      </c>
      <c r="AE671" s="8">
        <v>5.8</v>
      </c>
      <c r="AF671" s="8">
        <v>9.5950000000000006</v>
      </c>
      <c r="AG671" s="8">
        <v>7.0030000000000001</v>
      </c>
      <c r="AH671" s="7">
        <v>13.186</v>
      </c>
      <c r="AI671" s="7"/>
      <c r="AJ671" s="7"/>
      <c r="AK671" s="7"/>
      <c r="AL671" s="7"/>
      <c r="AM671" s="7"/>
      <c r="AN671" s="7"/>
      <c r="AO671" s="7"/>
      <c r="AP671" s="7"/>
      <c r="CO671" s="4">
        <v>42677</v>
      </c>
      <c r="CP671" s="3">
        <v>184.73218750000001</v>
      </c>
      <c r="CU671" s="4">
        <v>42396</v>
      </c>
      <c r="CV671" s="8">
        <v>75.290000000000006</v>
      </c>
      <c r="CW671" s="8">
        <v>30.68</v>
      </c>
      <c r="CX671" s="8">
        <v>83.29</v>
      </c>
      <c r="CY671" s="8">
        <v>22.24</v>
      </c>
      <c r="CZ671" s="8">
        <v>13.61</v>
      </c>
      <c r="DA671" s="4">
        <v>42394</v>
      </c>
      <c r="DB671" s="7">
        <v>17.04</v>
      </c>
      <c r="DC671" s="8">
        <v>107.75</v>
      </c>
      <c r="DD671" s="8">
        <v>61.59</v>
      </c>
      <c r="DE671" s="8">
        <v>37.43</v>
      </c>
      <c r="DF671" s="8">
        <v>32.31</v>
      </c>
      <c r="DG671" s="8">
        <v>34.200000000000003</v>
      </c>
      <c r="DH671" s="4">
        <v>42394</v>
      </c>
      <c r="DI671" s="7">
        <v>65.14</v>
      </c>
      <c r="DJ671" s="7">
        <v>76.23</v>
      </c>
      <c r="DK671" s="7">
        <v>40.770000000000003</v>
      </c>
      <c r="DL671" s="7">
        <v>34.11</v>
      </c>
      <c r="DM671" s="207">
        <v>92.71</v>
      </c>
      <c r="DN671" s="4">
        <v>42409</v>
      </c>
      <c r="DO671" s="8">
        <v>8.6329999999999991</v>
      </c>
      <c r="DP671" s="8">
        <v>36.805</v>
      </c>
      <c r="DQ671" s="8">
        <v>10.5</v>
      </c>
      <c r="DR671" s="8">
        <v>11.6</v>
      </c>
    </row>
    <row r="672" spans="1:122" ht="15.75" customHeight="1">
      <c r="A672" s="4">
        <v>42416</v>
      </c>
      <c r="B672" s="7">
        <v>32.18</v>
      </c>
      <c r="C672" s="7">
        <v>29.04</v>
      </c>
      <c r="D672" s="7">
        <f t="shared" ref="D672:D735" si="21">IF(C672="","",B672-C672)</f>
        <v>3.1400000000000006</v>
      </c>
      <c r="J672" s="4">
        <v>42391</v>
      </c>
      <c r="K672" s="226">
        <v>-2.480000000000004</v>
      </c>
      <c r="L672" s="226">
        <v>-4.8700000000000045</v>
      </c>
      <c r="M672" s="226">
        <v>-7.32</v>
      </c>
      <c r="N672" s="4">
        <v>42416</v>
      </c>
      <c r="O672" s="226">
        <v>-1.4200000000000017</v>
      </c>
      <c r="P672" s="226">
        <v>-3.5900000000000034</v>
      </c>
      <c r="Q672" s="226">
        <v>-7.0399999999999991</v>
      </c>
      <c r="R672" s="4">
        <v>42412</v>
      </c>
      <c r="S672" s="8">
        <v>3.92</v>
      </c>
      <c r="T672" s="8">
        <v>5.5</v>
      </c>
      <c r="U672" s="8">
        <v>1.75</v>
      </c>
      <c r="V672" s="4">
        <v>42391</v>
      </c>
      <c r="W672" s="8">
        <v>99.57</v>
      </c>
      <c r="X672" s="8">
        <v>108.38</v>
      </c>
      <c r="Y672" s="6">
        <v>10.129</v>
      </c>
      <c r="Z672" s="6">
        <v>14.35</v>
      </c>
      <c r="AA672" s="5">
        <v>42416</v>
      </c>
      <c r="AB672" s="6">
        <v>305.75</v>
      </c>
      <c r="AC672" s="7">
        <v>9.3279999999999994</v>
      </c>
      <c r="AD672" s="4">
        <v>42398</v>
      </c>
      <c r="AE672" s="8">
        <v>8.32</v>
      </c>
      <c r="AF672" s="8">
        <v>10.855</v>
      </c>
      <c r="AG672" s="8">
        <v>9.4239999999999995</v>
      </c>
      <c r="AH672" s="7">
        <v>12.214</v>
      </c>
      <c r="AI672" s="7"/>
      <c r="AJ672" s="7"/>
      <c r="AK672" s="7"/>
      <c r="AL672" s="7"/>
      <c r="AM672" s="7"/>
      <c r="AN672" s="7"/>
      <c r="AO672" s="7"/>
      <c r="AP672" s="7"/>
      <c r="CO672" s="4">
        <v>42676</v>
      </c>
      <c r="CP672" s="3">
        <v>183.804</v>
      </c>
      <c r="CU672" s="4">
        <v>42395</v>
      </c>
      <c r="CV672" s="8">
        <v>76.7</v>
      </c>
      <c r="CW672" s="8">
        <v>30.74</v>
      </c>
      <c r="CX672" s="8">
        <v>84.12</v>
      </c>
      <c r="CY672" s="8">
        <v>22.04</v>
      </c>
      <c r="CZ672" s="8">
        <v>13.6</v>
      </c>
      <c r="DA672" s="4">
        <v>42391</v>
      </c>
      <c r="DB672" s="7">
        <v>19.489999999999998</v>
      </c>
      <c r="DC672" s="8">
        <v>113.5</v>
      </c>
      <c r="DD672" s="8">
        <v>66.02</v>
      </c>
      <c r="DE672" s="8">
        <v>39.380000000000003</v>
      </c>
      <c r="DF672" s="8">
        <v>35.479999999999997</v>
      </c>
      <c r="DG672" s="8">
        <v>37.67</v>
      </c>
      <c r="DH672" s="4">
        <v>42391</v>
      </c>
      <c r="DI672" s="7">
        <v>67.86</v>
      </c>
      <c r="DJ672" s="7">
        <v>80.03</v>
      </c>
      <c r="DK672" s="7">
        <v>42.83</v>
      </c>
      <c r="DL672" s="7">
        <v>35.54</v>
      </c>
      <c r="DM672" s="207">
        <v>96.49</v>
      </c>
      <c r="DN672" s="4">
        <v>42408</v>
      </c>
      <c r="DO672" s="8">
        <v>8.9489999999999998</v>
      </c>
      <c r="DP672" s="8">
        <v>38.17</v>
      </c>
      <c r="DQ672" s="8">
        <v>10.85</v>
      </c>
      <c r="DR672" s="8">
        <v>12.08</v>
      </c>
    </row>
    <row r="673" spans="1:122" ht="15.75" customHeight="1">
      <c r="A673" s="4">
        <v>42415</v>
      </c>
      <c r="B673" s="7">
        <v>33.39</v>
      </c>
      <c r="C673" s="226"/>
      <c r="D673" s="7" t="str">
        <f t="shared" si="21"/>
        <v/>
      </c>
      <c r="J673" s="4">
        <v>42390</v>
      </c>
      <c r="K673" s="226">
        <v>-2.3999999999999986</v>
      </c>
      <c r="L673" s="226">
        <v>-4.6899999999999977</v>
      </c>
      <c r="M673" s="226">
        <v>-7.1099999999999994</v>
      </c>
      <c r="N673" s="4">
        <v>42415</v>
      </c>
      <c r="O673" s="226">
        <v>-1.3599999999999994</v>
      </c>
      <c r="P673" s="226">
        <v>-3.509999999999998</v>
      </c>
      <c r="Q673" s="226">
        <v>-6.9399999999999977</v>
      </c>
      <c r="R673" s="4">
        <v>42411</v>
      </c>
      <c r="S673" s="8">
        <v>3.85</v>
      </c>
      <c r="T673" s="8">
        <v>3.37</v>
      </c>
      <c r="U673" s="8">
        <v>1.45</v>
      </c>
      <c r="V673" s="4">
        <v>42390</v>
      </c>
      <c r="W673" s="8">
        <v>89.75</v>
      </c>
      <c r="X673" s="8">
        <v>103.12</v>
      </c>
      <c r="Y673" s="6">
        <v>8.7360000000000007</v>
      </c>
      <c r="Z673" s="6">
        <v>14.776</v>
      </c>
      <c r="AA673" s="5">
        <v>42415</v>
      </c>
      <c r="AB673" s="6">
        <v>312.5</v>
      </c>
      <c r="AC673" s="7">
        <v>9.4440000000000008</v>
      </c>
      <c r="AD673" s="4">
        <v>42397</v>
      </c>
      <c r="AE673" s="8">
        <v>6.48</v>
      </c>
      <c r="AF673" s="8">
        <v>11.662000000000001</v>
      </c>
      <c r="AG673" s="8">
        <v>7.6289999999999996</v>
      </c>
      <c r="AH673" s="7">
        <v>12.093999999999999</v>
      </c>
      <c r="AI673" s="7"/>
      <c r="AJ673" s="7"/>
      <c r="AK673" s="7"/>
      <c r="AL673" s="7"/>
      <c r="AM673" s="7"/>
      <c r="AN673" s="7"/>
      <c r="AO673" s="7"/>
      <c r="AP673" s="7"/>
      <c r="CO673" s="4">
        <v>42675</v>
      </c>
      <c r="CP673" s="3">
        <v>182.8648125</v>
      </c>
      <c r="CU673" s="4">
        <v>42394</v>
      </c>
      <c r="CV673" s="8">
        <v>73.98</v>
      </c>
      <c r="CW673" s="8">
        <v>29.47</v>
      </c>
      <c r="CX673" s="8">
        <v>80.89</v>
      </c>
      <c r="CY673" s="8">
        <v>20.98</v>
      </c>
      <c r="CZ673" s="8">
        <v>13.36</v>
      </c>
      <c r="DA673" s="4">
        <v>42390</v>
      </c>
      <c r="DB673" s="7">
        <v>18.61</v>
      </c>
      <c r="DC673" s="8">
        <v>111.8</v>
      </c>
      <c r="DD673" s="8">
        <v>63.75</v>
      </c>
      <c r="DE673" s="8">
        <v>37.24</v>
      </c>
      <c r="DF673" s="8">
        <v>33.549999999999997</v>
      </c>
      <c r="DG673" s="8">
        <v>36.909999999999997</v>
      </c>
      <c r="DH673" s="4">
        <v>42390</v>
      </c>
      <c r="DI673" s="7">
        <v>63.43</v>
      </c>
      <c r="DJ673" s="7">
        <v>76.040000000000006</v>
      </c>
      <c r="DK673" s="7">
        <v>39.61</v>
      </c>
      <c r="DL673" s="7">
        <v>33.67</v>
      </c>
      <c r="DM673" s="207">
        <v>91.92</v>
      </c>
      <c r="DN673" s="4">
        <v>42405</v>
      </c>
      <c r="DO673" s="8">
        <v>9.5129999999999999</v>
      </c>
      <c r="DP673" s="8">
        <v>38.905000000000001</v>
      </c>
      <c r="DQ673" s="8">
        <v>10.95</v>
      </c>
      <c r="DR673" s="8">
        <v>12.53</v>
      </c>
    </row>
    <row r="674" spans="1:122" ht="15.75" customHeight="1">
      <c r="A674" s="4">
        <v>42412</v>
      </c>
      <c r="B674" s="7">
        <v>33.36</v>
      </c>
      <c r="C674" s="7">
        <v>29.44</v>
      </c>
      <c r="D674" s="7">
        <f t="shared" si="21"/>
        <v>3.9199999999999982</v>
      </c>
      <c r="J674" s="4">
        <v>42389</v>
      </c>
      <c r="K674" s="226">
        <v>-3.1400000000000006</v>
      </c>
      <c r="L674" s="226">
        <v>-5.9899999999999984</v>
      </c>
      <c r="M674" s="226">
        <v>-8.8099999999999987</v>
      </c>
      <c r="N674" s="4">
        <v>42412</v>
      </c>
      <c r="O674" s="226">
        <v>-1.3999999999999986</v>
      </c>
      <c r="P674" s="226">
        <v>-3.6300000000000026</v>
      </c>
      <c r="Q674" s="226">
        <v>-7.1600000000000037</v>
      </c>
      <c r="R674" s="4">
        <v>42410</v>
      </c>
      <c r="S674" s="8">
        <v>3.39</v>
      </c>
      <c r="T674" s="8">
        <v>3.57</v>
      </c>
      <c r="U674" s="8">
        <v>1.2</v>
      </c>
      <c r="V674" s="4">
        <v>42389</v>
      </c>
      <c r="W674" s="8">
        <v>86.57</v>
      </c>
      <c r="X674" s="8">
        <v>101.77</v>
      </c>
      <c r="Y674" s="6">
        <v>8.5180000000000007</v>
      </c>
      <c r="Z674" s="6">
        <v>15.443</v>
      </c>
      <c r="AA674" s="5">
        <v>42412</v>
      </c>
      <c r="AB674" s="6">
        <v>311.75</v>
      </c>
      <c r="AC674" s="7">
        <v>9.0340000000000007</v>
      </c>
      <c r="AD674" s="4">
        <v>42396</v>
      </c>
      <c r="AE674" s="8">
        <v>6.3</v>
      </c>
      <c r="AF674" s="8">
        <v>10.355</v>
      </c>
      <c r="AG674" s="8">
        <v>7.4039999999999999</v>
      </c>
      <c r="AH674" s="7">
        <v>12.206</v>
      </c>
      <c r="AI674" s="7"/>
      <c r="AJ674" s="7"/>
      <c r="AK674" s="7"/>
      <c r="AL674" s="7"/>
      <c r="AM674" s="7"/>
      <c r="AN674" s="7"/>
      <c r="AO674" s="7"/>
      <c r="AP674" s="7"/>
      <c r="CO674" s="4">
        <v>42674</v>
      </c>
      <c r="CP674" s="3">
        <v>181.87131249999999</v>
      </c>
      <c r="CU674" s="4">
        <v>42391</v>
      </c>
      <c r="CV674" s="8">
        <v>76.569999999999993</v>
      </c>
      <c r="CW674" s="8">
        <v>30.35</v>
      </c>
      <c r="CX674" s="8">
        <v>83.54</v>
      </c>
      <c r="CY674" s="8">
        <v>22.12</v>
      </c>
      <c r="CZ674" s="8">
        <v>13.98</v>
      </c>
      <c r="DA674" s="4">
        <v>42389</v>
      </c>
      <c r="DB674" s="7">
        <v>16.04</v>
      </c>
      <c r="DC674" s="8">
        <v>109.04</v>
      </c>
      <c r="DD674" s="8">
        <v>60.24</v>
      </c>
      <c r="DE674" s="8">
        <v>34.61</v>
      </c>
      <c r="DF674" s="8">
        <v>30.54</v>
      </c>
      <c r="DG674" s="8">
        <v>34.75</v>
      </c>
      <c r="DH674" s="4">
        <v>42389</v>
      </c>
      <c r="DI674" s="7">
        <v>65.48</v>
      </c>
      <c r="DJ674" s="7">
        <v>76.930000000000007</v>
      </c>
      <c r="DK674" s="7">
        <v>40.5</v>
      </c>
      <c r="DL674" s="7">
        <v>34.22</v>
      </c>
      <c r="DM674" s="207">
        <v>104.65</v>
      </c>
      <c r="DN674" s="4">
        <v>42404</v>
      </c>
      <c r="DO674" s="8">
        <v>9.2070000000000007</v>
      </c>
      <c r="DP674" s="8">
        <v>39.234999999999999</v>
      </c>
      <c r="DQ674" s="8">
        <v>10.805</v>
      </c>
      <c r="DR674" s="8">
        <v>12.74</v>
      </c>
    </row>
    <row r="675" spans="1:122" ht="15.75" customHeight="1">
      <c r="A675" s="4">
        <v>42411</v>
      </c>
      <c r="B675" s="7">
        <v>30.06</v>
      </c>
      <c r="C675" s="7">
        <v>26.21</v>
      </c>
      <c r="D675" s="7">
        <f t="shared" si="21"/>
        <v>3.8499999999999979</v>
      </c>
      <c r="J675" s="4">
        <v>42388</v>
      </c>
      <c r="K675" s="226">
        <v>-2.2100000000000009</v>
      </c>
      <c r="L675" s="226">
        <v>-4.8500000000000014</v>
      </c>
      <c r="M675" s="226">
        <v>-7.5899999999999963</v>
      </c>
      <c r="N675" s="4">
        <v>42411</v>
      </c>
      <c r="O675" s="226">
        <v>-1.5500000000000007</v>
      </c>
      <c r="P675" s="226">
        <v>-3.9000000000000021</v>
      </c>
      <c r="Q675" s="226">
        <v>-7.5999999999999979</v>
      </c>
      <c r="R675" s="4">
        <v>42409</v>
      </c>
      <c r="S675" s="8">
        <v>2.38</v>
      </c>
      <c r="T675" s="8">
        <v>-0.42</v>
      </c>
      <c r="U675" s="8">
        <v>1.5</v>
      </c>
      <c r="V675" s="4">
        <v>42388</v>
      </c>
      <c r="W675" s="8">
        <v>90.87</v>
      </c>
      <c r="X675" s="8">
        <v>102.62</v>
      </c>
      <c r="Y675" s="6">
        <v>9.7050000000000001</v>
      </c>
      <c r="Z675" s="6">
        <v>14.64</v>
      </c>
      <c r="AA675" s="5">
        <v>42411</v>
      </c>
      <c r="AB675" s="6">
        <v>276.25</v>
      </c>
      <c r="AC675" s="7">
        <v>8.3209999999999997</v>
      </c>
      <c r="AD675" s="4">
        <v>42395</v>
      </c>
      <c r="AE675" s="8">
        <v>6.22</v>
      </c>
      <c r="AF675" s="8">
        <v>11.631</v>
      </c>
      <c r="AG675" s="8">
        <v>7.2709999999999999</v>
      </c>
      <c r="AH675" s="7">
        <v>12.430999999999999</v>
      </c>
      <c r="AI675" s="7"/>
      <c r="AJ675" s="7"/>
      <c r="AK675" s="7"/>
      <c r="AL675" s="7"/>
      <c r="AM675" s="7"/>
      <c r="AN675" s="7"/>
      <c r="AO675" s="7"/>
      <c r="AP675" s="7"/>
      <c r="CO675" s="4">
        <v>42673</v>
      </c>
      <c r="CP675" s="3">
        <v>180.938875</v>
      </c>
      <c r="CU675" s="4">
        <v>42390</v>
      </c>
      <c r="CV675" s="8">
        <v>74.099999999999994</v>
      </c>
      <c r="CW675" s="8">
        <v>29.46</v>
      </c>
      <c r="CX675" s="8">
        <v>81.05</v>
      </c>
      <c r="CY675" s="8">
        <v>20.84</v>
      </c>
      <c r="CZ675" s="8">
        <v>13.83</v>
      </c>
      <c r="DA675" s="4">
        <v>42388</v>
      </c>
      <c r="DB675" s="7">
        <v>16.96</v>
      </c>
      <c r="DC675" s="8">
        <v>111.62</v>
      </c>
      <c r="DD675" s="8">
        <v>60.98</v>
      </c>
      <c r="DE675" s="8">
        <v>34.479999999999997</v>
      </c>
      <c r="DF675" s="8">
        <v>30.85</v>
      </c>
      <c r="DG675" s="8">
        <v>36.4</v>
      </c>
      <c r="DH675" s="4">
        <v>42388</v>
      </c>
      <c r="DI675" s="7">
        <v>66.540000000000006</v>
      </c>
      <c r="DJ675" s="7">
        <v>78.67</v>
      </c>
      <c r="DK675" s="7">
        <v>41.2</v>
      </c>
      <c r="DL675" s="7">
        <v>34.520000000000003</v>
      </c>
      <c r="DM675" s="207">
        <v>101.07</v>
      </c>
      <c r="DN675" s="4">
        <v>42403</v>
      </c>
      <c r="DO675" s="8">
        <v>8.6259999999999994</v>
      </c>
      <c r="DP675" s="8">
        <v>38.42</v>
      </c>
      <c r="DQ675" s="8">
        <v>10.605</v>
      </c>
      <c r="DR675" s="8">
        <v>12.46</v>
      </c>
    </row>
    <row r="676" spans="1:122" ht="15.75" customHeight="1">
      <c r="A676" s="4">
        <v>42410</v>
      </c>
      <c r="B676" s="7">
        <v>30.84</v>
      </c>
      <c r="C676" s="7">
        <v>27.45</v>
      </c>
      <c r="D676" s="7">
        <f t="shared" si="21"/>
        <v>3.3900000000000006</v>
      </c>
      <c r="J676" s="4">
        <v>42384</v>
      </c>
      <c r="K676" s="226">
        <v>-1.9599999999999973</v>
      </c>
      <c r="L676" s="226">
        <v>-4.4399999999999977</v>
      </c>
      <c r="M676" s="226">
        <v>-7.2800000000000011</v>
      </c>
      <c r="N676" s="4">
        <v>42410</v>
      </c>
      <c r="O676" s="226">
        <v>-1.4400000000000013</v>
      </c>
      <c r="P676" s="226">
        <v>-3.7399999999999984</v>
      </c>
      <c r="Q676" s="226">
        <v>-7.2600000000000016</v>
      </c>
      <c r="R676" s="4">
        <v>42408</v>
      </c>
      <c r="S676" s="8">
        <v>3.19</v>
      </c>
      <c r="T676" s="8">
        <v>2.14</v>
      </c>
      <c r="U676" s="8">
        <v>1.55</v>
      </c>
      <c r="V676" s="4">
        <v>42384</v>
      </c>
      <c r="W676" s="8">
        <v>93.43</v>
      </c>
      <c r="X676" s="8">
        <v>102.12</v>
      </c>
      <c r="Y676" s="6">
        <v>9.8209999999999997</v>
      </c>
      <c r="Z676" s="6">
        <v>13.47</v>
      </c>
      <c r="AA676" s="5">
        <v>42410</v>
      </c>
      <c r="AB676" s="6">
        <v>276.25</v>
      </c>
      <c r="AC676" s="7">
        <v>10.318</v>
      </c>
      <c r="AD676" s="4">
        <v>42394</v>
      </c>
      <c r="AE676" s="8">
        <v>9.76</v>
      </c>
      <c r="AF676" s="8">
        <v>12.677</v>
      </c>
      <c r="AG676" s="8">
        <v>11.109</v>
      </c>
      <c r="AH676" s="7">
        <v>12.943</v>
      </c>
      <c r="AI676" s="7"/>
      <c r="AJ676" s="7"/>
      <c r="AK676" s="7"/>
      <c r="AL676" s="7"/>
      <c r="AM676" s="7"/>
      <c r="AN676" s="7"/>
      <c r="AO676" s="7"/>
      <c r="AP676" s="7"/>
      <c r="CO676" s="4">
        <v>42672</v>
      </c>
      <c r="CP676" s="3">
        <v>179.307625</v>
      </c>
      <c r="CU676" s="4">
        <v>42389</v>
      </c>
      <c r="CV676" s="8">
        <v>73.180000000000007</v>
      </c>
      <c r="CW676" s="8">
        <v>28.46</v>
      </c>
      <c r="CX676" s="8">
        <v>78.98</v>
      </c>
      <c r="CY676" s="8">
        <v>19.61</v>
      </c>
      <c r="CZ676" s="8">
        <v>12.76</v>
      </c>
      <c r="DA676" s="4">
        <v>42384</v>
      </c>
      <c r="DB676" s="7">
        <v>19.87</v>
      </c>
      <c r="DC676" s="8">
        <v>113.14</v>
      </c>
      <c r="DD676" s="8">
        <v>62.97</v>
      </c>
      <c r="DE676" s="8">
        <v>35.33</v>
      </c>
      <c r="DF676" s="8">
        <v>32.020000000000003</v>
      </c>
      <c r="DG676" s="8">
        <v>39.36</v>
      </c>
      <c r="DH676" s="4">
        <v>42384</v>
      </c>
      <c r="DI676" s="7">
        <v>66.41</v>
      </c>
      <c r="DJ676" s="7">
        <v>78.47</v>
      </c>
      <c r="DK676" s="7">
        <v>41.42</v>
      </c>
      <c r="DL676" s="7">
        <v>34.64</v>
      </c>
      <c r="DM676" s="207">
        <v>101.62</v>
      </c>
      <c r="DN676" s="4">
        <v>42402</v>
      </c>
      <c r="DO676" s="8">
        <v>8.673</v>
      </c>
      <c r="DP676" s="8">
        <v>38.204999999999998</v>
      </c>
      <c r="DQ676" s="8">
        <v>10.41</v>
      </c>
      <c r="DR676" s="8">
        <v>12.51</v>
      </c>
    </row>
    <row r="677" spans="1:122" ht="15.75" customHeight="1">
      <c r="A677" s="4">
        <v>42409</v>
      </c>
      <c r="B677" s="7">
        <v>30.32</v>
      </c>
      <c r="C677" s="7">
        <v>27.94</v>
      </c>
      <c r="D677" s="7">
        <f t="shared" si="21"/>
        <v>2.379999999999999</v>
      </c>
      <c r="J677" s="4">
        <v>42383</v>
      </c>
      <c r="K677" s="226">
        <v>-1.9199999999999982</v>
      </c>
      <c r="L677" s="226">
        <v>-4.4800000000000004</v>
      </c>
      <c r="M677" s="226">
        <v>-7.4199999999999982</v>
      </c>
      <c r="N677" s="4">
        <v>42409</v>
      </c>
      <c r="O677" s="226">
        <v>-1.4699999999999989</v>
      </c>
      <c r="P677" s="226">
        <v>-3.8200000000000003</v>
      </c>
      <c r="Q677" s="226">
        <v>-7.3299999999999983</v>
      </c>
      <c r="R677" s="4">
        <v>42405</v>
      </c>
      <c r="S677" s="8">
        <v>3.17</v>
      </c>
      <c r="T677" s="8">
        <v>3.32</v>
      </c>
      <c r="U677" s="8">
        <v>1.45</v>
      </c>
      <c r="V677" s="4">
        <v>42383</v>
      </c>
      <c r="W677" s="8">
        <v>98.08</v>
      </c>
      <c r="X677" s="8">
        <v>106.84</v>
      </c>
      <c r="Y677" s="6">
        <v>9.9939999999999998</v>
      </c>
      <c r="Z677" s="6">
        <v>13.673</v>
      </c>
      <c r="AA677" s="5">
        <v>42409</v>
      </c>
      <c r="AB677" s="6">
        <v>287</v>
      </c>
      <c r="AC677" s="7">
        <v>9.9049999999999994</v>
      </c>
      <c r="AD677" s="4">
        <v>42391</v>
      </c>
      <c r="AE677" s="8">
        <v>9.56</v>
      </c>
      <c r="AF677" s="8">
        <v>11.384</v>
      </c>
      <c r="AG677" s="8">
        <v>10.416</v>
      </c>
      <c r="AH677" s="7">
        <v>12.763</v>
      </c>
      <c r="AI677" s="7"/>
      <c r="AJ677" s="7"/>
      <c r="AK677" s="7"/>
      <c r="AL677" s="7"/>
      <c r="AM677" s="7"/>
      <c r="AN677" s="7"/>
      <c r="AO677" s="7"/>
      <c r="AP677" s="7"/>
      <c r="CO677" s="4">
        <v>42671</v>
      </c>
      <c r="CP677" s="3">
        <v>178.80643749999999</v>
      </c>
      <c r="CU677" s="4">
        <v>42388</v>
      </c>
      <c r="CV677" s="8">
        <v>76.400000000000006</v>
      </c>
      <c r="CW677" s="8">
        <v>28.92</v>
      </c>
      <c r="CX677" s="8">
        <v>81.510000000000005</v>
      </c>
      <c r="CY677" s="8">
        <v>19.98</v>
      </c>
      <c r="CZ677" s="8">
        <v>13.2</v>
      </c>
      <c r="DA677" s="4">
        <v>42383</v>
      </c>
      <c r="DB677" s="7">
        <v>20.28</v>
      </c>
      <c r="DC677" s="8">
        <v>115.96</v>
      </c>
      <c r="DD677" s="8">
        <v>65.260000000000005</v>
      </c>
      <c r="DE677" s="8">
        <v>37.03</v>
      </c>
      <c r="DF677" s="8">
        <v>35</v>
      </c>
      <c r="DG677" s="8">
        <v>41.25</v>
      </c>
      <c r="DH677" s="4">
        <v>42383</v>
      </c>
      <c r="DI677" s="7">
        <v>67.319999999999993</v>
      </c>
      <c r="DJ677" s="7">
        <v>79.28</v>
      </c>
      <c r="DK677" s="7">
        <v>43.66</v>
      </c>
      <c r="DL677" s="7">
        <v>34.92</v>
      </c>
      <c r="DM677" s="207">
        <v>107.03</v>
      </c>
      <c r="DN677" s="4">
        <v>42401</v>
      </c>
      <c r="DO677" s="8">
        <v>9.2059999999999995</v>
      </c>
      <c r="DP677" s="8">
        <v>40</v>
      </c>
      <c r="DQ677" s="8">
        <v>10.71</v>
      </c>
      <c r="DR677" s="8">
        <v>13.14</v>
      </c>
    </row>
    <row r="678" spans="1:122" ht="15.75" customHeight="1">
      <c r="A678" s="4">
        <v>42408</v>
      </c>
      <c r="B678" s="7">
        <v>32.880000000000003</v>
      </c>
      <c r="C678" s="7">
        <v>29.69</v>
      </c>
      <c r="D678" s="7">
        <f t="shared" si="21"/>
        <v>3.1900000000000013</v>
      </c>
      <c r="J678" s="4">
        <v>42382</v>
      </c>
      <c r="K678" s="226">
        <v>-1.870000000000001</v>
      </c>
      <c r="L678" s="226">
        <v>-4.3499999999999979</v>
      </c>
      <c r="M678" s="226">
        <v>-7.34</v>
      </c>
      <c r="N678" s="4">
        <v>42408</v>
      </c>
      <c r="O678" s="226">
        <v>-1.5599999999999952</v>
      </c>
      <c r="P678" s="226">
        <v>-3.9600000000000009</v>
      </c>
      <c r="Q678" s="226">
        <v>-7.5</v>
      </c>
      <c r="R678" s="4">
        <v>42404</v>
      </c>
      <c r="S678" s="8">
        <v>2.74</v>
      </c>
      <c r="T678" s="8">
        <v>2.94</v>
      </c>
      <c r="U678" s="8">
        <v>1.3</v>
      </c>
      <c r="V678" s="4">
        <v>42382</v>
      </c>
      <c r="W678" s="8">
        <v>96.94</v>
      </c>
      <c r="X678" s="8">
        <v>105.28</v>
      </c>
      <c r="Y678" s="6">
        <v>10.234999999999999</v>
      </c>
      <c r="Z678" s="6">
        <v>13.738</v>
      </c>
      <c r="AA678" s="5">
        <v>42408</v>
      </c>
      <c r="AB678" s="6">
        <v>304.5</v>
      </c>
      <c r="AC678" s="7">
        <v>8.6720000000000006</v>
      </c>
      <c r="AD678" s="4">
        <v>42390</v>
      </c>
      <c r="AE678" s="8">
        <v>8.4700000000000006</v>
      </c>
      <c r="AF678" s="8">
        <v>11.942</v>
      </c>
      <c r="AG678" s="8">
        <v>9.6869999999999994</v>
      </c>
      <c r="AH678" s="7">
        <v>13.135</v>
      </c>
      <c r="AI678" s="7"/>
      <c r="AJ678" s="7"/>
      <c r="AK678" s="7"/>
      <c r="AL678" s="7"/>
      <c r="AM678" s="7"/>
      <c r="AN678" s="7"/>
      <c r="AO678" s="7"/>
      <c r="AP678" s="7"/>
      <c r="CO678" s="4">
        <v>42670</v>
      </c>
      <c r="CP678" s="3">
        <v>178.0813125</v>
      </c>
      <c r="CU678" s="4">
        <v>42384</v>
      </c>
      <c r="CV678" s="8">
        <v>77.58</v>
      </c>
      <c r="CW678" s="8">
        <v>29.16</v>
      </c>
      <c r="CX678" s="8">
        <v>83.67</v>
      </c>
      <c r="CY678" s="8">
        <v>21.49</v>
      </c>
      <c r="CZ678" s="8">
        <v>12.79</v>
      </c>
      <c r="DA678" s="4">
        <v>42382</v>
      </c>
      <c r="DB678" s="7">
        <v>19.63</v>
      </c>
      <c r="DC678" s="8">
        <v>114.2</v>
      </c>
      <c r="DD678" s="8">
        <v>64.17</v>
      </c>
      <c r="DE678" s="8">
        <v>35.6</v>
      </c>
      <c r="DF678" s="8">
        <v>34.86</v>
      </c>
      <c r="DG678" s="8">
        <v>39</v>
      </c>
      <c r="DH678" s="4">
        <v>42382</v>
      </c>
      <c r="DI678" s="7">
        <v>65.03</v>
      </c>
      <c r="DJ678" s="7">
        <v>75.25</v>
      </c>
      <c r="DK678" s="7">
        <v>42.28</v>
      </c>
      <c r="DL678" s="7">
        <v>32.6</v>
      </c>
      <c r="DM678" s="207">
        <v>106.37</v>
      </c>
      <c r="DN678" s="4">
        <v>42398</v>
      </c>
      <c r="DO678" s="8">
        <v>9.4920000000000009</v>
      </c>
      <c r="DP678" s="8">
        <v>40.92</v>
      </c>
      <c r="DQ678" s="8">
        <v>10.91</v>
      </c>
      <c r="DR678" s="8">
        <v>13.28</v>
      </c>
    </row>
    <row r="679" spans="1:122" ht="15.75" customHeight="1">
      <c r="A679" s="4">
        <v>42405</v>
      </c>
      <c r="B679" s="7">
        <v>34.06</v>
      </c>
      <c r="C679" s="7">
        <v>30.89</v>
      </c>
      <c r="D679" s="7">
        <f t="shared" si="21"/>
        <v>3.1700000000000017</v>
      </c>
      <c r="J679" s="4">
        <v>42381</v>
      </c>
      <c r="K679" s="226">
        <v>-2.1999999999999993</v>
      </c>
      <c r="L679" s="226">
        <v>-4.9699999999999953</v>
      </c>
      <c r="M679" s="226">
        <v>-8.129999999999999</v>
      </c>
      <c r="N679" s="4">
        <v>42405</v>
      </c>
      <c r="O679" s="226">
        <v>-1.4799999999999969</v>
      </c>
      <c r="P679" s="226">
        <v>-3.7899999999999991</v>
      </c>
      <c r="Q679" s="226">
        <v>-7.0899999999999963</v>
      </c>
      <c r="R679" s="4">
        <v>42403</v>
      </c>
      <c r="S679" s="8">
        <v>2.76</v>
      </c>
      <c r="T679" s="8">
        <v>5.58</v>
      </c>
      <c r="U679" s="8">
        <v>1.45</v>
      </c>
      <c r="V679" s="4">
        <v>42381</v>
      </c>
      <c r="W679" s="8">
        <v>99.01</v>
      </c>
      <c r="X679" s="8">
        <v>108.48</v>
      </c>
      <c r="Y679" s="6">
        <v>11.144</v>
      </c>
      <c r="Z679" s="6">
        <v>15.122</v>
      </c>
      <c r="AA679" s="5">
        <v>42405</v>
      </c>
      <c r="AB679" s="6">
        <v>305.5</v>
      </c>
      <c r="AC679" s="7">
        <v>9.1980000000000004</v>
      </c>
      <c r="AD679" s="4">
        <v>42389</v>
      </c>
      <c r="AE679" s="8">
        <v>8.74</v>
      </c>
      <c r="AF679" s="8">
        <v>12.327</v>
      </c>
      <c r="AG679" s="8">
        <v>9.69</v>
      </c>
      <c r="AH679" s="7">
        <v>12.994999999999999</v>
      </c>
      <c r="AI679" s="7"/>
      <c r="AJ679" s="7"/>
      <c r="AK679" s="7"/>
      <c r="AL679" s="7"/>
      <c r="AM679" s="7"/>
      <c r="AN679" s="7"/>
      <c r="AO679" s="7"/>
      <c r="AP679" s="7"/>
      <c r="CO679" s="4">
        <v>42669</v>
      </c>
      <c r="CP679" s="3">
        <v>177.36862500000001</v>
      </c>
      <c r="CU679" s="4">
        <v>42383</v>
      </c>
      <c r="CV679" s="8">
        <v>79.12</v>
      </c>
      <c r="CW679" s="8">
        <v>30.83</v>
      </c>
      <c r="CX679" s="8">
        <v>85.47</v>
      </c>
      <c r="CY679" s="8">
        <v>22.55</v>
      </c>
      <c r="CZ679" s="8">
        <v>12.78</v>
      </c>
      <c r="DA679" s="4">
        <v>42381</v>
      </c>
      <c r="DB679" s="7">
        <v>20.99</v>
      </c>
      <c r="DC679" s="8">
        <v>113.24</v>
      </c>
      <c r="DD679" s="8">
        <v>62.92</v>
      </c>
      <c r="DE679" s="8">
        <v>35.42</v>
      </c>
      <c r="DF679" s="8">
        <v>37.33</v>
      </c>
      <c r="DG679" s="8">
        <v>40.25</v>
      </c>
      <c r="DH679" s="4">
        <v>42381</v>
      </c>
      <c r="DI679" s="7">
        <v>71.19</v>
      </c>
      <c r="DJ679" s="7">
        <v>77.819999999999993</v>
      </c>
      <c r="DK679" s="7">
        <v>46.39</v>
      </c>
      <c r="DL679" s="7">
        <v>37.49</v>
      </c>
      <c r="DM679" s="207">
        <v>106.28</v>
      </c>
      <c r="DN679" s="4">
        <v>42397</v>
      </c>
      <c r="DO679" s="8">
        <v>9.2959999999999994</v>
      </c>
      <c r="DP679" s="8">
        <v>40.215000000000003</v>
      </c>
      <c r="DQ679" s="8">
        <v>10.775</v>
      </c>
      <c r="DR679" s="8">
        <v>13.17</v>
      </c>
    </row>
    <row r="680" spans="1:122" ht="15.75" customHeight="1">
      <c r="A680" s="4">
        <v>42404</v>
      </c>
      <c r="B680" s="7">
        <v>34.46</v>
      </c>
      <c r="C680" s="7">
        <v>31.72</v>
      </c>
      <c r="D680" s="7">
        <f t="shared" si="21"/>
        <v>2.740000000000002</v>
      </c>
      <c r="J680" s="4">
        <v>42380</v>
      </c>
      <c r="K680" s="226">
        <v>-2.2799999999999976</v>
      </c>
      <c r="L680" s="226">
        <v>-5.139999999999997</v>
      </c>
      <c r="M680" s="226">
        <v>-8.360000000000003</v>
      </c>
      <c r="N680" s="4">
        <v>42404</v>
      </c>
      <c r="O680" s="226">
        <v>-1.4699999999999989</v>
      </c>
      <c r="P680" s="226">
        <v>-3.75</v>
      </c>
      <c r="Q680" s="226">
        <v>-7.009999999999998</v>
      </c>
      <c r="R680" s="4">
        <v>42402</v>
      </c>
      <c r="S680" s="8">
        <v>2.84</v>
      </c>
      <c r="T680" s="8">
        <v>2.91</v>
      </c>
      <c r="U680" s="8">
        <v>1.45</v>
      </c>
      <c r="V680" s="4">
        <v>42380</v>
      </c>
      <c r="W680" s="8">
        <v>101.49</v>
      </c>
      <c r="X680" s="8">
        <v>111.3</v>
      </c>
      <c r="Y680" s="6">
        <v>11.215999999999999</v>
      </c>
      <c r="Z680" s="6">
        <v>15.368</v>
      </c>
      <c r="AA680" s="5">
        <v>42404</v>
      </c>
      <c r="AB680" s="6">
        <v>312</v>
      </c>
      <c r="AC680" s="7">
        <v>7.577</v>
      </c>
      <c r="AD680" s="4">
        <v>42388</v>
      </c>
      <c r="AE680" s="8">
        <v>8.67</v>
      </c>
      <c r="AF680" s="8">
        <v>13.304</v>
      </c>
      <c r="AG680" s="8">
        <v>9.5649999999999995</v>
      </c>
      <c r="AH680" s="7">
        <v>12.254</v>
      </c>
      <c r="AI680" s="7"/>
      <c r="AJ680" s="7"/>
      <c r="AK680" s="7"/>
      <c r="AL680" s="7"/>
      <c r="AM680" s="7"/>
      <c r="AN680" s="7"/>
      <c r="AO680" s="7"/>
      <c r="AP680" s="7"/>
      <c r="CO680" s="4">
        <v>42668</v>
      </c>
      <c r="CP680" s="3">
        <v>176.7300625</v>
      </c>
      <c r="CU680" s="4">
        <v>42382</v>
      </c>
      <c r="CV680" s="8">
        <v>75.650000000000006</v>
      </c>
      <c r="CW680" s="8">
        <v>28.77</v>
      </c>
      <c r="CX680" s="8">
        <v>81.33</v>
      </c>
      <c r="CY680" s="8">
        <v>21.81</v>
      </c>
      <c r="CZ680" s="8">
        <v>13.13</v>
      </c>
      <c r="DA680" s="4">
        <v>42380</v>
      </c>
      <c r="DB680" s="7">
        <v>21.03</v>
      </c>
      <c r="DC680" s="8">
        <v>113.51</v>
      </c>
      <c r="DD680" s="8">
        <v>63.67</v>
      </c>
      <c r="DE680" s="8">
        <v>35.06</v>
      </c>
      <c r="DF680" s="8">
        <v>37.75</v>
      </c>
      <c r="DG680" s="8">
        <v>41.12</v>
      </c>
      <c r="DH680" s="4">
        <v>42380</v>
      </c>
      <c r="DI680" s="7">
        <v>69.069999999999993</v>
      </c>
      <c r="DJ680" s="7">
        <v>76.180000000000007</v>
      </c>
      <c r="DK680" s="7">
        <v>45.72</v>
      </c>
      <c r="DL680" s="7">
        <v>36.75</v>
      </c>
      <c r="DM680" s="207">
        <v>107.1</v>
      </c>
      <c r="DN680" s="4">
        <v>42396</v>
      </c>
      <c r="DO680" s="8">
        <v>8.8279999999999994</v>
      </c>
      <c r="DP680" s="8">
        <v>40.15</v>
      </c>
      <c r="DQ680" s="8">
        <v>10.315</v>
      </c>
      <c r="DR680" s="8">
        <v>13.14</v>
      </c>
    </row>
    <row r="681" spans="1:122" ht="15.75" customHeight="1">
      <c r="A681" s="4">
        <v>42403</v>
      </c>
      <c r="B681" s="7">
        <v>35.04</v>
      </c>
      <c r="C681" s="7">
        <v>32.28</v>
      </c>
      <c r="D681" s="7">
        <f t="shared" si="21"/>
        <v>2.759999999999998</v>
      </c>
      <c r="J681" s="4">
        <v>42377</v>
      </c>
      <c r="K681" s="226">
        <v>-2.3200000000000003</v>
      </c>
      <c r="L681" s="226">
        <v>-5.1100000000000065</v>
      </c>
      <c r="M681" s="226">
        <v>-8.2600000000000051</v>
      </c>
      <c r="N681" s="4">
        <v>42403</v>
      </c>
      <c r="O681" s="226">
        <v>-1.4699999999999989</v>
      </c>
      <c r="P681" s="226">
        <v>-3.6099999999999994</v>
      </c>
      <c r="Q681" s="226">
        <v>-6.68</v>
      </c>
      <c r="R681" s="4">
        <v>42401</v>
      </c>
      <c r="S681" s="8">
        <v>2.62</v>
      </c>
      <c r="T681" s="8">
        <v>2.2200000000000002</v>
      </c>
      <c r="U681" s="8">
        <v>1.2</v>
      </c>
      <c r="V681" s="4">
        <v>42377</v>
      </c>
      <c r="W681" s="8">
        <v>105.21</v>
      </c>
      <c r="X681" s="8">
        <v>112.77</v>
      </c>
      <c r="Y681" s="6">
        <v>11.028</v>
      </c>
      <c r="Z681" s="6">
        <v>14.202999999999999</v>
      </c>
      <c r="AA681" s="5">
        <v>42403</v>
      </c>
      <c r="AB681" s="6">
        <v>304.25</v>
      </c>
      <c r="AC681" s="7">
        <v>8.4209999999999994</v>
      </c>
      <c r="AD681" s="4">
        <v>42384</v>
      </c>
      <c r="AE681" s="8">
        <v>7.43</v>
      </c>
      <c r="AF681" s="8">
        <v>12.085000000000001</v>
      </c>
      <c r="AG681" s="8">
        <v>8.6839999999999993</v>
      </c>
      <c r="AH681" s="7">
        <v>12.446</v>
      </c>
      <c r="AI681" s="7"/>
      <c r="AJ681" s="7"/>
      <c r="AK681" s="7"/>
      <c r="AL681" s="7"/>
      <c r="AM681" s="7"/>
      <c r="AN681" s="7"/>
      <c r="AO681" s="7"/>
      <c r="AP681" s="7"/>
      <c r="CO681" s="4">
        <v>42667</v>
      </c>
      <c r="CP681" s="3">
        <v>176.32068749999999</v>
      </c>
      <c r="CU681" s="4">
        <v>42381</v>
      </c>
      <c r="CV681" s="8">
        <v>75.2</v>
      </c>
      <c r="CW681" s="8">
        <v>28.65</v>
      </c>
      <c r="CX681" s="8">
        <v>82.15</v>
      </c>
      <c r="CY681" s="8">
        <v>22.72</v>
      </c>
      <c r="CZ681" s="8">
        <v>12.49</v>
      </c>
      <c r="DA681" s="4">
        <v>42377</v>
      </c>
      <c r="DB681" s="7">
        <v>21.74</v>
      </c>
      <c r="DC681" s="8">
        <v>115.84</v>
      </c>
      <c r="DD681" s="8">
        <v>65.52</v>
      </c>
      <c r="DE681" s="8">
        <v>36.65</v>
      </c>
      <c r="DF681" s="8">
        <v>40.56</v>
      </c>
      <c r="DG681" s="8">
        <v>43.29</v>
      </c>
      <c r="DH681" s="4">
        <v>42377</v>
      </c>
      <c r="DI681" s="7">
        <v>68.260000000000005</v>
      </c>
      <c r="DJ681" s="7">
        <v>75.209999999999994</v>
      </c>
      <c r="DK681" s="7">
        <v>46.19</v>
      </c>
      <c r="DL681" s="7">
        <v>36.4</v>
      </c>
      <c r="DM681" s="207">
        <v>105.37</v>
      </c>
      <c r="DN681" s="4">
        <v>42395</v>
      </c>
      <c r="DO681" s="8">
        <v>9.0250000000000004</v>
      </c>
      <c r="DP681" s="8">
        <v>39.65</v>
      </c>
      <c r="DQ681" s="8">
        <v>10.119999999999999</v>
      </c>
      <c r="DR681" s="8">
        <v>13.08</v>
      </c>
    </row>
    <row r="682" spans="1:122" ht="15.75" customHeight="1">
      <c r="A682" s="4">
        <v>42402</v>
      </c>
      <c r="B682" s="7">
        <v>32.72</v>
      </c>
      <c r="C682" s="7">
        <v>29.88</v>
      </c>
      <c r="D682" s="7">
        <f t="shared" si="21"/>
        <v>2.84</v>
      </c>
      <c r="J682" s="4">
        <v>42376</v>
      </c>
      <c r="K682" s="226">
        <v>-2.3699999999999974</v>
      </c>
      <c r="L682" s="226">
        <v>-5.0499999999999972</v>
      </c>
      <c r="M682" s="226">
        <v>-8.1299999999999955</v>
      </c>
      <c r="N682" s="4">
        <v>42402</v>
      </c>
      <c r="O682" s="226">
        <v>-1.5900000000000034</v>
      </c>
      <c r="P682" s="226">
        <v>-3.9600000000000009</v>
      </c>
      <c r="Q682" s="226">
        <v>-7.3000000000000043</v>
      </c>
      <c r="R682" s="4">
        <v>42398</v>
      </c>
      <c r="S682" s="8">
        <v>1.1200000000000001</v>
      </c>
      <c r="T682" s="8">
        <v>5.24</v>
      </c>
      <c r="U682" s="8">
        <v>1.1000000000000001</v>
      </c>
      <c r="V682" s="4">
        <v>42376</v>
      </c>
      <c r="W682" s="8">
        <v>106.56</v>
      </c>
      <c r="X682" s="8">
        <v>114.6</v>
      </c>
      <c r="Y682" s="6">
        <v>11.484999999999999</v>
      </c>
      <c r="Z682" s="6">
        <v>14.862</v>
      </c>
      <c r="AA682" s="5">
        <v>42402</v>
      </c>
      <c r="AB682" s="6">
        <v>291</v>
      </c>
      <c r="AC682" s="7">
        <v>8.0749999999999993</v>
      </c>
      <c r="AD682" s="4">
        <v>42383</v>
      </c>
      <c r="AE682" s="8">
        <v>6.97</v>
      </c>
      <c r="AF682" s="8">
        <v>10.936</v>
      </c>
      <c r="AG682" s="8">
        <v>8.3160000000000007</v>
      </c>
      <c r="AH682" s="7">
        <v>12.57</v>
      </c>
      <c r="AI682" s="7"/>
      <c r="AJ682" s="7"/>
      <c r="AK682" s="7"/>
      <c r="AL682" s="7"/>
      <c r="AM682" s="7"/>
      <c r="AN682" s="7"/>
      <c r="AO682" s="7"/>
      <c r="AP682" s="7"/>
      <c r="CO682" s="4">
        <v>42666</v>
      </c>
      <c r="CP682" s="3">
        <v>174.7168125</v>
      </c>
      <c r="CU682" s="4">
        <v>42380</v>
      </c>
      <c r="CV682" s="8">
        <v>73.69</v>
      </c>
      <c r="CW682" s="8">
        <v>28.84</v>
      </c>
      <c r="CX682" s="8">
        <v>80.77</v>
      </c>
      <c r="CY682" s="8">
        <v>22.41</v>
      </c>
      <c r="CZ682" s="8">
        <v>12.78</v>
      </c>
      <c r="DA682" s="4">
        <v>42376</v>
      </c>
      <c r="DB682" s="7">
        <v>21.06</v>
      </c>
      <c r="DC682" s="8">
        <v>116.42</v>
      </c>
      <c r="DD682" s="8">
        <v>65.459999999999994</v>
      </c>
      <c r="DE682" s="8">
        <v>36.549999999999997</v>
      </c>
      <c r="DF682" s="8">
        <v>40.11</v>
      </c>
      <c r="DG682" s="8">
        <v>44.06</v>
      </c>
      <c r="DH682" s="4">
        <v>42376</v>
      </c>
      <c r="DI682" s="7">
        <v>72.09</v>
      </c>
      <c r="DJ682" s="7">
        <v>76.45</v>
      </c>
      <c r="DK682" s="7">
        <v>47.99</v>
      </c>
      <c r="DL682" s="7">
        <v>37.1</v>
      </c>
      <c r="DM682" s="207">
        <v>104.28</v>
      </c>
      <c r="DN682" s="4">
        <v>42394</v>
      </c>
      <c r="DO682" s="8">
        <v>8.6530000000000005</v>
      </c>
      <c r="DP682" s="8">
        <v>38.524999999999999</v>
      </c>
      <c r="DQ682" s="8">
        <v>9.9019999999999992</v>
      </c>
      <c r="DR682" s="8">
        <v>12.81</v>
      </c>
    </row>
    <row r="683" spans="1:122" ht="15.75" customHeight="1">
      <c r="A683" s="4">
        <v>42401</v>
      </c>
      <c r="B683" s="7">
        <v>34.24</v>
      </c>
      <c r="C683" s="7">
        <v>31.62</v>
      </c>
      <c r="D683" s="7">
        <f t="shared" si="21"/>
        <v>2.620000000000001</v>
      </c>
      <c r="J683" s="4">
        <v>42375</v>
      </c>
      <c r="K683" s="226">
        <v>-2.3400000000000034</v>
      </c>
      <c r="L683" s="226">
        <v>-4.9200000000000017</v>
      </c>
      <c r="M683" s="226">
        <v>-8.11</v>
      </c>
      <c r="N683" s="4">
        <v>42401</v>
      </c>
      <c r="O683" s="226">
        <v>-1.6499999999999986</v>
      </c>
      <c r="P683" s="226">
        <v>-3.9199999999999946</v>
      </c>
      <c r="Q683" s="226">
        <v>-7.0799999999999983</v>
      </c>
      <c r="R683" s="4">
        <v>42397</v>
      </c>
      <c r="S683" s="8">
        <v>0.67</v>
      </c>
      <c r="T683" s="8">
        <v>5.5</v>
      </c>
      <c r="U683" s="8">
        <v>1.1499999999999999</v>
      </c>
      <c r="V683" s="4">
        <v>42375</v>
      </c>
      <c r="W683" s="8">
        <v>108.07</v>
      </c>
      <c r="X683" s="8">
        <v>116.18</v>
      </c>
      <c r="Y683" s="6">
        <v>11.419</v>
      </c>
      <c r="Z683" s="6">
        <v>14.826000000000001</v>
      </c>
      <c r="AA683" s="5">
        <v>42401</v>
      </c>
      <c r="AB683" s="6">
        <v>298.75</v>
      </c>
      <c r="AC683" s="7">
        <v>8.1649999999999991</v>
      </c>
      <c r="AD683" s="4">
        <v>42382</v>
      </c>
      <c r="AE683" s="8">
        <v>6.98</v>
      </c>
      <c r="AF683" s="8">
        <v>12.103999999999999</v>
      </c>
      <c r="AG683" s="8">
        <v>8.58</v>
      </c>
      <c r="AH683" s="7">
        <v>13.795999999999999</v>
      </c>
      <c r="AI683" s="7"/>
      <c r="AJ683" s="7"/>
      <c r="AK683" s="7"/>
      <c r="AL683" s="7"/>
      <c r="AM683" s="7"/>
      <c r="AN683" s="7"/>
      <c r="AO683" s="7"/>
      <c r="AP683" s="7"/>
      <c r="CO683" s="4">
        <v>42665</v>
      </c>
      <c r="CP683" s="3">
        <v>173.0461875</v>
      </c>
      <c r="CU683" s="4">
        <v>42377</v>
      </c>
      <c r="CV683" s="8">
        <v>74.69</v>
      </c>
      <c r="CW683" s="8">
        <v>28.91</v>
      </c>
      <c r="CX683" s="8">
        <v>82.13</v>
      </c>
      <c r="CY683" s="8">
        <v>23.49</v>
      </c>
      <c r="CZ683" s="8">
        <v>13.04</v>
      </c>
      <c r="DA683" s="4">
        <v>42375</v>
      </c>
      <c r="DB683" s="7">
        <v>21.66</v>
      </c>
      <c r="DC683" s="8">
        <v>116.15</v>
      </c>
      <c r="DD683" s="8">
        <v>67.319999999999993</v>
      </c>
      <c r="DE683" s="8">
        <v>38.53</v>
      </c>
      <c r="DF683" s="8">
        <v>43.77</v>
      </c>
      <c r="DG683" s="8">
        <v>45.35</v>
      </c>
      <c r="DH683" s="4">
        <v>42375</v>
      </c>
      <c r="DI683" s="7">
        <v>70.66</v>
      </c>
      <c r="DJ683" s="7">
        <v>78.03</v>
      </c>
      <c r="DK683" s="7">
        <v>48.72</v>
      </c>
      <c r="DL683" s="7">
        <v>36.64</v>
      </c>
      <c r="DM683" s="207">
        <v>102.88</v>
      </c>
      <c r="DN683" s="4">
        <v>42391</v>
      </c>
      <c r="DO683" s="8">
        <v>8.9369999999999994</v>
      </c>
      <c r="DP683" s="8">
        <v>39.26</v>
      </c>
      <c r="DQ683" s="8">
        <v>9.8620000000000001</v>
      </c>
      <c r="DR683" s="8">
        <v>12.97</v>
      </c>
    </row>
    <row r="684" spans="1:122" ht="15.75" customHeight="1">
      <c r="A684" s="4">
        <v>42398</v>
      </c>
      <c r="B684" s="7">
        <v>34.74</v>
      </c>
      <c r="C684" s="7">
        <v>33.619999999999997</v>
      </c>
      <c r="D684" s="7">
        <f t="shared" si="21"/>
        <v>1.1200000000000045</v>
      </c>
      <c r="J684" s="4">
        <v>42374</v>
      </c>
      <c r="K684" s="226">
        <v>-2.259999999999998</v>
      </c>
      <c r="L684" s="226">
        <v>-4.6400000000000006</v>
      </c>
      <c r="M684" s="226">
        <v>-7.6200000000000045</v>
      </c>
      <c r="N684" s="4">
        <v>42398</v>
      </c>
      <c r="O684" s="226">
        <v>-2.0799999999999983</v>
      </c>
      <c r="P684" s="226">
        <v>-4.3999999999999986</v>
      </c>
      <c r="Q684" s="226">
        <v>-7.6499999999999986</v>
      </c>
      <c r="R684" s="4">
        <v>42396</v>
      </c>
      <c r="S684" s="8">
        <v>0.8</v>
      </c>
      <c r="T684" s="8">
        <v>7.2</v>
      </c>
      <c r="U684" s="8">
        <v>1.1000000000000001</v>
      </c>
      <c r="V684" s="4">
        <v>42374</v>
      </c>
      <c r="W684" s="8">
        <v>112.53</v>
      </c>
      <c r="X684" s="8">
        <v>125.67</v>
      </c>
      <c r="Y684" s="6">
        <v>11.292999999999999</v>
      </c>
      <c r="Z684" s="6">
        <v>16.811</v>
      </c>
      <c r="AA684" s="5">
        <v>42398</v>
      </c>
      <c r="AB684" s="6">
        <v>304</v>
      </c>
      <c r="AC684" s="7">
        <v>8.3580000000000005</v>
      </c>
      <c r="AD684" s="4">
        <v>42381</v>
      </c>
      <c r="AE684" s="8">
        <v>7.99</v>
      </c>
      <c r="AF684" s="8">
        <v>12.818999999999999</v>
      </c>
      <c r="AG684" s="8">
        <v>9.4909999999999997</v>
      </c>
      <c r="AH684" s="7">
        <v>14.013</v>
      </c>
      <c r="AI684" s="7"/>
      <c r="AJ684" s="7"/>
      <c r="AK684" s="7"/>
      <c r="AL684" s="7"/>
      <c r="AM684" s="7"/>
      <c r="AN684" s="7"/>
      <c r="AO684" s="7"/>
      <c r="AP684" s="7"/>
      <c r="CO684" s="4">
        <v>42664</v>
      </c>
      <c r="CP684" s="3">
        <v>171.24631249999999</v>
      </c>
      <c r="CU684" s="4">
        <v>42376</v>
      </c>
      <c r="CV684" s="8">
        <v>76.23</v>
      </c>
      <c r="CW684" s="8">
        <v>29.43</v>
      </c>
      <c r="CX684" s="8">
        <v>83.02</v>
      </c>
      <c r="CY684" s="8">
        <v>23.63</v>
      </c>
      <c r="CZ684" s="8">
        <v>13.4</v>
      </c>
      <c r="DA684" s="4">
        <v>42374</v>
      </c>
      <c r="DB684" s="7">
        <v>23.65</v>
      </c>
      <c r="DC684" s="8">
        <v>125.17</v>
      </c>
      <c r="DD684" s="8">
        <v>70.13</v>
      </c>
      <c r="DE684" s="8">
        <v>43.53</v>
      </c>
      <c r="DF684" s="8">
        <v>48.52</v>
      </c>
      <c r="DG684" s="8">
        <v>47.4</v>
      </c>
      <c r="DH684" s="4">
        <v>42374</v>
      </c>
      <c r="DI684" s="7">
        <v>71.16</v>
      </c>
      <c r="DJ684" s="7">
        <v>81</v>
      </c>
      <c r="DK684" s="7">
        <v>50.6</v>
      </c>
      <c r="DL684" s="7">
        <v>37.67</v>
      </c>
      <c r="DM684" s="207">
        <v>102.42</v>
      </c>
      <c r="DN684" s="4">
        <v>42390</v>
      </c>
      <c r="DO684" s="8">
        <v>8.36</v>
      </c>
      <c r="DP684" s="8">
        <v>37.61</v>
      </c>
      <c r="DQ684" s="8">
        <v>9.3949999999999996</v>
      </c>
      <c r="DR684" s="8">
        <v>12.55</v>
      </c>
    </row>
    <row r="685" spans="1:122" ht="15.75" customHeight="1">
      <c r="A685" s="4">
        <v>42397</v>
      </c>
      <c r="B685" s="7">
        <v>33.89</v>
      </c>
      <c r="C685" s="7">
        <v>33.22</v>
      </c>
      <c r="D685" s="7">
        <f t="shared" si="21"/>
        <v>0.67000000000000171</v>
      </c>
      <c r="J685" s="4">
        <v>42373</v>
      </c>
      <c r="K685" s="226">
        <v>-2.1700000000000017</v>
      </c>
      <c r="L685" s="226">
        <v>-4.43</v>
      </c>
      <c r="M685" s="226">
        <v>-7.3599999999999994</v>
      </c>
      <c r="N685" s="4">
        <v>42397</v>
      </c>
      <c r="O685" s="226">
        <v>-1.7299999999999969</v>
      </c>
      <c r="P685" s="226">
        <v>-3.8999999999999986</v>
      </c>
      <c r="Q685" s="226">
        <v>-7.0399999999999991</v>
      </c>
      <c r="R685" s="4">
        <v>42395</v>
      </c>
      <c r="S685" s="8">
        <v>0.35</v>
      </c>
      <c r="T685" s="8">
        <v>7.33</v>
      </c>
      <c r="U685" s="8">
        <v>1.05</v>
      </c>
      <c r="V685" s="4">
        <v>42373</v>
      </c>
      <c r="W685" s="8">
        <v>112.64</v>
      </c>
      <c r="X685" s="8">
        <v>129.07</v>
      </c>
      <c r="Y685" s="6">
        <v>10.548999999999999</v>
      </c>
      <c r="Z685" s="6">
        <v>17.449000000000002</v>
      </c>
      <c r="AA685" s="5">
        <v>42397</v>
      </c>
      <c r="AB685" s="6">
        <v>307.75</v>
      </c>
      <c r="AC685" s="7">
        <v>7.0679999999999996</v>
      </c>
      <c r="AD685" s="4">
        <v>42380</v>
      </c>
      <c r="AE685" s="8">
        <v>7.95</v>
      </c>
      <c r="AF685" s="8">
        <v>12.212</v>
      </c>
      <c r="AG685" s="8">
        <v>9.4480000000000004</v>
      </c>
      <c r="AH685" s="7">
        <v>13.145</v>
      </c>
      <c r="AI685" s="7"/>
      <c r="AJ685" s="7"/>
      <c r="AK685" s="7"/>
      <c r="AL685" s="7"/>
      <c r="AM685" s="7"/>
      <c r="AN685" s="7"/>
      <c r="AO685" s="7"/>
      <c r="AP685" s="7"/>
      <c r="CO685" s="4">
        <v>42663</v>
      </c>
      <c r="CP685" s="3">
        <v>168.95887500000001</v>
      </c>
      <c r="CU685" s="4">
        <v>42375</v>
      </c>
      <c r="CV685" s="8">
        <v>77.47</v>
      </c>
      <c r="CW685" s="8">
        <v>30.3</v>
      </c>
      <c r="CX685" s="8">
        <v>86.07</v>
      </c>
      <c r="CY685" s="8">
        <v>24.21</v>
      </c>
      <c r="CZ685" s="8">
        <v>13.25</v>
      </c>
      <c r="DA685" s="4">
        <v>42373</v>
      </c>
      <c r="DB685" s="7">
        <v>23.29</v>
      </c>
      <c r="DC685" s="8">
        <v>124.35</v>
      </c>
      <c r="DD685" s="8">
        <v>69.680000000000007</v>
      </c>
      <c r="DE685" s="8">
        <v>44.43</v>
      </c>
      <c r="DF685" s="8">
        <v>49.13</v>
      </c>
      <c r="DG685" s="8">
        <v>46.88</v>
      </c>
      <c r="DH685" s="4">
        <v>42373</v>
      </c>
      <c r="DI685" s="7">
        <v>69.94</v>
      </c>
      <c r="DJ685" s="7">
        <v>80.08</v>
      </c>
      <c r="DK685" s="7">
        <v>51.24</v>
      </c>
      <c r="DL685" s="7">
        <v>35.44</v>
      </c>
      <c r="DM685" s="207">
        <v>104.47</v>
      </c>
      <c r="DN685" s="4">
        <v>42389</v>
      </c>
      <c r="DO685" s="8">
        <v>8.0229999999999997</v>
      </c>
      <c r="DP685" s="8">
        <v>36.520000000000003</v>
      </c>
      <c r="DQ685" s="8">
        <v>9.0950000000000006</v>
      </c>
      <c r="DR685" s="8">
        <v>12.16</v>
      </c>
    </row>
    <row r="686" spans="1:122" ht="15.75" customHeight="1">
      <c r="A686" s="4">
        <v>42396</v>
      </c>
      <c r="B686" s="7">
        <v>33.1</v>
      </c>
      <c r="C686" s="7">
        <v>32.299999999999997</v>
      </c>
      <c r="D686" s="7">
        <f t="shared" si="21"/>
        <v>0.80000000000000426</v>
      </c>
      <c r="J686" s="4">
        <v>42369</v>
      </c>
      <c r="K686" s="226">
        <v>-2.0900000000000034</v>
      </c>
      <c r="L686" s="226">
        <v>-4.2899999999999991</v>
      </c>
      <c r="M686" s="226">
        <v>-7.1700000000000017</v>
      </c>
      <c r="N686" s="4">
        <v>42396</v>
      </c>
      <c r="O686" s="226">
        <v>-1.6299999999999955</v>
      </c>
      <c r="P686" s="226">
        <v>-3.8299999999999983</v>
      </c>
      <c r="Q686" s="226">
        <v>-7.0799999999999983</v>
      </c>
      <c r="R686" s="4">
        <v>42394</v>
      </c>
      <c r="S686" s="8">
        <v>0.16</v>
      </c>
      <c r="T686" s="8">
        <v>4.37</v>
      </c>
      <c r="U686" s="8">
        <v>-0.6</v>
      </c>
      <c r="V686" s="4">
        <v>42369</v>
      </c>
      <c r="W686" s="8">
        <v>110.07</v>
      </c>
      <c r="X686" s="8">
        <v>126.71</v>
      </c>
      <c r="Y686" s="6">
        <v>10.164</v>
      </c>
      <c r="Z686" s="6">
        <v>16.341999999999999</v>
      </c>
      <c r="AA686" s="5">
        <v>42396</v>
      </c>
      <c r="AB686" s="6">
        <v>292</v>
      </c>
      <c r="AC686" s="7">
        <v>7.16</v>
      </c>
      <c r="AD686" s="4">
        <v>42377</v>
      </c>
      <c r="AE686" s="8">
        <v>7.48</v>
      </c>
      <c r="AF686" s="8">
        <v>11.118</v>
      </c>
      <c r="AG686" s="8">
        <v>9.2249999999999996</v>
      </c>
      <c r="AH686" s="7">
        <v>13.736000000000001</v>
      </c>
      <c r="AI686" s="7"/>
      <c r="AJ686" s="7"/>
      <c r="AK686" s="7"/>
      <c r="AL686" s="7"/>
      <c r="AM686" s="7"/>
      <c r="AN686" s="7"/>
      <c r="AO686" s="7"/>
      <c r="AP686" s="7"/>
      <c r="CO686" s="4">
        <v>42662</v>
      </c>
      <c r="CP686" s="3">
        <v>167.13987499999999</v>
      </c>
      <c r="CU686" s="4">
        <v>42374</v>
      </c>
      <c r="CV686" s="8">
        <v>78.12</v>
      </c>
      <c r="CW686" s="8">
        <v>30.93</v>
      </c>
      <c r="CX686" s="8">
        <v>89.61</v>
      </c>
      <c r="CY686" s="8">
        <v>25.32</v>
      </c>
      <c r="CZ686" s="8">
        <v>14.24</v>
      </c>
      <c r="DA686" s="4">
        <v>42369</v>
      </c>
      <c r="DB686" s="7">
        <v>22.98</v>
      </c>
      <c r="DC686" s="8">
        <v>125.38</v>
      </c>
      <c r="DD686" s="8">
        <v>70.790000000000006</v>
      </c>
      <c r="DE686" s="8">
        <v>44.47</v>
      </c>
      <c r="DF686" s="8">
        <v>48.58</v>
      </c>
      <c r="DG686" s="8">
        <v>46.69</v>
      </c>
      <c r="DH686" s="4">
        <v>42369</v>
      </c>
      <c r="DI686" s="7">
        <v>70.709999999999994</v>
      </c>
      <c r="DJ686" s="7">
        <v>81.8</v>
      </c>
      <c r="DK686" s="7">
        <v>51.84</v>
      </c>
      <c r="DL686" s="7">
        <v>36.81</v>
      </c>
      <c r="DM686" s="207">
        <v>105.04</v>
      </c>
      <c r="DN686" s="4">
        <v>42388</v>
      </c>
      <c r="DO686" s="8">
        <v>8.5</v>
      </c>
      <c r="DP686" s="8">
        <v>38.619999999999997</v>
      </c>
      <c r="DQ686" s="8">
        <v>9.59</v>
      </c>
      <c r="DR686" s="8">
        <v>12.58</v>
      </c>
    </row>
    <row r="687" spans="1:122" ht="15.75" customHeight="1">
      <c r="A687" s="4">
        <v>42395</v>
      </c>
      <c r="B687" s="7">
        <v>31.8</v>
      </c>
      <c r="C687" s="7">
        <v>31.45</v>
      </c>
      <c r="D687" s="7">
        <f t="shared" si="21"/>
        <v>0.35000000000000142</v>
      </c>
      <c r="J687" s="4">
        <v>42368</v>
      </c>
      <c r="K687" s="226">
        <v>-1.9099999999999966</v>
      </c>
      <c r="L687" s="226">
        <v>-3.8799999999999955</v>
      </c>
      <c r="M687" s="226">
        <v>-6.6899999999999977</v>
      </c>
      <c r="N687" s="4">
        <v>42395</v>
      </c>
      <c r="O687" s="226">
        <v>-1.5100000000000016</v>
      </c>
      <c r="P687" s="226">
        <v>-3.66</v>
      </c>
      <c r="Q687" s="226">
        <v>-7.0100000000000016</v>
      </c>
      <c r="R687" s="4">
        <v>42391</v>
      </c>
      <c r="S687" s="8">
        <v>-0.01</v>
      </c>
      <c r="T687" s="8">
        <v>6.8</v>
      </c>
      <c r="U687" s="8">
        <v>-0.35</v>
      </c>
      <c r="V687" s="4">
        <v>42368</v>
      </c>
      <c r="W687" s="8">
        <v>107.91</v>
      </c>
      <c r="X687" s="8">
        <v>123</v>
      </c>
      <c r="Y687" s="6">
        <v>10.061999999999999</v>
      </c>
      <c r="Z687" s="6">
        <v>15.631</v>
      </c>
      <c r="AA687" s="5">
        <v>42395</v>
      </c>
      <c r="AB687" s="6">
        <v>282.75</v>
      </c>
      <c r="AC687" s="7">
        <v>7.6210000000000004</v>
      </c>
      <c r="AD687" s="4">
        <v>42376</v>
      </c>
      <c r="AE687" s="8">
        <v>7.85</v>
      </c>
      <c r="AF687" s="8">
        <v>12.18</v>
      </c>
      <c r="AG687" s="8">
        <v>9.3960000000000008</v>
      </c>
      <c r="AH687" s="7">
        <v>13.69</v>
      </c>
      <c r="AI687" s="7"/>
      <c r="AJ687" s="7"/>
      <c r="AK687" s="7"/>
      <c r="AL687" s="7"/>
      <c r="AM687" s="7"/>
      <c r="AN687" s="7"/>
      <c r="AO687" s="7"/>
      <c r="AP687" s="7"/>
      <c r="CO687" s="4">
        <v>42661</v>
      </c>
      <c r="CP687" s="3">
        <v>165.42812499999999</v>
      </c>
      <c r="CU687" s="4">
        <v>42373</v>
      </c>
      <c r="CV687" s="8">
        <v>77.459999999999994</v>
      </c>
      <c r="CW687" s="8">
        <v>31.06</v>
      </c>
      <c r="CX687" s="8">
        <v>88.85</v>
      </c>
      <c r="CY687" s="8">
        <v>25.3</v>
      </c>
      <c r="CZ687" s="8">
        <v>14.7</v>
      </c>
      <c r="DA687" s="4">
        <v>42368</v>
      </c>
      <c r="DB687" s="7">
        <v>22.25</v>
      </c>
      <c r="DC687" s="8">
        <v>124.47</v>
      </c>
      <c r="DD687" s="8">
        <v>70.61</v>
      </c>
      <c r="DE687" s="8">
        <v>44.81</v>
      </c>
      <c r="DF687" s="8">
        <v>48.38</v>
      </c>
      <c r="DG687" s="8">
        <v>46.6</v>
      </c>
      <c r="DH687" s="4">
        <v>42368</v>
      </c>
      <c r="DI687" s="7">
        <v>71.58</v>
      </c>
      <c r="DJ687" s="7">
        <v>82.01</v>
      </c>
      <c r="DK687" s="7">
        <v>52.3</v>
      </c>
      <c r="DL687" s="7">
        <v>36.909999999999997</v>
      </c>
      <c r="DM687" s="207">
        <v>102.94</v>
      </c>
      <c r="DN687" s="4">
        <v>42387</v>
      </c>
      <c r="DO687" s="8">
        <v>8.4359999999999999</v>
      </c>
      <c r="DP687" s="8">
        <v>38.08</v>
      </c>
      <c r="DQ687" s="8">
        <v>9.4849999999999994</v>
      </c>
      <c r="DR687" s="8">
        <v>12.41</v>
      </c>
    </row>
    <row r="688" spans="1:122" ht="15.75" customHeight="1">
      <c r="A688" s="4">
        <v>42394</v>
      </c>
      <c r="B688" s="7">
        <v>30.5</v>
      </c>
      <c r="C688" s="7">
        <v>30.34</v>
      </c>
      <c r="D688" s="7">
        <f t="shared" si="21"/>
        <v>0.16000000000000014</v>
      </c>
      <c r="J688" s="4">
        <v>42367</v>
      </c>
      <c r="K688" s="226">
        <v>-1.8200000000000003</v>
      </c>
      <c r="L688" s="226">
        <v>-3.6700000000000017</v>
      </c>
      <c r="M688" s="226">
        <v>-6.3599999999999994</v>
      </c>
      <c r="N688" s="4">
        <v>42394</v>
      </c>
      <c r="O688" s="226">
        <v>-1.5900000000000034</v>
      </c>
      <c r="P688" s="226">
        <v>-3.7899999999999991</v>
      </c>
      <c r="Q688" s="226">
        <v>-7.2199999999999989</v>
      </c>
      <c r="R688" s="4">
        <v>42390</v>
      </c>
      <c r="S688" s="8">
        <v>-0.28000000000000003</v>
      </c>
      <c r="T688" s="8">
        <v>6.76</v>
      </c>
      <c r="U688" s="8">
        <v>-0.25</v>
      </c>
      <c r="V688" s="4">
        <v>42367</v>
      </c>
      <c r="W688" s="8">
        <v>112.95</v>
      </c>
      <c r="X688" s="8">
        <v>127.6</v>
      </c>
      <c r="Y688" s="6">
        <v>10.795</v>
      </c>
      <c r="Z688" s="6">
        <v>16.113</v>
      </c>
      <c r="AA688" s="5">
        <v>42394</v>
      </c>
      <c r="AB688" s="6">
        <v>277.25</v>
      </c>
      <c r="AC688" s="7">
        <v>7.9610000000000003</v>
      </c>
      <c r="AD688" s="4">
        <v>42375</v>
      </c>
      <c r="AE688" s="8">
        <v>7.43</v>
      </c>
      <c r="AF688" s="8">
        <v>12.396000000000001</v>
      </c>
      <c r="AG688" s="8">
        <v>8.8249999999999993</v>
      </c>
      <c r="AH688" s="7">
        <v>14.972</v>
      </c>
      <c r="AI688" s="7"/>
      <c r="AJ688" s="7"/>
      <c r="AK688" s="7"/>
      <c r="AL688" s="7"/>
      <c r="AM688" s="7"/>
      <c r="AN688" s="7"/>
      <c r="AO688" s="7"/>
      <c r="AP688" s="7"/>
      <c r="CO688" s="4">
        <v>42660</v>
      </c>
      <c r="CP688" s="3">
        <v>164.30475000000001</v>
      </c>
      <c r="CU688" s="4">
        <v>42369</v>
      </c>
      <c r="CV688" s="8">
        <v>77.95</v>
      </c>
      <c r="CW688" s="8">
        <v>31.26</v>
      </c>
      <c r="CX688" s="8">
        <v>89.96</v>
      </c>
      <c r="CY688" s="8">
        <v>25.8</v>
      </c>
      <c r="CZ688" s="8">
        <v>14.3</v>
      </c>
      <c r="DA688" s="4">
        <v>42367</v>
      </c>
      <c r="DB688" s="7">
        <v>22.89</v>
      </c>
      <c r="DC688" s="8">
        <v>124.46</v>
      </c>
      <c r="DD688" s="8">
        <v>71.09</v>
      </c>
      <c r="DE688" s="8">
        <v>45.45</v>
      </c>
      <c r="DF688" s="8">
        <v>49.73</v>
      </c>
      <c r="DG688" s="8">
        <v>47.77</v>
      </c>
      <c r="DH688" s="4">
        <v>42367</v>
      </c>
      <c r="DI688" s="7">
        <v>71.09</v>
      </c>
      <c r="DJ688" s="7">
        <v>82.77</v>
      </c>
      <c r="DK688" s="7">
        <v>52.16</v>
      </c>
      <c r="DL688" s="7">
        <v>36.6</v>
      </c>
      <c r="DM688" s="207">
        <v>105.18</v>
      </c>
      <c r="DN688" s="4">
        <v>42384</v>
      </c>
      <c r="DO688" s="8">
        <v>8.6310000000000002</v>
      </c>
      <c r="DP688" s="8">
        <v>37.655000000000001</v>
      </c>
      <c r="DQ688" s="8">
        <v>9.6280000000000001</v>
      </c>
      <c r="DR688" s="8">
        <v>12.55</v>
      </c>
    </row>
    <row r="689" spans="1:122" ht="15.75" customHeight="1">
      <c r="A689" s="4">
        <v>42391</v>
      </c>
      <c r="B689" s="7">
        <v>32.18</v>
      </c>
      <c r="C689" s="7">
        <v>32.19</v>
      </c>
      <c r="D689" s="7">
        <f t="shared" si="21"/>
        <v>-9.9999999999980105E-3</v>
      </c>
      <c r="J689" s="4">
        <v>42366</v>
      </c>
      <c r="K689" s="226">
        <v>-1.8499999999999943</v>
      </c>
      <c r="L689" s="226">
        <v>-3.7899999999999991</v>
      </c>
      <c r="M689" s="226">
        <v>-6.5799999999999983</v>
      </c>
      <c r="N689" s="4">
        <v>42391</v>
      </c>
      <c r="O689" s="226">
        <v>-1.3800000000000026</v>
      </c>
      <c r="P689" s="226">
        <v>-3.4299999999999997</v>
      </c>
      <c r="Q689" s="226">
        <v>-6.6700000000000017</v>
      </c>
      <c r="R689" s="4">
        <v>42389</v>
      </c>
      <c r="S689" s="8">
        <v>1.33</v>
      </c>
      <c r="T689" s="8">
        <v>4.9400000000000004</v>
      </c>
      <c r="U689" s="8">
        <v>0.95</v>
      </c>
      <c r="V689" s="4">
        <v>42366</v>
      </c>
      <c r="W689" s="8">
        <v>109.04</v>
      </c>
      <c r="X689" s="8">
        <v>123.26</v>
      </c>
      <c r="Y689" s="6">
        <v>10.263999999999999</v>
      </c>
      <c r="Z689" s="6">
        <v>15.396000000000001</v>
      </c>
      <c r="AA689" s="5">
        <v>42391</v>
      </c>
      <c r="AB689" s="6">
        <v>284</v>
      </c>
      <c r="AC689" s="7">
        <v>6.5220000000000002</v>
      </c>
      <c r="AD689" s="4">
        <v>42374</v>
      </c>
      <c r="AE689" s="8">
        <v>8.2100000000000009</v>
      </c>
      <c r="AF689" s="8">
        <v>11.721</v>
      </c>
      <c r="AG689" s="8">
        <v>9.7569999999999997</v>
      </c>
      <c r="AH689" s="7">
        <v>15.148999999999999</v>
      </c>
      <c r="AI689" s="7"/>
      <c r="AJ689" s="7"/>
      <c r="AK689" s="7"/>
      <c r="AL689" s="7"/>
      <c r="AM689" s="7"/>
      <c r="AN689" s="7"/>
      <c r="AO689" s="7"/>
      <c r="AP689" s="7"/>
      <c r="CO689" s="4">
        <v>42659</v>
      </c>
      <c r="CP689" s="3">
        <v>162.88493750000001</v>
      </c>
      <c r="CU689" s="4">
        <v>42368</v>
      </c>
      <c r="CV689" s="8">
        <v>78.11</v>
      </c>
      <c r="CW689" s="8">
        <v>31.31</v>
      </c>
      <c r="CX689" s="8">
        <v>90.09</v>
      </c>
      <c r="CY689" s="8">
        <v>25.75</v>
      </c>
      <c r="CZ689" s="8">
        <v>14.31</v>
      </c>
      <c r="DA689" s="4">
        <v>42366</v>
      </c>
      <c r="DB689" s="7">
        <v>22.65</v>
      </c>
      <c r="DC689" s="8">
        <v>121.58</v>
      </c>
      <c r="DD689" s="8">
        <v>70.489999999999995</v>
      </c>
      <c r="DE689" s="8">
        <v>44.92</v>
      </c>
      <c r="DF689" s="8">
        <v>49.69</v>
      </c>
      <c r="DG689" s="8">
        <v>47.19</v>
      </c>
      <c r="DH689" s="4">
        <v>42366</v>
      </c>
      <c r="DI689" s="7">
        <v>70.62</v>
      </c>
      <c r="DJ689" s="7">
        <v>82.46</v>
      </c>
      <c r="DK689" s="7">
        <v>51.6</v>
      </c>
      <c r="DL689" s="7">
        <v>35.96</v>
      </c>
      <c r="DM689" s="207">
        <v>104.32</v>
      </c>
      <c r="DN689" s="4">
        <v>42383</v>
      </c>
      <c r="DO689" s="8">
        <v>9.0660000000000007</v>
      </c>
      <c r="DP689" s="8">
        <v>38.83</v>
      </c>
      <c r="DQ689" s="8">
        <v>9.9499999999999993</v>
      </c>
      <c r="DR689" s="8">
        <v>13.01</v>
      </c>
    </row>
    <row r="690" spans="1:122" ht="15.75" customHeight="1">
      <c r="A690" s="4">
        <v>42390</v>
      </c>
      <c r="B690" s="7">
        <v>29.25</v>
      </c>
      <c r="C690" s="7">
        <v>29.53</v>
      </c>
      <c r="D690" s="7">
        <f t="shared" si="21"/>
        <v>-0.28000000000000114</v>
      </c>
      <c r="J690" s="4">
        <v>42362</v>
      </c>
      <c r="K690" s="226">
        <v>-1.8299999999999983</v>
      </c>
      <c r="L690" s="226">
        <v>-3.6799999999999997</v>
      </c>
      <c r="M690" s="226">
        <v>-6.3099999999999952</v>
      </c>
      <c r="N690" s="4">
        <v>42390</v>
      </c>
      <c r="O690" s="226">
        <v>-1.1999999999999993</v>
      </c>
      <c r="P690" s="226">
        <v>-3.1300000000000026</v>
      </c>
      <c r="Q690" s="226">
        <v>-6.2800000000000011</v>
      </c>
      <c r="R690" s="4">
        <v>42388</v>
      </c>
      <c r="S690" s="8">
        <v>0.3</v>
      </c>
      <c r="T690" s="8">
        <v>4.2</v>
      </c>
      <c r="U690" s="8">
        <v>0.9</v>
      </c>
      <c r="V690" s="4">
        <v>42362</v>
      </c>
      <c r="W690" s="8">
        <v>110.09</v>
      </c>
      <c r="X690" s="8">
        <v>126.43</v>
      </c>
      <c r="Y690" s="6">
        <v>9.49</v>
      </c>
      <c r="Z690" s="6">
        <v>15.484</v>
      </c>
      <c r="AA690" s="5">
        <v>42390</v>
      </c>
      <c r="AB690" s="6">
        <v>259</v>
      </c>
      <c r="AC690" s="7">
        <v>6.3479999999999999</v>
      </c>
      <c r="AD690" s="4">
        <v>42373</v>
      </c>
      <c r="AE690" s="8">
        <v>9.0299999999999994</v>
      </c>
      <c r="AF690" s="8">
        <v>9.8309999999999995</v>
      </c>
      <c r="AG690" s="8">
        <v>10.634</v>
      </c>
      <c r="AH690" s="7">
        <v>14.282999999999999</v>
      </c>
      <c r="AI690" s="7"/>
      <c r="AJ690" s="7"/>
      <c r="AK690" s="7"/>
      <c r="AL690" s="7"/>
      <c r="AM690" s="7"/>
      <c r="AN690" s="7"/>
      <c r="AO690" s="7"/>
      <c r="AP690" s="7"/>
      <c r="CO690" s="4">
        <v>42658</v>
      </c>
      <c r="CP690" s="3">
        <v>161.65424999999999</v>
      </c>
      <c r="CU690" s="4">
        <v>42367</v>
      </c>
      <c r="CV690" s="8">
        <v>79.16</v>
      </c>
      <c r="CW690" s="8">
        <v>31.87</v>
      </c>
      <c r="CX690" s="8">
        <v>91.25</v>
      </c>
      <c r="CY690" s="8">
        <v>26.38</v>
      </c>
      <c r="CZ690" s="8">
        <v>14.13</v>
      </c>
      <c r="DA690" s="4">
        <v>42362</v>
      </c>
      <c r="DB690" s="7">
        <v>23.83</v>
      </c>
      <c r="DC690" s="8">
        <v>125.02</v>
      </c>
      <c r="DD690" s="8">
        <v>73.42</v>
      </c>
      <c r="DE690" s="8">
        <v>45.8</v>
      </c>
      <c r="DF690" s="8">
        <v>51.22</v>
      </c>
      <c r="DG690" s="8">
        <v>48.59</v>
      </c>
      <c r="DH690" s="4">
        <v>42362</v>
      </c>
      <c r="DI690" s="7">
        <v>71.930000000000007</v>
      </c>
      <c r="DJ690" s="7">
        <v>84.36</v>
      </c>
      <c r="DK690" s="7">
        <v>52.64</v>
      </c>
      <c r="DL690" s="7">
        <v>36.72</v>
      </c>
      <c r="DM690" s="207">
        <v>105.95</v>
      </c>
      <c r="DN690" s="4">
        <v>42382</v>
      </c>
      <c r="DO690" s="8">
        <v>8.827</v>
      </c>
      <c r="DP690" s="8">
        <v>37.85</v>
      </c>
      <c r="DQ690" s="8">
        <v>9.4779999999999998</v>
      </c>
      <c r="DR690" s="8">
        <v>12.83</v>
      </c>
    </row>
    <row r="691" spans="1:122" ht="15.75" customHeight="1">
      <c r="A691" s="4">
        <v>42389</v>
      </c>
      <c r="B691" s="7">
        <v>27.88</v>
      </c>
      <c r="C691" s="7">
        <v>26.55</v>
      </c>
      <c r="D691" s="7">
        <f t="shared" si="21"/>
        <v>1.3299999999999983</v>
      </c>
      <c r="J691" s="4">
        <v>42361</v>
      </c>
      <c r="K691" s="226">
        <v>-1.6499999999999986</v>
      </c>
      <c r="L691" s="226">
        <v>-3.3900000000000006</v>
      </c>
      <c r="M691" s="226">
        <v>-5.9799999999999969</v>
      </c>
      <c r="N691" s="4">
        <v>42389</v>
      </c>
      <c r="O691" s="226">
        <v>-1.5</v>
      </c>
      <c r="P691" s="226">
        <v>-3.6400000000000006</v>
      </c>
      <c r="Q691" s="226">
        <v>-6.9700000000000024</v>
      </c>
      <c r="R691" s="4">
        <v>42387</v>
      </c>
      <c r="S691" s="8">
        <v>-0.87</v>
      </c>
      <c r="T691" s="8">
        <v>4.33</v>
      </c>
      <c r="U691" s="8"/>
      <c r="V691" s="4">
        <v>42361</v>
      </c>
      <c r="W691" s="8">
        <v>111.92</v>
      </c>
      <c r="X691" s="8">
        <v>124.14</v>
      </c>
      <c r="Y691" s="6">
        <v>10.817</v>
      </c>
      <c r="Z691" s="6">
        <v>15.084</v>
      </c>
      <c r="AA691" s="5">
        <v>42389</v>
      </c>
      <c r="AB691" s="6">
        <v>247.25</v>
      </c>
      <c r="AC691" s="7">
        <v>8.5549999999999997</v>
      </c>
      <c r="AD691" s="4">
        <v>42369</v>
      </c>
      <c r="AE691" s="8">
        <v>8.27</v>
      </c>
      <c r="AF691" s="8">
        <v>10.333</v>
      </c>
      <c r="AG691" s="8">
        <v>9.766</v>
      </c>
      <c r="AH691" s="7">
        <v>13.775</v>
      </c>
      <c r="AI691" s="7"/>
      <c r="AJ691" s="7"/>
      <c r="AK691" s="7"/>
      <c r="AL691" s="7"/>
      <c r="AM691" s="7"/>
      <c r="AN691" s="7"/>
      <c r="AO691" s="7"/>
      <c r="AP691" s="7"/>
      <c r="CO691" s="4">
        <v>42657</v>
      </c>
      <c r="CP691" s="3">
        <v>160.64850000000001</v>
      </c>
      <c r="CU691" s="4">
        <v>42366</v>
      </c>
      <c r="CV691" s="8">
        <v>78.739999999999995</v>
      </c>
      <c r="CW691" s="8">
        <v>31.71</v>
      </c>
      <c r="CX691" s="8">
        <v>90.36</v>
      </c>
      <c r="CY691" s="8">
        <v>26.3</v>
      </c>
      <c r="CZ691" s="8">
        <v>14.65</v>
      </c>
      <c r="DA691" s="4">
        <v>42361</v>
      </c>
      <c r="DB691" s="7">
        <v>24.65</v>
      </c>
      <c r="DC691" s="8">
        <v>125.84</v>
      </c>
      <c r="DD691" s="8">
        <v>73.69</v>
      </c>
      <c r="DE691" s="8">
        <v>45.71</v>
      </c>
      <c r="DF691" s="8">
        <v>51.5</v>
      </c>
      <c r="DG691" s="8">
        <v>49.03</v>
      </c>
      <c r="DH691" s="4">
        <v>42361</v>
      </c>
      <c r="DI691" s="7">
        <v>71.83</v>
      </c>
      <c r="DJ691" s="7">
        <v>84.8</v>
      </c>
      <c r="DK691" s="7">
        <v>52.71</v>
      </c>
      <c r="DL691" s="7">
        <v>36.56</v>
      </c>
      <c r="DM691" s="207">
        <v>104.79</v>
      </c>
      <c r="DN691" s="4">
        <v>42381</v>
      </c>
      <c r="DO691" s="8">
        <v>8.6110000000000007</v>
      </c>
      <c r="DP691" s="8">
        <v>37.25</v>
      </c>
      <c r="DQ691" s="8">
        <v>9.3789999999999996</v>
      </c>
      <c r="DR691" s="8">
        <v>12.68</v>
      </c>
    </row>
    <row r="692" spans="1:122" ht="15.75" customHeight="1">
      <c r="A692" s="4">
        <v>42388</v>
      </c>
      <c r="B692" s="7">
        <v>28.76</v>
      </c>
      <c r="C692" s="7">
        <v>28.46</v>
      </c>
      <c r="D692" s="7">
        <f t="shared" si="21"/>
        <v>0.30000000000000071</v>
      </c>
      <c r="J692" s="4">
        <v>42360</v>
      </c>
      <c r="K692" s="226">
        <v>-1.6899999999999977</v>
      </c>
      <c r="L692" s="226">
        <v>-3.5600000000000023</v>
      </c>
      <c r="M692" s="226">
        <v>-6.3699999999999974</v>
      </c>
      <c r="N692" s="4">
        <v>42388</v>
      </c>
      <c r="O692" s="226">
        <v>-1.4599999999999973</v>
      </c>
      <c r="P692" s="226">
        <v>-3.5199999999999996</v>
      </c>
      <c r="Q692" s="226">
        <v>-6.7099999999999973</v>
      </c>
      <c r="R692" s="4">
        <v>42384</v>
      </c>
      <c r="S692" s="8">
        <v>-0.48</v>
      </c>
      <c r="T692" s="8">
        <v>3.67</v>
      </c>
      <c r="U692" s="8">
        <v>1.25</v>
      </c>
      <c r="V692" s="4">
        <v>42360</v>
      </c>
      <c r="W692" s="8">
        <v>108.76</v>
      </c>
      <c r="X692" s="8">
        <v>117.49</v>
      </c>
      <c r="Y692" s="6">
        <v>10.904</v>
      </c>
      <c r="Z692" s="6">
        <v>13.667999999999999</v>
      </c>
      <c r="AA692" s="5">
        <v>42388</v>
      </c>
      <c r="AB692" s="6">
        <v>270.5</v>
      </c>
      <c r="AC692" s="7">
        <v>8.9670000000000005</v>
      </c>
      <c r="AD692" s="4">
        <v>42368</v>
      </c>
      <c r="AE692" s="8">
        <v>8.1300000000000008</v>
      </c>
      <c r="AF692" s="8">
        <v>11.345000000000001</v>
      </c>
      <c r="AG692" s="8">
        <v>9.3840000000000003</v>
      </c>
      <c r="AH692" s="7">
        <v>14.34</v>
      </c>
      <c r="AI692" s="7"/>
      <c r="AJ692" s="7"/>
      <c r="AK692" s="7"/>
      <c r="AL692" s="7"/>
      <c r="AM692" s="7"/>
      <c r="AN692" s="7"/>
      <c r="AO692" s="7"/>
      <c r="AP692" s="7"/>
      <c r="CO692" s="4">
        <v>42656</v>
      </c>
      <c r="CP692" s="3">
        <v>159.994</v>
      </c>
      <c r="CU692" s="4">
        <v>42362</v>
      </c>
      <c r="CV692" s="8">
        <v>79.33</v>
      </c>
      <c r="CW692" s="8">
        <v>32.119999999999997</v>
      </c>
      <c r="CX692" s="8">
        <v>92.05</v>
      </c>
      <c r="CY692" s="8">
        <v>26.62</v>
      </c>
      <c r="CZ692" s="8">
        <v>14.8</v>
      </c>
      <c r="DA692" s="4">
        <v>42360</v>
      </c>
      <c r="DB692" s="7">
        <v>21.42</v>
      </c>
      <c r="DC692" s="8">
        <v>116.55</v>
      </c>
      <c r="DD692" s="8">
        <v>69.81</v>
      </c>
      <c r="DE692" s="8">
        <v>42.78</v>
      </c>
      <c r="DF692" s="8">
        <v>48.55</v>
      </c>
      <c r="DG692" s="8">
        <v>46.28</v>
      </c>
      <c r="DH692" s="4">
        <v>42360</v>
      </c>
      <c r="DI692" s="7">
        <v>71.48</v>
      </c>
      <c r="DJ692" s="7">
        <v>81.7</v>
      </c>
      <c r="DK692" s="7">
        <v>51.6</v>
      </c>
      <c r="DL692" s="7">
        <v>36.409999999999997</v>
      </c>
      <c r="DM692" s="207">
        <v>101.94</v>
      </c>
      <c r="DN692" s="4">
        <v>42380</v>
      </c>
      <c r="DO692" s="8">
        <v>8.7360000000000007</v>
      </c>
      <c r="DP692" s="8">
        <v>37.35</v>
      </c>
      <c r="DQ692" s="8">
        <v>9.3510000000000009</v>
      </c>
      <c r="DR692" s="8">
        <v>12.65</v>
      </c>
    </row>
    <row r="693" spans="1:122" ht="15.75" customHeight="1">
      <c r="A693" s="4">
        <v>42387</v>
      </c>
      <c r="B693" s="7">
        <v>28.55</v>
      </c>
      <c r="C693" s="226"/>
      <c r="D693" s="7" t="str">
        <f t="shared" si="21"/>
        <v/>
      </c>
      <c r="J693" s="4">
        <v>42359</v>
      </c>
      <c r="K693" s="226">
        <v>-2.1299999999999955</v>
      </c>
      <c r="L693" s="226">
        <v>-4.4499999999999957</v>
      </c>
      <c r="M693" s="226">
        <v>-7.6699999999999946</v>
      </c>
      <c r="N693" s="4">
        <v>42387</v>
      </c>
      <c r="O693" s="226">
        <v>-1.3599999999999994</v>
      </c>
      <c r="P693" s="226">
        <v>-3.3000000000000007</v>
      </c>
      <c r="Q693" s="226">
        <v>-6.5400000000000027</v>
      </c>
      <c r="R693" s="4">
        <v>42383</v>
      </c>
      <c r="S693" s="8">
        <v>-0.17</v>
      </c>
      <c r="T693" s="8">
        <v>5.31</v>
      </c>
      <c r="U693" s="8">
        <v>1.35</v>
      </c>
      <c r="V693" s="4">
        <v>42359</v>
      </c>
      <c r="W693" s="8">
        <v>110.04</v>
      </c>
      <c r="X693" s="8">
        <v>120.94</v>
      </c>
      <c r="Y693" s="6">
        <v>11.6</v>
      </c>
      <c r="Z693" s="6">
        <v>15.317</v>
      </c>
      <c r="AA693" s="5">
        <v>42387</v>
      </c>
      <c r="AB693" s="6">
        <v>271.75</v>
      </c>
      <c r="AC693" s="7">
        <v>8.9809999999999999</v>
      </c>
      <c r="AD693" s="4">
        <v>42367</v>
      </c>
      <c r="AE693" s="8">
        <v>7.71</v>
      </c>
      <c r="AF693" s="8">
        <v>10.664</v>
      </c>
      <c r="AG693" s="8">
        <v>8.9149999999999991</v>
      </c>
      <c r="AH693" s="7">
        <v>13.685</v>
      </c>
      <c r="AI693" s="7"/>
      <c r="AJ693" s="7"/>
      <c r="AK693" s="7"/>
      <c r="AL693" s="7"/>
      <c r="AM693" s="7"/>
      <c r="AN693" s="7"/>
      <c r="AO693" s="7"/>
      <c r="AP693" s="7"/>
      <c r="CO693" s="4">
        <v>42655</v>
      </c>
      <c r="CP693" s="3">
        <v>158.32012499999999</v>
      </c>
      <c r="CU693" s="4">
        <v>42361</v>
      </c>
      <c r="CV693" s="8">
        <v>80.19</v>
      </c>
      <c r="CW693" s="8">
        <v>32.35</v>
      </c>
      <c r="CX693" s="8">
        <v>93.81</v>
      </c>
      <c r="CY693" s="8">
        <v>26.83</v>
      </c>
      <c r="CZ693" s="8">
        <v>14.93</v>
      </c>
      <c r="DA693" s="4">
        <v>42359</v>
      </c>
      <c r="DB693" s="7">
        <v>20</v>
      </c>
      <c r="DC693" s="8">
        <v>115.71</v>
      </c>
      <c r="DD693" s="8">
        <v>70.25</v>
      </c>
      <c r="DE693" s="8">
        <v>42.53</v>
      </c>
      <c r="DF693" s="8">
        <v>46.55</v>
      </c>
      <c r="DG693" s="8">
        <v>45.1</v>
      </c>
      <c r="DH693" s="4">
        <v>42359</v>
      </c>
      <c r="DI693" s="7">
        <v>71.11</v>
      </c>
      <c r="DJ693" s="7">
        <v>80.62</v>
      </c>
      <c r="DK693" s="7">
        <v>51.4</v>
      </c>
      <c r="DL693" s="7">
        <v>35.99</v>
      </c>
      <c r="DM693" s="207">
        <v>101.83</v>
      </c>
      <c r="DN693" s="4">
        <v>42377</v>
      </c>
      <c r="DO693" s="8">
        <v>8.9290000000000003</v>
      </c>
      <c r="DP693" s="8">
        <v>37.35</v>
      </c>
      <c r="DQ693" s="8">
        <v>9.6649999999999991</v>
      </c>
      <c r="DR693" s="8">
        <v>12.7</v>
      </c>
    </row>
    <row r="694" spans="1:122" ht="15.75" customHeight="1">
      <c r="A694" s="4">
        <v>42384</v>
      </c>
      <c r="B694" s="7">
        <v>28.94</v>
      </c>
      <c r="C694" s="7">
        <v>29.42</v>
      </c>
      <c r="D694" s="7">
        <f t="shared" si="21"/>
        <v>-0.48000000000000043</v>
      </c>
      <c r="J694" s="4">
        <v>42356</v>
      </c>
      <c r="K694" s="226">
        <v>-2.480000000000004</v>
      </c>
      <c r="L694" s="226">
        <v>-4.970000000000006</v>
      </c>
      <c r="M694" s="226">
        <v>-8.2700000000000031</v>
      </c>
      <c r="N694" s="4">
        <v>42384</v>
      </c>
      <c r="O694" s="226">
        <v>-1.5</v>
      </c>
      <c r="P694" s="226">
        <v>-3.620000000000001</v>
      </c>
      <c r="Q694" s="226">
        <v>-7.120000000000001</v>
      </c>
      <c r="R694" s="4">
        <v>42382</v>
      </c>
      <c r="S694" s="8">
        <v>-0.17</v>
      </c>
      <c r="T694" s="8">
        <v>3.19</v>
      </c>
      <c r="U694" s="8">
        <v>1.6</v>
      </c>
      <c r="V694" s="4">
        <v>42356</v>
      </c>
      <c r="W694" s="8">
        <v>110.71</v>
      </c>
      <c r="X694" s="8">
        <v>127.46</v>
      </c>
      <c r="Y694" s="6">
        <v>11.768000000000001</v>
      </c>
      <c r="Z694" s="6">
        <v>18.803000000000001</v>
      </c>
      <c r="AA694" s="5">
        <v>42384</v>
      </c>
      <c r="AB694" s="6">
        <v>278.75</v>
      </c>
      <c r="AC694" s="7">
        <v>8.2469999999999999</v>
      </c>
      <c r="AD694" s="4">
        <v>42366</v>
      </c>
      <c r="AE694" s="8">
        <v>7.8</v>
      </c>
      <c r="AF694" s="8">
        <v>12.417</v>
      </c>
      <c r="AG694" s="8">
        <v>8.9949999999999992</v>
      </c>
      <c r="AH694" s="7">
        <v>13.486000000000001</v>
      </c>
      <c r="AI694" s="7"/>
      <c r="AJ694" s="7"/>
      <c r="AK694" s="7"/>
      <c r="AL694" s="7"/>
      <c r="AM694" s="7"/>
      <c r="AN694" s="7"/>
      <c r="AO694" s="7"/>
      <c r="AP694" s="7"/>
      <c r="CO694" s="4">
        <v>42654</v>
      </c>
      <c r="CP694" s="3">
        <v>156.79456250000001</v>
      </c>
      <c r="CU694" s="4">
        <v>42360</v>
      </c>
      <c r="CV694" s="8">
        <v>77.650000000000006</v>
      </c>
      <c r="CW694" s="8">
        <v>30.79</v>
      </c>
      <c r="CX694" s="8">
        <v>90.27</v>
      </c>
      <c r="CY694" s="8">
        <v>25.75</v>
      </c>
      <c r="CZ694" s="8">
        <v>14.41</v>
      </c>
      <c r="DA694" s="4">
        <v>42356</v>
      </c>
      <c r="DB694" s="7">
        <v>22.71</v>
      </c>
      <c r="DC694" s="8">
        <v>121.28</v>
      </c>
      <c r="DD694" s="8">
        <v>71.430000000000007</v>
      </c>
      <c r="DE694" s="8">
        <v>42.69</v>
      </c>
      <c r="DF694" s="8">
        <v>45.67</v>
      </c>
      <c r="DG694" s="8">
        <v>45.93</v>
      </c>
      <c r="DH694" s="4">
        <v>42356</v>
      </c>
      <c r="DI694" s="7">
        <v>70.03</v>
      </c>
      <c r="DJ694" s="7">
        <v>80.56</v>
      </c>
      <c r="DK694" s="7">
        <v>50.35</v>
      </c>
      <c r="DL694" s="7">
        <v>35.68</v>
      </c>
      <c r="DM694" s="207">
        <v>100.6</v>
      </c>
      <c r="DN694" s="4">
        <v>42376</v>
      </c>
      <c r="DO694" s="8">
        <v>9.3019999999999996</v>
      </c>
      <c r="DP694" s="8">
        <v>38.805</v>
      </c>
      <c r="DQ694" s="8">
        <v>9.8109999999999999</v>
      </c>
      <c r="DR694" s="8">
        <v>13.07</v>
      </c>
    </row>
    <row r="695" spans="1:122" ht="15.75" customHeight="1">
      <c r="A695" s="4">
        <v>42383</v>
      </c>
      <c r="B695" s="7">
        <v>31.03</v>
      </c>
      <c r="C695" s="7">
        <v>31.2</v>
      </c>
      <c r="D695" s="7">
        <f t="shared" si="21"/>
        <v>-0.16999999999999815</v>
      </c>
      <c r="J695" s="4">
        <v>42355</v>
      </c>
      <c r="K695" s="226">
        <v>-2.509999999999998</v>
      </c>
      <c r="L695" s="226">
        <v>-5.07</v>
      </c>
      <c r="M695" s="226">
        <v>-8.43</v>
      </c>
      <c r="N695" s="4">
        <v>42383</v>
      </c>
      <c r="O695" s="226">
        <v>-0.68999999999999773</v>
      </c>
      <c r="P695" s="226">
        <v>-3</v>
      </c>
      <c r="Q695" s="226">
        <v>-6.6499999999999986</v>
      </c>
      <c r="R695" s="4">
        <v>42381</v>
      </c>
      <c r="S695" s="8">
        <v>0.42</v>
      </c>
      <c r="T695" s="8">
        <v>4.2</v>
      </c>
      <c r="U695" s="8">
        <v>1.5</v>
      </c>
      <c r="V695" s="4">
        <v>42355</v>
      </c>
      <c r="W695" s="8">
        <v>110.53</v>
      </c>
      <c r="X695" s="8">
        <v>126.16</v>
      </c>
      <c r="Y695" s="6">
        <v>11.473000000000001</v>
      </c>
      <c r="Z695" s="6">
        <v>18.036999999999999</v>
      </c>
      <c r="AA695" s="5">
        <v>42383</v>
      </c>
      <c r="AB695" s="6">
        <v>283.25</v>
      </c>
      <c r="AC695" s="7">
        <v>8.2810000000000006</v>
      </c>
      <c r="AD695" s="4">
        <v>42362</v>
      </c>
      <c r="AE695" s="8">
        <v>8.67</v>
      </c>
      <c r="AF695" s="8">
        <v>10.957000000000001</v>
      </c>
      <c r="AG695" s="8">
        <v>9.4659999999999993</v>
      </c>
      <c r="AH695" s="7">
        <v>13.662000000000001</v>
      </c>
      <c r="AI695" s="7"/>
      <c r="AJ695" s="7"/>
      <c r="AK695" s="7"/>
      <c r="AL695" s="7"/>
      <c r="AM695" s="7"/>
      <c r="AN695" s="7"/>
      <c r="AO695" s="7"/>
      <c r="AP695" s="7"/>
      <c r="CO695" s="4">
        <v>42653</v>
      </c>
      <c r="CP695" s="3">
        <v>154.95987500000001</v>
      </c>
      <c r="CU695" s="4">
        <v>42359</v>
      </c>
      <c r="CV695" s="8">
        <v>77.260000000000005</v>
      </c>
      <c r="CW695" s="8">
        <v>30.13</v>
      </c>
      <c r="CX695" s="8">
        <v>89.24</v>
      </c>
      <c r="CY695" s="8">
        <v>25.65</v>
      </c>
      <c r="CZ695" s="8">
        <v>14.4</v>
      </c>
      <c r="DA695" s="4">
        <v>42355</v>
      </c>
      <c r="DB695" s="7">
        <v>24.17</v>
      </c>
      <c r="DC695" s="8">
        <v>130.51</v>
      </c>
      <c r="DD695" s="8">
        <v>73.3</v>
      </c>
      <c r="DE695" s="8">
        <v>42.95</v>
      </c>
      <c r="DF695" s="8">
        <v>46.73</v>
      </c>
      <c r="DG695" s="8">
        <v>47.28</v>
      </c>
      <c r="DH695" s="4">
        <v>42355</v>
      </c>
      <c r="DI695" s="7">
        <v>71.680000000000007</v>
      </c>
      <c r="DJ695" s="7">
        <v>81.78</v>
      </c>
      <c r="DK695" s="7">
        <v>51.32</v>
      </c>
      <c r="DL695" s="7">
        <v>36.89</v>
      </c>
      <c r="DM695" s="207">
        <v>107.05</v>
      </c>
      <c r="DN695" s="4">
        <v>42375</v>
      </c>
      <c r="DO695" s="8">
        <v>9.6859999999999999</v>
      </c>
      <c r="DP695" s="8">
        <v>39.770000000000003</v>
      </c>
      <c r="DQ695" s="8">
        <v>9.83</v>
      </c>
      <c r="DR695" s="8">
        <v>13.17</v>
      </c>
    </row>
    <row r="696" spans="1:122" ht="15.75" customHeight="1">
      <c r="A696" s="4">
        <v>42382</v>
      </c>
      <c r="B696" s="7">
        <v>30.31</v>
      </c>
      <c r="C696" s="7">
        <v>30.48</v>
      </c>
      <c r="D696" s="7">
        <f t="shared" si="21"/>
        <v>-0.17000000000000171</v>
      </c>
      <c r="J696" s="4">
        <v>42354</v>
      </c>
      <c r="K696" s="226">
        <v>-2.3799999999999955</v>
      </c>
      <c r="L696" s="226">
        <v>-4.8399999999999963</v>
      </c>
      <c r="M696" s="226">
        <v>-8.0999999999999943</v>
      </c>
      <c r="N696" s="4">
        <v>42382</v>
      </c>
      <c r="O696" s="226">
        <v>-0.83000000000000185</v>
      </c>
      <c r="P696" s="226">
        <v>-3.3000000000000007</v>
      </c>
      <c r="Q696" s="226">
        <v>-7.0800000000000018</v>
      </c>
      <c r="R696" s="4">
        <v>42380</v>
      </c>
      <c r="S696" s="8">
        <v>0.14000000000000001</v>
      </c>
      <c r="T696" s="8">
        <v>3.08</v>
      </c>
      <c r="U696" s="8">
        <v>1.5</v>
      </c>
      <c r="V696" s="4">
        <v>42354</v>
      </c>
      <c r="W696" s="8">
        <v>111.22</v>
      </c>
      <c r="X696" s="8">
        <v>123.28</v>
      </c>
      <c r="Y696" s="6">
        <v>11.192</v>
      </c>
      <c r="Z696" s="6">
        <v>16.257999999999999</v>
      </c>
      <c r="AA696" s="5">
        <v>42382</v>
      </c>
      <c r="AB696" s="6">
        <v>287.5</v>
      </c>
      <c r="AC696" s="7">
        <v>8.4019999999999992</v>
      </c>
      <c r="AD696" s="4">
        <v>42361</v>
      </c>
      <c r="AE696" s="8">
        <v>8.41</v>
      </c>
      <c r="AF696" s="8">
        <v>10.007999999999999</v>
      </c>
      <c r="AG696" s="8">
        <v>9.2569999999999997</v>
      </c>
      <c r="AH696" s="7">
        <v>12.747</v>
      </c>
      <c r="AI696" s="7"/>
      <c r="AJ696" s="7"/>
      <c r="AK696" s="7"/>
      <c r="AL696" s="7"/>
      <c r="AM696" s="7"/>
      <c r="AN696" s="7"/>
      <c r="AO696" s="7"/>
      <c r="AP696" s="7"/>
      <c r="CO696" s="4">
        <v>42652</v>
      </c>
      <c r="CP696" s="3">
        <v>153.457875</v>
      </c>
      <c r="CU696" s="4">
        <v>42356</v>
      </c>
      <c r="CV696" s="8">
        <v>77.28</v>
      </c>
      <c r="CW696" s="8">
        <v>30.15</v>
      </c>
      <c r="CX696" s="8">
        <v>89.81</v>
      </c>
      <c r="CY696" s="8">
        <v>25.84</v>
      </c>
      <c r="CZ696" s="8">
        <v>14.39</v>
      </c>
      <c r="DA696" s="4">
        <v>42354</v>
      </c>
      <c r="DB696" s="7">
        <v>26.19</v>
      </c>
      <c r="DC696" s="8">
        <v>134.4</v>
      </c>
      <c r="DD696" s="8">
        <v>75.8</v>
      </c>
      <c r="DE696" s="8">
        <v>44.8</v>
      </c>
      <c r="DF696" s="8">
        <v>47.67</v>
      </c>
      <c r="DG696" s="8">
        <v>49.35</v>
      </c>
      <c r="DH696" s="4">
        <v>42354</v>
      </c>
      <c r="DI696" s="7">
        <v>70.2</v>
      </c>
      <c r="DJ696" s="7">
        <v>83.06</v>
      </c>
      <c r="DK696" s="7">
        <v>49.7</v>
      </c>
      <c r="DL696" s="7">
        <v>35.880000000000003</v>
      </c>
      <c r="DM696" s="207">
        <v>107.77</v>
      </c>
      <c r="DN696" s="4">
        <v>42374</v>
      </c>
      <c r="DO696" s="8">
        <v>9.9710000000000001</v>
      </c>
      <c r="DP696" s="8">
        <v>40.155000000000001</v>
      </c>
      <c r="DQ696" s="8">
        <v>10.055</v>
      </c>
      <c r="DR696" s="8">
        <v>13.55</v>
      </c>
    </row>
    <row r="697" spans="1:122" ht="15.75" customHeight="1">
      <c r="A697" s="4">
        <v>42381</v>
      </c>
      <c r="B697" s="7">
        <v>30.86</v>
      </c>
      <c r="C697" s="7">
        <v>30.44</v>
      </c>
      <c r="D697" s="7">
        <f t="shared" si="21"/>
        <v>0.41999999999999815</v>
      </c>
      <c r="J697" s="4">
        <v>42353</v>
      </c>
      <c r="K697" s="226">
        <v>-2.2100000000000009</v>
      </c>
      <c r="L697" s="226">
        <v>-4.3699999999999974</v>
      </c>
      <c r="M697" s="226">
        <v>-7.3900000000000006</v>
      </c>
      <c r="N697" s="4">
        <v>42381</v>
      </c>
      <c r="O697" s="226">
        <v>-0.96000000000000085</v>
      </c>
      <c r="P697" s="226">
        <v>-3.5600000000000023</v>
      </c>
      <c r="Q697" s="226">
        <v>-7.5600000000000023</v>
      </c>
      <c r="R697" s="4">
        <v>42377</v>
      </c>
      <c r="S697" s="8">
        <v>0.39</v>
      </c>
      <c r="T697" s="8">
        <v>4.29</v>
      </c>
      <c r="U697" s="8">
        <v>1.65</v>
      </c>
      <c r="V697" s="4">
        <v>42353</v>
      </c>
      <c r="W697" s="8">
        <v>114.67</v>
      </c>
      <c r="X697" s="8">
        <v>124.44</v>
      </c>
      <c r="Y697" s="6">
        <v>10.811</v>
      </c>
      <c r="Z697" s="6">
        <v>14.914999999999999</v>
      </c>
      <c r="AA697" s="5">
        <v>42381</v>
      </c>
      <c r="AB697" s="6">
        <v>289.25</v>
      </c>
      <c r="AC697" s="7">
        <v>8.6180000000000003</v>
      </c>
      <c r="AD697" s="4">
        <v>42360</v>
      </c>
      <c r="AE697" s="8">
        <v>6.91</v>
      </c>
      <c r="AF697" s="8">
        <v>10.545999999999999</v>
      </c>
      <c r="AG697" s="8">
        <v>8.657</v>
      </c>
      <c r="AH697" s="7">
        <v>14.077999999999999</v>
      </c>
      <c r="AI697" s="7"/>
      <c r="AJ697" s="7"/>
      <c r="AK697" s="7"/>
      <c r="AL697" s="7"/>
      <c r="AM697" s="7"/>
      <c r="AN697" s="7"/>
      <c r="AO697" s="7"/>
      <c r="AP697" s="7"/>
      <c r="CO697" s="4">
        <v>42651</v>
      </c>
      <c r="CP697" s="3">
        <v>152.14250000000001</v>
      </c>
      <c r="CU697" s="4">
        <v>42355</v>
      </c>
      <c r="CV697" s="8">
        <v>77.959999999999994</v>
      </c>
      <c r="CW697" s="8">
        <v>30.35</v>
      </c>
      <c r="CX697" s="8">
        <v>90.54</v>
      </c>
      <c r="CY697" s="8">
        <v>25.4</v>
      </c>
      <c r="CZ697" s="8">
        <v>14.17</v>
      </c>
      <c r="DA697" s="4">
        <v>42353</v>
      </c>
      <c r="DB697" s="7">
        <v>27.27</v>
      </c>
      <c r="DC697" s="8">
        <v>144.58000000000001</v>
      </c>
      <c r="DD697" s="8">
        <v>77.3</v>
      </c>
      <c r="DE697" s="8">
        <v>45.27</v>
      </c>
      <c r="DF697" s="8">
        <v>48.8</v>
      </c>
      <c r="DG697" s="8">
        <v>50.56</v>
      </c>
      <c r="DH697" s="4">
        <v>42353</v>
      </c>
      <c r="DI697" s="7">
        <v>68.31</v>
      </c>
      <c r="DJ697" s="7">
        <v>81.78</v>
      </c>
      <c r="DK697" s="7">
        <v>49.16</v>
      </c>
      <c r="DL697" s="7">
        <v>34.479999999999997</v>
      </c>
      <c r="DM697" s="207">
        <v>112.27</v>
      </c>
      <c r="DN697" s="4">
        <v>42373</v>
      </c>
      <c r="DO697" s="8">
        <v>10.06</v>
      </c>
      <c r="DP697" s="8">
        <v>40.524999999999999</v>
      </c>
      <c r="DQ697" s="8">
        <v>10.38</v>
      </c>
      <c r="DR697" s="8">
        <v>13.43</v>
      </c>
    </row>
    <row r="698" spans="1:122" ht="15.75" customHeight="1">
      <c r="A698" s="4">
        <v>42380</v>
      </c>
      <c r="B698" s="7">
        <v>31.55</v>
      </c>
      <c r="C698" s="7">
        <v>31.41</v>
      </c>
      <c r="D698" s="7">
        <f t="shared" si="21"/>
        <v>0.14000000000000057</v>
      </c>
      <c r="J698" s="4">
        <v>42352</v>
      </c>
      <c r="K698" s="226">
        <v>-2.4399999999999977</v>
      </c>
      <c r="L698" s="226">
        <v>-4.7199999999999989</v>
      </c>
      <c r="M698" s="226">
        <v>-7.769999999999996</v>
      </c>
      <c r="N698" s="4">
        <v>42380</v>
      </c>
      <c r="O698" s="226">
        <v>-1.2600000000000016</v>
      </c>
      <c r="P698" s="226">
        <v>-3.9800000000000004</v>
      </c>
      <c r="Q698" s="226">
        <v>-8.0999999999999979</v>
      </c>
      <c r="R698" s="4">
        <v>42376</v>
      </c>
      <c r="S698" s="8">
        <v>0.48</v>
      </c>
      <c r="T698" s="8">
        <v>5.53</v>
      </c>
      <c r="U698" s="8">
        <v>1.55</v>
      </c>
      <c r="V698" s="4">
        <v>42352</v>
      </c>
      <c r="W698" s="8">
        <v>112.77</v>
      </c>
      <c r="X698" s="8">
        <v>125.58</v>
      </c>
      <c r="Y698" s="6">
        <v>11.053000000000001</v>
      </c>
      <c r="Z698" s="6">
        <v>16.434000000000001</v>
      </c>
      <c r="AA698" s="5">
        <v>42380</v>
      </c>
      <c r="AB698" s="6">
        <v>289.25</v>
      </c>
      <c r="AC698" s="7">
        <v>8.2769999999999992</v>
      </c>
      <c r="AD698" s="4">
        <v>42359</v>
      </c>
      <c r="AE698" s="8">
        <v>7.9399999999999995</v>
      </c>
      <c r="AF698" s="8">
        <v>11.393000000000001</v>
      </c>
      <c r="AG698" s="8">
        <v>9.8849999999999998</v>
      </c>
      <c r="AH698" s="7">
        <v>16.457999999999998</v>
      </c>
      <c r="AI698" s="7"/>
      <c r="AJ698" s="7"/>
      <c r="AK698" s="7"/>
      <c r="AL698" s="7"/>
      <c r="AM698" s="7"/>
      <c r="AN698" s="7"/>
      <c r="AO698" s="7"/>
      <c r="AP698" s="7"/>
      <c r="CO698" s="4">
        <v>42650</v>
      </c>
      <c r="CP698" s="3">
        <v>151.48862500000001</v>
      </c>
      <c r="CU698" s="4">
        <v>42354</v>
      </c>
      <c r="CV698" s="8">
        <v>79.150000000000006</v>
      </c>
      <c r="CW698" s="8">
        <v>30.87</v>
      </c>
      <c r="CX698" s="8">
        <v>93.44</v>
      </c>
      <c r="CY698" s="8">
        <v>25.58</v>
      </c>
      <c r="CZ698" s="8">
        <v>14.8</v>
      </c>
      <c r="DA698" s="4">
        <v>42352</v>
      </c>
      <c r="DB698" s="7">
        <v>26.66</v>
      </c>
      <c r="DC698" s="8">
        <v>141.11000000000001</v>
      </c>
      <c r="DD698" s="8">
        <v>76.86</v>
      </c>
      <c r="DE698" s="8">
        <v>43.49</v>
      </c>
      <c r="DF698" s="8">
        <v>47.59</v>
      </c>
      <c r="DG698" s="8">
        <v>49.53</v>
      </c>
      <c r="DH698" s="4">
        <v>42352</v>
      </c>
      <c r="DI698" s="7">
        <v>67.55</v>
      </c>
      <c r="DJ698" s="7">
        <v>81.400000000000006</v>
      </c>
      <c r="DK698" s="7">
        <v>47.99</v>
      </c>
      <c r="DL698" s="7">
        <v>34.1</v>
      </c>
      <c r="DM698" s="207">
        <v>110.56</v>
      </c>
      <c r="DN698" s="4">
        <v>42369</v>
      </c>
      <c r="DO698" s="8">
        <v>10.119999999999999</v>
      </c>
      <c r="DP698" s="8">
        <v>41.265000000000001</v>
      </c>
      <c r="DQ698" s="8">
        <v>10.72</v>
      </c>
      <c r="DR698" s="8"/>
    </row>
    <row r="699" spans="1:122" ht="15.75" customHeight="1">
      <c r="A699" s="4">
        <v>42377</v>
      </c>
      <c r="B699" s="7">
        <v>33.549999999999997</v>
      </c>
      <c r="C699" s="7">
        <v>33.159999999999997</v>
      </c>
      <c r="D699" s="7">
        <f t="shared" si="21"/>
        <v>0.39000000000000057</v>
      </c>
      <c r="J699" s="4">
        <v>42349</v>
      </c>
      <c r="K699" s="226">
        <v>-2.9500000000000028</v>
      </c>
      <c r="L699" s="226">
        <v>-5.5300000000000011</v>
      </c>
      <c r="M699" s="226">
        <v>-8.9200000000000017</v>
      </c>
      <c r="N699" s="4">
        <v>42377</v>
      </c>
      <c r="O699" s="226">
        <v>-1.3200000000000003</v>
      </c>
      <c r="P699" s="226">
        <v>-4.0500000000000043</v>
      </c>
      <c r="Q699" s="226">
        <v>-8.0600000000000023</v>
      </c>
      <c r="R699" s="4">
        <v>42375</v>
      </c>
      <c r="S699" s="8">
        <v>0.26</v>
      </c>
      <c r="T699" s="8">
        <v>4.28</v>
      </c>
      <c r="U699" s="8">
        <v>1.4</v>
      </c>
      <c r="V699" s="4">
        <v>42349</v>
      </c>
      <c r="W699" s="8">
        <v>114.56</v>
      </c>
      <c r="X699" s="8">
        <v>128.15</v>
      </c>
      <c r="Y699" s="6">
        <v>12.494999999999999</v>
      </c>
      <c r="Z699" s="6">
        <v>18.202999999999999</v>
      </c>
      <c r="AA699" s="5">
        <v>42377</v>
      </c>
      <c r="AB699" s="6">
        <v>296.75</v>
      </c>
      <c r="AC699" s="7">
        <v>9.8740000000000006</v>
      </c>
      <c r="AD699" s="4">
        <v>42356</v>
      </c>
      <c r="AE699" s="8">
        <v>10.23</v>
      </c>
      <c r="AF699" s="8">
        <v>12.592000000000001</v>
      </c>
      <c r="AG699" s="8">
        <v>12.023999999999999</v>
      </c>
      <c r="AH699" s="7">
        <v>15.849</v>
      </c>
      <c r="AI699" s="7"/>
      <c r="AJ699" s="7"/>
      <c r="AK699" s="7"/>
      <c r="AL699" s="7"/>
      <c r="AM699" s="7"/>
      <c r="AN699" s="7"/>
      <c r="AO699" s="7"/>
      <c r="AP699" s="7"/>
      <c r="CO699" s="4">
        <v>42649</v>
      </c>
      <c r="CP699" s="3">
        <v>150.95962499999999</v>
      </c>
      <c r="CU699" s="4">
        <v>42353</v>
      </c>
      <c r="CV699" s="8">
        <v>79.430000000000007</v>
      </c>
      <c r="CW699" s="8">
        <v>30.75</v>
      </c>
      <c r="CX699" s="8">
        <v>92.76</v>
      </c>
      <c r="CY699" s="8">
        <v>25.59</v>
      </c>
      <c r="CZ699" s="8">
        <v>14.7</v>
      </c>
      <c r="DA699" s="4">
        <v>42349</v>
      </c>
      <c r="DB699" s="7">
        <v>28.28</v>
      </c>
      <c r="DC699" s="8">
        <v>139.99</v>
      </c>
      <c r="DD699" s="8">
        <v>74.89</v>
      </c>
      <c r="DE699" s="8">
        <v>42.92</v>
      </c>
      <c r="DF699" s="8">
        <v>49.55</v>
      </c>
      <c r="DG699" s="8">
        <v>48.13</v>
      </c>
      <c r="DH699" s="4">
        <v>42349</v>
      </c>
      <c r="DI699" s="7">
        <v>67.510000000000005</v>
      </c>
      <c r="DJ699" s="7">
        <v>82.78</v>
      </c>
      <c r="DK699" s="7">
        <v>49.62</v>
      </c>
      <c r="DL699" s="7">
        <v>36.18</v>
      </c>
      <c r="DM699" s="207">
        <v>112.37</v>
      </c>
      <c r="DN699" s="4">
        <v>42368</v>
      </c>
      <c r="DO699" s="8">
        <v>10.3</v>
      </c>
      <c r="DP699" s="8">
        <v>41.564999999999998</v>
      </c>
      <c r="DQ699" s="8">
        <v>10.79</v>
      </c>
      <c r="DR699" s="8">
        <v>13.8</v>
      </c>
    </row>
    <row r="700" spans="1:122" ht="15.75" customHeight="1">
      <c r="A700" s="4">
        <v>42376</v>
      </c>
      <c r="B700" s="7">
        <v>33.75</v>
      </c>
      <c r="C700" s="7">
        <v>33.270000000000003</v>
      </c>
      <c r="D700" s="7">
        <f t="shared" si="21"/>
        <v>0.47999999999999687</v>
      </c>
      <c r="J700" s="4">
        <v>42348</v>
      </c>
      <c r="K700" s="226">
        <v>-3.0200000000000031</v>
      </c>
      <c r="L700" s="226">
        <v>-5.6200000000000045</v>
      </c>
      <c r="M700" s="226">
        <v>-8.86</v>
      </c>
      <c r="N700" s="4">
        <v>42376</v>
      </c>
      <c r="O700" s="226">
        <v>-1.259999999999998</v>
      </c>
      <c r="P700" s="226">
        <v>-3.9299999999999997</v>
      </c>
      <c r="Q700" s="226">
        <v>-7.93</v>
      </c>
      <c r="R700" s="4">
        <v>42374</v>
      </c>
      <c r="S700" s="8">
        <v>0.45</v>
      </c>
      <c r="T700" s="8">
        <v>4.13</v>
      </c>
      <c r="U700" s="8">
        <v>1.55</v>
      </c>
      <c r="V700" s="4">
        <v>42348</v>
      </c>
      <c r="W700" s="8">
        <v>122.51</v>
      </c>
      <c r="X700" s="8">
        <v>128.02000000000001</v>
      </c>
      <c r="Y700" s="6">
        <v>14.693999999999999</v>
      </c>
      <c r="Z700" s="6">
        <v>17.007999999999999</v>
      </c>
      <c r="AA700" s="5">
        <v>42376</v>
      </c>
      <c r="AB700" s="6">
        <v>316</v>
      </c>
      <c r="AC700" s="7">
        <v>9.1259999999999994</v>
      </c>
      <c r="AD700" s="4">
        <v>42355</v>
      </c>
      <c r="AE700" s="8">
        <v>8.4499999999999993</v>
      </c>
      <c r="AF700" s="8">
        <v>12.044</v>
      </c>
      <c r="AG700" s="8">
        <v>10.144</v>
      </c>
      <c r="AH700" s="7">
        <v>14.568999999999999</v>
      </c>
      <c r="AI700" s="7"/>
      <c r="AJ700" s="7"/>
      <c r="AK700" s="7"/>
      <c r="AL700" s="7"/>
      <c r="AM700" s="7"/>
      <c r="AN700" s="7"/>
      <c r="AO700" s="7"/>
      <c r="AP700" s="7"/>
      <c r="CO700" s="4">
        <v>42648</v>
      </c>
      <c r="CP700" s="3">
        <v>149.79849999999999</v>
      </c>
      <c r="CU700" s="4">
        <v>42352</v>
      </c>
      <c r="CV700" s="8">
        <v>76.03</v>
      </c>
      <c r="CW700" s="8">
        <v>30.22</v>
      </c>
      <c r="CX700" s="8">
        <v>89.33</v>
      </c>
      <c r="CY700" s="8">
        <v>25.13</v>
      </c>
      <c r="CZ700" s="8">
        <v>14.25</v>
      </c>
      <c r="DA700" s="4">
        <v>42348</v>
      </c>
      <c r="DB700" s="7">
        <v>30.4</v>
      </c>
      <c r="DC700" s="8">
        <v>145.38999999999999</v>
      </c>
      <c r="DD700" s="8">
        <v>78.180000000000007</v>
      </c>
      <c r="DE700" s="8">
        <v>46.19</v>
      </c>
      <c r="DF700" s="8">
        <v>51.23</v>
      </c>
      <c r="DG700" s="8">
        <v>49.22</v>
      </c>
      <c r="DH700" s="4">
        <v>42348</v>
      </c>
      <c r="DI700" s="7">
        <v>71.38</v>
      </c>
      <c r="DJ700" s="7">
        <v>86.75</v>
      </c>
      <c r="DK700" s="7">
        <v>52.35</v>
      </c>
      <c r="DL700" s="7">
        <v>37.26</v>
      </c>
      <c r="DM700" s="207">
        <v>110.23</v>
      </c>
      <c r="DN700" s="4">
        <v>42367</v>
      </c>
      <c r="DO700" s="8">
        <v>10.48</v>
      </c>
      <c r="DP700" s="8">
        <v>42.14</v>
      </c>
      <c r="DQ700" s="8">
        <v>10.765000000000001</v>
      </c>
      <c r="DR700" s="8">
        <v>14.04</v>
      </c>
    </row>
    <row r="701" spans="1:122" ht="15.75" customHeight="1">
      <c r="A701" s="4">
        <v>42375</v>
      </c>
      <c r="B701" s="7">
        <v>34.229999999999997</v>
      </c>
      <c r="C701" s="7">
        <v>33.97</v>
      </c>
      <c r="D701" s="7">
        <f t="shared" si="21"/>
        <v>0.25999999999999801</v>
      </c>
      <c r="J701" s="4">
        <v>42347</v>
      </c>
      <c r="K701" s="226">
        <v>-2.7900000000000063</v>
      </c>
      <c r="L701" s="226">
        <v>-5.1300000000000026</v>
      </c>
      <c r="M701" s="226">
        <v>-8.14</v>
      </c>
      <c r="N701" s="4">
        <v>42375</v>
      </c>
      <c r="O701" s="226">
        <v>-1.3300000000000054</v>
      </c>
      <c r="P701" s="226">
        <v>-4.0400000000000063</v>
      </c>
      <c r="Q701" s="226">
        <v>-8.0900000000000034</v>
      </c>
      <c r="R701" s="4">
        <v>42373</v>
      </c>
      <c r="S701" s="8">
        <v>0.46</v>
      </c>
      <c r="T701" s="8">
        <v>4.1100000000000003</v>
      </c>
      <c r="U701" s="8">
        <v>1.6</v>
      </c>
      <c r="V701" s="4">
        <v>42347</v>
      </c>
      <c r="W701" s="8">
        <v>123.89</v>
      </c>
      <c r="X701" s="8">
        <v>123.17</v>
      </c>
      <c r="Y701" s="6">
        <v>14.874000000000001</v>
      </c>
      <c r="Z701" s="6">
        <v>14.571</v>
      </c>
      <c r="AA701" s="5">
        <v>42375</v>
      </c>
      <c r="AB701" s="6">
        <v>314.75</v>
      </c>
      <c r="AC701" s="7">
        <v>8.7810000000000006</v>
      </c>
      <c r="AD701" s="4">
        <v>42354</v>
      </c>
      <c r="AE701" s="8">
        <v>8.0299999999999994</v>
      </c>
      <c r="AF701" s="8">
        <v>10.41</v>
      </c>
      <c r="AG701" s="8">
        <v>9.5289999999999999</v>
      </c>
      <c r="AH701" s="7">
        <v>13.547000000000001</v>
      </c>
      <c r="AI701" s="7"/>
      <c r="AJ701" s="7"/>
      <c r="AK701" s="7"/>
      <c r="AL701" s="7"/>
      <c r="AM701" s="7"/>
      <c r="AN701" s="7"/>
      <c r="AO701" s="7"/>
      <c r="AP701" s="7"/>
      <c r="CO701" s="4">
        <v>42647</v>
      </c>
      <c r="CP701" s="3">
        <v>149.1100625</v>
      </c>
      <c r="CU701" s="4">
        <v>42349</v>
      </c>
      <c r="CV701" s="8">
        <v>74.34</v>
      </c>
      <c r="CW701" s="8">
        <v>30.79</v>
      </c>
      <c r="CX701" s="8">
        <v>86.44</v>
      </c>
      <c r="CY701" s="8">
        <v>25.62</v>
      </c>
      <c r="CZ701" s="8">
        <v>14.6</v>
      </c>
      <c r="DA701" s="4">
        <v>42347</v>
      </c>
      <c r="DB701" s="7">
        <v>29.2</v>
      </c>
      <c r="DC701" s="8">
        <v>143.1</v>
      </c>
      <c r="DD701" s="8">
        <v>78.38</v>
      </c>
      <c r="DE701" s="8">
        <v>44.95</v>
      </c>
      <c r="DF701" s="8">
        <v>50.83</v>
      </c>
      <c r="DG701" s="8">
        <v>48.47</v>
      </c>
      <c r="DH701" s="4">
        <v>42347</v>
      </c>
      <c r="DI701" s="7">
        <v>69.88</v>
      </c>
      <c r="DJ701" s="7">
        <v>86.09</v>
      </c>
      <c r="DK701" s="7">
        <v>51.98</v>
      </c>
      <c r="DL701" s="7">
        <v>37.51</v>
      </c>
      <c r="DM701" s="207">
        <v>112.75</v>
      </c>
      <c r="DN701" s="4">
        <v>42366</v>
      </c>
      <c r="DO701" s="8">
        <v>10.49</v>
      </c>
      <c r="DP701" s="8">
        <v>41.38</v>
      </c>
      <c r="DQ701" s="8">
        <v>10.86</v>
      </c>
      <c r="DR701" s="8">
        <v>13.87</v>
      </c>
    </row>
    <row r="702" spans="1:122" ht="15.75" customHeight="1">
      <c r="A702" s="4">
        <v>42374</v>
      </c>
      <c r="B702" s="7">
        <v>36.42</v>
      </c>
      <c r="C702" s="7">
        <v>35.97</v>
      </c>
      <c r="D702" s="7">
        <f t="shared" si="21"/>
        <v>0.45000000000000284</v>
      </c>
      <c r="J702" s="4">
        <v>42346</v>
      </c>
      <c r="K702" s="226">
        <v>-2.7000000000000028</v>
      </c>
      <c r="L702" s="226">
        <v>-4.9400000000000048</v>
      </c>
      <c r="M702" s="226">
        <v>-7.8999999999999986</v>
      </c>
      <c r="N702" s="4">
        <v>42374</v>
      </c>
      <c r="O702" s="226">
        <v>-1.3500000000000014</v>
      </c>
      <c r="P702" s="226">
        <v>-3.8699999999999974</v>
      </c>
      <c r="Q702" s="226">
        <v>-7.7199999999999989</v>
      </c>
      <c r="R702" s="4">
        <v>42369</v>
      </c>
      <c r="S702" s="8">
        <v>0.24</v>
      </c>
      <c r="T702" s="8">
        <v>5.15</v>
      </c>
      <c r="U702" s="8">
        <v>1.5</v>
      </c>
      <c r="V702" s="4">
        <v>42346</v>
      </c>
      <c r="W702" s="8">
        <v>125.92</v>
      </c>
      <c r="X702" s="8">
        <v>120.36</v>
      </c>
      <c r="Y702" s="6">
        <v>15.375999999999999</v>
      </c>
      <c r="Z702" s="6">
        <v>13.041</v>
      </c>
      <c r="AA702" s="5">
        <v>42374</v>
      </c>
      <c r="AB702" s="6">
        <v>329.25</v>
      </c>
      <c r="AC702" s="7">
        <v>7.9480000000000004</v>
      </c>
      <c r="AD702" s="4">
        <v>42353</v>
      </c>
      <c r="AE702" s="8">
        <v>6.15</v>
      </c>
      <c r="AF702" s="8">
        <v>9.9879999999999995</v>
      </c>
      <c r="AG702" s="8">
        <v>7.702</v>
      </c>
      <c r="AH702" s="7">
        <v>14.64</v>
      </c>
      <c r="AI702" s="7"/>
      <c r="AJ702" s="7"/>
      <c r="AK702" s="7"/>
      <c r="AL702" s="7"/>
      <c r="AM702" s="7"/>
      <c r="AN702" s="7"/>
      <c r="AO702" s="7"/>
      <c r="AP702" s="7"/>
      <c r="CO702" s="4">
        <v>42646</v>
      </c>
      <c r="CP702" s="3">
        <v>148.70587499999999</v>
      </c>
      <c r="CU702" s="4">
        <v>42348</v>
      </c>
      <c r="CV702" s="8">
        <v>75.69</v>
      </c>
      <c r="CW702" s="8">
        <v>31.8</v>
      </c>
      <c r="CX702" s="8">
        <v>89.3</v>
      </c>
      <c r="CY702" s="8">
        <v>26.17</v>
      </c>
      <c r="CZ702" s="8">
        <v>15</v>
      </c>
      <c r="DA702" s="4">
        <v>42346</v>
      </c>
      <c r="DB702" s="7">
        <v>28.99</v>
      </c>
      <c r="DC702" s="8">
        <v>140.35</v>
      </c>
      <c r="DD702" s="8">
        <v>77.11</v>
      </c>
      <c r="DE702" s="8">
        <v>44.87</v>
      </c>
      <c r="DF702" s="8">
        <v>51.82</v>
      </c>
      <c r="DG702" s="8">
        <v>48.3</v>
      </c>
      <c r="DH702" s="4">
        <v>42346</v>
      </c>
      <c r="DI702" s="7">
        <v>70.53</v>
      </c>
      <c r="DJ702" s="7">
        <v>86.45</v>
      </c>
      <c r="DK702" s="7">
        <v>52.73</v>
      </c>
      <c r="DL702" s="7">
        <v>38.1</v>
      </c>
      <c r="DM702" s="207">
        <v>117.81</v>
      </c>
      <c r="DN702" s="4">
        <v>42362</v>
      </c>
      <c r="DO702" s="8">
        <v>10.94</v>
      </c>
      <c r="DP702" s="8">
        <v>42.104999999999997</v>
      </c>
      <c r="DQ702" s="8">
        <v>11.074999999999999</v>
      </c>
      <c r="DR702" s="8"/>
    </row>
    <row r="703" spans="1:122" ht="15.75" customHeight="1">
      <c r="A703" s="4">
        <v>42373</v>
      </c>
      <c r="B703" s="7">
        <v>37.22</v>
      </c>
      <c r="C703" s="7">
        <v>36.76</v>
      </c>
      <c r="D703" s="7">
        <f t="shared" si="21"/>
        <v>0.46000000000000085</v>
      </c>
      <c r="J703" s="4">
        <v>42345</v>
      </c>
      <c r="K703" s="226">
        <v>-2.8900000000000006</v>
      </c>
      <c r="L703" s="226">
        <v>-5.1499999999999986</v>
      </c>
      <c r="M703" s="226">
        <v>-8.1000000000000014</v>
      </c>
      <c r="N703" s="4">
        <v>42373</v>
      </c>
      <c r="O703" s="226">
        <v>-1.25</v>
      </c>
      <c r="P703" s="226">
        <v>-3.759999999999998</v>
      </c>
      <c r="Q703" s="226">
        <v>-7.5799999999999983</v>
      </c>
      <c r="R703" s="4">
        <v>42368</v>
      </c>
      <c r="S703" s="8">
        <v>-0.14000000000000001</v>
      </c>
      <c r="T703" s="8">
        <v>4.21</v>
      </c>
      <c r="U703" s="8">
        <v>1.25</v>
      </c>
      <c r="V703" s="4">
        <v>42345</v>
      </c>
      <c r="W703" s="8">
        <v>127.96</v>
      </c>
      <c r="X703" s="8">
        <v>120.94</v>
      </c>
      <c r="Y703" s="6">
        <v>16.093</v>
      </c>
      <c r="Z703" s="6">
        <v>13.145</v>
      </c>
      <c r="AA703" s="5">
        <v>42373</v>
      </c>
      <c r="AB703" s="6">
        <v>328</v>
      </c>
      <c r="AC703" s="7">
        <v>7.5860000000000003</v>
      </c>
      <c r="AD703" s="4">
        <v>42352</v>
      </c>
      <c r="AE703" s="8">
        <v>8.01</v>
      </c>
      <c r="AF703" s="8">
        <v>11.071</v>
      </c>
      <c r="AG703" s="8">
        <v>9.81</v>
      </c>
      <c r="AH703" s="7">
        <v>16.3</v>
      </c>
      <c r="AI703" s="7"/>
      <c r="AJ703" s="7"/>
      <c r="AK703" s="7"/>
      <c r="AL703" s="7"/>
      <c r="AM703" s="7"/>
      <c r="AN703" s="7"/>
      <c r="AO703" s="7"/>
      <c r="AP703" s="7"/>
      <c r="CO703" s="4">
        <v>42645</v>
      </c>
      <c r="CP703" s="3">
        <v>148.479375</v>
      </c>
      <c r="CU703" s="4">
        <v>42347</v>
      </c>
      <c r="CV703" s="8">
        <v>75.63</v>
      </c>
      <c r="CW703" s="8">
        <v>31.81</v>
      </c>
      <c r="CX703" s="8">
        <v>87.6</v>
      </c>
      <c r="CY703" s="8">
        <v>26.06</v>
      </c>
      <c r="CZ703" s="8">
        <v>15.11</v>
      </c>
      <c r="DA703" s="4">
        <v>42345</v>
      </c>
      <c r="DB703" s="7">
        <v>29.01</v>
      </c>
      <c r="DC703" s="8">
        <v>137.51</v>
      </c>
      <c r="DD703" s="8">
        <v>76.19</v>
      </c>
      <c r="DE703" s="8">
        <v>44.22</v>
      </c>
      <c r="DF703" s="8">
        <v>53.68</v>
      </c>
      <c r="DG703" s="8">
        <v>48.99</v>
      </c>
      <c r="DH703" s="4">
        <v>42345</v>
      </c>
      <c r="DI703" s="7">
        <v>70.790000000000006</v>
      </c>
      <c r="DJ703" s="7">
        <v>86.69</v>
      </c>
      <c r="DK703" s="7">
        <v>53.69</v>
      </c>
      <c r="DL703" s="7">
        <v>38.11</v>
      </c>
      <c r="DM703" s="207">
        <v>115.17</v>
      </c>
      <c r="DN703" s="4">
        <v>42361</v>
      </c>
      <c r="DO703" s="8">
        <v>10.74</v>
      </c>
      <c r="DP703" s="8">
        <v>42.115000000000002</v>
      </c>
      <c r="DQ703" s="8">
        <v>10.975</v>
      </c>
      <c r="DR703" s="8">
        <v>13.96</v>
      </c>
    </row>
    <row r="704" spans="1:122" ht="15.75" customHeight="1">
      <c r="A704" s="4">
        <v>42369</v>
      </c>
      <c r="B704" s="7">
        <v>37.28</v>
      </c>
      <c r="C704" s="7">
        <v>37.04</v>
      </c>
      <c r="D704" s="7">
        <f t="shared" si="21"/>
        <v>0.24000000000000199</v>
      </c>
      <c r="J704" s="4">
        <v>42342</v>
      </c>
      <c r="K704" s="226">
        <v>-2.5700000000000003</v>
      </c>
      <c r="L704" s="226">
        <v>-4.8400000000000034</v>
      </c>
      <c r="M704" s="226">
        <v>-7.4600000000000009</v>
      </c>
      <c r="N704" s="4">
        <v>42369</v>
      </c>
      <c r="O704" s="226">
        <v>-1.25</v>
      </c>
      <c r="P704" s="226">
        <v>-3.7899999999999991</v>
      </c>
      <c r="Q704" s="226">
        <v>-7.68</v>
      </c>
      <c r="R704" s="4">
        <v>42367</v>
      </c>
      <c r="S704" s="8">
        <v>-0.08</v>
      </c>
      <c r="T704" s="8">
        <v>5.61</v>
      </c>
      <c r="U704" s="8">
        <v>1.2</v>
      </c>
      <c r="V704" s="4">
        <v>42342</v>
      </c>
      <c r="W704" s="8">
        <v>134.24</v>
      </c>
      <c r="X704" s="8">
        <v>127.02</v>
      </c>
      <c r="Y704" s="6">
        <v>16.411000000000001</v>
      </c>
      <c r="Z704" s="6">
        <v>13.378</v>
      </c>
      <c r="AA704" s="5">
        <v>42369</v>
      </c>
      <c r="AB704" s="6">
        <v>326.25</v>
      </c>
      <c r="AC704" s="7">
        <v>9.0429999999999993</v>
      </c>
      <c r="AD704" s="4">
        <v>42349</v>
      </c>
      <c r="AE704" s="8">
        <v>10.9</v>
      </c>
      <c r="AF704" s="8">
        <v>10.929</v>
      </c>
      <c r="AG704" s="8">
        <v>12.996</v>
      </c>
      <c r="AH704" s="7">
        <v>16.236999999999998</v>
      </c>
      <c r="AI704" s="7"/>
      <c r="AJ704" s="7"/>
      <c r="AK704" s="7"/>
      <c r="AL704" s="7"/>
      <c r="AM704" s="7"/>
      <c r="AN704" s="7"/>
      <c r="AO704" s="7"/>
      <c r="AP704" s="7"/>
      <c r="CO704" s="4">
        <v>42644</v>
      </c>
      <c r="CP704" s="3">
        <v>147.76587499999999</v>
      </c>
      <c r="CU704" s="4">
        <v>42346</v>
      </c>
      <c r="CV704" s="8">
        <v>74.63</v>
      </c>
      <c r="CW704" s="8">
        <v>31.27</v>
      </c>
      <c r="CX704" s="8">
        <v>86.44</v>
      </c>
      <c r="CY704" s="8">
        <v>25.74</v>
      </c>
      <c r="CZ704" s="8">
        <v>15.57</v>
      </c>
      <c r="DA704" s="4">
        <v>42342</v>
      </c>
      <c r="DB704" s="7">
        <v>31.99</v>
      </c>
      <c r="DC704" s="8">
        <v>146.1</v>
      </c>
      <c r="DD704" s="8">
        <v>80.489999999999995</v>
      </c>
      <c r="DE704" s="8">
        <v>45.79</v>
      </c>
      <c r="DF704" s="8">
        <v>56.81</v>
      </c>
      <c r="DG704" s="8">
        <v>51.19</v>
      </c>
      <c r="DH704" s="4">
        <v>42342</v>
      </c>
      <c r="DI704" s="7">
        <v>71.39</v>
      </c>
      <c r="DJ704" s="7">
        <v>90.2</v>
      </c>
      <c r="DK704" s="7">
        <v>55.63</v>
      </c>
      <c r="DL704" s="7">
        <v>38.700000000000003</v>
      </c>
      <c r="DM704" s="207">
        <v>117.22</v>
      </c>
      <c r="DN704" s="4">
        <v>42360</v>
      </c>
      <c r="DO704" s="8">
        <v>10.07</v>
      </c>
      <c r="DP704" s="8">
        <v>40.814999999999998</v>
      </c>
      <c r="DQ704" s="8">
        <v>10.29</v>
      </c>
      <c r="DR704" s="8">
        <v>13.5</v>
      </c>
    </row>
    <row r="705" spans="1:122" ht="15.75" customHeight="1">
      <c r="A705" s="4">
        <v>42368</v>
      </c>
      <c r="B705" s="7">
        <v>36.46</v>
      </c>
      <c r="C705" s="7">
        <v>36.6</v>
      </c>
      <c r="D705" s="7">
        <f t="shared" si="21"/>
        <v>-0.14000000000000057</v>
      </c>
      <c r="J705" s="4">
        <v>42341</v>
      </c>
      <c r="K705" s="226">
        <v>-2.5200000000000031</v>
      </c>
      <c r="L705" s="226">
        <v>-4.7000000000000028</v>
      </c>
      <c r="M705" s="226">
        <v>-7.1700000000000017</v>
      </c>
      <c r="N705" s="4">
        <v>42368</v>
      </c>
      <c r="O705" s="226">
        <v>-1.25</v>
      </c>
      <c r="P705" s="226">
        <v>-3.7800000000000011</v>
      </c>
      <c r="Q705" s="226">
        <v>-7.6300000000000026</v>
      </c>
      <c r="R705" s="4">
        <v>42366</v>
      </c>
      <c r="S705" s="8">
        <v>-0.19</v>
      </c>
      <c r="T705" s="8">
        <v>3.85</v>
      </c>
      <c r="U705" s="8">
        <v>1.2</v>
      </c>
      <c r="V705" s="4">
        <v>42341</v>
      </c>
      <c r="W705" s="8">
        <v>135.86000000000001</v>
      </c>
      <c r="X705" s="8">
        <v>129.63</v>
      </c>
      <c r="Y705" s="6">
        <v>15.981</v>
      </c>
      <c r="Z705" s="6">
        <v>13.365</v>
      </c>
      <c r="AA705" s="5">
        <v>42368</v>
      </c>
      <c r="AB705" s="6">
        <v>331.25</v>
      </c>
      <c r="AC705" s="7">
        <v>9.0220000000000002</v>
      </c>
      <c r="AD705" s="4">
        <v>42348</v>
      </c>
      <c r="AE705" s="8">
        <v>10.41</v>
      </c>
      <c r="AF705" s="8">
        <v>10.891</v>
      </c>
      <c r="AG705" s="8">
        <v>12.611000000000001</v>
      </c>
      <c r="AH705" s="7">
        <v>14.672000000000001</v>
      </c>
      <c r="AI705" s="7"/>
      <c r="AJ705" s="7"/>
      <c r="AK705" s="7"/>
      <c r="AL705" s="7"/>
      <c r="AM705" s="7"/>
      <c r="AN705" s="7"/>
      <c r="AO705" s="7"/>
      <c r="AP705" s="7"/>
      <c r="CO705" s="4">
        <v>42643</v>
      </c>
      <c r="CP705" s="3">
        <v>147.18256249999999</v>
      </c>
      <c r="CU705" s="4">
        <v>42345</v>
      </c>
      <c r="CV705" s="8">
        <v>76.8</v>
      </c>
      <c r="CW705" s="8">
        <v>31.26</v>
      </c>
      <c r="CX705" s="8">
        <v>87.28</v>
      </c>
      <c r="CY705" s="8">
        <v>25.76</v>
      </c>
      <c r="CZ705" s="8">
        <v>15.65</v>
      </c>
      <c r="DA705" s="4">
        <v>42341</v>
      </c>
      <c r="DB705" s="7">
        <v>34.25</v>
      </c>
      <c r="DC705" s="8">
        <v>145.18</v>
      </c>
      <c r="DD705" s="8">
        <v>80.989999999999995</v>
      </c>
      <c r="DE705" s="8">
        <v>45.76</v>
      </c>
      <c r="DF705" s="8">
        <v>58.14</v>
      </c>
      <c r="DG705" s="8">
        <v>51.61</v>
      </c>
      <c r="DH705" s="4">
        <v>42341</v>
      </c>
      <c r="DI705" s="7">
        <v>69.989999999999995</v>
      </c>
      <c r="DJ705" s="7">
        <v>88.57</v>
      </c>
      <c r="DK705" s="7">
        <v>54.44</v>
      </c>
      <c r="DL705" s="7">
        <v>38.43</v>
      </c>
      <c r="DM705" s="207">
        <v>117.3</v>
      </c>
      <c r="DN705" s="4">
        <v>42359</v>
      </c>
      <c r="DO705" s="8">
        <v>9.9559999999999995</v>
      </c>
      <c r="DP705" s="8">
        <v>40.725000000000001</v>
      </c>
      <c r="DQ705" s="8">
        <v>10.074999999999999</v>
      </c>
      <c r="DR705" s="8">
        <v>13.35</v>
      </c>
    </row>
    <row r="706" spans="1:122" ht="15.75" customHeight="1">
      <c r="A706" s="4">
        <v>42367</v>
      </c>
      <c r="B706" s="7">
        <v>37.79</v>
      </c>
      <c r="C706" s="7">
        <v>37.869999999999997</v>
      </c>
      <c r="D706" s="7">
        <f t="shared" si="21"/>
        <v>-7.9999999999998295E-2</v>
      </c>
      <c r="J706" s="4">
        <v>42340</v>
      </c>
      <c r="K706" s="226">
        <v>-2.5500000000000043</v>
      </c>
      <c r="L706" s="226">
        <v>-4.8700000000000045</v>
      </c>
      <c r="M706" s="226">
        <v>-7.5</v>
      </c>
      <c r="N706" s="4">
        <v>42367</v>
      </c>
      <c r="O706" s="226">
        <v>-1.240000000000002</v>
      </c>
      <c r="P706" s="226">
        <v>-3.7199999999999989</v>
      </c>
      <c r="Q706" s="226">
        <v>-7.32</v>
      </c>
      <c r="R706" s="4">
        <v>42362</v>
      </c>
      <c r="S706" s="8">
        <v>-0.21</v>
      </c>
      <c r="T706" s="8">
        <v>4.6900000000000004</v>
      </c>
      <c r="U706" s="8">
        <v>0.2</v>
      </c>
      <c r="V706" s="4">
        <v>42340</v>
      </c>
      <c r="W706" s="8">
        <v>130.49</v>
      </c>
      <c r="X706" s="8">
        <v>129.31</v>
      </c>
      <c r="Y706" s="6">
        <v>14.866</v>
      </c>
      <c r="Z706" s="6">
        <v>14.37</v>
      </c>
      <c r="AA706" s="5">
        <v>42367</v>
      </c>
      <c r="AB706" s="6">
        <v>341.25</v>
      </c>
      <c r="AC706" s="7">
        <v>9.4540000000000006</v>
      </c>
      <c r="AD706" s="4">
        <v>42347</v>
      </c>
      <c r="AE706" s="8">
        <v>9.0500000000000007</v>
      </c>
      <c r="AF706" s="8">
        <v>8.7210000000000001</v>
      </c>
      <c r="AG706" s="8">
        <v>10.997</v>
      </c>
      <c r="AH706" s="7">
        <v>13.82</v>
      </c>
      <c r="AI706" s="7"/>
      <c r="AJ706" s="7"/>
      <c r="AK706" s="7"/>
      <c r="AL706" s="7"/>
      <c r="AM706" s="7"/>
      <c r="AN706" s="7"/>
      <c r="AO706" s="7"/>
      <c r="AP706" s="7"/>
      <c r="CO706" s="4">
        <v>42642</v>
      </c>
      <c r="CP706" s="3">
        <v>146.84299999999999</v>
      </c>
      <c r="CU706" s="4">
        <v>42342</v>
      </c>
      <c r="CV706" s="8">
        <v>78.86</v>
      </c>
      <c r="CW706" s="8">
        <v>32.67</v>
      </c>
      <c r="CX706" s="8">
        <v>89.71</v>
      </c>
      <c r="CY706" s="8">
        <v>26.95</v>
      </c>
      <c r="CZ706" s="8">
        <v>16.46</v>
      </c>
      <c r="DA706" s="4">
        <v>42340</v>
      </c>
      <c r="DB706" s="7">
        <v>34.020000000000003</v>
      </c>
      <c r="DC706" s="8">
        <v>143.82</v>
      </c>
      <c r="DD706" s="8">
        <v>80.86</v>
      </c>
      <c r="DE706" s="8">
        <v>47.32</v>
      </c>
      <c r="DF706" s="8">
        <v>58.77</v>
      </c>
      <c r="DG706" s="8">
        <v>52.55</v>
      </c>
      <c r="DH706" s="4">
        <v>42340</v>
      </c>
      <c r="DI706" s="7">
        <v>71.69</v>
      </c>
      <c r="DJ706" s="7">
        <v>90.44</v>
      </c>
      <c r="DK706" s="7">
        <v>58.01</v>
      </c>
      <c r="DL706" s="7">
        <v>39.85</v>
      </c>
      <c r="DM706" s="207">
        <v>118.24</v>
      </c>
      <c r="DN706" s="4">
        <v>42356</v>
      </c>
      <c r="DO706" s="8">
        <v>10.715</v>
      </c>
      <c r="DP706" s="8">
        <v>42.01</v>
      </c>
      <c r="DQ706" s="8">
        <v>10.41</v>
      </c>
      <c r="DR706" s="8">
        <v>13.5</v>
      </c>
    </row>
    <row r="707" spans="1:122" ht="15.75" customHeight="1">
      <c r="A707" s="4">
        <v>42366</v>
      </c>
      <c r="B707" s="7">
        <v>36.619999999999997</v>
      </c>
      <c r="C707" s="7">
        <v>36.81</v>
      </c>
      <c r="D707" s="7">
        <f t="shared" si="21"/>
        <v>-0.19000000000000483</v>
      </c>
      <c r="J707" s="4">
        <v>42339</v>
      </c>
      <c r="K707" s="226">
        <v>-2.2299999999999969</v>
      </c>
      <c r="L707" s="226">
        <v>-4.259999999999998</v>
      </c>
      <c r="M707" s="226">
        <v>-6.6899999999999977</v>
      </c>
      <c r="N707" s="4">
        <v>42366</v>
      </c>
      <c r="O707" s="226">
        <v>-1.3700000000000045</v>
      </c>
      <c r="P707" s="226">
        <v>-3.8800000000000026</v>
      </c>
      <c r="Q707" s="226">
        <v>-7.5100000000000051</v>
      </c>
      <c r="R707" s="4">
        <v>42361</v>
      </c>
      <c r="S707" s="8">
        <v>-0.14000000000000001</v>
      </c>
      <c r="T707" s="8">
        <v>5.36</v>
      </c>
      <c r="U707" s="8">
        <v>0.25</v>
      </c>
      <c r="V707" s="4">
        <v>42339</v>
      </c>
      <c r="W707" s="8">
        <v>136.9</v>
      </c>
      <c r="X707" s="8">
        <v>136.30000000000001</v>
      </c>
      <c r="Y707" s="6">
        <v>15.648</v>
      </c>
      <c r="Z707" s="6">
        <v>15.396000000000001</v>
      </c>
      <c r="AA707" s="5">
        <v>42366</v>
      </c>
      <c r="AB707" s="6">
        <v>336</v>
      </c>
      <c r="AC707" s="7">
        <v>8.7210000000000001</v>
      </c>
      <c r="AD707" s="4">
        <v>42346</v>
      </c>
      <c r="AE707" s="8">
        <v>5.62</v>
      </c>
      <c r="AF707" s="8">
        <v>8.3670000000000009</v>
      </c>
      <c r="AG707" s="8">
        <v>8.1150000000000002</v>
      </c>
      <c r="AH707" s="7">
        <v>14.128</v>
      </c>
      <c r="AI707" s="7"/>
      <c r="AJ707" s="7"/>
      <c r="AK707" s="7"/>
      <c r="AL707" s="7"/>
      <c r="AM707" s="7"/>
      <c r="AN707" s="7"/>
      <c r="AO707" s="7"/>
      <c r="AP707" s="7"/>
      <c r="CO707" s="4">
        <v>42641</v>
      </c>
      <c r="CP707" s="3">
        <v>146.21181250000001</v>
      </c>
      <c r="CU707" s="4">
        <v>42341</v>
      </c>
      <c r="CV707" s="8">
        <v>78.41</v>
      </c>
      <c r="CW707" s="8">
        <v>33.26</v>
      </c>
      <c r="CX707" s="8">
        <v>88.85</v>
      </c>
      <c r="CY707" s="8">
        <v>27.54</v>
      </c>
      <c r="CZ707" s="8">
        <v>16.829999999999998</v>
      </c>
      <c r="DA707" s="4">
        <v>42339</v>
      </c>
      <c r="DB707" s="7">
        <v>36.24</v>
      </c>
      <c r="DC707" s="8">
        <v>149.25</v>
      </c>
      <c r="DD707" s="8">
        <v>84.05</v>
      </c>
      <c r="DE707" s="8">
        <v>49.15</v>
      </c>
      <c r="DF707" s="8">
        <v>60.5</v>
      </c>
      <c r="DG707" s="8">
        <v>54.61</v>
      </c>
      <c r="DH707" s="4">
        <v>42339</v>
      </c>
      <c r="DI707" s="7">
        <v>72.569999999999993</v>
      </c>
      <c r="DJ707" s="7">
        <v>92.67</v>
      </c>
      <c r="DK707" s="7">
        <v>59.34</v>
      </c>
      <c r="DL707" s="7">
        <v>40.43</v>
      </c>
      <c r="DM707" s="207">
        <v>117.59</v>
      </c>
      <c r="DN707" s="4">
        <v>42355</v>
      </c>
      <c r="DO707" s="8">
        <v>10.755000000000001</v>
      </c>
      <c r="DP707" s="8">
        <v>41.9</v>
      </c>
      <c r="DQ707" s="8">
        <v>10.045</v>
      </c>
      <c r="DR707" s="8">
        <v>13.76</v>
      </c>
    </row>
    <row r="708" spans="1:122" ht="15.75" customHeight="1">
      <c r="A708" s="4">
        <v>42362</v>
      </c>
      <c r="B708" s="7">
        <v>37.89</v>
      </c>
      <c r="C708" s="7">
        <v>38.1</v>
      </c>
      <c r="D708" s="7">
        <f t="shared" si="21"/>
        <v>-0.21000000000000085</v>
      </c>
      <c r="J708" s="4">
        <v>42338</v>
      </c>
      <c r="K708" s="226">
        <v>-2.2800000000000011</v>
      </c>
      <c r="L708" s="226">
        <v>-4.3999999999999986</v>
      </c>
      <c r="M708" s="226">
        <v>-6.8900000000000006</v>
      </c>
      <c r="N708" s="4">
        <v>42362</v>
      </c>
      <c r="O708" s="226">
        <v>-1.3900000000000006</v>
      </c>
      <c r="P708" s="226">
        <v>-3.8399999999999963</v>
      </c>
      <c r="Q708" s="226">
        <v>-7.3900000000000006</v>
      </c>
      <c r="R708" s="4">
        <v>42360</v>
      </c>
      <c r="S708" s="8">
        <v>-0.03</v>
      </c>
      <c r="T708" s="8">
        <v>4.17</v>
      </c>
      <c r="U708" s="8">
        <v>0.8</v>
      </c>
      <c r="V708" s="4">
        <v>42338</v>
      </c>
      <c r="W708" s="8">
        <v>133.69</v>
      </c>
      <c r="X708" s="8">
        <v>135.87</v>
      </c>
      <c r="Y708" s="6">
        <v>15.226000000000001</v>
      </c>
      <c r="Z708" s="6">
        <v>13.24</v>
      </c>
      <c r="AA708" s="5">
        <v>42362</v>
      </c>
      <c r="AB708" s="6">
        <v>339.75</v>
      </c>
      <c r="AC708" s="7">
        <v>8.8819999999999997</v>
      </c>
      <c r="AD708" s="4">
        <v>42345</v>
      </c>
      <c r="AE708" s="8">
        <v>6.25</v>
      </c>
      <c r="AF708" s="8">
        <v>10.792</v>
      </c>
      <c r="AG708" s="8">
        <v>8.2479999999999993</v>
      </c>
      <c r="AH708" s="7">
        <v>14.388999999999999</v>
      </c>
      <c r="AI708" s="7"/>
      <c r="AJ708" s="7"/>
      <c r="AK708" s="7"/>
      <c r="AL708" s="7"/>
      <c r="AM708" s="7"/>
      <c r="AN708" s="7"/>
      <c r="AO708" s="7"/>
      <c r="AP708" s="7"/>
      <c r="CO708" s="4">
        <v>42640</v>
      </c>
      <c r="CP708" s="3">
        <v>146.34831249999999</v>
      </c>
      <c r="CU708" s="4">
        <v>42340</v>
      </c>
      <c r="CV708" s="8">
        <v>79.55</v>
      </c>
      <c r="CW708" s="8">
        <v>33.82</v>
      </c>
      <c r="CX708" s="8">
        <v>90.25</v>
      </c>
      <c r="CY708" s="8">
        <v>27.53</v>
      </c>
      <c r="CZ708" s="8">
        <v>17.149999999999999</v>
      </c>
      <c r="DA708" s="4">
        <v>42338</v>
      </c>
      <c r="DB708" s="7">
        <v>36.299999999999997</v>
      </c>
      <c r="DC708" s="8">
        <v>144.75</v>
      </c>
      <c r="DD708" s="8">
        <v>83.43</v>
      </c>
      <c r="DE708" s="8">
        <v>49.18</v>
      </c>
      <c r="DF708" s="8">
        <v>59.9</v>
      </c>
      <c r="DG708" s="8">
        <v>54.05</v>
      </c>
      <c r="DH708" s="4">
        <v>42338</v>
      </c>
      <c r="DI708" s="7">
        <v>71.86</v>
      </c>
      <c r="DJ708" s="7">
        <v>91.53</v>
      </c>
      <c r="DK708" s="7">
        <v>58.41</v>
      </c>
      <c r="DL708" s="7">
        <v>40.49</v>
      </c>
      <c r="DM708" s="207">
        <v>114.44</v>
      </c>
      <c r="DN708" s="4">
        <v>42354</v>
      </c>
      <c r="DO708" s="8">
        <v>10.7</v>
      </c>
      <c r="DP708" s="8">
        <v>42.075000000000003</v>
      </c>
      <c r="DQ708" s="8">
        <v>10.005000000000001</v>
      </c>
      <c r="DR708" s="8">
        <v>13.76</v>
      </c>
    </row>
    <row r="709" spans="1:122" ht="15.75" customHeight="1">
      <c r="A709" s="4">
        <v>42361</v>
      </c>
      <c r="B709" s="7">
        <v>37.36</v>
      </c>
      <c r="C709" s="7">
        <v>37.5</v>
      </c>
      <c r="D709" s="7">
        <f t="shared" si="21"/>
        <v>-0.14000000000000057</v>
      </c>
      <c r="J709" s="4">
        <v>42335</v>
      </c>
      <c r="K709" s="226">
        <v>-2.3900000000000006</v>
      </c>
      <c r="L709" s="226">
        <v>-4.6499999999999986</v>
      </c>
      <c r="M709" s="226">
        <v>-7.1899999999999977</v>
      </c>
      <c r="N709" s="4">
        <v>42361</v>
      </c>
      <c r="O709" s="226">
        <v>-1.3800000000000026</v>
      </c>
      <c r="P709" s="226">
        <v>-3.7899999999999991</v>
      </c>
      <c r="Q709" s="226">
        <v>-7.2700000000000031</v>
      </c>
      <c r="R709" s="4">
        <v>42359</v>
      </c>
      <c r="S709" s="8">
        <v>1.61</v>
      </c>
      <c r="T709" s="8">
        <v>4.4800000000000004</v>
      </c>
      <c r="U709" s="8">
        <v>1.95</v>
      </c>
      <c r="V709" s="4">
        <v>42335</v>
      </c>
      <c r="W709" s="8">
        <v>135.24</v>
      </c>
      <c r="X709" s="8">
        <v>139.05000000000001</v>
      </c>
      <c r="Y709" s="6">
        <v>16.170000000000002</v>
      </c>
      <c r="Z709" s="6">
        <v>14.430999999999999</v>
      </c>
      <c r="AA709" s="5">
        <v>42361</v>
      </c>
      <c r="AB709" s="6">
        <v>336.5</v>
      </c>
      <c r="AC709" s="7">
        <v>9.83</v>
      </c>
      <c r="AD709" s="4">
        <v>42342</v>
      </c>
      <c r="AE709" s="8">
        <v>6.32</v>
      </c>
      <c r="AF709" s="8">
        <v>10.675000000000001</v>
      </c>
      <c r="AG709" s="8">
        <v>8.1240000000000006</v>
      </c>
      <c r="AH709" s="7">
        <v>14.237</v>
      </c>
      <c r="AI709" s="7"/>
      <c r="AJ709" s="7"/>
      <c r="AK709" s="7"/>
      <c r="AL709" s="7"/>
      <c r="AM709" s="7"/>
      <c r="AN709" s="7"/>
      <c r="AO709" s="7"/>
      <c r="AP709" s="7"/>
      <c r="CO709" s="4">
        <v>42639</v>
      </c>
      <c r="CP709" s="3">
        <v>146.71062499999999</v>
      </c>
      <c r="CU709" s="4">
        <v>42339</v>
      </c>
      <c r="CV709" s="8">
        <v>81.89</v>
      </c>
      <c r="CW709" s="8">
        <v>34.770000000000003</v>
      </c>
      <c r="CX709" s="8">
        <v>92.48</v>
      </c>
      <c r="CY709" s="8">
        <v>28.26</v>
      </c>
      <c r="CZ709" s="8">
        <v>17.739999999999998</v>
      </c>
      <c r="DA709" s="4">
        <v>42335</v>
      </c>
      <c r="DB709" s="7">
        <v>36.36</v>
      </c>
      <c r="DC709" s="8">
        <v>144.63</v>
      </c>
      <c r="DD709" s="8">
        <v>82.02</v>
      </c>
      <c r="DE709" s="8">
        <v>49.42</v>
      </c>
      <c r="DF709" s="8">
        <v>60.71</v>
      </c>
      <c r="DG709" s="8">
        <v>53.48</v>
      </c>
      <c r="DH709" s="4">
        <v>42335</v>
      </c>
      <c r="DI709" s="7">
        <v>72.94</v>
      </c>
      <c r="DJ709" s="7">
        <v>92.76</v>
      </c>
      <c r="DK709" s="7">
        <v>58.57</v>
      </c>
      <c r="DL709" s="7">
        <v>41.48</v>
      </c>
      <c r="DM709" s="207">
        <v>113.79</v>
      </c>
      <c r="DN709" s="4">
        <v>42353</v>
      </c>
      <c r="DO709" s="8">
        <v>10.605</v>
      </c>
      <c r="DP709" s="8">
        <v>42.284999999999997</v>
      </c>
      <c r="DQ709" s="8">
        <v>9.9039999999999999</v>
      </c>
      <c r="DR709" s="8">
        <v>13.77</v>
      </c>
    </row>
    <row r="710" spans="1:122" ht="15.75" customHeight="1">
      <c r="A710" s="4">
        <v>42360</v>
      </c>
      <c r="B710" s="7">
        <v>36.11</v>
      </c>
      <c r="C710" s="7">
        <v>36.14</v>
      </c>
      <c r="D710" s="7">
        <f t="shared" si="21"/>
        <v>-3.0000000000001137E-2</v>
      </c>
      <c r="J710" s="4">
        <v>42333</v>
      </c>
      <c r="K710" s="226">
        <v>-2.4200000000000017</v>
      </c>
      <c r="L710" s="226">
        <v>-4.6099999999999994</v>
      </c>
      <c r="M710" s="226">
        <v>-6.990000000000002</v>
      </c>
      <c r="N710" s="4">
        <v>42360</v>
      </c>
      <c r="O710" s="226">
        <v>-1.2999999999999972</v>
      </c>
      <c r="P710" s="226">
        <v>-3.8599999999999994</v>
      </c>
      <c r="Q710" s="226">
        <v>-7.4699999999999989</v>
      </c>
      <c r="R710" s="4">
        <v>42356</v>
      </c>
      <c r="S710" s="8">
        <v>2.15</v>
      </c>
      <c r="T710" s="8">
        <v>4.4800000000000004</v>
      </c>
      <c r="U710" s="8">
        <v>1.8</v>
      </c>
      <c r="V710" s="4">
        <v>42333</v>
      </c>
      <c r="W710" s="8">
        <v>140.27000000000001</v>
      </c>
      <c r="X710" s="8">
        <v>139.61000000000001</v>
      </c>
      <c r="Y710" s="6">
        <v>16.86</v>
      </c>
      <c r="Z710" s="6">
        <v>13.811</v>
      </c>
      <c r="AA710" s="5">
        <v>42360</v>
      </c>
      <c r="AB710" s="6">
        <v>334.25</v>
      </c>
      <c r="AC710" s="7">
        <v>8.952</v>
      </c>
      <c r="AD710" s="4">
        <v>42341</v>
      </c>
      <c r="AE710" s="8">
        <v>5.86</v>
      </c>
      <c r="AF710" s="8">
        <v>10.903</v>
      </c>
      <c r="AG710" s="8">
        <v>7.6150000000000002</v>
      </c>
      <c r="AH710" s="7">
        <v>14.535</v>
      </c>
      <c r="AI710" s="7"/>
      <c r="AJ710" s="7"/>
      <c r="AK710" s="7"/>
      <c r="AL710" s="7"/>
      <c r="AM710" s="7"/>
      <c r="AN710" s="7"/>
      <c r="AO710" s="7"/>
      <c r="AP710" s="7"/>
      <c r="CO710" s="4">
        <v>42638</v>
      </c>
      <c r="CP710" s="3">
        <v>147.358</v>
      </c>
      <c r="CU710" s="4">
        <v>42338</v>
      </c>
      <c r="CV710" s="8">
        <v>81.66</v>
      </c>
      <c r="CW710" s="8">
        <v>34.6</v>
      </c>
      <c r="CX710" s="8">
        <v>91.32</v>
      </c>
      <c r="CY710" s="8">
        <v>27.6</v>
      </c>
      <c r="CZ710" s="8">
        <v>18.03</v>
      </c>
      <c r="DA710" s="4">
        <v>42333</v>
      </c>
      <c r="DB710" s="7">
        <v>36.96</v>
      </c>
      <c r="DC710" s="8">
        <v>146.58000000000001</v>
      </c>
      <c r="DD710" s="8">
        <v>83.53</v>
      </c>
      <c r="DE710" s="8">
        <v>50.35</v>
      </c>
      <c r="DF710" s="8">
        <v>61.13</v>
      </c>
      <c r="DG710" s="8">
        <v>54.38</v>
      </c>
      <c r="DH710" s="4">
        <v>42333</v>
      </c>
      <c r="DI710" s="7">
        <v>72.930000000000007</v>
      </c>
      <c r="DJ710" s="7">
        <v>92.77</v>
      </c>
      <c r="DK710" s="7">
        <v>58.05</v>
      </c>
      <c r="DL710" s="7">
        <v>41.29</v>
      </c>
      <c r="DM710" s="207">
        <v>113.75</v>
      </c>
      <c r="DN710" s="4">
        <v>42352</v>
      </c>
      <c r="DO710" s="8">
        <v>10.244999999999999</v>
      </c>
      <c r="DP710" s="8">
        <v>40.58</v>
      </c>
      <c r="DQ710" s="8">
        <v>9.5500000000000007</v>
      </c>
      <c r="DR710" s="8">
        <v>13.24</v>
      </c>
    </row>
    <row r="711" spans="1:122" ht="15.75" customHeight="1">
      <c r="A711" s="4">
        <v>42359</v>
      </c>
      <c r="B711" s="7">
        <v>36.35</v>
      </c>
      <c r="C711" s="7">
        <v>34.74</v>
      </c>
      <c r="D711" s="7">
        <f t="shared" si="21"/>
        <v>1.6099999999999994</v>
      </c>
      <c r="J711" s="4">
        <v>42332</v>
      </c>
      <c r="K711" s="226">
        <v>-2.6000000000000014</v>
      </c>
      <c r="L711" s="226">
        <v>-4.82</v>
      </c>
      <c r="M711" s="226">
        <v>-7.1600000000000037</v>
      </c>
      <c r="N711" s="4">
        <v>42359</v>
      </c>
      <c r="O711" s="226">
        <v>-1.2999999999999972</v>
      </c>
      <c r="P711" s="226">
        <v>-3.9299999999999997</v>
      </c>
      <c r="Q711" s="226">
        <v>-7.759999999999998</v>
      </c>
      <c r="R711" s="4">
        <v>42355</v>
      </c>
      <c r="S711" s="8">
        <v>2.11</v>
      </c>
      <c r="T711" s="8">
        <v>4.7</v>
      </c>
      <c r="U711" s="8">
        <v>1.7</v>
      </c>
      <c r="V711" s="4">
        <v>42332</v>
      </c>
      <c r="W711" s="8">
        <v>139.97</v>
      </c>
      <c r="X711" s="8">
        <v>139.02000000000001</v>
      </c>
      <c r="Y711" s="6">
        <v>17.047000000000001</v>
      </c>
      <c r="Z711" s="6">
        <v>14.09</v>
      </c>
      <c r="AA711" s="5">
        <v>42359</v>
      </c>
      <c r="AB711" s="6">
        <v>329</v>
      </c>
      <c r="AC711" s="7">
        <v>9.4700000000000006</v>
      </c>
      <c r="AD711" s="4">
        <v>42340</v>
      </c>
      <c r="AE711" s="8">
        <v>6.35</v>
      </c>
      <c r="AF711" s="8">
        <v>12.032999999999999</v>
      </c>
      <c r="AG711" s="8">
        <v>8.0950000000000006</v>
      </c>
      <c r="AH711" s="7">
        <v>15.48</v>
      </c>
      <c r="AI711" s="7"/>
      <c r="AJ711" s="7"/>
      <c r="AK711" s="7"/>
      <c r="AL711" s="7"/>
      <c r="AM711" s="7"/>
      <c r="AN711" s="7"/>
      <c r="AO711" s="7"/>
      <c r="AP711" s="7"/>
      <c r="CO711" s="4">
        <v>42637</v>
      </c>
      <c r="CP711" s="3">
        <v>148.3733125</v>
      </c>
      <c r="CU711" s="4">
        <v>42335</v>
      </c>
      <c r="CV711" s="8">
        <v>81.23</v>
      </c>
      <c r="CW711" s="8">
        <v>34.83</v>
      </c>
      <c r="CX711" s="8">
        <v>90.37</v>
      </c>
      <c r="CY711" s="8">
        <v>27.38</v>
      </c>
      <c r="CZ711" s="8">
        <v>17.93</v>
      </c>
      <c r="DA711" s="4">
        <v>42332</v>
      </c>
      <c r="DB711" s="7">
        <v>36.840000000000003</v>
      </c>
      <c r="DC711" s="8">
        <v>147.94</v>
      </c>
      <c r="DD711" s="8">
        <v>85.14</v>
      </c>
      <c r="DE711" s="8">
        <v>50.91</v>
      </c>
      <c r="DF711" s="8">
        <v>62.02</v>
      </c>
      <c r="DG711" s="8">
        <v>55.32</v>
      </c>
      <c r="DH711" s="4">
        <v>42332</v>
      </c>
      <c r="DI711" s="7">
        <v>73.03</v>
      </c>
      <c r="DJ711" s="7">
        <v>93.13</v>
      </c>
      <c r="DK711" s="7">
        <v>57.19</v>
      </c>
      <c r="DL711" s="7">
        <v>40.94</v>
      </c>
      <c r="DM711" s="207">
        <v>113.45</v>
      </c>
      <c r="DN711" s="4">
        <v>42349</v>
      </c>
      <c r="DO711" s="8">
        <v>10.66</v>
      </c>
      <c r="DP711" s="8">
        <v>41.8</v>
      </c>
      <c r="DQ711" s="8">
        <v>9.7390000000000008</v>
      </c>
      <c r="DR711" s="8">
        <v>13.64</v>
      </c>
    </row>
    <row r="712" spans="1:122" ht="15.75" customHeight="1">
      <c r="A712" s="4">
        <v>42356</v>
      </c>
      <c r="B712" s="7">
        <v>36.880000000000003</v>
      </c>
      <c r="C712" s="7">
        <v>34.729999999999997</v>
      </c>
      <c r="D712" s="7">
        <f t="shared" si="21"/>
        <v>2.1500000000000057</v>
      </c>
      <c r="J712" s="4">
        <v>42331</v>
      </c>
      <c r="K712" s="226">
        <v>-2.5399999999999991</v>
      </c>
      <c r="L712" s="226">
        <v>-4.6199999999999974</v>
      </c>
      <c r="M712" s="226">
        <v>-6.9500000000000028</v>
      </c>
      <c r="N712" s="4">
        <v>42356</v>
      </c>
      <c r="O712" s="226">
        <v>-1.3399999999999963</v>
      </c>
      <c r="P712" s="226">
        <v>-4.009999999999998</v>
      </c>
      <c r="Q712" s="226">
        <v>-7.8799999999999955</v>
      </c>
      <c r="R712" s="4">
        <v>42354</v>
      </c>
      <c r="S712" s="8">
        <v>1.67</v>
      </c>
      <c r="T712" s="8">
        <v>5.32</v>
      </c>
      <c r="U712" s="8">
        <v>1.5</v>
      </c>
      <c r="V712" s="4">
        <v>42331</v>
      </c>
      <c r="W712" s="8">
        <v>137.43</v>
      </c>
      <c r="X712" s="8">
        <v>131.34</v>
      </c>
      <c r="Y712" s="6">
        <v>17.071000000000002</v>
      </c>
      <c r="Z712" s="6">
        <v>12.279</v>
      </c>
      <c r="AA712" s="5">
        <v>42356</v>
      </c>
      <c r="AB712" s="6">
        <v>343.5</v>
      </c>
      <c r="AC712" s="7">
        <v>9.282</v>
      </c>
      <c r="AD712" s="4">
        <v>42339</v>
      </c>
      <c r="AE712" s="8">
        <v>8.6199999999999992</v>
      </c>
      <c r="AF712" s="8">
        <v>11.587</v>
      </c>
      <c r="AG712" s="8">
        <v>10.585000000000001</v>
      </c>
      <c r="AH712" s="7">
        <v>13.901999999999999</v>
      </c>
      <c r="AI712" s="7"/>
      <c r="AJ712" s="7"/>
      <c r="AK712" s="7"/>
      <c r="AL712" s="7"/>
      <c r="AM712" s="7"/>
      <c r="AN712" s="7"/>
      <c r="AO712" s="7"/>
      <c r="AP712" s="7"/>
      <c r="CO712" s="4">
        <v>42636</v>
      </c>
      <c r="CP712" s="3">
        <v>149.15731249999999</v>
      </c>
      <c r="CU712" s="4">
        <v>42334</v>
      </c>
      <c r="CV712" s="7"/>
      <c r="CW712" s="7"/>
      <c r="CX712" s="7"/>
      <c r="CY712" s="7"/>
      <c r="CZ712" s="8">
        <v>18.04</v>
      </c>
      <c r="DA712" s="4">
        <v>42331</v>
      </c>
      <c r="DB712" s="7">
        <v>35.83</v>
      </c>
      <c r="DC712" s="8">
        <v>143.6</v>
      </c>
      <c r="DD712" s="8">
        <v>82.57</v>
      </c>
      <c r="DE712" s="8">
        <v>48.85</v>
      </c>
      <c r="DF712" s="8">
        <v>60.35</v>
      </c>
      <c r="DG712" s="8">
        <v>53.28</v>
      </c>
      <c r="DH712" s="4">
        <v>42331</v>
      </c>
      <c r="DI712" s="7">
        <v>72.680000000000007</v>
      </c>
      <c r="DJ712" s="7">
        <v>92.17</v>
      </c>
      <c r="DK712" s="7">
        <v>56.41</v>
      </c>
      <c r="DL712" s="7">
        <v>40.119999999999997</v>
      </c>
      <c r="DM712" s="207">
        <v>113.43</v>
      </c>
      <c r="DN712" s="4">
        <v>42348</v>
      </c>
      <c r="DO712" s="8">
        <v>10.99</v>
      </c>
      <c r="DP712" s="8">
        <v>43.08</v>
      </c>
      <c r="DQ712" s="8">
        <v>10.055</v>
      </c>
      <c r="DR712" s="8">
        <v>14</v>
      </c>
    </row>
    <row r="713" spans="1:122" ht="15.75" customHeight="1">
      <c r="A713" s="4">
        <v>42355</v>
      </c>
      <c r="B713" s="7">
        <v>37.06</v>
      </c>
      <c r="C713" s="7">
        <v>34.950000000000003</v>
      </c>
      <c r="D713" s="7">
        <f t="shared" si="21"/>
        <v>2.1099999999999994</v>
      </c>
      <c r="J713" s="4">
        <v>42328</v>
      </c>
      <c r="K713" s="226">
        <v>-2.7999999999999972</v>
      </c>
      <c r="L713" s="226">
        <v>-5.2999999999999972</v>
      </c>
      <c r="M713" s="226">
        <v>-7.6700000000000017</v>
      </c>
      <c r="N713" s="4">
        <v>42355</v>
      </c>
      <c r="O713" s="226">
        <v>-1.4600000000000009</v>
      </c>
      <c r="P713" s="226">
        <v>-4.2399999999999949</v>
      </c>
      <c r="Q713" s="226">
        <v>-8.1899999999999977</v>
      </c>
      <c r="R713" s="4">
        <v>42353</v>
      </c>
      <c r="S713" s="8">
        <v>1.1000000000000001</v>
      </c>
      <c r="T713" s="8">
        <v>5.97</v>
      </c>
      <c r="U713" s="8">
        <v>1.55</v>
      </c>
      <c r="V713" s="4">
        <v>42328</v>
      </c>
      <c r="W713" s="8">
        <v>137.13</v>
      </c>
      <c r="X713" s="8">
        <v>129.03</v>
      </c>
      <c r="Y713" s="6">
        <v>17.204999999999998</v>
      </c>
      <c r="Z713" s="6">
        <v>13.803000000000001</v>
      </c>
      <c r="AA713" s="5">
        <v>42355</v>
      </c>
      <c r="AB713" s="6">
        <v>336</v>
      </c>
      <c r="AC713" s="7">
        <v>9.2539999999999996</v>
      </c>
      <c r="AD713" s="4">
        <v>42338</v>
      </c>
      <c r="AE713" s="8">
        <v>5.93</v>
      </c>
      <c r="AF713" s="8">
        <v>12.000999999999999</v>
      </c>
      <c r="AG713" s="8">
        <v>7.7279999999999998</v>
      </c>
      <c r="AH713" s="7">
        <v>15.010999999999999</v>
      </c>
      <c r="AI713" s="7"/>
      <c r="AJ713" s="7"/>
      <c r="AK713" s="7"/>
      <c r="AL713" s="7"/>
      <c r="AM713" s="7"/>
      <c r="AN713" s="7"/>
      <c r="AO713" s="7"/>
      <c r="AP713" s="7"/>
      <c r="CO713" s="4">
        <v>42635</v>
      </c>
      <c r="CP713" s="3">
        <v>150.01487499999999</v>
      </c>
      <c r="CU713" s="4">
        <v>42333</v>
      </c>
      <c r="CV713" s="7">
        <v>81.25</v>
      </c>
      <c r="CW713" s="7">
        <v>34.99</v>
      </c>
      <c r="CX713" s="7">
        <v>90.87</v>
      </c>
      <c r="CY713" s="7">
        <v>27.56</v>
      </c>
      <c r="CZ713" s="8">
        <v>18.18</v>
      </c>
      <c r="DA713" s="4">
        <v>42328</v>
      </c>
      <c r="DB713" s="7">
        <v>34.369999999999997</v>
      </c>
      <c r="DC713" s="8">
        <v>141.21</v>
      </c>
      <c r="DD713" s="8">
        <v>82.63</v>
      </c>
      <c r="DE713" s="8">
        <v>49.1</v>
      </c>
      <c r="DF713" s="8">
        <v>58.74</v>
      </c>
      <c r="DG713" s="8">
        <v>52.93</v>
      </c>
      <c r="DH713" s="4">
        <v>42328</v>
      </c>
      <c r="DI713" s="7">
        <v>71.98</v>
      </c>
      <c r="DJ713" s="7">
        <v>91.67</v>
      </c>
      <c r="DK713" s="7">
        <v>55.93</v>
      </c>
      <c r="DL713" s="7">
        <v>38.270000000000003</v>
      </c>
      <c r="DM713" s="207">
        <v>111.66</v>
      </c>
      <c r="DN713" s="4">
        <v>42347</v>
      </c>
      <c r="DO713" s="8">
        <v>10.92</v>
      </c>
      <c r="DP713" s="8">
        <v>42.825000000000003</v>
      </c>
      <c r="DQ713" s="8">
        <v>9.9939999999999998</v>
      </c>
      <c r="DR713" s="8">
        <v>13.99</v>
      </c>
    </row>
    <row r="714" spans="1:122" ht="15.75" customHeight="1">
      <c r="A714" s="4">
        <v>42354</v>
      </c>
      <c r="B714" s="7">
        <v>37.19</v>
      </c>
      <c r="C714" s="7">
        <v>35.520000000000003</v>
      </c>
      <c r="D714" s="7">
        <f t="shared" si="21"/>
        <v>1.6699999999999946</v>
      </c>
      <c r="J714" s="4">
        <v>42327</v>
      </c>
      <c r="K714" s="226">
        <v>-2.3500000000000014</v>
      </c>
      <c r="L714" s="226">
        <v>-4.759999999999998</v>
      </c>
      <c r="M714" s="226">
        <v>-7.240000000000002</v>
      </c>
      <c r="N714" s="4">
        <v>42354</v>
      </c>
      <c r="O714" s="226">
        <v>-0.80000000000000426</v>
      </c>
      <c r="P714" s="226">
        <v>-3.5700000000000003</v>
      </c>
      <c r="Q714" s="226">
        <v>-7.8100000000000023</v>
      </c>
      <c r="R714" s="4">
        <v>42352</v>
      </c>
      <c r="S714" s="8">
        <v>1.61</v>
      </c>
      <c r="T714" s="8">
        <v>4.18</v>
      </c>
      <c r="U714" s="8">
        <v>1.8</v>
      </c>
      <c r="V714" s="4">
        <v>42327</v>
      </c>
      <c r="W714" s="8">
        <v>137.18</v>
      </c>
      <c r="X714" s="8">
        <v>128.79</v>
      </c>
      <c r="Y714" s="6">
        <v>17.076000000000001</v>
      </c>
      <c r="Z714" s="6">
        <v>13.552</v>
      </c>
      <c r="AA714" s="5">
        <v>42354</v>
      </c>
      <c r="AB714" s="6">
        <v>337.5</v>
      </c>
      <c r="AC714" s="7">
        <v>7.9589999999999996</v>
      </c>
      <c r="AD714" s="4">
        <v>42335</v>
      </c>
      <c r="AE714" s="8">
        <v>6.84</v>
      </c>
      <c r="AF714" s="8">
        <v>11.734</v>
      </c>
      <c r="AG714" s="8">
        <v>8.9909999999999997</v>
      </c>
      <c r="AH714" s="7">
        <v>14.827999999999999</v>
      </c>
      <c r="AI714" s="7"/>
      <c r="AJ714" s="7"/>
      <c r="AK714" s="7"/>
      <c r="AL714" s="7"/>
      <c r="AM714" s="7"/>
      <c r="AN714" s="7"/>
      <c r="AO714" s="7"/>
      <c r="AP714" s="7"/>
      <c r="CO714" s="4">
        <v>42634</v>
      </c>
      <c r="CP714" s="3">
        <v>151.19193749999999</v>
      </c>
      <c r="CU714" s="4">
        <v>42332</v>
      </c>
      <c r="CV714" s="7">
        <v>81.88</v>
      </c>
      <c r="CW714" s="7">
        <v>34.99</v>
      </c>
      <c r="CX714" s="7">
        <v>91.35</v>
      </c>
      <c r="CY714" s="7">
        <v>27.8</v>
      </c>
      <c r="CZ714" s="8">
        <v>18.2288</v>
      </c>
      <c r="DA714" s="4">
        <v>42327</v>
      </c>
      <c r="DB714" s="7">
        <v>34.61</v>
      </c>
      <c r="DC714" s="8">
        <v>141.1</v>
      </c>
      <c r="DD714" s="8">
        <v>82.65</v>
      </c>
      <c r="DE714" s="8">
        <v>49.54</v>
      </c>
      <c r="DF714" s="8">
        <v>59.64</v>
      </c>
      <c r="DG714" s="8">
        <v>53.56</v>
      </c>
      <c r="DH714" s="4">
        <v>42327</v>
      </c>
      <c r="DI714" s="7">
        <v>71.14</v>
      </c>
      <c r="DJ714" s="7">
        <v>92.38</v>
      </c>
      <c r="DK714" s="7">
        <v>55.81</v>
      </c>
      <c r="DL714" s="7">
        <v>38.049999999999997</v>
      </c>
      <c r="DM714" s="207">
        <v>111.62</v>
      </c>
      <c r="DN714" s="4">
        <v>42346</v>
      </c>
      <c r="DO714" s="8">
        <v>10.664999999999999</v>
      </c>
      <c r="DP714" s="8">
        <v>42.43</v>
      </c>
      <c r="DQ714" s="8">
        <v>9.5</v>
      </c>
      <c r="DR714" s="8">
        <v>13.89</v>
      </c>
    </row>
    <row r="715" spans="1:122" ht="15.75" customHeight="1">
      <c r="A715" s="4">
        <v>42353</v>
      </c>
      <c r="B715" s="7">
        <v>38.450000000000003</v>
      </c>
      <c r="C715" s="7">
        <v>37.35</v>
      </c>
      <c r="D715" s="7">
        <f t="shared" si="21"/>
        <v>1.1000000000000014</v>
      </c>
      <c r="J715" s="4">
        <v>42326</v>
      </c>
      <c r="K715" s="226">
        <v>-2.3400000000000034</v>
      </c>
      <c r="L715" s="226">
        <v>-4.6400000000000006</v>
      </c>
      <c r="M715" s="226">
        <v>-7.0499999999999972</v>
      </c>
      <c r="N715" s="4">
        <v>42353</v>
      </c>
      <c r="O715" s="226">
        <v>-0.87999999999999545</v>
      </c>
      <c r="P715" s="226">
        <v>-3.6499999999999986</v>
      </c>
      <c r="Q715" s="226">
        <v>-7.75</v>
      </c>
      <c r="R715" s="4">
        <v>42349</v>
      </c>
      <c r="S715" s="8">
        <v>2.31</v>
      </c>
      <c r="T715" s="8">
        <v>2.38</v>
      </c>
      <c r="U715" s="8">
        <v>2.1</v>
      </c>
      <c r="V715" s="4">
        <v>42326</v>
      </c>
      <c r="W715" s="8">
        <v>138.04</v>
      </c>
      <c r="X715" s="8">
        <v>126.61</v>
      </c>
      <c r="Y715" s="6">
        <v>17.227</v>
      </c>
      <c r="Z715" s="6">
        <v>12.426</v>
      </c>
      <c r="AA715" s="5">
        <v>42353</v>
      </c>
      <c r="AB715" s="6">
        <v>345.75</v>
      </c>
      <c r="AC715" s="7">
        <v>6.5430000000000001</v>
      </c>
      <c r="AD715" s="4">
        <v>42333</v>
      </c>
      <c r="AE715" s="8">
        <v>7.5600000000000005</v>
      </c>
      <c r="AF715" s="8">
        <v>10.920999999999999</v>
      </c>
      <c r="AG715" s="8">
        <v>10.058</v>
      </c>
      <c r="AH715" s="7">
        <v>15.076000000000001</v>
      </c>
      <c r="AI715" s="7"/>
      <c r="AJ715" s="7"/>
      <c r="AK715" s="7"/>
      <c r="AL715" s="7"/>
      <c r="AM715" s="7"/>
      <c r="AN715" s="7"/>
      <c r="AO715" s="7"/>
      <c r="AP715" s="7"/>
      <c r="CO715" s="4">
        <v>42633</v>
      </c>
      <c r="CP715" s="3">
        <v>152.26468750000001</v>
      </c>
      <c r="CU715" s="4">
        <v>42331</v>
      </c>
      <c r="CV715" s="7">
        <v>80.28</v>
      </c>
      <c r="CW715" s="7">
        <v>34.42</v>
      </c>
      <c r="CX715" s="7">
        <v>90.01</v>
      </c>
      <c r="CY715" s="7">
        <v>27.42</v>
      </c>
      <c r="CZ715" s="8">
        <v>17.944900000000001</v>
      </c>
      <c r="DA715" s="4">
        <v>42326</v>
      </c>
      <c r="DB715" s="7">
        <v>35.54</v>
      </c>
      <c r="DC715" s="8">
        <v>144.33000000000001</v>
      </c>
      <c r="DD715" s="8">
        <v>85.15</v>
      </c>
      <c r="DE715" s="8">
        <v>50.1</v>
      </c>
      <c r="DF715" s="8">
        <v>61.74</v>
      </c>
      <c r="DG715" s="8">
        <v>54.48</v>
      </c>
      <c r="DH715" s="4">
        <v>42326</v>
      </c>
      <c r="DI715" s="7">
        <v>70.66</v>
      </c>
      <c r="DJ715" s="7">
        <v>92.54</v>
      </c>
      <c r="DK715" s="7">
        <v>55.68</v>
      </c>
      <c r="DL715" s="7">
        <v>38.15</v>
      </c>
      <c r="DM715" s="207">
        <v>114.58</v>
      </c>
      <c r="DN715" s="4">
        <v>42345</v>
      </c>
      <c r="DO715" s="8">
        <v>10.88</v>
      </c>
      <c r="DP715" s="8">
        <v>42.84</v>
      </c>
      <c r="DQ715" s="8">
        <v>9.577</v>
      </c>
      <c r="DR715" s="8">
        <v>14.25</v>
      </c>
    </row>
    <row r="716" spans="1:122" ht="15.75" customHeight="1">
      <c r="A716" s="4">
        <v>42352</v>
      </c>
      <c r="B716" s="7">
        <v>37.92</v>
      </c>
      <c r="C716" s="7">
        <v>36.31</v>
      </c>
      <c r="D716" s="7">
        <f t="shared" si="21"/>
        <v>1.6099999999999994</v>
      </c>
      <c r="J716" s="4">
        <v>42325</v>
      </c>
      <c r="K716" s="226">
        <v>-2.0700000000000003</v>
      </c>
      <c r="L716" s="226">
        <v>-4.2800000000000011</v>
      </c>
      <c r="M716" s="226">
        <v>-6.7199999999999989</v>
      </c>
      <c r="N716" s="4">
        <v>42352</v>
      </c>
      <c r="O716" s="226">
        <v>-0.89000000000000057</v>
      </c>
      <c r="P716" s="226">
        <v>-3.6400000000000006</v>
      </c>
      <c r="Q716" s="226">
        <v>-7.82</v>
      </c>
      <c r="R716" s="4">
        <v>42348</v>
      </c>
      <c r="S716" s="8">
        <v>2.97</v>
      </c>
      <c r="T716" s="8">
        <v>3.77</v>
      </c>
      <c r="U716" s="8">
        <v>2.2000000000000002</v>
      </c>
      <c r="V716" s="4">
        <v>42325</v>
      </c>
      <c r="W716" s="8">
        <v>136.81</v>
      </c>
      <c r="X716" s="8">
        <v>123.8</v>
      </c>
      <c r="Y716" s="6">
        <v>16.79</v>
      </c>
      <c r="Z716" s="6">
        <v>11.326000000000001</v>
      </c>
      <c r="AA716" s="5">
        <v>42352</v>
      </c>
      <c r="AB716" s="6">
        <v>331.25</v>
      </c>
      <c r="AC716" s="7">
        <v>7.9290000000000003</v>
      </c>
      <c r="AD716" s="4">
        <v>42332</v>
      </c>
      <c r="AE716" s="8">
        <v>7.18</v>
      </c>
      <c r="AF716" s="8">
        <v>11.943999999999999</v>
      </c>
      <c r="AG716" s="8">
        <v>10.034000000000001</v>
      </c>
      <c r="AH716" s="7">
        <v>13.875999999999999</v>
      </c>
      <c r="AI716" s="7"/>
      <c r="AJ716" s="7"/>
      <c r="AK716" s="7"/>
      <c r="AL716" s="7"/>
      <c r="AM716" s="7"/>
      <c r="AN716" s="7"/>
      <c r="AO716" s="7"/>
      <c r="AP716" s="7"/>
      <c r="CO716" s="4">
        <v>42632</v>
      </c>
      <c r="CP716" s="3">
        <v>154.1569375</v>
      </c>
      <c r="CU716" s="4">
        <v>42328</v>
      </c>
      <c r="CV716" s="7">
        <v>79.790000000000006</v>
      </c>
      <c r="CW716" s="7">
        <v>34.43</v>
      </c>
      <c r="CX716" s="7">
        <v>89.01</v>
      </c>
      <c r="CY716" s="7">
        <v>27.44</v>
      </c>
      <c r="CZ716" s="8">
        <v>17.71</v>
      </c>
      <c r="DA716" s="4">
        <v>42325</v>
      </c>
      <c r="DB716" s="7">
        <v>34.58</v>
      </c>
      <c r="DC716" s="8">
        <v>142.32</v>
      </c>
      <c r="DD716" s="8">
        <v>82.98</v>
      </c>
      <c r="DE716" s="8">
        <v>49.71</v>
      </c>
      <c r="DF716" s="8">
        <v>61.12</v>
      </c>
      <c r="DG716" s="8">
        <v>53.9</v>
      </c>
      <c r="DH716" s="4">
        <v>42325</v>
      </c>
      <c r="DI716" s="7">
        <v>70</v>
      </c>
      <c r="DJ716" s="7">
        <v>91.12</v>
      </c>
      <c r="DK716" s="7">
        <v>54.26</v>
      </c>
      <c r="DL716" s="7">
        <v>36.07</v>
      </c>
      <c r="DM716" s="207">
        <v>115.1</v>
      </c>
      <c r="DN716" s="4">
        <v>42342</v>
      </c>
      <c r="DO716" s="8">
        <v>11.52</v>
      </c>
      <c r="DP716" s="8">
        <v>43.454999999999998</v>
      </c>
      <c r="DQ716" s="8">
        <v>9.8770000000000007</v>
      </c>
      <c r="DR716" s="8">
        <v>14.61</v>
      </c>
    </row>
    <row r="717" spans="1:122" ht="15.75" customHeight="1">
      <c r="A717" s="4">
        <v>42349</v>
      </c>
      <c r="B717" s="7">
        <v>37.93</v>
      </c>
      <c r="C717" s="7">
        <v>35.619999999999997</v>
      </c>
      <c r="D717" s="7">
        <f t="shared" si="21"/>
        <v>2.3100000000000023</v>
      </c>
      <c r="J717" s="4">
        <v>42324</v>
      </c>
      <c r="K717" s="226">
        <v>-2.0300000000000011</v>
      </c>
      <c r="L717" s="226">
        <v>-4.1499999999999986</v>
      </c>
      <c r="M717" s="226">
        <v>-6.5799999999999983</v>
      </c>
      <c r="N717" s="4">
        <v>42349</v>
      </c>
      <c r="O717" s="226">
        <v>-1.0900000000000034</v>
      </c>
      <c r="P717" s="226">
        <v>-3.990000000000002</v>
      </c>
      <c r="Q717" s="226">
        <v>-8.3500000000000014</v>
      </c>
      <c r="R717" s="4">
        <v>42347</v>
      </c>
      <c r="S717" s="8">
        <v>2.95</v>
      </c>
      <c r="T717" s="8">
        <v>3.9</v>
      </c>
      <c r="U717" s="8">
        <v>1.95</v>
      </c>
      <c r="V717" s="4">
        <v>42324</v>
      </c>
      <c r="W717" s="8">
        <v>138.51</v>
      </c>
      <c r="X717" s="8">
        <v>123.86</v>
      </c>
      <c r="Y717" s="6">
        <v>16.434000000000001</v>
      </c>
      <c r="Z717" s="6">
        <v>10.281000000000001</v>
      </c>
      <c r="AA717" s="5">
        <v>42349</v>
      </c>
      <c r="AB717" s="6">
        <v>343.25</v>
      </c>
      <c r="AC717" s="7">
        <v>9.2629999999999999</v>
      </c>
      <c r="AD717" s="4">
        <v>42331</v>
      </c>
      <c r="AE717" s="8">
        <v>7.33</v>
      </c>
      <c r="AF717" s="8">
        <v>10.143000000000001</v>
      </c>
      <c r="AG717" s="8">
        <v>9.3290000000000006</v>
      </c>
      <c r="AH717" s="7">
        <v>14.936999999999999</v>
      </c>
      <c r="AI717" s="7"/>
      <c r="AJ717" s="7"/>
      <c r="AK717" s="7"/>
      <c r="AL717" s="7"/>
      <c r="AM717" s="7"/>
      <c r="AN717" s="7"/>
      <c r="AO717" s="7"/>
      <c r="AP717" s="7"/>
      <c r="CO717" s="4">
        <v>42631</v>
      </c>
      <c r="CP717" s="3">
        <v>155.89881249999999</v>
      </c>
      <c r="CU717" s="4">
        <v>42327</v>
      </c>
      <c r="CV717" s="7">
        <v>80.3</v>
      </c>
      <c r="CW717" s="7">
        <v>35.25</v>
      </c>
      <c r="CX717" s="7">
        <v>90.83</v>
      </c>
      <c r="CY717" s="7">
        <v>27.91</v>
      </c>
      <c r="CZ717" s="8">
        <v>18.3169</v>
      </c>
      <c r="DA717" s="4">
        <v>42324</v>
      </c>
      <c r="DB717" s="7">
        <v>35.6</v>
      </c>
      <c r="DC717" s="8">
        <v>143.79</v>
      </c>
      <c r="DD717" s="8">
        <v>84.79</v>
      </c>
      <c r="DE717" s="8">
        <v>50.49</v>
      </c>
      <c r="DF717" s="8">
        <v>62.11</v>
      </c>
      <c r="DG717" s="8">
        <v>54.37</v>
      </c>
      <c r="DH717" s="4">
        <v>42324</v>
      </c>
      <c r="DI717" s="7">
        <v>69.67</v>
      </c>
      <c r="DJ717" s="7">
        <v>91.07</v>
      </c>
      <c r="DK717" s="7">
        <v>53.77</v>
      </c>
      <c r="DL717" s="7">
        <v>34.380000000000003</v>
      </c>
      <c r="DM717" s="207">
        <v>112.68</v>
      </c>
      <c r="DN717" s="4">
        <v>42341</v>
      </c>
      <c r="DO717" s="8">
        <v>11.675000000000001</v>
      </c>
      <c r="DP717" s="8">
        <v>44.465000000000003</v>
      </c>
      <c r="DQ717" s="8">
        <v>10.005000000000001</v>
      </c>
      <c r="DR717" s="8">
        <v>14.82</v>
      </c>
    </row>
    <row r="718" spans="1:122" ht="15.75" customHeight="1">
      <c r="A718" s="4">
        <v>42348</v>
      </c>
      <c r="B718" s="7">
        <v>39.729999999999997</v>
      </c>
      <c r="C718" s="7">
        <v>36.76</v>
      </c>
      <c r="D718" s="7">
        <f t="shared" si="21"/>
        <v>2.9699999999999989</v>
      </c>
      <c r="J718" s="4">
        <v>42321</v>
      </c>
      <c r="K718" s="226">
        <v>-2.2800000000000011</v>
      </c>
      <c r="L718" s="226">
        <v>-4.3999999999999986</v>
      </c>
      <c r="M718" s="226">
        <v>-7.019999999999996</v>
      </c>
      <c r="N718" s="4">
        <v>42348</v>
      </c>
      <c r="O718" s="226">
        <v>-1.0800000000000054</v>
      </c>
      <c r="P718" s="226">
        <v>-3.7900000000000063</v>
      </c>
      <c r="Q718" s="226">
        <v>-7.8300000000000054</v>
      </c>
      <c r="R718" s="4">
        <v>42346</v>
      </c>
      <c r="S718" s="8">
        <v>2.75</v>
      </c>
      <c r="T718" s="8">
        <v>4.07</v>
      </c>
      <c r="U718" s="8">
        <v>2.5</v>
      </c>
      <c r="V718" s="4">
        <v>42321</v>
      </c>
      <c r="W718" s="8">
        <v>138.13</v>
      </c>
      <c r="X718" s="8">
        <v>123.89</v>
      </c>
      <c r="Y718" s="6">
        <v>17.274999999999999</v>
      </c>
      <c r="Z718" s="6">
        <v>11.294</v>
      </c>
      <c r="AA718" s="5">
        <v>42348</v>
      </c>
      <c r="AB718" s="6">
        <v>363.25</v>
      </c>
      <c r="AC718" s="7">
        <v>9.9570000000000007</v>
      </c>
      <c r="AD718" s="4">
        <v>42328</v>
      </c>
      <c r="AE718" s="8">
        <v>5.75</v>
      </c>
      <c r="AF718" s="8">
        <v>11.872</v>
      </c>
      <c r="AG718" s="8">
        <v>7.6509999999999998</v>
      </c>
      <c r="AH718" s="7">
        <v>14.725999999999999</v>
      </c>
      <c r="AI718" s="7"/>
      <c r="AJ718" s="7"/>
      <c r="AK718" s="7"/>
      <c r="AL718" s="7"/>
      <c r="AM718" s="7"/>
      <c r="AN718" s="7"/>
      <c r="AO718" s="7"/>
      <c r="AP718" s="7"/>
      <c r="CO718" s="4">
        <v>42630</v>
      </c>
      <c r="CP718" s="3">
        <v>157.55081250000001</v>
      </c>
      <c r="CU718" s="4">
        <v>42326</v>
      </c>
      <c r="CV718" s="7">
        <v>80.739999999999995</v>
      </c>
      <c r="CW718" s="7">
        <v>35.1</v>
      </c>
      <c r="CX718" s="7">
        <v>92.21</v>
      </c>
      <c r="CY718" s="7">
        <v>28.13</v>
      </c>
      <c r="CZ718" s="8">
        <v>18.512699999999999</v>
      </c>
      <c r="DA718" s="4">
        <v>42321</v>
      </c>
      <c r="DB718" s="7">
        <v>34.29</v>
      </c>
      <c r="DC718" s="8">
        <v>140.93</v>
      </c>
      <c r="DD718" s="8">
        <v>82.25</v>
      </c>
      <c r="DE718" s="8">
        <v>48.97</v>
      </c>
      <c r="DF718" s="8">
        <v>60.05</v>
      </c>
      <c r="DG718" s="8">
        <v>51.83</v>
      </c>
      <c r="DH718" s="4">
        <v>42321</v>
      </c>
      <c r="DI718" s="7">
        <v>68.959999999999994</v>
      </c>
      <c r="DJ718" s="7">
        <v>89.08</v>
      </c>
      <c r="DK718" s="7">
        <v>53.68</v>
      </c>
      <c r="DL718" s="7">
        <v>34.01</v>
      </c>
      <c r="DM718" s="207">
        <v>113.69</v>
      </c>
      <c r="DN718" s="4">
        <v>42340</v>
      </c>
      <c r="DO718" s="8">
        <v>12.025</v>
      </c>
      <c r="DP718" s="8">
        <v>46.65</v>
      </c>
      <c r="DQ718" s="8">
        <v>10.055</v>
      </c>
      <c r="DR718" s="8">
        <v>15.37</v>
      </c>
    </row>
    <row r="719" spans="1:122" ht="15.75" customHeight="1">
      <c r="A719" s="4">
        <v>42347</v>
      </c>
      <c r="B719" s="7">
        <v>40.11</v>
      </c>
      <c r="C719" s="7">
        <v>37.159999999999997</v>
      </c>
      <c r="D719" s="7">
        <f t="shared" si="21"/>
        <v>2.9500000000000028</v>
      </c>
      <c r="J719" s="4">
        <v>42320</v>
      </c>
      <c r="K719" s="226">
        <v>-2.25</v>
      </c>
      <c r="L719" s="226">
        <v>-4.240000000000002</v>
      </c>
      <c r="M719" s="226">
        <v>-6.5300000000000011</v>
      </c>
      <c r="N719" s="4">
        <v>42347</v>
      </c>
      <c r="O719" s="226">
        <v>-0.86999999999999744</v>
      </c>
      <c r="P719" s="226">
        <v>-3.5300000000000011</v>
      </c>
      <c r="Q719" s="226">
        <v>-7.4500000000000028</v>
      </c>
      <c r="R719" s="4">
        <v>42345</v>
      </c>
      <c r="S719" s="8">
        <v>3.08</v>
      </c>
      <c r="T719" s="8">
        <v>2.19</v>
      </c>
      <c r="U719" s="8">
        <v>2</v>
      </c>
      <c r="V719" s="4">
        <v>42320</v>
      </c>
      <c r="W719" s="8">
        <v>140.66</v>
      </c>
      <c r="X719" s="8">
        <v>127.31</v>
      </c>
      <c r="Y719" s="6">
        <v>17.327000000000002</v>
      </c>
      <c r="Z719" s="6">
        <v>11.72</v>
      </c>
      <c r="AA719" s="5">
        <v>42347</v>
      </c>
      <c r="AB719" s="6">
        <v>363.25</v>
      </c>
      <c r="AC719" s="7">
        <v>10.445</v>
      </c>
      <c r="AD719" s="4">
        <v>42327</v>
      </c>
      <c r="AE719" s="8">
        <v>6.53</v>
      </c>
      <c r="AF719" s="8">
        <v>12.535</v>
      </c>
      <c r="AG719" s="8">
        <v>8.0820000000000007</v>
      </c>
      <c r="AH719" s="7">
        <v>14.026</v>
      </c>
      <c r="AI719" s="7"/>
      <c r="AJ719" s="7"/>
      <c r="AK719" s="7"/>
      <c r="AL719" s="7"/>
      <c r="AM719" s="7"/>
      <c r="AN719" s="7"/>
      <c r="AO719" s="7"/>
      <c r="AP719" s="7"/>
      <c r="CO719" s="4">
        <v>42629</v>
      </c>
      <c r="CP719" s="3">
        <v>158.83487500000001</v>
      </c>
      <c r="CU719" s="4">
        <v>42325</v>
      </c>
      <c r="CV719" s="7">
        <v>79.959999999999994</v>
      </c>
      <c r="CW719" s="7">
        <v>34.18</v>
      </c>
      <c r="CX719" s="7">
        <v>91.03</v>
      </c>
      <c r="CY719" s="7">
        <v>28.97</v>
      </c>
      <c r="CZ719" s="8">
        <v>18.1995</v>
      </c>
      <c r="DA719" s="4">
        <v>42320</v>
      </c>
      <c r="DB719" s="7">
        <v>32.869999999999997</v>
      </c>
      <c r="DC719" s="8">
        <v>140.01</v>
      </c>
      <c r="DD719" s="8">
        <v>81.69</v>
      </c>
      <c r="DE719" s="8">
        <v>48.9</v>
      </c>
      <c r="DF719" s="8">
        <v>58.5</v>
      </c>
      <c r="DG719" s="8">
        <v>51.97</v>
      </c>
      <c r="DH719" s="4">
        <v>42320</v>
      </c>
      <c r="DI719" s="7">
        <v>69.41</v>
      </c>
      <c r="DJ719" s="7">
        <v>89.24</v>
      </c>
      <c r="DK719" s="7">
        <v>54.71</v>
      </c>
      <c r="DL719" s="7">
        <v>33.840000000000003</v>
      </c>
      <c r="DM719" s="207">
        <v>115.4</v>
      </c>
      <c r="DN719" s="4">
        <v>42339</v>
      </c>
      <c r="DO719" s="8">
        <v>12.275</v>
      </c>
      <c r="DP719" s="8">
        <v>46.79</v>
      </c>
      <c r="DQ719" s="8">
        <v>9.9879999999999995</v>
      </c>
      <c r="DR719" s="8">
        <v>15.25</v>
      </c>
    </row>
    <row r="720" spans="1:122" ht="15.75" customHeight="1">
      <c r="A720" s="4">
        <v>42346</v>
      </c>
      <c r="B720" s="7">
        <v>40.26</v>
      </c>
      <c r="C720" s="7">
        <v>37.51</v>
      </c>
      <c r="D720" s="7">
        <f t="shared" si="21"/>
        <v>2.75</v>
      </c>
      <c r="J720" s="4">
        <v>42319</v>
      </c>
      <c r="K720" s="226">
        <v>-2.2000000000000028</v>
      </c>
      <c r="L720" s="226">
        <v>-4.07</v>
      </c>
      <c r="M720" s="226">
        <v>-6.2199999999999989</v>
      </c>
      <c r="N720" s="4">
        <v>42346</v>
      </c>
      <c r="O720" s="226">
        <v>-0.95000000000000284</v>
      </c>
      <c r="P720" s="226">
        <v>-3.5800000000000054</v>
      </c>
      <c r="Q720" s="226">
        <v>-7.4500000000000028</v>
      </c>
      <c r="R720" s="4">
        <v>42342</v>
      </c>
      <c r="S720" s="8">
        <v>3.03</v>
      </c>
      <c r="T720" s="8">
        <v>2.81</v>
      </c>
      <c r="U720" s="8">
        <v>1.8</v>
      </c>
      <c r="V720" s="4">
        <v>42319</v>
      </c>
      <c r="W720" s="8">
        <v>144.77000000000001</v>
      </c>
      <c r="X720" s="8">
        <v>132.94</v>
      </c>
      <c r="Y720" s="6">
        <v>17.873000000000001</v>
      </c>
      <c r="Z720" s="6">
        <v>12.904999999999999</v>
      </c>
      <c r="AA720" s="5">
        <v>42346</v>
      </c>
      <c r="AB720" s="6">
        <v>368.25</v>
      </c>
      <c r="AC720" s="7">
        <v>10.478</v>
      </c>
      <c r="AD720" s="4">
        <v>42326</v>
      </c>
      <c r="AE720" s="8">
        <v>7.02</v>
      </c>
      <c r="AF720" s="8">
        <v>11.54</v>
      </c>
      <c r="AG720" s="8">
        <v>8.02</v>
      </c>
      <c r="AH720" s="7">
        <v>13.147</v>
      </c>
      <c r="AI720" s="7"/>
      <c r="AJ720" s="7"/>
      <c r="AK720" s="7"/>
      <c r="AL720" s="7"/>
      <c r="AM720" s="7"/>
      <c r="AN720" s="7"/>
      <c r="AO720" s="7"/>
      <c r="AP720" s="7"/>
      <c r="CO720" s="4">
        <v>42628</v>
      </c>
      <c r="CP720" s="3">
        <v>160.57612499999999</v>
      </c>
      <c r="CU720" s="4">
        <v>42324</v>
      </c>
      <c r="CV720" s="7">
        <v>80.900000000000006</v>
      </c>
      <c r="CW720" s="7">
        <v>34.479999999999997</v>
      </c>
      <c r="CX720" s="7">
        <v>91.45</v>
      </c>
      <c r="CY720" s="7">
        <v>28.73</v>
      </c>
      <c r="CZ720" s="8">
        <v>18.1113</v>
      </c>
      <c r="DA720" s="4">
        <v>42319</v>
      </c>
      <c r="DB720" s="7">
        <v>34.520000000000003</v>
      </c>
      <c r="DC720" s="8">
        <v>140.69999999999999</v>
      </c>
      <c r="DD720" s="8">
        <v>83.32</v>
      </c>
      <c r="DE720" s="8">
        <v>49.4</v>
      </c>
      <c r="DF720" s="8">
        <v>61.01</v>
      </c>
      <c r="DG720" s="8">
        <v>53.44</v>
      </c>
      <c r="DH720" s="4">
        <v>42319</v>
      </c>
      <c r="DI720" s="7">
        <v>71.17</v>
      </c>
      <c r="DJ720" s="7">
        <v>90.59</v>
      </c>
      <c r="DK720" s="7">
        <v>54.85</v>
      </c>
      <c r="DL720" s="7">
        <v>35.74</v>
      </c>
      <c r="DM720" s="207">
        <v>114.58</v>
      </c>
      <c r="DN720" s="4">
        <v>42338</v>
      </c>
      <c r="DO720" s="8">
        <v>12.345000000000001</v>
      </c>
      <c r="DP720" s="8">
        <v>47</v>
      </c>
      <c r="DQ720" s="8">
        <v>10.07</v>
      </c>
      <c r="DR720" s="8">
        <v>15.42</v>
      </c>
    </row>
    <row r="721" spans="1:122" ht="15.75" customHeight="1">
      <c r="A721" s="4">
        <v>42345</v>
      </c>
      <c r="B721" s="7">
        <v>40.729999999999997</v>
      </c>
      <c r="C721" s="7">
        <v>37.65</v>
      </c>
      <c r="D721" s="7">
        <f t="shared" si="21"/>
        <v>3.0799999999999983</v>
      </c>
      <c r="J721" s="4">
        <v>42318</v>
      </c>
      <c r="K721" s="226">
        <v>-2.1499999999999986</v>
      </c>
      <c r="L721" s="226">
        <v>-4.0600000000000023</v>
      </c>
      <c r="M721" s="226">
        <v>-6.1700000000000017</v>
      </c>
      <c r="N721" s="4">
        <v>42345</v>
      </c>
      <c r="O721" s="226">
        <v>-1.0600000000000023</v>
      </c>
      <c r="P721" s="226">
        <v>-3.5800000000000054</v>
      </c>
      <c r="Q721" s="226">
        <v>-7.3400000000000034</v>
      </c>
      <c r="R721" s="4">
        <v>42341</v>
      </c>
      <c r="S721" s="8">
        <v>2.76</v>
      </c>
      <c r="T721" s="8">
        <v>4.32</v>
      </c>
      <c r="U721" s="8">
        <v>1.75</v>
      </c>
      <c r="V721" s="4">
        <v>42318</v>
      </c>
      <c r="W721" s="8">
        <v>148.65</v>
      </c>
      <c r="X721" s="8">
        <v>136.18</v>
      </c>
      <c r="Y721" s="6">
        <v>18.222999999999999</v>
      </c>
      <c r="Z721" s="6">
        <v>12.986000000000001</v>
      </c>
      <c r="AA721" s="5">
        <v>42345</v>
      </c>
      <c r="AB721" s="6">
        <v>373.5</v>
      </c>
      <c r="AC721" s="7">
        <v>11.002000000000001</v>
      </c>
      <c r="AD721" s="4">
        <v>42325</v>
      </c>
      <c r="AE721" s="8">
        <v>6.11</v>
      </c>
      <c r="AF721" s="8">
        <v>11.489000000000001</v>
      </c>
      <c r="AG721" s="8">
        <v>7.3609999999999998</v>
      </c>
      <c r="AH721" s="7">
        <v>12.332000000000001</v>
      </c>
      <c r="AI721" s="7"/>
      <c r="AJ721" s="7"/>
      <c r="AK721" s="7"/>
      <c r="AL721" s="7"/>
      <c r="AM721" s="7"/>
      <c r="AN721" s="7"/>
      <c r="AO721" s="7"/>
      <c r="AP721" s="7"/>
      <c r="CO721" s="4">
        <v>42627</v>
      </c>
      <c r="CP721" s="3">
        <v>162.13512499999999</v>
      </c>
      <c r="CU721" s="4">
        <v>42321</v>
      </c>
      <c r="CV721" s="7">
        <v>78.099999999999994</v>
      </c>
      <c r="CW721" s="7">
        <v>33.380000000000003</v>
      </c>
      <c r="CX721" s="7">
        <v>88.68</v>
      </c>
      <c r="CY721" s="7">
        <v>27.75</v>
      </c>
      <c r="CZ721" s="8">
        <v>17.4358</v>
      </c>
      <c r="DA721" s="4">
        <v>42318</v>
      </c>
      <c r="DB721" s="7">
        <v>35.6</v>
      </c>
      <c r="DC721" s="8">
        <v>146.86000000000001</v>
      </c>
      <c r="DD721" s="8">
        <v>86.58</v>
      </c>
      <c r="DE721" s="8">
        <v>53.31</v>
      </c>
      <c r="DF721" s="8">
        <v>63.42</v>
      </c>
      <c r="DG721" s="8">
        <v>54.65</v>
      </c>
      <c r="DH721" s="4">
        <v>42318</v>
      </c>
      <c r="DI721" s="7">
        <v>71.319999999999993</v>
      </c>
      <c r="DJ721" s="7">
        <v>92.1</v>
      </c>
      <c r="DK721" s="7">
        <v>54.77</v>
      </c>
      <c r="DL721" s="7">
        <v>35.979999999999997</v>
      </c>
      <c r="DM721" s="207">
        <v>112.53</v>
      </c>
      <c r="DN721" s="4">
        <v>42335</v>
      </c>
      <c r="DO721" s="8">
        <v>12.33</v>
      </c>
      <c r="DP721" s="8">
        <v>46.62</v>
      </c>
      <c r="DQ721" s="8">
        <v>9.89</v>
      </c>
      <c r="DR721" s="8">
        <v>15.31</v>
      </c>
    </row>
    <row r="722" spans="1:122" ht="15.75" customHeight="1">
      <c r="A722" s="4">
        <v>42342</v>
      </c>
      <c r="B722" s="7">
        <v>43</v>
      </c>
      <c r="C722" s="7">
        <v>39.97</v>
      </c>
      <c r="D722" s="7">
        <f t="shared" si="21"/>
        <v>3.0300000000000011</v>
      </c>
      <c r="J722" s="4">
        <v>42317</v>
      </c>
      <c r="K722" s="226">
        <v>-2.1799999999999997</v>
      </c>
      <c r="L722" s="226">
        <v>-4.1400000000000006</v>
      </c>
      <c r="M722" s="226">
        <v>-6.2700000000000031</v>
      </c>
      <c r="N722" s="4">
        <v>42342</v>
      </c>
      <c r="O722" s="226">
        <v>-1.0600000000000023</v>
      </c>
      <c r="P722" s="226">
        <v>-3.3800000000000026</v>
      </c>
      <c r="Q722" s="226">
        <v>-6.9500000000000028</v>
      </c>
      <c r="R722" s="4">
        <v>42340</v>
      </c>
      <c r="S722" s="8">
        <v>2.5499999999999998</v>
      </c>
      <c r="T722" s="8">
        <v>2.2000000000000002</v>
      </c>
      <c r="U722" s="8">
        <v>1.75</v>
      </c>
      <c r="V722" s="4">
        <v>42317</v>
      </c>
      <c r="W722" s="8">
        <v>147.74</v>
      </c>
      <c r="X722" s="8">
        <v>137.05000000000001</v>
      </c>
      <c r="Y722" s="6">
        <v>18.181000000000001</v>
      </c>
      <c r="Z722" s="6">
        <v>13.691000000000001</v>
      </c>
      <c r="AA722" s="5">
        <v>42342</v>
      </c>
      <c r="AB722" s="6">
        <v>395.75</v>
      </c>
      <c r="AC722" s="7">
        <v>10.086</v>
      </c>
      <c r="AD722" s="4">
        <v>42324</v>
      </c>
      <c r="AE722" s="8">
        <v>5.54</v>
      </c>
      <c r="AF722" s="8">
        <v>10.427</v>
      </c>
      <c r="AG722" s="8">
        <v>6.7850000000000001</v>
      </c>
      <c r="AH722" s="7">
        <v>13.287000000000001</v>
      </c>
      <c r="AI722" s="7"/>
      <c r="AJ722" s="7"/>
      <c r="AK722" s="7"/>
      <c r="AL722" s="7"/>
      <c r="AM722" s="7"/>
      <c r="AN722" s="7"/>
      <c r="AO722" s="7"/>
      <c r="AP722" s="7"/>
      <c r="CO722" s="4">
        <v>42626</v>
      </c>
      <c r="CP722" s="3">
        <v>163.4968125</v>
      </c>
      <c r="CU722" s="4">
        <v>42320</v>
      </c>
      <c r="CV722" s="7">
        <v>79.41</v>
      </c>
      <c r="CW722" s="7">
        <v>33.5</v>
      </c>
      <c r="CX722" s="7">
        <v>89.86</v>
      </c>
      <c r="CY722" s="7">
        <v>28.1</v>
      </c>
      <c r="CZ722" s="8">
        <v>17.5533</v>
      </c>
      <c r="DA722" s="4">
        <v>42317</v>
      </c>
      <c r="DB722" s="7">
        <v>35.659999999999997</v>
      </c>
      <c r="DC722" s="8">
        <v>145.86000000000001</v>
      </c>
      <c r="DD722" s="8">
        <v>85.37</v>
      </c>
      <c r="DE722" s="8">
        <v>53.94</v>
      </c>
      <c r="DF722" s="8">
        <v>67.900000000000006</v>
      </c>
      <c r="DG722" s="8">
        <v>54.64</v>
      </c>
      <c r="DH722" s="4">
        <v>42317</v>
      </c>
      <c r="DI722" s="7">
        <v>70.489999999999995</v>
      </c>
      <c r="DJ722" s="7">
        <v>92.01</v>
      </c>
      <c r="DK722" s="7">
        <v>54.32</v>
      </c>
      <c r="DL722" s="7">
        <v>35.549999999999997</v>
      </c>
      <c r="DM722" s="207">
        <v>111.35</v>
      </c>
      <c r="DN722" s="4">
        <v>42334</v>
      </c>
      <c r="DO722" s="8">
        <v>12.465</v>
      </c>
      <c r="DP722" s="8">
        <v>47.03</v>
      </c>
      <c r="DQ722" s="8">
        <v>9.9700000000000006</v>
      </c>
      <c r="DR722" s="8">
        <v>15.43</v>
      </c>
    </row>
    <row r="723" spans="1:122" ht="15.75" customHeight="1">
      <c r="A723" s="4">
        <v>42341</v>
      </c>
      <c r="B723" s="7">
        <v>43.84</v>
      </c>
      <c r="C723" s="7">
        <v>41.08</v>
      </c>
      <c r="D723" s="7">
        <f t="shared" si="21"/>
        <v>2.7600000000000051</v>
      </c>
      <c r="J723" s="4">
        <v>42314</v>
      </c>
      <c r="K723" s="226">
        <v>-2.0399999999999991</v>
      </c>
      <c r="L723" s="226">
        <v>-3.9399999999999977</v>
      </c>
      <c r="M723" s="226">
        <v>-5.980000000000004</v>
      </c>
      <c r="N723" s="4">
        <v>42341</v>
      </c>
      <c r="O723" s="226">
        <v>-1.1499999999999986</v>
      </c>
      <c r="P723" s="226">
        <v>-3.519999999999996</v>
      </c>
      <c r="Q723" s="226">
        <v>-6.9699999999999989</v>
      </c>
      <c r="R723" s="4">
        <v>42339</v>
      </c>
      <c r="S723" s="8">
        <v>2.59</v>
      </c>
      <c r="T723" s="8">
        <v>3.12</v>
      </c>
      <c r="U723" s="8">
        <v>1.8</v>
      </c>
      <c r="V723" s="4">
        <v>42314</v>
      </c>
      <c r="W723" s="8">
        <v>148.96</v>
      </c>
      <c r="X723" s="8">
        <v>136.94999999999999</v>
      </c>
      <c r="Y723" s="6">
        <v>18.273</v>
      </c>
      <c r="Z723" s="6">
        <v>13.228999999999999</v>
      </c>
      <c r="AA723" s="5">
        <v>42341</v>
      </c>
      <c r="AB723" s="6">
        <v>395.25</v>
      </c>
      <c r="AC723" s="7">
        <v>11.268000000000001</v>
      </c>
      <c r="AD723" s="4">
        <v>42321</v>
      </c>
      <c r="AE723" s="8">
        <v>6.31</v>
      </c>
      <c r="AF723" s="8">
        <v>12.5</v>
      </c>
      <c r="AG723" s="8">
        <v>8.1069999999999993</v>
      </c>
      <c r="AH723" s="7">
        <v>13.589</v>
      </c>
      <c r="AI723" s="7"/>
      <c r="AJ723" s="7"/>
      <c r="AK723" s="7"/>
      <c r="AL723" s="7"/>
      <c r="AM723" s="7"/>
      <c r="AN723" s="7"/>
      <c r="AO723" s="7"/>
      <c r="AP723" s="7"/>
      <c r="CO723" s="4">
        <v>42625</v>
      </c>
      <c r="CP723" s="3">
        <v>164.81462500000001</v>
      </c>
      <c r="CU723" s="4">
        <v>42319</v>
      </c>
      <c r="CV723" s="7">
        <v>81.62</v>
      </c>
      <c r="CW723" s="7">
        <v>34.39</v>
      </c>
      <c r="CX723" s="7">
        <v>92.19</v>
      </c>
      <c r="CY723" s="7">
        <v>28.79</v>
      </c>
      <c r="CZ723" s="8">
        <v>17.651199999999999</v>
      </c>
      <c r="DA723" s="4">
        <v>42314</v>
      </c>
      <c r="DB723" s="7">
        <v>36.24</v>
      </c>
      <c r="DC723" s="8">
        <v>144.1</v>
      </c>
      <c r="DD723" s="8">
        <v>85.27</v>
      </c>
      <c r="DE723" s="8">
        <v>47.67</v>
      </c>
      <c r="DF723" s="8">
        <v>68.599999999999994</v>
      </c>
      <c r="DG723" s="8">
        <v>55.77</v>
      </c>
      <c r="DH723" s="4">
        <v>42314</v>
      </c>
      <c r="DI723" s="7">
        <v>71.95</v>
      </c>
      <c r="DJ723" s="7">
        <v>92.75</v>
      </c>
      <c r="DK723" s="7">
        <v>55.97</v>
      </c>
      <c r="DL723" s="7">
        <v>35.51</v>
      </c>
      <c r="DM723" s="207">
        <v>106.93</v>
      </c>
      <c r="DN723" s="4">
        <v>42333</v>
      </c>
      <c r="DO723" s="8">
        <v>12.24</v>
      </c>
      <c r="DP723" s="8">
        <v>46.35</v>
      </c>
      <c r="DQ723" s="8">
        <v>9.86</v>
      </c>
      <c r="DR723" s="8">
        <v>15.33</v>
      </c>
    </row>
    <row r="724" spans="1:122" ht="15.75" customHeight="1">
      <c r="A724" s="4">
        <v>42340</v>
      </c>
      <c r="B724" s="7">
        <v>42.49</v>
      </c>
      <c r="C724" s="7">
        <v>39.94</v>
      </c>
      <c r="D724" s="7">
        <f t="shared" si="21"/>
        <v>2.5500000000000043</v>
      </c>
      <c r="J724" s="4">
        <v>42313</v>
      </c>
      <c r="K724" s="226">
        <v>-1.8900000000000006</v>
      </c>
      <c r="L724" s="226">
        <v>-3.6999999999999957</v>
      </c>
      <c r="M724" s="226">
        <v>-5.5799999999999983</v>
      </c>
      <c r="N724" s="4">
        <v>42340</v>
      </c>
      <c r="O724" s="226">
        <v>-1.2899999999999991</v>
      </c>
      <c r="P724" s="226">
        <v>-3.7800000000000011</v>
      </c>
      <c r="Q724" s="226">
        <v>-7.3900000000000006</v>
      </c>
      <c r="R724" s="4">
        <v>42338</v>
      </c>
      <c r="S724" s="8">
        <v>2.96</v>
      </c>
      <c r="T724" s="8">
        <v>4.9400000000000004</v>
      </c>
      <c r="U724" s="8">
        <v>1.8</v>
      </c>
      <c r="V724" s="4">
        <v>42313</v>
      </c>
      <c r="W724" s="8">
        <v>148.72</v>
      </c>
      <c r="X724" s="8">
        <v>136.1</v>
      </c>
      <c r="Y724" s="6">
        <v>17.262</v>
      </c>
      <c r="Z724" s="6">
        <v>11.962</v>
      </c>
      <c r="AA724" s="5">
        <v>42340</v>
      </c>
      <c r="AB724" s="6">
        <v>393</v>
      </c>
      <c r="AC724" s="7">
        <v>10.493</v>
      </c>
      <c r="AD724" s="4">
        <v>42320</v>
      </c>
      <c r="AE724" s="8">
        <v>6.68</v>
      </c>
      <c r="AF724" s="8">
        <v>14.497999999999999</v>
      </c>
      <c r="AG724" s="8">
        <v>8.4789999999999992</v>
      </c>
      <c r="AH724" s="7">
        <v>14.561</v>
      </c>
      <c r="AI724" s="7"/>
      <c r="AJ724" s="7"/>
      <c r="AK724" s="7"/>
      <c r="AL724" s="7"/>
      <c r="AM724" s="7"/>
      <c r="AN724" s="7"/>
      <c r="AO724" s="7"/>
      <c r="AP724" s="7"/>
      <c r="CO724" s="4">
        <v>42624</v>
      </c>
      <c r="CP724" s="3">
        <v>165.47387499999999</v>
      </c>
      <c r="CU724" s="4">
        <v>42318</v>
      </c>
      <c r="CV724" s="7">
        <v>82.35</v>
      </c>
      <c r="CW724" s="7">
        <v>34.770000000000003</v>
      </c>
      <c r="CX724" s="7">
        <v>93.23</v>
      </c>
      <c r="CY724" s="7">
        <v>29.48</v>
      </c>
      <c r="CZ724" s="8">
        <v>18.170100000000001</v>
      </c>
      <c r="DA724" s="4">
        <v>42313</v>
      </c>
      <c r="DB724" s="7">
        <v>35.06</v>
      </c>
      <c r="DC724" s="8">
        <v>145.41999999999999</v>
      </c>
      <c r="DD724" s="8">
        <v>86.47</v>
      </c>
      <c r="DE724" s="8">
        <v>49.27</v>
      </c>
      <c r="DF724" s="8">
        <v>70.099999999999994</v>
      </c>
      <c r="DG724" s="8">
        <v>56.28</v>
      </c>
      <c r="DH724" s="4">
        <v>42313</v>
      </c>
      <c r="DI724" s="7">
        <v>71.930000000000007</v>
      </c>
      <c r="DJ724" s="7">
        <v>93.68</v>
      </c>
      <c r="DK724" s="7">
        <v>55.65</v>
      </c>
      <c r="DL724" s="7">
        <v>34.979999999999997</v>
      </c>
      <c r="DM724" s="207">
        <v>108.99</v>
      </c>
      <c r="DN724" s="4">
        <v>42332</v>
      </c>
      <c r="DO724" s="8">
        <v>12.31</v>
      </c>
      <c r="DP724" s="8">
        <v>46.085000000000001</v>
      </c>
      <c r="DQ724" s="8">
        <v>9.7390000000000008</v>
      </c>
      <c r="DR724" s="8">
        <v>15.05</v>
      </c>
    </row>
    <row r="725" spans="1:122" ht="15.75" customHeight="1">
      <c r="A725" s="4">
        <v>42339</v>
      </c>
      <c r="B725" s="7">
        <v>44.44</v>
      </c>
      <c r="C725" s="7">
        <v>41.85</v>
      </c>
      <c r="D725" s="7">
        <f t="shared" si="21"/>
        <v>2.5899999999999963</v>
      </c>
      <c r="J725" s="4">
        <v>42312</v>
      </c>
      <c r="K725" s="226">
        <v>-1.6700000000000017</v>
      </c>
      <c r="L725" s="226">
        <v>-3.3699999999999974</v>
      </c>
      <c r="M725" s="226">
        <v>-5.0799999999999983</v>
      </c>
      <c r="N725" s="4">
        <v>42339</v>
      </c>
      <c r="O725" s="226">
        <v>-1.1799999999999997</v>
      </c>
      <c r="P725" s="226">
        <v>-3.3900000000000006</v>
      </c>
      <c r="Q725" s="226">
        <v>-6.7199999999999989</v>
      </c>
      <c r="R725" s="4">
        <v>42335</v>
      </c>
      <c r="S725" s="8">
        <v>3.15</v>
      </c>
      <c r="T725" s="8">
        <v>4.6100000000000003</v>
      </c>
      <c r="U725" s="8">
        <v>2.15</v>
      </c>
      <c r="V725" s="4">
        <v>42312</v>
      </c>
      <c r="W725" s="8">
        <v>150.35</v>
      </c>
      <c r="X725" s="8">
        <v>139.19</v>
      </c>
      <c r="Y725" s="6">
        <v>16.826999999999998</v>
      </c>
      <c r="Z725" s="6">
        <v>12.14</v>
      </c>
      <c r="AA725" s="5">
        <v>42339</v>
      </c>
      <c r="AB725" s="6">
        <v>402.75</v>
      </c>
      <c r="AC725" s="7">
        <v>12.571</v>
      </c>
      <c r="AD725" s="4">
        <v>42319</v>
      </c>
      <c r="AE725" s="8">
        <v>8.23</v>
      </c>
      <c r="AF725" s="8">
        <v>15.282999999999999</v>
      </c>
      <c r="AG725" s="8">
        <v>9.9759999999999991</v>
      </c>
      <c r="AH725" s="7">
        <v>14.731</v>
      </c>
      <c r="AI725" s="7"/>
      <c r="AJ725" s="7"/>
      <c r="AK725" s="7"/>
      <c r="AL725" s="7"/>
      <c r="AM725" s="7"/>
      <c r="AN725" s="7"/>
      <c r="AO725" s="7"/>
      <c r="AP725" s="7"/>
      <c r="CO725" s="4">
        <v>42623</v>
      </c>
      <c r="CP725" s="3">
        <v>165.4538125</v>
      </c>
      <c r="CU725" s="4">
        <v>42317</v>
      </c>
      <c r="CV725" s="7">
        <v>81.95</v>
      </c>
      <c r="CW725" s="7">
        <v>34.880000000000003</v>
      </c>
      <c r="CX725" s="7">
        <v>92.32</v>
      </c>
      <c r="CY725" s="7">
        <v>29.34</v>
      </c>
      <c r="CZ725" s="8">
        <v>18.277799999999999</v>
      </c>
      <c r="DA725" s="4">
        <v>42312</v>
      </c>
      <c r="DB725" s="7">
        <v>33.200000000000003</v>
      </c>
      <c r="DC725" s="8">
        <v>144.91999999999999</v>
      </c>
      <c r="DD725" s="8">
        <v>86.47</v>
      </c>
      <c r="DE725" s="8">
        <v>49.39</v>
      </c>
      <c r="DF725" s="8">
        <v>70.22</v>
      </c>
      <c r="DG725" s="8">
        <v>56.34</v>
      </c>
      <c r="DH725" s="4">
        <v>42312</v>
      </c>
      <c r="DI725" s="7">
        <v>71.099999999999994</v>
      </c>
      <c r="DJ725" s="7">
        <v>93.33</v>
      </c>
      <c r="DK725" s="7">
        <v>54.8</v>
      </c>
      <c r="DL725" s="7">
        <v>35.119999999999997</v>
      </c>
      <c r="DM725" s="207">
        <v>105.28</v>
      </c>
      <c r="DN725" s="4">
        <v>42331</v>
      </c>
      <c r="DO725" s="8">
        <v>12.01</v>
      </c>
      <c r="DP725" s="8">
        <v>45.765000000000001</v>
      </c>
      <c r="DQ725" s="8">
        <v>9.6389999999999993</v>
      </c>
      <c r="DR725" s="8">
        <v>14.97</v>
      </c>
    </row>
    <row r="726" spans="1:122" ht="15.75" customHeight="1">
      <c r="A726" s="4">
        <v>42338</v>
      </c>
      <c r="B726" s="7">
        <v>44.61</v>
      </c>
      <c r="C726" s="7">
        <v>41.65</v>
      </c>
      <c r="D726" s="7">
        <f t="shared" si="21"/>
        <v>2.9600000000000009</v>
      </c>
      <c r="J726" s="4">
        <v>42311</v>
      </c>
      <c r="K726" s="226">
        <v>-1.7199999999999989</v>
      </c>
      <c r="L726" s="226">
        <v>-3.5</v>
      </c>
      <c r="M726" s="226">
        <v>-5.1600000000000037</v>
      </c>
      <c r="N726" s="4">
        <v>42338</v>
      </c>
      <c r="O726" s="226">
        <v>-1.1600000000000037</v>
      </c>
      <c r="P726" s="226">
        <v>-3.4200000000000017</v>
      </c>
      <c r="Q726" s="226">
        <v>-6.68</v>
      </c>
      <c r="R726" s="4">
        <v>42334</v>
      </c>
      <c r="S726" s="8">
        <v>2.42</v>
      </c>
      <c r="T726" s="8">
        <v>4.45</v>
      </c>
      <c r="U726" s="8"/>
      <c r="V726" s="4">
        <v>42311</v>
      </c>
      <c r="W726" s="8">
        <v>156.6</v>
      </c>
      <c r="X726" s="8">
        <v>144.55000000000001</v>
      </c>
      <c r="Y726" s="6">
        <v>17.872</v>
      </c>
      <c r="Z726" s="6">
        <v>12.811</v>
      </c>
      <c r="AA726" s="5">
        <v>42338</v>
      </c>
      <c r="AB726" s="6">
        <v>419.5</v>
      </c>
      <c r="AC726" s="7">
        <v>12.086</v>
      </c>
      <c r="AD726" s="4">
        <v>42318</v>
      </c>
      <c r="AE726" s="8">
        <v>8.43</v>
      </c>
      <c r="AF726" s="8">
        <v>14.382</v>
      </c>
      <c r="AG726" s="8">
        <v>10.076000000000001</v>
      </c>
      <c r="AH726" s="7">
        <v>15.188000000000001</v>
      </c>
      <c r="AI726" s="7"/>
      <c r="AJ726" s="7"/>
      <c r="AK726" s="7"/>
      <c r="AL726" s="7"/>
      <c r="AM726" s="7"/>
      <c r="AN726" s="7"/>
      <c r="AO726" s="7"/>
      <c r="AP726" s="7"/>
      <c r="CO726" s="4">
        <v>42622</v>
      </c>
      <c r="CP726" s="3">
        <v>165.33543750000001</v>
      </c>
      <c r="CU726" s="4">
        <v>42314</v>
      </c>
      <c r="CV726" s="7">
        <v>84.47</v>
      </c>
      <c r="CW726" s="7">
        <v>35.130000000000003</v>
      </c>
      <c r="CX726" s="7">
        <v>94.03</v>
      </c>
      <c r="CY726" s="7">
        <v>29.69</v>
      </c>
      <c r="CZ726" s="8">
        <v>18.512699999999999</v>
      </c>
      <c r="DA726" s="4">
        <v>42311</v>
      </c>
      <c r="DB726" s="7">
        <v>34.44</v>
      </c>
      <c r="DC726" s="8">
        <v>147.78</v>
      </c>
      <c r="DD726" s="8">
        <v>88.45</v>
      </c>
      <c r="DE726" s="8">
        <v>49.87</v>
      </c>
      <c r="DF726" s="8">
        <v>70.84</v>
      </c>
      <c r="DG726" s="8">
        <v>56.73</v>
      </c>
      <c r="DH726" s="4">
        <v>42311</v>
      </c>
      <c r="DI726" s="7">
        <v>69.599999999999994</v>
      </c>
      <c r="DJ726" s="7">
        <v>92.67</v>
      </c>
      <c r="DK726" s="7">
        <v>54.63</v>
      </c>
      <c r="DL726" s="7">
        <v>35.24</v>
      </c>
      <c r="DM726" s="207">
        <v>104.49</v>
      </c>
      <c r="DN726" s="4">
        <v>42328</v>
      </c>
      <c r="DO726" s="8">
        <v>11.975</v>
      </c>
      <c r="DP726" s="8">
        <v>46.255000000000003</v>
      </c>
      <c r="DQ726" s="8">
        <v>9.5530000000000008</v>
      </c>
      <c r="DR726" s="8">
        <v>14.82</v>
      </c>
    </row>
    <row r="727" spans="1:122" ht="15.75" customHeight="1">
      <c r="A727" s="4">
        <v>42335</v>
      </c>
      <c r="B727" s="7">
        <v>44.86</v>
      </c>
      <c r="C727" s="7">
        <v>41.71</v>
      </c>
      <c r="D727" s="7">
        <f t="shared" si="21"/>
        <v>3.1499999999999986</v>
      </c>
      <c r="J727" s="4">
        <v>42310</v>
      </c>
      <c r="K727" s="226">
        <v>-1.7299999999999969</v>
      </c>
      <c r="L727" s="226">
        <v>-3.509999999999998</v>
      </c>
      <c r="M727" s="226">
        <v>-5.3900000000000006</v>
      </c>
      <c r="N727" s="4">
        <v>42335</v>
      </c>
      <c r="O727" s="226">
        <v>-1.2199999999999989</v>
      </c>
      <c r="P727" s="226">
        <v>-3.6000000000000014</v>
      </c>
      <c r="Q727" s="226">
        <v>-6.9699999999999989</v>
      </c>
      <c r="R727" s="4">
        <v>42333</v>
      </c>
      <c r="S727" s="8">
        <v>3.13</v>
      </c>
      <c r="T727" s="8">
        <v>5.0999999999999996</v>
      </c>
      <c r="U727" s="8">
        <v>1.25</v>
      </c>
      <c r="V727" s="4">
        <v>42310</v>
      </c>
      <c r="W727" s="8">
        <v>150.69</v>
      </c>
      <c r="X727" s="8">
        <v>137.53</v>
      </c>
      <c r="Y727" s="6">
        <v>17.149999999999999</v>
      </c>
      <c r="Z727" s="6">
        <v>11.622999999999999</v>
      </c>
      <c r="AA727" s="5">
        <v>42335</v>
      </c>
      <c r="AB727" s="6">
        <v>418.25</v>
      </c>
      <c r="AC727" s="7">
        <v>11.855</v>
      </c>
      <c r="AD727" s="4">
        <v>42317</v>
      </c>
      <c r="AE727" s="8">
        <v>9.59</v>
      </c>
      <c r="AF727" s="8">
        <v>13.416</v>
      </c>
      <c r="AG727" s="8">
        <v>11.443</v>
      </c>
      <c r="AH727" s="7">
        <v>14.91</v>
      </c>
      <c r="AI727" s="7"/>
      <c r="AJ727" s="7"/>
      <c r="AK727" s="7"/>
      <c r="AL727" s="7"/>
      <c r="AM727" s="7"/>
      <c r="AN727" s="7"/>
      <c r="AO727" s="7"/>
      <c r="AP727" s="7"/>
      <c r="CO727" s="4">
        <v>42621</v>
      </c>
      <c r="CP727" s="3">
        <v>165.5451875</v>
      </c>
      <c r="CU727" s="4">
        <v>42313</v>
      </c>
      <c r="CV727" s="7">
        <v>84.81</v>
      </c>
      <c r="CW727" s="7">
        <v>35.549999999999997</v>
      </c>
      <c r="CX727" s="7">
        <v>94.55</v>
      </c>
      <c r="CY727" s="7">
        <v>29.87</v>
      </c>
      <c r="CZ727" s="8">
        <v>18.953299999999999</v>
      </c>
      <c r="DA727" s="4">
        <v>42310</v>
      </c>
      <c r="DB727" s="7">
        <v>33.630000000000003</v>
      </c>
      <c r="DC727" s="8">
        <v>138.6</v>
      </c>
      <c r="DD727" s="8">
        <v>86.07</v>
      </c>
      <c r="DE727" s="8">
        <v>47.94</v>
      </c>
      <c r="DF727" s="8">
        <v>67.38</v>
      </c>
      <c r="DG727" s="8">
        <v>54.94</v>
      </c>
      <c r="DH727" s="4">
        <v>42310</v>
      </c>
      <c r="DI727" s="7">
        <v>68.03</v>
      </c>
      <c r="DJ727" s="7">
        <v>90.6</v>
      </c>
      <c r="DK727" s="7">
        <v>52.92</v>
      </c>
      <c r="DL727" s="7">
        <v>34.46</v>
      </c>
      <c r="DM727" s="207">
        <v>103.44</v>
      </c>
      <c r="DN727" s="4">
        <v>42327</v>
      </c>
      <c r="DO727" s="8">
        <v>12.255000000000001</v>
      </c>
      <c r="DP727" s="8">
        <v>46.6</v>
      </c>
      <c r="DQ727" s="8">
        <v>10.065</v>
      </c>
      <c r="DR727" s="8">
        <v>14.93</v>
      </c>
    </row>
    <row r="728" spans="1:122" ht="15.75" customHeight="1">
      <c r="A728" s="4">
        <v>42334</v>
      </c>
      <c r="B728" s="7">
        <v>45.46</v>
      </c>
      <c r="C728" s="226"/>
      <c r="D728" s="7" t="str">
        <f t="shared" si="21"/>
        <v/>
      </c>
      <c r="J728" s="4">
        <v>42307</v>
      </c>
      <c r="K728" s="226">
        <v>-1.6699999999999946</v>
      </c>
      <c r="L728" s="226">
        <v>-3.4099999999999966</v>
      </c>
      <c r="M728" s="226">
        <v>-5.2199999999999989</v>
      </c>
      <c r="N728" s="4">
        <v>42334</v>
      </c>
      <c r="O728" s="226">
        <v>-1.3299999999999983</v>
      </c>
      <c r="P728" s="226">
        <v>-3.769999999999996</v>
      </c>
      <c r="Q728" s="226">
        <v>-7.1499999999999986</v>
      </c>
      <c r="R728" s="4">
        <v>42332</v>
      </c>
      <c r="S728" s="8">
        <v>3.25</v>
      </c>
      <c r="T728" s="8">
        <v>5.42</v>
      </c>
      <c r="U728" s="8">
        <v>1.25</v>
      </c>
      <c r="V728" s="4">
        <v>42307</v>
      </c>
      <c r="W728" s="8">
        <v>149.94</v>
      </c>
      <c r="X728" s="8">
        <v>140.5</v>
      </c>
      <c r="Y728" s="6">
        <v>17.111000000000001</v>
      </c>
      <c r="Z728" s="6">
        <v>11.016999999999999</v>
      </c>
      <c r="AA728" s="5">
        <v>42334</v>
      </c>
      <c r="AB728" s="6">
        <v>421.5</v>
      </c>
      <c r="AC728" s="7">
        <v>11.951000000000001</v>
      </c>
      <c r="AD728" s="4">
        <v>42314</v>
      </c>
      <c r="AE728" s="8">
        <v>10.17</v>
      </c>
      <c r="AF728" s="8">
        <v>13.141999999999999</v>
      </c>
      <c r="AG728" s="8">
        <v>11.865</v>
      </c>
      <c r="AH728" s="7">
        <v>13.728999999999999</v>
      </c>
      <c r="AI728" s="7"/>
      <c r="AJ728" s="7"/>
      <c r="AK728" s="7"/>
      <c r="AL728" s="7"/>
      <c r="AM728" s="7"/>
      <c r="AN728" s="7"/>
      <c r="AO728" s="7"/>
      <c r="AP728" s="7"/>
      <c r="CO728" s="4">
        <v>42620</v>
      </c>
      <c r="CP728" s="3">
        <v>165.94</v>
      </c>
      <c r="CU728" s="4">
        <v>42312</v>
      </c>
      <c r="CV728" s="7">
        <v>85.98</v>
      </c>
      <c r="CW728" s="7">
        <v>36.36</v>
      </c>
      <c r="CX728" s="7">
        <v>96.77</v>
      </c>
      <c r="CY728" s="7">
        <v>30.26</v>
      </c>
      <c r="CZ728" s="8">
        <v>18.649799999999999</v>
      </c>
      <c r="DA728" s="4">
        <v>42307</v>
      </c>
      <c r="DB728" s="7">
        <v>33.909999999999997</v>
      </c>
      <c r="DC728" s="8">
        <v>137.13999999999999</v>
      </c>
      <c r="DD728" s="8">
        <v>85.85</v>
      </c>
      <c r="DE728" s="8">
        <v>47.13</v>
      </c>
      <c r="DF728" s="8">
        <v>66.88</v>
      </c>
      <c r="DG728" s="8">
        <v>53.35</v>
      </c>
      <c r="DH728" s="4">
        <v>42307</v>
      </c>
      <c r="DI728" s="7">
        <v>65.92</v>
      </c>
      <c r="DJ728" s="7">
        <v>89.05</v>
      </c>
      <c r="DK728" s="7">
        <v>51.8</v>
      </c>
      <c r="DL728" s="7">
        <v>34</v>
      </c>
      <c r="DM728" s="207">
        <v>103.63</v>
      </c>
      <c r="DN728" s="4">
        <v>42326</v>
      </c>
      <c r="DO728" s="8">
        <v>12.115</v>
      </c>
      <c r="DP728" s="8">
        <v>46.66</v>
      </c>
      <c r="DQ728" s="8">
        <v>9.9550000000000001</v>
      </c>
      <c r="DR728" s="8">
        <v>14.85</v>
      </c>
    </row>
    <row r="729" spans="1:122" ht="15.75" customHeight="1">
      <c r="A729" s="4">
        <v>42333</v>
      </c>
      <c r="B729" s="7">
        <v>46.17</v>
      </c>
      <c r="C729" s="7">
        <v>43.04</v>
      </c>
      <c r="D729" s="7">
        <f t="shared" si="21"/>
        <v>3.1300000000000026</v>
      </c>
      <c r="J729" s="4">
        <v>42306</v>
      </c>
      <c r="K729" s="226">
        <v>-1.5799999999999983</v>
      </c>
      <c r="L729" s="226">
        <v>-3.3099999999999952</v>
      </c>
      <c r="M729" s="226">
        <v>-5.2999999999999972</v>
      </c>
      <c r="N729" s="4">
        <v>42333</v>
      </c>
      <c r="O729" s="226">
        <v>-1.3399999999999963</v>
      </c>
      <c r="P729" s="226">
        <v>-3.7800000000000011</v>
      </c>
      <c r="Q729" s="226">
        <v>-7.1299999999999955</v>
      </c>
      <c r="R729" s="4">
        <v>42331</v>
      </c>
      <c r="S729" s="8">
        <v>3.08</v>
      </c>
      <c r="T729" s="8">
        <v>5.59</v>
      </c>
      <c r="U729" s="8">
        <v>0.3</v>
      </c>
      <c r="V729" s="4">
        <v>42306</v>
      </c>
      <c r="W729" s="8">
        <v>147.47999999999999</v>
      </c>
      <c r="X729" s="8">
        <v>134.96</v>
      </c>
      <c r="Y729" s="6">
        <v>16.873000000000001</v>
      </c>
      <c r="Z729" s="6">
        <v>10.195</v>
      </c>
      <c r="AA729" s="5">
        <v>42333</v>
      </c>
      <c r="AB729" s="6">
        <v>428.75</v>
      </c>
      <c r="AC729" s="7">
        <v>12.672000000000001</v>
      </c>
      <c r="AD729" s="4">
        <v>42313</v>
      </c>
      <c r="AE729" s="8">
        <v>9.5</v>
      </c>
      <c r="AF729" s="8">
        <v>12.577</v>
      </c>
      <c r="AG729" s="8">
        <v>10.260999999999999</v>
      </c>
      <c r="AH729" s="7">
        <v>13.702</v>
      </c>
      <c r="AI729" s="7"/>
      <c r="AJ729" s="7"/>
      <c r="AK729" s="7"/>
      <c r="AL729" s="7"/>
      <c r="AM729" s="7"/>
      <c r="AN729" s="7"/>
      <c r="AO729" s="7"/>
      <c r="AP729" s="7"/>
      <c r="CO729" s="4">
        <v>42619</v>
      </c>
      <c r="CP729" s="3">
        <v>165.99025</v>
      </c>
      <c r="CU729" s="4">
        <v>42311</v>
      </c>
      <c r="CV729" s="7">
        <v>86.85</v>
      </c>
      <c r="CW729" s="7">
        <v>37.229999999999997</v>
      </c>
      <c r="CX729" s="7">
        <v>98.14</v>
      </c>
      <c r="CY729" s="7">
        <v>30.27</v>
      </c>
      <c r="CZ729" s="8">
        <v>18.307099999999998</v>
      </c>
      <c r="DA729" s="4">
        <v>42306</v>
      </c>
      <c r="DB729" s="7">
        <v>33.32</v>
      </c>
      <c r="DC729" s="8">
        <v>138.03</v>
      </c>
      <c r="DD729" s="8">
        <v>85.52</v>
      </c>
      <c r="DE729" s="8">
        <v>46.58</v>
      </c>
      <c r="DF729" s="8">
        <v>67.58</v>
      </c>
      <c r="DG729" s="8">
        <v>53.62</v>
      </c>
      <c r="DH729" s="4">
        <v>42306</v>
      </c>
      <c r="DI729" s="7">
        <v>65.81</v>
      </c>
      <c r="DJ729" s="7">
        <v>86.43</v>
      </c>
      <c r="DK729" s="7">
        <v>51.24</v>
      </c>
      <c r="DL729" s="7">
        <v>33.49</v>
      </c>
      <c r="DM729" s="207">
        <v>101.53</v>
      </c>
      <c r="DN729" s="4">
        <v>42325</v>
      </c>
      <c r="DO729" s="8">
        <v>11.91</v>
      </c>
      <c r="DP729" s="8">
        <v>46.454999999999998</v>
      </c>
      <c r="DQ729" s="8">
        <v>9.6170000000000009</v>
      </c>
      <c r="DR729" s="8">
        <v>14.86</v>
      </c>
    </row>
    <row r="730" spans="1:122" ht="15.75" customHeight="1">
      <c r="A730" s="4">
        <v>42332</v>
      </c>
      <c r="B730" s="7">
        <v>46.12</v>
      </c>
      <c r="C730" s="7">
        <v>42.87</v>
      </c>
      <c r="D730" s="7">
        <f t="shared" si="21"/>
        <v>3.25</v>
      </c>
      <c r="J730" s="4">
        <v>42305</v>
      </c>
      <c r="K730" s="226">
        <v>-1.6600000000000037</v>
      </c>
      <c r="L730" s="226">
        <v>-3.4299999999999997</v>
      </c>
      <c r="M730" s="226">
        <v>-5.4600000000000009</v>
      </c>
      <c r="N730" s="4">
        <v>42332</v>
      </c>
      <c r="O730" s="226">
        <v>-1.4100000000000037</v>
      </c>
      <c r="P730" s="226">
        <v>-3.9000000000000057</v>
      </c>
      <c r="Q730" s="226">
        <v>-7.1900000000000048</v>
      </c>
      <c r="R730" s="4">
        <v>42328</v>
      </c>
      <c r="S730" s="8">
        <v>4.2699999999999996</v>
      </c>
      <c r="T730" s="8">
        <v>4.55</v>
      </c>
      <c r="U730" s="8">
        <v>1.9</v>
      </c>
      <c r="V730" s="4">
        <v>42305</v>
      </c>
      <c r="W730" s="8">
        <v>148.38999999999999</v>
      </c>
      <c r="X730" s="8">
        <v>135.01</v>
      </c>
      <c r="Y730" s="6">
        <v>17.231999999999999</v>
      </c>
      <c r="Z730" s="6">
        <v>10.273</v>
      </c>
      <c r="AA730" s="5">
        <v>42332</v>
      </c>
      <c r="AB730" s="6">
        <v>433.75</v>
      </c>
      <c r="AC730" s="7">
        <v>13.66</v>
      </c>
      <c r="AD730" s="4">
        <v>42312</v>
      </c>
      <c r="AE730" s="8">
        <v>10.65</v>
      </c>
      <c r="AF730" s="8">
        <v>12.81</v>
      </c>
      <c r="AG730" s="8">
        <v>11.847</v>
      </c>
      <c r="AH730" s="7">
        <v>14.497999999999999</v>
      </c>
      <c r="AI730" s="7"/>
      <c r="AJ730" s="7"/>
      <c r="AK730" s="7"/>
      <c r="AL730" s="7"/>
      <c r="AM730" s="7"/>
      <c r="AN730" s="7"/>
      <c r="AO730" s="7"/>
      <c r="AP730" s="7"/>
      <c r="CO730" s="4">
        <v>42618</v>
      </c>
      <c r="CP730" s="3">
        <v>166.54218750000001</v>
      </c>
      <c r="CU730" s="4">
        <v>42310</v>
      </c>
      <c r="CV730" s="7">
        <v>85.28</v>
      </c>
      <c r="CW730" s="7">
        <v>36.28</v>
      </c>
      <c r="CX730" s="7">
        <v>94.96</v>
      </c>
      <c r="CY730" s="7">
        <v>29.88</v>
      </c>
      <c r="CZ730" s="8">
        <v>18.013400000000001</v>
      </c>
      <c r="DA730" s="4">
        <v>42305</v>
      </c>
      <c r="DB730" s="7">
        <v>33.39</v>
      </c>
      <c r="DC730" s="8">
        <v>137.66999999999999</v>
      </c>
      <c r="DD730" s="8">
        <v>84.79</v>
      </c>
      <c r="DE730" s="8">
        <v>46.05</v>
      </c>
      <c r="DF730" s="8">
        <v>65.55</v>
      </c>
      <c r="DG730" s="8">
        <v>53.34</v>
      </c>
      <c r="DH730" s="4">
        <v>42305</v>
      </c>
      <c r="DI730" s="7">
        <v>63.42</v>
      </c>
      <c r="DJ730" s="7">
        <v>84.89</v>
      </c>
      <c r="DK730" s="7">
        <v>49.84</v>
      </c>
      <c r="DL730" s="7">
        <v>32.020000000000003</v>
      </c>
      <c r="DM730" s="207">
        <v>100.24</v>
      </c>
      <c r="DN730" s="4">
        <v>42324</v>
      </c>
      <c r="DO730" s="8">
        <v>11.34</v>
      </c>
      <c r="DP730" s="8">
        <v>44.774999999999999</v>
      </c>
      <c r="DQ730" s="8">
        <v>9.3260000000000005</v>
      </c>
      <c r="DR730" s="8">
        <v>14.36</v>
      </c>
    </row>
    <row r="731" spans="1:122" ht="15.75" customHeight="1">
      <c r="A731" s="4">
        <v>42331</v>
      </c>
      <c r="B731" s="7">
        <v>44.83</v>
      </c>
      <c r="C731" s="7">
        <v>41.75</v>
      </c>
      <c r="D731" s="7">
        <f t="shared" si="21"/>
        <v>3.0799999999999983</v>
      </c>
      <c r="J731" s="4">
        <v>42304</v>
      </c>
      <c r="K731" s="226">
        <v>-1.7099999999999937</v>
      </c>
      <c r="L731" s="226">
        <v>-3.5799999999999983</v>
      </c>
      <c r="M731" s="226">
        <v>-5.9399999999999977</v>
      </c>
      <c r="N731" s="4">
        <v>42331</v>
      </c>
      <c r="O731" s="226">
        <v>-1.3700000000000045</v>
      </c>
      <c r="P731" s="226">
        <v>-3.8200000000000003</v>
      </c>
      <c r="Q731" s="226">
        <v>-7.0600000000000023</v>
      </c>
      <c r="R731" s="4">
        <v>42327</v>
      </c>
      <c r="S731" s="8">
        <v>3.64</v>
      </c>
      <c r="T731" s="8">
        <v>4.2699999999999996</v>
      </c>
      <c r="U731" s="8">
        <v>1.55</v>
      </c>
      <c r="V731" s="4">
        <v>42304</v>
      </c>
      <c r="W731" s="8">
        <v>142.44</v>
      </c>
      <c r="X731" s="8">
        <v>128.72</v>
      </c>
      <c r="Y731" s="6">
        <v>17.515000000000001</v>
      </c>
      <c r="Z731" s="6">
        <v>10.489000000000001</v>
      </c>
      <c r="AA731" s="5">
        <v>42331</v>
      </c>
      <c r="AB731" s="6">
        <v>432.5</v>
      </c>
      <c r="AC731" s="7">
        <v>12.891999999999999</v>
      </c>
      <c r="AD731" s="4">
        <v>42311</v>
      </c>
      <c r="AE731" s="8">
        <v>11.73</v>
      </c>
      <c r="AF731" s="8">
        <v>11.085000000000001</v>
      </c>
      <c r="AG731" s="8">
        <v>13.028</v>
      </c>
      <c r="AH731" s="7">
        <v>13.465</v>
      </c>
      <c r="AI731" s="7"/>
      <c r="AJ731" s="7"/>
      <c r="AK731" s="7"/>
      <c r="AL731" s="7"/>
      <c r="AM731" s="7"/>
      <c r="AN731" s="7"/>
      <c r="AO731" s="7"/>
      <c r="AP731" s="7"/>
      <c r="CO731" s="4">
        <v>42617</v>
      </c>
      <c r="CP731" s="3">
        <v>167.3793125</v>
      </c>
      <c r="CU731" s="4">
        <v>42307</v>
      </c>
      <c r="CV731" s="7">
        <v>82.74</v>
      </c>
      <c r="CW731" s="7">
        <v>35.700000000000003</v>
      </c>
      <c r="CX731" s="7">
        <v>90.88</v>
      </c>
      <c r="CY731" s="7">
        <v>29.73</v>
      </c>
      <c r="CZ731" s="8">
        <v>17.2988</v>
      </c>
      <c r="DA731" s="4">
        <v>42304</v>
      </c>
      <c r="DB731" s="7">
        <v>31.74</v>
      </c>
      <c r="DC731" s="8">
        <v>132.13999999999999</v>
      </c>
      <c r="DD731" s="8">
        <v>82.7</v>
      </c>
      <c r="DE731" s="8">
        <v>44.14</v>
      </c>
      <c r="DF731" s="8">
        <v>65.290000000000006</v>
      </c>
      <c r="DG731" s="8">
        <v>51.69</v>
      </c>
      <c r="DH731" s="4">
        <v>42304</v>
      </c>
      <c r="DI731" s="7">
        <v>62.46</v>
      </c>
      <c r="DJ731" s="7">
        <v>83.56</v>
      </c>
      <c r="DK731" s="7">
        <v>48.98</v>
      </c>
      <c r="DL731" s="7">
        <v>30.89</v>
      </c>
      <c r="DM731" s="207">
        <v>100.91</v>
      </c>
      <c r="DN731" s="4">
        <v>42321</v>
      </c>
      <c r="DO731" s="8">
        <v>11.15</v>
      </c>
      <c r="DP731" s="8">
        <v>44.435000000000002</v>
      </c>
      <c r="DQ731" s="8">
        <v>9.2520000000000007</v>
      </c>
      <c r="DR731" s="8">
        <v>14.37</v>
      </c>
    </row>
    <row r="732" spans="1:122" ht="15.75" customHeight="1">
      <c r="A732" s="4">
        <v>42328</v>
      </c>
      <c r="B732" s="7">
        <v>44.66</v>
      </c>
      <c r="C732" s="7">
        <v>40.39</v>
      </c>
      <c r="D732" s="7">
        <f t="shared" si="21"/>
        <v>4.269999999999996</v>
      </c>
      <c r="J732" s="4">
        <v>42303</v>
      </c>
      <c r="K732" s="226">
        <v>-1.720000000000006</v>
      </c>
      <c r="L732" s="226">
        <v>-3.6500000000000057</v>
      </c>
      <c r="M732" s="226">
        <v>-6.0100000000000051</v>
      </c>
      <c r="N732" s="4">
        <v>42328</v>
      </c>
      <c r="O732" s="226">
        <v>-1.4200000000000017</v>
      </c>
      <c r="P732" s="226">
        <v>-3.7600000000000051</v>
      </c>
      <c r="Q732" s="226">
        <v>-6.980000000000004</v>
      </c>
      <c r="R732" s="4">
        <v>42326</v>
      </c>
      <c r="S732" s="8">
        <v>3.39</v>
      </c>
      <c r="T732" s="8">
        <v>4.7300000000000004</v>
      </c>
      <c r="U732" s="8">
        <v>1</v>
      </c>
      <c r="V732" s="4">
        <v>42303</v>
      </c>
      <c r="W732" s="8">
        <v>142.59</v>
      </c>
      <c r="X732" s="8">
        <v>128.79</v>
      </c>
      <c r="Y732" s="6">
        <v>16.878</v>
      </c>
      <c r="Z732" s="6">
        <v>9.8979999999999997</v>
      </c>
      <c r="AA732" s="5">
        <v>42328</v>
      </c>
      <c r="AB732" s="6">
        <v>424.75</v>
      </c>
      <c r="AC732" s="7">
        <v>13.538</v>
      </c>
      <c r="AD732" s="4">
        <v>42310</v>
      </c>
      <c r="AE732" s="8">
        <v>10.01</v>
      </c>
      <c r="AF732" s="8">
        <v>10.228</v>
      </c>
      <c r="AG732" s="8">
        <v>11.015000000000001</v>
      </c>
      <c r="AH732" s="7">
        <v>13.048999999999999</v>
      </c>
      <c r="AI732" s="7"/>
      <c r="AJ732" s="7"/>
      <c r="AK732" s="7"/>
      <c r="AL732" s="7"/>
      <c r="AM732" s="7"/>
      <c r="AN732" s="7"/>
      <c r="AO732" s="7"/>
      <c r="AP732" s="7"/>
      <c r="CO732" s="4">
        <v>42616</v>
      </c>
      <c r="CP732" s="3">
        <v>168.0185625</v>
      </c>
      <c r="CU732" s="4">
        <v>42306</v>
      </c>
      <c r="CV732" s="7">
        <v>82.23</v>
      </c>
      <c r="CW732" s="7">
        <v>35.71</v>
      </c>
      <c r="CX732" s="7">
        <v>89.89</v>
      </c>
      <c r="CY732" s="7">
        <v>29.48</v>
      </c>
      <c r="CZ732" s="8">
        <v>19.844200000000001</v>
      </c>
      <c r="DA732" s="4">
        <v>42303</v>
      </c>
      <c r="DB732" s="7">
        <v>33.15</v>
      </c>
      <c r="DC732" s="8">
        <v>134.68</v>
      </c>
      <c r="DD732" s="8">
        <v>83.39</v>
      </c>
      <c r="DE732" s="8">
        <v>45.38</v>
      </c>
      <c r="DF732" s="8">
        <v>69</v>
      </c>
      <c r="DG732" s="8">
        <v>52.95</v>
      </c>
      <c r="DH732" s="4">
        <v>42303</v>
      </c>
      <c r="DI732" s="7">
        <v>61.9</v>
      </c>
      <c r="DJ732" s="7">
        <v>83</v>
      </c>
      <c r="DK732" s="7">
        <v>48.72</v>
      </c>
      <c r="DL732" s="7">
        <v>30.59</v>
      </c>
      <c r="DM732" s="207">
        <v>102.54</v>
      </c>
      <c r="DN732" s="4">
        <v>42320</v>
      </c>
      <c r="DO732" s="8">
        <v>11.23</v>
      </c>
      <c r="DP732" s="8">
        <v>44.935000000000002</v>
      </c>
      <c r="DQ732" s="8">
        <v>9.3970000000000002</v>
      </c>
      <c r="DR732" s="8">
        <v>14.44</v>
      </c>
    </row>
    <row r="733" spans="1:122" ht="15.75" customHeight="1">
      <c r="A733" s="4">
        <v>42327</v>
      </c>
      <c r="B733" s="7">
        <v>44.18</v>
      </c>
      <c r="C733" s="7">
        <v>40.54</v>
      </c>
      <c r="D733" s="7">
        <f t="shared" si="21"/>
        <v>3.6400000000000006</v>
      </c>
      <c r="J733" s="4">
        <v>42300</v>
      </c>
      <c r="K733" s="226">
        <v>-1.6499999999999986</v>
      </c>
      <c r="L733" s="226">
        <v>-3.5300000000000011</v>
      </c>
      <c r="M733" s="226">
        <v>-5.6700000000000017</v>
      </c>
      <c r="N733" s="4">
        <v>42327</v>
      </c>
      <c r="O733" s="226">
        <v>-1.509999999999998</v>
      </c>
      <c r="P733" s="226">
        <v>-3.9600000000000009</v>
      </c>
      <c r="Q733" s="226">
        <v>-7.3699999999999974</v>
      </c>
      <c r="R733" s="4">
        <v>42325</v>
      </c>
      <c r="S733" s="8">
        <v>2.9</v>
      </c>
      <c r="T733" s="8">
        <v>3.35</v>
      </c>
      <c r="U733" s="8">
        <v>1.25</v>
      </c>
      <c r="V733" s="4">
        <v>42300</v>
      </c>
      <c r="W733" s="8">
        <v>145.44</v>
      </c>
      <c r="X733" s="8">
        <v>130.36000000000001</v>
      </c>
      <c r="Y733" s="6">
        <v>17.48</v>
      </c>
      <c r="Z733" s="6">
        <v>9.8490000000000002</v>
      </c>
      <c r="AA733" s="5">
        <v>42327</v>
      </c>
      <c r="AB733" s="6">
        <v>427</v>
      </c>
      <c r="AC733" s="7">
        <v>13.108000000000001</v>
      </c>
      <c r="AD733" s="4">
        <v>42307</v>
      </c>
      <c r="AE733" s="8">
        <v>8.9</v>
      </c>
      <c r="AF733" s="8">
        <v>10.266999999999999</v>
      </c>
      <c r="AG733" s="8">
        <v>10.103999999999999</v>
      </c>
      <c r="AH733" s="7">
        <v>12.420999999999999</v>
      </c>
      <c r="AI733" s="7"/>
      <c r="AJ733" s="7"/>
      <c r="AK733" s="7"/>
      <c r="AL733" s="7"/>
      <c r="AM733" s="7"/>
      <c r="AN733" s="7"/>
      <c r="AO733" s="7"/>
      <c r="AP733" s="7"/>
      <c r="CO733" s="4">
        <v>42615</v>
      </c>
      <c r="CP733" s="3">
        <v>168.8938125</v>
      </c>
      <c r="CU733" s="4">
        <v>42305</v>
      </c>
      <c r="CV733" s="7">
        <v>82.28</v>
      </c>
      <c r="CW733" s="7">
        <v>35.74</v>
      </c>
      <c r="CX733" s="7">
        <v>89.79</v>
      </c>
      <c r="CY733" s="7">
        <v>28.47</v>
      </c>
      <c r="CZ733" s="8">
        <v>20.000800000000002</v>
      </c>
      <c r="DA733" s="4">
        <v>42300</v>
      </c>
      <c r="DB733" s="7">
        <v>34.14</v>
      </c>
      <c r="DC733" s="8">
        <v>137.38999999999999</v>
      </c>
      <c r="DD733" s="8">
        <v>85.43</v>
      </c>
      <c r="DE733" s="8">
        <v>46.49</v>
      </c>
      <c r="DF733" s="8">
        <v>72.03</v>
      </c>
      <c r="DG733" s="8">
        <v>54.61</v>
      </c>
      <c r="DH733" s="4">
        <v>42300</v>
      </c>
      <c r="DI733" s="7">
        <v>61.75</v>
      </c>
      <c r="DJ733" s="7">
        <v>83.35</v>
      </c>
      <c r="DK733" s="7">
        <v>48.59</v>
      </c>
      <c r="DL733" s="7">
        <v>30.23</v>
      </c>
      <c r="DM733" s="207">
        <v>104.89</v>
      </c>
      <c r="DN733" s="4">
        <v>42319</v>
      </c>
      <c r="DO733" s="8">
        <v>12.11</v>
      </c>
      <c r="DP733" s="8">
        <v>46.04</v>
      </c>
      <c r="DQ733" s="8">
        <v>9.8260000000000005</v>
      </c>
      <c r="DR733" s="8">
        <v>14.85</v>
      </c>
    </row>
    <row r="734" spans="1:122" ht="15.75" customHeight="1">
      <c r="A734" s="4">
        <v>42326</v>
      </c>
      <c r="B734" s="7">
        <v>44.14</v>
      </c>
      <c r="C734" s="7">
        <v>40.75</v>
      </c>
      <c r="D734" s="7">
        <f t="shared" si="21"/>
        <v>3.3900000000000006</v>
      </c>
      <c r="J734" s="4">
        <v>42299</v>
      </c>
      <c r="K734" s="226">
        <v>-1.4799999999999969</v>
      </c>
      <c r="L734" s="226">
        <v>-3.3499999999999943</v>
      </c>
      <c r="M734" s="226">
        <v>-5.4699999999999989</v>
      </c>
      <c r="N734" s="4">
        <v>42326</v>
      </c>
      <c r="O734" s="226">
        <v>-1.5600000000000023</v>
      </c>
      <c r="P734" s="226">
        <v>-4.0300000000000011</v>
      </c>
      <c r="Q734" s="226">
        <v>-7.509999999999998</v>
      </c>
      <c r="R734" s="4">
        <v>42324</v>
      </c>
      <c r="S734" s="8">
        <v>2.82</v>
      </c>
      <c r="T734" s="8">
        <v>3.53</v>
      </c>
      <c r="U734" s="8">
        <v>1.25</v>
      </c>
      <c r="V734" s="4">
        <v>42299</v>
      </c>
      <c r="W734" s="8">
        <v>146.5</v>
      </c>
      <c r="X734" s="8">
        <v>130.66999999999999</v>
      </c>
      <c r="Y734" s="6">
        <v>17.077999999999999</v>
      </c>
      <c r="Z734" s="6">
        <v>9.4719999999999995</v>
      </c>
      <c r="AA734" s="5">
        <v>42326</v>
      </c>
      <c r="AB734" s="6">
        <v>422.5</v>
      </c>
      <c r="AC734" s="7">
        <v>13.846</v>
      </c>
      <c r="AD734" s="4">
        <v>42306</v>
      </c>
      <c r="AE734" s="8">
        <v>9.5299999999999994</v>
      </c>
      <c r="AF734" s="8">
        <v>10.711</v>
      </c>
      <c r="AG734" s="8">
        <v>10.130000000000001</v>
      </c>
      <c r="AH734" s="7">
        <v>12.593</v>
      </c>
      <c r="AI734" s="7"/>
      <c r="AJ734" s="7"/>
      <c r="AK734" s="7"/>
      <c r="AL734" s="7"/>
      <c r="AM734" s="7"/>
      <c r="AN734" s="7"/>
      <c r="AO734" s="7"/>
      <c r="AP734" s="7"/>
      <c r="CO734" s="4">
        <v>42614</v>
      </c>
      <c r="CP734" s="3">
        <v>169.64224999999999</v>
      </c>
      <c r="CU734" s="4">
        <v>42304</v>
      </c>
      <c r="CV734" s="7">
        <v>81.09</v>
      </c>
      <c r="CW734" s="7">
        <v>34.82</v>
      </c>
      <c r="CX734" s="7">
        <v>87.7</v>
      </c>
      <c r="CY734" s="7">
        <v>27.67</v>
      </c>
      <c r="CZ734" s="8">
        <v>19.844200000000001</v>
      </c>
      <c r="DA734" s="4">
        <v>42299</v>
      </c>
      <c r="DB734" s="7">
        <v>34.11</v>
      </c>
      <c r="DC734" s="8">
        <v>136.88999999999999</v>
      </c>
      <c r="DD734" s="8">
        <v>85.8</v>
      </c>
      <c r="DE734" s="8">
        <v>45.97</v>
      </c>
      <c r="DF734" s="8">
        <v>73</v>
      </c>
      <c r="DG734" s="8">
        <v>54.58</v>
      </c>
      <c r="DH734" s="4">
        <v>42299</v>
      </c>
      <c r="DI734" s="7">
        <v>60.36</v>
      </c>
      <c r="DJ734" s="7">
        <v>82.61</v>
      </c>
      <c r="DK734" s="7">
        <v>47.65</v>
      </c>
      <c r="DL734" s="7">
        <v>30.05</v>
      </c>
      <c r="DM734" s="207">
        <v>103.51</v>
      </c>
      <c r="DN734" s="4">
        <v>42318</v>
      </c>
      <c r="DO734" s="8">
        <v>12.215</v>
      </c>
      <c r="DP734" s="8">
        <v>46.015000000000001</v>
      </c>
      <c r="DQ734" s="8">
        <v>9.923</v>
      </c>
      <c r="DR734" s="8">
        <v>14.94</v>
      </c>
    </row>
    <row r="735" spans="1:122" ht="15.75" customHeight="1">
      <c r="A735" s="4">
        <v>42325</v>
      </c>
      <c r="B735" s="7">
        <v>43.57</v>
      </c>
      <c r="C735" s="7">
        <v>40.67</v>
      </c>
      <c r="D735" s="7">
        <f t="shared" si="21"/>
        <v>2.8999999999999986</v>
      </c>
      <c r="J735" s="4">
        <v>42298</v>
      </c>
      <c r="K735" s="226">
        <v>-1.4499999999999957</v>
      </c>
      <c r="L735" s="226">
        <v>-3.25</v>
      </c>
      <c r="M735" s="226">
        <v>-5.3299999999999983</v>
      </c>
      <c r="N735" s="4">
        <v>42325</v>
      </c>
      <c r="O735" s="226">
        <v>-1.5899999999999963</v>
      </c>
      <c r="P735" s="226">
        <v>-4.07</v>
      </c>
      <c r="Q735" s="226">
        <v>-7.5899999999999963</v>
      </c>
      <c r="R735" s="4">
        <v>42321</v>
      </c>
      <c r="S735" s="8">
        <v>2.87</v>
      </c>
      <c r="T735" s="8">
        <v>2</v>
      </c>
      <c r="U735" s="8">
        <v>1.8</v>
      </c>
      <c r="V735" s="4">
        <v>42298</v>
      </c>
      <c r="W735" s="8">
        <v>145</v>
      </c>
      <c r="X735" s="8">
        <v>128.08000000000001</v>
      </c>
      <c r="Y735" s="6">
        <v>16.695</v>
      </c>
      <c r="Z735" s="6">
        <v>8.8079999999999998</v>
      </c>
      <c r="AA735" s="5">
        <v>42325</v>
      </c>
      <c r="AB735" s="6">
        <v>423.25</v>
      </c>
      <c r="AC735" s="7">
        <v>11.849</v>
      </c>
      <c r="AD735" s="4">
        <v>42305</v>
      </c>
      <c r="AE735" s="8">
        <v>8.3000000000000007</v>
      </c>
      <c r="AF735" s="8">
        <v>9.0139999999999993</v>
      </c>
      <c r="AG735" s="8">
        <v>9.1460000000000008</v>
      </c>
      <c r="AH735" s="7">
        <v>12.831</v>
      </c>
      <c r="AI735" s="7"/>
      <c r="AJ735" s="7"/>
      <c r="AK735" s="7"/>
      <c r="AL735" s="7"/>
      <c r="AM735" s="7"/>
      <c r="AN735" s="7"/>
      <c r="AO735" s="7"/>
      <c r="AP735" s="7"/>
      <c r="CO735" s="4">
        <v>42613</v>
      </c>
      <c r="CP735" s="3">
        <v>170.76931250000001</v>
      </c>
      <c r="CU735" s="4">
        <v>42303</v>
      </c>
      <c r="CV735" s="7">
        <v>81.22</v>
      </c>
      <c r="CW735" s="7">
        <v>35.049999999999997</v>
      </c>
      <c r="CX735" s="7">
        <v>88.77</v>
      </c>
      <c r="CY735" s="7">
        <v>28.14</v>
      </c>
      <c r="CZ735" s="8">
        <v>20.646899999999999</v>
      </c>
      <c r="DA735" s="4">
        <v>42298</v>
      </c>
      <c r="DB735" s="7">
        <v>33.869999999999997</v>
      </c>
      <c r="DC735" s="8">
        <v>134.66</v>
      </c>
      <c r="DD735" s="8">
        <v>83.78</v>
      </c>
      <c r="DE735" s="8">
        <v>45.08</v>
      </c>
      <c r="DF735" s="8">
        <v>71.55</v>
      </c>
      <c r="DG735" s="8">
        <v>52.97</v>
      </c>
      <c r="DH735" s="4">
        <v>42298</v>
      </c>
      <c r="DI735" s="7">
        <v>59.3</v>
      </c>
      <c r="DJ735" s="7">
        <v>80.5</v>
      </c>
      <c r="DK735" s="7">
        <v>46.78</v>
      </c>
      <c r="DL735" s="7">
        <v>30.05</v>
      </c>
      <c r="DM735" s="207">
        <v>98.99</v>
      </c>
      <c r="DN735" s="4">
        <v>42317</v>
      </c>
      <c r="DO735" s="8">
        <v>12.175000000000001</v>
      </c>
      <c r="DP735" s="8">
        <v>45.92</v>
      </c>
      <c r="DQ735" s="8">
        <v>9.9269999999999996</v>
      </c>
      <c r="DR735" s="8">
        <v>14.7</v>
      </c>
    </row>
    <row r="736" spans="1:122" ht="15.75" customHeight="1">
      <c r="A736" s="4">
        <v>42324</v>
      </c>
      <c r="B736" s="7">
        <v>44.56</v>
      </c>
      <c r="C736" s="7">
        <v>41.74</v>
      </c>
      <c r="D736" s="7">
        <f t="shared" ref="D736:D799" si="22">IF(C736="","",B736-C736)</f>
        <v>2.8200000000000003</v>
      </c>
      <c r="J736" s="4">
        <v>42297</v>
      </c>
      <c r="K736" s="226">
        <v>-1.4500000000000028</v>
      </c>
      <c r="L736" s="226">
        <v>-3.3700000000000045</v>
      </c>
      <c r="M736" s="226">
        <v>-5.4000000000000057</v>
      </c>
      <c r="N736" s="4">
        <v>42324</v>
      </c>
      <c r="O736" s="226">
        <v>-1.6400000000000006</v>
      </c>
      <c r="P736" s="226">
        <v>-4.1499999999999986</v>
      </c>
      <c r="Q736" s="226">
        <v>-7.6499999999999986</v>
      </c>
      <c r="R736" s="4">
        <v>42320</v>
      </c>
      <c r="S736" s="8">
        <v>2.31</v>
      </c>
      <c r="T736" s="8">
        <v>1.55</v>
      </c>
      <c r="U736" s="8">
        <v>1.8</v>
      </c>
      <c r="V736" s="4">
        <v>42297</v>
      </c>
      <c r="W736" s="8">
        <v>144.87</v>
      </c>
      <c r="X736" s="8">
        <v>127.83</v>
      </c>
      <c r="Y736" s="6">
        <v>15.794</v>
      </c>
      <c r="Z736" s="6">
        <v>7.8689999999999998</v>
      </c>
      <c r="AA736" s="5">
        <v>42324</v>
      </c>
      <c r="AB736" s="6">
        <v>415</v>
      </c>
      <c r="AC736" s="7">
        <v>13.305999999999999</v>
      </c>
      <c r="AD736" s="4">
        <v>42304</v>
      </c>
      <c r="AE736" s="8">
        <v>7.71</v>
      </c>
      <c r="AF736" s="8">
        <v>10.029999999999999</v>
      </c>
      <c r="AG736" s="8">
        <v>8.81</v>
      </c>
      <c r="AH736" s="7">
        <v>12.224</v>
      </c>
      <c r="AI736" s="7"/>
      <c r="AJ736" s="7"/>
      <c r="AK736" s="7"/>
      <c r="AL736" s="7"/>
      <c r="AM736" s="7"/>
      <c r="AN736" s="7"/>
      <c r="AO736" s="7"/>
      <c r="AP736" s="7"/>
      <c r="CO736" s="4">
        <v>42612</v>
      </c>
      <c r="CP736" s="3">
        <v>171.19368750000001</v>
      </c>
      <c r="CU736" s="4">
        <v>42300</v>
      </c>
      <c r="CV736" s="7">
        <v>82.98</v>
      </c>
      <c r="CW736" s="7">
        <v>35.72</v>
      </c>
      <c r="CX736" s="7">
        <v>91.24</v>
      </c>
      <c r="CY736" s="7">
        <v>28.45</v>
      </c>
      <c r="CZ736" s="8">
        <v>21.038499999999999</v>
      </c>
      <c r="DA736" s="4">
        <v>42297</v>
      </c>
      <c r="DB736" s="7">
        <v>35.25</v>
      </c>
      <c r="DC736" s="8">
        <v>136.37</v>
      </c>
      <c r="DD736" s="8">
        <v>84.87</v>
      </c>
      <c r="DE736" s="8">
        <v>45.92</v>
      </c>
      <c r="DF736" s="8">
        <v>73.290000000000006</v>
      </c>
      <c r="DG736" s="8">
        <v>53.54</v>
      </c>
      <c r="DH736" s="4">
        <v>42297</v>
      </c>
      <c r="DI736" s="7">
        <v>60.08</v>
      </c>
      <c r="DJ736" s="7">
        <v>81.599999999999994</v>
      </c>
      <c r="DK736" s="7">
        <v>47.34</v>
      </c>
      <c r="DL736" s="7">
        <v>30.86</v>
      </c>
      <c r="DM736" s="207">
        <v>100.07</v>
      </c>
      <c r="DN736" s="4">
        <v>42314</v>
      </c>
      <c r="DO736" s="8">
        <v>12.295</v>
      </c>
      <c r="DP736" s="8">
        <v>46.234999999999999</v>
      </c>
      <c r="DQ736" s="8">
        <v>9.9719999999999995</v>
      </c>
      <c r="DR736" s="8">
        <v>14.9</v>
      </c>
    </row>
    <row r="737" spans="1:122" ht="15.75" customHeight="1">
      <c r="A737" s="4">
        <v>42321</v>
      </c>
      <c r="B737" s="7">
        <v>43.61</v>
      </c>
      <c r="C737" s="7">
        <v>40.74</v>
      </c>
      <c r="D737" s="7">
        <f t="shared" si="22"/>
        <v>2.8699999999999974</v>
      </c>
      <c r="J737" s="4">
        <v>42296</v>
      </c>
      <c r="K737" s="226">
        <v>-1.1000000000000014</v>
      </c>
      <c r="L737" s="226">
        <v>-2.9099999999999966</v>
      </c>
      <c r="M737" s="226">
        <v>-4.8500000000000014</v>
      </c>
      <c r="N737" s="4">
        <v>42321</v>
      </c>
      <c r="O737" s="226">
        <v>-1.6899999999999977</v>
      </c>
      <c r="P737" s="226">
        <v>-4.0399999999999991</v>
      </c>
      <c r="Q737" s="226">
        <v>-7.730000000000004</v>
      </c>
      <c r="R737" s="4">
        <v>42319</v>
      </c>
      <c r="S737" s="8">
        <v>2.88</v>
      </c>
      <c r="T737" s="8">
        <v>1.98</v>
      </c>
      <c r="U737" s="8">
        <v>1.75</v>
      </c>
      <c r="V737" s="4">
        <v>42296</v>
      </c>
      <c r="W737" s="8">
        <v>144.91</v>
      </c>
      <c r="X737" s="8">
        <v>125.14</v>
      </c>
      <c r="Y737" s="6">
        <v>14.972</v>
      </c>
      <c r="Z737" s="6">
        <v>6.6690000000000005</v>
      </c>
      <c r="AA737" s="5">
        <v>42321</v>
      </c>
      <c r="AB737" s="6">
        <v>426.25</v>
      </c>
      <c r="AC737" s="7">
        <v>13.826000000000001</v>
      </c>
      <c r="AD737" s="4">
        <v>42303</v>
      </c>
      <c r="AE737" s="8">
        <v>6.85</v>
      </c>
      <c r="AF737" s="8">
        <v>9.68</v>
      </c>
      <c r="AG737" s="8">
        <v>7.7539999999999996</v>
      </c>
      <c r="AH737" s="7">
        <v>12.393000000000001</v>
      </c>
      <c r="AI737" s="7"/>
      <c r="AJ737" s="7"/>
      <c r="AK737" s="7"/>
      <c r="AL737" s="7"/>
      <c r="AM737" s="7"/>
      <c r="AN737" s="7"/>
      <c r="AO737" s="7"/>
      <c r="AP737" s="7"/>
      <c r="CO737" s="4">
        <v>42611</v>
      </c>
      <c r="CP737" s="3">
        <v>171.90174999999999</v>
      </c>
      <c r="CU737" s="4">
        <v>42299</v>
      </c>
      <c r="CV737" s="7">
        <v>82.89</v>
      </c>
      <c r="CW737" s="7">
        <v>35.92</v>
      </c>
      <c r="CX737" s="7">
        <v>91.62</v>
      </c>
      <c r="CY737" s="7">
        <v>29.08</v>
      </c>
      <c r="CZ737" s="8">
        <v>21.694500000000001</v>
      </c>
      <c r="DA737" s="4">
        <v>42296</v>
      </c>
      <c r="DB737" s="7">
        <v>35.049999999999997</v>
      </c>
      <c r="DC737" s="8">
        <v>133.44</v>
      </c>
      <c r="DD737" s="8">
        <v>84.81</v>
      </c>
      <c r="DE737" s="8">
        <v>45.33</v>
      </c>
      <c r="DF737" s="8">
        <v>72.31</v>
      </c>
      <c r="DG737" s="8">
        <v>53.69</v>
      </c>
      <c r="DH737" s="4">
        <v>42296</v>
      </c>
      <c r="DI737" s="7">
        <v>61.43</v>
      </c>
      <c r="DJ737" s="7">
        <v>81.62</v>
      </c>
      <c r="DK737" s="7">
        <v>49.06</v>
      </c>
      <c r="DL737" s="7">
        <v>32.11</v>
      </c>
      <c r="DM737" s="207">
        <v>103.63</v>
      </c>
      <c r="DN737" s="4">
        <v>42313</v>
      </c>
      <c r="DO737" s="8">
        <v>12.29</v>
      </c>
      <c r="DP737" s="8">
        <v>46.13</v>
      </c>
      <c r="DQ737" s="8">
        <v>10.07</v>
      </c>
      <c r="DR737" s="8">
        <v>14.73</v>
      </c>
    </row>
    <row r="738" spans="1:122" ht="15.75" customHeight="1">
      <c r="A738" s="4">
        <v>42320</v>
      </c>
      <c r="B738" s="7">
        <v>44.06</v>
      </c>
      <c r="C738" s="7">
        <v>41.75</v>
      </c>
      <c r="D738" s="7">
        <f t="shared" si="22"/>
        <v>2.3100000000000023</v>
      </c>
      <c r="J738" s="4">
        <v>42293</v>
      </c>
      <c r="K738" s="226">
        <v>-1.240000000000002</v>
      </c>
      <c r="L738" s="226">
        <v>-2.990000000000002</v>
      </c>
      <c r="M738" s="226">
        <v>-4.8100000000000023</v>
      </c>
      <c r="N738" s="4">
        <v>42320</v>
      </c>
      <c r="O738" s="226">
        <v>-1.9799999999999969</v>
      </c>
      <c r="P738" s="226">
        <v>-4.259999999999998</v>
      </c>
      <c r="Q738" s="226">
        <v>-7.769999999999996</v>
      </c>
      <c r="R738" s="4">
        <v>42318</v>
      </c>
      <c r="S738" s="8">
        <v>3.23</v>
      </c>
      <c r="T738" s="8">
        <v>3.07</v>
      </c>
      <c r="U738" s="8">
        <v>1.65</v>
      </c>
      <c r="V738" s="4">
        <v>42293</v>
      </c>
      <c r="W738" s="8">
        <v>149.66</v>
      </c>
      <c r="X738" s="8">
        <v>132.80000000000001</v>
      </c>
      <c r="Y738" s="6">
        <v>15.597</v>
      </c>
      <c r="Z738" s="6">
        <v>8.516</v>
      </c>
      <c r="AA738" s="5">
        <v>42320</v>
      </c>
      <c r="AB738" s="6">
        <v>439</v>
      </c>
      <c r="AC738" s="7">
        <v>13.385</v>
      </c>
      <c r="AD738" s="4">
        <v>42300</v>
      </c>
      <c r="AE738" s="8">
        <v>8.9</v>
      </c>
      <c r="AF738" s="8">
        <v>9.4619999999999997</v>
      </c>
      <c r="AG738" s="8">
        <v>9.3010000000000002</v>
      </c>
      <c r="AH738" s="7">
        <v>12.007</v>
      </c>
      <c r="AI738" s="7"/>
      <c r="AJ738" s="7"/>
      <c r="AK738" s="7"/>
      <c r="AL738" s="7"/>
      <c r="AM738" s="7"/>
      <c r="AN738" s="7"/>
      <c r="AO738" s="7"/>
      <c r="AP738" s="7"/>
      <c r="CO738" s="4">
        <v>42610</v>
      </c>
      <c r="CP738" s="3">
        <v>172.4368125</v>
      </c>
      <c r="CU738" s="4">
        <v>42298</v>
      </c>
      <c r="CV738" s="7">
        <v>80.209999999999994</v>
      </c>
      <c r="CW738" s="7">
        <v>35.14</v>
      </c>
      <c r="CX738" s="7">
        <v>89.33</v>
      </c>
      <c r="CY738" s="7">
        <v>28.17</v>
      </c>
      <c r="CZ738" s="8">
        <v>21.1462</v>
      </c>
      <c r="DA738" s="4">
        <v>42293</v>
      </c>
      <c r="DB738" s="7">
        <v>36.020000000000003</v>
      </c>
      <c r="DC738" s="8">
        <v>140.57</v>
      </c>
      <c r="DD738" s="8">
        <v>87.5</v>
      </c>
      <c r="DE738" s="8">
        <v>46.52</v>
      </c>
      <c r="DF738" s="8">
        <v>73.39</v>
      </c>
      <c r="DG738" s="8">
        <v>55.23</v>
      </c>
      <c r="DH738" s="4">
        <v>42293</v>
      </c>
      <c r="DI738" s="7">
        <v>63.75</v>
      </c>
      <c r="DJ738" s="7">
        <v>84.12</v>
      </c>
      <c r="DK738" s="7">
        <v>51.13</v>
      </c>
      <c r="DL738" s="7">
        <v>33.659999999999997</v>
      </c>
      <c r="DM738" s="207">
        <v>103.4</v>
      </c>
      <c r="DN738" s="4">
        <v>42312</v>
      </c>
      <c r="DO738" s="8">
        <v>12.555</v>
      </c>
      <c r="DP738" s="8">
        <v>46.295000000000002</v>
      </c>
      <c r="DQ738" s="8">
        <v>10.234999999999999</v>
      </c>
      <c r="DR738" s="8">
        <v>14.9</v>
      </c>
    </row>
    <row r="739" spans="1:122" ht="15.75" customHeight="1">
      <c r="A739" s="4">
        <v>42319</v>
      </c>
      <c r="B739" s="7">
        <v>45.81</v>
      </c>
      <c r="C739" s="7">
        <v>42.93</v>
      </c>
      <c r="D739" s="7">
        <f t="shared" si="22"/>
        <v>2.8800000000000026</v>
      </c>
      <c r="J739" s="4">
        <v>42292</v>
      </c>
      <c r="K739" s="226">
        <v>-1.3099999999999952</v>
      </c>
      <c r="L739" s="226">
        <v>-3.029999999999994</v>
      </c>
      <c r="M739" s="226">
        <v>-4.93</v>
      </c>
      <c r="N739" s="4">
        <v>42319</v>
      </c>
      <c r="O739" s="226">
        <v>-1.6199999999999974</v>
      </c>
      <c r="P739" s="226">
        <v>-3.8399999999999963</v>
      </c>
      <c r="Q739" s="226">
        <v>-7.18</v>
      </c>
      <c r="R739" s="4">
        <v>42317</v>
      </c>
      <c r="S739" s="8">
        <v>3.32</v>
      </c>
      <c r="T739" s="8">
        <v>2.82</v>
      </c>
      <c r="U739" s="8">
        <v>1.85</v>
      </c>
      <c r="V739" s="4">
        <v>42292</v>
      </c>
      <c r="W739" s="8">
        <v>148.63</v>
      </c>
      <c r="X739" s="8">
        <v>130.72</v>
      </c>
      <c r="Y739" s="6">
        <v>16.045000000000002</v>
      </c>
      <c r="Z739" s="6">
        <v>8.5220000000000002</v>
      </c>
      <c r="AA739" s="5">
        <v>42319</v>
      </c>
      <c r="AB739" s="6">
        <v>439</v>
      </c>
      <c r="AC739" s="7">
        <v>13.332000000000001</v>
      </c>
      <c r="AD739" s="4">
        <v>42299</v>
      </c>
      <c r="AE739" s="8">
        <v>8.5</v>
      </c>
      <c r="AF739" s="8">
        <v>9.0869999999999997</v>
      </c>
      <c r="AG739" s="8">
        <v>8.7479999999999993</v>
      </c>
      <c r="AH739" s="7">
        <v>11.436999999999999</v>
      </c>
      <c r="AI739" s="7"/>
      <c r="AJ739" s="7"/>
      <c r="AK739" s="7"/>
      <c r="AL739" s="7"/>
      <c r="AM739" s="7"/>
      <c r="AN739" s="7"/>
      <c r="AO739" s="7"/>
      <c r="AP739" s="7"/>
      <c r="CO739" s="4">
        <v>42609</v>
      </c>
      <c r="CP739" s="3">
        <v>172.72312500000001</v>
      </c>
      <c r="CU739" s="4">
        <v>42297</v>
      </c>
      <c r="CV739" s="7">
        <v>80.83</v>
      </c>
      <c r="CW739" s="7">
        <v>34.97</v>
      </c>
      <c r="CX739" s="7">
        <v>89.99</v>
      </c>
      <c r="CY739" s="7">
        <v>28.36</v>
      </c>
      <c r="CZ739" s="8">
        <v>21.390999999999998</v>
      </c>
      <c r="DA739" s="4">
        <v>42292</v>
      </c>
      <c r="DB739" s="7">
        <v>35.74</v>
      </c>
      <c r="DC739" s="8">
        <v>136.58000000000001</v>
      </c>
      <c r="DD739" s="8">
        <v>87.14</v>
      </c>
      <c r="DE739" s="8">
        <v>46.75</v>
      </c>
      <c r="DF739" s="8">
        <v>72.959999999999994</v>
      </c>
      <c r="DG739" s="8">
        <v>55.23</v>
      </c>
      <c r="DH739" s="4">
        <v>42292</v>
      </c>
      <c r="DI739" s="7">
        <v>63.34</v>
      </c>
      <c r="DJ739" s="7">
        <v>83.49</v>
      </c>
      <c r="DK739" s="7">
        <v>50.1</v>
      </c>
      <c r="DL739" s="7">
        <v>33.42</v>
      </c>
      <c r="DM739" s="207">
        <v>104.41</v>
      </c>
      <c r="DN739" s="4">
        <v>42311</v>
      </c>
      <c r="DO739" s="8">
        <v>12.42</v>
      </c>
      <c r="DP739" s="8">
        <v>46.24</v>
      </c>
      <c r="DQ739" s="8">
        <v>10.215</v>
      </c>
      <c r="DR739" s="8">
        <v>15.01</v>
      </c>
    </row>
    <row r="740" spans="1:122" ht="15.75" customHeight="1">
      <c r="A740" s="4">
        <v>42318</v>
      </c>
      <c r="B740" s="7">
        <v>47.44</v>
      </c>
      <c r="C740" s="7">
        <v>44.21</v>
      </c>
      <c r="D740" s="7">
        <f t="shared" si="22"/>
        <v>3.2299999999999969</v>
      </c>
      <c r="J740" s="4">
        <v>42291</v>
      </c>
      <c r="K740" s="226">
        <v>-1.3200000000000003</v>
      </c>
      <c r="L740" s="226">
        <v>-3.0399999999999991</v>
      </c>
      <c r="M740" s="226">
        <v>-4.9099999999999966</v>
      </c>
      <c r="N740" s="4">
        <v>42318</v>
      </c>
      <c r="O740" s="226">
        <v>-1.4500000000000028</v>
      </c>
      <c r="P740" s="226">
        <v>-3.6900000000000048</v>
      </c>
      <c r="Q740" s="226">
        <v>-6.9100000000000037</v>
      </c>
      <c r="R740" s="4">
        <v>42314</v>
      </c>
      <c r="S740" s="8">
        <v>3.13</v>
      </c>
      <c r="T740" s="8">
        <v>2.5</v>
      </c>
      <c r="U740" s="8">
        <v>1.7</v>
      </c>
      <c r="V740" s="4">
        <v>42291</v>
      </c>
      <c r="W740" s="8">
        <v>148.33000000000001</v>
      </c>
      <c r="X740" s="8">
        <v>130.83000000000001</v>
      </c>
      <c r="Y740" s="6">
        <v>15.659000000000001</v>
      </c>
      <c r="Z740" s="6">
        <v>8.3089999999999993</v>
      </c>
      <c r="AA740" s="5">
        <v>42318</v>
      </c>
      <c r="AB740" s="6">
        <v>449.75</v>
      </c>
      <c r="AC740" s="7">
        <v>13.347</v>
      </c>
      <c r="AD740" s="4">
        <v>42298</v>
      </c>
      <c r="AE740" s="8">
        <v>7.77</v>
      </c>
      <c r="AF740" s="8">
        <v>8.923</v>
      </c>
      <c r="AG740" s="8">
        <v>8.0150000000000006</v>
      </c>
      <c r="AH740" s="7">
        <v>10.510999999999999</v>
      </c>
      <c r="AI740" s="7"/>
      <c r="AJ740" s="7"/>
      <c r="AK740" s="7"/>
      <c r="AL740" s="7"/>
      <c r="AM740" s="7"/>
      <c r="AN740" s="7"/>
      <c r="AO740" s="7"/>
      <c r="AP740" s="7"/>
      <c r="CO740" s="4">
        <v>42608</v>
      </c>
      <c r="CP740" s="3">
        <v>172.97737499999999</v>
      </c>
      <c r="CU740" s="4">
        <v>42296</v>
      </c>
      <c r="CV740" s="7">
        <v>80.989999999999995</v>
      </c>
      <c r="CW740" s="7">
        <v>34.94</v>
      </c>
      <c r="CX740" s="7">
        <v>90.03</v>
      </c>
      <c r="CY740" s="7">
        <v>27.95</v>
      </c>
      <c r="CZ740" s="8">
        <v>21.3127</v>
      </c>
      <c r="DA740" s="4">
        <v>42291</v>
      </c>
      <c r="DB740" s="7">
        <v>34.659999999999997</v>
      </c>
      <c r="DC740" s="8">
        <v>133.24</v>
      </c>
      <c r="DD740" s="8">
        <v>85.78</v>
      </c>
      <c r="DE740" s="8">
        <v>45.69</v>
      </c>
      <c r="DF740" s="8">
        <v>71.569999999999993</v>
      </c>
      <c r="DG740" s="8">
        <v>55.46</v>
      </c>
      <c r="DH740" s="4">
        <v>42291</v>
      </c>
      <c r="DI740" s="7">
        <v>61.38</v>
      </c>
      <c r="DJ740" s="7">
        <v>82.47</v>
      </c>
      <c r="DK740" s="7">
        <v>48.59</v>
      </c>
      <c r="DL740" s="7">
        <v>32.17</v>
      </c>
      <c r="DM740" s="207">
        <v>102.97</v>
      </c>
      <c r="DN740" s="4">
        <v>42310</v>
      </c>
      <c r="DO740" s="8">
        <v>11.57</v>
      </c>
      <c r="DP740" s="8">
        <v>44.62</v>
      </c>
      <c r="DQ740" s="8">
        <v>9.7409999999999997</v>
      </c>
      <c r="DR740" s="8">
        <v>14.85</v>
      </c>
    </row>
    <row r="741" spans="1:122" ht="15.75" customHeight="1">
      <c r="A741" s="4">
        <v>42317</v>
      </c>
      <c r="B741" s="7">
        <v>47.19</v>
      </c>
      <c r="C741" s="7">
        <v>43.87</v>
      </c>
      <c r="D741" s="7">
        <f t="shared" si="22"/>
        <v>3.3200000000000003</v>
      </c>
      <c r="J741" s="4">
        <v>42290</v>
      </c>
      <c r="K741" s="226">
        <v>-1.240000000000002</v>
      </c>
      <c r="L741" s="226">
        <v>-2.9300000000000068</v>
      </c>
      <c r="M741" s="226">
        <v>-4.7900000000000063</v>
      </c>
      <c r="N741" s="4">
        <v>42317</v>
      </c>
      <c r="O741" s="226">
        <v>-1.5300000000000011</v>
      </c>
      <c r="P741" s="226">
        <v>-3.740000000000002</v>
      </c>
      <c r="Q741" s="226">
        <v>-6.990000000000002</v>
      </c>
      <c r="R741" s="4">
        <v>42313</v>
      </c>
      <c r="S741" s="8">
        <v>2.78</v>
      </c>
      <c r="T741" s="8">
        <v>2.4300000000000002</v>
      </c>
      <c r="U741" s="8">
        <v>1.5</v>
      </c>
      <c r="V741" s="4">
        <v>42290</v>
      </c>
      <c r="W741" s="8">
        <v>147.08000000000001</v>
      </c>
      <c r="X741" s="8">
        <v>131.4</v>
      </c>
      <c r="Y741" s="6">
        <v>15.114000000000001</v>
      </c>
      <c r="Z741" s="6">
        <v>8.5280000000000005</v>
      </c>
      <c r="AA741" s="5">
        <v>42317</v>
      </c>
      <c r="AB741" s="6">
        <v>448</v>
      </c>
      <c r="AC741" s="7">
        <v>13.377000000000001</v>
      </c>
      <c r="AD741" s="4">
        <v>42297</v>
      </c>
      <c r="AE741" s="8">
        <v>11.79</v>
      </c>
      <c r="AF741" s="8">
        <v>8.077</v>
      </c>
      <c r="AG741" s="8">
        <v>6.859</v>
      </c>
      <c r="AH741" s="7">
        <v>9.4369999999999994</v>
      </c>
      <c r="AI741" s="7"/>
      <c r="AJ741" s="7"/>
      <c r="AK741" s="7"/>
      <c r="AL741" s="7"/>
      <c r="AM741" s="7"/>
      <c r="AN741" s="7"/>
      <c r="AO741" s="7"/>
      <c r="AP741" s="7"/>
      <c r="CO741" s="4">
        <v>42607</v>
      </c>
      <c r="CP741" s="3">
        <v>172.8373125</v>
      </c>
      <c r="CU741" s="4">
        <v>42293</v>
      </c>
      <c r="CV741" s="7">
        <v>82.48</v>
      </c>
      <c r="CW741" s="7">
        <v>35.86</v>
      </c>
      <c r="CX741" s="7">
        <v>91.29</v>
      </c>
      <c r="CY741" s="7">
        <v>28.61</v>
      </c>
      <c r="CZ741" s="8">
        <v>21.9588</v>
      </c>
      <c r="DA741" s="4">
        <v>42290</v>
      </c>
      <c r="DB741" s="7">
        <v>33.549999999999997</v>
      </c>
      <c r="DC741" s="8">
        <v>131.88999999999999</v>
      </c>
      <c r="DD741" s="8">
        <v>85.28</v>
      </c>
      <c r="DE741" s="8">
        <v>44.59</v>
      </c>
      <c r="DF741" s="8">
        <v>70.58</v>
      </c>
      <c r="DG741" s="8">
        <v>55.04</v>
      </c>
      <c r="DH741" s="4">
        <v>42290</v>
      </c>
      <c r="DI741" s="7">
        <v>62.16</v>
      </c>
      <c r="DJ741" s="7">
        <v>82.16</v>
      </c>
      <c r="DK741" s="7">
        <v>48.78</v>
      </c>
      <c r="DL741" s="7">
        <v>32.19</v>
      </c>
      <c r="DM741" s="207">
        <v>103.1</v>
      </c>
      <c r="DN741" s="4">
        <v>42307</v>
      </c>
      <c r="DO741" s="8">
        <v>11.475</v>
      </c>
      <c r="DP741" s="8">
        <v>44.145000000000003</v>
      </c>
      <c r="DQ741" s="8">
        <v>9.8369999999999997</v>
      </c>
      <c r="DR741" s="8">
        <v>14.86</v>
      </c>
    </row>
    <row r="742" spans="1:122" ht="15.75" customHeight="1">
      <c r="A742" s="4">
        <v>42314</v>
      </c>
      <c r="B742" s="7">
        <v>47.42</v>
      </c>
      <c r="C742" s="7">
        <v>44.29</v>
      </c>
      <c r="D742" s="7">
        <f t="shared" si="22"/>
        <v>3.1300000000000026</v>
      </c>
      <c r="J742" s="4">
        <v>42289</v>
      </c>
      <c r="K742" s="226">
        <v>-1.2199999999999989</v>
      </c>
      <c r="L742" s="226">
        <v>-2.7899999999999991</v>
      </c>
      <c r="M742" s="226">
        <v>-4.5499999999999972</v>
      </c>
      <c r="N742" s="4">
        <v>42314</v>
      </c>
      <c r="O742" s="226">
        <v>-1.5399999999999991</v>
      </c>
      <c r="P742" s="226">
        <v>-3.7100000000000009</v>
      </c>
      <c r="Q742" s="226">
        <v>-6.8900000000000006</v>
      </c>
      <c r="R742" s="4">
        <v>42312</v>
      </c>
      <c r="S742" s="8">
        <v>2.2599999999999998</v>
      </c>
      <c r="T742" s="8">
        <v>1.47</v>
      </c>
      <c r="U742" s="8">
        <v>1.2</v>
      </c>
      <c r="V742" s="4">
        <v>42289</v>
      </c>
      <c r="W742" s="8">
        <v>150.24</v>
      </c>
      <c r="X742" s="8">
        <v>134.11000000000001</v>
      </c>
      <c r="Y742" s="6">
        <v>16.001000000000001</v>
      </c>
      <c r="Z742" s="6">
        <v>9.2260000000000009</v>
      </c>
      <c r="AA742" s="5">
        <v>42314</v>
      </c>
      <c r="AB742" s="6">
        <v>449.25</v>
      </c>
      <c r="AC742" s="7">
        <v>13.161</v>
      </c>
      <c r="AD742" s="4">
        <v>42296</v>
      </c>
      <c r="AE742" s="8">
        <v>4.7300000000000004</v>
      </c>
      <c r="AF742" s="8">
        <v>8.3420000000000005</v>
      </c>
      <c r="AG742" s="8">
        <v>5.3769999999999998</v>
      </c>
      <c r="AH742" s="7">
        <v>10.875999999999999</v>
      </c>
      <c r="AI742" s="7"/>
      <c r="AJ742" s="7"/>
      <c r="AK742" s="7"/>
      <c r="AL742" s="7"/>
      <c r="AM742" s="7"/>
      <c r="AN742" s="7"/>
      <c r="AO742" s="7"/>
      <c r="AP742" s="7"/>
      <c r="CO742" s="4">
        <v>42606</v>
      </c>
      <c r="CP742" s="3">
        <v>173.09312499999999</v>
      </c>
      <c r="CU742" s="4">
        <v>42292</v>
      </c>
      <c r="CV742" s="7">
        <v>81.48</v>
      </c>
      <c r="CW742" s="7">
        <v>35.68</v>
      </c>
      <c r="CX742" s="7">
        <v>90.72</v>
      </c>
      <c r="CY742" s="7">
        <v>28.6</v>
      </c>
      <c r="CZ742" s="8">
        <v>21.7728</v>
      </c>
      <c r="DA742" s="4">
        <v>42289</v>
      </c>
      <c r="DB742" s="7">
        <v>34.11</v>
      </c>
      <c r="DC742" s="8">
        <v>134</v>
      </c>
      <c r="DD742" s="8">
        <v>86.03</v>
      </c>
      <c r="DE742" s="8">
        <v>44.95</v>
      </c>
      <c r="DF742" s="8">
        <v>71.09</v>
      </c>
      <c r="DG742" s="8">
        <v>55.27</v>
      </c>
      <c r="DH742" s="4">
        <v>42289</v>
      </c>
      <c r="DI742" s="7">
        <v>64.5</v>
      </c>
      <c r="DJ742" s="7">
        <v>83.87</v>
      </c>
      <c r="DK742" s="7">
        <v>49.77</v>
      </c>
      <c r="DL742" s="7">
        <v>33.31</v>
      </c>
      <c r="DM742" s="207">
        <v>104.85</v>
      </c>
      <c r="DN742" s="4">
        <v>42306</v>
      </c>
      <c r="DO742" s="8">
        <v>11.48</v>
      </c>
      <c r="DP742" s="8">
        <v>44.33</v>
      </c>
      <c r="DQ742" s="8">
        <v>9.7720000000000002</v>
      </c>
      <c r="DR742" s="8">
        <v>15.03</v>
      </c>
    </row>
    <row r="743" spans="1:122" ht="15.75" customHeight="1">
      <c r="A743" s="4">
        <v>42313</v>
      </c>
      <c r="B743" s="7">
        <v>47.98</v>
      </c>
      <c r="C743" s="7">
        <v>45.2</v>
      </c>
      <c r="D743" s="7">
        <f t="shared" si="22"/>
        <v>2.779999999999994</v>
      </c>
      <c r="J743" s="4">
        <v>42286</v>
      </c>
      <c r="K743" s="226">
        <v>-1.1899999999999977</v>
      </c>
      <c r="L743" s="226">
        <v>-2.6199999999999974</v>
      </c>
      <c r="M743" s="226">
        <v>-4.009999999999998</v>
      </c>
      <c r="N743" s="4">
        <v>42313</v>
      </c>
      <c r="O743" s="226">
        <v>-1.5800000000000054</v>
      </c>
      <c r="P743" s="226">
        <v>-3.730000000000004</v>
      </c>
      <c r="Q743" s="226">
        <v>-6.8600000000000065</v>
      </c>
      <c r="R743" s="4">
        <v>42311</v>
      </c>
      <c r="S743" s="8">
        <v>2.64</v>
      </c>
      <c r="T743" s="8">
        <v>4.87</v>
      </c>
      <c r="U743" s="8">
        <v>1.3</v>
      </c>
      <c r="V743" s="4">
        <v>42286</v>
      </c>
      <c r="W743" s="8">
        <v>159.09</v>
      </c>
      <c r="X743" s="8">
        <v>141.66999999999999</v>
      </c>
      <c r="Y743" s="6">
        <v>17.187999999999999</v>
      </c>
      <c r="Z743" s="6">
        <v>9.8710000000000004</v>
      </c>
      <c r="AA743" s="5">
        <v>42313</v>
      </c>
      <c r="AB743" s="6">
        <v>451.25</v>
      </c>
      <c r="AC743" s="7">
        <v>13.198</v>
      </c>
      <c r="AD743" s="4">
        <v>42293</v>
      </c>
      <c r="AE743" s="8">
        <v>5.78</v>
      </c>
      <c r="AF743" s="8">
        <v>8.6379999999999999</v>
      </c>
      <c r="AG743" s="8">
        <v>6.6760000000000002</v>
      </c>
      <c r="AH743" s="7">
        <v>11.03</v>
      </c>
      <c r="AI743" s="7"/>
      <c r="AJ743" s="7"/>
      <c r="AK743" s="7"/>
      <c r="AL743" s="7"/>
      <c r="AM743" s="7"/>
      <c r="AN743" s="7"/>
      <c r="AO743" s="7"/>
      <c r="AP743" s="7"/>
      <c r="CO743" s="4">
        <v>42605</v>
      </c>
      <c r="CP743" s="3">
        <v>173.35400000000001</v>
      </c>
      <c r="CU743" s="4">
        <v>42291</v>
      </c>
      <c r="CV743" s="7">
        <v>80.16</v>
      </c>
      <c r="CW743" s="7">
        <v>35.32</v>
      </c>
      <c r="CX743" s="7">
        <v>89.76</v>
      </c>
      <c r="CY743" s="7">
        <v>28.6</v>
      </c>
      <c r="CZ743" s="8">
        <v>22.291599999999999</v>
      </c>
      <c r="DA743" s="4">
        <v>42286</v>
      </c>
      <c r="DB743" s="7">
        <v>36.18</v>
      </c>
      <c r="DC743" s="8">
        <v>136.96</v>
      </c>
      <c r="DD743" s="8">
        <v>87.3</v>
      </c>
      <c r="DE743" s="8">
        <v>46.47</v>
      </c>
      <c r="DF743" s="8">
        <v>72.400000000000006</v>
      </c>
      <c r="DG743" s="8">
        <v>56.1</v>
      </c>
      <c r="DH743" s="4">
        <v>42286</v>
      </c>
      <c r="DI743" s="7">
        <v>64.2</v>
      </c>
      <c r="DJ743" s="7">
        <v>83.52</v>
      </c>
      <c r="DK743" s="7">
        <v>49.64</v>
      </c>
      <c r="DL743" s="7">
        <v>32.950000000000003</v>
      </c>
      <c r="DM743" s="207">
        <v>101.54</v>
      </c>
      <c r="DN743" s="4">
        <v>42305</v>
      </c>
      <c r="DO743" s="8">
        <v>11.574999999999999</v>
      </c>
      <c r="DP743" s="8">
        <v>44.01</v>
      </c>
      <c r="DQ743" s="8">
        <v>9.7639999999999993</v>
      </c>
      <c r="DR743" s="8">
        <v>15.21</v>
      </c>
    </row>
    <row r="744" spans="1:122" ht="15.75" customHeight="1">
      <c r="A744" s="4">
        <v>42312</v>
      </c>
      <c r="B744" s="7">
        <v>48.58</v>
      </c>
      <c r="C744" s="7">
        <v>46.32</v>
      </c>
      <c r="D744" s="7">
        <f t="shared" si="22"/>
        <v>2.259999999999998</v>
      </c>
      <c r="J744" s="4">
        <v>42285</v>
      </c>
      <c r="K744" s="226">
        <v>-1.259999999999998</v>
      </c>
      <c r="L744" s="226">
        <v>-2.6899999999999977</v>
      </c>
      <c r="M744" s="226">
        <v>-3.9399999999999977</v>
      </c>
      <c r="N744" s="4">
        <v>42312</v>
      </c>
      <c r="O744" s="226">
        <v>-1.5600000000000023</v>
      </c>
      <c r="P744" s="226">
        <v>-3.6900000000000048</v>
      </c>
      <c r="Q744" s="226">
        <v>-6.8400000000000034</v>
      </c>
      <c r="R744" s="4">
        <v>42310</v>
      </c>
      <c r="S744" s="8">
        <v>2.65</v>
      </c>
      <c r="T744" s="8">
        <v>2.56</v>
      </c>
      <c r="U744" s="8">
        <v>1.1499999999999999</v>
      </c>
      <c r="V744" s="4">
        <v>42285</v>
      </c>
      <c r="W744" s="8">
        <v>160.18</v>
      </c>
      <c r="X744" s="8">
        <v>140.78</v>
      </c>
      <c r="Y744" s="6">
        <v>17.846</v>
      </c>
      <c r="Z744" s="6">
        <v>9.6980000000000004</v>
      </c>
      <c r="AA744" s="5">
        <v>42312</v>
      </c>
      <c r="AB744" s="6">
        <v>456.5</v>
      </c>
      <c r="AC744" s="7">
        <v>12.48</v>
      </c>
      <c r="AD744" s="4">
        <v>42292</v>
      </c>
      <c r="AE744" s="8">
        <v>5.97</v>
      </c>
      <c r="AF744" s="8">
        <v>8.2629999999999999</v>
      </c>
      <c r="AG744" s="8">
        <v>6.83</v>
      </c>
      <c r="AH744" s="7">
        <v>10.759</v>
      </c>
      <c r="AI744" s="7"/>
      <c r="AJ744" s="7"/>
      <c r="AK744" s="7"/>
      <c r="AL744" s="7"/>
      <c r="AM744" s="7"/>
      <c r="AN744" s="7"/>
      <c r="AO744" s="7"/>
      <c r="AP744" s="7"/>
      <c r="CO744" s="4">
        <v>42604</v>
      </c>
      <c r="CP744" s="3">
        <v>173.97231249999999</v>
      </c>
      <c r="CU744" s="4">
        <v>42290</v>
      </c>
      <c r="CV744" s="7">
        <v>79.16</v>
      </c>
      <c r="CW744" s="7">
        <v>34.729999999999997</v>
      </c>
      <c r="CX744" s="7">
        <v>88.38</v>
      </c>
      <c r="CY744" s="7">
        <v>28.05</v>
      </c>
      <c r="CZ744" s="8">
        <v>22.301400000000001</v>
      </c>
      <c r="DA744" s="4">
        <v>42285</v>
      </c>
      <c r="DB744" s="7">
        <v>37.549999999999997</v>
      </c>
      <c r="DC744" s="8">
        <v>138.53</v>
      </c>
      <c r="DD744" s="8">
        <v>87.04</v>
      </c>
      <c r="DE744" s="8">
        <v>47.15</v>
      </c>
      <c r="DF744" s="8">
        <v>72.33</v>
      </c>
      <c r="DG744" s="8">
        <v>56.28</v>
      </c>
      <c r="DH744" s="4">
        <v>42285</v>
      </c>
      <c r="DI744" s="7">
        <v>65.709999999999994</v>
      </c>
      <c r="DJ744" s="7">
        <v>84.58</v>
      </c>
      <c r="DK744" s="7">
        <v>51.08</v>
      </c>
      <c r="DL744" s="7">
        <v>33.81</v>
      </c>
      <c r="DM744" s="207">
        <v>100.29</v>
      </c>
      <c r="DN744" s="4">
        <v>42304</v>
      </c>
      <c r="DO744" s="8">
        <v>11.08</v>
      </c>
      <c r="DP744" s="8">
        <v>43.64</v>
      </c>
      <c r="DQ744" s="8">
        <v>9.3859999999999992</v>
      </c>
      <c r="DR744" s="8">
        <v>14.89</v>
      </c>
    </row>
    <row r="745" spans="1:122" ht="15.75" customHeight="1">
      <c r="A745" s="4">
        <v>42311</v>
      </c>
      <c r="B745" s="7">
        <v>50.54</v>
      </c>
      <c r="C745" s="7">
        <v>47.9</v>
      </c>
      <c r="D745" s="7">
        <f t="shared" si="22"/>
        <v>2.6400000000000006</v>
      </c>
      <c r="J745" s="4">
        <v>42284</v>
      </c>
      <c r="K745" s="226">
        <v>-1.3200000000000003</v>
      </c>
      <c r="L745" s="226">
        <v>-3.009999999999998</v>
      </c>
      <c r="M745" s="226">
        <v>-4.57</v>
      </c>
      <c r="N745" s="4">
        <v>42311</v>
      </c>
      <c r="O745" s="226">
        <v>-1.6099999999999994</v>
      </c>
      <c r="P745" s="226">
        <v>-3.75</v>
      </c>
      <c r="Q745" s="226">
        <v>-6.730000000000004</v>
      </c>
      <c r="R745" s="4">
        <v>42307</v>
      </c>
      <c r="S745" s="8">
        <v>2.97</v>
      </c>
      <c r="T745" s="8">
        <v>3.95</v>
      </c>
      <c r="U745" s="8">
        <v>1.2</v>
      </c>
      <c r="V745" s="4">
        <v>42284</v>
      </c>
      <c r="W745" s="8">
        <v>157.96</v>
      </c>
      <c r="X745" s="8">
        <v>139</v>
      </c>
      <c r="Y745" s="6">
        <v>18.533000000000001</v>
      </c>
      <c r="Z745" s="6">
        <v>10.57</v>
      </c>
      <c r="AA745" s="5">
        <v>42311</v>
      </c>
      <c r="AB745" s="6">
        <v>465.5</v>
      </c>
      <c r="AC745" s="7">
        <v>12.686</v>
      </c>
      <c r="AD745" s="4">
        <v>42291</v>
      </c>
      <c r="AE745" s="8">
        <v>5.49</v>
      </c>
      <c r="AF745" s="8">
        <v>9.4990000000000006</v>
      </c>
      <c r="AG745" s="8">
        <v>6.4889999999999999</v>
      </c>
      <c r="AH745" s="7">
        <v>10.723000000000001</v>
      </c>
      <c r="AI745" s="7"/>
      <c r="AJ745" s="7"/>
      <c r="AK745" s="7"/>
      <c r="AL745" s="7"/>
      <c r="AM745" s="7"/>
      <c r="AN745" s="7"/>
      <c r="AO745" s="7"/>
      <c r="AP745" s="7"/>
      <c r="CO745" s="4">
        <v>42603</v>
      </c>
      <c r="CP745" s="3">
        <v>174.78493750000001</v>
      </c>
      <c r="CU745" s="4">
        <v>42289</v>
      </c>
      <c r="CV745" s="7">
        <v>79.3</v>
      </c>
      <c r="CW745" s="7">
        <v>35.369999999999997</v>
      </c>
      <c r="CX745" s="7">
        <v>88.74</v>
      </c>
      <c r="CY745" s="7">
        <v>28.25</v>
      </c>
      <c r="CZ745" s="8"/>
      <c r="DA745" s="4">
        <v>42284</v>
      </c>
      <c r="DB745" s="7">
        <v>36.369999999999997</v>
      </c>
      <c r="DC745" s="8">
        <v>136.09</v>
      </c>
      <c r="DD745" s="8">
        <v>83.77</v>
      </c>
      <c r="DE745" s="8">
        <v>45.93</v>
      </c>
      <c r="DF745" s="8">
        <v>69.14</v>
      </c>
      <c r="DG745" s="8">
        <v>55.27</v>
      </c>
      <c r="DH745" s="4">
        <v>42284</v>
      </c>
      <c r="DI745" s="7">
        <v>64.59</v>
      </c>
      <c r="DJ745" s="7">
        <v>83.24</v>
      </c>
      <c r="DK745" s="7">
        <v>50.29</v>
      </c>
      <c r="DL745" s="7">
        <v>31.92</v>
      </c>
      <c r="DM745" s="207">
        <v>97.24</v>
      </c>
      <c r="DN745" s="4">
        <v>42303</v>
      </c>
      <c r="DO745" s="8">
        <v>11.53</v>
      </c>
      <c r="DP745" s="8">
        <v>44.615000000000002</v>
      </c>
      <c r="DQ745" s="8">
        <v>9.6219999999999999</v>
      </c>
      <c r="DR745" s="8">
        <v>15.3</v>
      </c>
    </row>
    <row r="746" spans="1:122" ht="15.75" customHeight="1">
      <c r="A746" s="4">
        <v>42310</v>
      </c>
      <c r="B746" s="7">
        <v>48.79</v>
      </c>
      <c r="C746" s="7">
        <v>46.14</v>
      </c>
      <c r="D746" s="7">
        <f t="shared" si="22"/>
        <v>2.6499999999999986</v>
      </c>
      <c r="J746" s="4">
        <v>42283</v>
      </c>
      <c r="K746" s="226">
        <v>-1.1799999999999997</v>
      </c>
      <c r="L746" s="226">
        <v>-2.8299999999999983</v>
      </c>
      <c r="M746" s="226">
        <v>-4.3399999999999963</v>
      </c>
      <c r="N746" s="4">
        <v>42310</v>
      </c>
      <c r="O746" s="226">
        <v>-1.6600000000000037</v>
      </c>
      <c r="P746" s="226">
        <v>-3.8500000000000014</v>
      </c>
      <c r="Q746" s="226">
        <v>-6.980000000000004</v>
      </c>
      <c r="R746" s="4">
        <v>42306</v>
      </c>
      <c r="S746" s="8">
        <v>2.74</v>
      </c>
      <c r="T746" s="8">
        <v>3.49</v>
      </c>
      <c r="U746" s="8">
        <v>0.6</v>
      </c>
      <c r="V746" s="4">
        <v>42283</v>
      </c>
      <c r="W746" s="8">
        <v>161.15</v>
      </c>
      <c r="X746" s="8">
        <v>143.62</v>
      </c>
      <c r="Y746" s="6">
        <v>19.152999999999999</v>
      </c>
      <c r="Z746" s="6">
        <v>11.79</v>
      </c>
      <c r="AA746" s="5">
        <v>42310</v>
      </c>
      <c r="AB746" s="6">
        <v>453.5</v>
      </c>
      <c r="AC746" s="7">
        <v>12.326000000000001</v>
      </c>
      <c r="AD746" s="4">
        <v>42290</v>
      </c>
      <c r="AE746" s="8">
        <v>5.32</v>
      </c>
      <c r="AF746" s="8">
        <v>9.5790000000000006</v>
      </c>
      <c r="AG746" s="8">
        <v>6.4180000000000001</v>
      </c>
      <c r="AH746" s="7">
        <v>11.484</v>
      </c>
      <c r="AI746" s="7"/>
      <c r="AJ746" s="7"/>
      <c r="AK746" s="7"/>
      <c r="AL746" s="7"/>
      <c r="AM746" s="7"/>
      <c r="AN746" s="7"/>
      <c r="AO746" s="7"/>
      <c r="AP746" s="7"/>
      <c r="CO746" s="4">
        <v>42602</v>
      </c>
      <c r="CP746" s="3">
        <v>174.73637500000001</v>
      </c>
      <c r="CU746" s="4">
        <v>42286</v>
      </c>
      <c r="CV746" s="7">
        <v>79.260000000000005</v>
      </c>
      <c r="CW746" s="7">
        <v>35.96</v>
      </c>
      <c r="CX746" s="7">
        <v>89.57</v>
      </c>
      <c r="CY746" s="7">
        <v>28.34</v>
      </c>
      <c r="CZ746" s="8">
        <v>22.673500000000001</v>
      </c>
      <c r="DA746" s="4">
        <v>42283</v>
      </c>
      <c r="DB746" s="7">
        <v>36</v>
      </c>
      <c r="DC746" s="8">
        <v>136.07</v>
      </c>
      <c r="DD746" s="8">
        <v>82.84</v>
      </c>
      <c r="DE746" s="8">
        <v>46.12</v>
      </c>
      <c r="DF746" s="8">
        <v>68.650000000000006</v>
      </c>
      <c r="DG746" s="8">
        <v>55.14</v>
      </c>
      <c r="DH746" s="4">
        <v>42283</v>
      </c>
      <c r="DI746" s="7">
        <v>63.94</v>
      </c>
      <c r="DJ746" s="7">
        <v>82.58</v>
      </c>
      <c r="DK746" s="7">
        <v>50.04</v>
      </c>
      <c r="DL746" s="7">
        <v>32.06</v>
      </c>
      <c r="DM746" s="207">
        <v>98.33</v>
      </c>
      <c r="DN746" s="4">
        <v>42300</v>
      </c>
      <c r="DO746" s="8">
        <v>11.574999999999999</v>
      </c>
      <c r="DP746" s="8">
        <v>45.5</v>
      </c>
      <c r="DQ746" s="8">
        <v>9.8610000000000007</v>
      </c>
      <c r="DR746" s="8">
        <v>15.53</v>
      </c>
    </row>
    <row r="747" spans="1:122" ht="15.75" customHeight="1">
      <c r="A747" s="4">
        <v>42307</v>
      </c>
      <c r="B747" s="7">
        <v>49.56</v>
      </c>
      <c r="C747" s="7">
        <v>46.59</v>
      </c>
      <c r="D747" s="7">
        <f t="shared" si="22"/>
        <v>2.9699999999999989</v>
      </c>
      <c r="J747" s="4">
        <v>42282</v>
      </c>
      <c r="K747" s="226">
        <v>-1.2100000000000009</v>
      </c>
      <c r="L747" s="226">
        <v>-2.9400000000000048</v>
      </c>
      <c r="M747" s="226">
        <v>-4.7199999999999989</v>
      </c>
      <c r="N747" s="4">
        <v>42307</v>
      </c>
      <c r="O747" s="226">
        <v>-1.5499999999999972</v>
      </c>
      <c r="P747" s="226">
        <v>-3.6699999999999946</v>
      </c>
      <c r="Q747" s="226">
        <v>-6.6999999999999957</v>
      </c>
      <c r="R747" s="4">
        <v>42305</v>
      </c>
      <c r="S747" s="8">
        <v>3.11</v>
      </c>
      <c r="T747" s="8">
        <v>5.0999999999999996</v>
      </c>
      <c r="U747" s="8">
        <v>0.85</v>
      </c>
      <c r="V747" s="4">
        <v>42282</v>
      </c>
      <c r="W747" s="8">
        <v>154.83000000000001</v>
      </c>
      <c r="X747" s="8">
        <v>138.53</v>
      </c>
      <c r="Y747" s="6">
        <v>18.768999999999998</v>
      </c>
      <c r="Z747" s="6">
        <v>11.923</v>
      </c>
      <c r="AA747" s="5">
        <v>42307</v>
      </c>
      <c r="AB747" s="6">
        <v>455.25</v>
      </c>
      <c r="AC747" s="7">
        <v>12.776999999999999</v>
      </c>
      <c r="AD747" s="4">
        <v>42289</v>
      </c>
      <c r="AE747" s="8">
        <v>6.36</v>
      </c>
      <c r="AF747" s="8">
        <v>11.329000000000001</v>
      </c>
      <c r="AG747" s="8">
        <v>7.5640000000000001</v>
      </c>
      <c r="AH747" s="7">
        <v>12.31</v>
      </c>
      <c r="AI747" s="7"/>
      <c r="AJ747" s="7"/>
      <c r="AK747" s="7"/>
      <c r="AL747" s="7"/>
      <c r="AM747" s="7"/>
      <c r="AN747" s="7"/>
      <c r="AO747" s="7"/>
      <c r="AP747" s="7"/>
      <c r="CO747" s="4">
        <v>42601</v>
      </c>
      <c r="CP747" s="3">
        <v>174.40706249999999</v>
      </c>
      <c r="CU747" s="4">
        <v>42285</v>
      </c>
      <c r="CV747" s="7">
        <v>80.03</v>
      </c>
      <c r="CW747" s="7">
        <v>35.96</v>
      </c>
      <c r="CX747" s="7">
        <v>89.91</v>
      </c>
      <c r="CY747" s="7">
        <v>28.53</v>
      </c>
      <c r="CZ747" s="8">
        <v>22.732199999999999</v>
      </c>
      <c r="DA747" s="4">
        <v>42282</v>
      </c>
      <c r="DB747" s="7">
        <v>34.14</v>
      </c>
      <c r="DC747" s="8">
        <v>133.51</v>
      </c>
      <c r="DD747" s="8">
        <v>80.650000000000006</v>
      </c>
      <c r="DE747" s="8">
        <v>43.98</v>
      </c>
      <c r="DF747" s="8">
        <v>66.489999999999995</v>
      </c>
      <c r="DG747" s="8">
        <v>52.98</v>
      </c>
      <c r="DH747" s="4">
        <v>42282</v>
      </c>
      <c r="DI747" s="7">
        <v>64.58</v>
      </c>
      <c r="DJ747" s="7">
        <v>81.819999999999993</v>
      </c>
      <c r="DK747" s="7">
        <v>50.58</v>
      </c>
      <c r="DL747" s="7">
        <v>31.33</v>
      </c>
      <c r="DM747" s="207">
        <v>98.38</v>
      </c>
      <c r="DN747" s="4">
        <v>42299</v>
      </c>
      <c r="DO747" s="8">
        <v>11.64</v>
      </c>
      <c r="DP747" s="8">
        <v>45.365000000000002</v>
      </c>
      <c r="DQ747" s="8">
        <v>9.77</v>
      </c>
      <c r="DR747" s="8">
        <v>15.71</v>
      </c>
    </row>
    <row r="748" spans="1:122" ht="15.75" customHeight="1">
      <c r="A748" s="4">
        <v>42306</v>
      </c>
      <c r="B748" s="7">
        <v>48.8</v>
      </c>
      <c r="C748" s="7">
        <v>46.06</v>
      </c>
      <c r="D748" s="7">
        <f t="shared" si="22"/>
        <v>2.7399999999999949</v>
      </c>
      <c r="J748" s="4">
        <v>42279</v>
      </c>
      <c r="K748" s="226">
        <v>-1.1000000000000014</v>
      </c>
      <c r="L748" s="226">
        <v>-2.6799999999999997</v>
      </c>
      <c r="M748" s="226">
        <v>-4.4100000000000037</v>
      </c>
      <c r="N748" s="4">
        <v>42306</v>
      </c>
      <c r="O748" s="226">
        <v>-1.6000000000000014</v>
      </c>
      <c r="P748" s="226">
        <v>-3.7700000000000031</v>
      </c>
      <c r="Q748" s="226">
        <v>-6.8400000000000034</v>
      </c>
      <c r="R748" s="4">
        <v>42304</v>
      </c>
      <c r="S748" s="8">
        <v>3.61</v>
      </c>
      <c r="T748" s="8">
        <v>3.03</v>
      </c>
      <c r="U748" s="8">
        <v>1.1000000000000001</v>
      </c>
      <c r="V748" s="4">
        <v>42279</v>
      </c>
      <c r="W748" s="8">
        <v>151.99</v>
      </c>
      <c r="X748" s="8">
        <v>134.13999999999999</v>
      </c>
      <c r="Y748" s="6">
        <v>18.295999999999999</v>
      </c>
      <c r="Z748" s="6">
        <v>10.798999999999999</v>
      </c>
      <c r="AA748" s="5">
        <v>42306</v>
      </c>
      <c r="AB748" s="6">
        <v>453.25</v>
      </c>
      <c r="AC748" s="7">
        <v>12.393000000000001</v>
      </c>
      <c r="AD748" s="4">
        <v>42286</v>
      </c>
      <c r="AE748" s="8">
        <v>7.15</v>
      </c>
      <c r="AF748" s="8">
        <v>9.8420000000000005</v>
      </c>
      <c r="AG748" s="8">
        <v>8.7959999999999994</v>
      </c>
      <c r="AH748" s="7">
        <v>12.414</v>
      </c>
      <c r="AI748" s="7"/>
      <c r="AJ748" s="7"/>
      <c r="AK748" s="7"/>
      <c r="AL748" s="7"/>
      <c r="AM748" s="7"/>
      <c r="AN748" s="7"/>
      <c r="AO748" s="7"/>
      <c r="AP748" s="7"/>
      <c r="CO748" s="4">
        <v>42600</v>
      </c>
      <c r="CP748" s="3">
        <v>174.4485</v>
      </c>
      <c r="CU748" s="4">
        <v>42284</v>
      </c>
      <c r="CV748" s="7">
        <v>79.2</v>
      </c>
      <c r="CW748" s="7">
        <v>35.71</v>
      </c>
      <c r="CX748" s="7">
        <v>88.12</v>
      </c>
      <c r="CY748" s="7">
        <v>27.14</v>
      </c>
      <c r="CZ748" s="8">
        <v>22.115400000000001</v>
      </c>
      <c r="DA748" s="4">
        <v>42279</v>
      </c>
      <c r="DB748" s="7">
        <v>32.130000000000003</v>
      </c>
      <c r="DC748" s="8">
        <v>132.22999999999999</v>
      </c>
      <c r="DD748" s="8">
        <v>77.06</v>
      </c>
      <c r="DE748" s="8">
        <v>42.61</v>
      </c>
      <c r="DF748" s="8">
        <v>64.11</v>
      </c>
      <c r="DG748" s="8">
        <v>51.19</v>
      </c>
      <c r="DH748" s="4">
        <v>42279</v>
      </c>
      <c r="DI748" s="7">
        <v>63.1</v>
      </c>
      <c r="DJ748" s="7">
        <v>79.48</v>
      </c>
      <c r="DK748" s="7">
        <v>48.39</v>
      </c>
      <c r="DL748" s="7">
        <v>30.69</v>
      </c>
      <c r="DM748" s="207">
        <v>101.53</v>
      </c>
      <c r="DN748" s="4">
        <v>42298</v>
      </c>
      <c r="DO748" s="8">
        <v>11.3</v>
      </c>
      <c r="DP748" s="8">
        <v>44.91</v>
      </c>
      <c r="DQ748" s="8">
        <v>9.6300000000000008</v>
      </c>
      <c r="DR748" s="8">
        <v>15.45</v>
      </c>
    </row>
    <row r="749" spans="1:122" ht="15.75" customHeight="1">
      <c r="A749" s="4">
        <v>42305</v>
      </c>
      <c r="B749" s="7">
        <v>49.05</v>
      </c>
      <c r="C749" s="7">
        <v>45.94</v>
      </c>
      <c r="D749" s="7">
        <f t="shared" si="22"/>
        <v>3.1099999999999994</v>
      </c>
      <c r="J749" s="4">
        <v>42278</v>
      </c>
      <c r="K749" s="226">
        <v>-1.0799999999999983</v>
      </c>
      <c r="L749" s="226">
        <v>-2.7199999999999989</v>
      </c>
      <c r="M749" s="226">
        <v>-4.6899999999999977</v>
      </c>
      <c r="N749" s="4">
        <v>42305</v>
      </c>
      <c r="O749" s="226">
        <v>-1.5800000000000054</v>
      </c>
      <c r="P749" s="226">
        <v>-3.730000000000004</v>
      </c>
      <c r="Q749" s="226">
        <v>-6.730000000000004</v>
      </c>
      <c r="R749" s="4">
        <v>42303</v>
      </c>
      <c r="S749" s="8">
        <v>3.56</v>
      </c>
      <c r="T749" s="8">
        <v>3.11</v>
      </c>
      <c r="U749" s="8">
        <v>0.9</v>
      </c>
      <c r="V749" s="4">
        <v>42278</v>
      </c>
      <c r="W749" s="8">
        <v>151.97999999999999</v>
      </c>
      <c r="X749" s="8">
        <v>136.68</v>
      </c>
      <c r="Y749" s="6">
        <v>19.091999999999999</v>
      </c>
      <c r="Z749" s="6">
        <v>12.666</v>
      </c>
      <c r="AA749" s="5">
        <v>42305</v>
      </c>
      <c r="AB749" s="6">
        <v>451.75</v>
      </c>
      <c r="AC749" s="7">
        <v>11.881</v>
      </c>
      <c r="AD749" s="4">
        <v>42285</v>
      </c>
      <c r="AE749" s="8">
        <v>7.82</v>
      </c>
      <c r="AF749" s="8">
        <v>8.3960000000000008</v>
      </c>
      <c r="AG749" s="8">
        <v>9.1590000000000007</v>
      </c>
      <c r="AH749" s="7">
        <v>13.224</v>
      </c>
      <c r="AI749" s="7"/>
      <c r="AJ749" s="7"/>
      <c r="AK749" s="7"/>
      <c r="AL749" s="7"/>
      <c r="AM749" s="7"/>
      <c r="AN749" s="7"/>
      <c r="AO749" s="7"/>
      <c r="AP749" s="7"/>
      <c r="CO749" s="4">
        <v>42599</v>
      </c>
      <c r="CP749" s="3">
        <v>174.4265</v>
      </c>
      <c r="CU749" s="4">
        <v>42283</v>
      </c>
      <c r="CV749" s="7">
        <v>77.89</v>
      </c>
      <c r="CW749" s="7">
        <v>34.31</v>
      </c>
      <c r="CX749" s="7">
        <v>86.99</v>
      </c>
      <c r="CY749" s="7">
        <v>26.78</v>
      </c>
      <c r="CZ749" s="8">
        <v>21.5868</v>
      </c>
      <c r="DA749" s="4">
        <v>42278</v>
      </c>
      <c r="DB749" s="7">
        <v>29.34</v>
      </c>
      <c r="DC749" s="8">
        <v>122.87</v>
      </c>
      <c r="DD749" s="8">
        <v>73.59</v>
      </c>
      <c r="DE749" s="8">
        <v>39.72</v>
      </c>
      <c r="DF749" s="8">
        <v>60.95</v>
      </c>
      <c r="DG749" s="8">
        <v>48.16</v>
      </c>
      <c r="DH749" s="4">
        <v>42278</v>
      </c>
      <c r="DI749" s="7">
        <v>62.24</v>
      </c>
      <c r="DJ749" s="7">
        <v>77.930000000000007</v>
      </c>
      <c r="DK749" s="7">
        <v>47.93</v>
      </c>
      <c r="DL749" s="7">
        <v>31.4</v>
      </c>
      <c r="DM749" s="207">
        <v>100.4</v>
      </c>
      <c r="DN749" s="4">
        <v>42297</v>
      </c>
      <c r="DO749" s="8">
        <v>11.25</v>
      </c>
      <c r="DP749" s="8">
        <v>44.55</v>
      </c>
      <c r="DQ749" s="8">
        <v>9.5969999999999995</v>
      </c>
      <c r="DR749" s="8">
        <v>15.44</v>
      </c>
    </row>
    <row r="750" spans="1:122" ht="15.75" customHeight="1">
      <c r="A750" s="4">
        <v>42304</v>
      </c>
      <c r="B750" s="7">
        <v>46.81</v>
      </c>
      <c r="C750" s="7">
        <v>43.2</v>
      </c>
      <c r="D750" s="7">
        <f t="shared" si="22"/>
        <v>3.6099999999999994</v>
      </c>
      <c r="J750" s="4">
        <v>42277</v>
      </c>
      <c r="K750" s="226">
        <v>-1.0699999999999932</v>
      </c>
      <c r="L750" s="226">
        <v>-2.8199999999999932</v>
      </c>
      <c r="M750" s="226">
        <v>-4.8999999999999986</v>
      </c>
      <c r="N750" s="4">
        <v>42304</v>
      </c>
      <c r="O750" s="226">
        <v>-1.509999999999998</v>
      </c>
      <c r="P750" s="226">
        <v>-3.6699999999999946</v>
      </c>
      <c r="Q750" s="226">
        <v>-6.769999999999996</v>
      </c>
      <c r="R750" s="4">
        <v>42300</v>
      </c>
      <c r="S750" s="8">
        <v>3.39</v>
      </c>
      <c r="T750" s="8">
        <v>3.77</v>
      </c>
      <c r="U750" s="8">
        <v>-0.55000000000000004</v>
      </c>
      <c r="V750" s="4">
        <v>42277</v>
      </c>
      <c r="W750" s="8">
        <v>151.26</v>
      </c>
      <c r="X750" s="8">
        <v>138.94</v>
      </c>
      <c r="Y750" s="6">
        <v>19.481000000000002</v>
      </c>
      <c r="Z750" s="6">
        <v>12.311</v>
      </c>
      <c r="AA750" s="5">
        <v>42304</v>
      </c>
      <c r="AB750" s="6">
        <v>431</v>
      </c>
      <c r="AC750" s="7">
        <v>12.393000000000001</v>
      </c>
      <c r="AD750" s="4">
        <v>42284</v>
      </c>
      <c r="AE750" s="8">
        <v>8.9499999999999993</v>
      </c>
      <c r="AF750" s="8">
        <v>10.577999999999999</v>
      </c>
      <c r="AG750" s="8">
        <v>10.949</v>
      </c>
      <c r="AH750" s="7">
        <v>14.244999999999999</v>
      </c>
      <c r="AI750" s="7"/>
      <c r="AJ750" s="7"/>
      <c r="AK750" s="7"/>
      <c r="AL750" s="7"/>
      <c r="AM750" s="7"/>
      <c r="AN750" s="7"/>
      <c r="AO750" s="7"/>
      <c r="AP750" s="7"/>
      <c r="CO750" s="4">
        <v>42598</v>
      </c>
      <c r="CP750" s="3">
        <v>174.64693750000001</v>
      </c>
      <c r="CU750" s="4">
        <v>42282</v>
      </c>
      <c r="CV750" s="7">
        <v>76.81</v>
      </c>
      <c r="CW750" s="7">
        <v>33.49</v>
      </c>
      <c r="CX750" s="7">
        <v>84.03</v>
      </c>
      <c r="CY750" s="7">
        <v>26.45</v>
      </c>
      <c r="CZ750" s="8">
        <v>20.803599999999999</v>
      </c>
      <c r="DA750" s="4">
        <v>42277</v>
      </c>
      <c r="DB750" s="7">
        <v>28.97</v>
      </c>
      <c r="DC750" s="8">
        <v>121.64</v>
      </c>
      <c r="DD750" s="8">
        <v>72.8</v>
      </c>
      <c r="DE750" s="8">
        <v>39.159999999999997</v>
      </c>
      <c r="DF750" s="8">
        <v>60.39</v>
      </c>
      <c r="DG750" s="8">
        <v>47.96</v>
      </c>
      <c r="DH750" s="4">
        <v>42277</v>
      </c>
      <c r="DI750" s="7">
        <v>60.1</v>
      </c>
      <c r="DJ750" s="7">
        <v>76.84</v>
      </c>
      <c r="DK750" s="7">
        <v>46.33</v>
      </c>
      <c r="DL750" s="7">
        <v>28.23</v>
      </c>
      <c r="DM750" s="207">
        <v>98.98</v>
      </c>
      <c r="DN750" s="4">
        <v>42296</v>
      </c>
      <c r="DO750" s="8">
        <v>11.425000000000001</v>
      </c>
      <c r="DP750" s="8">
        <v>44.965000000000003</v>
      </c>
      <c r="DQ750" s="8">
        <v>9.7210000000000001</v>
      </c>
      <c r="DR750" s="8">
        <v>15.59</v>
      </c>
    </row>
    <row r="751" spans="1:122" ht="15.75" customHeight="1">
      <c r="A751" s="4">
        <v>42303</v>
      </c>
      <c r="B751" s="7">
        <v>47.54</v>
      </c>
      <c r="C751" s="7">
        <v>43.98</v>
      </c>
      <c r="D751" s="7">
        <f t="shared" si="22"/>
        <v>3.5600000000000023</v>
      </c>
      <c r="J751" s="4">
        <v>42276</v>
      </c>
      <c r="K751" s="226">
        <v>-0.97000000000000597</v>
      </c>
      <c r="L751" s="226">
        <v>-2.6200000000000045</v>
      </c>
      <c r="M751" s="226">
        <v>-4.5800000000000054</v>
      </c>
      <c r="N751" s="4">
        <v>42303</v>
      </c>
      <c r="O751" s="226">
        <v>-1.4699999999999989</v>
      </c>
      <c r="P751" s="226">
        <v>-3.6600000000000037</v>
      </c>
      <c r="Q751" s="226">
        <v>-6.7000000000000028</v>
      </c>
      <c r="R751" s="4">
        <v>42299</v>
      </c>
      <c r="S751" s="8">
        <v>2.7</v>
      </c>
      <c r="T751" s="8">
        <v>3.23</v>
      </c>
      <c r="U751" s="8">
        <v>-0.3</v>
      </c>
      <c r="V751" s="4">
        <v>42276</v>
      </c>
      <c r="W751" s="8">
        <v>149.76</v>
      </c>
      <c r="X751" s="8">
        <v>136.32</v>
      </c>
      <c r="Y751" s="6">
        <v>18.824000000000002</v>
      </c>
      <c r="Z751" s="6">
        <v>11.449</v>
      </c>
      <c r="AA751" s="5">
        <v>42303</v>
      </c>
      <c r="AB751" s="6">
        <v>440.25</v>
      </c>
      <c r="AC751" s="7">
        <v>12.222</v>
      </c>
      <c r="AD751" s="4">
        <v>42283</v>
      </c>
      <c r="AE751" s="8">
        <v>10.46</v>
      </c>
      <c r="AF751" s="8">
        <v>9.4480000000000004</v>
      </c>
      <c r="AG751" s="8">
        <v>12.11</v>
      </c>
      <c r="AH751" s="7">
        <v>14.205</v>
      </c>
      <c r="AI751" s="7"/>
      <c r="AJ751" s="7"/>
      <c r="AK751" s="7"/>
      <c r="AL751" s="7"/>
      <c r="AM751" s="7"/>
      <c r="AN751" s="7"/>
      <c r="AO751" s="7"/>
      <c r="AP751" s="7"/>
      <c r="CO751" s="4">
        <v>42597</v>
      </c>
      <c r="CP751" s="3">
        <v>174.92025000000001</v>
      </c>
      <c r="CU751" s="4">
        <v>42279</v>
      </c>
      <c r="CV751" s="7">
        <v>75.88</v>
      </c>
      <c r="CW751" s="7">
        <v>32.520000000000003</v>
      </c>
      <c r="CX751" s="7">
        <v>81.55</v>
      </c>
      <c r="CY751" s="7">
        <v>26.86</v>
      </c>
      <c r="CZ751" s="8">
        <v>20.235800000000001</v>
      </c>
      <c r="DA751" s="4">
        <v>42276</v>
      </c>
      <c r="DB751" s="7">
        <v>28.03</v>
      </c>
      <c r="DC751" s="8">
        <v>118.45</v>
      </c>
      <c r="DD751" s="8">
        <v>70.13</v>
      </c>
      <c r="DE751" s="8">
        <v>37.119999999999997</v>
      </c>
      <c r="DF751" s="8">
        <v>59.04</v>
      </c>
      <c r="DG751" s="8">
        <v>46.57</v>
      </c>
      <c r="DH751" s="4">
        <v>42276</v>
      </c>
      <c r="DI751" s="7">
        <v>58.74</v>
      </c>
      <c r="DJ751" s="7">
        <v>74.510000000000005</v>
      </c>
      <c r="DK751" s="7">
        <v>45.54</v>
      </c>
      <c r="DL751" s="7">
        <v>27.62</v>
      </c>
      <c r="DM751" s="207">
        <v>94.36</v>
      </c>
      <c r="DN751" s="4">
        <v>42293</v>
      </c>
      <c r="DO751" s="8">
        <v>11.82</v>
      </c>
      <c r="DP751" s="8">
        <v>45.6</v>
      </c>
      <c r="DQ751" s="8">
        <v>9.8010000000000002</v>
      </c>
      <c r="DR751" s="8">
        <v>15.73</v>
      </c>
    </row>
    <row r="752" spans="1:122" ht="15.75" customHeight="1">
      <c r="A752" s="4">
        <v>42300</v>
      </c>
      <c r="B752" s="7">
        <v>47.99</v>
      </c>
      <c r="C752" s="7">
        <v>44.6</v>
      </c>
      <c r="D752" s="7">
        <f t="shared" si="22"/>
        <v>3.3900000000000006</v>
      </c>
      <c r="J752" s="4">
        <v>42275</v>
      </c>
      <c r="K752" s="226">
        <v>-1.0200000000000031</v>
      </c>
      <c r="L752" s="226">
        <v>-2.7999999999999972</v>
      </c>
      <c r="M752" s="226">
        <v>-4.9600000000000009</v>
      </c>
      <c r="N752" s="4">
        <v>42300</v>
      </c>
      <c r="O752" s="226">
        <v>-1.4199999999999946</v>
      </c>
      <c r="P752" s="226">
        <v>-3.5399999999999991</v>
      </c>
      <c r="Q752" s="226">
        <v>-6.5</v>
      </c>
      <c r="R752" s="4">
        <v>42298</v>
      </c>
      <c r="S752" s="8">
        <v>2.65</v>
      </c>
      <c r="T752" s="8">
        <v>2.84</v>
      </c>
      <c r="U752" s="8">
        <v>-0.3</v>
      </c>
      <c r="V752" s="4">
        <v>42275</v>
      </c>
      <c r="W752" s="8">
        <v>147.72</v>
      </c>
      <c r="X752" s="8">
        <v>134.88</v>
      </c>
      <c r="Y752" s="6">
        <v>18.640999999999998</v>
      </c>
      <c r="Z752" s="6">
        <v>11.539</v>
      </c>
      <c r="AA752" s="5">
        <v>42300</v>
      </c>
      <c r="AB752" s="6">
        <v>443.75</v>
      </c>
      <c r="AC752" s="7">
        <v>12.255000000000001</v>
      </c>
      <c r="AD752" s="4">
        <v>42282</v>
      </c>
      <c r="AE752" s="8">
        <v>11.44</v>
      </c>
      <c r="AF752" s="8">
        <v>11.294</v>
      </c>
      <c r="AG752" s="8">
        <v>13.19</v>
      </c>
      <c r="AH752" s="7">
        <v>13.298</v>
      </c>
      <c r="AI752" s="7"/>
      <c r="AJ752" s="7"/>
      <c r="AK752" s="7"/>
      <c r="AL752" s="7"/>
      <c r="AM752" s="7"/>
      <c r="AN752" s="7"/>
      <c r="AO752" s="7"/>
      <c r="AP752" s="7"/>
      <c r="CO752" s="4">
        <v>42596</v>
      </c>
      <c r="CP752" s="3">
        <v>174.7001875</v>
      </c>
      <c r="CU752" s="4">
        <v>42278</v>
      </c>
      <c r="CV752" s="7">
        <v>74.06</v>
      </c>
      <c r="CW752" s="7">
        <v>30.96</v>
      </c>
      <c r="CX752" s="7">
        <v>78.34</v>
      </c>
      <c r="CY752" s="7">
        <v>26.58</v>
      </c>
      <c r="CZ752" s="8">
        <v>20.098700000000001</v>
      </c>
      <c r="DA752" s="4">
        <v>42275</v>
      </c>
      <c r="DB752" s="7">
        <v>27.45</v>
      </c>
      <c r="DC752" s="8">
        <v>117.05</v>
      </c>
      <c r="DD752" s="8">
        <v>69.430000000000007</v>
      </c>
      <c r="DE752" s="8">
        <v>36.200000000000003</v>
      </c>
      <c r="DF752" s="8">
        <v>59.43</v>
      </c>
      <c r="DG752" s="8">
        <v>45.85</v>
      </c>
      <c r="DH752" s="4">
        <v>42275</v>
      </c>
      <c r="DI752" s="7">
        <v>57.88</v>
      </c>
      <c r="DJ752" s="7">
        <v>74.11</v>
      </c>
      <c r="DK752" s="7">
        <v>45.03</v>
      </c>
      <c r="DL752" s="7">
        <v>27.04</v>
      </c>
      <c r="DM752" s="207">
        <v>93.68</v>
      </c>
      <c r="DN752" s="4">
        <v>42292</v>
      </c>
      <c r="DO752" s="8">
        <v>11.64</v>
      </c>
      <c r="DP752" s="8">
        <v>45.115000000000002</v>
      </c>
      <c r="DQ752" s="8">
        <v>9.5790000000000006</v>
      </c>
      <c r="DR752" s="8">
        <v>15.54</v>
      </c>
    </row>
    <row r="753" spans="1:122" ht="15.75" customHeight="1">
      <c r="A753" s="4">
        <v>42299</v>
      </c>
      <c r="B753" s="7">
        <v>48.08</v>
      </c>
      <c r="C753" s="7">
        <v>45.38</v>
      </c>
      <c r="D753" s="7">
        <f t="shared" si="22"/>
        <v>2.6999999999999957</v>
      </c>
      <c r="J753" s="4">
        <v>42272</v>
      </c>
      <c r="K753" s="226">
        <v>-1.0999999999999943</v>
      </c>
      <c r="L753" s="226">
        <v>-2.9699999999999989</v>
      </c>
      <c r="M753" s="226">
        <v>-5.1299999999999955</v>
      </c>
      <c r="N753" s="4">
        <v>42299</v>
      </c>
      <c r="O753" s="226">
        <v>-1.5100000000000051</v>
      </c>
      <c r="P753" s="226">
        <v>-3.6499999999999986</v>
      </c>
      <c r="Q753" s="226">
        <v>-6.6200000000000045</v>
      </c>
      <c r="R753" s="4">
        <v>42297</v>
      </c>
      <c r="S753" s="8">
        <v>3.16</v>
      </c>
      <c r="T753" s="8">
        <v>4.04</v>
      </c>
      <c r="U753" s="8">
        <v>0.45</v>
      </c>
      <c r="V753" s="4">
        <v>42272</v>
      </c>
      <c r="W753" s="8">
        <v>152.25</v>
      </c>
      <c r="X753" s="8">
        <v>139.59</v>
      </c>
      <c r="Y753" s="6">
        <v>19.215</v>
      </c>
      <c r="Z753" s="6">
        <v>12.231</v>
      </c>
      <c r="AA753" s="5">
        <v>42299</v>
      </c>
      <c r="AB753" s="6">
        <v>444.5</v>
      </c>
      <c r="AC753" s="7">
        <v>12.484999999999999</v>
      </c>
      <c r="AD753" s="4">
        <v>42279</v>
      </c>
      <c r="AE753" s="8">
        <v>10.220000000000001</v>
      </c>
      <c r="AF753" s="8">
        <v>10.26</v>
      </c>
      <c r="AG753" s="8">
        <v>11.968</v>
      </c>
      <c r="AH753" s="7">
        <v>14.808</v>
      </c>
      <c r="AI753" s="7"/>
      <c r="AJ753" s="7"/>
      <c r="AK753" s="7"/>
      <c r="AL753" s="7"/>
      <c r="AM753" s="7"/>
      <c r="AN753" s="7"/>
      <c r="AO753" s="7"/>
      <c r="AP753" s="7"/>
      <c r="CO753" s="4">
        <v>42595</v>
      </c>
      <c r="CP753" s="3">
        <v>174.58143749999999</v>
      </c>
      <c r="CU753" s="4">
        <v>42277</v>
      </c>
      <c r="CV753" s="7">
        <v>74.349999999999994</v>
      </c>
      <c r="CW753" s="7">
        <v>30.56</v>
      </c>
      <c r="CX753" s="7">
        <v>78.88</v>
      </c>
      <c r="CY753" s="7">
        <v>26.72</v>
      </c>
      <c r="CZ753" s="8">
        <v>20.372800000000002</v>
      </c>
      <c r="DA753" s="4">
        <v>42272</v>
      </c>
      <c r="DB753" s="7">
        <v>28.9</v>
      </c>
      <c r="DC753" s="8">
        <v>122.34</v>
      </c>
      <c r="DD753" s="8">
        <v>72.790000000000006</v>
      </c>
      <c r="DE753" s="8">
        <v>38.200000000000003</v>
      </c>
      <c r="DF753" s="8">
        <v>62.67</v>
      </c>
      <c r="DG753" s="8">
        <v>47.19</v>
      </c>
      <c r="DH753" s="4">
        <v>42272</v>
      </c>
      <c r="DI753" s="7">
        <v>60.81</v>
      </c>
      <c r="DJ753" s="7">
        <v>77.94</v>
      </c>
      <c r="DK753" s="7">
        <v>47.33</v>
      </c>
      <c r="DL753" s="7">
        <v>28.24</v>
      </c>
      <c r="DM753" s="207">
        <v>93.05</v>
      </c>
      <c r="DN753" s="4">
        <v>42291</v>
      </c>
      <c r="DO753" s="8">
        <v>12.16</v>
      </c>
      <c r="DP753" s="8">
        <v>44.634999999999998</v>
      </c>
      <c r="DQ753" s="8">
        <v>9.6069999999999993</v>
      </c>
      <c r="DR753" s="8">
        <v>15.34</v>
      </c>
    </row>
    <row r="754" spans="1:122" ht="15.75" customHeight="1">
      <c r="A754" s="4">
        <v>42298</v>
      </c>
      <c r="B754" s="7">
        <v>47.85</v>
      </c>
      <c r="C754" s="7">
        <v>45.2</v>
      </c>
      <c r="D754" s="7">
        <f t="shared" si="22"/>
        <v>2.6499999999999986</v>
      </c>
      <c r="J754" s="4">
        <v>42271</v>
      </c>
      <c r="K754" s="226">
        <v>-1.2700000000000031</v>
      </c>
      <c r="L754" s="226">
        <v>-3.2600000000000051</v>
      </c>
      <c r="M754" s="226">
        <v>-5.4500000000000028</v>
      </c>
      <c r="N754" s="4">
        <v>42298</v>
      </c>
      <c r="O754" s="226">
        <v>-1.4499999999999957</v>
      </c>
      <c r="P754" s="226">
        <v>-3.5300000000000011</v>
      </c>
      <c r="Q754" s="226">
        <v>-6.4699999999999989</v>
      </c>
      <c r="R754" s="4">
        <v>42296</v>
      </c>
      <c r="S754" s="8">
        <v>2.72</v>
      </c>
      <c r="T754" s="8">
        <v>2.2400000000000002</v>
      </c>
      <c r="U754" s="8">
        <v>0.65</v>
      </c>
      <c r="V754" s="4">
        <v>42271</v>
      </c>
      <c r="W754" s="8">
        <v>152.37</v>
      </c>
      <c r="X754" s="8">
        <v>136.52000000000001</v>
      </c>
      <c r="Y754" s="6">
        <v>19.937999999999999</v>
      </c>
      <c r="Z754" s="6">
        <v>11.845000000000001</v>
      </c>
      <c r="AA754" s="5">
        <v>42298</v>
      </c>
      <c r="AB754" s="6">
        <v>443.75</v>
      </c>
      <c r="AC754" s="7">
        <v>11.592000000000001</v>
      </c>
      <c r="AD754" s="4">
        <v>42278</v>
      </c>
      <c r="AE754" s="8">
        <v>10.44</v>
      </c>
      <c r="AF754" s="8">
        <v>12.244999999999999</v>
      </c>
      <c r="AG754" s="8">
        <v>12.743</v>
      </c>
      <c r="AH754" s="7">
        <v>14.701000000000001</v>
      </c>
      <c r="AI754" s="7"/>
      <c r="AJ754" s="7"/>
      <c r="AK754" s="7"/>
      <c r="AL754" s="7"/>
      <c r="AM754" s="7"/>
      <c r="AN754" s="7"/>
      <c r="AO754" s="7"/>
      <c r="AP754" s="7"/>
      <c r="CO754" s="4">
        <v>42594</v>
      </c>
      <c r="CP754" s="3">
        <v>174.87</v>
      </c>
      <c r="CU754" s="4">
        <v>42276</v>
      </c>
      <c r="CV754" s="7">
        <v>72.97</v>
      </c>
      <c r="CW754" s="7">
        <v>29.63</v>
      </c>
      <c r="CX754" s="7">
        <v>76.25</v>
      </c>
      <c r="CY754" s="7">
        <v>26.44</v>
      </c>
      <c r="CZ754" s="8">
        <v>20.4511</v>
      </c>
      <c r="DA754" s="4">
        <v>42271</v>
      </c>
      <c r="DB754" s="7">
        <v>29.35</v>
      </c>
      <c r="DC754" s="8">
        <v>123.18</v>
      </c>
      <c r="DD754" s="8">
        <v>73.260000000000005</v>
      </c>
      <c r="DE754" s="8">
        <v>37.880000000000003</v>
      </c>
      <c r="DF754" s="8">
        <v>63.7</v>
      </c>
      <c r="DG754" s="8">
        <v>47.76</v>
      </c>
      <c r="DH754" s="4">
        <v>42271</v>
      </c>
      <c r="DI754" s="7">
        <v>59.8</v>
      </c>
      <c r="DJ754" s="7">
        <v>77.650000000000006</v>
      </c>
      <c r="DK754" s="7">
        <v>46.67</v>
      </c>
      <c r="DL754" s="7">
        <v>27.47</v>
      </c>
      <c r="DM754" s="207">
        <v>93.88</v>
      </c>
      <c r="DN754" s="4">
        <v>42290</v>
      </c>
      <c r="DO754" s="8">
        <v>12.06</v>
      </c>
      <c r="DP754" s="8">
        <v>44.91</v>
      </c>
      <c r="DQ754" s="8">
        <v>9.7460000000000004</v>
      </c>
      <c r="DR754" s="8">
        <v>15.44</v>
      </c>
    </row>
    <row r="755" spans="1:122" ht="15.75" customHeight="1">
      <c r="A755" s="4">
        <v>42297</v>
      </c>
      <c r="B755" s="7">
        <v>48.71</v>
      </c>
      <c r="C755" s="7">
        <v>45.55</v>
      </c>
      <c r="D755" s="7">
        <f t="shared" si="22"/>
        <v>3.1600000000000037</v>
      </c>
      <c r="J755" s="4">
        <v>42270</v>
      </c>
      <c r="K755" s="226">
        <v>-1.3400000000000034</v>
      </c>
      <c r="L755" s="226">
        <v>-3.2800000000000011</v>
      </c>
      <c r="M755" s="226">
        <v>-5.3600000000000065</v>
      </c>
      <c r="N755" s="4">
        <v>42297</v>
      </c>
      <c r="O755" s="226">
        <v>-1.4299999999999997</v>
      </c>
      <c r="P755" s="226">
        <v>-3.4799999999999969</v>
      </c>
      <c r="Q755" s="226">
        <v>-6.3399999999999963</v>
      </c>
      <c r="R755" s="4">
        <v>42293</v>
      </c>
      <c r="S755" s="8">
        <v>3.2</v>
      </c>
      <c r="T755" s="8">
        <v>3.33</v>
      </c>
      <c r="U755" s="8">
        <v>0.9</v>
      </c>
      <c r="V755" s="4">
        <v>42270</v>
      </c>
      <c r="W755" s="8">
        <v>150.56</v>
      </c>
      <c r="X755" s="8">
        <v>138.16</v>
      </c>
      <c r="Y755" s="6">
        <v>19.692</v>
      </c>
      <c r="Z755" s="6">
        <v>12.846</v>
      </c>
      <c r="AA755" s="5">
        <v>42297</v>
      </c>
      <c r="AB755" s="6">
        <v>442.75</v>
      </c>
      <c r="AC755" s="7">
        <v>12.195</v>
      </c>
      <c r="AD755" s="4">
        <v>42277</v>
      </c>
      <c r="AE755" s="8">
        <v>10</v>
      </c>
      <c r="AF755" s="8">
        <v>11.757999999999999</v>
      </c>
      <c r="AG755" s="8">
        <v>12.897</v>
      </c>
      <c r="AH755" s="7">
        <v>13.907</v>
      </c>
      <c r="AI755" s="7"/>
      <c r="AJ755" s="7"/>
      <c r="AK755" s="7"/>
      <c r="AL755" s="7"/>
      <c r="AM755" s="7"/>
      <c r="AN755" s="7"/>
      <c r="AO755" s="7"/>
      <c r="AP755" s="7"/>
      <c r="CO755" s="4">
        <v>42593</v>
      </c>
      <c r="CP755" s="3">
        <v>175.5906875</v>
      </c>
      <c r="CU755" s="4">
        <v>42275</v>
      </c>
      <c r="CV755" s="7">
        <v>72.599999999999994</v>
      </c>
      <c r="CW755" s="7">
        <v>29.38</v>
      </c>
      <c r="CX755" s="7">
        <v>75.77</v>
      </c>
      <c r="CY755" s="7">
        <v>25.87</v>
      </c>
      <c r="CZ755" s="8">
        <v>20.177</v>
      </c>
      <c r="DA755" s="4">
        <v>42270</v>
      </c>
      <c r="DB755" s="7">
        <v>28.07</v>
      </c>
      <c r="DC755" s="8">
        <v>120.96</v>
      </c>
      <c r="DD755" s="8">
        <v>73.040000000000006</v>
      </c>
      <c r="DE755" s="8">
        <v>37.270000000000003</v>
      </c>
      <c r="DF755" s="8">
        <v>63.18</v>
      </c>
      <c r="DG755" s="8">
        <v>47.86</v>
      </c>
      <c r="DH755" s="4">
        <v>42270</v>
      </c>
      <c r="DI755" s="7">
        <v>59.82</v>
      </c>
      <c r="DJ755" s="7">
        <v>77.849999999999994</v>
      </c>
      <c r="DK755" s="7">
        <v>46.26</v>
      </c>
      <c r="DL755" s="7">
        <v>26.8</v>
      </c>
      <c r="DM755" s="207">
        <v>92.83</v>
      </c>
      <c r="DN755" s="4">
        <v>42289</v>
      </c>
      <c r="DO755" s="8">
        <v>12.365</v>
      </c>
      <c r="DP755" s="8">
        <v>45.15</v>
      </c>
      <c r="DQ755" s="8">
        <v>9.8879999999999999</v>
      </c>
      <c r="DR755" s="8">
        <v>15.43</v>
      </c>
    </row>
    <row r="756" spans="1:122" ht="15.75" customHeight="1">
      <c r="A756" s="4">
        <v>42296</v>
      </c>
      <c r="B756" s="7">
        <v>48.61</v>
      </c>
      <c r="C756" s="7">
        <v>45.89</v>
      </c>
      <c r="D756" s="7">
        <f t="shared" si="22"/>
        <v>2.7199999999999989</v>
      </c>
      <c r="J756" s="4">
        <v>42269</v>
      </c>
      <c r="K756" s="226">
        <v>-1.0900000000000034</v>
      </c>
      <c r="L756" s="226">
        <v>-3.0100000000000051</v>
      </c>
      <c r="M756" s="226">
        <v>-5.0399999999999991</v>
      </c>
      <c r="N756" s="4">
        <v>42296</v>
      </c>
      <c r="O756" s="226">
        <v>-1.4100000000000037</v>
      </c>
      <c r="P756" s="226">
        <v>-3.4200000000000017</v>
      </c>
      <c r="Q756" s="226">
        <v>-6.2800000000000011</v>
      </c>
      <c r="R756" s="4">
        <v>42292</v>
      </c>
      <c r="S756" s="8">
        <v>2.33</v>
      </c>
      <c r="T756" s="8">
        <v>2.4300000000000002</v>
      </c>
      <c r="U756" s="8">
        <v>1</v>
      </c>
      <c r="V756" s="4">
        <v>42269</v>
      </c>
      <c r="W756" s="8">
        <v>153.19999999999999</v>
      </c>
      <c r="X756" s="8">
        <v>141.63999999999999</v>
      </c>
      <c r="Y756" s="6">
        <v>19.009</v>
      </c>
      <c r="Z756" s="6">
        <v>12.339</v>
      </c>
      <c r="AA756" s="5">
        <v>42296</v>
      </c>
      <c r="AB756" s="6">
        <v>447</v>
      </c>
      <c r="AC756" s="7">
        <v>12.096</v>
      </c>
      <c r="AD756" s="4">
        <v>42276</v>
      </c>
      <c r="AE756" s="8">
        <v>8</v>
      </c>
      <c r="AF756" s="8">
        <v>11.882999999999999</v>
      </c>
      <c r="AG756" s="8">
        <v>11.002000000000001</v>
      </c>
      <c r="AH756" s="7">
        <v>13.907</v>
      </c>
      <c r="AI756" s="7"/>
      <c r="AJ756" s="7"/>
      <c r="AK756" s="7"/>
      <c r="AL756" s="7"/>
      <c r="AM756" s="7"/>
      <c r="AN756" s="7"/>
      <c r="AO756" s="7"/>
      <c r="AP756" s="7"/>
      <c r="CO756" s="4">
        <v>42592</v>
      </c>
      <c r="CP756" s="3">
        <v>176.61531249999999</v>
      </c>
      <c r="CU756" s="4">
        <v>42272</v>
      </c>
      <c r="CV756" s="7">
        <v>73.23</v>
      </c>
      <c r="CW756" s="7">
        <v>30.43</v>
      </c>
      <c r="CX756" s="7">
        <v>77.7</v>
      </c>
      <c r="CY756" s="7">
        <v>26.29</v>
      </c>
      <c r="CZ756" s="8">
        <v>20.989599999999999</v>
      </c>
      <c r="DA756" s="4">
        <v>42269</v>
      </c>
      <c r="DB756" s="7">
        <v>29.08</v>
      </c>
      <c r="DC756" s="8">
        <v>122.89</v>
      </c>
      <c r="DD756" s="8">
        <v>75.22</v>
      </c>
      <c r="DE756" s="8">
        <v>38.630000000000003</v>
      </c>
      <c r="DF756" s="8">
        <v>64.81</v>
      </c>
      <c r="DG756" s="8">
        <v>48.62</v>
      </c>
      <c r="DH756" s="4">
        <v>42269</v>
      </c>
      <c r="DI756" s="7">
        <v>59.22</v>
      </c>
      <c r="DJ756" s="7">
        <v>78.17</v>
      </c>
      <c r="DK756" s="7">
        <v>45.94</v>
      </c>
      <c r="DL756" s="7">
        <v>26.34</v>
      </c>
      <c r="DM756" s="207">
        <v>94.11</v>
      </c>
      <c r="DN756" s="4">
        <v>42286</v>
      </c>
      <c r="DO756" s="8">
        <v>12.625</v>
      </c>
      <c r="DP756" s="8">
        <v>45.25</v>
      </c>
      <c r="DQ756" s="8">
        <v>10.039999999999999</v>
      </c>
      <c r="DR756" s="8">
        <v>15.51</v>
      </c>
    </row>
    <row r="757" spans="1:122" ht="15.75" customHeight="1">
      <c r="A757" s="4">
        <v>42293</v>
      </c>
      <c r="B757" s="7">
        <v>50.46</v>
      </c>
      <c r="C757" s="7">
        <v>47.26</v>
      </c>
      <c r="D757" s="7">
        <f t="shared" si="22"/>
        <v>3.2000000000000028</v>
      </c>
      <c r="J757" s="4">
        <v>42268</v>
      </c>
      <c r="K757" s="226">
        <v>-0.75</v>
      </c>
      <c r="L757" s="226">
        <v>-2.4799999999999969</v>
      </c>
      <c r="M757" s="226">
        <v>-4.3500000000000014</v>
      </c>
      <c r="N757" s="4">
        <v>42293</v>
      </c>
      <c r="O757" s="226">
        <v>-1.3200000000000003</v>
      </c>
      <c r="P757" s="226">
        <v>-3.1999999999999957</v>
      </c>
      <c r="Q757" s="226">
        <v>-5.8999999999999986</v>
      </c>
      <c r="R757" s="4">
        <v>42291</v>
      </c>
      <c r="S757" s="8">
        <v>2.5099999999999998</v>
      </c>
      <c r="T757" s="8">
        <v>2.4700000000000002</v>
      </c>
      <c r="U757" s="8">
        <v>1</v>
      </c>
      <c r="V757" s="4">
        <v>42268</v>
      </c>
      <c r="W757" s="8">
        <v>151.4</v>
      </c>
      <c r="X757" s="8">
        <v>140.31</v>
      </c>
      <c r="Y757" s="6">
        <v>16.908000000000001</v>
      </c>
      <c r="Z757" s="6">
        <v>12.25</v>
      </c>
      <c r="AA757" s="5">
        <v>42293</v>
      </c>
      <c r="AB757" s="6">
        <v>456.25</v>
      </c>
      <c r="AC757" s="7">
        <v>11.411</v>
      </c>
      <c r="AD757" s="4">
        <v>42275</v>
      </c>
      <c r="AE757" s="8">
        <v>8.9</v>
      </c>
      <c r="AF757" s="8">
        <v>12.973000000000001</v>
      </c>
      <c r="AG757" s="8">
        <v>11.849</v>
      </c>
      <c r="AH757" s="7">
        <v>14.558999999999999</v>
      </c>
      <c r="AI757" s="7"/>
      <c r="AJ757" s="7"/>
      <c r="AK757" s="7"/>
      <c r="AL757" s="7"/>
      <c r="AM757" s="7"/>
      <c r="AN757" s="7"/>
      <c r="AO757" s="7"/>
      <c r="AP757" s="7"/>
      <c r="CO757" s="4">
        <v>42591</v>
      </c>
      <c r="CP757" s="3">
        <v>176.93718749999999</v>
      </c>
      <c r="CU757" s="4">
        <v>42271</v>
      </c>
      <c r="CV757" s="7">
        <v>72.73</v>
      </c>
      <c r="CW757" s="7">
        <v>30.16</v>
      </c>
      <c r="CX757" s="7">
        <v>76.89</v>
      </c>
      <c r="CY757" s="7">
        <v>25.87</v>
      </c>
      <c r="CZ757" s="8">
        <v>20.950399999999998</v>
      </c>
      <c r="DA757" s="4">
        <v>42268</v>
      </c>
      <c r="DB757" s="7">
        <v>28.25</v>
      </c>
      <c r="DC757" s="8">
        <v>123.82</v>
      </c>
      <c r="DD757" s="8">
        <v>76.52</v>
      </c>
      <c r="DE757" s="8">
        <v>39.340000000000003</v>
      </c>
      <c r="DF757" s="8">
        <v>65.86</v>
      </c>
      <c r="DG757" s="8">
        <v>48.75</v>
      </c>
      <c r="DH757" s="4">
        <v>42268</v>
      </c>
      <c r="DI757" s="7">
        <v>59.69</v>
      </c>
      <c r="DJ757" s="7">
        <v>79.260000000000005</v>
      </c>
      <c r="DK757" s="7">
        <v>46.17</v>
      </c>
      <c r="DL757" s="7">
        <v>26.27</v>
      </c>
      <c r="DM757" s="207">
        <v>93.21</v>
      </c>
      <c r="DN757" s="4">
        <v>42285</v>
      </c>
      <c r="DO757" s="8">
        <v>12.335000000000001</v>
      </c>
      <c r="DP757" s="8">
        <v>45.34</v>
      </c>
      <c r="DQ757" s="8">
        <v>10.15</v>
      </c>
      <c r="DR757" s="8">
        <v>15.47</v>
      </c>
    </row>
    <row r="758" spans="1:122" ht="15.75" customHeight="1">
      <c r="A758" s="4">
        <v>42292</v>
      </c>
      <c r="B758" s="7">
        <v>48.71</v>
      </c>
      <c r="C758" s="7">
        <v>46.38</v>
      </c>
      <c r="D758" s="7">
        <f t="shared" si="22"/>
        <v>2.3299999999999983</v>
      </c>
      <c r="J758" s="4">
        <v>42265</v>
      </c>
      <c r="K758" s="226">
        <v>-0.88000000000000256</v>
      </c>
      <c r="L758" s="226">
        <v>-2.6499999999999986</v>
      </c>
      <c r="M758" s="226">
        <v>-4.68</v>
      </c>
      <c r="N758" s="4">
        <v>42292</v>
      </c>
      <c r="O758" s="226">
        <v>-1.6799999999999997</v>
      </c>
      <c r="P758" s="226">
        <v>-3.6300000000000026</v>
      </c>
      <c r="Q758" s="226">
        <v>-6.5600000000000023</v>
      </c>
      <c r="R758" s="4">
        <v>42290</v>
      </c>
      <c r="S758" s="8">
        <v>2.58</v>
      </c>
      <c r="T758" s="8">
        <v>1.88</v>
      </c>
      <c r="U758" s="8">
        <v>1.1000000000000001</v>
      </c>
      <c r="V758" s="4">
        <v>42265</v>
      </c>
      <c r="W758" s="8">
        <v>149.07</v>
      </c>
      <c r="X758" s="8">
        <v>135.62</v>
      </c>
      <c r="Y758" s="6">
        <v>17.928999999999998</v>
      </c>
      <c r="Z758" s="6">
        <v>12.28</v>
      </c>
      <c r="AA758" s="5">
        <v>42292</v>
      </c>
      <c r="AB758" s="6">
        <v>449.5</v>
      </c>
      <c r="AC758" s="7">
        <v>11.756</v>
      </c>
      <c r="AD758" s="4">
        <v>42272</v>
      </c>
      <c r="AE758" s="8">
        <v>10.62</v>
      </c>
      <c r="AF758" s="8">
        <v>12.31</v>
      </c>
      <c r="AG758" s="8">
        <v>13.115</v>
      </c>
      <c r="AH758" s="7">
        <v>14.542</v>
      </c>
      <c r="AI758" s="7"/>
      <c r="AJ758" s="7"/>
      <c r="AK758" s="7"/>
      <c r="AL758" s="7"/>
      <c r="AM758" s="7"/>
      <c r="AN758" s="7"/>
      <c r="AO758" s="7"/>
      <c r="AP758" s="7"/>
      <c r="CO758" s="4">
        <v>42590</v>
      </c>
      <c r="CP758" s="3">
        <v>176.710375</v>
      </c>
      <c r="CU758" s="4">
        <v>42270</v>
      </c>
      <c r="CV758" s="7">
        <v>72.3</v>
      </c>
      <c r="CW758" s="7">
        <v>29.92</v>
      </c>
      <c r="CX758" s="7">
        <v>76.12</v>
      </c>
      <c r="CY758" s="7">
        <v>25.57</v>
      </c>
      <c r="CZ758" s="8">
        <v>20.558800000000002</v>
      </c>
      <c r="DA758" s="4">
        <v>42265</v>
      </c>
      <c r="DB758" s="7">
        <v>27.7</v>
      </c>
      <c r="DC758" s="8">
        <v>121.87</v>
      </c>
      <c r="DD758" s="8">
        <v>76.260000000000005</v>
      </c>
      <c r="DE758" s="8">
        <v>39.65</v>
      </c>
      <c r="DF758" s="8">
        <v>65.47</v>
      </c>
      <c r="DG758" s="8">
        <v>48.36</v>
      </c>
      <c r="DH758" s="4">
        <v>42265</v>
      </c>
      <c r="DI758" s="7">
        <v>59.91</v>
      </c>
      <c r="DJ758" s="7">
        <v>78.59</v>
      </c>
      <c r="DK758" s="7">
        <v>46.09</v>
      </c>
      <c r="DL758" s="7">
        <v>26.78</v>
      </c>
      <c r="DM758" s="207">
        <v>95.58</v>
      </c>
      <c r="DN758" s="4">
        <v>42284</v>
      </c>
      <c r="DO758" s="8">
        <v>12.37</v>
      </c>
      <c r="DP758" s="8">
        <v>45.4</v>
      </c>
      <c r="DQ758" s="8">
        <v>10.28</v>
      </c>
      <c r="DR758" s="8">
        <v>15.28</v>
      </c>
    </row>
    <row r="759" spans="1:122" ht="15.75" customHeight="1">
      <c r="A759" s="4">
        <v>42291</v>
      </c>
      <c r="B759" s="7">
        <v>49.15</v>
      </c>
      <c r="C759" s="7">
        <v>46.64</v>
      </c>
      <c r="D759" s="7">
        <f t="shared" si="22"/>
        <v>2.509999999999998</v>
      </c>
      <c r="J759" s="4">
        <v>42264</v>
      </c>
      <c r="K759" s="226">
        <v>-0.75999999999999801</v>
      </c>
      <c r="L759" s="226">
        <v>-2.3599999999999994</v>
      </c>
      <c r="M759" s="226">
        <v>-4.1499999999999986</v>
      </c>
      <c r="N759" s="4">
        <v>42291</v>
      </c>
      <c r="O759" s="226">
        <v>-1.259999999999998</v>
      </c>
      <c r="P759" s="226">
        <v>-3.3400000000000034</v>
      </c>
      <c r="Q759" s="226">
        <v>-6.3100000000000023</v>
      </c>
      <c r="R759" s="4">
        <v>42289</v>
      </c>
      <c r="S759" s="8">
        <v>2.76</v>
      </c>
      <c r="T759" s="8">
        <v>-0.55000000000000004</v>
      </c>
      <c r="U759" s="8">
        <v>1.2</v>
      </c>
      <c r="V759" s="4">
        <v>42264</v>
      </c>
      <c r="W759" s="8">
        <v>152.97</v>
      </c>
      <c r="X759" s="8">
        <v>137.6</v>
      </c>
      <c r="Y759" s="6">
        <v>17.347000000000001</v>
      </c>
      <c r="Z759" s="6">
        <v>10.891999999999999</v>
      </c>
      <c r="AA759" s="5">
        <v>42291</v>
      </c>
      <c r="AB759" s="6">
        <v>453.75</v>
      </c>
      <c r="AC759" s="7">
        <v>11.968</v>
      </c>
      <c r="AD759" s="4">
        <v>42271</v>
      </c>
      <c r="AE759" s="8">
        <v>9.31</v>
      </c>
      <c r="AF759" s="8">
        <v>12.385999999999999</v>
      </c>
      <c r="AG759" s="8">
        <v>11.311999999999999</v>
      </c>
      <c r="AH759" s="7">
        <v>15.128</v>
      </c>
      <c r="AI759" s="7"/>
      <c r="AJ759" s="7"/>
      <c r="AK759" s="7"/>
      <c r="AL759" s="7"/>
      <c r="AM759" s="7"/>
      <c r="AN759" s="7"/>
      <c r="AO759" s="7"/>
      <c r="AP759" s="7"/>
      <c r="CO759" s="4">
        <v>42589</v>
      </c>
      <c r="CP759" s="3">
        <v>176.4213125</v>
      </c>
      <c r="CU759" s="4">
        <v>42269</v>
      </c>
      <c r="CV759" s="7">
        <v>72.739999999999995</v>
      </c>
      <c r="CW759" s="7">
        <v>30.39</v>
      </c>
      <c r="CX759" s="7">
        <v>77.25</v>
      </c>
      <c r="CY759" s="7">
        <v>26.03</v>
      </c>
      <c r="CZ759" s="8">
        <v>20.529499999999999</v>
      </c>
      <c r="DA759" s="4">
        <v>42264</v>
      </c>
      <c r="DB759" s="7">
        <v>29.24</v>
      </c>
      <c r="DC759" s="8">
        <v>123.84</v>
      </c>
      <c r="DD759" s="8">
        <v>79.66</v>
      </c>
      <c r="DE759" s="8">
        <v>41.99</v>
      </c>
      <c r="DF759" s="8">
        <v>68.569999999999993</v>
      </c>
      <c r="DG759" s="8">
        <v>50.13</v>
      </c>
      <c r="DH759" s="4">
        <v>42264</v>
      </c>
      <c r="DI759" s="7">
        <v>60.59</v>
      </c>
      <c r="DJ759" s="7">
        <v>79.31</v>
      </c>
      <c r="DK759" s="7">
        <v>46.83</v>
      </c>
      <c r="DL759" s="7">
        <v>27.96</v>
      </c>
      <c r="DM759" s="207">
        <v>96.8</v>
      </c>
      <c r="DN759" s="4">
        <v>42283</v>
      </c>
      <c r="DO759" s="8">
        <v>12.11</v>
      </c>
      <c r="DP759" s="8">
        <v>44.405000000000001</v>
      </c>
      <c r="DQ759" s="8">
        <v>9.9700000000000006</v>
      </c>
      <c r="DR759" s="8">
        <v>15.2</v>
      </c>
    </row>
    <row r="760" spans="1:122" ht="15.75" customHeight="1">
      <c r="A760" s="4">
        <v>42290</v>
      </c>
      <c r="B760" s="7">
        <v>49.24</v>
      </c>
      <c r="C760" s="7">
        <v>46.66</v>
      </c>
      <c r="D760" s="7">
        <f t="shared" si="22"/>
        <v>2.5800000000000054</v>
      </c>
      <c r="J760" s="4">
        <v>42263</v>
      </c>
      <c r="K760" s="226">
        <v>-0.82000000000000028</v>
      </c>
      <c r="L760" s="226">
        <v>-2.4400000000000048</v>
      </c>
      <c r="M760" s="226">
        <v>-4.3599999999999994</v>
      </c>
      <c r="N760" s="4">
        <v>42290</v>
      </c>
      <c r="O760" s="226">
        <v>-1.1599999999999966</v>
      </c>
      <c r="P760" s="226">
        <v>-3.1899999999999977</v>
      </c>
      <c r="Q760" s="226">
        <v>-6.2100000000000009</v>
      </c>
      <c r="R760" s="4">
        <v>42286</v>
      </c>
      <c r="S760" s="8">
        <v>3.02</v>
      </c>
      <c r="T760" s="8">
        <v>1.58</v>
      </c>
      <c r="U760" s="8">
        <v>1.65</v>
      </c>
      <c r="V760" s="4">
        <v>42263</v>
      </c>
      <c r="W760" s="8">
        <v>154.13999999999999</v>
      </c>
      <c r="X760" s="8">
        <v>138.21</v>
      </c>
      <c r="Y760" s="6">
        <v>17.588999999999999</v>
      </c>
      <c r="Z760" s="6">
        <v>10.898</v>
      </c>
      <c r="AA760" s="5">
        <v>42290</v>
      </c>
      <c r="AB760" s="6">
        <v>456</v>
      </c>
      <c r="AC760" s="7">
        <v>14.066000000000001</v>
      </c>
      <c r="AD760" s="4">
        <v>42270</v>
      </c>
      <c r="AE760" s="8">
        <v>10.38</v>
      </c>
      <c r="AF760" s="8">
        <v>15.308999999999999</v>
      </c>
      <c r="AG760" s="8">
        <v>11.776</v>
      </c>
      <c r="AH760" s="7">
        <v>14.561999999999999</v>
      </c>
      <c r="AI760" s="7"/>
      <c r="AJ760" s="7"/>
      <c r="AK760" s="7"/>
      <c r="AL760" s="7"/>
      <c r="AM760" s="7"/>
      <c r="AN760" s="7"/>
      <c r="AO760" s="7"/>
      <c r="AP760" s="7"/>
      <c r="CO760" s="4">
        <v>42588</v>
      </c>
      <c r="CP760" s="3">
        <v>175.88456249999999</v>
      </c>
      <c r="CU760" s="4">
        <v>42268</v>
      </c>
      <c r="CV760" s="7">
        <v>73.39</v>
      </c>
      <c r="CW760" s="7">
        <v>31.06</v>
      </c>
      <c r="CX760" s="7">
        <v>78.09</v>
      </c>
      <c r="CY760" s="7">
        <v>26.25</v>
      </c>
      <c r="CZ760" s="8">
        <v>20.921099999999999</v>
      </c>
      <c r="DA760" s="4">
        <v>42263</v>
      </c>
      <c r="DB760" s="7">
        <v>29.57</v>
      </c>
      <c r="DC760" s="8">
        <v>123.34</v>
      </c>
      <c r="DD760" s="8">
        <v>79.94</v>
      </c>
      <c r="DE760" s="8">
        <v>43.04</v>
      </c>
      <c r="DF760" s="8">
        <v>69.14</v>
      </c>
      <c r="DG760" s="8">
        <v>49.47</v>
      </c>
      <c r="DH760" s="4">
        <v>42263</v>
      </c>
      <c r="DI760" s="7">
        <v>60.3</v>
      </c>
      <c r="DJ760" s="7">
        <v>79.19</v>
      </c>
      <c r="DK760" s="7">
        <v>46.67</v>
      </c>
      <c r="DL760" s="7">
        <v>27.33</v>
      </c>
      <c r="DM760" s="207">
        <v>96.29</v>
      </c>
      <c r="DN760" s="4">
        <v>42282</v>
      </c>
      <c r="DO760" s="8">
        <v>11.8</v>
      </c>
      <c r="DP760" s="8">
        <v>42.975000000000001</v>
      </c>
      <c r="DQ760" s="8">
        <v>9.6029999999999998</v>
      </c>
      <c r="DR760" s="8">
        <v>14.95</v>
      </c>
    </row>
    <row r="761" spans="1:122" ht="15.75" customHeight="1">
      <c r="A761" s="4">
        <v>42289</v>
      </c>
      <c r="B761" s="7">
        <v>49.86</v>
      </c>
      <c r="C761" s="7">
        <v>47.1</v>
      </c>
      <c r="D761" s="7">
        <f t="shared" si="22"/>
        <v>2.759999999999998</v>
      </c>
      <c r="J761" s="4">
        <v>42262</v>
      </c>
      <c r="K761" s="226">
        <v>-0.93999999999999773</v>
      </c>
      <c r="L761" s="226">
        <v>-2.7999999999999972</v>
      </c>
      <c r="M761" s="226">
        <v>-5.1299999999999955</v>
      </c>
      <c r="N761" s="4">
        <v>42289</v>
      </c>
      <c r="O761" s="226">
        <v>-1.0700000000000003</v>
      </c>
      <c r="P761" s="226">
        <v>-2.9600000000000009</v>
      </c>
      <c r="Q761" s="226">
        <v>-5.7800000000000011</v>
      </c>
      <c r="R761" s="4">
        <v>42285</v>
      </c>
      <c r="S761" s="8">
        <v>3.62</v>
      </c>
      <c r="T761" s="8">
        <v>3.67</v>
      </c>
      <c r="U761" s="8">
        <v>2.0499999999999998</v>
      </c>
      <c r="V761" s="4">
        <v>42262</v>
      </c>
      <c r="W761" s="8">
        <v>150</v>
      </c>
      <c r="X761" s="8">
        <v>133.29</v>
      </c>
      <c r="Y761" s="6">
        <v>18.41</v>
      </c>
      <c r="Z761" s="6">
        <v>11.391999999999999</v>
      </c>
      <c r="AA761" s="5">
        <v>42289</v>
      </c>
      <c r="AB761" s="6">
        <v>481.75</v>
      </c>
      <c r="AC761" s="7">
        <v>12.605</v>
      </c>
      <c r="AD761" s="4">
        <v>42269</v>
      </c>
      <c r="AE761" s="8">
        <v>9.3800000000000008</v>
      </c>
      <c r="AF761" s="8">
        <v>13.711</v>
      </c>
      <c r="AG761" s="8">
        <v>11.881</v>
      </c>
      <c r="AH761" s="7">
        <v>13.803000000000001</v>
      </c>
      <c r="AI761" s="7"/>
      <c r="AJ761" s="7"/>
      <c r="AK761" s="7"/>
      <c r="AL761" s="7"/>
      <c r="AM761" s="7"/>
      <c r="AN761" s="7"/>
      <c r="AO761" s="7"/>
      <c r="AP761" s="7"/>
      <c r="CO761" s="4">
        <v>42587</v>
      </c>
      <c r="CP761" s="3">
        <v>175.7071875</v>
      </c>
      <c r="CU761" s="4">
        <v>42265</v>
      </c>
      <c r="CV761" s="7">
        <v>72.680000000000007</v>
      </c>
      <c r="CW761" s="7">
        <v>31.09</v>
      </c>
      <c r="CX761" s="7">
        <v>77.739999999999995</v>
      </c>
      <c r="CY761" s="7">
        <v>25.86</v>
      </c>
      <c r="CZ761" s="8">
        <v>20.764399999999998</v>
      </c>
      <c r="DA761" s="4">
        <v>42262</v>
      </c>
      <c r="DB761" s="7">
        <v>27.86</v>
      </c>
      <c r="DC761" s="8">
        <v>117.3</v>
      </c>
      <c r="DD761" s="8">
        <v>77.25</v>
      </c>
      <c r="DE761" s="8">
        <v>40.43</v>
      </c>
      <c r="DF761" s="8">
        <v>65.72</v>
      </c>
      <c r="DG761" s="8">
        <v>47.28</v>
      </c>
      <c r="DH761" s="4">
        <v>42262</v>
      </c>
      <c r="DI761" s="7">
        <v>61.44</v>
      </c>
      <c r="DJ761" s="7">
        <v>79.209999999999994</v>
      </c>
      <c r="DK761" s="7">
        <v>47.25</v>
      </c>
      <c r="DL761" s="7">
        <v>28.28</v>
      </c>
      <c r="DM761" s="207">
        <v>95.98</v>
      </c>
      <c r="DN761" s="4">
        <v>42279</v>
      </c>
      <c r="DO761" s="8">
        <v>11.04</v>
      </c>
      <c r="DP761" s="8">
        <v>41.25</v>
      </c>
      <c r="DQ761" s="8">
        <v>9.2989999999999995</v>
      </c>
      <c r="DR761" s="8">
        <v>14.33</v>
      </c>
    </row>
    <row r="762" spans="1:122" ht="15.75" customHeight="1">
      <c r="A762" s="4">
        <v>42286</v>
      </c>
      <c r="B762" s="7">
        <v>52.65</v>
      </c>
      <c r="C762" s="7">
        <v>49.63</v>
      </c>
      <c r="D762" s="7">
        <f t="shared" si="22"/>
        <v>3.019999999999996</v>
      </c>
      <c r="J762" s="4">
        <v>42261</v>
      </c>
      <c r="K762" s="226">
        <v>-0.89999999999999858</v>
      </c>
      <c r="L762" s="226">
        <v>-2.6799999999999997</v>
      </c>
      <c r="M762" s="226">
        <v>-5.0900000000000034</v>
      </c>
      <c r="N762" s="4">
        <v>42286</v>
      </c>
      <c r="O762" s="226">
        <v>-0.88000000000000256</v>
      </c>
      <c r="P762" s="226">
        <v>-2.6300000000000026</v>
      </c>
      <c r="Q762" s="226">
        <v>-5.2000000000000028</v>
      </c>
      <c r="R762" s="4">
        <v>42284</v>
      </c>
      <c r="S762" s="8">
        <v>3.52</v>
      </c>
      <c r="T762" s="8">
        <v>0.61</v>
      </c>
      <c r="U762" s="8">
        <v>2</v>
      </c>
      <c r="V762" s="4">
        <v>42261</v>
      </c>
      <c r="W762" s="8">
        <v>150.35</v>
      </c>
      <c r="X762" s="8">
        <v>130.43</v>
      </c>
      <c r="Y762" s="6">
        <v>19.146999999999998</v>
      </c>
      <c r="Z762" s="6">
        <v>10.781000000000001</v>
      </c>
      <c r="AA762" s="5">
        <v>42286</v>
      </c>
      <c r="AB762" s="6">
        <v>481.75</v>
      </c>
      <c r="AC762" s="7">
        <v>12.218</v>
      </c>
      <c r="AD762" s="4">
        <v>42268</v>
      </c>
      <c r="AE762" s="8">
        <v>8.1199999999999992</v>
      </c>
      <c r="AF762" s="8">
        <v>13.59</v>
      </c>
      <c r="AG762" s="8">
        <v>10.917</v>
      </c>
      <c r="AH762" s="7">
        <v>14.163</v>
      </c>
      <c r="AI762" s="7"/>
      <c r="AJ762" s="7"/>
      <c r="AK762" s="7"/>
      <c r="AL762" s="7"/>
      <c r="AM762" s="7"/>
      <c r="AN762" s="7"/>
      <c r="AO762" s="7"/>
      <c r="AP762" s="7"/>
      <c r="CO762" s="4">
        <v>42586</v>
      </c>
      <c r="CP762" s="3">
        <v>175.59893750000001</v>
      </c>
      <c r="CU762" s="4">
        <v>42264</v>
      </c>
      <c r="CV762" s="7">
        <v>74.459999999999994</v>
      </c>
      <c r="CW762" s="7">
        <v>32.11</v>
      </c>
      <c r="CX762" s="7">
        <v>79.41</v>
      </c>
      <c r="CY762" s="7">
        <v>26.68</v>
      </c>
      <c r="CZ762" s="8">
        <v>21.204999999999998</v>
      </c>
      <c r="DA762" s="4">
        <v>42261</v>
      </c>
      <c r="DB762" s="7">
        <v>27.72</v>
      </c>
      <c r="DC762" s="8">
        <v>117</v>
      </c>
      <c r="DD762" s="8">
        <v>76.430000000000007</v>
      </c>
      <c r="DE762" s="8">
        <v>40.24</v>
      </c>
      <c r="DF762" s="8">
        <v>65</v>
      </c>
      <c r="DG762" s="8">
        <v>46.77</v>
      </c>
      <c r="DH762" s="4">
        <v>42261</v>
      </c>
      <c r="DI762" s="7">
        <v>60.73</v>
      </c>
      <c r="DJ762" s="7">
        <v>78.209999999999994</v>
      </c>
      <c r="DK762" s="7">
        <v>46.52</v>
      </c>
      <c r="DL762" s="7">
        <v>28.25</v>
      </c>
      <c r="DM762" s="207">
        <v>92.02</v>
      </c>
      <c r="DN762" s="4">
        <v>42278</v>
      </c>
      <c r="DO762" s="8">
        <v>10.79</v>
      </c>
      <c r="DP762" s="8">
        <v>40.375</v>
      </c>
      <c r="DQ762" s="8">
        <v>9.0009999999999994</v>
      </c>
      <c r="DR762" s="8">
        <v>14.03</v>
      </c>
    </row>
    <row r="763" spans="1:122" ht="15.75" customHeight="1">
      <c r="A763" s="4">
        <v>42285</v>
      </c>
      <c r="B763" s="7">
        <v>53.05</v>
      </c>
      <c r="C763" s="7">
        <v>49.43</v>
      </c>
      <c r="D763" s="7">
        <f t="shared" si="22"/>
        <v>3.6199999999999974</v>
      </c>
      <c r="J763" s="4">
        <v>42258</v>
      </c>
      <c r="K763" s="226">
        <v>-1.1699999999999946</v>
      </c>
      <c r="L763" s="226">
        <v>-3.1599999999999966</v>
      </c>
      <c r="M763" s="226">
        <v>-5.6499999999999986</v>
      </c>
      <c r="N763" s="4">
        <v>42285</v>
      </c>
      <c r="O763" s="226">
        <v>-0.90000000000000568</v>
      </c>
      <c r="P763" s="226">
        <v>-2.5700000000000003</v>
      </c>
      <c r="Q763" s="226">
        <v>-5.0200000000000031</v>
      </c>
      <c r="R763" s="4">
        <v>42283</v>
      </c>
      <c r="S763" s="8">
        <v>3.39</v>
      </c>
      <c r="T763" s="8">
        <v>4.62</v>
      </c>
      <c r="U763" s="8">
        <v>1.65</v>
      </c>
      <c r="V763" s="4">
        <v>42258</v>
      </c>
      <c r="W763" s="8">
        <v>155</v>
      </c>
      <c r="X763" s="8">
        <v>136.99</v>
      </c>
      <c r="Y763" s="6">
        <v>20.47</v>
      </c>
      <c r="Z763" s="6">
        <v>12.906000000000001</v>
      </c>
      <c r="AA763" s="5">
        <v>42285</v>
      </c>
      <c r="AB763" s="6">
        <v>480.75</v>
      </c>
      <c r="AC763" s="7">
        <v>14.274000000000001</v>
      </c>
      <c r="AD763" s="4">
        <v>42265</v>
      </c>
      <c r="AE763" s="8">
        <v>7.34</v>
      </c>
      <c r="AF763" s="8">
        <v>14.794</v>
      </c>
      <c r="AG763" s="8">
        <v>10.488</v>
      </c>
      <c r="AH763" s="7">
        <v>13.044</v>
      </c>
      <c r="AI763" s="7"/>
      <c r="AJ763" s="7"/>
      <c r="AK763" s="7"/>
      <c r="AL763" s="7"/>
      <c r="AM763" s="7"/>
      <c r="AN763" s="7"/>
      <c r="AO763" s="7"/>
      <c r="AP763" s="7"/>
      <c r="CO763" s="4">
        <v>42585</v>
      </c>
      <c r="CP763" s="3">
        <v>175.6001875</v>
      </c>
      <c r="CU763" s="4">
        <v>42263</v>
      </c>
      <c r="CV763" s="7">
        <v>74.3</v>
      </c>
      <c r="CW763" s="7">
        <v>32.130000000000003</v>
      </c>
      <c r="CX763" s="7">
        <v>79.02</v>
      </c>
      <c r="CY763" s="7">
        <v>26.39</v>
      </c>
      <c r="CZ763" s="8">
        <v>21.204999999999998</v>
      </c>
      <c r="DA763" s="4">
        <v>42258</v>
      </c>
      <c r="DB763" s="7">
        <v>28.31</v>
      </c>
      <c r="DC763" s="8">
        <v>118.36</v>
      </c>
      <c r="DD763" s="8">
        <v>77.150000000000006</v>
      </c>
      <c r="DE763" s="8">
        <v>40.200000000000003</v>
      </c>
      <c r="DF763" s="8">
        <v>65.650000000000006</v>
      </c>
      <c r="DG763" s="8">
        <v>47.36</v>
      </c>
      <c r="DH763" s="4">
        <v>42258</v>
      </c>
      <c r="DI763" s="7">
        <v>62.91</v>
      </c>
      <c r="DJ763" s="7">
        <v>80.599999999999994</v>
      </c>
      <c r="DK763" s="7">
        <v>47.87</v>
      </c>
      <c r="DL763" s="7">
        <v>30.21</v>
      </c>
      <c r="DM763" s="207">
        <v>92.86</v>
      </c>
      <c r="DN763" s="4">
        <v>42277</v>
      </c>
      <c r="DO763" s="8">
        <v>10.41</v>
      </c>
      <c r="DP763" s="8">
        <v>40.200000000000003</v>
      </c>
      <c r="DQ763" s="8">
        <v>8.7989999999999995</v>
      </c>
      <c r="DR763" s="8">
        <v>14.05</v>
      </c>
    </row>
    <row r="764" spans="1:122" ht="15.75" customHeight="1">
      <c r="A764" s="4">
        <v>42284</v>
      </c>
      <c r="B764" s="7">
        <v>51.33</v>
      </c>
      <c r="C764" s="7">
        <v>47.81</v>
      </c>
      <c r="D764" s="7">
        <f t="shared" si="22"/>
        <v>3.519999999999996</v>
      </c>
      <c r="J764" s="4">
        <v>42257</v>
      </c>
      <c r="K764" s="226">
        <v>-1.1199999999999974</v>
      </c>
      <c r="L764" s="226">
        <v>-3.0399999999999991</v>
      </c>
      <c r="M764" s="226">
        <v>-5.32</v>
      </c>
      <c r="N764" s="4">
        <v>42284</v>
      </c>
      <c r="O764" s="226">
        <v>-1.0300000000000011</v>
      </c>
      <c r="P764" s="226">
        <v>-2.8200000000000003</v>
      </c>
      <c r="Q764" s="226">
        <v>-5.6000000000000014</v>
      </c>
      <c r="R764" s="4">
        <v>42282</v>
      </c>
      <c r="S764" s="8">
        <v>2.99</v>
      </c>
      <c r="T764" s="8">
        <v>2.5499999999999998</v>
      </c>
      <c r="U764" s="8">
        <v>1.75</v>
      </c>
      <c r="V764" s="4">
        <v>42257</v>
      </c>
      <c r="W764" s="8">
        <v>157.47</v>
      </c>
      <c r="X764" s="8">
        <v>139.36000000000001</v>
      </c>
      <c r="Y764" s="6">
        <v>20.216999999999999</v>
      </c>
      <c r="Z764" s="6">
        <v>12.611000000000001</v>
      </c>
      <c r="AA764" s="5">
        <v>42284</v>
      </c>
      <c r="AB764" s="6">
        <v>484.25</v>
      </c>
      <c r="AC764" s="7">
        <v>13.885</v>
      </c>
      <c r="AD764" s="4">
        <v>42264</v>
      </c>
      <c r="AE764" s="8">
        <v>6.13</v>
      </c>
      <c r="AF764" s="8">
        <v>11.813000000000001</v>
      </c>
      <c r="AG764" s="8">
        <v>8.8789999999999996</v>
      </c>
      <c r="AH764" s="7">
        <v>13.128</v>
      </c>
      <c r="AI764" s="7"/>
      <c r="AJ764" s="7"/>
      <c r="AK764" s="7"/>
      <c r="AL764" s="7"/>
      <c r="AM764" s="7"/>
      <c r="AN764" s="7"/>
      <c r="AO764" s="7"/>
      <c r="AP764" s="7"/>
      <c r="CO764" s="4">
        <v>42584</v>
      </c>
      <c r="CP764" s="3">
        <v>174.91106250000001</v>
      </c>
      <c r="CU764" s="4">
        <v>42262</v>
      </c>
      <c r="CV764" s="7">
        <v>72.86</v>
      </c>
      <c r="CW764" s="7">
        <v>31.11</v>
      </c>
      <c r="CX764" s="7">
        <v>77.17</v>
      </c>
      <c r="CY764" s="7">
        <v>25.23</v>
      </c>
      <c r="CZ764" s="8">
        <v>20.470700000000001</v>
      </c>
      <c r="DA764" s="4">
        <v>42257</v>
      </c>
      <c r="DB764" s="7">
        <v>29.37</v>
      </c>
      <c r="DC764" s="8">
        <v>121.26</v>
      </c>
      <c r="DD764" s="8">
        <v>78.06</v>
      </c>
      <c r="DE764" s="8">
        <v>40.840000000000003</v>
      </c>
      <c r="DF764" s="8">
        <v>67.209999999999994</v>
      </c>
      <c r="DG764" s="8">
        <v>48.43</v>
      </c>
      <c r="DH764" s="4">
        <v>42257</v>
      </c>
      <c r="DI764" s="7">
        <v>62.95</v>
      </c>
      <c r="DJ764" s="7">
        <v>81.02</v>
      </c>
      <c r="DK764" s="7">
        <v>48.16</v>
      </c>
      <c r="DL764" s="7">
        <v>30.05</v>
      </c>
      <c r="DM764" s="207">
        <v>92.46</v>
      </c>
      <c r="DN764" s="4">
        <v>42276</v>
      </c>
      <c r="DO764" s="8">
        <v>10.23</v>
      </c>
      <c r="DP764" s="8">
        <v>39.185000000000002</v>
      </c>
      <c r="DQ764" s="8">
        <v>8.4990000000000006</v>
      </c>
      <c r="DR764" s="8">
        <v>13.69</v>
      </c>
    </row>
    <row r="765" spans="1:122" ht="15.75" customHeight="1">
      <c r="A765" s="4">
        <v>42283</v>
      </c>
      <c r="B765" s="7">
        <v>51.92</v>
      </c>
      <c r="C765" s="7">
        <v>48.53</v>
      </c>
      <c r="D765" s="7">
        <f t="shared" si="22"/>
        <v>3.3900000000000006</v>
      </c>
      <c r="J765" s="4">
        <v>42256</v>
      </c>
      <c r="K765" s="226">
        <v>-1.3299999999999983</v>
      </c>
      <c r="L765" s="226">
        <v>-3.3700000000000045</v>
      </c>
      <c r="M765" s="226">
        <v>-5.75</v>
      </c>
      <c r="N765" s="4">
        <v>42283</v>
      </c>
      <c r="O765" s="226">
        <v>-1.1299999999999955</v>
      </c>
      <c r="P765" s="226">
        <v>-2.9499999999999957</v>
      </c>
      <c r="Q765" s="226">
        <v>-5.5799999999999983</v>
      </c>
      <c r="R765" s="4">
        <v>42279</v>
      </c>
      <c r="S765" s="8">
        <v>2.59</v>
      </c>
      <c r="T765" s="8">
        <v>2.4300000000000002</v>
      </c>
      <c r="U765" s="8">
        <v>1.75</v>
      </c>
      <c r="V765" s="4">
        <v>42256</v>
      </c>
      <c r="W765" s="8">
        <v>153.86000000000001</v>
      </c>
      <c r="X765" s="8">
        <v>135.97</v>
      </c>
      <c r="Y765" s="6">
        <v>20.471</v>
      </c>
      <c r="Z765" s="6">
        <v>12.957000000000001</v>
      </c>
      <c r="AA765" s="5">
        <v>42283</v>
      </c>
      <c r="AB765" s="6">
        <v>486.25</v>
      </c>
      <c r="AC765" s="7">
        <v>14.911</v>
      </c>
      <c r="AD765" s="4">
        <v>42263</v>
      </c>
      <c r="AE765" s="8">
        <v>5.93</v>
      </c>
      <c r="AF765" s="8">
        <v>11.875999999999999</v>
      </c>
      <c r="AG765" s="8">
        <v>9.0329999999999995</v>
      </c>
      <c r="AH765" s="7">
        <v>13.731</v>
      </c>
      <c r="AI765" s="7"/>
      <c r="AJ765" s="7"/>
      <c r="AK765" s="7"/>
      <c r="AL765" s="7"/>
      <c r="AM765" s="7"/>
      <c r="AN765" s="7"/>
      <c r="AO765" s="7"/>
      <c r="AP765" s="7"/>
      <c r="CO765" s="4">
        <v>42583</v>
      </c>
      <c r="CP765" s="3">
        <v>173.874875</v>
      </c>
      <c r="CU765" s="4">
        <v>42261</v>
      </c>
      <c r="CV765" s="7">
        <v>72.489999999999995</v>
      </c>
      <c r="CW765" s="7">
        <v>30.68</v>
      </c>
      <c r="CX765" s="7">
        <v>75.77</v>
      </c>
      <c r="CY765" s="7">
        <v>25.37</v>
      </c>
      <c r="CZ765" s="8">
        <v>20.363</v>
      </c>
      <c r="DA765" s="4">
        <v>42256</v>
      </c>
      <c r="DB765" s="7">
        <v>29.25</v>
      </c>
      <c r="DC765" s="8">
        <v>118.95</v>
      </c>
      <c r="DD765" s="8">
        <v>76.930000000000007</v>
      </c>
      <c r="DE765" s="8">
        <v>41.29</v>
      </c>
      <c r="DF765" s="8">
        <v>67.2</v>
      </c>
      <c r="DG765" s="8">
        <v>47.85</v>
      </c>
      <c r="DH765" s="4">
        <v>42256</v>
      </c>
      <c r="DI765" s="7">
        <v>61.64</v>
      </c>
      <c r="DJ765" s="7">
        <v>80.650000000000006</v>
      </c>
      <c r="DK765" s="7">
        <v>47.45</v>
      </c>
      <c r="DL765" s="7">
        <v>29.91</v>
      </c>
      <c r="DM765" s="207">
        <v>89.72</v>
      </c>
      <c r="DN765" s="4">
        <v>42275</v>
      </c>
      <c r="DO765" s="8">
        <v>10.045</v>
      </c>
      <c r="DP765" s="8">
        <v>38.765000000000001</v>
      </c>
      <c r="DQ765" s="8">
        <v>8.5030000000000001</v>
      </c>
      <c r="DR765" s="8">
        <v>13.57</v>
      </c>
    </row>
    <row r="766" spans="1:122" ht="15.75" customHeight="1">
      <c r="A766" s="4">
        <v>42282</v>
      </c>
      <c r="B766" s="7">
        <v>49.25</v>
      </c>
      <c r="C766" s="7">
        <v>46.26</v>
      </c>
      <c r="D766" s="7">
        <f t="shared" si="22"/>
        <v>2.990000000000002</v>
      </c>
      <c r="J766" s="4">
        <v>42255</v>
      </c>
      <c r="K766" s="226">
        <v>-1.3000000000000043</v>
      </c>
      <c r="L766" s="226">
        <v>-3.2199999999999989</v>
      </c>
      <c r="M766" s="226">
        <v>-5.3599999999999994</v>
      </c>
      <c r="N766" s="4">
        <v>42282</v>
      </c>
      <c r="O766" s="226">
        <v>-1.2700000000000031</v>
      </c>
      <c r="P766" s="226">
        <v>-3.2000000000000028</v>
      </c>
      <c r="Q766" s="226">
        <v>-6.0799999999999983</v>
      </c>
      <c r="R766" s="4">
        <v>42278</v>
      </c>
      <c r="S766" s="8">
        <v>2.95</v>
      </c>
      <c r="T766" s="8">
        <v>0.48</v>
      </c>
      <c r="U766" s="8">
        <v>2.2999999999999998</v>
      </c>
      <c r="V766" s="4">
        <v>42255</v>
      </c>
      <c r="W766" s="8">
        <v>159.38</v>
      </c>
      <c r="X766" s="8">
        <v>140.21</v>
      </c>
      <c r="Y766" s="6">
        <v>21</v>
      </c>
      <c r="Z766" s="6">
        <v>12.948</v>
      </c>
      <c r="AA766" s="5">
        <v>42282</v>
      </c>
      <c r="AB766" s="6">
        <v>474</v>
      </c>
      <c r="AC766" s="7">
        <v>14.17</v>
      </c>
      <c r="AD766" s="4">
        <v>42262</v>
      </c>
      <c r="AE766" s="8">
        <v>6.32</v>
      </c>
      <c r="AF766" s="8">
        <v>13.284000000000001</v>
      </c>
      <c r="AG766" s="8">
        <v>9.3209999999999997</v>
      </c>
      <c r="AH766" s="7">
        <v>13.568999999999999</v>
      </c>
      <c r="AI766" s="7"/>
      <c r="AJ766" s="7"/>
      <c r="AK766" s="7"/>
      <c r="AL766" s="7"/>
      <c r="AM766" s="7"/>
      <c r="AN766" s="7"/>
      <c r="AO766" s="7"/>
      <c r="AP766" s="7"/>
      <c r="CO766" s="4">
        <v>42582</v>
      </c>
      <c r="CP766" s="3">
        <v>173.18281250000001</v>
      </c>
      <c r="CU766" s="4">
        <v>42258</v>
      </c>
      <c r="CV766" s="7">
        <v>72.69</v>
      </c>
      <c r="CW766" s="7">
        <v>31.01</v>
      </c>
      <c r="CX766" s="7">
        <v>75.790000000000006</v>
      </c>
      <c r="CY766" s="7">
        <v>25.75</v>
      </c>
      <c r="CZ766" s="8">
        <v>20.852499999999999</v>
      </c>
      <c r="DA766" s="4">
        <v>42255</v>
      </c>
      <c r="DB766" s="7">
        <v>30.99</v>
      </c>
      <c r="DC766" s="8">
        <v>121.7</v>
      </c>
      <c r="DD766" s="8">
        <v>77.66</v>
      </c>
      <c r="DE766" s="8">
        <v>43.24</v>
      </c>
      <c r="DF766" s="8">
        <v>69.7</v>
      </c>
      <c r="DG766" s="8">
        <v>48.46</v>
      </c>
      <c r="DH766" s="4">
        <v>42255</v>
      </c>
      <c r="DI766" s="7">
        <v>60.83</v>
      </c>
      <c r="DJ766" s="7">
        <v>79.88</v>
      </c>
      <c r="DK766" s="7">
        <v>47.72</v>
      </c>
      <c r="DL766" s="7">
        <v>29.66</v>
      </c>
      <c r="DM766" s="207">
        <v>92.01</v>
      </c>
      <c r="DN766" s="4">
        <v>42272</v>
      </c>
      <c r="DO766" s="8">
        <v>10.095000000000001</v>
      </c>
      <c r="DP766" s="8">
        <v>40.384999999999998</v>
      </c>
      <c r="DQ766" s="8">
        <v>8.7289999999999992</v>
      </c>
      <c r="DR766" s="8">
        <v>13.99</v>
      </c>
    </row>
    <row r="767" spans="1:122" ht="15.75" customHeight="1">
      <c r="A767" s="4">
        <v>42279</v>
      </c>
      <c r="B767" s="7">
        <v>48.13</v>
      </c>
      <c r="C767" s="7">
        <v>45.54</v>
      </c>
      <c r="D767" s="7">
        <f t="shared" si="22"/>
        <v>2.5900000000000034</v>
      </c>
      <c r="J767" s="4">
        <v>42251</v>
      </c>
      <c r="K767" s="226">
        <v>-1.1799999999999997</v>
      </c>
      <c r="L767" s="226">
        <v>-2.9600000000000009</v>
      </c>
      <c r="M767" s="226">
        <v>-4.9200000000000017</v>
      </c>
      <c r="N767" s="4">
        <v>42279</v>
      </c>
      <c r="O767" s="226">
        <v>-1.3399999999999963</v>
      </c>
      <c r="P767" s="226">
        <v>-3.259999999999998</v>
      </c>
      <c r="Q767" s="226">
        <v>-6.0999999999999943</v>
      </c>
      <c r="R767" s="4">
        <v>42277</v>
      </c>
      <c r="S767" s="8">
        <v>3.28</v>
      </c>
      <c r="T767" s="8">
        <v>4.33</v>
      </c>
      <c r="U767" s="8">
        <v>2.75</v>
      </c>
      <c r="V767" s="4">
        <v>42251</v>
      </c>
      <c r="W767" s="8">
        <v>159.6</v>
      </c>
      <c r="X767" s="8">
        <v>141.82</v>
      </c>
      <c r="Y767" s="6">
        <v>20.981999999999999</v>
      </c>
      <c r="Z767" s="6">
        <v>13.513999999999999</v>
      </c>
      <c r="AA767" s="5">
        <v>42279</v>
      </c>
      <c r="AB767" s="6">
        <v>452.25</v>
      </c>
      <c r="AC767" s="7">
        <v>14.526999999999999</v>
      </c>
      <c r="AD767" s="4">
        <v>42261</v>
      </c>
      <c r="AE767" s="8">
        <v>5.6899999999999995</v>
      </c>
      <c r="AF767" s="8">
        <v>15.363</v>
      </c>
      <c r="AG767" s="8">
        <v>9.1379999999999999</v>
      </c>
      <c r="AH767" s="7">
        <v>15.427</v>
      </c>
      <c r="AI767" s="7"/>
      <c r="AJ767" s="7"/>
      <c r="AK767" s="7"/>
      <c r="AL767" s="7"/>
      <c r="AM767" s="7"/>
      <c r="AN767" s="7"/>
      <c r="AO767" s="7"/>
      <c r="AP767" s="7"/>
      <c r="CO767" s="4">
        <v>42581</v>
      </c>
      <c r="CP767" s="3">
        <v>172.66612499999999</v>
      </c>
      <c r="CU767" s="4">
        <v>42257</v>
      </c>
      <c r="CV767" s="7">
        <v>72.52</v>
      </c>
      <c r="CW767" s="7">
        <v>31.21</v>
      </c>
      <c r="CX767" s="7">
        <v>75.66</v>
      </c>
      <c r="CY767" s="7">
        <v>26.47</v>
      </c>
      <c r="CZ767" s="8">
        <v>21.4008</v>
      </c>
      <c r="DA767" s="4">
        <v>42251</v>
      </c>
      <c r="DB767" s="7">
        <v>30.72</v>
      </c>
      <c r="DC767" s="8">
        <v>118.38</v>
      </c>
      <c r="DD767" s="8">
        <v>76.89</v>
      </c>
      <c r="DE767" s="8">
        <v>42.5</v>
      </c>
      <c r="DF767" s="8">
        <v>68.34</v>
      </c>
      <c r="DG767" s="8">
        <v>47.2</v>
      </c>
      <c r="DH767" s="4">
        <v>42251</v>
      </c>
      <c r="DI767" s="7">
        <v>58.46</v>
      </c>
      <c r="DJ767" s="7">
        <v>77.2</v>
      </c>
      <c r="DK767" s="7">
        <v>46.34</v>
      </c>
      <c r="DL767" s="7">
        <v>28.58</v>
      </c>
      <c r="DM767" s="207">
        <v>93.46</v>
      </c>
      <c r="DN767" s="4">
        <v>42271</v>
      </c>
      <c r="DO767" s="8">
        <v>10.06</v>
      </c>
      <c r="DP767" s="8">
        <v>39.604999999999997</v>
      </c>
      <c r="DQ767" s="8">
        <v>8.7080000000000002</v>
      </c>
      <c r="DR767" s="8">
        <v>13.57</v>
      </c>
    </row>
    <row r="768" spans="1:122" ht="15.75" customHeight="1">
      <c r="A768" s="4">
        <v>42278</v>
      </c>
      <c r="B768" s="7">
        <v>47.69</v>
      </c>
      <c r="C768" s="7">
        <v>44.74</v>
      </c>
      <c r="D768" s="7">
        <f t="shared" si="22"/>
        <v>2.9499999999999957</v>
      </c>
      <c r="J768" s="4">
        <v>42250</v>
      </c>
      <c r="K768" s="226">
        <v>-1.1700000000000017</v>
      </c>
      <c r="L768" s="226">
        <v>-2.990000000000002</v>
      </c>
      <c r="M768" s="226">
        <v>-5.0399999999999991</v>
      </c>
      <c r="N768" s="4">
        <v>42278</v>
      </c>
      <c r="O768" s="226">
        <v>-1.3700000000000045</v>
      </c>
      <c r="P768" s="226">
        <v>-3.3200000000000003</v>
      </c>
      <c r="Q768" s="226">
        <v>-6.1400000000000006</v>
      </c>
      <c r="R768" s="4">
        <v>42276</v>
      </c>
      <c r="S768" s="8">
        <v>3</v>
      </c>
      <c r="T768" s="8">
        <v>4.2699999999999996</v>
      </c>
      <c r="U768" s="8">
        <v>3</v>
      </c>
      <c r="V768" s="4">
        <v>42250</v>
      </c>
      <c r="W768" s="8">
        <v>161.88</v>
      </c>
      <c r="X768" s="8">
        <v>143.71</v>
      </c>
      <c r="Y768" s="6">
        <v>21.24</v>
      </c>
      <c r="Z768" s="6">
        <v>13.608000000000001</v>
      </c>
      <c r="AA768" s="5">
        <v>42278</v>
      </c>
      <c r="AB768" s="6">
        <v>465.75</v>
      </c>
      <c r="AC768" s="7">
        <v>14.314</v>
      </c>
      <c r="AD768" s="4">
        <v>42258</v>
      </c>
      <c r="AE768" s="8">
        <v>7.39</v>
      </c>
      <c r="AF768" s="8">
        <v>14.888999999999999</v>
      </c>
      <c r="AG768" s="8">
        <v>11.087</v>
      </c>
      <c r="AH768" s="7">
        <v>15.147</v>
      </c>
      <c r="AI768" s="7"/>
      <c r="AJ768" s="7"/>
      <c r="AK768" s="7"/>
      <c r="AL768" s="7"/>
      <c r="AM768" s="7"/>
      <c r="AN768" s="7"/>
      <c r="AO768" s="7"/>
      <c r="AP768" s="7"/>
      <c r="CO768" s="4">
        <v>42580</v>
      </c>
      <c r="CP768" s="3">
        <v>172.49043750000001</v>
      </c>
      <c r="CU768" s="4">
        <v>42256</v>
      </c>
      <c r="CV768" s="7">
        <v>72</v>
      </c>
      <c r="CW768" s="7">
        <v>30.9</v>
      </c>
      <c r="CX768" s="7">
        <v>74.92</v>
      </c>
      <c r="CY768" s="7">
        <v>26.22</v>
      </c>
      <c r="CZ768" s="8">
        <v>21.224499999999999</v>
      </c>
      <c r="DA768" s="4">
        <v>42250</v>
      </c>
      <c r="DB768" s="7">
        <v>30.82</v>
      </c>
      <c r="DC768" s="8">
        <v>119.12</v>
      </c>
      <c r="DD768" s="8">
        <v>77.45</v>
      </c>
      <c r="DE768" s="8">
        <v>43.22</v>
      </c>
      <c r="DF768" s="8">
        <v>69.510000000000005</v>
      </c>
      <c r="DG768" s="8">
        <v>48.18</v>
      </c>
      <c r="DH768" s="4">
        <v>42250</v>
      </c>
      <c r="DI768" s="7">
        <v>59.4</v>
      </c>
      <c r="DJ768" s="7">
        <v>78.459999999999994</v>
      </c>
      <c r="DK768" s="7">
        <v>46.98</v>
      </c>
      <c r="DL768" s="7">
        <v>28.82</v>
      </c>
      <c r="DM768" s="207">
        <v>90.64</v>
      </c>
      <c r="DN768" s="4">
        <v>42270</v>
      </c>
      <c r="DO768" s="8">
        <v>10.029999999999999</v>
      </c>
      <c r="DP768" s="8">
        <v>40.625</v>
      </c>
      <c r="DQ768" s="8">
        <v>8.92</v>
      </c>
      <c r="DR768" s="8">
        <v>14.04</v>
      </c>
    </row>
    <row r="769" spans="1:122" ht="15.75" customHeight="1">
      <c r="A769" s="4">
        <v>42277</v>
      </c>
      <c r="B769" s="7">
        <v>48.37</v>
      </c>
      <c r="C769" s="7">
        <v>45.09</v>
      </c>
      <c r="D769" s="7">
        <f t="shared" si="22"/>
        <v>3.279999999999994</v>
      </c>
      <c r="J769" s="4">
        <v>42249</v>
      </c>
      <c r="K769" s="226">
        <v>-1.2700000000000031</v>
      </c>
      <c r="L769" s="226">
        <v>-3.2299999999999969</v>
      </c>
      <c r="M769" s="226">
        <v>-5.4399999999999977</v>
      </c>
      <c r="N769" s="4">
        <v>42277</v>
      </c>
      <c r="O769" s="226">
        <v>-1.3400000000000034</v>
      </c>
      <c r="P769" s="226">
        <v>-3.25</v>
      </c>
      <c r="Q769" s="226">
        <v>-6.0900000000000034</v>
      </c>
      <c r="R769" s="4">
        <v>42275</v>
      </c>
      <c r="S769" s="8">
        <v>2.91</v>
      </c>
      <c r="T769" s="8">
        <v>3.36</v>
      </c>
      <c r="U769" s="8">
        <v>2.95</v>
      </c>
      <c r="V769" s="4">
        <v>42249</v>
      </c>
      <c r="W769" s="8">
        <v>160.91999999999999</v>
      </c>
      <c r="X769" s="8">
        <v>142.52000000000001</v>
      </c>
      <c r="Y769" s="6">
        <v>21.335999999999999</v>
      </c>
      <c r="Z769" s="6">
        <v>13.608000000000001</v>
      </c>
      <c r="AA769" s="5">
        <v>42277</v>
      </c>
      <c r="AB769" s="6">
        <v>464</v>
      </c>
      <c r="AC769" s="7">
        <v>14.589</v>
      </c>
      <c r="AD769" s="4">
        <v>42257</v>
      </c>
      <c r="AE769" s="8">
        <v>7.62</v>
      </c>
      <c r="AF769" s="8">
        <v>15.054</v>
      </c>
      <c r="AG769" s="8">
        <v>10.807</v>
      </c>
      <c r="AH769" s="7">
        <v>15.462</v>
      </c>
      <c r="AI769" s="7"/>
      <c r="AJ769" s="7"/>
      <c r="AK769" s="7"/>
      <c r="AL769" s="7"/>
      <c r="AM769" s="7"/>
      <c r="AN769" s="7"/>
      <c r="AO769" s="7"/>
      <c r="AP769" s="7"/>
      <c r="CO769" s="4">
        <v>42579</v>
      </c>
      <c r="CP769" s="3">
        <v>172.60599999999999</v>
      </c>
      <c r="CU769" s="4">
        <v>42255</v>
      </c>
      <c r="CV769" s="7">
        <v>73.5</v>
      </c>
      <c r="CW769" s="7">
        <v>31.41</v>
      </c>
      <c r="CX769" s="7">
        <v>76.84</v>
      </c>
      <c r="CY769" s="7">
        <v>26.56</v>
      </c>
      <c r="CZ769" s="8">
        <v>21.782599999999999</v>
      </c>
      <c r="DA769" s="4">
        <v>42249</v>
      </c>
      <c r="DB769" s="7">
        <v>30.36</v>
      </c>
      <c r="DC769" s="8">
        <v>118.43</v>
      </c>
      <c r="DD769" s="8">
        <v>77.709999999999994</v>
      </c>
      <c r="DE769" s="8">
        <v>43.22</v>
      </c>
      <c r="DF769" s="8">
        <v>69.53</v>
      </c>
      <c r="DG769" s="8">
        <v>48.19</v>
      </c>
      <c r="DH769" s="4">
        <v>42249</v>
      </c>
      <c r="DI769" s="7">
        <v>59.01</v>
      </c>
      <c r="DJ769" s="7">
        <v>78.56</v>
      </c>
      <c r="DK769" s="7">
        <v>46.81</v>
      </c>
      <c r="DL769" s="7">
        <v>28.84</v>
      </c>
      <c r="DM769" s="207">
        <v>91.76</v>
      </c>
      <c r="DN769" s="4">
        <v>42269</v>
      </c>
      <c r="DO769" s="8">
        <v>10.19</v>
      </c>
      <c r="DP769" s="8">
        <v>39.76</v>
      </c>
      <c r="DQ769" s="8">
        <v>8.8610000000000007</v>
      </c>
      <c r="DR769" s="8">
        <v>13.85</v>
      </c>
    </row>
    <row r="770" spans="1:122" ht="15.75" customHeight="1">
      <c r="A770" s="4">
        <v>42276</v>
      </c>
      <c r="B770" s="7">
        <v>48.23</v>
      </c>
      <c r="C770" s="7">
        <v>45.23</v>
      </c>
      <c r="D770" s="7">
        <f t="shared" si="22"/>
        <v>3</v>
      </c>
      <c r="J770" s="4">
        <v>42248</v>
      </c>
      <c r="K770" s="226">
        <v>-1.2800000000000011</v>
      </c>
      <c r="L770" s="226">
        <v>-3.2000000000000028</v>
      </c>
      <c r="M770" s="226">
        <v>-5.2900000000000063</v>
      </c>
      <c r="N770" s="4">
        <v>42276</v>
      </c>
      <c r="O770" s="226">
        <v>-1.2800000000000011</v>
      </c>
      <c r="P770" s="226">
        <v>-3.2100000000000009</v>
      </c>
      <c r="Q770" s="226">
        <v>-6.0600000000000023</v>
      </c>
      <c r="R770" s="4">
        <v>42272</v>
      </c>
      <c r="S770" s="8">
        <v>2.9</v>
      </c>
      <c r="T770" s="8">
        <v>3.81</v>
      </c>
      <c r="U770" s="8">
        <v>2.5</v>
      </c>
      <c r="V770" s="4">
        <v>42248</v>
      </c>
      <c r="W770" s="8">
        <v>157.79</v>
      </c>
      <c r="X770" s="8">
        <v>139.56</v>
      </c>
      <c r="Y770" s="6">
        <v>20.861999999999998</v>
      </c>
      <c r="Z770" s="6">
        <v>13.205</v>
      </c>
      <c r="AA770" s="5">
        <v>42276</v>
      </c>
      <c r="AB770" s="6">
        <v>465</v>
      </c>
      <c r="AC770" s="7">
        <v>14.337999999999999</v>
      </c>
      <c r="AD770" s="4">
        <v>42256</v>
      </c>
      <c r="AE770" s="8">
        <v>7.96</v>
      </c>
      <c r="AF770" s="8">
        <v>15.817</v>
      </c>
      <c r="AG770" s="8">
        <v>11.709</v>
      </c>
      <c r="AH770" s="7">
        <v>15.632</v>
      </c>
      <c r="AI770" s="7"/>
      <c r="AJ770" s="7"/>
      <c r="AK770" s="7"/>
      <c r="AL770" s="7"/>
      <c r="AM770" s="7"/>
      <c r="AN770" s="7"/>
      <c r="AO770" s="7"/>
      <c r="AP770" s="7"/>
      <c r="CO770" s="4">
        <v>42578</v>
      </c>
      <c r="CP770" s="3">
        <v>172.36893749999999</v>
      </c>
      <c r="CU770" s="4">
        <v>42251</v>
      </c>
      <c r="CV770" s="7">
        <v>72.459999999999994</v>
      </c>
      <c r="CW770" s="7">
        <v>30.7</v>
      </c>
      <c r="CX770" s="7">
        <v>76.67</v>
      </c>
      <c r="CY770" s="7">
        <v>26.36</v>
      </c>
      <c r="CZ770" s="8">
        <v>21.616099999999999</v>
      </c>
      <c r="DA770" s="4">
        <v>42248</v>
      </c>
      <c r="DB770" s="7">
        <v>29.94</v>
      </c>
      <c r="DC770" s="8">
        <v>115.21</v>
      </c>
      <c r="DD770" s="8">
        <v>76.02</v>
      </c>
      <c r="DE770" s="8">
        <v>43.13</v>
      </c>
      <c r="DF770" s="8">
        <v>68.290000000000006</v>
      </c>
      <c r="DG770" s="8">
        <v>47.75</v>
      </c>
      <c r="DH770" s="4">
        <v>42248</v>
      </c>
      <c r="DI770" s="7">
        <v>57.4</v>
      </c>
      <c r="DJ770" s="7">
        <v>77.59</v>
      </c>
      <c r="DK770" s="7">
        <v>46.06</v>
      </c>
      <c r="DL770" s="7">
        <v>28.75</v>
      </c>
      <c r="DM770" s="207">
        <v>88.68</v>
      </c>
      <c r="DN770" s="4">
        <v>42268</v>
      </c>
      <c r="DO770" s="8">
        <v>10.715</v>
      </c>
      <c r="DP770" s="8">
        <v>40.82</v>
      </c>
      <c r="DQ770" s="8">
        <v>9.1349999999999998</v>
      </c>
      <c r="DR770" s="8">
        <v>14.41</v>
      </c>
    </row>
    <row r="771" spans="1:122" ht="15.75" customHeight="1">
      <c r="A771" s="4">
        <v>42275</v>
      </c>
      <c r="B771" s="7">
        <v>47.34</v>
      </c>
      <c r="C771" s="7">
        <v>44.43</v>
      </c>
      <c r="D771" s="7">
        <f t="shared" si="22"/>
        <v>2.9100000000000037</v>
      </c>
      <c r="J771" s="4">
        <v>42247</v>
      </c>
      <c r="K771" s="226">
        <v>-1.5700000000000003</v>
      </c>
      <c r="L771" s="226">
        <v>-3.779999999999994</v>
      </c>
      <c r="M771" s="226">
        <v>-5.6699999999999946</v>
      </c>
      <c r="N771" s="4">
        <v>42275</v>
      </c>
      <c r="O771" s="226">
        <v>-1.3599999999999994</v>
      </c>
      <c r="P771" s="226">
        <v>-3.3799999999999955</v>
      </c>
      <c r="Q771" s="226">
        <v>-6.3699999999999974</v>
      </c>
      <c r="R771" s="4">
        <v>42271</v>
      </c>
      <c r="S771" s="8">
        <v>3.26</v>
      </c>
      <c r="T771" s="8">
        <v>2.2799999999999998</v>
      </c>
      <c r="U771" s="8">
        <v>1.88</v>
      </c>
      <c r="V771" s="4">
        <v>42247</v>
      </c>
      <c r="W771" s="8">
        <v>167.36</v>
      </c>
      <c r="X771" s="8">
        <v>164.04</v>
      </c>
      <c r="Y771" s="6">
        <v>22.25</v>
      </c>
      <c r="Z771" s="6">
        <v>13.762</v>
      </c>
      <c r="AA771" s="5">
        <v>42275</v>
      </c>
      <c r="AB771" s="6">
        <v>456.5</v>
      </c>
      <c r="AC771" s="7">
        <v>14.7</v>
      </c>
      <c r="AD771" s="4">
        <v>42255</v>
      </c>
      <c r="AE771" s="8">
        <v>7.54</v>
      </c>
      <c r="AF771" s="8">
        <v>12.672000000000001</v>
      </c>
      <c r="AG771" s="8">
        <v>11.186999999999999</v>
      </c>
      <c r="AH771" s="7">
        <v>16.004000000000001</v>
      </c>
      <c r="AI771" s="7"/>
      <c r="AJ771" s="7"/>
      <c r="AK771" s="7"/>
      <c r="AL771" s="7"/>
      <c r="AM771" s="7"/>
      <c r="AN771" s="7"/>
      <c r="AO771" s="7"/>
      <c r="AP771" s="7"/>
      <c r="CO771" s="4">
        <v>42577</v>
      </c>
      <c r="CP771" s="3">
        <v>171.92975000000001</v>
      </c>
      <c r="CU771" s="4">
        <v>42250</v>
      </c>
      <c r="CV771" s="7">
        <v>73.790000000000006</v>
      </c>
      <c r="CW771" s="7">
        <v>32.409999999999997</v>
      </c>
      <c r="CX771" s="7">
        <v>78.260000000000005</v>
      </c>
      <c r="CY771" s="7">
        <v>26.49</v>
      </c>
      <c r="CZ771" s="8">
        <v>21.929400000000001</v>
      </c>
      <c r="DA771" s="4">
        <v>42247</v>
      </c>
      <c r="DB771" s="7">
        <v>32.1</v>
      </c>
      <c r="DC771" s="8">
        <v>123.06</v>
      </c>
      <c r="DD771" s="8">
        <v>78.31</v>
      </c>
      <c r="DE771" s="8">
        <v>45.24</v>
      </c>
      <c r="DF771" s="8">
        <v>71.58</v>
      </c>
      <c r="DG771" s="8">
        <v>49.15</v>
      </c>
      <c r="DH771" s="4">
        <v>42247</v>
      </c>
      <c r="DI771" s="7">
        <v>59.34</v>
      </c>
      <c r="DJ771" s="7">
        <v>79.069999999999993</v>
      </c>
      <c r="DK771" s="7">
        <v>47.31</v>
      </c>
      <c r="DL771" s="7">
        <v>29.92</v>
      </c>
      <c r="DM771" s="207">
        <v>89.97</v>
      </c>
      <c r="DN771" s="4">
        <v>42265</v>
      </c>
      <c r="DO771" s="8">
        <v>10.8</v>
      </c>
      <c r="DP771" s="8">
        <v>40.774999999999999</v>
      </c>
      <c r="DQ771" s="8">
        <v>9.1419999999999995</v>
      </c>
      <c r="DR771" s="8">
        <v>14.51</v>
      </c>
    </row>
    <row r="772" spans="1:122" ht="15.75" customHeight="1">
      <c r="A772" s="4">
        <v>42272</v>
      </c>
      <c r="B772" s="7">
        <v>48.6</v>
      </c>
      <c r="C772" s="7">
        <v>45.7</v>
      </c>
      <c r="D772" s="7">
        <f t="shared" si="22"/>
        <v>2.8999999999999986</v>
      </c>
      <c r="J772" s="4">
        <v>42244</v>
      </c>
      <c r="K772" s="226">
        <v>-1.6400000000000006</v>
      </c>
      <c r="L772" s="226">
        <v>-3.8400000000000034</v>
      </c>
      <c r="M772" s="226">
        <v>-6.3400000000000034</v>
      </c>
      <c r="N772" s="4">
        <v>42272</v>
      </c>
      <c r="O772" s="226">
        <v>-1.3900000000000006</v>
      </c>
      <c r="P772" s="226">
        <v>-3.4299999999999997</v>
      </c>
      <c r="Q772" s="226">
        <v>-6.3099999999999952</v>
      </c>
      <c r="R772" s="4">
        <v>42270</v>
      </c>
      <c r="S772" s="8">
        <v>3.27</v>
      </c>
      <c r="T772" s="8">
        <v>1.86</v>
      </c>
      <c r="U772" s="8">
        <v>1.99</v>
      </c>
      <c r="V772" s="4">
        <v>42244</v>
      </c>
      <c r="W772" s="8">
        <v>157.63999999999999</v>
      </c>
      <c r="X772" s="8">
        <v>152.18</v>
      </c>
      <c r="Y772" s="6">
        <v>21.606000000000002</v>
      </c>
      <c r="Z772" s="6">
        <v>13.458</v>
      </c>
      <c r="AA772" s="5">
        <v>42272</v>
      </c>
      <c r="AB772" s="6">
        <v>467</v>
      </c>
      <c r="AC772" s="7">
        <v>14.649000000000001</v>
      </c>
      <c r="AD772" s="4">
        <v>42251</v>
      </c>
      <c r="AE772" s="8">
        <v>7.18</v>
      </c>
      <c r="AF772" s="8">
        <v>14.72</v>
      </c>
      <c r="AG772" s="8">
        <v>10.929</v>
      </c>
      <c r="AH772" s="7">
        <v>16.152000000000001</v>
      </c>
      <c r="AI772" s="7"/>
      <c r="AJ772" s="7"/>
      <c r="AK772" s="7"/>
      <c r="AL772" s="7"/>
      <c r="AM772" s="7"/>
      <c r="AN772" s="7"/>
      <c r="AO772" s="7"/>
      <c r="AP772" s="7"/>
      <c r="CO772" s="4">
        <v>42576</v>
      </c>
      <c r="CP772" s="3">
        <v>171.442375</v>
      </c>
      <c r="CU772" s="4">
        <v>42249</v>
      </c>
      <c r="CV772" s="7">
        <v>73.23</v>
      </c>
      <c r="CW772" s="7">
        <v>32.200000000000003</v>
      </c>
      <c r="CX772" s="7">
        <v>78.06</v>
      </c>
      <c r="CY772" s="7">
        <v>26.37</v>
      </c>
      <c r="CZ772" s="8">
        <v>21.694500000000001</v>
      </c>
      <c r="DA772" s="4">
        <v>42244</v>
      </c>
      <c r="DB772" s="7">
        <v>30.88</v>
      </c>
      <c r="DC772" s="8">
        <v>121.27</v>
      </c>
      <c r="DD772" s="8">
        <v>77.31</v>
      </c>
      <c r="DE772" s="8">
        <v>44.86</v>
      </c>
      <c r="DF772" s="8">
        <v>70.94</v>
      </c>
      <c r="DG772" s="8">
        <v>46.82</v>
      </c>
      <c r="DH772" s="4">
        <v>42244</v>
      </c>
      <c r="DI772" s="7">
        <v>59</v>
      </c>
      <c r="DJ772" s="7">
        <v>77.23</v>
      </c>
      <c r="DK772" s="7">
        <v>47.22</v>
      </c>
      <c r="DL772" s="7">
        <v>29.38</v>
      </c>
      <c r="DM772" s="207">
        <v>93.61</v>
      </c>
      <c r="DN772" s="4">
        <v>42264</v>
      </c>
      <c r="DO772" s="8">
        <v>11.35</v>
      </c>
      <c r="DP772" s="8">
        <v>41.99</v>
      </c>
      <c r="DQ772" s="8">
        <v>9.2080000000000002</v>
      </c>
      <c r="DR772" s="8">
        <v>14.99</v>
      </c>
    </row>
    <row r="773" spans="1:122" ht="15.75" customHeight="1">
      <c r="A773" s="4">
        <v>42271</v>
      </c>
      <c r="B773" s="7">
        <v>48.17</v>
      </c>
      <c r="C773" s="7">
        <v>44.91</v>
      </c>
      <c r="D773" s="7">
        <f t="shared" si="22"/>
        <v>3.2600000000000051</v>
      </c>
      <c r="J773" s="4">
        <v>42243</v>
      </c>
      <c r="K773" s="226">
        <v>-1.7199999999999989</v>
      </c>
      <c r="L773" s="226">
        <v>-4.1099999999999994</v>
      </c>
      <c r="M773" s="226">
        <v>-7.1400000000000006</v>
      </c>
      <c r="N773" s="4">
        <v>42271</v>
      </c>
      <c r="O773" s="226">
        <v>-1.4200000000000017</v>
      </c>
      <c r="P773" s="226">
        <v>-3.519999999999996</v>
      </c>
      <c r="Q773" s="226">
        <v>-6.43</v>
      </c>
      <c r="R773" s="4">
        <v>42269</v>
      </c>
      <c r="S773" s="8">
        <v>3.25</v>
      </c>
      <c r="T773" s="8">
        <v>4.3600000000000003</v>
      </c>
      <c r="U773" s="8">
        <v>2.5</v>
      </c>
      <c r="V773" s="4">
        <v>42243</v>
      </c>
      <c r="W773" s="8">
        <v>149.6</v>
      </c>
      <c r="X773" s="8">
        <v>145.68</v>
      </c>
      <c r="Y773" s="6">
        <v>20.986000000000001</v>
      </c>
      <c r="Z773" s="6">
        <v>13.244999999999999</v>
      </c>
      <c r="AA773" s="5">
        <v>42271</v>
      </c>
      <c r="AB773" s="6">
        <v>465.25</v>
      </c>
      <c r="AC773" s="7">
        <v>16.242999999999999</v>
      </c>
      <c r="AD773" s="4">
        <v>42250</v>
      </c>
      <c r="AE773" s="8">
        <v>7.96</v>
      </c>
      <c r="AF773" s="8">
        <v>14.154999999999999</v>
      </c>
      <c r="AG773" s="8">
        <v>11.708</v>
      </c>
      <c r="AH773" s="7">
        <v>16.184000000000001</v>
      </c>
      <c r="AI773" s="7"/>
      <c r="AJ773" s="7"/>
      <c r="AK773" s="7"/>
      <c r="AL773" s="7"/>
      <c r="AM773" s="7"/>
      <c r="AN773" s="7"/>
      <c r="AO773" s="7"/>
      <c r="AP773" s="7"/>
      <c r="CO773" s="4">
        <v>42575</v>
      </c>
      <c r="CP773" s="3">
        <v>171.79606250000001</v>
      </c>
      <c r="CU773" s="4">
        <v>42248</v>
      </c>
      <c r="CV773" s="7">
        <v>72.08</v>
      </c>
      <c r="CW773" s="7">
        <v>32.14</v>
      </c>
      <c r="CX773" s="7">
        <v>78.19</v>
      </c>
      <c r="CY773" s="7">
        <v>27.31</v>
      </c>
      <c r="CZ773" s="8">
        <v>21.763000000000002</v>
      </c>
      <c r="DA773" s="4">
        <v>42243</v>
      </c>
      <c r="DB773" s="7">
        <v>29.62</v>
      </c>
      <c r="DC773" s="8">
        <v>115.38</v>
      </c>
      <c r="DD773" s="8">
        <v>75.790000000000006</v>
      </c>
      <c r="DE773" s="8">
        <v>42.79</v>
      </c>
      <c r="DF773" s="8">
        <v>69.010000000000005</v>
      </c>
      <c r="DG773" s="8">
        <v>45.87</v>
      </c>
      <c r="DH773" s="4">
        <v>42243</v>
      </c>
      <c r="DI773" s="7">
        <v>58.35</v>
      </c>
      <c r="DJ773" s="7">
        <v>75.02</v>
      </c>
      <c r="DK773" s="7">
        <v>46.67</v>
      </c>
      <c r="DL773" s="7">
        <v>28.52</v>
      </c>
      <c r="DM773" s="207">
        <v>101.96</v>
      </c>
      <c r="DN773" s="4">
        <v>42263</v>
      </c>
      <c r="DO773" s="8">
        <v>11.484999999999999</v>
      </c>
      <c r="DP773" s="8">
        <v>42.13</v>
      </c>
      <c r="DQ773" s="8">
        <v>9.2309999999999999</v>
      </c>
      <c r="DR773" s="8">
        <v>15.11</v>
      </c>
    </row>
    <row r="774" spans="1:122" ht="15.75" customHeight="1">
      <c r="A774" s="4">
        <v>42270</v>
      </c>
      <c r="B774" s="7">
        <v>47.75</v>
      </c>
      <c r="C774" s="7">
        <v>44.48</v>
      </c>
      <c r="D774" s="7">
        <f t="shared" si="22"/>
        <v>3.2700000000000031</v>
      </c>
      <c r="J774" s="4">
        <v>42242</v>
      </c>
      <c r="K774" s="226">
        <v>-1.6000000000000014</v>
      </c>
      <c r="L774" s="226">
        <v>-3.7999999999999972</v>
      </c>
      <c r="M774" s="226">
        <v>-6.9499999999999957</v>
      </c>
      <c r="N774" s="4">
        <v>42270</v>
      </c>
      <c r="O774" s="226">
        <v>-1.5</v>
      </c>
      <c r="P774" s="226">
        <v>-3.5900000000000034</v>
      </c>
      <c r="Q774" s="226">
        <v>-6.5</v>
      </c>
      <c r="R774" s="4">
        <v>42268</v>
      </c>
      <c r="S774" s="8">
        <v>2.2400000000000002</v>
      </c>
      <c r="T774" s="8">
        <v>4.3</v>
      </c>
      <c r="U774" s="8">
        <v>2.8</v>
      </c>
      <c r="V774" s="4">
        <v>42242</v>
      </c>
      <c r="W774" s="8">
        <v>138.09</v>
      </c>
      <c r="X774" s="8">
        <v>135.49</v>
      </c>
      <c r="Y774" s="6">
        <v>20.129000000000001</v>
      </c>
      <c r="Z774" s="6">
        <v>13.085000000000001</v>
      </c>
      <c r="AA774" s="5">
        <v>42270</v>
      </c>
      <c r="AB774" s="6">
        <v>473.25</v>
      </c>
      <c r="AC774" s="7">
        <v>13.167999999999999</v>
      </c>
      <c r="AD774" s="4">
        <v>42249</v>
      </c>
      <c r="AE774" s="8">
        <v>8.0299999999999994</v>
      </c>
      <c r="AF774" s="8">
        <v>12.031000000000001</v>
      </c>
      <c r="AG774" s="8">
        <v>12.334</v>
      </c>
      <c r="AH774" s="7">
        <v>15.757</v>
      </c>
      <c r="AI774" s="7"/>
      <c r="AJ774" s="7"/>
      <c r="AK774" s="7"/>
      <c r="AL774" s="7"/>
      <c r="AM774" s="7"/>
      <c r="AN774" s="7"/>
      <c r="AO774" s="7"/>
      <c r="AP774" s="7"/>
      <c r="CO774" s="4">
        <v>42574</v>
      </c>
      <c r="CP774" s="3">
        <v>172.62912499999999</v>
      </c>
      <c r="CU774" s="4">
        <v>42247</v>
      </c>
      <c r="CV774" s="7">
        <v>75.239999999999995</v>
      </c>
      <c r="CW774" s="7">
        <v>33.54</v>
      </c>
      <c r="CX774" s="7">
        <v>80.989999999999995</v>
      </c>
      <c r="CY774" s="7">
        <v>28.24</v>
      </c>
      <c r="CZ774" s="8">
        <v>22.937799999999999</v>
      </c>
      <c r="DA774" s="4">
        <v>42242</v>
      </c>
      <c r="DB774" s="7">
        <v>27.1</v>
      </c>
      <c r="DC774" s="8">
        <v>108.86</v>
      </c>
      <c r="DD774" s="8">
        <v>70.989999999999995</v>
      </c>
      <c r="DE774" s="8">
        <v>39.53</v>
      </c>
      <c r="DF774" s="8">
        <v>65.16</v>
      </c>
      <c r="DG774" s="8">
        <v>43.41</v>
      </c>
      <c r="DH774" s="4">
        <v>42242</v>
      </c>
      <c r="DI774" s="7">
        <v>58.85</v>
      </c>
      <c r="DJ774" s="7">
        <v>73.3</v>
      </c>
      <c r="DK774" s="7">
        <v>45.52</v>
      </c>
      <c r="DL774" s="7">
        <v>28.72</v>
      </c>
      <c r="DM774" s="207">
        <v>104.95</v>
      </c>
      <c r="DN774" s="4">
        <v>42262</v>
      </c>
      <c r="DO774" s="8">
        <v>11.24</v>
      </c>
      <c r="DP774" s="8">
        <v>40.984999999999999</v>
      </c>
      <c r="DQ774" s="8">
        <v>8.8770000000000007</v>
      </c>
      <c r="DR774" s="8">
        <v>14.81</v>
      </c>
    </row>
    <row r="775" spans="1:122" ht="15.75" customHeight="1">
      <c r="A775" s="4">
        <v>42269</v>
      </c>
      <c r="B775" s="7">
        <v>49.08</v>
      </c>
      <c r="C775" s="7">
        <v>45.83</v>
      </c>
      <c r="D775" s="7">
        <f t="shared" si="22"/>
        <v>3.25</v>
      </c>
      <c r="J775" s="4">
        <v>42241</v>
      </c>
      <c r="K775" s="226">
        <v>-1.3299999999999983</v>
      </c>
      <c r="L775" s="226">
        <v>-3.3299999999999983</v>
      </c>
      <c r="M775" s="226">
        <v>-6.269999999999996</v>
      </c>
      <c r="N775" s="4">
        <v>42269</v>
      </c>
      <c r="O775" s="226">
        <v>-1.5799999999999983</v>
      </c>
      <c r="P775" s="226">
        <v>-3.6400000000000006</v>
      </c>
      <c r="Q775" s="226">
        <v>-6.5</v>
      </c>
      <c r="R775" s="4">
        <v>42265</v>
      </c>
      <c r="S775" s="8">
        <v>2.79</v>
      </c>
      <c r="T775" s="8">
        <v>1.62</v>
      </c>
      <c r="U775" s="8">
        <v>3.15</v>
      </c>
      <c r="V775" s="4">
        <v>42241</v>
      </c>
      <c r="W775" s="8">
        <v>139.52000000000001</v>
      </c>
      <c r="X775" s="8">
        <v>143.86000000000001</v>
      </c>
      <c r="Y775" s="6">
        <v>19.939</v>
      </c>
      <c r="Z775" s="6">
        <v>15.016999999999999</v>
      </c>
      <c r="AA775" s="5">
        <v>42269</v>
      </c>
      <c r="AB775" s="6">
        <v>459.75</v>
      </c>
      <c r="AC775" s="7">
        <v>13.932</v>
      </c>
      <c r="AD775" s="4">
        <v>42248</v>
      </c>
      <c r="AE775" s="8">
        <v>8.6999999999999993</v>
      </c>
      <c r="AF775" s="8">
        <v>16.164999999999999</v>
      </c>
      <c r="AG775" s="8">
        <v>12.852</v>
      </c>
      <c r="AH775" s="7">
        <v>16.591999999999999</v>
      </c>
      <c r="AI775" s="7"/>
      <c r="AJ775" s="7"/>
      <c r="AK775" s="7"/>
      <c r="AL775" s="7"/>
      <c r="AM775" s="7"/>
      <c r="AN775" s="7"/>
      <c r="AO775" s="7"/>
      <c r="AP775" s="7"/>
      <c r="CO775" s="4">
        <v>42573</v>
      </c>
      <c r="CP775" s="3">
        <v>172.81731250000001</v>
      </c>
      <c r="CU775" s="4">
        <v>42244</v>
      </c>
      <c r="CV775" s="7">
        <v>75.069999999999993</v>
      </c>
      <c r="CW775" s="7">
        <v>33.26</v>
      </c>
      <c r="CX775" s="7">
        <v>80.430000000000007</v>
      </c>
      <c r="CY775" s="7">
        <v>27.86</v>
      </c>
      <c r="CZ775" s="8">
        <v>22.849699999999999</v>
      </c>
      <c r="DA775" s="4">
        <v>42241</v>
      </c>
      <c r="DB775" s="7">
        <v>26.39</v>
      </c>
      <c r="DC775" s="8">
        <v>107.24</v>
      </c>
      <c r="DD775" s="8">
        <v>68.36</v>
      </c>
      <c r="DE775" s="8">
        <v>38.9</v>
      </c>
      <c r="DF775" s="8">
        <v>63.99</v>
      </c>
      <c r="DG775" s="8">
        <v>42.19</v>
      </c>
      <c r="DH775" s="4">
        <v>42241</v>
      </c>
      <c r="DI775" s="7">
        <v>57.61</v>
      </c>
      <c r="DJ775" s="7">
        <v>70.55</v>
      </c>
      <c r="DK775" s="7">
        <v>43.77</v>
      </c>
      <c r="DL775" s="7">
        <v>28.1</v>
      </c>
      <c r="DM775" s="207">
        <v>105.65</v>
      </c>
      <c r="DN775" s="4">
        <v>42261</v>
      </c>
      <c r="DO775" s="8">
        <v>11.1</v>
      </c>
      <c r="DP775" s="8">
        <v>39.765000000000001</v>
      </c>
      <c r="DQ775" s="8">
        <v>8.7609999999999992</v>
      </c>
      <c r="DR775" s="8">
        <v>14.49</v>
      </c>
    </row>
    <row r="776" spans="1:122" ht="15.75" customHeight="1">
      <c r="A776" s="4">
        <v>42268</v>
      </c>
      <c r="B776" s="7">
        <v>48.92</v>
      </c>
      <c r="C776" s="7">
        <v>46.68</v>
      </c>
      <c r="D776" s="7">
        <f t="shared" si="22"/>
        <v>2.240000000000002</v>
      </c>
      <c r="J776" s="4">
        <v>42240</v>
      </c>
      <c r="K776" s="226">
        <v>-1.4099999999999966</v>
      </c>
      <c r="L776" s="226">
        <v>-3.4199999999999946</v>
      </c>
      <c r="M776" s="226">
        <v>-6.3500000000000014</v>
      </c>
      <c r="N776" s="4">
        <v>42268</v>
      </c>
      <c r="O776" s="226">
        <v>-1.5499999999999972</v>
      </c>
      <c r="P776" s="226">
        <v>-3.5599999999999952</v>
      </c>
      <c r="Q776" s="226">
        <v>-6.3500000000000014</v>
      </c>
      <c r="R776" s="4">
        <v>42264</v>
      </c>
      <c r="S776" s="8">
        <v>2.1800000000000002</v>
      </c>
      <c r="T776" s="8">
        <v>3.83</v>
      </c>
      <c r="U776" s="8">
        <v>2.75</v>
      </c>
      <c r="V776" s="4">
        <v>42240</v>
      </c>
      <c r="W776" s="8">
        <v>139.29</v>
      </c>
      <c r="X776" s="8">
        <v>147.1</v>
      </c>
      <c r="Y776" s="6">
        <v>21.085999999999999</v>
      </c>
      <c r="Z776" s="6">
        <v>16.882000000000001</v>
      </c>
      <c r="AA776" s="5">
        <v>42268</v>
      </c>
      <c r="AB776" s="6">
        <v>464.25</v>
      </c>
      <c r="AC776" s="7">
        <v>14.65</v>
      </c>
      <c r="AD776" s="4">
        <v>42247</v>
      </c>
      <c r="AE776" s="8">
        <v>9.41</v>
      </c>
      <c r="AF776" s="8">
        <v>11.32</v>
      </c>
      <c r="AG776" s="8">
        <v>13.755000000000001</v>
      </c>
      <c r="AH776" s="7">
        <v>16.173999999999999</v>
      </c>
      <c r="AI776" s="7"/>
      <c r="AJ776" s="7"/>
      <c r="AK776" s="7"/>
      <c r="AL776" s="7"/>
      <c r="AM776" s="7"/>
      <c r="AN776" s="7"/>
      <c r="AO776" s="7"/>
      <c r="AP776" s="7"/>
      <c r="CO776" s="4">
        <v>42572</v>
      </c>
      <c r="CP776" s="3">
        <v>172.85149999999999</v>
      </c>
      <c r="CU776" s="4">
        <v>42243</v>
      </c>
      <c r="CV776" s="7">
        <v>74.849999999999994</v>
      </c>
      <c r="CW776" s="7">
        <v>33.03</v>
      </c>
      <c r="CX776" s="7">
        <v>77.64</v>
      </c>
      <c r="CY776" s="7">
        <v>27.56</v>
      </c>
      <c r="CZ776" s="8">
        <v>22.497199999999999</v>
      </c>
      <c r="DA776" s="4">
        <v>42240</v>
      </c>
      <c r="DB776" s="7">
        <v>27.16</v>
      </c>
      <c r="DC776" s="8">
        <v>111.13</v>
      </c>
      <c r="DD776" s="8">
        <v>69.260000000000005</v>
      </c>
      <c r="DE776" s="8">
        <v>40.49</v>
      </c>
      <c r="DF776" s="8">
        <v>65.55</v>
      </c>
      <c r="DG776" s="8">
        <v>42.93</v>
      </c>
      <c r="DH776" s="4">
        <v>42240</v>
      </c>
      <c r="DI776" s="7">
        <v>58.52</v>
      </c>
      <c r="DJ776" s="7">
        <v>71.66</v>
      </c>
      <c r="DK776" s="7">
        <v>45.82</v>
      </c>
      <c r="DL776" s="7">
        <v>29.15</v>
      </c>
      <c r="DM776" s="207">
        <v>104.25</v>
      </c>
      <c r="DN776" s="4">
        <v>42258</v>
      </c>
      <c r="DO776" s="8">
        <v>11.164999999999999</v>
      </c>
      <c r="DP776" s="8">
        <v>39.69</v>
      </c>
      <c r="DQ776" s="8">
        <v>8.65</v>
      </c>
      <c r="DR776" s="8">
        <v>14.55</v>
      </c>
    </row>
    <row r="777" spans="1:122" ht="15.75" customHeight="1">
      <c r="A777" s="4">
        <v>42265</v>
      </c>
      <c r="B777" s="7">
        <v>47.47</v>
      </c>
      <c r="C777" s="7">
        <v>44.68</v>
      </c>
      <c r="D777" s="7">
        <f t="shared" si="22"/>
        <v>2.7899999999999991</v>
      </c>
      <c r="J777" s="4">
        <v>42237</v>
      </c>
      <c r="K777" s="226">
        <v>-1.4599999999999937</v>
      </c>
      <c r="L777" s="226">
        <v>-3.4299999999999997</v>
      </c>
      <c r="M777" s="226">
        <v>-6.2299999999999969</v>
      </c>
      <c r="N777" s="4">
        <v>42265</v>
      </c>
      <c r="O777" s="226">
        <v>-1.5399999999999991</v>
      </c>
      <c r="P777" s="226">
        <v>-3.5600000000000023</v>
      </c>
      <c r="Q777" s="226">
        <v>-6.4399999999999977</v>
      </c>
      <c r="R777" s="4">
        <v>42263</v>
      </c>
      <c r="S777" s="8">
        <v>2.6</v>
      </c>
      <c r="T777" s="8">
        <v>5.05</v>
      </c>
      <c r="U777" s="8">
        <v>3.1</v>
      </c>
      <c r="V777" s="4">
        <v>42237</v>
      </c>
      <c r="W777" s="8">
        <v>146.24</v>
      </c>
      <c r="X777" s="8">
        <v>154.49</v>
      </c>
      <c r="Y777" s="6">
        <v>21.599</v>
      </c>
      <c r="Z777" s="6">
        <v>17.855</v>
      </c>
      <c r="AA777" s="5">
        <v>42265</v>
      </c>
      <c r="AB777" s="6">
        <v>463.25</v>
      </c>
      <c r="AC777" s="7">
        <v>14.242000000000001</v>
      </c>
      <c r="AD777" s="4">
        <v>42244</v>
      </c>
      <c r="AE777" s="8">
        <v>9.48</v>
      </c>
      <c r="AF777" s="8">
        <v>14.33</v>
      </c>
      <c r="AG777" s="8">
        <v>13.728</v>
      </c>
      <c r="AH777" s="7">
        <v>15.826000000000001</v>
      </c>
      <c r="AI777" s="7"/>
      <c r="AJ777" s="7"/>
      <c r="AK777" s="7"/>
      <c r="AL777" s="7"/>
      <c r="AM777" s="7"/>
      <c r="AN777" s="7"/>
      <c r="AO777" s="7"/>
      <c r="AP777" s="7"/>
      <c r="CO777" s="4">
        <v>42571</v>
      </c>
      <c r="CP777" s="3">
        <v>172.87581249999999</v>
      </c>
      <c r="CU777" s="4">
        <v>42242</v>
      </c>
      <c r="CV777" s="7">
        <v>72.5</v>
      </c>
      <c r="CW777" s="7">
        <v>31.1</v>
      </c>
      <c r="CX777" s="7">
        <v>73.09</v>
      </c>
      <c r="CY777" s="7">
        <v>25.97</v>
      </c>
      <c r="CZ777" s="8">
        <v>21.175599999999999</v>
      </c>
      <c r="DA777" s="4">
        <v>42237</v>
      </c>
      <c r="DB777" s="7">
        <v>30.01</v>
      </c>
      <c r="DC777" s="8">
        <v>118.95</v>
      </c>
      <c r="DD777" s="8">
        <v>74.86</v>
      </c>
      <c r="DE777" s="8">
        <v>43.23</v>
      </c>
      <c r="DF777" s="8">
        <v>68.78</v>
      </c>
      <c r="DG777" s="8">
        <v>45.39</v>
      </c>
      <c r="DH777" s="4">
        <v>42237</v>
      </c>
      <c r="DI777" s="7">
        <v>61.14</v>
      </c>
      <c r="DJ777" s="7">
        <v>75.739999999999995</v>
      </c>
      <c r="DK777" s="7">
        <v>48.38</v>
      </c>
      <c r="DL777" s="7">
        <v>31.05</v>
      </c>
      <c r="DM777" s="207">
        <v>102.08</v>
      </c>
      <c r="DN777" s="4">
        <v>42257</v>
      </c>
      <c r="DO777" s="8">
        <v>11.5</v>
      </c>
      <c r="DP777" s="8">
        <v>39.945</v>
      </c>
      <c r="DQ777" s="8">
        <v>8.7460000000000004</v>
      </c>
      <c r="DR777" s="8">
        <v>14.66</v>
      </c>
    </row>
    <row r="778" spans="1:122" ht="15.75" customHeight="1">
      <c r="A778" s="4">
        <v>42264</v>
      </c>
      <c r="B778" s="7">
        <v>49.08</v>
      </c>
      <c r="C778" s="7">
        <v>46.9</v>
      </c>
      <c r="D778" s="7">
        <f t="shared" si="22"/>
        <v>2.1799999999999997</v>
      </c>
      <c r="J778" s="4">
        <v>42236</v>
      </c>
      <c r="K778" s="226">
        <v>-0.95000000000000284</v>
      </c>
      <c r="L778" s="226">
        <v>-3.2100000000000009</v>
      </c>
      <c r="M778" s="226">
        <v>-6.4099999999999966</v>
      </c>
      <c r="N778" s="4">
        <v>42264</v>
      </c>
      <c r="O778" s="226">
        <v>-1.5600000000000023</v>
      </c>
      <c r="P778" s="226">
        <v>-3.5200000000000031</v>
      </c>
      <c r="Q778" s="226">
        <v>-6.2800000000000011</v>
      </c>
      <c r="R778" s="4">
        <v>42262</v>
      </c>
      <c r="S778" s="8">
        <v>2.04</v>
      </c>
      <c r="T778" s="8">
        <v>2.11</v>
      </c>
      <c r="U778" s="8">
        <v>3</v>
      </c>
      <c r="V778" s="4">
        <v>42236</v>
      </c>
      <c r="W778" s="8">
        <v>149.56</v>
      </c>
      <c r="X778" s="8">
        <v>153.46</v>
      </c>
      <c r="Y778" s="6">
        <v>22.155000000000001</v>
      </c>
      <c r="Z778" s="6">
        <v>23.524000000000001</v>
      </c>
      <c r="AA778" s="5">
        <v>42264</v>
      </c>
      <c r="AB778" s="6">
        <v>467.75</v>
      </c>
      <c r="AC778" s="7">
        <v>14.78</v>
      </c>
      <c r="AD778" s="4">
        <v>42243</v>
      </c>
      <c r="AE778" s="8">
        <v>9.41</v>
      </c>
      <c r="AF778" s="8">
        <v>13.426</v>
      </c>
      <c r="AG778" s="8">
        <v>13.558</v>
      </c>
      <c r="AH778" s="7">
        <v>15.433</v>
      </c>
      <c r="AI778" s="7"/>
      <c r="AJ778" s="7"/>
      <c r="AK778" s="7"/>
      <c r="AL778" s="7"/>
      <c r="AM778" s="7"/>
      <c r="AN778" s="7"/>
      <c r="AO778" s="7"/>
      <c r="AP778" s="7"/>
      <c r="CO778" s="4">
        <v>42570</v>
      </c>
      <c r="CP778" s="3">
        <v>173.48325</v>
      </c>
      <c r="CU778" s="4">
        <v>42241</v>
      </c>
      <c r="CV778" s="7">
        <v>68.709999999999994</v>
      </c>
      <c r="CW778" s="7">
        <v>30.71</v>
      </c>
      <c r="CX778" s="7">
        <v>70.02</v>
      </c>
      <c r="CY778" s="7">
        <v>25.15</v>
      </c>
      <c r="CZ778" s="8">
        <v>21.204999999999998</v>
      </c>
      <c r="DA778" s="4">
        <v>42236</v>
      </c>
      <c r="DB778" s="7">
        <v>30.69</v>
      </c>
      <c r="DC778" s="8">
        <v>123</v>
      </c>
      <c r="DD778" s="8">
        <v>76.73</v>
      </c>
      <c r="DE778" s="8">
        <v>44.56</v>
      </c>
      <c r="DF778" s="8">
        <v>71.05</v>
      </c>
      <c r="DG778" s="8">
        <v>47</v>
      </c>
      <c r="DH778" s="4">
        <v>42236</v>
      </c>
      <c r="DI778" s="7">
        <v>67.25</v>
      </c>
      <c r="DJ778" s="7">
        <v>79.53</v>
      </c>
      <c r="DK778" s="7">
        <v>53.29</v>
      </c>
      <c r="DL778" s="7">
        <v>34.979999999999997</v>
      </c>
      <c r="DM778" s="207">
        <v>104.41</v>
      </c>
      <c r="DN778" s="4">
        <v>42256</v>
      </c>
      <c r="DO778" s="8">
        <v>11.875</v>
      </c>
      <c r="DP778" s="8">
        <v>40.71</v>
      </c>
      <c r="DQ778" s="8">
        <v>9.1</v>
      </c>
      <c r="DR778" s="8">
        <v>14.86</v>
      </c>
    </row>
    <row r="779" spans="1:122" ht="15.75" customHeight="1">
      <c r="A779" s="4">
        <v>42263</v>
      </c>
      <c r="B779" s="7">
        <v>49.75</v>
      </c>
      <c r="C779" s="7">
        <v>47.15</v>
      </c>
      <c r="D779" s="7">
        <f t="shared" si="22"/>
        <v>2.6000000000000014</v>
      </c>
      <c r="J779" s="4">
        <v>42235</v>
      </c>
      <c r="K779" s="226">
        <v>-1.3800000000000026</v>
      </c>
      <c r="L779" s="226">
        <v>-3.7700000000000031</v>
      </c>
      <c r="M779" s="226">
        <v>-7.4200000000000017</v>
      </c>
      <c r="N779" s="4">
        <v>42263</v>
      </c>
      <c r="O779" s="226">
        <v>-1.5700000000000003</v>
      </c>
      <c r="P779" s="226">
        <v>-3.5900000000000034</v>
      </c>
      <c r="Q779" s="226">
        <v>-6.3299999999999983</v>
      </c>
      <c r="R779" s="4">
        <v>42261</v>
      </c>
      <c r="S779" s="8">
        <v>2.37</v>
      </c>
      <c r="T779" s="8">
        <v>0.18</v>
      </c>
      <c r="U779" s="8">
        <v>3.45</v>
      </c>
      <c r="V779" s="4">
        <v>42235</v>
      </c>
      <c r="W779" s="8">
        <v>151.80000000000001</v>
      </c>
      <c r="X779" s="8">
        <v>155.91999999999999</v>
      </c>
      <c r="Y779" s="6">
        <v>23.084</v>
      </c>
      <c r="Z779" s="6">
        <v>24.802</v>
      </c>
      <c r="AA779" s="5">
        <v>42263</v>
      </c>
      <c r="AB779" s="6">
        <v>477</v>
      </c>
      <c r="AC779" s="7">
        <v>14.129</v>
      </c>
      <c r="AD779" s="4">
        <v>42242</v>
      </c>
      <c r="AE779" s="8">
        <v>10.4</v>
      </c>
      <c r="AF779" s="8">
        <v>15.901</v>
      </c>
      <c r="AG779" s="8">
        <v>13.999000000000001</v>
      </c>
      <c r="AH779" s="7">
        <v>16.658000000000001</v>
      </c>
      <c r="AI779" s="7"/>
      <c r="AJ779" s="7"/>
      <c r="AK779" s="7"/>
      <c r="AL779" s="7"/>
      <c r="AM779" s="7"/>
      <c r="AN779" s="7"/>
      <c r="AO779" s="7"/>
      <c r="AP779" s="7"/>
      <c r="CO779" s="4">
        <v>42569</v>
      </c>
      <c r="CP779" s="3">
        <v>174.39474999999999</v>
      </c>
      <c r="CU779" s="4">
        <v>42240</v>
      </c>
      <c r="CV779" s="7">
        <v>68.72</v>
      </c>
      <c r="CW779" s="7">
        <v>31.19</v>
      </c>
      <c r="CX779" s="7">
        <v>72.12</v>
      </c>
      <c r="CY779" s="7">
        <v>24.81</v>
      </c>
      <c r="CZ779" s="8">
        <v>21.155999999999999</v>
      </c>
      <c r="DA779" s="4">
        <v>42235</v>
      </c>
      <c r="DB779" s="7">
        <v>31.49</v>
      </c>
      <c r="DC779" s="8">
        <v>125.01</v>
      </c>
      <c r="DD779" s="8">
        <v>77.069999999999993</v>
      </c>
      <c r="DE779" s="8">
        <v>45.81</v>
      </c>
      <c r="DF779" s="8">
        <v>72.38</v>
      </c>
      <c r="DG779" s="8">
        <v>47.68</v>
      </c>
      <c r="DH779" s="4">
        <v>42235</v>
      </c>
      <c r="DI779" s="7">
        <v>67.87</v>
      </c>
      <c r="DJ779" s="7">
        <v>80.8</v>
      </c>
      <c r="DK779" s="7">
        <v>54.5</v>
      </c>
      <c r="DL779" s="7">
        <v>35.83</v>
      </c>
      <c r="DM779" s="207">
        <v>109.38</v>
      </c>
      <c r="DN779" s="4">
        <v>42255</v>
      </c>
      <c r="DO779" s="8">
        <v>11.73</v>
      </c>
      <c r="DP779" s="8">
        <v>40.365000000000002</v>
      </c>
      <c r="DQ779" s="8">
        <v>9.048</v>
      </c>
      <c r="DR779" s="8">
        <v>14.66</v>
      </c>
    </row>
    <row r="780" spans="1:122" ht="15.75" customHeight="1">
      <c r="A780" s="4">
        <v>42262</v>
      </c>
      <c r="B780" s="7">
        <v>46.63</v>
      </c>
      <c r="C780" s="7">
        <v>44.59</v>
      </c>
      <c r="D780" s="7">
        <f t="shared" si="22"/>
        <v>2.0399999999999991</v>
      </c>
      <c r="J780" s="4">
        <v>42234</v>
      </c>
      <c r="K780" s="226">
        <v>-1.470000000000006</v>
      </c>
      <c r="L780" s="226">
        <v>-3.8599999999999994</v>
      </c>
      <c r="M780" s="226">
        <v>-7.4600000000000009</v>
      </c>
      <c r="N780" s="4">
        <v>42262</v>
      </c>
      <c r="O780" s="226">
        <v>-1.9499999999999957</v>
      </c>
      <c r="P780" s="226">
        <v>-4.18</v>
      </c>
      <c r="Q780" s="226">
        <v>-7.4099999999999966</v>
      </c>
      <c r="R780" s="4">
        <v>42258</v>
      </c>
      <c r="S780" s="8">
        <v>3.51</v>
      </c>
      <c r="T780" s="8">
        <v>1.83</v>
      </c>
      <c r="U780" s="8">
        <v>3.7</v>
      </c>
      <c r="V780" s="4">
        <v>42234</v>
      </c>
      <c r="W780" s="8">
        <v>155.86000000000001</v>
      </c>
      <c r="X780" s="8">
        <v>164.68</v>
      </c>
      <c r="Y780" s="6">
        <v>22.861000000000001</v>
      </c>
      <c r="Z780" s="6">
        <v>25.905999999999999</v>
      </c>
      <c r="AA780" s="5">
        <v>42262</v>
      </c>
      <c r="AB780" s="6">
        <v>457</v>
      </c>
      <c r="AC780" s="7">
        <v>15.945</v>
      </c>
      <c r="AD780" s="4">
        <v>42241</v>
      </c>
      <c r="AE780" s="8">
        <v>11.84</v>
      </c>
      <c r="AF780" s="8">
        <v>17.61</v>
      </c>
      <c r="AG780" s="8">
        <v>15.991</v>
      </c>
      <c r="AH780" s="7">
        <v>18.283000000000001</v>
      </c>
      <c r="AI780" s="7"/>
      <c r="AJ780" s="7"/>
      <c r="AK780" s="7"/>
      <c r="AL780" s="7"/>
      <c r="AM780" s="7"/>
      <c r="AN780" s="7"/>
      <c r="AO780" s="7"/>
      <c r="AP780" s="7"/>
      <c r="CO780" s="4">
        <v>42568</v>
      </c>
      <c r="CP780" s="3">
        <v>176.0385</v>
      </c>
      <c r="CU780" s="4">
        <v>42237</v>
      </c>
      <c r="CV780" s="7">
        <v>72.13</v>
      </c>
      <c r="CW780" s="7">
        <v>33.17</v>
      </c>
      <c r="CX780" s="7">
        <v>75.760000000000005</v>
      </c>
      <c r="CY780" s="7">
        <v>26.04</v>
      </c>
      <c r="CZ780" s="8">
        <v>22.164400000000001</v>
      </c>
      <c r="DA780" s="4">
        <v>42234</v>
      </c>
      <c r="DB780" s="7">
        <v>33.659999999999997</v>
      </c>
      <c r="DC780" s="8">
        <v>129.04</v>
      </c>
      <c r="DD780" s="8">
        <v>80.41</v>
      </c>
      <c r="DE780" s="8">
        <v>48.07</v>
      </c>
      <c r="DF780" s="8">
        <v>76.64</v>
      </c>
      <c r="DG780" s="8">
        <v>49.51</v>
      </c>
      <c r="DH780" s="4">
        <v>42234</v>
      </c>
      <c r="DI780" s="7">
        <v>69.47</v>
      </c>
      <c r="DJ780" s="7">
        <v>83.25</v>
      </c>
      <c r="DK780" s="7">
        <v>55.48</v>
      </c>
      <c r="DL780" s="7">
        <v>36.25</v>
      </c>
      <c r="DM780" s="207">
        <v>109.43</v>
      </c>
      <c r="DN780" s="4">
        <v>42254</v>
      </c>
      <c r="DO780" s="8">
        <v>11.705</v>
      </c>
      <c r="DP780" s="8">
        <v>39.97</v>
      </c>
      <c r="DQ780" s="8">
        <v>9.0039999999999996</v>
      </c>
      <c r="DR780" s="8">
        <v>14.55</v>
      </c>
    </row>
    <row r="781" spans="1:122" ht="15.75" customHeight="1">
      <c r="A781" s="4">
        <v>42261</v>
      </c>
      <c r="B781" s="7">
        <v>46.37</v>
      </c>
      <c r="C781" s="7">
        <v>44</v>
      </c>
      <c r="D781" s="7">
        <f t="shared" si="22"/>
        <v>2.3699999999999974</v>
      </c>
      <c r="J781" s="4">
        <v>42233</v>
      </c>
      <c r="K781" s="226">
        <v>-1.6900000000000048</v>
      </c>
      <c r="L781" s="226">
        <v>-4.32</v>
      </c>
      <c r="M781" s="226">
        <v>-8.1600000000000037</v>
      </c>
      <c r="N781" s="4">
        <v>42261</v>
      </c>
      <c r="O781" s="226">
        <v>-1.8800000000000026</v>
      </c>
      <c r="P781" s="226">
        <v>-4.1900000000000048</v>
      </c>
      <c r="Q781" s="226">
        <v>-7.490000000000002</v>
      </c>
      <c r="R781" s="4">
        <v>42257</v>
      </c>
      <c r="S781" s="8">
        <v>2.97</v>
      </c>
      <c r="T781" s="8">
        <v>2.58</v>
      </c>
      <c r="U781" s="8">
        <v>3.4</v>
      </c>
      <c r="V781" s="4">
        <v>42233</v>
      </c>
      <c r="W781" s="8">
        <v>155.47999999999999</v>
      </c>
      <c r="X781" s="8">
        <v>165.42</v>
      </c>
      <c r="Y781" s="6">
        <v>23.431999999999999</v>
      </c>
      <c r="Z781" s="6">
        <v>27.611000000000001</v>
      </c>
      <c r="AA781" s="5">
        <v>42261</v>
      </c>
      <c r="AB781" s="6">
        <v>464.25</v>
      </c>
      <c r="AC781" s="7">
        <v>15.561</v>
      </c>
      <c r="AD781" s="4">
        <v>42240</v>
      </c>
      <c r="AE781" s="8">
        <v>14.13</v>
      </c>
      <c r="AF781" s="8">
        <v>19.43</v>
      </c>
      <c r="AG781" s="8">
        <v>19.134</v>
      </c>
      <c r="AH781" s="7">
        <v>19.103000000000002</v>
      </c>
      <c r="AI781" s="7"/>
      <c r="AJ781" s="7"/>
      <c r="AK781" s="7"/>
      <c r="AL781" s="7"/>
      <c r="AM781" s="7"/>
      <c r="AN781" s="7"/>
      <c r="AO781" s="7"/>
      <c r="AP781" s="7"/>
      <c r="CO781" s="4">
        <v>42567</v>
      </c>
      <c r="CP781" s="3">
        <v>177.4503125</v>
      </c>
      <c r="CU781" s="4">
        <v>42236</v>
      </c>
      <c r="CV781" s="7">
        <v>74.569999999999993</v>
      </c>
      <c r="CW781" s="7">
        <v>34.380000000000003</v>
      </c>
      <c r="CX781" s="7">
        <v>79.239999999999995</v>
      </c>
      <c r="CY781" s="7">
        <v>26.16</v>
      </c>
      <c r="CZ781" s="8">
        <v>22.418900000000001</v>
      </c>
      <c r="DA781" s="4">
        <v>42233</v>
      </c>
      <c r="DB781" s="7">
        <v>32.99</v>
      </c>
      <c r="DC781" s="8">
        <v>127.13</v>
      </c>
      <c r="DD781" s="8">
        <v>80.010000000000005</v>
      </c>
      <c r="DE781" s="8">
        <v>47.85</v>
      </c>
      <c r="DF781" s="8">
        <v>76.540000000000006</v>
      </c>
      <c r="DG781" s="8">
        <v>49.56</v>
      </c>
      <c r="DH781" s="4">
        <v>42233</v>
      </c>
      <c r="DI781" s="7">
        <v>69.72</v>
      </c>
      <c r="DJ781" s="7">
        <v>83.06</v>
      </c>
      <c r="DK781" s="7">
        <v>55.87</v>
      </c>
      <c r="DL781" s="7">
        <v>36.590000000000003</v>
      </c>
      <c r="DM781" s="207">
        <v>107.36</v>
      </c>
      <c r="DN781" s="4">
        <v>42251</v>
      </c>
      <c r="DO781" s="8">
        <v>11.79</v>
      </c>
      <c r="DP781" s="8">
        <v>39.96</v>
      </c>
      <c r="DQ781" s="8">
        <v>8.98</v>
      </c>
      <c r="DR781" s="8">
        <v>14.45</v>
      </c>
    </row>
    <row r="782" spans="1:122" ht="15.75" customHeight="1">
      <c r="A782" s="4">
        <v>42258</v>
      </c>
      <c r="B782" s="7">
        <v>48.14</v>
      </c>
      <c r="C782" s="7">
        <v>44.63</v>
      </c>
      <c r="D782" s="7">
        <f t="shared" si="22"/>
        <v>3.509999999999998</v>
      </c>
      <c r="J782" s="4">
        <v>42230</v>
      </c>
      <c r="K782" s="226">
        <v>-1.8100000000000023</v>
      </c>
      <c r="L782" s="226">
        <v>-4.4600000000000009</v>
      </c>
      <c r="M782" s="226">
        <v>-8.2000000000000028</v>
      </c>
      <c r="N782" s="4">
        <v>42258</v>
      </c>
      <c r="O782" s="226">
        <v>-1.75</v>
      </c>
      <c r="P782" s="226">
        <v>-3.9799999999999969</v>
      </c>
      <c r="Q782" s="226">
        <v>-7.2000000000000028</v>
      </c>
      <c r="R782" s="4">
        <v>42256</v>
      </c>
      <c r="S782" s="8">
        <v>3.43</v>
      </c>
      <c r="T782" s="8">
        <v>-0.4</v>
      </c>
      <c r="U782" s="8">
        <v>3.75</v>
      </c>
      <c r="V782" s="4">
        <v>42230</v>
      </c>
      <c r="W782" s="8">
        <v>155.79</v>
      </c>
      <c r="X782" s="8">
        <v>168.69</v>
      </c>
      <c r="Y782" s="6">
        <v>22.998999999999999</v>
      </c>
      <c r="Z782" s="6">
        <v>28.66</v>
      </c>
      <c r="AA782" s="5">
        <v>42258</v>
      </c>
      <c r="AB782" s="6">
        <v>472.75</v>
      </c>
      <c r="AC782" s="7">
        <v>15.137</v>
      </c>
      <c r="AD782" s="4">
        <v>42237</v>
      </c>
      <c r="AE782" s="8">
        <v>15.42</v>
      </c>
      <c r="AF782" s="8">
        <v>17.631</v>
      </c>
      <c r="AG782" s="8">
        <v>20.324000000000002</v>
      </c>
      <c r="AH782" s="7">
        <v>23.068000000000001</v>
      </c>
      <c r="AI782" s="7"/>
      <c r="AJ782" s="7"/>
      <c r="AK782" s="7"/>
      <c r="AL782" s="7"/>
      <c r="AM782" s="7"/>
      <c r="AN782" s="7"/>
      <c r="AO782" s="7"/>
      <c r="AP782" s="7"/>
      <c r="CO782" s="4">
        <v>42566</v>
      </c>
      <c r="CP782" s="3">
        <v>178.3829375</v>
      </c>
      <c r="CU782" s="4">
        <v>42235</v>
      </c>
      <c r="CV782" s="7">
        <v>76.23</v>
      </c>
      <c r="CW782" s="7">
        <v>34.659999999999997</v>
      </c>
      <c r="CX782" s="7">
        <v>80.91</v>
      </c>
      <c r="CY782" s="7">
        <v>26.86</v>
      </c>
      <c r="CZ782" s="8">
        <v>22.6539</v>
      </c>
      <c r="DA782" s="4">
        <v>42230</v>
      </c>
      <c r="DB782" s="7">
        <v>33.18</v>
      </c>
      <c r="DC782" s="8">
        <v>127.58</v>
      </c>
      <c r="DD782" s="8">
        <v>79.930000000000007</v>
      </c>
      <c r="DE782" s="8">
        <v>47</v>
      </c>
      <c r="DF782" s="8">
        <v>76.25</v>
      </c>
      <c r="DG782" s="8">
        <v>49.77</v>
      </c>
      <c r="DH782" s="4">
        <v>42230</v>
      </c>
      <c r="DI782" s="7">
        <v>68.12</v>
      </c>
      <c r="DJ782" s="7">
        <v>82.3</v>
      </c>
      <c r="DK782" s="7">
        <v>55.66</v>
      </c>
      <c r="DL782" s="7">
        <v>34.92</v>
      </c>
      <c r="DM782" s="207">
        <v>102.03</v>
      </c>
      <c r="DN782" s="4">
        <v>42250</v>
      </c>
      <c r="DO782" s="8">
        <v>12.23</v>
      </c>
      <c r="DP782" s="8">
        <v>41.44</v>
      </c>
      <c r="DQ782" s="8">
        <v>9.39</v>
      </c>
      <c r="DR782" s="8">
        <v>14.8</v>
      </c>
    </row>
    <row r="783" spans="1:122" ht="15.75" customHeight="1">
      <c r="A783" s="4">
        <v>42257</v>
      </c>
      <c r="B783" s="7">
        <v>48.89</v>
      </c>
      <c r="C783" s="7">
        <v>45.92</v>
      </c>
      <c r="D783" s="7">
        <f t="shared" si="22"/>
        <v>2.9699999999999989</v>
      </c>
      <c r="J783" s="4">
        <v>42229</v>
      </c>
      <c r="K783" s="226">
        <v>-1.9500000000000028</v>
      </c>
      <c r="L783" s="226">
        <v>-4.68</v>
      </c>
      <c r="M783" s="226">
        <v>-8.39</v>
      </c>
      <c r="N783" s="4">
        <v>42257</v>
      </c>
      <c r="O783" s="226">
        <v>-1.8399999999999963</v>
      </c>
      <c r="P783" s="226">
        <v>-4.0300000000000011</v>
      </c>
      <c r="Q783" s="226">
        <v>-7.1899999999999977</v>
      </c>
      <c r="R783" s="4">
        <v>42255</v>
      </c>
      <c r="S783" s="8">
        <v>3.58</v>
      </c>
      <c r="T783" s="8">
        <v>2.57</v>
      </c>
      <c r="U783" s="8">
        <v>3.65</v>
      </c>
      <c r="V783" s="4">
        <v>42229</v>
      </c>
      <c r="W783" s="8">
        <v>156.87</v>
      </c>
      <c r="X783" s="8">
        <v>171.41</v>
      </c>
      <c r="Y783" s="6">
        <v>23.795000000000002</v>
      </c>
      <c r="Z783" s="6">
        <v>29.606999999999999</v>
      </c>
      <c r="AA783" s="5">
        <v>42257</v>
      </c>
      <c r="AB783" s="6">
        <v>472.5</v>
      </c>
      <c r="AC783" s="7">
        <v>16.446999999999999</v>
      </c>
      <c r="AD783" s="4">
        <v>42236</v>
      </c>
      <c r="AE783" s="8">
        <v>14.93</v>
      </c>
      <c r="AF783" s="8">
        <v>18.414000000000001</v>
      </c>
      <c r="AG783" s="8">
        <v>19.826999999999998</v>
      </c>
      <c r="AH783" s="7">
        <v>24.228999999999999</v>
      </c>
      <c r="AI783" s="7"/>
      <c r="AJ783" s="7"/>
      <c r="AK783" s="7"/>
      <c r="AL783" s="7"/>
      <c r="AM783" s="7"/>
      <c r="AN783" s="7"/>
      <c r="AO783" s="7"/>
      <c r="AP783" s="7"/>
      <c r="CO783" s="4">
        <v>42565</v>
      </c>
      <c r="CP783" s="3">
        <v>178.77262500000001</v>
      </c>
      <c r="CU783" s="4">
        <v>42234</v>
      </c>
      <c r="CV783" s="7">
        <v>77.900000000000006</v>
      </c>
      <c r="CW783" s="7">
        <v>35.25</v>
      </c>
      <c r="CX783" s="7">
        <v>83.44</v>
      </c>
      <c r="CY783" s="7">
        <v>27.85</v>
      </c>
      <c r="CZ783" s="8">
        <v>23.290199999999999</v>
      </c>
      <c r="DA783" s="4">
        <v>42229</v>
      </c>
      <c r="DB783" s="7">
        <v>33.92</v>
      </c>
      <c r="DC783" s="8">
        <v>127.01</v>
      </c>
      <c r="DD783" s="8">
        <v>79.680000000000007</v>
      </c>
      <c r="DE783" s="8">
        <v>47.9</v>
      </c>
      <c r="DF783" s="8">
        <v>76.239999999999995</v>
      </c>
      <c r="DG783" s="8">
        <v>50.1</v>
      </c>
      <c r="DH783" s="4">
        <v>42229</v>
      </c>
      <c r="DI783" s="7">
        <v>69.680000000000007</v>
      </c>
      <c r="DJ783" s="7">
        <v>83.08</v>
      </c>
      <c r="DK783" s="7">
        <v>56.99</v>
      </c>
      <c r="DL783" s="7">
        <v>35.24</v>
      </c>
      <c r="DM783" s="207">
        <v>101.27</v>
      </c>
      <c r="DN783" s="4">
        <v>42249</v>
      </c>
      <c r="DO783" s="8">
        <v>12.09</v>
      </c>
      <c r="DP783" s="8">
        <v>40.06</v>
      </c>
      <c r="DQ783" s="8">
        <v>9.0180000000000007</v>
      </c>
      <c r="DR783" s="8">
        <v>14.45</v>
      </c>
    </row>
    <row r="784" spans="1:122" ht="15.75" customHeight="1">
      <c r="A784" s="4">
        <v>42256</v>
      </c>
      <c r="B784" s="7">
        <v>47.58</v>
      </c>
      <c r="C784" s="7">
        <v>44.15</v>
      </c>
      <c r="D784" s="7">
        <f t="shared" si="22"/>
        <v>3.4299999999999997</v>
      </c>
      <c r="J784" s="4">
        <v>42228</v>
      </c>
      <c r="K784" s="226">
        <v>-1.740000000000002</v>
      </c>
      <c r="L784" s="226">
        <v>-4.25</v>
      </c>
      <c r="M784" s="226">
        <v>-7.57</v>
      </c>
      <c r="N784" s="4">
        <v>42256</v>
      </c>
      <c r="O784" s="226">
        <v>-1.8100000000000023</v>
      </c>
      <c r="P784" s="226">
        <v>-4</v>
      </c>
      <c r="Q784" s="226">
        <v>-7.1900000000000048</v>
      </c>
      <c r="R784" s="4">
        <v>42254</v>
      </c>
      <c r="S784" s="8">
        <v>1.58</v>
      </c>
      <c r="T784" s="8">
        <v>0.25</v>
      </c>
      <c r="U784" s="8"/>
      <c r="V784" s="4">
        <v>42228</v>
      </c>
      <c r="W784" s="8">
        <v>158.69</v>
      </c>
      <c r="X784" s="8">
        <v>176.35</v>
      </c>
      <c r="Y784" s="6">
        <v>23.553999999999998</v>
      </c>
      <c r="Z784" s="6">
        <v>30.731999999999999</v>
      </c>
      <c r="AA784" s="5">
        <v>42256</v>
      </c>
      <c r="AB784" s="6">
        <v>472.5</v>
      </c>
      <c r="AC784" s="7">
        <v>15.648</v>
      </c>
      <c r="AD784" s="4">
        <v>42235</v>
      </c>
      <c r="AE784" s="8">
        <v>15.85</v>
      </c>
      <c r="AF784" s="8">
        <v>19.594999999999999</v>
      </c>
      <c r="AG784" s="8">
        <v>21.1</v>
      </c>
      <c r="AH784" s="7">
        <v>24.890999999999998</v>
      </c>
      <c r="AI784" s="7"/>
      <c r="AJ784" s="7"/>
      <c r="AK784" s="7"/>
      <c r="AL784" s="7"/>
      <c r="AM784" s="7"/>
      <c r="AN784" s="7"/>
      <c r="AO784" s="7"/>
      <c r="AP784" s="7"/>
      <c r="CO784" s="4">
        <v>42564</v>
      </c>
      <c r="CP784" s="3">
        <v>180.18656250000001</v>
      </c>
      <c r="CU784" s="4">
        <v>42233</v>
      </c>
      <c r="CV784" s="7">
        <v>78.77</v>
      </c>
      <c r="CW784" s="7">
        <v>35.53</v>
      </c>
      <c r="CX784" s="7">
        <v>83.23</v>
      </c>
      <c r="CY784" s="7">
        <v>27.95</v>
      </c>
      <c r="CZ784" s="8">
        <v>23.0748</v>
      </c>
      <c r="DA784" s="4">
        <v>42228</v>
      </c>
      <c r="DB784" s="7">
        <v>36.36</v>
      </c>
      <c r="DC784" s="8">
        <v>130.41999999999999</v>
      </c>
      <c r="DD784" s="8">
        <v>79.930000000000007</v>
      </c>
      <c r="DE784" s="8">
        <v>49.21</v>
      </c>
      <c r="DF784" s="8">
        <v>78.099999999999994</v>
      </c>
      <c r="DG784" s="8">
        <v>51.54</v>
      </c>
      <c r="DH784" s="4">
        <v>42228</v>
      </c>
      <c r="DI784" s="7">
        <v>70.19</v>
      </c>
      <c r="DJ784" s="7">
        <v>84.32</v>
      </c>
      <c r="DK784" s="7">
        <v>57.8</v>
      </c>
      <c r="DL784" s="7">
        <v>35.28</v>
      </c>
      <c r="DM784" s="207">
        <v>98.12</v>
      </c>
      <c r="DN784" s="4">
        <v>42248</v>
      </c>
      <c r="DO784" s="8">
        <v>12.295</v>
      </c>
      <c r="DP784" s="8">
        <v>40.409999999999997</v>
      </c>
      <c r="DQ784" s="8">
        <v>9.1630000000000003</v>
      </c>
      <c r="DR784" s="8">
        <v>14.38</v>
      </c>
    </row>
    <row r="785" spans="1:122" ht="15.75" customHeight="1">
      <c r="A785" s="4">
        <v>42255</v>
      </c>
      <c r="B785" s="7">
        <v>49.52</v>
      </c>
      <c r="C785" s="7">
        <v>45.94</v>
      </c>
      <c r="D785" s="7">
        <f t="shared" si="22"/>
        <v>3.5800000000000054</v>
      </c>
      <c r="J785" s="4">
        <v>42227</v>
      </c>
      <c r="K785" s="226">
        <v>-1.75</v>
      </c>
      <c r="L785" s="226">
        <v>-4.1400000000000006</v>
      </c>
      <c r="M785" s="226">
        <v>-7.2800000000000011</v>
      </c>
      <c r="N785" s="4">
        <v>42255</v>
      </c>
      <c r="O785" s="226">
        <v>-1.7099999999999937</v>
      </c>
      <c r="P785" s="226">
        <v>-3.8099999999999952</v>
      </c>
      <c r="Q785" s="226">
        <v>-6.7399999999999949</v>
      </c>
      <c r="R785" s="4">
        <v>42251</v>
      </c>
      <c r="S785" s="8">
        <v>3.56</v>
      </c>
      <c r="T785" s="8">
        <v>0.9</v>
      </c>
      <c r="U785" s="8">
        <v>3.75</v>
      </c>
      <c r="V785" s="4">
        <v>42227</v>
      </c>
      <c r="W785" s="8">
        <v>156.29</v>
      </c>
      <c r="X785" s="8">
        <v>169.37</v>
      </c>
      <c r="Y785" s="6">
        <v>22.422999999999998</v>
      </c>
      <c r="Z785" s="6">
        <v>28.164000000000001</v>
      </c>
      <c r="AA785" s="5">
        <v>42255</v>
      </c>
      <c r="AB785" s="6">
        <v>481</v>
      </c>
      <c r="AC785" s="7">
        <v>16.061</v>
      </c>
      <c r="AD785" s="4">
        <v>42234</v>
      </c>
      <c r="AE785" s="8">
        <v>17.3</v>
      </c>
      <c r="AF785" s="8">
        <v>18.207999999999998</v>
      </c>
      <c r="AG785" s="8">
        <v>22.300999999999998</v>
      </c>
      <c r="AH785" s="7">
        <v>26.218</v>
      </c>
      <c r="AI785" s="7"/>
      <c r="AJ785" s="7"/>
      <c r="AK785" s="7"/>
      <c r="AL785" s="7"/>
      <c r="AM785" s="7"/>
      <c r="AN785" s="7"/>
      <c r="AO785" s="7"/>
      <c r="AP785" s="7"/>
      <c r="CO785" s="4">
        <v>42563</v>
      </c>
      <c r="CP785" s="3">
        <v>181.64443750000001</v>
      </c>
      <c r="CU785" s="4">
        <v>42230</v>
      </c>
      <c r="CV785" s="7">
        <v>78.36</v>
      </c>
      <c r="CW785" s="7">
        <v>35.770000000000003</v>
      </c>
      <c r="CX785" s="7">
        <v>85.99</v>
      </c>
      <c r="CY785" s="7">
        <v>28.45</v>
      </c>
      <c r="CZ785" s="8">
        <v>23.192299999999999</v>
      </c>
      <c r="DA785" s="4">
        <v>42227</v>
      </c>
      <c r="DB785" s="7">
        <v>35.11</v>
      </c>
      <c r="DC785" s="8">
        <v>127.92</v>
      </c>
      <c r="DD785" s="8">
        <v>77.3</v>
      </c>
      <c r="DE785" s="8">
        <v>47.69</v>
      </c>
      <c r="DF785" s="8">
        <v>75.47</v>
      </c>
      <c r="DG785" s="8">
        <v>50.4</v>
      </c>
      <c r="DH785" s="4">
        <v>42227</v>
      </c>
      <c r="DI785" s="7">
        <v>70.430000000000007</v>
      </c>
      <c r="DJ785" s="7">
        <v>83.7</v>
      </c>
      <c r="DK785" s="7">
        <v>55.86</v>
      </c>
      <c r="DL785" s="7">
        <v>34.53</v>
      </c>
      <c r="DM785" s="207">
        <v>96.82</v>
      </c>
      <c r="DN785" s="4">
        <v>42247</v>
      </c>
      <c r="DO785" s="8">
        <v>12.755000000000001</v>
      </c>
      <c r="DP785" s="8">
        <v>40.805</v>
      </c>
      <c r="DQ785" s="8">
        <v>9.3970000000000002</v>
      </c>
      <c r="DR785" s="8">
        <v>14.63</v>
      </c>
    </row>
    <row r="786" spans="1:122" ht="15.75" customHeight="1">
      <c r="A786" s="4">
        <v>42254</v>
      </c>
      <c r="B786" s="7">
        <v>47.63</v>
      </c>
      <c r="C786" s="226"/>
      <c r="D786" s="7" t="str">
        <f t="shared" si="22"/>
        <v/>
      </c>
      <c r="J786" s="4">
        <v>42226</v>
      </c>
      <c r="K786" s="226">
        <v>-1.5700000000000003</v>
      </c>
      <c r="L786" s="226">
        <v>-3.7899999999999991</v>
      </c>
      <c r="M786" s="226">
        <v>-6.6599999999999966</v>
      </c>
      <c r="N786" s="4">
        <v>42254</v>
      </c>
      <c r="O786" s="226">
        <v>-1.6999999999999957</v>
      </c>
      <c r="P786" s="226">
        <v>-3.7899999999999991</v>
      </c>
      <c r="Q786" s="226">
        <v>-6.7399999999999949</v>
      </c>
      <c r="R786" s="4">
        <v>42250</v>
      </c>
      <c r="S786" s="8">
        <v>3.93</v>
      </c>
      <c r="T786" s="8">
        <v>1.98</v>
      </c>
      <c r="U786" s="8">
        <v>3.75</v>
      </c>
      <c r="V786" s="4">
        <v>42226</v>
      </c>
      <c r="W786" s="8">
        <v>159.21</v>
      </c>
      <c r="X786" s="8">
        <v>169.4</v>
      </c>
      <c r="Y786" s="6">
        <v>21.765000000000001</v>
      </c>
      <c r="Z786" s="6">
        <v>26.352</v>
      </c>
      <c r="AA786" s="5">
        <v>42254</v>
      </c>
      <c r="AB786" s="6">
        <v>470.25</v>
      </c>
      <c r="AC786" s="7">
        <v>15.69</v>
      </c>
      <c r="AD786" s="4">
        <v>42233</v>
      </c>
      <c r="AE786" s="8">
        <v>17.809999999999999</v>
      </c>
      <c r="AF786" s="8">
        <v>19.626999999999999</v>
      </c>
      <c r="AG786" s="8">
        <v>22.684999999999999</v>
      </c>
      <c r="AH786" s="7">
        <v>26.773</v>
      </c>
      <c r="AI786" s="7"/>
      <c r="AJ786" s="7"/>
      <c r="AK786" s="7"/>
      <c r="AL786" s="7"/>
      <c r="AM786" s="7"/>
      <c r="AN786" s="7"/>
      <c r="AO786" s="7"/>
      <c r="AP786" s="7"/>
      <c r="CO786" s="4">
        <v>42562</v>
      </c>
      <c r="CP786" s="3">
        <v>183.27225000000001</v>
      </c>
      <c r="CU786" s="4">
        <v>42229</v>
      </c>
      <c r="CV786" s="7">
        <v>78.650000000000006</v>
      </c>
      <c r="CW786" s="7">
        <v>35.92</v>
      </c>
      <c r="CX786" s="7">
        <v>85.85</v>
      </c>
      <c r="CY786" s="7">
        <v>28.2</v>
      </c>
      <c r="CZ786" s="8">
        <v>23.2315</v>
      </c>
      <c r="DA786" s="4">
        <v>42226</v>
      </c>
      <c r="DB786" s="7">
        <v>35.36</v>
      </c>
      <c r="DC786" s="8">
        <v>127.17</v>
      </c>
      <c r="DD786" s="8">
        <v>76.27</v>
      </c>
      <c r="DE786" s="8">
        <v>48.45</v>
      </c>
      <c r="DF786" s="8">
        <v>75.7</v>
      </c>
      <c r="DG786" s="8">
        <v>50.2</v>
      </c>
      <c r="DH786" s="4">
        <v>42226</v>
      </c>
      <c r="DI786" s="7">
        <v>69</v>
      </c>
      <c r="DJ786" s="7">
        <v>82.52</v>
      </c>
      <c r="DK786" s="7">
        <v>53.26</v>
      </c>
      <c r="DL786" s="7">
        <v>33.5</v>
      </c>
      <c r="DM786" s="207">
        <v>96.83</v>
      </c>
      <c r="DN786" s="4">
        <v>42244</v>
      </c>
      <c r="DO786" s="8">
        <v>13.21</v>
      </c>
      <c r="DP786" s="8">
        <v>41.18</v>
      </c>
      <c r="DQ786" s="8">
        <v>9.5069999999999997</v>
      </c>
      <c r="DR786" s="8">
        <v>14.41</v>
      </c>
    </row>
    <row r="787" spans="1:122" ht="15.75" customHeight="1">
      <c r="A787" s="4">
        <v>42251</v>
      </c>
      <c r="B787" s="7">
        <v>49.61</v>
      </c>
      <c r="C787" s="7">
        <v>46.05</v>
      </c>
      <c r="D787" s="7">
        <f t="shared" si="22"/>
        <v>3.5600000000000023</v>
      </c>
      <c r="J787" s="4">
        <v>42223</v>
      </c>
      <c r="K787" s="226">
        <v>-1.240000000000002</v>
      </c>
      <c r="L787" s="226">
        <v>-3.4100000000000037</v>
      </c>
      <c r="M787" s="226">
        <v>-6.3300000000000054</v>
      </c>
      <c r="N787" s="4">
        <v>42251</v>
      </c>
      <c r="O787" s="226">
        <v>-1.7199999999999989</v>
      </c>
      <c r="P787" s="226">
        <v>-3.75</v>
      </c>
      <c r="Q787" s="226">
        <v>-6.5799999999999983</v>
      </c>
      <c r="R787" s="4">
        <v>42249</v>
      </c>
      <c r="S787" s="8">
        <v>4.25</v>
      </c>
      <c r="T787" s="8">
        <v>3.26</v>
      </c>
      <c r="U787" s="8">
        <v>4.3</v>
      </c>
      <c r="V787" s="4">
        <v>42223</v>
      </c>
      <c r="W787" s="8">
        <v>154.36000000000001</v>
      </c>
      <c r="X787" s="8">
        <v>162.30000000000001</v>
      </c>
      <c r="Y787" s="6">
        <v>21.004999999999999</v>
      </c>
      <c r="Z787" s="6">
        <v>24.558</v>
      </c>
      <c r="AA787" s="5">
        <v>42251</v>
      </c>
      <c r="AB787" s="6">
        <v>485</v>
      </c>
      <c r="AC787" s="7">
        <v>16.468</v>
      </c>
      <c r="AD787" s="4">
        <v>42230</v>
      </c>
      <c r="AE787" s="8">
        <v>18.579999999999998</v>
      </c>
      <c r="AF787" s="8">
        <v>19.812999999999999</v>
      </c>
      <c r="AG787" s="8">
        <v>23.079000000000001</v>
      </c>
      <c r="AH787" s="7">
        <v>27.67</v>
      </c>
      <c r="AI787" s="7"/>
      <c r="AJ787" s="7"/>
      <c r="AK787" s="7"/>
      <c r="AL787" s="7"/>
      <c r="AM787" s="7"/>
      <c r="AN787" s="7"/>
      <c r="AO787" s="7"/>
      <c r="AP787" s="7"/>
      <c r="CO787" s="4">
        <v>42561</v>
      </c>
      <c r="CP787" s="3">
        <v>185.09993750000001</v>
      </c>
      <c r="CU787" s="4">
        <v>42228</v>
      </c>
      <c r="CV787" s="7">
        <v>78.790000000000006</v>
      </c>
      <c r="CW787" s="7">
        <v>36.44</v>
      </c>
      <c r="CX787" s="7">
        <v>86.79</v>
      </c>
      <c r="CY787" s="7">
        <v>28.91</v>
      </c>
      <c r="CZ787" s="8">
        <v>23.5154</v>
      </c>
      <c r="DA787" s="4">
        <v>42223</v>
      </c>
      <c r="DB787" s="7">
        <v>32.82</v>
      </c>
      <c r="DC787" s="8">
        <v>124.48</v>
      </c>
      <c r="DD787" s="8">
        <v>73.760000000000005</v>
      </c>
      <c r="DE787" s="8">
        <v>46.11</v>
      </c>
      <c r="DF787" s="8">
        <v>73.05</v>
      </c>
      <c r="DG787" s="8">
        <v>48.84</v>
      </c>
      <c r="DH787" s="4">
        <v>42223</v>
      </c>
      <c r="DI787" s="7">
        <v>65.42</v>
      </c>
      <c r="DJ787" s="7">
        <v>79.62</v>
      </c>
      <c r="DK787" s="7">
        <v>51.17</v>
      </c>
      <c r="DL787" s="7">
        <v>31.81</v>
      </c>
      <c r="DM787" s="207">
        <v>97.34</v>
      </c>
      <c r="DN787" s="4">
        <v>42243</v>
      </c>
      <c r="DO787" s="8">
        <v>13.065</v>
      </c>
      <c r="DP787" s="8">
        <v>40.18</v>
      </c>
      <c r="DQ787" s="8">
        <v>9.3309999999999995</v>
      </c>
      <c r="DR787" s="8">
        <v>14.34</v>
      </c>
    </row>
    <row r="788" spans="1:122" ht="15.75" customHeight="1">
      <c r="A788" s="4">
        <v>42250</v>
      </c>
      <c r="B788" s="7">
        <v>50.68</v>
      </c>
      <c r="C788" s="7">
        <v>46.75</v>
      </c>
      <c r="D788" s="7">
        <f t="shared" si="22"/>
        <v>3.9299999999999997</v>
      </c>
      <c r="J788" s="4">
        <v>42222</v>
      </c>
      <c r="K788" s="226">
        <v>-1.1400000000000006</v>
      </c>
      <c r="L788" s="226">
        <v>-3.3000000000000043</v>
      </c>
      <c r="M788" s="226">
        <v>-6.3000000000000043</v>
      </c>
      <c r="N788" s="4">
        <v>42250</v>
      </c>
      <c r="O788" s="226">
        <v>-1.6700000000000017</v>
      </c>
      <c r="P788" s="226">
        <v>-3.6899999999999977</v>
      </c>
      <c r="Q788" s="226">
        <v>-6.5499999999999972</v>
      </c>
      <c r="R788" s="4">
        <v>42248</v>
      </c>
      <c r="S788" s="8">
        <v>4.1500000000000004</v>
      </c>
      <c r="T788" s="8">
        <v>-1.64</v>
      </c>
      <c r="U788" s="8">
        <v>4.1500000000000004</v>
      </c>
      <c r="V788" s="4">
        <v>42222</v>
      </c>
      <c r="W788" s="8">
        <v>154.99</v>
      </c>
      <c r="X788" s="8">
        <v>164.78</v>
      </c>
      <c r="Y788" s="6">
        <v>20.498999999999999</v>
      </c>
      <c r="Z788" s="6">
        <v>24.59</v>
      </c>
      <c r="AA788" s="5">
        <v>42250</v>
      </c>
      <c r="AB788" s="6">
        <v>495.25</v>
      </c>
      <c r="AC788" s="7">
        <v>13.493</v>
      </c>
      <c r="AD788" s="4">
        <v>42229</v>
      </c>
      <c r="AE788" s="8">
        <v>20.8</v>
      </c>
      <c r="AF788" s="8">
        <v>19.744</v>
      </c>
      <c r="AG788" s="8">
        <v>25.802</v>
      </c>
      <c r="AH788" s="7">
        <v>28.338999999999999</v>
      </c>
      <c r="AI788" s="7"/>
      <c r="AJ788" s="7"/>
      <c r="AK788" s="7"/>
      <c r="AL788" s="7"/>
      <c r="AM788" s="7"/>
      <c r="AN788" s="7"/>
      <c r="AO788" s="7"/>
      <c r="AP788" s="7"/>
      <c r="CO788" s="4">
        <v>42560</v>
      </c>
      <c r="CP788" s="3">
        <v>186.77612500000001</v>
      </c>
      <c r="CU788" s="4">
        <v>42227</v>
      </c>
      <c r="CV788" s="7">
        <v>77.489999999999995</v>
      </c>
      <c r="CW788" s="7">
        <v>36.049999999999997</v>
      </c>
      <c r="CX788" s="7">
        <v>85.78</v>
      </c>
      <c r="CY788" s="7">
        <v>28.8</v>
      </c>
      <c r="CZ788" s="8">
        <v>23.574100000000001</v>
      </c>
      <c r="DA788" s="4">
        <v>42222</v>
      </c>
      <c r="DB788" s="7">
        <v>34.61</v>
      </c>
      <c r="DC788" s="8">
        <v>128.27000000000001</v>
      </c>
      <c r="DD788" s="8">
        <v>77.680000000000007</v>
      </c>
      <c r="DE788" s="8">
        <v>46.6</v>
      </c>
      <c r="DF788" s="8">
        <v>76.150000000000006</v>
      </c>
      <c r="DG788" s="8">
        <v>50.28</v>
      </c>
      <c r="DH788" s="4">
        <v>42222</v>
      </c>
      <c r="DI788" s="7">
        <v>65.680000000000007</v>
      </c>
      <c r="DJ788" s="7">
        <v>79.64</v>
      </c>
      <c r="DK788" s="7">
        <v>52.15</v>
      </c>
      <c r="DL788" s="7">
        <v>31.71</v>
      </c>
      <c r="DM788" s="207">
        <v>96.23</v>
      </c>
      <c r="DN788" s="4">
        <v>42242</v>
      </c>
      <c r="DO788" s="8">
        <v>12.414999999999999</v>
      </c>
      <c r="DP788" s="8">
        <v>37.704999999999998</v>
      </c>
      <c r="DQ788" s="8">
        <v>8.7029999999999994</v>
      </c>
      <c r="DR788" s="8">
        <v>13.49</v>
      </c>
    </row>
    <row r="789" spans="1:122" ht="15.75" customHeight="1">
      <c r="A789" s="4">
        <v>42249</v>
      </c>
      <c r="B789" s="7">
        <v>50.5</v>
      </c>
      <c r="C789" s="7">
        <v>46.25</v>
      </c>
      <c r="D789" s="7">
        <f t="shared" si="22"/>
        <v>4.25</v>
      </c>
      <c r="J789" s="4">
        <v>42221</v>
      </c>
      <c r="K789" s="226">
        <v>-1.0300000000000011</v>
      </c>
      <c r="L789" s="226">
        <v>-2.9699999999999989</v>
      </c>
      <c r="M789" s="226">
        <v>-5.8299999999999983</v>
      </c>
      <c r="N789" s="4">
        <v>42249</v>
      </c>
      <c r="O789" s="226">
        <v>-1.5900000000000034</v>
      </c>
      <c r="P789" s="226">
        <v>-3.5600000000000023</v>
      </c>
      <c r="Q789" s="226">
        <v>-6.4600000000000009</v>
      </c>
      <c r="R789" s="4">
        <v>42247</v>
      </c>
      <c r="S789" s="8">
        <v>4.95</v>
      </c>
      <c r="T789" s="8">
        <v>5.93</v>
      </c>
      <c r="U789" s="8">
        <v>4.3499999999999996</v>
      </c>
      <c r="V789" s="4">
        <v>42221</v>
      </c>
      <c r="W789" s="8">
        <v>153.85</v>
      </c>
      <c r="X789" s="8">
        <v>167.05</v>
      </c>
      <c r="Y789" s="6">
        <v>19.649999999999999</v>
      </c>
      <c r="Z789" s="6">
        <v>25.169</v>
      </c>
      <c r="AA789" s="5">
        <v>42249</v>
      </c>
      <c r="AB789" s="6">
        <v>471.5</v>
      </c>
      <c r="AC789" s="7">
        <v>15.808999999999999</v>
      </c>
      <c r="AD789" s="4">
        <v>42228</v>
      </c>
      <c r="AE789" s="8">
        <v>21.59</v>
      </c>
      <c r="AF789" s="8">
        <v>18.844000000000001</v>
      </c>
      <c r="AG789" s="8">
        <v>26.195</v>
      </c>
      <c r="AH789" s="7">
        <v>26.25</v>
      </c>
      <c r="AI789" s="7"/>
      <c r="AJ789" s="7"/>
      <c r="AK789" s="7"/>
      <c r="AL789" s="7"/>
      <c r="AM789" s="7"/>
      <c r="AN789" s="7"/>
      <c r="AO789" s="7"/>
      <c r="AP789" s="7"/>
      <c r="CO789" s="4">
        <v>42559</v>
      </c>
      <c r="CP789" s="3">
        <v>188.86318750000001</v>
      </c>
      <c r="CU789" s="4">
        <v>42226</v>
      </c>
      <c r="CV789" s="7">
        <v>78.75</v>
      </c>
      <c r="CW789" s="7">
        <v>36.28</v>
      </c>
      <c r="CX789" s="7">
        <v>85.89</v>
      </c>
      <c r="CY789" s="7">
        <v>29.04</v>
      </c>
      <c r="CZ789" s="8">
        <v>23.711200000000002</v>
      </c>
      <c r="DA789" s="4">
        <v>42221</v>
      </c>
      <c r="DB789" s="7">
        <v>32.01</v>
      </c>
      <c r="DC789" s="8">
        <v>125.6</v>
      </c>
      <c r="DD789" s="8">
        <v>76.09</v>
      </c>
      <c r="DE789" s="8">
        <v>44.44</v>
      </c>
      <c r="DF789" s="8">
        <v>74.010000000000005</v>
      </c>
      <c r="DG789" s="8">
        <v>49.12</v>
      </c>
      <c r="DH789" s="4">
        <v>42221</v>
      </c>
      <c r="DI789" s="7">
        <v>64.819999999999993</v>
      </c>
      <c r="DJ789" s="7">
        <v>78.28</v>
      </c>
      <c r="DK789" s="7">
        <v>51.68</v>
      </c>
      <c r="DL789" s="7">
        <v>31.34</v>
      </c>
      <c r="DM789" s="207">
        <v>97.76</v>
      </c>
      <c r="DN789" s="4">
        <v>42241</v>
      </c>
      <c r="DO789" s="8">
        <v>12.725</v>
      </c>
      <c r="DP789" s="8">
        <v>39.094999999999999</v>
      </c>
      <c r="DQ789" s="8">
        <v>8.9440000000000008</v>
      </c>
      <c r="DR789" s="8">
        <v>13.82</v>
      </c>
    </row>
    <row r="790" spans="1:122" ht="15.75" customHeight="1">
      <c r="A790" s="4">
        <v>42248</v>
      </c>
      <c r="B790" s="7">
        <v>49.56</v>
      </c>
      <c r="C790" s="7">
        <v>45.41</v>
      </c>
      <c r="D790" s="7">
        <f t="shared" si="22"/>
        <v>4.1500000000000057</v>
      </c>
      <c r="J790" s="4">
        <v>42220</v>
      </c>
      <c r="K790" s="226">
        <v>-0.97999999999999687</v>
      </c>
      <c r="L790" s="226">
        <v>-2.8999999999999986</v>
      </c>
      <c r="M790" s="226">
        <v>-5.7299999999999969</v>
      </c>
      <c r="N790" s="4">
        <v>42248</v>
      </c>
      <c r="O790" s="226">
        <v>-1.6099999999999994</v>
      </c>
      <c r="P790" s="226">
        <v>-3.5799999999999983</v>
      </c>
      <c r="Q790" s="226">
        <v>-6.4600000000000009</v>
      </c>
      <c r="R790" s="4">
        <v>42244</v>
      </c>
      <c r="S790" s="8">
        <v>4.83</v>
      </c>
      <c r="T790" s="8">
        <v>2.79</v>
      </c>
      <c r="U790" s="8">
        <v>4.25</v>
      </c>
      <c r="V790" s="4">
        <v>42220</v>
      </c>
      <c r="W790" s="8">
        <v>154.75</v>
      </c>
      <c r="X790" s="8">
        <v>168.52</v>
      </c>
      <c r="Y790" s="6">
        <v>19.423999999999999</v>
      </c>
      <c r="Z790" s="6">
        <v>25.446999999999999</v>
      </c>
      <c r="AA790" s="5">
        <v>42248</v>
      </c>
      <c r="AB790" s="6">
        <v>481.75</v>
      </c>
      <c r="AC790" s="7">
        <v>11.756</v>
      </c>
      <c r="AD790" s="4">
        <v>42227</v>
      </c>
      <c r="AE790" s="8">
        <v>18.850000000000001</v>
      </c>
      <c r="AF790" s="8">
        <v>18.951000000000001</v>
      </c>
      <c r="AG790" s="8">
        <v>23.353999999999999</v>
      </c>
      <c r="AH790" s="7">
        <v>24.823</v>
      </c>
      <c r="AI790" s="7"/>
      <c r="AJ790" s="7"/>
      <c r="AK790" s="7"/>
      <c r="AL790" s="7"/>
      <c r="AM790" s="7"/>
      <c r="AN790" s="7"/>
      <c r="AO790" s="7"/>
      <c r="AP790" s="7"/>
      <c r="CO790" s="4">
        <v>42558</v>
      </c>
      <c r="CP790" s="3">
        <v>190.19218749999999</v>
      </c>
      <c r="CU790" s="4">
        <v>42223</v>
      </c>
      <c r="CV790" s="7">
        <v>76.83</v>
      </c>
      <c r="CW790" s="7">
        <v>35.68</v>
      </c>
      <c r="CX790" s="7">
        <v>83.75</v>
      </c>
      <c r="CY790" s="7">
        <v>28.45</v>
      </c>
      <c r="CZ790" s="8">
        <v>23.368500000000001</v>
      </c>
      <c r="DA790" s="4">
        <v>42220</v>
      </c>
      <c r="DB790" s="7">
        <v>32.28</v>
      </c>
      <c r="DC790" s="8">
        <v>124.83</v>
      </c>
      <c r="DD790" s="8">
        <v>76.739999999999995</v>
      </c>
      <c r="DE790" s="8">
        <v>45.35</v>
      </c>
      <c r="DF790" s="8">
        <v>74.3</v>
      </c>
      <c r="DG790" s="8">
        <v>49.87</v>
      </c>
      <c r="DH790" s="4">
        <v>42220</v>
      </c>
      <c r="DI790" s="7">
        <v>64.430000000000007</v>
      </c>
      <c r="DJ790" s="7">
        <v>78.260000000000005</v>
      </c>
      <c r="DK790" s="7">
        <v>52.19</v>
      </c>
      <c r="DL790" s="7">
        <v>30.97</v>
      </c>
      <c r="DM790" s="207">
        <v>97.78</v>
      </c>
      <c r="DN790" s="4">
        <v>42240</v>
      </c>
      <c r="DO790" s="8">
        <v>12.265000000000001</v>
      </c>
      <c r="DP790" s="8">
        <v>37.835000000000001</v>
      </c>
      <c r="DQ790" s="8">
        <v>8.6110000000000007</v>
      </c>
      <c r="DR790" s="8">
        <v>13.14</v>
      </c>
    </row>
    <row r="791" spans="1:122" ht="15.75" customHeight="1">
      <c r="A791" s="4">
        <v>42247</v>
      </c>
      <c r="B791" s="7">
        <v>54.15</v>
      </c>
      <c r="C791" s="7">
        <v>49.2</v>
      </c>
      <c r="D791" s="7">
        <f t="shared" si="22"/>
        <v>4.9499999999999957</v>
      </c>
      <c r="J791" s="4">
        <v>42219</v>
      </c>
      <c r="K791" s="226">
        <v>-1.019999999999996</v>
      </c>
      <c r="L791" s="226">
        <v>-3.0499999999999972</v>
      </c>
      <c r="M791" s="226">
        <v>-6.0300000000000011</v>
      </c>
      <c r="N791" s="4">
        <v>42247</v>
      </c>
      <c r="O791" s="226">
        <v>-1.6499999999999986</v>
      </c>
      <c r="P791" s="226">
        <v>-3.7000000000000028</v>
      </c>
      <c r="Q791" s="226">
        <v>-6.480000000000004</v>
      </c>
      <c r="R791" s="4">
        <v>42243</v>
      </c>
      <c r="S791" s="8">
        <v>5</v>
      </c>
      <c r="T791" s="8">
        <v>3.01</v>
      </c>
      <c r="U791" s="8">
        <v>4.1500000000000004</v>
      </c>
      <c r="V791" s="4">
        <v>42219</v>
      </c>
      <c r="W791" s="8">
        <v>153.05000000000001</v>
      </c>
      <c r="X791" s="8">
        <v>167.45</v>
      </c>
      <c r="Y791" s="6">
        <v>19.213000000000001</v>
      </c>
      <c r="Z791" s="6">
        <v>25.353000000000002</v>
      </c>
      <c r="AA791" s="5">
        <v>42247</v>
      </c>
      <c r="AB791" s="6">
        <v>485.75</v>
      </c>
      <c r="AC791" s="7">
        <v>15.029</v>
      </c>
      <c r="AD791" s="4">
        <v>42226</v>
      </c>
      <c r="AE791" s="8">
        <v>17.38</v>
      </c>
      <c r="AF791" s="8">
        <v>19.018000000000001</v>
      </c>
      <c r="AG791" s="8">
        <v>21.576000000000001</v>
      </c>
      <c r="AH791" s="7">
        <v>23.373000000000001</v>
      </c>
      <c r="AI791" s="7"/>
      <c r="AJ791" s="7"/>
      <c r="AK791" s="7"/>
      <c r="AL791" s="7"/>
      <c r="AM791" s="7"/>
      <c r="AN791" s="7"/>
      <c r="AO791" s="7"/>
      <c r="AP791" s="7"/>
      <c r="CO791" s="4">
        <v>42557</v>
      </c>
      <c r="CP791" s="3">
        <v>191.97718750000001</v>
      </c>
      <c r="CU791" s="4">
        <v>42222</v>
      </c>
      <c r="CV791" s="7">
        <v>78.09</v>
      </c>
      <c r="CW791" s="7">
        <v>35.880000000000003</v>
      </c>
      <c r="CX791" s="7">
        <v>85.19</v>
      </c>
      <c r="CY791" s="7">
        <v>28.63</v>
      </c>
      <c r="CZ791" s="8">
        <v>23.309799999999999</v>
      </c>
      <c r="DA791" s="4">
        <v>42219</v>
      </c>
      <c r="DB791" s="7">
        <v>31.8</v>
      </c>
      <c r="DC791" s="8">
        <v>123.41</v>
      </c>
      <c r="DD791" s="8">
        <v>76.44</v>
      </c>
      <c r="DE791" s="8">
        <v>45.27</v>
      </c>
      <c r="DF791" s="8">
        <v>73.22</v>
      </c>
      <c r="DG791" s="8">
        <v>49.71</v>
      </c>
      <c r="DH791" s="4">
        <v>42219</v>
      </c>
      <c r="DI791" s="7">
        <v>64.66</v>
      </c>
      <c r="DJ791" s="7">
        <v>78.680000000000007</v>
      </c>
      <c r="DK791" s="7">
        <v>53.2</v>
      </c>
      <c r="DL791" s="7">
        <v>30.61</v>
      </c>
      <c r="DM791" s="207">
        <v>97.11</v>
      </c>
      <c r="DN791" s="4">
        <v>42237</v>
      </c>
      <c r="DO791" s="8">
        <v>13.45</v>
      </c>
      <c r="DP791" s="8">
        <v>41.08</v>
      </c>
      <c r="DQ791" s="8">
        <v>9.3559999999999999</v>
      </c>
      <c r="DR791" s="8">
        <v>14.28</v>
      </c>
    </row>
    <row r="792" spans="1:122" ht="15.75" customHeight="1">
      <c r="A792" s="4">
        <v>42244</v>
      </c>
      <c r="B792" s="7">
        <v>50.05</v>
      </c>
      <c r="C792" s="7">
        <v>45.22</v>
      </c>
      <c r="D792" s="7">
        <f t="shared" si="22"/>
        <v>4.8299999999999983</v>
      </c>
      <c r="J792" s="4">
        <v>42216</v>
      </c>
      <c r="K792" s="226">
        <v>-1.0900000000000034</v>
      </c>
      <c r="L792" s="226">
        <v>-3.1600000000000037</v>
      </c>
      <c r="M792" s="226">
        <v>-6.0399999999999991</v>
      </c>
      <c r="N792" s="4">
        <v>42244</v>
      </c>
      <c r="O792" s="226">
        <v>-1.6200000000000045</v>
      </c>
      <c r="P792" s="226">
        <v>-3.6900000000000048</v>
      </c>
      <c r="Q792" s="226">
        <v>-6.8900000000000006</v>
      </c>
      <c r="R792" s="4">
        <v>42242</v>
      </c>
      <c r="S792" s="8">
        <v>4.54</v>
      </c>
      <c r="T792" s="8">
        <v>0.08</v>
      </c>
      <c r="U792" s="8">
        <v>3.6</v>
      </c>
      <c r="V792" s="4">
        <v>42216</v>
      </c>
      <c r="W792" s="8">
        <v>158.4</v>
      </c>
      <c r="X792" s="8">
        <v>184.1</v>
      </c>
      <c r="Y792" s="6">
        <v>19.777000000000001</v>
      </c>
      <c r="Z792" s="6">
        <v>27.466999999999999</v>
      </c>
      <c r="AA792" s="5">
        <v>42244</v>
      </c>
      <c r="AB792" s="6">
        <v>477.5</v>
      </c>
      <c r="AC792" s="7">
        <v>12.91</v>
      </c>
      <c r="AD792" s="4">
        <v>42223</v>
      </c>
      <c r="AE792" s="8">
        <v>15.43</v>
      </c>
      <c r="AF792" s="8">
        <v>21.332000000000001</v>
      </c>
      <c r="AG792" s="8">
        <v>19.228999999999999</v>
      </c>
      <c r="AH792" s="7">
        <v>23.227</v>
      </c>
      <c r="AI792" s="7"/>
      <c r="AJ792" s="7"/>
      <c r="AK792" s="7"/>
      <c r="AL792" s="7"/>
      <c r="AM792" s="7"/>
      <c r="AN792" s="7"/>
      <c r="AO792" s="7"/>
      <c r="AP792" s="7"/>
      <c r="CO792" s="4">
        <v>42556</v>
      </c>
      <c r="CP792" s="3">
        <v>193.71799999999999</v>
      </c>
      <c r="CU792" s="4">
        <v>42221</v>
      </c>
      <c r="CV792" s="7">
        <v>77.17</v>
      </c>
      <c r="CW792" s="7">
        <v>35.869999999999997</v>
      </c>
      <c r="CX792" s="7">
        <v>84.03</v>
      </c>
      <c r="CY792" s="7">
        <v>28.3</v>
      </c>
      <c r="CZ792" s="8">
        <v>23.251100000000001</v>
      </c>
      <c r="DA792" s="4">
        <v>42216</v>
      </c>
      <c r="DB792" s="7">
        <v>33.409999999999997</v>
      </c>
      <c r="DC792" s="8">
        <v>126.77</v>
      </c>
      <c r="DD792" s="8">
        <v>77.19</v>
      </c>
      <c r="DE792" s="8">
        <v>45.86</v>
      </c>
      <c r="DF792" s="8">
        <v>74.349999999999994</v>
      </c>
      <c r="DG792" s="8">
        <v>50.34</v>
      </c>
      <c r="DH792" s="4">
        <v>42216</v>
      </c>
      <c r="DI792" s="7">
        <v>65.599999999999994</v>
      </c>
      <c r="DJ792" s="7">
        <v>79.5</v>
      </c>
      <c r="DK792" s="7">
        <v>54.67</v>
      </c>
      <c r="DL792" s="7">
        <v>31.57</v>
      </c>
      <c r="DM792" s="207">
        <v>98.94</v>
      </c>
      <c r="DN792" s="4">
        <v>42236</v>
      </c>
      <c r="DO792" s="8">
        <v>13.904999999999999</v>
      </c>
      <c r="DP792" s="8">
        <v>42.55</v>
      </c>
      <c r="DQ792" s="8">
        <v>9.73</v>
      </c>
      <c r="DR792" s="8">
        <v>14.68</v>
      </c>
    </row>
    <row r="793" spans="1:122" ht="15.75" customHeight="1">
      <c r="A793" s="4">
        <v>42243</v>
      </c>
      <c r="B793" s="7">
        <v>47.56</v>
      </c>
      <c r="C793" s="7">
        <v>42.56</v>
      </c>
      <c r="D793" s="7">
        <f t="shared" si="22"/>
        <v>5</v>
      </c>
      <c r="J793" s="4">
        <v>42215</v>
      </c>
      <c r="K793" s="226">
        <v>-1.009999999999998</v>
      </c>
      <c r="L793" s="226">
        <v>-2.8699999999999974</v>
      </c>
      <c r="M793" s="226">
        <v>-5.3299999999999983</v>
      </c>
      <c r="N793" s="4">
        <v>42243</v>
      </c>
      <c r="O793" s="226">
        <v>-1.5599999999999952</v>
      </c>
      <c r="P793" s="226">
        <v>-3.6899999999999977</v>
      </c>
      <c r="Q793" s="226">
        <v>-7.019999999999996</v>
      </c>
      <c r="R793" s="4">
        <v>42241</v>
      </c>
      <c r="S793" s="8">
        <v>3.9</v>
      </c>
      <c r="T793" s="8">
        <v>-0.61</v>
      </c>
      <c r="U793" s="8">
        <v>3.97</v>
      </c>
      <c r="V793" s="4">
        <v>42215</v>
      </c>
      <c r="W793" s="8">
        <v>159.82</v>
      </c>
      <c r="X793" s="8">
        <v>182.79</v>
      </c>
      <c r="Y793" s="6">
        <v>19.247</v>
      </c>
      <c r="Z793" s="6">
        <v>25.675000000000001</v>
      </c>
      <c r="AA793" s="5">
        <v>42243</v>
      </c>
      <c r="AB793" s="6">
        <v>445.75</v>
      </c>
      <c r="AC793" s="7">
        <v>14.612</v>
      </c>
      <c r="AD793" s="4">
        <v>42222</v>
      </c>
      <c r="AE793" s="8">
        <v>15.88</v>
      </c>
      <c r="AF793" s="8">
        <v>21.701000000000001</v>
      </c>
      <c r="AG793" s="8">
        <v>19.677</v>
      </c>
      <c r="AH793" s="7">
        <v>23.329000000000001</v>
      </c>
      <c r="CO793" s="4">
        <v>42555</v>
      </c>
      <c r="CP793" s="3">
        <v>194.65043750000001</v>
      </c>
      <c r="CU793" s="4">
        <v>42220</v>
      </c>
      <c r="CV793" s="7">
        <v>77.17</v>
      </c>
      <c r="CW793" s="7">
        <v>36.54</v>
      </c>
      <c r="CX793" s="7">
        <v>85.21</v>
      </c>
      <c r="CY793" s="7">
        <v>28</v>
      </c>
      <c r="CZ793" s="8">
        <v>23.251100000000001</v>
      </c>
      <c r="DA793" s="4">
        <v>42215</v>
      </c>
      <c r="DB793" s="7">
        <v>35.020000000000003</v>
      </c>
      <c r="DC793" s="8">
        <v>129.94</v>
      </c>
      <c r="DD793" s="8">
        <v>78.540000000000006</v>
      </c>
      <c r="DE793" s="8">
        <v>46.48</v>
      </c>
      <c r="DF793" s="8">
        <v>76.63</v>
      </c>
      <c r="DG793" s="8">
        <v>52.07</v>
      </c>
      <c r="DH793" s="4">
        <v>42215</v>
      </c>
      <c r="DI793" s="7">
        <v>64.23</v>
      </c>
      <c r="DJ793" s="7">
        <v>79.12</v>
      </c>
      <c r="DK793" s="7">
        <v>53.94</v>
      </c>
      <c r="DL793" s="7">
        <v>29.7</v>
      </c>
      <c r="DM793" s="207">
        <v>98.44</v>
      </c>
      <c r="DN793" s="4">
        <v>42235</v>
      </c>
      <c r="DO793" s="8">
        <v>14.12</v>
      </c>
      <c r="DP793" s="8">
        <v>42.965000000000003</v>
      </c>
      <c r="DQ793" s="8">
        <v>9.91</v>
      </c>
      <c r="DR793" s="8">
        <v>14.93</v>
      </c>
    </row>
    <row r="794" spans="1:122" ht="15.75" customHeight="1">
      <c r="A794" s="4">
        <v>42242</v>
      </c>
      <c r="B794" s="7">
        <v>43.14</v>
      </c>
      <c r="C794" s="7">
        <v>38.6</v>
      </c>
      <c r="D794" s="7">
        <f t="shared" si="22"/>
        <v>4.5399999999999991</v>
      </c>
      <c r="J794" s="4">
        <v>42214</v>
      </c>
      <c r="K794" s="226">
        <v>-0.92999999999999972</v>
      </c>
      <c r="L794" s="226">
        <v>-2.6600000000000037</v>
      </c>
      <c r="M794" s="226">
        <v>-5.0200000000000031</v>
      </c>
      <c r="N794" s="4">
        <v>42242</v>
      </c>
      <c r="O794" s="226">
        <v>-1.5399999999999991</v>
      </c>
      <c r="P794" s="226">
        <v>-3.6799999999999997</v>
      </c>
      <c r="Q794" s="226">
        <v>-7.18</v>
      </c>
      <c r="R794" s="4">
        <v>42240</v>
      </c>
      <c r="S794" s="8">
        <v>4.45</v>
      </c>
      <c r="T794" s="8">
        <v>-0.28000000000000003</v>
      </c>
      <c r="U794" s="8">
        <v>4.8499999999999996</v>
      </c>
      <c r="V794" s="4">
        <v>42214</v>
      </c>
      <c r="W794" s="8">
        <v>159.83000000000001</v>
      </c>
      <c r="X794" s="8">
        <v>182.24</v>
      </c>
      <c r="Y794" s="6">
        <v>18.797000000000001</v>
      </c>
      <c r="Z794" s="6">
        <v>25.24</v>
      </c>
      <c r="AA794" s="5">
        <v>42242</v>
      </c>
      <c r="AB794" s="6">
        <v>424.75</v>
      </c>
      <c r="AC794" s="7">
        <v>15.212999999999999</v>
      </c>
      <c r="AD794" s="4">
        <v>42221</v>
      </c>
      <c r="AE794" s="8">
        <v>16.39</v>
      </c>
      <c r="AF794" s="8">
        <v>23.088999999999999</v>
      </c>
      <c r="AG794" s="8">
        <v>19.593</v>
      </c>
      <c r="AH794" s="7">
        <v>23.439</v>
      </c>
      <c r="CO794" s="4">
        <v>42554</v>
      </c>
      <c r="CP794" s="3">
        <v>194.73575</v>
      </c>
      <c r="CU794" s="4">
        <v>42219</v>
      </c>
      <c r="CV794" s="7">
        <v>78.06</v>
      </c>
      <c r="CW794" s="7">
        <v>36.479999999999997</v>
      </c>
      <c r="CX794" s="7">
        <v>85.6</v>
      </c>
      <c r="CY794" s="7">
        <v>27.66</v>
      </c>
      <c r="CZ794" s="8"/>
      <c r="DA794" s="4">
        <v>42214</v>
      </c>
      <c r="DB794" s="7">
        <v>35.11</v>
      </c>
      <c r="DC794" s="8">
        <v>130.56</v>
      </c>
      <c r="DD794" s="8">
        <v>77.739999999999995</v>
      </c>
      <c r="DE794" s="8">
        <v>46.79</v>
      </c>
      <c r="DF794" s="8">
        <v>76.28</v>
      </c>
      <c r="DG794" s="8">
        <v>52.9</v>
      </c>
      <c r="DH794" s="4">
        <v>42214</v>
      </c>
      <c r="DI794" s="7">
        <v>66.040000000000006</v>
      </c>
      <c r="DJ794" s="7">
        <v>80.03</v>
      </c>
      <c r="DK794" s="7">
        <v>55.81</v>
      </c>
      <c r="DL794" s="7">
        <v>29.88</v>
      </c>
      <c r="DM794" s="207">
        <v>99.76</v>
      </c>
      <c r="DN794" s="4">
        <v>42234</v>
      </c>
      <c r="DO794" s="8">
        <v>14.39</v>
      </c>
      <c r="DP794" s="8">
        <v>43.75</v>
      </c>
      <c r="DQ794" s="8">
        <v>10.145</v>
      </c>
      <c r="DR794" s="8">
        <v>15.39</v>
      </c>
    </row>
    <row r="795" spans="1:122" ht="15.75" customHeight="1">
      <c r="A795" s="4">
        <v>42241</v>
      </c>
      <c r="B795" s="7">
        <v>43.21</v>
      </c>
      <c r="C795" s="7">
        <v>39.31</v>
      </c>
      <c r="D795" s="7">
        <f t="shared" si="22"/>
        <v>3.8999999999999986</v>
      </c>
      <c r="J795" s="4">
        <v>42213</v>
      </c>
      <c r="K795" s="226">
        <v>-1.0500000000000043</v>
      </c>
      <c r="L795" s="226">
        <v>-2.970000000000006</v>
      </c>
      <c r="M795" s="226">
        <v>-5.5100000000000051</v>
      </c>
      <c r="N795" s="4">
        <v>42241</v>
      </c>
      <c r="O795" s="226">
        <v>-1.6700000000000017</v>
      </c>
      <c r="P795" s="226">
        <v>-3.8399999999999963</v>
      </c>
      <c r="Q795" s="226">
        <v>-7.1899999999999977</v>
      </c>
      <c r="R795" s="4">
        <v>42237</v>
      </c>
      <c r="S795" s="8">
        <v>5.01</v>
      </c>
      <c r="T795" s="8">
        <v>-0.48</v>
      </c>
      <c r="U795" s="8">
        <v>4.6900000000000004</v>
      </c>
      <c r="V795" s="4">
        <v>42213</v>
      </c>
      <c r="W795" s="8">
        <v>160.44</v>
      </c>
      <c r="X795" s="8">
        <v>180.32</v>
      </c>
      <c r="Y795" s="6">
        <v>19.594000000000001</v>
      </c>
      <c r="Z795" s="6">
        <v>25.402000000000001</v>
      </c>
      <c r="AA795" s="5">
        <v>42241</v>
      </c>
      <c r="AB795" s="6">
        <v>430.25</v>
      </c>
      <c r="AC795" s="7">
        <v>14.993</v>
      </c>
      <c r="AD795" s="4">
        <v>42220</v>
      </c>
      <c r="AE795" s="8">
        <v>16.5</v>
      </c>
      <c r="AF795" s="8">
        <v>22.53</v>
      </c>
      <c r="AG795" s="8">
        <v>19.498999999999999</v>
      </c>
      <c r="AH795" s="7">
        <v>23.306000000000001</v>
      </c>
      <c r="CO795" s="4">
        <v>42553</v>
      </c>
      <c r="CP795" s="3">
        <v>194.793125</v>
      </c>
      <c r="CU795" s="4">
        <v>42216</v>
      </c>
      <c r="CV795" s="7">
        <v>79.209999999999994</v>
      </c>
      <c r="CW795" s="7">
        <v>36.97</v>
      </c>
      <c r="CX795" s="7">
        <v>88.48</v>
      </c>
      <c r="CY795" s="7">
        <v>28.16</v>
      </c>
      <c r="CZ795" s="8">
        <v>23.378299999999999</v>
      </c>
      <c r="DA795" s="4">
        <v>42213</v>
      </c>
      <c r="DB795" s="7">
        <v>33.35</v>
      </c>
      <c r="DC795" s="8">
        <v>126.8</v>
      </c>
      <c r="DD795" s="8">
        <v>76.849999999999994</v>
      </c>
      <c r="DE795" s="8">
        <v>46.47</v>
      </c>
      <c r="DF795" s="8">
        <v>72.849999999999994</v>
      </c>
      <c r="DG795" s="8">
        <v>52.24</v>
      </c>
      <c r="DH795" s="4">
        <v>42213</v>
      </c>
      <c r="DI795" s="7">
        <v>65.069999999999993</v>
      </c>
      <c r="DJ795" s="7">
        <v>78.650000000000006</v>
      </c>
      <c r="DK795" s="7">
        <v>54.51</v>
      </c>
      <c r="DL795" s="7">
        <v>29.56</v>
      </c>
      <c r="DM795" s="207">
        <v>98.83</v>
      </c>
      <c r="DN795" s="4">
        <v>42233</v>
      </c>
      <c r="DO795" s="8">
        <v>14.565</v>
      </c>
      <c r="DP795" s="8">
        <v>44.484999999999999</v>
      </c>
      <c r="DQ795" s="8">
        <v>10.27</v>
      </c>
      <c r="DR795" s="8">
        <v>15.54</v>
      </c>
    </row>
    <row r="796" spans="1:122" ht="15.75" customHeight="1">
      <c r="A796" s="4">
        <v>42240</v>
      </c>
      <c r="B796" s="7">
        <v>42.69</v>
      </c>
      <c r="C796" s="7">
        <v>38.24</v>
      </c>
      <c r="D796" s="7">
        <f t="shared" si="22"/>
        <v>4.4499999999999957</v>
      </c>
      <c r="J796" s="4">
        <v>42212</v>
      </c>
      <c r="K796" s="226">
        <v>-1.1199999999999974</v>
      </c>
      <c r="L796" s="226">
        <v>-3.1199999999999974</v>
      </c>
      <c r="M796" s="226">
        <v>-5.7800000000000011</v>
      </c>
      <c r="N796" s="4">
        <v>42240</v>
      </c>
      <c r="O796" s="226">
        <v>-1.6000000000000014</v>
      </c>
      <c r="P796" s="226">
        <v>-3.75</v>
      </c>
      <c r="Q796" s="226">
        <v>-7.1000000000000014</v>
      </c>
      <c r="R796" s="4">
        <v>42236</v>
      </c>
      <c r="S796" s="8">
        <v>5.48</v>
      </c>
      <c r="T796" s="8">
        <v>0.28999999999999998</v>
      </c>
      <c r="U796" s="8">
        <v>4.9000000000000004</v>
      </c>
      <c r="V796" s="4">
        <v>42212</v>
      </c>
      <c r="W796" s="8">
        <v>159.56</v>
      </c>
      <c r="X796" s="8">
        <v>182.04</v>
      </c>
      <c r="Y796" s="6">
        <v>19.962</v>
      </c>
      <c r="Z796" s="6">
        <v>26.491</v>
      </c>
      <c r="AA796" s="5">
        <v>42240</v>
      </c>
      <c r="AB796" s="6">
        <v>428.5</v>
      </c>
      <c r="AC796" s="7">
        <v>14.868</v>
      </c>
      <c r="AD796" s="4">
        <v>42219</v>
      </c>
      <c r="AE796" s="8">
        <v>17.420000000000002</v>
      </c>
      <c r="AF796" s="8">
        <v>23.100999999999999</v>
      </c>
      <c r="AG796" s="8">
        <v>19.468</v>
      </c>
      <c r="AH796" s="7">
        <v>24.904</v>
      </c>
      <c r="CO796" s="4">
        <v>42552</v>
      </c>
      <c r="CP796" s="3">
        <v>195.31475</v>
      </c>
      <c r="CU796" s="4">
        <v>42215</v>
      </c>
      <c r="CV796" s="7">
        <v>83.01</v>
      </c>
      <c r="CW796" s="7">
        <v>37.68</v>
      </c>
      <c r="CX796" s="7">
        <v>93.03</v>
      </c>
      <c r="CY796" s="7">
        <v>28.26</v>
      </c>
      <c r="CZ796" s="8">
        <v>23.2608</v>
      </c>
      <c r="DA796" s="4">
        <v>42212</v>
      </c>
      <c r="DB796" s="7">
        <v>31.93</v>
      </c>
      <c r="DC796" s="8">
        <v>121.41</v>
      </c>
      <c r="DD796" s="8">
        <v>73.19</v>
      </c>
      <c r="DE796" s="8">
        <v>44.51</v>
      </c>
      <c r="DF796" s="8">
        <v>69.989999999999995</v>
      </c>
      <c r="DG796" s="8">
        <v>50.65</v>
      </c>
      <c r="DH796" s="4">
        <v>42212</v>
      </c>
      <c r="DI796" s="7">
        <v>64.38</v>
      </c>
      <c r="DJ796" s="7">
        <v>76.72</v>
      </c>
      <c r="DK796" s="7">
        <v>54.46</v>
      </c>
      <c r="DL796" s="7">
        <v>29.12</v>
      </c>
      <c r="DM796" s="207">
        <v>99.59</v>
      </c>
      <c r="DN796" s="4">
        <v>42230</v>
      </c>
      <c r="DO796" s="8">
        <v>14.555</v>
      </c>
      <c r="DP796" s="8">
        <v>44</v>
      </c>
      <c r="DQ796" s="8">
        <v>10.210000000000001</v>
      </c>
      <c r="DR796" s="8">
        <v>15.55</v>
      </c>
    </row>
    <row r="797" spans="1:122" ht="15.75" customHeight="1">
      <c r="A797" s="4">
        <v>42237</v>
      </c>
      <c r="B797" s="7">
        <v>45.46</v>
      </c>
      <c r="C797" s="7">
        <v>40.450000000000003</v>
      </c>
      <c r="D797" s="7">
        <f t="shared" si="22"/>
        <v>5.009999999999998</v>
      </c>
      <c r="J797" s="4">
        <v>42209</v>
      </c>
      <c r="K797" s="226">
        <v>-1.1099999999999994</v>
      </c>
      <c r="L797" s="226">
        <v>-2.9299999999999997</v>
      </c>
      <c r="M797" s="226">
        <v>-5.2899999999999991</v>
      </c>
      <c r="N797" s="4">
        <v>42237</v>
      </c>
      <c r="O797" s="226">
        <v>-1.509999999999998</v>
      </c>
      <c r="P797" s="226">
        <v>-3.5499999999999972</v>
      </c>
      <c r="Q797" s="226">
        <v>-6.740000000000002</v>
      </c>
      <c r="R797" s="4">
        <v>42235</v>
      </c>
      <c r="S797" s="8">
        <v>6.36</v>
      </c>
      <c r="T797" s="8">
        <v>-1.58</v>
      </c>
      <c r="U797" s="8">
        <v>5.25</v>
      </c>
      <c r="V797" s="4">
        <v>42209</v>
      </c>
      <c r="W797" s="8">
        <v>163.02000000000001</v>
      </c>
      <c r="X797" s="8">
        <v>182.82</v>
      </c>
      <c r="Y797" s="6">
        <v>20.818999999999999</v>
      </c>
      <c r="Z797" s="6">
        <v>26.8</v>
      </c>
      <c r="AA797" s="5">
        <v>42237</v>
      </c>
      <c r="AB797" s="6">
        <v>442.75</v>
      </c>
      <c r="AC797" s="7">
        <v>15.223000000000001</v>
      </c>
      <c r="AD797" s="4">
        <v>42216</v>
      </c>
      <c r="AE797" s="8">
        <v>18.03</v>
      </c>
      <c r="AF797" s="8">
        <v>23.064</v>
      </c>
      <c r="AG797" s="8">
        <v>21.381</v>
      </c>
      <c r="AH797" s="7">
        <v>23.533000000000001</v>
      </c>
      <c r="CO797" s="4">
        <v>42551</v>
      </c>
      <c r="CP797" s="3">
        <v>195.90118749999999</v>
      </c>
      <c r="CU797" s="4">
        <v>42214</v>
      </c>
      <c r="CV797" s="7">
        <v>83.14</v>
      </c>
      <c r="CW797" s="7">
        <v>37.39</v>
      </c>
      <c r="CX797" s="7">
        <v>93.25</v>
      </c>
      <c r="CY797" s="7">
        <v>26.68</v>
      </c>
      <c r="CZ797" s="8">
        <v>23.016100000000002</v>
      </c>
      <c r="DA797" s="4">
        <v>42209</v>
      </c>
      <c r="DB797" s="7">
        <v>34.450000000000003</v>
      </c>
      <c r="DC797" s="8">
        <v>123.51</v>
      </c>
      <c r="DD797" s="8">
        <v>75.16</v>
      </c>
      <c r="DE797" s="8">
        <v>45.08</v>
      </c>
      <c r="DF797" s="8">
        <v>71.61</v>
      </c>
      <c r="DG797" s="8">
        <v>52.09</v>
      </c>
      <c r="DH797" s="4">
        <v>42209</v>
      </c>
      <c r="DI797" s="7">
        <v>65.7</v>
      </c>
      <c r="DJ797" s="7">
        <v>79.03</v>
      </c>
      <c r="DK797" s="7">
        <v>56.32</v>
      </c>
      <c r="DL797" s="7">
        <v>30.06</v>
      </c>
      <c r="DM797" s="207">
        <v>102.14</v>
      </c>
      <c r="DN797" s="4">
        <v>42229</v>
      </c>
      <c r="DO797" s="8">
        <v>14.74</v>
      </c>
      <c r="DP797" s="8">
        <v>44.38</v>
      </c>
      <c r="DQ797" s="8">
        <v>10.41</v>
      </c>
      <c r="DR797" s="8">
        <v>15.73</v>
      </c>
    </row>
    <row r="798" spans="1:122" ht="15.75" customHeight="1">
      <c r="A798" s="4">
        <v>42236</v>
      </c>
      <c r="B798" s="7">
        <v>46.62</v>
      </c>
      <c r="C798" s="7">
        <v>41.14</v>
      </c>
      <c r="D798" s="7">
        <f t="shared" si="22"/>
        <v>5.4799999999999969</v>
      </c>
      <c r="J798" s="4">
        <v>42208</v>
      </c>
      <c r="K798" s="226">
        <v>-1.1199999999999974</v>
      </c>
      <c r="L798" s="226">
        <v>-2.9399999999999977</v>
      </c>
      <c r="M798" s="226">
        <v>-5.3299999999999983</v>
      </c>
      <c r="N798" s="4">
        <v>42236</v>
      </c>
      <c r="O798" s="226">
        <v>-1.5</v>
      </c>
      <c r="P798" s="226">
        <v>-3.5600000000000023</v>
      </c>
      <c r="Q798" s="226">
        <v>-6.8400000000000034</v>
      </c>
      <c r="R798" s="4">
        <v>42234</v>
      </c>
      <c r="S798" s="8">
        <v>6.19</v>
      </c>
      <c r="T798" s="8">
        <v>0.08</v>
      </c>
      <c r="U798" s="8">
        <v>5</v>
      </c>
      <c r="V798" s="4">
        <v>42208</v>
      </c>
      <c r="W798" s="8">
        <v>165.46</v>
      </c>
      <c r="X798" s="8">
        <v>185.21</v>
      </c>
      <c r="Y798" s="6">
        <v>21.311</v>
      </c>
      <c r="Z798" s="6">
        <v>27.216000000000001</v>
      </c>
      <c r="AA798" s="5">
        <v>42236</v>
      </c>
      <c r="AB798" s="6">
        <v>460.75</v>
      </c>
      <c r="AC798" s="7">
        <v>15.315</v>
      </c>
      <c r="AD798" s="4">
        <v>42215</v>
      </c>
      <c r="AE798" s="8">
        <v>16.32</v>
      </c>
      <c r="AF798" s="8">
        <v>19.285</v>
      </c>
      <c r="AG798" s="8">
        <v>19.673000000000002</v>
      </c>
      <c r="AH798" s="7">
        <v>23.091999999999999</v>
      </c>
      <c r="CO798" s="4">
        <v>42550</v>
      </c>
      <c r="CP798" s="3">
        <v>196.60387499999999</v>
      </c>
      <c r="CU798" s="4">
        <v>42213</v>
      </c>
      <c r="CV798" s="7">
        <v>82.48</v>
      </c>
      <c r="CW798" s="7">
        <v>37.29</v>
      </c>
      <c r="CX798" s="7">
        <v>92.4</v>
      </c>
      <c r="CY798" s="7">
        <v>25.66</v>
      </c>
      <c r="CZ798" s="8">
        <v>23.0259</v>
      </c>
      <c r="DA798" s="4">
        <v>42208</v>
      </c>
      <c r="DB798" s="7">
        <v>35.67</v>
      </c>
      <c r="DC798" s="8">
        <v>125.78</v>
      </c>
      <c r="DD798" s="8">
        <v>76.319999999999993</v>
      </c>
      <c r="DE798" s="8">
        <v>47.35</v>
      </c>
      <c r="DF798" s="8">
        <v>72.540000000000006</v>
      </c>
      <c r="DG798" s="8">
        <v>54.04</v>
      </c>
      <c r="DH798" s="4">
        <v>42208</v>
      </c>
      <c r="DI798" s="7">
        <v>65.72</v>
      </c>
      <c r="DJ798" s="7">
        <v>81.39</v>
      </c>
      <c r="DK798" s="7">
        <v>56.33</v>
      </c>
      <c r="DL798" s="7">
        <v>29.84</v>
      </c>
      <c r="DM798" s="207">
        <v>102.79</v>
      </c>
      <c r="DN798" s="4">
        <v>42228</v>
      </c>
      <c r="DO798" s="8">
        <v>14.8</v>
      </c>
      <c r="DP798" s="8">
        <v>44.534999999999997</v>
      </c>
      <c r="DQ798" s="8">
        <v>10.35</v>
      </c>
      <c r="DR798" s="8">
        <v>15.57</v>
      </c>
    </row>
    <row r="799" spans="1:122" ht="15.75" customHeight="1">
      <c r="A799" s="4">
        <v>42235</v>
      </c>
      <c r="B799" s="7">
        <v>47.16</v>
      </c>
      <c r="C799" s="7">
        <v>40.799999999999997</v>
      </c>
      <c r="D799" s="7">
        <f t="shared" si="22"/>
        <v>6.3599999999999994</v>
      </c>
      <c r="J799" s="4">
        <v>42207</v>
      </c>
      <c r="K799" s="226">
        <v>-1.1500000000000057</v>
      </c>
      <c r="L799" s="226">
        <v>-3</v>
      </c>
      <c r="M799" s="226">
        <v>-5.3700000000000045</v>
      </c>
      <c r="N799" s="4">
        <v>42235</v>
      </c>
      <c r="O799" s="226">
        <v>-1.5700000000000003</v>
      </c>
      <c r="P799" s="226">
        <v>-3.6500000000000057</v>
      </c>
      <c r="Q799" s="226">
        <v>-7.0400000000000063</v>
      </c>
      <c r="R799" s="4">
        <v>42233</v>
      </c>
      <c r="S799" s="8">
        <v>6.87</v>
      </c>
      <c r="T799" s="8">
        <v>-0.61</v>
      </c>
      <c r="U799" s="8">
        <v>5.15</v>
      </c>
      <c r="V799" s="4">
        <v>42207</v>
      </c>
      <c r="W799" s="8">
        <v>167.17</v>
      </c>
      <c r="X799" s="8">
        <v>186.76</v>
      </c>
      <c r="Y799" s="6">
        <v>21.251000000000001</v>
      </c>
      <c r="Z799" s="6">
        <v>27.193999999999999</v>
      </c>
      <c r="AA799" s="5">
        <v>42235</v>
      </c>
      <c r="AB799" s="6">
        <v>463</v>
      </c>
      <c r="AC799" s="7">
        <v>15.272</v>
      </c>
      <c r="AD799" s="4">
        <v>42214</v>
      </c>
      <c r="AE799" s="8">
        <v>15.66</v>
      </c>
      <c r="AF799" s="8">
        <v>19.164999999999999</v>
      </c>
      <c r="AG799" s="8">
        <v>18.911000000000001</v>
      </c>
      <c r="AH799" s="7">
        <v>23.466000000000001</v>
      </c>
      <c r="CO799" s="4">
        <v>42549</v>
      </c>
      <c r="CP799" s="3">
        <v>197.54481250000001</v>
      </c>
      <c r="CU799" s="4">
        <v>42212</v>
      </c>
      <c r="CV799" s="7">
        <v>79.260000000000005</v>
      </c>
      <c r="CW799" s="7">
        <v>36.049999999999997</v>
      </c>
      <c r="CX799" s="7">
        <v>89.14</v>
      </c>
      <c r="CY799" s="7">
        <v>25.08</v>
      </c>
      <c r="CZ799" s="8">
        <v>22.095800000000001</v>
      </c>
      <c r="DA799" s="4">
        <v>42207</v>
      </c>
      <c r="DB799" s="7">
        <v>35.130000000000003</v>
      </c>
      <c r="DC799" s="8">
        <v>125</v>
      </c>
      <c r="DD799" s="8">
        <v>76.09</v>
      </c>
      <c r="DE799" s="8">
        <v>47.32</v>
      </c>
      <c r="DF799" s="8">
        <v>72.66</v>
      </c>
      <c r="DG799" s="8">
        <v>55.83</v>
      </c>
      <c r="DH799" s="4">
        <v>42207</v>
      </c>
      <c r="DI799" s="7">
        <v>66.67</v>
      </c>
      <c r="DJ799" s="7">
        <v>81.83</v>
      </c>
      <c r="DK799" s="7">
        <v>57.07</v>
      </c>
      <c r="DL799" s="7">
        <v>30.76</v>
      </c>
      <c r="DM799" s="207">
        <v>97.71</v>
      </c>
      <c r="DN799" s="4">
        <v>42227</v>
      </c>
      <c r="DO799" s="8">
        <v>15.005000000000001</v>
      </c>
      <c r="DP799" s="8">
        <v>45.505000000000003</v>
      </c>
      <c r="DQ799" s="8">
        <v>10.115</v>
      </c>
      <c r="DR799" s="8">
        <v>15.93</v>
      </c>
    </row>
    <row r="800" spans="1:122" ht="15.75" customHeight="1">
      <c r="A800" s="4">
        <v>42234</v>
      </c>
      <c r="B800" s="7">
        <v>48.81</v>
      </c>
      <c r="C800" s="7">
        <v>42.62</v>
      </c>
      <c r="D800" s="7">
        <f t="shared" ref="D800:D863" si="23">IF(C800="","",B800-C800)</f>
        <v>6.1900000000000048</v>
      </c>
      <c r="J800" s="4">
        <v>42206</v>
      </c>
      <c r="K800" s="226">
        <v>-0.93999999999999773</v>
      </c>
      <c r="L800" s="226">
        <v>-2.7899999999999991</v>
      </c>
      <c r="M800" s="226">
        <v>-5.1400000000000006</v>
      </c>
      <c r="N800" s="4">
        <v>42234</v>
      </c>
      <c r="O800" s="226">
        <v>-1.5799999999999983</v>
      </c>
      <c r="P800" s="226">
        <v>-3.7199999999999989</v>
      </c>
      <c r="Q800" s="226">
        <v>-7.0899999999999963</v>
      </c>
      <c r="R800" s="4">
        <v>42230</v>
      </c>
      <c r="S800" s="8">
        <v>6.53</v>
      </c>
      <c r="T800" s="8">
        <v>1.34</v>
      </c>
      <c r="U800" s="8">
        <v>4.5</v>
      </c>
      <c r="V800" s="4">
        <v>42206</v>
      </c>
      <c r="W800" s="8">
        <v>167.84</v>
      </c>
      <c r="X800" s="8">
        <v>192.09</v>
      </c>
      <c r="Y800" s="6">
        <v>19.823</v>
      </c>
      <c r="Z800" s="6">
        <v>29.722000000000001</v>
      </c>
      <c r="AA800" s="5">
        <v>42234</v>
      </c>
      <c r="AB800" s="6">
        <v>471</v>
      </c>
      <c r="AC800" s="7">
        <v>15.253</v>
      </c>
      <c r="AD800" s="4">
        <v>42213</v>
      </c>
      <c r="AE800" s="8">
        <v>16.23</v>
      </c>
      <c r="AF800" s="8">
        <v>18.856000000000002</v>
      </c>
      <c r="AG800" s="8">
        <v>19.481999999999999</v>
      </c>
      <c r="AH800" s="7">
        <v>24.314</v>
      </c>
      <c r="CO800" s="4">
        <v>42548</v>
      </c>
      <c r="CP800" s="3">
        <v>197.95925</v>
      </c>
      <c r="CU800" s="4">
        <v>42209</v>
      </c>
      <c r="CV800" s="7">
        <v>79.94</v>
      </c>
      <c r="CW800" s="7">
        <v>36.57</v>
      </c>
      <c r="CX800" s="7">
        <v>90.6</v>
      </c>
      <c r="CY800" s="7">
        <v>25.36</v>
      </c>
      <c r="CZ800" s="8">
        <v>22.105599999999999</v>
      </c>
      <c r="DA800" s="4">
        <v>42206</v>
      </c>
      <c r="DB800" s="7">
        <v>35.590000000000003</v>
      </c>
      <c r="DC800" s="8">
        <v>123.58</v>
      </c>
      <c r="DD800" s="8">
        <v>77.33</v>
      </c>
      <c r="DE800" s="8">
        <v>47.53</v>
      </c>
      <c r="DF800" s="8">
        <v>73.37</v>
      </c>
      <c r="DG800" s="8">
        <v>56.49</v>
      </c>
      <c r="DH800" s="4">
        <v>42206</v>
      </c>
      <c r="DI800" s="7">
        <v>66.319999999999993</v>
      </c>
      <c r="DJ800" s="7">
        <v>81.98</v>
      </c>
      <c r="DK800" s="7">
        <v>57.15</v>
      </c>
      <c r="DL800" s="7">
        <v>30.9</v>
      </c>
      <c r="DM800" s="207">
        <v>98.74</v>
      </c>
      <c r="DN800" s="4">
        <v>42226</v>
      </c>
      <c r="DO800" s="8">
        <v>15.295</v>
      </c>
      <c r="DP800" s="8">
        <v>45.89</v>
      </c>
      <c r="DQ800" s="8">
        <v>10.195</v>
      </c>
      <c r="DR800" s="8">
        <v>16.21</v>
      </c>
    </row>
    <row r="801" spans="1:122" ht="15.75" customHeight="1">
      <c r="A801" s="4">
        <v>42233</v>
      </c>
      <c r="B801" s="7">
        <v>48.74</v>
      </c>
      <c r="C801" s="7">
        <v>41.87</v>
      </c>
      <c r="D801" s="7">
        <f t="shared" si="23"/>
        <v>6.8700000000000045</v>
      </c>
      <c r="J801" s="4">
        <v>42205</v>
      </c>
      <c r="K801" s="226">
        <v>-0.71999999999999886</v>
      </c>
      <c r="L801" s="226">
        <v>-2.5</v>
      </c>
      <c r="M801" s="226">
        <v>-4.7899999999999991</v>
      </c>
      <c r="N801" s="4">
        <v>42233</v>
      </c>
      <c r="O801" s="226">
        <v>-1.6999999999999957</v>
      </c>
      <c r="P801" s="226">
        <v>-3.9399999999999977</v>
      </c>
      <c r="Q801" s="226">
        <v>-7.4099999999999966</v>
      </c>
      <c r="R801" s="4">
        <v>42229</v>
      </c>
      <c r="S801" s="8">
        <v>6.99</v>
      </c>
      <c r="T801" s="8">
        <v>0.6</v>
      </c>
      <c r="U801" s="8">
        <v>5</v>
      </c>
      <c r="V801" s="4">
        <v>42205</v>
      </c>
      <c r="W801" s="8">
        <v>165.84</v>
      </c>
      <c r="X801" s="8">
        <v>193.03</v>
      </c>
      <c r="Y801" s="6">
        <v>19.443999999999999</v>
      </c>
      <c r="Z801" s="6">
        <v>30.876000000000001</v>
      </c>
      <c r="AA801" s="5">
        <v>42233</v>
      </c>
      <c r="AB801" s="6">
        <v>475.5</v>
      </c>
      <c r="AC801" s="7">
        <v>14.798999999999999</v>
      </c>
      <c r="AD801" s="4">
        <v>42212</v>
      </c>
      <c r="AE801" s="8">
        <v>16.41</v>
      </c>
      <c r="AF801" s="8">
        <v>19.899000000000001</v>
      </c>
      <c r="AG801" s="8">
        <v>20.108000000000001</v>
      </c>
      <c r="AH801" s="7">
        <v>24.806000000000001</v>
      </c>
      <c r="CO801" s="4">
        <v>42547</v>
      </c>
      <c r="CP801" s="3">
        <v>198.005875</v>
      </c>
      <c r="CU801" s="4">
        <v>42208</v>
      </c>
      <c r="CV801" s="7">
        <v>81.14</v>
      </c>
      <c r="CW801" s="7">
        <v>37.299999999999997</v>
      </c>
      <c r="CX801" s="7">
        <v>92.94</v>
      </c>
      <c r="CY801" s="7">
        <v>25.77</v>
      </c>
      <c r="CZ801" s="8">
        <v>22.105599999999999</v>
      </c>
      <c r="DA801" s="4">
        <v>42205</v>
      </c>
      <c r="DB801" s="7">
        <v>35.58</v>
      </c>
      <c r="DC801" s="8">
        <v>124.56</v>
      </c>
      <c r="DD801" s="8">
        <v>77.930000000000007</v>
      </c>
      <c r="DE801" s="8">
        <v>48.62</v>
      </c>
      <c r="DF801" s="8">
        <v>72.62</v>
      </c>
      <c r="DG801" s="8">
        <v>56.57</v>
      </c>
      <c r="DH801" s="4">
        <v>42205</v>
      </c>
      <c r="DI801" s="7">
        <v>66.569999999999993</v>
      </c>
      <c r="DJ801" s="7">
        <v>82.33</v>
      </c>
      <c r="DK801" s="7">
        <v>57.53</v>
      </c>
      <c r="DL801" s="7">
        <v>30.79</v>
      </c>
      <c r="DM801" s="207">
        <v>99.96</v>
      </c>
      <c r="DN801" s="4">
        <v>42223</v>
      </c>
      <c r="DO801" s="8">
        <v>15.12</v>
      </c>
      <c r="DP801" s="8">
        <v>45.795000000000002</v>
      </c>
      <c r="DQ801" s="8">
        <v>10.23</v>
      </c>
      <c r="DR801" s="8">
        <v>16.13</v>
      </c>
    </row>
    <row r="802" spans="1:122" ht="15.75" customHeight="1">
      <c r="A802" s="4">
        <v>42230</v>
      </c>
      <c r="B802" s="7">
        <v>49.03</v>
      </c>
      <c r="C802" s="7">
        <v>42.5</v>
      </c>
      <c r="D802" s="7">
        <f t="shared" si="23"/>
        <v>6.5300000000000011</v>
      </c>
      <c r="J802" s="4">
        <v>42202</v>
      </c>
      <c r="K802" s="226">
        <v>-0.68999999999999773</v>
      </c>
      <c r="L802" s="226">
        <v>-2.3100000000000023</v>
      </c>
      <c r="M802" s="226">
        <v>-4.3399999999999963</v>
      </c>
      <c r="N802" s="4">
        <v>42230</v>
      </c>
      <c r="O802" s="226">
        <v>-1.019999999999996</v>
      </c>
      <c r="P802" s="226">
        <v>-3.4299999999999997</v>
      </c>
      <c r="Q802" s="226">
        <v>-6.9399999999999977</v>
      </c>
      <c r="R802" s="4">
        <v>42228</v>
      </c>
      <c r="S802" s="8">
        <v>6.36</v>
      </c>
      <c r="T802" s="8">
        <v>1.4</v>
      </c>
      <c r="U802" s="8">
        <v>4.5999999999999996</v>
      </c>
      <c r="V802" s="4">
        <v>42202</v>
      </c>
      <c r="W802" s="8">
        <v>166.41</v>
      </c>
      <c r="X802" s="8">
        <v>192.86</v>
      </c>
      <c r="Y802" s="6">
        <v>19.007999999999999</v>
      </c>
      <c r="Z802" s="6">
        <v>30.344000000000001</v>
      </c>
      <c r="AA802" s="5">
        <v>42230</v>
      </c>
      <c r="AB802" s="6">
        <v>474.5</v>
      </c>
      <c r="AC802" s="7">
        <v>14.877000000000001</v>
      </c>
      <c r="AD802" s="4">
        <v>42209</v>
      </c>
      <c r="AE802" s="8">
        <v>16.25</v>
      </c>
      <c r="AF802" s="8">
        <v>19.797000000000001</v>
      </c>
      <c r="AG802" s="8">
        <v>20.75</v>
      </c>
      <c r="AH802" s="7">
        <v>25.248000000000001</v>
      </c>
      <c r="CO802" s="4">
        <v>42546</v>
      </c>
      <c r="CP802" s="3">
        <v>198.23599999999999</v>
      </c>
      <c r="CU802" s="4">
        <v>42207</v>
      </c>
      <c r="CV802" s="7">
        <v>81.790000000000006</v>
      </c>
      <c r="CW802" s="7">
        <v>37.909999999999997</v>
      </c>
      <c r="CX802" s="7">
        <v>93.51</v>
      </c>
      <c r="CY802" s="7">
        <v>25.73</v>
      </c>
      <c r="CZ802" s="8">
        <v>21.968599999999999</v>
      </c>
      <c r="DA802" s="4">
        <v>42202</v>
      </c>
      <c r="DB802" s="7">
        <v>36.83</v>
      </c>
      <c r="DC802" s="8">
        <v>128.36000000000001</v>
      </c>
      <c r="DD802" s="8">
        <v>80.5</v>
      </c>
      <c r="DE802" s="8">
        <v>50.64</v>
      </c>
      <c r="DF802" s="8">
        <v>73.88</v>
      </c>
      <c r="DG802" s="8">
        <v>57.2</v>
      </c>
      <c r="DH802" s="4">
        <v>42202</v>
      </c>
      <c r="DI802" s="7">
        <v>67.94</v>
      </c>
      <c r="DJ802" s="7">
        <v>83.24</v>
      </c>
      <c r="DK802" s="7">
        <v>58.58</v>
      </c>
      <c r="DL802" s="7">
        <v>31.19</v>
      </c>
      <c r="DM802" s="207">
        <v>98.4</v>
      </c>
      <c r="DN802" s="4">
        <v>42222</v>
      </c>
      <c r="DO802" s="8">
        <v>15.13</v>
      </c>
      <c r="DP802" s="8">
        <v>45.295000000000002</v>
      </c>
      <c r="DQ802" s="8">
        <v>10.125</v>
      </c>
      <c r="DR802" s="8">
        <v>16.010000000000002</v>
      </c>
    </row>
    <row r="803" spans="1:122" ht="15.75" customHeight="1">
      <c r="A803" s="4">
        <v>42229</v>
      </c>
      <c r="B803" s="7">
        <v>49.22</v>
      </c>
      <c r="C803" s="7">
        <v>42.23</v>
      </c>
      <c r="D803" s="7">
        <f t="shared" si="23"/>
        <v>6.990000000000002</v>
      </c>
      <c r="J803" s="4">
        <v>42201</v>
      </c>
      <c r="K803" s="226">
        <v>-0.71000000000000085</v>
      </c>
      <c r="L803" s="226">
        <v>-2.3200000000000003</v>
      </c>
      <c r="M803" s="226">
        <v>-4.3600000000000065</v>
      </c>
      <c r="N803" s="4">
        <v>42229</v>
      </c>
      <c r="O803" s="226">
        <v>-1.2100000000000009</v>
      </c>
      <c r="P803" s="226">
        <v>-3.5900000000000034</v>
      </c>
      <c r="Q803" s="226">
        <v>-7.0799999999999983</v>
      </c>
      <c r="R803" s="4">
        <v>42227</v>
      </c>
      <c r="S803" s="8">
        <v>6.1</v>
      </c>
      <c r="T803" s="8">
        <v>0.6</v>
      </c>
      <c r="U803" s="8">
        <v>4.5</v>
      </c>
      <c r="V803" s="4">
        <v>42201</v>
      </c>
      <c r="W803" s="8">
        <v>166.62</v>
      </c>
      <c r="X803" s="8">
        <v>189.67</v>
      </c>
      <c r="Y803" s="6">
        <v>19.065000000000001</v>
      </c>
      <c r="Z803" s="6">
        <v>28.649000000000001</v>
      </c>
      <c r="AA803" s="5">
        <v>42229</v>
      </c>
      <c r="AB803" s="6">
        <v>475.75</v>
      </c>
      <c r="AC803" s="7">
        <v>15.256</v>
      </c>
      <c r="AD803" s="4">
        <v>42208</v>
      </c>
      <c r="AE803" s="8">
        <v>16.71</v>
      </c>
      <c r="AF803" s="8">
        <v>19.783999999999999</v>
      </c>
      <c r="AG803" s="8">
        <v>21.114000000000001</v>
      </c>
      <c r="AH803" s="7">
        <v>25.213000000000001</v>
      </c>
      <c r="CO803" s="4">
        <v>42545</v>
      </c>
      <c r="CP803" s="3">
        <v>198.04356250000001</v>
      </c>
      <c r="CU803" s="4">
        <v>42206</v>
      </c>
      <c r="CV803" s="7">
        <v>81.66</v>
      </c>
      <c r="CW803" s="7">
        <v>38.729999999999997</v>
      </c>
      <c r="CX803" s="7">
        <v>93.9</v>
      </c>
      <c r="CY803" s="7">
        <v>25.76</v>
      </c>
      <c r="CZ803" s="8">
        <v>22.066500000000001</v>
      </c>
      <c r="DA803" s="4">
        <v>42201</v>
      </c>
      <c r="DB803" s="7">
        <v>36.93</v>
      </c>
      <c r="DC803" s="8">
        <v>130.07</v>
      </c>
      <c r="DD803" s="8">
        <v>82.4</v>
      </c>
      <c r="DE803" s="8">
        <v>52.67</v>
      </c>
      <c r="DF803" s="8">
        <v>74.69</v>
      </c>
      <c r="DG803" s="8">
        <v>57.95</v>
      </c>
      <c r="DH803" s="4">
        <v>42201</v>
      </c>
      <c r="DI803" s="7">
        <v>67.459999999999994</v>
      </c>
      <c r="DJ803" s="7">
        <v>83.21</v>
      </c>
      <c r="DK803" s="7">
        <v>58.48</v>
      </c>
      <c r="DL803" s="7">
        <v>31.6</v>
      </c>
      <c r="DM803" s="207">
        <v>93.41</v>
      </c>
      <c r="DN803" s="4">
        <v>42221</v>
      </c>
      <c r="DO803" s="8">
        <v>15.18</v>
      </c>
      <c r="DP803" s="8">
        <v>45.465000000000003</v>
      </c>
      <c r="DQ803" s="8">
        <v>10.385</v>
      </c>
      <c r="DR803" s="8">
        <v>16.149999999999999</v>
      </c>
    </row>
    <row r="804" spans="1:122" ht="15.75" customHeight="1">
      <c r="A804" s="4">
        <v>42228</v>
      </c>
      <c r="B804" s="7">
        <v>49.66</v>
      </c>
      <c r="C804" s="7">
        <v>43.3</v>
      </c>
      <c r="D804" s="7">
        <f t="shared" si="23"/>
        <v>6.3599999999999994</v>
      </c>
      <c r="J804" s="4">
        <v>42200</v>
      </c>
      <c r="K804" s="226">
        <v>-0.78000000000000114</v>
      </c>
      <c r="L804" s="226">
        <v>-2.3400000000000034</v>
      </c>
      <c r="M804" s="226">
        <v>-4.3500000000000014</v>
      </c>
      <c r="N804" s="4">
        <v>42228</v>
      </c>
      <c r="O804" s="226">
        <v>-1.2900000000000063</v>
      </c>
      <c r="P804" s="226">
        <v>-3.5700000000000003</v>
      </c>
      <c r="Q804" s="226">
        <v>-6.9500000000000028</v>
      </c>
      <c r="R804" s="4">
        <v>42226</v>
      </c>
      <c r="S804" s="8">
        <v>5.45</v>
      </c>
      <c r="T804" s="8">
        <v>2.2999999999999998</v>
      </c>
      <c r="U804" s="8">
        <v>4.2</v>
      </c>
      <c r="V804" s="4">
        <v>42200</v>
      </c>
      <c r="W804" s="8">
        <v>166.93</v>
      </c>
      <c r="X804" s="8">
        <v>185.89</v>
      </c>
      <c r="Y804" s="6">
        <v>18.798999999999999</v>
      </c>
      <c r="Z804" s="6">
        <v>26.594000000000001</v>
      </c>
      <c r="AA804" s="5">
        <v>42228</v>
      </c>
      <c r="AB804" s="6">
        <v>469.5</v>
      </c>
      <c r="AC804" s="7">
        <v>14.632999999999999</v>
      </c>
      <c r="AD804" s="4">
        <v>42207</v>
      </c>
      <c r="AE804" s="8">
        <v>17.690000000000001</v>
      </c>
      <c r="AF804" s="8">
        <v>20.692</v>
      </c>
      <c r="AG804" s="8">
        <v>21.786999999999999</v>
      </c>
      <c r="AH804" s="7">
        <v>26.422000000000001</v>
      </c>
      <c r="CO804" s="4">
        <v>42544</v>
      </c>
      <c r="CP804" s="3">
        <v>197.38543749999999</v>
      </c>
      <c r="CU804" s="4">
        <v>42205</v>
      </c>
      <c r="CV804" s="7">
        <v>81.760000000000005</v>
      </c>
      <c r="CW804" s="7">
        <v>38.75</v>
      </c>
      <c r="CX804" s="7">
        <v>92.94</v>
      </c>
      <c r="CY804" s="7">
        <v>26.05</v>
      </c>
      <c r="CZ804" s="8">
        <v>22.1937</v>
      </c>
      <c r="DA804" s="4">
        <v>42200</v>
      </c>
      <c r="DB804" s="7">
        <v>37.25</v>
      </c>
      <c r="DC804" s="8">
        <v>132.58000000000001</v>
      </c>
      <c r="DD804" s="8">
        <v>83.25</v>
      </c>
      <c r="DE804" s="8">
        <v>53.48</v>
      </c>
      <c r="DF804" s="8">
        <v>75.2</v>
      </c>
      <c r="DG804" s="8">
        <v>58.42</v>
      </c>
      <c r="DH804" s="4">
        <v>42200</v>
      </c>
      <c r="DI804" s="7">
        <v>65.19</v>
      </c>
      <c r="DJ804" s="7">
        <v>81.77</v>
      </c>
      <c r="DK804" s="7">
        <v>57.51</v>
      </c>
      <c r="DL804" s="7">
        <v>30.66</v>
      </c>
      <c r="DM804" s="207">
        <v>91.69</v>
      </c>
      <c r="DN804" s="4">
        <v>42220</v>
      </c>
      <c r="DO804" s="8">
        <v>15.05</v>
      </c>
      <c r="DP804" s="8">
        <v>44.65</v>
      </c>
      <c r="DQ804" s="8">
        <v>10.295</v>
      </c>
      <c r="DR804" s="8">
        <v>15.78</v>
      </c>
    </row>
    <row r="805" spans="1:122" ht="15.75" customHeight="1">
      <c r="A805" s="4">
        <v>42227</v>
      </c>
      <c r="B805" s="7">
        <v>49.18</v>
      </c>
      <c r="C805" s="7">
        <v>43.08</v>
      </c>
      <c r="D805" s="7">
        <f t="shared" si="23"/>
        <v>6.1000000000000014</v>
      </c>
      <c r="J805" s="4">
        <v>42199</v>
      </c>
      <c r="K805" s="226">
        <v>-0.84000000000000341</v>
      </c>
      <c r="L805" s="226">
        <v>-2.4399999999999977</v>
      </c>
      <c r="M805" s="226">
        <v>-4.4100000000000037</v>
      </c>
      <c r="N805" s="4">
        <v>42227</v>
      </c>
      <c r="O805" s="226">
        <v>-1.3200000000000003</v>
      </c>
      <c r="P805" s="226">
        <v>-3.6000000000000014</v>
      </c>
      <c r="Q805" s="226">
        <v>-6.9500000000000028</v>
      </c>
      <c r="R805" s="4">
        <v>42223</v>
      </c>
      <c r="S805" s="8">
        <v>4.74</v>
      </c>
      <c r="T805" s="8">
        <v>0.5</v>
      </c>
      <c r="U805" s="8">
        <v>3.8</v>
      </c>
      <c r="V805" s="4">
        <v>42199</v>
      </c>
      <c r="W805" s="8">
        <v>172.53</v>
      </c>
      <c r="X805" s="8">
        <v>193.07</v>
      </c>
      <c r="Y805" s="6">
        <v>19.260999999999999</v>
      </c>
      <c r="Z805" s="6">
        <v>27.442</v>
      </c>
      <c r="AA805" s="5">
        <v>42227</v>
      </c>
      <c r="AB805" s="6">
        <v>469.5</v>
      </c>
      <c r="AC805" s="7">
        <v>14.941000000000001</v>
      </c>
      <c r="AD805" s="4">
        <v>42206</v>
      </c>
      <c r="AE805" s="8">
        <v>18.27</v>
      </c>
      <c r="AF805" s="8">
        <v>19.477</v>
      </c>
      <c r="AG805" s="8">
        <v>22.373000000000001</v>
      </c>
      <c r="AH805" s="7">
        <v>27.065999999999999</v>
      </c>
      <c r="CO805" s="4">
        <v>42543</v>
      </c>
      <c r="CP805" s="3">
        <v>196.5869375</v>
      </c>
      <c r="CU805" s="4">
        <v>42202</v>
      </c>
      <c r="CV805" s="7">
        <v>82.61</v>
      </c>
      <c r="CW805" s="7">
        <v>39.119999999999997</v>
      </c>
      <c r="CX805" s="7">
        <v>93.15</v>
      </c>
      <c r="CY805" s="7">
        <v>26.64</v>
      </c>
      <c r="CZ805" s="8">
        <v>22.742000000000001</v>
      </c>
      <c r="DA805" s="4">
        <v>42199</v>
      </c>
      <c r="DB805" s="7">
        <v>38.28</v>
      </c>
      <c r="DC805" s="8">
        <v>137.02000000000001</v>
      </c>
      <c r="DD805" s="8">
        <v>85.23</v>
      </c>
      <c r="DE805" s="8">
        <v>54.39</v>
      </c>
      <c r="DF805" s="8">
        <v>76.37</v>
      </c>
      <c r="DG805" s="8">
        <v>59.53</v>
      </c>
      <c r="DH805" s="4">
        <v>42199</v>
      </c>
      <c r="DI805" s="7">
        <v>66.31</v>
      </c>
      <c r="DJ805" s="7">
        <v>83.52</v>
      </c>
      <c r="DK805" s="7">
        <v>58.79</v>
      </c>
      <c r="DL805" s="7">
        <v>32.08</v>
      </c>
      <c r="DM805" s="207">
        <v>92.7</v>
      </c>
      <c r="DN805" s="4">
        <v>42219</v>
      </c>
      <c r="DO805" s="8">
        <v>15.29</v>
      </c>
      <c r="DP805" s="8">
        <v>44.95</v>
      </c>
      <c r="DQ805" s="8">
        <v>10.34</v>
      </c>
      <c r="DR805" s="8">
        <v>15.94</v>
      </c>
    </row>
    <row r="806" spans="1:122" ht="15.75" customHeight="1">
      <c r="A806" s="4">
        <v>42226</v>
      </c>
      <c r="B806" s="7">
        <v>50.41</v>
      </c>
      <c r="C806" s="7">
        <v>44.96</v>
      </c>
      <c r="D806" s="7">
        <f t="shared" si="23"/>
        <v>5.4499999999999957</v>
      </c>
      <c r="J806" s="4">
        <v>42198</v>
      </c>
      <c r="K806" s="226">
        <v>-0.92999999999999972</v>
      </c>
      <c r="L806" s="226">
        <v>-2.5999999999999943</v>
      </c>
      <c r="M806" s="226">
        <v>-4.8999999999999986</v>
      </c>
      <c r="N806" s="4">
        <v>42226</v>
      </c>
      <c r="O806" s="226">
        <v>-1.3900000000000006</v>
      </c>
      <c r="P806" s="226">
        <v>-3.5700000000000003</v>
      </c>
      <c r="Q806" s="226">
        <v>-6.8300000000000054</v>
      </c>
      <c r="R806" s="4">
        <v>42222</v>
      </c>
      <c r="S806" s="8">
        <v>4.8600000000000003</v>
      </c>
      <c r="T806" s="8">
        <v>1.41</v>
      </c>
      <c r="U806" s="8">
        <v>3.8</v>
      </c>
      <c r="V806" s="4">
        <v>42198</v>
      </c>
      <c r="W806" s="8">
        <v>171.87</v>
      </c>
      <c r="X806" s="8">
        <v>193.96</v>
      </c>
      <c r="Y806" s="6">
        <v>20.23</v>
      </c>
      <c r="Z806" s="6">
        <v>29.378</v>
      </c>
      <c r="AA806" s="5">
        <v>42226</v>
      </c>
      <c r="AB806" s="6">
        <v>479.5</v>
      </c>
      <c r="AC806" s="7">
        <v>14.598000000000001</v>
      </c>
      <c r="AD806" s="4">
        <v>42205</v>
      </c>
      <c r="AE806" s="8">
        <v>18.850000000000001</v>
      </c>
      <c r="AF806" s="8">
        <v>19.983000000000001</v>
      </c>
      <c r="AG806" s="8">
        <v>22.846</v>
      </c>
      <c r="AH806" s="7">
        <v>26.565000000000001</v>
      </c>
      <c r="CO806" s="4">
        <v>42542</v>
      </c>
      <c r="CP806" s="3">
        <v>196.38193749999999</v>
      </c>
      <c r="CU806" s="4">
        <v>42201</v>
      </c>
      <c r="CV806" s="7">
        <v>82.91</v>
      </c>
      <c r="CW806" s="7">
        <v>39.54</v>
      </c>
      <c r="CX806" s="7">
        <v>94.48</v>
      </c>
      <c r="CY806" s="7">
        <v>27.16</v>
      </c>
      <c r="CZ806" s="8">
        <v>22.898599999999998</v>
      </c>
      <c r="DA806" s="4">
        <v>42198</v>
      </c>
      <c r="DB806" s="7">
        <v>37.54</v>
      </c>
      <c r="DC806" s="8">
        <v>136.55000000000001</v>
      </c>
      <c r="DD806" s="8">
        <v>84.21</v>
      </c>
      <c r="DE806" s="8">
        <v>53.26</v>
      </c>
      <c r="DF806" s="8">
        <v>75.7</v>
      </c>
      <c r="DG806" s="8">
        <v>58.93</v>
      </c>
      <c r="DH806" s="4">
        <v>42198</v>
      </c>
      <c r="DI806" s="7">
        <v>66.87</v>
      </c>
      <c r="DJ806" s="7">
        <v>83.42</v>
      </c>
      <c r="DK806" s="7">
        <v>58.78</v>
      </c>
      <c r="DL806" s="7">
        <v>31.53</v>
      </c>
      <c r="DM806" s="207">
        <v>91.51</v>
      </c>
      <c r="DN806" s="4">
        <v>42216</v>
      </c>
      <c r="DO806" s="8">
        <v>15.3</v>
      </c>
      <c r="DP806" s="8">
        <v>45.075000000000003</v>
      </c>
      <c r="DQ806" s="8">
        <v>10.55</v>
      </c>
      <c r="DR806" s="8">
        <v>15.96</v>
      </c>
    </row>
    <row r="807" spans="1:122" ht="15.75" customHeight="1">
      <c r="A807" s="4">
        <v>42223</v>
      </c>
      <c r="B807" s="7">
        <v>48.61</v>
      </c>
      <c r="C807" s="7">
        <v>43.87</v>
      </c>
      <c r="D807" s="7">
        <f t="shared" si="23"/>
        <v>4.740000000000002</v>
      </c>
      <c r="J807" s="4">
        <v>42195</v>
      </c>
      <c r="K807" s="226">
        <v>-0.86999999999999744</v>
      </c>
      <c r="L807" s="226">
        <v>-2.4399999999999977</v>
      </c>
      <c r="M807" s="226">
        <v>-4.5300000000000011</v>
      </c>
      <c r="N807" s="4">
        <v>42223</v>
      </c>
      <c r="O807" s="226">
        <v>-1.4200000000000017</v>
      </c>
      <c r="P807" s="226">
        <v>-3.6799999999999997</v>
      </c>
      <c r="Q807" s="226">
        <v>-7.1199999999999974</v>
      </c>
      <c r="R807" s="4">
        <v>42221</v>
      </c>
      <c r="S807" s="8">
        <v>4.4400000000000004</v>
      </c>
      <c r="T807" s="8">
        <v>1.05</v>
      </c>
      <c r="U807" s="8">
        <v>3.2</v>
      </c>
      <c r="V807" s="4">
        <v>42195</v>
      </c>
      <c r="W807" s="8">
        <v>173.99</v>
      </c>
      <c r="X807" s="8">
        <v>201.65</v>
      </c>
      <c r="Y807" s="6">
        <v>20.280999999999999</v>
      </c>
      <c r="Z807" s="6">
        <v>32.481999999999999</v>
      </c>
      <c r="AA807" s="5">
        <v>42223</v>
      </c>
      <c r="AB807" s="6">
        <v>467.5</v>
      </c>
      <c r="AC807" s="7">
        <v>14.082000000000001</v>
      </c>
      <c r="AD807" s="4">
        <v>42202</v>
      </c>
      <c r="AE807" s="8">
        <v>18.98</v>
      </c>
      <c r="AF807" s="8">
        <v>18.309000000000001</v>
      </c>
      <c r="AG807" s="8">
        <v>22.978000000000002</v>
      </c>
      <c r="AH807" s="7">
        <v>25.454000000000001</v>
      </c>
      <c r="CO807" s="4">
        <v>42541</v>
      </c>
      <c r="CP807" s="3">
        <v>196.37674999999999</v>
      </c>
      <c r="CU807" s="4">
        <v>42200</v>
      </c>
      <c r="CV807" s="7">
        <v>82.76</v>
      </c>
      <c r="CW807" s="7">
        <v>40.04</v>
      </c>
      <c r="CX807" s="7">
        <v>94.24</v>
      </c>
      <c r="CY807" s="7">
        <v>27.2</v>
      </c>
      <c r="CZ807" s="8">
        <v>22.7224</v>
      </c>
      <c r="DA807" s="4">
        <v>42195</v>
      </c>
      <c r="DB807" s="7">
        <v>37.36</v>
      </c>
      <c r="DC807" s="8">
        <v>134.46</v>
      </c>
      <c r="DD807" s="8">
        <v>84.54</v>
      </c>
      <c r="DE807" s="8">
        <v>52.94</v>
      </c>
      <c r="DF807" s="8">
        <v>75.709999999999994</v>
      </c>
      <c r="DG807" s="8">
        <v>59.13</v>
      </c>
      <c r="DH807" s="4">
        <v>42195</v>
      </c>
      <c r="DI807" s="7">
        <v>65.849999999999994</v>
      </c>
      <c r="DJ807" s="7">
        <v>81.489999999999995</v>
      </c>
      <c r="DK807" s="7">
        <v>54.49</v>
      </c>
      <c r="DL807" s="7">
        <v>31.1</v>
      </c>
      <c r="DM807" s="207">
        <v>91.21</v>
      </c>
      <c r="DN807" s="4">
        <v>42215</v>
      </c>
      <c r="DO807" s="8">
        <v>15.375</v>
      </c>
      <c r="DP807" s="8">
        <v>44.96</v>
      </c>
      <c r="DQ807" s="8">
        <v>10.63</v>
      </c>
      <c r="DR807" s="8">
        <v>15.92</v>
      </c>
    </row>
    <row r="808" spans="1:122" ht="15.75" customHeight="1">
      <c r="A808" s="4">
        <v>42222</v>
      </c>
      <c r="B808" s="7">
        <v>49.52</v>
      </c>
      <c r="C808" s="7">
        <v>44.66</v>
      </c>
      <c r="D808" s="7">
        <f t="shared" si="23"/>
        <v>4.8600000000000065</v>
      </c>
      <c r="J808" s="4">
        <v>42194</v>
      </c>
      <c r="K808" s="226">
        <v>-0.82000000000000028</v>
      </c>
      <c r="L808" s="226">
        <v>-2.2800000000000011</v>
      </c>
      <c r="M808" s="226">
        <v>-4.0899999999999963</v>
      </c>
      <c r="N808" s="4">
        <v>42222</v>
      </c>
      <c r="O808" s="226">
        <v>-1.3200000000000003</v>
      </c>
      <c r="P808" s="226">
        <v>-3.4699999999999989</v>
      </c>
      <c r="Q808" s="226">
        <v>-6.8499999999999943</v>
      </c>
      <c r="R808" s="4">
        <v>42220</v>
      </c>
      <c r="S808" s="8">
        <v>4.25</v>
      </c>
      <c r="T808" s="8">
        <v>1.4</v>
      </c>
      <c r="U808" s="8">
        <v>3</v>
      </c>
      <c r="V808" s="4">
        <v>42194</v>
      </c>
      <c r="W808" s="8">
        <v>173.6</v>
      </c>
      <c r="X808" s="8">
        <v>204.51</v>
      </c>
      <c r="Y808" s="6">
        <v>20.263000000000002</v>
      </c>
      <c r="Z808" s="6">
        <v>32.656999999999996</v>
      </c>
      <c r="AA808" s="5">
        <v>42222</v>
      </c>
      <c r="AB808" s="6">
        <v>464.5</v>
      </c>
      <c r="AC808" s="7">
        <v>13.736000000000001</v>
      </c>
      <c r="AD808" s="4">
        <v>42201</v>
      </c>
      <c r="AE808" s="8">
        <v>18.350000000000001</v>
      </c>
      <c r="AF808" s="8">
        <v>17.971</v>
      </c>
      <c r="AG808" s="8">
        <v>22.303999999999998</v>
      </c>
      <c r="AH808" s="7">
        <v>23.995999999999999</v>
      </c>
      <c r="CO808" s="4">
        <v>42540</v>
      </c>
      <c r="CP808" s="3">
        <v>196.14156249999999</v>
      </c>
      <c r="CU808" s="4">
        <v>42199</v>
      </c>
      <c r="CV808" s="7">
        <v>83.11</v>
      </c>
      <c r="CW808" s="7">
        <v>40.33</v>
      </c>
      <c r="CX808" s="7">
        <v>95.55</v>
      </c>
      <c r="CY808" s="7">
        <v>27.5</v>
      </c>
      <c r="CZ808" s="8">
        <v>22.879000000000001</v>
      </c>
      <c r="DA808" s="4">
        <v>42194</v>
      </c>
      <c r="DB808" s="7">
        <v>38.07</v>
      </c>
      <c r="DC808" s="8">
        <v>138.66</v>
      </c>
      <c r="DD808" s="8">
        <v>85.3</v>
      </c>
      <c r="DE808" s="8">
        <v>53.83</v>
      </c>
      <c r="DF808" s="8">
        <v>76.08</v>
      </c>
      <c r="DG808" s="8">
        <v>58.67</v>
      </c>
      <c r="DH808" s="4">
        <v>42194</v>
      </c>
      <c r="DI808" s="7">
        <v>64.11</v>
      </c>
      <c r="DJ808" s="7">
        <v>79.45</v>
      </c>
      <c r="DK808" s="7">
        <v>53.38</v>
      </c>
      <c r="DL808" s="7">
        <v>29.93</v>
      </c>
      <c r="DM808" s="207">
        <v>88.54</v>
      </c>
      <c r="DN808" s="4">
        <v>42214</v>
      </c>
      <c r="DO808" s="8">
        <v>16.015000000000001</v>
      </c>
      <c r="DP808" s="8">
        <v>44.314999999999998</v>
      </c>
      <c r="DQ808" s="8">
        <v>10.57</v>
      </c>
      <c r="DR808" s="8">
        <v>15.84</v>
      </c>
    </row>
    <row r="809" spans="1:122" ht="15.75" customHeight="1">
      <c r="A809" s="4">
        <v>42221</v>
      </c>
      <c r="B809" s="7">
        <v>49.59</v>
      </c>
      <c r="C809" s="7">
        <v>45.15</v>
      </c>
      <c r="D809" s="7">
        <f t="shared" si="23"/>
        <v>4.4400000000000048</v>
      </c>
      <c r="J809" s="4">
        <v>42193</v>
      </c>
      <c r="K809" s="226">
        <v>-0.80000000000000426</v>
      </c>
      <c r="L809" s="226">
        <v>-2.2700000000000031</v>
      </c>
      <c r="M809" s="226">
        <v>-4.240000000000002</v>
      </c>
      <c r="N809" s="4">
        <v>42221</v>
      </c>
      <c r="O809" s="226">
        <v>-1.2999999999999972</v>
      </c>
      <c r="P809" s="226">
        <v>-3.3999999999999986</v>
      </c>
      <c r="Q809" s="226">
        <v>-6.6599999999999966</v>
      </c>
      <c r="R809" s="4">
        <v>42219</v>
      </c>
      <c r="S809" s="8">
        <v>4.3499999999999996</v>
      </c>
      <c r="T809" s="8">
        <v>-0.27</v>
      </c>
      <c r="U809" s="8">
        <v>3.05</v>
      </c>
      <c r="V809" s="4">
        <v>42193</v>
      </c>
      <c r="W809" s="8">
        <v>171.52</v>
      </c>
      <c r="X809" s="8">
        <v>199.9</v>
      </c>
      <c r="Y809" s="6">
        <v>20.545000000000002</v>
      </c>
      <c r="Z809" s="6">
        <v>32.476999999999997</v>
      </c>
      <c r="AA809" s="5">
        <v>42221</v>
      </c>
      <c r="AB809" s="6">
        <v>473.25</v>
      </c>
      <c r="AC809" s="7">
        <v>14.007999999999999</v>
      </c>
      <c r="AD809" s="4">
        <v>42200</v>
      </c>
      <c r="AE809" s="8">
        <v>16.420000000000002</v>
      </c>
      <c r="AF809" s="8">
        <v>20.268000000000001</v>
      </c>
      <c r="AG809" s="8">
        <v>20.369</v>
      </c>
      <c r="AH809" s="7">
        <v>24.715</v>
      </c>
      <c r="CO809" s="4">
        <v>42539</v>
      </c>
      <c r="CP809" s="3">
        <v>196.59049999999999</v>
      </c>
      <c r="CU809" s="4">
        <v>42198</v>
      </c>
      <c r="CV809" s="7">
        <v>82.42</v>
      </c>
      <c r="CW809" s="7">
        <v>39.96</v>
      </c>
      <c r="CX809" s="7">
        <v>94.6</v>
      </c>
      <c r="CY809" s="7">
        <v>27.03</v>
      </c>
      <c r="CZ809" s="8">
        <v>23.016100000000002</v>
      </c>
      <c r="DA809" s="4">
        <v>42193</v>
      </c>
      <c r="DB809" s="7">
        <v>37.5</v>
      </c>
      <c r="DC809" s="8">
        <v>134.84</v>
      </c>
      <c r="DD809" s="8">
        <v>84.49</v>
      </c>
      <c r="DE809" s="8">
        <v>53.46</v>
      </c>
      <c r="DF809" s="8">
        <v>75.47</v>
      </c>
      <c r="DG809" s="8">
        <v>58.36</v>
      </c>
      <c r="DH809" s="4">
        <v>42193</v>
      </c>
      <c r="DI809" s="7">
        <v>63.98</v>
      </c>
      <c r="DJ809" s="7">
        <v>78.5</v>
      </c>
      <c r="DK809" s="7">
        <v>53.97</v>
      </c>
      <c r="DL809" s="7">
        <v>29.95</v>
      </c>
      <c r="DM809" s="207">
        <v>84.41</v>
      </c>
      <c r="DN809" s="4">
        <v>42213</v>
      </c>
      <c r="DO809" s="8">
        <v>15.734999999999999</v>
      </c>
      <c r="DP809" s="8">
        <v>43.215000000000003</v>
      </c>
      <c r="DQ809" s="8">
        <v>10.305</v>
      </c>
      <c r="DR809" s="8">
        <v>15.76</v>
      </c>
    </row>
    <row r="810" spans="1:122" ht="15.75" customHeight="1">
      <c r="A810" s="4">
        <v>42220</v>
      </c>
      <c r="B810" s="7">
        <v>49.99</v>
      </c>
      <c r="C810" s="7">
        <v>45.74</v>
      </c>
      <c r="D810" s="7">
        <f t="shared" si="23"/>
        <v>4.25</v>
      </c>
      <c r="J810" s="4">
        <v>42192</v>
      </c>
      <c r="K810" s="226">
        <v>-0.70000000000000284</v>
      </c>
      <c r="L810" s="226">
        <v>-1.990000000000002</v>
      </c>
      <c r="M810" s="226">
        <v>-3.8000000000000043</v>
      </c>
      <c r="N810" s="4">
        <v>42220</v>
      </c>
      <c r="O810" s="226">
        <v>-1.4399999999999977</v>
      </c>
      <c r="P810" s="226">
        <v>-3.5899999999999963</v>
      </c>
      <c r="Q810" s="226">
        <v>-6.7199999999999989</v>
      </c>
      <c r="R810" s="4">
        <v>42216</v>
      </c>
      <c r="S810" s="8">
        <v>5.09</v>
      </c>
      <c r="T810" s="8">
        <v>-0.92</v>
      </c>
      <c r="U810" s="8">
        <v>3.35</v>
      </c>
      <c r="V810" s="4">
        <v>42192</v>
      </c>
      <c r="W810" s="8">
        <v>171.13</v>
      </c>
      <c r="X810" s="8">
        <v>194.94</v>
      </c>
      <c r="Y810" s="6">
        <v>19.388999999999999</v>
      </c>
      <c r="Z810" s="6">
        <v>29.873999999999999</v>
      </c>
      <c r="AA810" s="5">
        <v>42220</v>
      </c>
      <c r="AB810" s="6">
        <v>473.25</v>
      </c>
      <c r="AC810" s="7">
        <v>13.823</v>
      </c>
      <c r="AD810" s="4">
        <v>42199</v>
      </c>
      <c r="AE810" s="8">
        <v>16.55</v>
      </c>
      <c r="AF810" s="8">
        <v>18.733000000000001</v>
      </c>
      <c r="AG810" s="8">
        <v>20.553999999999998</v>
      </c>
      <c r="AH810" s="7">
        <v>26.327999999999999</v>
      </c>
      <c r="CO810" s="4">
        <v>42538</v>
      </c>
      <c r="CP810" s="3">
        <v>197.2433125</v>
      </c>
      <c r="CU810" s="4">
        <v>42195</v>
      </c>
      <c r="CV810" s="7">
        <v>82.22</v>
      </c>
      <c r="CW810" s="7">
        <v>39.9</v>
      </c>
      <c r="CX810" s="7">
        <v>94.41</v>
      </c>
      <c r="CY810" s="7">
        <v>26.8</v>
      </c>
      <c r="CZ810" s="8">
        <v>23.0063</v>
      </c>
      <c r="DA810" s="4">
        <v>42192</v>
      </c>
      <c r="DB810" s="7">
        <v>39.46</v>
      </c>
      <c r="DC810" s="8">
        <v>136.04</v>
      </c>
      <c r="DD810" s="8">
        <v>86.72</v>
      </c>
      <c r="DE810" s="8">
        <v>55.7</v>
      </c>
      <c r="DF810" s="8">
        <v>77.92</v>
      </c>
      <c r="DG810" s="8">
        <v>59.65</v>
      </c>
      <c r="DH810" s="4">
        <v>42192</v>
      </c>
      <c r="DI810" s="7">
        <v>64.650000000000006</v>
      </c>
      <c r="DJ810" s="7">
        <v>82.35</v>
      </c>
      <c r="DK810" s="7">
        <v>55.54</v>
      </c>
      <c r="DL810" s="7">
        <v>30.76</v>
      </c>
      <c r="DM810" s="207">
        <v>83.83</v>
      </c>
      <c r="DN810" s="4">
        <v>42212</v>
      </c>
      <c r="DO810" s="8">
        <v>15.535</v>
      </c>
      <c r="DP810" s="8">
        <v>42.98</v>
      </c>
      <c r="DQ810" s="8">
        <v>10.1</v>
      </c>
      <c r="DR810" s="8">
        <v>15.3</v>
      </c>
    </row>
    <row r="811" spans="1:122" ht="15.75" customHeight="1">
      <c r="A811" s="4">
        <v>42219</v>
      </c>
      <c r="B811" s="7">
        <v>49.52</v>
      </c>
      <c r="C811" s="7">
        <v>45.17</v>
      </c>
      <c r="D811" s="7">
        <f t="shared" si="23"/>
        <v>4.3500000000000014</v>
      </c>
      <c r="J811" s="4">
        <v>42191</v>
      </c>
      <c r="K811" s="226">
        <v>-0.60000000000000142</v>
      </c>
      <c r="L811" s="226">
        <v>-1.8799999999999955</v>
      </c>
      <c r="M811" s="226">
        <v>-3.5899999999999963</v>
      </c>
      <c r="N811" s="4">
        <v>42219</v>
      </c>
      <c r="O811" s="226">
        <v>-1.4299999999999997</v>
      </c>
      <c r="P811" s="226">
        <v>-3.5</v>
      </c>
      <c r="Q811" s="226">
        <v>-6.68</v>
      </c>
      <c r="R811" s="4">
        <v>42215</v>
      </c>
      <c r="S811" s="8">
        <v>4.79</v>
      </c>
      <c r="T811" s="8">
        <v>-0.78</v>
      </c>
      <c r="U811" s="8">
        <v>3.35</v>
      </c>
      <c r="V811" s="4">
        <v>42191</v>
      </c>
      <c r="W811" s="8">
        <v>170.89</v>
      </c>
      <c r="X811" s="8">
        <v>192.37</v>
      </c>
      <c r="Y811" s="6">
        <v>19.573</v>
      </c>
      <c r="Z811" s="6">
        <v>28.64</v>
      </c>
      <c r="AA811" s="5">
        <v>42219</v>
      </c>
      <c r="AB811" s="6">
        <v>474.25</v>
      </c>
      <c r="AC811" s="7">
        <v>13.515000000000001</v>
      </c>
      <c r="AD811" s="4">
        <v>42198</v>
      </c>
      <c r="AE811" s="8">
        <v>17.12</v>
      </c>
      <c r="AF811" s="8">
        <v>23.657</v>
      </c>
      <c r="AG811" s="8">
        <v>21.166</v>
      </c>
      <c r="AH811" s="7">
        <v>28.414999999999999</v>
      </c>
      <c r="CO811" s="4">
        <v>42537</v>
      </c>
      <c r="CP811" s="3">
        <v>197.69450000000001</v>
      </c>
      <c r="CU811" s="4">
        <v>42194</v>
      </c>
      <c r="CV811" s="7">
        <v>81.599999999999994</v>
      </c>
      <c r="CW811" s="7">
        <v>39.130000000000003</v>
      </c>
      <c r="CX811" s="7">
        <v>93.78</v>
      </c>
      <c r="CY811" s="7">
        <v>26.6</v>
      </c>
      <c r="CZ811" s="8">
        <v>22.9574</v>
      </c>
      <c r="DA811" s="4">
        <v>42191</v>
      </c>
      <c r="DB811" s="7">
        <v>37.4</v>
      </c>
      <c r="DC811" s="8">
        <v>133.06</v>
      </c>
      <c r="DD811" s="8">
        <v>85.09</v>
      </c>
      <c r="DE811" s="8">
        <v>55.5</v>
      </c>
      <c r="DF811" s="8">
        <v>76.38</v>
      </c>
      <c r="DG811" s="8">
        <v>59.06</v>
      </c>
      <c r="DH811" s="4">
        <v>42191</v>
      </c>
      <c r="DI811" s="7">
        <v>65.34</v>
      </c>
      <c r="DJ811" s="7">
        <v>81.540000000000006</v>
      </c>
      <c r="DK811" s="7">
        <v>54.76</v>
      </c>
      <c r="DL811" s="7">
        <v>30.24</v>
      </c>
      <c r="DM811" s="207">
        <v>85.72</v>
      </c>
      <c r="DN811" s="4">
        <v>42209</v>
      </c>
      <c r="DO811" s="8">
        <v>15.914999999999999</v>
      </c>
      <c r="DP811" s="8">
        <v>44.244999999999997</v>
      </c>
      <c r="DQ811" s="8">
        <v>10.46</v>
      </c>
      <c r="DR811" s="8">
        <v>15.82</v>
      </c>
    </row>
    <row r="812" spans="1:122" ht="15.75" customHeight="1">
      <c r="A812" s="4">
        <v>42216</v>
      </c>
      <c r="B812" s="7">
        <v>52.21</v>
      </c>
      <c r="C812" s="7">
        <v>47.12</v>
      </c>
      <c r="D812" s="7">
        <f t="shared" si="23"/>
        <v>5.0900000000000034</v>
      </c>
      <c r="J812" s="4">
        <v>42187</v>
      </c>
      <c r="K812" s="226">
        <v>-0.67999999999999972</v>
      </c>
      <c r="L812" s="226">
        <v>-1.8999999999999986</v>
      </c>
      <c r="M812" s="226">
        <v>-3.3500000000000014</v>
      </c>
      <c r="N812" s="4">
        <v>42216</v>
      </c>
      <c r="O812" s="226">
        <v>-1.3399999999999963</v>
      </c>
      <c r="P812" s="226">
        <v>-3.3399999999999963</v>
      </c>
      <c r="Q812" s="226">
        <v>-6.3999999999999986</v>
      </c>
      <c r="R812" s="4">
        <v>42214</v>
      </c>
      <c r="S812" s="8">
        <v>4.59</v>
      </c>
      <c r="T812" s="8">
        <v>0.47</v>
      </c>
      <c r="U812" s="8">
        <v>3.25</v>
      </c>
      <c r="V812" s="4">
        <v>42187</v>
      </c>
      <c r="W812" s="8">
        <v>183.99</v>
      </c>
      <c r="X812" s="8">
        <v>203.43</v>
      </c>
      <c r="Y812" s="6">
        <v>20.536000000000001</v>
      </c>
      <c r="Z812" s="6">
        <v>28.734999999999999</v>
      </c>
      <c r="AA812" s="5">
        <v>42216</v>
      </c>
      <c r="AB812" s="6">
        <v>488.75</v>
      </c>
      <c r="AC812" s="7">
        <v>13.026</v>
      </c>
      <c r="AD812" s="4">
        <v>42195</v>
      </c>
      <c r="AE812" s="8">
        <v>19.16</v>
      </c>
      <c r="AF812" s="8">
        <v>24.902999999999999</v>
      </c>
      <c r="AG812" s="8">
        <v>23.265000000000001</v>
      </c>
      <c r="AH812" s="7">
        <v>28.526</v>
      </c>
      <c r="CO812" s="4">
        <v>42536</v>
      </c>
      <c r="CP812" s="3">
        <v>197.27681250000001</v>
      </c>
      <c r="CU812" s="4">
        <v>42193</v>
      </c>
      <c r="CV812" s="7">
        <v>81.97</v>
      </c>
      <c r="CW812" s="7">
        <v>39.15</v>
      </c>
      <c r="CX812" s="7">
        <v>93.56</v>
      </c>
      <c r="CY812" s="7">
        <v>27.03</v>
      </c>
      <c r="CZ812" s="8">
        <v>23.270600000000002</v>
      </c>
      <c r="DA812" s="4">
        <v>42187</v>
      </c>
      <c r="DB812" s="7">
        <v>40</v>
      </c>
      <c r="DC812" s="8">
        <v>138.18</v>
      </c>
      <c r="DD812" s="8">
        <v>85.67</v>
      </c>
      <c r="DE812" s="8">
        <v>56.78</v>
      </c>
      <c r="DF812" s="8">
        <v>76.78</v>
      </c>
      <c r="DG812" s="8">
        <v>60.52</v>
      </c>
      <c r="DH812" s="4">
        <v>42187</v>
      </c>
      <c r="DI812" s="7">
        <v>64.72</v>
      </c>
      <c r="DJ812" s="7">
        <v>81.45</v>
      </c>
      <c r="DK812" s="7">
        <v>54.01</v>
      </c>
      <c r="DL812" s="7">
        <v>29.68</v>
      </c>
      <c r="DM812" s="207">
        <v>85.65</v>
      </c>
      <c r="DN812" s="4">
        <v>42208</v>
      </c>
      <c r="DO812" s="8">
        <v>16.155000000000001</v>
      </c>
      <c r="DP812" s="8">
        <v>44.63</v>
      </c>
      <c r="DQ812" s="8">
        <v>10.67</v>
      </c>
      <c r="DR812" s="8">
        <v>15.87</v>
      </c>
    </row>
    <row r="813" spans="1:122" ht="15.75" customHeight="1">
      <c r="A813" s="4">
        <v>42215</v>
      </c>
      <c r="B813" s="7">
        <v>53.31</v>
      </c>
      <c r="C813" s="7">
        <v>48.52</v>
      </c>
      <c r="D813" s="7">
        <f t="shared" si="23"/>
        <v>4.7899999999999991</v>
      </c>
      <c r="J813" s="4">
        <v>42186</v>
      </c>
      <c r="K813" s="226">
        <v>-0.74000000000000199</v>
      </c>
      <c r="L813" s="226">
        <v>-1.9699999999999989</v>
      </c>
      <c r="M813" s="226">
        <v>-3.3699999999999974</v>
      </c>
      <c r="N813" s="4">
        <v>42215</v>
      </c>
      <c r="O813" s="226">
        <v>-1.3900000000000006</v>
      </c>
      <c r="P813" s="226">
        <v>-3.2899999999999991</v>
      </c>
      <c r="Q813" s="226">
        <v>-6.0899999999999963</v>
      </c>
      <c r="R813" s="4">
        <v>42213</v>
      </c>
      <c r="S813" s="8">
        <v>5.32</v>
      </c>
      <c r="T813" s="8">
        <v>0.72</v>
      </c>
      <c r="U813" s="8">
        <v>3.25</v>
      </c>
      <c r="V813" s="4">
        <v>42186</v>
      </c>
      <c r="W813" s="8">
        <v>183.93</v>
      </c>
      <c r="X813" s="8">
        <v>200.68</v>
      </c>
      <c r="Y813" s="6">
        <v>20.696000000000002</v>
      </c>
      <c r="Z813" s="6">
        <v>27.780999999999999</v>
      </c>
      <c r="AA813" s="5">
        <v>42215</v>
      </c>
      <c r="AB813" s="6">
        <v>493.75</v>
      </c>
      <c r="AC813" s="7">
        <v>12.926</v>
      </c>
      <c r="AD813" s="4">
        <v>42194</v>
      </c>
      <c r="AE813" s="8">
        <v>20.190000000000001</v>
      </c>
      <c r="AF813" s="8">
        <v>25.093</v>
      </c>
      <c r="AG813" s="8">
        <v>24.587</v>
      </c>
      <c r="AH813" s="7">
        <v>28.5</v>
      </c>
      <c r="CO813" s="4">
        <v>42535</v>
      </c>
      <c r="CP813" s="3">
        <v>197.15993750000001</v>
      </c>
      <c r="CU813" s="4">
        <v>42192</v>
      </c>
      <c r="CV813" s="7">
        <v>82.87</v>
      </c>
      <c r="CW813" s="7">
        <v>39.71</v>
      </c>
      <c r="CX813" s="7">
        <v>95.27</v>
      </c>
      <c r="CY813" s="7">
        <v>27.49</v>
      </c>
      <c r="CZ813" s="8">
        <v>23.486000000000001</v>
      </c>
      <c r="DA813" s="4">
        <v>42186</v>
      </c>
      <c r="DB813" s="7">
        <v>40.17</v>
      </c>
      <c r="DC813" s="8">
        <v>136.22999999999999</v>
      </c>
      <c r="DD813" s="8">
        <v>85.77</v>
      </c>
      <c r="DE813" s="8">
        <v>56.08</v>
      </c>
      <c r="DF813" s="8">
        <v>77.180000000000007</v>
      </c>
      <c r="DG813" s="8">
        <v>60.03</v>
      </c>
      <c r="DH813" s="4">
        <v>42186</v>
      </c>
      <c r="DI813" s="7">
        <v>64.47</v>
      </c>
      <c r="DJ813" s="7">
        <v>81.3</v>
      </c>
      <c r="DK813" s="7">
        <v>53.77</v>
      </c>
      <c r="DL813" s="7">
        <v>29.54</v>
      </c>
      <c r="DM813" s="207">
        <v>85.79</v>
      </c>
      <c r="DN813" s="4">
        <v>42207</v>
      </c>
      <c r="DO813" s="8">
        <v>16.39</v>
      </c>
      <c r="DP813" s="8">
        <v>44.63</v>
      </c>
      <c r="DQ813" s="8">
        <v>10.625</v>
      </c>
      <c r="DR813" s="8">
        <v>15.85</v>
      </c>
    </row>
    <row r="814" spans="1:122" ht="15.75" customHeight="1">
      <c r="A814" s="4">
        <v>42214</v>
      </c>
      <c r="B814" s="7">
        <v>53.38</v>
      </c>
      <c r="C814" s="7">
        <v>48.79</v>
      </c>
      <c r="D814" s="7">
        <f t="shared" si="23"/>
        <v>4.5900000000000034</v>
      </c>
      <c r="J814" s="4">
        <v>42185</v>
      </c>
      <c r="K814" s="226">
        <v>-0.63000000000000256</v>
      </c>
      <c r="L814" s="226">
        <v>-1.6099999999999994</v>
      </c>
      <c r="M814" s="226">
        <v>-2.5200000000000031</v>
      </c>
      <c r="N814" s="4">
        <v>42214</v>
      </c>
      <c r="O814" s="226">
        <v>-1.3699999999999974</v>
      </c>
      <c r="P814" s="226">
        <v>-3.2399999999999949</v>
      </c>
      <c r="Q814" s="226">
        <v>-6</v>
      </c>
      <c r="R814" s="4">
        <v>42212</v>
      </c>
      <c r="S814" s="8">
        <v>6.08</v>
      </c>
      <c r="T814" s="8">
        <v>-0.13</v>
      </c>
      <c r="U814" s="8">
        <v>3.7</v>
      </c>
      <c r="V814" s="4">
        <v>42185</v>
      </c>
      <c r="W814" s="8">
        <v>188.66</v>
      </c>
      <c r="X814" s="8">
        <v>208.96</v>
      </c>
      <c r="Y814" s="6">
        <v>19.914000000000001</v>
      </c>
      <c r="Z814" s="6">
        <v>26.859000000000002</v>
      </c>
      <c r="AA814" s="5">
        <v>42214</v>
      </c>
      <c r="AB814" s="6">
        <v>495.75</v>
      </c>
      <c r="AC814" s="7">
        <v>13.074</v>
      </c>
      <c r="AD814" s="4">
        <v>42193</v>
      </c>
      <c r="AE814" s="8">
        <v>20.87</v>
      </c>
      <c r="AF814" s="8">
        <v>23.937999999999999</v>
      </c>
      <c r="AG814" s="8">
        <v>24.975000000000001</v>
      </c>
      <c r="AH814" s="7">
        <v>26.379000000000001</v>
      </c>
      <c r="CO814" s="4">
        <v>42534</v>
      </c>
      <c r="CP814" s="3">
        <v>196.8000625</v>
      </c>
      <c r="CU814" s="4">
        <v>42191</v>
      </c>
      <c r="CV814" s="7">
        <v>82.53</v>
      </c>
      <c r="CW814" s="7">
        <v>39.909999999999997</v>
      </c>
      <c r="CX814" s="7">
        <v>94.77</v>
      </c>
      <c r="CY814" s="7">
        <v>27.04</v>
      </c>
      <c r="CZ814" s="8">
        <v>23.378299999999999</v>
      </c>
      <c r="DA814" s="4">
        <v>42185</v>
      </c>
      <c r="DB814" s="7">
        <v>42.39</v>
      </c>
      <c r="DC814" s="8">
        <v>138.69</v>
      </c>
      <c r="DD814" s="8">
        <v>87.55</v>
      </c>
      <c r="DE814" s="8">
        <v>57.63</v>
      </c>
      <c r="DF814" s="8">
        <v>78.06</v>
      </c>
      <c r="DG814" s="8">
        <v>61.41</v>
      </c>
      <c r="DH814" s="4">
        <v>42185</v>
      </c>
      <c r="DI814" s="7">
        <v>62.6</v>
      </c>
      <c r="DJ814" s="7">
        <v>80.56</v>
      </c>
      <c r="DK814" s="7">
        <v>52.31</v>
      </c>
      <c r="DL814" s="7">
        <v>28.42</v>
      </c>
      <c r="DM814" s="207">
        <v>87.33</v>
      </c>
      <c r="DN814" s="4">
        <v>42206</v>
      </c>
      <c r="DO814" s="8">
        <v>16.614999999999998</v>
      </c>
      <c r="DP814" s="8">
        <v>45.435000000000002</v>
      </c>
      <c r="DQ814" s="8">
        <v>10.97</v>
      </c>
      <c r="DR814" s="8">
        <v>16.03</v>
      </c>
    </row>
    <row r="815" spans="1:122" ht="15.75" customHeight="1">
      <c r="A815" s="4">
        <v>42213</v>
      </c>
      <c r="B815" s="7">
        <v>53.3</v>
      </c>
      <c r="C815" s="7">
        <v>47.98</v>
      </c>
      <c r="D815" s="7">
        <f t="shared" si="23"/>
        <v>5.32</v>
      </c>
      <c r="J815" s="4">
        <v>42184</v>
      </c>
      <c r="K815" s="226">
        <v>-0.63000000000000256</v>
      </c>
      <c r="L815" s="226">
        <v>-1.6700000000000017</v>
      </c>
      <c r="M815" s="226">
        <v>-2.75</v>
      </c>
      <c r="N815" s="4">
        <v>42213</v>
      </c>
      <c r="O815" s="226">
        <v>-1.2000000000000028</v>
      </c>
      <c r="P815" s="226">
        <v>-2.9400000000000048</v>
      </c>
      <c r="Q815" s="226">
        <v>-5.7800000000000011</v>
      </c>
      <c r="R815" s="4">
        <v>42209</v>
      </c>
      <c r="S815" s="8">
        <v>6.48</v>
      </c>
      <c r="T815" s="8">
        <v>0.5</v>
      </c>
      <c r="U815" s="8">
        <v>4.3499999999999996</v>
      </c>
      <c r="V815" s="4">
        <v>42184</v>
      </c>
      <c r="W815" s="8">
        <v>183.66</v>
      </c>
      <c r="X815" s="8">
        <v>203.03</v>
      </c>
      <c r="Y815" s="6">
        <v>19.3</v>
      </c>
      <c r="Z815" s="6">
        <v>25.641999999999999</v>
      </c>
      <c r="AA815" s="5">
        <v>42213</v>
      </c>
      <c r="AB815" s="6">
        <v>495.5</v>
      </c>
      <c r="AC815" s="7">
        <v>12.839</v>
      </c>
      <c r="AD815" s="4">
        <v>42192</v>
      </c>
      <c r="AE815" s="8">
        <v>20.09</v>
      </c>
      <c r="AF815" s="8">
        <v>22.937000000000001</v>
      </c>
      <c r="AG815" s="8">
        <v>23.690999999999999</v>
      </c>
      <c r="AH815" s="7">
        <v>25.617999999999999</v>
      </c>
      <c r="CO815" s="4">
        <v>42533</v>
      </c>
      <c r="CP815" s="3">
        <v>196.4513125</v>
      </c>
      <c r="CU815" s="4">
        <v>42189</v>
      </c>
      <c r="CV815" s="7"/>
      <c r="CW815" s="7"/>
      <c r="CX815" s="7"/>
      <c r="CY815" s="7"/>
      <c r="CZ815" s="8">
        <v>23.3979</v>
      </c>
      <c r="DA815" s="4">
        <v>42184</v>
      </c>
      <c r="DB815" s="7">
        <v>42.08</v>
      </c>
      <c r="DC815" s="8">
        <v>137.38</v>
      </c>
      <c r="DD815" s="8">
        <v>86.25</v>
      </c>
      <c r="DE815" s="8">
        <v>57.21</v>
      </c>
      <c r="DF815" s="8">
        <v>78.59</v>
      </c>
      <c r="DG815" s="8">
        <v>61.01</v>
      </c>
      <c r="DH815" s="4">
        <v>42184</v>
      </c>
      <c r="DI815" s="7">
        <v>60.56</v>
      </c>
      <c r="DJ815" s="7">
        <v>78.489999999999995</v>
      </c>
      <c r="DK815" s="7">
        <v>50.85</v>
      </c>
      <c r="DL815" s="7">
        <v>27.98</v>
      </c>
      <c r="DM815" s="207">
        <v>85.63</v>
      </c>
      <c r="DN815" s="4">
        <v>42205</v>
      </c>
      <c r="DO815" s="8">
        <v>16.77</v>
      </c>
      <c r="DP815" s="8">
        <v>45.664999999999999</v>
      </c>
      <c r="DQ815" s="8">
        <v>10.91</v>
      </c>
      <c r="DR815" s="8">
        <v>16.03</v>
      </c>
    </row>
    <row r="816" spans="1:122" ht="15.75" customHeight="1">
      <c r="A816" s="4">
        <v>42212</v>
      </c>
      <c r="B816" s="7">
        <v>53.47</v>
      </c>
      <c r="C816" s="7">
        <v>47.39</v>
      </c>
      <c r="D816" s="7">
        <f t="shared" si="23"/>
        <v>6.0799999999999983</v>
      </c>
      <c r="J816" s="4">
        <v>42181</v>
      </c>
      <c r="K816" s="226">
        <v>-0.60999999999999943</v>
      </c>
      <c r="L816" s="226">
        <v>-1.6199999999999974</v>
      </c>
      <c r="M816" s="226">
        <v>-2.519999999999996</v>
      </c>
      <c r="N816" s="4">
        <v>42212</v>
      </c>
      <c r="O816" s="226">
        <v>-1.0399999999999991</v>
      </c>
      <c r="P816" s="226">
        <v>-2.759999999999998</v>
      </c>
      <c r="Q816" s="226">
        <v>-5.6200000000000045</v>
      </c>
      <c r="R816" s="4">
        <v>42208</v>
      </c>
      <c r="S816" s="8">
        <v>6.82</v>
      </c>
      <c r="T816" s="8">
        <v>-0.12</v>
      </c>
      <c r="U816" s="8">
        <v>4.2</v>
      </c>
      <c r="V816" s="4">
        <v>42181</v>
      </c>
      <c r="W816" s="8">
        <v>186.28</v>
      </c>
      <c r="X816" s="8">
        <v>204.85</v>
      </c>
      <c r="Y816" s="6">
        <v>18.835999999999999</v>
      </c>
      <c r="Z816" s="6">
        <v>25.047999999999998</v>
      </c>
      <c r="AA816" s="5">
        <v>42212</v>
      </c>
      <c r="AB816" s="6">
        <v>490.25</v>
      </c>
      <c r="AC816" s="7">
        <v>12.816000000000001</v>
      </c>
      <c r="AD816" s="4">
        <v>42191</v>
      </c>
      <c r="AE816" s="8">
        <v>18.89</v>
      </c>
      <c r="AF816" s="8">
        <v>24.266999999999999</v>
      </c>
      <c r="AG816" s="8">
        <v>22.143000000000001</v>
      </c>
      <c r="AH816" s="7">
        <v>26.001999999999999</v>
      </c>
      <c r="CO816" s="4">
        <v>42532</v>
      </c>
      <c r="CP816" s="3">
        <v>196.13225</v>
      </c>
      <c r="CU816" s="4">
        <v>42187</v>
      </c>
      <c r="CV816" s="7">
        <v>83.14</v>
      </c>
      <c r="CW816" s="7">
        <v>41.29</v>
      </c>
      <c r="CX816" s="7">
        <v>95.87</v>
      </c>
      <c r="CY816" s="7">
        <v>27.61</v>
      </c>
      <c r="CZ816" s="8">
        <v>23.476199999999999</v>
      </c>
      <c r="DA816" s="4">
        <v>42181</v>
      </c>
      <c r="DB816" s="7">
        <v>43.31</v>
      </c>
      <c r="DC816" s="8">
        <v>140</v>
      </c>
      <c r="DD816" s="8">
        <v>88.06</v>
      </c>
      <c r="DE816" s="8">
        <v>58.48</v>
      </c>
      <c r="DF816" s="8">
        <v>81.36</v>
      </c>
      <c r="DG816" s="8">
        <v>62.18</v>
      </c>
      <c r="DH816" s="4">
        <v>42181</v>
      </c>
      <c r="DI816" s="7">
        <v>60.9</v>
      </c>
      <c r="DJ816" s="7">
        <v>79.62</v>
      </c>
      <c r="DK816" s="7">
        <v>51.97</v>
      </c>
      <c r="DL816" s="7">
        <v>28.61</v>
      </c>
      <c r="DM816" s="207">
        <v>85.09</v>
      </c>
      <c r="DN816" s="4">
        <v>42202</v>
      </c>
      <c r="DO816" s="8">
        <v>16.760000000000002</v>
      </c>
      <c r="DP816" s="8">
        <v>45.64</v>
      </c>
      <c r="DQ816" s="8">
        <v>10.91</v>
      </c>
      <c r="DR816" s="8">
        <v>15.95</v>
      </c>
    </row>
    <row r="817" spans="1:122" ht="15.75" customHeight="1">
      <c r="A817" s="4">
        <v>42209</v>
      </c>
      <c r="B817" s="7">
        <v>54.62</v>
      </c>
      <c r="C817" s="7">
        <v>48.14</v>
      </c>
      <c r="D817" s="7">
        <f t="shared" si="23"/>
        <v>6.4799999999999969</v>
      </c>
      <c r="J817" s="4">
        <v>42180</v>
      </c>
      <c r="K817" s="226">
        <v>-0.53999999999999915</v>
      </c>
      <c r="L817" s="226">
        <v>-1.529999999999994</v>
      </c>
      <c r="M817" s="226">
        <v>-2.4699999999999989</v>
      </c>
      <c r="N817" s="4">
        <v>42209</v>
      </c>
      <c r="O817" s="226">
        <v>-0.95000000000000284</v>
      </c>
      <c r="P817" s="226">
        <v>-2.5300000000000011</v>
      </c>
      <c r="Q817" s="226">
        <v>-5.0200000000000031</v>
      </c>
      <c r="R817" s="4">
        <v>42207</v>
      </c>
      <c r="S817" s="8">
        <v>6.94</v>
      </c>
      <c r="T817" s="8">
        <v>0.16</v>
      </c>
      <c r="U817" s="8">
        <v>3.78</v>
      </c>
      <c r="V817" s="4">
        <v>42180</v>
      </c>
      <c r="W817" s="8">
        <v>186.23</v>
      </c>
      <c r="X817" s="8">
        <v>203.68</v>
      </c>
      <c r="Y817" s="6">
        <v>18.971</v>
      </c>
      <c r="Z817" s="6">
        <v>24.637</v>
      </c>
      <c r="AA817" s="5">
        <v>42209</v>
      </c>
      <c r="AB817" s="6">
        <v>500.5</v>
      </c>
      <c r="AC817" s="7">
        <v>13.067</v>
      </c>
      <c r="AD817" s="4">
        <v>42187</v>
      </c>
      <c r="AE817" s="8">
        <v>19.649999999999999</v>
      </c>
      <c r="AF817" s="8">
        <v>20.146999999999998</v>
      </c>
      <c r="AG817" s="8">
        <v>23.199000000000002</v>
      </c>
      <c r="AH817" s="7">
        <v>25.419</v>
      </c>
      <c r="CO817" s="4">
        <v>42531</v>
      </c>
      <c r="CP817" s="3">
        <v>195.9609375</v>
      </c>
      <c r="CU817" s="4">
        <v>42186</v>
      </c>
      <c r="CV817" s="7">
        <v>82.37</v>
      </c>
      <c r="CW817" s="7">
        <v>39.270000000000003</v>
      </c>
      <c r="CX817" s="7">
        <v>96.09</v>
      </c>
      <c r="CY817" s="7">
        <v>27.4</v>
      </c>
      <c r="CZ817" s="8"/>
      <c r="DA817" s="4">
        <v>42180</v>
      </c>
      <c r="DB817" s="7">
        <v>43.99</v>
      </c>
      <c r="DC817" s="8">
        <v>142.24</v>
      </c>
      <c r="DD817" s="8">
        <v>87.65</v>
      </c>
      <c r="DE817" s="8">
        <v>57.8</v>
      </c>
      <c r="DF817" s="8">
        <v>80.73</v>
      </c>
      <c r="DG817" s="8">
        <v>62.22</v>
      </c>
      <c r="DH817" s="4">
        <v>42180</v>
      </c>
      <c r="DI817" s="7">
        <v>60.31</v>
      </c>
      <c r="DJ817" s="7">
        <v>78.89</v>
      </c>
      <c r="DK817" s="7">
        <v>51.44</v>
      </c>
      <c r="DL817" s="7">
        <v>28.57</v>
      </c>
      <c r="DM817" s="207">
        <v>85.25</v>
      </c>
      <c r="DN817" s="4">
        <v>42201</v>
      </c>
      <c r="DO817" s="8">
        <v>16.925000000000001</v>
      </c>
      <c r="DP817" s="8">
        <v>45.74</v>
      </c>
      <c r="DQ817" s="8">
        <v>10.835000000000001</v>
      </c>
      <c r="DR817" s="8">
        <v>16.059999999999999</v>
      </c>
    </row>
    <row r="818" spans="1:122" ht="15.75" customHeight="1">
      <c r="A818" s="4">
        <v>42208</v>
      </c>
      <c r="B818" s="7">
        <v>55.27</v>
      </c>
      <c r="C818" s="7">
        <v>48.45</v>
      </c>
      <c r="D818" s="7">
        <f t="shared" si="23"/>
        <v>6.82</v>
      </c>
      <c r="J818" s="4">
        <v>42179</v>
      </c>
      <c r="K818" s="226">
        <v>-0.57000000000000028</v>
      </c>
      <c r="L818" s="226">
        <v>-1.5899999999999963</v>
      </c>
      <c r="M818" s="226">
        <v>-2.4599999999999937</v>
      </c>
      <c r="N818" s="4">
        <v>42208</v>
      </c>
      <c r="O818" s="226">
        <v>-0.92999999999999972</v>
      </c>
      <c r="P818" s="226">
        <v>-2.509999999999998</v>
      </c>
      <c r="Q818" s="226">
        <v>-4.9699999999999989</v>
      </c>
      <c r="R818" s="4">
        <v>42206</v>
      </c>
      <c r="S818" s="8">
        <v>6.68</v>
      </c>
      <c r="T818" s="8">
        <v>1.3</v>
      </c>
      <c r="U818" s="8">
        <v>4.0999999999999996</v>
      </c>
      <c r="V818" s="4">
        <v>42179</v>
      </c>
      <c r="W818" s="8">
        <v>187.61</v>
      </c>
      <c r="X818" s="8">
        <v>205.55</v>
      </c>
      <c r="Y818" s="6">
        <v>19.084</v>
      </c>
      <c r="Z818" s="6">
        <v>24.861000000000001</v>
      </c>
      <c r="AA818" s="5">
        <v>42208</v>
      </c>
      <c r="AB818" s="6">
        <v>510.75</v>
      </c>
      <c r="AC818" s="7">
        <v>12.917</v>
      </c>
      <c r="AD818" s="4">
        <v>42186</v>
      </c>
      <c r="AE818" s="8">
        <v>18.62</v>
      </c>
      <c r="AF818" s="8">
        <v>19.725999999999999</v>
      </c>
      <c r="AG818" s="8">
        <v>21.620999999999999</v>
      </c>
      <c r="AH818" s="7">
        <v>24.544</v>
      </c>
      <c r="CO818" s="4">
        <v>42530</v>
      </c>
      <c r="CP818" s="3">
        <v>195.73943750000001</v>
      </c>
      <c r="CU818" s="4">
        <v>42185</v>
      </c>
      <c r="CV818" s="7">
        <v>83.2</v>
      </c>
      <c r="CW818" s="7">
        <v>39.96</v>
      </c>
      <c r="CX818" s="7">
        <v>96.47</v>
      </c>
      <c r="CY818" s="7">
        <v>27.52</v>
      </c>
      <c r="CZ818" s="8">
        <v>23.388100000000001</v>
      </c>
      <c r="DA818" s="4">
        <v>42179</v>
      </c>
      <c r="DB818" s="7">
        <v>44.13</v>
      </c>
      <c r="DC818" s="8">
        <v>141.96</v>
      </c>
      <c r="DD818" s="8">
        <v>88.34</v>
      </c>
      <c r="DE818" s="8">
        <v>58.71</v>
      </c>
      <c r="DF818" s="8">
        <v>81.45</v>
      </c>
      <c r="DG818" s="8">
        <v>62.83</v>
      </c>
      <c r="DH818" s="4">
        <v>42179</v>
      </c>
      <c r="DI818" s="7">
        <v>60.61</v>
      </c>
      <c r="DJ818" s="7">
        <v>79.19</v>
      </c>
      <c r="DK818" s="7">
        <v>51.68</v>
      </c>
      <c r="DL818" s="7">
        <v>28.81</v>
      </c>
      <c r="DM818" s="207">
        <v>83.58</v>
      </c>
      <c r="DN818" s="4">
        <v>42200</v>
      </c>
      <c r="DO818" s="8">
        <v>16.664999999999999</v>
      </c>
      <c r="DP818" s="8">
        <v>45.25</v>
      </c>
      <c r="DQ818" s="8">
        <v>10.77</v>
      </c>
      <c r="DR818" s="8">
        <v>16.03</v>
      </c>
    </row>
    <row r="819" spans="1:122" ht="15.75" customHeight="1">
      <c r="A819" s="4">
        <v>42207</v>
      </c>
      <c r="B819" s="7">
        <v>56.13</v>
      </c>
      <c r="C819" s="7">
        <v>49.19</v>
      </c>
      <c r="D819" s="7">
        <f t="shared" si="23"/>
        <v>6.9400000000000048</v>
      </c>
      <c r="J819" s="4">
        <v>42178</v>
      </c>
      <c r="K819" s="226">
        <v>-0.60999999999999943</v>
      </c>
      <c r="L819" s="226">
        <v>-1.6000000000000014</v>
      </c>
      <c r="M819" s="226">
        <v>-2.3900000000000006</v>
      </c>
      <c r="N819" s="4">
        <v>42207</v>
      </c>
      <c r="O819" s="226">
        <v>-0.89000000000000057</v>
      </c>
      <c r="P819" s="226">
        <v>-2.4199999999999946</v>
      </c>
      <c r="Q819" s="226">
        <v>-4.7199999999999989</v>
      </c>
      <c r="R819" s="4">
        <v>42205</v>
      </c>
      <c r="S819" s="8">
        <v>6.5</v>
      </c>
      <c r="T819" s="8">
        <v>1.53</v>
      </c>
      <c r="U819" s="8">
        <v>4</v>
      </c>
      <c r="V819" s="4">
        <v>42178</v>
      </c>
      <c r="W819" s="8">
        <v>191.12</v>
      </c>
      <c r="X819" s="8">
        <v>207.66</v>
      </c>
      <c r="Y819" s="6">
        <v>19.724</v>
      </c>
      <c r="Z819" s="6">
        <v>24.965</v>
      </c>
      <c r="AA819" s="5">
        <v>42207</v>
      </c>
      <c r="AB819" s="6">
        <v>514.5</v>
      </c>
      <c r="AC819" s="7">
        <v>12.597</v>
      </c>
      <c r="AD819" s="4">
        <v>42185</v>
      </c>
      <c r="AE819" s="8">
        <v>17.41</v>
      </c>
      <c r="AF819" s="8">
        <v>18.291</v>
      </c>
      <c r="AG819" s="8">
        <v>19.811</v>
      </c>
      <c r="AH819" s="7">
        <v>23.527999999999999</v>
      </c>
      <c r="CO819" s="4">
        <v>42529</v>
      </c>
      <c r="CP819" s="3">
        <v>195.55437499999999</v>
      </c>
      <c r="CU819" s="4">
        <v>42184</v>
      </c>
      <c r="CV819" s="7">
        <v>82.82</v>
      </c>
      <c r="CW819" s="7">
        <v>40.31</v>
      </c>
      <c r="CX819" s="7">
        <v>96.69</v>
      </c>
      <c r="CY819" s="7">
        <v>27.26</v>
      </c>
      <c r="CZ819" s="8">
        <v>23.407699999999998</v>
      </c>
      <c r="DA819" s="4">
        <v>42178</v>
      </c>
      <c r="DB819" s="7">
        <v>44.27</v>
      </c>
      <c r="DC819" s="8">
        <v>142.5</v>
      </c>
      <c r="DD819" s="8">
        <v>88.79</v>
      </c>
      <c r="DE819" s="8">
        <v>58.85</v>
      </c>
      <c r="DF819" s="8">
        <v>82.22</v>
      </c>
      <c r="DG819" s="8">
        <v>63.17</v>
      </c>
      <c r="DH819" s="4">
        <v>42178</v>
      </c>
      <c r="DI819" s="7">
        <v>61.15</v>
      </c>
      <c r="DJ819" s="7">
        <v>80.31</v>
      </c>
      <c r="DK819" s="7">
        <v>52.19</v>
      </c>
      <c r="DL819" s="7">
        <v>28.93</v>
      </c>
      <c r="DM819" s="207">
        <v>83.37</v>
      </c>
      <c r="DN819" s="4">
        <v>42199</v>
      </c>
      <c r="DO819" s="8">
        <v>16.55</v>
      </c>
      <c r="DP819" s="8">
        <v>45.1</v>
      </c>
      <c r="DQ819" s="8">
        <v>10.71</v>
      </c>
      <c r="DR819" s="8">
        <v>15.84</v>
      </c>
    </row>
    <row r="820" spans="1:122" ht="15.75" customHeight="1">
      <c r="A820" s="4">
        <v>42206</v>
      </c>
      <c r="B820" s="7">
        <v>57.04</v>
      </c>
      <c r="C820" s="7">
        <v>50.36</v>
      </c>
      <c r="D820" s="7">
        <f t="shared" si="23"/>
        <v>6.68</v>
      </c>
      <c r="J820" s="4">
        <v>42177</v>
      </c>
      <c r="K820" s="226">
        <v>-1.0600000000000023</v>
      </c>
      <c r="L820" s="226">
        <v>-2.1700000000000017</v>
      </c>
      <c r="M820" s="226">
        <v>-3.3100000000000023</v>
      </c>
      <c r="N820" s="4">
        <v>42206</v>
      </c>
      <c r="O820" s="226">
        <v>-0.96000000000000085</v>
      </c>
      <c r="P820" s="226">
        <v>-2.4399999999999977</v>
      </c>
      <c r="Q820" s="226">
        <v>-4.5500000000000043</v>
      </c>
      <c r="R820" s="4">
        <v>42202</v>
      </c>
      <c r="S820" s="8">
        <v>6.21</v>
      </c>
      <c r="T820" s="8">
        <v>0.38</v>
      </c>
      <c r="U820" s="8">
        <v>4</v>
      </c>
      <c r="V820" s="4">
        <v>42177</v>
      </c>
      <c r="W820" s="8">
        <v>186.94</v>
      </c>
      <c r="X820" s="8">
        <v>202.97</v>
      </c>
      <c r="Y820" s="6">
        <v>18.678000000000001</v>
      </c>
      <c r="Z820" s="6">
        <v>25.81</v>
      </c>
      <c r="AA820" s="5">
        <v>42206</v>
      </c>
      <c r="AB820" s="6">
        <v>511.25</v>
      </c>
      <c r="AC820" s="7">
        <v>12.391</v>
      </c>
      <c r="AD820" s="4">
        <v>42184</v>
      </c>
      <c r="AE820" s="8">
        <v>16.3</v>
      </c>
      <c r="AF820" s="8">
        <v>18.867000000000001</v>
      </c>
      <c r="AG820" s="8">
        <v>18.504999999999999</v>
      </c>
      <c r="AH820" s="7">
        <v>22.977</v>
      </c>
      <c r="CO820" s="4">
        <v>42528</v>
      </c>
      <c r="CP820" s="3">
        <v>195.8201875</v>
      </c>
      <c r="CU820" s="4">
        <v>42181</v>
      </c>
      <c r="CV820" s="7">
        <v>83.86</v>
      </c>
      <c r="CW820" s="7">
        <v>41.35</v>
      </c>
      <c r="CX820" s="7">
        <v>98.6</v>
      </c>
      <c r="CY820" s="7">
        <v>27.92</v>
      </c>
      <c r="CZ820" s="8">
        <v>23.828700000000001</v>
      </c>
      <c r="DA820" s="4">
        <v>42177</v>
      </c>
      <c r="DB820" s="7">
        <v>44.06</v>
      </c>
      <c r="DC820" s="8">
        <v>141.86000000000001</v>
      </c>
      <c r="DD820" s="8">
        <v>88.08</v>
      </c>
      <c r="DE820" s="8">
        <v>57.53</v>
      </c>
      <c r="DF820" s="8">
        <v>81.97</v>
      </c>
      <c r="DG820" s="8">
        <v>62.58</v>
      </c>
      <c r="DH820" s="4">
        <v>42177</v>
      </c>
      <c r="DI820" s="7">
        <v>59.92</v>
      </c>
      <c r="DJ820" s="7">
        <v>79.599999999999994</v>
      </c>
      <c r="DK820" s="7">
        <v>51.89</v>
      </c>
      <c r="DL820" s="7">
        <v>28.79</v>
      </c>
      <c r="DM820" s="207">
        <v>83.14</v>
      </c>
      <c r="DN820" s="4">
        <v>42198</v>
      </c>
      <c r="DO820" s="8">
        <v>16.510000000000002</v>
      </c>
      <c r="DP820" s="8">
        <v>44.674999999999997</v>
      </c>
      <c r="DQ820" s="8">
        <v>10.77</v>
      </c>
      <c r="DR820" s="8">
        <v>15.87</v>
      </c>
    </row>
    <row r="821" spans="1:122" ht="15.75" customHeight="1">
      <c r="A821" s="4">
        <v>42205</v>
      </c>
      <c r="B821" s="7">
        <v>56.65</v>
      </c>
      <c r="C821" s="7">
        <v>50.15</v>
      </c>
      <c r="D821" s="7">
        <f t="shared" si="23"/>
        <v>6.5</v>
      </c>
      <c r="J821" s="4">
        <v>42174</v>
      </c>
      <c r="K821" s="226">
        <v>-0.67999999999999972</v>
      </c>
      <c r="L821" s="226">
        <v>-1.730000000000004</v>
      </c>
      <c r="M821" s="226">
        <v>-2.8299999999999983</v>
      </c>
      <c r="N821" s="4">
        <v>42205</v>
      </c>
      <c r="O821" s="226">
        <v>-0.85999999999999943</v>
      </c>
      <c r="P821" s="226">
        <v>-2.25</v>
      </c>
      <c r="Q821" s="226">
        <v>-4.3299999999999983</v>
      </c>
      <c r="R821" s="4">
        <v>42201</v>
      </c>
      <c r="S821" s="8">
        <v>6.6</v>
      </c>
      <c r="T821" s="8">
        <v>0.79</v>
      </c>
      <c r="U821" s="8">
        <v>3.95</v>
      </c>
      <c r="V821" s="4">
        <v>42174</v>
      </c>
      <c r="W821" s="8">
        <v>186.69</v>
      </c>
      <c r="X821" s="8">
        <v>205.86</v>
      </c>
      <c r="Y821" s="6">
        <v>18.815000000000001</v>
      </c>
      <c r="Z821" s="6">
        <v>26.818000000000001</v>
      </c>
      <c r="AA821" s="5">
        <v>42205</v>
      </c>
      <c r="AB821" s="6">
        <v>511.25</v>
      </c>
      <c r="AC821" s="7">
        <v>12.443</v>
      </c>
      <c r="AD821" s="4">
        <v>42181</v>
      </c>
      <c r="AE821" s="8">
        <v>15.03</v>
      </c>
      <c r="AF821" s="8">
        <v>19.292000000000002</v>
      </c>
      <c r="AG821" s="8">
        <v>17.385000000000002</v>
      </c>
      <c r="AH821" s="7">
        <v>22.748999999999999</v>
      </c>
      <c r="CO821" s="4">
        <v>42527</v>
      </c>
      <c r="CP821" s="3">
        <v>195.61425</v>
      </c>
      <c r="CU821" s="4">
        <v>42180</v>
      </c>
      <c r="CV821" s="7">
        <v>83.93</v>
      </c>
      <c r="CW821" s="7">
        <v>41.89</v>
      </c>
      <c r="CX821" s="7">
        <v>98.34</v>
      </c>
      <c r="CY821" s="7">
        <v>28.04</v>
      </c>
      <c r="CZ821" s="8">
        <v>23.936299999999999</v>
      </c>
      <c r="DA821" s="4">
        <v>42174</v>
      </c>
      <c r="DB821" s="7">
        <v>43.98</v>
      </c>
      <c r="DC821" s="8">
        <v>142.63</v>
      </c>
      <c r="DD821" s="8">
        <v>88.27</v>
      </c>
      <c r="DE821" s="8">
        <v>56.54</v>
      </c>
      <c r="DF821" s="8">
        <v>81.819999999999993</v>
      </c>
      <c r="DG821" s="8">
        <v>62.35</v>
      </c>
      <c r="DH821" s="4">
        <v>42174</v>
      </c>
      <c r="DI821" s="7">
        <v>60.33</v>
      </c>
      <c r="DJ821" s="7">
        <v>79.67</v>
      </c>
      <c r="DK821" s="7">
        <v>51.9</v>
      </c>
      <c r="DL821" s="7">
        <v>29.06</v>
      </c>
      <c r="DM821" s="207">
        <v>83.55</v>
      </c>
      <c r="DN821" s="4">
        <v>42195</v>
      </c>
      <c r="DO821" s="8">
        <v>16.27</v>
      </c>
      <c r="DP821" s="8">
        <v>44.344999999999999</v>
      </c>
      <c r="DQ821" s="8">
        <v>10.62</v>
      </c>
      <c r="DR821" s="8">
        <v>15.85</v>
      </c>
    </row>
    <row r="822" spans="1:122" ht="15.75" customHeight="1">
      <c r="A822" s="4">
        <v>42202</v>
      </c>
      <c r="B822" s="7">
        <v>57.1</v>
      </c>
      <c r="C822" s="7">
        <v>50.89</v>
      </c>
      <c r="D822" s="7">
        <f t="shared" si="23"/>
        <v>6.2100000000000009</v>
      </c>
      <c r="J822" s="4">
        <v>42173</v>
      </c>
      <c r="K822" s="226">
        <v>-0.71999999999999886</v>
      </c>
      <c r="L822" s="226">
        <v>-1.6899999999999977</v>
      </c>
      <c r="M822" s="226">
        <v>-2.759999999999998</v>
      </c>
      <c r="N822" s="4">
        <v>42202</v>
      </c>
      <c r="O822" s="226">
        <v>-0.86999999999999744</v>
      </c>
      <c r="P822" s="226">
        <v>-2.1599999999999966</v>
      </c>
      <c r="Q822" s="226">
        <v>-4.1599999999999966</v>
      </c>
      <c r="R822" s="4">
        <v>42200</v>
      </c>
      <c r="S822" s="8">
        <v>5.64</v>
      </c>
      <c r="T822" s="8">
        <v>-0.13</v>
      </c>
      <c r="U822" s="8">
        <v>3.95</v>
      </c>
      <c r="V822" s="4">
        <v>42173</v>
      </c>
      <c r="W822" s="8">
        <v>191.52</v>
      </c>
      <c r="X822" s="8">
        <v>211.01</v>
      </c>
      <c r="Y822" s="6">
        <v>20.085000000000001</v>
      </c>
      <c r="Z822" s="6">
        <v>27.812999999999999</v>
      </c>
      <c r="AA822" s="5">
        <v>42202</v>
      </c>
      <c r="AB822" s="6">
        <v>511.75</v>
      </c>
      <c r="AC822" s="7">
        <v>11.779</v>
      </c>
      <c r="AD822" s="4">
        <v>42180</v>
      </c>
      <c r="AE822" s="8">
        <v>14.71</v>
      </c>
      <c r="AF822" s="8">
        <v>17.530999999999999</v>
      </c>
      <c r="AG822" s="8">
        <v>16.704999999999998</v>
      </c>
      <c r="AH822" s="7">
        <v>22.936</v>
      </c>
      <c r="CO822" s="4">
        <v>42526</v>
      </c>
      <c r="CP822" s="3">
        <v>195.70168749999999</v>
      </c>
      <c r="CU822" s="4">
        <v>42179</v>
      </c>
      <c r="CV822" s="7">
        <v>84.68</v>
      </c>
      <c r="CW822" s="7">
        <v>41.83</v>
      </c>
      <c r="CX822" s="7">
        <v>99.27</v>
      </c>
      <c r="CY822" s="7">
        <v>28.78</v>
      </c>
      <c r="CZ822" s="8">
        <v>23.936299999999999</v>
      </c>
      <c r="DA822" s="4">
        <v>42173</v>
      </c>
      <c r="DB822" s="7">
        <v>45.46</v>
      </c>
      <c r="DC822" s="8">
        <v>143.44</v>
      </c>
      <c r="DD822" s="8">
        <v>88.81</v>
      </c>
      <c r="DE822" s="8">
        <v>57.23</v>
      </c>
      <c r="DF822" s="8">
        <v>82.89</v>
      </c>
      <c r="DG822" s="8">
        <v>62.93</v>
      </c>
      <c r="DH822" s="4">
        <v>42173</v>
      </c>
      <c r="DI822" s="7">
        <v>60.27</v>
      </c>
      <c r="DJ822" s="7">
        <v>80.03</v>
      </c>
      <c r="DK822" s="7">
        <v>51.94</v>
      </c>
      <c r="DL822" s="7">
        <v>29.97</v>
      </c>
      <c r="DM822" s="207">
        <v>84.29</v>
      </c>
      <c r="DN822" s="4">
        <v>42194</v>
      </c>
      <c r="DO822" s="8">
        <v>15.855</v>
      </c>
      <c r="DP822" s="8">
        <v>43.305</v>
      </c>
      <c r="DQ822" s="8">
        <v>10.4</v>
      </c>
      <c r="DR822" s="8">
        <v>15.45</v>
      </c>
    </row>
    <row r="823" spans="1:122" ht="15.75" customHeight="1">
      <c r="A823" s="4">
        <v>42201</v>
      </c>
      <c r="B823" s="7">
        <v>57.51</v>
      </c>
      <c r="C823" s="7">
        <v>50.91</v>
      </c>
      <c r="D823" s="7">
        <f t="shared" si="23"/>
        <v>6.6000000000000014</v>
      </c>
      <c r="J823" s="4">
        <v>42172</v>
      </c>
      <c r="K823" s="226">
        <v>-0.79999999999999716</v>
      </c>
      <c r="L823" s="226">
        <v>-1.7899999999999991</v>
      </c>
      <c r="M823" s="226">
        <v>-2.9200000000000017</v>
      </c>
      <c r="N823" s="4">
        <v>42201</v>
      </c>
      <c r="O823" s="226">
        <v>0.19999999999999574</v>
      </c>
      <c r="P823" s="226">
        <v>-1.2800000000000011</v>
      </c>
      <c r="Q823" s="226">
        <v>-3.4299999999999997</v>
      </c>
      <c r="R823" s="4">
        <v>42199</v>
      </c>
      <c r="S823" s="8">
        <v>5.47</v>
      </c>
      <c r="T823" s="8">
        <v>2.56</v>
      </c>
      <c r="U823" s="8">
        <v>4</v>
      </c>
      <c r="V823" s="4">
        <v>42172</v>
      </c>
      <c r="W823" s="8">
        <v>190.98</v>
      </c>
      <c r="X823" s="8">
        <v>210.05</v>
      </c>
      <c r="Y823" s="6">
        <v>20.277999999999999</v>
      </c>
      <c r="Z823" s="6">
        <v>28.341999999999999</v>
      </c>
      <c r="AA823" s="5">
        <v>42201</v>
      </c>
      <c r="AB823" s="6">
        <v>519.75</v>
      </c>
      <c r="AC823" s="7">
        <v>12.439</v>
      </c>
      <c r="AD823" s="4">
        <v>42179</v>
      </c>
      <c r="AE823" s="8">
        <v>14.24</v>
      </c>
      <c r="AF823" s="8">
        <v>17.649000000000001</v>
      </c>
      <c r="AG823" s="8">
        <v>16.54</v>
      </c>
      <c r="AH823" s="7">
        <v>23.218</v>
      </c>
      <c r="CO823" s="4">
        <v>42525</v>
      </c>
      <c r="CP823" s="3">
        <v>195.6448125</v>
      </c>
      <c r="CU823" s="4">
        <v>42178</v>
      </c>
      <c r="CV823" s="7">
        <v>85.07</v>
      </c>
      <c r="CW823" s="7">
        <v>41.54</v>
      </c>
      <c r="CX823" s="7">
        <v>100.09</v>
      </c>
      <c r="CY823" s="7">
        <v>28.17</v>
      </c>
      <c r="CZ823" s="8">
        <v>23.8385</v>
      </c>
      <c r="DA823" s="4">
        <v>42172</v>
      </c>
      <c r="DB823" s="7">
        <v>46.39</v>
      </c>
      <c r="DC823" s="8">
        <v>145.47</v>
      </c>
      <c r="DD823" s="8">
        <v>89.02</v>
      </c>
      <c r="DE823" s="8">
        <v>57.67</v>
      </c>
      <c r="DF823" s="8">
        <v>83.03</v>
      </c>
      <c r="DG823" s="8">
        <v>63.09</v>
      </c>
      <c r="DH823" s="4">
        <v>42172</v>
      </c>
      <c r="DI823" s="7">
        <v>59.61</v>
      </c>
      <c r="DJ823" s="7">
        <v>78.84</v>
      </c>
      <c r="DK823" s="7">
        <v>51.3</v>
      </c>
      <c r="DL823" s="7">
        <v>26.4</v>
      </c>
      <c r="DM823" s="207">
        <v>84.28</v>
      </c>
      <c r="DN823" s="4">
        <v>42193</v>
      </c>
      <c r="DO823" s="8">
        <v>15.39</v>
      </c>
      <c r="DP823" s="8">
        <v>42.244999999999997</v>
      </c>
      <c r="DQ823" s="8">
        <v>10.08</v>
      </c>
      <c r="DR823" s="8">
        <v>14.9</v>
      </c>
    </row>
    <row r="824" spans="1:122" ht="15.75" customHeight="1">
      <c r="A824" s="4">
        <v>42200</v>
      </c>
      <c r="B824" s="7">
        <v>57.05</v>
      </c>
      <c r="C824" s="7">
        <v>51.41</v>
      </c>
      <c r="D824" s="7">
        <f t="shared" si="23"/>
        <v>5.6400000000000006</v>
      </c>
      <c r="J824" s="4">
        <v>42171</v>
      </c>
      <c r="K824" s="226">
        <v>-0.87000000000000455</v>
      </c>
      <c r="L824" s="226">
        <v>-1.7000000000000028</v>
      </c>
      <c r="M824" s="226">
        <v>-2.759999999999998</v>
      </c>
      <c r="N824" s="4">
        <v>42200</v>
      </c>
      <c r="O824" s="226">
        <v>-0.41000000000000369</v>
      </c>
      <c r="P824" s="226">
        <v>-1.8500000000000014</v>
      </c>
      <c r="Q824" s="226">
        <v>-4.0500000000000043</v>
      </c>
      <c r="R824" s="4">
        <v>42198</v>
      </c>
      <c r="S824" s="8">
        <v>5.65</v>
      </c>
      <c r="T824" s="8">
        <v>0.8</v>
      </c>
      <c r="U824" s="8">
        <v>4.05</v>
      </c>
      <c r="V824" s="4">
        <v>42171</v>
      </c>
      <c r="W824" s="8">
        <v>188.49</v>
      </c>
      <c r="X824" s="8">
        <v>212.45</v>
      </c>
      <c r="Y824" s="6">
        <v>19.209</v>
      </c>
      <c r="Z824" s="6">
        <v>30.07</v>
      </c>
      <c r="AA824" s="5">
        <v>42200</v>
      </c>
      <c r="AB824" s="6">
        <v>523.5</v>
      </c>
      <c r="AC824" s="7">
        <v>13.156000000000001</v>
      </c>
      <c r="AD824" s="4">
        <v>42178</v>
      </c>
      <c r="AE824" s="8">
        <v>14.22</v>
      </c>
      <c r="AF824" s="8">
        <v>17.501000000000001</v>
      </c>
      <c r="AG824" s="8">
        <v>17.122</v>
      </c>
      <c r="AH824" s="7">
        <v>23.433</v>
      </c>
      <c r="CO824" s="4">
        <v>42524</v>
      </c>
      <c r="CP824" s="3">
        <v>195.93768750000001</v>
      </c>
      <c r="CU824" s="4">
        <v>42177</v>
      </c>
      <c r="CV824" s="7">
        <v>85.17</v>
      </c>
      <c r="CW824" s="7">
        <v>41.52</v>
      </c>
      <c r="CX824" s="7">
        <v>100.29</v>
      </c>
      <c r="CY824" s="7">
        <v>27.64</v>
      </c>
      <c r="CZ824" s="8">
        <v>23.388100000000001</v>
      </c>
      <c r="DA824" s="4">
        <v>42171</v>
      </c>
      <c r="DB824" s="7">
        <v>46.62</v>
      </c>
      <c r="DC824" s="8">
        <v>149.30000000000001</v>
      </c>
      <c r="DD824" s="8">
        <v>90.08</v>
      </c>
      <c r="DE824" s="8">
        <v>59.05</v>
      </c>
      <c r="DF824" s="8">
        <v>83.61</v>
      </c>
      <c r="DG824" s="8">
        <v>63.43</v>
      </c>
      <c r="DH824" s="4">
        <v>42171</v>
      </c>
      <c r="DI824" s="7">
        <v>58.92</v>
      </c>
      <c r="DJ824" s="7">
        <v>78.39</v>
      </c>
      <c r="DK824" s="7">
        <v>51.19</v>
      </c>
      <c r="DL824" s="7">
        <v>26.15</v>
      </c>
      <c r="DM824" s="207">
        <v>83.02</v>
      </c>
      <c r="DN824" s="4">
        <v>42192</v>
      </c>
      <c r="DO824" s="8">
        <v>15.234999999999999</v>
      </c>
      <c r="DP824" s="8">
        <v>42.005000000000003</v>
      </c>
      <c r="DQ824" s="8">
        <v>9.7919999999999998</v>
      </c>
      <c r="DR824" s="8">
        <v>14.62</v>
      </c>
    </row>
    <row r="825" spans="1:122" ht="15.75" customHeight="1">
      <c r="A825" s="4">
        <v>42199</v>
      </c>
      <c r="B825" s="7">
        <v>58.51</v>
      </c>
      <c r="C825" s="7">
        <v>53.04</v>
      </c>
      <c r="D825" s="7">
        <f t="shared" si="23"/>
        <v>5.4699999999999989</v>
      </c>
      <c r="J825" s="4">
        <v>42170</v>
      </c>
      <c r="K825" s="226">
        <v>-0.86999999999999744</v>
      </c>
      <c r="L825" s="226">
        <v>-1.6299999999999955</v>
      </c>
      <c r="M825" s="226">
        <v>-2.7999999999999972</v>
      </c>
      <c r="N825" s="4">
        <v>42199</v>
      </c>
      <c r="O825" s="226">
        <v>-0.59000000000000341</v>
      </c>
      <c r="P825" s="226">
        <v>-2.1400000000000006</v>
      </c>
      <c r="Q825" s="226">
        <v>-4.3400000000000034</v>
      </c>
      <c r="R825" s="4">
        <v>42195</v>
      </c>
      <c r="S825" s="8">
        <v>5.99</v>
      </c>
      <c r="T825" s="8">
        <v>0.43</v>
      </c>
      <c r="U825" s="8">
        <v>4.0999999999999996</v>
      </c>
      <c r="V825" s="4">
        <v>42170</v>
      </c>
      <c r="W825" s="8">
        <v>187.03</v>
      </c>
      <c r="X825" s="8">
        <v>209.91</v>
      </c>
      <c r="Y825" s="6">
        <v>18.896000000000001</v>
      </c>
      <c r="Z825" s="6">
        <v>28.378</v>
      </c>
      <c r="AA825" s="5">
        <v>42199</v>
      </c>
      <c r="AB825" s="6">
        <v>529.25</v>
      </c>
      <c r="AC825" s="7">
        <v>13.727</v>
      </c>
      <c r="AD825" s="4">
        <v>42177</v>
      </c>
      <c r="AE825" s="8">
        <v>13.04</v>
      </c>
      <c r="AF825" s="8">
        <v>20.178999999999998</v>
      </c>
      <c r="AG825" s="8">
        <v>16.042999999999999</v>
      </c>
      <c r="AH825" s="7">
        <v>24.151</v>
      </c>
      <c r="CO825" s="4">
        <v>42523</v>
      </c>
      <c r="CP825" s="3">
        <v>195.46843749999999</v>
      </c>
      <c r="CU825" s="4">
        <v>42174</v>
      </c>
      <c r="CV825" s="7">
        <v>85.21</v>
      </c>
      <c r="CW825" s="7">
        <v>41.15</v>
      </c>
      <c r="CX825" s="7">
        <v>99.47</v>
      </c>
      <c r="CY825" s="7">
        <v>27.43</v>
      </c>
      <c r="CZ825" s="8">
        <v>23.172699999999999</v>
      </c>
      <c r="DA825" s="4">
        <v>42170</v>
      </c>
      <c r="DB825" s="7">
        <v>46.78</v>
      </c>
      <c r="DC825" s="8">
        <v>147.49</v>
      </c>
      <c r="DD825" s="8">
        <v>89.22</v>
      </c>
      <c r="DE825" s="8">
        <v>57.97</v>
      </c>
      <c r="DF825" s="8">
        <v>82.67</v>
      </c>
      <c r="DG825" s="8">
        <v>63.27</v>
      </c>
      <c r="DH825" s="4">
        <v>42170</v>
      </c>
      <c r="DI825" s="7">
        <v>58.47</v>
      </c>
      <c r="DJ825" s="7">
        <v>78.08</v>
      </c>
      <c r="DK825" s="7">
        <v>51.06</v>
      </c>
      <c r="DL825" s="7">
        <v>26.27</v>
      </c>
      <c r="DM825" s="207">
        <v>83.78</v>
      </c>
      <c r="DN825" s="4">
        <v>42191</v>
      </c>
      <c r="DO825" s="8">
        <v>15.55</v>
      </c>
      <c r="DP825" s="8">
        <v>42.9</v>
      </c>
      <c r="DQ825" s="8">
        <v>10.095000000000001</v>
      </c>
      <c r="DR825" s="8">
        <v>15.18</v>
      </c>
    </row>
    <row r="826" spans="1:122" ht="15.75" customHeight="1">
      <c r="A826" s="4">
        <v>42198</v>
      </c>
      <c r="B826" s="7">
        <v>57.85</v>
      </c>
      <c r="C826" s="7">
        <v>52.2</v>
      </c>
      <c r="D826" s="7">
        <f t="shared" si="23"/>
        <v>5.6499999999999986</v>
      </c>
      <c r="J826" s="4">
        <v>42167</v>
      </c>
      <c r="K826" s="226">
        <v>-0.81000000000000227</v>
      </c>
      <c r="L826" s="226">
        <v>-1.4799999999999969</v>
      </c>
      <c r="M826" s="226">
        <v>-2.5</v>
      </c>
      <c r="N826" s="4">
        <v>42198</v>
      </c>
      <c r="O826" s="226">
        <v>-0.75999999999999801</v>
      </c>
      <c r="P826" s="226">
        <v>-2.3699999999999974</v>
      </c>
      <c r="Q826" s="226">
        <v>-4.8299999999999983</v>
      </c>
      <c r="R826" s="4">
        <v>42194</v>
      </c>
      <c r="S826" s="8">
        <v>5.83</v>
      </c>
      <c r="T826" s="8">
        <v>1.79</v>
      </c>
      <c r="U826" s="8">
        <v>4.4000000000000004</v>
      </c>
      <c r="V826" s="4">
        <v>42167</v>
      </c>
      <c r="W826" s="8">
        <v>188.92</v>
      </c>
      <c r="X826" s="8">
        <v>212.11</v>
      </c>
      <c r="Y826" s="6">
        <v>19.242999999999999</v>
      </c>
      <c r="Z826" s="6">
        <v>28.991</v>
      </c>
      <c r="AA826" s="5">
        <v>42198</v>
      </c>
      <c r="AB826" s="6">
        <v>536.75</v>
      </c>
      <c r="AC826" s="7">
        <v>13.67</v>
      </c>
      <c r="AD826" s="4">
        <v>42174</v>
      </c>
      <c r="AE826" s="8">
        <v>13.3</v>
      </c>
      <c r="AF826" s="8">
        <v>20.779</v>
      </c>
      <c r="AG826" s="8">
        <v>16.649999999999999</v>
      </c>
      <c r="AH826" s="7">
        <v>25.236999999999998</v>
      </c>
      <c r="CO826" s="4">
        <v>42522</v>
      </c>
      <c r="CP826" s="3">
        <v>195.16193749999999</v>
      </c>
      <c r="CU826" s="4">
        <v>42173</v>
      </c>
      <c r="CV826" s="7">
        <v>85.48</v>
      </c>
      <c r="CW826" s="7">
        <v>41.26</v>
      </c>
      <c r="CX826" s="7">
        <v>100.25</v>
      </c>
      <c r="CY826" s="7">
        <v>27.82</v>
      </c>
      <c r="CZ826" s="8">
        <v>23.221699999999998</v>
      </c>
      <c r="DA826" s="4">
        <v>42167</v>
      </c>
      <c r="DB826" s="7">
        <v>46.3</v>
      </c>
      <c r="DC826" s="8">
        <v>147.59</v>
      </c>
      <c r="DD826" s="8">
        <v>89.53</v>
      </c>
      <c r="DE826" s="8">
        <v>58.18</v>
      </c>
      <c r="DF826" s="8">
        <v>83.12</v>
      </c>
      <c r="DG826" s="8">
        <v>63.51</v>
      </c>
      <c r="DH826" s="4">
        <v>42167</v>
      </c>
      <c r="DI826" s="7">
        <v>58.85</v>
      </c>
      <c r="DJ826" s="7">
        <v>77.650000000000006</v>
      </c>
      <c r="DK826" s="7">
        <v>51.03</v>
      </c>
      <c r="DL826" s="7">
        <v>26.69</v>
      </c>
      <c r="DM826" s="207">
        <v>84.2</v>
      </c>
      <c r="DN826" s="4">
        <v>42188</v>
      </c>
      <c r="DO826" s="8">
        <v>15.994999999999999</v>
      </c>
      <c r="DP826" s="8">
        <v>43.784999999999997</v>
      </c>
      <c r="DQ826" s="8">
        <v>10.47</v>
      </c>
      <c r="DR826" s="8">
        <v>15.73</v>
      </c>
    </row>
    <row r="827" spans="1:122" ht="15.75" customHeight="1">
      <c r="A827" s="4">
        <v>42195</v>
      </c>
      <c r="B827" s="7">
        <v>58.73</v>
      </c>
      <c r="C827" s="7">
        <v>52.74</v>
      </c>
      <c r="D827" s="7">
        <f t="shared" si="23"/>
        <v>5.9899999999999949</v>
      </c>
      <c r="J827" s="4">
        <v>42166</v>
      </c>
      <c r="K827" s="226">
        <v>-0.82999999999999829</v>
      </c>
      <c r="L827" s="226">
        <v>-1.5599999999999952</v>
      </c>
      <c r="M827" s="226">
        <v>-2.7199999999999989</v>
      </c>
      <c r="N827" s="4">
        <v>42195</v>
      </c>
      <c r="O827" s="226">
        <v>-0.69000000000000483</v>
      </c>
      <c r="P827" s="226">
        <v>-2.2100000000000009</v>
      </c>
      <c r="Q827" s="226">
        <v>-4.5200000000000031</v>
      </c>
      <c r="R827" s="4">
        <v>42193</v>
      </c>
      <c r="S827" s="8">
        <v>5.4</v>
      </c>
      <c r="T827" s="8">
        <v>1.2</v>
      </c>
      <c r="U827" s="8">
        <v>4.0999999999999996</v>
      </c>
      <c r="V827" s="4">
        <v>42166</v>
      </c>
      <c r="W827" s="8">
        <v>192.1</v>
      </c>
      <c r="X827" s="8">
        <v>213.81</v>
      </c>
      <c r="Y827" s="6">
        <v>19.882000000000001</v>
      </c>
      <c r="Z827" s="6">
        <v>28.344999999999999</v>
      </c>
      <c r="AA827" s="5">
        <v>42195</v>
      </c>
      <c r="AB827" s="6">
        <v>536.75</v>
      </c>
      <c r="AC827" s="7">
        <v>13.516999999999999</v>
      </c>
      <c r="AD827" s="4">
        <v>42173</v>
      </c>
      <c r="AE827" s="8">
        <v>14.6</v>
      </c>
      <c r="AF827" s="8">
        <v>20.577999999999999</v>
      </c>
      <c r="AG827" s="8">
        <v>17.902000000000001</v>
      </c>
      <c r="AH827" s="7">
        <v>25.654</v>
      </c>
      <c r="CO827" s="4">
        <v>42521</v>
      </c>
      <c r="CP827" s="3">
        <v>194.60962499999999</v>
      </c>
      <c r="CU827" s="4">
        <v>42172</v>
      </c>
      <c r="CV827" s="7">
        <v>84.73</v>
      </c>
      <c r="CW827" s="7">
        <v>41.21</v>
      </c>
      <c r="CX827" s="7">
        <v>99.76</v>
      </c>
      <c r="CY827" s="7">
        <v>28.17</v>
      </c>
      <c r="CZ827" s="8">
        <v>23.221699999999998</v>
      </c>
      <c r="DA827" s="4">
        <v>42166</v>
      </c>
      <c r="DB827" s="7">
        <v>46.75</v>
      </c>
      <c r="DC827" s="8">
        <v>149.81</v>
      </c>
      <c r="DD827" s="8">
        <v>90.65</v>
      </c>
      <c r="DE827" s="8">
        <v>58.15</v>
      </c>
      <c r="DF827" s="8">
        <v>83.93</v>
      </c>
      <c r="DG827" s="8">
        <v>64.03</v>
      </c>
      <c r="DH827" s="4">
        <v>42166</v>
      </c>
      <c r="DI827" s="7">
        <v>59.65</v>
      </c>
      <c r="DJ827" s="7">
        <v>78.67</v>
      </c>
      <c r="DK827" s="7">
        <v>52.03</v>
      </c>
      <c r="DL827" s="7">
        <v>27.36</v>
      </c>
      <c r="DM827" s="207">
        <v>83.37</v>
      </c>
      <c r="DN827" s="4">
        <v>42187</v>
      </c>
      <c r="DO827" s="8">
        <v>16.094999999999999</v>
      </c>
      <c r="DP827" s="8">
        <v>43.905000000000001</v>
      </c>
      <c r="DQ827" s="8">
        <v>10.615</v>
      </c>
      <c r="DR827" s="8">
        <v>15.9</v>
      </c>
    </row>
    <row r="828" spans="1:122" ht="15.75" customHeight="1">
      <c r="A828" s="4">
        <v>42194</v>
      </c>
      <c r="B828" s="7">
        <v>58.61</v>
      </c>
      <c r="C828" s="7">
        <v>52.78</v>
      </c>
      <c r="D828" s="7">
        <f t="shared" si="23"/>
        <v>5.8299999999999983</v>
      </c>
      <c r="J828" s="4">
        <v>42165</v>
      </c>
      <c r="K828" s="226">
        <v>-0.74000000000000199</v>
      </c>
      <c r="L828" s="226">
        <v>-1.3999999999999986</v>
      </c>
      <c r="M828" s="226">
        <v>-2.490000000000002</v>
      </c>
      <c r="N828" s="4">
        <v>42194</v>
      </c>
      <c r="O828" s="226">
        <v>-0.64000000000000057</v>
      </c>
      <c r="P828" s="226">
        <v>-2.1099999999999994</v>
      </c>
      <c r="Q828" s="226">
        <v>-4.25</v>
      </c>
      <c r="R828" s="4">
        <v>42192</v>
      </c>
      <c r="S828" s="8">
        <v>4.5199999999999996</v>
      </c>
      <c r="T828" s="8">
        <v>0.94</v>
      </c>
      <c r="U828" s="8">
        <v>3.6</v>
      </c>
      <c r="V828" s="4">
        <v>42165</v>
      </c>
      <c r="W828" s="8">
        <v>194.59</v>
      </c>
      <c r="X828" s="8">
        <v>214.64</v>
      </c>
      <c r="Y828" s="6">
        <v>20.338999999999999</v>
      </c>
      <c r="Z828" s="6">
        <v>28.780999999999999</v>
      </c>
      <c r="AA828" s="5">
        <v>42194</v>
      </c>
      <c r="AB828" s="6">
        <v>536.75</v>
      </c>
      <c r="AC828" s="7">
        <v>14.079000000000001</v>
      </c>
      <c r="AD828" s="4">
        <v>42172</v>
      </c>
      <c r="AE828" s="8">
        <v>14.87</v>
      </c>
      <c r="AF828" s="8">
        <v>21.329000000000001</v>
      </c>
      <c r="AG828" s="8">
        <v>18.315999999999999</v>
      </c>
      <c r="AH828" s="7">
        <v>26.45</v>
      </c>
      <c r="CO828" s="4">
        <v>42520</v>
      </c>
      <c r="CP828" s="3">
        <v>194.34868750000001</v>
      </c>
      <c r="CU828" s="4">
        <v>42171</v>
      </c>
      <c r="CV828" s="7">
        <v>84.68</v>
      </c>
      <c r="CW828" s="7">
        <v>40.909999999999997</v>
      </c>
      <c r="CX828" s="7">
        <v>100.04</v>
      </c>
      <c r="CY828" s="7">
        <v>28</v>
      </c>
      <c r="CZ828" s="8">
        <v>23.1434</v>
      </c>
      <c r="DA828" s="4">
        <v>42165</v>
      </c>
      <c r="DB828" s="7">
        <v>47.6</v>
      </c>
      <c r="DC828" s="8">
        <v>150.80000000000001</v>
      </c>
      <c r="DD828" s="8">
        <v>90.41</v>
      </c>
      <c r="DE828" s="8">
        <v>58.96</v>
      </c>
      <c r="DF828" s="8">
        <v>84.61</v>
      </c>
      <c r="DG828" s="8">
        <v>64.02</v>
      </c>
      <c r="DH828" s="4">
        <v>42165</v>
      </c>
      <c r="DI828" s="7">
        <v>58.21</v>
      </c>
      <c r="DJ828" s="7">
        <v>77.8</v>
      </c>
      <c r="DK828" s="7">
        <v>50.895000000000003</v>
      </c>
      <c r="DL828" s="7">
        <v>26.75</v>
      </c>
      <c r="DM828" s="207">
        <v>84.73</v>
      </c>
      <c r="DN828" s="4">
        <v>42186</v>
      </c>
      <c r="DO828" s="8">
        <v>16.065000000000001</v>
      </c>
      <c r="DP828" s="8">
        <v>43.89</v>
      </c>
      <c r="DQ828" s="8">
        <v>10.625</v>
      </c>
      <c r="DR828" s="8">
        <v>16.059999999999999</v>
      </c>
    </row>
    <row r="829" spans="1:122" ht="15.75" customHeight="1">
      <c r="A829" s="4">
        <v>42193</v>
      </c>
      <c r="B829" s="7">
        <v>57.05</v>
      </c>
      <c r="C829" s="7">
        <v>51.65</v>
      </c>
      <c r="D829" s="7">
        <f t="shared" si="23"/>
        <v>5.3999999999999986</v>
      </c>
      <c r="J829" s="4">
        <v>42164</v>
      </c>
      <c r="K829" s="226">
        <v>-0.83999999999999631</v>
      </c>
      <c r="L829" s="226">
        <v>-1.6499999999999986</v>
      </c>
      <c r="M829" s="226">
        <v>-2.8999999999999986</v>
      </c>
      <c r="N829" s="4">
        <v>42193</v>
      </c>
      <c r="O829" s="226">
        <v>-0.79000000000000625</v>
      </c>
      <c r="P829" s="226">
        <v>-2.3400000000000034</v>
      </c>
      <c r="Q829" s="226">
        <v>-4.6300000000000026</v>
      </c>
      <c r="R829" s="4">
        <v>42191</v>
      </c>
      <c r="S829" s="8">
        <v>4.01</v>
      </c>
      <c r="T829" s="8">
        <v>-0.91</v>
      </c>
      <c r="U829" s="8">
        <v>3.25</v>
      </c>
      <c r="V829" s="4">
        <v>42164</v>
      </c>
      <c r="W829" s="8">
        <v>191.79</v>
      </c>
      <c r="X829" s="8">
        <v>207.71</v>
      </c>
      <c r="Y829" s="6">
        <v>20.183</v>
      </c>
      <c r="Z829" s="6">
        <v>27.436</v>
      </c>
      <c r="AA829" s="5">
        <v>42193</v>
      </c>
      <c r="AB829" s="6">
        <v>524.25</v>
      </c>
      <c r="AC829" s="7">
        <v>13.996</v>
      </c>
      <c r="AD829" s="4">
        <v>42171</v>
      </c>
      <c r="AE829" s="8">
        <v>15.35</v>
      </c>
      <c r="AF829" s="8">
        <v>20.135000000000002</v>
      </c>
      <c r="AG829" s="8">
        <v>18.8</v>
      </c>
      <c r="AH829" s="7">
        <v>25.216999999999999</v>
      </c>
      <c r="CO829" s="4">
        <v>42519</v>
      </c>
      <c r="CP829" s="3">
        <v>194.65843749999999</v>
      </c>
      <c r="CU829" s="4">
        <v>42170</v>
      </c>
      <c r="CV829" s="7">
        <v>83.72</v>
      </c>
      <c r="CW829" s="7">
        <v>40.92</v>
      </c>
      <c r="CX829" s="7">
        <v>99.29</v>
      </c>
      <c r="CY829" s="7">
        <v>27.78</v>
      </c>
      <c r="CZ829" s="8">
        <v>23.251100000000001</v>
      </c>
      <c r="DA829" s="4">
        <v>42164</v>
      </c>
      <c r="DB829" s="7">
        <v>46.03</v>
      </c>
      <c r="DC829" s="8">
        <v>148.77000000000001</v>
      </c>
      <c r="DD829" s="8">
        <v>89.09</v>
      </c>
      <c r="DE829" s="8">
        <v>58.57</v>
      </c>
      <c r="DF829" s="8">
        <v>83.22</v>
      </c>
      <c r="DG829" s="8">
        <v>63.06</v>
      </c>
      <c r="DH829" s="4">
        <v>42164</v>
      </c>
      <c r="DI829" s="7">
        <v>57.15</v>
      </c>
      <c r="DJ829" s="7">
        <v>76.790000000000006</v>
      </c>
      <c r="DK829" s="7">
        <v>49.664999999999999</v>
      </c>
      <c r="DL829" s="7">
        <v>26.49</v>
      </c>
      <c r="DM829" s="207">
        <v>85.84</v>
      </c>
      <c r="DN829" s="4">
        <v>42185</v>
      </c>
      <c r="DO829" s="8">
        <v>15.75</v>
      </c>
      <c r="DP829" s="8">
        <v>43.57</v>
      </c>
      <c r="DQ829" s="8">
        <v>10.52</v>
      </c>
      <c r="DR829" s="8">
        <v>15.92</v>
      </c>
    </row>
    <row r="830" spans="1:122" ht="15.75" customHeight="1">
      <c r="A830" s="4">
        <v>42192</v>
      </c>
      <c r="B830" s="7">
        <v>56.85</v>
      </c>
      <c r="C830" s="7">
        <v>52.33</v>
      </c>
      <c r="D830" s="7">
        <f t="shared" si="23"/>
        <v>4.5200000000000031</v>
      </c>
      <c r="J830" s="4">
        <v>42163</v>
      </c>
      <c r="K830" s="226">
        <v>-0.82999999999999829</v>
      </c>
      <c r="L830" s="226">
        <v>-1.7899999999999991</v>
      </c>
      <c r="M830" s="226">
        <v>-3.3599999999999994</v>
      </c>
      <c r="N830" s="4">
        <v>42192</v>
      </c>
      <c r="O830" s="226">
        <v>-1.019999999999996</v>
      </c>
      <c r="P830" s="226">
        <v>-2.6400000000000006</v>
      </c>
      <c r="Q830" s="226">
        <v>-4.93</v>
      </c>
      <c r="R830" s="4">
        <v>42188</v>
      </c>
      <c r="S830" s="8">
        <v>3.39</v>
      </c>
      <c r="T830" s="8">
        <v>-0.2</v>
      </c>
      <c r="U830" s="8"/>
      <c r="V830" s="4">
        <v>42163</v>
      </c>
      <c r="W830" s="8">
        <v>185.48</v>
      </c>
      <c r="X830" s="8">
        <v>200.75</v>
      </c>
      <c r="Y830" s="6">
        <v>19.725999999999999</v>
      </c>
      <c r="Z830" s="6">
        <v>26.055</v>
      </c>
      <c r="AA830" s="5">
        <v>42192</v>
      </c>
      <c r="AB830" s="6">
        <v>518</v>
      </c>
      <c r="AC830" s="7">
        <v>14.367000000000001</v>
      </c>
      <c r="AD830" s="4">
        <v>42170</v>
      </c>
      <c r="AE830" s="8">
        <v>15.76</v>
      </c>
      <c r="AF830" s="8">
        <v>19.798999999999999</v>
      </c>
      <c r="AG830" s="8">
        <v>19.209</v>
      </c>
      <c r="AH830" s="7">
        <v>25.741</v>
      </c>
      <c r="CO830" s="4">
        <v>42518</v>
      </c>
      <c r="CP830" s="3">
        <v>195.3</v>
      </c>
      <c r="CU830" s="4">
        <v>42167</v>
      </c>
      <c r="CV830" s="7">
        <v>84.02</v>
      </c>
      <c r="CW830" s="7">
        <v>40.799999999999997</v>
      </c>
      <c r="CX830" s="7">
        <v>99.87</v>
      </c>
      <c r="CY830" s="7">
        <v>28.25</v>
      </c>
      <c r="CZ830" s="8">
        <v>23.505600000000001</v>
      </c>
      <c r="DA830" s="4">
        <v>42163</v>
      </c>
      <c r="DB830" s="7">
        <v>45.82</v>
      </c>
      <c r="DC830" s="8">
        <v>148.94</v>
      </c>
      <c r="DD830" s="8">
        <v>89.11</v>
      </c>
      <c r="DE830" s="8">
        <v>58.21</v>
      </c>
      <c r="DF830" s="8">
        <v>82.96</v>
      </c>
      <c r="DG830" s="8">
        <v>63.43</v>
      </c>
      <c r="DH830" s="4">
        <v>42163</v>
      </c>
      <c r="DI830" s="7">
        <v>57.62</v>
      </c>
      <c r="DJ830" s="7">
        <v>77.180000000000007</v>
      </c>
      <c r="DK830" s="7">
        <v>50.23</v>
      </c>
      <c r="DL830" s="7">
        <v>27.14</v>
      </c>
      <c r="DM830" s="207">
        <v>87.64</v>
      </c>
      <c r="DN830" s="4">
        <v>42184</v>
      </c>
      <c r="DO830" s="8">
        <v>15.86</v>
      </c>
      <c r="DP830" s="8">
        <v>44.64</v>
      </c>
      <c r="DQ830" s="8">
        <v>10.595000000000001</v>
      </c>
      <c r="DR830" s="8">
        <v>16.100000000000001</v>
      </c>
    </row>
    <row r="831" spans="1:122" ht="15.75" customHeight="1">
      <c r="A831" s="4">
        <v>42191</v>
      </c>
      <c r="B831" s="7">
        <v>56.54</v>
      </c>
      <c r="C831" s="7">
        <v>52.53</v>
      </c>
      <c r="D831" s="7">
        <f t="shared" si="23"/>
        <v>4.009999999999998</v>
      </c>
      <c r="J831" s="4">
        <v>42160</v>
      </c>
      <c r="K831" s="226">
        <v>-0.75999999999999801</v>
      </c>
      <c r="L831" s="226">
        <v>-1.7299999999999969</v>
      </c>
      <c r="M831" s="226">
        <v>-3.2100000000000009</v>
      </c>
      <c r="N831" s="4">
        <v>42191</v>
      </c>
      <c r="O831" s="226">
        <v>-1.009999999999998</v>
      </c>
      <c r="P831" s="226">
        <v>-2.6799999999999997</v>
      </c>
      <c r="Q831" s="226">
        <v>-5</v>
      </c>
      <c r="R831" s="4">
        <v>42187</v>
      </c>
      <c r="S831" s="8">
        <v>5.14</v>
      </c>
      <c r="T831" s="8">
        <v>0.9</v>
      </c>
      <c r="U831" s="8">
        <v>3.55</v>
      </c>
      <c r="V831" s="4">
        <v>42160</v>
      </c>
      <c r="W831" s="8">
        <v>186.96</v>
      </c>
      <c r="X831" s="8">
        <v>203</v>
      </c>
      <c r="Y831" s="6">
        <v>19.471</v>
      </c>
      <c r="Z831" s="6">
        <v>26.100999999999999</v>
      </c>
      <c r="AA831" s="5">
        <v>42191</v>
      </c>
      <c r="AB831" s="6">
        <v>536.25</v>
      </c>
      <c r="AC831" s="7">
        <v>14.411</v>
      </c>
      <c r="AD831" s="4">
        <v>42167</v>
      </c>
      <c r="AE831" s="8">
        <v>15.23</v>
      </c>
      <c r="AF831" s="8">
        <v>20.957000000000001</v>
      </c>
      <c r="AG831" s="8">
        <v>19.23</v>
      </c>
      <c r="AH831" s="7">
        <v>25.524000000000001</v>
      </c>
      <c r="CO831" s="4">
        <v>42517</v>
      </c>
      <c r="CP831" s="3">
        <v>195.99506249999999</v>
      </c>
      <c r="CU831" s="4">
        <v>42166</v>
      </c>
      <c r="CV831" s="7">
        <v>85.09</v>
      </c>
      <c r="CW831" s="7">
        <v>41.42</v>
      </c>
      <c r="CX831" s="7">
        <v>101.12</v>
      </c>
      <c r="CY831" s="7">
        <v>28.9</v>
      </c>
      <c r="CZ831" s="8">
        <v>23.7895</v>
      </c>
      <c r="DA831" s="4">
        <v>42160</v>
      </c>
      <c r="DB831" s="7">
        <v>46.32</v>
      </c>
      <c r="DC831" s="8">
        <v>151.51</v>
      </c>
      <c r="DD831" s="8">
        <v>89.68</v>
      </c>
      <c r="DE831" s="8">
        <v>59.35</v>
      </c>
      <c r="DF831" s="8">
        <v>84.49</v>
      </c>
      <c r="DG831" s="8">
        <v>63.04</v>
      </c>
      <c r="DH831" s="4">
        <v>42160</v>
      </c>
      <c r="DI831" s="7">
        <v>57.74</v>
      </c>
      <c r="DJ831" s="7">
        <v>78.05</v>
      </c>
      <c r="DK831" s="7">
        <v>50.46</v>
      </c>
      <c r="DL831" s="7">
        <v>26.96</v>
      </c>
      <c r="DM831" s="207">
        <v>88.5</v>
      </c>
      <c r="DN831" s="4">
        <v>42181</v>
      </c>
      <c r="DO831" s="8">
        <v>16.559999999999999</v>
      </c>
      <c r="DP831" s="8">
        <v>46.42</v>
      </c>
      <c r="DQ831" s="8">
        <v>10.97</v>
      </c>
      <c r="DR831" s="8">
        <v>16.829999999999998</v>
      </c>
    </row>
    <row r="832" spans="1:122" ht="15.75" customHeight="1">
      <c r="A832" s="4">
        <v>42188</v>
      </c>
      <c r="B832" s="7">
        <v>60.32</v>
      </c>
      <c r="C832" s="226"/>
      <c r="D832" s="7" t="str">
        <f t="shared" si="23"/>
        <v/>
      </c>
      <c r="J832" s="4">
        <v>42159</v>
      </c>
      <c r="K832" s="226">
        <v>-0.61999999999999744</v>
      </c>
      <c r="L832" s="226">
        <v>-1.5300000000000011</v>
      </c>
      <c r="M832" s="226">
        <v>-2.9600000000000009</v>
      </c>
      <c r="N832" s="4">
        <v>42188</v>
      </c>
      <c r="O832" s="226">
        <v>-1.0399999999999991</v>
      </c>
      <c r="P832" s="226">
        <v>-2.6300000000000026</v>
      </c>
      <c r="Q832" s="226">
        <v>-4.7299999999999969</v>
      </c>
      <c r="R832" s="4">
        <v>42186</v>
      </c>
      <c r="S832" s="8">
        <v>5.05</v>
      </c>
      <c r="T832" s="8">
        <v>0.18</v>
      </c>
      <c r="U832" s="8">
        <v>3</v>
      </c>
      <c r="V832" s="4">
        <v>42159</v>
      </c>
      <c r="W832" s="8">
        <v>184.39</v>
      </c>
      <c r="X832" s="8">
        <v>198.06</v>
      </c>
      <c r="Y832" s="6">
        <v>19.472000000000001</v>
      </c>
      <c r="Z832" s="6">
        <v>25.536999999999999</v>
      </c>
      <c r="AA832" s="5">
        <v>42188</v>
      </c>
      <c r="AB832" s="6">
        <v>555</v>
      </c>
      <c r="AC832" s="7">
        <v>14.24</v>
      </c>
      <c r="AD832" s="4">
        <v>42166</v>
      </c>
      <c r="AE832" s="8">
        <v>15.8</v>
      </c>
      <c r="AF832" s="8">
        <v>19.867000000000001</v>
      </c>
      <c r="AG832" s="8">
        <v>19.201000000000001</v>
      </c>
      <c r="AH832" s="7">
        <v>25.966999999999999</v>
      </c>
      <c r="CO832" s="4">
        <v>42516</v>
      </c>
      <c r="CP832" s="3">
        <v>196.383375</v>
      </c>
      <c r="CU832" s="4">
        <v>42165</v>
      </c>
      <c r="CV832" s="7">
        <v>85.21</v>
      </c>
      <c r="CW832" s="7">
        <v>41.28</v>
      </c>
      <c r="CX832" s="7">
        <v>101.83</v>
      </c>
      <c r="CY832" s="7">
        <v>29.58</v>
      </c>
      <c r="CZ832" s="8">
        <v>23.8385</v>
      </c>
      <c r="DA832" s="4">
        <v>42159</v>
      </c>
      <c r="DB832" s="7">
        <v>45.14</v>
      </c>
      <c r="DC832" s="8">
        <v>148.69</v>
      </c>
      <c r="DD832" s="8">
        <v>87.38</v>
      </c>
      <c r="DE832" s="8">
        <v>58.25</v>
      </c>
      <c r="DF832" s="8">
        <v>83.4</v>
      </c>
      <c r="DG832" s="8">
        <v>63</v>
      </c>
      <c r="DH832" s="4">
        <v>42159</v>
      </c>
      <c r="DI832" s="7">
        <v>56.88</v>
      </c>
      <c r="DJ832" s="7">
        <v>77.38</v>
      </c>
      <c r="DK832" s="7">
        <v>50.164999999999999</v>
      </c>
      <c r="DL832" s="7">
        <v>25.96</v>
      </c>
      <c r="DM832" s="207">
        <v>89.02</v>
      </c>
      <c r="DN832" s="4">
        <v>42180</v>
      </c>
      <c r="DO832" s="8">
        <v>16.510000000000002</v>
      </c>
      <c r="DP832" s="8">
        <v>46.445</v>
      </c>
      <c r="DQ832" s="8">
        <v>10.984999999999999</v>
      </c>
      <c r="DR832" s="8">
        <v>16.84</v>
      </c>
    </row>
    <row r="833" spans="1:122" ht="15.75" customHeight="1">
      <c r="A833" s="4">
        <v>42187</v>
      </c>
      <c r="B833" s="7">
        <v>62.07</v>
      </c>
      <c r="C833" s="7">
        <v>56.93</v>
      </c>
      <c r="D833" s="7">
        <f t="shared" si="23"/>
        <v>5.1400000000000006</v>
      </c>
      <c r="J833" s="4">
        <v>42158</v>
      </c>
      <c r="K833" s="226">
        <v>-0.5</v>
      </c>
      <c r="L833" s="226">
        <v>-1.2899999999999991</v>
      </c>
      <c r="M833" s="226">
        <v>-2.4399999999999977</v>
      </c>
      <c r="N833" s="4">
        <v>42187</v>
      </c>
      <c r="O833" s="226">
        <v>-0.97999999999999687</v>
      </c>
      <c r="P833" s="226">
        <v>-2.3999999999999986</v>
      </c>
      <c r="Q833" s="226">
        <v>-4.3000000000000043</v>
      </c>
      <c r="R833" s="4">
        <v>42185</v>
      </c>
      <c r="S833" s="8">
        <v>4.12</v>
      </c>
      <c r="T833" s="8">
        <v>2.68</v>
      </c>
      <c r="U833" s="8">
        <v>2.4</v>
      </c>
      <c r="V833" s="4">
        <v>42158</v>
      </c>
      <c r="W833" s="8">
        <v>189.18</v>
      </c>
      <c r="X833" s="8">
        <v>204.53</v>
      </c>
      <c r="Y833" s="6">
        <v>19.815999999999999</v>
      </c>
      <c r="Z833" s="6">
        <v>26.263000000000002</v>
      </c>
      <c r="AA833" s="5">
        <v>42187</v>
      </c>
      <c r="AB833" s="6">
        <v>574.25</v>
      </c>
      <c r="AC833" s="7">
        <v>14.292999999999999</v>
      </c>
      <c r="AD833" s="4">
        <v>42165</v>
      </c>
      <c r="AE833" s="8">
        <v>15.19</v>
      </c>
      <c r="AF833" s="8">
        <v>18.571000000000002</v>
      </c>
      <c r="AG833" s="8">
        <v>19.042999999999999</v>
      </c>
      <c r="AH833" s="7">
        <v>25.018999999999998</v>
      </c>
      <c r="CO833" s="4">
        <v>42515</v>
      </c>
      <c r="CP833" s="3">
        <v>196.53637499999999</v>
      </c>
      <c r="CU833" s="4">
        <v>42164</v>
      </c>
      <c r="CV833" s="7">
        <v>84.58</v>
      </c>
      <c r="CW833" s="7">
        <v>40.549999999999997</v>
      </c>
      <c r="CX833" s="7">
        <v>100.42</v>
      </c>
      <c r="CY833" s="7">
        <v>29.06</v>
      </c>
      <c r="CZ833" s="8">
        <v>23.349</v>
      </c>
      <c r="DA833" s="4">
        <v>42158</v>
      </c>
      <c r="DB833" s="7">
        <v>45.92</v>
      </c>
      <c r="DC833" s="8">
        <v>150.91999999999999</v>
      </c>
      <c r="DD833" s="8">
        <v>89.01</v>
      </c>
      <c r="DE833" s="8">
        <v>58.95</v>
      </c>
      <c r="DF833" s="8">
        <v>83.92</v>
      </c>
      <c r="DG833" s="8">
        <v>63.8</v>
      </c>
      <c r="DH833" s="4">
        <v>42158</v>
      </c>
      <c r="DI833" s="7">
        <v>57.76</v>
      </c>
      <c r="DJ833" s="7">
        <v>78.3</v>
      </c>
      <c r="DK833" s="7">
        <v>51.1</v>
      </c>
      <c r="DL833" s="7">
        <v>26</v>
      </c>
      <c r="DM833" s="207">
        <v>88.4</v>
      </c>
      <c r="DN833" s="4">
        <v>42179</v>
      </c>
      <c r="DO833" s="8">
        <v>16.52</v>
      </c>
      <c r="DP833" s="8">
        <v>46.51</v>
      </c>
      <c r="DQ833" s="8">
        <v>11.164999999999999</v>
      </c>
      <c r="DR833" s="8">
        <v>16.86</v>
      </c>
    </row>
    <row r="834" spans="1:122" ht="15.75" customHeight="1">
      <c r="A834" s="4">
        <v>42186</v>
      </c>
      <c r="B834" s="7">
        <v>62.01</v>
      </c>
      <c r="C834" s="7">
        <v>56.96</v>
      </c>
      <c r="D834" s="7">
        <f t="shared" si="23"/>
        <v>5.0499999999999972</v>
      </c>
      <c r="J834" s="4">
        <v>42157</v>
      </c>
      <c r="K834" s="226">
        <v>-0.42000000000000171</v>
      </c>
      <c r="L834" s="226">
        <v>-0.99000000000000199</v>
      </c>
      <c r="M834" s="226">
        <v>-1.8000000000000043</v>
      </c>
      <c r="N834" s="4">
        <v>42186</v>
      </c>
      <c r="O834" s="226">
        <v>-0.95000000000000284</v>
      </c>
      <c r="P834" s="226">
        <v>-2.470000000000006</v>
      </c>
      <c r="Q834" s="226">
        <v>-4.3999999999999986</v>
      </c>
      <c r="R834" s="4">
        <v>42184</v>
      </c>
      <c r="S834" s="8">
        <v>3.68</v>
      </c>
      <c r="T834" s="8">
        <v>2.16</v>
      </c>
      <c r="U834" s="8">
        <v>2.2000000000000002</v>
      </c>
      <c r="V834" s="4">
        <v>42157</v>
      </c>
      <c r="W834" s="8">
        <v>194.55</v>
      </c>
      <c r="X834" s="8">
        <v>206.48</v>
      </c>
      <c r="Y834" s="6">
        <v>20.451000000000001</v>
      </c>
      <c r="Z834" s="6">
        <v>25.462</v>
      </c>
      <c r="AA834" s="5">
        <v>42186</v>
      </c>
      <c r="AB834" s="6">
        <v>572.25</v>
      </c>
      <c r="AC834" s="7">
        <v>14.528</v>
      </c>
      <c r="AD834" s="4">
        <v>42164</v>
      </c>
      <c r="AE834" s="8">
        <v>14.37</v>
      </c>
      <c r="AF834" s="8">
        <v>16.669</v>
      </c>
      <c r="AG834" s="8">
        <v>18.745000000000001</v>
      </c>
      <c r="AH834" s="7">
        <v>23.945</v>
      </c>
      <c r="CO834" s="4">
        <v>42514</v>
      </c>
      <c r="CP834" s="3">
        <v>196.73768749999999</v>
      </c>
      <c r="CU834" s="4">
        <v>42163</v>
      </c>
      <c r="CV834" s="7">
        <v>84.85</v>
      </c>
      <c r="CW834" s="7">
        <v>40.53</v>
      </c>
      <c r="CX834" s="7">
        <v>100.42</v>
      </c>
      <c r="CY834" s="7">
        <v>28.27</v>
      </c>
      <c r="CZ834" s="8">
        <v>22.790900000000001</v>
      </c>
      <c r="DA834" s="4">
        <v>42157</v>
      </c>
      <c r="DB834" s="7">
        <v>46.69</v>
      </c>
      <c r="DC834" s="8">
        <v>153.49</v>
      </c>
      <c r="DD834" s="8">
        <v>89.77</v>
      </c>
      <c r="DE834" s="8">
        <v>59.6</v>
      </c>
      <c r="DF834" s="8">
        <v>84.79</v>
      </c>
      <c r="DG834" s="8">
        <v>64.069999999999993</v>
      </c>
      <c r="DH834" s="4">
        <v>42157</v>
      </c>
      <c r="DI834" s="7">
        <v>58.51</v>
      </c>
      <c r="DJ834" s="7">
        <v>79.099999999999994</v>
      </c>
      <c r="DK834" s="7">
        <v>51.515000000000001</v>
      </c>
      <c r="DL834" s="7">
        <v>26.33</v>
      </c>
      <c r="DM834" s="207">
        <v>88.77</v>
      </c>
      <c r="DN834" s="4">
        <v>42178</v>
      </c>
      <c r="DO834" s="8">
        <v>16.559999999999999</v>
      </c>
      <c r="DP834" s="8">
        <v>46.045000000000002</v>
      </c>
      <c r="DQ834" s="8">
        <v>11.11</v>
      </c>
      <c r="DR834" s="8">
        <v>16.82</v>
      </c>
    </row>
    <row r="835" spans="1:122" ht="15.75" customHeight="1">
      <c r="A835" s="4">
        <v>42185</v>
      </c>
      <c r="B835" s="7">
        <v>63.59</v>
      </c>
      <c r="C835" s="7">
        <v>59.47</v>
      </c>
      <c r="D835" s="7">
        <f t="shared" si="23"/>
        <v>4.1200000000000045</v>
      </c>
      <c r="J835" s="4">
        <v>42156</v>
      </c>
      <c r="K835" s="226">
        <v>-0.4199999999999946</v>
      </c>
      <c r="L835" s="226">
        <v>-0.97999999999999687</v>
      </c>
      <c r="M835" s="226">
        <v>-1.9499999999999957</v>
      </c>
      <c r="N835" s="4">
        <v>42185</v>
      </c>
      <c r="O835" s="226">
        <v>-1.0799999999999983</v>
      </c>
      <c r="P835" s="226">
        <v>-2.6099999999999994</v>
      </c>
      <c r="Q835" s="226">
        <v>-4.2800000000000011</v>
      </c>
      <c r="R835" s="4">
        <v>42181</v>
      </c>
      <c r="S835" s="8">
        <v>3.63</v>
      </c>
      <c r="T835" s="8">
        <v>1.76</v>
      </c>
      <c r="U835" s="8">
        <v>2.35</v>
      </c>
      <c r="V835" s="4">
        <v>42156</v>
      </c>
      <c r="W835" s="8">
        <v>192.64</v>
      </c>
      <c r="X835" s="8">
        <v>204.22</v>
      </c>
      <c r="Y835" s="6">
        <v>20.709</v>
      </c>
      <c r="Z835" s="6">
        <v>25.571999999999999</v>
      </c>
      <c r="AA835" s="5">
        <v>42185</v>
      </c>
      <c r="AB835" s="6">
        <v>573.75</v>
      </c>
      <c r="AC835" s="7">
        <v>14.308999999999999</v>
      </c>
      <c r="AD835" s="4">
        <v>42163</v>
      </c>
      <c r="AE835" s="8">
        <v>13.5</v>
      </c>
      <c r="AF835" s="8">
        <v>18.545000000000002</v>
      </c>
      <c r="AG835" s="8">
        <v>17.597000000000001</v>
      </c>
      <c r="AH835" s="7">
        <v>23.890999999999998</v>
      </c>
      <c r="CO835" s="4">
        <v>42513</v>
      </c>
      <c r="CP835" s="3">
        <v>197.0128125</v>
      </c>
      <c r="CU835" s="4">
        <v>42160</v>
      </c>
      <c r="CV835" s="7">
        <v>84.28</v>
      </c>
      <c r="CW835" s="7">
        <v>40.56</v>
      </c>
      <c r="CX835" s="7">
        <v>101.59</v>
      </c>
      <c r="CY835" s="7">
        <v>28.98</v>
      </c>
      <c r="CZ835" s="8">
        <v>23.495799999999999</v>
      </c>
      <c r="DA835" s="4">
        <v>42156</v>
      </c>
      <c r="DB835" s="7">
        <v>44.54</v>
      </c>
      <c r="DC835" s="8">
        <v>149.77000000000001</v>
      </c>
      <c r="DD835" s="8">
        <v>88.76</v>
      </c>
      <c r="DE835" s="8">
        <v>58.87</v>
      </c>
      <c r="DF835" s="8">
        <v>83.84</v>
      </c>
      <c r="DG835" s="8">
        <v>63.61</v>
      </c>
      <c r="DH835" s="4">
        <v>42156</v>
      </c>
      <c r="DI835" s="7">
        <v>58.78</v>
      </c>
      <c r="DJ835" s="7">
        <v>79.349999999999994</v>
      </c>
      <c r="DK835" s="7">
        <v>51.774999999999999</v>
      </c>
      <c r="DL835" s="7">
        <v>26.45</v>
      </c>
      <c r="DM835" s="207">
        <v>90.09</v>
      </c>
      <c r="DN835" s="4">
        <v>42177</v>
      </c>
      <c r="DO835" s="8">
        <v>16.59</v>
      </c>
      <c r="DP835" s="8">
        <v>45.42</v>
      </c>
      <c r="DQ835" s="8">
        <v>10.765000000000001</v>
      </c>
      <c r="DR835" s="8">
        <v>16.809999999999999</v>
      </c>
    </row>
    <row r="836" spans="1:122" ht="15.75" customHeight="1">
      <c r="A836" s="4">
        <v>42184</v>
      </c>
      <c r="B836" s="7">
        <v>62.01</v>
      </c>
      <c r="C836" s="7">
        <v>58.33</v>
      </c>
      <c r="D836" s="7">
        <f t="shared" si="23"/>
        <v>3.6799999999999997</v>
      </c>
      <c r="J836" s="4">
        <v>42153</v>
      </c>
      <c r="K836" s="226">
        <v>-0.49000000000000199</v>
      </c>
      <c r="L836" s="226">
        <v>-1.2100000000000009</v>
      </c>
      <c r="M836" s="226">
        <v>-2.3000000000000043</v>
      </c>
      <c r="N836" s="4">
        <v>42184</v>
      </c>
      <c r="O836" s="226">
        <v>-1.1700000000000017</v>
      </c>
      <c r="P836" s="226">
        <v>-2.8600000000000065</v>
      </c>
      <c r="Q836" s="226">
        <v>-4.8099999999999952</v>
      </c>
      <c r="R836" s="4">
        <v>42180</v>
      </c>
      <c r="S836" s="8">
        <v>3.5</v>
      </c>
      <c r="T836" s="8">
        <v>1.22</v>
      </c>
      <c r="U836" s="8">
        <v>1.85</v>
      </c>
      <c r="V836" s="4">
        <v>42153</v>
      </c>
      <c r="W836" s="8">
        <v>195.53</v>
      </c>
      <c r="X836" s="8">
        <v>208.58</v>
      </c>
      <c r="Y836" s="6">
        <v>21.587</v>
      </c>
      <c r="Z836" s="6">
        <v>26.332999999999998</v>
      </c>
      <c r="AA836" s="5">
        <v>42184</v>
      </c>
      <c r="AB836" s="6">
        <v>564.5</v>
      </c>
      <c r="AC836" s="7">
        <v>14.145</v>
      </c>
      <c r="AD836" s="4">
        <v>42160</v>
      </c>
      <c r="AE836" s="8">
        <v>13.92</v>
      </c>
      <c r="AF836" s="8">
        <v>16.715</v>
      </c>
      <c r="AG836" s="8">
        <v>17.594000000000001</v>
      </c>
      <c r="AH836" s="7">
        <v>23.515000000000001</v>
      </c>
      <c r="CO836" s="4">
        <v>42512</v>
      </c>
      <c r="CP836" s="3">
        <v>197.28368750000001</v>
      </c>
      <c r="CU836" s="4">
        <v>42159</v>
      </c>
      <c r="CV836" s="7">
        <v>84.22</v>
      </c>
      <c r="CW836" s="7">
        <v>40.619999999999997</v>
      </c>
      <c r="CX836" s="7">
        <v>101.39</v>
      </c>
      <c r="CY836" s="7">
        <v>28.89</v>
      </c>
      <c r="CZ836" s="8">
        <v>23.251100000000001</v>
      </c>
      <c r="DA836" s="4">
        <v>42153</v>
      </c>
      <c r="DB836" s="7">
        <v>45.56</v>
      </c>
      <c r="DC836" s="8">
        <v>147.83000000000001</v>
      </c>
      <c r="DD836" s="8">
        <v>88.69</v>
      </c>
      <c r="DE836" s="8">
        <v>59.84</v>
      </c>
      <c r="DF836" s="8">
        <v>83.61</v>
      </c>
      <c r="DG836" s="8">
        <v>63.68</v>
      </c>
      <c r="DH836" s="4">
        <v>42153</v>
      </c>
      <c r="DI836" s="7">
        <v>59.24</v>
      </c>
      <c r="DJ836" s="7">
        <v>79.12</v>
      </c>
      <c r="DK836" s="7">
        <v>51.73</v>
      </c>
      <c r="DL836" s="7">
        <v>26.82</v>
      </c>
      <c r="DM836" s="207">
        <v>90.49</v>
      </c>
      <c r="DN836" s="4">
        <v>42174</v>
      </c>
      <c r="DO836" s="8">
        <v>16.135000000000002</v>
      </c>
      <c r="DP836" s="8">
        <v>44.125</v>
      </c>
      <c r="DQ836" s="8">
        <v>10.94</v>
      </c>
      <c r="DR836" s="8">
        <v>16.04</v>
      </c>
    </row>
    <row r="837" spans="1:122" ht="15.75" customHeight="1">
      <c r="A837" s="4">
        <v>42181</v>
      </c>
      <c r="B837" s="7">
        <v>63.26</v>
      </c>
      <c r="C837" s="7">
        <v>59.63</v>
      </c>
      <c r="D837" s="7">
        <f t="shared" si="23"/>
        <v>3.6299999999999955</v>
      </c>
      <c r="J837" s="4">
        <v>42152</v>
      </c>
      <c r="K837" s="226">
        <v>-0.52000000000000313</v>
      </c>
      <c r="L837" s="226">
        <v>-1.3200000000000003</v>
      </c>
      <c r="M837" s="226">
        <v>-2.7299999999999969</v>
      </c>
      <c r="N837" s="4">
        <v>42181</v>
      </c>
      <c r="O837" s="226">
        <v>-1.1499999999999986</v>
      </c>
      <c r="P837" s="226">
        <v>-2.720000000000006</v>
      </c>
      <c r="Q837" s="226">
        <v>-4.509999999999998</v>
      </c>
      <c r="R837" s="4">
        <v>42179</v>
      </c>
      <c r="S837" s="8">
        <v>3.22</v>
      </c>
      <c r="T837" s="8">
        <v>0.57999999999999996</v>
      </c>
      <c r="U837" s="8">
        <v>2.15</v>
      </c>
      <c r="V837" s="4">
        <v>42152</v>
      </c>
      <c r="W837" s="8">
        <v>187.04</v>
      </c>
      <c r="X837" s="8">
        <v>198.51</v>
      </c>
      <c r="Y837" s="6">
        <v>20.994</v>
      </c>
      <c r="Z837" s="6">
        <v>25.06</v>
      </c>
      <c r="AA837" s="5">
        <v>42181</v>
      </c>
      <c r="AB837" s="6">
        <v>574</v>
      </c>
      <c r="AC837" s="7">
        <v>13.949</v>
      </c>
      <c r="AD837" s="4">
        <v>42159</v>
      </c>
      <c r="AE837" s="8">
        <v>13.07</v>
      </c>
      <c r="AF837" s="8">
        <v>18.698</v>
      </c>
      <c r="AG837" s="8">
        <v>17.251000000000001</v>
      </c>
      <c r="AH837" s="7">
        <v>24.114000000000001</v>
      </c>
      <c r="CO837" s="4">
        <v>42511</v>
      </c>
      <c r="CP837" s="3">
        <v>198.3778125</v>
      </c>
      <c r="CU837" s="4">
        <v>42158</v>
      </c>
      <c r="CV837" s="7">
        <v>84.95</v>
      </c>
      <c r="CW837" s="7">
        <v>41.23</v>
      </c>
      <c r="CX837" s="7">
        <v>102.17</v>
      </c>
      <c r="CY837" s="7">
        <v>29.16</v>
      </c>
      <c r="CZ837" s="8">
        <v>23.711200000000002</v>
      </c>
      <c r="DA837" s="4">
        <v>42152</v>
      </c>
      <c r="DB837" s="7">
        <v>45.36</v>
      </c>
      <c r="DC837" s="8">
        <v>148.69</v>
      </c>
      <c r="DD837" s="8">
        <v>89.15</v>
      </c>
      <c r="DE837" s="8">
        <v>59.79</v>
      </c>
      <c r="DF837" s="8">
        <v>83.92</v>
      </c>
      <c r="DG837" s="8">
        <v>63.86</v>
      </c>
      <c r="DH837" s="4">
        <v>42152</v>
      </c>
      <c r="DI837" s="7">
        <v>58.92</v>
      </c>
      <c r="DJ837" s="7">
        <v>79.56</v>
      </c>
      <c r="DK837" s="7">
        <v>51.384999999999998</v>
      </c>
      <c r="DL837" s="7">
        <v>26.85</v>
      </c>
      <c r="DM837" s="207">
        <v>90.64</v>
      </c>
      <c r="DN837" s="4">
        <v>42173</v>
      </c>
      <c r="DO837" s="8">
        <v>16.245000000000001</v>
      </c>
      <c r="DP837" s="8">
        <v>44.3</v>
      </c>
      <c r="DQ837" s="8">
        <v>10.72</v>
      </c>
      <c r="DR837" s="8">
        <v>15.84</v>
      </c>
    </row>
    <row r="838" spans="1:122" ht="15.75" customHeight="1">
      <c r="A838" s="4">
        <v>42180</v>
      </c>
      <c r="B838" s="7">
        <v>63.2</v>
      </c>
      <c r="C838" s="7">
        <v>59.7</v>
      </c>
      <c r="D838" s="7">
        <f t="shared" si="23"/>
        <v>3.5</v>
      </c>
      <c r="J838" s="4">
        <v>42151</v>
      </c>
      <c r="K838" s="226">
        <v>-0.53000000000000114</v>
      </c>
      <c r="L838" s="226">
        <v>-1.3599999999999994</v>
      </c>
      <c r="M838" s="226">
        <v>-2.6700000000000017</v>
      </c>
      <c r="N838" s="4">
        <v>42180</v>
      </c>
      <c r="O838" s="226">
        <v>-1.1199999999999903</v>
      </c>
      <c r="P838" s="226">
        <v>-2.7599999999999909</v>
      </c>
      <c r="Q838" s="226">
        <v>-4.6400000000000006</v>
      </c>
      <c r="R838" s="4">
        <v>42178</v>
      </c>
      <c r="S838" s="8">
        <v>3.44</v>
      </c>
      <c r="T838" s="8">
        <v>2.64</v>
      </c>
      <c r="U838" s="8">
        <v>2.67</v>
      </c>
      <c r="V838" s="4">
        <v>42151</v>
      </c>
      <c r="W838" s="8">
        <v>185.66</v>
      </c>
      <c r="X838" s="8">
        <v>194.45</v>
      </c>
      <c r="Y838" s="6">
        <v>20.623000000000001</v>
      </c>
      <c r="Z838" s="6">
        <v>23.658999999999999</v>
      </c>
      <c r="AA838" s="5">
        <v>42180</v>
      </c>
      <c r="AB838" s="6">
        <v>570.25</v>
      </c>
      <c r="AC838" s="7">
        <v>14.352</v>
      </c>
      <c r="AD838" s="4">
        <v>42158</v>
      </c>
      <c r="AE838" s="8">
        <v>13.99</v>
      </c>
      <c r="AF838" s="8">
        <v>18.765000000000001</v>
      </c>
      <c r="AG838" s="8">
        <v>17.989000000000001</v>
      </c>
      <c r="AH838" s="7">
        <v>23.791</v>
      </c>
      <c r="CO838" s="4">
        <v>42510</v>
      </c>
      <c r="CP838" s="3">
        <v>198.53831249999999</v>
      </c>
      <c r="CU838" s="4">
        <v>42157</v>
      </c>
      <c r="CV838" s="7">
        <v>85.14</v>
      </c>
      <c r="CW838" s="7">
        <v>41.5</v>
      </c>
      <c r="CX838" s="7">
        <v>102.58</v>
      </c>
      <c r="CY838" s="7">
        <v>29.12</v>
      </c>
      <c r="CZ838" s="8">
        <v>24.425799999999999</v>
      </c>
      <c r="DA838" s="4">
        <v>42151</v>
      </c>
      <c r="DB838" s="7">
        <v>45.35</v>
      </c>
      <c r="DC838" s="8">
        <v>151.53</v>
      </c>
      <c r="DD838" s="8">
        <v>89</v>
      </c>
      <c r="DE838" s="8">
        <v>60.77</v>
      </c>
      <c r="DF838" s="8">
        <v>84.15</v>
      </c>
      <c r="DG838" s="8">
        <v>63.82</v>
      </c>
      <c r="DH838" s="4">
        <v>42151</v>
      </c>
      <c r="DI838" s="7">
        <v>59.15</v>
      </c>
      <c r="DJ838" s="7">
        <v>79.19</v>
      </c>
      <c r="DK838" s="7">
        <v>50.48</v>
      </c>
      <c r="DL838" s="7">
        <v>26.92</v>
      </c>
      <c r="DM838" s="207">
        <v>91.21</v>
      </c>
      <c r="DN838" s="4">
        <v>42172</v>
      </c>
      <c r="DO838" s="8">
        <v>16.670000000000002</v>
      </c>
      <c r="DP838" s="8">
        <v>44.39</v>
      </c>
      <c r="DQ838" s="8">
        <v>10.78</v>
      </c>
      <c r="DR838" s="8">
        <v>15.74</v>
      </c>
    </row>
    <row r="839" spans="1:122" ht="15.75" customHeight="1">
      <c r="A839" s="4">
        <v>42179</v>
      </c>
      <c r="B839" s="7">
        <v>63.49</v>
      </c>
      <c r="C839" s="7">
        <v>60.27</v>
      </c>
      <c r="D839" s="7">
        <f t="shared" si="23"/>
        <v>3.2199999999999989</v>
      </c>
      <c r="J839" s="4">
        <v>42150</v>
      </c>
      <c r="K839" s="226">
        <v>-0.71999999999999886</v>
      </c>
      <c r="L839" s="226">
        <v>-1.6999999999999957</v>
      </c>
      <c r="M839" s="226">
        <v>-3.019999999999996</v>
      </c>
      <c r="N839" s="4">
        <v>42179</v>
      </c>
      <c r="O839" s="226">
        <v>-1.279999999999994</v>
      </c>
      <c r="P839" s="226">
        <v>-3.009999999999998</v>
      </c>
      <c r="Q839" s="226">
        <v>-4.9199999999999946</v>
      </c>
      <c r="R839" s="4">
        <v>42177</v>
      </c>
      <c r="S839" s="8">
        <v>3.66</v>
      </c>
      <c r="T839" s="8">
        <v>1.96</v>
      </c>
      <c r="U839" s="8">
        <v>3</v>
      </c>
      <c r="V839" s="4">
        <v>42150</v>
      </c>
      <c r="W839" s="8">
        <v>190.02</v>
      </c>
      <c r="X839" s="8">
        <v>199.83</v>
      </c>
      <c r="Y839" s="6">
        <v>21.946000000000002</v>
      </c>
      <c r="Z839" s="6">
        <v>25.294</v>
      </c>
      <c r="AA839" s="5">
        <v>42179</v>
      </c>
      <c r="AB839" s="6">
        <v>581</v>
      </c>
      <c r="AC839" s="7">
        <v>14.504</v>
      </c>
      <c r="AD839" s="4">
        <v>42157</v>
      </c>
      <c r="AE839" s="8">
        <v>13.06</v>
      </c>
      <c r="AF839" s="8">
        <v>17.399000000000001</v>
      </c>
      <c r="AG839" s="8">
        <v>17.510999999999999</v>
      </c>
      <c r="AH839" s="7">
        <v>23.951000000000001</v>
      </c>
      <c r="CO839" s="4">
        <v>42509</v>
      </c>
      <c r="CP839" s="3">
        <v>198.9719375</v>
      </c>
      <c r="CU839" s="4">
        <v>42156</v>
      </c>
      <c r="CV839" s="7">
        <v>85.13</v>
      </c>
      <c r="CW839" s="7">
        <v>40.950000000000003</v>
      </c>
      <c r="CX839" s="7">
        <v>102.63</v>
      </c>
      <c r="CY839" s="7">
        <v>28.89</v>
      </c>
      <c r="CZ839" s="8">
        <v>24.200700000000001</v>
      </c>
      <c r="DA839" s="4">
        <v>42150</v>
      </c>
      <c r="DB839" s="7">
        <v>45.55</v>
      </c>
      <c r="DC839" s="8">
        <v>153.19999999999999</v>
      </c>
      <c r="DD839" s="8">
        <v>89.15</v>
      </c>
      <c r="DE839" s="8">
        <v>61.41</v>
      </c>
      <c r="DF839" s="8">
        <v>84.18</v>
      </c>
      <c r="DG839" s="8">
        <v>63.84</v>
      </c>
      <c r="DH839" s="4">
        <v>42150</v>
      </c>
      <c r="DI839" s="7">
        <v>59.53</v>
      </c>
      <c r="DJ839" s="7">
        <v>79.36</v>
      </c>
      <c r="DK839" s="7">
        <v>50.22</v>
      </c>
      <c r="DL839" s="7">
        <v>26.75</v>
      </c>
      <c r="DM839" s="207">
        <v>92.79</v>
      </c>
      <c r="DN839" s="4">
        <v>42171</v>
      </c>
      <c r="DO839" s="8">
        <v>16.68</v>
      </c>
      <c r="DP839" s="8">
        <v>43.905000000000001</v>
      </c>
      <c r="DQ839" s="8">
        <v>10.705</v>
      </c>
      <c r="DR839" s="8">
        <v>15.75</v>
      </c>
    </row>
    <row r="840" spans="1:122" ht="15.75" customHeight="1">
      <c r="A840" s="4">
        <v>42178</v>
      </c>
      <c r="B840" s="7">
        <v>64.45</v>
      </c>
      <c r="C840" s="7">
        <v>61.01</v>
      </c>
      <c r="D840" s="7">
        <f t="shared" si="23"/>
        <v>3.4400000000000048</v>
      </c>
      <c r="J840" s="4">
        <v>42146</v>
      </c>
      <c r="K840" s="226">
        <v>-0.71000000000000085</v>
      </c>
      <c r="L840" s="226">
        <v>-1.5799999999999983</v>
      </c>
      <c r="M840" s="226">
        <v>-2.6499999999999986</v>
      </c>
      <c r="N840" s="4">
        <v>42178</v>
      </c>
      <c r="O840" s="226">
        <v>-1.2999999999999972</v>
      </c>
      <c r="P840" s="226">
        <v>-3</v>
      </c>
      <c r="Q840" s="226">
        <v>-4.7599999999999909</v>
      </c>
      <c r="R840" s="4">
        <v>42174</v>
      </c>
      <c r="S840" s="8">
        <v>3.41</v>
      </c>
      <c r="T840" s="8">
        <v>1.47</v>
      </c>
      <c r="U840" s="8">
        <v>3.35</v>
      </c>
      <c r="V840" s="4">
        <v>42146</v>
      </c>
      <c r="W840" s="8">
        <v>195.25</v>
      </c>
      <c r="X840" s="8">
        <v>205.39</v>
      </c>
      <c r="Y840" s="6">
        <v>22.486999999999998</v>
      </c>
      <c r="Z840" s="6">
        <v>25.917999999999999</v>
      </c>
      <c r="AA840" s="5">
        <v>42178</v>
      </c>
      <c r="AB840" s="6">
        <v>583.25</v>
      </c>
      <c r="AC840" s="7">
        <v>14.11</v>
      </c>
      <c r="AD840" s="4">
        <v>42156</v>
      </c>
      <c r="AE840" s="8">
        <v>12.9</v>
      </c>
      <c r="AF840" s="8">
        <v>17.303999999999998</v>
      </c>
      <c r="AG840" s="8">
        <v>17.896000000000001</v>
      </c>
      <c r="AH840" s="7">
        <v>24.751000000000001</v>
      </c>
      <c r="CO840" s="4">
        <v>42508</v>
      </c>
      <c r="CP840" s="3">
        <v>199.3696875</v>
      </c>
      <c r="CU840" s="4">
        <v>42153</v>
      </c>
      <c r="CV840" s="7">
        <v>85.2</v>
      </c>
      <c r="CW840" s="7">
        <v>41.46</v>
      </c>
      <c r="CX840" s="7">
        <v>103</v>
      </c>
      <c r="CY840" s="7">
        <v>29.23</v>
      </c>
      <c r="CZ840" s="8">
        <v>23.926600000000001</v>
      </c>
      <c r="DA840" s="4">
        <v>42146</v>
      </c>
      <c r="DB840" s="7">
        <v>46.63</v>
      </c>
      <c r="DC840" s="8">
        <v>154.87</v>
      </c>
      <c r="DD840" s="8">
        <v>90.26</v>
      </c>
      <c r="DE840" s="8">
        <v>62.53</v>
      </c>
      <c r="DF840" s="8">
        <v>86.17</v>
      </c>
      <c r="DG840" s="8">
        <v>65.11</v>
      </c>
      <c r="DH840" s="4">
        <v>42146</v>
      </c>
      <c r="DI840" s="7">
        <v>60.99</v>
      </c>
      <c r="DJ840" s="7">
        <v>80.97</v>
      </c>
      <c r="DK840" s="7">
        <v>51.54</v>
      </c>
      <c r="DL840" s="7">
        <v>27.43</v>
      </c>
      <c r="DM840" s="207">
        <v>91.36</v>
      </c>
      <c r="DN840" s="4">
        <v>42170</v>
      </c>
      <c r="DO840" s="8">
        <v>16.62</v>
      </c>
      <c r="DP840" s="8">
        <v>43.884999999999998</v>
      </c>
      <c r="DQ840" s="8">
        <v>10.89</v>
      </c>
      <c r="DR840" s="8">
        <v>15.74</v>
      </c>
    </row>
    <row r="841" spans="1:122" ht="15.75" customHeight="1">
      <c r="A841" s="4">
        <v>42177</v>
      </c>
      <c r="B841" s="7">
        <v>63.34</v>
      </c>
      <c r="C841" s="7">
        <v>59.68</v>
      </c>
      <c r="D841" s="7">
        <f t="shared" si="23"/>
        <v>3.6600000000000037</v>
      </c>
      <c r="J841" s="4">
        <v>42145</v>
      </c>
      <c r="K841" s="226">
        <v>-0.67000000000000171</v>
      </c>
      <c r="L841" s="226">
        <v>-1.490000000000002</v>
      </c>
      <c r="M841" s="226">
        <v>-2.490000000000002</v>
      </c>
      <c r="N841" s="4">
        <v>42177</v>
      </c>
      <c r="O841" s="226">
        <v>-1.4399999999999977</v>
      </c>
      <c r="P841" s="226">
        <v>-3.2299999999999898</v>
      </c>
      <c r="Q841" s="226">
        <v>-5.1099999999999994</v>
      </c>
      <c r="R841" s="4">
        <v>42173</v>
      </c>
      <c r="S841" s="8">
        <v>3.81</v>
      </c>
      <c r="T841" s="8">
        <v>1.85</v>
      </c>
      <c r="U841" s="8">
        <v>3.3</v>
      </c>
      <c r="V841" s="4">
        <v>42145</v>
      </c>
      <c r="W841" s="8">
        <v>198.59</v>
      </c>
      <c r="X841" s="8">
        <v>208.24</v>
      </c>
      <c r="Y841" s="6">
        <v>22.856000000000002</v>
      </c>
      <c r="Z841" s="6">
        <v>26.132000000000001</v>
      </c>
      <c r="AA841" s="5">
        <v>42177</v>
      </c>
      <c r="AB841" s="6">
        <v>570.25</v>
      </c>
      <c r="AC841" s="7">
        <v>14.28</v>
      </c>
      <c r="AD841" s="4">
        <v>42153</v>
      </c>
      <c r="AE841" s="8">
        <v>13.94</v>
      </c>
      <c r="AF841" s="8">
        <v>15.724</v>
      </c>
      <c r="AG841" s="8">
        <v>18.984999999999999</v>
      </c>
      <c r="AH841" s="7">
        <v>23.704999999999998</v>
      </c>
      <c r="CO841" s="4">
        <v>42507</v>
      </c>
      <c r="CP841" s="3">
        <v>200.33931250000001</v>
      </c>
      <c r="CU841" s="4">
        <v>42152</v>
      </c>
      <c r="CV841" s="7">
        <v>85.11</v>
      </c>
      <c r="CW841" s="7">
        <v>41.55</v>
      </c>
      <c r="CX841" s="7">
        <v>103.24</v>
      </c>
      <c r="CY841" s="7">
        <v>29.33</v>
      </c>
      <c r="CZ841" s="8">
        <v>23.965699999999998</v>
      </c>
      <c r="DA841" s="4">
        <v>42145</v>
      </c>
      <c r="DB841" s="7">
        <v>46.98</v>
      </c>
      <c r="DC841" s="8">
        <v>156</v>
      </c>
      <c r="DD841" s="8">
        <v>91.49</v>
      </c>
      <c r="DE841" s="8">
        <v>62.17</v>
      </c>
      <c r="DF841" s="8">
        <v>85.6</v>
      </c>
      <c r="DG841" s="8">
        <v>65.58</v>
      </c>
      <c r="DH841" s="4">
        <v>42145</v>
      </c>
      <c r="DI841" s="7">
        <v>60.61</v>
      </c>
      <c r="DJ841" s="7">
        <v>81</v>
      </c>
      <c r="DK841" s="7">
        <v>51.83</v>
      </c>
      <c r="DL841" s="7">
        <v>27.2</v>
      </c>
      <c r="DM841" s="207">
        <v>91.93</v>
      </c>
      <c r="DN841" s="4">
        <v>42167</v>
      </c>
      <c r="DO841" s="8">
        <v>16.89</v>
      </c>
      <c r="DP841" s="8">
        <v>44.56</v>
      </c>
      <c r="DQ841" s="8">
        <v>11</v>
      </c>
      <c r="DR841" s="8">
        <v>16.04</v>
      </c>
    </row>
    <row r="842" spans="1:122" ht="15.75" customHeight="1">
      <c r="A842" s="4">
        <v>42174</v>
      </c>
      <c r="B842" s="7">
        <v>63.02</v>
      </c>
      <c r="C842" s="7">
        <v>59.61</v>
      </c>
      <c r="D842" s="7">
        <f t="shared" si="23"/>
        <v>3.4100000000000037</v>
      </c>
      <c r="J842" s="4">
        <v>42144</v>
      </c>
      <c r="K842" s="226">
        <v>-0.77000000000000313</v>
      </c>
      <c r="L842" s="226">
        <v>-1.8200000000000003</v>
      </c>
      <c r="M842" s="226">
        <v>-3.3100000000000023</v>
      </c>
      <c r="N842" s="4">
        <v>42174</v>
      </c>
      <c r="O842" s="226">
        <v>-1.4299999999999997</v>
      </c>
      <c r="P842" s="226">
        <v>-3.2100000000000009</v>
      </c>
      <c r="Q842" s="226">
        <v>-5.009999999999998</v>
      </c>
      <c r="R842" s="4">
        <v>42172</v>
      </c>
      <c r="S842" s="8">
        <v>3.95</v>
      </c>
      <c r="T842" s="8">
        <v>1.32</v>
      </c>
      <c r="U842" s="8">
        <v>3.45</v>
      </c>
      <c r="V842" s="4">
        <v>42144</v>
      </c>
      <c r="W842" s="8">
        <v>194.6</v>
      </c>
      <c r="X842" s="8">
        <v>204.11</v>
      </c>
      <c r="Y842" s="6">
        <v>22.916</v>
      </c>
      <c r="Z842" s="6">
        <v>26.154</v>
      </c>
      <c r="AA842" s="5">
        <v>42174</v>
      </c>
      <c r="AB842" s="6">
        <v>571</v>
      </c>
      <c r="AC842" s="7">
        <v>14.76</v>
      </c>
      <c r="AD842" s="4">
        <v>42152</v>
      </c>
      <c r="AE842" s="8">
        <v>13.11</v>
      </c>
      <c r="AF842" s="8">
        <v>15.754</v>
      </c>
      <c r="AG842" s="8">
        <v>18.108000000000001</v>
      </c>
      <c r="AH842" s="7">
        <v>22.646999999999998</v>
      </c>
      <c r="CO842" s="4">
        <v>42506</v>
      </c>
      <c r="CP842" s="3">
        <v>200.89</v>
      </c>
      <c r="CU842" s="4">
        <v>42151</v>
      </c>
      <c r="CV842" s="7">
        <v>85.11</v>
      </c>
      <c r="CW842" s="7">
        <v>41.79</v>
      </c>
      <c r="CX842" s="7">
        <v>103.11</v>
      </c>
      <c r="CY842" s="7">
        <v>29.14</v>
      </c>
      <c r="CZ842" s="8">
        <v>23.867799999999999</v>
      </c>
      <c r="DA842" s="4">
        <v>42144</v>
      </c>
      <c r="DB842" s="7">
        <v>45.52</v>
      </c>
      <c r="DC842" s="8">
        <v>152.02000000000001</v>
      </c>
      <c r="DD842" s="8">
        <v>90.46</v>
      </c>
      <c r="DE842" s="8">
        <v>61.61</v>
      </c>
      <c r="DF842" s="8">
        <v>83.4</v>
      </c>
      <c r="DG842" s="8">
        <v>64.78</v>
      </c>
      <c r="DH842" s="4">
        <v>42144</v>
      </c>
      <c r="DI842" s="7">
        <v>60.23</v>
      </c>
      <c r="DJ842" s="7">
        <v>80.52</v>
      </c>
      <c r="DK842" s="7">
        <v>52.164999999999999</v>
      </c>
      <c r="DL842" s="7">
        <v>27.36</v>
      </c>
      <c r="DM842" s="207">
        <v>88.8</v>
      </c>
      <c r="DN842" s="4">
        <v>42166</v>
      </c>
      <c r="DO842" s="8">
        <v>17.100000000000001</v>
      </c>
      <c r="DP842" s="8">
        <v>45.4</v>
      </c>
      <c r="DQ842" s="8">
        <v>11.25</v>
      </c>
      <c r="DR842" s="8">
        <v>16.36</v>
      </c>
    </row>
    <row r="843" spans="1:122" ht="15.75" customHeight="1">
      <c r="A843" s="4">
        <v>42173</v>
      </c>
      <c r="B843" s="7">
        <v>64.260000000000005</v>
      </c>
      <c r="C843" s="7">
        <v>60.45</v>
      </c>
      <c r="D843" s="7">
        <f t="shared" si="23"/>
        <v>3.8100000000000023</v>
      </c>
      <c r="J843" s="4">
        <v>42143</v>
      </c>
      <c r="K843" s="226">
        <v>-1.2100000000000009</v>
      </c>
      <c r="L843" s="226">
        <v>-2.25</v>
      </c>
      <c r="M843" s="226">
        <v>-4.0600000000000023</v>
      </c>
      <c r="N843" s="4">
        <v>42173</v>
      </c>
      <c r="O843" s="226">
        <v>-1.3900000000000006</v>
      </c>
      <c r="P843" s="226">
        <v>-3.0499999999999972</v>
      </c>
      <c r="Q843" s="226">
        <v>-4.8599999999999994</v>
      </c>
      <c r="R843" s="4">
        <v>42171</v>
      </c>
      <c r="S843" s="8">
        <v>3.73</v>
      </c>
      <c r="T843" s="8">
        <v>2.44</v>
      </c>
      <c r="U843" s="8">
        <v>3.45</v>
      </c>
      <c r="V843" s="4">
        <v>42143</v>
      </c>
      <c r="W843" s="8">
        <v>192.92</v>
      </c>
      <c r="X843" s="8">
        <v>199.5</v>
      </c>
      <c r="Y843" s="6">
        <v>23.129000000000001</v>
      </c>
      <c r="Z843" s="6">
        <v>25.303999999999998</v>
      </c>
      <c r="AA843" s="5">
        <v>42173</v>
      </c>
      <c r="AB843" s="6">
        <v>588</v>
      </c>
      <c r="AC843" s="7">
        <v>14.964</v>
      </c>
      <c r="AD843" s="4">
        <v>42151</v>
      </c>
      <c r="AE843" s="8">
        <v>12.09</v>
      </c>
      <c r="AF843" s="8">
        <v>16.442</v>
      </c>
      <c r="AG843" s="8">
        <v>16.89</v>
      </c>
      <c r="AH843" s="7">
        <v>24.178000000000001</v>
      </c>
      <c r="CO843" s="4">
        <v>42505</v>
      </c>
      <c r="CP843" s="3">
        <v>201.33193750000001</v>
      </c>
      <c r="CU843" s="4">
        <v>42150</v>
      </c>
      <c r="CV843" s="7">
        <v>85.35</v>
      </c>
      <c r="CW843" s="7">
        <v>41.63</v>
      </c>
      <c r="CX843" s="7">
        <v>103.29</v>
      </c>
      <c r="CY843" s="7">
        <v>29.15</v>
      </c>
      <c r="CZ843" s="8">
        <v>23.936299999999999</v>
      </c>
      <c r="DA843" s="4">
        <v>42143</v>
      </c>
      <c r="DB843" s="7">
        <v>45.36</v>
      </c>
      <c r="DC843" s="8">
        <v>152.97</v>
      </c>
      <c r="DD843" s="8">
        <v>90.26</v>
      </c>
      <c r="DE843" s="8">
        <v>62.17</v>
      </c>
      <c r="DF843" s="8">
        <v>83.56</v>
      </c>
      <c r="DG843" s="8">
        <v>65.12</v>
      </c>
      <c r="DH843" s="4">
        <v>42143</v>
      </c>
      <c r="DI843" s="7">
        <v>59.88</v>
      </c>
      <c r="DJ843" s="7">
        <v>80.7</v>
      </c>
      <c r="DK843" s="7">
        <v>52.13</v>
      </c>
      <c r="DL843" s="7">
        <v>27.6</v>
      </c>
      <c r="DM843" s="207">
        <v>88.17</v>
      </c>
      <c r="DN843" s="4">
        <v>42165</v>
      </c>
      <c r="DO843" s="8">
        <v>17.035</v>
      </c>
      <c r="DP843" s="8">
        <v>45.024999999999999</v>
      </c>
      <c r="DQ843" s="8">
        <v>10.95</v>
      </c>
      <c r="DR843" s="8">
        <v>16.329999999999998</v>
      </c>
    </row>
    <row r="844" spans="1:122" ht="15.75" customHeight="1">
      <c r="A844" s="4">
        <v>42172</v>
      </c>
      <c r="B844" s="7">
        <v>63.87</v>
      </c>
      <c r="C844" s="7">
        <v>59.92</v>
      </c>
      <c r="D844" s="7">
        <f t="shared" si="23"/>
        <v>3.9499999999999957</v>
      </c>
      <c r="J844" s="4">
        <v>42142</v>
      </c>
      <c r="K844" s="226">
        <v>-1.2100000000000009</v>
      </c>
      <c r="L844" s="226">
        <v>-2.0799999999999983</v>
      </c>
      <c r="M844" s="226">
        <v>-3.5200000000000031</v>
      </c>
      <c r="N844" s="4">
        <v>42172</v>
      </c>
      <c r="O844" s="226">
        <v>-1.490000000000002</v>
      </c>
      <c r="P844" s="226">
        <v>-3.1499999999999986</v>
      </c>
      <c r="Q844" s="226">
        <v>-4.970000000000006</v>
      </c>
      <c r="R844" s="4">
        <v>42170</v>
      </c>
      <c r="S844" s="8">
        <v>3.09</v>
      </c>
      <c r="T844" s="8">
        <v>0.88</v>
      </c>
      <c r="U844" s="8">
        <v>3.45</v>
      </c>
      <c r="V844" s="4">
        <v>42142</v>
      </c>
      <c r="W844" s="8">
        <v>198.68</v>
      </c>
      <c r="X844" s="8">
        <v>204.11</v>
      </c>
      <c r="Y844" s="6">
        <v>24.015999999999998</v>
      </c>
      <c r="Z844" s="6">
        <v>26.295999999999999</v>
      </c>
      <c r="AA844" s="5">
        <v>42172</v>
      </c>
      <c r="AB844" s="6">
        <v>585.5</v>
      </c>
      <c r="AC844" s="7">
        <v>14.397</v>
      </c>
      <c r="AD844" s="4">
        <v>42150</v>
      </c>
      <c r="AE844" s="8">
        <v>13.29</v>
      </c>
      <c r="AF844" s="8">
        <v>17.192</v>
      </c>
      <c r="AG844" s="8">
        <v>18.434999999999999</v>
      </c>
      <c r="AH844" s="7">
        <v>24.774000000000001</v>
      </c>
      <c r="CO844" s="4">
        <v>42504</v>
      </c>
      <c r="CP844" s="3">
        <v>202.01525000000001</v>
      </c>
      <c r="CU844" s="4">
        <v>42146</v>
      </c>
      <c r="CV844" s="7">
        <v>86.52</v>
      </c>
      <c r="CW844" s="7">
        <v>42.5</v>
      </c>
      <c r="CX844" s="7">
        <v>104.89</v>
      </c>
      <c r="CY844" s="7">
        <v>30.17</v>
      </c>
      <c r="CZ844" s="8">
        <v>24.367100000000001</v>
      </c>
      <c r="DA844" s="4">
        <v>42142</v>
      </c>
      <c r="DB844" s="7">
        <v>47.05</v>
      </c>
      <c r="DC844" s="8">
        <v>157.68</v>
      </c>
      <c r="DD844" s="8">
        <v>91.8</v>
      </c>
      <c r="DE844" s="8">
        <v>63.78</v>
      </c>
      <c r="DF844" s="8">
        <v>84.98</v>
      </c>
      <c r="DG844" s="8">
        <v>66.040000000000006</v>
      </c>
      <c r="DH844" s="4">
        <v>42142</v>
      </c>
      <c r="DI844" s="7">
        <v>60.41</v>
      </c>
      <c r="DJ844" s="7">
        <v>81.33</v>
      </c>
      <c r="DK844" s="7">
        <v>52.134999999999998</v>
      </c>
      <c r="DL844" s="7">
        <v>27.93</v>
      </c>
      <c r="DM844" s="207">
        <v>88.24</v>
      </c>
      <c r="DN844" s="4">
        <v>42164</v>
      </c>
      <c r="DO844" s="8">
        <v>16.850000000000001</v>
      </c>
      <c r="DP844" s="8">
        <v>44.08</v>
      </c>
      <c r="DQ844" s="8">
        <v>10.45</v>
      </c>
      <c r="DR844" s="8">
        <v>15.78</v>
      </c>
    </row>
    <row r="845" spans="1:122" ht="15.75" customHeight="1">
      <c r="A845" s="4">
        <v>42171</v>
      </c>
      <c r="B845" s="7">
        <v>63.7</v>
      </c>
      <c r="C845" s="7">
        <v>59.97</v>
      </c>
      <c r="D845" s="7">
        <f t="shared" si="23"/>
        <v>3.730000000000004</v>
      </c>
      <c r="J845" s="4">
        <v>42139</v>
      </c>
      <c r="K845" s="226">
        <v>-1.3200000000000003</v>
      </c>
      <c r="L845" s="226">
        <v>-2.3800000000000026</v>
      </c>
      <c r="M845" s="226">
        <v>-3.8200000000000003</v>
      </c>
      <c r="N845" s="4">
        <v>42171</v>
      </c>
      <c r="O845" s="226">
        <v>-1.480000000000004</v>
      </c>
      <c r="P845" s="226">
        <v>-3.0499999999999972</v>
      </c>
      <c r="Q845" s="226">
        <v>-4.8900000000000006</v>
      </c>
      <c r="R845" s="4">
        <v>42167</v>
      </c>
      <c r="S845" s="8">
        <v>3.91</v>
      </c>
      <c r="T845" s="8">
        <v>1.33</v>
      </c>
      <c r="U845" s="8">
        <v>4</v>
      </c>
      <c r="V845" s="4">
        <v>42139</v>
      </c>
      <c r="W845" s="8">
        <v>200.48</v>
      </c>
      <c r="X845" s="8">
        <v>205.68</v>
      </c>
      <c r="Y845" s="6">
        <v>24.512</v>
      </c>
      <c r="Z845" s="6">
        <v>26.696000000000002</v>
      </c>
      <c r="AA845" s="5">
        <v>42171</v>
      </c>
      <c r="AB845" s="6">
        <v>577.75</v>
      </c>
      <c r="AC845" s="7">
        <v>14.755000000000001</v>
      </c>
      <c r="AD845" s="4">
        <v>42146</v>
      </c>
      <c r="AE845" s="8">
        <v>13.79</v>
      </c>
      <c r="AF845" s="8">
        <v>16.361999999999998</v>
      </c>
      <c r="AG845" s="8">
        <v>19.786999999999999</v>
      </c>
      <c r="AH845" s="7">
        <v>25.04</v>
      </c>
      <c r="CO845" s="4">
        <v>42503</v>
      </c>
      <c r="CP845" s="3">
        <v>201.66093749999999</v>
      </c>
      <c r="CU845" s="4">
        <v>42145</v>
      </c>
      <c r="CV845" s="7">
        <v>87.21</v>
      </c>
      <c r="CW845" s="7">
        <v>42.9</v>
      </c>
      <c r="CX845" s="7">
        <v>105.49</v>
      </c>
      <c r="CY845" s="7">
        <v>30.17</v>
      </c>
      <c r="CZ845" s="8">
        <v>24.406300000000002</v>
      </c>
      <c r="DA845" s="4">
        <v>42139</v>
      </c>
      <c r="DB845" s="7">
        <v>46.99</v>
      </c>
      <c r="DC845" s="8">
        <v>154.66999999999999</v>
      </c>
      <c r="DD845" s="8">
        <v>90.47</v>
      </c>
      <c r="DE845" s="8">
        <v>63.42</v>
      </c>
      <c r="DF845" s="8">
        <v>84.67</v>
      </c>
      <c r="DG845" s="8">
        <v>65.760000000000005</v>
      </c>
      <c r="DH845" s="4">
        <v>42139</v>
      </c>
      <c r="DI845" s="7">
        <v>59.62</v>
      </c>
      <c r="DJ845" s="7">
        <v>81.05</v>
      </c>
      <c r="DK845" s="7">
        <v>51.725000000000001</v>
      </c>
      <c r="DL845" s="7">
        <v>27.75</v>
      </c>
      <c r="DM845" s="207">
        <v>90.48</v>
      </c>
      <c r="DN845" s="4">
        <v>42163</v>
      </c>
      <c r="DO845" s="8">
        <v>16.88</v>
      </c>
      <c r="DP845" s="8">
        <v>44.185000000000002</v>
      </c>
      <c r="DQ845" s="8">
        <v>10.395</v>
      </c>
      <c r="DR845" s="8">
        <v>15.72</v>
      </c>
    </row>
    <row r="846" spans="1:122" ht="15.75" customHeight="1">
      <c r="A846" s="4">
        <v>42170</v>
      </c>
      <c r="B846" s="7">
        <v>62.61</v>
      </c>
      <c r="C846" s="7">
        <v>59.52</v>
      </c>
      <c r="D846" s="7">
        <f t="shared" si="23"/>
        <v>3.0899999999999963</v>
      </c>
      <c r="J846" s="4">
        <v>42138</v>
      </c>
      <c r="K846" s="226">
        <v>-1.4799999999999969</v>
      </c>
      <c r="L846" s="226">
        <v>-2.5999999999999943</v>
      </c>
      <c r="M846" s="226">
        <v>-3.9600000000000009</v>
      </c>
      <c r="N846" s="4">
        <v>42170</v>
      </c>
      <c r="O846" s="226">
        <v>-2.0499999999999972</v>
      </c>
      <c r="P846" s="226">
        <v>-3.5600000000000023</v>
      </c>
      <c r="Q846" s="226">
        <v>-5.4099999999999966</v>
      </c>
      <c r="R846" s="4">
        <v>42166</v>
      </c>
      <c r="S846" s="8">
        <v>4.34</v>
      </c>
      <c r="T846" s="8">
        <v>2.1800000000000002</v>
      </c>
      <c r="U846" s="8">
        <v>3.4</v>
      </c>
      <c r="V846" s="4">
        <v>42138</v>
      </c>
      <c r="W846" s="8">
        <v>200.56</v>
      </c>
      <c r="X846" s="8">
        <v>205.75</v>
      </c>
      <c r="Y846" s="6">
        <v>24.355</v>
      </c>
      <c r="Z846" s="6">
        <v>26.535</v>
      </c>
      <c r="AA846" s="5">
        <v>42170</v>
      </c>
      <c r="AB846" s="6">
        <v>576</v>
      </c>
      <c r="AC846" s="7">
        <v>14.334</v>
      </c>
      <c r="AD846" s="4">
        <v>42145</v>
      </c>
      <c r="AE846" s="8">
        <v>13.6</v>
      </c>
      <c r="AF846" s="8">
        <v>15.997999999999999</v>
      </c>
      <c r="AG846" s="8">
        <v>19.751999999999999</v>
      </c>
      <c r="AH846" s="7">
        <v>25.074999999999999</v>
      </c>
      <c r="CO846" s="4">
        <v>42502</v>
      </c>
      <c r="CP846" s="3">
        <v>201.521625</v>
      </c>
      <c r="CU846" s="4">
        <v>42144</v>
      </c>
      <c r="CV846" s="7">
        <v>87.13</v>
      </c>
      <c r="CW846" s="7">
        <v>42.08</v>
      </c>
      <c r="CX846" s="7">
        <v>105.25</v>
      </c>
      <c r="CY846" s="7">
        <v>29.85</v>
      </c>
      <c r="CZ846" s="8">
        <v>24.455200000000001</v>
      </c>
      <c r="DA846" s="4">
        <v>42138</v>
      </c>
      <c r="DB846" s="7">
        <v>45.16</v>
      </c>
      <c r="DC846" s="8">
        <v>153.24</v>
      </c>
      <c r="DD846" s="8">
        <v>90.73</v>
      </c>
      <c r="DE846" s="8">
        <v>62.63</v>
      </c>
      <c r="DF846" s="8">
        <v>84.49</v>
      </c>
      <c r="DG846" s="8">
        <v>65.42</v>
      </c>
      <c r="DH846" s="4">
        <v>42138</v>
      </c>
      <c r="DI846" s="7">
        <v>59.79</v>
      </c>
      <c r="DJ846" s="7">
        <v>81.63</v>
      </c>
      <c r="DK846" s="7">
        <v>52.354999999999997</v>
      </c>
      <c r="DL846" s="7">
        <v>28.18</v>
      </c>
      <c r="DM846" s="207">
        <v>88.82</v>
      </c>
      <c r="DN846" s="4">
        <v>42160</v>
      </c>
      <c r="DO846" s="8">
        <v>17.05</v>
      </c>
      <c r="DP846" s="8">
        <v>45.555</v>
      </c>
      <c r="DQ846" s="8">
        <v>10.715</v>
      </c>
      <c r="DR846" s="8">
        <v>15.83</v>
      </c>
    </row>
    <row r="847" spans="1:122" ht="15.75" customHeight="1">
      <c r="A847" s="4">
        <v>42167</v>
      </c>
      <c r="B847" s="7">
        <v>63.87</v>
      </c>
      <c r="C847" s="7">
        <v>59.96</v>
      </c>
      <c r="D847" s="7">
        <f t="shared" si="23"/>
        <v>3.9099999999999966</v>
      </c>
      <c r="J847" s="4">
        <v>42137</v>
      </c>
      <c r="K847" s="226">
        <v>-1.490000000000002</v>
      </c>
      <c r="L847" s="226">
        <v>-2.4799999999999969</v>
      </c>
      <c r="M847" s="226">
        <v>-3.7000000000000028</v>
      </c>
      <c r="N847" s="4">
        <v>42167</v>
      </c>
      <c r="O847" s="226">
        <v>-1.3999999999999986</v>
      </c>
      <c r="P847" s="226">
        <v>-2.740000000000002</v>
      </c>
      <c r="Q847" s="226">
        <v>-4.4499999999999957</v>
      </c>
      <c r="R847" s="4">
        <v>42165</v>
      </c>
      <c r="S847" s="8">
        <v>4.2699999999999996</v>
      </c>
      <c r="T847" s="8">
        <v>1.81</v>
      </c>
      <c r="U847" s="8">
        <v>4</v>
      </c>
      <c r="V847" s="4">
        <v>42137</v>
      </c>
      <c r="W847" s="8">
        <v>200.51</v>
      </c>
      <c r="X847" s="8">
        <v>204.05</v>
      </c>
      <c r="Y847" s="6">
        <v>23.713999999999999</v>
      </c>
      <c r="Z847" s="6">
        <v>25.201000000000001</v>
      </c>
      <c r="AA847" s="5">
        <v>42167</v>
      </c>
      <c r="AB847" s="6">
        <v>585.25</v>
      </c>
      <c r="AC847" s="7">
        <v>14.247</v>
      </c>
      <c r="AD847" s="4">
        <v>42144</v>
      </c>
      <c r="AE847" s="8">
        <v>13.71</v>
      </c>
      <c r="AF847" s="8">
        <v>16.04</v>
      </c>
      <c r="AG847" s="8">
        <v>19.510000000000002</v>
      </c>
      <c r="AH847" s="7">
        <v>24.579000000000001</v>
      </c>
      <c r="CO847" s="4">
        <v>42501</v>
      </c>
      <c r="CP847" s="3">
        <v>200.9365</v>
      </c>
      <c r="CU847" s="4">
        <v>42143</v>
      </c>
      <c r="CV847" s="7">
        <v>86.99</v>
      </c>
      <c r="CW847" s="7">
        <v>41.83</v>
      </c>
      <c r="CX847" s="7">
        <v>105.02</v>
      </c>
      <c r="CY847" s="7">
        <v>29.54</v>
      </c>
      <c r="CZ847" s="8">
        <v>24.053799999999999</v>
      </c>
      <c r="DA847" s="4">
        <v>42137</v>
      </c>
      <c r="DB847" s="7">
        <v>46.73</v>
      </c>
      <c r="DC847" s="8">
        <v>151.88999999999999</v>
      </c>
      <c r="DD847" s="8">
        <v>91.6</v>
      </c>
      <c r="DE847" s="8">
        <v>62.7</v>
      </c>
      <c r="DF847" s="8">
        <v>85.11</v>
      </c>
      <c r="DG847" s="8">
        <v>65.39</v>
      </c>
      <c r="DH847" s="4">
        <v>42137</v>
      </c>
      <c r="DI847" s="7">
        <v>58.28</v>
      </c>
      <c r="DJ847" s="7">
        <v>80.77</v>
      </c>
      <c r="DK847" s="7">
        <v>51.14</v>
      </c>
      <c r="DL847" s="7">
        <v>27.46</v>
      </c>
      <c r="DM847" s="207">
        <v>88.82</v>
      </c>
      <c r="DN847" s="4">
        <v>42159</v>
      </c>
      <c r="DO847" s="8">
        <v>17.135000000000002</v>
      </c>
      <c r="DP847" s="8">
        <v>45.5</v>
      </c>
      <c r="DQ847" s="8">
        <v>10.654999999999999</v>
      </c>
      <c r="DR847" s="8">
        <v>15.98</v>
      </c>
    </row>
    <row r="848" spans="1:122" ht="15.75" customHeight="1">
      <c r="A848" s="4">
        <v>42166</v>
      </c>
      <c r="B848" s="7">
        <v>65.11</v>
      </c>
      <c r="C848" s="7">
        <v>60.77</v>
      </c>
      <c r="D848" s="7">
        <f t="shared" si="23"/>
        <v>4.3399999999999963</v>
      </c>
      <c r="J848" s="4">
        <v>42136</v>
      </c>
      <c r="K848" s="226">
        <v>-1.5</v>
      </c>
      <c r="L848" s="226">
        <v>-2.509999999999998</v>
      </c>
      <c r="M848" s="226">
        <v>-3.769999999999996</v>
      </c>
      <c r="N848" s="4">
        <v>42166</v>
      </c>
      <c r="O848" s="226">
        <v>-1.2999999999999972</v>
      </c>
      <c r="P848" s="226">
        <v>-2.6400000000000006</v>
      </c>
      <c r="Q848" s="226">
        <v>-4.4000000000000057</v>
      </c>
      <c r="R848" s="4">
        <v>42164</v>
      </c>
      <c r="S848" s="8">
        <v>4.74</v>
      </c>
      <c r="T848" s="8">
        <v>3.52</v>
      </c>
      <c r="U848" s="8">
        <v>4.2</v>
      </c>
      <c r="V848" s="4">
        <v>42136</v>
      </c>
      <c r="W848" s="8">
        <v>199.89</v>
      </c>
      <c r="X848" s="8">
        <v>203.93</v>
      </c>
      <c r="Y848" s="6">
        <v>23.204000000000001</v>
      </c>
      <c r="Z848" s="6">
        <v>24.901</v>
      </c>
      <c r="AA848" s="5">
        <v>42166</v>
      </c>
      <c r="AB848" s="6">
        <v>595</v>
      </c>
      <c r="AC848" s="7">
        <v>14.581</v>
      </c>
      <c r="AD848" s="4">
        <v>42143</v>
      </c>
      <c r="AE848" s="8">
        <v>13.86</v>
      </c>
      <c r="AF848" s="8">
        <v>16.766999999999999</v>
      </c>
      <c r="AG848" s="8">
        <v>19.658999999999999</v>
      </c>
      <c r="AH848" s="7">
        <v>25.536000000000001</v>
      </c>
      <c r="CO848" s="4">
        <v>42500</v>
      </c>
      <c r="CP848" s="3">
        <v>200.41925000000001</v>
      </c>
      <c r="CU848" s="4">
        <v>42142</v>
      </c>
      <c r="CV848" s="7">
        <v>86.85</v>
      </c>
      <c r="CW848" s="7">
        <v>42.39</v>
      </c>
      <c r="CX848" s="7">
        <v>106.65</v>
      </c>
      <c r="CY848" s="7">
        <v>30.05</v>
      </c>
      <c r="CZ848" s="8">
        <v>24.063600000000001</v>
      </c>
      <c r="DA848" s="4">
        <v>42136</v>
      </c>
      <c r="DB848" s="7">
        <v>48.41</v>
      </c>
      <c r="DC848" s="8">
        <v>154.54</v>
      </c>
      <c r="DD848" s="8">
        <v>93.41</v>
      </c>
      <c r="DE848" s="8">
        <v>63.64</v>
      </c>
      <c r="DF848" s="8">
        <v>86.19</v>
      </c>
      <c r="DG848" s="8">
        <v>65.400000000000006</v>
      </c>
      <c r="DH848" s="4">
        <v>42136</v>
      </c>
      <c r="DI848" s="7">
        <v>57.53</v>
      </c>
      <c r="DJ848" s="7">
        <v>80.5</v>
      </c>
      <c r="DK848" s="7">
        <v>50.664999999999999</v>
      </c>
      <c r="DL848" s="7">
        <v>26.93</v>
      </c>
      <c r="DM848" s="207">
        <v>89.29</v>
      </c>
      <c r="DN848" s="4">
        <v>42158</v>
      </c>
      <c r="DO848" s="8">
        <v>17.440000000000001</v>
      </c>
      <c r="DP848" s="8">
        <v>46.375</v>
      </c>
      <c r="DQ848" s="8">
        <v>10.824999999999999</v>
      </c>
      <c r="DR848" s="8">
        <v>16.3</v>
      </c>
    </row>
    <row r="849" spans="1:122" ht="15.75" customHeight="1">
      <c r="A849" s="4">
        <v>42165</v>
      </c>
      <c r="B849" s="7">
        <v>65.7</v>
      </c>
      <c r="C849" s="7">
        <v>61.43</v>
      </c>
      <c r="D849" s="7">
        <f t="shared" si="23"/>
        <v>4.2700000000000031</v>
      </c>
      <c r="J849" s="4">
        <v>42135</v>
      </c>
      <c r="K849" s="226">
        <v>-1.5799999999999983</v>
      </c>
      <c r="L849" s="226">
        <v>-2.6799999999999997</v>
      </c>
      <c r="M849" s="226">
        <v>-4.1400000000000006</v>
      </c>
      <c r="N849" s="4">
        <v>42165</v>
      </c>
      <c r="O849" s="226">
        <v>-1.2999999999999972</v>
      </c>
      <c r="P849" s="226">
        <v>-2.6299999999999955</v>
      </c>
      <c r="Q849" s="226">
        <v>-4.3799999999999955</v>
      </c>
      <c r="R849" s="4">
        <v>42163</v>
      </c>
      <c r="S849" s="8">
        <v>4.55</v>
      </c>
      <c r="T849" s="8">
        <v>1.87</v>
      </c>
      <c r="U849" s="8">
        <v>4.0999999999999996</v>
      </c>
      <c r="V849" s="4">
        <v>42135</v>
      </c>
      <c r="W849" s="8">
        <v>194.54</v>
      </c>
      <c r="X849" s="8">
        <v>198.64</v>
      </c>
      <c r="Y849" s="6">
        <v>22.457000000000001</v>
      </c>
      <c r="Z849" s="6">
        <v>24.178999999999998</v>
      </c>
      <c r="AA849" s="5">
        <v>42165</v>
      </c>
      <c r="AB849" s="6">
        <v>595</v>
      </c>
      <c r="AC849" s="7">
        <v>14.459</v>
      </c>
      <c r="AD849" s="4">
        <v>42142</v>
      </c>
      <c r="AE849" s="8">
        <v>13.28</v>
      </c>
      <c r="AF849" s="8">
        <v>15.484999999999999</v>
      </c>
      <c r="AG849" s="8">
        <v>19.026</v>
      </c>
      <c r="AH849" s="7">
        <v>25.968</v>
      </c>
      <c r="CO849" s="4">
        <v>42499</v>
      </c>
      <c r="CP849" s="3">
        <v>199.79825</v>
      </c>
      <c r="CU849" s="4">
        <v>42139</v>
      </c>
      <c r="CV849" s="7">
        <v>87.35</v>
      </c>
      <c r="CW849" s="7">
        <v>42.81</v>
      </c>
      <c r="CX849" s="7">
        <v>108.03</v>
      </c>
      <c r="CY849" s="7">
        <v>30.42</v>
      </c>
      <c r="CZ849" s="8">
        <v>24.376899999999999</v>
      </c>
      <c r="DA849" s="4">
        <v>42135</v>
      </c>
      <c r="DB849" s="7">
        <v>47.16</v>
      </c>
      <c r="DC849" s="8">
        <v>152.99</v>
      </c>
      <c r="DD849" s="8">
        <v>91.61</v>
      </c>
      <c r="DE849" s="8">
        <v>63.13</v>
      </c>
      <c r="DF849" s="8">
        <v>86.32</v>
      </c>
      <c r="DG849" s="8">
        <v>65.28</v>
      </c>
      <c r="DH849" s="4">
        <v>42135</v>
      </c>
      <c r="DI849" s="7">
        <v>58.27</v>
      </c>
      <c r="DJ849" s="7">
        <v>80.540000000000006</v>
      </c>
      <c r="DK849" s="7">
        <v>51.14</v>
      </c>
      <c r="DL849" s="7">
        <v>27.47</v>
      </c>
      <c r="DM849" s="207">
        <v>89.33</v>
      </c>
      <c r="DN849" s="4">
        <v>42157</v>
      </c>
      <c r="DO849" s="8">
        <v>17.434999999999999</v>
      </c>
      <c r="DP849" s="8">
        <v>46.155000000000001</v>
      </c>
      <c r="DQ849" s="8">
        <v>10.86</v>
      </c>
      <c r="DR849" s="8">
        <v>16.329999999999998</v>
      </c>
    </row>
    <row r="850" spans="1:122" ht="15.75" customHeight="1">
      <c r="A850" s="4">
        <v>42164</v>
      </c>
      <c r="B850" s="7">
        <v>64.88</v>
      </c>
      <c r="C850" s="7">
        <v>60.14</v>
      </c>
      <c r="D850" s="7">
        <f t="shared" si="23"/>
        <v>4.7399999999999949</v>
      </c>
      <c r="J850" s="4">
        <v>42132</v>
      </c>
      <c r="K850" s="226">
        <v>-1.4299999999999997</v>
      </c>
      <c r="L850" s="226">
        <v>-2.490000000000002</v>
      </c>
      <c r="M850" s="226">
        <v>-3.9500000000000028</v>
      </c>
      <c r="N850" s="4">
        <v>42164</v>
      </c>
      <c r="O850" s="226">
        <v>-1.1500000000000057</v>
      </c>
      <c r="P850" s="226">
        <v>-2.460000000000008</v>
      </c>
      <c r="Q850" s="226">
        <v>-4.1500000000000057</v>
      </c>
      <c r="R850" s="4">
        <v>42160</v>
      </c>
      <c r="S850" s="8">
        <v>4.18</v>
      </c>
      <c r="T850" s="8">
        <v>3.6</v>
      </c>
      <c r="U850" s="8">
        <v>4.05</v>
      </c>
      <c r="V850" s="4">
        <v>42132</v>
      </c>
      <c r="W850" s="8">
        <v>195.37</v>
      </c>
      <c r="X850" s="8">
        <v>199.18</v>
      </c>
      <c r="Y850" s="6">
        <v>22.664999999999999</v>
      </c>
      <c r="Z850" s="6">
        <v>24.265999999999998</v>
      </c>
      <c r="AA850" s="5">
        <v>42164</v>
      </c>
      <c r="AB850" s="6">
        <v>587.5</v>
      </c>
      <c r="AC850" s="7">
        <v>14.169</v>
      </c>
      <c r="AD850" s="4">
        <v>42139</v>
      </c>
      <c r="AE850" s="8">
        <v>14.1</v>
      </c>
      <c r="AF850" s="8">
        <v>15.625</v>
      </c>
      <c r="AG850" s="8">
        <v>19.800999999999998</v>
      </c>
      <c r="AH850" s="7">
        <v>25.808</v>
      </c>
      <c r="CO850" s="4">
        <v>42498</v>
      </c>
      <c r="CP850" s="3">
        <v>199.3433125</v>
      </c>
      <c r="CU850" s="4">
        <v>42138</v>
      </c>
      <c r="CV850" s="7">
        <v>86.97</v>
      </c>
      <c r="CW850" s="7">
        <v>42.96</v>
      </c>
      <c r="CX850" s="7">
        <v>108.45</v>
      </c>
      <c r="CY850" s="7">
        <v>30.24</v>
      </c>
      <c r="CZ850" s="8">
        <v>24.151700000000002</v>
      </c>
      <c r="DA850" s="4">
        <v>42132</v>
      </c>
      <c r="DB850" s="7">
        <v>48.34</v>
      </c>
      <c r="DC850" s="8">
        <v>159.06</v>
      </c>
      <c r="DD850" s="8">
        <v>93.5</v>
      </c>
      <c r="DE850" s="8">
        <v>65.540000000000006</v>
      </c>
      <c r="DF850" s="8">
        <v>88.56</v>
      </c>
      <c r="DG850" s="8">
        <v>67.17</v>
      </c>
      <c r="DH850" s="4">
        <v>42132</v>
      </c>
      <c r="DI850" s="7">
        <v>59.09</v>
      </c>
      <c r="DJ850" s="7">
        <v>81.63</v>
      </c>
      <c r="DK850" s="7">
        <v>52.44</v>
      </c>
      <c r="DL850" s="7">
        <v>27.74</v>
      </c>
      <c r="DM850" s="207">
        <v>89.91</v>
      </c>
      <c r="DN850" s="4">
        <v>42156</v>
      </c>
      <c r="DO850" s="8">
        <v>17.324999999999999</v>
      </c>
      <c r="DP850" s="8">
        <v>46</v>
      </c>
      <c r="DQ850" s="8">
        <v>10.695</v>
      </c>
      <c r="DR850" s="8">
        <v>16.28</v>
      </c>
    </row>
    <row r="851" spans="1:122" ht="15.75" customHeight="1">
      <c r="A851" s="4">
        <v>42163</v>
      </c>
      <c r="B851" s="7">
        <v>62.69</v>
      </c>
      <c r="C851" s="7">
        <v>58.14</v>
      </c>
      <c r="D851" s="7">
        <f t="shared" si="23"/>
        <v>4.5499999999999972</v>
      </c>
      <c r="J851" s="4">
        <v>42131</v>
      </c>
      <c r="K851" s="226">
        <v>-1.4699999999999989</v>
      </c>
      <c r="L851" s="226">
        <v>-2.5800000000000054</v>
      </c>
      <c r="M851" s="226">
        <v>-4.0500000000000043</v>
      </c>
      <c r="N851" s="4">
        <v>42163</v>
      </c>
      <c r="O851" s="226">
        <v>-1.1000000000000014</v>
      </c>
      <c r="P851" s="226">
        <v>-2.519999999999996</v>
      </c>
      <c r="Q851" s="226">
        <v>-4.4399999999999977</v>
      </c>
      <c r="R851" s="4">
        <v>42159</v>
      </c>
      <c r="S851" s="8">
        <v>4.03</v>
      </c>
      <c r="T851" s="8">
        <v>0.67</v>
      </c>
      <c r="U851" s="8">
        <v>4.1500000000000004</v>
      </c>
      <c r="V851" s="4">
        <v>42131</v>
      </c>
      <c r="W851" s="8">
        <v>196.17</v>
      </c>
      <c r="X851" s="8">
        <v>199.03</v>
      </c>
      <c r="Y851" s="6">
        <v>23.451000000000001</v>
      </c>
      <c r="Z851" s="6">
        <v>24.652999999999999</v>
      </c>
      <c r="AA851" s="5">
        <v>42163</v>
      </c>
      <c r="AB851" s="6">
        <v>571.75</v>
      </c>
      <c r="AC851" s="7">
        <v>14.147</v>
      </c>
      <c r="AD851" s="4">
        <v>42138</v>
      </c>
      <c r="AE851" s="8">
        <v>14.66</v>
      </c>
      <c r="AF851" s="8">
        <v>15.803000000000001</v>
      </c>
      <c r="AG851" s="8">
        <v>19.963000000000001</v>
      </c>
      <c r="AH851" s="7">
        <v>24.704999999999998</v>
      </c>
      <c r="CO851" s="4">
        <v>42497</v>
      </c>
      <c r="CP851" s="3">
        <v>198.28675000000001</v>
      </c>
      <c r="CU851" s="4">
        <v>42137</v>
      </c>
      <c r="CV851" s="7">
        <v>86.56</v>
      </c>
      <c r="CW851" s="7">
        <v>42.77</v>
      </c>
      <c r="CX851" s="7">
        <v>107.7</v>
      </c>
      <c r="CY851" s="7">
        <v>30.28</v>
      </c>
      <c r="CZ851" s="8">
        <v>24.337700000000002</v>
      </c>
      <c r="DA851" s="4">
        <v>42131</v>
      </c>
      <c r="DB851" s="7">
        <v>47.04</v>
      </c>
      <c r="DC851" s="8">
        <v>159.57</v>
      </c>
      <c r="DD851" s="8">
        <v>93.5</v>
      </c>
      <c r="DE851" s="8">
        <v>65.08</v>
      </c>
      <c r="DF851" s="8">
        <v>88.77</v>
      </c>
      <c r="DG851" s="8">
        <v>66.62</v>
      </c>
      <c r="DH851" s="4">
        <v>42131</v>
      </c>
      <c r="DI851" s="7">
        <v>57.79</v>
      </c>
      <c r="DJ851" s="7">
        <v>79.94</v>
      </c>
      <c r="DK851" s="7">
        <v>51.344999999999999</v>
      </c>
      <c r="DL851" s="7">
        <v>27.2</v>
      </c>
      <c r="DM851" s="207">
        <v>85.83</v>
      </c>
      <c r="DN851" s="4">
        <v>42153</v>
      </c>
      <c r="DO851" s="8">
        <v>17.34</v>
      </c>
      <c r="DP851" s="8">
        <v>45.975000000000001</v>
      </c>
      <c r="DQ851" s="8">
        <v>10.72</v>
      </c>
      <c r="DR851" s="8">
        <v>16.39</v>
      </c>
    </row>
    <row r="852" spans="1:122" ht="15.75" customHeight="1">
      <c r="A852" s="4">
        <v>42160</v>
      </c>
      <c r="B852" s="7">
        <v>63.31</v>
      </c>
      <c r="C852" s="7">
        <v>59.13</v>
      </c>
      <c r="D852" s="7">
        <f t="shared" si="23"/>
        <v>4.18</v>
      </c>
      <c r="J852" s="4">
        <v>42130</v>
      </c>
      <c r="K852" s="226">
        <v>-1.6300000000000026</v>
      </c>
      <c r="L852" s="226">
        <v>-2.7299999999999969</v>
      </c>
      <c r="M852" s="226">
        <v>-3.8600000000000065</v>
      </c>
      <c r="N852" s="4">
        <v>42160</v>
      </c>
      <c r="O852" s="226">
        <v>-1.289999999999992</v>
      </c>
      <c r="P852" s="226">
        <v>-2.730000000000004</v>
      </c>
      <c r="Q852" s="226">
        <v>-4.5900000000000034</v>
      </c>
      <c r="R852" s="4">
        <v>42158</v>
      </c>
      <c r="S852" s="8">
        <v>4.16</v>
      </c>
      <c r="T852" s="8">
        <v>2.17</v>
      </c>
      <c r="U852" s="8">
        <v>4</v>
      </c>
      <c r="V852" s="4">
        <v>42130</v>
      </c>
      <c r="W852" s="8">
        <v>201.61</v>
      </c>
      <c r="X852" s="8">
        <v>203.66</v>
      </c>
      <c r="Y852" s="6">
        <v>23.745999999999999</v>
      </c>
      <c r="Z852" s="6">
        <v>24.606999999999999</v>
      </c>
      <c r="AA852" s="5">
        <v>42160</v>
      </c>
      <c r="AB852" s="6">
        <v>566.75</v>
      </c>
      <c r="AC852" s="7">
        <v>14.242000000000001</v>
      </c>
      <c r="AD852" s="4">
        <v>42137</v>
      </c>
      <c r="AE852" s="8">
        <v>12.8</v>
      </c>
      <c r="AF852" s="8">
        <v>15.74</v>
      </c>
      <c r="AG852" s="8">
        <v>17.95</v>
      </c>
      <c r="AH852" s="7">
        <v>24.335000000000001</v>
      </c>
      <c r="CO852" s="4">
        <v>42496</v>
      </c>
      <c r="CP852" s="3">
        <v>196.89056249999999</v>
      </c>
      <c r="CU852" s="4">
        <v>42136</v>
      </c>
      <c r="CV852" s="7">
        <v>87.02</v>
      </c>
      <c r="CW852" s="7">
        <v>42.69</v>
      </c>
      <c r="CX852" s="7">
        <v>107.56</v>
      </c>
      <c r="CY852" s="7">
        <v>30.33</v>
      </c>
      <c r="CZ852" s="8">
        <v>24.269200000000001</v>
      </c>
      <c r="DA852" s="4">
        <v>42130</v>
      </c>
      <c r="DB852" s="7">
        <v>48.43</v>
      </c>
      <c r="DC852" s="8">
        <v>159.9</v>
      </c>
      <c r="DD852" s="8">
        <v>95.08</v>
      </c>
      <c r="DE852" s="8">
        <v>67.34</v>
      </c>
      <c r="DF852" s="8">
        <v>89.66</v>
      </c>
      <c r="DG852" s="8">
        <v>67.23</v>
      </c>
      <c r="DH852" s="4">
        <v>42130</v>
      </c>
      <c r="DI852" s="7">
        <v>57.52</v>
      </c>
      <c r="DJ852" s="7">
        <v>79.819999999999993</v>
      </c>
      <c r="DK852" s="7">
        <v>50.51</v>
      </c>
      <c r="DL852" s="7">
        <v>27.38</v>
      </c>
      <c r="DM852" s="207">
        <v>86.8</v>
      </c>
      <c r="DN852" s="4">
        <v>42152</v>
      </c>
      <c r="DO852" s="8">
        <v>17.54</v>
      </c>
      <c r="DP852" s="8">
        <v>46.924999999999997</v>
      </c>
      <c r="DQ852" s="8">
        <v>10.81</v>
      </c>
      <c r="DR852" s="8">
        <v>16.57</v>
      </c>
    </row>
    <row r="853" spans="1:122" ht="15.75" customHeight="1">
      <c r="A853" s="4">
        <v>42159</v>
      </c>
      <c r="B853" s="7">
        <v>62.03</v>
      </c>
      <c r="C853" s="7">
        <v>58</v>
      </c>
      <c r="D853" s="7">
        <f t="shared" si="23"/>
        <v>4.0300000000000011</v>
      </c>
      <c r="J853" s="4">
        <v>42129</v>
      </c>
      <c r="K853" s="226">
        <v>-1.7100000000000009</v>
      </c>
      <c r="L853" s="226">
        <v>-2.9600000000000009</v>
      </c>
      <c r="M853" s="226">
        <v>-4.1699999999999946</v>
      </c>
      <c r="N853" s="4">
        <v>42159</v>
      </c>
      <c r="O853" s="226">
        <v>-1.25</v>
      </c>
      <c r="P853" s="226">
        <v>-2.6899999999999977</v>
      </c>
      <c r="Q853" s="226">
        <v>-4.5999999999999943</v>
      </c>
      <c r="R853" s="4">
        <v>42157</v>
      </c>
      <c r="S853" s="8">
        <v>4.2300000000000004</v>
      </c>
      <c r="T853" s="8">
        <v>2.25</v>
      </c>
      <c r="U853" s="8">
        <v>4.5</v>
      </c>
      <c r="V853" s="4">
        <v>42129</v>
      </c>
      <c r="W853" s="8">
        <v>201.45</v>
      </c>
      <c r="X853" s="8">
        <v>206.34</v>
      </c>
      <c r="Y853" s="6">
        <v>24.209</v>
      </c>
      <c r="Z853" s="6">
        <v>26.263000000000002</v>
      </c>
      <c r="AA853" s="5">
        <v>42159</v>
      </c>
      <c r="AB853" s="6">
        <v>567</v>
      </c>
      <c r="AC853" s="7">
        <v>14.958</v>
      </c>
      <c r="AD853" s="4">
        <v>42136</v>
      </c>
      <c r="AE853" s="8">
        <v>12.24</v>
      </c>
      <c r="AF853" s="8">
        <v>14.242000000000001</v>
      </c>
      <c r="AG853" s="8">
        <v>17.545000000000002</v>
      </c>
      <c r="AH853" s="7">
        <v>23.605</v>
      </c>
      <c r="CO853" s="4">
        <v>42495</v>
      </c>
      <c r="CP853" s="3">
        <v>195.11250000000001</v>
      </c>
      <c r="CU853" s="4">
        <v>42135</v>
      </c>
      <c r="CV853" s="7">
        <v>86.78</v>
      </c>
      <c r="CW853" s="7">
        <v>42.58</v>
      </c>
      <c r="CX853" s="7">
        <v>107.36</v>
      </c>
      <c r="CY853" s="7">
        <v>30.4</v>
      </c>
      <c r="CZ853" s="8">
        <v>24.465</v>
      </c>
      <c r="DA853" s="4">
        <v>42129</v>
      </c>
      <c r="DB853" s="7">
        <v>49.23</v>
      </c>
      <c r="DC853" s="8">
        <v>163.05000000000001</v>
      </c>
      <c r="DD853" s="8">
        <v>94.54</v>
      </c>
      <c r="DE853" s="8">
        <v>67.94</v>
      </c>
      <c r="DF853" s="8">
        <v>89.32</v>
      </c>
      <c r="DG853" s="8">
        <v>67.2</v>
      </c>
      <c r="DH853" s="4">
        <v>42129</v>
      </c>
      <c r="DI853" s="7">
        <v>58.02</v>
      </c>
      <c r="DJ853" s="7">
        <v>80.44</v>
      </c>
      <c r="DK853" s="7">
        <v>50.914999999999999</v>
      </c>
      <c r="DL853" s="7">
        <v>27.6</v>
      </c>
      <c r="DM853" s="207">
        <v>88.51</v>
      </c>
      <c r="DN853" s="4">
        <v>42151</v>
      </c>
      <c r="DO853" s="8">
        <v>17.785</v>
      </c>
      <c r="DP853" s="8">
        <v>47.4</v>
      </c>
      <c r="DQ853" s="8">
        <v>10.97</v>
      </c>
      <c r="DR853" s="8">
        <v>16.68</v>
      </c>
    </row>
    <row r="854" spans="1:122" ht="15.75" customHeight="1">
      <c r="A854" s="4">
        <v>42158</v>
      </c>
      <c r="B854" s="7">
        <v>63.8</v>
      </c>
      <c r="C854" s="7">
        <v>59.64</v>
      </c>
      <c r="D854" s="7">
        <f t="shared" si="23"/>
        <v>4.1599999999999966</v>
      </c>
      <c r="J854" s="4">
        <v>42128</v>
      </c>
      <c r="K854" s="226">
        <v>-1.9399999999999977</v>
      </c>
      <c r="L854" s="226">
        <v>-3.3999999999999986</v>
      </c>
      <c r="M854" s="226">
        <v>-5.0200000000000031</v>
      </c>
      <c r="N854" s="4">
        <v>42158</v>
      </c>
      <c r="O854" s="226">
        <v>-1.3299999999999983</v>
      </c>
      <c r="P854" s="226">
        <v>-2.6700000000000017</v>
      </c>
      <c r="Q854" s="226">
        <v>-4.3900000000000006</v>
      </c>
      <c r="R854" s="4">
        <v>42156</v>
      </c>
      <c r="S854" s="8">
        <v>4.68</v>
      </c>
      <c r="T854" s="8">
        <v>3.51</v>
      </c>
      <c r="U854" s="8">
        <v>5</v>
      </c>
      <c r="V854" s="4">
        <v>42128</v>
      </c>
      <c r="W854" s="8">
        <v>197.87</v>
      </c>
      <c r="X854" s="8">
        <v>203.39</v>
      </c>
      <c r="Y854" s="6">
        <v>24.175000000000001</v>
      </c>
      <c r="Z854" s="6">
        <v>26.494</v>
      </c>
      <c r="AA854" s="5">
        <v>42158</v>
      </c>
      <c r="AB854" s="6">
        <v>585.5</v>
      </c>
      <c r="AC854" s="7">
        <v>14.678000000000001</v>
      </c>
      <c r="AD854" s="4">
        <v>42135</v>
      </c>
      <c r="AE854" s="8">
        <v>10.78</v>
      </c>
      <c r="AF854" s="8">
        <v>14.702</v>
      </c>
      <c r="AG854" s="8">
        <v>16.535</v>
      </c>
      <c r="AH854" s="7">
        <v>23.731999999999999</v>
      </c>
      <c r="CO854" s="4">
        <v>42494</v>
      </c>
      <c r="CP854" s="3">
        <v>193.65706249999999</v>
      </c>
      <c r="CU854" s="4">
        <v>42132</v>
      </c>
      <c r="CV854" s="7">
        <v>88.99</v>
      </c>
      <c r="CW854" s="7">
        <v>42.71</v>
      </c>
      <c r="CX854" s="7">
        <v>108.65</v>
      </c>
      <c r="CY854" s="7">
        <v>30.4</v>
      </c>
      <c r="CZ854" s="8">
        <v>24.709800000000001</v>
      </c>
      <c r="DA854" s="4">
        <v>42128</v>
      </c>
      <c r="DB854" s="7">
        <v>51.52</v>
      </c>
      <c r="DC854" s="8">
        <v>168.33</v>
      </c>
      <c r="DD854" s="8">
        <v>99.39</v>
      </c>
      <c r="DE854" s="8">
        <v>68.55</v>
      </c>
      <c r="DF854" s="8">
        <v>93.73</v>
      </c>
      <c r="DG854" s="8">
        <v>67.02</v>
      </c>
      <c r="DH854" s="4">
        <v>42128</v>
      </c>
      <c r="DI854" s="7">
        <v>58.11</v>
      </c>
      <c r="DJ854" s="7">
        <v>80.84</v>
      </c>
      <c r="DK854" s="7">
        <v>50.625</v>
      </c>
      <c r="DL854" s="7">
        <v>27.77</v>
      </c>
      <c r="DM854" s="207">
        <v>88.99</v>
      </c>
      <c r="DN854" s="4">
        <v>42150</v>
      </c>
      <c r="DO854" s="8">
        <v>17.664999999999999</v>
      </c>
      <c r="DP854" s="8">
        <v>46.825000000000003</v>
      </c>
      <c r="DQ854" s="8">
        <v>10.84</v>
      </c>
      <c r="DR854" s="8">
        <v>16.45</v>
      </c>
    </row>
    <row r="855" spans="1:122" ht="15.75" customHeight="1">
      <c r="A855" s="4">
        <v>42157</v>
      </c>
      <c r="B855" s="7">
        <v>65.489999999999995</v>
      </c>
      <c r="C855" s="7">
        <v>61.26</v>
      </c>
      <c r="D855" s="7">
        <f t="shared" si="23"/>
        <v>4.2299999999999969</v>
      </c>
      <c r="J855" s="4">
        <v>42125</v>
      </c>
      <c r="K855" s="226">
        <v>-1.9100000000000037</v>
      </c>
      <c r="L855" s="226">
        <v>-3.3599999999999994</v>
      </c>
      <c r="M855" s="226">
        <v>-4.8100000000000023</v>
      </c>
      <c r="N855" s="4">
        <v>42157</v>
      </c>
      <c r="O855" s="226">
        <v>-1.2199999999999989</v>
      </c>
      <c r="P855" s="226">
        <v>-2.4100000000000108</v>
      </c>
      <c r="Q855" s="226">
        <v>-3.960000000000008</v>
      </c>
      <c r="R855" s="4">
        <v>42153</v>
      </c>
      <c r="S855" s="8">
        <v>5.26</v>
      </c>
      <c r="T855" s="8">
        <v>4.1900000000000004</v>
      </c>
      <c r="U855" s="8">
        <v>5.05</v>
      </c>
      <c r="V855" s="4">
        <v>42125</v>
      </c>
      <c r="W855" s="8">
        <v>198.22</v>
      </c>
      <c r="X855" s="8">
        <v>204.53</v>
      </c>
      <c r="Y855" s="6">
        <v>24.102</v>
      </c>
      <c r="Z855" s="6">
        <v>26.753</v>
      </c>
      <c r="AA855" s="5">
        <v>42157</v>
      </c>
      <c r="AB855" s="6">
        <v>596</v>
      </c>
      <c r="AC855" s="7">
        <v>14.414999999999999</v>
      </c>
      <c r="AD855" s="4">
        <v>42132</v>
      </c>
      <c r="AE855" s="8">
        <v>10.95</v>
      </c>
      <c r="AF855" s="8">
        <v>14.202999999999999</v>
      </c>
      <c r="AG855" s="8">
        <v>16.802</v>
      </c>
      <c r="AH855" s="7">
        <v>24.251999999999999</v>
      </c>
      <c r="CO855" s="4">
        <v>42493</v>
      </c>
      <c r="CP855" s="3">
        <v>191.8059375</v>
      </c>
      <c r="CU855" s="4">
        <v>42131</v>
      </c>
      <c r="CV855" s="7">
        <v>87.6</v>
      </c>
      <c r="CW855" s="7">
        <v>41.83</v>
      </c>
      <c r="CX855" s="7">
        <v>107.57</v>
      </c>
      <c r="CY855" s="7">
        <v>29.97</v>
      </c>
      <c r="CZ855" s="8">
        <v>24.504200000000001</v>
      </c>
      <c r="DA855" s="4">
        <v>42125</v>
      </c>
      <c r="DB855" s="7">
        <v>51.65</v>
      </c>
      <c r="DC855" s="8">
        <v>171.56</v>
      </c>
      <c r="DD855" s="8">
        <v>98.9</v>
      </c>
      <c r="DE855" s="8">
        <v>68.48</v>
      </c>
      <c r="DF855" s="8">
        <v>93.92</v>
      </c>
      <c r="DG855" s="8">
        <v>67.44</v>
      </c>
      <c r="DH855" s="4">
        <v>42125</v>
      </c>
      <c r="DI855" s="7">
        <v>58.9</v>
      </c>
      <c r="DJ855" s="7">
        <v>81.61</v>
      </c>
      <c r="DK855" s="7">
        <v>51.33</v>
      </c>
      <c r="DL855" s="7">
        <v>28.59</v>
      </c>
      <c r="DM855" s="207">
        <v>89.63</v>
      </c>
      <c r="DN855" s="4">
        <v>42149</v>
      </c>
      <c r="DO855" s="8">
        <v>17.850000000000001</v>
      </c>
      <c r="DP855" s="8">
        <v>47.545000000000002</v>
      </c>
      <c r="DQ855" s="8">
        <v>11.225</v>
      </c>
      <c r="DR855" s="8">
        <v>16.5</v>
      </c>
    </row>
    <row r="856" spans="1:122" ht="15.75" customHeight="1">
      <c r="A856" s="4">
        <v>42156</v>
      </c>
      <c r="B856" s="7">
        <v>64.88</v>
      </c>
      <c r="C856" s="7">
        <v>60.2</v>
      </c>
      <c r="D856" s="7">
        <f t="shared" si="23"/>
        <v>4.6799999999999926</v>
      </c>
      <c r="J856" s="4">
        <v>42124</v>
      </c>
      <c r="K856" s="226">
        <v>-1.6799999999999997</v>
      </c>
      <c r="L856" s="226">
        <v>-3.009999999999998</v>
      </c>
      <c r="M856" s="226">
        <v>-4.3699999999999974</v>
      </c>
      <c r="N856" s="4">
        <v>42156</v>
      </c>
      <c r="O856" s="226">
        <v>-1.0900000000000034</v>
      </c>
      <c r="P856" s="226">
        <v>-2.210000000000008</v>
      </c>
      <c r="Q856" s="226">
        <v>-3.730000000000004</v>
      </c>
      <c r="R856" s="4">
        <v>42152</v>
      </c>
      <c r="S856" s="8">
        <v>4.9000000000000004</v>
      </c>
      <c r="T856" s="8">
        <v>3.02</v>
      </c>
      <c r="U856" s="8">
        <v>5</v>
      </c>
      <c r="V856" s="4">
        <v>42124</v>
      </c>
      <c r="W856" s="8">
        <v>197.63</v>
      </c>
      <c r="X856" s="8">
        <v>204.97</v>
      </c>
      <c r="Y856" s="6">
        <v>23.550999999999998</v>
      </c>
      <c r="Z856" s="6">
        <v>26.263999999999999</v>
      </c>
      <c r="AA856" s="5">
        <v>42156</v>
      </c>
      <c r="AB856" s="6">
        <v>589.75</v>
      </c>
      <c r="AC856" s="7">
        <v>14.103999999999999</v>
      </c>
      <c r="AD856" s="4">
        <v>42131</v>
      </c>
      <c r="AE856" s="8">
        <v>11.15</v>
      </c>
      <c r="AF856" s="8">
        <v>15.941000000000001</v>
      </c>
      <c r="AG856" s="8">
        <v>17.146999999999998</v>
      </c>
      <c r="AH856" s="7">
        <v>24.32</v>
      </c>
      <c r="CO856" s="4">
        <v>42492</v>
      </c>
      <c r="CP856" s="3">
        <v>189.56925000000001</v>
      </c>
      <c r="CU856" s="4">
        <v>42130</v>
      </c>
      <c r="CV856" s="7">
        <v>88.19</v>
      </c>
      <c r="CW856" s="7">
        <v>42.5</v>
      </c>
      <c r="CX856" s="7">
        <v>107.95</v>
      </c>
      <c r="CY856" s="7">
        <v>30.77</v>
      </c>
      <c r="CZ856" s="8">
        <v>25.316700000000001</v>
      </c>
      <c r="DA856" s="4">
        <v>42124</v>
      </c>
      <c r="DB856" s="7">
        <v>52.63</v>
      </c>
      <c r="DC856" s="8">
        <v>172.78</v>
      </c>
      <c r="DD856" s="8">
        <v>98.95</v>
      </c>
      <c r="DE856" s="8">
        <v>68.400000000000006</v>
      </c>
      <c r="DF856" s="8">
        <v>94.1</v>
      </c>
      <c r="DG856" s="8">
        <v>67.92</v>
      </c>
      <c r="DH856" s="4">
        <v>42124</v>
      </c>
      <c r="DI856" s="7">
        <v>56.9</v>
      </c>
      <c r="DJ856" s="7">
        <v>79.31</v>
      </c>
      <c r="DK856" s="7">
        <v>49.284999999999997</v>
      </c>
      <c r="DL856" s="7">
        <v>28.38</v>
      </c>
      <c r="DM856" s="207">
        <v>86.5</v>
      </c>
      <c r="DN856" s="4">
        <v>42146</v>
      </c>
      <c r="DO856" s="8">
        <v>18.195</v>
      </c>
      <c r="DP856" s="8">
        <v>47.73</v>
      </c>
      <c r="DQ856" s="8">
        <v>11.385</v>
      </c>
      <c r="DR856" s="8">
        <v>16.850000000000001</v>
      </c>
    </row>
    <row r="857" spans="1:122" ht="15.75" customHeight="1">
      <c r="A857" s="4">
        <v>42153</v>
      </c>
      <c r="B857" s="7">
        <v>65.56</v>
      </c>
      <c r="C857" s="7">
        <v>60.3</v>
      </c>
      <c r="D857" s="7">
        <f t="shared" si="23"/>
        <v>5.2600000000000051</v>
      </c>
      <c r="J857" s="4">
        <v>42123</v>
      </c>
      <c r="K857" s="226">
        <v>-1.9400000000000048</v>
      </c>
      <c r="L857" s="226">
        <v>-3.3999999999999986</v>
      </c>
      <c r="M857" s="226">
        <v>-4.9400000000000048</v>
      </c>
      <c r="N857" s="4">
        <v>42153</v>
      </c>
      <c r="O857" s="226">
        <v>-1.0499999999999972</v>
      </c>
      <c r="P857" s="226">
        <v>-2.2199999999999989</v>
      </c>
      <c r="Q857" s="226">
        <v>-3.7599999999999909</v>
      </c>
      <c r="R857" s="4">
        <v>42151</v>
      </c>
      <c r="S857" s="8">
        <v>4.55</v>
      </c>
      <c r="T857" s="8">
        <v>0.52</v>
      </c>
      <c r="U857" s="8">
        <v>4.8</v>
      </c>
      <c r="V857" s="4">
        <v>42123</v>
      </c>
      <c r="W857" s="8">
        <v>194.81</v>
      </c>
      <c r="X857" s="8">
        <v>201.79</v>
      </c>
      <c r="Y857" s="6">
        <v>23.387</v>
      </c>
      <c r="Z857" s="6">
        <v>25.945</v>
      </c>
      <c r="AA857" s="5">
        <v>42153</v>
      </c>
      <c r="AB857" s="6">
        <v>593</v>
      </c>
      <c r="AC857" s="7">
        <v>14.098000000000001</v>
      </c>
      <c r="AD857" s="4">
        <v>42130</v>
      </c>
      <c r="AE857" s="8">
        <v>10.89</v>
      </c>
      <c r="AF857" s="8">
        <v>16.454000000000001</v>
      </c>
      <c r="AG857" s="8">
        <v>17.04</v>
      </c>
      <c r="AH857" s="7">
        <v>25.577999999999999</v>
      </c>
      <c r="CO857" s="4">
        <v>42491</v>
      </c>
      <c r="CP857" s="3">
        <v>187.2613125</v>
      </c>
      <c r="CU857" s="4">
        <v>42129</v>
      </c>
      <c r="CV857" s="7">
        <v>88.61</v>
      </c>
      <c r="CW857" s="7">
        <v>43.1</v>
      </c>
      <c r="CX857" s="7">
        <v>108</v>
      </c>
      <c r="CY857" s="7">
        <v>31.75</v>
      </c>
      <c r="CZ857" s="8">
        <v>25.698499999999999</v>
      </c>
      <c r="DA857" s="4">
        <v>42123</v>
      </c>
      <c r="DB857" s="7">
        <v>52.51</v>
      </c>
      <c r="DC857" s="8">
        <v>174.83</v>
      </c>
      <c r="DD857" s="8">
        <v>99.74</v>
      </c>
      <c r="DE857" s="8">
        <v>68.56</v>
      </c>
      <c r="DF857" s="8">
        <v>93.9</v>
      </c>
      <c r="DG857" s="8">
        <v>68.06</v>
      </c>
      <c r="DH857" s="4">
        <v>42123</v>
      </c>
      <c r="DI857" s="7">
        <v>57.92</v>
      </c>
      <c r="DJ857" s="7">
        <v>81</v>
      </c>
      <c r="DK857" s="7">
        <v>51.265000000000001</v>
      </c>
      <c r="DL857" s="7">
        <v>28.96</v>
      </c>
      <c r="DM857" s="207">
        <v>89.53</v>
      </c>
      <c r="DN857" s="4">
        <v>42145</v>
      </c>
      <c r="DO857" s="8">
        <v>18.18</v>
      </c>
      <c r="DP857" s="8">
        <v>47.82</v>
      </c>
      <c r="DQ857" s="8">
        <v>11.44</v>
      </c>
      <c r="DR857" s="8">
        <v>16.86</v>
      </c>
    </row>
    <row r="858" spans="1:122" ht="15.75" customHeight="1">
      <c r="A858" s="4">
        <v>42152</v>
      </c>
      <c r="B858" s="7">
        <v>62.58</v>
      </c>
      <c r="C858" s="7">
        <v>57.68</v>
      </c>
      <c r="D858" s="7">
        <f t="shared" si="23"/>
        <v>4.8999999999999986</v>
      </c>
      <c r="J858" s="4">
        <v>42122</v>
      </c>
      <c r="K858" s="226">
        <v>-2.259999999999998</v>
      </c>
      <c r="L858" s="226">
        <v>-3.9399999999999977</v>
      </c>
      <c r="M858" s="226">
        <v>-5.8399999999999963</v>
      </c>
      <c r="N858" s="4">
        <v>42152</v>
      </c>
      <c r="O858" s="226">
        <v>-1.0500000000000043</v>
      </c>
      <c r="P858" s="226">
        <v>-2.3200000000000074</v>
      </c>
      <c r="Q858" s="226">
        <v>-4.1800000000000068</v>
      </c>
      <c r="R858" s="4">
        <v>42150</v>
      </c>
      <c r="S858" s="8">
        <v>5.69</v>
      </c>
      <c r="T858" s="8">
        <v>1.05</v>
      </c>
      <c r="U858" s="8">
        <v>5.15</v>
      </c>
      <c r="V858" s="4">
        <v>42122</v>
      </c>
      <c r="W858" s="8">
        <v>191.66</v>
      </c>
      <c r="X858" s="8">
        <v>200.18</v>
      </c>
      <c r="Y858" s="6">
        <v>23.597000000000001</v>
      </c>
      <c r="Z858" s="6">
        <v>26.81</v>
      </c>
      <c r="AA858" s="5">
        <v>42152</v>
      </c>
      <c r="AB858" s="6">
        <v>570.75</v>
      </c>
      <c r="AC858" s="7">
        <v>15.321999999999999</v>
      </c>
      <c r="AD858" s="4">
        <v>42129</v>
      </c>
      <c r="AE858" s="8">
        <v>11.86</v>
      </c>
      <c r="AF858" s="8">
        <v>15.464</v>
      </c>
      <c r="AG858" s="8">
        <v>18.158000000000001</v>
      </c>
      <c r="AH858" s="7">
        <v>25.721</v>
      </c>
      <c r="CO858" s="4">
        <v>42490</v>
      </c>
      <c r="CP858" s="3">
        <v>185.52268749999999</v>
      </c>
      <c r="CU858" s="4">
        <v>42128</v>
      </c>
      <c r="CV858" s="7">
        <v>89.11</v>
      </c>
      <c r="CW858" s="7">
        <v>43.41</v>
      </c>
      <c r="CX858" s="7">
        <v>108.32</v>
      </c>
      <c r="CY858" s="7">
        <v>32.31</v>
      </c>
      <c r="CZ858" s="8">
        <v>26.383800000000001</v>
      </c>
      <c r="DA858" s="4">
        <v>42122</v>
      </c>
      <c r="DB858" s="7">
        <v>50.53</v>
      </c>
      <c r="DC858" s="8">
        <v>172.18</v>
      </c>
      <c r="DD858" s="8">
        <v>98.46</v>
      </c>
      <c r="DE858" s="8">
        <v>66.790000000000006</v>
      </c>
      <c r="DF858" s="8">
        <v>93.66</v>
      </c>
      <c r="DG858" s="8">
        <v>67.739999999999995</v>
      </c>
      <c r="DH858" s="4">
        <v>42122</v>
      </c>
      <c r="DI858" s="7">
        <v>58.7</v>
      </c>
      <c r="DJ858" s="7">
        <v>81.61</v>
      </c>
      <c r="DK858" s="7">
        <v>51.255000000000003</v>
      </c>
      <c r="DL858" s="7">
        <v>29.24</v>
      </c>
      <c r="DM858" s="207">
        <v>85.88</v>
      </c>
      <c r="DN858" s="4">
        <v>42144</v>
      </c>
      <c r="DO858" s="8">
        <v>18.114999999999998</v>
      </c>
      <c r="DP858" s="8">
        <v>47.4</v>
      </c>
      <c r="DQ858" s="8">
        <v>11.285</v>
      </c>
      <c r="DR858" s="8">
        <v>16.79</v>
      </c>
    </row>
    <row r="859" spans="1:122" ht="15.75" customHeight="1">
      <c r="A859" s="4">
        <v>42151</v>
      </c>
      <c r="B859" s="7">
        <v>62.06</v>
      </c>
      <c r="C859" s="7">
        <v>57.51</v>
      </c>
      <c r="D859" s="7">
        <f t="shared" si="23"/>
        <v>4.5500000000000043</v>
      </c>
      <c r="J859" s="4">
        <v>42121</v>
      </c>
      <c r="K859" s="226">
        <v>-2.5300000000000011</v>
      </c>
      <c r="L859" s="226">
        <v>-4.259999999999998</v>
      </c>
      <c r="M859" s="226">
        <v>-6.18</v>
      </c>
      <c r="N859" s="4">
        <v>42151</v>
      </c>
      <c r="O859" s="226">
        <v>-1.0899999999999963</v>
      </c>
      <c r="P859" s="226">
        <v>-2.3599999999999994</v>
      </c>
      <c r="Q859" s="226">
        <v>-4.230000000000004</v>
      </c>
      <c r="R859" s="4">
        <v>42149</v>
      </c>
      <c r="S859" s="8">
        <v>5.8</v>
      </c>
      <c r="T859" s="8">
        <v>2.65</v>
      </c>
      <c r="U859" s="8"/>
      <c r="V859" s="4">
        <v>42121</v>
      </c>
      <c r="W859" s="8">
        <v>192.14</v>
      </c>
      <c r="X859" s="8">
        <v>200.9</v>
      </c>
      <c r="Y859" s="6">
        <v>23.856000000000002</v>
      </c>
      <c r="Z859" s="6">
        <v>27.216000000000001</v>
      </c>
      <c r="AA859" s="5">
        <v>42151</v>
      </c>
      <c r="AB859" s="6">
        <v>576.25</v>
      </c>
      <c r="AC859" s="7">
        <v>14.871</v>
      </c>
      <c r="AD859" s="4">
        <v>42128</v>
      </c>
      <c r="AE859" s="8">
        <v>11.2</v>
      </c>
      <c r="AF859" s="8">
        <v>14.625</v>
      </c>
      <c r="AG859" s="8">
        <v>17.706</v>
      </c>
      <c r="AH859" s="7">
        <v>25.869</v>
      </c>
      <c r="CO859" s="4">
        <v>42489</v>
      </c>
      <c r="CP859" s="3">
        <v>183.39</v>
      </c>
      <c r="CU859" s="4">
        <v>42125</v>
      </c>
      <c r="CV859" s="7">
        <v>88.85</v>
      </c>
      <c r="CW859" s="7">
        <v>43.23</v>
      </c>
      <c r="CX859" s="7">
        <v>109.04</v>
      </c>
      <c r="CY859" s="7">
        <v>32.22</v>
      </c>
      <c r="CZ859" s="8">
        <v>26.393599999999999</v>
      </c>
      <c r="DA859" s="4">
        <v>42121</v>
      </c>
      <c r="DB859" s="7">
        <v>50.48</v>
      </c>
      <c r="DC859" s="8">
        <v>171.41</v>
      </c>
      <c r="DD859" s="8">
        <v>97.36</v>
      </c>
      <c r="DE859" s="8">
        <v>66.72</v>
      </c>
      <c r="DF859" s="8">
        <v>93.16</v>
      </c>
      <c r="DG859" s="8">
        <v>67.06</v>
      </c>
      <c r="DH859" s="4">
        <v>42121</v>
      </c>
      <c r="DI859" s="7">
        <v>59.4</v>
      </c>
      <c r="DJ859" s="7">
        <v>81.069999999999993</v>
      </c>
      <c r="DK859" s="7">
        <v>51.47</v>
      </c>
      <c r="DL859" s="7">
        <v>29.66</v>
      </c>
      <c r="DM859" s="207">
        <v>83.62</v>
      </c>
      <c r="DN859" s="4">
        <v>42143</v>
      </c>
      <c r="DO859" s="8">
        <v>17.98</v>
      </c>
      <c r="DP859" s="8">
        <v>47.305</v>
      </c>
      <c r="DQ859" s="8">
        <v>11.4</v>
      </c>
      <c r="DR859" s="8">
        <v>16.739999999999998</v>
      </c>
    </row>
    <row r="860" spans="1:122" ht="15.75" customHeight="1">
      <c r="A860" s="4">
        <v>42150</v>
      </c>
      <c r="B860" s="7">
        <v>63.72</v>
      </c>
      <c r="C860" s="7">
        <v>58.03</v>
      </c>
      <c r="D860" s="7">
        <f t="shared" si="23"/>
        <v>5.6899999999999977</v>
      </c>
      <c r="J860" s="4">
        <v>42118</v>
      </c>
      <c r="K860" s="226">
        <v>-2.7000000000000028</v>
      </c>
      <c r="L860" s="226">
        <v>-4.3900000000000006</v>
      </c>
      <c r="M860" s="226">
        <v>-6.240000000000002</v>
      </c>
      <c r="N860" s="4">
        <v>42150</v>
      </c>
      <c r="O860" s="226">
        <v>-1.0499999999999972</v>
      </c>
      <c r="P860" s="226">
        <v>-2.2000000000000028</v>
      </c>
      <c r="Q860" s="226">
        <v>-3.9399999999999977</v>
      </c>
      <c r="R860" s="4">
        <v>42146</v>
      </c>
      <c r="S860" s="8">
        <v>5.65</v>
      </c>
      <c r="T860" s="8">
        <v>2.62</v>
      </c>
      <c r="U860" s="8">
        <v>5.3</v>
      </c>
      <c r="V860" s="4">
        <v>42118</v>
      </c>
      <c r="W860" s="8">
        <v>192.83</v>
      </c>
      <c r="X860" s="8">
        <v>200.79</v>
      </c>
      <c r="Y860" s="6">
        <v>24.007000000000001</v>
      </c>
      <c r="Z860" s="6">
        <v>27.094000000000001</v>
      </c>
      <c r="AA860" s="5">
        <v>42150</v>
      </c>
      <c r="AB860" s="6">
        <v>585.25</v>
      </c>
      <c r="AC860" s="7">
        <v>15.856</v>
      </c>
      <c r="AD860" s="4">
        <v>42125</v>
      </c>
      <c r="AE860" s="8">
        <v>12.44</v>
      </c>
      <c r="AF860" s="8">
        <v>14.565</v>
      </c>
      <c r="AG860" s="8">
        <v>18.588999999999999</v>
      </c>
      <c r="AH860" s="7">
        <v>25.36</v>
      </c>
      <c r="CO860" s="4">
        <v>42488</v>
      </c>
      <c r="CP860" s="3">
        <v>181.37450000000001</v>
      </c>
      <c r="CU860" s="4">
        <v>42124</v>
      </c>
      <c r="CV860" s="7">
        <v>87.37</v>
      </c>
      <c r="CW860" s="7">
        <v>43.16</v>
      </c>
      <c r="CX860" s="7">
        <v>111.06</v>
      </c>
      <c r="CY860" s="7">
        <v>32.6</v>
      </c>
      <c r="CZ860" s="8">
        <v>26.4132</v>
      </c>
      <c r="DA860" s="4">
        <v>42118</v>
      </c>
      <c r="DB860" s="7">
        <v>51.35</v>
      </c>
      <c r="DC860" s="8">
        <v>174.1</v>
      </c>
      <c r="DD860" s="8">
        <v>96.72</v>
      </c>
      <c r="DE860" s="8">
        <v>66.319999999999993</v>
      </c>
      <c r="DF860" s="8">
        <v>92.65</v>
      </c>
      <c r="DG860" s="8">
        <v>67.510000000000005</v>
      </c>
      <c r="DH860" s="4">
        <v>42118</v>
      </c>
      <c r="DI860" s="7">
        <v>60.05</v>
      </c>
      <c r="DJ860" s="7">
        <v>81.59</v>
      </c>
      <c r="DK860" s="7">
        <v>51.575000000000003</v>
      </c>
      <c r="DL860" s="7">
        <v>29.65</v>
      </c>
      <c r="DM860" s="207">
        <v>84.79</v>
      </c>
      <c r="DN860" s="4">
        <v>42142</v>
      </c>
      <c r="DO860" s="8">
        <v>17.844999999999999</v>
      </c>
      <c r="DP860" s="8">
        <v>46.67</v>
      </c>
      <c r="DQ860" s="8">
        <v>11.51</v>
      </c>
      <c r="DR860" s="8">
        <v>16.41</v>
      </c>
    </row>
    <row r="861" spans="1:122" ht="15.75" customHeight="1">
      <c r="A861" s="4">
        <v>42149</v>
      </c>
      <c r="B861" s="7">
        <v>65.52</v>
      </c>
      <c r="C861" s="226"/>
      <c r="D861" s="7" t="str">
        <f t="shared" si="23"/>
        <v/>
      </c>
      <c r="J861" s="4">
        <v>42117</v>
      </c>
      <c r="K861" s="226">
        <v>-2.3900000000000006</v>
      </c>
      <c r="L861" s="226">
        <v>-3.8299999999999983</v>
      </c>
      <c r="M861" s="226">
        <v>-5.5799999999999983</v>
      </c>
      <c r="N861" s="4">
        <v>42149</v>
      </c>
      <c r="O861" s="226">
        <v>-1.0100000000000051</v>
      </c>
      <c r="P861" s="226">
        <v>-2.1400000000000006</v>
      </c>
      <c r="Q861" s="226">
        <v>-3.7000000000000028</v>
      </c>
      <c r="R861" s="4">
        <v>42145</v>
      </c>
      <c r="S861" s="8">
        <v>5.82</v>
      </c>
      <c r="T861" s="8">
        <v>3.15</v>
      </c>
      <c r="U861" s="8">
        <v>5.4</v>
      </c>
      <c r="V861" s="4">
        <v>42117</v>
      </c>
      <c r="W861" s="8">
        <v>192.39</v>
      </c>
      <c r="X861" s="8">
        <v>199.56</v>
      </c>
      <c r="Y861" s="6">
        <v>23.186</v>
      </c>
      <c r="Z861" s="6">
        <v>25.983000000000001</v>
      </c>
      <c r="AA861" s="5">
        <v>42149</v>
      </c>
      <c r="AB861" s="6">
        <v>606</v>
      </c>
      <c r="AC861" s="7">
        <v>15.132999999999999</v>
      </c>
      <c r="AD861" s="4">
        <v>42124</v>
      </c>
      <c r="AE861" s="8">
        <v>11.74</v>
      </c>
      <c r="AF861" s="8">
        <v>13.698</v>
      </c>
      <c r="AG861" s="8">
        <v>18.091000000000001</v>
      </c>
      <c r="AH861" s="7">
        <v>25.091999999999999</v>
      </c>
      <c r="CO861" s="4">
        <v>42487</v>
      </c>
      <c r="CP861" s="3">
        <v>180.34912499999999</v>
      </c>
      <c r="CU861" s="4">
        <v>42123</v>
      </c>
      <c r="CV861" s="7">
        <v>87.87</v>
      </c>
      <c r="CW861" s="7">
        <v>43.59</v>
      </c>
      <c r="CX861" s="7">
        <v>111.73</v>
      </c>
      <c r="CY861" s="7">
        <v>33.26</v>
      </c>
      <c r="CZ861" s="8">
        <v>26.638400000000001</v>
      </c>
      <c r="DA861" s="4">
        <v>42117</v>
      </c>
      <c r="DB861" s="7">
        <v>52.6</v>
      </c>
      <c r="DC861" s="8">
        <v>175.16</v>
      </c>
      <c r="DD861" s="8">
        <v>98.27</v>
      </c>
      <c r="DE861" s="8">
        <v>68.349999999999994</v>
      </c>
      <c r="DF861" s="8">
        <v>93.46</v>
      </c>
      <c r="DG861" s="8">
        <v>68.260000000000005</v>
      </c>
      <c r="DH861" s="4">
        <v>42117</v>
      </c>
      <c r="DI861" s="7">
        <v>59.23</v>
      </c>
      <c r="DJ861" s="7">
        <v>81.23</v>
      </c>
      <c r="DK861" s="7">
        <v>50.844999999999999</v>
      </c>
      <c r="DL861" s="7">
        <v>28.83</v>
      </c>
      <c r="DM861" s="207">
        <v>85.12</v>
      </c>
      <c r="DN861" s="4">
        <v>42139</v>
      </c>
      <c r="DO861" s="8">
        <v>17.899999999999999</v>
      </c>
      <c r="DP861" s="8">
        <v>46.47</v>
      </c>
      <c r="DQ861" s="8">
        <v>11.635</v>
      </c>
      <c r="DR861" s="8">
        <v>16.95</v>
      </c>
    </row>
    <row r="862" spans="1:122" ht="15.75" customHeight="1">
      <c r="A862" s="4">
        <v>42146</v>
      </c>
      <c r="B862" s="7">
        <v>65.37</v>
      </c>
      <c r="C862" s="7">
        <v>59.72</v>
      </c>
      <c r="D862" s="7">
        <f t="shared" si="23"/>
        <v>5.6500000000000057</v>
      </c>
      <c r="J862" s="4">
        <v>42116</v>
      </c>
      <c r="K862" s="226">
        <v>-2.3300000000000054</v>
      </c>
      <c r="L862" s="226">
        <v>-3.970000000000006</v>
      </c>
      <c r="M862" s="226">
        <v>-6.1300000000000026</v>
      </c>
      <c r="N862" s="4">
        <v>42146</v>
      </c>
      <c r="O862" s="226">
        <v>-1.0099999999999909</v>
      </c>
      <c r="P862" s="226">
        <v>-2.1700000000000017</v>
      </c>
      <c r="Q862" s="226">
        <v>-3.7199999999999989</v>
      </c>
      <c r="R862" s="4">
        <v>42144</v>
      </c>
      <c r="S862" s="8">
        <v>6.05</v>
      </c>
      <c r="T862" s="8">
        <v>2.96</v>
      </c>
      <c r="U862" s="8">
        <v>5.3</v>
      </c>
      <c r="V862" s="4">
        <v>42116</v>
      </c>
      <c r="W862" s="8">
        <v>187.08</v>
      </c>
      <c r="X862" s="8">
        <v>192.45</v>
      </c>
      <c r="Y862" s="6">
        <v>22.51</v>
      </c>
      <c r="Z862" s="6">
        <v>24.753</v>
      </c>
      <c r="AA862" s="5">
        <v>42146</v>
      </c>
      <c r="AB862" s="6">
        <v>599.5</v>
      </c>
      <c r="AC862" s="7">
        <v>15.272</v>
      </c>
      <c r="AD862" s="4">
        <v>42123</v>
      </c>
      <c r="AE862" s="8">
        <v>11.33</v>
      </c>
      <c r="AF862" s="8">
        <v>14.891999999999999</v>
      </c>
      <c r="AG862" s="8">
        <v>17.832999999999998</v>
      </c>
      <c r="AH862" s="7">
        <v>25.739000000000001</v>
      </c>
      <c r="CO862" s="4">
        <v>42486</v>
      </c>
      <c r="CP862" s="3">
        <v>179.27837500000001</v>
      </c>
      <c r="CU862" s="4">
        <v>42122</v>
      </c>
      <c r="CV862" s="7">
        <v>87.8</v>
      </c>
      <c r="CW862" s="7">
        <v>43.48</v>
      </c>
      <c r="CX862" s="7">
        <v>111.12</v>
      </c>
      <c r="CY862" s="7">
        <v>33.020000000000003</v>
      </c>
      <c r="CZ862" s="8">
        <v>26.726500000000001</v>
      </c>
      <c r="DA862" s="4">
        <v>42116</v>
      </c>
      <c r="DB862" s="7">
        <v>51.8</v>
      </c>
      <c r="DC862" s="8">
        <v>172.93</v>
      </c>
      <c r="DD862" s="8">
        <v>97.7</v>
      </c>
      <c r="DE862" s="8">
        <v>67.8</v>
      </c>
      <c r="DF862" s="8">
        <v>93.04</v>
      </c>
      <c r="DG862" s="8">
        <v>67.88</v>
      </c>
      <c r="DH862" s="4">
        <v>42116</v>
      </c>
      <c r="DI862" s="7">
        <v>59.35</v>
      </c>
      <c r="DJ862" s="7">
        <v>80.92</v>
      </c>
      <c r="DK862" s="7">
        <v>51.064999999999998</v>
      </c>
      <c r="DL862" s="7">
        <v>29.6</v>
      </c>
      <c r="DM862" s="207">
        <v>83.33</v>
      </c>
      <c r="DN862" s="4">
        <v>42138</v>
      </c>
      <c r="DO862" s="8">
        <v>18.155000000000001</v>
      </c>
      <c r="DP862" s="8">
        <v>47.335000000000001</v>
      </c>
      <c r="DQ862" s="8">
        <v>11.895</v>
      </c>
      <c r="DR862" s="8">
        <v>17.25</v>
      </c>
    </row>
    <row r="863" spans="1:122" ht="15.75" customHeight="1">
      <c r="A863" s="4">
        <v>42145</v>
      </c>
      <c r="B863" s="7">
        <v>66.540000000000006</v>
      </c>
      <c r="C863" s="7">
        <v>60.72</v>
      </c>
      <c r="D863" s="7">
        <f t="shared" si="23"/>
        <v>5.8200000000000074</v>
      </c>
      <c r="J863" s="4">
        <v>42115</v>
      </c>
      <c r="K863" s="226">
        <v>-2.6200000000000045</v>
      </c>
      <c r="L863" s="226">
        <v>-4.3500000000000014</v>
      </c>
      <c r="M863" s="226">
        <v>-6.490000000000002</v>
      </c>
      <c r="N863" s="4">
        <v>42145</v>
      </c>
      <c r="O863" s="226">
        <v>-0.90999999999999659</v>
      </c>
      <c r="P863" s="226">
        <v>-1.9199999999999875</v>
      </c>
      <c r="Q863" s="226">
        <v>-3.3599999999999994</v>
      </c>
      <c r="R863" s="4">
        <v>42143</v>
      </c>
      <c r="S863" s="8">
        <v>6.76</v>
      </c>
      <c r="T863" s="8">
        <v>1.3</v>
      </c>
      <c r="U863" s="8">
        <v>5.8</v>
      </c>
      <c r="V863" s="4">
        <v>42115</v>
      </c>
      <c r="W863" s="8">
        <v>185.32</v>
      </c>
      <c r="X863" s="8">
        <v>188.81</v>
      </c>
      <c r="Y863" s="6">
        <v>21.370999999999999</v>
      </c>
      <c r="Z863" s="6">
        <v>22.879000000000001</v>
      </c>
      <c r="AA863" s="5">
        <v>42145</v>
      </c>
      <c r="AB863" s="6">
        <v>609.5</v>
      </c>
      <c r="AC863" s="7">
        <v>14.567</v>
      </c>
      <c r="AD863" s="4">
        <v>42122</v>
      </c>
      <c r="AE863" s="8">
        <v>11.75</v>
      </c>
      <c r="AF863" s="8">
        <v>16.048999999999999</v>
      </c>
      <c r="AG863" s="8">
        <v>18.196000000000002</v>
      </c>
      <c r="AH863" s="7">
        <v>26.096</v>
      </c>
      <c r="CO863" s="4">
        <v>42485</v>
      </c>
      <c r="CP863" s="3">
        <v>178.1485625</v>
      </c>
      <c r="CU863" s="4">
        <v>42121</v>
      </c>
      <c r="CV863" s="7">
        <v>87.01</v>
      </c>
      <c r="CW863" s="7">
        <v>43.04</v>
      </c>
      <c r="CX863" s="7">
        <v>109.7</v>
      </c>
      <c r="CY863" s="7">
        <v>32.909999999999997</v>
      </c>
      <c r="CZ863" s="8">
        <v>27.1083</v>
      </c>
      <c r="DA863" s="4">
        <v>42115</v>
      </c>
      <c r="DB863" s="7">
        <v>50.82</v>
      </c>
      <c r="DC863" s="8">
        <v>173.57</v>
      </c>
      <c r="DD863" s="8">
        <v>96.59</v>
      </c>
      <c r="DE863" s="8">
        <v>68.37</v>
      </c>
      <c r="DF863" s="8">
        <v>92.56</v>
      </c>
      <c r="DG863" s="8">
        <v>68.02</v>
      </c>
      <c r="DH863" s="4">
        <v>42115</v>
      </c>
      <c r="DI863" s="7">
        <v>58.33</v>
      </c>
      <c r="DJ863" s="7">
        <v>79.5</v>
      </c>
      <c r="DK863" s="7">
        <v>50.005000000000003</v>
      </c>
      <c r="DL863" s="7">
        <v>29.2</v>
      </c>
      <c r="DM863" s="207">
        <v>82.79</v>
      </c>
      <c r="DN863" s="4">
        <v>42137</v>
      </c>
      <c r="DO863" s="8">
        <v>18.07</v>
      </c>
      <c r="DP863" s="8">
        <v>47.03</v>
      </c>
      <c r="DQ863" s="8">
        <v>12.09</v>
      </c>
      <c r="DR863" s="8">
        <v>16.989999999999998</v>
      </c>
    </row>
    <row r="864" spans="1:122" ht="15.75" customHeight="1">
      <c r="A864" s="4">
        <v>42144</v>
      </c>
      <c r="B864" s="7">
        <v>65.03</v>
      </c>
      <c r="C864" s="7">
        <v>58.98</v>
      </c>
      <c r="D864" s="7">
        <f t="shared" ref="D864:D927" si="24">IF(C864="","",B864-C864)</f>
        <v>6.0500000000000043</v>
      </c>
      <c r="J864" s="4">
        <v>42114</v>
      </c>
      <c r="K864" s="226">
        <v>-2.6699999999999946</v>
      </c>
      <c r="L864" s="226">
        <v>-4.25</v>
      </c>
      <c r="M864" s="226">
        <v>-6.1299999999999955</v>
      </c>
      <c r="N864" s="4">
        <v>42144</v>
      </c>
      <c r="O864" s="226">
        <v>-0.89000000000000057</v>
      </c>
      <c r="P864" s="226">
        <v>-2.0900000000000034</v>
      </c>
      <c r="Q864" s="226">
        <v>-3.8199999999999932</v>
      </c>
      <c r="R864" s="4">
        <v>42142</v>
      </c>
      <c r="S864" s="8">
        <v>6.84</v>
      </c>
      <c r="T864" s="8">
        <v>1.24</v>
      </c>
      <c r="U864" s="8">
        <v>5.75</v>
      </c>
      <c r="V864" s="4">
        <v>42114</v>
      </c>
      <c r="W864" s="8">
        <v>187.71</v>
      </c>
      <c r="X864" s="8">
        <v>193.15</v>
      </c>
      <c r="Y864" s="6">
        <v>22.457999999999998</v>
      </c>
      <c r="Z864" s="6">
        <v>24.742999999999999</v>
      </c>
      <c r="AA864" s="5">
        <v>42144</v>
      </c>
      <c r="AB864" s="6">
        <v>592.75</v>
      </c>
      <c r="AC864" s="7">
        <v>15.644</v>
      </c>
      <c r="AD864" s="4">
        <v>42121</v>
      </c>
      <c r="AE864" s="8">
        <v>11.78</v>
      </c>
      <c r="AF864" s="8">
        <v>15.91</v>
      </c>
      <c r="AG864" s="8">
        <v>18.277000000000001</v>
      </c>
      <c r="AH864" s="7">
        <v>26.065000000000001</v>
      </c>
      <c r="CO864" s="4">
        <v>42484</v>
      </c>
      <c r="CP864" s="3">
        <v>177.3060625</v>
      </c>
      <c r="CU864" s="4">
        <v>42118</v>
      </c>
      <c r="CV864" s="7">
        <v>86.97</v>
      </c>
      <c r="CW864" s="7">
        <v>43.46</v>
      </c>
      <c r="CX864" s="7">
        <v>109.87</v>
      </c>
      <c r="CY864" s="7">
        <v>33.06</v>
      </c>
      <c r="CZ864" s="8">
        <v>27.274699999999999</v>
      </c>
      <c r="DA864" s="4">
        <v>42114</v>
      </c>
      <c r="DB864" s="7">
        <v>52.16</v>
      </c>
      <c r="DC864" s="8">
        <v>177.21</v>
      </c>
      <c r="DD864" s="8">
        <v>97.74</v>
      </c>
      <c r="DE864" s="8">
        <v>70.67</v>
      </c>
      <c r="DF864" s="8">
        <v>93.66</v>
      </c>
      <c r="DG864" s="8">
        <v>68.61</v>
      </c>
      <c r="DH864" s="4">
        <v>42114</v>
      </c>
      <c r="DI864" s="7">
        <v>57.47</v>
      </c>
      <c r="DJ864" s="7">
        <v>79.3</v>
      </c>
      <c r="DK864" s="7">
        <v>49.664999999999999</v>
      </c>
      <c r="DL864" s="7">
        <v>28.3</v>
      </c>
      <c r="DM864" s="207">
        <v>82.12</v>
      </c>
      <c r="DN864" s="4">
        <v>42136</v>
      </c>
      <c r="DO864" s="8">
        <v>18.114999999999998</v>
      </c>
      <c r="DP864" s="8">
        <v>46.98</v>
      </c>
      <c r="DQ864" s="8">
        <v>11.91</v>
      </c>
      <c r="DR864" s="8">
        <v>16.98</v>
      </c>
    </row>
    <row r="865" spans="1:122" ht="15.75" customHeight="1">
      <c r="A865" s="4">
        <v>42143</v>
      </c>
      <c r="B865" s="7">
        <v>64.02</v>
      </c>
      <c r="C865" s="7">
        <v>57.26</v>
      </c>
      <c r="D865" s="7">
        <f t="shared" si="24"/>
        <v>6.759999999999998</v>
      </c>
      <c r="J865" s="4">
        <v>42111</v>
      </c>
      <c r="K865" s="226">
        <v>-2.7299999999999969</v>
      </c>
      <c r="L865" s="226">
        <v>-4.18</v>
      </c>
      <c r="M865" s="226">
        <v>-5.9199999999999946</v>
      </c>
      <c r="N865" s="4">
        <v>42143</v>
      </c>
      <c r="O865" s="226">
        <v>-0.96999999999999886</v>
      </c>
      <c r="P865" s="226">
        <v>-2.2199999999999989</v>
      </c>
      <c r="Q865" s="226">
        <v>-4.1200000000000045</v>
      </c>
      <c r="R865" s="4">
        <v>42139</v>
      </c>
      <c r="S865" s="8">
        <v>7.12</v>
      </c>
      <c r="T865" s="8">
        <v>2.1</v>
      </c>
      <c r="U865" s="8">
        <v>5.7</v>
      </c>
      <c r="V865" s="4">
        <v>42111</v>
      </c>
      <c r="W865" s="8">
        <v>188.24</v>
      </c>
      <c r="X865" s="8">
        <v>192.99</v>
      </c>
      <c r="Y865" s="6">
        <v>23.321000000000002</v>
      </c>
      <c r="Z865" s="6">
        <v>25.315999999999999</v>
      </c>
      <c r="AA865" s="5">
        <v>42143</v>
      </c>
      <c r="AB865" s="6">
        <v>593.25</v>
      </c>
      <c r="AC865" s="7">
        <v>15.441000000000001</v>
      </c>
      <c r="AD865" s="4">
        <v>42118</v>
      </c>
      <c r="AE865" s="8">
        <v>12.41</v>
      </c>
      <c r="AF865" s="8">
        <v>14.698</v>
      </c>
      <c r="AG865" s="8">
        <v>19.908999999999999</v>
      </c>
      <c r="AH865" s="7">
        <v>25.05</v>
      </c>
      <c r="CO865" s="4">
        <v>42483</v>
      </c>
      <c r="CP865" s="3">
        <v>176.141625</v>
      </c>
      <c r="CU865" s="4">
        <v>42117</v>
      </c>
      <c r="CV865" s="7">
        <v>87.54</v>
      </c>
      <c r="CW865" s="7">
        <v>43.6</v>
      </c>
      <c r="CX865" s="7">
        <v>109.97</v>
      </c>
      <c r="CY865" s="7">
        <v>32.979999999999997</v>
      </c>
      <c r="CZ865" s="8">
        <v>27.274699999999999</v>
      </c>
      <c r="DA865" s="4">
        <v>42111</v>
      </c>
      <c r="DB865" s="7">
        <v>51.53</v>
      </c>
      <c r="DC865" s="8">
        <v>177.93</v>
      </c>
      <c r="DD865" s="8">
        <v>97.23</v>
      </c>
      <c r="DE865" s="8">
        <v>70.38</v>
      </c>
      <c r="DF865" s="8">
        <v>93.68</v>
      </c>
      <c r="DG865" s="8">
        <v>67.69</v>
      </c>
      <c r="DH865" s="4">
        <v>42111</v>
      </c>
      <c r="DI865" s="7">
        <v>57.56</v>
      </c>
      <c r="DJ865" s="7">
        <v>78.010000000000005</v>
      </c>
      <c r="DK865" s="7">
        <v>49.36</v>
      </c>
      <c r="DL865" s="7">
        <v>28.13</v>
      </c>
      <c r="DM865" s="207">
        <v>85.98</v>
      </c>
      <c r="DN865" s="4">
        <v>42135</v>
      </c>
      <c r="DO865" s="8">
        <v>18.190000000000001</v>
      </c>
      <c r="DP865" s="8">
        <v>47.515000000000001</v>
      </c>
      <c r="DQ865" s="8">
        <v>11.904999999999999</v>
      </c>
      <c r="DR865" s="8">
        <v>17.079999999999998</v>
      </c>
    </row>
    <row r="866" spans="1:122" ht="15.75" customHeight="1">
      <c r="A866" s="4">
        <v>42142</v>
      </c>
      <c r="B866" s="7">
        <v>66.27</v>
      </c>
      <c r="C866" s="7">
        <v>59.43</v>
      </c>
      <c r="D866" s="7">
        <f t="shared" si="24"/>
        <v>6.8399999999999963</v>
      </c>
      <c r="J866" s="4">
        <v>42110</v>
      </c>
      <c r="K866" s="226">
        <v>-2.519999999999996</v>
      </c>
      <c r="L866" s="226">
        <v>-3.9099999999999966</v>
      </c>
      <c r="M866" s="226">
        <v>-5.6199999999999974</v>
      </c>
      <c r="N866" s="4">
        <v>42142</v>
      </c>
      <c r="O866" s="226">
        <v>-0.9100000000000108</v>
      </c>
      <c r="P866" s="226">
        <v>-2.1400000000000006</v>
      </c>
      <c r="Q866" s="226">
        <v>-3.8700000000000045</v>
      </c>
      <c r="R866" s="4">
        <v>42138</v>
      </c>
      <c r="S866" s="8">
        <v>6.71</v>
      </c>
      <c r="T866" s="8">
        <v>1.29</v>
      </c>
      <c r="U866" s="8">
        <v>5.3</v>
      </c>
      <c r="V866" s="4">
        <v>42110</v>
      </c>
      <c r="W866" s="8">
        <v>190.8</v>
      </c>
      <c r="X866" s="8">
        <v>193.54</v>
      </c>
      <c r="Y866" s="6">
        <v>23.425999999999998</v>
      </c>
      <c r="Z866" s="6">
        <v>24.576999999999998</v>
      </c>
      <c r="AA866" s="5">
        <v>42142</v>
      </c>
      <c r="AB866" s="6">
        <v>608.75</v>
      </c>
      <c r="AC866" s="7">
        <v>15.202999999999999</v>
      </c>
      <c r="AD866" s="4">
        <v>42117</v>
      </c>
      <c r="AE866" s="8">
        <v>11.88</v>
      </c>
      <c r="AF866" s="8">
        <v>14.018000000000001</v>
      </c>
      <c r="AG866" s="8">
        <v>18.731000000000002</v>
      </c>
      <c r="AH866" s="7">
        <v>24.004999999999999</v>
      </c>
      <c r="CO866" s="4">
        <v>42482</v>
      </c>
      <c r="CP866" s="3">
        <v>174.56412499999999</v>
      </c>
      <c r="CU866" s="4">
        <v>42116</v>
      </c>
      <c r="CV866" s="7">
        <v>87.46</v>
      </c>
      <c r="CW866" s="7">
        <v>43.24</v>
      </c>
      <c r="CX866" s="7">
        <v>109.5</v>
      </c>
      <c r="CY866" s="7">
        <v>32.79</v>
      </c>
      <c r="CZ866" s="8">
        <v>26.824400000000001</v>
      </c>
      <c r="DA866" s="4">
        <v>42110</v>
      </c>
      <c r="DB866" s="7">
        <v>52.55</v>
      </c>
      <c r="DC866" s="8">
        <v>180.23</v>
      </c>
      <c r="DD866" s="8">
        <v>98</v>
      </c>
      <c r="DE866" s="8">
        <v>70.81</v>
      </c>
      <c r="DF866" s="8">
        <v>93.94</v>
      </c>
      <c r="DG866" s="8">
        <v>69.010000000000005</v>
      </c>
      <c r="DH866" s="4">
        <v>42110</v>
      </c>
      <c r="DI866" s="7">
        <v>58.26</v>
      </c>
      <c r="DJ866" s="7">
        <v>79.239999999999995</v>
      </c>
      <c r="DK866" s="7">
        <v>50</v>
      </c>
      <c r="DL866" s="7">
        <v>28.4</v>
      </c>
      <c r="DM866" s="207">
        <v>85.29</v>
      </c>
      <c r="DN866" s="4">
        <v>42132</v>
      </c>
      <c r="DO866" s="8">
        <v>18.184999999999999</v>
      </c>
      <c r="DP866" s="8">
        <v>48</v>
      </c>
      <c r="DQ866" s="8">
        <v>11.625</v>
      </c>
      <c r="DR866" s="8">
        <v>17.23</v>
      </c>
    </row>
    <row r="867" spans="1:122" ht="15.75" customHeight="1">
      <c r="A867" s="4">
        <v>42139</v>
      </c>
      <c r="B867" s="7">
        <v>66.81</v>
      </c>
      <c r="C867" s="7">
        <v>59.69</v>
      </c>
      <c r="D867" s="7">
        <f t="shared" si="24"/>
        <v>7.1200000000000045</v>
      </c>
      <c r="J867" s="4">
        <v>42109</v>
      </c>
      <c r="K867" s="226">
        <v>-2.3399999999999963</v>
      </c>
      <c r="L867" s="226">
        <v>-3.7000000000000028</v>
      </c>
      <c r="M867" s="226">
        <v>-5.4500000000000028</v>
      </c>
      <c r="N867" s="4">
        <v>42139</v>
      </c>
      <c r="O867" s="226">
        <v>-0.93999999999999773</v>
      </c>
      <c r="P867" s="226">
        <v>-2.2399999999999949</v>
      </c>
      <c r="Q867" s="226">
        <v>-3.9200000000000017</v>
      </c>
      <c r="R867" s="4">
        <v>42137</v>
      </c>
      <c r="S867" s="8">
        <v>6.31</v>
      </c>
      <c r="T867" s="8">
        <v>1.1399999999999999</v>
      </c>
      <c r="U867" s="8">
        <v>5.15</v>
      </c>
      <c r="V867" s="4">
        <v>42109</v>
      </c>
      <c r="W867" s="8">
        <v>188.88</v>
      </c>
      <c r="X867" s="8">
        <v>193.6</v>
      </c>
      <c r="Y867" s="6">
        <v>22.94</v>
      </c>
      <c r="Z867" s="6">
        <v>24.922000000000001</v>
      </c>
      <c r="AA867" s="5">
        <v>42139</v>
      </c>
      <c r="AB867" s="6">
        <v>611</v>
      </c>
      <c r="AC867" s="7">
        <v>15.86</v>
      </c>
      <c r="AD867" s="4">
        <v>42116</v>
      </c>
      <c r="AE867" s="8">
        <v>10.99</v>
      </c>
      <c r="AF867" s="8">
        <v>14.564</v>
      </c>
      <c r="AG867" s="8">
        <v>17.335000000000001</v>
      </c>
      <c r="AH867" s="7">
        <v>22.376999999999999</v>
      </c>
      <c r="CO867" s="4">
        <v>42481</v>
      </c>
      <c r="CP867" s="3">
        <v>173.90368749999999</v>
      </c>
      <c r="CU867" s="4">
        <v>42115</v>
      </c>
      <c r="CV867" s="7">
        <v>86.88</v>
      </c>
      <c r="CW867" s="7">
        <v>42.78</v>
      </c>
      <c r="CX867" s="7">
        <v>109.73</v>
      </c>
      <c r="CY867" s="7">
        <v>32.5</v>
      </c>
      <c r="CZ867" s="8">
        <v>26.677499999999998</v>
      </c>
      <c r="DA867" s="4">
        <v>42109</v>
      </c>
      <c r="DB867" s="7">
        <v>52.53</v>
      </c>
      <c r="DC867" s="8">
        <v>179.94</v>
      </c>
      <c r="DD867" s="8">
        <v>97.96</v>
      </c>
      <c r="DE867" s="8">
        <v>71.400000000000006</v>
      </c>
      <c r="DF867" s="8">
        <v>94.54</v>
      </c>
      <c r="DG867" s="8">
        <v>69.400000000000006</v>
      </c>
      <c r="DH867" s="4">
        <v>42109</v>
      </c>
      <c r="DI867" s="7">
        <v>57.11</v>
      </c>
      <c r="DJ867" s="7">
        <v>78.94</v>
      </c>
      <c r="DK867" s="7">
        <v>49.015000000000001</v>
      </c>
      <c r="DL867" s="7">
        <v>28.27</v>
      </c>
      <c r="DM867" s="207">
        <v>85.53</v>
      </c>
      <c r="DN867" s="4">
        <v>42131</v>
      </c>
      <c r="DO867" s="8">
        <v>17.824999999999999</v>
      </c>
      <c r="DP867" s="8">
        <v>46.765000000000001</v>
      </c>
      <c r="DQ867" s="8">
        <v>11.585000000000001</v>
      </c>
      <c r="DR867" s="8">
        <v>16.77</v>
      </c>
    </row>
    <row r="868" spans="1:122" ht="15.75" customHeight="1">
      <c r="A868" s="4">
        <v>42138</v>
      </c>
      <c r="B868" s="7">
        <v>66.59</v>
      </c>
      <c r="C868" s="7">
        <v>59.88</v>
      </c>
      <c r="D868" s="7">
        <f t="shared" si="24"/>
        <v>6.7100000000000009</v>
      </c>
      <c r="J868" s="4">
        <v>42108</v>
      </c>
      <c r="K868" s="226">
        <v>-2.75</v>
      </c>
      <c r="L868" s="226">
        <v>-4.3100000000000023</v>
      </c>
      <c r="M868" s="226">
        <v>-6.5300000000000011</v>
      </c>
      <c r="N868" s="4">
        <v>42138</v>
      </c>
      <c r="O868" s="226">
        <v>-0.65999999999999659</v>
      </c>
      <c r="P868" s="226">
        <v>-2.1400000000000006</v>
      </c>
      <c r="Q868" s="226">
        <v>-4</v>
      </c>
      <c r="R868" s="4">
        <v>42136</v>
      </c>
      <c r="S868" s="8">
        <v>6.11</v>
      </c>
      <c r="T868" s="8">
        <v>2.62</v>
      </c>
      <c r="U868" s="8">
        <v>5.3</v>
      </c>
      <c r="V868" s="4">
        <v>42108</v>
      </c>
      <c r="W868" s="8">
        <v>180.17</v>
      </c>
      <c r="X868" s="8">
        <v>183.6</v>
      </c>
      <c r="Y868" s="6">
        <v>22.381</v>
      </c>
      <c r="Z868" s="6">
        <v>23.821999999999999</v>
      </c>
      <c r="AA868" s="5">
        <v>42138</v>
      </c>
      <c r="AB868" s="6">
        <v>614.25</v>
      </c>
      <c r="AC868" s="7">
        <v>15.673</v>
      </c>
      <c r="AD868" s="4">
        <v>42115</v>
      </c>
      <c r="AE868" s="8">
        <v>9.34</v>
      </c>
      <c r="AF868" s="8">
        <v>16.242999999999999</v>
      </c>
      <c r="AG868" s="8">
        <v>15.641999999999999</v>
      </c>
      <c r="AH868" s="7">
        <v>23.981000000000002</v>
      </c>
      <c r="CO868" s="4">
        <v>42480</v>
      </c>
      <c r="CP868" s="3">
        <v>173.6221875</v>
      </c>
      <c r="CU868" s="4">
        <v>42114</v>
      </c>
      <c r="CV868" s="7">
        <v>87.24</v>
      </c>
      <c r="CW868" s="7">
        <v>42.82</v>
      </c>
      <c r="CX868" s="7">
        <v>110.29</v>
      </c>
      <c r="CY868" s="7">
        <v>32.92</v>
      </c>
      <c r="CZ868" s="8">
        <v>26.834199999999999</v>
      </c>
      <c r="DA868" s="4">
        <v>42108</v>
      </c>
      <c r="DB868" s="7">
        <v>50.41</v>
      </c>
      <c r="DC868" s="8">
        <v>176.13</v>
      </c>
      <c r="DD868" s="8">
        <v>96.46</v>
      </c>
      <c r="DE868" s="8">
        <v>69.81</v>
      </c>
      <c r="DF868" s="8">
        <v>90.83</v>
      </c>
      <c r="DG868" s="8">
        <v>68.36</v>
      </c>
      <c r="DH868" s="4">
        <v>42108</v>
      </c>
      <c r="DI868" s="7">
        <v>57.19</v>
      </c>
      <c r="DJ868" s="7">
        <v>77.83</v>
      </c>
      <c r="DK868" s="7">
        <v>49.02</v>
      </c>
      <c r="DL868" s="7">
        <v>28.55</v>
      </c>
      <c r="DM868" s="207">
        <v>85.56</v>
      </c>
      <c r="DN868" s="4">
        <v>42130</v>
      </c>
      <c r="DO868" s="8">
        <v>18.43</v>
      </c>
      <c r="DP868" s="8">
        <v>47.844999999999999</v>
      </c>
      <c r="DQ868" s="8">
        <v>12.07</v>
      </c>
      <c r="DR868" s="8">
        <v>17.03</v>
      </c>
    </row>
    <row r="869" spans="1:122" ht="15.75" customHeight="1">
      <c r="A869" s="4">
        <v>42137</v>
      </c>
      <c r="B869" s="7">
        <v>66.81</v>
      </c>
      <c r="C869" s="7">
        <v>60.5</v>
      </c>
      <c r="D869" s="7">
        <f t="shared" si="24"/>
        <v>6.3100000000000023</v>
      </c>
      <c r="J869" s="4">
        <v>42107</v>
      </c>
      <c r="K869" s="226">
        <v>-3.0800000000000054</v>
      </c>
      <c r="L869" s="226">
        <v>-4.8500000000000014</v>
      </c>
      <c r="M869" s="226">
        <v>-7.3300000000000054</v>
      </c>
      <c r="N869" s="4">
        <v>42137</v>
      </c>
      <c r="O869" s="226">
        <v>-0.95000000000000284</v>
      </c>
      <c r="P869" s="226">
        <v>-2.2800000000000011</v>
      </c>
      <c r="Q869" s="226">
        <v>-4.0499999999999972</v>
      </c>
      <c r="R869" s="4">
        <v>42135</v>
      </c>
      <c r="S869" s="8">
        <v>5.66</v>
      </c>
      <c r="T869" s="8">
        <v>1.63</v>
      </c>
      <c r="U869" s="8">
        <v>5.75</v>
      </c>
      <c r="V869" s="4">
        <v>42107</v>
      </c>
      <c r="W869" s="8">
        <v>178.33</v>
      </c>
      <c r="X869" s="8">
        <v>180.46</v>
      </c>
      <c r="Y869" s="6">
        <v>22.989000000000001</v>
      </c>
      <c r="Z869" s="6">
        <v>23.882999999999999</v>
      </c>
      <c r="AA869" s="5">
        <v>42137</v>
      </c>
      <c r="AB869" s="6">
        <v>614.5</v>
      </c>
      <c r="AC869" s="7">
        <v>14.65</v>
      </c>
      <c r="AD869" s="4">
        <v>42114</v>
      </c>
      <c r="AE869" s="8">
        <v>9.8000000000000007</v>
      </c>
      <c r="AF869" s="8">
        <v>14.925000000000001</v>
      </c>
      <c r="AG869" s="8">
        <v>16.204000000000001</v>
      </c>
      <c r="AH869" s="7">
        <v>24.651</v>
      </c>
      <c r="CO869" s="4">
        <v>42479</v>
      </c>
      <c r="CP869" s="3">
        <v>173.34674999999999</v>
      </c>
      <c r="CU869" s="4">
        <v>42111</v>
      </c>
      <c r="CV869" s="7">
        <v>86.93</v>
      </c>
      <c r="CW869" s="7">
        <v>42.89</v>
      </c>
      <c r="CX869" s="7">
        <v>109.11</v>
      </c>
      <c r="CY869" s="7">
        <v>32.82</v>
      </c>
      <c r="CZ869" s="8">
        <v>26.961400000000001</v>
      </c>
      <c r="DA869" s="4">
        <v>42107</v>
      </c>
      <c r="DB869" s="7">
        <v>49.13</v>
      </c>
      <c r="DC869" s="8">
        <v>172</v>
      </c>
      <c r="DD869" s="8">
        <v>94.69</v>
      </c>
      <c r="DE869" s="8">
        <v>67.510000000000005</v>
      </c>
      <c r="DF869" s="8">
        <v>88.68</v>
      </c>
      <c r="DG869" s="8">
        <v>66.34</v>
      </c>
      <c r="DH869" s="4">
        <v>42107</v>
      </c>
      <c r="DI869" s="7">
        <v>57.46</v>
      </c>
      <c r="DJ869" s="7">
        <v>76.930000000000007</v>
      </c>
      <c r="DK869" s="7">
        <v>48.604999999999997</v>
      </c>
      <c r="DL869" s="7">
        <v>28.41</v>
      </c>
      <c r="DM869" s="207">
        <v>86.65</v>
      </c>
      <c r="DN869" s="4">
        <v>42129</v>
      </c>
      <c r="DO869" s="8">
        <v>18.274999999999999</v>
      </c>
      <c r="DP869" s="8">
        <v>47.674999999999997</v>
      </c>
      <c r="DQ869" s="8">
        <v>12.13</v>
      </c>
      <c r="DR869" s="8">
        <v>17.04</v>
      </c>
    </row>
    <row r="870" spans="1:122" ht="15.75" customHeight="1">
      <c r="A870" s="4">
        <v>42136</v>
      </c>
      <c r="B870" s="7">
        <v>66.86</v>
      </c>
      <c r="C870" s="7">
        <v>60.75</v>
      </c>
      <c r="D870" s="7">
        <f t="shared" si="24"/>
        <v>6.1099999999999994</v>
      </c>
      <c r="J870" s="4">
        <v>42104</v>
      </c>
      <c r="K870" s="226">
        <v>-3.1499999999999986</v>
      </c>
      <c r="L870" s="226">
        <v>-4.9399999999999977</v>
      </c>
      <c r="M870" s="226">
        <v>-7.509999999999998</v>
      </c>
      <c r="N870" s="4">
        <v>42136</v>
      </c>
      <c r="O870" s="226">
        <v>-0.98999999999999488</v>
      </c>
      <c r="P870" s="226">
        <v>-2.3400000000000034</v>
      </c>
      <c r="Q870" s="226">
        <v>-4.0799999999999983</v>
      </c>
      <c r="R870" s="4">
        <v>42132</v>
      </c>
      <c r="S870" s="8">
        <v>6</v>
      </c>
      <c r="T870" s="8">
        <v>1.69</v>
      </c>
      <c r="U870" s="8">
        <v>5.85</v>
      </c>
      <c r="V870" s="4">
        <v>42104</v>
      </c>
      <c r="W870" s="8">
        <v>176.61</v>
      </c>
      <c r="X870" s="8">
        <v>180.73</v>
      </c>
      <c r="Y870" s="6">
        <v>22.536000000000001</v>
      </c>
      <c r="Z870" s="6">
        <v>24.266999999999999</v>
      </c>
      <c r="AA870" s="5">
        <v>42136</v>
      </c>
      <c r="AB870" s="6">
        <v>590</v>
      </c>
      <c r="AC870" s="7">
        <v>14.183999999999999</v>
      </c>
      <c r="AD870" s="4">
        <v>42111</v>
      </c>
      <c r="AE870" s="8">
        <v>10.97</v>
      </c>
      <c r="AF870" s="8">
        <v>15.462</v>
      </c>
      <c r="AG870" s="8">
        <v>17.167999999999999</v>
      </c>
      <c r="AH870" s="7">
        <v>24.193000000000001</v>
      </c>
      <c r="CO870" s="4">
        <v>42478</v>
      </c>
      <c r="CP870" s="3">
        <v>172.2756875</v>
      </c>
      <c r="CU870" s="4">
        <v>42110</v>
      </c>
      <c r="CV870" s="7">
        <v>87.73</v>
      </c>
      <c r="CW870" s="7">
        <v>42.55</v>
      </c>
      <c r="CX870" s="7">
        <v>110.16</v>
      </c>
      <c r="CY870" s="7">
        <v>32.909999999999997</v>
      </c>
      <c r="CZ870" s="8">
        <v>26.8733</v>
      </c>
      <c r="DA870" s="4">
        <v>42104</v>
      </c>
      <c r="DB870" s="7">
        <v>49.96</v>
      </c>
      <c r="DC870" s="8">
        <v>172.52</v>
      </c>
      <c r="DD870" s="8">
        <v>96.59</v>
      </c>
      <c r="DE870" s="8">
        <v>67.84</v>
      </c>
      <c r="DF870" s="8">
        <v>90.1</v>
      </c>
      <c r="DG870" s="8">
        <v>66.53</v>
      </c>
      <c r="DH870" s="4">
        <v>42104</v>
      </c>
      <c r="DI870" s="7">
        <v>59.73</v>
      </c>
      <c r="DJ870" s="7">
        <v>78.34</v>
      </c>
      <c r="DK870" s="7">
        <v>50.21</v>
      </c>
      <c r="DL870" s="7">
        <v>29.35</v>
      </c>
      <c r="DM870" s="207">
        <v>86.61</v>
      </c>
      <c r="DN870" s="4">
        <v>42128</v>
      </c>
      <c r="DO870" s="8">
        <v>18.484999999999999</v>
      </c>
      <c r="DP870" s="8">
        <v>48.13</v>
      </c>
      <c r="DQ870" s="8">
        <v>12.085000000000001</v>
      </c>
      <c r="DR870" s="8">
        <v>17.34</v>
      </c>
    </row>
    <row r="871" spans="1:122" ht="15.75" customHeight="1">
      <c r="A871" s="4">
        <v>42135</v>
      </c>
      <c r="B871" s="7">
        <v>64.91</v>
      </c>
      <c r="C871" s="7">
        <v>59.25</v>
      </c>
      <c r="D871" s="7">
        <f t="shared" si="24"/>
        <v>5.6599999999999966</v>
      </c>
      <c r="J871" s="4">
        <v>42103</v>
      </c>
      <c r="K871" s="226">
        <v>-2.8699999999999974</v>
      </c>
      <c r="L871" s="226">
        <v>-4.8299999999999983</v>
      </c>
      <c r="M871" s="226">
        <v>-7.5799999999999983</v>
      </c>
      <c r="N871" s="4">
        <v>42135</v>
      </c>
      <c r="O871" s="226">
        <v>-1.2800000000000011</v>
      </c>
      <c r="P871" s="226">
        <v>-2.7999999999999972</v>
      </c>
      <c r="Q871" s="226">
        <v>-4.7700000000000102</v>
      </c>
      <c r="R871" s="4">
        <v>42131</v>
      </c>
      <c r="S871" s="8">
        <v>6.6</v>
      </c>
      <c r="T871" s="8">
        <v>-0.81</v>
      </c>
      <c r="U871" s="8">
        <v>6</v>
      </c>
      <c r="V871" s="4">
        <v>42103</v>
      </c>
      <c r="W871" s="8">
        <v>172.68</v>
      </c>
      <c r="X871" s="8">
        <v>175.92</v>
      </c>
      <c r="Y871" s="6">
        <v>21.736000000000001</v>
      </c>
      <c r="Z871" s="6">
        <v>23.096</v>
      </c>
      <c r="AA871" s="5">
        <v>42135</v>
      </c>
      <c r="AB871" s="6">
        <v>590</v>
      </c>
      <c r="AC871" s="7">
        <v>14.475999999999999</v>
      </c>
      <c r="AD871" s="4">
        <v>42110</v>
      </c>
      <c r="AE871" s="8">
        <v>10.38</v>
      </c>
      <c r="AF871" s="8">
        <v>13.571</v>
      </c>
      <c r="AG871" s="8">
        <v>16.475999999999999</v>
      </c>
      <c r="AH871" s="7">
        <v>24.260999999999999</v>
      </c>
      <c r="CO871" s="4">
        <v>42477</v>
      </c>
      <c r="CP871" s="3">
        <v>172.47737499999999</v>
      </c>
      <c r="CU871" s="4">
        <v>42109</v>
      </c>
      <c r="CV871" s="7">
        <v>88.08</v>
      </c>
      <c r="CW871" s="7">
        <v>42.42</v>
      </c>
      <c r="CX871" s="7">
        <v>110.41</v>
      </c>
      <c r="CY871" s="7">
        <v>33.08</v>
      </c>
      <c r="CZ871" s="8">
        <v>27.284500000000001</v>
      </c>
      <c r="DA871" s="4">
        <v>42103</v>
      </c>
      <c r="DB871" s="7">
        <v>50</v>
      </c>
      <c r="DC871" s="8">
        <v>174.59</v>
      </c>
      <c r="DD871" s="8">
        <v>95.71</v>
      </c>
      <c r="DE871" s="8">
        <v>66.47</v>
      </c>
      <c r="DF871" s="8">
        <v>88.9</v>
      </c>
      <c r="DG871" s="8">
        <v>67</v>
      </c>
      <c r="DH871" s="4">
        <v>42103</v>
      </c>
      <c r="DI871" s="7">
        <v>58.92</v>
      </c>
      <c r="DJ871" s="7">
        <v>77.81</v>
      </c>
      <c r="DK871" s="7">
        <v>49.93</v>
      </c>
      <c r="DL871" s="7">
        <v>29.19</v>
      </c>
      <c r="DM871" s="207">
        <v>91.31</v>
      </c>
      <c r="DN871" s="4">
        <v>42124</v>
      </c>
      <c r="DO871" s="8">
        <v>18.414999999999999</v>
      </c>
      <c r="DP871" s="8">
        <v>48.484999999999999</v>
      </c>
      <c r="DQ871" s="8">
        <v>12.19</v>
      </c>
      <c r="DR871" s="8">
        <v>17.18</v>
      </c>
    </row>
    <row r="872" spans="1:122" ht="15.75" customHeight="1">
      <c r="A872" s="4">
        <v>42132</v>
      </c>
      <c r="B872" s="7">
        <v>65.39</v>
      </c>
      <c r="C872" s="7">
        <v>59.39</v>
      </c>
      <c r="D872" s="7">
        <f t="shared" si="24"/>
        <v>6</v>
      </c>
      <c r="J872" s="4">
        <v>42102</v>
      </c>
      <c r="K872" s="226">
        <v>-2.509999999999998</v>
      </c>
      <c r="L872" s="226">
        <v>-4.3399999999999963</v>
      </c>
      <c r="M872" s="226">
        <v>-6.9699999999999989</v>
      </c>
      <c r="N872" s="4">
        <v>42132</v>
      </c>
      <c r="O872" s="226">
        <v>-1.3299999999999983</v>
      </c>
      <c r="P872" s="226">
        <v>-2.7900000000000063</v>
      </c>
      <c r="Q872" s="226">
        <v>-4.6400000000000006</v>
      </c>
      <c r="R872" s="4">
        <v>42130</v>
      </c>
      <c r="S872" s="8">
        <v>6.84</v>
      </c>
      <c r="T872" s="8">
        <v>0.81</v>
      </c>
      <c r="U872" s="8">
        <v>6.15</v>
      </c>
      <c r="V872" s="4">
        <v>42102</v>
      </c>
      <c r="W872" s="8">
        <v>169.81</v>
      </c>
      <c r="X872" s="8">
        <v>173.92</v>
      </c>
      <c r="Y872" s="6">
        <v>20.9</v>
      </c>
      <c r="Z872" s="6">
        <v>22.626000000000001</v>
      </c>
      <c r="AA872" s="5">
        <v>42132</v>
      </c>
      <c r="AB872" s="6">
        <v>595.75</v>
      </c>
      <c r="AC872" s="7">
        <v>15.634</v>
      </c>
      <c r="AD872" s="4">
        <v>42109</v>
      </c>
      <c r="AE872" s="8">
        <v>10.93</v>
      </c>
      <c r="AF872" s="8">
        <v>13.331</v>
      </c>
      <c r="AG872" s="8">
        <v>16.684000000000001</v>
      </c>
      <c r="AH872" s="7">
        <v>23.341999999999999</v>
      </c>
      <c r="CO872" s="4">
        <v>42476</v>
      </c>
      <c r="CP872" s="3">
        <v>173.08018749999999</v>
      </c>
      <c r="CU872" s="4">
        <v>42108</v>
      </c>
      <c r="CV872" s="7">
        <v>86.63</v>
      </c>
      <c r="CW872" s="7">
        <v>41.8</v>
      </c>
      <c r="CX872" s="7">
        <v>108.84</v>
      </c>
      <c r="CY872" s="7">
        <v>31.93</v>
      </c>
      <c r="CZ872" s="8">
        <v>26.9223</v>
      </c>
      <c r="DA872" s="4">
        <v>42102</v>
      </c>
      <c r="DB872" s="7">
        <v>48.13</v>
      </c>
      <c r="DC872" s="8">
        <v>170.45</v>
      </c>
      <c r="DD872" s="8">
        <v>94.04</v>
      </c>
      <c r="DE872" s="8">
        <v>65.25</v>
      </c>
      <c r="DF872" s="8">
        <v>86.12</v>
      </c>
      <c r="DG872" s="8">
        <v>64.81</v>
      </c>
      <c r="DH872" s="4">
        <v>42102</v>
      </c>
      <c r="DI872" s="7">
        <v>58.62</v>
      </c>
      <c r="DJ872" s="7">
        <v>77.41</v>
      </c>
      <c r="DK872" s="7">
        <v>49.32</v>
      </c>
      <c r="DL872" s="7">
        <v>29.85</v>
      </c>
      <c r="DM872" s="207">
        <v>91.29</v>
      </c>
      <c r="DN872" s="4">
        <v>42123</v>
      </c>
      <c r="DO872" s="8">
        <v>18.39</v>
      </c>
      <c r="DP872" s="8">
        <v>48.435000000000002</v>
      </c>
      <c r="DQ872" s="8">
        <v>12.07</v>
      </c>
      <c r="DR872" s="8">
        <v>17.12</v>
      </c>
    </row>
    <row r="873" spans="1:122" ht="15.75" customHeight="1">
      <c r="A873" s="4">
        <v>42131</v>
      </c>
      <c r="B873" s="7">
        <v>65.540000000000006</v>
      </c>
      <c r="C873" s="7">
        <v>58.94</v>
      </c>
      <c r="D873" s="7">
        <f t="shared" si="24"/>
        <v>6.6000000000000085</v>
      </c>
      <c r="J873" s="4">
        <v>42101</v>
      </c>
      <c r="K873" s="226">
        <v>-2.1100000000000065</v>
      </c>
      <c r="L873" s="226">
        <v>-3.6500000000000057</v>
      </c>
      <c r="M873" s="226">
        <v>-5.8600000000000065</v>
      </c>
      <c r="N873" s="4">
        <v>42131</v>
      </c>
      <c r="O873" s="226">
        <v>-1.2199999999999989</v>
      </c>
      <c r="P873" s="226">
        <v>-2.5599999999999881</v>
      </c>
      <c r="Q873" s="226">
        <v>-4.3199999999999932</v>
      </c>
      <c r="R873" s="4">
        <v>42129</v>
      </c>
      <c r="S873" s="8">
        <v>7.12</v>
      </c>
      <c r="T873" s="8">
        <v>2.71</v>
      </c>
      <c r="U873" s="8">
        <v>6.3</v>
      </c>
      <c r="V873" s="4">
        <v>42101</v>
      </c>
      <c r="W873" s="8">
        <v>178.38</v>
      </c>
      <c r="X873" s="8">
        <v>186.09</v>
      </c>
      <c r="Y873" s="6">
        <v>20.94</v>
      </c>
      <c r="Z873" s="6">
        <v>24.178000000000001</v>
      </c>
      <c r="AA873" s="5">
        <v>42131</v>
      </c>
      <c r="AB873" s="6">
        <v>606</v>
      </c>
      <c r="AC873" s="7">
        <v>15.451000000000001</v>
      </c>
      <c r="AD873" s="4">
        <v>42108</v>
      </c>
      <c r="AE873" s="8">
        <v>10.02</v>
      </c>
      <c r="AF873" s="8">
        <v>14.795</v>
      </c>
      <c r="AG873" s="8">
        <v>15.922000000000001</v>
      </c>
      <c r="AH873" s="7">
        <v>23.585000000000001</v>
      </c>
      <c r="CO873" s="4">
        <v>42475</v>
      </c>
      <c r="CP873" s="3">
        <v>173.8709375</v>
      </c>
      <c r="CU873" s="4">
        <v>42107</v>
      </c>
      <c r="CV873" s="7">
        <v>85.34</v>
      </c>
      <c r="CW873" s="7">
        <v>41.23</v>
      </c>
      <c r="CX873" s="7">
        <v>106.5</v>
      </c>
      <c r="CY873" s="7">
        <v>31.39</v>
      </c>
      <c r="CZ873" s="8">
        <v>26.765599999999999</v>
      </c>
      <c r="DA873" s="4">
        <v>42101</v>
      </c>
      <c r="DB873" s="7">
        <v>48.78</v>
      </c>
      <c r="DC873" s="8">
        <v>171.86</v>
      </c>
      <c r="DD873" s="8">
        <v>94.27</v>
      </c>
      <c r="DE873" s="8">
        <v>65.44</v>
      </c>
      <c r="DF873" s="8">
        <v>85.44</v>
      </c>
      <c r="DG873" s="8">
        <v>65.790000000000006</v>
      </c>
      <c r="DH873" s="4">
        <v>42101</v>
      </c>
      <c r="DI873" s="7">
        <v>58.59</v>
      </c>
      <c r="DJ873" s="7">
        <v>77.77</v>
      </c>
      <c r="DK873" s="7">
        <v>49.12</v>
      </c>
      <c r="DL873" s="7">
        <v>29.86</v>
      </c>
      <c r="DM873" s="207">
        <v>91.15</v>
      </c>
      <c r="DN873" s="4">
        <v>42122</v>
      </c>
      <c r="DO873" s="8">
        <v>18.54</v>
      </c>
      <c r="DP873" s="8">
        <v>49.68</v>
      </c>
      <c r="DQ873" s="8">
        <v>12.16</v>
      </c>
      <c r="DR873" s="8">
        <v>17.38</v>
      </c>
    </row>
    <row r="874" spans="1:122" ht="15.75" customHeight="1">
      <c r="A874" s="4">
        <v>42130</v>
      </c>
      <c r="B874" s="7">
        <v>67.77</v>
      </c>
      <c r="C874" s="7">
        <v>60.93</v>
      </c>
      <c r="D874" s="7">
        <f t="shared" si="24"/>
        <v>6.8399999999999963</v>
      </c>
      <c r="J874" s="4">
        <v>42100</v>
      </c>
      <c r="K874" s="226">
        <v>-2.5700000000000003</v>
      </c>
      <c r="L874" s="226">
        <v>-4.5600000000000023</v>
      </c>
      <c r="M874" s="226">
        <v>-7.2000000000000028</v>
      </c>
      <c r="N874" s="4">
        <v>42130</v>
      </c>
      <c r="O874" s="226">
        <v>-1.25</v>
      </c>
      <c r="P874" s="226">
        <v>-2.5700000000000074</v>
      </c>
      <c r="Q874" s="226">
        <v>-4.0700000000000074</v>
      </c>
      <c r="R874" s="4">
        <v>42128</v>
      </c>
      <c r="S874" s="8">
        <v>7.52</v>
      </c>
      <c r="T874" s="8">
        <v>1.65</v>
      </c>
      <c r="U874" s="8">
        <v>6.5</v>
      </c>
      <c r="V874" s="4">
        <v>42100</v>
      </c>
      <c r="W874" s="8">
        <v>176.43</v>
      </c>
      <c r="X874" s="8">
        <v>184.25</v>
      </c>
      <c r="Y874" s="6">
        <v>21.960999999999999</v>
      </c>
      <c r="Z874" s="6">
        <v>25.245000000000001</v>
      </c>
      <c r="AA874" s="5">
        <v>42130</v>
      </c>
      <c r="AB874" s="6">
        <v>621</v>
      </c>
      <c r="AC874" s="7">
        <v>15.5</v>
      </c>
      <c r="AD874" s="4">
        <v>42107</v>
      </c>
      <c r="AE874" s="8">
        <v>10.02</v>
      </c>
      <c r="AF874" s="8">
        <v>15.507999999999999</v>
      </c>
      <c r="AG874" s="8">
        <v>16.375</v>
      </c>
      <c r="AH874" s="7">
        <v>23.69</v>
      </c>
      <c r="CO874" s="4">
        <v>42474</v>
      </c>
      <c r="CP874" s="3">
        <v>174.582875</v>
      </c>
      <c r="CU874" s="4">
        <v>42104</v>
      </c>
      <c r="CV874" s="7">
        <v>85.56</v>
      </c>
      <c r="CW874" s="7">
        <v>41.54</v>
      </c>
      <c r="CX874" s="7">
        <v>106.91</v>
      </c>
      <c r="CY874" s="7">
        <v>31.56</v>
      </c>
      <c r="CZ874" s="8">
        <v>26.746099999999998</v>
      </c>
      <c r="DA874" s="4">
        <v>42100</v>
      </c>
      <c r="DB874" s="7">
        <v>48.83</v>
      </c>
      <c r="DC874" s="8">
        <v>173.58</v>
      </c>
      <c r="DD874" s="8">
        <v>94.87</v>
      </c>
      <c r="DE874" s="8">
        <v>64.84</v>
      </c>
      <c r="DF874" s="8">
        <v>85.86</v>
      </c>
      <c r="DG874" s="8">
        <v>65.39</v>
      </c>
      <c r="DH874" s="4">
        <v>42100</v>
      </c>
      <c r="DI874" s="7">
        <v>59.53</v>
      </c>
      <c r="DJ874" s="7">
        <v>78.55</v>
      </c>
      <c r="DK874" s="7">
        <v>49.27</v>
      </c>
      <c r="DL874" s="7">
        <v>32.020000000000003</v>
      </c>
      <c r="DM874" s="207">
        <v>89.9</v>
      </c>
      <c r="DN874" s="4">
        <v>42121</v>
      </c>
      <c r="DO874" s="8">
        <v>18.504999999999999</v>
      </c>
      <c r="DP874" s="8">
        <v>49.17</v>
      </c>
      <c r="DQ874" s="8">
        <v>12.03</v>
      </c>
      <c r="DR874" s="8">
        <v>17.38</v>
      </c>
    </row>
    <row r="875" spans="1:122" ht="15.75" customHeight="1">
      <c r="A875" s="4">
        <v>42129</v>
      </c>
      <c r="B875" s="7">
        <v>67.52</v>
      </c>
      <c r="C875" s="7">
        <v>60.4</v>
      </c>
      <c r="D875" s="7">
        <f t="shared" si="24"/>
        <v>7.1199999999999974</v>
      </c>
      <c r="J875" s="4">
        <v>42096</v>
      </c>
      <c r="K875" s="226">
        <v>-2.6499999999999986</v>
      </c>
      <c r="L875" s="226">
        <v>-4.9600000000000009</v>
      </c>
      <c r="M875" s="226">
        <v>-8.2199999999999989</v>
      </c>
      <c r="N875" s="4">
        <v>42129</v>
      </c>
      <c r="O875" s="226">
        <v>-1.3400000000000034</v>
      </c>
      <c r="P875" s="226">
        <v>-2.7900000000000063</v>
      </c>
      <c r="Q875" s="226">
        <v>-4.3900000000000006</v>
      </c>
      <c r="R875" s="4">
        <v>42125</v>
      </c>
      <c r="S875" s="8">
        <v>7.31</v>
      </c>
      <c r="T875" s="8">
        <v>3.08</v>
      </c>
      <c r="U875" s="8">
        <v>6.15</v>
      </c>
      <c r="V875" s="4">
        <v>42096</v>
      </c>
      <c r="W875" s="8">
        <v>168.25</v>
      </c>
      <c r="X875" s="8">
        <v>176.13</v>
      </c>
      <c r="Y875" s="6">
        <v>21.524999999999999</v>
      </c>
      <c r="Z875" s="6">
        <v>24.835000000000001</v>
      </c>
      <c r="AA875" s="5">
        <v>42129</v>
      </c>
      <c r="AB875" s="6">
        <v>618.5</v>
      </c>
      <c r="AC875" s="7">
        <v>14.657</v>
      </c>
      <c r="AD875" s="4">
        <v>42104</v>
      </c>
      <c r="AE875" s="8">
        <v>10.119999999999999</v>
      </c>
      <c r="AF875" s="8">
        <v>13.07</v>
      </c>
      <c r="AG875" s="8">
        <v>16.62</v>
      </c>
      <c r="AH875" s="7">
        <v>22.643000000000001</v>
      </c>
      <c r="CO875" s="4">
        <v>42473</v>
      </c>
      <c r="CP875" s="3">
        <v>175.6</v>
      </c>
      <c r="CU875" s="4">
        <v>42103</v>
      </c>
      <c r="CV875" s="7">
        <v>84.65</v>
      </c>
      <c r="CW875" s="7">
        <v>41.35</v>
      </c>
      <c r="CX875" s="7">
        <v>106.95</v>
      </c>
      <c r="CY875" s="7">
        <v>31.28</v>
      </c>
      <c r="CZ875" s="8">
        <v>26.491499999999998</v>
      </c>
      <c r="DA875" s="4">
        <v>42096</v>
      </c>
      <c r="DB875" s="7">
        <v>46.04</v>
      </c>
      <c r="DC875" s="8">
        <v>170.94</v>
      </c>
      <c r="DD875" s="8">
        <v>92.71</v>
      </c>
      <c r="DE875" s="8">
        <v>61.44</v>
      </c>
      <c r="DF875" s="8">
        <v>84.55</v>
      </c>
      <c r="DG875" s="8">
        <v>63.18</v>
      </c>
      <c r="DH875" s="4">
        <v>42096</v>
      </c>
      <c r="DI875" s="7">
        <v>59.8</v>
      </c>
      <c r="DJ875" s="7">
        <v>78.17</v>
      </c>
      <c r="DK875" s="7">
        <v>48.54</v>
      </c>
      <c r="DL875" s="7">
        <v>32.08</v>
      </c>
      <c r="DM875" s="207">
        <v>91.17</v>
      </c>
      <c r="DN875" s="4">
        <v>42118</v>
      </c>
      <c r="DO875" s="8">
        <v>18.254999999999999</v>
      </c>
      <c r="DP875" s="8">
        <v>48.005000000000003</v>
      </c>
      <c r="DQ875" s="8">
        <v>11.875</v>
      </c>
      <c r="DR875" s="8">
        <v>17.03</v>
      </c>
    </row>
    <row r="876" spans="1:122" ht="15.75" customHeight="1">
      <c r="A876" s="4">
        <v>42128</v>
      </c>
      <c r="B876" s="7">
        <v>66.45</v>
      </c>
      <c r="C876" s="7">
        <v>58.93</v>
      </c>
      <c r="D876" s="7">
        <f t="shared" si="24"/>
        <v>7.5200000000000031</v>
      </c>
      <c r="J876" s="4">
        <v>42095</v>
      </c>
      <c r="K876" s="226">
        <v>-2.9699999999999989</v>
      </c>
      <c r="L876" s="226">
        <v>-5.3499999999999943</v>
      </c>
      <c r="M876" s="226">
        <v>-8.5399999999999991</v>
      </c>
      <c r="N876" s="4">
        <v>42128</v>
      </c>
      <c r="O876" s="226">
        <v>-1.3900000000000006</v>
      </c>
      <c r="P876" s="226">
        <v>-2.9200000000000017</v>
      </c>
      <c r="Q876" s="226">
        <v>-4.6599999999999966</v>
      </c>
      <c r="R876" s="4">
        <v>42124</v>
      </c>
      <c r="S876" s="8">
        <v>7.15</v>
      </c>
      <c r="T876" s="8">
        <v>3.4</v>
      </c>
      <c r="U876" s="8">
        <v>6.35</v>
      </c>
      <c r="V876" s="4">
        <v>42095</v>
      </c>
      <c r="W876" s="8">
        <v>174.69</v>
      </c>
      <c r="X876" s="8">
        <v>183.12</v>
      </c>
      <c r="Y876" s="6">
        <v>23.28</v>
      </c>
      <c r="Z876" s="6">
        <v>26.82</v>
      </c>
      <c r="AA876" s="5">
        <v>42128</v>
      </c>
      <c r="AB876" s="6">
        <v>604</v>
      </c>
      <c r="AC876" s="7">
        <v>14.042999999999999</v>
      </c>
      <c r="AD876" s="4">
        <v>42103</v>
      </c>
      <c r="AE876" s="8">
        <v>9.17</v>
      </c>
      <c r="AF876" s="8">
        <v>13.519</v>
      </c>
      <c r="AG876" s="8">
        <v>15.17</v>
      </c>
      <c r="AH876" s="7">
        <v>22.050999999999998</v>
      </c>
      <c r="CO876" s="4">
        <v>42472</v>
      </c>
      <c r="CP876" s="3">
        <v>176.448375</v>
      </c>
      <c r="CU876" s="4">
        <v>42102</v>
      </c>
      <c r="CV876" s="7">
        <v>84.06</v>
      </c>
      <c r="CW876" s="7">
        <v>40.770000000000003</v>
      </c>
      <c r="CX876" s="7">
        <v>106.66</v>
      </c>
      <c r="CY876" s="7">
        <v>30.97</v>
      </c>
      <c r="CZ876" s="8">
        <v>26.0412</v>
      </c>
      <c r="DA876" s="4">
        <v>42095</v>
      </c>
      <c r="DB876" s="7">
        <v>45.66</v>
      </c>
      <c r="DC876" s="8">
        <v>166.88</v>
      </c>
      <c r="DD876" s="8">
        <v>91.22</v>
      </c>
      <c r="DE876" s="8">
        <v>60.63</v>
      </c>
      <c r="DF876" s="8">
        <v>83.86</v>
      </c>
      <c r="DG876" s="8">
        <v>63.02</v>
      </c>
      <c r="DH876" s="4">
        <v>42095</v>
      </c>
      <c r="DI876" s="7">
        <v>63.45</v>
      </c>
      <c r="DJ876" s="7">
        <v>79.94</v>
      </c>
      <c r="DK876" s="7">
        <v>50.88</v>
      </c>
      <c r="DL876" s="7">
        <v>33.979999999999997</v>
      </c>
      <c r="DM876" s="207">
        <v>91.61</v>
      </c>
      <c r="DN876" s="4">
        <v>42117</v>
      </c>
      <c r="DO876" s="8">
        <v>18.215</v>
      </c>
      <c r="DP876" s="8">
        <v>48.414999999999999</v>
      </c>
      <c r="DQ876" s="8">
        <v>11.99</v>
      </c>
      <c r="DR876" s="8">
        <v>17.09</v>
      </c>
    </row>
    <row r="877" spans="1:122" ht="15.75" customHeight="1">
      <c r="A877" s="4">
        <v>42125</v>
      </c>
      <c r="B877" s="7">
        <v>66.459999999999994</v>
      </c>
      <c r="C877" s="7">
        <v>59.15</v>
      </c>
      <c r="D877" s="7">
        <f t="shared" si="24"/>
        <v>7.3099999999999952</v>
      </c>
      <c r="J877" s="4">
        <v>42094</v>
      </c>
      <c r="K877" s="226">
        <v>-3.1799999999999997</v>
      </c>
      <c r="L877" s="226">
        <v>-5.8500000000000014</v>
      </c>
      <c r="M877" s="226">
        <v>-9.32</v>
      </c>
      <c r="N877" s="4">
        <v>42125</v>
      </c>
      <c r="O877" s="226">
        <v>-1.3300000000000125</v>
      </c>
      <c r="P877" s="226">
        <v>-2.7000000000000028</v>
      </c>
      <c r="Q877" s="226">
        <v>-4.2700000000000102</v>
      </c>
      <c r="R877" s="4">
        <v>42123</v>
      </c>
      <c r="S877" s="8">
        <v>7.26</v>
      </c>
      <c r="T877" s="8">
        <v>4.37</v>
      </c>
      <c r="U877" s="8">
        <v>6.5</v>
      </c>
      <c r="V877" s="4">
        <v>42094</v>
      </c>
      <c r="W877" s="8">
        <v>171.79</v>
      </c>
      <c r="X877" s="8">
        <v>178</v>
      </c>
      <c r="Y877" s="6">
        <v>24.135999999999999</v>
      </c>
      <c r="Z877" s="6">
        <v>26.74</v>
      </c>
      <c r="AA877" s="5">
        <v>42125</v>
      </c>
      <c r="AB877" s="6">
        <v>599.75</v>
      </c>
      <c r="AC877" s="7">
        <v>13.656000000000001</v>
      </c>
      <c r="AD877" s="4">
        <v>42102</v>
      </c>
      <c r="AE877" s="8">
        <v>8.91</v>
      </c>
      <c r="AF877" s="8">
        <v>15.39</v>
      </c>
      <c r="AG877" s="8">
        <v>14.666</v>
      </c>
      <c r="AH877" s="7">
        <v>23.097999999999999</v>
      </c>
      <c r="CO877" s="4">
        <v>42471</v>
      </c>
      <c r="CP877" s="3">
        <v>176.67806250000001</v>
      </c>
      <c r="CU877" s="4">
        <v>42101</v>
      </c>
      <c r="CV877" s="7">
        <v>85.75</v>
      </c>
      <c r="CW877" s="7">
        <v>40.25</v>
      </c>
      <c r="CX877" s="7">
        <v>108.54</v>
      </c>
      <c r="CY877" s="7">
        <v>31.19</v>
      </c>
      <c r="CZ877" s="8">
        <v>26.628599999999999</v>
      </c>
      <c r="DA877" s="4">
        <v>42094</v>
      </c>
      <c r="DB877" s="7">
        <v>43.67</v>
      </c>
      <c r="DC877" s="8">
        <v>163.51</v>
      </c>
      <c r="DD877" s="8">
        <v>91.69</v>
      </c>
      <c r="DE877" s="8">
        <v>60.33</v>
      </c>
      <c r="DF877" s="8">
        <v>82.81</v>
      </c>
      <c r="DG877" s="8">
        <v>62.26</v>
      </c>
      <c r="DH877" s="4">
        <v>42094</v>
      </c>
      <c r="DI877" s="7">
        <v>63.62</v>
      </c>
      <c r="DJ877" s="7">
        <v>78.599999999999994</v>
      </c>
      <c r="DK877" s="7">
        <v>51.195</v>
      </c>
      <c r="DL877" s="7">
        <v>33.92</v>
      </c>
      <c r="DM877" s="207">
        <v>90.32</v>
      </c>
      <c r="DN877" s="4">
        <v>42116</v>
      </c>
      <c r="DO877" s="8">
        <v>18.059999999999999</v>
      </c>
      <c r="DP877" s="8">
        <v>48.424999999999997</v>
      </c>
      <c r="DQ877" s="8">
        <v>11.77</v>
      </c>
      <c r="DR877" s="8">
        <v>17.010000000000002</v>
      </c>
    </row>
    <row r="878" spans="1:122" ht="15.75" customHeight="1">
      <c r="A878" s="4">
        <v>42124</v>
      </c>
      <c r="B878" s="7">
        <v>66.78</v>
      </c>
      <c r="C878" s="7">
        <v>59.63</v>
      </c>
      <c r="D878" s="7">
        <f t="shared" si="24"/>
        <v>7.1499999999999986</v>
      </c>
      <c r="J878" s="4">
        <v>42093</v>
      </c>
      <c r="K878" s="226">
        <v>-3.1300000000000026</v>
      </c>
      <c r="L878" s="226">
        <v>-5.7299999999999969</v>
      </c>
      <c r="M878" s="226">
        <v>-9</v>
      </c>
      <c r="N878" s="4">
        <v>42124</v>
      </c>
      <c r="O878" s="226">
        <v>-1.2099999999999937</v>
      </c>
      <c r="P878" s="226">
        <v>-2.519999999999996</v>
      </c>
      <c r="Q878" s="226">
        <v>-3.9899999999999949</v>
      </c>
      <c r="R878" s="4">
        <v>42122</v>
      </c>
      <c r="S878" s="8">
        <v>7.58</v>
      </c>
      <c r="T878" s="8">
        <v>2.84</v>
      </c>
      <c r="U878" s="8">
        <v>6.45</v>
      </c>
      <c r="V878" s="4">
        <v>42093</v>
      </c>
      <c r="W878" s="8">
        <v>173.12</v>
      </c>
      <c r="X878" s="8">
        <v>180.06</v>
      </c>
      <c r="Y878" s="6">
        <v>23.9</v>
      </c>
      <c r="Z878" s="6">
        <v>26.718</v>
      </c>
      <c r="AA878" s="5">
        <v>42124</v>
      </c>
      <c r="AB878" s="6">
        <v>599.25</v>
      </c>
      <c r="AC878" s="7">
        <v>13.925000000000001</v>
      </c>
      <c r="AD878" s="4">
        <v>42101</v>
      </c>
      <c r="AE878" s="8">
        <v>9.57</v>
      </c>
      <c r="AF878" s="8">
        <v>14.007999999999999</v>
      </c>
      <c r="AG878" s="8">
        <v>15.468</v>
      </c>
      <c r="AH878" s="7">
        <v>24.15</v>
      </c>
      <c r="CO878" s="4">
        <v>42470</v>
      </c>
      <c r="CP878" s="3">
        <v>176.40674999999999</v>
      </c>
      <c r="CU878" s="4">
        <v>42100</v>
      </c>
      <c r="CV878" s="7">
        <v>85.13</v>
      </c>
      <c r="CW878" s="7">
        <v>40.130000000000003</v>
      </c>
      <c r="CX878" s="7">
        <v>106.92</v>
      </c>
      <c r="CY878" s="7">
        <v>31.04</v>
      </c>
      <c r="CZ878" s="8">
        <v>26.452400000000001</v>
      </c>
      <c r="DA878" s="4">
        <v>42093</v>
      </c>
      <c r="DB878" s="7">
        <v>44.06</v>
      </c>
      <c r="DC878" s="8">
        <v>166.5</v>
      </c>
      <c r="DD878" s="8">
        <v>92.14</v>
      </c>
      <c r="DE878" s="8">
        <v>60.83</v>
      </c>
      <c r="DF878" s="8">
        <v>83.85</v>
      </c>
      <c r="DG878" s="8">
        <v>64</v>
      </c>
      <c r="DH878" s="4">
        <v>42093</v>
      </c>
      <c r="DI878" s="7">
        <v>63.76</v>
      </c>
      <c r="DJ878" s="7">
        <v>79.56</v>
      </c>
      <c r="DK878" s="7">
        <v>51.45</v>
      </c>
      <c r="DL878" s="7">
        <v>34.21</v>
      </c>
      <c r="DM878" s="207">
        <v>92.36</v>
      </c>
      <c r="DN878" s="4">
        <v>42115</v>
      </c>
      <c r="DO878" s="8">
        <v>18.184999999999999</v>
      </c>
      <c r="DP878" s="8">
        <v>48.695</v>
      </c>
      <c r="DQ878" s="8">
        <v>11.88</v>
      </c>
      <c r="DR878" s="8">
        <v>16.940000000000001</v>
      </c>
    </row>
    <row r="879" spans="1:122" ht="15.75" customHeight="1">
      <c r="A879" s="4">
        <v>42123</v>
      </c>
      <c r="B879" s="7">
        <v>65.84</v>
      </c>
      <c r="C879" s="7">
        <v>58.58</v>
      </c>
      <c r="D879" s="7">
        <f t="shared" si="24"/>
        <v>7.2600000000000051</v>
      </c>
      <c r="J879" s="4">
        <v>42090</v>
      </c>
      <c r="K879" s="226">
        <v>-3</v>
      </c>
      <c r="L879" s="226">
        <v>-5.4600000000000009</v>
      </c>
      <c r="M879" s="226">
        <v>-8.470000000000006</v>
      </c>
      <c r="N879" s="4">
        <v>42123</v>
      </c>
      <c r="O879" s="226">
        <v>-1.3199999999999932</v>
      </c>
      <c r="P879" s="226">
        <v>-2.8199999999999932</v>
      </c>
      <c r="Q879" s="226">
        <v>-4.4399999999999977</v>
      </c>
      <c r="R879" s="4">
        <v>42121</v>
      </c>
      <c r="S879" s="8">
        <v>7.84</v>
      </c>
      <c r="T879" s="8">
        <v>2.84</v>
      </c>
      <c r="U879" s="8">
        <v>6.5</v>
      </c>
      <c r="V879" s="4">
        <v>42090</v>
      </c>
      <c r="W879" s="8">
        <v>172.75</v>
      </c>
      <c r="X879" s="8">
        <v>179.8</v>
      </c>
      <c r="Y879" s="6">
        <v>23.437000000000001</v>
      </c>
      <c r="Z879" s="6">
        <v>26.596</v>
      </c>
      <c r="AA879" s="5">
        <v>42123</v>
      </c>
      <c r="AB879" s="6">
        <v>593.75</v>
      </c>
      <c r="AC879" s="7">
        <v>14.185</v>
      </c>
      <c r="AD879" s="4">
        <v>42100</v>
      </c>
      <c r="AE879" s="8">
        <v>10.07</v>
      </c>
      <c r="AF879" s="8">
        <v>13.682</v>
      </c>
      <c r="AG879" s="8">
        <v>16.065000000000001</v>
      </c>
      <c r="AH879" s="7">
        <v>23.731000000000002</v>
      </c>
      <c r="CO879" s="4">
        <v>42469</v>
      </c>
      <c r="CP879" s="3">
        <v>176.22887499999999</v>
      </c>
      <c r="CU879" s="4">
        <v>42096</v>
      </c>
      <c r="CV879" s="7">
        <v>84.3</v>
      </c>
      <c r="CW879" s="7">
        <v>39.65</v>
      </c>
      <c r="CX879" s="7">
        <v>105.28</v>
      </c>
      <c r="CY879" s="7">
        <v>30.77</v>
      </c>
      <c r="CZ879" s="8">
        <v>26.0608</v>
      </c>
      <c r="DA879" s="4">
        <v>42090</v>
      </c>
      <c r="DB879" s="7">
        <v>42.76</v>
      </c>
      <c r="DC879" s="8">
        <v>163.61000000000001</v>
      </c>
      <c r="DD879" s="8">
        <v>90.56</v>
      </c>
      <c r="DE879" s="8">
        <v>59.41</v>
      </c>
      <c r="DF879" s="8">
        <v>82.19</v>
      </c>
      <c r="DG879" s="8">
        <v>62.93</v>
      </c>
      <c r="DH879" s="4">
        <v>42090</v>
      </c>
      <c r="DI879" s="7">
        <v>61.87</v>
      </c>
      <c r="DJ879" s="7">
        <v>77.61</v>
      </c>
      <c r="DK879" s="7">
        <v>49.825000000000003</v>
      </c>
      <c r="DL879" s="7">
        <v>32.619999999999997</v>
      </c>
      <c r="DM879" s="207">
        <v>93.51</v>
      </c>
      <c r="DN879" s="4">
        <v>42114</v>
      </c>
      <c r="DO879" s="8">
        <v>18.234999999999999</v>
      </c>
      <c r="DP879" s="8">
        <v>49.38</v>
      </c>
      <c r="DQ879" s="8">
        <v>12.09</v>
      </c>
      <c r="DR879" s="8">
        <v>17.02</v>
      </c>
    </row>
    <row r="880" spans="1:122" ht="15.75" customHeight="1">
      <c r="A880" s="4">
        <v>42122</v>
      </c>
      <c r="B880" s="7">
        <v>64.64</v>
      </c>
      <c r="C880" s="7">
        <v>57.06</v>
      </c>
      <c r="D880" s="7">
        <f t="shared" si="24"/>
        <v>7.5799999999999983</v>
      </c>
      <c r="J880" s="4">
        <v>42089</v>
      </c>
      <c r="K880" s="226">
        <v>-2.8800000000000026</v>
      </c>
      <c r="L880" s="226">
        <v>-5.1099999999999994</v>
      </c>
      <c r="M880" s="226">
        <v>-7.8500000000000014</v>
      </c>
      <c r="N880" s="4">
        <v>42122</v>
      </c>
      <c r="O880" s="226">
        <v>-1.3499999999999943</v>
      </c>
      <c r="P880" s="226">
        <v>-2.9299999999999926</v>
      </c>
      <c r="Q880" s="226">
        <v>-4.7900000000000063</v>
      </c>
      <c r="R880" s="4">
        <v>42118</v>
      </c>
      <c r="S880" s="8">
        <v>8.1300000000000008</v>
      </c>
      <c r="T880" s="8">
        <v>2.94</v>
      </c>
      <c r="U880" s="8">
        <v>5.9</v>
      </c>
      <c r="V880" s="4">
        <v>42089</v>
      </c>
      <c r="W880" s="8">
        <v>178.76</v>
      </c>
      <c r="X880" s="8">
        <v>188.17</v>
      </c>
      <c r="Y880" s="6">
        <v>23.565000000000001</v>
      </c>
      <c r="Z880" s="6">
        <v>27.593</v>
      </c>
      <c r="AA880" s="5">
        <v>42122</v>
      </c>
      <c r="AB880" s="6">
        <v>586.5</v>
      </c>
      <c r="AC880" s="7">
        <v>13.794</v>
      </c>
      <c r="AD880" s="4">
        <v>42096</v>
      </c>
      <c r="AE880" s="8">
        <v>10.29</v>
      </c>
      <c r="AF880" s="8">
        <v>16.542000000000002</v>
      </c>
      <c r="AG880" s="8">
        <v>15.786</v>
      </c>
      <c r="AH880" s="7">
        <v>25.64</v>
      </c>
      <c r="CO880" s="4">
        <v>42468</v>
      </c>
      <c r="CP880" s="3">
        <v>175.245125</v>
      </c>
      <c r="CU880" s="4">
        <v>42095</v>
      </c>
      <c r="CV880" s="7">
        <v>84.46</v>
      </c>
      <c r="CW880" s="7">
        <v>39.5</v>
      </c>
      <c r="CX880" s="7">
        <v>104.79</v>
      </c>
      <c r="CY880" s="7">
        <v>29.52</v>
      </c>
      <c r="CZ880" s="8">
        <v>25.3657</v>
      </c>
      <c r="DA880" s="4">
        <v>42089</v>
      </c>
      <c r="DB880" s="7">
        <v>43.03</v>
      </c>
      <c r="DC880" s="8">
        <v>164.01</v>
      </c>
      <c r="DD880" s="8">
        <v>91.36</v>
      </c>
      <c r="DE880" s="8">
        <v>59.81</v>
      </c>
      <c r="DF880" s="8">
        <v>83.2</v>
      </c>
      <c r="DG880" s="8">
        <v>63.24</v>
      </c>
      <c r="DH880" s="4">
        <v>42089</v>
      </c>
      <c r="DI880" s="7">
        <v>63.38</v>
      </c>
      <c r="DJ880" s="7">
        <v>78.44</v>
      </c>
      <c r="DK880" s="7">
        <v>50.44</v>
      </c>
      <c r="DL880" s="7">
        <v>32.950000000000003</v>
      </c>
      <c r="DM880" s="207">
        <v>93.09</v>
      </c>
      <c r="DN880" s="4">
        <v>42111</v>
      </c>
      <c r="DO880" s="8">
        <v>18.105</v>
      </c>
      <c r="DP880" s="8">
        <v>48.87</v>
      </c>
      <c r="DQ880" s="8">
        <v>12</v>
      </c>
      <c r="DR880" s="8">
        <v>16.86</v>
      </c>
    </row>
    <row r="881" spans="1:122" ht="15.75" customHeight="1">
      <c r="A881" s="4">
        <v>42121</v>
      </c>
      <c r="B881" s="7">
        <v>64.83</v>
      </c>
      <c r="C881" s="7">
        <v>56.99</v>
      </c>
      <c r="D881" s="7">
        <f t="shared" si="24"/>
        <v>7.8399999999999963</v>
      </c>
      <c r="J881" s="4">
        <v>42088</v>
      </c>
      <c r="K881" s="226">
        <v>-2.7999999999999972</v>
      </c>
      <c r="L881" s="226">
        <v>-5.2299999999999969</v>
      </c>
      <c r="M881" s="226">
        <v>-8.4399999999999977</v>
      </c>
      <c r="N881" s="4">
        <v>42121</v>
      </c>
      <c r="O881" s="226">
        <v>-1.4200000000000017</v>
      </c>
      <c r="P881" s="226">
        <v>-3.019999999999996</v>
      </c>
      <c r="Q881" s="226">
        <v>-4.9399999999999977</v>
      </c>
      <c r="R881" s="4">
        <v>42117</v>
      </c>
      <c r="S881" s="8">
        <v>7.11</v>
      </c>
      <c r="T881" s="8">
        <v>4.8499999999999996</v>
      </c>
      <c r="U881" s="8">
        <v>5.7</v>
      </c>
      <c r="V881" s="4">
        <v>42088</v>
      </c>
      <c r="W881" s="8">
        <v>172.83</v>
      </c>
      <c r="X881" s="8">
        <v>183.65</v>
      </c>
      <c r="Y881" s="6">
        <v>23.138999999999999</v>
      </c>
      <c r="Z881" s="6">
        <v>27.852</v>
      </c>
      <c r="AA881" s="5">
        <v>42121</v>
      </c>
      <c r="AB881" s="6">
        <v>584.75</v>
      </c>
      <c r="AC881" s="7">
        <v>13.68</v>
      </c>
      <c r="AD881" s="4">
        <v>42095</v>
      </c>
      <c r="AE881" s="8">
        <v>11.29</v>
      </c>
      <c r="AF881" s="8">
        <v>14.965999999999999</v>
      </c>
      <c r="AG881" s="8">
        <v>17.484999999999999</v>
      </c>
      <c r="AH881" s="7">
        <v>25.872</v>
      </c>
      <c r="CO881" s="4">
        <v>42467</v>
      </c>
      <c r="CP881" s="3">
        <v>174.54068749999999</v>
      </c>
      <c r="CU881" s="4">
        <v>42094</v>
      </c>
      <c r="CV881" s="7">
        <v>85</v>
      </c>
      <c r="CW881" s="7">
        <v>39.11</v>
      </c>
      <c r="CX881" s="7">
        <v>104.98</v>
      </c>
      <c r="CY881" s="7">
        <v>29.25</v>
      </c>
      <c r="CZ881" s="8">
        <v>25.375499999999999</v>
      </c>
      <c r="DA881" s="4">
        <v>42088</v>
      </c>
      <c r="DB881" s="7">
        <v>40.98</v>
      </c>
      <c r="DC881" s="8">
        <v>162.05000000000001</v>
      </c>
      <c r="DD881" s="8">
        <v>89.96</v>
      </c>
      <c r="DE881" s="8">
        <v>59.83</v>
      </c>
      <c r="DF881" s="8">
        <v>82.34</v>
      </c>
      <c r="DG881" s="8">
        <v>63.05</v>
      </c>
      <c r="DH881" s="4">
        <v>42088</v>
      </c>
      <c r="DI881" s="7">
        <v>63.78</v>
      </c>
      <c r="DJ881" s="7">
        <v>79</v>
      </c>
      <c r="DK881" s="7">
        <v>51.54</v>
      </c>
      <c r="DL881" s="7">
        <v>33.36</v>
      </c>
      <c r="DM881" s="207">
        <v>93.54</v>
      </c>
      <c r="DN881" s="4">
        <v>42110</v>
      </c>
      <c r="DO881" s="8">
        <v>18.315000000000001</v>
      </c>
      <c r="DP881" s="8">
        <v>49.31</v>
      </c>
      <c r="DQ881" s="8">
        <v>12.28</v>
      </c>
      <c r="DR881" s="8">
        <v>17.239999999999998</v>
      </c>
    </row>
    <row r="882" spans="1:122" ht="15.75" customHeight="1">
      <c r="A882" s="4">
        <v>42118</v>
      </c>
      <c r="B882" s="7">
        <v>65.28</v>
      </c>
      <c r="C882" s="7">
        <v>57.15</v>
      </c>
      <c r="D882" s="7">
        <f t="shared" si="24"/>
        <v>8.1300000000000026</v>
      </c>
      <c r="J882" s="4">
        <v>42087</v>
      </c>
      <c r="K882" s="226">
        <v>-2.9500000000000028</v>
      </c>
      <c r="L882" s="226">
        <v>-5.6499999999999986</v>
      </c>
      <c r="M882" s="226">
        <v>-9.07</v>
      </c>
      <c r="N882" s="4">
        <v>42118</v>
      </c>
      <c r="O882" s="226">
        <v>-1.3100000000000023</v>
      </c>
      <c r="P882" s="226">
        <v>-2.789999999999992</v>
      </c>
      <c r="Q882" s="226">
        <v>-4.6500000000000057</v>
      </c>
      <c r="R882" s="4">
        <v>42116</v>
      </c>
      <c r="S882" s="8">
        <v>6.57</v>
      </c>
      <c r="T882" s="8">
        <v>3.47</v>
      </c>
      <c r="U882" s="8">
        <v>5.25</v>
      </c>
      <c r="V882" s="4">
        <v>42087</v>
      </c>
      <c r="W882" s="8">
        <v>170.65</v>
      </c>
      <c r="X882" s="8">
        <v>179.97</v>
      </c>
      <c r="Y882" s="6">
        <v>23.919</v>
      </c>
      <c r="Z882" s="6">
        <v>27.992999999999999</v>
      </c>
      <c r="AA882" s="5">
        <v>42118</v>
      </c>
      <c r="AB882" s="6">
        <v>587.25</v>
      </c>
      <c r="AC882" s="7">
        <v>13.907999999999999</v>
      </c>
      <c r="AD882" s="4">
        <v>42094</v>
      </c>
      <c r="AE882" s="8">
        <v>11.55</v>
      </c>
      <c r="AF882" s="8">
        <v>17.904</v>
      </c>
      <c r="AG882" s="8">
        <v>17.646000000000001</v>
      </c>
      <c r="AH882" s="7">
        <v>25.779</v>
      </c>
      <c r="CO882" s="4">
        <v>42466</v>
      </c>
      <c r="CP882" s="3">
        <v>173.70937499999999</v>
      </c>
      <c r="CU882" s="4">
        <v>42093</v>
      </c>
      <c r="CV882" s="7">
        <v>85.63</v>
      </c>
      <c r="CW882" s="7">
        <v>39.840000000000003</v>
      </c>
      <c r="CX882" s="7">
        <v>106.9</v>
      </c>
      <c r="CY882" s="7">
        <v>29.2</v>
      </c>
      <c r="CZ882" s="8">
        <v>25.7377</v>
      </c>
      <c r="DA882" s="4">
        <v>42087</v>
      </c>
      <c r="DB882" s="7">
        <v>39</v>
      </c>
      <c r="DC882" s="8">
        <v>158</v>
      </c>
      <c r="DD882" s="8">
        <v>88.84</v>
      </c>
      <c r="DE882" s="8">
        <v>59.03</v>
      </c>
      <c r="DF882" s="8">
        <v>81.41</v>
      </c>
      <c r="DG882" s="8">
        <v>62.55</v>
      </c>
      <c r="DH882" s="4">
        <v>42087</v>
      </c>
      <c r="DI882" s="7">
        <v>62.07</v>
      </c>
      <c r="DJ882" s="7">
        <v>77.63</v>
      </c>
      <c r="DK882" s="7">
        <v>50.85</v>
      </c>
      <c r="DL882" s="7">
        <v>32.270000000000003</v>
      </c>
      <c r="DM882" s="207">
        <v>89.12</v>
      </c>
      <c r="DN882" s="4">
        <v>42109</v>
      </c>
      <c r="DO882" s="8">
        <v>18.465</v>
      </c>
      <c r="DP882" s="8">
        <v>49.74</v>
      </c>
      <c r="DQ882" s="8">
        <v>12.365</v>
      </c>
      <c r="DR882" s="8">
        <v>17.43</v>
      </c>
    </row>
    <row r="883" spans="1:122" ht="15.75" customHeight="1">
      <c r="A883" s="4">
        <v>42117</v>
      </c>
      <c r="B883" s="7">
        <v>64.849999999999994</v>
      </c>
      <c r="C883" s="7">
        <v>57.74</v>
      </c>
      <c r="D883" s="7">
        <f t="shared" si="24"/>
        <v>7.1099999999999923</v>
      </c>
      <c r="J883" s="4">
        <v>42086</v>
      </c>
      <c r="K883" s="226">
        <v>-3.1400000000000006</v>
      </c>
      <c r="L883" s="226">
        <v>-6.029999999999994</v>
      </c>
      <c r="M883" s="226">
        <v>-9.5</v>
      </c>
      <c r="N883" s="4">
        <v>42117</v>
      </c>
      <c r="O883" s="226">
        <v>-1.2700000000000102</v>
      </c>
      <c r="P883" s="226">
        <v>-2.8200000000000074</v>
      </c>
      <c r="Q883" s="226">
        <v>-4.8100000000000023</v>
      </c>
      <c r="R883" s="4">
        <v>42115</v>
      </c>
      <c r="S883" s="8">
        <v>6.82</v>
      </c>
      <c r="T883" s="8">
        <v>2.1</v>
      </c>
      <c r="U883" s="8">
        <v>6.3</v>
      </c>
      <c r="V883" s="4">
        <v>42086</v>
      </c>
      <c r="W883" s="8">
        <v>173.07</v>
      </c>
      <c r="X883" s="8">
        <v>180.39</v>
      </c>
      <c r="Y883" s="6">
        <v>24.706</v>
      </c>
      <c r="Z883" s="6">
        <v>28.283999999999999</v>
      </c>
      <c r="AA883" s="5">
        <v>42117</v>
      </c>
      <c r="AB883" s="6">
        <v>585.75</v>
      </c>
      <c r="AC883" s="7">
        <v>14.082000000000001</v>
      </c>
      <c r="AD883" s="4">
        <v>42093</v>
      </c>
      <c r="AE883" s="8">
        <v>11.26</v>
      </c>
      <c r="AF883" s="8">
        <v>16.457999999999998</v>
      </c>
      <c r="AG883" s="8">
        <v>17.564</v>
      </c>
      <c r="AH883" s="7">
        <v>25.542999999999999</v>
      </c>
      <c r="CO883" s="4">
        <v>42465</v>
      </c>
      <c r="CP883" s="3">
        <v>172.89581250000001</v>
      </c>
      <c r="CU883" s="4">
        <v>42090</v>
      </c>
      <c r="CV883" s="7">
        <v>83.58</v>
      </c>
      <c r="CW883" s="7">
        <v>39.61</v>
      </c>
      <c r="CX883" s="7">
        <v>104.28</v>
      </c>
      <c r="CY883" s="7">
        <v>29.11</v>
      </c>
      <c r="CZ883" s="8">
        <v>25.062200000000001</v>
      </c>
      <c r="DA883" s="4">
        <v>42086</v>
      </c>
      <c r="DB883" s="7">
        <v>39.06</v>
      </c>
      <c r="DC883" s="8">
        <v>159.01</v>
      </c>
      <c r="DD883" s="8">
        <v>89</v>
      </c>
      <c r="DE883" s="8">
        <v>58.68</v>
      </c>
      <c r="DF883" s="8">
        <v>81.040000000000006</v>
      </c>
      <c r="DG883" s="8">
        <v>63.23</v>
      </c>
      <c r="DH883" s="4">
        <v>42086</v>
      </c>
      <c r="DI883" s="7">
        <v>62.49</v>
      </c>
      <c r="DJ883" s="7">
        <v>78.53</v>
      </c>
      <c r="DK883" s="7">
        <v>51.21</v>
      </c>
      <c r="DL883" s="7">
        <v>32.22</v>
      </c>
      <c r="DM883" s="207">
        <v>87.81</v>
      </c>
      <c r="DN883" s="4">
        <v>42108</v>
      </c>
      <c r="DO883" s="8">
        <v>18.29</v>
      </c>
      <c r="DP883" s="8">
        <v>48.73</v>
      </c>
      <c r="DQ883" s="8">
        <v>12.19</v>
      </c>
      <c r="DR883" s="8">
        <v>17.13</v>
      </c>
    </row>
    <row r="884" spans="1:122" ht="15.75" customHeight="1">
      <c r="A884" s="4">
        <v>42116</v>
      </c>
      <c r="B884" s="7">
        <v>62.73</v>
      </c>
      <c r="C884" s="7">
        <v>56.16</v>
      </c>
      <c r="D884" s="7">
        <f t="shared" si="24"/>
        <v>6.57</v>
      </c>
      <c r="J884" s="4">
        <v>42083</v>
      </c>
      <c r="K884" s="226">
        <v>-2.7100000000000009</v>
      </c>
      <c r="L884" s="226">
        <v>-6.5600000000000023</v>
      </c>
      <c r="M884" s="226">
        <v>-10.36</v>
      </c>
      <c r="N884" s="4">
        <v>42116</v>
      </c>
      <c r="O884" s="226">
        <v>-1.4299999999999997</v>
      </c>
      <c r="P884" s="226">
        <v>-3.2000000000000099</v>
      </c>
      <c r="Q884" s="226">
        <v>-5.5500000000000043</v>
      </c>
      <c r="R884" s="4">
        <v>42114</v>
      </c>
      <c r="S884" s="8">
        <v>7.07</v>
      </c>
      <c r="T884" s="8">
        <v>1.81</v>
      </c>
      <c r="U884" s="8">
        <v>6.4</v>
      </c>
      <c r="V884" s="4">
        <v>42083</v>
      </c>
      <c r="W884" s="8">
        <v>173.43</v>
      </c>
      <c r="X884" s="8">
        <v>179.78</v>
      </c>
      <c r="Y884" s="6">
        <v>25.501999999999999</v>
      </c>
      <c r="Z884" s="6">
        <v>28.812000000000001</v>
      </c>
      <c r="AA884" s="5">
        <v>42116</v>
      </c>
      <c r="AB884" s="6">
        <v>571</v>
      </c>
      <c r="AC884" s="7">
        <v>14.564</v>
      </c>
      <c r="AD884" s="4">
        <v>42090</v>
      </c>
      <c r="AE884" s="8">
        <v>10.99</v>
      </c>
      <c r="AF884" s="8">
        <v>18.838999999999999</v>
      </c>
      <c r="AG884" s="8">
        <v>17.085000000000001</v>
      </c>
      <c r="AH884" s="7">
        <v>26.25</v>
      </c>
      <c r="CO884" s="4">
        <v>42464</v>
      </c>
      <c r="CP884" s="3">
        <v>172.53343749999999</v>
      </c>
      <c r="CU884" s="4">
        <v>42089</v>
      </c>
      <c r="CV884" s="7">
        <v>84.32</v>
      </c>
      <c r="CW884" s="7">
        <v>39.81</v>
      </c>
      <c r="CX884" s="7">
        <v>105.25</v>
      </c>
      <c r="CY884" s="7">
        <v>29.3</v>
      </c>
      <c r="CZ884" s="8">
        <v>25.189499999999999</v>
      </c>
      <c r="DA884" s="4">
        <v>42083</v>
      </c>
      <c r="DB884" s="7">
        <v>41.07</v>
      </c>
      <c r="DC884" s="8">
        <v>163.56</v>
      </c>
      <c r="DD884" s="8">
        <v>90.68</v>
      </c>
      <c r="DE884" s="8">
        <v>59.55</v>
      </c>
      <c r="DF884" s="8">
        <v>81.95</v>
      </c>
      <c r="DG884" s="8">
        <v>63.84</v>
      </c>
      <c r="DH884" s="4">
        <v>42083</v>
      </c>
      <c r="DI884" s="7">
        <v>61.55</v>
      </c>
      <c r="DJ884" s="7">
        <v>78.86</v>
      </c>
      <c r="DK884" s="7">
        <v>51.13</v>
      </c>
      <c r="DL884" s="7">
        <v>32.090000000000003</v>
      </c>
      <c r="DM884" s="207">
        <v>86.23</v>
      </c>
      <c r="DN884" s="4">
        <v>42107</v>
      </c>
      <c r="DO884" s="8">
        <v>18.41</v>
      </c>
      <c r="DP884" s="8">
        <v>48.76</v>
      </c>
      <c r="DQ884" s="8">
        <v>12.25</v>
      </c>
      <c r="DR884" s="8">
        <v>17.11</v>
      </c>
    </row>
    <row r="885" spans="1:122" ht="15.75" customHeight="1">
      <c r="A885" s="4">
        <v>42115</v>
      </c>
      <c r="B885" s="7">
        <v>62.08</v>
      </c>
      <c r="C885" s="7">
        <v>55.26</v>
      </c>
      <c r="D885" s="7">
        <f t="shared" si="24"/>
        <v>6.82</v>
      </c>
      <c r="J885" s="4">
        <v>42082</v>
      </c>
      <c r="K885" s="226">
        <v>-3.4399999999999977</v>
      </c>
      <c r="L885" s="226">
        <v>-7.2199999999999989</v>
      </c>
      <c r="M885" s="226">
        <v>-11.11</v>
      </c>
      <c r="N885" s="4">
        <v>42115</v>
      </c>
      <c r="O885" s="226">
        <v>-1.5100000000000051</v>
      </c>
      <c r="P885" s="226">
        <v>-3.2900000000000063</v>
      </c>
      <c r="Q885" s="226">
        <v>-5.6700000000000017</v>
      </c>
      <c r="R885" s="4">
        <v>42111</v>
      </c>
      <c r="S885" s="8">
        <v>7.71</v>
      </c>
      <c r="T885" s="8">
        <v>2.27</v>
      </c>
      <c r="U885" s="8">
        <v>6.2</v>
      </c>
      <c r="V885" s="4">
        <v>42082</v>
      </c>
      <c r="W885" s="8">
        <v>172.23</v>
      </c>
      <c r="X885" s="8">
        <v>177.43</v>
      </c>
      <c r="Y885" s="6">
        <v>28.376999999999999</v>
      </c>
      <c r="Z885" s="6">
        <v>30.561</v>
      </c>
      <c r="AA885" s="5">
        <v>42115</v>
      </c>
      <c r="AB885" s="6">
        <v>569.75</v>
      </c>
      <c r="AC885" s="7">
        <v>13.765000000000001</v>
      </c>
      <c r="AD885" s="4">
        <v>42089</v>
      </c>
      <c r="AE885" s="8">
        <v>12.23</v>
      </c>
      <c r="AF885" s="8">
        <v>15.455</v>
      </c>
      <c r="AG885" s="8">
        <v>18.584</v>
      </c>
      <c r="AH885" s="7">
        <v>26.280999999999999</v>
      </c>
      <c r="CO885" s="4">
        <v>42463</v>
      </c>
      <c r="CP885" s="3">
        <v>172.497625</v>
      </c>
      <c r="CU885" s="4">
        <v>42088</v>
      </c>
      <c r="CV885" s="7">
        <v>84.86</v>
      </c>
      <c r="CW885" s="7">
        <v>40.01</v>
      </c>
      <c r="CX885" s="7">
        <v>105.67</v>
      </c>
      <c r="CY885" s="7">
        <v>28.99</v>
      </c>
      <c r="CZ885" s="8">
        <v>25.404800000000002</v>
      </c>
      <c r="DA885" s="4">
        <v>42082</v>
      </c>
      <c r="DB885" s="7">
        <v>40.380000000000003</v>
      </c>
      <c r="DC885" s="8">
        <v>158.74</v>
      </c>
      <c r="DD885" s="8">
        <v>89.53</v>
      </c>
      <c r="DE885" s="8">
        <v>59.88</v>
      </c>
      <c r="DF885" s="8">
        <v>80.430000000000007</v>
      </c>
      <c r="DG885" s="8">
        <v>62.76</v>
      </c>
      <c r="DH885" s="4">
        <v>42082</v>
      </c>
      <c r="DI885" s="7">
        <v>60.8</v>
      </c>
      <c r="DJ885" s="7">
        <v>77.510000000000005</v>
      </c>
      <c r="DK885" s="7">
        <v>50.03</v>
      </c>
      <c r="DL885" s="7">
        <v>31.72</v>
      </c>
      <c r="DM885" s="207">
        <v>84.27</v>
      </c>
      <c r="DN885" s="4">
        <v>42104</v>
      </c>
      <c r="DO885" s="8">
        <v>18.149999999999999</v>
      </c>
      <c r="DP885" s="8">
        <v>48.52</v>
      </c>
      <c r="DQ885" s="8">
        <v>11.9</v>
      </c>
      <c r="DR885" s="8">
        <v>17.02</v>
      </c>
    </row>
    <row r="886" spans="1:122" ht="15.75" customHeight="1">
      <c r="A886" s="4">
        <v>42114</v>
      </c>
      <c r="B886" s="7">
        <v>63.45</v>
      </c>
      <c r="C886" s="7">
        <v>56.38</v>
      </c>
      <c r="D886" s="7">
        <f t="shared" si="24"/>
        <v>7.07</v>
      </c>
      <c r="J886" s="4">
        <v>42081</v>
      </c>
      <c r="K886" s="226">
        <v>-4.0300000000000011</v>
      </c>
      <c r="L886" s="226">
        <v>-8.0200000000000031</v>
      </c>
      <c r="M886" s="226">
        <v>-11.920000000000002</v>
      </c>
      <c r="N886" s="4">
        <v>42114</v>
      </c>
      <c r="O886" s="226">
        <v>-1.4599999999999937</v>
      </c>
      <c r="P886" s="226">
        <v>-3.0600000000000023</v>
      </c>
      <c r="Q886" s="226">
        <v>-5.1099999999999994</v>
      </c>
      <c r="R886" s="4">
        <v>42110</v>
      </c>
      <c r="S886" s="8">
        <v>7.27</v>
      </c>
      <c r="T886" s="8">
        <v>3.16</v>
      </c>
      <c r="U886" s="8">
        <v>6.1</v>
      </c>
      <c r="V886" s="4">
        <v>42081</v>
      </c>
      <c r="W886" s="8">
        <v>177.25</v>
      </c>
      <c r="X886" s="8">
        <v>179.91</v>
      </c>
      <c r="Y886" s="6">
        <v>29.785</v>
      </c>
      <c r="Z886" s="6">
        <v>30.902000000000001</v>
      </c>
      <c r="AA886" s="5">
        <v>42114</v>
      </c>
      <c r="AB886" s="6">
        <v>574</v>
      </c>
      <c r="AC886" s="7">
        <v>14.268000000000001</v>
      </c>
      <c r="AD886" s="4">
        <v>42088</v>
      </c>
      <c r="AE886" s="8">
        <v>12.14</v>
      </c>
      <c r="AF886" s="8">
        <v>17.268000000000001</v>
      </c>
      <c r="AG886" s="8">
        <v>19.538</v>
      </c>
      <c r="AH886" s="7">
        <v>26.635000000000002</v>
      </c>
      <c r="CO886" s="4">
        <v>42462</v>
      </c>
      <c r="CP886" s="3">
        <v>172.73193749999999</v>
      </c>
      <c r="CU886" s="4">
        <v>42087</v>
      </c>
      <c r="CV886" s="7">
        <v>84.52</v>
      </c>
      <c r="CW886" s="7">
        <v>39.51</v>
      </c>
      <c r="CX886" s="7">
        <v>104.2</v>
      </c>
      <c r="CY886" s="7">
        <v>28.75</v>
      </c>
      <c r="CZ886" s="8">
        <v>25.5517</v>
      </c>
      <c r="DA886" s="4">
        <v>42081</v>
      </c>
      <c r="DB886" s="7">
        <v>41.52</v>
      </c>
      <c r="DC886" s="8">
        <v>158.25</v>
      </c>
      <c r="DD886" s="8">
        <v>90.66</v>
      </c>
      <c r="DE886" s="8">
        <v>61.5</v>
      </c>
      <c r="DF886" s="8">
        <v>82.59</v>
      </c>
      <c r="DG886" s="8">
        <v>63.64</v>
      </c>
      <c r="DH886" s="4">
        <v>42081</v>
      </c>
      <c r="DI886" s="7">
        <v>61.96</v>
      </c>
      <c r="DJ886" s="7">
        <v>78.12</v>
      </c>
      <c r="DK886" s="7">
        <v>50.505000000000003</v>
      </c>
      <c r="DL886" s="7">
        <v>31.55</v>
      </c>
      <c r="DM886" s="207">
        <v>86.68</v>
      </c>
      <c r="DN886" s="4">
        <v>42103</v>
      </c>
      <c r="DO886" s="8">
        <v>18.23</v>
      </c>
      <c r="DP886" s="8">
        <v>47.965000000000003</v>
      </c>
      <c r="DQ886" s="8">
        <v>11.93</v>
      </c>
      <c r="DR886" s="8">
        <v>16.899999999999999</v>
      </c>
    </row>
    <row r="887" spans="1:122" ht="15.75" customHeight="1">
      <c r="A887" s="4">
        <v>42111</v>
      </c>
      <c r="B887" s="7">
        <v>63.45</v>
      </c>
      <c r="C887" s="7">
        <v>55.74</v>
      </c>
      <c r="D887" s="7">
        <f t="shared" si="24"/>
        <v>7.7100000000000009</v>
      </c>
      <c r="J887" s="4">
        <v>42080</v>
      </c>
      <c r="K887" s="226">
        <v>-3.6000000000000014</v>
      </c>
      <c r="L887" s="226">
        <v>-7.1099999999999994</v>
      </c>
      <c r="M887" s="226">
        <v>-10.990000000000002</v>
      </c>
      <c r="N887" s="4">
        <v>42111</v>
      </c>
      <c r="O887" s="226">
        <v>-1.4699999999999989</v>
      </c>
      <c r="P887" s="226">
        <v>-2.9299999999999926</v>
      </c>
      <c r="Q887" s="226">
        <v>-4.789999999999992</v>
      </c>
      <c r="R887" s="4">
        <v>42109</v>
      </c>
      <c r="S887" s="8">
        <v>3.93</v>
      </c>
      <c r="T887" s="8">
        <v>1.53</v>
      </c>
      <c r="U887" s="8">
        <v>5.75</v>
      </c>
      <c r="V887" s="4">
        <v>42080</v>
      </c>
      <c r="W887" s="8">
        <v>169.39</v>
      </c>
      <c r="X887" s="8">
        <v>173.01</v>
      </c>
      <c r="Y887" s="6">
        <v>27.684000000000001</v>
      </c>
      <c r="Z887" s="6">
        <v>29.204000000000001</v>
      </c>
      <c r="AA887" s="5">
        <v>42111</v>
      </c>
      <c r="AB887" s="6">
        <v>577.75</v>
      </c>
      <c r="AC887" s="7">
        <v>12.965999999999999</v>
      </c>
      <c r="AD887" s="4">
        <v>42087</v>
      </c>
      <c r="AE887" s="8">
        <v>11.21</v>
      </c>
      <c r="AF887" s="8">
        <v>15.097</v>
      </c>
      <c r="AG887" s="8">
        <v>19.963000000000001</v>
      </c>
      <c r="AH887" s="7">
        <v>27.091999999999999</v>
      </c>
      <c r="CO887" s="4">
        <v>42461</v>
      </c>
      <c r="CP887" s="3">
        <v>172.33674999999999</v>
      </c>
      <c r="CU887" s="4">
        <v>42086</v>
      </c>
      <c r="CV887" s="7">
        <v>85.43</v>
      </c>
      <c r="CW887" s="7">
        <v>40.14</v>
      </c>
      <c r="CX887" s="7">
        <v>105.92</v>
      </c>
      <c r="CY887" s="7">
        <v>28.57</v>
      </c>
      <c r="CZ887" s="8">
        <v>25.326499999999999</v>
      </c>
      <c r="DA887" s="4">
        <v>42080</v>
      </c>
      <c r="DB887" s="7">
        <v>39.92</v>
      </c>
      <c r="DC887" s="8">
        <v>156.52000000000001</v>
      </c>
      <c r="DD887" s="8">
        <v>86.8</v>
      </c>
      <c r="DE887" s="8">
        <v>59.09</v>
      </c>
      <c r="DF887" s="8">
        <v>80.44</v>
      </c>
      <c r="DG887" s="8">
        <v>62.01</v>
      </c>
      <c r="DH887" s="4">
        <v>42080</v>
      </c>
      <c r="DI887" s="7">
        <v>59.9</v>
      </c>
      <c r="DJ887" s="7">
        <v>75.95</v>
      </c>
      <c r="DK887" s="7">
        <v>48.87</v>
      </c>
      <c r="DL887" s="7">
        <v>30.91</v>
      </c>
      <c r="DM887" s="207">
        <v>85.11</v>
      </c>
      <c r="DN887" s="4">
        <v>42102</v>
      </c>
      <c r="DO887" s="8">
        <v>17.93</v>
      </c>
      <c r="DP887" s="8">
        <v>47.05</v>
      </c>
      <c r="DQ887" s="8">
        <v>11.595000000000001</v>
      </c>
      <c r="DR887" s="8">
        <v>16.75</v>
      </c>
    </row>
    <row r="888" spans="1:122" ht="15.75" customHeight="1">
      <c r="A888" s="4">
        <v>42110</v>
      </c>
      <c r="B888" s="7">
        <v>63.98</v>
      </c>
      <c r="C888" s="7">
        <v>56.71</v>
      </c>
      <c r="D888" s="7">
        <f t="shared" si="24"/>
        <v>7.269999999999996</v>
      </c>
      <c r="J888" s="4">
        <v>42079</v>
      </c>
      <c r="K888" s="226">
        <v>-4.0999999999999943</v>
      </c>
      <c r="L888" s="226">
        <v>-7.759999999999998</v>
      </c>
      <c r="M888" s="226">
        <v>-11.629999999999995</v>
      </c>
      <c r="N888" s="4">
        <v>42110</v>
      </c>
      <c r="O888" s="226">
        <v>-1.4299999999999997</v>
      </c>
      <c r="P888" s="226">
        <v>-2.7800000000000082</v>
      </c>
      <c r="Q888" s="226">
        <v>-4.57</v>
      </c>
      <c r="R888" s="4">
        <v>42108</v>
      </c>
      <c r="S888" s="8">
        <v>5.14</v>
      </c>
      <c r="T888" s="8">
        <v>1.33</v>
      </c>
      <c r="U888" s="8">
        <v>5.9</v>
      </c>
      <c r="V888" s="4">
        <v>42079</v>
      </c>
      <c r="W888" s="8">
        <v>169.86</v>
      </c>
      <c r="X888" s="8">
        <v>172.86</v>
      </c>
      <c r="Y888" s="6">
        <v>27.460999999999999</v>
      </c>
      <c r="Z888" s="6">
        <v>28.721</v>
      </c>
      <c r="AA888" s="5">
        <v>42110</v>
      </c>
      <c r="AB888" s="6">
        <v>572.25</v>
      </c>
      <c r="AC888" s="7">
        <v>14.948</v>
      </c>
      <c r="AD888" s="4">
        <v>42086</v>
      </c>
      <c r="AE888" s="8">
        <v>12.24</v>
      </c>
      <c r="AF888" s="8">
        <v>14.61</v>
      </c>
      <c r="AG888" s="8">
        <v>21.239000000000001</v>
      </c>
      <c r="AH888" s="7">
        <v>27.707999999999998</v>
      </c>
      <c r="CO888" s="4">
        <v>42460</v>
      </c>
      <c r="CP888" s="3">
        <v>171.45906249999999</v>
      </c>
      <c r="CU888" s="4">
        <v>42083</v>
      </c>
      <c r="CV888" s="7">
        <v>84.54</v>
      </c>
      <c r="CW888" s="7">
        <v>40.1</v>
      </c>
      <c r="CX888" s="7">
        <v>107.03</v>
      </c>
      <c r="CY888" s="7">
        <v>28.2</v>
      </c>
      <c r="CZ888" s="8">
        <v>24.797899999999998</v>
      </c>
      <c r="DA888" s="4">
        <v>42079</v>
      </c>
      <c r="DB888" s="7">
        <v>40.74</v>
      </c>
      <c r="DC888" s="8">
        <v>157</v>
      </c>
      <c r="DD888" s="8">
        <v>87.9</v>
      </c>
      <c r="DE888" s="8">
        <v>59.83</v>
      </c>
      <c r="DF888" s="8">
        <v>80.64</v>
      </c>
      <c r="DG888" s="8">
        <v>62.4</v>
      </c>
      <c r="DH888" s="4">
        <v>42079</v>
      </c>
      <c r="DI888" s="7">
        <v>59.66</v>
      </c>
      <c r="DJ888" s="7">
        <v>76.290000000000006</v>
      </c>
      <c r="DK888" s="7">
        <v>49.03</v>
      </c>
      <c r="DL888" s="7">
        <v>30.81</v>
      </c>
      <c r="DM888" s="207">
        <v>86.15</v>
      </c>
      <c r="DN888" s="4">
        <v>42101</v>
      </c>
      <c r="DO888" s="8">
        <v>18.059999999999999</v>
      </c>
      <c r="DP888" s="8">
        <v>47.594999999999999</v>
      </c>
      <c r="DQ888" s="8">
        <v>10.914999999999999</v>
      </c>
      <c r="DR888" s="8">
        <v>16.7</v>
      </c>
    </row>
    <row r="889" spans="1:122" ht="15.75" customHeight="1">
      <c r="A889" s="4">
        <v>42109</v>
      </c>
      <c r="B889" s="7">
        <v>60.32</v>
      </c>
      <c r="C889" s="7">
        <v>56.39</v>
      </c>
      <c r="D889" s="7">
        <f t="shared" si="24"/>
        <v>3.9299999999999997</v>
      </c>
      <c r="J889" s="4">
        <v>42076</v>
      </c>
      <c r="K889" s="226">
        <v>-4</v>
      </c>
      <c r="L889" s="226">
        <v>-7.6599999999999966</v>
      </c>
      <c r="M889" s="226">
        <v>-11.489999999999995</v>
      </c>
      <c r="N889" s="4">
        <v>42109</v>
      </c>
      <c r="O889" s="226">
        <v>-3.8099999999999952</v>
      </c>
      <c r="P889" s="226">
        <v>-5.57</v>
      </c>
      <c r="Q889" s="226">
        <v>-7.82</v>
      </c>
      <c r="R889" s="4">
        <v>42107</v>
      </c>
      <c r="S889" s="8">
        <v>6.02</v>
      </c>
      <c r="T889" s="8">
        <v>0.44</v>
      </c>
      <c r="U889" s="8">
        <v>6.35</v>
      </c>
      <c r="V889" s="4">
        <v>42076</v>
      </c>
      <c r="W889" s="8">
        <v>171.3</v>
      </c>
      <c r="X889" s="8">
        <v>176.23</v>
      </c>
      <c r="Y889" s="6">
        <v>27.106000000000002</v>
      </c>
      <c r="Z889" s="6">
        <v>29.177</v>
      </c>
      <c r="AA889" s="5">
        <v>42109</v>
      </c>
      <c r="AB889" s="6">
        <v>560.75</v>
      </c>
      <c r="AC889" s="7">
        <v>14.824999999999999</v>
      </c>
      <c r="AD889" s="4">
        <v>42083</v>
      </c>
      <c r="AE889" s="8">
        <v>14.04</v>
      </c>
      <c r="AF889" s="8">
        <v>15.199</v>
      </c>
      <c r="AG889" s="8">
        <v>22.039000000000001</v>
      </c>
      <c r="AH889" s="7">
        <v>29.832999999999998</v>
      </c>
      <c r="CO889" s="4">
        <v>42459</v>
      </c>
      <c r="CP889" s="3">
        <v>170.13274999999999</v>
      </c>
      <c r="CU889" s="4">
        <v>42082</v>
      </c>
      <c r="CV889" s="7">
        <v>84.41</v>
      </c>
      <c r="CW889" s="7">
        <v>38.97</v>
      </c>
      <c r="CX889" s="7">
        <v>104.75</v>
      </c>
      <c r="CY889" s="7">
        <v>27.69</v>
      </c>
      <c r="CZ889" s="8">
        <v>24.494399999999999</v>
      </c>
      <c r="DA889" s="4">
        <v>42076</v>
      </c>
      <c r="DB889" s="7">
        <v>41.3</v>
      </c>
      <c r="DC889" s="8">
        <v>154.63999999999999</v>
      </c>
      <c r="DD889" s="8">
        <v>85.39</v>
      </c>
      <c r="DE889" s="8">
        <v>59.36</v>
      </c>
      <c r="DF889" s="8">
        <v>78.42</v>
      </c>
      <c r="DG889" s="8">
        <v>61.64</v>
      </c>
      <c r="DH889" s="4">
        <v>42076</v>
      </c>
      <c r="DI889" s="7">
        <v>58.53</v>
      </c>
      <c r="DJ889" s="7">
        <v>74.64</v>
      </c>
      <c r="DK889" s="7">
        <v>48.1</v>
      </c>
      <c r="DL889" s="7">
        <v>30.01</v>
      </c>
      <c r="DM889" s="207">
        <v>86.88</v>
      </c>
      <c r="DN889" s="4">
        <v>42096</v>
      </c>
      <c r="DO889" s="8">
        <v>17.54</v>
      </c>
      <c r="DP889" s="8">
        <v>45.844999999999999</v>
      </c>
      <c r="DQ889" s="8">
        <v>10.095000000000001</v>
      </c>
      <c r="DR889" s="8">
        <v>16.079999999999998</v>
      </c>
    </row>
    <row r="890" spans="1:122" ht="15.75" customHeight="1">
      <c r="A890" s="4">
        <v>42108</v>
      </c>
      <c r="B890" s="7">
        <v>58.43</v>
      </c>
      <c r="C890" s="7">
        <v>53.29</v>
      </c>
      <c r="D890" s="7">
        <f t="shared" si="24"/>
        <v>5.1400000000000006</v>
      </c>
      <c r="J890" s="4">
        <v>42075</v>
      </c>
      <c r="K890" s="226">
        <v>-3.8200000000000003</v>
      </c>
      <c r="L890" s="226">
        <v>-7.3100000000000023</v>
      </c>
      <c r="M890" s="226">
        <v>-10.950000000000003</v>
      </c>
      <c r="N890" s="4">
        <v>42108</v>
      </c>
      <c r="O890" s="226">
        <v>-2.2199999999999989</v>
      </c>
      <c r="P890" s="226">
        <v>-4.1300000000000026</v>
      </c>
      <c r="Q890" s="226">
        <v>-6.82</v>
      </c>
      <c r="R890" s="4">
        <v>42104</v>
      </c>
      <c r="S890" s="8">
        <v>6.23</v>
      </c>
      <c r="T890" s="8">
        <v>3.04</v>
      </c>
      <c r="U890" s="8">
        <v>6.5</v>
      </c>
      <c r="V890" s="4">
        <v>42075</v>
      </c>
      <c r="W890" s="8">
        <v>177.91</v>
      </c>
      <c r="X890" s="8">
        <v>180.95</v>
      </c>
      <c r="Y890" s="6">
        <v>27.672000000000001</v>
      </c>
      <c r="Z890" s="6">
        <v>28.949000000000002</v>
      </c>
      <c r="AA890" s="5">
        <v>42108</v>
      </c>
      <c r="AB890" s="6">
        <v>545.75</v>
      </c>
      <c r="AC890" s="7">
        <v>14.922000000000001</v>
      </c>
      <c r="AD890" s="4">
        <v>42082</v>
      </c>
      <c r="AE890" s="8">
        <v>14.4</v>
      </c>
      <c r="AF890" s="8">
        <v>15.606</v>
      </c>
      <c r="AG890" s="8">
        <v>22.902999999999999</v>
      </c>
      <c r="AH890" s="7">
        <v>30.53</v>
      </c>
      <c r="CO890" s="4">
        <v>42458</v>
      </c>
      <c r="CP890" s="3">
        <v>168.85781249999999</v>
      </c>
      <c r="CU890" s="4">
        <v>42081</v>
      </c>
      <c r="CV890" s="7">
        <v>86.07</v>
      </c>
      <c r="CW890" s="7">
        <v>39.35</v>
      </c>
      <c r="CX890" s="7">
        <v>106.7</v>
      </c>
      <c r="CY890" s="7">
        <v>28.59</v>
      </c>
      <c r="CZ890" s="8">
        <v>25.4146</v>
      </c>
      <c r="DA890" s="4">
        <v>42075</v>
      </c>
      <c r="DB890" s="7">
        <v>43.42</v>
      </c>
      <c r="DC890" s="8">
        <v>153.27000000000001</v>
      </c>
      <c r="DD890" s="8">
        <v>85.71</v>
      </c>
      <c r="DE890" s="8">
        <v>60.17</v>
      </c>
      <c r="DF890" s="8">
        <v>78.19</v>
      </c>
      <c r="DG890" s="8">
        <v>61.36</v>
      </c>
      <c r="DH890" s="4">
        <v>42075</v>
      </c>
      <c r="DI890" s="7">
        <v>57.78</v>
      </c>
      <c r="DJ890" s="7">
        <v>74.16</v>
      </c>
      <c r="DK890" s="7">
        <v>47.835000000000001</v>
      </c>
      <c r="DL890" s="7">
        <v>29.62</v>
      </c>
      <c r="DM890" s="207">
        <v>89.31</v>
      </c>
      <c r="DN890" s="4">
        <v>42095</v>
      </c>
      <c r="DO890" s="8">
        <v>17.53</v>
      </c>
      <c r="DP890" s="8">
        <v>46.37</v>
      </c>
      <c r="DQ890" s="8">
        <v>10.199999999999999</v>
      </c>
      <c r="DR890" s="8">
        <v>16.239999999999998</v>
      </c>
    </row>
    <row r="891" spans="1:122" ht="15.75" customHeight="1">
      <c r="A891" s="4">
        <v>42107</v>
      </c>
      <c r="B891" s="7">
        <v>57.93</v>
      </c>
      <c r="C891" s="7">
        <v>51.91</v>
      </c>
      <c r="D891" s="7">
        <f t="shared" si="24"/>
        <v>6.0200000000000031</v>
      </c>
      <c r="J891" s="4">
        <v>42074</v>
      </c>
      <c r="K891" s="226">
        <v>-3.4200000000000017</v>
      </c>
      <c r="L891" s="226">
        <v>-6.6999999999999957</v>
      </c>
      <c r="M891" s="226">
        <v>-10.18</v>
      </c>
      <c r="N891" s="4">
        <v>42107</v>
      </c>
      <c r="O891" s="226">
        <v>-1.9200000000000017</v>
      </c>
      <c r="P891" s="226">
        <v>-3.9200000000000017</v>
      </c>
      <c r="Q891" s="226">
        <v>-6.740000000000002</v>
      </c>
      <c r="R891" s="4">
        <v>42103</v>
      </c>
      <c r="S891" s="8">
        <v>5.78</v>
      </c>
      <c r="T891" s="8">
        <v>0.97</v>
      </c>
      <c r="U891" s="8">
        <v>6</v>
      </c>
      <c r="V891" s="4">
        <v>42074</v>
      </c>
      <c r="W891" s="8">
        <v>182.04</v>
      </c>
      <c r="X891" s="8">
        <v>182.64</v>
      </c>
      <c r="Y891" s="6">
        <v>28.286999999999999</v>
      </c>
      <c r="Z891" s="6">
        <v>28.539000000000001</v>
      </c>
      <c r="AA891" s="5">
        <v>42107</v>
      </c>
      <c r="AB891" s="6">
        <v>542.75</v>
      </c>
      <c r="AC891" s="7">
        <v>14.445</v>
      </c>
      <c r="AD891" s="4">
        <v>42081</v>
      </c>
      <c r="AE891" s="8">
        <v>15.81</v>
      </c>
      <c r="AF891" s="8">
        <v>13.205</v>
      </c>
      <c r="AG891" s="8">
        <v>23.81</v>
      </c>
      <c r="AH891" s="7">
        <v>28.696999999999999</v>
      </c>
      <c r="CO891" s="4">
        <v>42457</v>
      </c>
      <c r="CP891" s="3">
        <v>168.21825000000001</v>
      </c>
      <c r="CU891" s="4">
        <v>42080</v>
      </c>
      <c r="CV891" s="7">
        <v>84.08</v>
      </c>
      <c r="CW891" s="7">
        <v>37.82</v>
      </c>
      <c r="CX891" s="7">
        <v>103.17</v>
      </c>
      <c r="CY891" s="7">
        <v>27.47</v>
      </c>
      <c r="CZ891" s="8">
        <v>24.729299999999999</v>
      </c>
      <c r="DA891" s="4">
        <v>42074</v>
      </c>
      <c r="DB891" s="7">
        <v>43.84</v>
      </c>
      <c r="DC891" s="8">
        <v>153.13999999999999</v>
      </c>
      <c r="DD891" s="8">
        <v>86.55</v>
      </c>
      <c r="DE891" s="8">
        <v>61.16</v>
      </c>
      <c r="DF891" s="8">
        <v>79.489999999999995</v>
      </c>
      <c r="DG891" s="8">
        <v>61.3</v>
      </c>
      <c r="DH891" s="4">
        <v>42074</v>
      </c>
      <c r="DI891" s="7">
        <v>57.74</v>
      </c>
      <c r="DJ891" s="7">
        <v>74.55</v>
      </c>
      <c r="DK891" s="7">
        <v>48.435000000000002</v>
      </c>
      <c r="DL891" s="7">
        <v>29.68</v>
      </c>
      <c r="DM891" s="207">
        <v>89.7</v>
      </c>
      <c r="DN891" s="4">
        <v>42094</v>
      </c>
      <c r="DO891" s="8">
        <v>17.335000000000001</v>
      </c>
      <c r="DP891" s="8">
        <v>46.274999999999999</v>
      </c>
      <c r="DQ891" s="8">
        <v>10.065</v>
      </c>
      <c r="DR891" s="8">
        <v>16.13</v>
      </c>
    </row>
    <row r="892" spans="1:122" ht="15.75" customHeight="1">
      <c r="A892" s="4">
        <v>42104</v>
      </c>
      <c r="B892" s="7">
        <v>57.87</v>
      </c>
      <c r="C892" s="7">
        <v>51.64</v>
      </c>
      <c r="D892" s="7">
        <f t="shared" si="24"/>
        <v>6.2299999999999969</v>
      </c>
      <c r="J892" s="4">
        <v>42073</v>
      </c>
      <c r="K892" s="226">
        <v>-3.1499999999999986</v>
      </c>
      <c r="L892" s="226">
        <v>-6.2000000000000028</v>
      </c>
      <c r="M892" s="226">
        <v>-9.6600000000000037</v>
      </c>
      <c r="N892" s="4">
        <v>42104</v>
      </c>
      <c r="O892" s="226">
        <v>-1.8900000000000006</v>
      </c>
      <c r="P892" s="226">
        <v>-3.9299999999999997</v>
      </c>
      <c r="Q892" s="226">
        <v>-6.759999999999998</v>
      </c>
      <c r="R892" s="4">
        <v>42102</v>
      </c>
      <c r="S892" s="8">
        <v>5.13</v>
      </c>
      <c r="T892" s="8">
        <v>-0.83</v>
      </c>
      <c r="U892" s="8">
        <v>5.75</v>
      </c>
      <c r="V892" s="4">
        <v>42073</v>
      </c>
      <c r="W892" s="8">
        <v>181.35</v>
      </c>
      <c r="X892" s="8">
        <v>181.83</v>
      </c>
      <c r="Y892" s="6">
        <v>27.876999999999999</v>
      </c>
      <c r="Z892" s="6">
        <v>28.079000000000001</v>
      </c>
      <c r="AA892" s="5">
        <v>42104</v>
      </c>
      <c r="AB892" s="6">
        <v>528.25</v>
      </c>
      <c r="AC892" s="7">
        <v>14.101000000000001</v>
      </c>
      <c r="AD892" s="4">
        <v>42080</v>
      </c>
      <c r="AE892" s="8">
        <v>15.65</v>
      </c>
      <c r="AF892" s="8">
        <v>19.841999999999999</v>
      </c>
      <c r="AG892" s="8">
        <v>22.396999999999998</v>
      </c>
      <c r="AH892" s="7">
        <v>28.300999999999998</v>
      </c>
      <c r="CO892" s="4">
        <v>42456</v>
      </c>
      <c r="CP892" s="3">
        <v>167.5858125</v>
      </c>
      <c r="CU892" s="4">
        <v>42079</v>
      </c>
      <c r="CV892" s="7">
        <v>84.76</v>
      </c>
      <c r="CW892" s="7">
        <v>37.549999999999997</v>
      </c>
      <c r="CX892" s="7">
        <v>103.13</v>
      </c>
      <c r="CY892" s="7">
        <v>27.59</v>
      </c>
      <c r="CZ892" s="8">
        <v>24.572700000000001</v>
      </c>
      <c r="DA892" s="4">
        <v>42073</v>
      </c>
      <c r="DB892" s="7">
        <v>42.41</v>
      </c>
      <c r="DC892" s="8">
        <v>151.97999999999999</v>
      </c>
      <c r="DD892" s="8">
        <v>86.19</v>
      </c>
      <c r="DE892" s="8">
        <v>60.15</v>
      </c>
      <c r="DF892" s="8">
        <v>78.989999999999995</v>
      </c>
      <c r="DG892" s="8">
        <v>60.87</v>
      </c>
      <c r="DH892" s="4">
        <v>42073</v>
      </c>
      <c r="DI892" s="7">
        <v>57.77</v>
      </c>
      <c r="DJ892" s="7">
        <v>74.03</v>
      </c>
      <c r="DK892" s="7">
        <v>48.06</v>
      </c>
      <c r="DL892" s="7">
        <v>29.13</v>
      </c>
      <c r="DM892" s="207">
        <v>91.04</v>
      </c>
      <c r="DN892" s="4">
        <v>42093</v>
      </c>
      <c r="DO892" s="8">
        <v>17.445</v>
      </c>
      <c r="DP892" s="8">
        <v>47</v>
      </c>
      <c r="DQ892" s="8">
        <v>10.305</v>
      </c>
      <c r="DR892" s="8">
        <v>16.18</v>
      </c>
    </row>
    <row r="893" spans="1:122" ht="15.75" customHeight="1">
      <c r="A893" s="4">
        <v>42103</v>
      </c>
      <c r="B893" s="7">
        <v>56.57</v>
      </c>
      <c r="C893" s="7">
        <v>50.79</v>
      </c>
      <c r="D893" s="7">
        <f t="shared" si="24"/>
        <v>5.7800000000000011</v>
      </c>
      <c r="J893" s="4">
        <v>42072</v>
      </c>
      <c r="K893" s="226">
        <v>-2.9500000000000028</v>
      </c>
      <c r="L893" s="226">
        <v>-6.009999999999998</v>
      </c>
      <c r="M893" s="226">
        <v>-9.3100000000000023</v>
      </c>
      <c r="N893" s="4">
        <v>42103</v>
      </c>
      <c r="O893" s="226">
        <v>-1.9399999999999977</v>
      </c>
      <c r="P893" s="226">
        <v>-4.1300000000000026</v>
      </c>
      <c r="Q893" s="226">
        <v>-7.07</v>
      </c>
      <c r="R893" s="4">
        <v>42101</v>
      </c>
      <c r="S893" s="8">
        <v>5.12</v>
      </c>
      <c r="T893" s="8">
        <v>2.94</v>
      </c>
      <c r="U893" s="8">
        <v>5.9</v>
      </c>
      <c r="V893" s="4">
        <v>42072</v>
      </c>
      <c r="W893" s="8">
        <v>183.98</v>
      </c>
      <c r="X893" s="8">
        <v>187.47</v>
      </c>
      <c r="Y893" s="6">
        <v>27.271999999999998</v>
      </c>
      <c r="Z893" s="6">
        <v>28.736999999999998</v>
      </c>
      <c r="AA893" s="5">
        <v>42103</v>
      </c>
      <c r="AB893" s="6">
        <v>528.25</v>
      </c>
      <c r="AC893" s="7">
        <v>15.423</v>
      </c>
      <c r="AD893" s="4">
        <v>42079</v>
      </c>
      <c r="AE893" s="8">
        <v>13.87</v>
      </c>
      <c r="AF893" s="8">
        <v>15.031000000000001</v>
      </c>
      <c r="AG893" s="8">
        <v>20.670999999999999</v>
      </c>
      <c r="AH893" s="7">
        <v>28.486000000000001</v>
      </c>
      <c r="CO893" s="4">
        <v>42455</v>
      </c>
      <c r="CP893" s="3">
        <v>166.9165625</v>
      </c>
      <c r="CU893" s="4">
        <v>42076</v>
      </c>
      <c r="CV893" s="7">
        <v>83.87</v>
      </c>
      <c r="CW893" s="7">
        <v>37.6</v>
      </c>
      <c r="CX893" s="7">
        <v>101.62</v>
      </c>
      <c r="CY893" s="7">
        <v>27.64</v>
      </c>
      <c r="CZ893" s="8">
        <v>24.494399999999999</v>
      </c>
      <c r="DA893" s="4">
        <v>42072</v>
      </c>
      <c r="DB893" s="7">
        <v>43.31</v>
      </c>
      <c r="DC893" s="8">
        <v>153.21</v>
      </c>
      <c r="DD893" s="8">
        <v>87.72</v>
      </c>
      <c r="DE893" s="8">
        <v>61.41</v>
      </c>
      <c r="DF893" s="8">
        <v>80.77</v>
      </c>
      <c r="DG893" s="8">
        <v>61.97</v>
      </c>
      <c r="DH893" s="4">
        <v>42072</v>
      </c>
      <c r="DI893" s="7">
        <v>58.6</v>
      </c>
      <c r="DJ893" s="7">
        <v>76.290000000000006</v>
      </c>
      <c r="DK893" s="7">
        <v>49.884999999999998</v>
      </c>
      <c r="DL893" s="7">
        <v>29.23</v>
      </c>
      <c r="DM893" s="207">
        <v>90.76</v>
      </c>
      <c r="DN893" s="4">
        <v>42090</v>
      </c>
      <c r="DO893" s="8">
        <v>17.239999999999998</v>
      </c>
      <c r="DP893" s="8">
        <v>46.594999999999999</v>
      </c>
      <c r="DQ893" s="8">
        <v>10.38</v>
      </c>
      <c r="DR893" s="8">
        <v>16.04</v>
      </c>
    </row>
    <row r="894" spans="1:122" ht="15.75" customHeight="1">
      <c r="A894" s="4">
        <v>42102</v>
      </c>
      <c r="B894" s="7">
        <v>55.55</v>
      </c>
      <c r="C894" s="7">
        <v>50.42</v>
      </c>
      <c r="D894" s="7">
        <f t="shared" si="24"/>
        <v>5.1299999999999955</v>
      </c>
      <c r="J894" s="4">
        <v>42069</v>
      </c>
      <c r="K894" s="226">
        <v>-3.3400000000000034</v>
      </c>
      <c r="L894" s="226">
        <v>-6.7800000000000011</v>
      </c>
      <c r="M894" s="226">
        <v>-10.11</v>
      </c>
      <c r="N894" s="4">
        <v>42102</v>
      </c>
      <c r="O894" s="226">
        <v>-1.9600000000000009</v>
      </c>
      <c r="P894" s="226">
        <v>-4.1600000000000037</v>
      </c>
      <c r="Q894" s="226">
        <v>-7.0900000000000034</v>
      </c>
      <c r="R894" s="4">
        <v>42100</v>
      </c>
      <c r="S894" s="8">
        <v>5.98</v>
      </c>
      <c r="T894" s="8">
        <v>3.18</v>
      </c>
      <c r="U894" s="8">
        <v>6</v>
      </c>
      <c r="V894" s="4">
        <v>42069</v>
      </c>
      <c r="W894" s="8">
        <v>186.9</v>
      </c>
      <c r="X894" s="8">
        <v>188.19</v>
      </c>
      <c r="Y894" s="6">
        <v>28.888000000000002</v>
      </c>
      <c r="Z894" s="6">
        <v>29.43</v>
      </c>
      <c r="AA894" s="5">
        <v>42102</v>
      </c>
      <c r="AB894" s="6">
        <v>529</v>
      </c>
      <c r="AC894" s="7">
        <v>13.316000000000001</v>
      </c>
      <c r="AD894" s="4">
        <v>42076</v>
      </c>
      <c r="AE894" s="8">
        <v>13.48</v>
      </c>
      <c r="AF894" s="8">
        <v>16.292000000000002</v>
      </c>
      <c r="AG894" s="8">
        <v>19.876000000000001</v>
      </c>
      <c r="AH894" s="7">
        <v>28.523</v>
      </c>
      <c r="CO894" s="4">
        <v>42454</v>
      </c>
      <c r="CP894" s="3">
        <v>166.73775000000001</v>
      </c>
      <c r="CU894" s="4">
        <v>42075</v>
      </c>
      <c r="CV894" s="7">
        <v>84.22</v>
      </c>
      <c r="CW894" s="7">
        <v>38.159999999999997</v>
      </c>
      <c r="CX894" s="7">
        <v>102.42</v>
      </c>
      <c r="CY894" s="7">
        <v>27.9</v>
      </c>
      <c r="CZ894" s="8">
        <v>24.748899999999999</v>
      </c>
      <c r="DA894" s="4">
        <v>42069</v>
      </c>
      <c r="DB894" s="7">
        <v>42.8</v>
      </c>
      <c r="DC894" s="8">
        <v>156.16999999999999</v>
      </c>
      <c r="DD894" s="8">
        <v>88.57</v>
      </c>
      <c r="DE894" s="8">
        <v>63.13</v>
      </c>
      <c r="DF894" s="8">
        <v>81.73</v>
      </c>
      <c r="DG894" s="8">
        <v>62.79</v>
      </c>
      <c r="DH894" s="4">
        <v>42069</v>
      </c>
      <c r="DI894" s="7">
        <v>58.74</v>
      </c>
      <c r="DJ894" s="7">
        <v>75.36</v>
      </c>
      <c r="DK894" s="7">
        <v>49.244999999999997</v>
      </c>
      <c r="DL894" s="7">
        <v>29.59</v>
      </c>
      <c r="DM894" s="207">
        <v>91.84</v>
      </c>
      <c r="DN894" s="4">
        <v>42089</v>
      </c>
      <c r="DO894" s="8">
        <v>17.454999999999998</v>
      </c>
      <c r="DP894" s="8">
        <v>46.59</v>
      </c>
      <c r="DQ894" s="8">
        <v>10.385</v>
      </c>
      <c r="DR894" s="8">
        <v>15.99</v>
      </c>
    </row>
    <row r="895" spans="1:122" ht="15.75" customHeight="1">
      <c r="A895" s="4">
        <v>42101</v>
      </c>
      <c r="B895" s="7">
        <v>59.1</v>
      </c>
      <c r="C895" s="7">
        <v>53.98</v>
      </c>
      <c r="D895" s="7">
        <f t="shared" si="24"/>
        <v>5.1200000000000045</v>
      </c>
      <c r="J895" s="4">
        <v>42068</v>
      </c>
      <c r="K895" s="226">
        <v>-3.230000000000004</v>
      </c>
      <c r="L895" s="226">
        <v>-6.480000000000004</v>
      </c>
      <c r="M895" s="226">
        <v>-9.6200000000000045</v>
      </c>
      <c r="N895" s="4">
        <v>42101</v>
      </c>
      <c r="O895" s="226">
        <v>-1.8200000000000003</v>
      </c>
      <c r="P895" s="226">
        <v>-3.7999999999999972</v>
      </c>
      <c r="Q895" s="226">
        <v>-6.2199999999999918</v>
      </c>
      <c r="R895" s="4">
        <v>42096</v>
      </c>
      <c r="S895" s="8">
        <v>5.81</v>
      </c>
      <c r="T895" s="8">
        <v>-0.79</v>
      </c>
      <c r="U895" s="8">
        <v>5.5</v>
      </c>
      <c r="V895" s="4">
        <v>42068</v>
      </c>
      <c r="W895" s="8">
        <v>187.73</v>
      </c>
      <c r="X895" s="8">
        <v>188.73</v>
      </c>
      <c r="Y895" s="6">
        <v>28.087</v>
      </c>
      <c r="Z895" s="6">
        <v>28.507000000000001</v>
      </c>
      <c r="AA895" s="5">
        <v>42101</v>
      </c>
      <c r="AB895" s="6">
        <v>540.5</v>
      </c>
      <c r="AC895" s="7">
        <v>13.994</v>
      </c>
      <c r="AD895" s="4">
        <v>42075</v>
      </c>
      <c r="AE895" s="8">
        <v>13.88</v>
      </c>
      <c r="AF895" s="8">
        <v>15.442</v>
      </c>
      <c r="AG895" s="8">
        <v>19.878</v>
      </c>
      <c r="AH895" s="7">
        <v>28.454999999999998</v>
      </c>
      <c r="CO895" s="4">
        <v>42453</v>
      </c>
      <c r="CP895" s="3">
        <v>167.58068750000001</v>
      </c>
      <c r="CU895" s="4">
        <v>42074</v>
      </c>
      <c r="CV895" s="7">
        <v>84.02</v>
      </c>
      <c r="CW895" s="7">
        <v>38.229999999999997</v>
      </c>
      <c r="CX895" s="7">
        <v>103.54</v>
      </c>
      <c r="CY895" s="7">
        <v>28.22</v>
      </c>
      <c r="CZ895" s="8">
        <v>25.1797</v>
      </c>
      <c r="DA895" s="4">
        <v>42068</v>
      </c>
      <c r="DB895" s="7">
        <v>44.1</v>
      </c>
      <c r="DC895" s="8">
        <v>160.44</v>
      </c>
      <c r="DD895" s="8">
        <v>89.59</v>
      </c>
      <c r="DE895" s="8">
        <v>65.430000000000007</v>
      </c>
      <c r="DF895" s="8">
        <v>82.84</v>
      </c>
      <c r="DG895" s="8">
        <v>63.33</v>
      </c>
      <c r="DH895" s="4">
        <v>42068</v>
      </c>
      <c r="DI895" s="7">
        <v>59.96</v>
      </c>
      <c r="DJ895" s="7">
        <v>76.88</v>
      </c>
      <c r="DK895" s="7">
        <v>50.875</v>
      </c>
      <c r="DL895" s="7">
        <v>30.69</v>
      </c>
      <c r="DM895" s="207">
        <v>93.52</v>
      </c>
      <c r="DN895" s="4">
        <v>42088</v>
      </c>
      <c r="DO895" s="8">
        <v>17.399999999999999</v>
      </c>
      <c r="DP895" s="8">
        <v>46.505000000000003</v>
      </c>
      <c r="DQ895" s="8">
        <v>10.395</v>
      </c>
      <c r="DR895" s="8">
        <v>15.99</v>
      </c>
    </row>
    <row r="896" spans="1:122" ht="15.75" customHeight="1">
      <c r="A896" s="4">
        <v>42100</v>
      </c>
      <c r="B896" s="7">
        <v>58.12</v>
      </c>
      <c r="C896" s="7">
        <v>52.14</v>
      </c>
      <c r="D896" s="7">
        <f t="shared" si="24"/>
        <v>5.9799999999999969</v>
      </c>
      <c r="J896" s="4">
        <v>42067</v>
      </c>
      <c r="K896" s="226">
        <v>-3.019999999999996</v>
      </c>
      <c r="L896" s="226">
        <v>-6.2299999999999969</v>
      </c>
      <c r="M896" s="226">
        <v>-9.509999999999998</v>
      </c>
      <c r="N896" s="4">
        <v>42100</v>
      </c>
      <c r="O896" s="226">
        <v>-1.990000000000002</v>
      </c>
      <c r="P896" s="226">
        <v>-4.2000000000000028</v>
      </c>
      <c r="Q896" s="226">
        <v>-7.1600000000000037</v>
      </c>
      <c r="R896" s="4">
        <v>42095</v>
      </c>
      <c r="S896" s="8">
        <v>7.01</v>
      </c>
      <c r="T896" s="8">
        <v>3.09</v>
      </c>
      <c r="U896" s="8">
        <v>6.2</v>
      </c>
      <c r="V896" s="4">
        <v>42067</v>
      </c>
      <c r="W896" s="8">
        <v>190.13</v>
      </c>
      <c r="X896" s="8">
        <v>192.57</v>
      </c>
      <c r="Y896" s="6">
        <v>28.324999999999999</v>
      </c>
      <c r="Z896" s="6">
        <v>29.349</v>
      </c>
      <c r="AA896" s="5">
        <v>42100</v>
      </c>
      <c r="AB896" s="6">
        <v>538.75</v>
      </c>
      <c r="AC896" s="7">
        <v>13.808</v>
      </c>
      <c r="AD896" s="4">
        <v>42074</v>
      </c>
      <c r="AE896" s="8">
        <v>13.76</v>
      </c>
      <c r="AF896" s="8">
        <v>13.922000000000001</v>
      </c>
      <c r="AG896" s="8">
        <v>19.306000000000001</v>
      </c>
      <c r="AH896" s="7">
        <v>28.010999999999999</v>
      </c>
      <c r="CO896" s="4">
        <v>42452</v>
      </c>
      <c r="CP896" s="3">
        <v>169.02187499999999</v>
      </c>
      <c r="CU896" s="4">
        <v>42073</v>
      </c>
      <c r="CV896" s="7">
        <v>84.26</v>
      </c>
      <c r="CW896" s="7">
        <v>39.04</v>
      </c>
      <c r="CX896" s="7">
        <v>102.91</v>
      </c>
      <c r="CY896" s="7">
        <v>28.03</v>
      </c>
      <c r="CZ896" s="8">
        <v>25.953099999999999</v>
      </c>
      <c r="DA896" s="4">
        <v>42067</v>
      </c>
      <c r="DB896" s="7">
        <v>43.76</v>
      </c>
      <c r="DC896" s="8">
        <v>163.01</v>
      </c>
      <c r="DD896" s="8">
        <v>90.49</v>
      </c>
      <c r="DE896" s="8">
        <v>66.53</v>
      </c>
      <c r="DF896" s="8">
        <v>83.35</v>
      </c>
      <c r="DG896" s="8">
        <v>64.25</v>
      </c>
      <c r="DH896" s="4">
        <v>42067</v>
      </c>
      <c r="DI896" s="7">
        <v>59.08</v>
      </c>
      <c r="DJ896" s="7">
        <v>77.959999999999994</v>
      </c>
      <c r="DK896" s="7">
        <v>51.005000000000003</v>
      </c>
      <c r="DL896" s="7">
        <v>30.38</v>
      </c>
      <c r="DM896" s="207">
        <v>90.89</v>
      </c>
      <c r="DN896" s="4">
        <v>42087</v>
      </c>
      <c r="DO896" s="8">
        <v>17.52</v>
      </c>
      <c r="DP896" s="8">
        <v>46.884999999999998</v>
      </c>
      <c r="DQ896" s="8">
        <v>10.210000000000001</v>
      </c>
      <c r="DR896" s="8">
        <v>16.14</v>
      </c>
    </row>
    <row r="897" spans="1:122" ht="15.75" customHeight="1">
      <c r="A897" s="4">
        <v>42096</v>
      </c>
      <c r="B897" s="7">
        <v>54.95</v>
      </c>
      <c r="C897" s="7">
        <v>49.14</v>
      </c>
      <c r="D897" s="7">
        <f t="shared" si="24"/>
        <v>5.8100000000000023</v>
      </c>
      <c r="J897" s="4">
        <v>42066</v>
      </c>
      <c r="K897" s="226">
        <v>-3.5499999999999972</v>
      </c>
      <c r="L897" s="226">
        <v>-7.4199999999999946</v>
      </c>
      <c r="M897" s="226">
        <v>-11.029999999999994</v>
      </c>
      <c r="N897" s="4">
        <v>42096</v>
      </c>
      <c r="O897" s="226">
        <v>-2.009999999999998</v>
      </c>
      <c r="P897" s="226">
        <v>-4.4599999999999937</v>
      </c>
      <c r="Q897" s="226">
        <v>-7.7999999999999972</v>
      </c>
      <c r="R897" s="4">
        <v>42094</v>
      </c>
      <c r="S897" s="8">
        <v>7.51</v>
      </c>
      <c r="T897" s="8">
        <v>2.5099999999999998</v>
      </c>
      <c r="U897" s="8">
        <v>6.1</v>
      </c>
      <c r="V897" s="4">
        <v>42066</v>
      </c>
      <c r="W897" s="8">
        <v>193.95</v>
      </c>
      <c r="X897" s="8">
        <v>194.99</v>
      </c>
      <c r="Y897" s="6">
        <v>30.939</v>
      </c>
      <c r="Z897" s="6">
        <v>31.376000000000001</v>
      </c>
      <c r="AA897" s="5">
        <v>42096</v>
      </c>
      <c r="AB897" s="6">
        <v>514</v>
      </c>
      <c r="AC897" s="7">
        <v>14.242000000000001</v>
      </c>
      <c r="AD897" s="4">
        <v>42073</v>
      </c>
      <c r="AE897" s="8">
        <v>14.76</v>
      </c>
      <c r="AF897" s="8">
        <v>14.787000000000001</v>
      </c>
      <c r="AG897" s="8">
        <v>19.204999999999998</v>
      </c>
      <c r="AH897" s="7">
        <v>28.248999999999999</v>
      </c>
      <c r="CO897" s="4">
        <v>42451</v>
      </c>
      <c r="CP897" s="3">
        <v>170.28787500000001</v>
      </c>
      <c r="CU897" s="4">
        <v>42072</v>
      </c>
      <c r="CV897" s="7">
        <v>85.16</v>
      </c>
      <c r="CW897" s="7">
        <v>40.28</v>
      </c>
      <c r="CX897" s="7">
        <v>103.95</v>
      </c>
      <c r="CY897" s="7">
        <v>28.56</v>
      </c>
      <c r="CZ897" s="8">
        <v>26.207599999999999</v>
      </c>
      <c r="DA897" s="4">
        <v>42066</v>
      </c>
      <c r="DB897" s="7">
        <v>43.61</v>
      </c>
      <c r="DC897" s="8">
        <v>159.5</v>
      </c>
      <c r="DD897" s="8">
        <v>90.37</v>
      </c>
      <c r="DE897" s="8">
        <v>66.72</v>
      </c>
      <c r="DF897" s="8">
        <v>82.78</v>
      </c>
      <c r="DG897" s="8">
        <v>64.78</v>
      </c>
      <c r="DH897" s="4">
        <v>42066</v>
      </c>
      <c r="DI897" s="7">
        <v>60.08</v>
      </c>
      <c r="DJ897" s="7">
        <v>78.09</v>
      </c>
      <c r="DK897" s="7">
        <v>51.384999999999998</v>
      </c>
      <c r="DL897" s="7">
        <v>30.69</v>
      </c>
      <c r="DM897" s="207">
        <v>90.21</v>
      </c>
      <c r="DN897" s="4">
        <v>42086</v>
      </c>
      <c r="DO897" s="8">
        <v>17.350000000000001</v>
      </c>
      <c r="DP897" s="8">
        <v>46.95</v>
      </c>
      <c r="DQ897" s="8">
        <v>10.34</v>
      </c>
      <c r="DR897" s="8">
        <v>16.11</v>
      </c>
    </row>
    <row r="898" spans="1:122" ht="15.75" customHeight="1">
      <c r="A898" s="4">
        <v>42095</v>
      </c>
      <c r="B898" s="7">
        <v>57.1</v>
      </c>
      <c r="C898" s="7">
        <v>50.09</v>
      </c>
      <c r="D898" s="7">
        <f t="shared" si="24"/>
        <v>7.009999999999998</v>
      </c>
      <c r="J898" s="4">
        <v>42065</v>
      </c>
      <c r="K898" s="226">
        <v>-3.3899999999999935</v>
      </c>
      <c r="L898" s="226">
        <v>-7.1499999999999986</v>
      </c>
      <c r="M898" s="226">
        <v>-10.819999999999993</v>
      </c>
      <c r="N898" s="4">
        <v>42095</v>
      </c>
      <c r="O898" s="226">
        <v>-1.9499999999999957</v>
      </c>
      <c r="P898" s="226">
        <v>-4.3500000000000014</v>
      </c>
      <c r="Q898" s="226">
        <v>-7.4799999999999969</v>
      </c>
      <c r="R898" s="4">
        <v>42093</v>
      </c>
      <c r="S898" s="8">
        <v>7.61</v>
      </c>
      <c r="T898" s="8">
        <v>3.25</v>
      </c>
      <c r="U898" s="8">
        <v>6.3</v>
      </c>
      <c r="V898" s="4">
        <v>42065</v>
      </c>
      <c r="W898" s="8">
        <v>188.73</v>
      </c>
      <c r="X898" s="8">
        <v>189.73</v>
      </c>
      <c r="Y898" s="6">
        <v>29.677</v>
      </c>
      <c r="Z898" s="6">
        <v>30.097000000000001</v>
      </c>
      <c r="AA898" s="5">
        <v>42095</v>
      </c>
      <c r="AB898" s="6">
        <v>533.75</v>
      </c>
      <c r="AC898" s="7">
        <v>15.225</v>
      </c>
      <c r="AD898" s="4">
        <v>42072</v>
      </c>
      <c r="AE898" s="8">
        <v>14.76</v>
      </c>
      <c r="AF898" s="8">
        <v>14.387</v>
      </c>
      <c r="AG898" s="8">
        <v>20.059000000000001</v>
      </c>
      <c r="AH898" s="7">
        <v>29.248999999999999</v>
      </c>
      <c r="CO898" s="4">
        <v>42450</v>
      </c>
      <c r="CP898" s="3">
        <v>171.39087499999999</v>
      </c>
      <c r="CU898" s="4">
        <v>42069</v>
      </c>
      <c r="CV898" s="7">
        <v>85.63</v>
      </c>
      <c r="CW898" s="7">
        <v>40.35</v>
      </c>
      <c r="CX898" s="7">
        <v>103.55</v>
      </c>
      <c r="CY898" s="7">
        <v>29.25</v>
      </c>
      <c r="CZ898" s="8">
        <v>26.540500000000002</v>
      </c>
      <c r="DA898" s="4">
        <v>42065</v>
      </c>
      <c r="DB898" s="7">
        <v>42.7</v>
      </c>
      <c r="DC898" s="8">
        <v>154.75</v>
      </c>
      <c r="DD898" s="8">
        <v>89.06</v>
      </c>
      <c r="DE898" s="8">
        <v>65.790000000000006</v>
      </c>
      <c r="DF898" s="8">
        <v>82.02</v>
      </c>
      <c r="DG898" s="8">
        <v>64.400000000000006</v>
      </c>
      <c r="DH898" s="4">
        <v>42065</v>
      </c>
      <c r="DI898" s="7">
        <v>58.67</v>
      </c>
      <c r="DJ898" s="7">
        <v>77</v>
      </c>
      <c r="DK898" s="7">
        <v>50.89</v>
      </c>
      <c r="DL898" s="7">
        <v>30.17</v>
      </c>
      <c r="DM898" s="207">
        <v>91.67</v>
      </c>
      <c r="DN898" s="4">
        <v>42083</v>
      </c>
      <c r="DO898" s="8">
        <v>17.37</v>
      </c>
      <c r="DP898" s="8">
        <v>47.634999999999998</v>
      </c>
      <c r="DQ898" s="8">
        <v>10.35</v>
      </c>
      <c r="DR898" s="8">
        <v>16.25</v>
      </c>
    </row>
    <row r="899" spans="1:122" ht="15.75" customHeight="1">
      <c r="A899" s="4">
        <v>42094</v>
      </c>
      <c r="B899" s="7">
        <v>55.11</v>
      </c>
      <c r="C899" s="7">
        <v>47.6</v>
      </c>
      <c r="D899" s="7">
        <f t="shared" si="24"/>
        <v>7.509999999999998</v>
      </c>
      <c r="J899" s="4">
        <v>42062</v>
      </c>
      <c r="K899" s="226">
        <v>-4.0800000000000054</v>
      </c>
      <c r="L899" s="226">
        <v>-8.1499999999999986</v>
      </c>
      <c r="M899" s="226">
        <v>-11.730000000000004</v>
      </c>
      <c r="N899" s="4">
        <v>42094</v>
      </c>
      <c r="O899" s="226">
        <v>-1.9699999999999989</v>
      </c>
      <c r="P899" s="226">
        <v>-4.4200000000000017</v>
      </c>
      <c r="Q899" s="226">
        <v>-7.740000000000002</v>
      </c>
      <c r="R899" s="4">
        <v>42090</v>
      </c>
      <c r="S899" s="8">
        <v>7.54</v>
      </c>
      <c r="T899" s="8">
        <v>0.53</v>
      </c>
      <c r="U899" s="8">
        <v>6.1</v>
      </c>
      <c r="V899" s="4">
        <v>42062</v>
      </c>
      <c r="W899" s="8">
        <v>229.89</v>
      </c>
      <c r="X899" s="8">
        <v>176.76</v>
      </c>
      <c r="Y899" s="6">
        <v>33.134999999999998</v>
      </c>
      <c r="Z899" s="6">
        <v>33.311999999999998</v>
      </c>
      <c r="AA899" s="5">
        <v>42094</v>
      </c>
      <c r="AB899" s="6">
        <v>526.5</v>
      </c>
      <c r="AC899" s="7">
        <v>14.045</v>
      </c>
      <c r="AD899" s="4">
        <v>42069</v>
      </c>
      <c r="AE899" s="8">
        <v>15.02</v>
      </c>
      <c r="AF899" s="8">
        <v>13.75</v>
      </c>
      <c r="AG899" s="8">
        <v>20.568999999999999</v>
      </c>
      <c r="AH899" s="7">
        <v>28.367000000000001</v>
      </c>
      <c r="CO899" s="4">
        <v>42449</v>
      </c>
      <c r="CP899" s="3">
        <v>172.76168749999999</v>
      </c>
      <c r="CU899" s="4">
        <v>42068</v>
      </c>
      <c r="CV899" s="7">
        <v>86.74</v>
      </c>
      <c r="CW899" s="7">
        <v>41.18</v>
      </c>
      <c r="CX899" s="7">
        <v>104.73</v>
      </c>
      <c r="CY899" s="7">
        <v>29.71</v>
      </c>
      <c r="CZ899" s="8">
        <v>26.932099999999998</v>
      </c>
      <c r="DA899" s="4">
        <v>42062</v>
      </c>
      <c r="DB899" s="7">
        <v>44.49</v>
      </c>
      <c r="DC899" s="8">
        <v>152.52000000000001</v>
      </c>
      <c r="DD899" s="8">
        <v>89.72</v>
      </c>
      <c r="DE899" s="8">
        <v>65.84</v>
      </c>
      <c r="DF899" s="8">
        <v>84.23</v>
      </c>
      <c r="DG899" s="8">
        <v>65.2</v>
      </c>
      <c r="DH899" s="4">
        <v>42062</v>
      </c>
      <c r="DI899" s="7">
        <v>61.69</v>
      </c>
      <c r="DJ899" s="7">
        <v>78.459999999999994</v>
      </c>
      <c r="DK899" s="7">
        <v>52.5</v>
      </c>
      <c r="DL899" s="7">
        <v>31.17</v>
      </c>
      <c r="DM899" s="207">
        <v>90.58</v>
      </c>
      <c r="DN899" s="4">
        <v>42082</v>
      </c>
      <c r="DO899" s="8">
        <v>16.594999999999999</v>
      </c>
      <c r="DP899" s="8">
        <v>46.475000000000001</v>
      </c>
      <c r="DQ899" s="8">
        <v>9.9090000000000007</v>
      </c>
      <c r="DR899" s="8">
        <v>15.71</v>
      </c>
    </row>
    <row r="900" spans="1:122" ht="15.75" customHeight="1">
      <c r="A900" s="4">
        <v>42093</v>
      </c>
      <c r="B900" s="7">
        <v>56.29</v>
      </c>
      <c r="C900" s="7">
        <v>48.68</v>
      </c>
      <c r="D900" s="7">
        <f t="shared" si="24"/>
        <v>7.6099999999999994</v>
      </c>
      <c r="J900" s="4">
        <v>42061</v>
      </c>
      <c r="K900" s="226">
        <v>-3.9299999999999997</v>
      </c>
      <c r="L900" s="226">
        <v>-7.9799999999999969</v>
      </c>
      <c r="M900" s="226">
        <v>-11.799999999999997</v>
      </c>
      <c r="N900" s="4">
        <v>42093</v>
      </c>
      <c r="O900" s="226">
        <v>-1.8299999999999983</v>
      </c>
      <c r="P900" s="226">
        <v>-4.240000000000002</v>
      </c>
      <c r="Q900" s="226">
        <v>-7.3800000000000026</v>
      </c>
      <c r="R900" s="4">
        <v>42089</v>
      </c>
      <c r="S900" s="8">
        <v>7.76</v>
      </c>
      <c r="T900" s="8">
        <v>2.8</v>
      </c>
      <c r="U900" s="8">
        <v>6.35</v>
      </c>
      <c r="V900" s="4">
        <v>42061</v>
      </c>
      <c r="W900" s="8">
        <v>213.58</v>
      </c>
      <c r="X900" s="8">
        <v>170.76</v>
      </c>
      <c r="Y900" s="6">
        <v>31.349</v>
      </c>
      <c r="Z900" s="6">
        <v>31.664000000000001</v>
      </c>
      <c r="AA900" s="5">
        <v>42093</v>
      </c>
      <c r="AB900" s="6">
        <v>527.5</v>
      </c>
      <c r="AC900" s="7">
        <v>15.837999999999999</v>
      </c>
      <c r="AD900" s="4">
        <v>42068</v>
      </c>
      <c r="AE900" s="8">
        <v>15.93</v>
      </c>
      <c r="AF900" s="8">
        <v>12.327999999999999</v>
      </c>
      <c r="AG900" s="8">
        <v>21.279</v>
      </c>
      <c r="AH900" s="7">
        <v>29.007999999999999</v>
      </c>
      <c r="CO900" s="4">
        <v>42448</v>
      </c>
      <c r="CP900" s="3">
        <v>173.70443750000001</v>
      </c>
      <c r="CU900" s="4">
        <v>42067</v>
      </c>
      <c r="CV900" s="7">
        <v>87.18</v>
      </c>
      <c r="CW900" s="7">
        <v>41.53</v>
      </c>
      <c r="CX900" s="7">
        <v>105.16</v>
      </c>
      <c r="CY900" s="7">
        <v>30.14</v>
      </c>
      <c r="CZ900" s="8">
        <v>27.216000000000001</v>
      </c>
      <c r="DA900" s="4">
        <v>42061</v>
      </c>
      <c r="DB900" s="7">
        <v>45.98</v>
      </c>
      <c r="DC900" s="8">
        <v>156.03</v>
      </c>
      <c r="DD900" s="8">
        <v>90.13</v>
      </c>
      <c r="DE900" s="8">
        <v>65.739999999999995</v>
      </c>
      <c r="DF900" s="8">
        <v>85.24</v>
      </c>
      <c r="DG900" s="8">
        <v>65.849999999999994</v>
      </c>
      <c r="DH900" s="4">
        <v>42061</v>
      </c>
      <c r="DI900" s="7">
        <v>61.97</v>
      </c>
      <c r="DJ900" s="7">
        <v>80.06</v>
      </c>
      <c r="DK900" s="7">
        <v>53.52</v>
      </c>
      <c r="DL900" s="7">
        <v>31.94</v>
      </c>
      <c r="DM900" s="207">
        <v>90.53</v>
      </c>
      <c r="DN900" s="4">
        <v>42081</v>
      </c>
      <c r="DO900" s="8">
        <v>16.414999999999999</v>
      </c>
      <c r="DP900" s="8">
        <v>46</v>
      </c>
      <c r="DQ900" s="8">
        <v>9.66</v>
      </c>
      <c r="DR900" s="8">
        <v>15.54</v>
      </c>
    </row>
    <row r="901" spans="1:122" ht="15.75" customHeight="1">
      <c r="A901" s="4">
        <v>42090</v>
      </c>
      <c r="B901" s="7">
        <v>56.41</v>
      </c>
      <c r="C901" s="7">
        <v>48.87</v>
      </c>
      <c r="D901" s="7">
        <f t="shared" si="24"/>
        <v>7.5399999999999991</v>
      </c>
      <c r="J901" s="4">
        <v>42060</v>
      </c>
      <c r="K901" s="226">
        <v>-3.3200000000000003</v>
      </c>
      <c r="L901" s="226">
        <v>-7.1000000000000014</v>
      </c>
      <c r="M901" s="226">
        <v>-10.600000000000001</v>
      </c>
      <c r="N901" s="4">
        <v>42090</v>
      </c>
      <c r="O901" s="226">
        <v>-1.6400000000000006</v>
      </c>
      <c r="P901" s="226">
        <v>-3.8500000000000014</v>
      </c>
      <c r="Q901" s="226">
        <v>-6.8400000000000034</v>
      </c>
      <c r="R901" s="4">
        <v>42088</v>
      </c>
      <c r="S901" s="8">
        <v>7.27</v>
      </c>
      <c r="T901" s="8">
        <v>2.78</v>
      </c>
      <c r="U901" s="8">
        <v>6.85</v>
      </c>
      <c r="V901" s="4">
        <v>42060</v>
      </c>
      <c r="W901" s="8">
        <v>210.36</v>
      </c>
      <c r="X901" s="8">
        <v>171.87</v>
      </c>
      <c r="Y901" s="6">
        <v>30.518999999999998</v>
      </c>
      <c r="Z901" s="6">
        <v>29.52</v>
      </c>
      <c r="AA901" s="5">
        <v>42090</v>
      </c>
      <c r="AB901" s="6">
        <v>541</v>
      </c>
      <c r="AC901" s="7">
        <v>13.795999999999999</v>
      </c>
      <c r="AD901" s="4">
        <v>42067</v>
      </c>
      <c r="AE901" s="8">
        <v>13.91</v>
      </c>
      <c r="AF901" s="8">
        <v>12.222</v>
      </c>
      <c r="AG901" s="8">
        <v>19.504999999999999</v>
      </c>
      <c r="AH901" s="7">
        <v>31.23</v>
      </c>
      <c r="CO901" s="4">
        <v>42447</v>
      </c>
      <c r="CP901" s="3">
        <v>174.34312499999999</v>
      </c>
      <c r="CU901" s="4">
        <v>42066</v>
      </c>
      <c r="CV901" s="7">
        <v>87.62</v>
      </c>
      <c r="CW901" s="7">
        <v>41.74</v>
      </c>
      <c r="CX901" s="7">
        <v>105.16</v>
      </c>
      <c r="CY901" s="7">
        <v>30.12</v>
      </c>
      <c r="CZ901" s="8">
        <v>27.274699999999999</v>
      </c>
      <c r="DA901" s="4">
        <v>42060</v>
      </c>
      <c r="DB901" s="7">
        <v>47.99</v>
      </c>
      <c r="DC901" s="8">
        <v>160.35</v>
      </c>
      <c r="DD901" s="8">
        <v>93.03</v>
      </c>
      <c r="DE901" s="8">
        <v>67.83</v>
      </c>
      <c r="DF901" s="8">
        <v>86.41</v>
      </c>
      <c r="DG901" s="8">
        <v>67.53</v>
      </c>
      <c r="DH901" s="4">
        <v>42060</v>
      </c>
      <c r="DI901" s="7">
        <v>61.27</v>
      </c>
      <c r="DJ901" s="7">
        <v>79.09</v>
      </c>
      <c r="DK901" s="7">
        <v>52.33</v>
      </c>
      <c r="DL901" s="7">
        <v>31.65</v>
      </c>
      <c r="DM901" s="207">
        <v>87.09</v>
      </c>
      <c r="DN901" s="4">
        <v>42080</v>
      </c>
      <c r="DO901" s="8">
        <v>16.375</v>
      </c>
      <c r="DP901" s="8">
        <v>45.21</v>
      </c>
      <c r="DQ901" s="8">
        <v>9.6</v>
      </c>
      <c r="DR901" s="8">
        <v>15.31</v>
      </c>
    </row>
    <row r="902" spans="1:122" ht="15.75" customHeight="1">
      <c r="A902" s="4">
        <v>42089</v>
      </c>
      <c r="B902" s="7">
        <v>59.19</v>
      </c>
      <c r="C902" s="7">
        <v>51.43</v>
      </c>
      <c r="D902" s="7">
        <f t="shared" si="24"/>
        <v>7.759999999999998</v>
      </c>
      <c r="J902" s="4">
        <v>42059</v>
      </c>
      <c r="K902" s="226">
        <v>-3.0600000000000023</v>
      </c>
      <c r="L902" s="226">
        <v>-6.8299999999999983</v>
      </c>
      <c r="M902" s="226">
        <v>-10.670000000000002</v>
      </c>
      <c r="N902" s="4">
        <v>42089</v>
      </c>
      <c r="O902" s="226">
        <v>-1.5399999999999991</v>
      </c>
      <c r="P902" s="226">
        <v>-3.6200000000000045</v>
      </c>
      <c r="Q902" s="226">
        <v>-6.3799999999999955</v>
      </c>
      <c r="R902" s="4">
        <v>42087</v>
      </c>
      <c r="S902" s="8">
        <v>7.6</v>
      </c>
      <c r="T902" s="8">
        <v>0.64</v>
      </c>
      <c r="U902" s="8">
        <v>8.35</v>
      </c>
      <c r="V902" s="4">
        <v>42059</v>
      </c>
      <c r="W902" s="8">
        <v>202.89</v>
      </c>
      <c r="X902" s="8">
        <v>162.02000000000001</v>
      </c>
      <c r="Y902" s="6">
        <v>29.445</v>
      </c>
      <c r="Z902" s="6">
        <v>27.268999999999998</v>
      </c>
      <c r="AA902" s="5">
        <v>42089</v>
      </c>
      <c r="AB902" s="6">
        <v>545.5</v>
      </c>
      <c r="AC902" s="7">
        <v>13.721</v>
      </c>
      <c r="AD902" s="4">
        <v>42066</v>
      </c>
      <c r="AE902" s="8">
        <v>15.43</v>
      </c>
      <c r="AF902" s="8">
        <v>11.962999999999999</v>
      </c>
      <c r="AG902" s="8">
        <v>22.283000000000001</v>
      </c>
      <c r="AH902" s="7">
        <v>29.957000000000001</v>
      </c>
      <c r="CO902" s="4">
        <v>42446</v>
      </c>
      <c r="CP902" s="3">
        <v>174.930125</v>
      </c>
      <c r="CU902" s="4">
        <v>42065</v>
      </c>
      <c r="CV902" s="7">
        <v>88.04</v>
      </c>
      <c r="CW902" s="7">
        <v>41.3</v>
      </c>
      <c r="CX902" s="7">
        <v>105.9</v>
      </c>
      <c r="CY902" s="7">
        <v>29.56</v>
      </c>
      <c r="CZ902" s="8">
        <v>27.3628</v>
      </c>
      <c r="DA902" s="4">
        <v>42059</v>
      </c>
      <c r="DB902" s="7">
        <v>45.64</v>
      </c>
      <c r="DC902" s="8">
        <v>157.37</v>
      </c>
      <c r="DD902" s="8">
        <v>91.61</v>
      </c>
      <c r="DE902" s="8">
        <v>66.91</v>
      </c>
      <c r="DF902" s="8">
        <v>85.89</v>
      </c>
      <c r="DG902" s="8">
        <v>67.09</v>
      </c>
      <c r="DH902" s="4">
        <v>42059</v>
      </c>
      <c r="DI902" s="7">
        <v>61.6</v>
      </c>
      <c r="DJ902" s="7">
        <v>80</v>
      </c>
      <c r="DK902" s="7">
        <v>52.59</v>
      </c>
      <c r="DL902" s="7">
        <v>31.41</v>
      </c>
      <c r="DM902" s="207">
        <v>83.26</v>
      </c>
      <c r="DN902" s="4">
        <v>42079</v>
      </c>
      <c r="DO902" s="8">
        <v>16.25</v>
      </c>
      <c r="DP902" s="8">
        <v>44.57</v>
      </c>
      <c r="DQ902" s="8">
        <v>9.4619999999999997</v>
      </c>
      <c r="DR902" s="8">
        <v>15.24</v>
      </c>
    </row>
    <row r="903" spans="1:122" ht="15.75" customHeight="1">
      <c r="A903" s="4">
        <v>42088</v>
      </c>
      <c r="B903" s="7">
        <v>56.48</v>
      </c>
      <c r="C903" s="7">
        <v>49.21</v>
      </c>
      <c r="D903" s="7">
        <f t="shared" si="24"/>
        <v>7.269999999999996</v>
      </c>
      <c r="J903" s="4">
        <v>42058</v>
      </c>
      <c r="K903" s="226">
        <v>-3.1099999999999994</v>
      </c>
      <c r="L903" s="226">
        <v>-6.9899999999999949</v>
      </c>
      <c r="M903" s="226">
        <v>-10.729999999999997</v>
      </c>
      <c r="N903" s="4">
        <v>42088</v>
      </c>
      <c r="O903" s="226">
        <v>-1.7600000000000051</v>
      </c>
      <c r="P903" s="226">
        <v>-4.0200000000000031</v>
      </c>
      <c r="Q903" s="226">
        <v>-7.1700000000000017</v>
      </c>
      <c r="R903" s="4">
        <v>42086</v>
      </c>
      <c r="S903" s="8">
        <v>8.4700000000000006</v>
      </c>
      <c r="T903" s="8">
        <v>3.27</v>
      </c>
      <c r="U903" s="8">
        <v>8.4</v>
      </c>
      <c r="V903" s="4">
        <v>42058</v>
      </c>
      <c r="W903" s="8">
        <v>221.79</v>
      </c>
      <c r="X903" s="8">
        <v>164.62</v>
      </c>
      <c r="Y903" s="6">
        <v>30.027000000000001</v>
      </c>
      <c r="Z903" s="6">
        <v>27.754000000000001</v>
      </c>
      <c r="AA903" s="5">
        <v>42088</v>
      </c>
      <c r="AB903" s="6">
        <v>524.5</v>
      </c>
      <c r="AC903" s="7">
        <v>14.89</v>
      </c>
      <c r="AD903" s="4">
        <v>42065</v>
      </c>
      <c r="AE903" s="8">
        <v>10.93</v>
      </c>
      <c r="AF903" s="8">
        <v>11.823</v>
      </c>
      <c r="AG903" s="8">
        <v>17.077000000000002</v>
      </c>
      <c r="AH903" s="7">
        <v>33.253</v>
      </c>
      <c r="CO903" s="4">
        <v>42445</v>
      </c>
      <c r="CP903" s="3">
        <v>174.66874999999999</v>
      </c>
      <c r="CU903" s="4">
        <v>42062</v>
      </c>
      <c r="CV903" s="7">
        <v>88.54</v>
      </c>
      <c r="CW903" s="7">
        <v>41.44</v>
      </c>
      <c r="CX903" s="7">
        <v>106.68</v>
      </c>
      <c r="CY903" s="7">
        <v>30.1</v>
      </c>
      <c r="CZ903" s="8">
        <v>27.4999</v>
      </c>
      <c r="DA903" s="4">
        <v>42058</v>
      </c>
      <c r="DB903" s="7">
        <v>46.49</v>
      </c>
      <c r="DC903" s="8">
        <v>156.19999999999999</v>
      </c>
      <c r="DD903" s="8">
        <v>91.93</v>
      </c>
      <c r="DE903" s="8">
        <v>66.22</v>
      </c>
      <c r="DF903" s="8">
        <v>85.52</v>
      </c>
      <c r="DG903" s="8">
        <v>66.92</v>
      </c>
      <c r="DH903" s="4">
        <v>42058</v>
      </c>
      <c r="DI903" s="7">
        <v>62.5</v>
      </c>
      <c r="DJ903" s="7">
        <v>79.33</v>
      </c>
      <c r="DK903" s="7">
        <v>53.174999999999997</v>
      </c>
      <c r="DL903" s="7">
        <v>31.7</v>
      </c>
      <c r="DM903" s="207">
        <v>81.92</v>
      </c>
      <c r="DN903" s="4">
        <v>42076</v>
      </c>
      <c r="DO903" s="8">
        <v>16.27</v>
      </c>
      <c r="DP903" s="8">
        <v>44.645000000000003</v>
      </c>
      <c r="DQ903" s="8">
        <v>9.3940000000000001</v>
      </c>
      <c r="DR903" s="8">
        <v>15.58</v>
      </c>
    </row>
    <row r="904" spans="1:122" ht="15.75" customHeight="1">
      <c r="A904" s="4">
        <v>42087</v>
      </c>
      <c r="B904" s="7">
        <v>55.11</v>
      </c>
      <c r="C904" s="7">
        <v>47.51</v>
      </c>
      <c r="D904" s="7">
        <f t="shared" si="24"/>
        <v>7.6000000000000014</v>
      </c>
      <c r="J904" s="4">
        <v>42055</v>
      </c>
      <c r="K904" s="226">
        <v>-1.75</v>
      </c>
      <c r="L904" s="226">
        <v>-5.7299999999999969</v>
      </c>
      <c r="M904" s="226">
        <v>-9.3999999999999986</v>
      </c>
      <c r="N904" s="4">
        <v>42087</v>
      </c>
      <c r="O904" s="226">
        <v>-1.9600000000000009</v>
      </c>
      <c r="P904" s="226">
        <v>-4.3800000000000026</v>
      </c>
      <c r="Q904" s="226">
        <v>-7.68</v>
      </c>
      <c r="R904" s="4">
        <v>42083</v>
      </c>
      <c r="S904" s="8">
        <v>9.6</v>
      </c>
      <c r="T904" s="8">
        <v>3.31</v>
      </c>
      <c r="U904" s="8">
        <v>8</v>
      </c>
      <c r="V904" s="4">
        <v>42055</v>
      </c>
      <c r="W904" s="8">
        <v>211.18</v>
      </c>
      <c r="X904" s="8">
        <v>164.07</v>
      </c>
      <c r="Y904" s="6">
        <v>29.414000000000001</v>
      </c>
      <c r="Z904" s="6">
        <v>26.541</v>
      </c>
      <c r="AA904" s="5">
        <v>42087</v>
      </c>
      <c r="AB904" s="6">
        <v>523.25</v>
      </c>
      <c r="AC904" s="7">
        <v>14.55</v>
      </c>
      <c r="AD904" s="4">
        <v>42062</v>
      </c>
      <c r="AE904" s="8">
        <v>17.54</v>
      </c>
      <c r="AF904" s="8">
        <v>10.952999999999999</v>
      </c>
      <c r="AG904" s="8">
        <v>24.786000000000001</v>
      </c>
      <c r="AH904" s="7">
        <v>31.559000000000001</v>
      </c>
      <c r="CO904" s="4">
        <v>42444</v>
      </c>
      <c r="CP904" s="3">
        <v>174.54287500000001</v>
      </c>
      <c r="CU904" s="4">
        <v>42061</v>
      </c>
      <c r="CV904" s="7">
        <v>88.65</v>
      </c>
      <c r="CW904" s="7">
        <v>41.36</v>
      </c>
      <c r="CX904" s="7">
        <v>107.06</v>
      </c>
      <c r="CY904" s="7">
        <v>30.48</v>
      </c>
      <c r="CZ904" s="8">
        <v>27.793600000000001</v>
      </c>
      <c r="DA904" s="4">
        <v>42055</v>
      </c>
      <c r="DB904" s="7">
        <v>47.35</v>
      </c>
      <c r="DC904" s="8">
        <v>158.76</v>
      </c>
      <c r="DD904" s="8">
        <v>91.08</v>
      </c>
      <c r="DE904" s="8">
        <v>66.22</v>
      </c>
      <c r="DF904" s="8">
        <v>85.45</v>
      </c>
      <c r="DG904" s="8">
        <v>67.38</v>
      </c>
      <c r="DH904" s="4">
        <v>42055</v>
      </c>
      <c r="DI904" s="7">
        <v>60.72</v>
      </c>
      <c r="DJ904" s="7">
        <v>77.34</v>
      </c>
      <c r="DK904" s="7">
        <v>52.784999999999997</v>
      </c>
      <c r="DL904" s="7">
        <v>30.91</v>
      </c>
      <c r="DM904" s="207">
        <v>81.42</v>
      </c>
      <c r="DN904" s="4">
        <v>42075</v>
      </c>
      <c r="DO904" s="8">
        <v>16.605</v>
      </c>
      <c r="DP904" s="8">
        <v>45.44</v>
      </c>
      <c r="DQ904" s="8">
        <v>9.74</v>
      </c>
      <c r="DR904" s="8">
        <v>16.329999999999998</v>
      </c>
    </row>
    <row r="905" spans="1:122" ht="15.75" customHeight="1">
      <c r="A905" s="4">
        <v>42086</v>
      </c>
      <c r="B905" s="7">
        <v>55.92</v>
      </c>
      <c r="C905" s="7">
        <v>47.45</v>
      </c>
      <c r="D905" s="7">
        <f t="shared" si="24"/>
        <v>8.4699999999999989</v>
      </c>
      <c r="J905" s="4">
        <v>42054</v>
      </c>
      <c r="K905" s="226">
        <v>-1.8400000000000034</v>
      </c>
      <c r="L905" s="226">
        <v>-5.3700000000000045</v>
      </c>
      <c r="M905" s="226">
        <v>-8.6800000000000068</v>
      </c>
      <c r="N905" s="4">
        <v>42086</v>
      </c>
      <c r="O905" s="226">
        <v>-1.9200000000000017</v>
      </c>
      <c r="P905" s="226">
        <v>-4.3599999999999994</v>
      </c>
      <c r="Q905" s="226">
        <v>-7.6400000000000006</v>
      </c>
      <c r="R905" s="4">
        <v>42082</v>
      </c>
      <c r="S905" s="8">
        <v>10.47</v>
      </c>
      <c r="T905" s="8">
        <v>1.74</v>
      </c>
      <c r="U905" s="8">
        <v>8.5</v>
      </c>
      <c r="V905" s="4">
        <v>42054</v>
      </c>
      <c r="W905" s="8">
        <v>199.38</v>
      </c>
      <c r="X905" s="8">
        <v>161.62</v>
      </c>
      <c r="Y905" s="6">
        <v>32.58</v>
      </c>
      <c r="Z905" s="6">
        <v>16.72</v>
      </c>
      <c r="AA905" s="5">
        <v>42086</v>
      </c>
      <c r="AB905" s="6">
        <v>527.75</v>
      </c>
      <c r="AC905" s="7">
        <v>14.781000000000001</v>
      </c>
      <c r="AD905" s="4">
        <v>42061</v>
      </c>
      <c r="AE905" s="8">
        <v>16.98</v>
      </c>
      <c r="AF905" s="8">
        <v>12.388</v>
      </c>
      <c r="AG905" s="8">
        <v>22.984000000000002</v>
      </c>
      <c r="AH905" s="7">
        <v>29.853000000000002</v>
      </c>
      <c r="CO905" s="4">
        <v>42443</v>
      </c>
      <c r="CP905" s="3">
        <v>174.8970625</v>
      </c>
      <c r="CU905" s="4">
        <v>42060</v>
      </c>
      <c r="CV905" s="7">
        <v>89.6</v>
      </c>
      <c r="CW905" s="7">
        <v>41.91</v>
      </c>
      <c r="CX905" s="7">
        <v>108.58</v>
      </c>
      <c r="CY905" s="7">
        <v>30.85</v>
      </c>
      <c r="CZ905" s="8">
        <v>28.283100000000001</v>
      </c>
      <c r="DA905" s="4">
        <v>42054</v>
      </c>
      <c r="DB905" s="7">
        <v>48</v>
      </c>
      <c r="DC905" s="8">
        <v>160.16</v>
      </c>
      <c r="DD905" s="8">
        <v>93.8</v>
      </c>
      <c r="DE905" s="8">
        <v>66.63</v>
      </c>
      <c r="DF905" s="8">
        <v>86.1</v>
      </c>
      <c r="DG905" s="8">
        <v>67.42</v>
      </c>
      <c r="DH905" s="4">
        <v>42054</v>
      </c>
      <c r="DI905" s="7">
        <v>60.18</v>
      </c>
      <c r="DJ905" s="7">
        <v>77.430000000000007</v>
      </c>
      <c r="DK905" s="7">
        <v>52.825000000000003</v>
      </c>
      <c r="DL905" s="7">
        <v>30.8</v>
      </c>
      <c r="DM905" s="207">
        <v>87.29</v>
      </c>
      <c r="DN905" s="4">
        <v>42074</v>
      </c>
      <c r="DO905" s="8">
        <v>16.64</v>
      </c>
      <c r="DP905" s="8">
        <v>45.465000000000003</v>
      </c>
      <c r="DQ905" s="8">
        <v>9.6240000000000006</v>
      </c>
      <c r="DR905" s="8">
        <v>16.43</v>
      </c>
    </row>
    <row r="906" spans="1:122" ht="15.75" customHeight="1">
      <c r="A906" s="4">
        <v>42083</v>
      </c>
      <c r="B906" s="7">
        <v>55.32</v>
      </c>
      <c r="C906" s="7">
        <v>45.72</v>
      </c>
      <c r="D906" s="7">
        <f t="shared" si="24"/>
        <v>9.6000000000000014</v>
      </c>
      <c r="J906" s="4">
        <v>42053</v>
      </c>
      <c r="K906" s="226">
        <v>-1.8299999999999983</v>
      </c>
      <c r="L906" s="226">
        <v>-5.32</v>
      </c>
      <c r="M906" s="226">
        <v>-8.6599999999999966</v>
      </c>
      <c r="N906" s="4">
        <v>42083</v>
      </c>
      <c r="O906" s="226">
        <v>-1.990000000000002</v>
      </c>
      <c r="P906" s="226">
        <v>-4.3900000000000006</v>
      </c>
      <c r="Q906" s="226">
        <v>-7.759999999999998</v>
      </c>
      <c r="R906" s="4">
        <v>42081</v>
      </c>
      <c r="S906" s="8">
        <v>11.25</v>
      </c>
      <c r="T906" s="8">
        <v>5.28</v>
      </c>
      <c r="U906" s="8">
        <v>8</v>
      </c>
      <c r="V906" s="4">
        <v>42053</v>
      </c>
      <c r="W906" s="8">
        <v>195.94</v>
      </c>
      <c r="X906" s="8">
        <v>157.36000000000001</v>
      </c>
      <c r="Y906" s="6">
        <v>30.155000000000001</v>
      </c>
      <c r="Z906" s="6">
        <v>13.951000000000001</v>
      </c>
      <c r="AA906" s="5">
        <v>42083</v>
      </c>
      <c r="AB906" s="6">
        <v>525.75</v>
      </c>
      <c r="AC906" s="7">
        <v>14.999000000000001</v>
      </c>
      <c r="AD906" s="4">
        <v>42060</v>
      </c>
      <c r="AE906" s="8">
        <v>18.18</v>
      </c>
      <c r="AF906" s="8">
        <v>8.952</v>
      </c>
      <c r="AG906" s="8">
        <v>23.178999999999998</v>
      </c>
      <c r="AH906" s="7">
        <v>27.994</v>
      </c>
      <c r="CO906" s="4">
        <v>42442</v>
      </c>
      <c r="CP906" s="3">
        <v>175.19381250000001</v>
      </c>
      <c r="CU906" s="4">
        <v>42059</v>
      </c>
      <c r="CV906" s="7">
        <v>89.42</v>
      </c>
      <c r="CW906" s="7">
        <v>41.59</v>
      </c>
      <c r="CX906" s="7">
        <v>107.96</v>
      </c>
      <c r="CY906" s="7">
        <v>30.68</v>
      </c>
      <c r="CZ906" s="8">
        <v>28.4299</v>
      </c>
      <c r="DA906" s="4">
        <v>42053</v>
      </c>
      <c r="DB906" s="7">
        <v>48.08</v>
      </c>
      <c r="DC906" s="8">
        <v>156.94999999999999</v>
      </c>
      <c r="DD906" s="8">
        <v>95.31</v>
      </c>
      <c r="DE906" s="8">
        <v>65.75</v>
      </c>
      <c r="DF906" s="8">
        <v>86.87</v>
      </c>
      <c r="DG906" s="8">
        <v>67.73</v>
      </c>
      <c r="DH906" s="4">
        <v>42053</v>
      </c>
      <c r="DI906" s="7">
        <v>59.27</v>
      </c>
      <c r="DJ906" s="7">
        <v>75.95</v>
      </c>
      <c r="DK906" s="7">
        <v>52.314999999999998</v>
      </c>
      <c r="DL906" s="7">
        <v>30.26</v>
      </c>
      <c r="DM906" s="207">
        <v>88.1</v>
      </c>
      <c r="DN906" s="4">
        <v>42073</v>
      </c>
      <c r="DO906" s="8">
        <v>16.7</v>
      </c>
      <c r="DP906" s="8">
        <v>45.18</v>
      </c>
      <c r="DQ906" s="8">
        <v>9.44</v>
      </c>
      <c r="DR906" s="8">
        <v>16.16</v>
      </c>
    </row>
    <row r="907" spans="1:122" ht="15.75" customHeight="1">
      <c r="A907" s="4">
        <v>42082</v>
      </c>
      <c r="B907" s="7">
        <v>54.43</v>
      </c>
      <c r="C907" s="7">
        <v>43.96</v>
      </c>
      <c r="D907" s="7">
        <f t="shared" si="24"/>
        <v>10.469999999999999</v>
      </c>
      <c r="J907" s="4">
        <v>42052</v>
      </c>
      <c r="K907" s="226">
        <v>-1.990000000000002</v>
      </c>
      <c r="L907" s="226">
        <v>-5.490000000000002</v>
      </c>
      <c r="M907" s="226">
        <v>-8.7199999999999989</v>
      </c>
      <c r="N907" s="4">
        <v>42082</v>
      </c>
      <c r="O907" s="226">
        <v>-1.9699999999999989</v>
      </c>
      <c r="P907" s="226">
        <v>-4.3400000000000034</v>
      </c>
      <c r="Q907" s="226">
        <v>-7.8299999999999983</v>
      </c>
      <c r="R907" s="4">
        <v>42080</v>
      </c>
      <c r="S907" s="8">
        <v>10.050000000000001</v>
      </c>
      <c r="T907" s="8">
        <v>1.97</v>
      </c>
      <c r="U907" s="8">
        <v>6.75</v>
      </c>
      <c r="V907" s="4">
        <v>42052</v>
      </c>
      <c r="W907" s="8">
        <v>197.74</v>
      </c>
      <c r="X907" s="8">
        <v>159.01</v>
      </c>
      <c r="Y907" s="6">
        <v>29.521000000000001</v>
      </c>
      <c r="Z907" s="6">
        <v>13.254</v>
      </c>
      <c r="AA907" s="5">
        <v>42082</v>
      </c>
      <c r="AB907" s="6">
        <v>520.75</v>
      </c>
      <c r="AC907" s="7">
        <v>13.217000000000001</v>
      </c>
      <c r="AD907" s="4">
        <v>42059</v>
      </c>
      <c r="AE907" s="8">
        <v>14.03</v>
      </c>
      <c r="AF907" s="8">
        <v>11.943999999999999</v>
      </c>
      <c r="AG907" s="8">
        <v>18.925000000000001</v>
      </c>
      <c r="AH907" s="7">
        <v>28.512</v>
      </c>
      <c r="CO907" s="4">
        <v>42441</v>
      </c>
      <c r="CP907" s="3">
        <v>174.9908125</v>
      </c>
      <c r="CU907" s="4">
        <v>42058</v>
      </c>
      <c r="CV907" s="7">
        <v>89.01</v>
      </c>
      <c r="CW907" s="7">
        <v>41.22</v>
      </c>
      <c r="CX907" s="7">
        <v>107.86</v>
      </c>
      <c r="CY907" s="7">
        <v>30.72</v>
      </c>
      <c r="CZ907" s="8">
        <v>27.979600000000001</v>
      </c>
      <c r="DA907" s="4">
        <v>42052</v>
      </c>
      <c r="DB907" s="7">
        <v>48.67</v>
      </c>
      <c r="DC907" s="8">
        <v>157.66</v>
      </c>
      <c r="DD907" s="8">
        <v>96.49</v>
      </c>
      <c r="DE907" s="8">
        <v>66.790000000000006</v>
      </c>
      <c r="DF907" s="8">
        <v>88.67</v>
      </c>
      <c r="DG907" s="8">
        <v>69.47</v>
      </c>
      <c r="DH907" s="4">
        <v>42052</v>
      </c>
      <c r="DI907" s="7">
        <v>58.73</v>
      </c>
      <c r="DJ907" s="7">
        <v>76.900000000000006</v>
      </c>
      <c r="DK907" s="7">
        <v>51.91</v>
      </c>
      <c r="DL907" s="7">
        <v>29.98</v>
      </c>
      <c r="DM907" s="207">
        <v>86.24</v>
      </c>
      <c r="DN907" s="4">
        <v>42072</v>
      </c>
      <c r="DO907" s="8">
        <v>17.079999999999998</v>
      </c>
      <c r="DP907" s="8">
        <v>46.685000000000002</v>
      </c>
      <c r="DQ907" s="8">
        <v>10.244999999999999</v>
      </c>
      <c r="DR907" s="8">
        <v>16.579999999999998</v>
      </c>
    </row>
    <row r="908" spans="1:122" ht="15.75" customHeight="1">
      <c r="A908" s="4">
        <v>42081</v>
      </c>
      <c r="B908" s="7">
        <v>55.91</v>
      </c>
      <c r="C908" s="7">
        <v>44.66</v>
      </c>
      <c r="D908" s="7">
        <f t="shared" si="24"/>
        <v>11.25</v>
      </c>
      <c r="J908" s="4">
        <v>42048</v>
      </c>
      <c r="K908" s="226">
        <v>-2.1799999999999997</v>
      </c>
      <c r="L908" s="226">
        <v>-5.8799999999999955</v>
      </c>
      <c r="M908" s="226">
        <v>-9.269999999999996</v>
      </c>
      <c r="N908" s="4">
        <v>42081</v>
      </c>
      <c r="O908" s="226">
        <v>-1.990000000000002</v>
      </c>
      <c r="P908" s="226">
        <v>-4.3900000000000006</v>
      </c>
      <c r="Q908" s="226">
        <v>-7.8000000000000043</v>
      </c>
      <c r="R908" s="4">
        <v>42079</v>
      </c>
      <c r="S908" s="8">
        <v>9.56</v>
      </c>
      <c r="T908" s="8">
        <v>1.75</v>
      </c>
      <c r="U908" s="8">
        <v>6.8</v>
      </c>
      <c r="V908" s="4">
        <v>42048</v>
      </c>
      <c r="W908" s="8">
        <v>197.14</v>
      </c>
      <c r="X908" s="8">
        <v>162.62</v>
      </c>
      <c r="Y908" s="6">
        <v>30.018999999999998</v>
      </c>
      <c r="Z908" s="6">
        <v>15.52</v>
      </c>
      <c r="AA908" s="5">
        <v>42081</v>
      </c>
      <c r="AB908" s="6">
        <v>518.5</v>
      </c>
      <c r="AC908" s="7">
        <v>14.475999999999999</v>
      </c>
      <c r="AD908" s="4">
        <v>42058</v>
      </c>
      <c r="AE908" s="8">
        <v>18.78</v>
      </c>
      <c r="AF908" s="8">
        <v>11.731999999999999</v>
      </c>
      <c r="AG908" s="8">
        <v>23.029</v>
      </c>
      <c r="AH908" s="7">
        <v>27.498999999999999</v>
      </c>
      <c r="CO908" s="4">
        <v>42440</v>
      </c>
      <c r="CP908" s="3">
        <v>173.41137499999999</v>
      </c>
      <c r="CU908" s="4">
        <v>42055</v>
      </c>
      <c r="CV908" s="7">
        <v>89.92</v>
      </c>
      <c r="CW908" s="7">
        <v>41.28</v>
      </c>
      <c r="CX908" s="7">
        <v>108.6</v>
      </c>
      <c r="CY908" s="7">
        <v>30.66</v>
      </c>
      <c r="CZ908" s="8">
        <v>28.009</v>
      </c>
      <c r="DA908" s="4">
        <v>42048</v>
      </c>
      <c r="DB908" s="7">
        <v>47.36</v>
      </c>
      <c r="DC908" s="8">
        <v>157.85</v>
      </c>
      <c r="DD908" s="8">
        <v>96.92</v>
      </c>
      <c r="DE908" s="8">
        <v>67.05</v>
      </c>
      <c r="DF908" s="8">
        <v>89.44</v>
      </c>
      <c r="DG908" s="8">
        <v>69.88</v>
      </c>
      <c r="DH908" s="4">
        <v>42048</v>
      </c>
      <c r="DI908" s="7">
        <v>58.6</v>
      </c>
      <c r="DJ908" s="7">
        <v>76.62</v>
      </c>
      <c r="DK908" s="7">
        <v>51.74</v>
      </c>
      <c r="DL908" s="7">
        <v>30.18</v>
      </c>
      <c r="DM908" s="207">
        <v>85.36</v>
      </c>
      <c r="DN908" s="4">
        <v>42069</v>
      </c>
      <c r="DO908" s="8">
        <v>17.04</v>
      </c>
      <c r="DP908" s="8">
        <v>47.005000000000003</v>
      </c>
      <c r="DQ908" s="8">
        <v>10.265000000000001</v>
      </c>
      <c r="DR908" s="8">
        <v>16.260000000000002</v>
      </c>
    </row>
    <row r="909" spans="1:122" ht="15.75" customHeight="1">
      <c r="A909" s="4">
        <v>42080</v>
      </c>
      <c r="B909" s="7">
        <v>53.51</v>
      </c>
      <c r="C909" s="7">
        <v>43.46</v>
      </c>
      <c r="D909" s="7">
        <f t="shared" si="24"/>
        <v>10.049999999999997</v>
      </c>
      <c r="J909" s="4">
        <v>42047</v>
      </c>
      <c r="K909" s="226">
        <v>-2.2899999999999991</v>
      </c>
      <c r="L909" s="226">
        <v>-6.25</v>
      </c>
      <c r="M909" s="226">
        <v>-10.229999999999997</v>
      </c>
      <c r="N909" s="4">
        <v>42080</v>
      </c>
      <c r="O909" s="226">
        <v>-2</v>
      </c>
      <c r="P909" s="226">
        <v>-4.5200000000000031</v>
      </c>
      <c r="Q909" s="226">
        <v>-7.980000000000004</v>
      </c>
      <c r="R909" s="4">
        <v>42076</v>
      </c>
      <c r="S909" s="8">
        <v>9.83</v>
      </c>
      <c r="T909" s="8">
        <v>0.25</v>
      </c>
      <c r="U909" s="8">
        <v>6.4</v>
      </c>
      <c r="V909" s="4">
        <v>42047</v>
      </c>
      <c r="W909" s="8">
        <v>191.37</v>
      </c>
      <c r="X909" s="8">
        <v>159.55000000000001</v>
      </c>
      <c r="Y909" s="6">
        <v>29.164999999999999</v>
      </c>
      <c r="Z909" s="6">
        <v>15.801</v>
      </c>
      <c r="AA909" s="5">
        <v>42080</v>
      </c>
      <c r="AB909" s="6">
        <v>509</v>
      </c>
      <c r="AC909" s="7">
        <v>14.983000000000001</v>
      </c>
      <c r="AD909" s="4">
        <v>42055</v>
      </c>
      <c r="AE909" s="8">
        <v>14.46</v>
      </c>
      <c r="AF909" s="8">
        <v>11.477</v>
      </c>
      <c r="AG909" s="8">
        <v>19.056999999999999</v>
      </c>
      <c r="AH909" s="7">
        <v>22.007000000000001</v>
      </c>
      <c r="CO909" s="4">
        <v>42439</v>
      </c>
      <c r="CP909" s="3">
        <v>172.35425000000001</v>
      </c>
      <c r="CU909" s="4">
        <v>42054</v>
      </c>
      <c r="CV909" s="7">
        <v>89.44</v>
      </c>
      <c r="CW909" s="7">
        <v>41.19</v>
      </c>
      <c r="CX909" s="7">
        <v>108.35</v>
      </c>
      <c r="CY909" s="7">
        <v>30.8</v>
      </c>
      <c r="CZ909" s="8">
        <v>27.793600000000001</v>
      </c>
      <c r="DA909" s="4">
        <v>42047</v>
      </c>
      <c r="DB909" s="7">
        <v>46.62</v>
      </c>
      <c r="DC909" s="8">
        <v>148.13999999999999</v>
      </c>
      <c r="DD909" s="8">
        <v>94.8</v>
      </c>
      <c r="DE909" s="8">
        <v>64.58</v>
      </c>
      <c r="DF909" s="8">
        <v>87.31</v>
      </c>
      <c r="DG909" s="8">
        <v>68.040000000000006</v>
      </c>
      <c r="DH909" s="4">
        <v>42047</v>
      </c>
      <c r="DI909" s="7">
        <v>56.55</v>
      </c>
      <c r="DJ909" s="7">
        <v>75.11</v>
      </c>
      <c r="DK909" s="7">
        <v>50.7</v>
      </c>
      <c r="DL909" s="7">
        <v>29.91</v>
      </c>
      <c r="DM909" s="207">
        <v>85.37</v>
      </c>
      <c r="DN909" s="4">
        <v>42068</v>
      </c>
      <c r="DO909" s="8">
        <v>17.149999999999999</v>
      </c>
      <c r="DP909" s="8">
        <v>47.47</v>
      </c>
      <c r="DQ909" s="8">
        <v>9.923</v>
      </c>
      <c r="DR909" s="8">
        <v>16.41</v>
      </c>
    </row>
    <row r="910" spans="1:122" ht="15.75" customHeight="1">
      <c r="A910" s="4">
        <v>42079</v>
      </c>
      <c r="B910" s="7">
        <v>53.44</v>
      </c>
      <c r="C910" s="7">
        <v>43.88</v>
      </c>
      <c r="D910" s="7">
        <f t="shared" si="24"/>
        <v>9.5599999999999952</v>
      </c>
      <c r="J910" s="4">
        <v>42046</v>
      </c>
      <c r="K910" s="226">
        <v>-2.2399999999999949</v>
      </c>
      <c r="L910" s="226">
        <v>-6.18</v>
      </c>
      <c r="M910" s="226">
        <v>-10.729999999999997</v>
      </c>
      <c r="N910" s="4">
        <v>42079</v>
      </c>
      <c r="O910" s="226">
        <v>-1.5300000000000011</v>
      </c>
      <c r="P910" s="226">
        <v>-4.3599999999999994</v>
      </c>
      <c r="Q910" s="226">
        <v>-8.0800000000000054</v>
      </c>
      <c r="R910" s="4">
        <v>42075</v>
      </c>
      <c r="S910" s="8">
        <v>10.029999999999999</v>
      </c>
      <c r="T910" s="8">
        <v>1.51</v>
      </c>
      <c r="U910" s="8">
        <v>6</v>
      </c>
      <c r="V910" s="4">
        <v>42046</v>
      </c>
      <c r="W910" s="8">
        <v>181.41</v>
      </c>
      <c r="X910" s="8">
        <v>154.32</v>
      </c>
      <c r="Y910" s="6">
        <v>27.352</v>
      </c>
      <c r="Z910" s="6">
        <v>15.974</v>
      </c>
      <c r="AA910" s="5">
        <v>42079</v>
      </c>
      <c r="AB910" s="6">
        <v>509.75</v>
      </c>
      <c r="AC910" s="7">
        <v>15.632</v>
      </c>
      <c r="AD910" s="4">
        <v>42054</v>
      </c>
      <c r="AE910" s="8">
        <v>13.18</v>
      </c>
      <c r="AF910" s="8">
        <v>9.0690000000000008</v>
      </c>
      <c r="AG910" s="8">
        <v>17.981999999999999</v>
      </c>
      <c r="AH910" s="7">
        <v>19.352</v>
      </c>
      <c r="CO910" s="4">
        <v>42438</v>
      </c>
      <c r="CP910" s="3">
        <v>171.099625</v>
      </c>
      <c r="CU910" s="4">
        <v>42053</v>
      </c>
      <c r="CV910" s="7">
        <v>91.01</v>
      </c>
      <c r="CW910" s="7">
        <v>41.75</v>
      </c>
      <c r="CX910" s="7">
        <v>110.44</v>
      </c>
      <c r="CY910" s="7">
        <v>30.99</v>
      </c>
      <c r="CZ910" s="8">
        <v>28.185199999999998</v>
      </c>
      <c r="DA910" s="4">
        <v>42046</v>
      </c>
      <c r="DB910" s="7">
        <v>44.57</v>
      </c>
      <c r="DC910" s="8">
        <v>146.97</v>
      </c>
      <c r="DD910" s="8">
        <v>93.2</v>
      </c>
      <c r="DE910" s="8">
        <v>64.75</v>
      </c>
      <c r="DF910" s="8">
        <v>85.61</v>
      </c>
      <c r="DG910" s="8">
        <v>67.88</v>
      </c>
      <c r="DH910" s="4">
        <v>42046</v>
      </c>
      <c r="DI910" s="7">
        <v>55.36</v>
      </c>
      <c r="DJ910" s="7">
        <v>74.19</v>
      </c>
      <c r="DK910" s="7">
        <v>50.46</v>
      </c>
      <c r="DL910" s="7">
        <v>28.42</v>
      </c>
      <c r="DM910" s="207">
        <v>85.21</v>
      </c>
      <c r="DN910" s="4">
        <v>42067</v>
      </c>
      <c r="DO910" s="8">
        <v>17.07</v>
      </c>
      <c r="DP910" s="8">
        <v>47.435000000000002</v>
      </c>
      <c r="DQ910" s="8">
        <v>9.8000000000000007</v>
      </c>
      <c r="DR910" s="8">
        <v>16.329999999999998</v>
      </c>
    </row>
    <row r="911" spans="1:122" ht="15.75" customHeight="1">
      <c r="A911" s="4">
        <v>42076</v>
      </c>
      <c r="B911" s="7">
        <v>54.67</v>
      </c>
      <c r="C911" s="7">
        <v>44.84</v>
      </c>
      <c r="D911" s="7">
        <f t="shared" si="24"/>
        <v>9.8299999999999983</v>
      </c>
      <c r="J911" s="4">
        <v>42045</v>
      </c>
      <c r="K911" s="226">
        <v>-2.1399999999999935</v>
      </c>
      <c r="L911" s="226">
        <v>-5.8799999999999955</v>
      </c>
      <c r="M911" s="226">
        <v>-10.219999999999999</v>
      </c>
      <c r="N911" s="4">
        <v>42076</v>
      </c>
      <c r="O911" s="226">
        <v>-1.2100000000000009</v>
      </c>
      <c r="P911" s="226">
        <v>-3.8200000000000003</v>
      </c>
      <c r="Q911" s="226">
        <v>-7.32</v>
      </c>
      <c r="R911" s="4">
        <v>42074</v>
      </c>
      <c r="S911" s="8">
        <v>9.3699999999999992</v>
      </c>
      <c r="T911" s="8">
        <v>3.33</v>
      </c>
      <c r="U911" s="8">
        <v>5.55</v>
      </c>
      <c r="V911" s="4">
        <v>42045</v>
      </c>
      <c r="W911" s="8">
        <v>183.27</v>
      </c>
      <c r="X911" s="8">
        <v>155.22999999999999</v>
      </c>
      <c r="Y911" s="6">
        <v>26.952999999999999</v>
      </c>
      <c r="Z911" s="6">
        <v>15.177</v>
      </c>
      <c r="AA911" s="5">
        <v>42076</v>
      </c>
      <c r="AB911" s="6">
        <v>523.75</v>
      </c>
      <c r="AC911" s="7">
        <v>15.37</v>
      </c>
      <c r="AD911" s="4">
        <v>42053</v>
      </c>
      <c r="AE911" s="8">
        <v>10.55</v>
      </c>
      <c r="AF911" s="8">
        <v>11.276999999999999</v>
      </c>
      <c r="AG911" s="8">
        <v>15.397</v>
      </c>
      <c r="AH911" s="7">
        <v>18.675999999999998</v>
      </c>
      <c r="CO911" s="4">
        <v>42437</v>
      </c>
      <c r="CP911" s="3">
        <v>169.22087500000001</v>
      </c>
      <c r="CU911" s="4">
        <v>42052</v>
      </c>
      <c r="CV911" s="7">
        <v>93.05</v>
      </c>
      <c r="CW911" s="7">
        <v>41.78</v>
      </c>
      <c r="CX911" s="7">
        <v>112.4</v>
      </c>
      <c r="CY911" s="7">
        <v>31.67</v>
      </c>
      <c r="CZ911" s="8">
        <v>28.381</v>
      </c>
      <c r="DA911" s="4">
        <v>42045</v>
      </c>
      <c r="DB911" s="7">
        <v>44.64</v>
      </c>
      <c r="DC911" s="8">
        <v>153.12</v>
      </c>
      <c r="DD911" s="8">
        <v>95.26</v>
      </c>
      <c r="DE911" s="8">
        <v>66.25</v>
      </c>
      <c r="DF911" s="8">
        <v>84.34</v>
      </c>
      <c r="DG911" s="8">
        <v>67.989999999999995</v>
      </c>
      <c r="DH911" s="4">
        <v>42045</v>
      </c>
      <c r="DI911" s="7">
        <v>55.52</v>
      </c>
      <c r="DJ911" s="7">
        <v>75.67</v>
      </c>
      <c r="DK911" s="7">
        <v>51.09</v>
      </c>
      <c r="DL911" s="7">
        <v>29</v>
      </c>
      <c r="DM911" s="207">
        <v>85.08</v>
      </c>
      <c r="DN911" s="4">
        <v>42066</v>
      </c>
      <c r="DO911" s="8">
        <v>17.079999999999998</v>
      </c>
      <c r="DP911" s="8">
        <v>47.125</v>
      </c>
      <c r="DQ911" s="8">
        <v>10.065</v>
      </c>
      <c r="DR911" s="8">
        <v>16.329999999999998</v>
      </c>
    </row>
    <row r="912" spans="1:122" ht="15.75" customHeight="1">
      <c r="A912" s="4">
        <v>42075</v>
      </c>
      <c r="B912" s="7">
        <v>57.08</v>
      </c>
      <c r="C912" s="7">
        <v>47.05</v>
      </c>
      <c r="D912" s="7">
        <f t="shared" si="24"/>
        <v>10.030000000000001</v>
      </c>
      <c r="J912" s="4">
        <v>42044</v>
      </c>
      <c r="K912" s="226">
        <v>-1.8500000000000014</v>
      </c>
      <c r="L912" s="226">
        <v>-5.1899999999999977</v>
      </c>
      <c r="M912" s="226">
        <v>-9.11</v>
      </c>
      <c r="N912" s="4">
        <v>42075</v>
      </c>
      <c r="O912" s="226">
        <v>-1.0600000000000023</v>
      </c>
      <c r="P912" s="226">
        <v>-3.5900000000000034</v>
      </c>
      <c r="Q912" s="226">
        <v>-6.8100000000000023</v>
      </c>
      <c r="R912" s="4">
        <v>42073</v>
      </c>
      <c r="S912" s="8">
        <v>8.1</v>
      </c>
      <c r="T912" s="8">
        <v>1.0900000000000001</v>
      </c>
      <c r="U912" s="8">
        <v>4.45</v>
      </c>
      <c r="V912" s="4">
        <v>42044</v>
      </c>
      <c r="W912" s="8">
        <v>187.29</v>
      </c>
      <c r="X912" s="8">
        <v>157.82</v>
      </c>
      <c r="Y912" s="6">
        <v>25.802</v>
      </c>
      <c r="Z912" s="6">
        <v>13.423999999999999</v>
      </c>
      <c r="AA912" s="5">
        <v>42075</v>
      </c>
      <c r="AB912" s="6">
        <v>557.5</v>
      </c>
      <c r="AC912" s="7">
        <v>15.782</v>
      </c>
      <c r="AD912" s="4">
        <v>42052</v>
      </c>
      <c r="AE912" s="8">
        <v>9.41</v>
      </c>
      <c r="AF912" s="8">
        <v>9.0250000000000004</v>
      </c>
      <c r="AG912" s="8">
        <v>14.406000000000001</v>
      </c>
      <c r="AH912" s="7">
        <v>20.353000000000002</v>
      </c>
      <c r="CO912" s="4">
        <v>42436</v>
      </c>
      <c r="CP912" s="3">
        <v>168.25618750000001</v>
      </c>
      <c r="CU912" s="4">
        <v>42048</v>
      </c>
      <c r="CV912" s="7">
        <v>93.37</v>
      </c>
      <c r="CW912" s="7">
        <v>41.93</v>
      </c>
      <c r="CX912" s="7">
        <v>112.78</v>
      </c>
      <c r="CY912" s="7">
        <v>31.62</v>
      </c>
      <c r="CZ912" s="8">
        <v>28.7334</v>
      </c>
      <c r="DA912" s="4">
        <v>42044</v>
      </c>
      <c r="DB912" s="7">
        <v>45.78</v>
      </c>
      <c r="DC912" s="8">
        <v>154.12</v>
      </c>
      <c r="DD912" s="8">
        <v>95.95</v>
      </c>
      <c r="DE912" s="8">
        <v>67.22</v>
      </c>
      <c r="DF912" s="8">
        <v>83.46</v>
      </c>
      <c r="DG912" s="8">
        <v>67.849999999999994</v>
      </c>
      <c r="DH912" s="4">
        <v>42044</v>
      </c>
      <c r="DI912" s="7">
        <v>54.45</v>
      </c>
      <c r="DJ912" s="7">
        <v>75.930000000000007</v>
      </c>
      <c r="DK912" s="7">
        <v>50.085000000000001</v>
      </c>
      <c r="DL912" s="7">
        <v>28.67</v>
      </c>
      <c r="DM912" s="207">
        <v>82.51</v>
      </c>
      <c r="DN912" s="4">
        <v>42065</v>
      </c>
      <c r="DO912" s="8">
        <v>17.239999999999998</v>
      </c>
      <c r="DP912" s="8">
        <v>47.19</v>
      </c>
      <c r="DQ912" s="8">
        <v>10.27</v>
      </c>
      <c r="DR912" s="8">
        <v>16.52</v>
      </c>
    </row>
    <row r="913" spans="1:122" ht="15.75" customHeight="1">
      <c r="A913" s="4">
        <v>42074</v>
      </c>
      <c r="B913" s="7">
        <v>57.54</v>
      </c>
      <c r="C913" s="7">
        <v>48.17</v>
      </c>
      <c r="D913" s="7">
        <f t="shared" si="24"/>
        <v>9.3699999999999974</v>
      </c>
      <c r="J913" s="4">
        <v>42041</v>
      </c>
      <c r="K913" s="226">
        <v>-1.9699999999999989</v>
      </c>
      <c r="L913" s="226">
        <v>-5.490000000000002</v>
      </c>
      <c r="M913" s="226">
        <v>-9.4500000000000028</v>
      </c>
      <c r="N913" s="4">
        <v>42074</v>
      </c>
      <c r="O913" s="226">
        <v>-1.230000000000004</v>
      </c>
      <c r="P913" s="226">
        <v>-3.75</v>
      </c>
      <c r="Q913" s="226">
        <v>-6.8800000000000026</v>
      </c>
      <c r="R913" s="4">
        <v>42072</v>
      </c>
      <c r="S913" s="8">
        <v>8.5299999999999994</v>
      </c>
      <c r="T913" s="8">
        <v>1.8</v>
      </c>
      <c r="U913" s="8">
        <v>5.3</v>
      </c>
      <c r="V913" s="4">
        <v>42041</v>
      </c>
      <c r="W913" s="8">
        <v>183.91</v>
      </c>
      <c r="X913" s="8">
        <v>155.91</v>
      </c>
      <c r="Y913" s="6">
        <v>25.552</v>
      </c>
      <c r="Z913" s="6">
        <v>13.792</v>
      </c>
      <c r="AA913" s="5">
        <v>42074</v>
      </c>
      <c r="AB913" s="6">
        <v>557.5</v>
      </c>
      <c r="AC913" s="7">
        <v>16.864999999999998</v>
      </c>
      <c r="AD913" s="4">
        <v>42048</v>
      </c>
      <c r="AE913" s="8">
        <v>10.79</v>
      </c>
      <c r="AF913" s="8">
        <v>9.2550000000000008</v>
      </c>
      <c r="AG913" s="8">
        <v>16.292999999999999</v>
      </c>
      <c r="AH913" s="7">
        <v>20.256</v>
      </c>
      <c r="CO913" s="4">
        <v>42435</v>
      </c>
      <c r="CP913" s="3">
        <v>167.63274999999999</v>
      </c>
      <c r="CU913" s="4">
        <v>42047</v>
      </c>
      <c r="CV913" s="7">
        <v>92.37</v>
      </c>
      <c r="CW913" s="7">
        <v>41.34</v>
      </c>
      <c r="CX913" s="7">
        <v>110.86</v>
      </c>
      <c r="CY913" s="7">
        <v>31.32</v>
      </c>
      <c r="CZ913" s="8">
        <v>28.087299999999999</v>
      </c>
      <c r="DA913" s="4">
        <v>42041</v>
      </c>
      <c r="DB913" s="7">
        <v>46.85</v>
      </c>
      <c r="DC913" s="8">
        <v>156.65</v>
      </c>
      <c r="DD913" s="8">
        <v>95.79</v>
      </c>
      <c r="DE913" s="8">
        <v>68.33</v>
      </c>
      <c r="DF913" s="8">
        <v>82.7</v>
      </c>
      <c r="DG913" s="8">
        <v>67.489999999999995</v>
      </c>
      <c r="DH913" s="4">
        <v>42041</v>
      </c>
      <c r="DI913" s="7">
        <v>54.86</v>
      </c>
      <c r="DJ913" s="7">
        <v>76.099999999999994</v>
      </c>
      <c r="DK913" s="7">
        <v>49.44</v>
      </c>
      <c r="DL913" s="7">
        <v>28.47</v>
      </c>
      <c r="DM913" s="207">
        <v>81.73</v>
      </c>
      <c r="DN913" s="4">
        <v>42062</v>
      </c>
      <c r="DO913" s="8">
        <v>17.274999999999999</v>
      </c>
      <c r="DP913" s="8">
        <v>48.234999999999999</v>
      </c>
      <c r="DQ913" s="8">
        <v>10.505000000000001</v>
      </c>
      <c r="DR913" s="8">
        <v>16.68</v>
      </c>
    </row>
    <row r="914" spans="1:122" ht="15.75" customHeight="1">
      <c r="A914" s="4">
        <v>42073</v>
      </c>
      <c r="B914" s="7">
        <v>56.39</v>
      </c>
      <c r="C914" s="7">
        <v>48.29</v>
      </c>
      <c r="D914" s="7">
        <f t="shared" si="24"/>
        <v>8.1000000000000014</v>
      </c>
      <c r="J914" s="4">
        <v>42040</v>
      </c>
      <c r="K914" s="226">
        <v>-2.0500000000000043</v>
      </c>
      <c r="L914" s="226">
        <v>-5.7000000000000028</v>
      </c>
      <c r="M914" s="226">
        <v>-9.93</v>
      </c>
      <c r="N914" s="4">
        <v>42073</v>
      </c>
      <c r="O914" s="226">
        <v>-1.4099999999999966</v>
      </c>
      <c r="P914" s="226">
        <v>-4.009999999999998</v>
      </c>
      <c r="Q914" s="226">
        <v>-7.2000000000000028</v>
      </c>
      <c r="R914" s="4">
        <v>42069</v>
      </c>
      <c r="S914" s="8">
        <v>10.119999999999999</v>
      </c>
      <c r="T914" s="8">
        <v>1.27</v>
      </c>
      <c r="U914" s="8">
        <v>5.55</v>
      </c>
      <c r="V914" s="4">
        <v>42040</v>
      </c>
      <c r="W914" s="8">
        <v>180.59</v>
      </c>
      <c r="X914" s="8">
        <v>152.47999999999999</v>
      </c>
      <c r="Y914" s="6">
        <v>25.367999999999999</v>
      </c>
      <c r="Z914" s="6">
        <v>13.561999999999999</v>
      </c>
      <c r="AA914" s="5">
        <v>42073</v>
      </c>
      <c r="AB914" s="6">
        <v>561.25</v>
      </c>
      <c r="AC914" s="7">
        <v>16.940000000000001</v>
      </c>
      <c r="AD914" s="4">
        <v>42047</v>
      </c>
      <c r="AE914" s="8">
        <v>12.3</v>
      </c>
      <c r="AF914" s="8">
        <v>11.681000000000001</v>
      </c>
      <c r="AG914" s="8">
        <v>16.966000000000001</v>
      </c>
      <c r="AH914" s="7">
        <v>19.766999999999999</v>
      </c>
      <c r="CO914" s="4">
        <v>42434</v>
      </c>
      <c r="CP914" s="3">
        <v>167.3</v>
      </c>
      <c r="CU914" s="4">
        <v>42046</v>
      </c>
      <c r="CV914" s="7">
        <v>90.6</v>
      </c>
      <c r="CW914" s="7">
        <v>40.35</v>
      </c>
      <c r="CX914" s="7">
        <v>109.98</v>
      </c>
      <c r="CY914" s="7">
        <v>30.44</v>
      </c>
      <c r="CZ914" s="8">
        <v>27.353000000000002</v>
      </c>
      <c r="DA914" s="4">
        <v>42040</v>
      </c>
      <c r="DB914" s="7">
        <v>46.33</v>
      </c>
      <c r="DC914" s="8">
        <v>158.59</v>
      </c>
      <c r="DD914" s="8">
        <v>96.19</v>
      </c>
      <c r="DE914" s="8">
        <v>68.37</v>
      </c>
      <c r="DF914" s="8">
        <v>83.68</v>
      </c>
      <c r="DG914" s="8">
        <v>67.569999999999993</v>
      </c>
      <c r="DH914" s="4">
        <v>42040</v>
      </c>
      <c r="DI914" s="7">
        <v>55.01</v>
      </c>
      <c r="DJ914" s="7">
        <v>75.209999999999994</v>
      </c>
      <c r="DK914" s="7">
        <v>48.65</v>
      </c>
      <c r="DL914" s="7">
        <v>28.61</v>
      </c>
      <c r="DM914" s="207">
        <v>80.44</v>
      </c>
      <c r="DN914" s="4">
        <v>42061</v>
      </c>
      <c r="DO914" s="8">
        <v>17.164999999999999</v>
      </c>
      <c r="DP914" s="8">
        <v>47.25</v>
      </c>
      <c r="DQ914" s="8">
        <v>10.43</v>
      </c>
      <c r="DR914" s="8">
        <v>16.54</v>
      </c>
    </row>
    <row r="915" spans="1:122" ht="15.75" customHeight="1">
      <c r="A915" s="4">
        <v>42072</v>
      </c>
      <c r="B915" s="7">
        <v>58.53</v>
      </c>
      <c r="C915" s="7">
        <v>50</v>
      </c>
      <c r="D915" s="7">
        <f t="shared" si="24"/>
        <v>8.5300000000000011</v>
      </c>
      <c r="J915" s="4">
        <v>42039</v>
      </c>
      <c r="K915" s="226">
        <v>-2.1299999999999955</v>
      </c>
      <c r="L915" s="226">
        <v>-5.93</v>
      </c>
      <c r="M915" s="226">
        <v>-10.64</v>
      </c>
      <c r="N915" s="4">
        <v>42072</v>
      </c>
      <c r="O915" s="226">
        <v>-1.4200000000000017</v>
      </c>
      <c r="P915" s="226">
        <v>-3.8699999999999974</v>
      </c>
      <c r="Q915" s="226">
        <v>-6.8799999999999955</v>
      </c>
      <c r="R915" s="4">
        <v>42068</v>
      </c>
      <c r="S915" s="8">
        <v>9.7200000000000006</v>
      </c>
      <c r="T915" s="8">
        <v>1.78</v>
      </c>
      <c r="U915" s="8">
        <v>5.35</v>
      </c>
      <c r="V915" s="4">
        <v>42039</v>
      </c>
      <c r="W915" s="8">
        <v>176.66</v>
      </c>
      <c r="X915" s="8">
        <v>148.16999999999999</v>
      </c>
      <c r="Y915" s="6">
        <v>25.747</v>
      </c>
      <c r="Z915" s="6">
        <v>13.781000000000001</v>
      </c>
      <c r="AA915" s="5">
        <v>42072</v>
      </c>
      <c r="AB915" s="6">
        <v>575.75</v>
      </c>
      <c r="AC915" s="7">
        <v>16.745999999999999</v>
      </c>
      <c r="AD915" s="4">
        <v>42046</v>
      </c>
      <c r="AE915" s="8">
        <v>12.67</v>
      </c>
      <c r="AF915" s="8">
        <v>13.845000000000001</v>
      </c>
      <c r="AG915" s="8">
        <v>16.966999999999999</v>
      </c>
      <c r="AH915" s="7">
        <v>19.102</v>
      </c>
      <c r="CO915" s="4">
        <v>42433</v>
      </c>
      <c r="CP915" s="3">
        <v>166.06006249999999</v>
      </c>
      <c r="CU915" s="4">
        <v>42045</v>
      </c>
      <c r="CV915" s="7">
        <v>91.01</v>
      </c>
      <c r="CW915" s="7">
        <v>41.25</v>
      </c>
      <c r="CX915" s="7">
        <v>110.18</v>
      </c>
      <c r="CY915" s="7">
        <v>30.56</v>
      </c>
      <c r="CZ915" s="8">
        <v>27.1279</v>
      </c>
      <c r="DA915" s="4">
        <v>42039</v>
      </c>
      <c r="DB915" s="7">
        <v>44.26</v>
      </c>
      <c r="DC915" s="8">
        <v>157.51</v>
      </c>
      <c r="DD915" s="8">
        <v>95.19</v>
      </c>
      <c r="DE915" s="8">
        <v>67.31</v>
      </c>
      <c r="DF915" s="8">
        <v>83.07</v>
      </c>
      <c r="DG915" s="8">
        <v>65.87</v>
      </c>
      <c r="DH915" s="4">
        <v>42039</v>
      </c>
      <c r="DI915" s="7">
        <v>54.29</v>
      </c>
      <c r="DJ915" s="7">
        <v>74.42</v>
      </c>
      <c r="DK915" s="7">
        <v>48.094999999999999</v>
      </c>
      <c r="DL915" s="7">
        <v>28.1</v>
      </c>
      <c r="DM915" s="207">
        <v>81.849999999999994</v>
      </c>
      <c r="DN915" s="4">
        <v>42060</v>
      </c>
      <c r="DO915" s="8">
        <v>17.100000000000001</v>
      </c>
      <c r="DP915" s="8">
        <v>47.35</v>
      </c>
      <c r="DQ915" s="8">
        <v>10.57</v>
      </c>
      <c r="DR915" s="8">
        <v>16.48</v>
      </c>
    </row>
    <row r="916" spans="1:122" ht="15.75" customHeight="1">
      <c r="A916" s="4">
        <v>42069</v>
      </c>
      <c r="B916" s="7">
        <v>59.73</v>
      </c>
      <c r="C916" s="7">
        <v>49.61</v>
      </c>
      <c r="D916" s="7">
        <f t="shared" si="24"/>
        <v>10.119999999999997</v>
      </c>
      <c r="J916" s="4">
        <v>42038</v>
      </c>
      <c r="K916" s="226">
        <v>-1.9000000000000057</v>
      </c>
      <c r="L916" s="226">
        <v>-5.3000000000000043</v>
      </c>
      <c r="M916" s="226">
        <v>-9.2900000000000063</v>
      </c>
      <c r="N916" s="4">
        <v>42069</v>
      </c>
      <c r="O916" s="226">
        <v>-1.25</v>
      </c>
      <c r="P916" s="226">
        <v>-3.6000000000000014</v>
      </c>
      <c r="Q916" s="226">
        <v>-6.57</v>
      </c>
      <c r="R916" s="4">
        <v>42067</v>
      </c>
      <c r="S916" s="8">
        <v>9.02</v>
      </c>
      <c r="T916" s="8">
        <v>1.9</v>
      </c>
      <c r="U916" s="8">
        <v>5.6</v>
      </c>
      <c r="V916" s="4">
        <v>42038</v>
      </c>
      <c r="W916" s="8">
        <v>184.65</v>
      </c>
      <c r="X916" s="8">
        <v>160.13</v>
      </c>
      <c r="Y916" s="6">
        <v>24.503</v>
      </c>
      <c r="Z916" s="6">
        <v>14.205</v>
      </c>
      <c r="AA916" s="5">
        <v>42069</v>
      </c>
      <c r="AB916" s="6">
        <v>582.25</v>
      </c>
      <c r="AC916" s="7">
        <v>16.164000000000001</v>
      </c>
      <c r="AD916" s="4">
        <v>42045</v>
      </c>
      <c r="AE916" s="8">
        <v>12.58</v>
      </c>
      <c r="AF916" s="8">
        <v>12.226000000000001</v>
      </c>
      <c r="AG916" s="8">
        <v>16.582000000000001</v>
      </c>
      <c r="AH916" s="7">
        <v>17.55</v>
      </c>
      <c r="CO916" s="4">
        <v>42432</v>
      </c>
      <c r="CP916" s="3">
        <v>164.885875</v>
      </c>
      <c r="CU916" s="4">
        <v>42044</v>
      </c>
      <c r="CV916" s="7">
        <v>91.56</v>
      </c>
      <c r="CW916" s="7">
        <v>41.61</v>
      </c>
      <c r="CX916" s="7">
        <v>110.43</v>
      </c>
      <c r="CY916" s="7">
        <v>31.53</v>
      </c>
      <c r="CZ916" s="8">
        <v>27.715299999999999</v>
      </c>
      <c r="DA916" s="4">
        <v>42038</v>
      </c>
      <c r="DB916" s="7">
        <v>46.73</v>
      </c>
      <c r="DC916" s="8">
        <v>161.62</v>
      </c>
      <c r="DD916" s="8">
        <v>96.31</v>
      </c>
      <c r="DE916" s="8">
        <v>68.06</v>
      </c>
      <c r="DF916" s="8">
        <v>85.6</v>
      </c>
      <c r="DG916" s="8">
        <v>67.739999999999995</v>
      </c>
      <c r="DH916" s="4">
        <v>42038</v>
      </c>
      <c r="DI916" s="7">
        <v>54.38</v>
      </c>
      <c r="DJ916" s="7">
        <v>74.88</v>
      </c>
      <c r="DK916" s="7">
        <v>47.91</v>
      </c>
      <c r="DL916" s="7">
        <v>28.53</v>
      </c>
      <c r="DM916" s="207">
        <v>81.37</v>
      </c>
      <c r="DN916" s="4">
        <v>42059</v>
      </c>
      <c r="DO916" s="8">
        <v>17.079999999999998</v>
      </c>
      <c r="DP916" s="8">
        <v>47.185000000000002</v>
      </c>
      <c r="DQ916" s="8">
        <v>10.595000000000001</v>
      </c>
      <c r="DR916" s="8">
        <v>16.649999999999999</v>
      </c>
    </row>
    <row r="917" spans="1:122" ht="15.75" customHeight="1">
      <c r="A917" s="4">
        <v>42068</v>
      </c>
      <c r="B917" s="7">
        <v>60.48</v>
      </c>
      <c r="C917" s="7">
        <v>50.76</v>
      </c>
      <c r="D917" s="7">
        <f t="shared" si="24"/>
        <v>9.7199999999999989</v>
      </c>
      <c r="J917" s="4">
        <v>42037</v>
      </c>
      <c r="K917" s="226">
        <v>-1.9799999999999969</v>
      </c>
      <c r="L917" s="226">
        <v>-5.4200000000000017</v>
      </c>
      <c r="M917" s="226">
        <v>-9.6899999999999977</v>
      </c>
      <c r="N917" s="4">
        <v>42068</v>
      </c>
      <c r="O917" s="226">
        <v>-1.240000000000002</v>
      </c>
      <c r="P917" s="226">
        <v>-3.5800000000000054</v>
      </c>
      <c r="Q917" s="226">
        <v>-6.6000000000000014</v>
      </c>
      <c r="R917" s="4">
        <v>42066</v>
      </c>
      <c r="S917" s="8">
        <v>10.5</v>
      </c>
      <c r="T917" s="8">
        <v>2.21</v>
      </c>
      <c r="U917" s="8">
        <v>6.7</v>
      </c>
      <c r="V917" s="4">
        <v>42037</v>
      </c>
      <c r="W917" s="8">
        <v>175.75</v>
      </c>
      <c r="X917" s="8">
        <v>154.46</v>
      </c>
      <c r="Y917" s="6">
        <v>24.245000000000001</v>
      </c>
      <c r="Z917" s="6">
        <v>15.303000000000001</v>
      </c>
      <c r="AA917" s="5">
        <v>42068</v>
      </c>
      <c r="AB917" s="6">
        <v>581</v>
      </c>
      <c r="AC917" s="7">
        <v>15.557</v>
      </c>
      <c r="AD917" s="4">
        <v>42044</v>
      </c>
      <c r="AE917" s="8">
        <v>12.2</v>
      </c>
      <c r="AF917" s="8">
        <v>10.11</v>
      </c>
      <c r="AG917" s="8">
        <v>15.695</v>
      </c>
      <c r="AH917" s="7">
        <v>17.712</v>
      </c>
      <c r="CO917" s="4">
        <v>42431</v>
      </c>
      <c r="CP917" s="3">
        <v>163.59712500000001</v>
      </c>
      <c r="CU917" s="4">
        <v>42041</v>
      </c>
      <c r="CV917" s="7">
        <v>91.5</v>
      </c>
      <c r="CW917" s="7">
        <v>41.17</v>
      </c>
      <c r="CX917" s="7">
        <v>109.61</v>
      </c>
      <c r="CY917" s="7">
        <v>30.9</v>
      </c>
      <c r="CZ917" s="8">
        <v>27.529199999999999</v>
      </c>
      <c r="DA917" s="4">
        <v>42037</v>
      </c>
      <c r="DB917" s="7">
        <v>46.62</v>
      </c>
      <c r="DC917" s="8">
        <v>157.12</v>
      </c>
      <c r="DD917" s="8">
        <v>92.52</v>
      </c>
      <c r="DE917" s="8">
        <v>66.23</v>
      </c>
      <c r="DF917" s="8">
        <v>82.77</v>
      </c>
      <c r="DG917" s="8">
        <v>65.77</v>
      </c>
      <c r="DH917" s="4">
        <v>42037</v>
      </c>
      <c r="DI917" s="7">
        <v>54.44</v>
      </c>
      <c r="DJ917" s="7">
        <v>72.8</v>
      </c>
      <c r="DK917" s="7">
        <v>46.97</v>
      </c>
      <c r="DL917" s="7">
        <v>28.25</v>
      </c>
      <c r="DM917" s="207">
        <v>81</v>
      </c>
      <c r="DN917" s="4">
        <v>42058</v>
      </c>
      <c r="DO917" s="8">
        <v>16.925000000000001</v>
      </c>
      <c r="DP917" s="8">
        <v>46.29</v>
      </c>
      <c r="DQ917" s="8">
        <v>10.475</v>
      </c>
      <c r="DR917" s="8">
        <v>16.440000000000001</v>
      </c>
    </row>
    <row r="918" spans="1:122" ht="15.75" customHeight="1">
      <c r="A918" s="4">
        <v>42067</v>
      </c>
      <c r="B918" s="7">
        <v>60.55</v>
      </c>
      <c r="C918" s="7">
        <v>51.53</v>
      </c>
      <c r="D918" s="7">
        <f t="shared" si="24"/>
        <v>9.019999999999996</v>
      </c>
      <c r="J918" s="4">
        <v>42034</v>
      </c>
      <c r="K918" s="226">
        <v>-1.8299999999999983</v>
      </c>
      <c r="L918" s="226">
        <v>-5.1999999999999957</v>
      </c>
      <c r="M918" s="226">
        <v>-9.759999999999998</v>
      </c>
      <c r="N918" s="4">
        <v>42067</v>
      </c>
      <c r="O918" s="226">
        <v>-1.5200000000000031</v>
      </c>
      <c r="P918" s="226">
        <v>-3.9099999999999966</v>
      </c>
      <c r="Q918" s="226">
        <v>-7.1800000000000068</v>
      </c>
      <c r="R918" s="4">
        <v>42065</v>
      </c>
      <c r="S918" s="8">
        <v>9.9499999999999993</v>
      </c>
      <c r="T918" s="8">
        <v>-0.32</v>
      </c>
      <c r="U918" s="8">
        <v>6.15</v>
      </c>
      <c r="V918" s="4">
        <v>42034</v>
      </c>
      <c r="W918" s="8">
        <v>168.63</v>
      </c>
      <c r="X918" s="8">
        <v>141.52000000000001</v>
      </c>
      <c r="Y918" s="6">
        <v>23.193999999999999</v>
      </c>
      <c r="Z918" s="6">
        <v>13.87</v>
      </c>
      <c r="AA918" s="5">
        <v>42067</v>
      </c>
      <c r="AB918" s="6">
        <v>577.25</v>
      </c>
      <c r="AC918" s="7">
        <v>16.43</v>
      </c>
      <c r="AD918" s="4">
        <v>42041</v>
      </c>
      <c r="AE918" s="8">
        <v>10.18</v>
      </c>
      <c r="AF918" s="8">
        <v>9.7620000000000005</v>
      </c>
      <c r="AG918" s="8">
        <v>14.981999999999999</v>
      </c>
      <c r="AH918" s="7">
        <v>17.497</v>
      </c>
      <c r="CO918" s="4">
        <v>42430</v>
      </c>
      <c r="CP918" s="3">
        <v>162.90156250000001</v>
      </c>
      <c r="CU918" s="4">
        <v>42040</v>
      </c>
      <c r="CV918" s="7">
        <v>92.36</v>
      </c>
      <c r="CW918" s="7">
        <v>41.38</v>
      </c>
      <c r="CX918" s="7">
        <v>109.31</v>
      </c>
      <c r="CY918" s="7">
        <v>31.01</v>
      </c>
      <c r="CZ918" s="8">
        <v>27.539000000000001</v>
      </c>
      <c r="DA918" s="4">
        <v>42034</v>
      </c>
      <c r="DB918" s="7">
        <v>45.4</v>
      </c>
      <c r="DC918" s="8">
        <v>150.53</v>
      </c>
      <c r="DD918" s="8">
        <v>89.03</v>
      </c>
      <c r="DE918" s="8">
        <v>62.57</v>
      </c>
      <c r="DF918" s="8">
        <v>81.75</v>
      </c>
      <c r="DG918" s="8">
        <v>62.98</v>
      </c>
      <c r="DH918" s="4">
        <v>42034</v>
      </c>
      <c r="DI918" s="7">
        <v>52.88</v>
      </c>
      <c r="DJ918" s="7">
        <v>70.319999999999993</v>
      </c>
      <c r="DK918" s="7">
        <v>46.295000000000002</v>
      </c>
      <c r="DL918" s="7">
        <v>28.1</v>
      </c>
      <c r="DM918" s="207">
        <v>79.62</v>
      </c>
      <c r="DN918" s="4">
        <v>42055</v>
      </c>
      <c r="DO918" s="8">
        <v>16.87</v>
      </c>
      <c r="DP918" s="8">
        <v>46.034999999999997</v>
      </c>
      <c r="DQ918" s="8">
        <v>10.51</v>
      </c>
      <c r="DR918" s="8">
        <v>16.37</v>
      </c>
    </row>
    <row r="919" spans="1:122" ht="15.75" customHeight="1">
      <c r="A919" s="4">
        <v>42066</v>
      </c>
      <c r="B919" s="7">
        <v>61.02</v>
      </c>
      <c r="C919" s="7">
        <v>50.52</v>
      </c>
      <c r="D919" s="7">
        <f t="shared" si="24"/>
        <v>10.5</v>
      </c>
      <c r="J919" s="4">
        <v>42033</v>
      </c>
      <c r="K919" s="226">
        <v>-1.9099999999999966</v>
      </c>
      <c r="L919" s="226">
        <v>-5.3799999999999955</v>
      </c>
      <c r="M919" s="226">
        <v>-10.269999999999996</v>
      </c>
      <c r="N919" s="4">
        <v>42066</v>
      </c>
      <c r="O919" s="226">
        <v>-1.6799999999999997</v>
      </c>
      <c r="P919" s="226">
        <v>-4.1999999999999957</v>
      </c>
      <c r="Q919" s="226">
        <v>-7.6199999999999974</v>
      </c>
      <c r="R919" s="4">
        <v>42062</v>
      </c>
      <c r="S919" s="8">
        <v>12.82</v>
      </c>
      <c r="T919" s="8">
        <v>4.51</v>
      </c>
      <c r="U919" s="8">
        <v>7.25</v>
      </c>
      <c r="V919" s="4">
        <v>42033</v>
      </c>
      <c r="W919" s="8">
        <v>161.84</v>
      </c>
      <c r="X919" s="8">
        <v>135.37</v>
      </c>
      <c r="Y919" s="6">
        <v>22.867000000000001</v>
      </c>
      <c r="Z919" s="6">
        <v>13.904999999999999</v>
      </c>
      <c r="AA919" s="5">
        <v>42066</v>
      </c>
      <c r="AB919" s="6">
        <v>585.25</v>
      </c>
      <c r="AC919" s="7">
        <v>17.507000000000001</v>
      </c>
      <c r="AD919" s="4">
        <v>42040</v>
      </c>
      <c r="AE919" s="8">
        <v>9.99</v>
      </c>
      <c r="AF919" s="8">
        <v>9.9759999999999991</v>
      </c>
      <c r="AG919" s="8">
        <v>14.788</v>
      </c>
      <c r="AH919" s="7">
        <v>17.77</v>
      </c>
      <c r="CO919" s="4">
        <v>42429</v>
      </c>
      <c r="CP919" s="3">
        <v>161.82537500000001</v>
      </c>
      <c r="CU919" s="4">
        <v>42039</v>
      </c>
      <c r="CV919" s="7">
        <v>91.46</v>
      </c>
      <c r="CW919" s="7">
        <v>40.450000000000003</v>
      </c>
      <c r="CX919" s="7">
        <v>108.35</v>
      </c>
      <c r="CY919" s="7">
        <v>29.84</v>
      </c>
      <c r="CZ919" s="8">
        <v>26.7363</v>
      </c>
      <c r="DA919" s="4">
        <v>42033</v>
      </c>
      <c r="DB919" s="7">
        <v>42.66</v>
      </c>
      <c r="DC919" s="8">
        <v>146.26</v>
      </c>
      <c r="DD919" s="8">
        <v>88.91</v>
      </c>
      <c r="DE919" s="8">
        <v>61.23</v>
      </c>
      <c r="DF919" s="8">
        <v>80.14</v>
      </c>
      <c r="DG919" s="8">
        <v>62.82</v>
      </c>
      <c r="DH919" s="4">
        <v>42033</v>
      </c>
      <c r="DI919" s="7">
        <v>52.08</v>
      </c>
      <c r="DJ919" s="7">
        <v>70.48</v>
      </c>
      <c r="DK919" s="7">
        <v>45.005000000000003</v>
      </c>
      <c r="DL919" s="7">
        <v>27.85</v>
      </c>
      <c r="DM919" s="207">
        <v>76.56</v>
      </c>
      <c r="DN919" s="4">
        <v>42054</v>
      </c>
      <c r="DO919" s="8">
        <v>16.95</v>
      </c>
      <c r="DP919" s="8">
        <v>45.98</v>
      </c>
      <c r="DQ919" s="8">
        <v>10.385</v>
      </c>
      <c r="DR919" s="8">
        <v>16.25</v>
      </c>
    </row>
    <row r="920" spans="1:122" ht="15.75" customHeight="1">
      <c r="A920" s="4">
        <v>42065</v>
      </c>
      <c r="B920" s="7">
        <v>59.54</v>
      </c>
      <c r="C920" s="7">
        <v>49.59</v>
      </c>
      <c r="D920" s="7">
        <f t="shared" si="24"/>
        <v>9.9499999999999957</v>
      </c>
      <c r="J920" s="4">
        <v>42032</v>
      </c>
      <c r="K920" s="226">
        <v>-1.9099999999999966</v>
      </c>
      <c r="L920" s="226">
        <v>-5.32</v>
      </c>
      <c r="M920" s="226">
        <v>-10.14</v>
      </c>
      <c r="N920" s="4">
        <v>42065</v>
      </c>
      <c r="O920" s="226">
        <v>-1.5900000000000034</v>
      </c>
      <c r="P920" s="226">
        <v>-4.0900000000000034</v>
      </c>
      <c r="Q920" s="226">
        <v>-7.5599999999999952</v>
      </c>
      <c r="R920" s="4">
        <v>42061</v>
      </c>
      <c r="S920" s="8">
        <v>11.88</v>
      </c>
      <c r="T920" s="8">
        <v>1.48</v>
      </c>
      <c r="U920" s="8">
        <v>6</v>
      </c>
      <c r="V920" s="4">
        <v>42032</v>
      </c>
      <c r="W920" s="8">
        <v>163.18</v>
      </c>
      <c r="X920" s="8">
        <v>134.5</v>
      </c>
      <c r="Y920" s="6">
        <v>23.140999999999998</v>
      </c>
      <c r="Z920" s="6">
        <v>13.384</v>
      </c>
      <c r="AA920" s="5">
        <v>42065</v>
      </c>
      <c r="AB920" s="6">
        <v>584.5</v>
      </c>
      <c r="AC920" s="7">
        <v>15.372999999999999</v>
      </c>
      <c r="AD920" s="4">
        <v>42039</v>
      </c>
      <c r="AE920" s="8">
        <v>10.75</v>
      </c>
      <c r="AF920" s="8">
        <v>12.867000000000001</v>
      </c>
      <c r="AG920" s="8">
        <v>14.9</v>
      </c>
      <c r="AH920" s="7">
        <v>17.637</v>
      </c>
      <c r="CO920" s="4">
        <v>42428</v>
      </c>
      <c r="CP920" s="3">
        <v>160.2853125</v>
      </c>
      <c r="CU920" s="4">
        <v>42038</v>
      </c>
      <c r="CV920" s="7">
        <v>92.25</v>
      </c>
      <c r="CW920" s="7">
        <v>41.1</v>
      </c>
      <c r="CX920" s="7">
        <v>109.53</v>
      </c>
      <c r="CY920" s="7">
        <v>31.89</v>
      </c>
      <c r="CZ920" s="8">
        <v>27.969799999999999</v>
      </c>
      <c r="DA920" s="4">
        <v>42032</v>
      </c>
      <c r="DB920" s="7">
        <v>42.37</v>
      </c>
      <c r="DC920" s="8">
        <v>144.55000000000001</v>
      </c>
      <c r="DD920" s="8">
        <v>88.1</v>
      </c>
      <c r="DE920" s="8">
        <v>61.12</v>
      </c>
      <c r="DF920" s="8">
        <v>79.180000000000007</v>
      </c>
      <c r="DG920" s="8">
        <v>62.58</v>
      </c>
      <c r="DH920" s="4">
        <v>42032</v>
      </c>
      <c r="DI920" s="7">
        <v>51.51</v>
      </c>
      <c r="DJ920" s="7">
        <v>68.37</v>
      </c>
      <c r="DK920" s="7">
        <v>44.645000000000003</v>
      </c>
      <c r="DL920" s="7">
        <v>28.11</v>
      </c>
      <c r="DM920" s="207">
        <v>74.08</v>
      </c>
      <c r="DN920" s="4">
        <v>42053</v>
      </c>
      <c r="DO920" s="8">
        <v>17.04</v>
      </c>
      <c r="DP920" s="8">
        <v>47.265000000000001</v>
      </c>
      <c r="DQ920" s="8">
        <v>10.49</v>
      </c>
      <c r="DR920" s="8">
        <v>16.25</v>
      </c>
    </row>
    <row r="921" spans="1:122" ht="15.75" customHeight="1">
      <c r="A921" s="4">
        <v>42062</v>
      </c>
      <c r="B921" s="7">
        <v>62.58</v>
      </c>
      <c r="C921" s="7">
        <v>49.76</v>
      </c>
      <c r="D921" s="7">
        <f t="shared" si="24"/>
        <v>12.82</v>
      </c>
      <c r="J921" s="4">
        <v>42031</v>
      </c>
      <c r="K921" s="226">
        <v>-1.720000000000006</v>
      </c>
      <c r="L921" s="226">
        <v>-4.8400000000000034</v>
      </c>
      <c r="M921" s="226">
        <v>-9.2000000000000028</v>
      </c>
      <c r="N921" s="4">
        <v>42062</v>
      </c>
      <c r="O921" s="226">
        <v>-1.3999999999999986</v>
      </c>
      <c r="P921" s="226">
        <v>-3.7399999999999949</v>
      </c>
      <c r="Q921" s="226">
        <v>-6.8500000000000085</v>
      </c>
      <c r="R921" s="4">
        <v>42060</v>
      </c>
      <c r="S921" s="8">
        <v>10.64</v>
      </c>
      <c r="T921" s="8">
        <v>6.16</v>
      </c>
      <c r="U921" s="8">
        <v>4.4000000000000004</v>
      </c>
      <c r="V921" s="4">
        <v>42031</v>
      </c>
      <c r="W921" s="8">
        <v>166.28</v>
      </c>
      <c r="X921" s="8">
        <v>135.01</v>
      </c>
      <c r="Y921" s="6">
        <v>22.658000000000001</v>
      </c>
      <c r="Z921" s="6">
        <v>11.901999999999999</v>
      </c>
      <c r="AA921" s="5">
        <v>42062</v>
      </c>
      <c r="AB921" s="6">
        <v>593.75</v>
      </c>
      <c r="AC921" s="7">
        <v>16.863</v>
      </c>
      <c r="AD921" s="4">
        <v>42038</v>
      </c>
      <c r="AE921" s="8">
        <v>11.57</v>
      </c>
      <c r="AF921" s="8">
        <v>10.353</v>
      </c>
      <c r="AG921" s="8">
        <v>15.222</v>
      </c>
      <c r="AH921" s="7">
        <v>18.283999999999999</v>
      </c>
      <c r="CO921" s="4">
        <v>42427</v>
      </c>
      <c r="CP921" s="3">
        <v>158.3135</v>
      </c>
      <c r="CU921" s="4">
        <v>42037</v>
      </c>
      <c r="CV921" s="7">
        <v>89.58</v>
      </c>
      <c r="CW921" s="7">
        <v>39.86</v>
      </c>
      <c r="CX921" s="7">
        <v>106.06</v>
      </c>
      <c r="CY921" s="7">
        <v>31.23</v>
      </c>
      <c r="CZ921" s="8">
        <v>27.372599999999998</v>
      </c>
      <c r="DA921" s="4">
        <v>42031</v>
      </c>
      <c r="DB921" s="7">
        <v>45.78</v>
      </c>
      <c r="DC921" s="8">
        <v>155.12</v>
      </c>
      <c r="DD921" s="8">
        <v>93</v>
      </c>
      <c r="DE921" s="8">
        <v>64.59</v>
      </c>
      <c r="DF921" s="8">
        <v>82.65</v>
      </c>
      <c r="DG921" s="8">
        <v>65.540000000000006</v>
      </c>
      <c r="DH921" s="4">
        <v>42031</v>
      </c>
      <c r="DI921" s="7">
        <v>51.23</v>
      </c>
      <c r="DJ921" s="7">
        <v>69.599999999999994</v>
      </c>
      <c r="DK921" s="7">
        <v>44.34</v>
      </c>
      <c r="DL921" s="7">
        <v>27.53</v>
      </c>
      <c r="DM921" s="207">
        <v>72.150000000000006</v>
      </c>
      <c r="DN921" s="4">
        <v>42052</v>
      </c>
      <c r="DO921" s="8">
        <v>16.86</v>
      </c>
      <c r="DP921" s="8">
        <v>47.28</v>
      </c>
      <c r="DQ921" s="8">
        <v>10.37</v>
      </c>
      <c r="DR921" s="8">
        <v>15.72</v>
      </c>
    </row>
    <row r="922" spans="1:122" ht="15.75" customHeight="1">
      <c r="A922" s="4">
        <v>42061</v>
      </c>
      <c r="B922" s="7">
        <v>60.05</v>
      </c>
      <c r="C922" s="7">
        <v>48.17</v>
      </c>
      <c r="D922" s="7">
        <f t="shared" si="24"/>
        <v>11.879999999999995</v>
      </c>
      <c r="J922" s="4">
        <v>42030</v>
      </c>
      <c r="K922" s="226">
        <v>-1.7800000000000011</v>
      </c>
      <c r="L922" s="226">
        <v>-4.990000000000002</v>
      </c>
      <c r="M922" s="226">
        <v>-9.3100000000000023</v>
      </c>
      <c r="N922" s="4">
        <v>42061</v>
      </c>
      <c r="O922" s="226">
        <v>-1.5200000000000031</v>
      </c>
      <c r="P922" s="226">
        <v>-3.9500000000000028</v>
      </c>
      <c r="Q922" s="226">
        <v>-7.3700000000000045</v>
      </c>
      <c r="R922" s="4">
        <v>42059</v>
      </c>
      <c r="S922" s="8">
        <v>9.3800000000000008</v>
      </c>
      <c r="T922" s="8">
        <v>3.3</v>
      </c>
      <c r="U922" s="8">
        <v>4.2</v>
      </c>
      <c r="V922" s="4">
        <v>42030</v>
      </c>
      <c r="W922" s="8">
        <v>163.98</v>
      </c>
      <c r="X922" s="8">
        <v>131.66999999999999</v>
      </c>
      <c r="Y922" s="6">
        <v>22.651</v>
      </c>
      <c r="Z922" s="6">
        <v>11.423999999999999</v>
      </c>
      <c r="AA922" s="5">
        <v>42061</v>
      </c>
      <c r="AB922" s="6">
        <v>585.75</v>
      </c>
      <c r="AC922" s="7">
        <v>14.444000000000001</v>
      </c>
      <c r="AD922" s="4">
        <v>42037</v>
      </c>
      <c r="AE922" s="8">
        <v>12.04</v>
      </c>
      <c r="AF922" s="8">
        <v>9.8640000000000008</v>
      </c>
      <c r="AG922" s="8">
        <v>15.186999999999999</v>
      </c>
      <c r="AH922" s="7">
        <v>16.978000000000002</v>
      </c>
      <c r="CO922" s="4">
        <v>42426</v>
      </c>
      <c r="CP922" s="3">
        <v>156.29162500000001</v>
      </c>
      <c r="CU922" s="4">
        <v>42034</v>
      </c>
      <c r="CV922" s="7">
        <v>87.42</v>
      </c>
      <c r="CW922" s="7">
        <v>38.83</v>
      </c>
      <c r="CX922" s="7">
        <v>102.53</v>
      </c>
      <c r="CY922" s="7">
        <v>29.81</v>
      </c>
      <c r="CZ922" s="8">
        <v>26.775400000000001</v>
      </c>
      <c r="DA922" s="4">
        <v>42030</v>
      </c>
      <c r="DB922" s="7">
        <v>44.63</v>
      </c>
      <c r="DC922" s="8">
        <v>155.03</v>
      </c>
      <c r="DD922" s="8">
        <v>92.33</v>
      </c>
      <c r="DE922" s="8">
        <v>64.47</v>
      </c>
      <c r="DF922" s="8">
        <v>82.66</v>
      </c>
      <c r="DG922" s="8">
        <v>65.819999999999993</v>
      </c>
      <c r="DH922" s="4">
        <v>42030</v>
      </c>
      <c r="DI922" s="7">
        <v>51.19</v>
      </c>
      <c r="DJ922" s="7">
        <v>68.400000000000006</v>
      </c>
      <c r="DK922" s="7">
        <v>44.094999999999999</v>
      </c>
      <c r="DL922" s="7">
        <v>27.43</v>
      </c>
      <c r="DM922" s="207">
        <v>71.03</v>
      </c>
      <c r="DN922" s="4">
        <v>42051</v>
      </c>
      <c r="DO922" s="8">
        <v>16.87</v>
      </c>
      <c r="DP922" s="8">
        <v>47.115000000000002</v>
      </c>
      <c r="DQ922" s="8">
        <v>10.425000000000001</v>
      </c>
      <c r="DR922" s="8">
        <v>15.69</v>
      </c>
    </row>
    <row r="923" spans="1:122" ht="15.75" customHeight="1">
      <c r="A923" s="4">
        <v>42060</v>
      </c>
      <c r="B923" s="7">
        <v>61.63</v>
      </c>
      <c r="C923" s="7">
        <v>50.99</v>
      </c>
      <c r="D923" s="7">
        <f t="shared" si="24"/>
        <v>10.64</v>
      </c>
      <c r="J923" s="4">
        <v>42027</v>
      </c>
      <c r="K923" s="226">
        <v>-1.7199999999999989</v>
      </c>
      <c r="L923" s="226">
        <v>-4.759999999999998</v>
      </c>
      <c r="M923" s="226">
        <v>-8.93</v>
      </c>
      <c r="N923" s="4">
        <v>42060</v>
      </c>
      <c r="O923" s="226">
        <v>-1.5899999999999963</v>
      </c>
      <c r="P923" s="226">
        <v>-4.0200000000000031</v>
      </c>
      <c r="Q923" s="226">
        <v>-7.1699999999999946</v>
      </c>
      <c r="R923" s="4">
        <v>42058</v>
      </c>
      <c r="S923" s="8">
        <v>9.4499999999999993</v>
      </c>
      <c r="T923" s="8">
        <v>1.94</v>
      </c>
      <c r="U923" s="8">
        <v>3.35</v>
      </c>
      <c r="V923" s="4">
        <v>42027</v>
      </c>
      <c r="W923" s="8">
        <v>164.67</v>
      </c>
      <c r="X923" s="8">
        <v>134.79</v>
      </c>
      <c r="Y923" s="6">
        <v>22.495999999999999</v>
      </c>
      <c r="Z923" s="6">
        <v>12.055</v>
      </c>
      <c r="AA923" s="5">
        <v>42060</v>
      </c>
      <c r="AB923" s="6">
        <v>579.75</v>
      </c>
      <c r="AC923" s="7">
        <v>17.446999999999999</v>
      </c>
      <c r="AD923" s="4">
        <v>42034</v>
      </c>
      <c r="AE923" s="8">
        <v>10.87</v>
      </c>
      <c r="AF923" s="8">
        <v>7.9930000000000003</v>
      </c>
      <c r="AG923" s="8">
        <v>13.625</v>
      </c>
      <c r="AH923" s="7">
        <v>16.891999999999999</v>
      </c>
      <c r="CO923" s="4">
        <v>42425</v>
      </c>
      <c r="CP923" s="3">
        <v>154.72900000000001</v>
      </c>
      <c r="CU923" s="4">
        <v>42033</v>
      </c>
      <c r="CV923" s="7">
        <v>87.58</v>
      </c>
      <c r="CW923" s="7">
        <v>38.75</v>
      </c>
      <c r="CX923" s="7">
        <v>103</v>
      </c>
      <c r="CY923" s="7">
        <v>28.91</v>
      </c>
      <c r="CZ923" s="8">
        <v>25.659400000000002</v>
      </c>
      <c r="DA923" s="4">
        <v>42027</v>
      </c>
      <c r="DB923" s="7">
        <v>43.1</v>
      </c>
      <c r="DC923" s="8">
        <v>152.86000000000001</v>
      </c>
      <c r="DD923" s="8">
        <v>90.79</v>
      </c>
      <c r="DE923" s="8">
        <v>62.88</v>
      </c>
      <c r="DF923" s="8">
        <v>81.44</v>
      </c>
      <c r="DG923" s="8">
        <v>64.650000000000006</v>
      </c>
      <c r="DH923" s="4">
        <v>42027</v>
      </c>
      <c r="DI923" s="7">
        <v>50.16</v>
      </c>
      <c r="DJ923" s="7">
        <v>68.52</v>
      </c>
      <c r="DK923" s="7">
        <v>43.58</v>
      </c>
      <c r="DL923" s="7">
        <v>27.36</v>
      </c>
      <c r="DM923" s="207">
        <v>67.97</v>
      </c>
      <c r="DN923" s="4">
        <v>42048</v>
      </c>
      <c r="DO923" s="8">
        <v>16.93</v>
      </c>
      <c r="DP923" s="8">
        <v>47.375</v>
      </c>
      <c r="DQ923" s="8">
        <v>10.32</v>
      </c>
      <c r="DR923" s="8">
        <v>15.84</v>
      </c>
    </row>
    <row r="924" spans="1:122" ht="15.75" customHeight="1">
      <c r="A924" s="4">
        <v>42059</v>
      </c>
      <c r="B924" s="7">
        <v>58.66</v>
      </c>
      <c r="C924" s="7">
        <v>49.28</v>
      </c>
      <c r="D924" s="7">
        <f t="shared" si="24"/>
        <v>9.3799999999999955</v>
      </c>
      <c r="J924" s="4">
        <v>42026</v>
      </c>
      <c r="K924" s="226">
        <v>-1.5499999999999972</v>
      </c>
      <c r="L924" s="226">
        <v>-4.3399999999999963</v>
      </c>
      <c r="M924" s="226">
        <v>-8.1199999999999974</v>
      </c>
      <c r="N924" s="4">
        <v>42059</v>
      </c>
      <c r="O924" s="226">
        <v>-1.6900000000000048</v>
      </c>
      <c r="P924" s="226">
        <v>-4.2900000000000063</v>
      </c>
      <c r="Q924" s="226">
        <v>-7.7800000000000011</v>
      </c>
      <c r="R924" s="4">
        <v>42055</v>
      </c>
      <c r="S924" s="8">
        <v>9.8800000000000008</v>
      </c>
      <c r="T924" s="8">
        <v>1.1499999999999999</v>
      </c>
      <c r="U924" s="8">
        <v>4.5999999999999996</v>
      </c>
      <c r="V924" s="4">
        <v>42026</v>
      </c>
      <c r="W924" s="8">
        <v>163.79</v>
      </c>
      <c r="X924" s="8">
        <v>133.08000000000001</v>
      </c>
      <c r="Y924" s="6">
        <v>21.327000000000002</v>
      </c>
      <c r="Z924" s="6">
        <v>10.68</v>
      </c>
      <c r="AA924" s="5">
        <v>42059</v>
      </c>
      <c r="AB924" s="6">
        <v>579.25</v>
      </c>
      <c r="AC924" s="7">
        <v>17.039000000000001</v>
      </c>
      <c r="AD924" s="4">
        <v>42033</v>
      </c>
      <c r="AE924" s="8">
        <v>11.06</v>
      </c>
      <c r="AF924" s="8">
        <v>10.994</v>
      </c>
      <c r="AG924" s="8">
        <v>13.409000000000001</v>
      </c>
      <c r="AH924" s="7">
        <v>16.635999999999999</v>
      </c>
      <c r="CO924" s="4">
        <v>42424</v>
      </c>
      <c r="CP924" s="3">
        <v>155.09312499999999</v>
      </c>
      <c r="CU924" s="4">
        <v>42032</v>
      </c>
      <c r="CV924" s="7">
        <v>87.95</v>
      </c>
      <c r="CW924" s="7">
        <v>38.880000000000003</v>
      </c>
      <c r="CX924" s="7">
        <v>103.71</v>
      </c>
      <c r="CY924" s="7">
        <v>29.34</v>
      </c>
      <c r="CZ924" s="8">
        <v>25.815999999999999</v>
      </c>
      <c r="DA924" s="4">
        <v>42026</v>
      </c>
      <c r="DB924" s="7">
        <v>42.58</v>
      </c>
      <c r="DC924" s="8">
        <v>152.46</v>
      </c>
      <c r="DD924" s="8">
        <v>90.36</v>
      </c>
      <c r="DE924" s="8">
        <v>63.76</v>
      </c>
      <c r="DF924" s="8">
        <v>81.52</v>
      </c>
      <c r="DG924" s="8">
        <v>65.3</v>
      </c>
      <c r="DH924" s="4">
        <v>42026</v>
      </c>
      <c r="DI924" s="7">
        <v>48</v>
      </c>
      <c r="DJ924" s="7">
        <v>67.31</v>
      </c>
      <c r="DK924" s="7">
        <v>41.984999999999999</v>
      </c>
      <c r="DL924" s="7">
        <v>26.52</v>
      </c>
      <c r="DM924" s="207">
        <v>66.739999999999995</v>
      </c>
      <c r="DN924" s="4">
        <v>42047</v>
      </c>
      <c r="DO924" s="8">
        <v>16.445</v>
      </c>
      <c r="DP924" s="8">
        <v>47.35</v>
      </c>
      <c r="DQ924" s="8">
        <v>9.9849999999999994</v>
      </c>
      <c r="DR924" s="8">
        <v>15.48</v>
      </c>
    </row>
    <row r="925" spans="1:122" ht="15.75" customHeight="1">
      <c r="A925" s="4">
        <v>42058</v>
      </c>
      <c r="B925" s="7">
        <v>58.9</v>
      </c>
      <c r="C925" s="7">
        <v>49.45</v>
      </c>
      <c r="D925" s="7">
        <f t="shared" si="24"/>
        <v>9.4499999999999957</v>
      </c>
      <c r="J925" s="4">
        <v>42025</v>
      </c>
      <c r="K925" s="226">
        <v>-1.4399999999999977</v>
      </c>
      <c r="L925" s="226">
        <v>-3.8100000000000023</v>
      </c>
      <c r="M925" s="226">
        <v>-7.1499999999999986</v>
      </c>
      <c r="N925" s="4">
        <v>42058</v>
      </c>
      <c r="O925" s="226">
        <v>-1.6400000000000006</v>
      </c>
      <c r="P925" s="226">
        <v>-4.18</v>
      </c>
      <c r="Q925" s="226">
        <v>-7.5800000000000054</v>
      </c>
      <c r="R925" s="4">
        <v>42054</v>
      </c>
      <c r="S925" s="8">
        <v>9.0500000000000007</v>
      </c>
      <c r="T925" s="8">
        <v>1.1399999999999999</v>
      </c>
      <c r="U925" s="8">
        <v>4.8</v>
      </c>
      <c r="V925" s="4">
        <v>42025</v>
      </c>
      <c r="W925" s="8">
        <v>164.64</v>
      </c>
      <c r="X925" s="8">
        <v>132.55000000000001</v>
      </c>
      <c r="Y925" s="6">
        <v>20.141999999999999</v>
      </c>
      <c r="Z925" s="6">
        <v>9.2639999999999993</v>
      </c>
      <c r="AA925" s="5">
        <v>42058</v>
      </c>
      <c r="AB925" s="6">
        <v>580</v>
      </c>
      <c r="AC925" s="7">
        <v>16.558</v>
      </c>
      <c r="AD925" s="4">
        <v>42032</v>
      </c>
      <c r="AE925" s="8">
        <v>10.75</v>
      </c>
      <c r="AF925" s="8">
        <v>11.73</v>
      </c>
      <c r="AG925" s="8">
        <v>13.045</v>
      </c>
      <c r="AH925" s="7">
        <v>15.488</v>
      </c>
      <c r="CO925" s="4">
        <v>42423</v>
      </c>
      <c r="CP925" s="3">
        <v>154.99700000000001</v>
      </c>
      <c r="CU925" s="4">
        <v>42031</v>
      </c>
      <c r="CV925" s="7">
        <v>90.95</v>
      </c>
      <c r="CW925" s="7">
        <v>40.21</v>
      </c>
      <c r="CX925" s="7">
        <v>108.26</v>
      </c>
      <c r="CY925" s="7">
        <v>30.31</v>
      </c>
      <c r="CZ925" s="8">
        <v>26.9712</v>
      </c>
      <c r="DA925" s="4">
        <v>42025</v>
      </c>
      <c r="DB925" s="7">
        <v>41.74</v>
      </c>
      <c r="DC925" s="8">
        <v>152.94</v>
      </c>
      <c r="DD925" s="8">
        <v>90.54</v>
      </c>
      <c r="DE925" s="8">
        <v>62.32</v>
      </c>
      <c r="DF925" s="8">
        <v>80.739999999999995</v>
      </c>
      <c r="DG925" s="8">
        <v>64.540000000000006</v>
      </c>
      <c r="DH925" s="4">
        <v>42025</v>
      </c>
      <c r="DI925" s="7">
        <v>47.19</v>
      </c>
      <c r="DJ925" s="7">
        <v>66.25</v>
      </c>
      <c r="DK925" s="7">
        <v>40.475000000000001</v>
      </c>
      <c r="DL925" s="7">
        <v>25.55</v>
      </c>
      <c r="DM925" s="207">
        <v>66.67</v>
      </c>
      <c r="DN925" s="4">
        <v>42046</v>
      </c>
      <c r="DO925" s="8">
        <v>16.07</v>
      </c>
      <c r="DP925" s="8">
        <v>46.95</v>
      </c>
      <c r="DQ925" s="8">
        <v>9.7780000000000005</v>
      </c>
      <c r="DR925" s="8">
        <v>15.09</v>
      </c>
    </row>
    <row r="926" spans="1:122" ht="15.75" customHeight="1">
      <c r="A926" s="4">
        <v>42055</v>
      </c>
      <c r="B926" s="7">
        <v>60.22</v>
      </c>
      <c r="C926" s="7">
        <v>50.34</v>
      </c>
      <c r="D926" s="7">
        <f t="shared" si="24"/>
        <v>9.8799999999999955</v>
      </c>
      <c r="J926" s="4">
        <v>42024</v>
      </c>
      <c r="K926" s="226">
        <v>-0.78000000000000114</v>
      </c>
      <c r="L926" s="226">
        <v>-3.2899999999999991</v>
      </c>
      <c r="M926" s="226">
        <v>-7</v>
      </c>
      <c r="N926" s="4">
        <v>42055</v>
      </c>
      <c r="O926" s="226">
        <v>-1.3000000000000043</v>
      </c>
      <c r="P926" s="226">
        <v>-3.5399999999999991</v>
      </c>
      <c r="Q926" s="226">
        <v>-6.6599999999999966</v>
      </c>
      <c r="R926" s="4">
        <v>42053</v>
      </c>
      <c r="S926" s="8">
        <v>8.39</v>
      </c>
      <c r="T926" s="8">
        <v>1.46</v>
      </c>
      <c r="U926" s="8">
        <v>4.8499999999999996</v>
      </c>
      <c r="V926" s="4">
        <v>42024</v>
      </c>
      <c r="W926" s="8">
        <v>162.66</v>
      </c>
      <c r="X926" s="8">
        <v>131.28</v>
      </c>
      <c r="Y926" s="6">
        <v>20.331</v>
      </c>
      <c r="Z926" s="6">
        <v>9.8650000000000002</v>
      </c>
      <c r="AA926" s="5">
        <v>42055</v>
      </c>
      <c r="AB926" s="6">
        <v>581.5</v>
      </c>
      <c r="AC926" s="7">
        <v>14.891</v>
      </c>
      <c r="AD926" s="4">
        <v>42031</v>
      </c>
      <c r="AE926" s="8">
        <v>10.68</v>
      </c>
      <c r="AF926" s="8">
        <v>10.164999999999999</v>
      </c>
      <c r="AG926" s="8">
        <v>12.682</v>
      </c>
      <c r="AH926" s="7">
        <v>15.166</v>
      </c>
      <c r="CO926" s="4">
        <v>42422</v>
      </c>
      <c r="CP926" s="3">
        <v>154.71381249999999</v>
      </c>
      <c r="CU926" s="4">
        <v>42030</v>
      </c>
      <c r="CV926" s="7">
        <v>91.76</v>
      </c>
      <c r="CW926" s="7">
        <v>39.92</v>
      </c>
      <c r="CX926" s="7">
        <v>108.88</v>
      </c>
      <c r="CY926" s="7">
        <v>29.86</v>
      </c>
      <c r="CZ926" s="8">
        <v>26.834199999999999</v>
      </c>
      <c r="DA926" s="4">
        <v>42024</v>
      </c>
      <c r="DB926" s="7">
        <v>38.520000000000003</v>
      </c>
      <c r="DC926" s="8">
        <v>147.38</v>
      </c>
      <c r="DD926" s="8">
        <v>89.33</v>
      </c>
      <c r="DE926" s="8">
        <v>60.16</v>
      </c>
      <c r="DF926" s="8">
        <v>77.77</v>
      </c>
      <c r="DG926" s="8">
        <v>63.19</v>
      </c>
      <c r="DH926" s="4">
        <v>42024</v>
      </c>
      <c r="DI926" s="7">
        <v>46.51</v>
      </c>
      <c r="DJ926" s="7">
        <v>63.62</v>
      </c>
      <c r="DK926" s="7">
        <v>40.21</v>
      </c>
      <c r="DL926" s="7">
        <v>24.63</v>
      </c>
      <c r="DM926" s="207">
        <v>70</v>
      </c>
      <c r="DN926" s="4">
        <v>42045</v>
      </c>
      <c r="DO926" s="8">
        <v>16.344999999999999</v>
      </c>
      <c r="DP926" s="8">
        <v>47.35</v>
      </c>
      <c r="DQ926" s="8">
        <v>10</v>
      </c>
      <c r="DR926" s="8">
        <v>15.42</v>
      </c>
    </row>
    <row r="927" spans="1:122" ht="15.75" customHeight="1">
      <c r="A927" s="4">
        <v>42054</v>
      </c>
      <c r="B927" s="7">
        <v>60.21</v>
      </c>
      <c r="C927" s="7">
        <v>51.16</v>
      </c>
      <c r="D927" s="7">
        <f t="shared" si="24"/>
        <v>9.0500000000000043</v>
      </c>
      <c r="J927" s="4">
        <v>42020</v>
      </c>
      <c r="K927" s="226">
        <v>-1.1500000000000057</v>
      </c>
      <c r="L927" s="226">
        <v>-3.4000000000000057</v>
      </c>
      <c r="M927" s="226">
        <v>-6.8700000000000045</v>
      </c>
      <c r="N927" s="4">
        <v>42054</v>
      </c>
      <c r="O927" s="226">
        <v>-1.5300000000000011</v>
      </c>
      <c r="P927" s="226">
        <v>-3.7800000000000011</v>
      </c>
      <c r="Q927" s="226">
        <v>-6.68</v>
      </c>
      <c r="R927" s="4">
        <v>42052</v>
      </c>
      <c r="S927" s="8">
        <v>9</v>
      </c>
      <c r="T927" s="8">
        <v>3.56</v>
      </c>
      <c r="U927" s="8">
        <v>5</v>
      </c>
      <c r="V927" s="4">
        <v>42020</v>
      </c>
      <c r="W927" s="8">
        <v>166.56</v>
      </c>
      <c r="X927" s="8">
        <v>135.88</v>
      </c>
      <c r="Y927" s="6">
        <v>21.265000000000001</v>
      </c>
      <c r="Z927" s="6">
        <v>8.3800000000000008</v>
      </c>
      <c r="AA927" s="5">
        <v>42054</v>
      </c>
      <c r="AB927" s="6">
        <v>568.25</v>
      </c>
      <c r="AC927" s="7">
        <v>16.215</v>
      </c>
      <c r="AD927" s="4">
        <v>42030</v>
      </c>
      <c r="AE927" s="8">
        <v>10.76</v>
      </c>
      <c r="AF927" s="8">
        <v>11.579000000000001</v>
      </c>
      <c r="AG927" s="8">
        <v>12.365</v>
      </c>
      <c r="AH927" s="7">
        <v>15.535</v>
      </c>
      <c r="CO927" s="4">
        <v>42421</v>
      </c>
      <c r="CP927" s="3">
        <v>154.5055625</v>
      </c>
      <c r="CU927" s="4">
        <v>42027</v>
      </c>
      <c r="CV927" s="7">
        <v>90.89</v>
      </c>
      <c r="CW927" s="7">
        <v>38.9</v>
      </c>
      <c r="CX927" s="7">
        <v>106.85</v>
      </c>
      <c r="CY927" s="7">
        <v>30.05</v>
      </c>
      <c r="CZ927" s="8">
        <v>26.628599999999999</v>
      </c>
      <c r="DA927" s="4">
        <v>42020</v>
      </c>
      <c r="DB927" s="7">
        <v>39.6</v>
      </c>
      <c r="DC927" s="8">
        <v>149.97</v>
      </c>
      <c r="DD927" s="8">
        <v>90.31</v>
      </c>
      <c r="DE927" s="8">
        <v>62.25</v>
      </c>
      <c r="DF927" s="8">
        <v>78.45</v>
      </c>
      <c r="DG927" s="8">
        <v>63.08</v>
      </c>
      <c r="DH927" s="4">
        <v>42020</v>
      </c>
      <c r="DI927" s="7">
        <v>45.4</v>
      </c>
      <c r="DJ927" s="7">
        <v>60.83</v>
      </c>
      <c r="DK927" s="7">
        <v>38.78</v>
      </c>
      <c r="DL927" s="7">
        <v>24.42</v>
      </c>
      <c r="DM927" s="207">
        <v>72.86</v>
      </c>
      <c r="DN927" s="4">
        <v>42044</v>
      </c>
      <c r="DO927" s="8">
        <v>16.465</v>
      </c>
      <c r="DP927" s="8">
        <v>47.95</v>
      </c>
      <c r="DQ927" s="8">
        <v>10.414999999999999</v>
      </c>
      <c r="DR927" s="8">
        <v>15.45</v>
      </c>
    </row>
    <row r="928" spans="1:122" ht="15.75" customHeight="1">
      <c r="A928" s="4">
        <v>42053</v>
      </c>
      <c r="B928" s="7">
        <v>60.53</v>
      </c>
      <c r="C928" s="7">
        <v>52.14</v>
      </c>
      <c r="D928" s="7">
        <f t="shared" ref="D928:D991" si="25">IF(C928="","",B928-C928)</f>
        <v>8.39</v>
      </c>
      <c r="J928" s="4">
        <v>42019</v>
      </c>
      <c r="K928" s="226">
        <v>-1.2199999999999989</v>
      </c>
      <c r="L928" s="226">
        <v>-3.6000000000000014</v>
      </c>
      <c r="M928" s="226">
        <v>-7.5399999999999991</v>
      </c>
      <c r="N928" s="4">
        <v>42053</v>
      </c>
      <c r="O928" s="226">
        <v>-1.5899999999999963</v>
      </c>
      <c r="P928" s="226">
        <v>-3.9899999999999949</v>
      </c>
      <c r="Q928" s="226">
        <v>-7.019999999999996</v>
      </c>
      <c r="R928" s="4">
        <v>42051</v>
      </c>
      <c r="S928" s="8">
        <v>8.6199999999999992</v>
      </c>
      <c r="T928" s="8">
        <v>3.71</v>
      </c>
      <c r="U928" s="8"/>
      <c r="V928" s="4">
        <v>42019</v>
      </c>
      <c r="W928" s="8">
        <v>162.33000000000001</v>
      </c>
      <c r="X928" s="8">
        <v>129.94</v>
      </c>
      <c r="Y928" s="6">
        <v>21.928999999999998</v>
      </c>
      <c r="Z928" s="6">
        <v>8.3249999999999993</v>
      </c>
      <c r="AA928" s="5">
        <v>42053</v>
      </c>
      <c r="AB928" s="6">
        <v>577.5</v>
      </c>
      <c r="AC928" s="7">
        <v>14.148</v>
      </c>
      <c r="AD928" s="4">
        <v>42027</v>
      </c>
      <c r="AE928" s="8">
        <v>10.63</v>
      </c>
      <c r="AF928" s="8">
        <v>11.215999999999999</v>
      </c>
      <c r="AG928" s="8">
        <v>12.285</v>
      </c>
      <c r="AH928" s="7">
        <v>14.228999999999999</v>
      </c>
      <c r="CO928" s="4">
        <v>42420</v>
      </c>
      <c r="CP928" s="3">
        <v>153.66062500000001</v>
      </c>
      <c r="CU928" s="4">
        <v>42026</v>
      </c>
      <c r="CV928" s="7">
        <v>92.87</v>
      </c>
      <c r="CW928" s="7">
        <v>38.979999999999997</v>
      </c>
      <c r="CX928" s="7">
        <v>108.92</v>
      </c>
      <c r="CY928" s="7">
        <v>29.85</v>
      </c>
      <c r="CZ928" s="8">
        <v>26.883099999999999</v>
      </c>
      <c r="DA928" s="4">
        <v>42019</v>
      </c>
      <c r="DB928" s="7">
        <v>36.909999999999997</v>
      </c>
      <c r="DC928" s="8">
        <v>141.31</v>
      </c>
      <c r="DD928" s="8">
        <v>86.53</v>
      </c>
      <c r="DE928" s="8">
        <v>60</v>
      </c>
      <c r="DF928" s="8">
        <v>75.48</v>
      </c>
      <c r="DG928" s="8">
        <v>61.41</v>
      </c>
      <c r="DH928" s="4">
        <v>42019</v>
      </c>
      <c r="DI928" s="7">
        <v>44.07</v>
      </c>
      <c r="DJ928" s="7">
        <v>59.09</v>
      </c>
      <c r="DK928" s="7">
        <v>38.424999999999997</v>
      </c>
      <c r="DL928" s="7">
        <v>22.95</v>
      </c>
      <c r="DM928" s="207">
        <v>74.27</v>
      </c>
      <c r="DN928" s="4">
        <v>42041</v>
      </c>
      <c r="DO928" s="8">
        <v>16.57</v>
      </c>
      <c r="DP928" s="8">
        <v>47.68</v>
      </c>
      <c r="DQ928" s="8">
        <v>10.1</v>
      </c>
      <c r="DR928" s="8">
        <v>15.56</v>
      </c>
    </row>
    <row r="929" spans="1:122" ht="15.75" customHeight="1">
      <c r="A929" s="4">
        <v>42052</v>
      </c>
      <c r="B929" s="7">
        <v>62.53</v>
      </c>
      <c r="C929" s="7">
        <v>53.53</v>
      </c>
      <c r="D929" s="7">
        <f t="shared" si="25"/>
        <v>9</v>
      </c>
      <c r="J929" s="4">
        <v>42018</v>
      </c>
      <c r="K929" s="226">
        <v>-1.1400000000000006</v>
      </c>
      <c r="L929" s="226">
        <v>-3.3200000000000003</v>
      </c>
      <c r="M929" s="226">
        <v>-7.1500000000000057</v>
      </c>
      <c r="N929" s="4">
        <v>42052</v>
      </c>
      <c r="O929" s="226">
        <v>-1.4299999999999997</v>
      </c>
      <c r="P929" s="226">
        <v>-3.6099999999999994</v>
      </c>
      <c r="Q929" s="226">
        <v>-6.4399999999999977</v>
      </c>
      <c r="R929" s="4">
        <v>42048</v>
      </c>
      <c r="S929" s="8">
        <v>8.74</v>
      </c>
      <c r="T929" s="8">
        <v>4.1100000000000003</v>
      </c>
      <c r="U929" s="8">
        <v>5.5</v>
      </c>
      <c r="V929" s="4">
        <v>42018</v>
      </c>
      <c r="W929" s="8">
        <v>165.52</v>
      </c>
      <c r="X929" s="8">
        <v>135.07</v>
      </c>
      <c r="Y929" s="6">
        <v>21.038</v>
      </c>
      <c r="Z929" s="6">
        <v>8.2490000000000006</v>
      </c>
      <c r="AA929" s="5">
        <v>42052</v>
      </c>
      <c r="AB929" s="6">
        <v>576.75</v>
      </c>
      <c r="AC929" s="7">
        <v>16.419</v>
      </c>
      <c r="AD929" s="4">
        <v>42026</v>
      </c>
      <c r="AE929" s="8">
        <v>8.9</v>
      </c>
      <c r="AF929" s="8">
        <v>9.7759999999999998</v>
      </c>
      <c r="AG929" s="8">
        <v>10.702999999999999</v>
      </c>
      <c r="AH929" s="7">
        <v>12.89</v>
      </c>
      <c r="CO929" s="4">
        <v>42419</v>
      </c>
      <c r="CP929" s="3">
        <v>152.43962500000001</v>
      </c>
      <c r="CU929" s="4">
        <v>42025</v>
      </c>
      <c r="CV929" s="7">
        <v>91.87</v>
      </c>
      <c r="CW929" s="7">
        <v>38.82</v>
      </c>
      <c r="CX929" s="7">
        <v>108.16</v>
      </c>
      <c r="CY929" s="7">
        <v>29.49</v>
      </c>
      <c r="CZ929" s="8">
        <v>26.0608</v>
      </c>
      <c r="DA929" s="4">
        <v>42018</v>
      </c>
      <c r="DB929" s="7">
        <v>37.979999999999997</v>
      </c>
      <c r="DC929" s="8">
        <v>142.22999999999999</v>
      </c>
      <c r="DD929" s="8">
        <v>87.74</v>
      </c>
      <c r="DE929" s="8">
        <v>59.53</v>
      </c>
      <c r="DF929" s="8">
        <v>77.349999999999994</v>
      </c>
      <c r="DG929" s="8">
        <v>62.62</v>
      </c>
      <c r="DH929" s="4">
        <v>42018</v>
      </c>
      <c r="DI929" s="7">
        <v>44.86</v>
      </c>
      <c r="DJ929" s="7">
        <v>59.42</v>
      </c>
      <c r="DK929" s="7">
        <v>38.814999999999998</v>
      </c>
      <c r="DL929" s="7">
        <v>23.83</v>
      </c>
      <c r="DM929" s="207">
        <v>70.61</v>
      </c>
      <c r="DN929" s="4">
        <v>42040</v>
      </c>
      <c r="DO929" s="8">
        <v>16.559999999999999</v>
      </c>
      <c r="DP929" s="8">
        <v>48.08</v>
      </c>
      <c r="DQ929" s="8">
        <v>10.244999999999999</v>
      </c>
      <c r="DR929" s="8">
        <v>15.69</v>
      </c>
    </row>
    <row r="930" spans="1:122" ht="15.75" customHeight="1">
      <c r="A930" s="4">
        <v>42051</v>
      </c>
      <c r="B930" s="7">
        <v>61.4</v>
      </c>
      <c r="C930" s="226"/>
      <c r="D930" s="7" t="str">
        <f t="shared" si="25"/>
        <v/>
      </c>
      <c r="J930" s="4">
        <v>42017</v>
      </c>
      <c r="K930" s="226">
        <v>-1.3500000000000014</v>
      </c>
      <c r="L930" s="226">
        <v>-3.7800000000000011</v>
      </c>
      <c r="M930" s="226">
        <v>-8.1899999999999977</v>
      </c>
      <c r="N930" s="4">
        <v>42051</v>
      </c>
      <c r="O930" s="226">
        <v>-1.4600000000000009</v>
      </c>
      <c r="P930" s="226">
        <v>-3.6000000000000014</v>
      </c>
      <c r="Q930" s="226">
        <v>-6.5399999999999991</v>
      </c>
      <c r="R930" s="4">
        <v>42047</v>
      </c>
      <c r="S930" s="8">
        <v>5.84</v>
      </c>
      <c r="T930" s="8">
        <v>2.2599999999999998</v>
      </c>
      <c r="U930" s="8">
        <v>4.5999999999999996</v>
      </c>
      <c r="V930" s="4">
        <v>42017</v>
      </c>
      <c r="W930" s="8">
        <v>163.30000000000001</v>
      </c>
      <c r="X930" s="8">
        <v>126.85</v>
      </c>
      <c r="Y930" s="6">
        <v>22.696000000000002</v>
      </c>
      <c r="Z930" s="6">
        <v>7.3870000000000005</v>
      </c>
      <c r="AA930" s="5">
        <v>42051</v>
      </c>
      <c r="AB930" s="6">
        <v>585.75</v>
      </c>
      <c r="AC930" s="7">
        <v>16.03</v>
      </c>
      <c r="AD930" s="4">
        <v>42025</v>
      </c>
      <c r="AE930" s="8">
        <v>6.88</v>
      </c>
      <c r="AF930" s="8">
        <v>10.305999999999999</v>
      </c>
      <c r="AG930" s="8">
        <v>8.6839999999999993</v>
      </c>
      <c r="AH930" s="7">
        <v>13.353</v>
      </c>
      <c r="CO930" s="4">
        <v>42418</v>
      </c>
      <c r="CP930" s="3">
        <v>150.92987500000001</v>
      </c>
      <c r="CU930" s="4">
        <v>42024</v>
      </c>
      <c r="CV930" s="7">
        <v>91.09</v>
      </c>
      <c r="CW930" s="7">
        <v>37.69</v>
      </c>
      <c r="CX930" s="7">
        <v>106.47</v>
      </c>
      <c r="CY930" s="7">
        <v>28.82</v>
      </c>
      <c r="CZ930" s="8">
        <v>25.492899999999999</v>
      </c>
      <c r="DA930" s="4">
        <v>42017</v>
      </c>
      <c r="DB930" s="7">
        <v>35.81</v>
      </c>
      <c r="DC930" s="8">
        <v>137.88999999999999</v>
      </c>
      <c r="DD930" s="8">
        <v>85.06</v>
      </c>
      <c r="DE930" s="8">
        <v>58.46</v>
      </c>
      <c r="DF930" s="8">
        <v>75.8</v>
      </c>
      <c r="DG930" s="8">
        <v>62.44</v>
      </c>
      <c r="DH930" s="4">
        <v>42017</v>
      </c>
      <c r="DI930" s="7">
        <v>45.95</v>
      </c>
      <c r="DJ930" s="7">
        <v>61.5</v>
      </c>
      <c r="DK930" s="7">
        <v>40.43</v>
      </c>
      <c r="DL930" s="7">
        <v>24.04</v>
      </c>
      <c r="DM930" s="207">
        <v>71.81</v>
      </c>
      <c r="DN930" s="4">
        <v>42039</v>
      </c>
      <c r="DO930" s="8">
        <v>16.510000000000002</v>
      </c>
      <c r="DP930" s="8">
        <v>47.75</v>
      </c>
      <c r="DQ930" s="8">
        <v>10.039999999999999</v>
      </c>
      <c r="DR930" s="8">
        <v>15.43</v>
      </c>
    </row>
    <row r="931" spans="1:122" ht="15.75" customHeight="1">
      <c r="A931" s="4">
        <v>42048</v>
      </c>
      <c r="B931" s="7">
        <v>61.52</v>
      </c>
      <c r="C931" s="7">
        <v>52.78</v>
      </c>
      <c r="D931" s="7">
        <f t="shared" si="25"/>
        <v>8.740000000000002</v>
      </c>
      <c r="J931" s="4">
        <v>42016</v>
      </c>
      <c r="K931" s="226">
        <v>-1.4600000000000009</v>
      </c>
      <c r="L931" s="226">
        <v>-3.9200000000000017</v>
      </c>
      <c r="M931" s="226">
        <v>-8.1499999999999986</v>
      </c>
      <c r="N931" s="4">
        <v>42048</v>
      </c>
      <c r="O931" s="226">
        <v>-1.6599999999999966</v>
      </c>
      <c r="P931" s="226">
        <v>-3.9600000000000009</v>
      </c>
      <c r="Q931" s="226">
        <v>-6.9600000000000009</v>
      </c>
      <c r="R931" s="4">
        <v>42046</v>
      </c>
      <c r="S931" s="8">
        <v>5.82</v>
      </c>
      <c r="T931" s="8">
        <v>0.21</v>
      </c>
      <c r="U931" s="8">
        <v>4.3</v>
      </c>
      <c r="V931" s="4">
        <v>42016</v>
      </c>
      <c r="W931" s="8">
        <v>165.41</v>
      </c>
      <c r="X931" s="8">
        <v>127.45</v>
      </c>
      <c r="Y931" s="6">
        <v>23.402000000000001</v>
      </c>
      <c r="Z931" s="6">
        <v>7.4589999999999996</v>
      </c>
      <c r="AA931" s="5">
        <v>42048</v>
      </c>
      <c r="AB931" s="6">
        <v>583.5</v>
      </c>
      <c r="AC931" s="7">
        <v>18.452999999999999</v>
      </c>
      <c r="AD931" s="4">
        <v>42024</v>
      </c>
      <c r="AE931" s="8">
        <v>7.1</v>
      </c>
      <c r="AF931" s="8">
        <v>11.116</v>
      </c>
      <c r="AG931" s="8">
        <v>8.6959999999999997</v>
      </c>
      <c r="AH931" s="7">
        <v>12.675000000000001</v>
      </c>
      <c r="CO931" s="4">
        <v>42417</v>
      </c>
      <c r="CP931" s="3">
        <v>148.58156249999999</v>
      </c>
      <c r="CU931" s="4">
        <v>42023</v>
      </c>
      <c r="CV931" s="7"/>
      <c r="CW931" s="7"/>
      <c r="CX931" s="7"/>
      <c r="CY931" s="7"/>
      <c r="CZ931" s="8">
        <v>25.698499999999999</v>
      </c>
      <c r="DA931" s="4">
        <v>42016</v>
      </c>
      <c r="DB931" s="7">
        <v>34.97</v>
      </c>
      <c r="DC931" s="8">
        <v>134.93</v>
      </c>
      <c r="DD931" s="8">
        <v>84.51</v>
      </c>
      <c r="DE931" s="8">
        <v>58.46</v>
      </c>
      <c r="DF931" s="8">
        <v>75.05</v>
      </c>
      <c r="DG931" s="8">
        <v>63.07</v>
      </c>
      <c r="DH931" s="4">
        <v>42016</v>
      </c>
      <c r="DI931" s="7">
        <v>47.37</v>
      </c>
      <c r="DJ931" s="7">
        <v>64.239999999999995</v>
      </c>
      <c r="DK931" s="7">
        <v>42.71</v>
      </c>
      <c r="DL931" s="7">
        <v>24.74</v>
      </c>
      <c r="DM931" s="207">
        <v>72.06</v>
      </c>
      <c r="DN931" s="4">
        <v>42038</v>
      </c>
      <c r="DO931" s="8">
        <v>16.739999999999998</v>
      </c>
      <c r="DP931" s="8">
        <v>48.28</v>
      </c>
      <c r="DQ931" s="8">
        <v>10.15</v>
      </c>
      <c r="DR931" s="8">
        <v>15.65</v>
      </c>
    </row>
    <row r="932" spans="1:122" ht="15.75" customHeight="1">
      <c r="A932" s="4">
        <v>42047</v>
      </c>
      <c r="B932" s="7">
        <v>57.05</v>
      </c>
      <c r="C932" s="7">
        <v>51.21</v>
      </c>
      <c r="D932" s="7">
        <f t="shared" si="25"/>
        <v>5.8399999999999963</v>
      </c>
      <c r="J932" s="4">
        <v>42013</v>
      </c>
      <c r="K932" s="226">
        <v>-1.3699999999999974</v>
      </c>
      <c r="L932" s="226">
        <v>-3.7199999999999989</v>
      </c>
      <c r="M932" s="226">
        <v>-7.5399999999999991</v>
      </c>
      <c r="N932" s="4">
        <v>42047</v>
      </c>
      <c r="O932" s="226">
        <v>-3.240000000000002</v>
      </c>
      <c r="P932" s="226">
        <v>-6.1700000000000017</v>
      </c>
      <c r="Q932" s="226">
        <v>-10.100000000000009</v>
      </c>
      <c r="R932" s="4">
        <v>42045</v>
      </c>
      <c r="S932" s="8">
        <v>6.41</v>
      </c>
      <c r="T932" s="8">
        <v>0.72</v>
      </c>
      <c r="U932" s="8">
        <v>4</v>
      </c>
      <c r="V932" s="4">
        <v>42013</v>
      </c>
      <c r="W932" s="8">
        <v>170.3</v>
      </c>
      <c r="X932" s="8">
        <v>132.32</v>
      </c>
      <c r="Y932" s="6">
        <v>23.166</v>
      </c>
      <c r="Z932" s="6">
        <v>7.2140000000000004</v>
      </c>
      <c r="AA932" s="5">
        <v>42047</v>
      </c>
      <c r="AB932" s="6">
        <v>550.25</v>
      </c>
      <c r="AC932" s="7">
        <v>18.393999999999998</v>
      </c>
      <c r="AD932" s="4">
        <v>42020</v>
      </c>
      <c r="AE932" s="8">
        <v>7.42</v>
      </c>
      <c r="AF932" s="8">
        <v>9.4529999999999994</v>
      </c>
      <c r="AG932" s="8">
        <v>8.7200000000000006</v>
      </c>
      <c r="AH932" s="7">
        <v>12.859</v>
      </c>
      <c r="CO932" s="4">
        <v>42416</v>
      </c>
      <c r="CP932" s="3">
        <v>146.56274999999999</v>
      </c>
      <c r="CU932" s="4">
        <v>42020</v>
      </c>
      <c r="CV932" s="7">
        <v>91.12</v>
      </c>
      <c r="CW932" s="7">
        <v>37.86</v>
      </c>
      <c r="CX932" s="7">
        <v>105.12</v>
      </c>
      <c r="CY932" s="7">
        <v>30.07</v>
      </c>
      <c r="CZ932" s="8">
        <v>25.9727</v>
      </c>
      <c r="DA932" s="4">
        <v>42013</v>
      </c>
      <c r="DB932" s="7">
        <v>36.54</v>
      </c>
      <c r="DC932" s="8">
        <v>142.52000000000001</v>
      </c>
      <c r="DD932" s="8">
        <v>87.46</v>
      </c>
      <c r="DE932" s="8">
        <v>60.69</v>
      </c>
      <c r="DF932" s="8">
        <v>79.14</v>
      </c>
      <c r="DG932" s="8">
        <v>64.92</v>
      </c>
      <c r="DH932" s="4">
        <v>42013</v>
      </c>
      <c r="DI932" s="7">
        <v>48.65</v>
      </c>
      <c r="DJ932" s="7">
        <v>67.31</v>
      </c>
      <c r="DK932" s="7">
        <v>44.244999999999997</v>
      </c>
      <c r="DL932" s="7">
        <v>25.22</v>
      </c>
      <c r="DM932" s="207">
        <v>75.5</v>
      </c>
      <c r="DN932" s="4">
        <v>42037</v>
      </c>
      <c r="DO932" s="8">
        <v>15.965</v>
      </c>
      <c r="DP932" s="8">
        <v>47</v>
      </c>
      <c r="DQ932" s="8">
        <v>9.7870000000000008</v>
      </c>
      <c r="DR932" s="8">
        <v>15.09</v>
      </c>
    </row>
    <row r="933" spans="1:122" ht="15.75" customHeight="1">
      <c r="A933" s="4">
        <v>42046</v>
      </c>
      <c r="B933" s="7">
        <v>54.66</v>
      </c>
      <c r="C933" s="7">
        <v>48.84</v>
      </c>
      <c r="D933" s="7">
        <f t="shared" si="25"/>
        <v>5.8199999999999932</v>
      </c>
      <c r="J933" s="4">
        <v>42012</v>
      </c>
      <c r="K933" s="226">
        <v>-1.1899999999999977</v>
      </c>
      <c r="L933" s="226">
        <v>-3.3999999999999986</v>
      </c>
      <c r="M933" s="226">
        <v>-7.009999999999998</v>
      </c>
      <c r="N933" s="4">
        <v>42046</v>
      </c>
      <c r="O933" s="226">
        <v>-2.4400000000000048</v>
      </c>
      <c r="P933" s="226">
        <v>-5.730000000000004</v>
      </c>
      <c r="Q933" s="226">
        <v>-10.290000000000006</v>
      </c>
      <c r="R933" s="4">
        <v>42044</v>
      </c>
      <c r="S933" s="8">
        <v>5.48</v>
      </c>
      <c r="T933" s="8">
        <v>2.93</v>
      </c>
      <c r="U933" s="8">
        <v>3.5</v>
      </c>
      <c r="V933" s="4">
        <v>42012</v>
      </c>
      <c r="W933" s="8">
        <v>171.1</v>
      </c>
      <c r="X933" s="8">
        <v>134.09</v>
      </c>
      <c r="Y933" s="6">
        <v>23.071999999999999</v>
      </c>
      <c r="Z933" s="6">
        <v>7.5280000000000005</v>
      </c>
      <c r="AA933" s="5">
        <v>42046</v>
      </c>
      <c r="AB933" s="6">
        <v>550.25</v>
      </c>
      <c r="AC933" s="7">
        <v>17.798000000000002</v>
      </c>
      <c r="AD933" s="4">
        <v>42019</v>
      </c>
      <c r="AE933" s="8">
        <v>7.53</v>
      </c>
      <c r="AF933" s="8">
        <v>8.6989999999999998</v>
      </c>
      <c r="AG933" s="8">
        <v>8.0289999999999999</v>
      </c>
      <c r="AH933" s="7">
        <v>12.512</v>
      </c>
      <c r="CO933" s="4">
        <v>42415</v>
      </c>
      <c r="CP933" s="3">
        <v>144.8213125</v>
      </c>
      <c r="CU933" s="4">
        <v>42019</v>
      </c>
      <c r="CV933" s="7">
        <v>88.96</v>
      </c>
      <c r="CW933" s="7">
        <v>35.729999999999997</v>
      </c>
      <c r="CX933" s="7">
        <v>102.67</v>
      </c>
      <c r="CY933" s="7">
        <v>28.6</v>
      </c>
      <c r="CZ933" s="8">
        <v>24.7881</v>
      </c>
      <c r="DA933" s="4">
        <v>42012</v>
      </c>
      <c r="DB933" s="7">
        <v>35.47</v>
      </c>
      <c r="DC933" s="8">
        <v>141.41</v>
      </c>
      <c r="DD933" s="8">
        <v>86.88</v>
      </c>
      <c r="DE933" s="8">
        <v>60.87</v>
      </c>
      <c r="DF933" s="8">
        <v>78.91</v>
      </c>
      <c r="DG933" s="8">
        <v>64.930000000000007</v>
      </c>
      <c r="DH933" s="4">
        <v>42012</v>
      </c>
      <c r="DI933" s="7">
        <v>50.02</v>
      </c>
      <c r="DJ933" s="7">
        <v>68.89</v>
      </c>
      <c r="DK933" s="7">
        <v>45.515000000000001</v>
      </c>
      <c r="DL933" s="7">
        <v>25.49</v>
      </c>
      <c r="DM933" s="7">
        <v>74.27</v>
      </c>
      <c r="DN933" s="4">
        <v>42034</v>
      </c>
      <c r="DO933" s="8">
        <v>15.685</v>
      </c>
      <c r="DP933" s="8">
        <v>45.5</v>
      </c>
      <c r="DQ933" s="8">
        <v>9.3640000000000008</v>
      </c>
      <c r="DR933" s="8">
        <v>14.9</v>
      </c>
    </row>
    <row r="934" spans="1:122" ht="15.75" customHeight="1">
      <c r="A934" s="4">
        <v>42045</v>
      </c>
      <c r="B934" s="7">
        <v>56.43</v>
      </c>
      <c r="C934" s="7">
        <v>50.02</v>
      </c>
      <c r="D934" s="7">
        <f t="shared" si="25"/>
        <v>6.4099999999999966</v>
      </c>
      <c r="J934" s="4">
        <v>42011</v>
      </c>
      <c r="K934" s="226">
        <v>-1.0700000000000003</v>
      </c>
      <c r="L934" s="226">
        <v>-3.3000000000000043</v>
      </c>
      <c r="M934" s="226">
        <v>-7.009999999999998</v>
      </c>
      <c r="N934" s="4">
        <v>42045</v>
      </c>
      <c r="O934" s="226">
        <v>-2.2100000000000009</v>
      </c>
      <c r="P934" s="226">
        <v>-5.3699999999999974</v>
      </c>
      <c r="Q934" s="226">
        <v>-9.740000000000002</v>
      </c>
      <c r="R934" s="4">
        <v>42041</v>
      </c>
      <c r="S934" s="8">
        <v>6.11</v>
      </c>
      <c r="T934" s="8">
        <v>2.0699999999999998</v>
      </c>
      <c r="U934" s="8">
        <v>4.8</v>
      </c>
      <c r="V934" s="4">
        <v>42011</v>
      </c>
      <c r="W934" s="8">
        <v>169.99</v>
      </c>
      <c r="X934" s="8">
        <v>133.76</v>
      </c>
      <c r="Y934" s="6">
        <v>22.745999999999999</v>
      </c>
      <c r="Z934" s="6">
        <v>7.5289999999999999</v>
      </c>
      <c r="AA934" s="5">
        <v>42045</v>
      </c>
      <c r="AB934" s="6">
        <v>557</v>
      </c>
      <c r="AC934" s="7">
        <v>17.565999999999999</v>
      </c>
      <c r="AD934" s="4">
        <v>42018</v>
      </c>
      <c r="AE934" s="8">
        <v>7.57</v>
      </c>
      <c r="AF934" s="8">
        <v>7.7750000000000004</v>
      </c>
      <c r="AG934" s="8">
        <v>7.8220000000000001</v>
      </c>
      <c r="AH934" s="7">
        <v>12.49</v>
      </c>
      <c r="CO934" s="4">
        <v>42414</v>
      </c>
      <c r="CP934" s="3">
        <v>142.69506250000001</v>
      </c>
      <c r="CU934" s="4">
        <v>42018</v>
      </c>
      <c r="CV934" s="7">
        <v>89.74</v>
      </c>
      <c r="CW934" s="7">
        <v>35.67</v>
      </c>
      <c r="CX934" s="7">
        <v>103.9</v>
      </c>
      <c r="CY934" s="7">
        <v>29.2</v>
      </c>
      <c r="CZ934" s="8">
        <v>25.0426</v>
      </c>
      <c r="DA934" s="4">
        <v>42011</v>
      </c>
      <c r="DB934" s="7">
        <v>33.58</v>
      </c>
      <c r="DC934" s="8">
        <v>137.93</v>
      </c>
      <c r="DD934" s="8">
        <v>83.68</v>
      </c>
      <c r="DE934" s="8">
        <v>58.6</v>
      </c>
      <c r="DF934" s="8">
        <v>76.44</v>
      </c>
      <c r="DG934" s="8">
        <v>63.35</v>
      </c>
      <c r="DH934" s="4">
        <v>42011</v>
      </c>
      <c r="DI934" s="7">
        <v>47.31</v>
      </c>
      <c r="DJ934" s="7">
        <v>66.31</v>
      </c>
      <c r="DK934" s="7">
        <v>44.47</v>
      </c>
      <c r="DL934" s="7">
        <v>24.44</v>
      </c>
      <c r="DM934" s="7">
        <v>70.61</v>
      </c>
      <c r="DN934" s="4">
        <v>42033</v>
      </c>
      <c r="DO934" s="8">
        <v>15.904999999999999</v>
      </c>
      <c r="DP934" s="8">
        <v>44.91</v>
      </c>
      <c r="DQ934" s="8">
        <v>9.4169999999999998</v>
      </c>
      <c r="DR934" s="8">
        <v>14.93</v>
      </c>
    </row>
    <row r="935" spans="1:122" ht="15.75" customHeight="1">
      <c r="A935" s="4">
        <v>42044</v>
      </c>
      <c r="B935" s="7">
        <v>58.34</v>
      </c>
      <c r="C935" s="7">
        <v>52.86</v>
      </c>
      <c r="D935" s="7">
        <f t="shared" si="25"/>
        <v>5.480000000000004</v>
      </c>
      <c r="J935" s="4">
        <v>42010</v>
      </c>
      <c r="K935" s="226">
        <v>-1.2299999999999969</v>
      </c>
      <c r="L935" s="226">
        <v>-3.6000000000000014</v>
      </c>
      <c r="M935" s="226">
        <v>-7.6400000000000006</v>
      </c>
      <c r="N935" s="4">
        <v>42044</v>
      </c>
      <c r="O935" s="226">
        <v>-2.1199999999999974</v>
      </c>
      <c r="P935" s="226">
        <v>-5.1299999999999955</v>
      </c>
      <c r="Q935" s="226">
        <v>-9.269999999999996</v>
      </c>
      <c r="R935" s="4">
        <v>42040</v>
      </c>
      <c r="S935" s="8">
        <v>6.09</v>
      </c>
      <c r="T935" s="8">
        <v>3.83</v>
      </c>
      <c r="U935" s="8">
        <v>4.8</v>
      </c>
      <c r="V935" s="4">
        <v>42010</v>
      </c>
      <c r="W935" s="8">
        <v>172.62</v>
      </c>
      <c r="X935" s="8">
        <v>135.43</v>
      </c>
      <c r="Y935" s="6">
        <v>24.57</v>
      </c>
      <c r="Z935" s="6">
        <v>8.9510000000000005</v>
      </c>
      <c r="AA935" s="5">
        <v>42044</v>
      </c>
      <c r="AB935" s="6">
        <v>570</v>
      </c>
      <c r="AC935" s="7">
        <v>16.093</v>
      </c>
      <c r="AD935" s="4">
        <v>42017</v>
      </c>
      <c r="AE935" s="8">
        <v>6.46</v>
      </c>
      <c r="AF935" s="8">
        <v>8.1959999999999997</v>
      </c>
      <c r="AG935" s="8">
        <v>7.31</v>
      </c>
      <c r="AH935" s="7">
        <v>12.773</v>
      </c>
      <c r="CO935" s="4">
        <v>42413</v>
      </c>
      <c r="CP935" s="3">
        <v>142.14693750000001</v>
      </c>
      <c r="CU935" s="4">
        <v>42017</v>
      </c>
      <c r="CV935" s="7">
        <v>90</v>
      </c>
      <c r="CW935" s="7">
        <v>35.96</v>
      </c>
      <c r="CX935" s="7">
        <v>104.2</v>
      </c>
      <c r="CY935" s="7">
        <v>29.1</v>
      </c>
      <c r="CZ935" s="8">
        <v>24.318200000000001</v>
      </c>
      <c r="DA935" s="4">
        <v>42010</v>
      </c>
      <c r="DB935" s="7">
        <v>33.590000000000003</v>
      </c>
      <c r="DC935" s="8">
        <v>139.46</v>
      </c>
      <c r="DD935" s="8">
        <v>84.21</v>
      </c>
      <c r="DE935" s="8">
        <v>59.26</v>
      </c>
      <c r="DF935" s="8">
        <v>75.239999999999995</v>
      </c>
      <c r="DG935" s="8">
        <v>62.93</v>
      </c>
      <c r="DH935" s="4">
        <v>42010</v>
      </c>
      <c r="DI935" s="7">
        <v>47.68</v>
      </c>
      <c r="DJ935" s="7">
        <v>66.02</v>
      </c>
      <c r="DK935" s="7">
        <v>44.104999999999997</v>
      </c>
      <c r="DL935" s="7">
        <v>24.49</v>
      </c>
      <c r="DM935" s="7">
        <v>71.81</v>
      </c>
      <c r="DN935" s="4">
        <v>42032</v>
      </c>
      <c r="DO935" s="8">
        <v>15.895</v>
      </c>
      <c r="DP935" s="8">
        <v>45.564999999999998</v>
      </c>
      <c r="DQ935" s="8">
        <v>9.4380000000000006</v>
      </c>
      <c r="DR935" s="8">
        <v>15.2</v>
      </c>
    </row>
    <row r="936" spans="1:122" ht="15.75" customHeight="1">
      <c r="A936" s="4">
        <v>42041</v>
      </c>
      <c r="B936" s="7">
        <v>57.8</v>
      </c>
      <c r="C936" s="7">
        <v>51.69</v>
      </c>
      <c r="D936" s="7">
        <f t="shared" si="25"/>
        <v>6.1099999999999994</v>
      </c>
      <c r="J936" s="4">
        <v>42009</v>
      </c>
      <c r="K936" s="226">
        <v>-1.1300000000000026</v>
      </c>
      <c r="L936" s="226">
        <v>-3.4200000000000017</v>
      </c>
      <c r="M936" s="226">
        <v>-7.6099999999999994</v>
      </c>
      <c r="N936" s="4">
        <v>42041</v>
      </c>
      <c r="O936" s="226">
        <v>-1.8700000000000045</v>
      </c>
      <c r="P936" s="226">
        <v>-4.75</v>
      </c>
      <c r="Q936" s="226">
        <v>-8.86</v>
      </c>
      <c r="R936" s="4">
        <v>42039</v>
      </c>
      <c r="S936" s="8">
        <v>5.71</v>
      </c>
      <c r="T936" s="8">
        <v>-0.51</v>
      </c>
      <c r="U936" s="8">
        <v>4.1500000000000004</v>
      </c>
      <c r="V936" s="4">
        <v>42009</v>
      </c>
      <c r="W936" s="8">
        <v>174.92</v>
      </c>
      <c r="X936" s="8">
        <v>138.13999999999999</v>
      </c>
      <c r="Y936" s="6">
        <v>23.425999999999998</v>
      </c>
      <c r="Z936" s="6">
        <v>7.9790000000000001</v>
      </c>
      <c r="AA936" s="5">
        <v>42041</v>
      </c>
      <c r="AB936" s="6">
        <v>554.5</v>
      </c>
      <c r="AC936" s="7">
        <v>16.114000000000001</v>
      </c>
      <c r="AD936" s="4">
        <v>42016</v>
      </c>
      <c r="AE936" s="8">
        <v>4.91</v>
      </c>
      <c r="AF936" s="8">
        <v>10.086</v>
      </c>
      <c r="AG936" s="8">
        <v>6.2629999999999999</v>
      </c>
      <c r="AH936" s="7">
        <v>12.532</v>
      </c>
      <c r="CO936" s="4">
        <v>42412</v>
      </c>
      <c r="CP936" s="3">
        <v>142.70462499999999</v>
      </c>
      <c r="CU936" s="4">
        <v>42016</v>
      </c>
      <c r="CV936" s="7">
        <v>90.33</v>
      </c>
      <c r="CW936" s="7">
        <v>36.049999999999997</v>
      </c>
      <c r="CX936" s="7">
        <v>105.88</v>
      </c>
      <c r="CY936" s="7">
        <v>28.67</v>
      </c>
      <c r="CZ936" s="8">
        <v>24.553100000000001</v>
      </c>
      <c r="DA936" s="4">
        <v>42009</v>
      </c>
      <c r="DB936" s="7">
        <v>34.65</v>
      </c>
      <c r="DC936" s="8">
        <v>139.83000000000001</v>
      </c>
      <c r="DD936" s="8">
        <v>86.68</v>
      </c>
      <c r="DE936" s="8">
        <v>59.91</v>
      </c>
      <c r="DF936" s="8">
        <v>75.8</v>
      </c>
      <c r="DG936" s="8">
        <v>65.64</v>
      </c>
      <c r="DH936" s="4">
        <v>42009</v>
      </c>
      <c r="DI936" s="7">
        <v>48.27</v>
      </c>
      <c r="DJ936" s="7">
        <v>67.92</v>
      </c>
      <c r="DK936" s="7">
        <v>44.545000000000002</v>
      </c>
      <c r="DL936" s="7">
        <v>24.95</v>
      </c>
      <c r="DM936" s="7">
        <v>72.06</v>
      </c>
      <c r="DN936" s="4">
        <v>42031</v>
      </c>
      <c r="DO936" s="8">
        <v>16.274999999999999</v>
      </c>
      <c r="DP936" s="8">
        <v>46.39</v>
      </c>
      <c r="DQ936" s="8">
        <v>9.5990000000000002</v>
      </c>
      <c r="DR936" s="8">
        <v>15.22</v>
      </c>
    </row>
    <row r="937" spans="1:122" ht="15.75" customHeight="1">
      <c r="A937" s="4">
        <v>42040</v>
      </c>
      <c r="B937" s="7">
        <v>56.57</v>
      </c>
      <c r="C937" s="7">
        <v>50.48</v>
      </c>
      <c r="D937" s="7">
        <f t="shared" si="25"/>
        <v>6.0900000000000034</v>
      </c>
      <c r="J937" s="4">
        <v>42006</v>
      </c>
      <c r="K937" s="226">
        <v>-1</v>
      </c>
      <c r="L937" s="226">
        <v>-3.1099999999999994</v>
      </c>
      <c r="M937" s="226">
        <v>-6.8900000000000006</v>
      </c>
      <c r="N937" s="4">
        <v>42040</v>
      </c>
      <c r="O937" s="226">
        <v>-1.9399999999999977</v>
      </c>
      <c r="P937" s="226">
        <v>-4.8500000000000014</v>
      </c>
      <c r="Q937" s="226">
        <v>-9.0899999999999963</v>
      </c>
      <c r="R937" s="4">
        <v>42038</v>
      </c>
      <c r="S937" s="8">
        <v>4.8600000000000003</v>
      </c>
      <c r="T937" s="8">
        <v>3.94</v>
      </c>
      <c r="U937" s="8">
        <v>3.65</v>
      </c>
      <c r="V937" s="4">
        <v>42006</v>
      </c>
      <c r="W937" s="8">
        <v>179.57</v>
      </c>
      <c r="X937" s="8">
        <v>143.34</v>
      </c>
      <c r="Y937" s="6">
        <v>22.728999999999999</v>
      </c>
      <c r="Z937" s="6">
        <v>7.5129999999999999</v>
      </c>
      <c r="AA937" s="5">
        <v>42040</v>
      </c>
      <c r="AB937" s="6">
        <v>543.75</v>
      </c>
      <c r="AC937" s="7">
        <v>17.484000000000002</v>
      </c>
      <c r="AD937" s="4">
        <v>42013</v>
      </c>
      <c r="AE937" s="8">
        <v>4.8600000000000003</v>
      </c>
      <c r="AF937" s="8">
        <v>8.4260000000000002</v>
      </c>
      <c r="AG937" s="8">
        <v>6.0549999999999997</v>
      </c>
      <c r="AH937" s="7">
        <v>12.709</v>
      </c>
      <c r="CO937" s="4">
        <v>42411</v>
      </c>
      <c r="CP937" s="3">
        <v>143.60956250000001</v>
      </c>
      <c r="CU937" s="4">
        <v>42013</v>
      </c>
      <c r="CV937" s="7">
        <v>92.1</v>
      </c>
      <c r="CW937" s="7">
        <v>36.58</v>
      </c>
      <c r="CX937" s="7">
        <v>108.21</v>
      </c>
      <c r="CY937" s="7">
        <v>29.98</v>
      </c>
      <c r="CZ937" s="8">
        <v>25.3461</v>
      </c>
      <c r="DA937" s="4">
        <v>42006</v>
      </c>
      <c r="DB937" s="7">
        <v>38.79</v>
      </c>
      <c r="DC937" s="8">
        <v>149.88999999999999</v>
      </c>
      <c r="DD937" s="8">
        <v>92.24</v>
      </c>
      <c r="DE937" s="8">
        <v>63.83</v>
      </c>
      <c r="DF937" s="8">
        <v>82.29</v>
      </c>
      <c r="DG937" s="8">
        <v>68.92</v>
      </c>
      <c r="DH937" s="4">
        <v>42006</v>
      </c>
      <c r="DI937" s="7">
        <v>50.34</v>
      </c>
      <c r="DJ937" s="7">
        <v>72.290000000000006</v>
      </c>
      <c r="DK937" s="7">
        <v>45.82</v>
      </c>
      <c r="DL937" s="7">
        <v>26.45</v>
      </c>
      <c r="DM937" s="7">
        <v>75.5</v>
      </c>
      <c r="DN937" s="4">
        <v>42030</v>
      </c>
      <c r="DO937" s="8">
        <v>16.234999999999999</v>
      </c>
      <c r="DP937" s="8">
        <v>46.685000000000002</v>
      </c>
      <c r="DQ937" s="8">
        <v>9.6259999999999994</v>
      </c>
      <c r="DR937" s="8">
        <v>15.19</v>
      </c>
    </row>
    <row r="938" spans="1:122" ht="15.75" customHeight="1">
      <c r="A938" s="4">
        <v>42039</v>
      </c>
      <c r="B938" s="7">
        <v>54.16</v>
      </c>
      <c r="C938" s="7">
        <v>48.45</v>
      </c>
      <c r="D938" s="7">
        <f t="shared" si="25"/>
        <v>5.7099999999999937</v>
      </c>
      <c r="J938" s="4">
        <v>42004</v>
      </c>
      <c r="K938" s="226">
        <v>-0.98999999999999488</v>
      </c>
      <c r="L938" s="226">
        <v>-2.9899999999999949</v>
      </c>
      <c r="M938" s="226">
        <v>-6.6999999999999957</v>
      </c>
      <c r="N938" s="4">
        <v>42039</v>
      </c>
      <c r="O938" s="226">
        <v>-2.0600000000000023</v>
      </c>
      <c r="P938" s="226">
        <v>-5.1200000000000045</v>
      </c>
      <c r="Q938" s="226">
        <v>-9.6700000000000017</v>
      </c>
      <c r="R938" s="4">
        <v>42037</v>
      </c>
      <c r="S938" s="8">
        <v>5.18</v>
      </c>
      <c r="T938" s="8">
        <v>4.93</v>
      </c>
      <c r="U938" s="8">
        <v>3.15</v>
      </c>
      <c r="V938" s="4">
        <v>42004</v>
      </c>
      <c r="W938" s="8">
        <v>184.66</v>
      </c>
      <c r="X938" s="8">
        <v>143.53</v>
      </c>
      <c r="Y938" s="6">
        <v>23.741</v>
      </c>
      <c r="Z938" s="6">
        <v>8.5579999999999998</v>
      </c>
      <c r="AA938" s="5">
        <v>42039</v>
      </c>
      <c r="AB938" s="6">
        <v>535.75</v>
      </c>
      <c r="AC938" s="7">
        <v>13.901999999999999</v>
      </c>
      <c r="AD938" s="4">
        <v>42012</v>
      </c>
      <c r="AE938" s="8">
        <v>4.68</v>
      </c>
      <c r="AF938" s="8">
        <v>8.1199999999999992</v>
      </c>
      <c r="AG938" s="8">
        <v>5.7789999999999999</v>
      </c>
      <c r="AH938" s="7">
        <v>12.600999999999999</v>
      </c>
      <c r="CO938" s="4">
        <v>42410</v>
      </c>
      <c r="CP938" s="3">
        <v>144.43424999999999</v>
      </c>
      <c r="CU938" s="4">
        <v>42012</v>
      </c>
      <c r="CV938" s="7">
        <v>92.23</v>
      </c>
      <c r="CW938" s="7">
        <v>36.729999999999997</v>
      </c>
      <c r="CX938" s="7">
        <v>110.41</v>
      </c>
      <c r="CY938" s="7">
        <v>30.32</v>
      </c>
      <c r="CZ938" s="8">
        <v>24.915299999999998</v>
      </c>
      <c r="DA938" s="4">
        <v>42004</v>
      </c>
      <c r="DB938" s="7">
        <v>38.36</v>
      </c>
      <c r="DC938" s="8">
        <v>148.85</v>
      </c>
      <c r="DD938" s="8">
        <v>92.07</v>
      </c>
      <c r="DE938" s="8">
        <v>62.67</v>
      </c>
      <c r="DF938" s="8">
        <v>82.5</v>
      </c>
      <c r="DG938" s="8">
        <v>69.06</v>
      </c>
      <c r="DH938" s="4">
        <v>42004</v>
      </c>
      <c r="DI938" s="7">
        <v>49.5</v>
      </c>
      <c r="DJ938" s="7">
        <v>71.7</v>
      </c>
      <c r="DK938" s="7">
        <v>45.13</v>
      </c>
      <c r="DL938" s="7">
        <v>26.64</v>
      </c>
      <c r="DM938" s="7">
        <v>74.349999999999994</v>
      </c>
      <c r="DN938" s="4">
        <v>42027</v>
      </c>
      <c r="DO938" s="8">
        <v>16.155000000000001</v>
      </c>
      <c r="DP938" s="8">
        <v>45.945</v>
      </c>
      <c r="DQ938" s="8">
        <v>9.2059999999999995</v>
      </c>
      <c r="DR938" s="8">
        <v>15.05</v>
      </c>
    </row>
    <row r="939" spans="1:122" ht="15.75" customHeight="1">
      <c r="A939" s="4">
        <v>42038</v>
      </c>
      <c r="B939" s="7">
        <v>57.91</v>
      </c>
      <c r="C939" s="7">
        <v>53.05</v>
      </c>
      <c r="D939" s="7">
        <f t="shared" si="25"/>
        <v>4.8599999999999994</v>
      </c>
      <c r="J939" s="4">
        <v>42003</v>
      </c>
      <c r="K939" s="226">
        <v>-0.92999999999999972</v>
      </c>
      <c r="L939" s="226">
        <v>-2.6600000000000037</v>
      </c>
      <c r="M939" s="226">
        <v>-6.0300000000000011</v>
      </c>
      <c r="N939" s="4">
        <v>42038</v>
      </c>
      <c r="O939" s="226">
        <v>-2.1900000000000048</v>
      </c>
      <c r="P939" s="226">
        <v>-5.1600000000000037</v>
      </c>
      <c r="Q939" s="226">
        <v>-9.210000000000008</v>
      </c>
      <c r="R939" s="4">
        <v>42034</v>
      </c>
      <c r="S939" s="8">
        <v>4.75</v>
      </c>
      <c r="T939" s="8">
        <v>7.3</v>
      </c>
      <c r="U939" s="8">
        <v>2.75</v>
      </c>
      <c r="V939" s="4">
        <v>42003</v>
      </c>
      <c r="W939" s="8">
        <v>186.88</v>
      </c>
      <c r="X939" s="8">
        <v>145.37</v>
      </c>
      <c r="Y939" s="6">
        <v>23.227</v>
      </c>
      <c r="Z939" s="6">
        <v>7.6660000000000004</v>
      </c>
      <c r="AA939" s="5">
        <v>42038</v>
      </c>
      <c r="AB939" s="6">
        <v>536.75</v>
      </c>
      <c r="AC939" s="7">
        <v>13.807</v>
      </c>
      <c r="AD939" s="4">
        <v>42011</v>
      </c>
      <c r="AE939" s="8">
        <v>4.34</v>
      </c>
      <c r="AF939" s="8">
        <v>7.8920000000000003</v>
      </c>
      <c r="AG939" s="8">
        <v>5.9859999999999998</v>
      </c>
      <c r="AH939" s="7">
        <v>14.157</v>
      </c>
      <c r="CO939" s="4">
        <v>42409</v>
      </c>
      <c r="CP939" s="3">
        <v>144.85318749999999</v>
      </c>
      <c r="CU939" s="4">
        <v>42011</v>
      </c>
      <c r="CV939" s="7">
        <v>90.72</v>
      </c>
      <c r="CW939" s="7">
        <v>35.92</v>
      </c>
      <c r="CX939" s="7">
        <v>107.94</v>
      </c>
      <c r="CY939" s="7">
        <v>29.85</v>
      </c>
      <c r="CZ939" s="8">
        <v>25.062200000000001</v>
      </c>
      <c r="DA939" s="4">
        <v>42003</v>
      </c>
      <c r="DB939" s="7">
        <v>38.090000000000003</v>
      </c>
      <c r="DC939" s="8">
        <v>150.07</v>
      </c>
      <c r="DD939" s="8">
        <v>92.7</v>
      </c>
      <c r="DE939" s="8">
        <v>62.97</v>
      </c>
      <c r="DF939" s="8">
        <v>83.54</v>
      </c>
      <c r="DG939" s="8">
        <v>69.930000000000007</v>
      </c>
      <c r="DH939" s="4">
        <v>42003</v>
      </c>
      <c r="DI939" s="7">
        <v>49.71</v>
      </c>
      <c r="DJ939" s="7">
        <v>72.92</v>
      </c>
      <c r="DK939" s="7">
        <v>45.32</v>
      </c>
      <c r="DL939" s="7">
        <v>26.47</v>
      </c>
      <c r="DM939" s="7">
        <v>75.39</v>
      </c>
      <c r="DN939" s="4">
        <v>42026</v>
      </c>
      <c r="DO939" s="8">
        <v>16.004999999999999</v>
      </c>
      <c r="DP939" s="8">
        <v>45.064999999999998</v>
      </c>
      <c r="DQ939" s="8">
        <v>9.25</v>
      </c>
      <c r="DR939" s="8">
        <v>15.1</v>
      </c>
    </row>
    <row r="940" spans="1:122" ht="15.75" customHeight="1">
      <c r="A940" s="4">
        <v>42037</v>
      </c>
      <c r="B940" s="7">
        <v>54.75</v>
      </c>
      <c r="C940" s="7">
        <v>49.57</v>
      </c>
      <c r="D940" s="7">
        <f t="shared" si="25"/>
        <v>5.18</v>
      </c>
      <c r="J940" s="4">
        <v>42002</v>
      </c>
      <c r="K940" s="226">
        <v>-0.92999999999999972</v>
      </c>
      <c r="L940" s="226">
        <v>-2.6300000000000026</v>
      </c>
      <c r="M940" s="226">
        <v>-6.07</v>
      </c>
      <c r="N940" s="4">
        <v>42037</v>
      </c>
      <c r="O940" s="226">
        <v>-2.0499999999999972</v>
      </c>
      <c r="P940" s="226">
        <v>-5.0300000000000011</v>
      </c>
      <c r="Q940" s="226">
        <v>-9.3400000000000034</v>
      </c>
      <c r="R940" s="4">
        <v>42033</v>
      </c>
      <c r="S940" s="8">
        <v>4.5999999999999996</v>
      </c>
      <c r="T940" s="8">
        <v>3.99</v>
      </c>
      <c r="U940" s="8">
        <v>2.35</v>
      </c>
      <c r="V940" s="4">
        <v>42002</v>
      </c>
      <c r="W940" s="8">
        <v>184.91</v>
      </c>
      <c r="X940" s="8">
        <v>145.28</v>
      </c>
      <c r="Y940" s="6">
        <v>22.896999999999998</v>
      </c>
      <c r="Z940" s="6">
        <v>8.0039999999999996</v>
      </c>
      <c r="AA940" s="5">
        <v>42037</v>
      </c>
      <c r="AB940" s="6">
        <v>512.25</v>
      </c>
      <c r="AC940" s="7">
        <v>11.037000000000001</v>
      </c>
      <c r="AD940" s="4">
        <v>42010</v>
      </c>
      <c r="AE940" s="8">
        <v>7.1</v>
      </c>
      <c r="AF940" s="8">
        <v>8.9540000000000006</v>
      </c>
      <c r="AG940" s="8">
        <v>8.3469999999999995</v>
      </c>
      <c r="AH940" s="7">
        <v>13.128</v>
      </c>
      <c r="CO940" s="4">
        <v>42408</v>
      </c>
      <c r="CP940" s="3">
        <v>143.96575000000001</v>
      </c>
      <c r="CU940" s="4">
        <v>42010</v>
      </c>
      <c r="CV940" s="7">
        <v>89.81</v>
      </c>
      <c r="CW940" s="7">
        <v>35.83</v>
      </c>
      <c r="CX940" s="7">
        <v>108.03</v>
      </c>
      <c r="CY940" s="7">
        <v>29.8</v>
      </c>
      <c r="CZ940" s="8">
        <v>25.257999999999999</v>
      </c>
      <c r="DA940" s="4">
        <v>42002</v>
      </c>
      <c r="DB940" s="7">
        <v>38.26</v>
      </c>
      <c r="DC940" s="8">
        <v>153.30000000000001</v>
      </c>
      <c r="DD940" s="8">
        <v>94.33</v>
      </c>
      <c r="DE940" s="8">
        <v>63.64</v>
      </c>
      <c r="DF940" s="8">
        <v>83.83</v>
      </c>
      <c r="DG940" s="8">
        <v>70.11</v>
      </c>
      <c r="DH940" s="4">
        <v>42002</v>
      </c>
      <c r="DI940" s="7">
        <v>50.01</v>
      </c>
      <c r="DJ940" s="7">
        <v>72.819999999999993</v>
      </c>
      <c r="DK940" s="7">
        <v>45.53</v>
      </c>
      <c r="DL940" s="7">
        <v>26.34</v>
      </c>
      <c r="DM940" s="7">
        <v>75.61</v>
      </c>
      <c r="DN940" s="4">
        <v>42025</v>
      </c>
      <c r="DO940" s="8">
        <v>15.685</v>
      </c>
      <c r="DP940" s="8">
        <v>44.45</v>
      </c>
      <c r="DQ940" s="8">
        <v>9.2669999999999995</v>
      </c>
      <c r="DR940" s="8">
        <v>14.77</v>
      </c>
    </row>
    <row r="941" spans="1:122" ht="15.75" customHeight="1">
      <c r="A941" s="4">
        <v>42034</v>
      </c>
      <c r="B941" s="7">
        <v>52.99</v>
      </c>
      <c r="C941" s="7">
        <v>48.24</v>
      </c>
      <c r="D941" s="7">
        <f t="shared" si="25"/>
        <v>4.75</v>
      </c>
      <c r="J941" s="4">
        <v>41999</v>
      </c>
      <c r="K941" s="226">
        <v>-0.86000000000000654</v>
      </c>
      <c r="L941" s="226">
        <v>-2.4100000000000037</v>
      </c>
      <c r="M941" s="226">
        <v>-5.740000000000002</v>
      </c>
      <c r="N941" s="4">
        <v>42034</v>
      </c>
      <c r="O941" s="226">
        <v>-2.009999999999998</v>
      </c>
      <c r="P941" s="226">
        <v>-5.07</v>
      </c>
      <c r="Q941" s="226">
        <v>-9.4499999999999957</v>
      </c>
      <c r="R941" s="4">
        <v>42032</v>
      </c>
      <c r="S941" s="8">
        <v>4.0199999999999996</v>
      </c>
      <c r="T941" s="8">
        <v>2.97</v>
      </c>
      <c r="U941" s="8">
        <v>2.2999999999999998</v>
      </c>
      <c r="V941" s="4">
        <v>41999</v>
      </c>
      <c r="W941" s="8">
        <v>190.79</v>
      </c>
      <c r="X941" s="8">
        <v>150.87</v>
      </c>
      <c r="Y941" s="6">
        <v>24.405999999999999</v>
      </c>
      <c r="Z941" s="6">
        <v>9.3070000000000004</v>
      </c>
      <c r="AA941" s="5">
        <v>42034</v>
      </c>
      <c r="AB941" s="6">
        <v>478.25</v>
      </c>
      <c r="AC941" s="7">
        <v>14.259</v>
      </c>
      <c r="AD941" s="4">
        <v>42009</v>
      </c>
      <c r="AE941" s="8">
        <v>4.43</v>
      </c>
      <c r="AF941" s="8">
        <v>7.532</v>
      </c>
      <c r="AG941" s="8">
        <v>6.3280000000000003</v>
      </c>
      <c r="AH941" s="7">
        <v>12.585000000000001</v>
      </c>
      <c r="CO941" s="4">
        <v>42407</v>
      </c>
      <c r="CP941" s="3">
        <v>142.96237500000001</v>
      </c>
      <c r="CU941" s="4">
        <v>42009</v>
      </c>
      <c r="CV941" s="7">
        <v>90.29</v>
      </c>
      <c r="CW941" s="7">
        <v>36.1</v>
      </c>
      <c r="CX941" s="7">
        <v>108.08</v>
      </c>
      <c r="CY941" s="7">
        <v>30.32</v>
      </c>
      <c r="CZ941" s="8">
        <v>26.099900000000002</v>
      </c>
      <c r="DA941" s="4">
        <v>41999</v>
      </c>
      <c r="DB941" s="7">
        <v>38.270000000000003</v>
      </c>
      <c r="DC941" s="8">
        <v>151.24</v>
      </c>
      <c r="DD941" s="8">
        <v>93.82</v>
      </c>
      <c r="DE941" s="8">
        <v>63.96</v>
      </c>
      <c r="DF941" s="8">
        <v>83.19</v>
      </c>
      <c r="DG941" s="8">
        <v>69.88</v>
      </c>
      <c r="DH941" s="4">
        <v>41999</v>
      </c>
      <c r="DI941" s="7">
        <v>50.29</v>
      </c>
      <c r="DJ941" s="7">
        <v>72.650000000000006</v>
      </c>
      <c r="DK941" s="7">
        <v>44.86</v>
      </c>
      <c r="DL941" s="7">
        <v>26.29</v>
      </c>
      <c r="DM941" s="7">
        <v>75.27</v>
      </c>
      <c r="DN941" s="4">
        <v>42024</v>
      </c>
      <c r="DO941" s="8">
        <v>15.47</v>
      </c>
      <c r="DP941" s="8">
        <v>43.57</v>
      </c>
      <c r="DQ941" s="8">
        <v>8.7899999999999991</v>
      </c>
      <c r="DR941" s="8">
        <v>14.27</v>
      </c>
    </row>
    <row r="942" spans="1:122" ht="15.75" customHeight="1">
      <c r="A942" s="4">
        <v>42033</v>
      </c>
      <c r="B942" s="7">
        <v>49.13</v>
      </c>
      <c r="C942" s="7">
        <v>44.53</v>
      </c>
      <c r="D942" s="7">
        <f t="shared" si="25"/>
        <v>4.6000000000000014</v>
      </c>
      <c r="J942" s="4">
        <v>41997</v>
      </c>
      <c r="K942" s="226">
        <v>-0.81999999999999318</v>
      </c>
      <c r="L942" s="226">
        <v>-2.1999999999999957</v>
      </c>
      <c r="M942" s="226">
        <v>-5.3799999999999955</v>
      </c>
      <c r="N942" s="4">
        <v>42033</v>
      </c>
      <c r="O942" s="226">
        <v>-2.1499999999999986</v>
      </c>
      <c r="P942" s="226">
        <v>-5.43</v>
      </c>
      <c r="Q942" s="226">
        <v>-10.059999999999995</v>
      </c>
      <c r="R942" s="4">
        <v>42031</v>
      </c>
      <c r="S942" s="8">
        <v>3.37</v>
      </c>
      <c r="T942" s="8">
        <v>5.19</v>
      </c>
      <c r="U942" s="8">
        <v>2</v>
      </c>
      <c r="V942" s="4">
        <v>41997</v>
      </c>
      <c r="W942" s="8">
        <v>192.36</v>
      </c>
      <c r="X942" s="8">
        <v>151.27000000000001</v>
      </c>
      <c r="Y942" s="6">
        <v>23.494</v>
      </c>
      <c r="Z942" s="6">
        <v>8.3650000000000002</v>
      </c>
      <c r="AA942" s="5">
        <v>42033</v>
      </c>
      <c r="AB942" s="6">
        <v>473.5</v>
      </c>
      <c r="AC942" s="7">
        <v>15.691000000000001</v>
      </c>
      <c r="AD942" s="4">
        <v>42006</v>
      </c>
      <c r="AE942" s="8">
        <v>2.56</v>
      </c>
      <c r="AF942" s="8">
        <v>15.042</v>
      </c>
      <c r="AG942" s="8">
        <v>4.6050000000000004</v>
      </c>
      <c r="AH942" s="7">
        <v>13.619</v>
      </c>
      <c r="CO942" s="4">
        <v>42406</v>
      </c>
      <c r="CP942" s="3">
        <v>142.61349999999999</v>
      </c>
      <c r="CU942" s="4">
        <v>42006</v>
      </c>
      <c r="CV942" s="7">
        <v>92.83</v>
      </c>
      <c r="CW942" s="7">
        <v>38.119999999999997</v>
      </c>
      <c r="CX942" s="7">
        <v>112.58</v>
      </c>
      <c r="CY942" s="7">
        <v>31.73</v>
      </c>
      <c r="CZ942" s="8">
        <v>27.196400000000001</v>
      </c>
      <c r="DA942" s="4">
        <v>41997</v>
      </c>
      <c r="DB942" s="7">
        <v>38.78</v>
      </c>
      <c r="DC942" s="8">
        <v>150.84</v>
      </c>
      <c r="DD942" s="8">
        <v>94.05</v>
      </c>
      <c r="DE942" s="8">
        <v>64.05</v>
      </c>
      <c r="DF942" s="8">
        <v>83.08</v>
      </c>
      <c r="DG942" s="8">
        <v>70.13</v>
      </c>
      <c r="DH942" s="4">
        <v>41997</v>
      </c>
      <c r="DI942" s="7">
        <v>49.79</v>
      </c>
      <c r="DJ942" s="7">
        <v>72.099999999999994</v>
      </c>
      <c r="DK942" s="7">
        <v>44.31</v>
      </c>
      <c r="DL942" s="7">
        <v>25.99</v>
      </c>
      <c r="DM942" s="7">
        <v>74.599999999999994</v>
      </c>
      <c r="DN942" s="4">
        <v>42023</v>
      </c>
      <c r="DO942" s="8">
        <v>15.265000000000001</v>
      </c>
      <c r="DP942" s="8">
        <v>43.055</v>
      </c>
      <c r="DQ942" s="8">
        <v>8.7810000000000006</v>
      </c>
      <c r="DR942" s="8">
        <v>14.35</v>
      </c>
    </row>
    <row r="943" spans="1:122" ht="15.75" customHeight="1">
      <c r="A943" s="4">
        <v>42032</v>
      </c>
      <c r="B943" s="7">
        <v>48.47</v>
      </c>
      <c r="C943" s="7">
        <v>44.45</v>
      </c>
      <c r="D943" s="7">
        <f t="shared" si="25"/>
        <v>4.019999999999996</v>
      </c>
      <c r="J943" s="4">
        <v>41996</v>
      </c>
      <c r="K943" s="226">
        <v>-0.75</v>
      </c>
      <c r="L943" s="226">
        <v>-1.9200000000000017</v>
      </c>
      <c r="M943" s="226">
        <v>-4.740000000000002</v>
      </c>
      <c r="N943" s="4">
        <v>42032</v>
      </c>
      <c r="O943" s="226">
        <v>-2.3100000000000023</v>
      </c>
      <c r="P943" s="226">
        <v>-5.730000000000004</v>
      </c>
      <c r="Q943" s="226">
        <v>-10.300000000000004</v>
      </c>
      <c r="R943" s="4">
        <v>42030</v>
      </c>
      <c r="S943" s="8">
        <v>3.01</v>
      </c>
      <c r="T943" s="8">
        <v>4.2699999999999996</v>
      </c>
      <c r="U943" s="8">
        <v>1.6</v>
      </c>
      <c r="V943" s="4">
        <v>41996</v>
      </c>
      <c r="W943" s="8">
        <v>199.07</v>
      </c>
      <c r="X943" s="8">
        <v>157.04</v>
      </c>
      <c r="Y943" s="6">
        <v>24.850999999999999</v>
      </c>
      <c r="Z943" s="6">
        <v>9.4420000000000002</v>
      </c>
      <c r="AA943" s="5">
        <v>42032</v>
      </c>
      <c r="AB943" s="6">
        <v>478.5</v>
      </c>
      <c r="AC943" s="7">
        <v>14.090999999999999</v>
      </c>
      <c r="AD943" s="4">
        <v>42004</v>
      </c>
      <c r="AE943" s="8">
        <v>1.41</v>
      </c>
      <c r="AF943" s="8">
        <v>4.9249999999999998</v>
      </c>
      <c r="AG943" s="8">
        <v>3.504</v>
      </c>
      <c r="AH943" s="7">
        <v>12.853</v>
      </c>
      <c r="CO943" s="4">
        <v>42405</v>
      </c>
      <c r="CP943" s="3">
        <v>141.72162499999999</v>
      </c>
      <c r="CU943" s="4">
        <v>42004</v>
      </c>
      <c r="CV943" s="7">
        <v>92.45</v>
      </c>
      <c r="CW943" s="7">
        <v>38.119999999999997</v>
      </c>
      <c r="CX943" s="7">
        <v>112.18</v>
      </c>
      <c r="CY943" s="7">
        <v>31.78</v>
      </c>
      <c r="CZ943" s="8">
        <v>26.9223</v>
      </c>
      <c r="DA943" s="4">
        <v>41996</v>
      </c>
      <c r="DB943" s="7">
        <v>40.26</v>
      </c>
      <c r="DC943" s="8">
        <v>152.44</v>
      </c>
      <c r="DD943" s="8">
        <v>96.41</v>
      </c>
      <c r="DE943" s="8">
        <v>65.430000000000007</v>
      </c>
      <c r="DF943" s="8">
        <v>84.24</v>
      </c>
      <c r="DG943" s="8">
        <v>71.05</v>
      </c>
      <c r="DH943" s="4">
        <v>41996</v>
      </c>
      <c r="DI943" s="7">
        <v>49.36</v>
      </c>
      <c r="DJ943" s="7">
        <v>72.56</v>
      </c>
      <c r="DK943" s="7">
        <v>44.19</v>
      </c>
      <c r="DL943" s="7">
        <v>25.84</v>
      </c>
      <c r="DM943" s="7">
        <v>73.52</v>
      </c>
      <c r="DN943" s="4">
        <v>42020</v>
      </c>
      <c r="DO943" s="8">
        <v>15.205</v>
      </c>
      <c r="DP943" s="8">
        <v>43.3</v>
      </c>
      <c r="DQ943" s="8">
        <v>8.9450000000000003</v>
      </c>
      <c r="DR943" s="8">
        <v>14.47</v>
      </c>
    </row>
    <row r="944" spans="1:122" ht="15.75" customHeight="1">
      <c r="A944" s="4">
        <v>42031</v>
      </c>
      <c r="B944" s="7">
        <v>49.6</v>
      </c>
      <c r="C944" s="7">
        <v>46.23</v>
      </c>
      <c r="D944" s="7">
        <f t="shared" si="25"/>
        <v>3.3700000000000045</v>
      </c>
      <c r="J944" s="4">
        <v>41995</v>
      </c>
      <c r="K944" s="226">
        <v>-0.78999999999999915</v>
      </c>
      <c r="L944" s="226">
        <v>-2.0300000000000011</v>
      </c>
      <c r="M944" s="226">
        <v>-4.8800000000000026</v>
      </c>
      <c r="N944" s="4">
        <v>42031</v>
      </c>
      <c r="O944" s="226">
        <v>-2.3299999999999983</v>
      </c>
      <c r="P944" s="226">
        <v>-5.6000000000000014</v>
      </c>
      <c r="Q944" s="226">
        <v>-9.8799999999999955</v>
      </c>
      <c r="R944" s="4">
        <v>42027</v>
      </c>
      <c r="S944" s="8">
        <v>3.2</v>
      </c>
      <c r="T944" s="8">
        <v>3.9</v>
      </c>
      <c r="U944" s="8">
        <v>1.28</v>
      </c>
      <c r="V944" s="4">
        <v>41995</v>
      </c>
      <c r="W944" s="8">
        <v>195.14</v>
      </c>
      <c r="X944" s="8">
        <v>153.5</v>
      </c>
      <c r="Y944" s="6">
        <v>25.082000000000001</v>
      </c>
      <c r="Z944" s="6">
        <v>9.7769999999999992</v>
      </c>
      <c r="AA944" s="5">
        <v>42031</v>
      </c>
      <c r="AB944" s="6">
        <v>475.25</v>
      </c>
      <c r="AC944" s="7">
        <v>15.464</v>
      </c>
      <c r="AD944" s="4">
        <v>42003</v>
      </c>
      <c r="AE944" s="8">
        <v>0.32</v>
      </c>
      <c r="AF944" s="8">
        <v>6.6210000000000004</v>
      </c>
      <c r="AG944" s="8">
        <v>2.423</v>
      </c>
      <c r="AH944" s="7">
        <v>12.968</v>
      </c>
      <c r="CO944" s="4">
        <v>42404</v>
      </c>
      <c r="CP944" s="3">
        <v>140.32318749999999</v>
      </c>
      <c r="CU944" s="4">
        <v>42003</v>
      </c>
      <c r="CV944" s="7">
        <v>93.02</v>
      </c>
      <c r="CW944" s="7">
        <v>38.36</v>
      </c>
      <c r="CX944" s="7">
        <v>113.11</v>
      </c>
      <c r="CY944" s="7">
        <v>31.96</v>
      </c>
      <c r="CZ944" s="8">
        <v>26.746099999999998</v>
      </c>
      <c r="DA944" s="4">
        <v>41995</v>
      </c>
      <c r="DB944" s="7">
        <v>38.01</v>
      </c>
      <c r="DC944" s="8">
        <v>149.91</v>
      </c>
      <c r="DD944" s="8">
        <v>95.06</v>
      </c>
      <c r="DE944" s="8">
        <v>63.74</v>
      </c>
      <c r="DF944" s="8">
        <v>83.65</v>
      </c>
      <c r="DG944" s="8">
        <v>69.52</v>
      </c>
      <c r="DH944" s="4">
        <v>41995</v>
      </c>
      <c r="DI944" s="7">
        <v>48.84</v>
      </c>
      <c r="DJ944" s="7">
        <v>71.23</v>
      </c>
      <c r="DK944" s="7">
        <v>43.645000000000003</v>
      </c>
      <c r="DL944" s="7">
        <v>25.66</v>
      </c>
      <c r="DM944" s="7">
        <v>72.25</v>
      </c>
      <c r="DN944" s="4">
        <v>42019</v>
      </c>
      <c r="DO944" s="8">
        <v>14.865</v>
      </c>
      <c r="DP944" s="8">
        <v>41.95</v>
      </c>
      <c r="DQ944" s="8">
        <v>8.43</v>
      </c>
      <c r="DR944" s="8">
        <v>14</v>
      </c>
    </row>
    <row r="945" spans="1:122" ht="15.75" customHeight="1">
      <c r="A945" s="4">
        <v>42030</v>
      </c>
      <c r="B945" s="7">
        <v>48.16</v>
      </c>
      <c r="C945" s="7">
        <v>45.15</v>
      </c>
      <c r="D945" s="7">
        <f t="shared" si="25"/>
        <v>3.009999999999998</v>
      </c>
      <c r="J945" s="4">
        <v>41992</v>
      </c>
      <c r="K945" s="226">
        <v>-0.95999999999999375</v>
      </c>
      <c r="L945" s="226">
        <v>-2.0399999999999991</v>
      </c>
      <c r="M945" s="226">
        <v>-4.3099999999999952</v>
      </c>
      <c r="N945" s="4">
        <v>42030</v>
      </c>
      <c r="O945" s="226">
        <v>-2.470000000000006</v>
      </c>
      <c r="P945" s="226">
        <v>-5.8300000000000054</v>
      </c>
      <c r="Q945" s="226">
        <v>-10.220000000000006</v>
      </c>
      <c r="R945" s="4">
        <v>42026</v>
      </c>
      <c r="S945" s="8">
        <v>2.21</v>
      </c>
      <c r="T945" s="8">
        <v>3.94</v>
      </c>
      <c r="U945" s="8">
        <v>1.48</v>
      </c>
      <c r="V945" s="4">
        <v>41992</v>
      </c>
      <c r="W945" s="8">
        <v>196.22</v>
      </c>
      <c r="X945" s="8">
        <v>155.94999999999999</v>
      </c>
      <c r="Y945" s="6">
        <v>23.812000000000001</v>
      </c>
      <c r="Z945" s="6">
        <v>9.0030000000000001</v>
      </c>
      <c r="AA945" s="5">
        <v>42030</v>
      </c>
      <c r="AB945" s="6">
        <v>475.25</v>
      </c>
      <c r="AC945" s="7">
        <v>15.17</v>
      </c>
      <c r="AD945" s="4">
        <v>42002</v>
      </c>
      <c r="AE945" s="8">
        <v>-3.98</v>
      </c>
      <c r="AF945" s="8">
        <v>8.8439999999999994</v>
      </c>
      <c r="AG945" s="8">
        <v>-1.8839999999999999</v>
      </c>
      <c r="AH945" s="7">
        <v>14.34</v>
      </c>
      <c r="CO945" s="4">
        <v>42403</v>
      </c>
      <c r="CP945" s="3">
        <v>139.2655</v>
      </c>
      <c r="CU945" s="4">
        <v>42002</v>
      </c>
      <c r="CV945" s="7">
        <v>93.07</v>
      </c>
      <c r="CW945" s="7">
        <v>39.03</v>
      </c>
      <c r="CX945" s="7">
        <v>113.32</v>
      </c>
      <c r="CY945" s="7">
        <v>32.24</v>
      </c>
      <c r="CZ945" s="8">
        <v>26.9908</v>
      </c>
      <c r="DA945" s="4">
        <v>41992</v>
      </c>
      <c r="DB945" s="7">
        <v>38.630000000000003</v>
      </c>
      <c r="DC945" s="8">
        <v>152.69999999999999</v>
      </c>
      <c r="DD945" s="8">
        <v>95.02</v>
      </c>
      <c r="DE945" s="8">
        <v>64.819999999999993</v>
      </c>
      <c r="DF945" s="8">
        <v>84.86</v>
      </c>
      <c r="DG945" s="8">
        <v>70.98</v>
      </c>
      <c r="DH945" s="4">
        <v>41992</v>
      </c>
      <c r="DI945" s="7">
        <v>48.88</v>
      </c>
      <c r="DJ945" s="7">
        <v>71.81</v>
      </c>
      <c r="DK945" s="7">
        <v>43.6</v>
      </c>
      <c r="DL945" s="7">
        <v>25.99</v>
      </c>
      <c r="DM945" s="7">
        <v>72</v>
      </c>
      <c r="DN945" s="4">
        <v>42018</v>
      </c>
      <c r="DO945" s="8">
        <v>14.37</v>
      </c>
      <c r="DP945" s="8">
        <v>40.814999999999998</v>
      </c>
      <c r="DQ945" s="8">
        <v>7.9180000000000001</v>
      </c>
      <c r="DR945" s="8">
        <v>13.5</v>
      </c>
    </row>
    <row r="946" spans="1:122" ht="15.75" customHeight="1">
      <c r="A946" s="4">
        <v>42027</v>
      </c>
      <c r="B946" s="7">
        <v>48.79</v>
      </c>
      <c r="C946" s="7">
        <v>45.59</v>
      </c>
      <c r="D946" s="7">
        <f t="shared" si="25"/>
        <v>3.1999999999999957</v>
      </c>
      <c r="J946" s="4">
        <v>41991</v>
      </c>
      <c r="K946" s="226">
        <v>-0.59000000000000341</v>
      </c>
      <c r="L946" s="226">
        <v>-1.6400000000000006</v>
      </c>
      <c r="M946" s="226">
        <v>-3.990000000000002</v>
      </c>
      <c r="N946" s="4">
        <v>42027</v>
      </c>
      <c r="O946" s="226">
        <v>-2.3400000000000034</v>
      </c>
      <c r="P946" s="226">
        <v>-5.490000000000002</v>
      </c>
      <c r="Q946" s="226">
        <v>-9.7899999999999991</v>
      </c>
      <c r="R946" s="4">
        <v>42025</v>
      </c>
      <c r="S946" s="8">
        <v>1.25</v>
      </c>
      <c r="T946" s="8">
        <v>4.5</v>
      </c>
      <c r="U946" s="8">
        <v>1.3</v>
      </c>
      <c r="V946" s="4">
        <v>41991</v>
      </c>
      <c r="W946" s="8">
        <v>193.87</v>
      </c>
      <c r="X946" s="8">
        <v>152.72</v>
      </c>
      <c r="Y946" s="6">
        <v>27.315000000000001</v>
      </c>
      <c r="Z946" s="6">
        <v>10.032</v>
      </c>
      <c r="AA946" s="5">
        <v>42027</v>
      </c>
      <c r="AB946" s="6">
        <v>477</v>
      </c>
      <c r="AC946" s="7">
        <v>15.103999999999999</v>
      </c>
      <c r="AD946" s="4">
        <v>41999</v>
      </c>
      <c r="AE946" s="8">
        <v>-2.2400000000000002</v>
      </c>
      <c r="AF946" s="8">
        <v>7.7910000000000004</v>
      </c>
      <c r="AG946" s="8">
        <v>1.4E-2</v>
      </c>
      <c r="AH946" s="7">
        <v>13.407999999999999</v>
      </c>
      <c r="CO946" s="4">
        <v>42402</v>
      </c>
      <c r="CP946" s="3">
        <v>138.869</v>
      </c>
      <c r="CU946" s="4">
        <v>41999</v>
      </c>
      <c r="CV946" s="7">
        <v>93.21</v>
      </c>
      <c r="CW946" s="7">
        <v>38.979999999999997</v>
      </c>
      <c r="CX946" s="7">
        <v>113.25</v>
      </c>
      <c r="CY946" s="7">
        <v>32.18</v>
      </c>
      <c r="CZ946" s="8"/>
      <c r="DA946" s="4">
        <v>41991</v>
      </c>
      <c r="DB946" s="7">
        <v>36.630000000000003</v>
      </c>
      <c r="DC946" s="8">
        <v>147.94</v>
      </c>
      <c r="DD946" s="8">
        <v>92.45</v>
      </c>
      <c r="DE946" s="8">
        <v>62.15</v>
      </c>
      <c r="DF946" s="8">
        <v>81.010000000000005</v>
      </c>
      <c r="DG946" s="8">
        <v>69.75</v>
      </c>
      <c r="DH946" s="4">
        <v>41991</v>
      </c>
      <c r="DI946" s="7">
        <v>47.07</v>
      </c>
      <c r="DJ946" s="7">
        <v>69.03</v>
      </c>
      <c r="DK946" s="7">
        <v>42.015000000000001</v>
      </c>
      <c r="DL946" s="7">
        <v>26.13</v>
      </c>
      <c r="DM946" s="7">
        <v>71.38</v>
      </c>
      <c r="DN946" s="4">
        <v>42017</v>
      </c>
      <c r="DO946" s="8">
        <v>14.625</v>
      </c>
      <c r="DP946" s="8">
        <v>41.7</v>
      </c>
      <c r="DQ946" s="8">
        <v>8.0540000000000003</v>
      </c>
      <c r="DR946" s="8">
        <v>13.91</v>
      </c>
    </row>
    <row r="947" spans="1:122" ht="15.75" customHeight="1">
      <c r="A947" s="4">
        <v>42026</v>
      </c>
      <c r="B947" s="7">
        <v>48.52</v>
      </c>
      <c r="C947" s="7">
        <v>46.31</v>
      </c>
      <c r="D947" s="7">
        <f t="shared" si="25"/>
        <v>2.2100000000000009</v>
      </c>
      <c r="J947" s="4">
        <v>41990</v>
      </c>
      <c r="K947" s="226">
        <v>-0.66000000000000369</v>
      </c>
      <c r="L947" s="226">
        <v>-1.5700000000000003</v>
      </c>
      <c r="M947" s="226">
        <v>-3.5700000000000003</v>
      </c>
      <c r="N947" s="4">
        <v>42026</v>
      </c>
      <c r="O947" s="226">
        <v>-2.3299999999999983</v>
      </c>
      <c r="P947" s="226">
        <v>-5.4199999999999946</v>
      </c>
      <c r="Q947" s="226">
        <v>-9.5799999999999983</v>
      </c>
      <c r="R947" s="4">
        <v>42024</v>
      </c>
      <c r="S947" s="8">
        <v>1.6</v>
      </c>
      <c r="T947" s="8">
        <v>3.8</v>
      </c>
      <c r="U947" s="8">
        <v>1.6</v>
      </c>
      <c r="V947" s="4">
        <v>41990</v>
      </c>
      <c r="W947" s="8">
        <v>200.85</v>
      </c>
      <c r="X947" s="8">
        <v>156.62</v>
      </c>
      <c r="Y947" s="6">
        <v>27.887</v>
      </c>
      <c r="Z947" s="6">
        <v>9.31</v>
      </c>
      <c r="AA947" s="5">
        <v>42026</v>
      </c>
      <c r="AB947" s="6">
        <v>474.25</v>
      </c>
      <c r="AC947" s="7">
        <v>14.191000000000001</v>
      </c>
      <c r="AD947" s="4">
        <v>41997</v>
      </c>
      <c r="AE947" s="8">
        <v>-2.56</v>
      </c>
      <c r="AF947" s="8">
        <v>7.1479999999999997</v>
      </c>
      <c r="AG947" s="8">
        <v>-0.56399999999999995</v>
      </c>
      <c r="AH947" s="7">
        <v>14.577999999999999</v>
      </c>
      <c r="CO947" s="4">
        <v>42401</v>
      </c>
      <c r="CP947" s="3">
        <v>140.57374999999999</v>
      </c>
      <c r="CU947" s="4">
        <v>41997</v>
      </c>
      <c r="CV947" s="7">
        <v>93.78</v>
      </c>
      <c r="CW947" s="7">
        <v>38.950000000000003</v>
      </c>
      <c r="CX947" s="7">
        <v>113.47</v>
      </c>
      <c r="CY947" s="7">
        <v>32.08</v>
      </c>
      <c r="CZ947" s="8">
        <v>26.6873</v>
      </c>
      <c r="DA947" s="4">
        <v>41990</v>
      </c>
      <c r="DB947" s="7">
        <v>36.51</v>
      </c>
      <c r="DC947" s="8">
        <v>144.80000000000001</v>
      </c>
      <c r="DD947" s="8">
        <v>91.14</v>
      </c>
      <c r="DE947" s="8">
        <v>60.2</v>
      </c>
      <c r="DF947" s="8">
        <v>78.599999999999994</v>
      </c>
      <c r="DG947" s="8">
        <v>66.94</v>
      </c>
      <c r="DH947" s="4">
        <v>41990</v>
      </c>
      <c r="DI947" s="7">
        <v>47.79</v>
      </c>
      <c r="DJ947" s="7">
        <v>68.36</v>
      </c>
      <c r="DK947" s="7">
        <v>42.365000000000002</v>
      </c>
      <c r="DL947" s="7">
        <v>26.91</v>
      </c>
      <c r="DM947" s="7">
        <v>74.53</v>
      </c>
      <c r="DN947" s="4">
        <v>42016</v>
      </c>
      <c r="DO947" s="8">
        <v>14.41</v>
      </c>
      <c r="DP947" s="8">
        <v>41.28</v>
      </c>
      <c r="DQ947" s="8">
        <v>7.9989999999999997</v>
      </c>
      <c r="DR947" s="8">
        <v>13.69</v>
      </c>
    </row>
    <row r="948" spans="1:122" ht="15.75" customHeight="1">
      <c r="A948" s="4">
        <v>42025</v>
      </c>
      <c r="B948" s="7">
        <v>49.03</v>
      </c>
      <c r="C948" s="7">
        <v>47.78</v>
      </c>
      <c r="D948" s="7">
        <f t="shared" si="25"/>
        <v>1.25</v>
      </c>
      <c r="J948" s="4">
        <v>41989</v>
      </c>
      <c r="K948" s="226">
        <v>-0.61999999999999744</v>
      </c>
      <c r="L948" s="226">
        <v>-1.509999999999998</v>
      </c>
      <c r="M948" s="226">
        <v>-3.6300000000000026</v>
      </c>
      <c r="N948" s="4">
        <v>42025</v>
      </c>
      <c r="O948" s="226">
        <v>-2.259999999999998</v>
      </c>
      <c r="P948" s="226">
        <v>-5.32</v>
      </c>
      <c r="Q948" s="226">
        <v>-9.3799999999999955</v>
      </c>
      <c r="R948" s="4">
        <v>42023</v>
      </c>
      <c r="S948" s="8">
        <v>0.15</v>
      </c>
      <c r="T948" s="8">
        <v>4.32</v>
      </c>
      <c r="U948" s="8"/>
      <c r="V948" s="4">
        <v>41989</v>
      </c>
      <c r="W948" s="8">
        <v>196</v>
      </c>
      <c r="X948" s="8">
        <v>154.1</v>
      </c>
      <c r="Y948" s="6">
        <v>26.39</v>
      </c>
      <c r="Z948" s="6">
        <v>8.7919999999999998</v>
      </c>
      <c r="AA948" s="5">
        <v>42025</v>
      </c>
      <c r="AB948" s="6">
        <v>470.5</v>
      </c>
      <c r="AC948" s="7">
        <v>15.734999999999999</v>
      </c>
      <c r="AD948" s="4">
        <v>41996</v>
      </c>
      <c r="AE948" s="8">
        <v>-1.04</v>
      </c>
      <c r="AF948" s="8">
        <v>6.3529999999999998</v>
      </c>
      <c r="AG948" s="8">
        <v>1.361</v>
      </c>
      <c r="AH948" s="7">
        <v>14.879</v>
      </c>
      <c r="CO948" s="4">
        <v>42400</v>
      </c>
      <c r="CP948" s="3">
        <v>140.63974999999999</v>
      </c>
      <c r="CU948" s="4">
        <v>41996</v>
      </c>
      <c r="CV948" s="7">
        <v>94.59</v>
      </c>
      <c r="CW948" s="7">
        <v>39.119999999999997</v>
      </c>
      <c r="CX948" s="7">
        <v>113.95</v>
      </c>
      <c r="CY948" s="7">
        <v>32.47</v>
      </c>
      <c r="CZ948" s="8">
        <v>26.932099999999998</v>
      </c>
      <c r="DA948" s="4">
        <v>41989</v>
      </c>
      <c r="DB948" s="7">
        <v>32.5</v>
      </c>
      <c r="DC948" s="8">
        <v>134.80000000000001</v>
      </c>
      <c r="DD948" s="8">
        <v>85.47</v>
      </c>
      <c r="DE948" s="8">
        <v>56.71</v>
      </c>
      <c r="DF948" s="8">
        <v>73.69</v>
      </c>
      <c r="DG948" s="8">
        <v>63.22</v>
      </c>
      <c r="DH948" s="4">
        <v>41989</v>
      </c>
      <c r="DI948" s="7">
        <v>47.03</v>
      </c>
      <c r="DJ948" s="7">
        <v>67.040000000000006</v>
      </c>
      <c r="DK948" s="7">
        <v>41.1</v>
      </c>
      <c r="DL948" s="7">
        <v>26.03</v>
      </c>
      <c r="DM948" s="7">
        <v>74.209999999999994</v>
      </c>
      <c r="DN948" s="4">
        <v>42013</v>
      </c>
      <c r="DO948" s="8">
        <v>14.5</v>
      </c>
      <c r="DP948" s="8">
        <v>41.064999999999998</v>
      </c>
      <c r="DQ948" s="8">
        <v>8.2110000000000003</v>
      </c>
      <c r="DR948" s="8">
        <v>13.62</v>
      </c>
    </row>
    <row r="949" spans="1:122" ht="15.75" customHeight="1">
      <c r="A949" s="4">
        <v>42024</v>
      </c>
      <c r="B949" s="7">
        <v>47.99</v>
      </c>
      <c r="C949" s="7">
        <v>46.39</v>
      </c>
      <c r="D949" s="7">
        <f t="shared" si="25"/>
        <v>1.6000000000000014</v>
      </c>
      <c r="J949" s="4">
        <v>41988</v>
      </c>
      <c r="K949" s="226">
        <v>-0.73000000000000398</v>
      </c>
      <c r="L949" s="226">
        <v>-1.9000000000000057</v>
      </c>
      <c r="M949" s="226">
        <v>-4.2600000000000051</v>
      </c>
      <c r="N949" s="4">
        <v>42024</v>
      </c>
      <c r="O949" s="226">
        <v>-2.3699999999999974</v>
      </c>
      <c r="P949" s="226">
        <v>-5.5300000000000011</v>
      </c>
      <c r="Q949" s="226">
        <v>-9.6999999999999957</v>
      </c>
      <c r="R949" s="4">
        <v>42020</v>
      </c>
      <c r="S949" s="8">
        <v>1.48</v>
      </c>
      <c r="T949" s="8">
        <v>4.63</v>
      </c>
      <c r="U949" s="8">
        <v>1.3</v>
      </c>
      <c r="V949" s="4">
        <v>41988</v>
      </c>
      <c r="W949" s="8">
        <v>200.17</v>
      </c>
      <c r="X949" s="8">
        <v>157.63999999999999</v>
      </c>
      <c r="Y949" s="6">
        <v>28.161000000000001</v>
      </c>
      <c r="Z949" s="6">
        <v>10.298999999999999</v>
      </c>
      <c r="AA949" s="5">
        <v>42024</v>
      </c>
      <c r="AB949" s="6">
        <v>474.25</v>
      </c>
      <c r="AC949" s="7">
        <v>14.784000000000001</v>
      </c>
      <c r="AD949" s="4">
        <v>41995</v>
      </c>
      <c r="AE949" s="8">
        <v>-4.22</v>
      </c>
      <c r="AF949" s="8">
        <v>7.242</v>
      </c>
      <c r="AG949" s="8">
        <v>-2.02</v>
      </c>
      <c r="AH949" s="7">
        <v>13.94</v>
      </c>
      <c r="CO949" s="4">
        <v>42399</v>
      </c>
      <c r="CP949" s="3">
        <v>141.52862500000001</v>
      </c>
      <c r="CU949" s="4">
        <v>41995</v>
      </c>
      <c r="CV949" s="7">
        <v>93.33</v>
      </c>
      <c r="CW949" s="7">
        <v>39.1</v>
      </c>
      <c r="CX949" s="7">
        <v>112.03</v>
      </c>
      <c r="CY949" s="7">
        <v>31.68</v>
      </c>
      <c r="CZ949" s="8">
        <v>26.4817</v>
      </c>
      <c r="DA949" s="4">
        <v>41988</v>
      </c>
      <c r="DB949" s="7">
        <v>30.95</v>
      </c>
      <c r="DC949" s="8">
        <v>132.16999999999999</v>
      </c>
      <c r="DD949" s="8">
        <v>85.34</v>
      </c>
      <c r="DE949" s="8">
        <v>55.2</v>
      </c>
      <c r="DF949" s="8">
        <v>72.010000000000005</v>
      </c>
      <c r="DG949" s="8">
        <v>61.69</v>
      </c>
      <c r="DH949" s="4">
        <v>41988</v>
      </c>
      <c r="DI949" s="7">
        <v>46.11</v>
      </c>
      <c r="DJ949" s="7">
        <v>65.09</v>
      </c>
      <c r="DK949" s="7">
        <v>40.685000000000002</v>
      </c>
      <c r="DL949" s="7">
        <v>26.12</v>
      </c>
      <c r="DM949" s="7">
        <v>75.45</v>
      </c>
      <c r="DN949" s="4">
        <v>42012</v>
      </c>
      <c r="DO949" s="8">
        <v>15.06</v>
      </c>
      <c r="DP949" s="8">
        <v>42.4</v>
      </c>
      <c r="DQ949" s="8">
        <v>8.3559999999999999</v>
      </c>
      <c r="DR949" s="8">
        <v>14.15</v>
      </c>
    </row>
    <row r="950" spans="1:122" ht="15.75" customHeight="1">
      <c r="A950" s="4">
        <v>42023</v>
      </c>
      <c r="B950" s="7">
        <v>48.84</v>
      </c>
      <c r="C950" s="226"/>
      <c r="D950" s="7" t="str">
        <f t="shared" si="25"/>
        <v/>
      </c>
      <c r="J950" s="4">
        <v>41985</v>
      </c>
      <c r="K950" s="226">
        <v>-0.59999999999999432</v>
      </c>
      <c r="L950" s="226">
        <v>-1.5999999999999943</v>
      </c>
      <c r="M950" s="226">
        <v>-3.6499999999999986</v>
      </c>
      <c r="N950" s="4">
        <v>42023</v>
      </c>
      <c r="O950" s="226">
        <v>-2.5499999999999972</v>
      </c>
      <c r="P950" s="226">
        <v>-5.7199999999999989</v>
      </c>
      <c r="Q950" s="226">
        <v>-9.7399999999999949</v>
      </c>
      <c r="R950" s="4">
        <v>42019</v>
      </c>
      <c r="S950" s="8">
        <v>1.42</v>
      </c>
      <c r="T950" s="8">
        <v>2.94</v>
      </c>
      <c r="U950" s="8">
        <v>0.5</v>
      </c>
      <c r="V950" s="4">
        <v>41985</v>
      </c>
      <c r="W950" s="8">
        <v>201.6</v>
      </c>
      <c r="X950" s="8">
        <v>159.72999999999999</v>
      </c>
      <c r="Y950" s="6">
        <v>26.861999999999998</v>
      </c>
      <c r="Z950" s="6">
        <v>9.2769999999999992</v>
      </c>
      <c r="AA950" s="5">
        <v>42023</v>
      </c>
      <c r="AB950" s="6">
        <v>473.5</v>
      </c>
      <c r="AC950" s="7">
        <v>13.353</v>
      </c>
      <c r="AD950" s="4">
        <v>41992</v>
      </c>
      <c r="AE950" s="8">
        <v>0.1</v>
      </c>
      <c r="AF950" s="8">
        <v>4.9210000000000003</v>
      </c>
      <c r="AG950" s="8">
        <v>2.7519999999999998</v>
      </c>
      <c r="AH950" s="7">
        <v>15.792999999999999</v>
      </c>
      <c r="CO950" s="4">
        <v>42398</v>
      </c>
      <c r="CP950" s="3">
        <v>143.09562500000001</v>
      </c>
      <c r="CU950" s="4">
        <v>41992</v>
      </c>
      <c r="CV950" s="7">
        <v>93.64</v>
      </c>
      <c r="CW950" s="7">
        <v>39.4</v>
      </c>
      <c r="CX950" s="7">
        <v>112.93</v>
      </c>
      <c r="CY950" s="7">
        <v>31.9</v>
      </c>
      <c r="CZ950" s="8">
        <v>26.755800000000001</v>
      </c>
      <c r="DA950" s="4">
        <v>41985</v>
      </c>
      <c r="DB950" s="7">
        <v>31.89</v>
      </c>
      <c r="DC950" s="8">
        <v>131.25</v>
      </c>
      <c r="DD950" s="8">
        <v>86.37</v>
      </c>
      <c r="DE950" s="8">
        <v>56.44</v>
      </c>
      <c r="DF950" s="8">
        <v>73.34</v>
      </c>
      <c r="DG950" s="8">
        <v>62.45</v>
      </c>
      <c r="DH950" s="4">
        <v>41985</v>
      </c>
      <c r="DI950" s="7">
        <v>46.27</v>
      </c>
      <c r="DJ950" s="7">
        <v>65.680000000000007</v>
      </c>
      <c r="DK950" s="7">
        <v>41.6</v>
      </c>
      <c r="DL950" s="7">
        <v>27.36</v>
      </c>
      <c r="DM950" s="7">
        <v>74.41</v>
      </c>
      <c r="DN950" s="4">
        <v>42011</v>
      </c>
      <c r="DO950" s="8">
        <v>14.69</v>
      </c>
      <c r="DP950" s="8">
        <v>40.825000000000003</v>
      </c>
      <c r="DQ950" s="8">
        <v>8.1</v>
      </c>
      <c r="DR950" s="8">
        <v>13.62</v>
      </c>
    </row>
    <row r="951" spans="1:122" ht="15.75" customHeight="1">
      <c r="A951" s="4">
        <v>42020</v>
      </c>
      <c r="B951" s="7">
        <v>50.17</v>
      </c>
      <c r="C951" s="7">
        <v>48.69</v>
      </c>
      <c r="D951" s="7">
        <f t="shared" si="25"/>
        <v>1.480000000000004</v>
      </c>
      <c r="J951" s="4">
        <v>41984</v>
      </c>
      <c r="K951" s="226">
        <v>-0.57000000000000028</v>
      </c>
      <c r="L951" s="226">
        <v>-1.5799999999999983</v>
      </c>
      <c r="M951" s="226">
        <v>-3.4199999999999946</v>
      </c>
      <c r="N951" s="4">
        <v>42020</v>
      </c>
      <c r="O951" s="226">
        <v>-2.5899999999999963</v>
      </c>
      <c r="P951" s="226">
        <v>-5.75</v>
      </c>
      <c r="Q951" s="226">
        <v>-9.5499999999999972</v>
      </c>
      <c r="R951" s="4">
        <v>42018</v>
      </c>
      <c r="S951" s="8">
        <v>0.21</v>
      </c>
      <c r="T951" s="8">
        <v>5.53</v>
      </c>
      <c r="U951" s="8">
        <v>0.25</v>
      </c>
      <c r="V951" s="4">
        <v>41984</v>
      </c>
      <c r="W951" s="8">
        <v>206.14</v>
      </c>
      <c r="X951" s="8">
        <v>162.44</v>
      </c>
      <c r="Y951" s="6">
        <v>26.629000000000001</v>
      </c>
      <c r="Z951" s="6">
        <v>8.2750000000000004</v>
      </c>
      <c r="AA951" s="5">
        <v>42020</v>
      </c>
      <c r="AB951" s="6">
        <v>472.25</v>
      </c>
      <c r="AC951" s="7">
        <v>15.82</v>
      </c>
      <c r="AD951" s="4">
        <v>41991</v>
      </c>
      <c r="AE951" s="8">
        <v>1.75</v>
      </c>
      <c r="AF951" s="8">
        <v>5.9879999999999995</v>
      </c>
      <c r="AG951" s="8">
        <v>4.3479999999999999</v>
      </c>
      <c r="AH951" s="7">
        <v>15.503</v>
      </c>
      <c r="CO951" s="4">
        <v>42397</v>
      </c>
      <c r="CP951" s="3">
        <v>143.29862499999999</v>
      </c>
      <c r="CU951" s="4">
        <v>41991</v>
      </c>
      <c r="CV951" s="7">
        <v>91.16</v>
      </c>
      <c r="CW951" s="7">
        <v>38.32</v>
      </c>
      <c r="CX951" s="7">
        <v>109.03</v>
      </c>
      <c r="CY951" s="7">
        <v>31.14</v>
      </c>
      <c r="CZ951" s="8">
        <v>25.209</v>
      </c>
      <c r="DA951" s="4">
        <v>41984</v>
      </c>
      <c r="DB951" s="7">
        <v>33.24</v>
      </c>
      <c r="DC951" s="8">
        <v>130.6</v>
      </c>
      <c r="DD951" s="8">
        <v>86.86</v>
      </c>
      <c r="DE951" s="8">
        <v>57.04</v>
      </c>
      <c r="DF951" s="8">
        <v>75.25</v>
      </c>
      <c r="DG951" s="8">
        <v>63.61</v>
      </c>
      <c r="DH951" s="4">
        <v>41984</v>
      </c>
      <c r="DI951" s="7">
        <v>46.81</v>
      </c>
      <c r="DJ951" s="7">
        <v>66.819999999999993</v>
      </c>
      <c r="DK951" s="7">
        <v>41.94</v>
      </c>
      <c r="DL951" s="7">
        <v>27.58</v>
      </c>
      <c r="DM951" s="7">
        <v>74.27</v>
      </c>
      <c r="DN951" s="4">
        <v>42010</v>
      </c>
      <c r="DO951" s="8">
        <v>14.615</v>
      </c>
      <c r="DP951" s="8">
        <v>39.92</v>
      </c>
      <c r="DQ951" s="8">
        <v>7.9740000000000002</v>
      </c>
      <c r="DR951" s="8">
        <v>13.55</v>
      </c>
    </row>
    <row r="952" spans="1:122" ht="15.75" customHeight="1">
      <c r="A952" s="4">
        <v>42019</v>
      </c>
      <c r="B952" s="7">
        <v>47.67</v>
      </c>
      <c r="C952" s="7">
        <v>46.25</v>
      </c>
      <c r="D952" s="7">
        <f t="shared" si="25"/>
        <v>1.4200000000000017</v>
      </c>
      <c r="J952" s="4">
        <v>41983</v>
      </c>
      <c r="K952" s="226">
        <v>-0.48000000000000398</v>
      </c>
      <c r="L952" s="226">
        <v>-1.3100000000000023</v>
      </c>
      <c r="M952" s="226">
        <v>-2.8800000000000026</v>
      </c>
      <c r="N952" s="4">
        <v>42019</v>
      </c>
      <c r="O952" s="226">
        <v>-1.8900000000000006</v>
      </c>
      <c r="P952" s="226">
        <v>-5.519999999999996</v>
      </c>
      <c r="Q952" s="226">
        <v>-9.9899999999999949</v>
      </c>
      <c r="R952" s="4">
        <v>42017</v>
      </c>
      <c r="S952" s="8">
        <v>0.7</v>
      </c>
      <c r="T952" s="8">
        <v>3.73</v>
      </c>
      <c r="U952" s="8">
        <v>0.85</v>
      </c>
      <c r="V952" s="4">
        <v>41983</v>
      </c>
      <c r="W952" s="8">
        <v>204.64</v>
      </c>
      <c r="X952" s="8">
        <v>164.18</v>
      </c>
      <c r="Y952" s="6">
        <v>25.009</v>
      </c>
      <c r="Z952" s="6">
        <v>8.016</v>
      </c>
      <c r="AA952" s="5">
        <v>42019</v>
      </c>
      <c r="AB952" s="6">
        <v>473</v>
      </c>
      <c r="AC952" s="7">
        <v>12.853999999999999</v>
      </c>
      <c r="AD952" s="4">
        <v>41990</v>
      </c>
      <c r="AE952" s="8">
        <v>2.4300000000000002</v>
      </c>
      <c r="AF952" s="8">
        <v>5.2409999999999997</v>
      </c>
      <c r="AG952" s="8">
        <v>4.9329999999999998</v>
      </c>
      <c r="AH952" s="7">
        <v>14.657999999999999</v>
      </c>
      <c r="CO952" s="4">
        <v>42396</v>
      </c>
      <c r="CP952" s="3">
        <v>142.65537499999999</v>
      </c>
      <c r="CU952" s="4">
        <v>41990</v>
      </c>
      <c r="CV952" s="7">
        <v>89.02</v>
      </c>
      <c r="CW952" s="7">
        <v>37.69</v>
      </c>
      <c r="CX952" s="7">
        <v>106.02</v>
      </c>
      <c r="CY952" s="7">
        <v>30.61</v>
      </c>
      <c r="CZ952" s="8">
        <v>25.262899999999998</v>
      </c>
      <c r="DA952" s="4">
        <v>41983</v>
      </c>
      <c r="DB952" s="7">
        <v>33.53</v>
      </c>
      <c r="DC952" s="8">
        <v>131.55000000000001</v>
      </c>
      <c r="DD952" s="8">
        <v>86.79</v>
      </c>
      <c r="DE952" s="8">
        <v>57.78</v>
      </c>
      <c r="DF952" s="8">
        <v>75.63</v>
      </c>
      <c r="DG952" s="8">
        <v>63.54</v>
      </c>
      <c r="DH952" s="4">
        <v>41983</v>
      </c>
      <c r="DI952" s="7">
        <v>46.65</v>
      </c>
      <c r="DJ952" s="7">
        <v>67.11</v>
      </c>
      <c r="DK952" s="7">
        <v>42.53</v>
      </c>
      <c r="DL952" s="7">
        <v>27.36</v>
      </c>
      <c r="DM952" s="7">
        <v>74.36</v>
      </c>
      <c r="DN952" s="4">
        <v>42009</v>
      </c>
      <c r="DO952" s="8">
        <v>14.66</v>
      </c>
      <c r="DP952" s="8">
        <v>39.979999999999997</v>
      </c>
      <c r="DQ952" s="8">
        <v>8.0630000000000006</v>
      </c>
      <c r="DR952" s="8">
        <v>13.37</v>
      </c>
    </row>
    <row r="953" spans="1:122" ht="15.75" customHeight="1">
      <c r="A953" s="4">
        <v>42018</v>
      </c>
      <c r="B953" s="7">
        <v>48.69</v>
      </c>
      <c r="C953" s="7">
        <v>48.48</v>
      </c>
      <c r="D953" s="7">
        <f t="shared" si="25"/>
        <v>0.21000000000000085</v>
      </c>
      <c r="J953" s="4">
        <v>41982</v>
      </c>
      <c r="K953" s="226">
        <v>-0.3300000000000054</v>
      </c>
      <c r="L953" s="226">
        <v>-0.88999999999999346</v>
      </c>
      <c r="M953" s="226">
        <v>-2.2299999999999969</v>
      </c>
      <c r="N953" s="4">
        <v>42018</v>
      </c>
      <c r="O953" s="226">
        <v>-2.4200000000000017</v>
      </c>
      <c r="P953" s="226">
        <v>-5.980000000000004</v>
      </c>
      <c r="Q953" s="226">
        <v>-10.57</v>
      </c>
      <c r="R953" s="4">
        <v>42016</v>
      </c>
      <c r="S953" s="8">
        <v>1.36</v>
      </c>
      <c r="T953" s="8">
        <v>1.38</v>
      </c>
      <c r="U953" s="8">
        <v>1.35</v>
      </c>
      <c r="V953" s="4">
        <v>41982</v>
      </c>
      <c r="W953" s="8">
        <v>208.4</v>
      </c>
      <c r="X953" s="8">
        <v>172.36</v>
      </c>
      <c r="Y953" s="6">
        <v>23.707999999999998</v>
      </c>
      <c r="Z953" s="6">
        <v>8.5709999999999997</v>
      </c>
      <c r="AA953" s="5">
        <v>42018</v>
      </c>
      <c r="AB953" s="6">
        <v>458.5</v>
      </c>
      <c r="AC953" s="7">
        <v>14.92</v>
      </c>
      <c r="AD953" s="4">
        <v>41989</v>
      </c>
      <c r="AE953" s="8">
        <v>1.85</v>
      </c>
      <c r="AF953" s="8">
        <v>6.8019999999999996</v>
      </c>
      <c r="AG953" s="8">
        <v>4.298</v>
      </c>
      <c r="AH953" s="7">
        <v>16.253</v>
      </c>
      <c r="CO953" s="4">
        <v>42395</v>
      </c>
      <c r="CP953" s="3">
        <v>142.54093750000001</v>
      </c>
      <c r="CU953" s="4">
        <v>41989</v>
      </c>
      <c r="CV953" s="7">
        <v>86.41</v>
      </c>
      <c r="CW953" s="7">
        <v>35.76</v>
      </c>
      <c r="CX953" s="7">
        <v>101.7</v>
      </c>
      <c r="CY953" s="7">
        <v>28.35</v>
      </c>
      <c r="CZ953" s="8">
        <v>22.869199999999999</v>
      </c>
      <c r="DA953" s="4">
        <v>41982</v>
      </c>
      <c r="DB953" s="7">
        <v>36.18</v>
      </c>
      <c r="DC953" s="8">
        <v>136.33000000000001</v>
      </c>
      <c r="DD953" s="8">
        <v>89.15</v>
      </c>
      <c r="DE953" s="8">
        <v>58.84</v>
      </c>
      <c r="DF953" s="8">
        <v>78.41</v>
      </c>
      <c r="DG953" s="8">
        <v>64.959999999999994</v>
      </c>
      <c r="DH953" s="4">
        <v>41982</v>
      </c>
      <c r="DI953" s="7">
        <v>48.59</v>
      </c>
      <c r="DJ953" s="7">
        <v>68.81</v>
      </c>
      <c r="DK953" s="7">
        <v>44.38</v>
      </c>
      <c r="DL953" s="7">
        <v>28.08</v>
      </c>
      <c r="DM953" s="7">
        <v>76.930000000000007</v>
      </c>
      <c r="DN953" s="4">
        <v>42006</v>
      </c>
      <c r="DO953" s="8">
        <v>15.57</v>
      </c>
      <c r="DP953" s="8">
        <v>42.524999999999999</v>
      </c>
      <c r="DQ953" s="8">
        <v>8.5</v>
      </c>
      <c r="DR953" s="8">
        <v>14.59</v>
      </c>
    </row>
    <row r="954" spans="1:122" ht="15.75" customHeight="1">
      <c r="A954" s="4">
        <v>42017</v>
      </c>
      <c r="B954" s="7">
        <v>46.59</v>
      </c>
      <c r="C954" s="7">
        <v>45.89</v>
      </c>
      <c r="D954" s="7">
        <f t="shared" si="25"/>
        <v>0.70000000000000284</v>
      </c>
      <c r="J954" s="4">
        <v>41981</v>
      </c>
      <c r="K954" s="226">
        <v>-0.3300000000000054</v>
      </c>
      <c r="L954" s="226">
        <v>-0.95000000000000284</v>
      </c>
      <c r="M954" s="226">
        <v>-2.4399999999999977</v>
      </c>
      <c r="N954" s="4">
        <v>42017</v>
      </c>
      <c r="O954" s="226">
        <v>-2.5799999999999983</v>
      </c>
      <c r="P954" s="226">
        <v>-6.3299999999999983</v>
      </c>
      <c r="Q954" s="226">
        <v>-11.329999999999998</v>
      </c>
      <c r="R954" s="4">
        <v>42013</v>
      </c>
      <c r="S954" s="8">
        <v>1.75</v>
      </c>
      <c r="T954" s="8">
        <v>2.7</v>
      </c>
      <c r="U954" s="8">
        <v>1.2</v>
      </c>
      <c r="V954" s="4">
        <v>41981</v>
      </c>
      <c r="W954" s="8">
        <v>205.49</v>
      </c>
      <c r="X954" s="8">
        <v>170.66</v>
      </c>
      <c r="Y954" s="6">
        <v>23.256</v>
      </c>
      <c r="Z954" s="6">
        <v>8.6270000000000007</v>
      </c>
      <c r="AA954" s="5">
        <v>42017</v>
      </c>
      <c r="AB954" s="6">
        <v>458.25</v>
      </c>
      <c r="AC954" s="7">
        <v>15.859</v>
      </c>
      <c r="AD954" s="4">
        <v>41988</v>
      </c>
      <c r="AE954" s="8">
        <v>3.3</v>
      </c>
      <c r="AF954" s="8">
        <v>7.4980000000000002</v>
      </c>
      <c r="AG954" s="8">
        <v>5.7</v>
      </c>
      <c r="AH954" s="7">
        <v>15.138</v>
      </c>
      <c r="CO954" s="4">
        <v>42394</v>
      </c>
      <c r="CP954" s="3">
        <v>142.34075000000001</v>
      </c>
      <c r="CU954" s="4">
        <v>41988</v>
      </c>
      <c r="CV954" s="7">
        <v>86.9</v>
      </c>
      <c r="CW954" s="7">
        <v>34.94</v>
      </c>
      <c r="CX954" s="7">
        <v>100.86</v>
      </c>
      <c r="CY954" s="7">
        <v>26.9</v>
      </c>
      <c r="CZ954" s="8">
        <v>21.557400000000001</v>
      </c>
      <c r="DA954" s="4">
        <v>41981</v>
      </c>
      <c r="DB954" s="7">
        <v>33.74</v>
      </c>
      <c r="DC954" s="8">
        <v>133.37</v>
      </c>
      <c r="DD954" s="8">
        <v>88.19</v>
      </c>
      <c r="DE954" s="8">
        <v>57.43</v>
      </c>
      <c r="DF954" s="8">
        <v>76.67</v>
      </c>
      <c r="DG954" s="8">
        <v>65.03</v>
      </c>
      <c r="DH954" s="4">
        <v>41981</v>
      </c>
      <c r="DI954" s="7">
        <v>48.11</v>
      </c>
      <c r="DJ954" s="7">
        <v>68.930000000000007</v>
      </c>
      <c r="DK954" s="7">
        <v>44.36</v>
      </c>
      <c r="DL954" s="7">
        <v>27.4</v>
      </c>
      <c r="DM954" s="7">
        <v>73.430000000000007</v>
      </c>
      <c r="DN954" s="4">
        <v>42004</v>
      </c>
      <c r="DO954" s="8">
        <v>15.545</v>
      </c>
      <c r="DP954" s="8">
        <v>42.52</v>
      </c>
      <c r="DQ954" s="8">
        <v>8.4309999999999992</v>
      </c>
      <c r="DR954" s="8"/>
    </row>
    <row r="955" spans="1:122" ht="15.75" customHeight="1">
      <c r="A955" s="4">
        <v>42016</v>
      </c>
      <c r="B955" s="7">
        <v>47.43</v>
      </c>
      <c r="C955" s="7">
        <v>46.07</v>
      </c>
      <c r="D955" s="7">
        <f t="shared" si="25"/>
        <v>1.3599999999999994</v>
      </c>
      <c r="J955" s="4">
        <v>41978</v>
      </c>
      <c r="K955" s="226">
        <v>-0.23999999999999488</v>
      </c>
      <c r="L955" s="226">
        <v>-0.84000000000000341</v>
      </c>
      <c r="M955" s="226">
        <v>-2.1400000000000006</v>
      </c>
      <c r="N955" s="4">
        <v>42016</v>
      </c>
      <c r="O955" s="226">
        <v>-2.6300000000000026</v>
      </c>
      <c r="P955" s="226">
        <v>-6.3400000000000034</v>
      </c>
      <c r="Q955" s="226">
        <v>-11.079999999999998</v>
      </c>
      <c r="R955" s="4">
        <v>42012</v>
      </c>
      <c r="S955" s="8">
        <v>2.17</v>
      </c>
      <c r="T955" s="8">
        <v>3.4</v>
      </c>
      <c r="U955" s="8">
        <v>1.1000000000000001</v>
      </c>
      <c r="V955" s="4">
        <v>41978</v>
      </c>
      <c r="W955" s="8">
        <v>210.78</v>
      </c>
      <c r="X955" s="8">
        <v>177.34</v>
      </c>
      <c r="Y955" s="6">
        <v>22.687999999999999</v>
      </c>
      <c r="Z955" s="6">
        <v>8.6430000000000007</v>
      </c>
      <c r="AA955" s="5">
        <v>42016</v>
      </c>
      <c r="AB955" s="6">
        <v>469</v>
      </c>
      <c r="AC955" s="7">
        <v>14.151999999999999</v>
      </c>
      <c r="AD955" s="4">
        <v>41985</v>
      </c>
      <c r="AE955" s="8">
        <v>2.0499999999999998</v>
      </c>
      <c r="AF955" s="8">
        <v>7.0129999999999999</v>
      </c>
      <c r="AG955" s="8">
        <v>4.4459999999999997</v>
      </c>
      <c r="AH955" s="7">
        <v>14.393000000000001</v>
      </c>
      <c r="CO955" s="4">
        <v>42393</v>
      </c>
      <c r="CP955" s="3">
        <v>142.0244375</v>
      </c>
      <c r="CU955" s="4">
        <v>41985</v>
      </c>
      <c r="CV955" s="7">
        <v>86.6</v>
      </c>
      <c r="CW955" s="7">
        <v>36.24</v>
      </c>
      <c r="CX955" s="7">
        <v>102.38</v>
      </c>
      <c r="CY955" s="7">
        <v>27.74</v>
      </c>
      <c r="CZ955" s="8">
        <v>21.713999999999999</v>
      </c>
      <c r="DA955" s="4">
        <v>41978</v>
      </c>
      <c r="DB955" s="7">
        <v>38.229999999999997</v>
      </c>
      <c r="DC955" s="8">
        <v>143</v>
      </c>
      <c r="DD955" s="8">
        <v>90.75</v>
      </c>
      <c r="DE955" s="8">
        <v>61.64</v>
      </c>
      <c r="DF955" s="8">
        <v>79.069999999999993</v>
      </c>
      <c r="DG955" s="8">
        <v>67.849999999999994</v>
      </c>
      <c r="DH955" s="4">
        <v>41978</v>
      </c>
      <c r="DI955" s="7">
        <v>49.78</v>
      </c>
      <c r="DJ955" s="7">
        <v>73.02</v>
      </c>
      <c r="DK955" s="7">
        <v>46.075000000000003</v>
      </c>
      <c r="DL955" s="7">
        <v>28.34</v>
      </c>
      <c r="DM955" s="7">
        <v>76.150000000000006</v>
      </c>
      <c r="DN955" s="4">
        <v>42003</v>
      </c>
      <c r="DO955" s="8">
        <v>15.565</v>
      </c>
      <c r="DP955" s="8">
        <v>42.534999999999997</v>
      </c>
      <c r="DQ955" s="8">
        <v>8.4390000000000001</v>
      </c>
      <c r="DR955" s="8">
        <v>14.51</v>
      </c>
    </row>
    <row r="956" spans="1:122" ht="15.75" customHeight="1">
      <c r="A956" s="4">
        <v>42013</v>
      </c>
      <c r="B956" s="7">
        <v>50.11</v>
      </c>
      <c r="C956" s="7">
        <v>48.36</v>
      </c>
      <c r="D956" s="7">
        <f t="shared" si="25"/>
        <v>1.75</v>
      </c>
      <c r="J956" s="4">
        <v>41977</v>
      </c>
      <c r="K956" s="226">
        <v>-0.21999999999999886</v>
      </c>
      <c r="L956" s="226">
        <v>-0.79999999999999716</v>
      </c>
      <c r="M956" s="226">
        <v>-1.9399999999999977</v>
      </c>
      <c r="N956" s="4">
        <v>42013</v>
      </c>
      <c r="O956" s="226">
        <v>-2.4399999999999977</v>
      </c>
      <c r="P956" s="226">
        <v>-5.8900000000000006</v>
      </c>
      <c r="Q956" s="226">
        <v>-10.480000000000004</v>
      </c>
      <c r="R956" s="4">
        <v>42011</v>
      </c>
      <c r="S956" s="8">
        <v>2.5</v>
      </c>
      <c r="T956" s="8">
        <v>3.92</v>
      </c>
      <c r="U956" s="8">
        <v>1.65</v>
      </c>
      <c r="V956" s="4">
        <v>41977</v>
      </c>
      <c r="W956" s="8">
        <v>211.77</v>
      </c>
      <c r="X956" s="8">
        <v>179.48</v>
      </c>
      <c r="Y956" s="6">
        <v>22.132999999999999</v>
      </c>
      <c r="Z956" s="6">
        <v>8.5719999999999992</v>
      </c>
      <c r="AA956" s="5">
        <v>42013</v>
      </c>
      <c r="AB956" s="6">
        <v>469</v>
      </c>
      <c r="AC956" s="7">
        <v>14.51</v>
      </c>
      <c r="AD956" s="4">
        <v>41984</v>
      </c>
      <c r="AE956" s="8">
        <v>1.21</v>
      </c>
      <c r="AF956" s="8">
        <v>7.3319999999999999</v>
      </c>
      <c r="AG956" s="8">
        <v>3.613</v>
      </c>
      <c r="AH956" s="7">
        <v>13.68</v>
      </c>
      <c r="CO956" s="4">
        <v>42392</v>
      </c>
      <c r="CP956" s="3">
        <v>140.84399999999999</v>
      </c>
      <c r="CU956" s="4">
        <v>41984</v>
      </c>
      <c r="CV956" s="7">
        <v>89.2</v>
      </c>
      <c r="CW956" s="7">
        <v>37.33</v>
      </c>
      <c r="CX956" s="7">
        <v>104.91</v>
      </c>
      <c r="CY956" s="7">
        <v>28.23</v>
      </c>
      <c r="CZ956" s="8">
        <v>21.459499999999998</v>
      </c>
      <c r="DA956" s="4">
        <v>41977</v>
      </c>
      <c r="DB956" s="7">
        <v>38.86</v>
      </c>
      <c r="DC956" s="8">
        <v>145.53</v>
      </c>
      <c r="DD956" s="8">
        <v>93</v>
      </c>
      <c r="DE956" s="8">
        <v>63.25</v>
      </c>
      <c r="DF956" s="8">
        <v>79.38</v>
      </c>
      <c r="DG956" s="8">
        <v>69.31</v>
      </c>
      <c r="DH956" s="4">
        <v>41977</v>
      </c>
      <c r="DI956" s="7">
        <v>51.59</v>
      </c>
      <c r="DJ956" s="7">
        <v>74.97</v>
      </c>
      <c r="DK956" s="7">
        <v>48.335000000000001</v>
      </c>
      <c r="DL956" s="7">
        <v>29.51</v>
      </c>
      <c r="DM956" s="7">
        <v>78.069999999999993</v>
      </c>
      <c r="DN956" s="4">
        <v>42002</v>
      </c>
      <c r="DO956" s="8">
        <v>15.744999999999999</v>
      </c>
      <c r="DP956" s="8">
        <v>43.744999999999997</v>
      </c>
      <c r="DQ956" s="8">
        <v>8.7040000000000006</v>
      </c>
      <c r="DR956" s="8">
        <v>14.72</v>
      </c>
    </row>
    <row r="957" spans="1:122" ht="15.75" customHeight="1">
      <c r="A957" s="4">
        <v>42012</v>
      </c>
      <c r="B957" s="7">
        <v>50.96</v>
      </c>
      <c r="C957" s="7">
        <v>48.79</v>
      </c>
      <c r="D957" s="7">
        <f t="shared" si="25"/>
        <v>2.1700000000000017</v>
      </c>
      <c r="J957" s="4">
        <v>41976</v>
      </c>
      <c r="K957" s="226">
        <v>-0.18000000000000682</v>
      </c>
      <c r="L957" s="226">
        <v>-0.77000000000001023</v>
      </c>
      <c r="M957" s="226">
        <v>-1.8900000000000006</v>
      </c>
      <c r="N957" s="4">
        <v>42012</v>
      </c>
      <c r="O957" s="226">
        <v>-2.2199999999999989</v>
      </c>
      <c r="P957" s="226">
        <v>-5.3900000000000006</v>
      </c>
      <c r="Q957" s="226">
        <v>-9.740000000000002</v>
      </c>
      <c r="R957" s="4">
        <v>42010</v>
      </c>
      <c r="S957" s="8">
        <v>3.17</v>
      </c>
      <c r="T957" s="8">
        <v>3.35</v>
      </c>
      <c r="U957" s="8">
        <v>1.25</v>
      </c>
      <c r="V957" s="4">
        <v>41976</v>
      </c>
      <c r="W957" s="8">
        <v>213.34</v>
      </c>
      <c r="X957" s="8">
        <v>180.7</v>
      </c>
      <c r="Y957" s="6">
        <v>22.222999999999999</v>
      </c>
      <c r="Z957" s="6">
        <v>8.5139999999999993</v>
      </c>
      <c r="AA957" s="5">
        <v>42012</v>
      </c>
      <c r="AB957" s="6">
        <v>479.75</v>
      </c>
      <c r="AC957" s="7">
        <v>13.951000000000001</v>
      </c>
      <c r="AD957" s="4">
        <v>41983</v>
      </c>
      <c r="AE957" s="8">
        <v>2.11</v>
      </c>
      <c r="AF957" s="8">
        <v>7.3410000000000002</v>
      </c>
      <c r="AG957" s="8">
        <v>4.51</v>
      </c>
      <c r="AH957" s="7">
        <v>13.617000000000001</v>
      </c>
      <c r="CO957" s="4">
        <v>42391</v>
      </c>
      <c r="CP957" s="3">
        <v>140.5085</v>
      </c>
      <c r="CU957" s="4">
        <v>41983</v>
      </c>
      <c r="CV957" s="7">
        <v>88.67</v>
      </c>
      <c r="CW957" s="7">
        <v>37.74</v>
      </c>
      <c r="CX957" s="7">
        <v>104.86</v>
      </c>
      <c r="CY957" s="7">
        <v>28.21</v>
      </c>
      <c r="CZ957" s="8">
        <v>21.557400000000001</v>
      </c>
      <c r="DA957" s="4">
        <v>41976</v>
      </c>
      <c r="DB957" s="7">
        <v>39.71</v>
      </c>
      <c r="DC957" s="8">
        <v>150.72999999999999</v>
      </c>
      <c r="DD957" s="8">
        <v>91.8</v>
      </c>
      <c r="DE957" s="8">
        <v>64.3</v>
      </c>
      <c r="DF957" s="8">
        <v>80.67</v>
      </c>
      <c r="DG957" s="8">
        <v>70.8</v>
      </c>
      <c r="DH957" s="4">
        <v>41976</v>
      </c>
      <c r="DI957" s="7">
        <v>51.72</v>
      </c>
      <c r="DJ957" s="7">
        <v>74.83</v>
      </c>
      <c r="DK957" s="7">
        <v>48.01</v>
      </c>
      <c r="DL957" s="7">
        <v>29.8</v>
      </c>
      <c r="DM957" s="7">
        <v>76.819999999999993</v>
      </c>
      <c r="DN957" s="4">
        <v>41997</v>
      </c>
      <c r="DO957" s="8">
        <v>15.885</v>
      </c>
      <c r="DP957" s="8">
        <v>43.615000000000002</v>
      </c>
      <c r="DQ957" s="8">
        <v>8.8010000000000002</v>
      </c>
      <c r="DR957" s="8"/>
    </row>
    <row r="958" spans="1:122" ht="15.75" customHeight="1">
      <c r="A958" s="4">
        <v>42011</v>
      </c>
      <c r="B958" s="7">
        <v>51.15</v>
      </c>
      <c r="C958" s="7">
        <v>48.65</v>
      </c>
      <c r="D958" s="7">
        <f t="shared" si="25"/>
        <v>2.5</v>
      </c>
      <c r="J958" s="4">
        <v>41975</v>
      </c>
      <c r="K958" s="226">
        <v>-0.27000000000001023</v>
      </c>
      <c r="L958" s="226">
        <v>-0.98000000000000398</v>
      </c>
      <c r="M958" s="226">
        <v>-2.1600000000000108</v>
      </c>
      <c r="N958" s="4">
        <v>42011</v>
      </c>
      <c r="O958" s="226">
        <v>-2.0900000000000034</v>
      </c>
      <c r="P958" s="226">
        <v>-5.1000000000000014</v>
      </c>
      <c r="Q958" s="226">
        <v>-9.3500000000000014</v>
      </c>
      <c r="R958" s="4">
        <v>42009</v>
      </c>
      <c r="S958" s="8">
        <v>3.07</v>
      </c>
      <c r="T958" s="8">
        <v>0.9</v>
      </c>
      <c r="U958" s="8">
        <v>1.8</v>
      </c>
      <c r="V958" s="4">
        <v>41975</v>
      </c>
      <c r="W958" s="8">
        <v>215.44</v>
      </c>
      <c r="X958" s="8">
        <v>181.16</v>
      </c>
      <c r="Y958" s="6">
        <v>23.605</v>
      </c>
      <c r="Z958" s="6">
        <v>9.2070000000000007</v>
      </c>
      <c r="AA958" s="5">
        <v>42011</v>
      </c>
      <c r="AB958" s="6">
        <v>477.5</v>
      </c>
      <c r="AC958" s="7">
        <v>15.477</v>
      </c>
      <c r="AD958" s="4">
        <v>41982</v>
      </c>
      <c r="AE958" s="8">
        <v>2.82</v>
      </c>
      <c r="AF958" s="8">
        <v>7.117</v>
      </c>
      <c r="AG958" s="8">
        <v>5.3220000000000001</v>
      </c>
      <c r="AH958" s="7">
        <v>13.503</v>
      </c>
      <c r="CO958" s="4">
        <v>42390</v>
      </c>
      <c r="CP958" s="3">
        <v>140.14531249999999</v>
      </c>
      <c r="CU958" s="4">
        <v>41982</v>
      </c>
      <c r="CV958" s="7">
        <v>91.38</v>
      </c>
      <c r="CW958" s="7">
        <v>38.520000000000003</v>
      </c>
      <c r="CX958" s="7">
        <v>107.01</v>
      </c>
      <c r="CY958" s="7">
        <v>29.72</v>
      </c>
      <c r="CZ958" s="8">
        <v>21.8903</v>
      </c>
      <c r="DA958" s="4">
        <v>41975</v>
      </c>
      <c r="DB958" s="7">
        <v>39.36</v>
      </c>
      <c r="DC958" s="8">
        <v>146.37</v>
      </c>
      <c r="DD958" s="8">
        <v>90.3</v>
      </c>
      <c r="DE958" s="8">
        <v>63.11</v>
      </c>
      <c r="DF958" s="8">
        <v>79.150000000000006</v>
      </c>
      <c r="DG958" s="8">
        <v>69.209999999999994</v>
      </c>
      <c r="DH958" s="4">
        <v>41975</v>
      </c>
      <c r="DI958" s="7">
        <v>50.88</v>
      </c>
      <c r="DJ958" s="7">
        <v>73.760000000000005</v>
      </c>
      <c r="DK958" s="7">
        <v>47.07</v>
      </c>
      <c r="DL958" s="7">
        <v>29.33</v>
      </c>
      <c r="DM958" s="7">
        <v>76.849999999999994</v>
      </c>
      <c r="DN958" s="4">
        <v>41996</v>
      </c>
      <c r="DO958" s="8">
        <v>15.835000000000001</v>
      </c>
      <c r="DP958" s="8">
        <v>43.744999999999997</v>
      </c>
      <c r="DQ958" s="8">
        <v>8.89</v>
      </c>
      <c r="DR958" s="8">
        <v>14.94</v>
      </c>
    </row>
    <row r="959" spans="1:122" ht="15.75" customHeight="1">
      <c r="A959" s="4">
        <v>42010</v>
      </c>
      <c r="B959" s="7">
        <v>51.1</v>
      </c>
      <c r="C959" s="7">
        <v>47.93</v>
      </c>
      <c r="D959" s="7">
        <f t="shared" si="25"/>
        <v>3.1700000000000017</v>
      </c>
      <c r="J959" s="4">
        <v>41974</v>
      </c>
      <c r="K959" s="226">
        <v>-0.20999999999999375</v>
      </c>
      <c r="L959" s="226">
        <v>-0.79000000000000625</v>
      </c>
      <c r="M959" s="226">
        <v>-1.7000000000000028</v>
      </c>
      <c r="N959" s="4">
        <v>42010</v>
      </c>
      <c r="O959" s="226">
        <v>-2.1000000000000014</v>
      </c>
      <c r="P959" s="226">
        <v>-5.2800000000000011</v>
      </c>
      <c r="Q959" s="226">
        <v>-9.9099999999999966</v>
      </c>
      <c r="R959" s="4">
        <v>42006</v>
      </c>
      <c r="S959" s="8">
        <v>3.73</v>
      </c>
      <c r="T959" s="8">
        <v>2.74</v>
      </c>
      <c r="U959" s="8">
        <v>2.0499999999999998</v>
      </c>
      <c r="V959" s="4">
        <v>41974</v>
      </c>
      <c r="W959" s="8">
        <v>221.24</v>
      </c>
      <c r="X959" s="8">
        <v>188.1</v>
      </c>
      <c r="Y959" s="6">
        <v>23.920999999999999</v>
      </c>
      <c r="Z959" s="6">
        <v>10.002000000000001</v>
      </c>
      <c r="AA959" s="5">
        <v>42010</v>
      </c>
      <c r="AB959" s="6">
        <v>487.5</v>
      </c>
      <c r="AC959" s="7">
        <v>14.507</v>
      </c>
      <c r="AD959" s="4">
        <v>41981</v>
      </c>
      <c r="AE959" s="8">
        <v>1.56</v>
      </c>
      <c r="AF959" s="8">
        <v>7.7780000000000005</v>
      </c>
      <c r="AG959" s="8">
        <v>4.1580000000000004</v>
      </c>
      <c r="AH959" s="7">
        <v>13.324</v>
      </c>
      <c r="CO959" s="4">
        <v>42389</v>
      </c>
      <c r="CP959" s="3">
        <v>140.55975000000001</v>
      </c>
      <c r="CU959" s="4">
        <v>41981</v>
      </c>
      <c r="CV959" s="7">
        <v>91.7</v>
      </c>
      <c r="CW959" s="7">
        <v>38.869999999999997</v>
      </c>
      <c r="CX959" s="7">
        <v>106.8</v>
      </c>
      <c r="CY959" s="7">
        <v>29.35</v>
      </c>
      <c r="CZ959" s="8">
        <v>22.0763</v>
      </c>
      <c r="DA959" s="4">
        <v>41974</v>
      </c>
      <c r="DB959" s="7">
        <v>40.200000000000003</v>
      </c>
      <c r="DC959" s="8">
        <v>144.84</v>
      </c>
      <c r="DD959" s="8">
        <v>87.24</v>
      </c>
      <c r="DE959" s="8">
        <v>63.81</v>
      </c>
      <c r="DF959" s="8">
        <v>78.73</v>
      </c>
      <c r="DG959" s="8">
        <v>67.77</v>
      </c>
      <c r="DH959" s="4">
        <v>41974</v>
      </c>
      <c r="DI959" s="7">
        <v>48.9</v>
      </c>
      <c r="DJ959" s="7">
        <v>71.86</v>
      </c>
      <c r="DK959" s="7">
        <v>45.395000000000003</v>
      </c>
      <c r="DL959" s="7">
        <v>28.4</v>
      </c>
      <c r="DM959" s="7">
        <v>75.31</v>
      </c>
      <c r="DN959" s="4">
        <v>41995</v>
      </c>
      <c r="DO959" s="8">
        <v>15.615</v>
      </c>
      <c r="DP959" s="8">
        <v>42.84</v>
      </c>
      <c r="DQ959" s="8">
        <v>8.7010000000000005</v>
      </c>
      <c r="DR959" s="8">
        <v>14.7</v>
      </c>
    </row>
    <row r="960" spans="1:122" ht="15.75" customHeight="1">
      <c r="A960" s="4">
        <v>42009</v>
      </c>
      <c r="B960" s="7">
        <v>53.11</v>
      </c>
      <c r="C960" s="7">
        <v>50.04</v>
      </c>
      <c r="D960" s="7">
        <f t="shared" si="25"/>
        <v>3.0700000000000003</v>
      </c>
      <c r="J960" s="4">
        <v>41971</v>
      </c>
      <c r="K960" s="226">
        <v>-0.25999999999999091</v>
      </c>
      <c r="L960" s="226">
        <v>-0.94999999999998863</v>
      </c>
      <c r="M960" s="226">
        <v>-2.0699999999999932</v>
      </c>
      <c r="N960" s="4">
        <v>42009</v>
      </c>
      <c r="O960" s="226">
        <v>-2.1300000000000026</v>
      </c>
      <c r="P960" s="226">
        <v>-5.2999999999999972</v>
      </c>
      <c r="Q960" s="226">
        <v>-9.8500000000000014</v>
      </c>
      <c r="R960" s="4">
        <v>42004</v>
      </c>
      <c r="S960" s="8">
        <v>4.0599999999999996</v>
      </c>
      <c r="T960" s="8">
        <v>3.48</v>
      </c>
      <c r="U960" s="8">
        <v>2.1</v>
      </c>
      <c r="V960" s="4">
        <v>41971</v>
      </c>
      <c r="W960" s="8">
        <v>223.08</v>
      </c>
      <c r="X960" s="8">
        <v>190.39</v>
      </c>
      <c r="Y960" s="6">
        <v>24.62</v>
      </c>
      <c r="Z960" s="6">
        <v>10.609</v>
      </c>
      <c r="AA960" s="5">
        <v>42009</v>
      </c>
      <c r="AB960" s="6">
        <v>495.5</v>
      </c>
      <c r="AC960" s="7">
        <v>14.352</v>
      </c>
      <c r="AD960" s="4">
        <v>41978</v>
      </c>
      <c r="AE960" s="8">
        <v>1.58</v>
      </c>
      <c r="AF960" s="8">
        <v>7.1790000000000003</v>
      </c>
      <c r="AG960" s="8">
        <v>4.0839999999999996</v>
      </c>
      <c r="AH960" s="7">
        <v>13.092000000000001</v>
      </c>
      <c r="CO960" s="4">
        <v>42388</v>
      </c>
      <c r="CP960" s="3">
        <v>141.4405625</v>
      </c>
      <c r="CU960" s="4">
        <v>41978</v>
      </c>
      <c r="CV960" s="7">
        <v>93.82</v>
      </c>
      <c r="CW960" s="7">
        <v>39.979999999999997</v>
      </c>
      <c r="CX960" s="7">
        <v>110.87</v>
      </c>
      <c r="CY960" s="7">
        <v>31.31</v>
      </c>
      <c r="CZ960" s="8">
        <v>23.133600000000001</v>
      </c>
      <c r="DA960" s="4">
        <v>41971</v>
      </c>
      <c r="DB960" s="7">
        <v>40.98</v>
      </c>
      <c r="DC960" s="8">
        <v>143.22999999999999</v>
      </c>
      <c r="DD960" s="8">
        <v>86.72</v>
      </c>
      <c r="DE960" s="8">
        <v>64.09</v>
      </c>
      <c r="DF960" s="8">
        <v>79.150000000000006</v>
      </c>
      <c r="DG960" s="8">
        <v>66.069999999999993</v>
      </c>
      <c r="DH960" s="4">
        <v>41971</v>
      </c>
      <c r="DI960" s="7">
        <v>48.61</v>
      </c>
      <c r="DJ960" s="7">
        <v>73.02</v>
      </c>
      <c r="DK960" s="7">
        <v>45.045000000000002</v>
      </c>
      <c r="DL960" s="7">
        <v>28.26</v>
      </c>
      <c r="DM960" s="7">
        <v>76.62</v>
      </c>
      <c r="DN960" s="4">
        <v>41992</v>
      </c>
      <c r="DO960" s="8">
        <v>16.074999999999999</v>
      </c>
      <c r="DP960" s="8">
        <v>42.86</v>
      </c>
      <c r="DQ960" s="8">
        <v>8.89</v>
      </c>
      <c r="DR960" s="8">
        <v>14.85</v>
      </c>
    </row>
    <row r="961" spans="1:122" ht="15.75" customHeight="1">
      <c r="A961" s="4">
        <v>42006</v>
      </c>
      <c r="B961" s="7">
        <v>56.42</v>
      </c>
      <c r="C961" s="7">
        <v>52.69</v>
      </c>
      <c r="D961" s="7">
        <f t="shared" si="25"/>
        <v>3.730000000000004</v>
      </c>
      <c r="J961" s="4">
        <v>41969</v>
      </c>
      <c r="K961" s="226">
        <v>-0.12999999999999545</v>
      </c>
      <c r="L961" s="226">
        <v>-0.37000000000000455</v>
      </c>
      <c r="M961" s="226">
        <v>-0.90000000000000568</v>
      </c>
      <c r="N961" s="4">
        <v>42006</v>
      </c>
      <c r="O961" s="226">
        <v>-1.7999999999999972</v>
      </c>
      <c r="P961" s="226">
        <v>-4.6899999999999977</v>
      </c>
      <c r="Q961" s="226">
        <v>-8.7600000000000051</v>
      </c>
      <c r="R961" s="4">
        <v>42003</v>
      </c>
      <c r="S961" s="8">
        <v>3.78</v>
      </c>
      <c r="T961" s="8">
        <v>4.03</v>
      </c>
      <c r="U961" s="8">
        <v>2.1</v>
      </c>
      <c r="V961" s="4">
        <v>41969</v>
      </c>
      <c r="W961" s="8">
        <v>239.65</v>
      </c>
      <c r="X961" s="8">
        <v>203.51</v>
      </c>
      <c r="Y961" s="6">
        <v>24.132000000000001</v>
      </c>
      <c r="Z961" s="6">
        <v>10.81</v>
      </c>
      <c r="AA961" s="5">
        <v>42006</v>
      </c>
      <c r="AB961" s="6">
        <v>519.25</v>
      </c>
      <c r="AC961" s="7">
        <v>12.635999999999999</v>
      </c>
      <c r="AD961" s="4">
        <v>41977</v>
      </c>
      <c r="AE961" s="8">
        <v>2.4</v>
      </c>
      <c r="AF961" s="8">
        <v>7.5600000000000005</v>
      </c>
      <c r="AG961" s="8">
        <v>4.9020000000000001</v>
      </c>
      <c r="AH961" s="7">
        <v>13.084</v>
      </c>
      <c r="CO961" s="4">
        <v>42387</v>
      </c>
      <c r="CP961" s="3">
        <v>143.13493750000001</v>
      </c>
      <c r="CU961" s="4">
        <v>41977</v>
      </c>
      <c r="CV961" s="7">
        <v>94.37</v>
      </c>
      <c r="CW961" s="7">
        <v>40.39</v>
      </c>
      <c r="CX961" s="7">
        <v>112.28</v>
      </c>
      <c r="CY961" s="7">
        <v>31.57</v>
      </c>
      <c r="CZ961" s="8">
        <v>23.505600000000001</v>
      </c>
      <c r="DA961" s="4">
        <v>41969</v>
      </c>
      <c r="DB961" s="7">
        <v>51.17</v>
      </c>
      <c r="DC961" s="8">
        <v>160.81</v>
      </c>
      <c r="DD961" s="8">
        <v>94.07</v>
      </c>
      <c r="DE961" s="8">
        <v>72.239999999999995</v>
      </c>
      <c r="DF961" s="8">
        <v>88.46</v>
      </c>
      <c r="DG961" s="8">
        <v>70.83</v>
      </c>
      <c r="DH961" s="4">
        <v>41969</v>
      </c>
      <c r="DI961" s="7">
        <v>50.94</v>
      </c>
      <c r="DJ961" s="7">
        <v>79.28</v>
      </c>
      <c r="DK961" s="7">
        <v>47.835000000000001</v>
      </c>
      <c r="DL961" s="7">
        <v>29.62</v>
      </c>
      <c r="DM961" s="7">
        <v>78.349999999999994</v>
      </c>
      <c r="DN961" s="4">
        <v>41991</v>
      </c>
      <c r="DO961" s="8">
        <v>16.065000000000001</v>
      </c>
      <c r="DP961" s="8">
        <v>42.83</v>
      </c>
      <c r="DQ961" s="8">
        <v>8.8360000000000003</v>
      </c>
      <c r="DR961" s="8">
        <v>14.5</v>
      </c>
    </row>
    <row r="962" spans="1:122" ht="15.75" customHeight="1">
      <c r="A962" s="4">
        <v>42004</v>
      </c>
      <c r="B962" s="7">
        <v>57.33</v>
      </c>
      <c r="C962" s="7">
        <v>53.27</v>
      </c>
      <c r="D962" s="7">
        <f t="shared" si="25"/>
        <v>4.0599999999999952</v>
      </c>
      <c r="J962" s="4">
        <v>41968</v>
      </c>
      <c r="K962" s="226">
        <v>-0.15999999999999659</v>
      </c>
      <c r="L962" s="226">
        <v>-0.50999999999999091</v>
      </c>
      <c r="M962" s="226">
        <v>-0.85999999999999943</v>
      </c>
      <c r="N962" s="4">
        <v>42004</v>
      </c>
      <c r="O962" s="226">
        <v>-1.8599999999999994</v>
      </c>
      <c r="P962" s="226">
        <v>-4.7700000000000031</v>
      </c>
      <c r="Q962" s="226">
        <v>-8.75</v>
      </c>
      <c r="R962" s="4">
        <v>42002</v>
      </c>
      <c r="S962" s="8">
        <v>4.2699999999999996</v>
      </c>
      <c r="T962" s="8">
        <v>1.57</v>
      </c>
      <c r="U962" s="8">
        <v>2.1</v>
      </c>
      <c r="V962" s="4">
        <v>41968</v>
      </c>
      <c r="W962" s="8">
        <v>239.48</v>
      </c>
      <c r="X962" s="8">
        <v>203.18</v>
      </c>
      <c r="Y962" s="6">
        <v>24.513000000000002</v>
      </c>
      <c r="Z962" s="6">
        <v>10.427</v>
      </c>
      <c r="AA962" s="5">
        <v>42004</v>
      </c>
      <c r="AB962" s="6">
        <v>512.25</v>
      </c>
      <c r="AC962" s="7">
        <v>13.744</v>
      </c>
      <c r="AD962" s="4">
        <v>41976</v>
      </c>
      <c r="AE962" s="8">
        <v>1.17</v>
      </c>
      <c r="AF962" s="8">
        <v>7.7149999999999999</v>
      </c>
      <c r="AG962" s="8">
        <v>3.669</v>
      </c>
      <c r="AH962" s="7">
        <v>14.006</v>
      </c>
      <c r="CO962" s="4">
        <v>42386</v>
      </c>
      <c r="CP962" s="3">
        <v>144.40143749999999</v>
      </c>
      <c r="CU962" s="4">
        <v>41976</v>
      </c>
      <c r="CV962" s="7">
        <v>94.95</v>
      </c>
      <c r="CW962" s="7">
        <v>41.31</v>
      </c>
      <c r="CX962" s="7">
        <v>113.71</v>
      </c>
      <c r="CY962" s="7">
        <v>32.86</v>
      </c>
      <c r="CZ962" s="8">
        <v>24.190899999999999</v>
      </c>
      <c r="DA962" s="4">
        <v>41968</v>
      </c>
      <c r="DB962" s="7">
        <v>53.88</v>
      </c>
      <c r="DC962" s="8">
        <v>166.71</v>
      </c>
      <c r="DD962" s="8">
        <v>96.74</v>
      </c>
      <c r="DE962" s="8">
        <v>73.36</v>
      </c>
      <c r="DF962" s="8">
        <v>89.98</v>
      </c>
      <c r="DG962" s="8">
        <v>71.73</v>
      </c>
      <c r="DH962" s="4">
        <v>41968</v>
      </c>
      <c r="DI962" s="7">
        <v>50.98</v>
      </c>
      <c r="DJ962" s="7">
        <v>79.540000000000006</v>
      </c>
      <c r="DK962" s="7">
        <v>47.62</v>
      </c>
      <c r="DL962" s="7">
        <v>29.8</v>
      </c>
      <c r="DM962" s="7">
        <v>78.55</v>
      </c>
      <c r="DN962" s="4">
        <v>41990</v>
      </c>
      <c r="DO962" s="8">
        <v>15.68</v>
      </c>
      <c r="DP962" s="8">
        <v>41.844999999999999</v>
      </c>
      <c r="DQ962" s="8">
        <v>8.6519999999999992</v>
      </c>
      <c r="DR962" s="8">
        <v>14.06</v>
      </c>
    </row>
    <row r="963" spans="1:122" ht="15.75" customHeight="1">
      <c r="A963" s="4">
        <v>42003</v>
      </c>
      <c r="B963" s="7">
        <v>57.9</v>
      </c>
      <c r="C963" s="7">
        <v>54.12</v>
      </c>
      <c r="D963" s="7">
        <f t="shared" si="25"/>
        <v>3.7800000000000011</v>
      </c>
      <c r="J963" s="4">
        <v>41967</v>
      </c>
      <c r="K963" s="226">
        <v>-0.18999999999999773</v>
      </c>
      <c r="L963" s="226">
        <v>-0.45000000000000284</v>
      </c>
      <c r="M963" s="226">
        <v>-0.54999999999999716</v>
      </c>
      <c r="N963" s="4">
        <v>42003</v>
      </c>
      <c r="O963" s="226">
        <v>-1.730000000000004</v>
      </c>
      <c r="P963" s="226">
        <v>-4.4500000000000028</v>
      </c>
      <c r="Q963" s="226">
        <v>-8.3699999999999974</v>
      </c>
      <c r="R963" s="4">
        <v>41999</v>
      </c>
      <c r="S963" s="8">
        <v>4.72</v>
      </c>
      <c r="T963" s="8">
        <v>2.4700000000000002</v>
      </c>
      <c r="U963" s="8">
        <v>2.25</v>
      </c>
      <c r="V963" s="4">
        <v>41967</v>
      </c>
      <c r="W963" s="8">
        <v>239.55</v>
      </c>
      <c r="X963" s="8">
        <v>203.34</v>
      </c>
      <c r="Y963" s="6">
        <v>23.626000000000001</v>
      </c>
      <c r="Z963" s="6">
        <v>9.1310000000000002</v>
      </c>
      <c r="AA963" s="5">
        <v>42003</v>
      </c>
      <c r="AB963" s="6">
        <v>525.75</v>
      </c>
      <c r="AC963" s="7">
        <v>15.274000000000001</v>
      </c>
      <c r="AD963" s="4">
        <v>41975</v>
      </c>
      <c r="AE963" s="8">
        <v>2.02</v>
      </c>
      <c r="AF963" s="8">
        <v>8.5289999999999999</v>
      </c>
      <c r="AG963" s="8">
        <v>4.4160000000000004</v>
      </c>
      <c r="AH963" s="7">
        <v>14.641999999999999</v>
      </c>
      <c r="CO963" s="4">
        <v>42385</v>
      </c>
      <c r="CP963" s="3">
        <v>144.51625000000001</v>
      </c>
      <c r="CU963" s="4">
        <v>41975</v>
      </c>
      <c r="CV963" s="7">
        <v>94.19</v>
      </c>
      <c r="CW963" s="7">
        <v>40.72</v>
      </c>
      <c r="CX963" s="7">
        <v>114.02</v>
      </c>
      <c r="CY963" s="7">
        <v>32.15</v>
      </c>
      <c r="CZ963" s="8">
        <v>23.642700000000001</v>
      </c>
      <c r="DA963" s="4">
        <v>41967</v>
      </c>
      <c r="DB963" s="7">
        <v>55.5</v>
      </c>
      <c r="DC963" s="8">
        <v>171</v>
      </c>
      <c r="DD963" s="8">
        <v>99.56</v>
      </c>
      <c r="DE963" s="8">
        <v>75.81</v>
      </c>
      <c r="DF963" s="8">
        <v>92.48</v>
      </c>
      <c r="DG963" s="8">
        <v>73.33</v>
      </c>
      <c r="DH963" s="4">
        <v>41967</v>
      </c>
      <c r="DI963" s="7">
        <v>50.81</v>
      </c>
      <c r="DJ963" s="7">
        <v>79.42</v>
      </c>
      <c r="DK963" s="7">
        <v>48.06</v>
      </c>
      <c r="DL963" s="7">
        <v>28.83</v>
      </c>
      <c r="DM963" s="7">
        <v>77.84</v>
      </c>
      <c r="DN963" s="4">
        <v>41989</v>
      </c>
      <c r="DO963" s="8">
        <v>15.64</v>
      </c>
      <c r="DP963" s="8">
        <v>40.43</v>
      </c>
      <c r="DQ963" s="8">
        <v>8.31</v>
      </c>
      <c r="DR963" s="8">
        <v>13.81</v>
      </c>
    </row>
    <row r="964" spans="1:122" ht="15.75" customHeight="1">
      <c r="A964" s="4">
        <v>42002</v>
      </c>
      <c r="B964" s="7">
        <v>57.88</v>
      </c>
      <c r="C964" s="7">
        <v>53.61</v>
      </c>
      <c r="D964" s="7">
        <f t="shared" si="25"/>
        <v>4.2700000000000031</v>
      </c>
      <c r="J964" s="4">
        <v>41964</v>
      </c>
      <c r="K964" s="226">
        <v>-0.15999999999999659</v>
      </c>
      <c r="L964" s="226">
        <v>-0.34999999999999432</v>
      </c>
      <c r="M964" s="226">
        <v>-0.37999999999999545</v>
      </c>
      <c r="N964" s="4">
        <v>42002</v>
      </c>
      <c r="O964" s="226">
        <v>-1.6599999999999966</v>
      </c>
      <c r="P964" s="226">
        <v>-4.2299999999999969</v>
      </c>
      <c r="Q964" s="226">
        <v>-8.1399999999999935</v>
      </c>
      <c r="R964" s="4">
        <v>41997</v>
      </c>
      <c r="S964" s="8">
        <v>4.4000000000000004</v>
      </c>
      <c r="T964" s="8">
        <v>2.61</v>
      </c>
      <c r="U964" s="8">
        <v>1.8</v>
      </c>
      <c r="V964" s="4">
        <v>41964</v>
      </c>
      <c r="W964" s="8">
        <v>240.45</v>
      </c>
      <c r="X964" s="8">
        <v>205.65</v>
      </c>
      <c r="Y964" s="6">
        <v>23.504999999999999</v>
      </c>
      <c r="Z964" s="6">
        <v>9.3339999999999996</v>
      </c>
      <c r="AA964" s="5">
        <v>42002</v>
      </c>
      <c r="AB964" s="6">
        <v>535.25</v>
      </c>
      <c r="AC964" s="7">
        <v>14.241</v>
      </c>
      <c r="AD964" s="4">
        <v>41974</v>
      </c>
      <c r="AE964" s="8">
        <v>1.98</v>
      </c>
      <c r="AF964" s="8">
        <v>6.7320000000000002</v>
      </c>
      <c r="AG964" s="8">
        <v>4.5270000000000001</v>
      </c>
      <c r="AH964" s="7">
        <v>15.28</v>
      </c>
      <c r="CO964" s="4">
        <v>42384</v>
      </c>
      <c r="CP964" s="3">
        <v>146.0271875</v>
      </c>
      <c r="CU964" s="4">
        <v>41974</v>
      </c>
      <c r="CV964" s="7">
        <v>92.35</v>
      </c>
      <c r="CW964" s="7">
        <v>39.83</v>
      </c>
      <c r="CX964" s="7">
        <v>111.73</v>
      </c>
      <c r="CY964" s="7">
        <v>32.200000000000003</v>
      </c>
      <c r="CZ964" s="8">
        <v>23.8874</v>
      </c>
      <c r="DA964" s="4">
        <v>41964</v>
      </c>
      <c r="DB964" s="7">
        <v>56.9</v>
      </c>
      <c r="DC964" s="8">
        <v>176.19</v>
      </c>
      <c r="DD964" s="8">
        <v>101.74</v>
      </c>
      <c r="DE964" s="8">
        <v>75.7</v>
      </c>
      <c r="DF964" s="8">
        <v>93.28</v>
      </c>
      <c r="DG964" s="8">
        <v>73.64</v>
      </c>
      <c r="DH964" s="4">
        <v>41964</v>
      </c>
      <c r="DI964" s="7">
        <v>50.29</v>
      </c>
      <c r="DJ964" s="7">
        <v>79.42</v>
      </c>
      <c r="DK964" s="7">
        <v>48.46</v>
      </c>
      <c r="DL964" s="7">
        <v>29.39</v>
      </c>
      <c r="DM964" s="7">
        <v>77.73</v>
      </c>
      <c r="DN964" s="4">
        <v>41988</v>
      </c>
      <c r="DO964" s="8">
        <v>15.695</v>
      </c>
      <c r="DP964" s="8">
        <v>39.369999999999997</v>
      </c>
      <c r="DQ964" s="8">
        <v>8</v>
      </c>
      <c r="DR964" s="8">
        <v>13.29</v>
      </c>
    </row>
    <row r="965" spans="1:122" ht="15.75" customHeight="1">
      <c r="A965" s="4">
        <v>41999</v>
      </c>
      <c r="B965" s="7">
        <v>59.45</v>
      </c>
      <c r="C965" s="7">
        <v>54.73</v>
      </c>
      <c r="D965" s="7">
        <f t="shared" si="25"/>
        <v>4.720000000000006</v>
      </c>
      <c r="J965" s="4">
        <v>41963</v>
      </c>
      <c r="K965" s="226">
        <v>-0.26999999999999602</v>
      </c>
      <c r="L965" s="226">
        <v>-0.26999999999999602</v>
      </c>
      <c r="M965" s="226">
        <v>-0.20000000000000284</v>
      </c>
      <c r="N965" s="4">
        <v>41999</v>
      </c>
      <c r="O965" s="226">
        <v>-1.6199999999999974</v>
      </c>
      <c r="P965" s="226">
        <v>-4.07</v>
      </c>
      <c r="Q965" s="226">
        <v>-7.7099999999999937</v>
      </c>
      <c r="R965" s="4">
        <v>41996</v>
      </c>
      <c r="S965" s="8">
        <v>4.57</v>
      </c>
      <c r="T965" s="8">
        <v>5.21</v>
      </c>
      <c r="U965" s="8">
        <v>2.1800000000000002</v>
      </c>
      <c r="V965" s="4">
        <v>41963</v>
      </c>
      <c r="W965" s="8">
        <v>238</v>
      </c>
      <c r="X965" s="8">
        <v>202.76</v>
      </c>
      <c r="Y965" s="6">
        <v>23.396000000000001</v>
      </c>
      <c r="Z965" s="6">
        <v>8.7799999999999994</v>
      </c>
      <c r="AA965" s="5">
        <v>41999</v>
      </c>
      <c r="AB965" s="6">
        <v>539</v>
      </c>
      <c r="AC965" s="7">
        <v>14.156000000000001</v>
      </c>
      <c r="AD965" s="4">
        <v>41971</v>
      </c>
      <c r="AE965" s="8">
        <v>3.43</v>
      </c>
      <c r="AF965" s="8">
        <v>14.923999999999999</v>
      </c>
      <c r="AG965" s="8">
        <v>5.9350000000000005</v>
      </c>
      <c r="AH965" s="7">
        <v>15.250999999999999</v>
      </c>
      <c r="CO965" s="4">
        <v>42383</v>
      </c>
      <c r="CP965" s="3">
        <v>145.39337499999999</v>
      </c>
      <c r="CU965" s="4">
        <v>41971</v>
      </c>
      <c r="CV965" s="7">
        <v>90.54</v>
      </c>
      <c r="CW965" s="7">
        <v>39.32</v>
      </c>
      <c r="CX965" s="7">
        <v>108.87</v>
      </c>
      <c r="CY965" s="7">
        <v>31.59</v>
      </c>
      <c r="CZ965" s="8">
        <v>23.672000000000001</v>
      </c>
      <c r="DA965" s="4">
        <v>41963</v>
      </c>
      <c r="DB965" s="7">
        <v>55.54</v>
      </c>
      <c r="DC965" s="8">
        <v>172.54</v>
      </c>
      <c r="DD965" s="8">
        <v>99.44</v>
      </c>
      <c r="DE965" s="8">
        <v>74.239999999999995</v>
      </c>
      <c r="DF965" s="8">
        <v>92.47</v>
      </c>
      <c r="DG965" s="8">
        <v>73.209999999999994</v>
      </c>
      <c r="DH965" s="4">
        <v>41963</v>
      </c>
      <c r="DI965" s="7">
        <v>50.26</v>
      </c>
      <c r="DJ965" s="7">
        <v>77.83</v>
      </c>
      <c r="DK965" s="7">
        <v>47.58</v>
      </c>
      <c r="DL965" s="7">
        <v>28.83</v>
      </c>
      <c r="DM965" s="7">
        <v>75.69</v>
      </c>
      <c r="DN965" s="4">
        <v>41985</v>
      </c>
      <c r="DO965" s="8">
        <v>16.175000000000001</v>
      </c>
      <c r="DP965" s="8">
        <v>41.134999999999998</v>
      </c>
      <c r="DQ965" s="8">
        <v>8.32</v>
      </c>
      <c r="DR965" s="8">
        <v>13.77</v>
      </c>
    </row>
    <row r="966" spans="1:122" ht="15.75" customHeight="1">
      <c r="A966" s="4">
        <v>41997</v>
      </c>
      <c r="B966" s="7">
        <v>60.24</v>
      </c>
      <c r="C966" s="7">
        <v>55.84</v>
      </c>
      <c r="D966" s="7">
        <f t="shared" si="25"/>
        <v>4.3999999999999986</v>
      </c>
      <c r="J966" s="4">
        <v>41962</v>
      </c>
      <c r="K966" s="226">
        <v>0.14999999999999147</v>
      </c>
      <c r="L966" s="226">
        <v>1.0000000000005116E-2</v>
      </c>
      <c r="M966" s="226">
        <v>-0.32999999999999829</v>
      </c>
      <c r="N966" s="4">
        <v>41997</v>
      </c>
      <c r="O966" s="226">
        <v>-1.5799999999999983</v>
      </c>
      <c r="P966" s="226">
        <v>-3.990000000000002</v>
      </c>
      <c r="Q966" s="226">
        <v>-7.6300000000000026</v>
      </c>
      <c r="R966" s="4">
        <v>41995</v>
      </c>
      <c r="S966" s="8">
        <v>4.8499999999999996</v>
      </c>
      <c r="T966" s="8">
        <v>2</v>
      </c>
      <c r="U966" s="8">
        <v>1.9</v>
      </c>
      <c r="V966" s="4">
        <v>41962</v>
      </c>
      <c r="W966" s="8">
        <v>235.9</v>
      </c>
      <c r="X966" s="8">
        <v>204.38</v>
      </c>
      <c r="Y966" s="6">
        <v>24.498000000000001</v>
      </c>
      <c r="Z966" s="6">
        <v>11.26</v>
      </c>
      <c r="AA966" s="5">
        <v>41997</v>
      </c>
      <c r="AB966" s="6">
        <v>543.75</v>
      </c>
      <c r="AC966" s="7">
        <v>13.612</v>
      </c>
      <c r="AD966" s="4">
        <v>41969</v>
      </c>
      <c r="AE966" s="8">
        <v>3.41</v>
      </c>
      <c r="AF966" s="8">
        <v>12.278</v>
      </c>
      <c r="AG966" s="8">
        <v>5.907</v>
      </c>
      <c r="AH966" s="7">
        <v>15.122</v>
      </c>
      <c r="CO966" s="4">
        <v>42382</v>
      </c>
      <c r="CP966" s="3">
        <v>143.87231249999999</v>
      </c>
      <c r="CU966" s="4">
        <v>41970</v>
      </c>
      <c r="CV966" s="7"/>
      <c r="CW966" s="7"/>
      <c r="CX966" s="7"/>
      <c r="CY966" s="7"/>
      <c r="CZ966" s="8">
        <v>24.357299999999999</v>
      </c>
      <c r="DA966" s="4">
        <v>41962</v>
      </c>
      <c r="DB966" s="7">
        <v>52.86</v>
      </c>
      <c r="DC966" s="8">
        <v>168.84</v>
      </c>
      <c r="DD966" s="8">
        <v>98.33</v>
      </c>
      <c r="DE966" s="8">
        <v>72.05</v>
      </c>
      <c r="DF966" s="8">
        <v>90.26</v>
      </c>
      <c r="DG966" s="8">
        <v>72.13</v>
      </c>
      <c r="DH966" s="4">
        <v>41962</v>
      </c>
      <c r="DI966" s="7">
        <v>50.12</v>
      </c>
      <c r="DJ966" s="7">
        <v>75.77</v>
      </c>
      <c r="DK966" s="7">
        <v>46.9</v>
      </c>
      <c r="DL966" s="7">
        <v>28.67</v>
      </c>
      <c r="DM966" s="7">
        <v>74.569999999999993</v>
      </c>
      <c r="DN966" s="4">
        <v>41984</v>
      </c>
      <c r="DO966" s="8">
        <v>17.204999999999998</v>
      </c>
      <c r="DP966" s="8">
        <v>42.57</v>
      </c>
      <c r="DQ966" s="8">
        <v>8.5220000000000002</v>
      </c>
      <c r="DR966" s="8">
        <v>14.38</v>
      </c>
    </row>
    <row r="967" spans="1:122" ht="15.75" customHeight="1">
      <c r="A967" s="4">
        <v>41996</v>
      </c>
      <c r="B967" s="7">
        <v>61.69</v>
      </c>
      <c r="C967" s="7">
        <v>57.12</v>
      </c>
      <c r="D967" s="7">
        <f t="shared" si="25"/>
        <v>4.57</v>
      </c>
      <c r="J967" s="4">
        <v>41961</v>
      </c>
      <c r="K967" s="226">
        <v>-0.12000000000000455</v>
      </c>
      <c r="L967" s="226">
        <v>-0.51000000000000512</v>
      </c>
      <c r="M967" s="226">
        <v>-0.82000000000000739</v>
      </c>
      <c r="N967" s="4">
        <v>41996</v>
      </c>
      <c r="O967" s="226">
        <v>-1.5300000000000011</v>
      </c>
      <c r="P967" s="226">
        <v>-3.8700000000000045</v>
      </c>
      <c r="Q967" s="226">
        <v>-7.210000000000008</v>
      </c>
      <c r="R967" s="4">
        <v>41992</v>
      </c>
      <c r="S967" s="8">
        <v>4.8600000000000003</v>
      </c>
      <c r="T967" s="8">
        <v>4.97</v>
      </c>
      <c r="U967" s="8">
        <v>2.65</v>
      </c>
      <c r="V967" s="4">
        <v>41961</v>
      </c>
      <c r="W967" s="8">
        <v>238.13</v>
      </c>
      <c r="X967" s="8">
        <v>204.32</v>
      </c>
      <c r="Y967" s="6">
        <v>25.405000000000001</v>
      </c>
      <c r="Z967" s="6">
        <v>11.204000000000001</v>
      </c>
      <c r="AA967" s="5">
        <v>41996</v>
      </c>
      <c r="AB967" s="6">
        <v>550.5</v>
      </c>
      <c r="AC967" s="7">
        <v>14.722</v>
      </c>
      <c r="AD967" s="4">
        <v>41968</v>
      </c>
      <c r="AE967" s="8">
        <v>3.46</v>
      </c>
      <c r="AF967" s="8">
        <v>12.13</v>
      </c>
      <c r="AG967" s="8">
        <v>5.7620000000000005</v>
      </c>
      <c r="AH967" s="7">
        <v>13.962999999999999</v>
      </c>
      <c r="CO967" s="4">
        <v>42381</v>
      </c>
      <c r="CP967" s="3">
        <v>142.76412500000001</v>
      </c>
      <c r="CU967" s="4">
        <v>41969</v>
      </c>
      <c r="CV967" s="7">
        <v>94.48</v>
      </c>
      <c r="CW967" s="7">
        <v>41.59</v>
      </c>
      <c r="CX967" s="7">
        <v>115.11</v>
      </c>
      <c r="CY967" s="7">
        <v>34.770000000000003</v>
      </c>
      <c r="CZ967" s="8">
        <v>25.522300000000001</v>
      </c>
      <c r="DA967" s="4">
        <v>41961</v>
      </c>
      <c r="DB967" s="7">
        <v>52.64</v>
      </c>
      <c r="DC967" s="8">
        <v>166.96</v>
      </c>
      <c r="DD967" s="8">
        <v>97.67</v>
      </c>
      <c r="DE967" s="8">
        <v>72.069999999999993</v>
      </c>
      <c r="DF967" s="8">
        <v>89.39</v>
      </c>
      <c r="DG967" s="8">
        <v>71.67</v>
      </c>
      <c r="DH967" s="4">
        <v>41961</v>
      </c>
      <c r="DI967" s="7">
        <v>50.06</v>
      </c>
      <c r="DJ967" s="7">
        <v>73.959999999999994</v>
      </c>
      <c r="DK967" s="7">
        <v>46.94</v>
      </c>
      <c r="DL967" s="7">
        <v>27.66</v>
      </c>
      <c r="DM967" s="7">
        <v>72.959999999999994</v>
      </c>
      <c r="DN967" s="4">
        <v>41983</v>
      </c>
      <c r="DO967" s="8">
        <v>17.405000000000001</v>
      </c>
      <c r="DP967" s="8">
        <v>42.545000000000002</v>
      </c>
      <c r="DQ967" s="8">
        <v>8.7159999999999993</v>
      </c>
      <c r="DR967" s="8">
        <v>14.47</v>
      </c>
    </row>
    <row r="968" spans="1:122" ht="15.75" customHeight="1">
      <c r="A968" s="4">
        <v>41995</v>
      </c>
      <c r="B968" s="7">
        <v>60.11</v>
      </c>
      <c r="C968" s="7">
        <v>55.26</v>
      </c>
      <c r="D968" s="7">
        <f t="shared" si="25"/>
        <v>4.8500000000000014</v>
      </c>
      <c r="J968" s="4">
        <v>41960</v>
      </c>
      <c r="K968" s="226">
        <v>-6.9999999999993179E-2</v>
      </c>
      <c r="L968" s="226">
        <v>-0.35999999999999943</v>
      </c>
      <c r="M968" s="226">
        <v>-0.57999999999999829</v>
      </c>
      <c r="N968" s="4">
        <v>41995</v>
      </c>
      <c r="O968" s="226">
        <v>-1.5600000000000023</v>
      </c>
      <c r="P968" s="226">
        <v>-3.8900000000000006</v>
      </c>
      <c r="Q968" s="226">
        <v>-7.0799999999999983</v>
      </c>
      <c r="R968" s="4">
        <v>41991</v>
      </c>
      <c r="S968" s="8">
        <v>5.16</v>
      </c>
      <c r="T968" s="8">
        <v>0.47</v>
      </c>
      <c r="U968" s="8">
        <v>2.6</v>
      </c>
      <c r="V968" s="4">
        <v>41960</v>
      </c>
      <c r="W968" s="8">
        <v>240.39</v>
      </c>
      <c r="X968" s="8">
        <v>202.63</v>
      </c>
      <c r="Y968" s="6">
        <v>25.324000000000002</v>
      </c>
      <c r="Z968" s="6">
        <v>9.4649999999999999</v>
      </c>
      <c r="AA968" s="5">
        <v>41995</v>
      </c>
      <c r="AB968" s="6">
        <v>548</v>
      </c>
      <c r="AC968" s="7">
        <v>13.686999999999999</v>
      </c>
      <c r="AD968" s="4">
        <v>41967</v>
      </c>
      <c r="AE968" s="8">
        <v>2.11</v>
      </c>
      <c r="AF968" s="8">
        <v>11.693</v>
      </c>
      <c r="AG968" s="8">
        <v>4.6120000000000001</v>
      </c>
      <c r="AH968" s="7">
        <v>14.057</v>
      </c>
      <c r="CO968" s="4">
        <v>42380</v>
      </c>
      <c r="CP968" s="3">
        <v>142.7655</v>
      </c>
      <c r="CU968" s="4">
        <v>41968</v>
      </c>
      <c r="CV968" s="7">
        <v>94.78</v>
      </c>
      <c r="CW968" s="7">
        <v>41.57</v>
      </c>
      <c r="CX968" s="7">
        <v>116.15</v>
      </c>
      <c r="CY968" s="7">
        <v>35.24</v>
      </c>
      <c r="CZ968" s="8">
        <v>25.884499999999999</v>
      </c>
      <c r="DA968" s="4">
        <v>41960</v>
      </c>
      <c r="DB968" s="7">
        <v>52.63</v>
      </c>
      <c r="DC968" s="8">
        <v>165.04</v>
      </c>
      <c r="DD968" s="8">
        <v>96.35</v>
      </c>
      <c r="DE968" s="8">
        <v>72.09</v>
      </c>
      <c r="DF968" s="8">
        <v>88.97</v>
      </c>
      <c r="DG968" s="8">
        <v>71.42</v>
      </c>
      <c r="DH968" s="4">
        <v>41960</v>
      </c>
      <c r="DI968" s="7">
        <v>49.72</v>
      </c>
      <c r="DJ968" s="7">
        <v>72.78</v>
      </c>
      <c r="DK968" s="7">
        <v>46.255000000000003</v>
      </c>
      <c r="DL968" s="7">
        <v>27.54</v>
      </c>
      <c r="DM968" s="7">
        <v>72.37</v>
      </c>
      <c r="DN968" s="4">
        <v>41982</v>
      </c>
      <c r="DO968" s="8">
        <v>17.61</v>
      </c>
      <c r="DP968" s="8">
        <v>43.23</v>
      </c>
      <c r="DQ968" s="8">
        <v>9.016</v>
      </c>
      <c r="DR968" s="8">
        <v>14.66</v>
      </c>
    </row>
    <row r="969" spans="1:122" ht="15.75" customHeight="1">
      <c r="A969" s="4">
        <v>41992</v>
      </c>
      <c r="B969" s="7">
        <v>61.38</v>
      </c>
      <c r="C969" s="7">
        <v>56.52</v>
      </c>
      <c r="D969" s="7">
        <f t="shared" si="25"/>
        <v>4.8599999999999994</v>
      </c>
      <c r="J969" s="4">
        <v>41957</v>
      </c>
      <c r="K969" s="226">
        <v>2.9999999999986926E-2</v>
      </c>
      <c r="L969" s="226">
        <v>-0.10000000000000853</v>
      </c>
      <c r="M969" s="226">
        <v>-0.37000000000000455</v>
      </c>
      <c r="N969" s="4">
        <v>41992</v>
      </c>
      <c r="O969" s="226">
        <v>-1.3799999999999955</v>
      </c>
      <c r="P969" s="226">
        <v>-3.5700000000000003</v>
      </c>
      <c r="Q969" s="226">
        <v>-6.4799999999999969</v>
      </c>
      <c r="R969" s="4">
        <v>41990</v>
      </c>
      <c r="S969" s="8">
        <v>4.71</v>
      </c>
      <c r="T969" s="8">
        <v>5.21</v>
      </c>
      <c r="U969" s="8">
        <v>2.5</v>
      </c>
      <c r="V969" s="4">
        <v>41957</v>
      </c>
      <c r="W969" s="8">
        <v>241.61</v>
      </c>
      <c r="X969" s="8">
        <v>204.25</v>
      </c>
      <c r="Y969" s="6">
        <v>25.655999999999999</v>
      </c>
      <c r="Z969" s="6">
        <v>9.9649999999999999</v>
      </c>
      <c r="AA969" s="5">
        <v>41992</v>
      </c>
      <c r="AB969" s="6">
        <v>548.75</v>
      </c>
      <c r="AC969" s="7">
        <v>15.494999999999999</v>
      </c>
      <c r="AD969" s="4">
        <v>41964</v>
      </c>
      <c r="AE969" s="8">
        <v>3.01</v>
      </c>
      <c r="AF969" s="8">
        <v>10.269</v>
      </c>
      <c r="AG969" s="8">
        <v>6.0149999999999997</v>
      </c>
      <c r="AH969" s="7">
        <v>13.651999999999999</v>
      </c>
      <c r="CO969" s="4">
        <v>42379</v>
      </c>
      <c r="CP969" s="3">
        <v>142.23275000000001</v>
      </c>
      <c r="CU969" s="4">
        <v>41967</v>
      </c>
      <c r="CV969" s="7">
        <v>95.72</v>
      </c>
      <c r="CW969" s="7">
        <v>42.04</v>
      </c>
      <c r="CX969" s="7">
        <v>117.59</v>
      </c>
      <c r="CY969" s="7">
        <v>35.72</v>
      </c>
      <c r="CZ969" s="8">
        <v>26.197800000000001</v>
      </c>
      <c r="DA969" s="4">
        <v>41957</v>
      </c>
      <c r="DB969" s="7">
        <v>53.97</v>
      </c>
      <c r="DC969" s="8">
        <v>170.63</v>
      </c>
      <c r="DD969" s="8">
        <v>98.16</v>
      </c>
      <c r="DE969" s="8">
        <v>73.349999999999994</v>
      </c>
      <c r="DF969" s="8">
        <v>90.19</v>
      </c>
      <c r="DG969" s="8">
        <v>71.41</v>
      </c>
      <c r="DH969" s="4">
        <v>41957</v>
      </c>
      <c r="DI969" s="7">
        <v>49.51</v>
      </c>
      <c r="DJ969" s="7">
        <v>71.78</v>
      </c>
      <c r="DK969" s="7">
        <v>46.19</v>
      </c>
      <c r="DL969" s="7">
        <v>27.09</v>
      </c>
      <c r="DM969" s="7">
        <v>72.08</v>
      </c>
      <c r="DN969" s="4">
        <v>41981</v>
      </c>
      <c r="DO969" s="8">
        <v>18.035</v>
      </c>
      <c r="DP969" s="8">
        <v>44.335000000000001</v>
      </c>
      <c r="DQ969" s="8">
        <v>9.1609999999999996</v>
      </c>
      <c r="DR969" s="8">
        <v>14.97</v>
      </c>
    </row>
    <row r="970" spans="1:122" ht="15.75" customHeight="1">
      <c r="A970" s="4">
        <v>41991</v>
      </c>
      <c r="B970" s="7">
        <v>59.27</v>
      </c>
      <c r="C970" s="7">
        <v>54.11</v>
      </c>
      <c r="D970" s="7">
        <f t="shared" si="25"/>
        <v>5.1600000000000037</v>
      </c>
      <c r="J970" s="4">
        <v>41956</v>
      </c>
      <c r="K970" s="226">
        <v>0.12999999999999545</v>
      </c>
      <c r="L970" s="226">
        <v>1.9999999999996021E-2</v>
      </c>
      <c r="M970" s="226">
        <v>-0.65000000000000568</v>
      </c>
      <c r="N970" s="4">
        <v>41991</v>
      </c>
      <c r="O970" s="226">
        <v>-1.3099999999999952</v>
      </c>
      <c r="P970" s="226">
        <v>-3.4599999999999937</v>
      </c>
      <c r="Q970" s="226">
        <v>-6.3800000000000026</v>
      </c>
      <c r="R970" s="4">
        <v>41989</v>
      </c>
      <c r="S970" s="8">
        <v>3.93</v>
      </c>
      <c r="T970" s="8">
        <v>4.25</v>
      </c>
      <c r="U970" s="8">
        <v>2.4500000000000002</v>
      </c>
      <c r="V970" s="4">
        <v>41956</v>
      </c>
      <c r="W970" s="8">
        <v>236.21</v>
      </c>
      <c r="X970" s="8">
        <v>200.16</v>
      </c>
      <c r="Y970" s="6">
        <v>24.998000000000001</v>
      </c>
      <c r="Z970" s="6">
        <v>9.8569999999999993</v>
      </c>
      <c r="AA970" s="5">
        <v>41991</v>
      </c>
      <c r="AB970" s="6">
        <v>544.25</v>
      </c>
      <c r="AC970" s="7">
        <v>14.29</v>
      </c>
      <c r="AD970" s="4">
        <v>41963</v>
      </c>
      <c r="AE970" s="8">
        <v>2.0099999999999998</v>
      </c>
      <c r="AF970" s="8">
        <v>10.965</v>
      </c>
      <c r="AG970" s="8">
        <v>5.6059999999999999</v>
      </c>
      <c r="AH970" s="7">
        <v>15.672000000000001</v>
      </c>
      <c r="CO970" s="4">
        <v>42378</v>
      </c>
      <c r="CP970" s="3">
        <v>141.34674999999999</v>
      </c>
      <c r="CU970" s="4">
        <v>41964</v>
      </c>
      <c r="CV970" s="7">
        <v>96.81</v>
      </c>
      <c r="CW970" s="7">
        <v>42.42</v>
      </c>
      <c r="CX970" s="7">
        <v>118.58</v>
      </c>
      <c r="CY970" s="7">
        <v>36.090000000000003</v>
      </c>
      <c r="CZ970" s="8">
        <v>26.892900000000001</v>
      </c>
      <c r="DA970" s="4">
        <v>41956</v>
      </c>
      <c r="DB970" s="7">
        <v>52.6</v>
      </c>
      <c r="DC970" s="8">
        <v>165.17</v>
      </c>
      <c r="DD970" s="8">
        <v>95.85</v>
      </c>
      <c r="DE970" s="8">
        <v>72.069999999999993</v>
      </c>
      <c r="DF970" s="8">
        <v>89.46</v>
      </c>
      <c r="DG970" s="8">
        <v>70.349999999999994</v>
      </c>
      <c r="DH970" s="4">
        <v>41956</v>
      </c>
      <c r="DI970" s="7">
        <v>49.68</v>
      </c>
      <c r="DJ970" s="7">
        <v>70.83</v>
      </c>
      <c r="DK970" s="7">
        <v>46.774999999999999</v>
      </c>
      <c r="DL970" s="7">
        <v>26.5</v>
      </c>
      <c r="DM970" s="7">
        <v>70.989999999999995</v>
      </c>
      <c r="DN970" s="4">
        <v>41978</v>
      </c>
      <c r="DO970" s="8">
        <v>18.305</v>
      </c>
      <c r="DP970" s="8">
        <v>45.185000000000002</v>
      </c>
      <c r="DQ970" s="8">
        <v>9.5299999999999994</v>
      </c>
      <c r="DR970" s="8">
        <v>15.5</v>
      </c>
    </row>
    <row r="971" spans="1:122" ht="15.75" customHeight="1">
      <c r="A971" s="4">
        <v>41990</v>
      </c>
      <c r="B971" s="7">
        <v>61.18</v>
      </c>
      <c r="C971" s="7">
        <v>56.47</v>
      </c>
      <c r="D971" s="7">
        <f t="shared" si="25"/>
        <v>4.7100000000000009</v>
      </c>
      <c r="J971" s="4">
        <v>41955</v>
      </c>
      <c r="K971" s="226">
        <v>6.0000000000002274E-2</v>
      </c>
      <c r="L971" s="226">
        <v>-8.99999999999892E-2</v>
      </c>
      <c r="M971" s="226">
        <v>-0.64999999999999147</v>
      </c>
      <c r="N971" s="4">
        <v>41990</v>
      </c>
      <c r="O971" s="226">
        <v>-1.1899999999999977</v>
      </c>
      <c r="P971" s="226">
        <v>-3.1100000000000065</v>
      </c>
      <c r="Q971" s="226">
        <v>-5.759999999999998</v>
      </c>
      <c r="R971" s="4">
        <v>41988</v>
      </c>
      <c r="S971" s="8">
        <v>5.15</v>
      </c>
      <c r="T971" s="8">
        <v>1.31</v>
      </c>
      <c r="U971" s="8">
        <v>2.4</v>
      </c>
      <c r="V971" s="4">
        <v>41955</v>
      </c>
      <c r="W971" s="8">
        <v>244.69</v>
      </c>
      <c r="X971" s="8">
        <v>210.7</v>
      </c>
      <c r="Y971" s="6">
        <v>25.59</v>
      </c>
      <c r="Z971" s="6">
        <v>11.314</v>
      </c>
      <c r="AA971" s="5">
        <v>41990</v>
      </c>
      <c r="AB971" s="6">
        <v>548</v>
      </c>
      <c r="AC971" s="7">
        <v>14.1</v>
      </c>
      <c r="AD971" s="4">
        <v>41962</v>
      </c>
      <c r="AE971" s="8">
        <v>2.7800000000000002</v>
      </c>
      <c r="AF971" s="8">
        <v>12.914999999999999</v>
      </c>
      <c r="AG971" s="8">
        <v>6.782</v>
      </c>
      <c r="AH971" s="7">
        <v>15.938000000000001</v>
      </c>
      <c r="CO971" s="4">
        <v>42377</v>
      </c>
      <c r="CP971" s="3">
        <v>140.53593749999999</v>
      </c>
      <c r="CU971" s="4">
        <v>41963</v>
      </c>
      <c r="CV971" s="7">
        <v>95.82</v>
      </c>
      <c r="CW971" s="7">
        <v>41.77</v>
      </c>
      <c r="CX971" s="7">
        <v>117.31</v>
      </c>
      <c r="CY971" s="7">
        <v>35.1</v>
      </c>
      <c r="CZ971" s="8">
        <v>26.540500000000002</v>
      </c>
      <c r="DA971" s="4">
        <v>41955</v>
      </c>
      <c r="DB971" s="7">
        <v>54.27</v>
      </c>
      <c r="DC971" s="8">
        <v>170.41</v>
      </c>
      <c r="DD971" s="8">
        <v>97.56</v>
      </c>
      <c r="DE971" s="8">
        <v>73.7</v>
      </c>
      <c r="DF971" s="8">
        <v>91.42</v>
      </c>
      <c r="DG971" s="8">
        <v>71.2</v>
      </c>
      <c r="DH971" s="4">
        <v>41955</v>
      </c>
      <c r="DI971" s="7">
        <v>51.33</v>
      </c>
      <c r="DJ971" s="7">
        <v>73.040000000000006</v>
      </c>
      <c r="DK971" s="7">
        <v>47.505000000000003</v>
      </c>
      <c r="DL971" s="7">
        <v>27.16</v>
      </c>
      <c r="DM971" s="7">
        <v>72.84</v>
      </c>
      <c r="DN971" s="4">
        <v>41977</v>
      </c>
      <c r="DO971" s="8">
        <v>17.945</v>
      </c>
      <c r="DP971" s="8">
        <v>44.505000000000003</v>
      </c>
      <c r="DQ971" s="8">
        <v>9.6560000000000006</v>
      </c>
      <c r="DR971" s="8">
        <v>15.31</v>
      </c>
    </row>
    <row r="972" spans="1:122" ht="15.75" customHeight="1">
      <c r="A972" s="4">
        <v>41989</v>
      </c>
      <c r="B972" s="7">
        <v>59.86</v>
      </c>
      <c r="C972" s="7">
        <v>55.93</v>
      </c>
      <c r="D972" s="7">
        <f t="shared" si="25"/>
        <v>3.9299999999999997</v>
      </c>
      <c r="J972" s="4">
        <v>41954</v>
      </c>
      <c r="K972" s="226">
        <v>0.10999999999999943</v>
      </c>
      <c r="L972" s="226">
        <v>-0.10999999999999943</v>
      </c>
      <c r="M972" s="226">
        <v>-0.65999999999999659</v>
      </c>
      <c r="N972" s="4">
        <v>41989</v>
      </c>
      <c r="O972" s="226">
        <v>-0.75</v>
      </c>
      <c r="P972" s="226">
        <v>-2.7700000000000031</v>
      </c>
      <c r="Q972" s="226">
        <v>-5.6400000000000006</v>
      </c>
      <c r="R972" s="4">
        <v>41985</v>
      </c>
      <c r="S972" s="8">
        <v>4.04</v>
      </c>
      <c r="T972" s="8">
        <v>1.95</v>
      </c>
      <c r="U972" s="8">
        <v>2.4</v>
      </c>
      <c r="V972" s="4">
        <v>41954</v>
      </c>
      <c r="W972" s="8">
        <v>246.87</v>
      </c>
      <c r="X972" s="8">
        <v>210.36</v>
      </c>
      <c r="Y972" s="6">
        <v>25.745000000000001</v>
      </c>
      <c r="Z972" s="6">
        <v>10.411</v>
      </c>
      <c r="AA972" s="5">
        <v>41989</v>
      </c>
      <c r="AB972" s="6">
        <v>551</v>
      </c>
      <c r="AC972" s="7">
        <v>13.537000000000001</v>
      </c>
      <c r="AD972" s="4">
        <v>41961</v>
      </c>
      <c r="AE972" s="8">
        <v>2.79</v>
      </c>
      <c r="AF972" s="8">
        <v>13.061999999999999</v>
      </c>
      <c r="AG972" s="8">
        <v>7.1879999999999997</v>
      </c>
      <c r="AH972" s="7">
        <v>14.750999999999999</v>
      </c>
      <c r="CO972" s="4">
        <v>42376</v>
      </c>
      <c r="CP972" s="3">
        <v>141.6750625</v>
      </c>
      <c r="CU972" s="4">
        <v>41962</v>
      </c>
      <c r="CV972" s="7">
        <v>95.61</v>
      </c>
      <c r="CW972" s="7">
        <v>41.54</v>
      </c>
      <c r="CX972" s="7">
        <v>116.47</v>
      </c>
      <c r="CY972" s="7">
        <v>34.1</v>
      </c>
      <c r="CZ972" s="8">
        <v>26.325099999999999</v>
      </c>
      <c r="DA972" s="4">
        <v>41954</v>
      </c>
      <c r="DB972" s="7">
        <v>54.92</v>
      </c>
      <c r="DC972" s="8">
        <v>171.78</v>
      </c>
      <c r="DD972" s="8">
        <v>98.75</v>
      </c>
      <c r="DE972" s="8">
        <v>75.41</v>
      </c>
      <c r="DF972" s="8">
        <v>93.01</v>
      </c>
      <c r="DG972" s="8">
        <v>71.75</v>
      </c>
      <c r="DH972" s="4">
        <v>41954</v>
      </c>
      <c r="DI972" s="7">
        <v>51.16</v>
      </c>
      <c r="DJ972" s="7">
        <v>73.64</v>
      </c>
      <c r="DK972" s="7">
        <v>47.314999999999998</v>
      </c>
      <c r="DL972" s="7">
        <v>26.68</v>
      </c>
      <c r="DM972" s="7">
        <v>72.72</v>
      </c>
      <c r="DN972" s="4">
        <v>41976</v>
      </c>
      <c r="DO972" s="8">
        <v>18.254999999999999</v>
      </c>
      <c r="DP972" s="8">
        <v>45.924999999999997</v>
      </c>
      <c r="DQ972" s="8">
        <v>9.7620000000000005</v>
      </c>
      <c r="DR972" s="8">
        <v>15.87</v>
      </c>
    </row>
    <row r="973" spans="1:122" ht="15.75" customHeight="1">
      <c r="A973" s="4">
        <v>41988</v>
      </c>
      <c r="B973" s="7">
        <v>61.06</v>
      </c>
      <c r="C973" s="7">
        <v>55.91</v>
      </c>
      <c r="D973" s="7">
        <f t="shared" si="25"/>
        <v>5.1500000000000057</v>
      </c>
      <c r="J973" s="4">
        <v>41953</v>
      </c>
      <c r="K973" s="226">
        <v>4.0000000000006253E-2</v>
      </c>
      <c r="L973" s="226">
        <v>-0.34999999999999432</v>
      </c>
      <c r="M973" s="226">
        <v>-1.0599999999999881</v>
      </c>
      <c r="N973" s="4">
        <v>41988</v>
      </c>
      <c r="O973" s="226">
        <v>-0.75</v>
      </c>
      <c r="P973" s="226">
        <v>-2.759999999999998</v>
      </c>
      <c r="Q973" s="226">
        <v>-5.7599999999999909</v>
      </c>
      <c r="R973" s="4">
        <v>41984</v>
      </c>
      <c r="S973" s="8">
        <v>3.73</v>
      </c>
      <c r="T973" s="8">
        <v>1.87</v>
      </c>
      <c r="U973" s="8">
        <v>2.4</v>
      </c>
      <c r="V973" s="4">
        <v>41953</v>
      </c>
      <c r="W973" s="8">
        <v>246.93</v>
      </c>
      <c r="X973" s="8">
        <v>210.11</v>
      </c>
      <c r="Y973" s="6">
        <v>26.311</v>
      </c>
      <c r="Z973" s="6">
        <v>10.846</v>
      </c>
      <c r="AA973" s="5">
        <v>41988</v>
      </c>
      <c r="AB973" s="6">
        <v>555.75</v>
      </c>
      <c r="AC973" s="7">
        <v>14.122999999999999</v>
      </c>
      <c r="AD973" s="4">
        <v>41960</v>
      </c>
      <c r="AE973" s="8">
        <v>2.21</v>
      </c>
      <c r="AF973" s="8">
        <v>11.787000000000001</v>
      </c>
      <c r="AG973" s="8">
        <v>6.1619999999999999</v>
      </c>
      <c r="AH973" s="7">
        <v>15.195</v>
      </c>
      <c r="CO973" s="4">
        <v>42375</v>
      </c>
      <c r="CP973" s="3">
        <v>141.65893750000001</v>
      </c>
      <c r="CU973" s="4">
        <v>41961</v>
      </c>
      <c r="CV973" s="7">
        <v>94.87</v>
      </c>
      <c r="CW973" s="7">
        <v>41.19</v>
      </c>
      <c r="CX973" s="7">
        <v>115.47</v>
      </c>
      <c r="CY973" s="7">
        <v>34.69</v>
      </c>
      <c r="CZ973" s="8">
        <v>26.648199999999999</v>
      </c>
      <c r="DA973" s="4">
        <v>41953</v>
      </c>
      <c r="DB973" s="7">
        <v>54.22</v>
      </c>
      <c r="DC973" s="8">
        <v>171.86</v>
      </c>
      <c r="DD973" s="8">
        <v>98.5</v>
      </c>
      <c r="DE973" s="8">
        <v>75.099999999999994</v>
      </c>
      <c r="DF973" s="8">
        <v>92.34</v>
      </c>
      <c r="DG973" s="8">
        <v>71.599999999999994</v>
      </c>
      <c r="DH973" s="4">
        <v>41953</v>
      </c>
      <c r="DI973" s="7">
        <v>50.59</v>
      </c>
      <c r="DJ973" s="7">
        <v>74.5</v>
      </c>
      <c r="DK973" s="7">
        <v>47.05</v>
      </c>
      <c r="DL973" s="7">
        <v>25.89</v>
      </c>
      <c r="DM973" s="7">
        <v>71.430000000000007</v>
      </c>
      <c r="DN973" s="4">
        <v>41975</v>
      </c>
      <c r="DO973" s="8">
        <v>18.05</v>
      </c>
      <c r="DP973" s="8">
        <v>46.155000000000001</v>
      </c>
      <c r="DQ973" s="8">
        <v>9.8070000000000004</v>
      </c>
      <c r="DR973" s="8">
        <v>15.78</v>
      </c>
    </row>
    <row r="974" spans="1:122" ht="15.75" customHeight="1">
      <c r="A974" s="4">
        <v>41985</v>
      </c>
      <c r="B974" s="7">
        <v>61.85</v>
      </c>
      <c r="C974" s="7">
        <v>57.81</v>
      </c>
      <c r="D974" s="7">
        <f t="shared" si="25"/>
        <v>4.0399999999999991</v>
      </c>
      <c r="J974" s="4">
        <v>41950</v>
      </c>
      <c r="K974" s="226">
        <v>0.10999999999999943</v>
      </c>
      <c r="L974" s="226">
        <v>-3.0000000000001137E-2</v>
      </c>
      <c r="M974" s="226">
        <v>-0.54999999999999716</v>
      </c>
      <c r="N974" s="4">
        <v>41985</v>
      </c>
      <c r="O974" s="226">
        <v>-1</v>
      </c>
      <c r="P974" s="226">
        <v>-3.1000000000000014</v>
      </c>
      <c r="Q974" s="226">
        <v>-5.8999999999999986</v>
      </c>
      <c r="R974" s="4">
        <v>41983</v>
      </c>
      <c r="S974" s="8">
        <v>3.3</v>
      </c>
      <c r="T974" s="8">
        <v>0.97</v>
      </c>
      <c r="U974" s="8">
        <v>2.4</v>
      </c>
      <c r="V974" s="4">
        <v>41950</v>
      </c>
      <c r="W974" s="8">
        <v>249.95</v>
      </c>
      <c r="X974" s="8">
        <v>213.52</v>
      </c>
      <c r="Y974" s="6">
        <v>26.329000000000001</v>
      </c>
      <c r="Z974" s="6">
        <v>11.028</v>
      </c>
      <c r="AA974" s="5">
        <v>41985</v>
      </c>
      <c r="AB974" s="6">
        <v>566</v>
      </c>
      <c r="AC974" s="7">
        <v>14.273</v>
      </c>
      <c r="AD974" s="4">
        <v>41957</v>
      </c>
      <c r="AE974" s="8">
        <v>3.48</v>
      </c>
      <c r="AF974" s="8">
        <v>10.968</v>
      </c>
      <c r="AG974" s="8">
        <v>7.18</v>
      </c>
      <c r="AH974" s="7">
        <v>14.904</v>
      </c>
      <c r="CO974" s="4">
        <v>42374</v>
      </c>
      <c r="CP974" s="3">
        <v>141.4975</v>
      </c>
      <c r="CU974" s="4">
        <v>41960</v>
      </c>
      <c r="CV974" s="7">
        <v>95.11</v>
      </c>
      <c r="CW974" s="7">
        <v>40.9</v>
      </c>
      <c r="CX974" s="7">
        <v>115.75</v>
      </c>
      <c r="CY974" s="7">
        <v>34.74</v>
      </c>
      <c r="CZ974" s="8">
        <v>26.403400000000001</v>
      </c>
      <c r="DA974" s="4">
        <v>41950</v>
      </c>
      <c r="DB974" s="7">
        <v>55.13</v>
      </c>
      <c r="DC974" s="8">
        <v>176.7</v>
      </c>
      <c r="DD974" s="8">
        <v>99.55</v>
      </c>
      <c r="DE974" s="8">
        <v>76.52</v>
      </c>
      <c r="DF974" s="8">
        <v>94.31</v>
      </c>
      <c r="DG974" s="8">
        <v>72.16</v>
      </c>
      <c r="DH974" s="4">
        <v>41950</v>
      </c>
      <c r="DI974" s="7">
        <v>50.72</v>
      </c>
      <c r="DJ974" s="7">
        <v>74.7</v>
      </c>
      <c r="DK974" s="7">
        <v>47.04</v>
      </c>
      <c r="DL974" s="7">
        <v>26.52</v>
      </c>
      <c r="DM974" s="7">
        <v>71.95</v>
      </c>
      <c r="DN974" s="4">
        <v>41974</v>
      </c>
      <c r="DO974" s="8">
        <v>17.73</v>
      </c>
      <c r="DP974" s="8">
        <v>44.634999999999998</v>
      </c>
      <c r="DQ974" s="8">
        <v>9.4700000000000006</v>
      </c>
      <c r="DR974" s="8">
        <v>15.67</v>
      </c>
    </row>
    <row r="975" spans="1:122" ht="15.75" customHeight="1">
      <c r="A975" s="4">
        <v>41984</v>
      </c>
      <c r="B975" s="7">
        <v>63.68</v>
      </c>
      <c r="C975" s="7">
        <v>59.95</v>
      </c>
      <c r="D975" s="7">
        <f t="shared" si="25"/>
        <v>3.7299999999999969</v>
      </c>
      <c r="J975" s="4">
        <v>41949</v>
      </c>
      <c r="K975" s="226">
        <v>9.9999999999994316E-2</v>
      </c>
      <c r="L975" s="226">
        <v>3.9999999999992042E-2</v>
      </c>
      <c r="M975" s="226">
        <v>-0.56000000000000227</v>
      </c>
      <c r="N975" s="4">
        <v>41984</v>
      </c>
      <c r="O975" s="226">
        <v>-0.97999999999999687</v>
      </c>
      <c r="P975" s="226">
        <v>-3.029999999999994</v>
      </c>
      <c r="Q975" s="226">
        <v>-5.7500000000000071</v>
      </c>
      <c r="R975" s="4">
        <v>41982</v>
      </c>
      <c r="S975" s="8">
        <v>3.02</v>
      </c>
      <c r="T975" s="8">
        <v>3.44</v>
      </c>
      <c r="U975" s="8">
        <v>2.5</v>
      </c>
      <c r="V975" s="4">
        <v>41949</v>
      </c>
      <c r="W975" s="8">
        <v>245.87</v>
      </c>
      <c r="X975" s="8">
        <v>213.01</v>
      </c>
      <c r="Y975" s="6">
        <v>25.355</v>
      </c>
      <c r="Z975" s="6">
        <v>11.554</v>
      </c>
      <c r="AA975" s="5">
        <v>41984</v>
      </c>
      <c r="AB975" s="6">
        <v>581.75</v>
      </c>
      <c r="AC975" s="7">
        <v>13.881</v>
      </c>
      <c r="AD975" s="4">
        <v>41956</v>
      </c>
      <c r="AE975" s="8">
        <v>3.61</v>
      </c>
      <c r="AF975" s="8">
        <v>14.759</v>
      </c>
      <c r="AG975" s="8">
        <v>7.4139999999999997</v>
      </c>
      <c r="AH975" s="7">
        <v>16.073</v>
      </c>
      <c r="CO975" s="4">
        <v>42373</v>
      </c>
      <c r="CP975" s="3">
        <v>140.58418750000001</v>
      </c>
      <c r="CU975" s="4">
        <v>41957</v>
      </c>
      <c r="CV975" s="7">
        <v>95.09</v>
      </c>
      <c r="CW975" s="7">
        <v>40.94</v>
      </c>
      <c r="CX975" s="7">
        <v>116.32</v>
      </c>
      <c r="CY975" s="7">
        <v>35.049999999999997</v>
      </c>
      <c r="CZ975" s="8">
        <v>26.383800000000001</v>
      </c>
      <c r="DA975" s="4">
        <v>41949</v>
      </c>
      <c r="DB975" s="7">
        <v>52.96</v>
      </c>
      <c r="DC975" s="8">
        <v>174.83</v>
      </c>
      <c r="DD975" s="8">
        <v>98.97</v>
      </c>
      <c r="DE975" s="8">
        <v>75.44</v>
      </c>
      <c r="DF975" s="8">
        <v>93.51</v>
      </c>
      <c r="DG975" s="8">
        <v>71.319999999999993</v>
      </c>
      <c r="DH975" s="4">
        <v>41949</v>
      </c>
      <c r="DI975" s="7">
        <v>50.24</v>
      </c>
      <c r="DJ975" s="7">
        <v>75.42</v>
      </c>
      <c r="DK975" s="7">
        <v>46.564999999999998</v>
      </c>
      <c r="DL975" s="7">
        <v>25.75</v>
      </c>
      <c r="DM975" s="7">
        <v>72.72</v>
      </c>
      <c r="DN975" s="4">
        <v>41971</v>
      </c>
      <c r="DO975" s="8">
        <v>18.05</v>
      </c>
      <c r="DP975" s="8">
        <v>44.99</v>
      </c>
      <c r="DQ975" s="8">
        <v>9.8000000000000007</v>
      </c>
      <c r="DR975" s="8">
        <v>16.07</v>
      </c>
    </row>
    <row r="976" spans="1:122" ht="15.75" customHeight="1">
      <c r="A976" s="4">
        <v>41983</v>
      </c>
      <c r="B976" s="7">
        <v>64.239999999999995</v>
      </c>
      <c r="C976" s="7">
        <v>60.94</v>
      </c>
      <c r="D976" s="7">
        <f t="shared" si="25"/>
        <v>3.2999999999999972</v>
      </c>
      <c r="J976" s="4">
        <v>41948</v>
      </c>
      <c r="K976" s="226">
        <v>0.14000000000000057</v>
      </c>
      <c r="L976" s="226">
        <v>0.27000000000001023</v>
      </c>
      <c r="M976" s="226">
        <v>0</v>
      </c>
      <c r="N976" s="4">
        <v>41983</v>
      </c>
      <c r="O976" s="226">
        <v>-0.98000000000000398</v>
      </c>
      <c r="P976" s="226">
        <v>-3</v>
      </c>
      <c r="Q976" s="226">
        <v>-5.6600000000000108</v>
      </c>
      <c r="R976" s="4">
        <v>41981</v>
      </c>
      <c r="S976" s="8">
        <v>3.14</v>
      </c>
      <c r="T976" s="8">
        <v>1.57</v>
      </c>
      <c r="U976" s="8">
        <v>2.6</v>
      </c>
      <c r="V976" s="4">
        <v>41948</v>
      </c>
      <c r="W976" s="8">
        <v>243.87</v>
      </c>
      <c r="X976" s="8">
        <v>208.67</v>
      </c>
      <c r="Y976" s="6">
        <v>23.745000000000001</v>
      </c>
      <c r="Z976" s="6">
        <v>8.9610000000000003</v>
      </c>
      <c r="AA976" s="5">
        <v>41983</v>
      </c>
      <c r="AB976" s="6">
        <v>581.75</v>
      </c>
      <c r="AC976" s="7">
        <v>14.234</v>
      </c>
      <c r="AD976" s="4">
        <v>41955</v>
      </c>
      <c r="AE976" s="8">
        <v>6.53</v>
      </c>
      <c r="AF976" s="8">
        <v>14.576000000000001</v>
      </c>
      <c r="AG976" s="8">
        <v>10.333</v>
      </c>
      <c r="AH976" s="7">
        <v>15.523</v>
      </c>
      <c r="CO976" s="4">
        <v>42372</v>
      </c>
      <c r="CP976" s="3">
        <v>139.9571875</v>
      </c>
      <c r="CU976" s="4">
        <v>41956</v>
      </c>
      <c r="CV976" s="7">
        <v>94.66</v>
      </c>
      <c r="CW976" s="7">
        <v>40.67</v>
      </c>
      <c r="CX976" s="7">
        <v>116.45</v>
      </c>
      <c r="CY976" s="7">
        <v>34.46</v>
      </c>
      <c r="CZ976" s="8">
        <v>26.148900000000001</v>
      </c>
      <c r="DA976" s="4">
        <v>41948</v>
      </c>
      <c r="DB976" s="7">
        <v>53.55</v>
      </c>
      <c r="DC976" s="8">
        <v>172.86</v>
      </c>
      <c r="DD976" s="8">
        <v>96.1</v>
      </c>
      <c r="DE976" s="8">
        <v>75.56</v>
      </c>
      <c r="DF976" s="8">
        <v>91.32</v>
      </c>
      <c r="DG976" s="8">
        <v>69.88</v>
      </c>
      <c r="DH976" s="4">
        <v>41948</v>
      </c>
      <c r="DI976" s="7">
        <v>49.64</v>
      </c>
      <c r="DJ976" s="7">
        <v>74.739999999999995</v>
      </c>
      <c r="DK976" s="7">
        <v>45.354999999999997</v>
      </c>
      <c r="DL976" s="7">
        <v>25.82</v>
      </c>
      <c r="DM976" s="7">
        <v>72.42</v>
      </c>
      <c r="DN976" s="4">
        <v>41970</v>
      </c>
      <c r="DO976" s="8">
        <v>18.170000000000002</v>
      </c>
      <c r="DP976" s="8">
        <v>45.9</v>
      </c>
      <c r="DQ976" s="8">
        <v>10.4</v>
      </c>
      <c r="DR976" s="8">
        <v>16.52</v>
      </c>
    </row>
    <row r="977" spans="1:122" ht="15.75" customHeight="1">
      <c r="A977" s="4">
        <v>41982</v>
      </c>
      <c r="B977" s="7">
        <v>66.84</v>
      </c>
      <c r="C977" s="7">
        <v>63.82</v>
      </c>
      <c r="D977" s="7">
        <f t="shared" si="25"/>
        <v>3.0200000000000031</v>
      </c>
      <c r="J977" s="4">
        <v>41947</v>
      </c>
      <c r="K977" s="226">
        <v>0</v>
      </c>
      <c r="L977" s="226">
        <v>-0.15999999999999659</v>
      </c>
      <c r="M977" s="226">
        <v>-0.95000000000000284</v>
      </c>
      <c r="N977" s="4">
        <v>41982</v>
      </c>
      <c r="O977" s="226">
        <v>-1.039999999999992</v>
      </c>
      <c r="P977" s="226">
        <v>-2.9799999999999898</v>
      </c>
      <c r="Q977" s="226">
        <v>-5.6199999999999903</v>
      </c>
      <c r="R977" s="4">
        <v>41978</v>
      </c>
      <c r="S977" s="8">
        <v>3.23</v>
      </c>
      <c r="T977" s="8">
        <v>2.83</v>
      </c>
      <c r="U977" s="8">
        <v>2.5</v>
      </c>
      <c r="V977" s="4">
        <v>41947</v>
      </c>
      <c r="W977" s="8">
        <v>244.27</v>
      </c>
      <c r="X977" s="8">
        <v>207.8</v>
      </c>
      <c r="Y977" s="6">
        <v>25.402999999999999</v>
      </c>
      <c r="Z977" s="6">
        <v>10.086</v>
      </c>
      <c r="AA977" s="5">
        <v>41982</v>
      </c>
      <c r="AB977" s="6">
        <v>604</v>
      </c>
      <c r="AC977" s="7">
        <v>14.515000000000001</v>
      </c>
      <c r="AD977" s="4">
        <v>41954</v>
      </c>
      <c r="AE977" s="8">
        <v>7.98</v>
      </c>
      <c r="AF977" s="8">
        <v>11.881</v>
      </c>
      <c r="AG977" s="8">
        <v>11.375999999999999</v>
      </c>
      <c r="AH977" s="7">
        <v>16.001000000000001</v>
      </c>
      <c r="CO977" s="4">
        <v>42371</v>
      </c>
      <c r="CP977" s="3">
        <v>137.92456250000001</v>
      </c>
      <c r="CU977" s="4">
        <v>41955</v>
      </c>
      <c r="CV977" s="7">
        <v>95.38</v>
      </c>
      <c r="CW977" s="7">
        <v>41.18</v>
      </c>
      <c r="CX977" s="7">
        <v>117.65</v>
      </c>
      <c r="CY977" s="7">
        <v>35.18</v>
      </c>
      <c r="CZ977" s="8">
        <v>26.628599999999999</v>
      </c>
      <c r="DA977" s="4">
        <v>41947</v>
      </c>
      <c r="DB977" s="7">
        <v>51.53</v>
      </c>
      <c r="DC977" s="8">
        <v>180.91</v>
      </c>
      <c r="DD977" s="8">
        <v>90.28</v>
      </c>
      <c r="DE977" s="8">
        <v>74.209999999999994</v>
      </c>
      <c r="DF977" s="8">
        <v>89.12</v>
      </c>
      <c r="DG977" s="8">
        <v>68.77</v>
      </c>
      <c r="DH977" s="4">
        <v>41947</v>
      </c>
      <c r="DI977" s="7">
        <v>50.63</v>
      </c>
      <c r="DJ977" s="7">
        <v>74.489999999999995</v>
      </c>
      <c r="DK977" s="7">
        <v>45.314999999999998</v>
      </c>
      <c r="DL977" s="7">
        <v>26.48</v>
      </c>
      <c r="DM977" s="7">
        <v>72.95</v>
      </c>
      <c r="DN977" s="4">
        <v>41969</v>
      </c>
      <c r="DO977" s="8">
        <v>18.420000000000002</v>
      </c>
      <c r="DP977" s="8">
        <v>47.835000000000001</v>
      </c>
      <c r="DQ977" s="8">
        <v>10.93</v>
      </c>
      <c r="DR977" s="8">
        <v>16.850000000000001</v>
      </c>
    </row>
    <row r="978" spans="1:122" ht="15.75" customHeight="1">
      <c r="A978" s="4">
        <v>41981</v>
      </c>
      <c r="B978" s="7">
        <v>66.19</v>
      </c>
      <c r="C978" s="7">
        <v>63.05</v>
      </c>
      <c r="D978" s="7">
        <f t="shared" si="25"/>
        <v>3.1400000000000006</v>
      </c>
      <c r="J978" s="4">
        <v>41946</v>
      </c>
      <c r="K978" s="226">
        <v>-6.0000000000002274E-2</v>
      </c>
      <c r="L978" s="226">
        <v>-7.9999999999998295E-2</v>
      </c>
      <c r="M978" s="226">
        <v>-0.54999999999999716</v>
      </c>
      <c r="N978" s="4">
        <v>41981</v>
      </c>
      <c r="O978" s="226">
        <v>-1.1500000000000057</v>
      </c>
      <c r="P978" s="226">
        <v>-3.210000000000008</v>
      </c>
      <c r="Q978" s="226">
        <v>-6.0499999999999972</v>
      </c>
      <c r="R978" s="4">
        <v>41977</v>
      </c>
      <c r="S978" s="8">
        <v>2.83</v>
      </c>
      <c r="T978" s="8">
        <v>1.99</v>
      </c>
      <c r="U978" s="8">
        <v>2.5</v>
      </c>
      <c r="V978" s="4">
        <v>41946</v>
      </c>
      <c r="W978" s="8">
        <v>248.99</v>
      </c>
      <c r="X978" s="8">
        <v>211.76</v>
      </c>
      <c r="Y978" s="6">
        <v>25.795999999999999</v>
      </c>
      <c r="Z978" s="6">
        <v>10.159000000000001</v>
      </c>
      <c r="AA978" s="5">
        <v>41981</v>
      </c>
      <c r="AB978" s="6">
        <v>601.5</v>
      </c>
      <c r="AC978" s="7">
        <v>13.782</v>
      </c>
      <c r="AD978" s="4">
        <v>41953</v>
      </c>
      <c r="AE978" s="8">
        <v>7.87</v>
      </c>
      <c r="AF978" s="8">
        <v>12.952999999999999</v>
      </c>
      <c r="AG978" s="8">
        <v>11.170999999999999</v>
      </c>
      <c r="AH978" s="7">
        <v>16.129000000000001</v>
      </c>
      <c r="CO978" s="4">
        <v>42370</v>
      </c>
      <c r="CP978" s="3">
        <v>136.79124999999999</v>
      </c>
      <c r="CU978" s="4">
        <v>41954</v>
      </c>
      <c r="CV978" s="7">
        <v>96.41</v>
      </c>
      <c r="CW978" s="7">
        <v>41.75</v>
      </c>
      <c r="CX978" s="7">
        <v>118.44</v>
      </c>
      <c r="CY978" s="7">
        <v>34.68</v>
      </c>
      <c r="CZ978" s="8">
        <v>26.609000000000002</v>
      </c>
      <c r="DA978" s="4">
        <v>41946</v>
      </c>
      <c r="DB978" s="7">
        <v>55.73</v>
      </c>
      <c r="DC978" s="8">
        <v>188.14</v>
      </c>
      <c r="DD978" s="8">
        <v>93.32</v>
      </c>
      <c r="DE978" s="8">
        <v>76.400000000000006</v>
      </c>
      <c r="DF978" s="8">
        <v>90.74</v>
      </c>
      <c r="DG978" s="8">
        <v>70.56</v>
      </c>
      <c r="DH978" s="4">
        <v>41946</v>
      </c>
      <c r="DI978" s="7">
        <v>50.34</v>
      </c>
      <c r="DJ978" s="7">
        <v>76.680000000000007</v>
      </c>
      <c r="DK978" s="7">
        <v>45.81</v>
      </c>
      <c r="DL978" s="7">
        <v>26.34</v>
      </c>
      <c r="DM978" s="7">
        <v>73.290000000000006</v>
      </c>
      <c r="DN978" s="4">
        <v>41968</v>
      </c>
      <c r="DO978" s="8">
        <v>18.5</v>
      </c>
      <c r="DP978" s="8">
        <v>47.685000000000002</v>
      </c>
      <c r="DQ978" s="8">
        <v>11.05</v>
      </c>
      <c r="DR978" s="8">
        <v>17.14</v>
      </c>
    </row>
    <row r="979" spans="1:122" ht="15.75" customHeight="1">
      <c r="A979" s="4">
        <v>41978</v>
      </c>
      <c r="B979" s="7">
        <v>69.069999999999993</v>
      </c>
      <c r="C979" s="7">
        <v>65.84</v>
      </c>
      <c r="D979" s="7">
        <f t="shared" si="25"/>
        <v>3.2299999999999898</v>
      </c>
      <c r="J979" s="4">
        <v>41943</v>
      </c>
      <c r="K979" s="226">
        <v>0.18000000000000682</v>
      </c>
      <c r="L979" s="226">
        <v>0.31000000000000227</v>
      </c>
      <c r="M979" s="226">
        <v>0.34000000000000341</v>
      </c>
      <c r="N979" s="4">
        <v>41978</v>
      </c>
      <c r="O979" s="226">
        <v>-1.1100000000000136</v>
      </c>
      <c r="P979" s="226">
        <v>-2.980000000000004</v>
      </c>
      <c r="Q979" s="226">
        <v>-5.6200000000000045</v>
      </c>
      <c r="R979" s="4">
        <v>41976</v>
      </c>
      <c r="S979" s="8">
        <v>2.54</v>
      </c>
      <c r="T979" s="8">
        <v>1.9</v>
      </c>
      <c r="U979" s="8">
        <v>2.5</v>
      </c>
      <c r="V979" s="4">
        <v>41943</v>
      </c>
      <c r="W979" s="8">
        <v>251.45</v>
      </c>
      <c r="X979" s="8">
        <v>216.95</v>
      </c>
      <c r="Y979" s="6">
        <v>24.917999999999999</v>
      </c>
      <c r="Z979" s="6">
        <v>9.6679999999999993</v>
      </c>
      <c r="AA979" s="5">
        <v>41978</v>
      </c>
      <c r="AB979" s="6">
        <v>618.5</v>
      </c>
      <c r="AC979" s="7">
        <v>13.715999999999999</v>
      </c>
      <c r="AD979" s="4">
        <v>41950</v>
      </c>
      <c r="AE979" s="8">
        <v>9.61</v>
      </c>
      <c r="AF979" s="8">
        <v>11.468999999999999</v>
      </c>
      <c r="AG979" s="8">
        <v>12.909000000000001</v>
      </c>
      <c r="AH979" s="7">
        <v>16.155000000000001</v>
      </c>
      <c r="CO979" s="4">
        <v>42369</v>
      </c>
      <c r="CP979" s="3">
        <v>137.1616875</v>
      </c>
      <c r="CU979" s="4">
        <v>41953</v>
      </c>
      <c r="CV979" s="7">
        <v>96.28</v>
      </c>
      <c r="CW979" s="7">
        <v>41.86</v>
      </c>
      <c r="CX979" s="7">
        <v>117.92</v>
      </c>
      <c r="CY979" s="7">
        <v>34.409999999999997</v>
      </c>
      <c r="CZ979" s="8">
        <v>26.1097</v>
      </c>
      <c r="DA979" s="4">
        <v>41943</v>
      </c>
      <c r="DB979" s="7">
        <v>56.37</v>
      </c>
      <c r="DC979" s="8">
        <v>189.06</v>
      </c>
      <c r="DD979" s="8">
        <v>95.05</v>
      </c>
      <c r="DE979" s="8">
        <v>77.2</v>
      </c>
      <c r="DF979" s="8">
        <v>91.78</v>
      </c>
      <c r="DG979" s="8">
        <v>72.150000000000006</v>
      </c>
      <c r="DH979" s="4">
        <v>41943</v>
      </c>
      <c r="DI979" s="7">
        <v>50.09</v>
      </c>
      <c r="DJ979" s="7">
        <v>78.5</v>
      </c>
      <c r="DK979" s="7">
        <v>45.45</v>
      </c>
      <c r="DL979" s="7">
        <v>26.07</v>
      </c>
      <c r="DM979" s="7">
        <v>71.41</v>
      </c>
      <c r="DN979" s="4">
        <v>41967</v>
      </c>
      <c r="DO979" s="8">
        <v>18.579999999999998</v>
      </c>
      <c r="DP979" s="8">
        <v>48.45</v>
      </c>
      <c r="DQ979" s="8">
        <v>11.244999999999999</v>
      </c>
      <c r="DR979" s="8">
        <v>17.2</v>
      </c>
    </row>
    <row r="980" spans="1:122" ht="15.75" customHeight="1">
      <c r="A980" s="4">
        <v>41977</v>
      </c>
      <c r="B980" s="7">
        <v>69.64</v>
      </c>
      <c r="C980" s="7">
        <v>66.81</v>
      </c>
      <c r="D980" s="7">
        <f t="shared" si="25"/>
        <v>2.8299999999999983</v>
      </c>
      <c r="J980" s="4">
        <v>41942</v>
      </c>
      <c r="K980" s="226">
        <v>0.37000000000000455</v>
      </c>
      <c r="L980" s="226">
        <v>0.60000000000000853</v>
      </c>
      <c r="M980" s="226">
        <v>0.76000000000000512</v>
      </c>
      <c r="N980" s="4">
        <v>41977</v>
      </c>
      <c r="O980" s="226">
        <v>-1.0999999999999943</v>
      </c>
      <c r="P980" s="226">
        <v>-2.9000000000000057</v>
      </c>
      <c r="Q980" s="226">
        <v>-5.5100000000000051</v>
      </c>
      <c r="R980" s="4">
        <v>41975</v>
      </c>
      <c r="S980" s="8">
        <v>3.66</v>
      </c>
      <c r="T980" s="8">
        <v>0.23</v>
      </c>
      <c r="U980" s="8">
        <v>2.4</v>
      </c>
      <c r="V980" s="4">
        <v>41942</v>
      </c>
      <c r="W980" s="8">
        <v>251.28</v>
      </c>
      <c r="X980" s="8">
        <v>219.58</v>
      </c>
      <c r="Y980" s="6">
        <v>24.09</v>
      </c>
      <c r="Z980" s="6">
        <v>9.6419999999999995</v>
      </c>
      <c r="AA980" s="5">
        <v>41977</v>
      </c>
      <c r="AB980" s="6">
        <v>622</v>
      </c>
      <c r="AC980" s="7">
        <v>15.045999999999999</v>
      </c>
      <c r="AD980" s="4">
        <v>41949</v>
      </c>
      <c r="AE980" s="8">
        <v>9.66</v>
      </c>
      <c r="AF980" s="8">
        <v>10.086</v>
      </c>
      <c r="AG980" s="8">
        <v>12.865</v>
      </c>
      <c r="AH980" s="7">
        <v>13.888999999999999</v>
      </c>
      <c r="CO980" s="4">
        <v>42368</v>
      </c>
      <c r="CP980" s="3">
        <v>136.99431250000001</v>
      </c>
      <c r="CU980" s="4">
        <v>41950</v>
      </c>
      <c r="CV980" s="7">
        <v>96.59</v>
      </c>
      <c r="CW980" s="7">
        <v>42.06</v>
      </c>
      <c r="CX980" s="7">
        <v>118.8</v>
      </c>
      <c r="CY980" s="7">
        <v>34.57</v>
      </c>
      <c r="CZ980" s="8">
        <v>26.4328</v>
      </c>
      <c r="DA980" s="4">
        <v>41942</v>
      </c>
      <c r="DB980" s="7">
        <v>55.12</v>
      </c>
      <c r="DC980" s="8">
        <v>185.36</v>
      </c>
      <c r="DD980" s="8">
        <v>92.22</v>
      </c>
      <c r="DE980" s="8">
        <v>75.81</v>
      </c>
      <c r="DF980" s="8">
        <v>89.46</v>
      </c>
      <c r="DG980" s="8">
        <v>71.349999999999994</v>
      </c>
      <c r="DH980" s="4">
        <v>41942</v>
      </c>
      <c r="DI980" s="7">
        <v>48.85</v>
      </c>
      <c r="DJ980" s="7">
        <v>77.400000000000006</v>
      </c>
      <c r="DK980" s="7">
        <v>45.325000000000003</v>
      </c>
      <c r="DL980" s="7">
        <v>25.01</v>
      </c>
      <c r="DM980" s="7">
        <v>68.099999999999994</v>
      </c>
      <c r="DN980" s="4">
        <v>41964</v>
      </c>
      <c r="DO980" s="8">
        <v>18.440000000000001</v>
      </c>
      <c r="DP980" s="8">
        <v>48.534999999999997</v>
      </c>
      <c r="DQ980" s="8">
        <v>11.345000000000001</v>
      </c>
      <c r="DR980" s="8">
        <v>17.190000000000001</v>
      </c>
    </row>
    <row r="981" spans="1:122" ht="15.75" customHeight="1">
      <c r="A981" s="4">
        <v>41976</v>
      </c>
      <c r="B981" s="7">
        <v>69.92</v>
      </c>
      <c r="C981" s="7">
        <v>67.38</v>
      </c>
      <c r="D981" s="7">
        <f t="shared" si="25"/>
        <v>2.5400000000000063</v>
      </c>
      <c r="J981" s="4">
        <v>41941</v>
      </c>
      <c r="K981" s="226">
        <v>0.39000000000000057</v>
      </c>
      <c r="L981" s="226">
        <v>0.74000000000000909</v>
      </c>
      <c r="M981" s="226">
        <v>1.1400000000000006</v>
      </c>
      <c r="N981" s="4">
        <v>41976</v>
      </c>
      <c r="O981" s="226">
        <v>-1.1700000000000017</v>
      </c>
      <c r="P981" s="226">
        <v>-3.019999999999996</v>
      </c>
      <c r="Q981" s="226">
        <v>-5.6299999999999955</v>
      </c>
      <c r="R981" s="4">
        <v>41974</v>
      </c>
      <c r="S981" s="8">
        <v>3.54</v>
      </c>
      <c r="T981" s="8">
        <v>6.15</v>
      </c>
      <c r="U981" s="8">
        <v>2.5499999999999998</v>
      </c>
      <c r="V981" s="4">
        <v>41941</v>
      </c>
      <c r="W981" s="8">
        <v>253.5</v>
      </c>
      <c r="X981" s="8">
        <v>222.07</v>
      </c>
      <c r="Y981" s="6">
        <v>23.786999999999999</v>
      </c>
      <c r="Z981" s="6">
        <v>9.4269999999999996</v>
      </c>
      <c r="AA981" s="5">
        <v>41976</v>
      </c>
      <c r="AB981" s="6">
        <v>634</v>
      </c>
      <c r="AC981" s="7">
        <v>15.332000000000001</v>
      </c>
      <c r="AD981" s="4">
        <v>41948</v>
      </c>
      <c r="AE981" s="8">
        <v>7.45</v>
      </c>
      <c r="AF981" s="8">
        <v>10.744</v>
      </c>
      <c r="AG981" s="8">
        <v>10.599</v>
      </c>
      <c r="AH981" s="7">
        <v>15.192</v>
      </c>
      <c r="CO981" s="4">
        <v>42367</v>
      </c>
      <c r="CP981" s="3">
        <v>138.17699999999999</v>
      </c>
      <c r="CU981" s="4">
        <v>41949</v>
      </c>
      <c r="CV981" s="7">
        <v>96.26</v>
      </c>
      <c r="CW981" s="7">
        <v>41.87</v>
      </c>
      <c r="CX981" s="7">
        <v>118.53</v>
      </c>
      <c r="CY981" s="7">
        <v>33.619999999999997</v>
      </c>
      <c r="CZ981" s="8">
        <v>25.7377</v>
      </c>
      <c r="DA981" s="4">
        <v>41941</v>
      </c>
      <c r="DB981" s="7">
        <v>56.53</v>
      </c>
      <c r="DC981" s="8">
        <v>186.1</v>
      </c>
      <c r="DD981" s="8">
        <v>93.13</v>
      </c>
      <c r="DE981" s="8">
        <v>76.39</v>
      </c>
      <c r="DF981" s="8">
        <v>91.32</v>
      </c>
      <c r="DG981" s="8">
        <v>70.75</v>
      </c>
      <c r="DH981" s="4">
        <v>41941</v>
      </c>
      <c r="DI981" s="7">
        <v>48.53</v>
      </c>
      <c r="DJ981" s="7">
        <v>76.39</v>
      </c>
      <c r="DK981" s="7">
        <v>43.704999999999998</v>
      </c>
      <c r="DL981" s="7">
        <v>24.43</v>
      </c>
      <c r="DM981" s="7">
        <v>66.95</v>
      </c>
      <c r="DN981" s="4">
        <v>41963</v>
      </c>
      <c r="DO981" s="8">
        <v>17.774999999999999</v>
      </c>
      <c r="DP981" s="8">
        <v>46.655000000000001</v>
      </c>
      <c r="DQ981" s="8">
        <v>10.984999999999999</v>
      </c>
      <c r="DR981" s="8">
        <v>16.420000000000002</v>
      </c>
    </row>
    <row r="982" spans="1:122" ht="15.75" customHeight="1">
      <c r="A982" s="4">
        <v>41975</v>
      </c>
      <c r="B982" s="7">
        <v>70.540000000000006</v>
      </c>
      <c r="C982" s="7">
        <v>66.88</v>
      </c>
      <c r="D982" s="7">
        <f t="shared" si="25"/>
        <v>3.6600000000000108</v>
      </c>
      <c r="J982" s="4">
        <v>41940</v>
      </c>
      <c r="K982" s="226">
        <v>0.48000000000000398</v>
      </c>
      <c r="L982" s="226">
        <v>0.71999999999999886</v>
      </c>
      <c r="M982" s="226">
        <v>0.96999999999999886</v>
      </c>
      <c r="N982" s="4">
        <v>41975</v>
      </c>
      <c r="O982" s="226">
        <v>-0.94999999999998863</v>
      </c>
      <c r="P982" s="226">
        <v>-2.6299999999999955</v>
      </c>
      <c r="Q982" s="226">
        <v>-5.1799999999999926</v>
      </c>
      <c r="R982" s="4">
        <v>41971</v>
      </c>
      <c r="S982" s="8">
        <v>4</v>
      </c>
      <c r="T982" s="8">
        <v>2.23</v>
      </c>
      <c r="U982" s="8">
        <v>2.5</v>
      </c>
      <c r="V982" s="4">
        <v>41940</v>
      </c>
      <c r="W982" s="8">
        <v>249.31</v>
      </c>
      <c r="X982" s="8">
        <v>219.61</v>
      </c>
      <c r="Y982" s="6">
        <v>22.768999999999998</v>
      </c>
      <c r="Z982" s="6">
        <v>9.0980000000000008</v>
      </c>
      <c r="AA982" s="5">
        <v>41975</v>
      </c>
      <c r="AB982" s="6">
        <v>641</v>
      </c>
      <c r="AC982" s="7">
        <v>13.869</v>
      </c>
      <c r="AD982" s="4">
        <v>41947</v>
      </c>
      <c r="AE982" s="8">
        <v>8.4700000000000006</v>
      </c>
      <c r="AF982" s="8">
        <v>10.567</v>
      </c>
      <c r="AG982" s="8">
        <v>11.622</v>
      </c>
      <c r="AH982" s="7">
        <v>15.371</v>
      </c>
      <c r="CO982" s="4">
        <v>42366</v>
      </c>
      <c r="CP982" s="3">
        <v>140.0174375</v>
      </c>
      <c r="CU982" s="4">
        <v>41948</v>
      </c>
      <c r="CV982" s="7">
        <v>95.07</v>
      </c>
      <c r="CW982" s="7">
        <v>41.77</v>
      </c>
      <c r="CX982" s="7">
        <v>117.05</v>
      </c>
      <c r="CY982" s="7">
        <v>33.85</v>
      </c>
      <c r="CZ982" s="8">
        <v>25.933499999999999</v>
      </c>
      <c r="DA982" s="4">
        <v>41940</v>
      </c>
      <c r="DB982" s="7">
        <v>56.42</v>
      </c>
      <c r="DC982" s="8">
        <v>183.76</v>
      </c>
      <c r="DD982" s="8">
        <v>91.5</v>
      </c>
      <c r="DE982" s="8">
        <v>75.239999999999995</v>
      </c>
      <c r="DF982" s="8">
        <v>90.35</v>
      </c>
      <c r="DG982" s="8">
        <v>70.22</v>
      </c>
      <c r="DH982" s="4">
        <v>41940</v>
      </c>
      <c r="DI982" s="7">
        <v>49.49</v>
      </c>
      <c r="DJ982" s="7">
        <v>77.53</v>
      </c>
      <c r="DK982" s="7">
        <v>44.56</v>
      </c>
      <c r="DL982" s="7">
        <v>24.84</v>
      </c>
      <c r="DM982" s="7">
        <v>67.44</v>
      </c>
      <c r="DN982" s="4">
        <v>41962</v>
      </c>
      <c r="DO982" s="8">
        <v>17.88</v>
      </c>
      <c r="DP982" s="8">
        <v>46.505000000000003</v>
      </c>
      <c r="DQ982" s="8">
        <v>10.795</v>
      </c>
      <c r="DR982" s="8">
        <v>16.489999999999998</v>
      </c>
    </row>
    <row r="983" spans="1:122" ht="15.75" customHeight="1">
      <c r="A983" s="4">
        <v>41974</v>
      </c>
      <c r="B983" s="7">
        <v>72.540000000000006</v>
      </c>
      <c r="C983" s="7">
        <v>69</v>
      </c>
      <c r="D983" s="7">
        <f t="shared" si="25"/>
        <v>3.5400000000000063</v>
      </c>
      <c r="J983" s="4">
        <v>41939</v>
      </c>
      <c r="K983" s="226">
        <v>0.51999999999999602</v>
      </c>
      <c r="L983" s="226">
        <v>0.81000000000000227</v>
      </c>
      <c r="M983" s="226">
        <v>1.019999999999996</v>
      </c>
      <c r="N983" s="4">
        <v>41974</v>
      </c>
      <c r="O983" s="226">
        <v>-0.90999999999999659</v>
      </c>
      <c r="P983" s="226">
        <v>-2.4499999999999886</v>
      </c>
      <c r="Q983" s="226">
        <v>-4.8099999999999881</v>
      </c>
      <c r="R983" s="4">
        <v>41970</v>
      </c>
      <c r="S983" s="8">
        <v>-1.1100000000000001</v>
      </c>
      <c r="T983" s="8">
        <v>0.43</v>
      </c>
      <c r="U983" s="8"/>
      <c r="V983" s="4">
        <v>41939</v>
      </c>
      <c r="W983" s="8">
        <v>247.53</v>
      </c>
      <c r="X983" s="8">
        <v>217.02</v>
      </c>
      <c r="Y983" s="6">
        <v>22.442</v>
      </c>
      <c r="Z983" s="6">
        <v>8.6530000000000005</v>
      </c>
      <c r="AA983" s="5">
        <v>41974</v>
      </c>
      <c r="AB983" s="6">
        <v>646.75</v>
      </c>
      <c r="AC983" s="7">
        <v>17.669</v>
      </c>
      <c r="AD983" s="4">
        <v>41946</v>
      </c>
      <c r="AE983" s="8">
        <v>8.34</v>
      </c>
      <c r="AF983" s="8">
        <v>11.41</v>
      </c>
      <c r="AG983" s="8">
        <v>11.486000000000001</v>
      </c>
      <c r="AH983" s="7">
        <v>14.750999999999999</v>
      </c>
      <c r="CO983" s="4">
        <v>42365</v>
      </c>
      <c r="CP983" s="3">
        <v>140.84618750000001</v>
      </c>
      <c r="CU983" s="4">
        <v>41947</v>
      </c>
      <c r="CV983" s="7">
        <v>94.52</v>
      </c>
      <c r="CW983" s="7">
        <v>41.65</v>
      </c>
      <c r="CX983" s="7">
        <v>115.37</v>
      </c>
      <c r="CY983" s="7">
        <v>32.64</v>
      </c>
      <c r="CZ983" s="8">
        <v>25.120899999999999</v>
      </c>
      <c r="DA983" s="4">
        <v>41939</v>
      </c>
      <c r="DB983" s="7">
        <v>54.12</v>
      </c>
      <c r="DC983" s="8">
        <v>176.45</v>
      </c>
      <c r="DD983" s="8">
        <v>88.43</v>
      </c>
      <c r="DE983" s="8">
        <v>73.05</v>
      </c>
      <c r="DF983" s="8">
        <v>88.32</v>
      </c>
      <c r="DG983" s="8">
        <v>68.83</v>
      </c>
      <c r="DH983" s="4">
        <v>41939</v>
      </c>
      <c r="DI983" s="7">
        <v>48.36</v>
      </c>
      <c r="DJ983" s="7">
        <v>75.48</v>
      </c>
      <c r="DK983" s="7">
        <v>43.21</v>
      </c>
      <c r="DL983" s="7">
        <v>24.06</v>
      </c>
      <c r="DM983" s="7">
        <v>65.83</v>
      </c>
      <c r="DN983" s="4">
        <v>41961</v>
      </c>
      <c r="DO983" s="8">
        <v>17.864999999999998</v>
      </c>
      <c r="DP983" s="8">
        <v>46.53</v>
      </c>
      <c r="DQ983" s="8">
        <v>11.13</v>
      </c>
      <c r="DR983" s="8">
        <v>16.489999999999998</v>
      </c>
    </row>
    <row r="984" spans="1:122" ht="15.75" customHeight="1">
      <c r="A984" s="4">
        <v>41971</v>
      </c>
      <c r="B984" s="7">
        <v>70.150000000000006</v>
      </c>
      <c r="C984" s="7">
        <v>66.150000000000006</v>
      </c>
      <c r="D984" s="7">
        <f t="shared" si="25"/>
        <v>4</v>
      </c>
      <c r="J984" s="4">
        <v>41936</v>
      </c>
      <c r="K984" s="226">
        <v>0.37000000000000455</v>
      </c>
      <c r="L984" s="226">
        <v>0.57000000000000739</v>
      </c>
      <c r="M984" s="226">
        <v>0.74000000000000909</v>
      </c>
      <c r="N984" s="4">
        <v>41971</v>
      </c>
      <c r="O984" s="226">
        <v>-0.98999999999999488</v>
      </c>
      <c r="P984" s="226">
        <v>-2.5899999999999892</v>
      </c>
      <c r="Q984" s="226">
        <v>-4.9899999999999949</v>
      </c>
      <c r="R984" s="4">
        <v>41969</v>
      </c>
      <c r="S984" s="8">
        <v>4.0599999999999996</v>
      </c>
      <c r="T984" s="8">
        <v>3.34</v>
      </c>
      <c r="U984" s="8">
        <v>2.5</v>
      </c>
      <c r="V984" s="4">
        <v>41936</v>
      </c>
      <c r="W984" s="8">
        <v>248.19</v>
      </c>
      <c r="X984" s="8">
        <v>218.17</v>
      </c>
      <c r="Y984" s="6">
        <v>22.629000000000001</v>
      </c>
      <c r="Z984" s="6">
        <v>8.9710000000000001</v>
      </c>
      <c r="AA984" s="5">
        <v>41971</v>
      </c>
      <c r="AB984" s="6">
        <v>656.75</v>
      </c>
      <c r="AC984" s="7">
        <v>13.393000000000001</v>
      </c>
      <c r="AD984" s="4">
        <v>41943</v>
      </c>
      <c r="AE984" s="8">
        <v>7.26</v>
      </c>
      <c r="AF984" s="8">
        <v>9.3559999999999999</v>
      </c>
      <c r="AG984" s="8">
        <v>10.411</v>
      </c>
      <c r="AH984" s="7">
        <v>14.458</v>
      </c>
      <c r="CO984" s="4">
        <v>42364</v>
      </c>
      <c r="CP984" s="3">
        <v>140.644375</v>
      </c>
      <c r="CU984" s="4">
        <v>41946</v>
      </c>
      <c r="CV984" s="7">
        <v>95.26</v>
      </c>
      <c r="CW984" s="7">
        <v>42.46</v>
      </c>
      <c r="CX984" s="7">
        <v>116.78</v>
      </c>
      <c r="CY984" s="7">
        <v>33.99</v>
      </c>
      <c r="CZ984" s="8">
        <v>25.884499999999999</v>
      </c>
      <c r="DA984" s="4">
        <v>41936</v>
      </c>
      <c r="DB984" s="7">
        <v>56.73</v>
      </c>
      <c r="DC984" s="8">
        <v>181.11</v>
      </c>
      <c r="DD984" s="8">
        <v>92.1</v>
      </c>
      <c r="DE984" s="8">
        <v>75.81</v>
      </c>
      <c r="DF984" s="8">
        <v>90.98</v>
      </c>
      <c r="DG984" s="8">
        <v>70.069999999999993</v>
      </c>
      <c r="DH984" s="4">
        <v>41936</v>
      </c>
      <c r="DI984" s="7">
        <v>48.62</v>
      </c>
      <c r="DJ984" s="7">
        <v>76.489999999999995</v>
      </c>
      <c r="DK984" s="7">
        <v>42.895000000000003</v>
      </c>
      <c r="DL984" s="7">
        <v>24.16</v>
      </c>
      <c r="DM984" s="7">
        <v>65.680000000000007</v>
      </c>
      <c r="DN984" s="4">
        <v>41960</v>
      </c>
      <c r="DO984" s="8">
        <v>17.5</v>
      </c>
      <c r="DP984" s="8">
        <v>46.04</v>
      </c>
      <c r="DQ984" s="8">
        <v>11.095000000000001</v>
      </c>
      <c r="DR984" s="8">
        <v>16.39</v>
      </c>
    </row>
    <row r="985" spans="1:122" ht="15.75" customHeight="1">
      <c r="A985" s="4">
        <v>41970</v>
      </c>
      <c r="B985" s="7">
        <v>72.58</v>
      </c>
      <c r="C985" s="226"/>
      <c r="D985" s="7" t="str">
        <f t="shared" si="25"/>
        <v/>
      </c>
      <c r="J985" s="4">
        <v>41935</v>
      </c>
      <c r="K985" s="226">
        <v>0.63000000000000966</v>
      </c>
      <c r="L985" s="226">
        <v>1.1500000000000057</v>
      </c>
      <c r="M985" s="226">
        <v>1.7199999999999989</v>
      </c>
      <c r="N985" s="4">
        <v>41970</v>
      </c>
      <c r="O985" s="226">
        <v>-0.92000000000000171</v>
      </c>
      <c r="P985" s="226">
        <v>-2.460000000000008</v>
      </c>
      <c r="Q985" s="226">
        <v>-4.7399999999999949</v>
      </c>
      <c r="R985" s="4">
        <v>41968</v>
      </c>
      <c r="S985" s="8">
        <v>4.24</v>
      </c>
      <c r="T985" s="8">
        <v>2.2400000000000002</v>
      </c>
      <c r="U985" s="8">
        <v>2.35</v>
      </c>
      <c r="V985" s="4">
        <v>41935</v>
      </c>
      <c r="W985" s="8">
        <v>249.9</v>
      </c>
      <c r="X985" s="8">
        <v>220.69</v>
      </c>
      <c r="Y985" s="6">
        <v>22.338999999999999</v>
      </c>
      <c r="Z985" s="6">
        <v>8.89</v>
      </c>
      <c r="AA985" s="5">
        <v>41970</v>
      </c>
      <c r="AB985" s="6">
        <v>643.25</v>
      </c>
      <c r="AC985" s="7">
        <v>15.102</v>
      </c>
      <c r="AD985" s="4">
        <v>41942</v>
      </c>
      <c r="AE985" s="8">
        <v>7.87</v>
      </c>
      <c r="AF985" s="8">
        <v>9.9589999999999996</v>
      </c>
      <c r="AG985" s="8">
        <v>10.923</v>
      </c>
      <c r="AH985" s="7">
        <v>14.214</v>
      </c>
      <c r="CO985" s="4">
        <v>42363</v>
      </c>
      <c r="CP985" s="3">
        <v>140.496375</v>
      </c>
      <c r="CU985" s="4">
        <v>41943</v>
      </c>
      <c r="CV985" s="7">
        <v>96.71</v>
      </c>
      <c r="CW985" s="7">
        <v>43.46</v>
      </c>
      <c r="CX985" s="7">
        <v>119.95</v>
      </c>
      <c r="CY985" s="7">
        <v>35.54</v>
      </c>
      <c r="CZ985" s="8">
        <v>26.638400000000001</v>
      </c>
      <c r="DA985" s="4">
        <v>41935</v>
      </c>
      <c r="DB985" s="7">
        <v>57.88</v>
      </c>
      <c r="DC985" s="8">
        <v>183.94</v>
      </c>
      <c r="DD985" s="8">
        <v>93.4</v>
      </c>
      <c r="DE985" s="8">
        <v>76.08</v>
      </c>
      <c r="DF985" s="8">
        <v>92.17</v>
      </c>
      <c r="DG985" s="8">
        <v>70</v>
      </c>
      <c r="DH985" s="4">
        <v>41935</v>
      </c>
      <c r="DI985" s="7">
        <v>48.01</v>
      </c>
      <c r="DJ985" s="7">
        <v>76.12</v>
      </c>
      <c r="DK985" s="7">
        <v>42.265000000000001</v>
      </c>
      <c r="DL985" s="7">
        <v>24.05</v>
      </c>
      <c r="DM985" s="7">
        <v>65.290000000000006</v>
      </c>
      <c r="DN985" s="4">
        <v>41957</v>
      </c>
      <c r="DO985" s="8">
        <v>17.3</v>
      </c>
      <c r="DP985" s="8">
        <v>45.575000000000003</v>
      </c>
      <c r="DQ985" s="8">
        <v>11.205</v>
      </c>
      <c r="DR985" s="8">
        <v>16.23</v>
      </c>
    </row>
    <row r="986" spans="1:122" ht="15.75" customHeight="1">
      <c r="A986" s="4">
        <v>41969</v>
      </c>
      <c r="B986" s="7">
        <v>77.75</v>
      </c>
      <c r="C986" s="7">
        <v>73.69</v>
      </c>
      <c r="D986" s="7">
        <f t="shared" si="25"/>
        <v>4.0600000000000023</v>
      </c>
      <c r="J986" s="4">
        <v>41934</v>
      </c>
      <c r="K986" s="226">
        <v>0.70999999999999375</v>
      </c>
      <c r="L986" s="226">
        <v>1.3399999999999892</v>
      </c>
      <c r="M986" s="226">
        <v>1.6899999999999977</v>
      </c>
      <c r="N986" s="4">
        <v>41969</v>
      </c>
      <c r="O986" s="226">
        <v>-0.95000000000000284</v>
      </c>
      <c r="P986" s="226">
        <v>-2.3299999999999983</v>
      </c>
      <c r="Q986" s="226">
        <v>-4.1599999999999966</v>
      </c>
      <c r="R986" s="4">
        <v>41967</v>
      </c>
      <c r="S986" s="8">
        <v>3.9</v>
      </c>
      <c r="T986" s="8">
        <v>2.75</v>
      </c>
      <c r="U986" s="8">
        <v>2.5</v>
      </c>
      <c r="V986" s="4">
        <v>41934</v>
      </c>
      <c r="W986" s="8">
        <v>247.34</v>
      </c>
      <c r="X986" s="8">
        <v>215.56</v>
      </c>
      <c r="Y986" s="6">
        <v>22.765999999999998</v>
      </c>
      <c r="Z986" s="6">
        <v>8.0579999999999998</v>
      </c>
      <c r="AA986" s="5">
        <v>41969</v>
      </c>
      <c r="AB986" s="6">
        <v>694.75</v>
      </c>
      <c r="AC986" s="7">
        <v>14.388</v>
      </c>
      <c r="AD986" s="4">
        <v>41941</v>
      </c>
      <c r="AE986" s="8">
        <v>5.88</v>
      </c>
      <c r="AF986" s="8">
        <v>8.0350000000000001</v>
      </c>
      <c r="AG986" s="8">
        <v>8.8249999999999993</v>
      </c>
      <c r="AH986" s="7">
        <v>13.654999999999999</v>
      </c>
      <c r="CO986" s="4">
        <v>42362</v>
      </c>
      <c r="CP986" s="3">
        <v>140.57374999999999</v>
      </c>
      <c r="CU986" s="4">
        <v>41942</v>
      </c>
      <c r="CV986" s="7">
        <v>94.45</v>
      </c>
      <c r="CW986" s="7">
        <v>43.11</v>
      </c>
      <c r="CX986" s="7">
        <v>117.2</v>
      </c>
      <c r="CY986" s="7">
        <v>34.85</v>
      </c>
      <c r="CZ986" s="8">
        <v>26.070599999999999</v>
      </c>
      <c r="DA986" s="4">
        <v>41934</v>
      </c>
      <c r="DB986" s="7">
        <v>55.81</v>
      </c>
      <c r="DC986" s="8">
        <v>178.99</v>
      </c>
      <c r="DD986" s="8">
        <v>92.07</v>
      </c>
      <c r="DE986" s="8">
        <v>73.87</v>
      </c>
      <c r="DF986" s="8">
        <v>89.97</v>
      </c>
      <c r="DG986" s="8">
        <v>69.44</v>
      </c>
      <c r="DH986" s="4">
        <v>41934</v>
      </c>
      <c r="DI986" s="7">
        <v>48</v>
      </c>
      <c r="DJ986" s="7">
        <v>75.39</v>
      </c>
      <c r="DK986" s="7">
        <v>41.784999999999997</v>
      </c>
      <c r="DL986" s="7">
        <v>23.11</v>
      </c>
      <c r="DM986" s="7">
        <v>64.89</v>
      </c>
      <c r="DN986" s="4">
        <v>41956</v>
      </c>
      <c r="DO986" s="8">
        <v>17.234999999999999</v>
      </c>
      <c r="DP986" s="8">
        <v>45.5</v>
      </c>
      <c r="DQ986" s="8">
        <v>11.03</v>
      </c>
      <c r="DR986" s="8">
        <v>16.100000000000001</v>
      </c>
    </row>
    <row r="987" spans="1:122" ht="15.75" customHeight="1">
      <c r="A987" s="4">
        <v>41968</v>
      </c>
      <c r="B987" s="7">
        <v>78.33</v>
      </c>
      <c r="C987" s="7">
        <v>74.09</v>
      </c>
      <c r="D987" s="7">
        <f t="shared" si="25"/>
        <v>4.2399999999999949</v>
      </c>
      <c r="J987" s="4">
        <v>41933</v>
      </c>
      <c r="K987" s="226">
        <v>0.85000000000000853</v>
      </c>
      <c r="L987" s="226">
        <v>2.1000000000000085</v>
      </c>
      <c r="M987" s="226">
        <v>3.2600000000000051</v>
      </c>
      <c r="N987" s="4">
        <v>41968</v>
      </c>
      <c r="O987" s="226">
        <v>-0.98000000000000398</v>
      </c>
      <c r="P987" s="226">
        <v>-2.3400000000000034</v>
      </c>
      <c r="Q987" s="226">
        <v>-4.1700000000000017</v>
      </c>
      <c r="R987" s="4">
        <v>41964</v>
      </c>
      <c r="S987" s="8">
        <v>3.85</v>
      </c>
      <c r="T987" s="8">
        <v>4.5199999999999996</v>
      </c>
      <c r="U987" s="8">
        <v>2.9</v>
      </c>
      <c r="V987" s="4">
        <v>41933</v>
      </c>
      <c r="W987" s="8">
        <v>251.32</v>
      </c>
      <c r="X987" s="8">
        <v>221.34</v>
      </c>
      <c r="Y987" s="6">
        <v>22.370999999999999</v>
      </c>
      <c r="Z987" s="6">
        <v>8.0579999999999998</v>
      </c>
      <c r="AA987" s="5">
        <v>41968</v>
      </c>
      <c r="AB987" s="6">
        <v>694.25</v>
      </c>
      <c r="AC987" s="7">
        <v>14.917</v>
      </c>
      <c r="AD987" s="4">
        <v>41940</v>
      </c>
      <c r="AE987" s="8">
        <v>5.35</v>
      </c>
      <c r="AF987" s="8">
        <v>8.4860000000000007</v>
      </c>
      <c r="AG987" s="8">
        <v>8.3000000000000007</v>
      </c>
      <c r="AH987" s="7">
        <v>13.249000000000001</v>
      </c>
      <c r="CO987" s="4">
        <v>42361</v>
      </c>
      <c r="CP987" s="3">
        <v>141.0325</v>
      </c>
      <c r="CU987" s="4">
        <v>41941</v>
      </c>
      <c r="CV987" s="7">
        <v>94.59</v>
      </c>
      <c r="CW987" s="7">
        <v>42.9</v>
      </c>
      <c r="CX987" s="7">
        <v>117.14</v>
      </c>
      <c r="CY987" s="7">
        <v>34.71</v>
      </c>
      <c r="CZ987" s="8">
        <v>26.589400000000001</v>
      </c>
      <c r="DA987" s="4">
        <v>41933</v>
      </c>
      <c r="DB987" s="7">
        <v>58.7</v>
      </c>
      <c r="DC987" s="8">
        <v>185.94</v>
      </c>
      <c r="DD987" s="8">
        <v>96.03</v>
      </c>
      <c r="DE987" s="8">
        <v>75.53</v>
      </c>
      <c r="DF987" s="8">
        <v>92.09</v>
      </c>
      <c r="DG987" s="8">
        <v>70.59</v>
      </c>
      <c r="DH987" s="4">
        <v>41933</v>
      </c>
      <c r="DI987" s="7">
        <v>48.3</v>
      </c>
      <c r="DJ987" s="7">
        <v>76.81</v>
      </c>
      <c r="DK987" s="7">
        <v>42.475000000000001</v>
      </c>
      <c r="DL987" s="7">
        <v>24.34</v>
      </c>
      <c r="DM987" s="7">
        <v>67.05</v>
      </c>
      <c r="DN987" s="4">
        <v>41955</v>
      </c>
      <c r="DO987" s="8">
        <v>17.41</v>
      </c>
      <c r="DP987" s="8">
        <v>45.905000000000001</v>
      </c>
      <c r="DQ987" s="8">
        <v>11.105</v>
      </c>
      <c r="DR987" s="8">
        <v>16.14</v>
      </c>
    </row>
    <row r="988" spans="1:122" ht="15.75" customHeight="1">
      <c r="A988" s="4">
        <v>41967</v>
      </c>
      <c r="B988" s="7">
        <v>79.680000000000007</v>
      </c>
      <c r="C988" s="7">
        <v>75.78</v>
      </c>
      <c r="D988" s="7">
        <f t="shared" si="25"/>
        <v>3.9000000000000057</v>
      </c>
      <c r="J988" s="4">
        <v>41932</v>
      </c>
      <c r="K988" s="226">
        <v>1.3299999999999983</v>
      </c>
      <c r="L988" s="226">
        <v>2.519999999999996</v>
      </c>
      <c r="M988" s="226">
        <v>3.4099999999999966</v>
      </c>
      <c r="N988" s="4">
        <v>41967</v>
      </c>
      <c r="O988" s="226">
        <v>-1.0499999999999972</v>
      </c>
      <c r="P988" s="226">
        <v>-2.4899999999999949</v>
      </c>
      <c r="Q988" s="226">
        <v>-4.1899999999999977</v>
      </c>
      <c r="R988" s="4">
        <v>41963</v>
      </c>
      <c r="S988" s="8">
        <v>3.75</v>
      </c>
      <c r="T988" s="8">
        <v>5.73</v>
      </c>
      <c r="U988" s="8">
        <v>3.6</v>
      </c>
      <c r="V988" s="4">
        <v>41932</v>
      </c>
      <c r="W988" s="8">
        <v>248.56</v>
      </c>
      <c r="X988" s="8">
        <v>220.02</v>
      </c>
      <c r="Y988" s="6">
        <v>21.684999999999999</v>
      </c>
      <c r="Z988" s="6">
        <v>9.6980000000000004</v>
      </c>
      <c r="AA988" s="5">
        <v>41967</v>
      </c>
      <c r="AB988" s="6">
        <v>706.75</v>
      </c>
      <c r="AC988" s="7">
        <v>13.801</v>
      </c>
      <c r="AD988" s="4">
        <v>41939</v>
      </c>
      <c r="AE988" s="8">
        <v>5.5</v>
      </c>
      <c r="AF988" s="8">
        <v>9.0329999999999995</v>
      </c>
      <c r="AG988" s="8">
        <v>8.4</v>
      </c>
      <c r="AH988" s="7">
        <v>13.524000000000001</v>
      </c>
      <c r="CO988" s="4">
        <v>42360</v>
      </c>
      <c r="CP988" s="3">
        <v>140.635875</v>
      </c>
      <c r="CU988" s="4">
        <v>41940</v>
      </c>
      <c r="CV988" s="7">
        <v>95.1</v>
      </c>
      <c r="CW988" s="7">
        <v>42.84</v>
      </c>
      <c r="CX988" s="7">
        <v>117.13</v>
      </c>
      <c r="CY988" s="7">
        <v>34.880000000000003</v>
      </c>
      <c r="CZ988" s="8">
        <v>26.706900000000001</v>
      </c>
      <c r="DA988" s="4">
        <v>41932</v>
      </c>
      <c r="DB988" s="7">
        <v>56.53</v>
      </c>
      <c r="DC988" s="8">
        <v>179.71</v>
      </c>
      <c r="DD988" s="8">
        <v>92.76</v>
      </c>
      <c r="DE988" s="8">
        <v>72.930000000000007</v>
      </c>
      <c r="DF988" s="8">
        <v>90.67</v>
      </c>
      <c r="DG988" s="8">
        <v>68.83</v>
      </c>
      <c r="DH988" s="4">
        <v>41932</v>
      </c>
      <c r="DI988" s="7">
        <v>46.31</v>
      </c>
      <c r="DJ988" s="7">
        <v>72.349999999999994</v>
      </c>
      <c r="DK988" s="7">
        <v>40.32</v>
      </c>
      <c r="DL988" s="7">
        <v>23.34</v>
      </c>
      <c r="DM988" s="7">
        <v>65.430000000000007</v>
      </c>
      <c r="DN988" s="4">
        <v>41954</v>
      </c>
      <c r="DO988" s="8">
        <v>17.68</v>
      </c>
      <c r="DP988" s="8">
        <v>46.71</v>
      </c>
      <c r="DQ988" s="8">
        <v>11.34</v>
      </c>
      <c r="DR988" s="8">
        <v>16.57</v>
      </c>
    </row>
    <row r="989" spans="1:122" ht="15.75" customHeight="1">
      <c r="A989" s="4">
        <v>41964</v>
      </c>
      <c r="B989" s="7">
        <v>80.36</v>
      </c>
      <c r="C989" s="7">
        <v>76.510000000000005</v>
      </c>
      <c r="D989" s="7">
        <f t="shared" si="25"/>
        <v>3.8499999999999943</v>
      </c>
      <c r="J989" s="4">
        <v>41929</v>
      </c>
      <c r="K989" s="226">
        <v>1.1299999999999955</v>
      </c>
      <c r="L989" s="226">
        <v>2.1599999999999966</v>
      </c>
      <c r="M989" s="226">
        <v>2.8499999999999943</v>
      </c>
      <c r="N989" s="4">
        <v>41964</v>
      </c>
      <c r="O989" s="226">
        <v>-1.0600000000000023</v>
      </c>
      <c r="P989" s="226">
        <v>-2.480000000000004</v>
      </c>
      <c r="Q989" s="226">
        <v>-4.1299999999999955</v>
      </c>
      <c r="R989" s="4">
        <v>41962</v>
      </c>
      <c r="S989" s="8">
        <v>3.52</v>
      </c>
      <c r="T989" s="8">
        <v>3.23</v>
      </c>
      <c r="U989" s="8">
        <v>4</v>
      </c>
      <c r="V989" s="4">
        <v>41929</v>
      </c>
      <c r="W989" s="8">
        <v>249.76</v>
      </c>
      <c r="X989" s="8">
        <v>223.27</v>
      </c>
      <c r="Y989" s="6">
        <v>22.149000000000001</v>
      </c>
      <c r="Z989" s="6">
        <v>11.023</v>
      </c>
      <c r="AA989" s="5">
        <v>41964</v>
      </c>
      <c r="AB989" s="6">
        <v>704.25</v>
      </c>
      <c r="AC989" s="7">
        <v>13.589</v>
      </c>
      <c r="AD989" s="4">
        <v>41936</v>
      </c>
      <c r="AE989" s="8">
        <v>4.8100000000000005</v>
      </c>
      <c r="AF989" s="8">
        <v>8.2509999999999994</v>
      </c>
      <c r="AG989" s="8">
        <v>8.6069999999999993</v>
      </c>
      <c r="AH989" s="7">
        <v>13.372999999999999</v>
      </c>
      <c r="CO989" s="4">
        <v>42359</v>
      </c>
      <c r="CP989" s="3">
        <v>141.3598125</v>
      </c>
      <c r="CU989" s="4">
        <v>41939</v>
      </c>
      <c r="CV989" s="7">
        <v>93.71</v>
      </c>
      <c r="CW989" s="7">
        <v>41.95</v>
      </c>
      <c r="CX989" s="7">
        <v>115.02</v>
      </c>
      <c r="CY989" s="7">
        <v>33.950000000000003</v>
      </c>
      <c r="CZ989" s="8">
        <v>26.540500000000002</v>
      </c>
      <c r="DA989" s="4">
        <v>41929</v>
      </c>
      <c r="DB989" s="7">
        <v>55.78</v>
      </c>
      <c r="DC989" s="8">
        <v>178.68</v>
      </c>
      <c r="DD989" s="8">
        <v>91.22</v>
      </c>
      <c r="DE989" s="8">
        <v>72.849999999999994</v>
      </c>
      <c r="DF989" s="8">
        <v>88.52</v>
      </c>
      <c r="DG989" s="8">
        <v>68.08</v>
      </c>
      <c r="DH989" s="4">
        <v>41929</v>
      </c>
      <c r="DI989" s="7">
        <v>45.15</v>
      </c>
      <c r="DJ989" s="7">
        <v>72.209999999999994</v>
      </c>
      <c r="DK989" s="7">
        <v>39.625</v>
      </c>
      <c r="DL989" s="7">
        <v>23</v>
      </c>
      <c r="DM989" s="7">
        <v>60.38</v>
      </c>
      <c r="DN989" s="4">
        <v>41953</v>
      </c>
      <c r="DO989" s="8">
        <v>17.649999999999999</v>
      </c>
      <c r="DP989" s="8">
        <v>47.104999999999997</v>
      </c>
      <c r="DQ989" s="8">
        <v>11.52</v>
      </c>
      <c r="DR989" s="8">
        <v>16.579999999999998</v>
      </c>
    </row>
    <row r="990" spans="1:122" ht="15.75" customHeight="1">
      <c r="A990" s="4">
        <v>41963</v>
      </c>
      <c r="B990" s="7">
        <v>79.33</v>
      </c>
      <c r="C990" s="7">
        <v>75.58</v>
      </c>
      <c r="D990" s="7">
        <f t="shared" si="25"/>
        <v>3.75</v>
      </c>
      <c r="J990" s="4">
        <v>41928</v>
      </c>
      <c r="K990" s="226">
        <v>1.2000000000000028</v>
      </c>
      <c r="L990" s="226">
        <v>2.2199999999999989</v>
      </c>
      <c r="M990" s="226">
        <v>2.9000000000000057</v>
      </c>
      <c r="N990" s="4">
        <v>41963</v>
      </c>
      <c r="O990" s="226">
        <v>-0.92000000000000171</v>
      </c>
      <c r="P990" s="226">
        <v>-2.1700000000000017</v>
      </c>
      <c r="Q990" s="226">
        <v>-3.7399999999999949</v>
      </c>
      <c r="R990" s="4">
        <v>41961</v>
      </c>
      <c r="S990" s="8">
        <v>3.86</v>
      </c>
      <c r="T990" s="8">
        <v>2.54</v>
      </c>
      <c r="U990" s="8">
        <v>4.4000000000000004</v>
      </c>
      <c r="V990" s="4">
        <v>41928</v>
      </c>
      <c r="W990" s="8">
        <v>247.03</v>
      </c>
      <c r="X990" s="8">
        <v>221.09</v>
      </c>
      <c r="Y990" s="6">
        <v>21.053000000000001</v>
      </c>
      <c r="Z990" s="6">
        <v>10.157999999999999</v>
      </c>
      <c r="AA990" s="5">
        <v>41963</v>
      </c>
      <c r="AB990" s="6">
        <v>695.75</v>
      </c>
      <c r="AC990" s="7">
        <v>15.289</v>
      </c>
      <c r="AD990" s="4">
        <v>41935</v>
      </c>
      <c r="AE990" s="8">
        <v>5.7</v>
      </c>
      <c r="AF990" s="8">
        <v>6.9989999999999997</v>
      </c>
      <c r="AG990" s="8">
        <v>8.452</v>
      </c>
      <c r="AH990" s="7">
        <v>12.961</v>
      </c>
      <c r="CO990" s="4">
        <v>42358</v>
      </c>
      <c r="CP990" s="3">
        <v>140.978375</v>
      </c>
      <c r="CU990" s="4">
        <v>41936</v>
      </c>
      <c r="CV990" s="7">
        <v>94.49</v>
      </c>
      <c r="CW990" s="7">
        <v>42.17</v>
      </c>
      <c r="CX990" s="7">
        <v>115.91</v>
      </c>
      <c r="CY990" s="7">
        <v>34.61</v>
      </c>
      <c r="CZ990" s="8">
        <v>26.981000000000002</v>
      </c>
      <c r="DA990" s="4">
        <v>41928</v>
      </c>
      <c r="DB990" s="7">
        <v>55.92</v>
      </c>
      <c r="DC990" s="8">
        <v>177.92</v>
      </c>
      <c r="DD990" s="8">
        <v>91.27</v>
      </c>
      <c r="DE990" s="8">
        <v>73.23</v>
      </c>
      <c r="DF990" s="8">
        <v>89.57</v>
      </c>
      <c r="DG990" s="8">
        <v>66.930000000000007</v>
      </c>
      <c r="DH990" s="4">
        <v>41928</v>
      </c>
      <c r="DI990" s="7">
        <v>44.75</v>
      </c>
      <c r="DJ990" s="7">
        <v>69.709999999999994</v>
      </c>
      <c r="DK990" s="7">
        <v>39.225000000000001</v>
      </c>
      <c r="DL990" s="7">
        <v>22.67</v>
      </c>
      <c r="DM990" s="7">
        <v>59.81</v>
      </c>
      <c r="DN990" s="4">
        <v>41950</v>
      </c>
      <c r="DO990" s="8">
        <v>17.355</v>
      </c>
      <c r="DP990" s="8">
        <v>46.53</v>
      </c>
      <c r="DQ990" s="8">
        <v>11.33</v>
      </c>
      <c r="DR990" s="8">
        <v>16.41</v>
      </c>
    </row>
    <row r="991" spans="1:122" ht="15.75" customHeight="1">
      <c r="A991" s="4">
        <v>41962</v>
      </c>
      <c r="B991" s="7">
        <v>78.099999999999994</v>
      </c>
      <c r="C991" s="7">
        <v>74.58</v>
      </c>
      <c r="D991" s="7">
        <f t="shared" si="25"/>
        <v>3.519999999999996</v>
      </c>
      <c r="J991" s="4">
        <v>41927</v>
      </c>
      <c r="K991" s="226">
        <v>1.4200000000000017</v>
      </c>
      <c r="L991" s="226">
        <v>2.5700000000000074</v>
      </c>
      <c r="M991" s="226">
        <v>2.8400000000000034</v>
      </c>
      <c r="N991" s="4">
        <v>41962</v>
      </c>
      <c r="O991" s="226">
        <v>-1.0300000000000011</v>
      </c>
      <c r="P991" s="226">
        <v>-2.4699999999999989</v>
      </c>
      <c r="Q991" s="226">
        <v>-4.3100000000000023</v>
      </c>
      <c r="R991" s="4">
        <v>41960</v>
      </c>
      <c r="S991" s="8">
        <v>3.67</v>
      </c>
      <c r="T991" s="8">
        <v>4.83</v>
      </c>
      <c r="U991" s="8">
        <v>3.95</v>
      </c>
      <c r="V991" s="4">
        <v>41927</v>
      </c>
      <c r="W991" s="8">
        <v>245.86</v>
      </c>
      <c r="X991" s="8">
        <v>214.87</v>
      </c>
      <c r="Y991" s="6">
        <v>21.481000000000002</v>
      </c>
      <c r="Z991" s="6">
        <v>8.4649999999999999</v>
      </c>
      <c r="AA991" s="5">
        <v>41962</v>
      </c>
      <c r="AB991" s="6">
        <v>697.5</v>
      </c>
      <c r="AC991" s="7">
        <v>14.986000000000001</v>
      </c>
      <c r="AD991" s="4">
        <v>41934</v>
      </c>
      <c r="AE991" s="8">
        <v>2.91</v>
      </c>
      <c r="AF991" s="8">
        <v>10.362</v>
      </c>
      <c r="AG991" s="8">
        <v>6.4589999999999996</v>
      </c>
      <c r="AH991" s="7">
        <v>12.829000000000001</v>
      </c>
      <c r="CO991" s="4">
        <v>42357</v>
      </c>
      <c r="CP991" s="3">
        <v>141.39668750000001</v>
      </c>
      <c r="CU991" s="4">
        <v>41935</v>
      </c>
      <c r="CV991" s="7">
        <v>94.11</v>
      </c>
      <c r="CW991" s="7">
        <v>42.17</v>
      </c>
      <c r="CX991" s="7">
        <v>116.19</v>
      </c>
      <c r="CY991" s="7">
        <v>34.659999999999997</v>
      </c>
      <c r="CZ991" s="8">
        <v>27.206199999999999</v>
      </c>
      <c r="DA991" s="4">
        <v>41927</v>
      </c>
      <c r="DB991" s="7">
        <v>53.85</v>
      </c>
      <c r="DC991" s="8">
        <v>171.58</v>
      </c>
      <c r="DD991" s="8">
        <v>88.17</v>
      </c>
      <c r="DE991" s="8">
        <v>72.67</v>
      </c>
      <c r="DF991" s="8">
        <v>85.46</v>
      </c>
      <c r="DG991" s="8">
        <v>66.25</v>
      </c>
      <c r="DH991" s="4">
        <v>41927</v>
      </c>
      <c r="DI991" s="7">
        <v>43.76</v>
      </c>
      <c r="DJ991" s="7">
        <v>67.89</v>
      </c>
      <c r="DK991" s="7">
        <v>38.134999999999998</v>
      </c>
      <c r="DL991" s="7">
        <v>22.12</v>
      </c>
      <c r="DM991" s="7">
        <v>58.64</v>
      </c>
      <c r="DN991" s="4">
        <v>41949</v>
      </c>
      <c r="DO991" s="8">
        <v>17.510000000000002</v>
      </c>
      <c r="DP991" s="8">
        <v>46.515000000000001</v>
      </c>
      <c r="DQ991" s="8">
        <v>11.22</v>
      </c>
      <c r="DR991" s="8">
        <v>16.489999999999998</v>
      </c>
    </row>
    <row r="992" spans="1:122" ht="15.75" customHeight="1">
      <c r="A992" s="4">
        <v>41961</v>
      </c>
      <c r="B992" s="7">
        <v>78.47</v>
      </c>
      <c r="C992" s="7">
        <v>74.61</v>
      </c>
      <c r="D992" s="7">
        <f t="shared" ref="D992:D1055" si="26">IF(C992="","",B992-C992)</f>
        <v>3.8599999999999994</v>
      </c>
      <c r="J992" s="4">
        <v>41926</v>
      </c>
      <c r="K992" s="226">
        <v>1.1000000000000085</v>
      </c>
      <c r="L992" s="226">
        <v>1.8800000000000097</v>
      </c>
      <c r="M992" s="226">
        <v>1.8400000000000034</v>
      </c>
      <c r="N992" s="4">
        <v>41961</v>
      </c>
      <c r="O992" s="226">
        <v>-1.1899999999999977</v>
      </c>
      <c r="P992" s="226">
        <v>-2.6099999999999994</v>
      </c>
      <c r="Q992" s="226">
        <v>-4.5300000000000011</v>
      </c>
      <c r="R992" s="4">
        <v>41957</v>
      </c>
      <c r="S992" s="8">
        <v>3.59</v>
      </c>
      <c r="T992" s="8">
        <v>4.22</v>
      </c>
      <c r="U992" s="8">
        <v>3.7</v>
      </c>
      <c r="V992" s="4">
        <v>41926</v>
      </c>
      <c r="W992" s="8">
        <v>247.22</v>
      </c>
      <c r="X992" s="8">
        <v>218.02</v>
      </c>
      <c r="Y992" s="6">
        <v>21.992000000000001</v>
      </c>
      <c r="Z992" s="6">
        <v>9.7279999999999998</v>
      </c>
      <c r="AA992" s="5">
        <v>41961</v>
      </c>
      <c r="AB992" s="6">
        <v>698</v>
      </c>
      <c r="AC992" s="7">
        <v>14.079000000000001</v>
      </c>
      <c r="AD992" s="4">
        <v>41933</v>
      </c>
      <c r="AE992" s="8">
        <v>3.99</v>
      </c>
      <c r="AF992" s="8">
        <v>7.6159999999999997</v>
      </c>
      <c r="AG992" s="8">
        <v>7.89</v>
      </c>
      <c r="AH992" s="7">
        <v>13.693999999999999</v>
      </c>
      <c r="CO992" s="4">
        <v>42356</v>
      </c>
      <c r="CP992" s="3">
        <v>141.40899999999999</v>
      </c>
      <c r="CU992" s="4">
        <v>41934</v>
      </c>
      <c r="CV992" s="7">
        <v>93.13</v>
      </c>
      <c r="CW992" s="7">
        <v>41.56</v>
      </c>
      <c r="CX992" s="7">
        <v>114</v>
      </c>
      <c r="CY992" s="7">
        <v>33.71</v>
      </c>
      <c r="CZ992" s="8">
        <v>27.3139</v>
      </c>
      <c r="DA992" s="4">
        <v>41926</v>
      </c>
      <c r="DB992" s="7">
        <v>52.74</v>
      </c>
      <c r="DC992" s="8">
        <v>164.78</v>
      </c>
      <c r="DD992" s="8">
        <v>83.84</v>
      </c>
      <c r="DE992" s="8">
        <v>74.400000000000006</v>
      </c>
      <c r="DF992" s="8">
        <v>84.66</v>
      </c>
      <c r="DG992" s="8">
        <v>66.2</v>
      </c>
      <c r="DH992" s="4">
        <v>41926</v>
      </c>
      <c r="DI992" s="7">
        <v>44.92</v>
      </c>
      <c r="DJ992" s="7">
        <v>70.59</v>
      </c>
      <c r="DK992" s="7">
        <v>39.215000000000003</v>
      </c>
      <c r="DL992" s="7">
        <v>22.13</v>
      </c>
      <c r="DM992" s="7">
        <v>59.22</v>
      </c>
      <c r="DN992" s="4">
        <v>41948</v>
      </c>
      <c r="DO992" s="8">
        <v>17.38</v>
      </c>
      <c r="DP992" s="8">
        <v>46.284999999999997</v>
      </c>
      <c r="DQ992" s="8">
        <v>11.085000000000001</v>
      </c>
      <c r="DR992" s="8">
        <v>16.45</v>
      </c>
    </row>
    <row r="993" spans="1:122" ht="15.75" customHeight="1">
      <c r="A993" s="4">
        <v>41960</v>
      </c>
      <c r="B993" s="7">
        <v>79.31</v>
      </c>
      <c r="C993" s="7">
        <v>75.64</v>
      </c>
      <c r="D993" s="7">
        <f t="shared" si="26"/>
        <v>3.6700000000000017</v>
      </c>
      <c r="J993" s="4">
        <v>41925</v>
      </c>
      <c r="K993" s="226">
        <v>1.2099999999999937</v>
      </c>
      <c r="L993" s="226">
        <v>1.9299999999999926</v>
      </c>
      <c r="M993" s="226">
        <v>2.1499999999999915</v>
      </c>
      <c r="N993" s="4">
        <v>41960</v>
      </c>
      <c r="O993" s="226">
        <v>-1.2099999999999937</v>
      </c>
      <c r="P993" s="226">
        <v>-2.519999999999996</v>
      </c>
      <c r="Q993" s="226">
        <v>-4.3999999999999915</v>
      </c>
      <c r="R993" s="4">
        <v>41956</v>
      </c>
      <c r="S993" s="8">
        <v>3.71</v>
      </c>
      <c r="T993" s="8">
        <v>2.17</v>
      </c>
      <c r="U993" s="8">
        <v>3.8</v>
      </c>
      <c r="V993" s="4">
        <v>41925</v>
      </c>
      <c r="W993" s="8">
        <v>255.68</v>
      </c>
      <c r="X993" s="8">
        <v>225.53</v>
      </c>
      <c r="Y993" s="6">
        <v>21.646000000000001</v>
      </c>
      <c r="Z993" s="6">
        <v>8.9830000000000005</v>
      </c>
      <c r="AA993" s="5">
        <v>41960</v>
      </c>
      <c r="AB993" s="6">
        <v>697.75</v>
      </c>
      <c r="AC993" s="7">
        <v>13.845000000000001</v>
      </c>
      <c r="AD993" s="4">
        <v>41932</v>
      </c>
      <c r="AE993" s="8">
        <v>4.05</v>
      </c>
      <c r="AF993" s="8">
        <v>8.9459999999999997</v>
      </c>
      <c r="AG993" s="8">
        <v>7.3019999999999996</v>
      </c>
      <c r="AH993" s="7">
        <v>14.731999999999999</v>
      </c>
      <c r="CO993" s="4">
        <v>42355</v>
      </c>
      <c r="CP993" s="3">
        <v>141.61487500000001</v>
      </c>
      <c r="CU993" s="4">
        <v>41933</v>
      </c>
      <c r="CV993" s="7">
        <v>93.65</v>
      </c>
      <c r="CW993" s="7">
        <v>42.26</v>
      </c>
      <c r="CX993" s="7">
        <v>115.09</v>
      </c>
      <c r="CY993" s="7">
        <v>34.619999999999997</v>
      </c>
      <c r="CZ993" s="8">
        <v>27.715299999999999</v>
      </c>
      <c r="DA993" s="4">
        <v>41925</v>
      </c>
      <c r="DB993" s="7">
        <v>53.89</v>
      </c>
      <c r="DC993" s="8">
        <v>168.03</v>
      </c>
      <c r="DD993" s="8">
        <v>83.76</v>
      </c>
      <c r="DE993" s="8">
        <v>75.930000000000007</v>
      </c>
      <c r="DF993" s="8">
        <v>85.25</v>
      </c>
      <c r="DG993" s="8">
        <v>68.069999999999993</v>
      </c>
      <c r="DH993" s="4">
        <v>41925</v>
      </c>
      <c r="DI993" s="7">
        <v>44.55</v>
      </c>
      <c r="DJ993" s="7">
        <v>73.05</v>
      </c>
      <c r="DK993" s="7">
        <v>39.909999999999997</v>
      </c>
      <c r="DL993" s="7">
        <v>22.56</v>
      </c>
      <c r="DM993" s="7">
        <v>60.39</v>
      </c>
      <c r="DN993" s="4">
        <v>41947</v>
      </c>
      <c r="DO993" s="8">
        <v>17.190000000000001</v>
      </c>
      <c r="DP993" s="8">
        <v>44.994999999999997</v>
      </c>
      <c r="DQ993" s="8">
        <v>10.96</v>
      </c>
      <c r="DR993" s="8">
        <v>16.14</v>
      </c>
    </row>
    <row r="994" spans="1:122" ht="15.75" customHeight="1">
      <c r="A994" s="4">
        <v>41957</v>
      </c>
      <c r="B994" s="7">
        <v>79.41</v>
      </c>
      <c r="C994" s="7">
        <v>75.819999999999993</v>
      </c>
      <c r="D994" s="7">
        <f t="shared" si="26"/>
        <v>3.5900000000000034</v>
      </c>
      <c r="J994" s="4">
        <v>41922</v>
      </c>
      <c r="K994" s="226">
        <v>1.0899999999999892</v>
      </c>
      <c r="L994" s="226">
        <v>1.789999999999992</v>
      </c>
      <c r="M994" s="226">
        <v>2.2799999999999869</v>
      </c>
      <c r="N994" s="4">
        <v>41957</v>
      </c>
      <c r="O994" s="226">
        <v>-1.25</v>
      </c>
      <c r="P994" s="226">
        <v>-2.6700000000000017</v>
      </c>
      <c r="Q994" s="226">
        <v>-4.6500000000000057</v>
      </c>
      <c r="R994" s="4">
        <v>41955</v>
      </c>
      <c r="S994" s="8">
        <v>3.2</v>
      </c>
      <c r="T994" s="8">
        <v>2.41</v>
      </c>
      <c r="U994" s="8">
        <v>3.8</v>
      </c>
      <c r="V994" s="4">
        <v>41922</v>
      </c>
      <c r="W994" s="8">
        <v>256.02</v>
      </c>
      <c r="X994" s="8">
        <v>225.75</v>
      </c>
      <c r="Y994" s="6">
        <v>21.707999999999998</v>
      </c>
      <c r="Z994" s="6">
        <v>8.9949999999999992</v>
      </c>
      <c r="AA994" s="5">
        <v>41957</v>
      </c>
      <c r="AB994" s="6">
        <v>698</v>
      </c>
      <c r="AC994" s="7">
        <v>16.710999999999999</v>
      </c>
      <c r="AD994" s="4">
        <v>41929</v>
      </c>
      <c r="AE994" s="8">
        <v>5.53</v>
      </c>
      <c r="AF994" s="8">
        <v>8.4700000000000006</v>
      </c>
      <c r="AG994" s="8">
        <v>8.6769999999999996</v>
      </c>
      <c r="AH994" s="7">
        <v>13.789</v>
      </c>
      <c r="CO994" s="4">
        <v>42354</v>
      </c>
      <c r="CP994" s="3">
        <v>140.90031250000001</v>
      </c>
      <c r="CU994" s="4">
        <v>41932</v>
      </c>
      <c r="CV994" s="7">
        <v>91.77</v>
      </c>
      <c r="CW994" s="7">
        <v>41.16</v>
      </c>
      <c r="CX994" s="7">
        <v>111.49</v>
      </c>
      <c r="CY994" s="7">
        <v>33.770000000000003</v>
      </c>
      <c r="CZ994" s="8">
        <v>27.2258</v>
      </c>
      <c r="DA994" s="4">
        <v>41922</v>
      </c>
      <c r="DB994" s="7">
        <v>56.78</v>
      </c>
      <c r="DC994" s="8">
        <v>176.24</v>
      </c>
      <c r="DD994" s="8">
        <v>89.83</v>
      </c>
      <c r="DE994" s="8">
        <v>79.91</v>
      </c>
      <c r="DF994" s="8">
        <v>88.37</v>
      </c>
      <c r="DG994" s="8">
        <v>70.36</v>
      </c>
      <c r="DH994" s="4">
        <v>41922</v>
      </c>
      <c r="DI994" s="7">
        <v>45.15</v>
      </c>
      <c r="DJ994" s="7">
        <v>76.319999999999993</v>
      </c>
      <c r="DK994" s="7">
        <v>40.795000000000002</v>
      </c>
      <c r="DL994" s="7">
        <v>23.37</v>
      </c>
      <c r="DM994" s="7">
        <v>61.67</v>
      </c>
      <c r="DN994" s="4">
        <v>41946</v>
      </c>
      <c r="DO994" s="8">
        <v>17.68</v>
      </c>
      <c r="DP994" s="8">
        <v>46.75</v>
      </c>
      <c r="DQ994" s="8">
        <v>11.455</v>
      </c>
      <c r="DR994" s="8">
        <v>16.73</v>
      </c>
    </row>
    <row r="995" spans="1:122" ht="15.75" customHeight="1">
      <c r="A995" s="4">
        <v>41956</v>
      </c>
      <c r="B995" s="7">
        <v>77.92</v>
      </c>
      <c r="C995" s="7">
        <v>74.209999999999994</v>
      </c>
      <c r="D995" s="7">
        <f t="shared" si="26"/>
        <v>3.710000000000008</v>
      </c>
      <c r="J995" s="4">
        <v>41921</v>
      </c>
      <c r="K995" s="226">
        <v>1.0799999999999983</v>
      </c>
      <c r="L995" s="226">
        <v>1.7299999999999898</v>
      </c>
      <c r="M995" s="226">
        <v>2.1899999999999977</v>
      </c>
      <c r="N995" s="4">
        <v>41956</v>
      </c>
      <c r="O995" s="226">
        <v>-0.20999999999999375</v>
      </c>
      <c r="P995" s="226">
        <v>-1.9299999999999926</v>
      </c>
      <c r="Q995" s="226">
        <v>-4.230000000000004</v>
      </c>
      <c r="R995" s="4">
        <v>41954</v>
      </c>
      <c r="S995" s="8">
        <v>3.73</v>
      </c>
      <c r="T995" s="8">
        <v>2.83</v>
      </c>
      <c r="U995" s="8">
        <v>3.4</v>
      </c>
      <c r="V995" s="4">
        <v>41921</v>
      </c>
      <c r="W995" s="8">
        <v>253.66</v>
      </c>
      <c r="X995" s="8">
        <v>227.49</v>
      </c>
      <c r="Y995" s="6">
        <v>20.766999999999999</v>
      </c>
      <c r="Z995" s="6">
        <v>9.7759999999999998</v>
      </c>
      <c r="AA995" s="5">
        <v>41956</v>
      </c>
      <c r="AB995" s="6">
        <v>705</v>
      </c>
      <c r="AC995" s="7">
        <v>17.372</v>
      </c>
      <c r="AD995" s="4">
        <v>41928</v>
      </c>
      <c r="AE995" s="8">
        <v>4.84</v>
      </c>
      <c r="AF995" s="8">
        <v>5.6710000000000003</v>
      </c>
      <c r="AG995" s="8">
        <v>7.944</v>
      </c>
      <c r="AH995" s="7">
        <v>12.804</v>
      </c>
      <c r="CO995" s="4">
        <v>42353</v>
      </c>
      <c r="CP995" s="3">
        <v>139.5991875</v>
      </c>
      <c r="CU995" s="4">
        <v>41929</v>
      </c>
      <c r="CV995" s="7">
        <v>91.21</v>
      </c>
      <c r="CW995" s="7">
        <v>41.44</v>
      </c>
      <c r="CX995" s="7">
        <v>111.8</v>
      </c>
      <c r="CY995" s="7">
        <v>33.450000000000003</v>
      </c>
      <c r="CZ995" s="8">
        <v>27.3139</v>
      </c>
      <c r="DA995" s="4">
        <v>41921</v>
      </c>
      <c r="DB995" s="7">
        <v>58.06</v>
      </c>
      <c r="DC995" s="8">
        <v>178</v>
      </c>
      <c r="DD995" s="8">
        <v>91.96</v>
      </c>
      <c r="DE995" s="8">
        <v>81.88</v>
      </c>
      <c r="DF995" s="8">
        <v>90</v>
      </c>
      <c r="DG995" s="8">
        <v>71.44</v>
      </c>
      <c r="DH995" s="4">
        <v>41921</v>
      </c>
      <c r="DI995" s="7">
        <v>45.43</v>
      </c>
      <c r="DJ995" s="7">
        <v>76.61</v>
      </c>
      <c r="DK995" s="7">
        <v>40.9</v>
      </c>
      <c r="DL995" s="7">
        <v>23.53</v>
      </c>
      <c r="DM995" s="7">
        <v>61.98</v>
      </c>
      <c r="DN995" s="4">
        <v>41943</v>
      </c>
      <c r="DO995" s="8">
        <v>17.815000000000001</v>
      </c>
      <c r="DP995" s="8">
        <v>47.42</v>
      </c>
      <c r="DQ995" s="8">
        <v>11.565</v>
      </c>
      <c r="DR995" s="8">
        <v>17</v>
      </c>
    </row>
    <row r="996" spans="1:122" ht="15.75" customHeight="1">
      <c r="A996" s="4">
        <v>41955</v>
      </c>
      <c r="B996" s="7">
        <v>80.38</v>
      </c>
      <c r="C996" s="7">
        <v>77.180000000000007</v>
      </c>
      <c r="D996" s="7">
        <f t="shared" si="26"/>
        <v>3.1999999999999886</v>
      </c>
      <c r="J996" s="4">
        <v>41920</v>
      </c>
      <c r="K996" s="226">
        <v>1.1200000000000045</v>
      </c>
      <c r="L996" s="226">
        <v>1.8900000000000006</v>
      </c>
      <c r="M996" s="226">
        <v>2.6899999999999977</v>
      </c>
      <c r="N996" s="4">
        <v>41955</v>
      </c>
      <c r="O996" s="226">
        <v>-1.4200000000000017</v>
      </c>
      <c r="P996" s="226">
        <v>-3.1500000000000057</v>
      </c>
      <c r="Q996" s="226">
        <v>-5.3599999999999994</v>
      </c>
      <c r="R996" s="4">
        <v>41953</v>
      </c>
      <c r="S996" s="8">
        <v>4.9400000000000004</v>
      </c>
      <c r="T996" s="8">
        <v>0.86</v>
      </c>
      <c r="U996" s="8">
        <v>3.3</v>
      </c>
      <c r="V996" s="4">
        <v>41920</v>
      </c>
      <c r="W996" s="8">
        <v>257.58999999999997</v>
      </c>
      <c r="X996" s="8">
        <v>231.84</v>
      </c>
      <c r="Y996" s="6">
        <v>20.878</v>
      </c>
      <c r="Z996" s="6">
        <v>10.063000000000001</v>
      </c>
      <c r="AA996" s="5">
        <v>41955</v>
      </c>
      <c r="AB996" s="6">
        <v>725</v>
      </c>
      <c r="AC996" s="7">
        <v>15.444000000000001</v>
      </c>
      <c r="AD996" s="4">
        <v>41927</v>
      </c>
      <c r="AE996" s="8">
        <v>4.46</v>
      </c>
      <c r="AF996" s="8">
        <v>11.347</v>
      </c>
      <c r="AG996" s="8">
        <v>7.6589999999999998</v>
      </c>
      <c r="AH996" s="7">
        <v>13.816000000000001</v>
      </c>
      <c r="CO996" s="4">
        <v>42352</v>
      </c>
      <c r="CP996" s="3">
        <v>138.87649999999999</v>
      </c>
      <c r="CU996" s="4">
        <v>41928</v>
      </c>
      <c r="CV996" s="7">
        <v>90.6</v>
      </c>
      <c r="CW996" s="7">
        <v>40.72</v>
      </c>
      <c r="CX996" s="7">
        <v>111.06</v>
      </c>
      <c r="CY996" s="7">
        <v>32.979999999999997</v>
      </c>
      <c r="CZ996" s="8">
        <v>27.2258</v>
      </c>
      <c r="DA996" s="4">
        <v>41920</v>
      </c>
      <c r="DB996" s="7">
        <v>61.5</v>
      </c>
      <c r="DC996" s="8">
        <v>185.7</v>
      </c>
      <c r="DD996" s="8">
        <v>94.56</v>
      </c>
      <c r="DE996" s="8">
        <v>85.43</v>
      </c>
      <c r="DF996" s="8">
        <v>95.93</v>
      </c>
      <c r="DG996" s="8">
        <v>74.53</v>
      </c>
      <c r="DH996" s="4">
        <v>41920</v>
      </c>
      <c r="DI996" s="7">
        <v>46.84</v>
      </c>
      <c r="DJ996" s="7">
        <v>79.16</v>
      </c>
      <c r="DK996" s="7">
        <v>42.13</v>
      </c>
      <c r="DL996" s="7">
        <v>24.48</v>
      </c>
      <c r="DM996" s="7">
        <v>64.599999999999994</v>
      </c>
      <c r="DN996" s="4">
        <v>41942</v>
      </c>
      <c r="DO996" s="8">
        <v>17.47</v>
      </c>
      <c r="DP996" s="8">
        <v>46.994999999999997</v>
      </c>
      <c r="DQ996" s="8">
        <v>11.35</v>
      </c>
      <c r="DR996" s="8">
        <v>16.57</v>
      </c>
    </row>
    <row r="997" spans="1:122" ht="15.75" customHeight="1">
      <c r="A997" s="4">
        <v>41954</v>
      </c>
      <c r="B997" s="7">
        <v>81.67</v>
      </c>
      <c r="C997" s="7">
        <v>77.94</v>
      </c>
      <c r="D997" s="7">
        <f t="shared" si="26"/>
        <v>3.730000000000004</v>
      </c>
      <c r="J997" s="4">
        <v>41919</v>
      </c>
      <c r="K997" s="226">
        <v>1.4099999999999966</v>
      </c>
      <c r="L997" s="226">
        <v>2.4499999999999886</v>
      </c>
      <c r="M997" s="226">
        <v>3.6699999999999875</v>
      </c>
      <c r="N997" s="4">
        <v>41954</v>
      </c>
      <c r="O997" s="226">
        <v>-1.3799999999999955</v>
      </c>
      <c r="P997" s="226">
        <v>-3.1400000000000006</v>
      </c>
      <c r="Q997" s="226">
        <v>-5.3700000000000045</v>
      </c>
      <c r="R997" s="4">
        <v>41950</v>
      </c>
      <c r="S997" s="8">
        <v>4.74</v>
      </c>
      <c r="T997" s="8">
        <v>3.79</v>
      </c>
      <c r="U997" s="8">
        <v>3.3</v>
      </c>
      <c r="V997" s="4">
        <v>41919</v>
      </c>
      <c r="W997" s="8">
        <v>260.73</v>
      </c>
      <c r="X997" s="8">
        <v>236.83</v>
      </c>
      <c r="Y997" s="6">
        <v>20.657</v>
      </c>
      <c r="Z997" s="6">
        <v>10.619</v>
      </c>
      <c r="AA997" s="5">
        <v>41954</v>
      </c>
      <c r="AB997" s="6">
        <v>725</v>
      </c>
      <c r="AC997" s="7">
        <v>17.088999999999999</v>
      </c>
      <c r="AD997" s="4">
        <v>41926</v>
      </c>
      <c r="AE997" s="8">
        <v>6.13</v>
      </c>
      <c r="AF997" s="8">
        <v>10.518000000000001</v>
      </c>
      <c r="AG997" s="8">
        <v>9.2309999999999999</v>
      </c>
      <c r="AH997" s="7">
        <v>13.204000000000001</v>
      </c>
      <c r="CO997" s="4">
        <v>42351</v>
      </c>
      <c r="CP997" s="3">
        <v>138.23262500000001</v>
      </c>
      <c r="CU997" s="4">
        <v>41927</v>
      </c>
      <c r="CV997" s="7">
        <v>90.22</v>
      </c>
      <c r="CW997" s="7">
        <v>40.630000000000003</v>
      </c>
      <c r="CX997" s="7">
        <v>109.27</v>
      </c>
      <c r="CY997" s="7">
        <v>32.270000000000003</v>
      </c>
      <c r="CZ997" s="8">
        <v>26.540500000000002</v>
      </c>
      <c r="DA997" s="4">
        <v>41919</v>
      </c>
      <c r="DB997" s="7">
        <v>61.69</v>
      </c>
      <c r="DC997" s="8">
        <v>183.03</v>
      </c>
      <c r="DD997" s="8">
        <v>93.61</v>
      </c>
      <c r="DE997" s="8">
        <v>84.21</v>
      </c>
      <c r="DF997" s="8">
        <v>95.38</v>
      </c>
      <c r="DG997" s="8">
        <v>73.91</v>
      </c>
      <c r="DH997" s="4">
        <v>41919</v>
      </c>
      <c r="DI997" s="7">
        <v>45.13</v>
      </c>
      <c r="DJ997" s="7">
        <v>77.349999999999994</v>
      </c>
      <c r="DK997" s="7">
        <v>40.409999999999997</v>
      </c>
      <c r="DL997" s="7">
        <v>23.86</v>
      </c>
      <c r="DM997" s="7">
        <v>62.04</v>
      </c>
      <c r="DN997" s="4">
        <v>41941</v>
      </c>
      <c r="DO997" s="8">
        <v>17.475000000000001</v>
      </c>
      <c r="DP997" s="8">
        <v>46.395000000000003</v>
      </c>
      <c r="DQ997" s="8">
        <v>11.49</v>
      </c>
      <c r="DR997" s="8">
        <v>16.329999999999998</v>
      </c>
    </row>
    <row r="998" spans="1:122" ht="15.75" customHeight="1">
      <c r="A998" s="4">
        <v>41953</v>
      </c>
      <c r="B998" s="7">
        <v>82.34</v>
      </c>
      <c r="C998" s="7">
        <v>77.400000000000006</v>
      </c>
      <c r="D998" s="7">
        <f t="shared" si="26"/>
        <v>4.9399999999999977</v>
      </c>
      <c r="J998" s="4">
        <v>41918</v>
      </c>
      <c r="K998" s="226">
        <v>1.6899999999999977</v>
      </c>
      <c r="L998" s="226">
        <v>3.1000000000000085</v>
      </c>
      <c r="M998" s="226">
        <v>4.5799999999999983</v>
      </c>
      <c r="N998" s="4">
        <v>41953</v>
      </c>
      <c r="O998" s="226">
        <v>-1.2299999999999898</v>
      </c>
      <c r="P998" s="226">
        <v>-2.8199999999999932</v>
      </c>
      <c r="Q998" s="226">
        <v>-4.769999999999996</v>
      </c>
      <c r="R998" s="4">
        <v>41949</v>
      </c>
      <c r="S998" s="8">
        <v>4.95</v>
      </c>
      <c r="T998" s="8">
        <v>2.63</v>
      </c>
      <c r="U998" s="8">
        <v>3.2</v>
      </c>
      <c r="V998" s="4">
        <v>41918</v>
      </c>
      <c r="W998" s="8">
        <v>262.13</v>
      </c>
      <c r="X998" s="8">
        <v>241.32</v>
      </c>
      <c r="Y998" s="6">
        <v>19.754999999999999</v>
      </c>
      <c r="Z998" s="6">
        <v>11.013999999999999</v>
      </c>
      <c r="AA998" s="5">
        <v>41953</v>
      </c>
      <c r="AB998" s="6">
        <v>742.5</v>
      </c>
      <c r="AC998" s="7">
        <v>15.805</v>
      </c>
      <c r="AD998" s="4">
        <v>41925</v>
      </c>
      <c r="AE998" s="8">
        <v>6.63</v>
      </c>
      <c r="AF998" s="8">
        <v>12.833</v>
      </c>
      <c r="AG998" s="8">
        <v>9.6340000000000003</v>
      </c>
      <c r="AH998" s="7">
        <v>13.233000000000001</v>
      </c>
      <c r="CO998" s="4">
        <v>42350</v>
      </c>
      <c r="CP998" s="3">
        <v>137.65418750000001</v>
      </c>
      <c r="CU998" s="4">
        <v>41926</v>
      </c>
      <c r="CV998" s="7">
        <v>90.55</v>
      </c>
      <c r="CW998" s="7">
        <v>40.61</v>
      </c>
      <c r="CX998" s="7">
        <v>109.78</v>
      </c>
      <c r="CY998" s="7">
        <v>31.95</v>
      </c>
      <c r="CZ998" s="8">
        <v>26.540500000000002</v>
      </c>
      <c r="DA998" s="4">
        <v>41918</v>
      </c>
      <c r="DB998" s="7">
        <v>63.55</v>
      </c>
      <c r="DC998" s="8">
        <v>187.01</v>
      </c>
      <c r="DD998" s="8">
        <v>95.09</v>
      </c>
      <c r="DE998" s="8">
        <v>86.19</v>
      </c>
      <c r="DF998" s="8">
        <v>97.19</v>
      </c>
      <c r="DG998" s="8">
        <v>74.959999999999994</v>
      </c>
      <c r="DH998" s="4">
        <v>41918</v>
      </c>
      <c r="DI998" s="7">
        <v>44.72</v>
      </c>
      <c r="DJ998" s="7">
        <v>77.349999999999994</v>
      </c>
      <c r="DK998" s="7">
        <v>40.44</v>
      </c>
      <c r="DL998" s="7">
        <v>23.73</v>
      </c>
      <c r="DM998" s="7">
        <v>62.02</v>
      </c>
      <c r="DN998" s="4">
        <v>41940</v>
      </c>
      <c r="DO998" s="8">
        <v>17.559999999999999</v>
      </c>
      <c r="DP998" s="8">
        <v>45.494999999999997</v>
      </c>
      <c r="DQ998" s="8">
        <v>11.535</v>
      </c>
      <c r="DR998" s="8">
        <v>16.46</v>
      </c>
    </row>
    <row r="999" spans="1:122" ht="15.75" customHeight="1">
      <c r="A999" s="4">
        <v>41950</v>
      </c>
      <c r="B999" s="7">
        <v>83.39</v>
      </c>
      <c r="C999" s="7">
        <v>78.650000000000006</v>
      </c>
      <c r="D999" s="7">
        <f t="shared" si="26"/>
        <v>4.7399999999999949</v>
      </c>
      <c r="J999" s="4">
        <v>41915</v>
      </c>
      <c r="K999" s="226">
        <v>1.8699999999999903</v>
      </c>
      <c r="L999" s="226">
        <v>3.3999999999999915</v>
      </c>
      <c r="M999" s="226">
        <v>4.7299999999999898</v>
      </c>
      <c r="N999" s="4">
        <v>41950</v>
      </c>
      <c r="O999" s="226">
        <v>-1.1700000000000017</v>
      </c>
      <c r="P999" s="226">
        <v>-2.7399999999999949</v>
      </c>
      <c r="Q999" s="226">
        <v>-4.6899999999999977</v>
      </c>
      <c r="R999" s="4">
        <v>41948</v>
      </c>
      <c r="S999" s="8">
        <v>4.2699999999999996</v>
      </c>
      <c r="T999" s="8">
        <v>3.62</v>
      </c>
      <c r="U999" s="8">
        <v>3.15</v>
      </c>
      <c r="V999" s="4">
        <v>41915</v>
      </c>
      <c r="W999" s="8">
        <v>261.63</v>
      </c>
      <c r="X999" s="8">
        <v>237.85</v>
      </c>
      <c r="Y999" s="6">
        <v>20.145</v>
      </c>
      <c r="Z999" s="6">
        <v>10.157</v>
      </c>
      <c r="AA999" s="5">
        <v>41950</v>
      </c>
      <c r="AB999" s="6">
        <v>740.75</v>
      </c>
      <c r="AC999" s="7">
        <v>14.321</v>
      </c>
      <c r="AD999" s="4">
        <v>41922</v>
      </c>
      <c r="AE999" s="8">
        <v>6.62</v>
      </c>
      <c r="AF999" s="8">
        <v>13.170999999999999</v>
      </c>
      <c r="AG999" s="8">
        <v>9.5229999999999997</v>
      </c>
      <c r="AH999" s="7">
        <v>13.44</v>
      </c>
      <c r="CO999" s="4">
        <v>42349</v>
      </c>
      <c r="CP999" s="3">
        <v>137.9994375</v>
      </c>
      <c r="CU999" s="4">
        <v>41925</v>
      </c>
      <c r="CV999" s="7">
        <v>90.84</v>
      </c>
      <c r="CW999" s="7">
        <v>41.22</v>
      </c>
      <c r="CX999" s="7">
        <v>112.03</v>
      </c>
      <c r="CY999" s="7">
        <v>32.29</v>
      </c>
      <c r="CZ999" s="8"/>
      <c r="DA999" s="4">
        <v>41915</v>
      </c>
      <c r="DB999" s="7">
        <v>63</v>
      </c>
      <c r="DC999" s="8">
        <v>186.38</v>
      </c>
      <c r="DD999" s="8">
        <v>96.57</v>
      </c>
      <c r="DE999" s="8">
        <v>86.95</v>
      </c>
      <c r="DF999" s="8">
        <v>98.7</v>
      </c>
      <c r="DG999" s="8">
        <v>74.77</v>
      </c>
      <c r="DH999" s="4">
        <v>41915</v>
      </c>
      <c r="DI999" s="7">
        <v>44.74</v>
      </c>
      <c r="DJ999" s="7">
        <v>77.64</v>
      </c>
      <c r="DK999" s="7">
        <v>40.409999999999997</v>
      </c>
      <c r="DL999" s="7">
        <v>23.69</v>
      </c>
      <c r="DM999" s="7">
        <v>60.65</v>
      </c>
      <c r="DN999" s="4">
        <v>41939</v>
      </c>
      <c r="DO999" s="8">
        <v>17.260000000000002</v>
      </c>
      <c r="DP999" s="8">
        <v>44.435000000000002</v>
      </c>
      <c r="DQ999" s="8">
        <v>11.45</v>
      </c>
      <c r="DR999" s="8">
        <v>16.079999999999998</v>
      </c>
    </row>
    <row r="1000" spans="1:122" ht="15.75" customHeight="1">
      <c r="A1000" s="4">
        <v>41949</v>
      </c>
      <c r="B1000" s="7">
        <v>82.86</v>
      </c>
      <c r="C1000" s="7">
        <v>77.91</v>
      </c>
      <c r="D1000" s="7">
        <f t="shared" si="26"/>
        <v>4.9500000000000028</v>
      </c>
      <c r="J1000" s="4">
        <v>41914</v>
      </c>
      <c r="K1000" s="226">
        <v>1.9300000000000068</v>
      </c>
      <c r="L1000" s="226">
        <v>3.4500000000000028</v>
      </c>
      <c r="M1000" s="226">
        <v>4.7000000000000028</v>
      </c>
      <c r="N1000" s="4">
        <v>41949</v>
      </c>
      <c r="O1000" s="226">
        <v>-1.2199999999999989</v>
      </c>
      <c r="P1000" s="226">
        <v>-2.769999999999996</v>
      </c>
      <c r="Q1000" s="226">
        <v>-4.75</v>
      </c>
      <c r="R1000" s="4">
        <v>41947</v>
      </c>
      <c r="S1000" s="8">
        <v>5.63</v>
      </c>
      <c r="T1000" s="8">
        <v>1.99</v>
      </c>
      <c r="U1000" s="8">
        <v>3.15</v>
      </c>
      <c r="V1000" s="4">
        <v>41914</v>
      </c>
      <c r="W1000" s="8">
        <v>263.8</v>
      </c>
      <c r="X1000" s="8">
        <v>240.91</v>
      </c>
      <c r="Y1000" s="6">
        <v>19.786000000000001</v>
      </c>
      <c r="Z1000" s="6">
        <v>10.172000000000001</v>
      </c>
      <c r="AA1000" s="5">
        <v>41949</v>
      </c>
      <c r="AB1000" s="6">
        <v>724.75</v>
      </c>
      <c r="AC1000" s="7">
        <v>14.869</v>
      </c>
      <c r="AD1000" s="4">
        <v>41921</v>
      </c>
      <c r="AE1000" s="8">
        <v>6.97</v>
      </c>
      <c r="AF1000" s="8">
        <v>15.526</v>
      </c>
      <c r="AG1000" s="8">
        <v>9.8699999999999992</v>
      </c>
      <c r="AH1000" s="7">
        <v>13.667999999999999</v>
      </c>
      <c r="CO1000" s="4">
        <v>42348</v>
      </c>
      <c r="CP1000" s="3">
        <v>138.57706250000001</v>
      </c>
      <c r="CU1000" s="4">
        <v>41922</v>
      </c>
      <c r="CV1000" s="7">
        <v>91.6</v>
      </c>
      <c r="CW1000" s="7">
        <v>41.54</v>
      </c>
      <c r="CX1000" s="7">
        <v>113.89</v>
      </c>
      <c r="CY1000" s="7">
        <v>32.71</v>
      </c>
      <c r="CZ1000" s="8">
        <v>27.3628</v>
      </c>
      <c r="DA1000" s="4">
        <v>41914</v>
      </c>
      <c r="DB1000" s="7">
        <v>64.52</v>
      </c>
      <c r="DC1000" s="8">
        <v>188.36</v>
      </c>
      <c r="DD1000" s="8">
        <v>97.06</v>
      </c>
      <c r="DE1000" s="8">
        <v>88.74</v>
      </c>
      <c r="DF1000" s="8">
        <v>98.67</v>
      </c>
      <c r="DG1000" s="8">
        <v>74.69</v>
      </c>
      <c r="DH1000" s="4">
        <v>41914</v>
      </c>
      <c r="DI1000" s="7">
        <v>45.17</v>
      </c>
      <c r="DJ1000" s="7">
        <v>77.760000000000005</v>
      </c>
      <c r="DK1000" s="7">
        <v>40.475000000000001</v>
      </c>
      <c r="DL1000" s="7">
        <v>24.16</v>
      </c>
      <c r="DM1000" s="7">
        <v>60.72</v>
      </c>
      <c r="DN1000" s="4">
        <v>41936</v>
      </c>
      <c r="DO1000" s="8">
        <v>17.43</v>
      </c>
      <c r="DP1000" s="8">
        <v>44.854999999999997</v>
      </c>
      <c r="DQ1000" s="8">
        <v>11.35</v>
      </c>
      <c r="DR1000" s="8">
        <v>16.399999999999999</v>
      </c>
    </row>
    <row r="1001" spans="1:122" ht="15.75" customHeight="1">
      <c r="A1001" s="4">
        <v>41948</v>
      </c>
      <c r="B1001" s="7">
        <v>82.95</v>
      </c>
      <c r="C1001" s="7">
        <v>78.680000000000007</v>
      </c>
      <c r="D1001" s="7">
        <f t="shared" si="26"/>
        <v>4.269999999999996</v>
      </c>
      <c r="J1001" s="4">
        <v>41913</v>
      </c>
      <c r="K1001" s="226">
        <v>1.6200000000000045</v>
      </c>
      <c r="L1001" s="226">
        <v>2.7400000000000091</v>
      </c>
      <c r="M1001" s="226">
        <v>3.9399999999999977</v>
      </c>
      <c r="N1001" s="4">
        <v>41948</v>
      </c>
      <c r="O1001" s="226">
        <v>-1.1499999999999915</v>
      </c>
      <c r="P1001" s="226">
        <v>-2.6099999999999994</v>
      </c>
      <c r="Q1001" s="226">
        <v>-4.519999999999996</v>
      </c>
      <c r="R1001" s="4">
        <v>41946</v>
      </c>
      <c r="S1001" s="8">
        <v>6</v>
      </c>
      <c r="T1001" s="8">
        <v>1.53</v>
      </c>
      <c r="U1001" s="8">
        <v>3.15</v>
      </c>
      <c r="V1001" s="4">
        <v>41913</v>
      </c>
      <c r="W1001" s="8">
        <v>265.56</v>
      </c>
      <c r="X1001" s="8">
        <v>244.97</v>
      </c>
      <c r="Y1001" s="6">
        <v>20.805</v>
      </c>
      <c r="Z1001" s="6">
        <v>12.157</v>
      </c>
      <c r="AA1001" s="5">
        <v>41948</v>
      </c>
      <c r="AB1001" s="6">
        <v>729.5</v>
      </c>
      <c r="AC1001" s="7">
        <v>14.596</v>
      </c>
      <c r="AD1001" s="4">
        <v>41920</v>
      </c>
      <c r="AE1001" s="8">
        <v>7.65</v>
      </c>
      <c r="AF1001" s="8">
        <v>14.304</v>
      </c>
      <c r="AG1001" s="8">
        <v>10.448</v>
      </c>
      <c r="AH1001" s="7">
        <v>13.965</v>
      </c>
      <c r="CO1001" s="4">
        <v>42347</v>
      </c>
      <c r="CP1001" s="3">
        <v>139.19524999999999</v>
      </c>
      <c r="CU1001" s="4">
        <v>41921</v>
      </c>
      <c r="CV1001" s="7">
        <v>91.82</v>
      </c>
      <c r="CW1001" s="7">
        <v>41.99</v>
      </c>
      <c r="CX1001" s="7">
        <v>114.51</v>
      </c>
      <c r="CY1001" s="7">
        <v>33.56</v>
      </c>
      <c r="CZ1001" s="8">
        <v>27.3139</v>
      </c>
      <c r="DA1001" s="4">
        <v>41913</v>
      </c>
      <c r="DB1001" s="7">
        <v>64.349999999999994</v>
      </c>
      <c r="DC1001" s="8">
        <v>189.82</v>
      </c>
      <c r="DD1001" s="8">
        <v>96.85</v>
      </c>
      <c r="DE1001" s="8">
        <v>91.05</v>
      </c>
      <c r="DF1001" s="8">
        <v>99.26</v>
      </c>
      <c r="DG1001" s="8">
        <v>75</v>
      </c>
      <c r="DH1001" s="4">
        <v>41913</v>
      </c>
      <c r="DI1001" s="7">
        <v>45.6</v>
      </c>
      <c r="DJ1001" s="7">
        <v>79.63</v>
      </c>
      <c r="DK1001" s="7">
        <v>41.22</v>
      </c>
      <c r="DL1001" s="7">
        <v>23.92</v>
      </c>
      <c r="DM1001" s="7">
        <v>61.35</v>
      </c>
      <c r="DN1001" s="4">
        <v>41935</v>
      </c>
      <c r="DO1001" s="8">
        <v>17.54</v>
      </c>
      <c r="DP1001" s="8">
        <v>45.81</v>
      </c>
      <c r="DQ1001" s="8">
        <v>11.45</v>
      </c>
      <c r="DR1001" s="8">
        <v>16.59</v>
      </c>
    </row>
    <row r="1002" spans="1:122" ht="15.75" customHeight="1">
      <c r="A1002" s="4">
        <v>41947</v>
      </c>
      <c r="B1002" s="7">
        <v>82.82</v>
      </c>
      <c r="C1002" s="7">
        <v>77.19</v>
      </c>
      <c r="D1002" s="7">
        <f t="shared" si="26"/>
        <v>5.6299999999999955</v>
      </c>
      <c r="J1002" s="4">
        <v>41912</v>
      </c>
      <c r="K1002" s="226">
        <v>1.3999999999999915</v>
      </c>
      <c r="L1002" s="226">
        <v>2.4799999999999898</v>
      </c>
      <c r="M1002" s="226">
        <v>4</v>
      </c>
      <c r="N1002" s="4">
        <v>41947</v>
      </c>
      <c r="O1002" s="226">
        <v>-1.1200000000000045</v>
      </c>
      <c r="P1002" s="226">
        <v>-2.6200000000000045</v>
      </c>
      <c r="Q1002" s="226">
        <v>-4.6500000000000057</v>
      </c>
      <c r="R1002" s="4">
        <v>41943</v>
      </c>
      <c r="S1002" s="8">
        <v>5.32</v>
      </c>
      <c r="T1002" s="8">
        <v>2.62</v>
      </c>
      <c r="U1002" s="8">
        <v>3.15</v>
      </c>
      <c r="V1002" s="4">
        <v>41912</v>
      </c>
      <c r="W1002" s="8">
        <v>264.72000000000003</v>
      </c>
      <c r="X1002" s="8">
        <v>258.69</v>
      </c>
      <c r="Y1002" s="6">
        <v>20.161000000000001</v>
      </c>
      <c r="Z1002" s="6">
        <v>11.207000000000001</v>
      </c>
      <c r="AA1002" s="5">
        <v>41947</v>
      </c>
      <c r="AB1002" s="6">
        <v>726.25</v>
      </c>
      <c r="AC1002" s="7">
        <v>15.321</v>
      </c>
      <c r="AD1002" s="4">
        <v>41919</v>
      </c>
      <c r="AE1002" s="8">
        <v>8.33</v>
      </c>
      <c r="AF1002" s="8">
        <v>14.446999999999999</v>
      </c>
      <c r="AG1002" s="8">
        <v>11.234999999999999</v>
      </c>
      <c r="AH1002" s="7">
        <v>13.928000000000001</v>
      </c>
      <c r="CO1002" s="4">
        <v>42346</v>
      </c>
      <c r="CP1002" s="3">
        <v>140.89543750000001</v>
      </c>
      <c r="CU1002" s="4">
        <v>41920</v>
      </c>
      <c r="CV1002" s="7">
        <v>94.61</v>
      </c>
      <c r="CW1002" s="7">
        <v>43.15</v>
      </c>
      <c r="CX1002" s="7">
        <v>117.95</v>
      </c>
      <c r="CY1002" s="7">
        <v>34.479999999999997</v>
      </c>
      <c r="CZ1002" s="8">
        <v>27.676100000000002</v>
      </c>
      <c r="DA1002" s="4">
        <v>41912</v>
      </c>
      <c r="DB1002" s="7">
        <v>66.48</v>
      </c>
      <c r="DC1002" s="8">
        <v>196.97</v>
      </c>
      <c r="DD1002" s="8">
        <v>99.02</v>
      </c>
      <c r="DE1002" s="8">
        <v>93.87</v>
      </c>
      <c r="DF1002" s="8">
        <v>101.44</v>
      </c>
      <c r="DG1002" s="8">
        <v>76.52</v>
      </c>
      <c r="DH1002" s="4">
        <v>41912</v>
      </c>
      <c r="DI1002" s="7">
        <v>46.27</v>
      </c>
      <c r="DJ1002" s="7">
        <v>81.31</v>
      </c>
      <c r="DK1002" s="7">
        <v>42.335000000000001</v>
      </c>
      <c r="DL1002" s="7">
        <v>24</v>
      </c>
      <c r="DM1002" s="7">
        <v>60.98</v>
      </c>
      <c r="DN1002" s="4">
        <v>41934</v>
      </c>
      <c r="DO1002" s="8">
        <v>17.414999999999999</v>
      </c>
      <c r="DP1002" s="8">
        <v>44.59</v>
      </c>
      <c r="DQ1002" s="8">
        <v>11.35</v>
      </c>
      <c r="DR1002" s="8">
        <v>16.420000000000002</v>
      </c>
    </row>
    <row r="1003" spans="1:122" ht="15.75" customHeight="1">
      <c r="A1003" s="4">
        <v>41946</v>
      </c>
      <c r="B1003" s="7">
        <v>84.78</v>
      </c>
      <c r="C1003" s="7">
        <v>78.78</v>
      </c>
      <c r="D1003" s="7">
        <f t="shared" si="26"/>
        <v>6</v>
      </c>
      <c r="J1003" s="4">
        <v>41911</v>
      </c>
      <c r="K1003" s="226">
        <v>1.789999999999992</v>
      </c>
      <c r="L1003" s="226">
        <v>3.3499999999999943</v>
      </c>
      <c r="M1003" s="226">
        <v>5.1199999999999903</v>
      </c>
      <c r="N1003" s="4">
        <v>41946</v>
      </c>
      <c r="O1003" s="226">
        <v>-1.0799999999999983</v>
      </c>
      <c r="P1003" s="226">
        <v>-2.5499999999999972</v>
      </c>
      <c r="Q1003" s="226">
        <v>-4.2399999999999949</v>
      </c>
      <c r="R1003" s="4">
        <v>41942</v>
      </c>
      <c r="S1003" s="8">
        <v>5.12</v>
      </c>
      <c r="T1003" s="8">
        <v>1.25</v>
      </c>
      <c r="U1003" s="8">
        <v>3.05</v>
      </c>
      <c r="V1003" s="4">
        <v>41911</v>
      </c>
      <c r="W1003" s="8">
        <v>270.41000000000003</v>
      </c>
      <c r="X1003" s="8">
        <v>269.63</v>
      </c>
      <c r="Y1003" s="6">
        <v>19.173999999999999</v>
      </c>
      <c r="Z1003" s="6">
        <v>11.026</v>
      </c>
      <c r="AA1003" s="5">
        <v>41946</v>
      </c>
      <c r="AB1003" s="6">
        <v>746.5</v>
      </c>
      <c r="AC1003" s="7">
        <v>13.637</v>
      </c>
      <c r="AD1003" s="4">
        <v>41918</v>
      </c>
      <c r="AE1003" s="8">
        <v>9.23</v>
      </c>
      <c r="AF1003" s="8">
        <v>13.739000000000001</v>
      </c>
      <c r="AG1003" s="8">
        <v>11.975999999999999</v>
      </c>
      <c r="AH1003" s="7">
        <v>13.486000000000001</v>
      </c>
      <c r="CO1003" s="4">
        <v>42345</v>
      </c>
      <c r="CP1003" s="3">
        <v>142.78387499999999</v>
      </c>
      <c r="CU1003" s="4">
        <v>41919</v>
      </c>
      <c r="CV1003" s="7">
        <v>93.37</v>
      </c>
      <c r="CW1003" s="7">
        <v>42.56</v>
      </c>
      <c r="CX1003" s="7">
        <v>116.02</v>
      </c>
      <c r="CY1003" s="7">
        <v>34.51</v>
      </c>
      <c r="CZ1003" s="8">
        <v>28.253699999999998</v>
      </c>
      <c r="DA1003" s="4">
        <v>41911</v>
      </c>
      <c r="DB1003" s="7">
        <v>68.680000000000007</v>
      </c>
      <c r="DC1003" s="8">
        <v>201.96</v>
      </c>
      <c r="DD1003" s="8">
        <v>101.87</v>
      </c>
      <c r="DE1003" s="8">
        <v>94.68</v>
      </c>
      <c r="DF1003" s="8">
        <v>104.25</v>
      </c>
      <c r="DG1003" s="8">
        <v>77.84</v>
      </c>
      <c r="DH1003" s="4">
        <v>41911</v>
      </c>
      <c r="DI1003" s="7">
        <v>46.77</v>
      </c>
      <c r="DJ1003" s="7">
        <v>81.77</v>
      </c>
      <c r="DK1003" s="7">
        <v>42.195</v>
      </c>
      <c r="DL1003" s="7">
        <v>24.16</v>
      </c>
      <c r="DM1003" s="7">
        <v>61.05</v>
      </c>
      <c r="DN1003" s="4">
        <v>41933</v>
      </c>
      <c r="DO1003" s="8">
        <v>17.3</v>
      </c>
      <c r="DP1003" s="8">
        <v>44.424999999999997</v>
      </c>
      <c r="DQ1003" s="8">
        <v>11.37</v>
      </c>
      <c r="DR1003" s="8">
        <v>16.3</v>
      </c>
    </row>
    <row r="1004" spans="1:122" ht="15.75" customHeight="1">
      <c r="A1004" s="4">
        <v>41943</v>
      </c>
      <c r="B1004" s="7">
        <v>85.86</v>
      </c>
      <c r="C1004" s="7">
        <v>80.540000000000006</v>
      </c>
      <c r="D1004" s="7">
        <f t="shared" si="26"/>
        <v>5.3199999999999932</v>
      </c>
      <c r="J1004" s="4">
        <v>41908</v>
      </c>
      <c r="K1004" s="226">
        <v>1.5200000000000102</v>
      </c>
      <c r="L1004" s="226">
        <v>2.6700000000000017</v>
      </c>
      <c r="M1004" s="226">
        <v>4.0400000000000063</v>
      </c>
      <c r="N1004" s="4">
        <v>41943</v>
      </c>
      <c r="O1004" s="226">
        <v>-1.0100000000000051</v>
      </c>
      <c r="P1004" s="226">
        <v>-2.4200000000000017</v>
      </c>
      <c r="Q1004" s="226">
        <v>-3.9699999999999989</v>
      </c>
      <c r="R1004" s="4">
        <v>41941</v>
      </c>
      <c r="S1004" s="8">
        <v>4.92</v>
      </c>
      <c r="T1004" s="8">
        <v>2.52</v>
      </c>
      <c r="U1004" s="8">
        <v>2.95</v>
      </c>
      <c r="V1004" s="4">
        <v>41908</v>
      </c>
      <c r="W1004" s="8">
        <v>270.05</v>
      </c>
      <c r="X1004" s="8">
        <v>266.19</v>
      </c>
      <c r="Y1004" s="6">
        <v>19.960999999999999</v>
      </c>
      <c r="Z1004" s="6">
        <v>10.96</v>
      </c>
      <c r="AA1004" s="5">
        <v>41943</v>
      </c>
      <c r="AB1004" s="6">
        <v>741.75</v>
      </c>
      <c r="AC1004" s="7">
        <v>14.028</v>
      </c>
      <c r="AD1004" s="4">
        <v>41915</v>
      </c>
      <c r="AE1004" s="8">
        <v>10.220000000000001</v>
      </c>
      <c r="AF1004" s="8">
        <v>13.33</v>
      </c>
      <c r="AG1004" s="8">
        <v>13.066000000000001</v>
      </c>
      <c r="AH1004" s="7">
        <v>13.377000000000001</v>
      </c>
      <c r="CO1004" s="4">
        <v>42344</v>
      </c>
      <c r="CP1004" s="3">
        <v>144.77475000000001</v>
      </c>
      <c r="CU1004" s="4">
        <v>41918</v>
      </c>
      <c r="CV1004" s="7">
        <v>94.52</v>
      </c>
      <c r="CW1004" s="7">
        <v>43.05</v>
      </c>
      <c r="CX1004" s="7">
        <v>118.09</v>
      </c>
      <c r="CY1004" s="7">
        <v>35.53</v>
      </c>
      <c r="CZ1004" s="8">
        <v>28.831299999999999</v>
      </c>
      <c r="DA1004" s="4">
        <v>41908</v>
      </c>
      <c r="DB1004" s="7">
        <v>68.319999999999993</v>
      </c>
      <c r="DC1004" s="8">
        <v>196.6</v>
      </c>
      <c r="DD1004" s="8">
        <v>101.88</v>
      </c>
      <c r="DE1004" s="8">
        <v>94.62</v>
      </c>
      <c r="DF1004" s="8">
        <v>103.96</v>
      </c>
      <c r="DG1004" s="8">
        <v>78.12</v>
      </c>
      <c r="DH1004" s="4">
        <v>41908</v>
      </c>
      <c r="DI1004" s="7">
        <v>47.02</v>
      </c>
      <c r="DJ1004" s="7">
        <v>82.23</v>
      </c>
      <c r="DK1004" s="7">
        <v>42.505000000000003</v>
      </c>
      <c r="DL1004" s="7">
        <v>24.34</v>
      </c>
      <c r="DM1004" s="7">
        <v>60.91</v>
      </c>
      <c r="DN1004" s="4">
        <v>41932</v>
      </c>
      <c r="DO1004" s="8">
        <v>16.809999999999999</v>
      </c>
      <c r="DP1004" s="8">
        <v>42.94</v>
      </c>
      <c r="DQ1004" s="8">
        <v>11</v>
      </c>
      <c r="DR1004" s="8">
        <v>15.99</v>
      </c>
    </row>
    <row r="1005" spans="1:122" ht="15.75" customHeight="1">
      <c r="A1005" s="4">
        <v>41942</v>
      </c>
      <c r="B1005" s="7">
        <v>86.24</v>
      </c>
      <c r="C1005" s="7">
        <v>81.12</v>
      </c>
      <c r="D1005" s="7">
        <f t="shared" si="26"/>
        <v>5.1199999999999903</v>
      </c>
      <c r="J1005" s="4">
        <v>41907</v>
      </c>
      <c r="K1005" s="226">
        <v>1.230000000000004</v>
      </c>
      <c r="L1005" s="226">
        <v>2.1500000000000057</v>
      </c>
      <c r="M1005" s="226">
        <v>3.0999999999999943</v>
      </c>
      <c r="N1005" s="4">
        <v>41942</v>
      </c>
      <c r="O1005" s="226">
        <v>-0.98000000000000398</v>
      </c>
      <c r="P1005" s="226">
        <v>-2.3900000000000006</v>
      </c>
      <c r="Q1005" s="226">
        <v>-3.8599999999999994</v>
      </c>
      <c r="R1005" s="4">
        <v>41940</v>
      </c>
      <c r="S1005" s="8">
        <v>4.6100000000000003</v>
      </c>
      <c r="T1005" s="8">
        <v>2.1</v>
      </c>
      <c r="U1005" s="8">
        <v>2.95</v>
      </c>
      <c r="V1005" s="4">
        <v>41907</v>
      </c>
      <c r="W1005" s="8">
        <v>269.58</v>
      </c>
      <c r="X1005" s="8">
        <v>271.8</v>
      </c>
      <c r="Y1005" s="6">
        <v>20.835999999999999</v>
      </c>
      <c r="Z1005" s="6">
        <v>14.141999999999999</v>
      </c>
      <c r="AA1005" s="5">
        <v>41942</v>
      </c>
      <c r="AB1005" s="6">
        <v>746.5</v>
      </c>
      <c r="AC1005" s="7">
        <v>14.590999999999999</v>
      </c>
      <c r="AD1005" s="4">
        <v>41914</v>
      </c>
      <c r="AE1005" s="8">
        <v>10.87</v>
      </c>
      <c r="AF1005" s="8">
        <v>12.291</v>
      </c>
      <c r="AG1005" s="8">
        <v>13.622</v>
      </c>
      <c r="AH1005" s="7">
        <v>15.04</v>
      </c>
      <c r="CO1005" s="4">
        <v>42343</v>
      </c>
      <c r="CP1005" s="3">
        <v>146.251</v>
      </c>
      <c r="CU1005" s="4">
        <v>41915</v>
      </c>
      <c r="CV1005" s="7">
        <v>93.92</v>
      </c>
      <c r="CW1005" s="7">
        <v>42.7</v>
      </c>
      <c r="CX1005" s="7">
        <v>117.71</v>
      </c>
      <c r="CY1005" s="7">
        <v>35.409999999999997</v>
      </c>
      <c r="CZ1005" s="8">
        <v>29.115200000000002</v>
      </c>
      <c r="DA1005" s="4">
        <v>41907</v>
      </c>
      <c r="DB1005" s="7">
        <v>66.849999999999994</v>
      </c>
      <c r="DC1005" s="8">
        <v>194.69</v>
      </c>
      <c r="DD1005" s="8">
        <v>100.36</v>
      </c>
      <c r="DE1005" s="8">
        <v>93.31</v>
      </c>
      <c r="DF1005" s="8">
        <v>102.28</v>
      </c>
      <c r="DG1005" s="8">
        <v>77.569999999999993</v>
      </c>
      <c r="DH1005" s="4">
        <v>41907</v>
      </c>
      <c r="DI1005" s="7">
        <v>46.33</v>
      </c>
      <c r="DJ1005" s="7">
        <v>81.739999999999995</v>
      </c>
      <c r="DK1005" s="7">
        <v>42.14</v>
      </c>
      <c r="DL1005" s="7">
        <v>24.01</v>
      </c>
      <c r="DM1005" s="7">
        <v>59.34</v>
      </c>
      <c r="DN1005" s="4">
        <v>41929</v>
      </c>
      <c r="DO1005" s="8">
        <v>16.899999999999999</v>
      </c>
      <c r="DP1005" s="8">
        <v>44.155000000000001</v>
      </c>
      <c r="DQ1005" s="8">
        <v>11.29</v>
      </c>
      <c r="DR1005" s="8">
        <v>16.36</v>
      </c>
    </row>
    <row r="1006" spans="1:122" ht="15.75" customHeight="1">
      <c r="A1006" s="4">
        <v>41941</v>
      </c>
      <c r="B1006" s="7">
        <v>87.12</v>
      </c>
      <c r="C1006" s="7">
        <v>82.2</v>
      </c>
      <c r="D1006" s="7">
        <f t="shared" si="26"/>
        <v>4.9200000000000017</v>
      </c>
      <c r="J1006" s="4">
        <v>41906</v>
      </c>
      <c r="K1006" s="226">
        <v>1.269999999999996</v>
      </c>
      <c r="L1006" s="226">
        <v>2.289999999999992</v>
      </c>
      <c r="M1006" s="226">
        <v>3.1499999999999915</v>
      </c>
      <c r="N1006" s="4">
        <v>41941</v>
      </c>
      <c r="O1006" s="226">
        <v>-1.0099999999999909</v>
      </c>
      <c r="P1006" s="226">
        <v>-2.4099999999999966</v>
      </c>
      <c r="Q1006" s="226">
        <v>-3.8199999999999932</v>
      </c>
      <c r="R1006" s="4">
        <v>41939</v>
      </c>
      <c r="S1006" s="8">
        <v>4.83</v>
      </c>
      <c r="T1006" s="8">
        <v>2</v>
      </c>
      <c r="U1006" s="8">
        <v>2.9</v>
      </c>
      <c r="V1006" s="4">
        <v>41906</v>
      </c>
      <c r="W1006" s="8">
        <v>268.89</v>
      </c>
      <c r="X1006" s="8">
        <v>266.38</v>
      </c>
      <c r="Y1006" s="6">
        <v>20.306000000000001</v>
      </c>
      <c r="Z1006" s="6">
        <v>12.717000000000001</v>
      </c>
      <c r="AA1006" s="5">
        <v>41941</v>
      </c>
      <c r="AB1006" s="6">
        <v>757</v>
      </c>
      <c r="AC1006" s="7">
        <v>13.5</v>
      </c>
      <c r="AD1006" s="4">
        <v>41913</v>
      </c>
      <c r="AE1006" s="8">
        <v>13.72</v>
      </c>
      <c r="AF1006" s="8">
        <v>13.672000000000001</v>
      </c>
      <c r="AG1006" s="8">
        <v>16.824999999999999</v>
      </c>
      <c r="AH1006" s="7">
        <v>14.191000000000001</v>
      </c>
      <c r="CO1006" s="4">
        <v>42342</v>
      </c>
      <c r="CP1006" s="3">
        <v>148.64643749999999</v>
      </c>
      <c r="CU1006" s="4">
        <v>41914</v>
      </c>
      <c r="CV1006" s="7">
        <v>93.3</v>
      </c>
      <c r="CW1006" s="7">
        <v>43.16</v>
      </c>
      <c r="CX1006" s="7">
        <v>117.11</v>
      </c>
      <c r="CY1006" s="7">
        <v>35.869999999999997</v>
      </c>
      <c r="CZ1006" s="8">
        <v>28.968399999999999</v>
      </c>
      <c r="DA1006" s="4">
        <v>41906</v>
      </c>
      <c r="DB1006" s="7">
        <v>67.63</v>
      </c>
      <c r="DC1006" s="8">
        <v>198.52</v>
      </c>
      <c r="DD1006" s="8">
        <v>102.14</v>
      </c>
      <c r="DE1006" s="8">
        <v>94.85</v>
      </c>
      <c r="DF1006" s="8">
        <v>104.82</v>
      </c>
      <c r="DG1006" s="8">
        <v>78.72</v>
      </c>
      <c r="DH1006" s="4">
        <v>41906</v>
      </c>
      <c r="DI1006" s="7">
        <v>46.85</v>
      </c>
      <c r="DJ1006" s="7">
        <v>82.69</v>
      </c>
      <c r="DK1006" s="7">
        <v>42.244999999999997</v>
      </c>
      <c r="DL1006" s="7">
        <v>24.07</v>
      </c>
      <c r="DM1006" s="7">
        <v>59.48</v>
      </c>
      <c r="DN1006" s="4">
        <v>41928</v>
      </c>
      <c r="DO1006" s="8">
        <v>16.329999999999998</v>
      </c>
      <c r="DP1006" s="8">
        <v>42.555</v>
      </c>
      <c r="DQ1006" s="8">
        <v>10.76</v>
      </c>
      <c r="DR1006" s="8">
        <v>15.86</v>
      </c>
    </row>
    <row r="1007" spans="1:122" ht="15.75" customHeight="1">
      <c r="A1007" s="4">
        <v>41940</v>
      </c>
      <c r="B1007" s="7">
        <v>86.03</v>
      </c>
      <c r="C1007" s="7">
        <v>81.42</v>
      </c>
      <c r="D1007" s="7">
        <f t="shared" si="26"/>
        <v>4.6099999999999994</v>
      </c>
      <c r="J1007" s="4">
        <v>41905</v>
      </c>
      <c r="K1007" s="226">
        <v>1</v>
      </c>
      <c r="L1007" s="226">
        <v>1.5400000000000063</v>
      </c>
      <c r="M1007" s="226">
        <v>2.1800000000000068</v>
      </c>
      <c r="N1007" s="4">
        <v>41940</v>
      </c>
      <c r="O1007" s="226">
        <v>-1.0100000000000051</v>
      </c>
      <c r="P1007" s="226">
        <v>-2.5</v>
      </c>
      <c r="Q1007" s="226">
        <v>-4.0900000000000034</v>
      </c>
      <c r="R1007" s="4">
        <v>41936</v>
      </c>
      <c r="S1007" s="8">
        <v>5.12</v>
      </c>
      <c r="T1007" s="8">
        <v>2.46</v>
      </c>
      <c r="U1007" s="8">
        <v>4.05</v>
      </c>
      <c r="V1007" s="4">
        <v>41905</v>
      </c>
      <c r="W1007" s="8">
        <v>268.32</v>
      </c>
      <c r="X1007" s="8">
        <v>262.87</v>
      </c>
      <c r="Y1007" s="6">
        <v>21.361000000000001</v>
      </c>
      <c r="Z1007" s="6">
        <v>13.608000000000001</v>
      </c>
      <c r="AA1007" s="5">
        <v>41940</v>
      </c>
      <c r="AB1007" s="6">
        <v>739.75</v>
      </c>
      <c r="AC1007" s="7">
        <v>13.331</v>
      </c>
      <c r="AD1007" s="4">
        <v>41912</v>
      </c>
      <c r="AE1007" s="8">
        <v>13.59</v>
      </c>
      <c r="AF1007" s="8">
        <v>14.858000000000001</v>
      </c>
      <c r="AG1007" s="8">
        <v>16.693999999999999</v>
      </c>
      <c r="AH1007" s="7">
        <v>13.742000000000001</v>
      </c>
      <c r="CO1007" s="4">
        <v>42341</v>
      </c>
      <c r="CP1007" s="3">
        <v>150.06393750000001</v>
      </c>
      <c r="CU1007" s="4">
        <v>41913</v>
      </c>
      <c r="CV1007" s="7">
        <v>92.86</v>
      </c>
      <c r="CW1007" s="7">
        <v>43.68</v>
      </c>
      <c r="CX1007" s="7">
        <v>117.65</v>
      </c>
      <c r="CY1007" s="7">
        <v>35.83</v>
      </c>
      <c r="CZ1007" s="8">
        <v>29.536200000000001</v>
      </c>
      <c r="DA1007" s="4">
        <v>41905</v>
      </c>
      <c r="DB1007" s="7">
        <v>66.72</v>
      </c>
      <c r="DC1007" s="8">
        <v>197.36</v>
      </c>
      <c r="DD1007" s="8">
        <v>100.84</v>
      </c>
      <c r="DE1007" s="8">
        <v>95.06</v>
      </c>
      <c r="DF1007" s="8">
        <v>103.02</v>
      </c>
      <c r="DG1007" s="8">
        <v>78.91</v>
      </c>
      <c r="DH1007" s="4">
        <v>41905</v>
      </c>
      <c r="DI1007" s="7">
        <v>47.14</v>
      </c>
      <c r="DJ1007" s="7">
        <v>83.26</v>
      </c>
      <c r="DK1007" s="7">
        <v>42.35</v>
      </c>
      <c r="DL1007" s="7">
        <v>23.89</v>
      </c>
      <c r="DM1007" s="7">
        <v>59.52</v>
      </c>
      <c r="DN1007" s="4">
        <v>41927</v>
      </c>
      <c r="DO1007" s="8">
        <v>16.61</v>
      </c>
      <c r="DP1007" s="8">
        <v>42.755000000000003</v>
      </c>
      <c r="DQ1007" s="8">
        <v>11.11</v>
      </c>
      <c r="DR1007" s="8">
        <v>16</v>
      </c>
    </row>
    <row r="1008" spans="1:122" ht="15.75" customHeight="1">
      <c r="A1008" s="4">
        <v>41939</v>
      </c>
      <c r="B1008" s="7">
        <v>85.83</v>
      </c>
      <c r="C1008" s="7">
        <v>81</v>
      </c>
      <c r="D1008" s="7">
        <f t="shared" si="26"/>
        <v>4.8299999999999983</v>
      </c>
      <c r="J1008" s="4">
        <v>41904</v>
      </c>
      <c r="K1008" s="226">
        <v>1.1799999999999926</v>
      </c>
      <c r="L1008" s="226">
        <v>1.6400000000000006</v>
      </c>
      <c r="M1008" s="226">
        <v>2.25</v>
      </c>
      <c r="N1008" s="4">
        <v>41939</v>
      </c>
      <c r="O1008" s="226">
        <v>-0.90000000000000568</v>
      </c>
      <c r="P1008" s="226">
        <v>-2.2800000000000011</v>
      </c>
      <c r="Q1008" s="226">
        <v>-3.6899999999999977</v>
      </c>
      <c r="R1008" s="4">
        <v>41935</v>
      </c>
      <c r="S1008" s="8">
        <v>4.74</v>
      </c>
      <c r="T1008" s="8">
        <v>3.9</v>
      </c>
      <c r="U1008" s="8">
        <v>3</v>
      </c>
      <c r="V1008" s="4">
        <v>41904</v>
      </c>
      <c r="W1008" s="8">
        <v>268.70999999999998</v>
      </c>
      <c r="X1008" s="8">
        <v>258.47000000000003</v>
      </c>
      <c r="Y1008" s="6">
        <v>22.231999999999999</v>
      </c>
      <c r="Z1008" s="6">
        <v>13.714</v>
      </c>
      <c r="AA1008" s="5">
        <v>41939</v>
      </c>
      <c r="AB1008" s="6">
        <v>737.75</v>
      </c>
      <c r="AC1008" s="7">
        <v>12.795999999999999</v>
      </c>
      <c r="AD1008" s="4">
        <v>41911</v>
      </c>
      <c r="AE1008" s="8">
        <v>13.05</v>
      </c>
      <c r="AF1008" s="8">
        <v>12.603</v>
      </c>
      <c r="AG1008" s="8">
        <v>15.75</v>
      </c>
      <c r="AH1008" s="7">
        <v>13.96</v>
      </c>
      <c r="CO1008" s="4">
        <v>42340</v>
      </c>
      <c r="CP1008" s="3">
        <v>151.67850000000001</v>
      </c>
      <c r="CU1008" s="4">
        <v>41912</v>
      </c>
      <c r="CV1008" s="7">
        <v>94.05</v>
      </c>
      <c r="CW1008" s="7">
        <v>43.95</v>
      </c>
      <c r="CX1008" s="7">
        <v>119.32</v>
      </c>
      <c r="CY1008" s="7">
        <v>36.15</v>
      </c>
      <c r="CZ1008" s="8">
        <v>30.094200000000001</v>
      </c>
      <c r="DA1008" s="4">
        <v>41904</v>
      </c>
      <c r="DB1008" s="7">
        <v>67.44</v>
      </c>
      <c r="DC1008" s="8">
        <v>195.91</v>
      </c>
      <c r="DD1008" s="8">
        <v>101.74</v>
      </c>
      <c r="DE1008" s="8">
        <v>94.52</v>
      </c>
      <c r="DF1008" s="8">
        <v>103.54</v>
      </c>
      <c r="DG1008" s="8">
        <v>79.680000000000007</v>
      </c>
      <c r="DH1008" s="4">
        <v>41904</v>
      </c>
      <c r="DI1008" s="7">
        <v>47.26</v>
      </c>
      <c r="DJ1008" s="7">
        <v>83.84</v>
      </c>
      <c r="DK1008" s="7">
        <v>43.04</v>
      </c>
      <c r="DL1008" s="7">
        <v>23.92</v>
      </c>
      <c r="DM1008" s="7">
        <v>60.01</v>
      </c>
      <c r="DN1008" s="4">
        <v>41926</v>
      </c>
      <c r="DO1008" s="8">
        <v>17.309999999999999</v>
      </c>
      <c r="DP1008" s="8">
        <v>44.77</v>
      </c>
      <c r="DQ1008" s="8">
        <v>11.66</v>
      </c>
      <c r="DR1008" s="8">
        <v>16.559999999999999</v>
      </c>
    </row>
    <row r="1009" spans="1:122" ht="15.75" customHeight="1">
      <c r="A1009" s="4">
        <v>41936</v>
      </c>
      <c r="B1009" s="7">
        <v>86.13</v>
      </c>
      <c r="C1009" s="7">
        <v>81.010000000000005</v>
      </c>
      <c r="D1009" s="7">
        <f t="shared" si="26"/>
        <v>5.1199999999999903</v>
      </c>
      <c r="J1009" s="4">
        <v>41901</v>
      </c>
      <c r="K1009" s="226">
        <v>1.269999999999996</v>
      </c>
      <c r="L1009" s="226">
        <v>1.7999999999999972</v>
      </c>
      <c r="M1009" s="226">
        <v>2.5900000000000034</v>
      </c>
      <c r="N1009" s="4">
        <v>41936</v>
      </c>
      <c r="O1009" s="226">
        <v>-0.85000000000000853</v>
      </c>
      <c r="P1009" s="226">
        <v>-2.2400000000000091</v>
      </c>
      <c r="Q1009" s="226">
        <v>-3.5500000000000114</v>
      </c>
      <c r="R1009" s="4">
        <v>41934</v>
      </c>
      <c r="S1009" s="8">
        <v>4.1900000000000004</v>
      </c>
      <c r="T1009" s="8">
        <v>0.44</v>
      </c>
      <c r="U1009" s="8">
        <v>4.45</v>
      </c>
      <c r="V1009" s="4">
        <v>41901</v>
      </c>
      <c r="W1009" s="8">
        <v>271.66000000000003</v>
      </c>
      <c r="X1009" s="8">
        <v>261.14</v>
      </c>
      <c r="Y1009" s="6">
        <v>21.687000000000001</v>
      </c>
      <c r="Z1009" s="6">
        <v>17.268999999999998</v>
      </c>
      <c r="AA1009" s="5">
        <v>41936</v>
      </c>
      <c r="AB1009" s="6">
        <v>735.5</v>
      </c>
      <c r="AC1009" s="7">
        <v>12.901</v>
      </c>
      <c r="AD1009" s="4">
        <v>41908</v>
      </c>
      <c r="AE1009" s="8">
        <v>12.31</v>
      </c>
      <c r="AF1009" s="8">
        <v>12.845000000000001</v>
      </c>
      <c r="AG1009" s="8">
        <v>15.263999999999999</v>
      </c>
      <c r="AH1009" s="7">
        <v>16.373000000000001</v>
      </c>
      <c r="CO1009" s="4">
        <v>42339</v>
      </c>
      <c r="CP1009" s="3">
        <v>153.44</v>
      </c>
      <c r="CU1009" s="4">
        <v>41911</v>
      </c>
      <c r="CV1009" s="7">
        <v>94.43</v>
      </c>
      <c r="CW1009" s="7">
        <v>44.54</v>
      </c>
      <c r="CX1009" s="7">
        <v>120.55</v>
      </c>
      <c r="CY1009" s="7">
        <v>36.119999999999997</v>
      </c>
      <c r="CZ1009" s="8">
        <v>30.427099999999999</v>
      </c>
      <c r="DA1009" s="4">
        <v>41901</v>
      </c>
      <c r="DB1009" s="7">
        <v>68.47</v>
      </c>
      <c r="DC1009" s="8">
        <v>200.68</v>
      </c>
      <c r="DD1009" s="8">
        <v>104.37</v>
      </c>
      <c r="DE1009" s="8">
        <v>96.51</v>
      </c>
      <c r="DF1009" s="8">
        <v>105.13</v>
      </c>
      <c r="DG1009" s="8">
        <v>80.56</v>
      </c>
      <c r="DH1009" s="4">
        <v>41901</v>
      </c>
      <c r="DI1009" s="7">
        <v>48.37</v>
      </c>
      <c r="DJ1009" s="7">
        <v>85.75</v>
      </c>
      <c r="DK1009" s="7">
        <v>44.32</v>
      </c>
      <c r="DL1009" s="7">
        <v>24.49</v>
      </c>
      <c r="DM1009" s="7">
        <v>61.92</v>
      </c>
      <c r="DN1009" s="4">
        <v>41925</v>
      </c>
      <c r="DO1009" s="8">
        <v>17.515000000000001</v>
      </c>
      <c r="DP1009" s="8">
        <v>45.16</v>
      </c>
      <c r="DQ1009" s="8">
        <v>11.68</v>
      </c>
      <c r="DR1009" s="8">
        <v>16.68</v>
      </c>
    </row>
    <row r="1010" spans="1:122" ht="15.75" customHeight="1">
      <c r="A1010" s="4">
        <v>41935</v>
      </c>
      <c r="B1010" s="7">
        <v>86.83</v>
      </c>
      <c r="C1010" s="7">
        <v>82.09</v>
      </c>
      <c r="D1010" s="7">
        <f t="shared" si="26"/>
        <v>4.7399999999999949</v>
      </c>
      <c r="J1010" s="4">
        <v>41900</v>
      </c>
      <c r="K1010" s="226">
        <v>1.6799999999999926</v>
      </c>
      <c r="L1010" s="226">
        <v>2.3599999999999994</v>
      </c>
      <c r="M1010" s="226">
        <v>3.2399999999999949</v>
      </c>
      <c r="N1010" s="4">
        <v>41935</v>
      </c>
      <c r="O1010" s="226">
        <v>-0.82000000000000739</v>
      </c>
      <c r="P1010" s="226">
        <v>-1.9300000000000068</v>
      </c>
      <c r="Q1010" s="226">
        <v>-2.8599999999999994</v>
      </c>
      <c r="R1010" s="4">
        <v>41933</v>
      </c>
      <c r="S1010" s="8">
        <v>3.41</v>
      </c>
      <c r="T1010" s="8">
        <v>1.95</v>
      </c>
      <c r="U1010" s="8">
        <v>3.9</v>
      </c>
      <c r="V1010" s="4">
        <v>41900</v>
      </c>
      <c r="W1010" s="8">
        <v>271.23</v>
      </c>
      <c r="X1010" s="8">
        <v>256.10000000000002</v>
      </c>
      <c r="Y1010" s="6">
        <v>20.847000000000001</v>
      </c>
      <c r="Z1010" s="6">
        <v>14.492000000000001</v>
      </c>
      <c r="AA1010" s="5">
        <v>41935</v>
      </c>
      <c r="AB1010" s="6">
        <v>741.5</v>
      </c>
      <c r="AC1010" s="7">
        <v>15.055</v>
      </c>
      <c r="AD1010" s="4">
        <v>41907</v>
      </c>
      <c r="AE1010" s="8">
        <v>15.69</v>
      </c>
      <c r="AF1010" s="8">
        <v>13.587</v>
      </c>
      <c r="AG1010" s="8">
        <v>16.689</v>
      </c>
      <c r="AH1010" s="7">
        <v>15.246</v>
      </c>
      <c r="CO1010" s="4">
        <v>42338</v>
      </c>
      <c r="CP1010" s="3">
        <v>154.76531249999999</v>
      </c>
      <c r="CU1010" s="4">
        <v>41908</v>
      </c>
      <c r="CV1010" s="7">
        <v>95.43</v>
      </c>
      <c r="CW1010" s="7">
        <v>44.36</v>
      </c>
      <c r="CX1010" s="7">
        <v>121.47</v>
      </c>
      <c r="CY1010" s="7">
        <v>36.49</v>
      </c>
      <c r="CZ1010" s="8">
        <v>30.270399999999999</v>
      </c>
      <c r="DA1010" s="4">
        <v>41900</v>
      </c>
      <c r="DB1010" s="7">
        <v>70.05</v>
      </c>
      <c r="DC1010" s="8">
        <v>202.16</v>
      </c>
      <c r="DD1010" s="8">
        <v>104.98</v>
      </c>
      <c r="DE1010" s="8">
        <v>97.01</v>
      </c>
      <c r="DF1010" s="8">
        <v>105.8</v>
      </c>
      <c r="DG1010" s="8">
        <v>79.97</v>
      </c>
      <c r="DH1010" s="4">
        <v>41900</v>
      </c>
      <c r="DI1010" s="7">
        <v>47.62</v>
      </c>
      <c r="DJ1010" s="7">
        <v>85.89</v>
      </c>
      <c r="DK1010" s="7">
        <v>43.664999999999999</v>
      </c>
      <c r="DL1010" s="7">
        <v>24.07</v>
      </c>
      <c r="DM1010" s="7">
        <v>61.36</v>
      </c>
      <c r="DN1010" s="4">
        <v>41922</v>
      </c>
      <c r="DO1010" s="8">
        <v>17.420000000000002</v>
      </c>
      <c r="DP1010" s="8">
        <v>44.6</v>
      </c>
      <c r="DQ1010" s="8">
        <v>11.6</v>
      </c>
      <c r="DR1010" s="8">
        <v>16.61</v>
      </c>
    </row>
    <row r="1011" spans="1:122" ht="15.75" customHeight="1">
      <c r="A1011" s="4">
        <v>41934</v>
      </c>
      <c r="B1011" s="7">
        <v>84.71</v>
      </c>
      <c r="C1011" s="7">
        <v>80.52</v>
      </c>
      <c r="D1011" s="7">
        <f t="shared" si="26"/>
        <v>4.1899999999999977</v>
      </c>
      <c r="J1011" s="4">
        <v>41899</v>
      </c>
      <c r="K1011" s="226">
        <v>1.9200000000000017</v>
      </c>
      <c r="L1011" s="226">
        <v>2.7999999999999972</v>
      </c>
      <c r="M1011" s="226">
        <v>3.7900000000000063</v>
      </c>
      <c r="N1011" s="4">
        <v>41934</v>
      </c>
      <c r="O1011" s="226">
        <v>-0.83000000000001251</v>
      </c>
      <c r="P1011" s="226">
        <v>-2.0800000000000125</v>
      </c>
      <c r="Q1011" s="226">
        <v>-3.3300000000000125</v>
      </c>
      <c r="R1011" s="4">
        <v>41932</v>
      </c>
      <c r="S1011" s="8">
        <v>2.69</v>
      </c>
      <c r="T1011" s="8">
        <v>0.34</v>
      </c>
      <c r="U1011" s="8">
        <v>3.25</v>
      </c>
      <c r="V1011" s="4">
        <v>41899</v>
      </c>
      <c r="W1011" s="8">
        <v>274.51</v>
      </c>
      <c r="X1011" s="8">
        <v>256.92</v>
      </c>
      <c r="Y1011" s="6">
        <v>20.873999999999999</v>
      </c>
      <c r="Z1011" s="6">
        <v>13.486000000000001</v>
      </c>
      <c r="AA1011" s="5">
        <v>41934</v>
      </c>
      <c r="AB1011" s="6">
        <v>741.75</v>
      </c>
      <c r="AC1011" s="7">
        <v>12.638999999999999</v>
      </c>
      <c r="AD1011" s="4">
        <v>41906</v>
      </c>
      <c r="AE1011" s="8">
        <v>12.71</v>
      </c>
      <c r="AF1011" s="8">
        <v>13.08</v>
      </c>
      <c r="AG1011" s="8">
        <v>15.459</v>
      </c>
      <c r="AH1011" s="7">
        <v>16.192</v>
      </c>
      <c r="CO1011" s="4">
        <v>42337</v>
      </c>
      <c r="CP1011" s="3">
        <v>155.14612500000001</v>
      </c>
      <c r="CU1011" s="4">
        <v>41907</v>
      </c>
      <c r="CV1011" s="7">
        <v>94.25</v>
      </c>
      <c r="CW1011" s="7">
        <v>44.06</v>
      </c>
      <c r="CX1011" s="7">
        <v>120.68</v>
      </c>
      <c r="CY1011" s="7">
        <v>36.299999999999997</v>
      </c>
      <c r="CZ1011" s="8">
        <v>30.162700000000001</v>
      </c>
      <c r="DA1011" s="4">
        <v>41899</v>
      </c>
      <c r="DB1011" s="7">
        <v>75.819999999999993</v>
      </c>
      <c r="DC1011" s="8">
        <v>205.44</v>
      </c>
      <c r="DD1011" s="8">
        <v>105.19</v>
      </c>
      <c r="DE1011" s="8">
        <v>97.5</v>
      </c>
      <c r="DF1011" s="8">
        <v>106.64</v>
      </c>
      <c r="DG1011" s="8">
        <v>80.64</v>
      </c>
      <c r="DH1011" s="4">
        <v>41899</v>
      </c>
      <c r="DI1011" s="7">
        <v>48.21</v>
      </c>
      <c r="DJ1011" s="7">
        <v>85.69</v>
      </c>
      <c r="DK1011" s="7">
        <v>44.094999999999999</v>
      </c>
      <c r="DL1011" s="7">
        <v>23.98</v>
      </c>
      <c r="DM1011" s="7">
        <v>61.81</v>
      </c>
      <c r="DN1011" s="4">
        <v>41921</v>
      </c>
      <c r="DO1011" s="8">
        <v>17.895</v>
      </c>
      <c r="DP1011" s="8">
        <v>46.29</v>
      </c>
      <c r="DQ1011" s="8">
        <v>11.78</v>
      </c>
      <c r="DR1011" s="8">
        <v>17</v>
      </c>
    </row>
    <row r="1012" spans="1:122" ht="15.75" customHeight="1">
      <c r="A1012" s="4">
        <v>41933</v>
      </c>
      <c r="B1012" s="7">
        <v>86.22</v>
      </c>
      <c r="C1012" s="7">
        <v>82.81</v>
      </c>
      <c r="D1012" s="7">
        <f t="shared" si="26"/>
        <v>3.4099999999999966</v>
      </c>
      <c r="J1012" s="4">
        <v>41898</v>
      </c>
      <c r="K1012" s="226">
        <v>1.7800000000000011</v>
      </c>
      <c r="L1012" s="226">
        <v>2.7599999999999909</v>
      </c>
      <c r="M1012" s="226">
        <v>3.7599999999999909</v>
      </c>
      <c r="N1012" s="4">
        <v>41933</v>
      </c>
      <c r="O1012" s="226">
        <v>-0.76000000000000512</v>
      </c>
      <c r="P1012" s="226">
        <v>-1.6899999999999977</v>
      </c>
      <c r="Q1012" s="226">
        <v>-2.460000000000008</v>
      </c>
      <c r="R1012" s="4">
        <v>41929</v>
      </c>
      <c r="S1012" s="8">
        <v>3.41</v>
      </c>
      <c r="T1012" s="8">
        <v>0.47</v>
      </c>
      <c r="U1012" s="8">
        <v>3.15</v>
      </c>
      <c r="V1012" s="4">
        <v>41898</v>
      </c>
      <c r="W1012" s="8">
        <v>275.63</v>
      </c>
      <c r="X1012" s="8">
        <v>255.88</v>
      </c>
      <c r="Y1012" s="6">
        <v>20.885000000000002</v>
      </c>
      <c r="Z1012" s="6">
        <v>12.59</v>
      </c>
      <c r="AA1012" s="5">
        <v>41933</v>
      </c>
      <c r="AB1012" s="6">
        <v>735.75</v>
      </c>
      <c r="AC1012" s="7">
        <v>12.989000000000001</v>
      </c>
      <c r="AD1012" s="4">
        <v>41905</v>
      </c>
      <c r="AE1012" s="8">
        <v>17.22</v>
      </c>
      <c r="AF1012" s="8">
        <v>14.473000000000001</v>
      </c>
      <c r="AG1012" s="8">
        <v>20.218</v>
      </c>
      <c r="AH1012" s="7">
        <v>16.553000000000001</v>
      </c>
      <c r="CO1012" s="4">
        <v>42336</v>
      </c>
      <c r="CP1012" s="3">
        <v>155.8605</v>
      </c>
      <c r="CU1012" s="4">
        <v>41906</v>
      </c>
      <c r="CV1012" s="7">
        <v>95.82</v>
      </c>
      <c r="CW1012" s="7">
        <v>45.51</v>
      </c>
      <c r="CX1012" s="7">
        <v>122.4</v>
      </c>
      <c r="CY1012" s="7">
        <v>36.96</v>
      </c>
      <c r="CZ1012" s="8">
        <v>31.0243</v>
      </c>
      <c r="DA1012" s="4">
        <v>41898</v>
      </c>
      <c r="DB1012" s="7">
        <v>74.55</v>
      </c>
      <c r="DC1012" s="8">
        <v>206.82</v>
      </c>
      <c r="DD1012" s="8">
        <v>105.22</v>
      </c>
      <c r="DE1012" s="8">
        <v>97.82</v>
      </c>
      <c r="DF1012" s="8">
        <v>107.01</v>
      </c>
      <c r="DG1012" s="8">
        <v>80.75</v>
      </c>
      <c r="DH1012" s="4">
        <v>41898</v>
      </c>
      <c r="DI1012" s="7">
        <v>48.7</v>
      </c>
      <c r="DJ1012" s="7">
        <v>85.78</v>
      </c>
      <c r="DK1012" s="7">
        <v>44.09</v>
      </c>
      <c r="DL1012" s="7">
        <v>24.87</v>
      </c>
      <c r="DM1012" s="7">
        <v>62.64</v>
      </c>
      <c r="DN1012" s="4">
        <v>41920</v>
      </c>
      <c r="DO1012" s="8">
        <v>17.98</v>
      </c>
      <c r="DP1012" s="8">
        <v>46.734999999999999</v>
      </c>
      <c r="DQ1012" s="8">
        <v>11.96</v>
      </c>
      <c r="DR1012" s="8">
        <v>17.13</v>
      </c>
    </row>
    <row r="1013" spans="1:122" ht="15.75" customHeight="1">
      <c r="A1013" s="4">
        <v>41932</v>
      </c>
      <c r="B1013" s="7">
        <v>85.4</v>
      </c>
      <c r="C1013" s="7">
        <v>82.71</v>
      </c>
      <c r="D1013" s="7">
        <f t="shared" si="26"/>
        <v>2.6900000000000119</v>
      </c>
      <c r="J1013" s="4">
        <v>41897</v>
      </c>
      <c r="K1013" s="226">
        <v>1.5499999999999972</v>
      </c>
      <c r="L1013" s="226">
        <v>2.25</v>
      </c>
      <c r="M1013" s="226">
        <v>2.8799999999999955</v>
      </c>
      <c r="N1013" s="4">
        <v>41932</v>
      </c>
      <c r="O1013" s="226">
        <v>-0.92999999999999261</v>
      </c>
      <c r="P1013" s="226">
        <v>-2.1599999999999966</v>
      </c>
      <c r="Q1013" s="226">
        <v>-3.4599999999999937</v>
      </c>
      <c r="R1013" s="4">
        <v>41928</v>
      </c>
      <c r="S1013" s="8">
        <v>1.77</v>
      </c>
      <c r="T1013" s="8">
        <v>2.68</v>
      </c>
      <c r="U1013" s="8">
        <v>3.1</v>
      </c>
      <c r="V1013" s="4">
        <v>41897</v>
      </c>
      <c r="W1013" s="8">
        <v>273.95999999999998</v>
      </c>
      <c r="X1013" s="8">
        <v>253.08</v>
      </c>
      <c r="Y1013" s="6">
        <v>22.143000000000001</v>
      </c>
      <c r="Z1013" s="6">
        <v>13.374000000000001</v>
      </c>
      <c r="AA1013" s="5">
        <v>41932</v>
      </c>
      <c r="AB1013" s="6">
        <v>731.5</v>
      </c>
      <c r="AC1013" s="7">
        <v>12.8</v>
      </c>
      <c r="AD1013" s="4">
        <v>41904</v>
      </c>
      <c r="AE1013" s="8">
        <v>14.16</v>
      </c>
      <c r="AF1013" s="8">
        <v>13.943</v>
      </c>
      <c r="AG1013" s="8">
        <v>17.561</v>
      </c>
      <c r="AH1013" s="7">
        <v>18.742000000000001</v>
      </c>
      <c r="CO1013" s="4">
        <v>42335</v>
      </c>
      <c r="CP1013" s="3">
        <v>157.44175000000001</v>
      </c>
      <c r="CU1013" s="4">
        <v>41905</v>
      </c>
      <c r="CV1013" s="7">
        <v>96.03</v>
      </c>
      <c r="CW1013" s="7">
        <v>45.72</v>
      </c>
      <c r="CX1013" s="7">
        <v>123.06</v>
      </c>
      <c r="CY1013" s="7">
        <v>37.26</v>
      </c>
      <c r="CZ1013" s="8">
        <v>31.0047</v>
      </c>
      <c r="DA1013" s="4">
        <v>41897</v>
      </c>
      <c r="DB1013" s="7">
        <v>73.48</v>
      </c>
      <c r="DC1013" s="8">
        <v>202.62</v>
      </c>
      <c r="DD1013" s="8">
        <v>101.91</v>
      </c>
      <c r="DE1013" s="8">
        <v>97.12</v>
      </c>
      <c r="DF1013" s="8">
        <v>106.24</v>
      </c>
      <c r="DG1013" s="8">
        <v>79.400000000000006</v>
      </c>
      <c r="DH1013" s="4">
        <v>41897</v>
      </c>
      <c r="DI1013" s="7">
        <v>48.98</v>
      </c>
      <c r="DJ1013" s="7">
        <v>83.9</v>
      </c>
      <c r="DK1013" s="7">
        <v>44.265000000000001</v>
      </c>
      <c r="DL1013" s="7">
        <v>24.94</v>
      </c>
      <c r="DM1013" s="7">
        <v>62.06</v>
      </c>
      <c r="DN1013" s="4">
        <v>41919</v>
      </c>
      <c r="DO1013" s="8">
        <v>18.114999999999998</v>
      </c>
      <c r="DP1013" s="8">
        <v>47.22</v>
      </c>
      <c r="DQ1013" s="8">
        <v>12.21</v>
      </c>
      <c r="DR1013" s="8">
        <v>17.3</v>
      </c>
    </row>
    <row r="1014" spans="1:122" ht="15.75" customHeight="1">
      <c r="A1014" s="4">
        <v>41929</v>
      </c>
      <c r="B1014" s="7">
        <v>86.16</v>
      </c>
      <c r="C1014" s="7">
        <v>82.75</v>
      </c>
      <c r="D1014" s="7">
        <f t="shared" si="26"/>
        <v>3.4099999999999966</v>
      </c>
      <c r="J1014" s="4">
        <v>41894</v>
      </c>
      <c r="K1014" s="226">
        <v>1.5</v>
      </c>
      <c r="L1014" s="226">
        <v>2.0099999999999909</v>
      </c>
      <c r="M1014" s="226">
        <v>2.5300000000000011</v>
      </c>
      <c r="N1014" s="4">
        <v>41929</v>
      </c>
      <c r="O1014" s="226">
        <v>-0.95000000000000284</v>
      </c>
      <c r="P1014" s="226">
        <v>-2.1500000000000057</v>
      </c>
      <c r="Q1014" s="226">
        <v>-3.4500000000000028</v>
      </c>
      <c r="R1014" s="4">
        <v>41927</v>
      </c>
      <c r="S1014" s="8">
        <v>2</v>
      </c>
      <c r="T1014" s="8">
        <v>0.36</v>
      </c>
      <c r="U1014" s="8">
        <v>3.2</v>
      </c>
      <c r="V1014" s="4">
        <v>41894</v>
      </c>
      <c r="W1014" s="8">
        <v>274.05</v>
      </c>
      <c r="X1014" s="8">
        <v>251.88</v>
      </c>
      <c r="Y1014" s="6">
        <v>22.831</v>
      </c>
      <c r="Z1014" s="6">
        <v>13.52</v>
      </c>
      <c r="AA1014" s="5">
        <v>41929</v>
      </c>
      <c r="AB1014" s="6">
        <v>735</v>
      </c>
      <c r="AC1014" s="7">
        <v>13.013</v>
      </c>
      <c r="AD1014" s="4">
        <v>41901</v>
      </c>
      <c r="AE1014" s="8">
        <v>13.95</v>
      </c>
      <c r="AF1014" s="8">
        <v>13.159000000000001</v>
      </c>
      <c r="AG1014" s="8">
        <v>17.202000000000002</v>
      </c>
      <c r="AH1014" s="7">
        <v>16.61</v>
      </c>
      <c r="CO1014" s="4">
        <v>42334</v>
      </c>
      <c r="CP1014" s="3">
        <v>158.96700000000001</v>
      </c>
      <c r="CU1014" s="4">
        <v>41904</v>
      </c>
      <c r="CV1014" s="7">
        <v>96.54</v>
      </c>
      <c r="CW1014" s="7">
        <v>46.13</v>
      </c>
      <c r="CX1014" s="7">
        <v>123.49</v>
      </c>
      <c r="CY1014" s="7">
        <v>37.5</v>
      </c>
      <c r="CZ1014" s="8">
        <v>30.896999999999998</v>
      </c>
      <c r="DA1014" s="4">
        <v>41894</v>
      </c>
      <c r="DB1014" s="7">
        <v>72.88</v>
      </c>
      <c r="DC1014" s="8">
        <v>202.25</v>
      </c>
      <c r="DD1014" s="8">
        <v>101.32</v>
      </c>
      <c r="DE1014" s="8">
        <v>96.24</v>
      </c>
      <c r="DF1014" s="8">
        <v>105.46</v>
      </c>
      <c r="DG1014" s="8">
        <v>78.45</v>
      </c>
      <c r="DH1014" s="4">
        <v>41894</v>
      </c>
      <c r="DI1014" s="7">
        <v>48.42</v>
      </c>
      <c r="DJ1014" s="7">
        <v>83.02</v>
      </c>
      <c r="DK1014" s="7">
        <v>43.43</v>
      </c>
      <c r="DL1014" s="7">
        <v>24.74</v>
      </c>
      <c r="DM1014" s="7">
        <v>61.5</v>
      </c>
      <c r="DN1014" s="4">
        <v>41918</v>
      </c>
      <c r="DO1014" s="8">
        <v>18.324999999999999</v>
      </c>
      <c r="DP1014" s="8">
        <v>48.35</v>
      </c>
      <c r="DQ1014" s="8">
        <v>12.28</v>
      </c>
      <c r="DR1014" s="8">
        <v>17.71</v>
      </c>
    </row>
    <row r="1015" spans="1:122" ht="15.75" customHeight="1">
      <c r="A1015" s="4">
        <v>41928</v>
      </c>
      <c r="B1015" s="7">
        <v>84.47</v>
      </c>
      <c r="C1015" s="7">
        <v>82.7</v>
      </c>
      <c r="D1015" s="7">
        <f t="shared" si="26"/>
        <v>1.769999999999996</v>
      </c>
      <c r="J1015" s="4">
        <v>41893</v>
      </c>
      <c r="K1015" s="226">
        <v>1.4699999999999989</v>
      </c>
      <c r="L1015" s="226">
        <v>2</v>
      </c>
      <c r="M1015" s="226">
        <v>2.8599999999999994</v>
      </c>
      <c r="N1015" s="4">
        <v>41928</v>
      </c>
      <c r="O1015" s="226">
        <v>-1.8200000000000074</v>
      </c>
      <c r="P1015" s="226">
        <v>-3.2000000000000028</v>
      </c>
      <c r="Q1015" s="226">
        <v>-4.9200000000000017</v>
      </c>
      <c r="R1015" s="4">
        <v>41926</v>
      </c>
      <c r="S1015" s="8">
        <v>3.2</v>
      </c>
      <c r="T1015" s="8">
        <v>-2.25</v>
      </c>
      <c r="U1015" s="8">
        <v>3.1</v>
      </c>
      <c r="V1015" s="4">
        <v>41893</v>
      </c>
      <c r="W1015" s="8">
        <v>275.61</v>
      </c>
      <c r="X1015" s="8">
        <v>252.41</v>
      </c>
      <c r="Y1015" s="6">
        <v>22.925999999999998</v>
      </c>
      <c r="Z1015" s="6">
        <v>13.182</v>
      </c>
      <c r="AA1015" s="5">
        <v>41928</v>
      </c>
      <c r="AB1015" s="6">
        <v>726.25</v>
      </c>
      <c r="AC1015" s="7">
        <v>14.576000000000001</v>
      </c>
      <c r="AD1015" s="4">
        <v>41900</v>
      </c>
      <c r="AE1015" s="8">
        <v>12.32</v>
      </c>
      <c r="AF1015" s="8">
        <v>13.596</v>
      </c>
      <c r="AG1015" s="8">
        <v>15.07</v>
      </c>
      <c r="AH1015" s="7">
        <v>15.949</v>
      </c>
      <c r="CO1015" s="4">
        <v>42333</v>
      </c>
      <c r="CP1015" s="3">
        <v>160.4394375</v>
      </c>
      <c r="CU1015" s="4">
        <v>41901</v>
      </c>
      <c r="CV1015" s="7">
        <v>97.12</v>
      </c>
      <c r="CW1015" s="7">
        <v>46.46</v>
      </c>
      <c r="CX1015" s="7">
        <v>124.8</v>
      </c>
      <c r="CY1015" s="7">
        <v>38.450000000000003</v>
      </c>
      <c r="CZ1015" s="8">
        <v>31.3277</v>
      </c>
      <c r="DA1015" s="4">
        <v>41893</v>
      </c>
      <c r="DB1015" s="7">
        <v>75.790000000000006</v>
      </c>
      <c r="DC1015" s="8">
        <v>203.62</v>
      </c>
      <c r="DD1015" s="8">
        <v>103.06</v>
      </c>
      <c r="DE1015" s="8">
        <v>97.63</v>
      </c>
      <c r="DF1015" s="8">
        <v>107.39</v>
      </c>
      <c r="DG1015" s="8">
        <v>79.38</v>
      </c>
      <c r="DH1015" s="4">
        <v>41893</v>
      </c>
      <c r="DI1015" s="7">
        <v>49.87</v>
      </c>
      <c r="DJ1015" s="7">
        <v>84.01</v>
      </c>
      <c r="DK1015" s="7">
        <v>44.45</v>
      </c>
      <c r="DL1015" s="7">
        <v>24.93</v>
      </c>
      <c r="DM1015" s="7">
        <v>61.76</v>
      </c>
      <c r="DN1015" s="4">
        <v>41915</v>
      </c>
      <c r="DO1015" s="8">
        <v>18.28</v>
      </c>
      <c r="DP1015" s="8">
        <v>48.51</v>
      </c>
      <c r="DQ1015" s="8">
        <v>12.234999999999999</v>
      </c>
      <c r="DR1015" s="8">
        <v>17.88</v>
      </c>
    </row>
    <row r="1016" spans="1:122" ht="15.75" customHeight="1">
      <c r="A1016" s="4">
        <v>41927</v>
      </c>
      <c r="B1016" s="7">
        <v>83.78</v>
      </c>
      <c r="C1016" s="7">
        <v>81.78</v>
      </c>
      <c r="D1016" s="7">
        <f t="shared" si="26"/>
        <v>2</v>
      </c>
      <c r="J1016" s="4">
        <v>41892</v>
      </c>
      <c r="K1016" s="226">
        <v>1.25</v>
      </c>
      <c r="L1016" s="226">
        <v>1.5100000000000051</v>
      </c>
      <c r="M1016" s="226">
        <v>2.1099999999999994</v>
      </c>
      <c r="N1016" s="4">
        <v>41927</v>
      </c>
      <c r="O1016" s="226">
        <v>-0.81999999999999318</v>
      </c>
      <c r="P1016" s="226">
        <v>-2.2399999999999949</v>
      </c>
      <c r="Q1016" s="226">
        <v>-4.3299999999999983</v>
      </c>
      <c r="R1016" s="4">
        <v>41925</v>
      </c>
      <c r="S1016" s="8">
        <v>3.15</v>
      </c>
      <c r="T1016" s="8">
        <v>1.21</v>
      </c>
      <c r="U1016" s="8">
        <v>3</v>
      </c>
      <c r="V1016" s="4">
        <v>41892</v>
      </c>
      <c r="W1016" s="8">
        <v>275.33</v>
      </c>
      <c r="X1016" s="8">
        <v>252.65</v>
      </c>
      <c r="Y1016" s="6">
        <v>23.969000000000001</v>
      </c>
      <c r="Z1016" s="6">
        <v>14.443</v>
      </c>
      <c r="AA1016" s="5">
        <v>41927</v>
      </c>
      <c r="AB1016" s="6">
        <v>732.75</v>
      </c>
      <c r="AC1016" s="7">
        <v>15.128</v>
      </c>
      <c r="AD1016" s="4">
        <v>41899</v>
      </c>
      <c r="AE1016" s="8">
        <v>11.48</v>
      </c>
      <c r="AF1016" s="8">
        <v>13.907999999999999</v>
      </c>
      <c r="AG1016" s="8">
        <v>14.48</v>
      </c>
      <c r="AH1016" s="7">
        <v>15.355</v>
      </c>
      <c r="CO1016" s="4">
        <v>42332</v>
      </c>
      <c r="CP1016" s="3">
        <v>162.51987500000001</v>
      </c>
      <c r="CU1016" s="4">
        <v>41900</v>
      </c>
      <c r="CV1016" s="7">
        <v>96.61</v>
      </c>
      <c r="CW1016" s="7">
        <v>46.42</v>
      </c>
      <c r="CX1016" s="7">
        <v>124.14</v>
      </c>
      <c r="CY1016" s="7">
        <v>39.31</v>
      </c>
      <c r="CZ1016" s="8">
        <v>32.169699999999999</v>
      </c>
      <c r="DA1016" s="4">
        <v>41892</v>
      </c>
      <c r="DB1016" s="7">
        <v>74.625</v>
      </c>
      <c r="DC1016" s="8">
        <v>200.12</v>
      </c>
      <c r="DD1016" s="8">
        <v>102.01</v>
      </c>
      <c r="DE1016" s="8">
        <v>97.28</v>
      </c>
      <c r="DF1016" s="8">
        <v>106.7</v>
      </c>
      <c r="DG1016" s="8">
        <v>78.989999999999995</v>
      </c>
      <c r="DH1016" s="4">
        <v>41892</v>
      </c>
      <c r="DI1016" s="7">
        <v>50.96</v>
      </c>
      <c r="DJ1016" s="7">
        <v>85.14</v>
      </c>
      <c r="DK1016" s="7">
        <v>45.215000000000003</v>
      </c>
      <c r="DL1016" s="7">
        <v>25.82</v>
      </c>
      <c r="DM1016" s="7">
        <v>62.97</v>
      </c>
      <c r="DN1016" s="4">
        <v>41914</v>
      </c>
      <c r="DO1016" s="8">
        <v>18.190000000000001</v>
      </c>
      <c r="DP1016" s="8">
        <v>48.185000000000002</v>
      </c>
      <c r="DQ1016" s="8">
        <v>12.09</v>
      </c>
      <c r="DR1016" s="8">
        <v>17.899999999999999</v>
      </c>
    </row>
    <row r="1017" spans="1:122" ht="15.75" customHeight="1">
      <c r="A1017" s="4">
        <v>41926</v>
      </c>
      <c r="B1017" s="7">
        <v>85.04</v>
      </c>
      <c r="C1017" s="7">
        <v>81.84</v>
      </c>
      <c r="D1017" s="7">
        <f t="shared" si="26"/>
        <v>3.2000000000000028</v>
      </c>
      <c r="J1017" s="4">
        <v>41891</v>
      </c>
      <c r="K1017" s="226">
        <v>1.2999999999999972</v>
      </c>
      <c r="L1017" s="226">
        <v>1.5400000000000063</v>
      </c>
      <c r="M1017" s="226">
        <v>2.4599999999999937</v>
      </c>
      <c r="N1017" s="4">
        <v>41926</v>
      </c>
      <c r="O1017" s="226">
        <v>-0.87999999999999545</v>
      </c>
      <c r="P1017" s="226">
        <v>-2.4099999999999966</v>
      </c>
      <c r="Q1017" s="226">
        <v>-4.5599999999999881</v>
      </c>
      <c r="R1017" s="4">
        <v>41922</v>
      </c>
      <c r="S1017" s="8">
        <v>4.3899999999999997</v>
      </c>
      <c r="T1017" s="8">
        <v>1.93</v>
      </c>
      <c r="U1017" s="8">
        <v>2.9</v>
      </c>
      <c r="V1017" s="4">
        <v>41891</v>
      </c>
      <c r="W1017" s="8">
        <v>279.14999999999998</v>
      </c>
      <c r="X1017" s="8">
        <v>254.84</v>
      </c>
      <c r="Y1017" s="6">
        <v>24.492999999999999</v>
      </c>
      <c r="Z1017" s="6">
        <v>14.282999999999999</v>
      </c>
      <c r="AA1017" s="5">
        <v>41926</v>
      </c>
      <c r="AB1017" s="6">
        <v>746.25</v>
      </c>
      <c r="AC1017" s="7">
        <v>13.19</v>
      </c>
      <c r="AD1017" s="4">
        <v>41898</v>
      </c>
      <c r="AE1017" s="8">
        <v>10.39</v>
      </c>
      <c r="AF1017" s="8">
        <v>13.981999999999999</v>
      </c>
      <c r="AG1017" s="8">
        <v>13.64</v>
      </c>
      <c r="AH1017" s="7">
        <v>16.297000000000001</v>
      </c>
      <c r="CO1017" s="4">
        <v>42331</v>
      </c>
      <c r="CP1017" s="3">
        <v>165.0389375</v>
      </c>
      <c r="CU1017" s="4">
        <v>41899</v>
      </c>
      <c r="CV1017" s="7">
        <v>97.08</v>
      </c>
      <c r="CW1017" s="7">
        <v>46.23</v>
      </c>
      <c r="CX1017" s="7">
        <v>124.72</v>
      </c>
      <c r="CY1017" s="7">
        <v>39.11</v>
      </c>
      <c r="CZ1017" s="8">
        <v>32.482900000000001</v>
      </c>
      <c r="DA1017" s="4">
        <v>41891</v>
      </c>
      <c r="DB1017" s="7">
        <v>75.055000000000007</v>
      </c>
      <c r="DC1017" s="8">
        <v>199.38</v>
      </c>
      <c r="DD1017" s="8">
        <v>101.31</v>
      </c>
      <c r="DE1017" s="8">
        <v>97.11</v>
      </c>
      <c r="DF1017" s="8">
        <v>106.35</v>
      </c>
      <c r="DG1017" s="8">
        <v>78.959999999999994</v>
      </c>
      <c r="DH1017" s="4">
        <v>41891</v>
      </c>
      <c r="DI1017" s="7">
        <v>52.69</v>
      </c>
      <c r="DJ1017" s="7">
        <v>86.47</v>
      </c>
      <c r="DK1017" s="7">
        <v>45.86</v>
      </c>
      <c r="DL1017" s="7">
        <v>26.55</v>
      </c>
      <c r="DM1017" s="7">
        <v>64.83</v>
      </c>
      <c r="DN1017" s="4">
        <v>41913</v>
      </c>
      <c r="DO1017" s="8">
        <v>18.7</v>
      </c>
      <c r="DP1017" s="8">
        <v>50.71</v>
      </c>
      <c r="DQ1017" s="8">
        <v>12.645</v>
      </c>
      <c r="DR1017" s="8">
        <v>18.61</v>
      </c>
    </row>
    <row r="1018" spans="1:122" ht="15.75" customHeight="1">
      <c r="A1018" s="4">
        <v>41925</v>
      </c>
      <c r="B1018" s="7">
        <v>88.89</v>
      </c>
      <c r="C1018" s="7">
        <v>85.74</v>
      </c>
      <c r="D1018" s="7">
        <f t="shared" si="26"/>
        <v>3.1500000000000057</v>
      </c>
      <c r="J1018" s="4">
        <v>41890</v>
      </c>
      <c r="K1018" s="226">
        <v>0.93999999999999773</v>
      </c>
      <c r="L1018" s="226">
        <v>1.1499999999999915</v>
      </c>
      <c r="M1018" s="226">
        <v>2.0799999999999983</v>
      </c>
      <c r="N1018" s="4">
        <v>41925</v>
      </c>
      <c r="O1018" s="226">
        <v>-1.1400000000000006</v>
      </c>
      <c r="P1018" s="226">
        <v>-2.6799999999999926</v>
      </c>
      <c r="Q1018" s="226">
        <v>-4.3499999999999943</v>
      </c>
      <c r="R1018" s="4">
        <v>41921</v>
      </c>
      <c r="S1018" s="8">
        <v>4.28</v>
      </c>
      <c r="T1018" s="8">
        <v>0.08</v>
      </c>
      <c r="U1018" s="8">
        <v>2.9</v>
      </c>
      <c r="V1018" s="4">
        <v>41890</v>
      </c>
      <c r="W1018" s="8">
        <v>280.94</v>
      </c>
      <c r="X1018" s="8">
        <v>256.19</v>
      </c>
      <c r="Y1018" s="6">
        <v>25.335000000000001</v>
      </c>
      <c r="Z1018" s="6">
        <v>14.94</v>
      </c>
      <c r="AA1018" s="5">
        <v>41925</v>
      </c>
      <c r="AB1018" s="6">
        <v>760.5</v>
      </c>
      <c r="AC1018" s="7">
        <v>12.307</v>
      </c>
      <c r="AD1018" s="4">
        <v>41897</v>
      </c>
      <c r="AE1018" s="8">
        <v>11.33</v>
      </c>
      <c r="AF1018" s="8">
        <v>13.86</v>
      </c>
      <c r="AG1018" s="8">
        <v>14.582000000000001</v>
      </c>
      <c r="AH1018" s="7">
        <v>16.623000000000001</v>
      </c>
      <c r="CO1018" s="4">
        <v>42330</v>
      </c>
      <c r="CP1018" s="3">
        <v>166.47968750000001</v>
      </c>
      <c r="CU1018" s="4">
        <v>41898</v>
      </c>
      <c r="CV1018" s="7">
        <v>97.43</v>
      </c>
      <c r="CW1018" s="7">
        <v>46.23</v>
      </c>
      <c r="CX1018" s="7">
        <v>124.96</v>
      </c>
      <c r="CY1018" s="7">
        <v>39.61</v>
      </c>
      <c r="CZ1018" s="8">
        <v>32.541699999999999</v>
      </c>
      <c r="DA1018" s="4">
        <v>41890</v>
      </c>
      <c r="DB1018" s="7">
        <v>76.48</v>
      </c>
      <c r="DC1018" s="8">
        <v>197.96</v>
      </c>
      <c r="DD1018" s="8">
        <v>101.41</v>
      </c>
      <c r="DE1018" s="8">
        <v>97.93</v>
      </c>
      <c r="DF1018" s="8">
        <v>107.02</v>
      </c>
      <c r="DG1018" s="8">
        <v>79.03</v>
      </c>
      <c r="DH1018" s="4">
        <v>41890</v>
      </c>
      <c r="DI1018" s="7">
        <v>53.52</v>
      </c>
      <c r="DJ1018" s="7">
        <v>87.06</v>
      </c>
      <c r="DK1018" s="7">
        <v>46.195</v>
      </c>
      <c r="DL1018" s="7">
        <v>27.53</v>
      </c>
      <c r="DM1018" s="7">
        <v>66.510000000000005</v>
      </c>
      <c r="DN1018" s="4">
        <v>41912</v>
      </c>
      <c r="DO1018" s="8">
        <v>18.8</v>
      </c>
      <c r="DP1018" s="8">
        <v>51.45</v>
      </c>
      <c r="DQ1018" s="8">
        <v>12.87</v>
      </c>
      <c r="DR1018" s="8">
        <v>18.87</v>
      </c>
    </row>
    <row r="1019" spans="1:122" ht="15.75" customHeight="1">
      <c r="A1019" s="4">
        <v>41922</v>
      </c>
      <c r="B1019" s="7">
        <v>90.21</v>
      </c>
      <c r="C1019" s="7">
        <v>85.82</v>
      </c>
      <c r="D1019" s="7">
        <f t="shared" si="26"/>
        <v>4.3900000000000006</v>
      </c>
      <c r="J1019" s="4">
        <v>41887</v>
      </c>
      <c r="K1019" s="226">
        <v>0.89000000000000057</v>
      </c>
      <c r="L1019" s="226">
        <v>1.1900000000000119</v>
      </c>
      <c r="M1019" s="226">
        <v>2.230000000000004</v>
      </c>
      <c r="N1019" s="4">
        <v>41922</v>
      </c>
      <c r="O1019" s="226">
        <v>-0.85999999999999943</v>
      </c>
      <c r="P1019" s="226">
        <v>-2.1500000000000057</v>
      </c>
      <c r="Q1019" s="226">
        <v>-3.3700000000000045</v>
      </c>
      <c r="R1019" s="4">
        <v>41920</v>
      </c>
      <c r="S1019" s="8">
        <v>4.07</v>
      </c>
      <c r="T1019" s="8">
        <v>1.54</v>
      </c>
      <c r="U1019" s="8">
        <v>2.8</v>
      </c>
      <c r="V1019" s="4">
        <v>41887</v>
      </c>
      <c r="W1019" s="8">
        <v>281.92</v>
      </c>
      <c r="X1019" s="8">
        <v>258.33999999999997</v>
      </c>
      <c r="Y1019" s="6">
        <v>25.116</v>
      </c>
      <c r="Z1019" s="6">
        <v>15.212999999999999</v>
      </c>
      <c r="AA1019" s="5">
        <v>41922</v>
      </c>
      <c r="AB1019" s="6">
        <v>766.25</v>
      </c>
      <c r="AC1019" s="7">
        <v>13.272</v>
      </c>
      <c r="AD1019" s="4">
        <v>41894</v>
      </c>
      <c r="AE1019" s="8">
        <v>11.3</v>
      </c>
      <c r="AF1019" s="8">
        <v>13.914999999999999</v>
      </c>
      <c r="AG1019" s="8">
        <v>15.048</v>
      </c>
      <c r="AH1019" s="7">
        <v>16.43</v>
      </c>
      <c r="CO1019" s="4">
        <v>42329</v>
      </c>
      <c r="CP1019" s="3">
        <v>167.483</v>
      </c>
      <c r="CU1019" s="4">
        <v>41897</v>
      </c>
      <c r="CV1019" s="7">
        <v>96.29</v>
      </c>
      <c r="CW1019" s="7">
        <v>45.89</v>
      </c>
      <c r="CX1019" s="7">
        <v>124.24</v>
      </c>
      <c r="CY1019" s="7">
        <v>38.93</v>
      </c>
      <c r="CZ1019" s="8">
        <v>32.4634</v>
      </c>
      <c r="DA1019" s="4">
        <v>41887</v>
      </c>
      <c r="DB1019" s="7">
        <v>79.13</v>
      </c>
      <c r="DC1019" s="8">
        <v>202.11</v>
      </c>
      <c r="DD1019" s="8">
        <v>105.18</v>
      </c>
      <c r="DE1019" s="8">
        <v>99.53</v>
      </c>
      <c r="DF1019" s="8">
        <v>109.87</v>
      </c>
      <c r="DG1019" s="8">
        <v>80.349999999999994</v>
      </c>
      <c r="DH1019" s="4">
        <v>41887</v>
      </c>
      <c r="DI1019" s="7">
        <v>53.01</v>
      </c>
      <c r="DJ1019" s="7">
        <v>87.51</v>
      </c>
      <c r="DK1019" s="7">
        <v>45.814999999999998</v>
      </c>
      <c r="DL1019" s="7">
        <v>28.03</v>
      </c>
      <c r="DM1019" s="7">
        <v>66.61</v>
      </c>
      <c r="DN1019" s="4">
        <v>41911</v>
      </c>
      <c r="DO1019" s="8">
        <v>18.59</v>
      </c>
      <c r="DP1019" s="8">
        <v>50.31</v>
      </c>
      <c r="DQ1019" s="8">
        <v>12.92</v>
      </c>
      <c r="DR1019" s="8">
        <v>18.47</v>
      </c>
    </row>
    <row r="1020" spans="1:122" ht="15.75" customHeight="1">
      <c r="A1020" s="4">
        <v>41921</v>
      </c>
      <c r="B1020" s="7">
        <v>90.05</v>
      </c>
      <c r="C1020" s="7">
        <v>85.77</v>
      </c>
      <c r="D1020" s="7">
        <f t="shared" si="26"/>
        <v>4.2800000000000011</v>
      </c>
      <c r="J1020" s="4">
        <v>41886</v>
      </c>
      <c r="K1020" s="226">
        <v>1.2000000000000028</v>
      </c>
      <c r="L1020" s="226">
        <v>1.6400000000000006</v>
      </c>
      <c r="M1020" s="226">
        <v>2.9500000000000028</v>
      </c>
      <c r="N1020" s="4">
        <v>41921</v>
      </c>
      <c r="O1020" s="226">
        <v>-0.75</v>
      </c>
      <c r="P1020" s="226">
        <v>-2.0300000000000011</v>
      </c>
      <c r="Q1020" s="226">
        <v>-3.2000000000000028</v>
      </c>
      <c r="R1020" s="4">
        <v>41919</v>
      </c>
      <c r="S1020" s="8">
        <v>3.26</v>
      </c>
      <c r="T1020" s="8">
        <v>1.08</v>
      </c>
      <c r="U1020" s="8">
        <v>2.9</v>
      </c>
      <c r="V1020" s="4">
        <v>41886</v>
      </c>
      <c r="W1020" s="8">
        <v>283.63</v>
      </c>
      <c r="X1020" s="8">
        <v>259.99</v>
      </c>
      <c r="Y1020" s="6">
        <v>24.675000000000001</v>
      </c>
      <c r="Z1020" s="6">
        <v>14.746</v>
      </c>
      <c r="AA1020" s="5">
        <v>41921</v>
      </c>
      <c r="AB1020" s="6">
        <v>766.25</v>
      </c>
      <c r="AC1020" s="7">
        <v>12.345000000000001</v>
      </c>
      <c r="AD1020" s="4">
        <v>41893</v>
      </c>
      <c r="AE1020" s="8">
        <v>10.83</v>
      </c>
      <c r="AF1020" s="8">
        <v>13.019</v>
      </c>
      <c r="AG1020" s="8">
        <v>14.481</v>
      </c>
      <c r="AH1020" s="7">
        <v>17.617999999999999</v>
      </c>
      <c r="CO1020" s="4">
        <v>42328</v>
      </c>
      <c r="CP1020" s="3">
        <v>168.65543750000001</v>
      </c>
      <c r="CU1020" s="4">
        <v>41894</v>
      </c>
      <c r="CV1020" s="7">
        <v>95.78</v>
      </c>
      <c r="CW1020" s="7">
        <v>45.94</v>
      </c>
      <c r="CX1020" s="7">
        <v>122.66</v>
      </c>
      <c r="CY1020" s="7">
        <v>38.71</v>
      </c>
      <c r="CZ1020" s="8">
        <v>31.934699999999999</v>
      </c>
      <c r="DA1020" s="4">
        <v>41886</v>
      </c>
      <c r="DB1020" s="7">
        <v>78</v>
      </c>
      <c r="DC1020" s="8">
        <v>199.91</v>
      </c>
      <c r="DD1020" s="8">
        <v>104.61</v>
      </c>
      <c r="DE1020" s="8">
        <v>98.76</v>
      </c>
      <c r="DF1020" s="8">
        <v>108.51</v>
      </c>
      <c r="DG1020" s="8">
        <v>79.849999999999994</v>
      </c>
      <c r="DH1020" s="4">
        <v>41886</v>
      </c>
      <c r="DI1020" s="7">
        <v>52.6</v>
      </c>
      <c r="DJ1020" s="7">
        <v>86.88</v>
      </c>
      <c r="DK1020" s="7">
        <v>45.484999999999999</v>
      </c>
      <c r="DL1020" s="7">
        <v>27.39</v>
      </c>
      <c r="DM1020" s="7">
        <v>65.73</v>
      </c>
      <c r="DN1020" s="4">
        <v>41908</v>
      </c>
      <c r="DO1020" s="8">
        <v>18.815000000000001</v>
      </c>
      <c r="DP1020" s="8">
        <v>50.73</v>
      </c>
      <c r="DQ1020" s="8">
        <v>13.04</v>
      </c>
      <c r="DR1020" s="8">
        <v>18.55</v>
      </c>
    </row>
    <row r="1021" spans="1:122" ht="15.75" customHeight="1">
      <c r="A1021" s="4">
        <v>41920</v>
      </c>
      <c r="B1021" s="7">
        <v>91.38</v>
      </c>
      <c r="C1021" s="7">
        <v>87.31</v>
      </c>
      <c r="D1021" s="7">
        <f t="shared" si="26"/>
        <v>4.0699999999999932</v>
      </c>
      <c r="J1021" s="4">
        <v>41885</v>
      </c>
      <c r="K1021" s="226">
        <v>1.3800000000000097</v>
      </c>
      <c r="L1021" s="226">
        <v>1.9400000000000119</v>
      </c>
      <c r="M1021" s="226">
        <v>3.2700000000000102</v>
      </c>
      <c r="N1021" s="4">
        <v>41920</v>
      </c>
      <c r="O1021" s="226">
        <v>-0.89000000000000057</v>
      </c>
      <c r="P1021" s="226">
        <v>-2.0799999999999983</v>
      </c>
      <c r="Q1021" s="226">
        <v>-3.1200000000000045</v>
      </c>
      <c r="R1021" s="4">
        <v>41918</v>
      </c>
      <c r="S1021" s="8">
        <v>2.4500000000000002</v>
      </c>
      <c r="T1021" s="8">
        <v>0.63</v>
      </c>
      <c r="U1021" s="8">
        <v>2.75</v>
      </c>
      <c r="V1021" s="4">
        <v>41885</v>
      </c>
      <c r="W1021" s="8">
        <v>286.58</v>
      </c>
      <c r="X1021" s="8">
        <v>262</v>
      </c>
      <c r="Y1021" s="6">
        <v>24.824000000000002</v>
      </c>
      <c r="Z1021" s="6">
        <v>14.5</v>
      </c>
      <c r="AA1021" s="5">
        <v>41920</v>
      </c>
      <c r="AB1021" s="6">
        <v>769.25</v>
      </c>
      <c r="AC1021" s="7">
        <v>12.621</v>
      </c>
      <c r="AD1021" s="4">
        <v>41892</v>
      </c>
      <c r="AE1021" s="8">
        <v>11.88</v>
      </c>
      <c r="AF1021" s="8">
        <v>14.843999999999999</v>
      </c>
      <c r="AG1021" s="8">
        <v>15.483000000000001</v>
      </c>
      <c r="AH1021" s="7">
        <v>17.686</v>
      </c>
      <c r="CO1021" s="4">
        <v>42327</v>
      </c>
      <c r="CP1021" s="3">
        <v>169.481875</v>
      </c>
      <c r="CU1021" s="4">
        <v>41893</v>
      </c>
      <c r="CV1021" s="7">
        <v>97.03</v>
      </c>
      <c r="CW1021" s="7">
        <v>46.24</v>
      </c>
      <c r="CX1021" s="7">
        <v>123.83</v>
      </c>
      <c r="CY1021" s="7">
        <v>39.19</v>
      </c>
      <c r="CZ1021" s="8">
        <v>31.5137</v>
      </c>
      <c r="DA1021" s="4">
        <v>41885</v>
      </c>
      <c r="DB1021" s="7">
        <v>80</v>
      </c>
      <c r="DC1021" s="8">
        <v>205.94</v>
      </c>
      <c r="DD1021" s="8">
        <v>107.74</v>
      </c>
      <c r="DE1021" s="8">
        <v>100.36</v>
      </c>
      <c r="DF1021" s="8">
        <v>111.48</v>
      </c>
      <c r="DG1021" s="8">
        <v>80.900000000000006</v>
      </c>
      <c r="DH1021" s="4">
        <v>41885</v>
      </c>
      <c r="DI1021" s="7">
        <v>53.14</v>
      </c>
      <c r="DJ1021" s="7">
        <v>87.24</v>
      </c>
      <c r="DK1021" s="7">
        <v>45.21</v>
      </c>
      <c r="DL1021" s="7">
        <v>27.74</v>
      </c>
      <c r="DM1021" s="7">
        <v>64.63</v>
      </c>
      <c r="DN1021" s="4">
        <v>41907</v>
      </c>
      <c r="DO1021" s="8">
        <v>18.649999999999999</v>
      </c>
      <c r="DP1021" s="8">
        <v>49.57</v>
      </c>
      <c r="DQ1021" s="8">
        <v>13.04</v>
      </c>
      <c r="DR1021" s="8">
        <v>18.32</v>
      </c>
    </row>
    <row r="1022" spans="1:122" ht="15.75" customHeight="1">
      <c r="A1022" s="4">
        <v>41919</v>
      </c>
      <c r="B1022" s="7">
        <v>92.11</v>
      </c>
      <c r="C1022" s="7">
        <v>88.85</v>
      </c>
      <c r="D1022" s="7">
        <f t="shared" si="26"/>
        <v>3.2600000000000051</v>
      </c>
      <c r="J1022" s="4">
        <v>41884</v>
      </c>
      <c r="K1022" s="226">
        <v>1.1400000000000006</v>
      </c>
      <c r="L1022" s="226">
        <v>1.3699999999999903</v>
      </c>
      <c r="M1022" s="226">
        <v>2.3199999999999932</v>
      </c>
      <c r="N1022" s="4">
        <v>41919</v>
      </c>
      <c r="O1022" s="226">
        <v>-0.96999999999999886</v>
      </c>
      <c r="P1022" s="226">
        <v>-2.0999999999999943</v>
      </c>
      <c r="Q1022" s="226">
        <v>-2.980000000000004</v>
      </c>
      <c r="R1022" s="4">
        <v>41915</v>
      </c>
      <c r="S1022" s="8">
        <v>2.57</v>
      </c>
      <c r="T1022" s="8">
        <v>0.15</v>
      </c>
      <c r="U1022" s="8">
        <v>2.85</v>
      </c>
      <c r="V1022" s="4">
        <v>41884</v>
      </c>
      <c r="W1022" s="8">
        <v>279.67</v>
      </c>
      <c r="X1022" s="8">
        <v>254.3</v>
      </c>
      <c r="Y1022" s="6">
        <v>24.581</v>
      </c>
      <c r="Z1022" s="6">
        <v>13.926</v>
      </c>
      <c r="AA1022" s="5">
        <v>41919</v>
      </c>
      <c r="AB1022" s="6">
        <v>777</v>
      </c>
      <c r="AC1022" s="7">
        <v>12.143000000000001</v>
      </c>
      <c r="AD1022" s="4">
        <v>41891</v>
      </c>
      <c r="AE1022" s="8">
        <v>12.43</v>
      </c>
      <c r="AF1022" s="8">
        <v>13.73</v>
      </c>
      <c r="AG1022" s="8">
        <v>15.585000000000001</v>
      </c>
      <c r="AH1022" s="7">
        <v>18.405000000000001</v>
      </c>
      <c r="CO1022" s="4">
        <v>42326</v>
      </c>
      <c r="CP1022" s="3">
        <v>169.57006250000001</v>
      </c>
      <c r="CU1022" s="4">
        <v>41892</v>
      </c>
      <c r="CV1022" s="7">
        <v>96.81</v>
      </c>
      <c r="CW1022" s="7">
        <v>46.52</v>
      </c>
      <c r="CX1022" s="7">
        <v>124.28</v>
      </c>
      <c r="CY1022" s="7">
        <v>39.479999999999997</v>
      </c>
      <c r="CZ1022" s="8">
        <v>31.484400000000001</v>
      </c>
      <c r="DA1022" s="4">
        <v>41884</v>
      </c>
      <c r="DB1022" s="7">
        <v>78.954999999999998</v>
      </c>
      <c r="DC1022" s="8">
        <v>205.3</v>
      </c>
      <c r="DD1022" s="8">
        <v>107.71</v>
      </c>
      <c r="DE1022" s="8">
        <v>100.16</v>
      </c>
      <c r="DF1022" s="8">
        <v>111.57</v>
      </c>
      <c r="DG1022" s="8">
        <v>80.22</v>
      </c>
      <c r="DH1022" s="4">
        <v>41884</v>
      </c>
      <c r="DI1022" s="7">
        <v>53.42</v>
      </c>
      <c r="DJ1022" s="7">
        <v>86.95</v>
      </c>
      <c r="DK1022" s="7">
        <v>44.755000000000003</v>
      </c>
      <c r="DL1022" s="7">
        <v>27.88</v>
      </c>
      <c r="DM1022" s="7">
        <v>63.78</v>
      </c>
      <c r="DN1022" s="4">
        <v>41906</v>
      </c>
      <c r="DO1022" s="8">
        <v>18.844999999999999</v>
      </c>
      <c r="DP1022" s="8">
        <v>50.17</v>
      </c>
      <c r="DQ1022" s="8">
        <v>13.16</v>
      </c>
      <c r="DR1022" s="8">
        <v>18.53</v>
      </c>
    </row>
    <row r="1023" spans="1:122" ht="15.75" customHeight="1">
      <c r="A1023" s="4">
        <v>41918</v>
      </c>
      <c r="B1023" s="7">
        <v>92.79</v>
      </c>
      <c r="C1023" s="7">
        <v>90.34</v>
      </c>
      <c r="D1023" s="7">
        <f t="shared" si="26"/>
        <v>2.4500000000000028</v>
      </c>
      <c r="J1023" s="4">
        <v>41880</v>
      </c>
      <c r="K1023" s="226">
        <v>1.5899999999999892</v>
      </c>
      <c r="L1023" s="226">
        <v>2.2999999999999972</v>
      </c>
      <c r="M1023" s="226">
        <v>3.6499999999999915</v>
      </c>
      <c r="N1023" s="4">
        <v>41918</v>
      </c>
      <c r="O1023" s="226">
        <v>-1.0799999999999983</v>
      </c>
      <c r="P1023" s="226">
        <v>-2.25</v>
      </c>
      <c r="Q1023" s="226">
        <v>-3.0999999999999943</v>
      </c>
      <c r="R1023" s="4">
        <v>41914</v>
      </c>
      <c r="S1023" s="8">
        <v>2.41</v>
      </c>
      <c r="T1023" s="8">
        <v>2.82</v>
      </c>
      <c r="U1023" s="8">
        <v>2.75</v>
      </c>
      <c r="V1023" s="4">
        <v>41880</v>
      </c>
      <c r="W1023" s="8">
        <v>285.69</v>
      </c>
      <c r="X1023" s="8">
        <v>278.27</v>
      </c>
      <c r="Y1023" s="6">
        <v>24.164000000000001</v>
      </c>
      <c r="Z1023" s="6">
        <v>14.202</v>
      </c>
      <c r="AA1023" s="5">
        <v>41918</v>
      </c>
      <c r="AB1023" s="6">
        <v>778.75</v>
      </c>
      <c r="AC1023" s="7">
        <v>12.556000000000001</v>
      </c>
      <c r="AD1023" s="4">
        <v>41890</v>
      </c>
      <c r="AE1023" s="8">
        <v>14.11</v>
      </c>
      <c r="AF1023" s="8">
        <v>12.689</v>
      </c>
      <c r="AG1023" s="8">
        <v>16.760000000000002</v>
      </c>
      <c r="AH1023" s="7">
        <v>18.513999999999999</v>
      </c>
      <c r="CO1023" s="4">
        <v>42325</v>
      </c>
      <c r="CP1023" s="3">
        <v>171.194875</v>
      </c>
      <c r="CU1023" s="4">
        <v>41891</v>
      </c>
      <c r="CV1023" s="7">
        <v>97.39</v>
      </c>
      <c r="CW1023" s="7">
        <v>45.15</v>
      </c>
      <c r="CX1023" s="7">
        <v>125.18</v>
      </c>
      <c r="CY1023" s="7">
        <v>39.770000000000003</v>
      </c>
      <c r="CZ1023" s="8">
        <v>31.7683</v>
      </c>
      <c r="DA1023" s="4">
        <v>41880</v>
      </c>
      <c r="DB1023" s="7">
        <v>80.644999999999996</v>
      </c>
      <c r="DC1023" s="8">
        <v>208.65</v>
      </c>
      <c r="DD1023" s="8">
        <v>109.88</v>
      </c>
      <c r="DE1023" s="8">
        <v>101.83</v>
      </c>
      <c r="DF1023" s="8">
        <v>112.69</v>
      </c>
      <c r="DG1023" s="8">
        <v>81.22</v>
      </c>
      <c r="DH1023" s="4">
        <v>41880</v>
      </c>
      <c r="DI1023" s="7">
        <v>54.14</v>
      </c>
      <c r="DJ1023" s="7">
        <v>87.02</v>
      </c>
      <c r="DK1023" s="7">
        <v>45.505000000000003</v>
      </c>
      <c r="DL1023" s="7">
        <v>28.41</v>
      </c>
      <c r="DM1023" s="7">
        <v>64.739999999999995</v>
      </c>
      <c r="DN1023" s="4">
        <v>41905</v>
      </c>
      <c r="DO1023" s="8">
        <v>18.739999999999998</v>
      </c>
      <c r="DP1023" s="8">
        <v>48.76</v>
      </c>
      <c r="DQ1023" s="8">
        <v>13.27</v>
      </c>
      <c r="DR1023" s="8">
        <v>18.07</v>
      </c>
    </row>
    <row r="1024" spans="1:122" ht="15.75" customHeight="1">
      <c r="A1024" s="4">
        <v>41915</v>
      </c>
      <c r="B1024" s="7">
        <v>92.31</v>
      </c>
      <c r="C1024" s="7">
        <v>89.74</v>
      </c>
      <c r="D1024" s="7">
        <f t="shared" si="26"/>
        <v>2.5700000000000074</v>
      </c>
      <c r="J1024" s="4">
        <v>41879</v>
      </c>
      <c r="K1024" s="226">
        <v>1.1899999999999977</v>
      </c>
      <c r="L1024" s="226">
        <v>1.6299999999999955</v>
      </c>
      <c r="M1024" s="226">
        <v>2.7800000000000011</v>
      </c>
      <c r="N1024" s="4">
        <v>41915</v>
      </c>
      <c r="O1024" s="226">
        <v>-1.0699999999999932</v>
      </c>
      <c r="P1024" s="226">
        <v>-2.2000000000000028</v>
      </c>
      <c r="Q1024" s="226">
        <v>-2.9599999999999937</v>
      </c>
      <c r="R1024" s="4">
        <v>41913</v>
      </c>
      <c r="S1024" s="8">
        <v>3.43</v>
      </c>
      <c r="T1024" s="8">
        <v>0.39</v>
      </c>
      <c r="U1024" s="8">
        <v>3.1</v>
      </c>
      <c r="V1024" s="4">
        <v>41879</v>
      </c>
      <c r="W1024" s="8">
        <v>284.89999999999998</v>
      </c>
      <c r="X1024" s="8">
        <v>275.27</v>
      </c>
      <c r="Y1024" s="6">
        <v>25.225999999999999</v>
      </c>
      <c r="Z1024" s="6">
        <v>14.263999999999999</v>
      </c>
      <c r="AA1024" s="5">
        <v>41915</v>
      </c>
      <c r="AB1024" s="6">
        <v>778.25</v>
      </c>
      <c r="AC1024" s="7">
        <v>12.419</v>
      </c>
      <c r="AD1024" s="4">
        <v>41887</v>
      </c>
      <c r="AE1024" s="8">
        <v>13.99</v>
      </c>
      <c r="AF1024" s="8">
        <v>13.759</v>
      </c>
      <c r="AG1024" s="8">
        <v>16.939</v>
      </c>
      <c r="AH1024" s="7">
        <v>18.055</v>
      </c>
      <c r="CO1024" s="4">
        <v>42324</v>
      </c>
      <c r="CP1024" s="3">
        <v>171.9718125</v>
      </c>
      <c r="CU1024" s="4">
        <v>41890</v>
      </c>
      <c r="CV1024" s="7">
        <v>97.77</v>
      </c>
      <c r="CW1024" s="7">
        <v>45.33</v>
      </c>
      <c r="CX1024" s="7">
        <v>126.21</v>
      </c>
      <c r="CY1024" s="7">
        <v>39.700000000000003</v>
      </c>
      <c r="CZ1024" s="8">
        <v>31.5137</v>
      </c>
      <c r="DA1024" s="4">
        <v>41879</v>
      </c>
      <c r="DB1024" s="7">
        <v>78.875</v>
      </c>
      <c r="DC1024" s="8">
        <v>205.14</v>
      </c>
      <c r="DD1024" s="8">
        <v>108.39</v>
      </c>
      <c r="DE1024" s="8">
        <v>101.37</v>
      </c>
      <c r="DF1024" s="8">
        <v>111.08</v>
      </c>
      <c r="DG1024" s="8">
        <v>80.66</v>
      </c>
      <c r="DH1024" s="4">
        <v>41879</v>
      </c>
      <c r="DI1024" s="7">
        <v>54.16</v>
      </c>
      <c r="DJ1024" s="7">
        <v>86.61</v>
      </c>
      <c r="DK1024" s="7">
        <v>45.39</v>
      </c>
      <c r="DL1024" s="7">
        <v>28.25</v>
      </c>
      <c r="DM1024" s="7">
        <v>64.48</v>
      </c>
      <c r="DN1024" s="4">
        <v>41904</v>
      </c>
      <c r="DO1024" s="8">
        <v>19.079999999999998</v>
      </c>
      <c r="DP1024" s="8">
        <v>50.13</v>
      </c>
      <c r="DQ1024" s="8">
        <v>13.5</v>
      </c>
      <c r="DR1024" s="8">
        <v>18.38</v>
      </c>
    </row>
    <row r="1025" spans="1:122" ht="15.75" customHeight="1">
      <c r="A1025" s="4">
        <v>41914</v>
      </c>
      <c r="B1025" s="7">
        <v>93.42</v>
      </c>
      <c r="C1025" s="7">
        <v>91.01</v>
      </c>
      <c r="D1025" s="7">
        <f t="shared" si="26"/>
        <v>2.4099999999999966</v>
      </c>
      <c r="J1025" s="4">
        <v>41878</v>
      </c>
      <c r="K1025" s="226">
        <v>0.81999999999999318</v>
      </c>
      <c r="L1025" s="226">
        <v>1.0799999999999983</v>
      </c>
      <c r="M1025" s="226">
        <v>2.0899999999999892</v>
      </c>
      <c r="N1025" s="4">
        <v>41914</v>
      </c>
      <c r="O1025" s="226">
        <v>-1.0799999999999983</v>
      </c>
      <c r="P1025" s="226">
        <v>-2.1799999999999926</v>
      </c>
      <c r="Q1025" s="226">
        <v>-2.8900000000000006</v>
      </c>
      <c r="R1025" s="4">
        <v>41912</v>
      </c>
      <c r="S1025" s="8">
        <v>3.51</v>
      </c>
      <c r="T1025" s="8">
        <v>-0.84</v>
      </c>
      <c r="U1025" s="8">
        <v>3.1</v>
      </c>
      <c r="V1025" s="4">
        <v>41878</v>
      </c>
      <c r="W1025" s="8">
        <v>286.05</v>
      </c>
      <c r="X1025" s="8">
        <v>274.58999999999997</v>
      </c>
      <c r="Y1025" s="6">
        <v>26.433</v>
      </c>
      <c r="Z1025" s="6">
        <v>14.920999999999999</v>
      </c>
      <c r="AA1025" s="5">
        <v>41914</v>
      </c>
      <c r="AB1025" s="6">
        <v>785.75</v>
      </c>
      <c r="AC1025" s="7">
        <v>14.731999999999999</v>
      </c>
      <c r="AD1025" s="4">
        <v>41886</v>
      </c>
      <c r="AE1025" s="8">
        <v>14.11</v>
      </c>
      <c r="AF1025" s="8">
        <v>13.141</v>
      </c>
      <c r="AG1025" s="8">
        <v>17.11</v>
      </c>
      <c r="AH1025" s="7">
        <v>17.940999999999999</v>
      </c>
      <c r="CO1025" s="4">
        <v>42323</v>
      </c>
      <c r="CP1025" s="3">
        <v>172.81993750000001</v>
      </c>
      <c r="CU1025" s="4">
        <v>41887</v>
      </c>
      <c r="CV1025" s="7">
        <v>99.26</v>
      </c>
      <c r="CW1025" s="7">
        <v>45.93</v>
      </c>
      <c r="CX1025" s="7">
        <v>127.4</v>
      </c>
      <c r="CY1025" s="7">
        <v>40.54</v>
      </c>
      <c r="CZ1025" s="8">
        <v>31.738900000000001</v>
      </c>
      <c r="DA1025" s="4">
        <v>41878</v>
      </c>
      <c r="DB1025" s="7">
        <v>78.5</v>
      </c>
      <c r="DC1025" s="8">
        <v>206.05</v>
      </c>
      <c r="DD1025" s="8">
        <v>108.61</v>
      </c>
      <c r="DE1025" s="8">
        <v>101.53</v>
      </c>
      <c r="DF1025" s="8">
        <v>110.5</v>
      </c>
      <c r="DG1025" s="8">
        <v>81.03</v>
      </c>
      <c r="DH1025" s="4">
        <v>41878</v>
      </c>
      <c r="DI1025" s="7">
        <v>54.25</v>
      </c>
      <c r="DJ1025" s="7">
        <v>86.44</v>
      </c>
      <c r="DK1025" s="7">
        <v>45.094999999999999</v>
      </c>
      <c r="DL1025" s="7">
        <v>27.89</v>
      </c>
      <c r="DM1025" s="7">
        <v>63.71</v>
      </c>
      <c r="DN1025" s="4">
        <v>41901</v>
      </c>
      <c r="DO1025" s="8">
        <v>19.164999999999999</v>
      </c>
      <c r="DP1025" s="8">
        <v>50.04</v>
      </c>
      <c r="DQ1025" s="8">
        <v>13.5</v>
      </c>
      <c r="DR1025" s="8">
        <v>19</v>
      </c>
    </row>
    <row r="1026" spans="1:122" ht="15.75" customHeight="1">
      <c r="A1026" s="4">
        <v>41913</v>
      </c>
      <c r="B1026" s="7">
        <v>94.16</v>
      </c>
      <c r="C1026" s="7">
        <v>90.73</v>
      </c>
      <c r="D1026" s="7">
        <f t="shared" si="26"/>
        <v>3.4299999999999926</v>
      </c>
      <c r="J1026" s="4">
        <v>41877</v>
      </c>
      <c r="K1026" s="226">
        <v>0.73000000000000398</v>
      </c>
      <c r="L1026" s="226">
        <v>0.96999999999999886</v>
      </c>
      <c r="M1026" s="226">
        <v>1.9399999999999977</v>
      </c>
      <c r="N1026" s="4">
        <v>41913</v>
      </c>
      <c r="O1026" s="226">
        <v>-1.1599999999999966</v>
      </c>
      <c r="P1026" s="226">
        <v>-2.3599999999999994</v>
      </c>
      <c r="Q1026" s="226">
        <v>-3.0700000000000074</v>
      </c>
      <c r="R1026" s="4">
        <v>41911</v>
      </c>
      <c r="S1026" s="8">
        <v>2.63</v>
      </c>
      <c r="T1026" s="8">
        <v>2.67</v>
      </c>
      <c r="U1026" s="8">
        <v>2.7</v>
      </c>
      <c r="V1026" s="4">
        <v>41877</v>
      </c>
      <c r="W1026" s="8">
        <v>284.42</v>
      </c>
      <c r="X1026" s="8">
        <v>276.31</v>
      </c>
      <c r="Y1026" s="6">
        <v>25.798000000000002</v>
      </c>
      <c r="Z1026" s="6">
        <v>15.343999999999999</v>
      </c>
      <c r="AA1026" s="5">
        <v>41913</v>
      </c>
      <c r="AB1026" s="6">
        <v>808.25</v>
      </c>
      <c r="AC1026" s="7">
        <v>13.82</v>
      </c>
      <c r="AD1026" s="4">
        <v>41885</v>
      </c>
      <c r="AE1026" s="8">
        <v>12.97</v>
      </c>
      <c r="AF1026" s="8">
        <v>12.606</v>
      </c>
      <c r="AG1026" s="8">
        <v>16.366</v>
      </c>
      <c r="AH1026" s="7">
        <v>17.478000000000002</v>
      </c>
      <c r="CO1026" s="4">
        <v>42322</v>
      </c>
      <c r="CP1026" s="3">
        <v>174.38912500000001</v>
      </c>
      <c r="CU1026" s="4">
        <v>41886</v>
      </c>
      <c r="CV1026" s="7">
        <v>98.36</v>
      </c>
      <c r="CW1026" s="7">
        <v>44.89</v>
      </c>
      <c r="CX1026" s="7">
        <v>126.8</v>
      </c>
      <c r="CY1026" s="7">
        <v>40.520000000000003</v>
      </c>
      <c r="CZ1026" s="8">
        <v>31.6508</v>
      </c>
      <c r="DA1026" s="4">
        <v>41877</v>
      </c>
      <c r="DB1026" s="7">
        <v>78.099999999999994</v>
      </c>
      <c r="DC1026" s="8">
        <v>211.35</v>
      </c>
      <c r="DD1026" s="8">
        <v>109.4</v>
      </c>
      <c r="DE1026" s="8">
        <v>101.55</v>
      </c>
      <c r="DF1026" s="8">
        <v>112.05</v>
      </c>
      <c r="DG1026" s="8">
        <v>80.540000000000006</v>
      </c>
      <c r="DH1026" s="4">
        <v>41877</v>
      </c>
      <c r="DI1026" s="7">
        <v>53.77</v>
      </c>
      <c r="DJ1026" s="7">
        <v>86.67</v>
      </c>
      <c r="DK1026" s="7">
        <v>45.215000000000003</v>
      </c>
      <c r="DL1026" s="7">
        <v>27.7</v>
      </c>
      <c r="DM1026" s="7">
        <v>64.760000000000005</v>
      </c>
      <c r="DN1026" s="4">
        <v>41900</v>
      </c>
      <c r="DO1026" s="8">
        <v>19.02</v>
      </c>
      <c r="DP1026" s="8">
        <v>49.994999999999997</v>
      </c>
      <c r="DQ1026" s="8">
        <v>13.404999999999999</v>
      </c>
      <c r="DR1026" s="8">
        <v>19</v>
      </c>
    </row>
    <row r="1027" spans="1:122" ht="15.75" customHeight="1">
      <c r="A1027" s="4">
        <v>41912</v>
      </c>
      <c r="B1027" s="7">
        <v>94.67</v>
      </c>
      <c r="C1027" s="7">
        <v>91.16</v>
      </c>
      <c r="D1027" s="7">
        <f t="shared" si="26"/>
        <v>3.5100000000000051</v>
      </c>
      <c r="J1027" s="4">
        <v>41876</v>
      </c>
      <c r="K1027" s="226">
        <v>0.66999999999998749</v>
      </c>
      <c r="L1027" s="226">
        <v>0.86999999999999034</v>
      </c>
      <c r="M1027" s="226">
        <v>1.789999999999992</v>
      </c>
      <c r="N1027" s="4">
        <v>41912</v>
      </c>
      <c r="O1027" s="226">
        <v>-1.1899999999999977</v>
      </c>
      <c r="P1027" s="226">
        <v>-2.3199999999999932</v>
      </c>
      <c r="Q1027" s="226">
        <v>-2.8100000000000023</v>
      </c>
      <c r="R1027" s="4">
        <v>41908</v>
      </c>
      <c r="S1027" s="8">
        <v>3.46</v>
      </c>
      <c r="T1027" s="8">
        <v>2.2200000000000002</v>
      </c>
      <c r="U1027" s="8">
        <v>2.95</v>
      </c>
      <c r="V1027" s="4">
        <v>41876</v>
      </c>
      <c r="W1027" s="8">
        <v>283.69</v>
      </c>
      <c r="X1027" s="8">
        <v>274.97000000000003</v>
      </c>
      <c r="Y1027" s="6">
        <v>26.001000000000001</v>
      </c>
      <c r="Z1027" s="6">
        <v>15.657</v>
      </c>
      <c r="AA1027" s="5">
        <v>41912</v>
      </c>
      <c r="AB1027" s="6">
        <v>805.5</v>
      </c>
      <c r="AC1027" s="7">
        <v>12.565</v>
      </c>
      <c r="AD1027" s="4">
        <v>41884</v>
      </c>
      <c r="AE1027" s="8">
        <v>12.82</v>
      </c>
      <c r="AF1027" s="8">
        <v>13.853999999999999</v>
      </c>
      <c r="AG1027" s="8">
        <v>16.323</v>
      </c>
      <c r="AH1027" s="7">
        <v>17.523</v>
      </c>
      <c r="CO1027" s="4">
        <v>42321</v>
      </c>
      <c r="CP1027" s="3">
        <v>176.44412500000001</v>
      </c>
      <c r="CU1027" s="4">
        <v>41885</v>
      </c>
      <c r="CV1027" s="7">
        <v>99.11</v>
      </c>
      <c r="CW1027" s="7">
        <v>47.71</v>
      </c>
      <c r="CX1027" s="7">
        <v>127.86</v>
      </c>
      <c r="CY1027" s="7">
        <v>40.520000000000003</v>
      </c>
      <c r="CZ1027" s="8">
        <v>32.130499999999998</v>
      </c>
      <c r="DA1027" s="4">
        <v>41876</v>
      </c>
      <c r="DB1027" s="7">
        <v>78</v>
      </c>
      <c r="DC1027" s="8">
        <v>208.08</v>
      </c>
      <c r="DD1027" s="8">
        <v>107.94</v>
      </c>
      <c r="DE1027" s="8">
        <v>101.43</v>
      </c>
      <c r="DF1027" s="8">
        <v>111.97</v>
      </c>
      <c r="DG1027" s="8">
        <v>80.8</v>
      </c>
      <c r="DH1027" s="4">
        <v>41876</v>
      </c>
      <c r="DI1027" s="7">
        <v>54.18</v>
      </c>
      <c r="DJ1027" s="7">
        <v>86.9</v>
      </c>
      <c r="DK1027" s="7">
        <v>45.295000000000002</v>
      </c>
      <c r="DL1027" s="7">
        <v>27.76</v>
      </c>
      <c r="DM1027" s="7">
        <v>64.91</v>
      </c>
      <c r="DN1027" s="4">
        <v>41899</v>
      </c>
      <c r="DO1027" s="8">
        <v>18.914999999999999</v>
      </c>
      <c r="DP1027" s="8">
        <v>49.945</v>
      </c>
      <c r="DQ1027" s="8">
        <v>13.25</v>
      </c>
      <c r="DR1027" s="8">
        <v>18.97</v>
      </c>
    </row>
    <row r="1028" spans="1:122" ht="15.75" customHeight="1">
      <c r="A1028" s="4">
        <v>41911</v>
      </c>
      <c r="B1028" s="7">
        <v>97.2</v>
      </c>
      <c r="C1028" s="7">
        <v>94.57</v>
      </c>
      <c r="D1028" s="7">
        <f t="shared" si="26"/>
        <v>2.6300000000000097</v>
      </c>
      <c r="J1028" s="4">
        <v>41873</v>
      </c>
      <c r="K1028" s="226">
        <v>0.73000000000000398</v>
      </c>
      <c r="L1028" s="226">
        <v>1.0400000000000063</v>
      </c>
      <c r="M1028" s="226">
        <v>2.1200000000000045</v>
      </c>
      <c r="N1028" s="4">
        <v>41911</v>
      </c>
      <c r="O1028" s="226">
        <v>-1.1299999999999955</v>
      </c>
      <c r="P1028" s="226">
        <v>-2.1199999999999903</v>
      </c>
      <c r="Q1028" s="226">
        <v>-2.3299999999999983</v>
      </c>
      <c r="R1028" s="4">
        <v>41907</v>
      </c>
      <c r="S1028" s="8">
        <v>4.47</v>
      </c>
      <c r="T1028" s="8">
        <v>2.4900000000000002</v>
      </c>
      <c r="U1028" s="8">
        <v>2.8</v>
      </c>
      <c r="V1028" s="4">
        <v>41873</v>
      </c>
      <c r="W1028" s="8">
        <v>282.79000000000002</v>
      </c>
      <c r="X1028" s="8">
        <v>273.83999999999997</v>
      </c>
      <c r="Y1028" s="6">
        <v>25.390999999999998</v>
      </c>
      <c r="Z1028" s="6">
        <v>15.084</v>
      </c>
      <c r="AA1028" s="5">
        <v>41911</v>
      </c>
      <c r="AB1028" s="6">
        <v>815</v>
      </c>
      <c r="AC1028" s="7">
        <v>12.497</v>
      </c>
      <c r="AD1028" s="4">
        <v>41880</v>
      </c>
      <c r="AE1028" s="8">
        <v>13</v>
      </c>
      <c r="AF1028" s="8">
        <v>12.254</v>
      </c>
      <c r="AG1028" s="8">
        <v>16.402999999999999</v>
      </c>
      <c r="AH1028" s="7">
        <v>17.917999999999999</v>
      </c>
      <c r="CO1028" s="4">
        <v>42320</v>
      </c>
      <c r="CP1028" s="3">
        <v>178.02606249999999</v>
      </c>
      <c r="CU1028" s="4">
        <v>41884</v>
      </c>
      <c r="CV1028" s="7">
        <v>98.49</v>
      </c>
      <c r="CW1028" s="7">
        <v>47.2</v>
      </c>
      <c r="CX1028" s="7">
        <v>127.54</v>
      </c>
      <c r="CY1028" s="7">
        <v>39.950000000000003</v>
      </c>
      <c r="CZ1028" s="8">
        <v>32.140300000000003</v>
      </c>
      <c r="DA1028" s="4">
        <v>41873</v>
      </c>
      <c r="DB1028" s="7">
        <v>75.209999999999994</v>
      </c>
      <c r="DC1028" s="8">
        <v>204.23</v>
      </c>
      <c r="DD1028" s="8">
        <v>106.27</v>
      </c>
      <c r="DE1028" s="8">
        <v>99.82</v>
      </c>
      <c r="DF1028" s="8">
        <v>109.74</v>
      </c>
      <c r="DG1028" s="8">
        <v>80.239999999999995</v>
      </c>
      <c r="DH1028" s="4">
        <v>41873</v>
      </c>
      <c r="DI1028" s="7">
        <v>53.81</v>
      </c>
      <c r="DJ1028" s="7">
        <v>86.09</v>
      </c>
      <c r="DK1028" s="7">
        <v>45.215000000000003</v>
      </c>
      <c r="DL1028" s="7">
        <v>27.46</v>
      </c>
      <c r="DM1028" s="7">
        <v>64.5</v>
      </c>
      <c r="DN1028" s="4">
        <v>41898</v>
      </c>
      <c r="DO1028" s="8">
        <v>18.760000000000002</v>
      </c>
      <c r="DP1028" s="8">
        <v>49.865000000000002</v>
      </c>
      <c r="DQ1028" s="8">
        <v>13.16</v>
      </c>
      <c r="DR1028" s="8">
        <v>18.73</v>
      </c>
    </row>
    <row r="1029" spans="1:122" ht="15.75" customHeight="1">
      <c r="A1029" s="4">
        <v>41908</v>
      </c>
      <c r="B1029" s="7">
        <v>97</v>
      </c>
      <c r="C1029" s="7">
        <v>93.54</v>
      </c>
      <c r="D1029" s="7">
        <f t="shared" si="26"/>
        <v>3.4599999999999937</v>
      </c>
      <c r="J1029" s="4">
        <v>41872</v>
      </c>
      <c r="K1029" s="226">
        <v>0.91999999999998749</v>
      </c>
      <c r="L1029" s="226">
        <v>1.4399999999999977</v>
      </c>
      <c r="M1029" s="226">
        <v>2.7099999999999937</v>
      </c>
      <c r="N1029" s="4">
        <v>41908</v>
      </c>
      <c r="O1029" s="226">
        <v>-1.2099999999999937</v>
      </c>
      <c r="P1029" s="226">
        <v>-2.3700000000000045</v>
      </c>
      <c r="Q1029" s="226">
        <v>-2.8400000000000034</v>
      </c>
      <c r="R1029" s="4">
        <v>41906</v>
      </c>
      <c r="S1029" s="8">
        <v>4.1500000000000004</v>
      </c>
      <c r="T1029" s="8">
        <v>2.5099999999999998</v>
      </c>
      <c r="U1029" s="8">
        <v>3.95</v>
      </c>
      <c r="V1029" s="4">
        <v>41872</v>
      </c>
      <c r="W1029" s="8">
        <v>283.75</v>
      </c>
      <c r="X1029" s="8">
        <v>274.75</v>
      </c>
      <c r="Y1029" s="6">
        <v>25.366</v>
      </c>
      <c r="Z1029" s="6">
        <v>15.202</v>
      </c>
      <c r="AA1029" s="5">
        <v>41908</v>
      </c>
      <c r="AB1029" s="6">
        <v>812.75</v>
      </c>
      <c r="AC1029" s="7">
        <v>12.664</v>
      </c>
      <c r="AD1029" s="4">
        <v>41879</v>
      </c>
      <c r="AE1029" s="8">
        <v>13.88</v>
      </c>
      <c r="AF1029" s="8">
        <v>13.194000000000001</v>
      </c>
      <c r="AG1029" s="8">
        <v>17.178000000000001</v>
      </c>
      <c r="AH1029" s="7">
        <v>18.757999999999999</v>
      </c>
      <c r="CO1029" s="4">
        <v>42319</v>
      </c>
      <c r="CP1029" s="3">
        <v>177.69081249999999</v>
      </c>
      <c r="CU1029" s="4">
        <v>41880</v>
      </c>
      <c r="CV1029" s="7">
        <v>99.46</v>
      </c>
      <c r="CW1029" s="7">
        <v>47.84</v>
      </c>
      <c r="CX1029" s="7">
        <v>129.44999999999999</v>
      </c>
      <c r="CY1029" s="7">
        <v>41.09</v>
      </c>
      <c r="CZ1029" s="8">
        <v>32.404600000000002</v>
      </c>
      <c r="DA1029" s="4">
        <v>41872</v>
      </c>
      <c r="DB1029" s="7">
        <v>75.27</v>
      </c>
      <c r="DC1029" s="8">
        <v>205.95</v>
      </c>
      <c r="DD1029" s="8">
        <v>107.19</v>
      </c>
      <c r="DE1029" s="8">
        <v>101.13</v>
      </c>
      <c r="DF1029" s="8">
        <v>110.73</v>
      </c>
      <c r="DG1029" s="8">
        <v>80.98</v>
      </c>
      <c r="DH1029" s="4">
        <v>41872</v>
      </c>
      <c r="DI1029" s="7">
        <v>53.51</v>
      </c>
      <c r="DJ1029" s="7">
        <v>86.24</v>
      </c>
      <c r="DK1029" s="7">
        <v>45.03</v>
      </c>
      <c r="DL1029" s="7">
        <v>27.71</v>
      </c>
      <c r="DM1029" s="7">
        <v>63.98</v>
      </c>
      <c r="DN1029" s="4">
        <v>41897</v>
      </c>
      <c r="DO1029" s="8">
        <v>18.725000000000001</v>
      </c>
      <c r="DP1029" s="8">
        <v>49.445</v>
      </c>
      <c r="DQ1029" s="8">
        <v>13.074999999999999</v>
      </c>
      <c r="DR1029" s="8">
        <v>18.59</v>
      </c>
    </row>
    <row r="1030" spans="1:122" ht="15.75" customHeight="1">
      <c r="A1030" s="4">
        <v>41907</v>
      </c>
      <c r="B1030" s="7">
        <v>97</v>
      </c>
      <c r="C1030" s="7">
        <v>92.53</v>
      </c>
      <c r="D1030" s="7">
        <f t="shared" si="26"/>
        <v>4.4699999999999989</v>
      </c>
      <c r="J1030" s="4">
        <v>41871</v>
      </c>
      <c r="K1030" s="226">
        <v>3.1899999999999977</v>
      </c>
      <c r="L1030" s="226">
        <v>3.7999999999999972</v>
      </c>
      <c r="M1030" s="226">
        <v>4.9199999999999875</v>
      </c>
      <c r="N1030" s="4">
        <v>41907</v>
      </c>
      <c r="O1030" s="226">
        <v>-1.2099999999999937</v>
      </c>
      <c r="P1030" s="226">
        <v>-2.3900000000000006</v>
      </c>
      <c r="Q1030" s="226">
        <v>-3.1400000000000006</v>
      </c>
      <c r="R1030" s="4">
        <v>41905</v>
      </c>
      <c r="S1030" s="8">
        <v>5.29</v>
      </c>
      <c r="T1030" s="8">
        <v>1.74</v>
      </c>
      <c r="U1030" s="8">
        <v>4</v>
      </c>
      <c r="V1030" s="4">
        <v>41871</v>
      </c>
      <c r="W1030" s="8">
        <v>282.58</v>
      </c>
      <c r="X1030" s="8">
        <v>271.26</v>
      </c>
      <c r="Y1030" s="6">
        <v>25.465</v>
      </c>
      <c r="Z1030" s="6">
        <v>14.704000000000001</v>
      </c>
      <c r="AA1030" s="5">
        <v>41907</v>
      </c>
      <c r="AB1030" s="6">
        <v>813.75</v>
      </c>
      <c r="AC1030" s="7">
        <v>11.808</v>
      </c>
      <c r="AD1030" s="4">
        <v>41878</v>
      </c>
      <c r="AE1030" s="8">
        <v>14.15</v>
      </c>
      <c r="AF1030" s="8">
        <v>13.31</v>
      </c>
      <c r="AG1030" s="8">
        <v>17.056000000000001</v>
      </c>
      <c r="AH1030" s="7">
        <v>18.829000000000001</v>
      </c>
      <c r="CO1030" s="4">
        <v>42318</v>
      </c>
      <c r="CP1030" s="3">
        <v>177.08750000000001</v>
      </c>
      <c r="CU1030" s="4">
        <v>41879</v>
      </c>
      <c r="CV1030" s="7">
        <v>99.57</v>
      </c>
      <c r="CW1030" s="7">
        <v>47.92</v>
      </c>
      <c r="CX1030" s="7">
        <v>128.75</v>
      </c>
      <c r="CY1030" s="7">
        <v>40.79</v>
      </c>
      <c r="CZ1030" s="8">
        <v>32.228400000000001</v>
      </c>
      <c r="DA1030" s="4">
        <v>41871</v>
      </c>
      <c r="DB1030" s="7">
        <v>74.260000000000005</v>
      </c>
      <c r="DC1030" s="8">
        <v>204.47</v>
      </c>
      <c r="DD1030" s="8">
        <v>107.28</v>
      </c>
      <c r="DE1030" s="8">
        <v>100.34</v>
      </c>
      <c r="DF1030" s="8">
        <v>110.02</v>
      </c>
      <c r="DG1030" s="8">
        <v>80.5</v>
      </c>
      <c r="DH1030" s="4">
        <v>41871</v>
      </c>
      <c r="DI1030" s="7">
        <v>53.94</v>
      </c>
      <c r="DJ1030" s="7">
        <v>86.6</v>
      </c>
      <c r="DK1030" s="7">
        <v>45.65</v>
      </c>
      <c r="DL1030" s="7">
        <v>28.22</v>
      </c>
      <c r="DM1030" s="7">
        <v>64.69</v>
      </c>
      <c r="DN1030" s="4">
        <v>41894</v>
      </c>
      <c r="DO1030" s="8">
        <v>18.739999999999998</v>
      </c>
      <c r="DP1030" s="8">
        <v>50.03</v>
      </c>
      <c r="DQ1030" s="8">
        <v>13.49</v>
      </c>
      <c r="DR1030" s="8">
        <v>18.78</v>
      </c>
    </row>
    <row r="1031" spans="1:122" ht="15.75" customHeight="1">
      <c r="A1031" s="4">
        <v>41906</v>
      </c>
      <c r="B1031" s="7">
        <v>96.95</v>
      </c>
      <c r="C1031" s="7">
        <v>92.8</v>
      </c>
      <c r="D1031" s="7">
        <f t="shared" si="26"/>
        <v>4.1500000000000057</v>
      </c>
      <c r="J1031" s="4">
        <v>41870</v>
      </c>
      <c r="K1031" s="226">
        <v>2.1400000000000006</v>
      </c>
      <c r="L1031" s="226">
        <v>2.5499999999999972</v>
      </c>
      <c r="M1031" s="226">
        <v>3.5</v>
      </c>
      <c r="N1031" s="4">
        <v>41906</v>
      </c>
      <c r="O1031" s="226">
        <v>-1.269999999999996</v>
      </c>
      <c r="P1031" s="226">
        <v>-2.5</v>
      </c>
      <c r="Q1031" s="226">
        <v>-3.2599999999999909</v>
      </c>
      <c r="R1031" s="4">
        <v>41904</v>
      </c>
      <c r="S1031" s="8">
        <v>5.45</v>
      </c>
      <c r="T1031" s="8">
        <v>1.66</v>
      </c>
      <c r="U1031" s="8">
        <v>3.4</v>
      </c>
      <c r="V1031" s="4">
        <v>41870</v>
      </c>
      <c r="W1031" s="8">
        <v>281.70999999999998</v>
      </c>
      <c r="X1031" s="8">
        <v>269.54000000000002</v>
      </c>
      <c r="Y1031" s="6">
        <v>23.838000000000001</v>
      </c>
      <c r="Z1031" s="6">
        <v>18.727</v>
      </c>
      <c r="AA1031" s="5">
        <v>41906</v>
      </c>
      <c r="AB1031" s="6">
        <v>806.75</v>
      </c>
      <c r="AC1031" s="7">
        <v>12.512</v>
      </c>
      <c r="AD1031" s="4">
        <v>41877</v>
      </c>
      <c r="AE1031" s="8">
        <v>15.73</v>
      </c>
      <c r="AF1031" s="8">
        <v>13.413</v>
      </c>
      <c r="AG1031" s="8">
        <v>18.332999999999998</v>
      </c>
      <c r="AH1031" s="7">
        <v>19.105</v>
      </c>
      <c r="CO1031" s="4">
        <v>42317</v>
      </c>
      <c r="CP1031" s="3">
        <v>176.38856250000001</v>
      </c>
      <c r="CU1031" s="4">
        <v>41878</v>
      </c>
      <c r="CV1031" s="7">
        <v>99.53</v>
      </c>
      <c r="CW1031" s="7">
        <v>48.36</v>
      </c>
      <c r="CX1031" s="7">
        <v>128.63999999999999</v>
      </c>
      <c r="CY1031" s="7">
        <v>40.72</v>
      </c>
      <c r="CZ1031" s="8">
        <v>32.130499999999998</v>
      </c>
      <c r="DA1031" s="4">
        <v>41870</v>
      </c>
      <c r="DB1031" s="7">
        <v>73.995000000000005</v>
      </c>
      <c r="DC1031" s="8">
        <v>203.17</v>
      </c>
      <c r="DD1031" s="8">
        <v>107.03</v>
      </c>
      <c r="DE1031" s="8">
        <v>99.27</v>
      </c>
      <c r="DF1031" s="8">
        <v>109.89</v>
      </c>
      <c r="DG1031" s="8">
        <v>79.91</v>
      </c>
      <c r="DH1031" s="4">
        <v>41870</v>
      </c>
      <c r="DI1031" s="7">
        <v>54.15</v>
      </c>
      <c r="DJ1031" s="7">
        <v>86.09</v>
      </c>
      <c r="DK1031" s="7">
        <v>45.8</v>
      </c>
      <c r="DL1031" s="7">
        <v>27.52</v>
      </c>
      <c r="DM1031" s="7">
        <v>64.260000000000005</v>
      </c>
      <c r="DN1031" s="4">
        <v>41893</v>
      </c>
      <c r="DO1031" s="8">
        <v>18.78</v>
      </c>
      <c r="DP1031" s="8">
        <v>50.17</v>
      </c>
      <c r="DQ1031" s="8">
        <v>13.484999999999999</v>
      </c>
      <c r="DR1031" s="8">
        <v>18.87</v>
      </c>
    </row>
    <row r="1032" spans="1:122" ht="15.75" customHeight="1">
      <c r="A1032" s="4">
        <v>41905</v>
      </c>
      <c r="B1032" s="7">
        <v>96.85</v>
      </c>
      <c r="C1032" s="7">
        <v>91.56</v>
      </c>
      <c r="D1032" s="7">
        <f t="shared" si="26"/>
        <v>5.289999999999992</v>
      </c>
      <c r="J1032" s="4">
        <v>41869</v>
      </c>
      <c r="K1032" s="226">
        <v>3.289999999999992</v>
      </c>
      <c r="L1032" s="226">
        <v>3.9799999999999898</v>
      </c>
      <c r="M1032" s="226">
        <v>5.25</v>
      </c>
      <c r="N1032" s="4">
        <v>41905</v>
      </c>
      <c r="O1032" s="226">
        <v>-1.3700000000000045</v>
      </c>
      <c r="P1032" s="226">
        <v>-2.5700000000000074</v>
      </c>
      <c r="Q1032" s="226">
        <v>-3.2600000000000051</v>
      </c>
      <c r="R1032" s="4">
        <v>41901</v>
      </c>
      <c r="S1032" s="8">
        <v>5.98</v>
      </c>
      <c r="T1032" s="8">
        <v>3.01</v>
      </c>
      <c r="U1032" s="8">
        <v>3.25</v>
      </c>
      <c r="V1032" s="4">
        <v>41869</v>
      </c>
      <c r="W1032" s="8">
        <v>280.60000000000002</v>
      </c>
      <c r="X1032" s="8">
        <v>265.60000000000002</v>
      </c>
      <c r="Y1032" s="6">
        <v>21.442</v>
      </c>
      <c r="Z1032" s="6">
        <v>15.141999999999999</v>
      </c>
      <c r="AA1032" s="5">
        <v>41905</v>
      </c>
      <c r="AB1032" s="6">
        <v>811.5</v>
      </c>
      <c r="AC1032" s="7">
        <v>12.829000000000001</v>
      </c>
      <c r="AD1032" s="4">
        <v>41876</v>
      </c>
      <c r="AE1032" s="8">
        <v>13.72</v>
      </c>
      <c r="AF1032" s="8">
        <v>13.667</v>
      </c>
      <c r="AG1032" s="8">
        <v>17.719000000000001</v>
      </c>
      <c r="AH1032" s="7">
        <v>18.518999999999998</v>
      </c>
      <c r="CO1032" s="4">
        <v>42316</v>
      </c>
      <c r="CP1032" s="3">
        <v>175.19512499999999</v>
      </c>
      <c r="CU1032" s="4">
        <v>41877</v>
      </c>
      <c r="CV1032" s="7">
        <v>99.64</v>
      </c>
      <c r="CW1032" s="7">
        <v>48.18</v>
      </c>
      <c r="CX1032" s="7">
        <v>128.25</v>
      </c>
      <c r="CY1032" s="7">
        <v>40.33</v>
      </c>
      <c r="CZ1032" s="8">
        <v>32.228400000000001</v>
      </c>
      <c r="DA1032" s="4">
        <v>41869</v>
      </c>
      <c r="DB1032" s="7">
        <v>72.915000000000006</v>
      </c>
      <c r="DC1032" s="8">
        <v>204.04</v>
      </c>
      <c r="DD1032" s="8">
        <v>105.43</v>
      </c>
      <c r="DE1032" s="8">
        <v>98.5</v>
      </c>
      <c r="DF1032" s="8">
        <v>108.85</v>
      </c>
      <c r="DG1032" s="8">
        <v>79.34</v>
      </c>
      <c r="DH1032" s="4">
        <v>41869</v>
      </c>
      <c r="DI1032" s="7">
        <v>53.32</v>
      </c>
      <c r="DJ1032" s="7">
        <v>85.61</v>
      </c>
      <c r="DK1032" s="7">
        <v>45.045000000000002</v>
      </c>
      <c r="DL1032" s="7">
        <v>26.67</v>
      </c>
      <c r="DM1032" s="7">
        <v>63.97</v>
      </c>
      <c r="DN1032" s="4">
        <v>41892</v>
      </c>
      <c r="DO1032" s="8">
        <v>18.914999999999999</v>
      </c>
      <c r="DP1032" s="8">
        <v>50.29</v>
      </c>
      <c r="DQ1032" s="8">
        <v>13.5</v>
      </c>
      <c r="DR1032" s="8">
        <v>19.07</v>
      </c>
    </row>
    <row r="1033" spans="1:122" ht="15.75" customHeight="1">
      <c r="A1033" s="4">
        <v>41904</v>
      </c>
      <c r="B1033" s="7">
        <v>96.97</v>
      </c>
      <c r="C1033" s="7">
        <v>91.52</v>
      </c>
      <c r="D1033" s="7">
        <f t="shared" si="26"/>
        <v>5.4500000000000028</v>
      </c>
      <c r="J1033" s="4">
        <v>41866</v>
      </c>
      <c r="K1033" s="226">
        <v>2.6099999999999994</v>
      </c>
      <c r="L1033" s="226">
        <v>3.4499999999999886</v>
      </c>
      <c r="M1033" s="226">
        <v>5.1299999999999955</v>
      </c>
      <c r="N1033" s="4">
        <v>41904</v>
      </c>
      <c r="O1033" s="226">
        <v>-1.3799999999999955</v>
      </c>
      <c r="P1033" s="226">
        <v>-2.5499999999999972</v>
      </c>
      <c r="Q1033" s="226">
        <v>-3.1800000000000068</v>
      </c>
      <c r="R1033" s="4">
        <v>41900</v>
      </c>
      <c r="S1033" s="8">
        <v>4.63</v>
      </c>
      <c r="T1033" s="8">
        <v>1.3</v>
      </c>
      <c r="U1033" s="8">
        <v>2.75</v>
      </c>
      <c r="V1033" s="4">
        <v>41866</v>
      </c>
      <c r="W1033" s="8">
        <v>284.8</v>
      </c>
      <c r="X1033" s="8">
        <v>269.86</v>
      </c>
      <c r="Y1033" s="6">
        <v>22.265999999999998</v>
      </c>
      <c r="Z1033" s="6">
        <v>15.991</v>
      </c>
      <c r="AA1033" s="5">
        <v>41904</v>
      </c>
      <c r="AB1033" s="6">
        <v>815</v>
      </c>
      <c r="AC1033" s="7">
        <v>12.516</v>
      </c>
      <c r="AD1033" s="4">
        <v>41873</v>
      </c>
      <c r="AE1033" s="8">
        <v>12.82</v>
      </c>
      <c r="AF1033" s="8">
        <v>13.237</v>
      </c>
      <c r="AG1033" s="8">
        <v>16.821000000000002</v>
      </c>
      <c r="AH1033" s="7">
        <v>18.59</v>
      </c>
      <c r="CO1033" s="4">
        <v>42315</v>
      </c>
      <c r="CP1033" s="3">
        <v>173.8545</v>
      </c>
      <c r="CU1033" s="4">
        <v>41876</v>
      </c>
      <c r="CV1033" s="7">
        <v>98.75</v>
      </c>
      <c r="CW1033" s="7">
        <v>48.55</v>
      </c>
      <c r="CX1033" s="7">
        <v>127.84</v>
      </c>
      <c r="CY1033" s="7">
        <v>40.340000000000003</v>
      </c>
      <c r="CZ1033" s="8">
        <v>32.551499999999997</v>
      </c>
      <c r="DA1033" s="4">
        <v>41866</v>
      </c>
      <c r="DB1033" s="7">
        <v>72.25</v>
      </c>
      <c r="DC1033" s="8">
        <v>203.01</v>
      </c>
      <c r="DD1033" s="8">
        <v>106.09</v>
      </c>
      <c r="DE1033" s="8">
        <v>98.68</v>
      </c>
      <c r="DF1033" s="8">
        <v>108.21</v>
      </c>
      <c r="DG1033" s="8">
        <v>80.62</v>
      </c>
      <c r="DH1033" s="4">
        <v>41866</v>
      </c>
      <c r="DI1033" s="7">
        <v>52.49</v>
      </c>
      <c r="DJ1033" s="7">
        <v>83.79</v>
      </c>
      <c r="DK1033" s="7">
        <v>44.54</v>
      </c>
      <c r="DL1033" s="7">
        <v>25.71</v>
      </c>
      <c r="DM1033" s="7">
        <v>62.96</v>
      </c>
      <c r="DN1033" s="4">
        <v>41891</v>
      </c>
      <c r="DO1033" s="8">
        <v>18.940000000000001</v>
      </c>
      <c r="DP1033" s="8">
        <v>50.5</v>
      </c>
      <c r="DQ1033" s="8">
        <v>13.484999999999999</v>
      </c>
      <c r="DR1033" s="8">
        <v>19.149999999999999</v>
      </c>
    </row>
    <row r="1034" spans="1:122" ht="15.75" customHeight="1">
      <c r="A1034" s="4">
        <v>41901</v>
      </c>
      <c r="B1034" s="7">
        <v>98.39</v>
      </c>
      <c r="C1034" s="7">
        <v>92.41</v>
      </c>
      <c r="D1034" s="7">
        <f t="shared" si="26"/>
        <v>5.980000000000004</v>
      </c>
      <c r="J1034" s="4">
        <v>41865</v>
      </c>
      <c r="K1034" s="226">
        <v>1.9899999999999949</v>
      </c>
      <c r="L1034" s="226">
        <v>2.6899999999999977</v>
      </c>
      <c r="M1034" s="226">
        <v>4.0600000000000023</v>
      </c>
      <c r="N1034" s="4">
        <v>41901</v>
      </c>
      <c r="O1034" s="226">
        <v>-1.1899999999999977</v>
      </c>
      <c r="P1034" s="226">
        <v>-2.1400000000000006</v>
      </c>
      <c r="Q1034" s="226">
        <v>-2.4899999999999949</v>
      </c>
      <c r="R1034" s="4">
        <v>41899</v>
      </c>
      <c r="S1034" s="8">
        <v>4.55</v>
      </c>
      <c r="T1034" s="8">
        <v>1.93</v>
      </c>
      <c r="U1034" s="8">
        <v>3</v>
      </c>
      <c r="V1034" s="4">
        <v>41865</v>
      </c>
      <c r="W1034" s="8">
        <v>281.95</v>
      </c>
      <c r="X1034" s="8">
        <v>266.66000000000003</v>
      </c>
      <c r="Y1034" s="6">
        <v>22.838999999999999</v>
      </c>
      <c r="Z1034" s="6">
        <v>16.417000000000002</v>
      </c>
      <c r="AA1034" s="5">
        <v>41901</v>
      </c>
      <c r="AB1034" s="6">
        <v>823.25</v>
      </c>
      <c r="AC1034" s="7">
        <v>13.34</v>
      </c>
      <c r="AD1034" s="4">
        <v>41872</v>
      </c>
      <c r="AE1034" s="8">
        <v>13.51</v>
      </c>
      <c r="AF1034" s="8">
        <v>13.709</v>
      </c>
      <c r="AG1034" s="8">
        <v>17.006</v>
      </c>
      <c r="AH1034" s="7">
        <v>18.291</v>
      </c>
      <c r="CO1034" s="4">
        <v>42314</v>
      </c>
      <c r="CP1034" s="3">
        <v>172.55824999999999</v>
      </c>
      <c r="CU1034" s="4">
        <v>41873</v>
      </c>
      <c r="CV1034" s="7">
        <v>98.5</v>
      </c>
      <c r="CW1034" s="7">
        <v>48.13</v>
      </c>
      <c r="CX1034" s="7">
        <v>127.11</v>
      </c>
      <c r="CY1034" s="7">
        <v>40.14</v>
      </c>
      <c r="CZ1034" s="8">
        <v>32.3459</v>
      </c>
      <c r="DA1034" s="4">
        <v>41865</v>
      </c>
      <c r="DB1034" s="7">
        <v>70.885000000000005</v>
      </c>
      <c r="DC1034" s="8">
        <v>200.07</v>
      </c>
      <c r="DD1034" s="8">
        <v>103.93</v>
      </c>
      <c r="DE1034" s="8">
        <v>97.94</v>
      </c>
      <c r="DF1034" s="8">
        <v>105.89</v>
      </c>
      <c r="DG1034" s="8">
        <v>80.17</v>
      </c>
      <c r="DH1034" s="4">
        <v>41865</v>
      </c>
      <c r="DI1034" s="7">
        <v>52.78</v>
      </c>
      <c r="DJ1034" s="7">
        <v>83.69</v>
      </c>
      <c r="DK1034" s="7">
        <v>44.454999999999998</v>
      </c>
      <c r="DL1034" s="7">
        <v>25.91</v>
      </c>
      <c r="DM1034" s="7">
        <v>63.69</v>
      </c>
      <c r="DN1034" s="4">
        <v>41890</v>
      </c>
      <c r="DO1034" s="8">
        <v>19.23</v>
      </c>
      <c r="DP1034" s="8">
        <v>50.84</v>
      </c>
      <c r="DQ1034" s="8">
        <v>13.565</v>
      </c>
      <c r="DR1034" s="8">
        <v>19.260000000000002</v>
      </c>
    </row>
    <row r="1035" spans="1:122" ht="15.75" customHeight="1">
      <c r="A1035" s="4">
        <v>41900</v>
      </c>
      <c r="B1035" s="7">
        <v>97.7</v>
      </c>
      <c r="C1035" s="7">
        <v>93.07</v>
      </c>
      <c r="D1035" s="7">
        <f t="shared" si="26"/>
        <v>4.6300000000000097</v>
      </c>
      <c r="J1035" s="4">
        <v>41864</v>
      </c>
      <c r="K1035" s="226">
        <v>1.3100000000000023</v>
      </c>
      <c r="L1035" s="226">
        <v>2.2400000000000091</v>
      </c>
      <c r="M1035" s="226">
        <v>3.9900000000000091</v>
      </c>
      <c r="N1035" s="4">
        <v>41900</v>
      </c>
      <c r="O1035" s="226">
        <v>-1.25</v>
      </c>
      <c r="P1035" s="226">
        <v>-2.3699999999999903</v>
      </c>
      <c r="Q1035" s="226">
        <v>-2.8499999999999943</v>
      </c>
      <c r="R1035" s="4">
        <v>41898</v>
      </c>
      <c r="S1035" s="8">
        <v>4.17</v>
      </c>
      <c r="T1035" s="8">
        <v>3.31</v>
      </c>
      <c r="U1035" s="8">
        <v>3.25</v>
      </c>
      <c r="V1035" s="4">
        <v>41864</v>
      </c>
      <c r="W1035" s="8">
        <v>290.19</v>
      </c>
      <c r="X1035" s="8">
        <v>275.44</v>
      </c>
      <c r="Y1035" s="6">
        <v>24.29</v>
      </c>
      <c r="Z1035" s="6">
        <v>18.094999999999999</v>
      </c>
      <c r="AA1035" s="5">
        <v>41900</v>
      </c>
      <c r="AB1035" s="6">
        <v>824</v>
      </c>
      <c r="AC1035" s="7">
        <v>13.48</v>
      </c>
      <c r="AD1035" s="4">
        <v>41871</v>
      </c>
      <c r="AE1035" s="8">
        <v>12.12</v>
      </c>
      <c r="AF1035" s="8">
        <v>12.327999999999999</v>
      </c>
      <c r="AG1035" s="8">
        <v>16.119</v>
      </c>
      <c r="AH1035" s="7">
        <v>20.431000000000001</v>
      </c>
      <c r="CO1035" s="4">
        <v>42313</v>
      </c>
      <c r="CP1035" s="3">
        <v>171.55</v>
      </c>
      <c r="CU1035" s="4">
        <v>41872</v>
      </c>
      <c r="CV1035" s="7">
        <v>99.28</v>
      </c>
      <c r="CW1035" s="7">
        <v>48.27</v>
      </c>
      <c r="CX1035" s="7">
        <v>127.93</v>
      </c>
      <c r="CY1035" s="7">
        <v>39.96</v>
      </c>
      <c r="CZ1035" s="8">
        <v>32.365499999999997</v>
      </c>
      <c r="DA1035" s="4">
        <v>41864</v>
      </c>
      <c r="DB1035" s="7">
        <v>71.984999999999999</v>
      </c>
      <c r="DC1035" s="8">
        <v>204.89</v>
      </c>
      <c r="DD1035" s="8">
        <v>106.35</v>
      </c>
      <c r="DE1035" s="8">
        <v>98.6</v>
      </c>
      <c r="DF1035" s="8">
        <v>106.51</v>
      </c>
      <c r="DG1035" s="8">
        <v>80.89</v>
      </c>
      <c r="DH1035" s="4">
        <v>41864</v>
      </c>
      <c r="DI1035" s="7">
        <v>51.33</v>
      </c>
      <c r="DJ1035" s="7">
        <v>82.78</v>
      </c>
      <c r="DK1035" s="7">
        <v>43.715000000000003</v>
      </c>
      <c r="DL1035" s="7">
        <v>25.19</v>
      </c>
      <c r="DM1035" s="7">
        <v>63.43</v>
      </c>
      <c r="DN1035" s="4">
        <v>41887</v>
      </c>
      <c r="DO1035" s="8">
        <v>19.364999999999998</v>
      </c>
      <c r="DP1035" s="8">
        <v>51.41</v>
      </c>
      <c r="DQ1035" s="8">
        <v>13.7</v>
      </c>
      <c r="DR1035" s="8">
        <v>19.45</v>
      </c>
    </row>
    <row r="1036" spans="1:122" ht="15.75" customHeight="1">
      <c r="A1036" s="4">
        <v>41899</v>
      </c>
      <c r="B1036" s="7">
        <v>98.97</v>
      </c>
      <c r="C1036" s="7">
        <v>94.42</v>
      </c>
      <c r="D1036" s="7">
        <f t="shared" si="26"/>
        <v>4.5499999999999972</v>
      </c>
      <c r="J1036" s="4">
        <v>41863</v>
      </c>
      <c r="K1036" s="226">
        <v>1.3599999999999994</v>
      </c>
      <c r="L1036" s="226">
        <v>2.480000000000004</v>
      </c>
      <c r="M1036" s="226">
        <v>4.2800000000000011</v>
      </c>
      <c r="N1036" s="4">
        <v>41899</v>
      </c>
      <c r="O1036" s="226">
        <v>-1.1099999999999994</v>
      </c>
      <c r="P1036" s="226">
        <v>-2.019999999999996</v>
      </c>
      <c r="Q1036" s="226">
        <v>-2.1500000000000057</v>
      </c>
      <c r="R1036" s="4">
        <v>41897</v>
      </c>
      <c r="S1036" s="8">
        <v>3.73</v>
      </c>
      <c r="T1036" s="8">
        <v>0.94</v>
      </c>
      <c r="U1036" s="8">
        <v>3.25</v>
      </c>
      <c r="V1036" s="4">
        <v>41863</v>
      </c>
      <c r="W1036" s="8">
        <v>284.5</v>
      </c>
      <c r="X1036" s="8">
        <v>273.45</v>
      </c>
      <c r="Y1036" s="6">
        <v>22.12</v>
      </c>
      <c r="Z1036" s="6">
        <v>17.478999999999999</v>
      </c>
      <c r="AA1036" s="5">
        <v>41899</v>
      </c>
      <c r="AB1036" s="6">
        <v>834.75</v>
      </c>
      <c r="AC1036" s="7">
        <v>13.433</v>
      </c>
      <c r="AD1036" s="4">
        <v>41870</v>
      </c>
      <c r="AE1036" s="8">
        <v>14.32</v>
      </c>
      <c r="AF1036" s="8">
        <v>12.47</v>
      </c>
      <c r="AG1036" s="8">
        <v>17.315999999999999</v>
      </c>
      <c r="AH1036" s="7">
        <v>17.242000000000001</v>
      </c>
      <c r="CO1036" s="4">
        <v>42312</v>
      </c>
      <c r="CP1036" s="3">
        <v>170.4873125</v>
      </c>
      <c r="CU1036" s="4">
        <v>41871</v>
      </c>
      <c r="CV1036" s="7">
        <v>99.7</v>
      </c>
      <c r="CW1036" s="7">
        <v>48.19</v>
      </c>
      <c r="CX1036" s="7">
        <v>127.49</v>
      </c>
      <c r="CY1036" s="7">
        <v>39.770000000000003</v>
      </c>
      <c r="CZ1036" s="8">
        <v>32.218600000000002</v>
      </c>
      <c r="DA1036" s="4">
        <v>41863</v>
      </c>
      <c r="DB1036" s="7">
        <v>72.355000000000004</v>
      </c>
      <c r="DC1036" s="8">
        <v>204.58</v>
      </c>
      <c r="DD1036" s="8">
        <v>106.69</v>
      </c>
      <c r="DE1036" s="8">
        <v>98.47</v>
      </c>
      <c r="DF1036" s="8">
        <v>106.06</v>
      </c>
      <c r="DG1036" s="8">
        <v>80.42</v>
      </c>
      <c r="DH1036" s="4">
        <v>41863</v>
      </c>
      <c r="DI1036" s="7">
        <v>51.02</v>
      </c>
      <c r="DJ1036" s="7">
        <v>82.56</v>
      </c>
      <c r="DK1036" s="7">
        <v>43.284999999999997</v>
      </c>
      <c r="DL1036" s="7">
        <v>25.14</v>
      </c>
      <c r="DM1036" s="7">
        <v>62.2</v>
      </c>
      <c r="DN1036" s="4">
        <v>41886</v>
      </c>
      <c r="DO1036" s="8">
        <v>19.364999999999998</v>
      </c>
      <c r="DP1036" s="8">
        <v>51.77</v>
      </c>
      <c r="DQ1036" s="8">
        <v>13.654999999999999</v>
      </c>
      <c r="DR1036" s="8">
        <v>19.579999999999998</v>
      </c>
    </row>
    <row r="1037" spans="1:122" ht="15.75" customHeight="1">
      <c r="A1037" s="4">
        <v>41898</v>
      </c>
      <c r="B1037" s="7">
        <v>99.05</v>
      </c>
      <c r="C1037" s="7">
        <v>94.88</v>
      </c>
      <c r="D1037" s="7">
        <f t="shared" si="26"/>
        <v>4.1700000000000017</v>
      </c>
      <c r="J1037" s="4">
        <v>41862</v>
      </c>
      <c r="K1037" s="226">
        <v>1.3499999999999943</v>
      </c>
      <c r="L1037" s="226">
        <v>2.5499999999999972</v>
      </c>
      <c r="M1037" s="226">
        <v>4.5699999999999932</v>
      </c>
      <c r="N1037" s="4">
        <v>41898</v>
      </c>
      <c r="O1037" s="226">
        <v>-1.25</v>
      </c>
      <c r="P1037" s="226">
        <v>-2.210000000000008</v>
      </c>
      <c r="Q1037" s="226">
        <v>-2.3400000000000034</v>
      </c>
      <c r="R1037" s="4">
        <v>41894</v>
      </c>
      <c r="S1037" s="8">
        <v>4.84</v>
      </c>
      <c r="T1037" s="8">
        <v>0.41</v>
      </c>
      <c r="U1037" s="8">
        <v>3.75</v>
      </c>
      <c r="V1037" s="4">
        <v>41862</v>
      </c>
      <c r="W1037" s="8">
        <v>287.92</v>
      </c>
      <c r="X1037" s="8">
        <v>275.25</v>
      </c>
      <c r="Y1037" s="6">
        <v>22.846</v>
      </c>
      <c r="Z1037" s="6">
        <v>17.524999999999999</v>
      </c>
      <c r="AA1037" s="5">
        <v>41898</v>
      </c>
      <c r="AB1037" s="6">
        <v>834.75</v>
      </c>
      <c r="AC1037" s="7">
        <v>14.961</v>
      </c>
      <c r="AD1037" s="4">
        <v>41869</v>
      </c>
      <c r="AE1037" s="8">
        <v>10.42</v>
      </c>
      <c r="AF1037" s="8">
        <v>11.46</v>
      </c>
      <c r="AG1037" s="8">
        <v>13.637</v>
      </c>
      <c r="AH1037" s="7">
        <v>18.082999999999998</v>
      </c>
      <c r="CO1037" s="4">
        <v>42311</v>
      </c>
      <c r="CP1037" s="3">
        <v>169.67987500000001</v>
      </c>
      <c r="CU1037" s="4">
        <v>41870</v>
      </c>
      <c r="CV1037" s="7">
        <v>99.49</v>
      </c>
      <c r="CW1037" s="7">
        <v>48.3</v>
      </c>
      <c r="CX1037" s="7">
        <v>127.63</v>
      </c>
      <c r="CY1037" s="7">
        <v>39.51</v>
      </c>
      <c r="CZ1037" s="8">
        <v>31.983699999999999</v>
      </c>
      <c r="DA1037" s="4">
        <v>41862</v>
      </c>
      <c r="DB1037" s="7">
        <v>73.525000000000006</v>
      </c>
      <c r="DC1037" s="8">
        <v>208.84</v>
      </c>
      <c r="DD1037" s="8">
        <v>108.3</v>
      </c>
      <c r="DE1037" s="8">
        <v>99.87</v>
      </c>
      <c r="DF1037" s="8">
        <v>108.51</v>
      </c>
      <c r="DG1037" s="8">
        <v>80.8</v>
      </c>
      <c r="DH1037" s="4">
        <v>41862</v>
      </c>
      <c r="DI1037" s="7">
        <v>51.04</v>
      </c>
      <c r="DJ1037" s="7">
        <v>82.39</v>
      </c>
      <c r="DK1037" s="7">
        <v>43.545000000000002</v>
      </c>
      <c r="DL1037" s="7">
        <v>25.41</v>
      </c>
      <c r="DM1037" s="7">
        <v>61.76</v>
      </c>
      <c r="DN1037" s="4">
        <v>41885</v>
      </c>
      <c r="DO1037" s="8">
        <v>19.12</v>
      </c>
      <c r="DP1037" s="8">
        <v>50.45</v>
      </c>
      <c r="DQ1037" s="8">
        <v>13.64</v>
      </c>
      <c r="DR1037" s="8">
        <v>19.22</v>
      </c>
    </row>
    <row r="1038" spans="1:122" ht="15.75" customHeight="1">
      <c r="A1038" s="4">
        <v>41897</v>
      </c>
      <c r="B1038" s="7">
        <v>96.65</v>
      </c>
      <c r="C1038" s="7">
        <v>92.92</v>
      </c>
      <c r="D1038" s="7">
        <f t="shared" si="26"/>
        <v>3.730000000000004</v>
      </c>
      <c r="J1038" s="4">
        <v>41859</v>
      </c>
      <c r="K1038" s="226">
        <v>1.230000000000004</v>
      </c>
      <c r="L1038" s="226">
        <v>2.4100000000000108</v>
      </c>
      <c r="M1038" s="226">
        <v>4.3900000000000006</v>
      </c>
      <c r="N1038" s="4">
        <v>41897</v>
      </c>
      <c r="O1038" s="226">
        <v>-1.9699999999999989</v>
      </c>
      <c r="P1038" s="226">
        <v>-3.4499999999999886</v>
      </c>
      <c r="Q1038" s="226">
        <v>-4.0099999999999909</v>
      </c>
      <c r="R1038" s="4">
        <v>41893</v>
      </c>
      <c r="S1038" s="8">
        <v>5.25</v>
      </c>
      <c r="T1038" s="8">
        <v>2.48</v>
      </c>
      <c r="U1038" s="8">
        <v>3.65</v>
      </c>
      <c r="V1038" s="4">
        <v>41859</v>
      </c>
      <c r="W1038" s="8">
        <v>287.69</v>
      </c>
      <c r="X1038" s="8">
        <v>275.37</v>
      </c>
      <c r="Y1038" s="6">
        <v>23.18</v>
      </c>
      <c r="Z1038" s="6">
        <v>18.004999999999999</v>
      </c>
      <c r="AA1038" s="5">
        <v>41897</v>
      </c>
      <c r="AB1038" s="6">
        <v>831.5</v>
      </c>
      <c r="AC1038" s="7">
        <v>14.600999999999999</v>
      </c>
      <c r="AD1038" s="4">
        <v>41866</v>
      </c>
      <c r="AE1038" s="8">
        <v>9.7899999999999991</v>
      </c>
      <c r="AF1038" s="8">
        <v>9.9730000000000008</v>
      </c>
      <c r="AG1038" s="8">
        <v>14.337999999999999</v>
      </c>
      <c r="AH1038" s="7">
        <v>18.558</v>
      </c>
      <c r="CO1038" s="4">
        <v>42310</v>
      </c>
      <c r="CP1038" s="3">
        <v>169.38987499999999</v>
      </c>
      <c r="CU1038" s="4">
        <v>41869</v>
      </c>
      <c r="CV1038" s="7">
        <v>99.52</v>
      </c>
      <c r="CW1038" s="7">
        <v>47.9</v>
      </c>
      <c r="CX1038" s="7">
        <v>126.3</v>
      </c>
      <c r="CY1038" s="7">
        <v>39.229999999999997</v>
      </c>
      <c r="CZ1038" s="8">
        <v>31.748699999999999</v>
      </c>
      <c r="DA1038" s="4">
        <v>41859</v>
      </c>
      <c r="DB1038" s="7">
        <v>73.760000000000005</v>
      </c>
      <c r="DC1038" s="8">
        <v>210.11</v>
      </c>
      <c r="DD1038" s="8">
        <v>107.78</v>
      </c>
      <c r="DE1038" s="8">
        <v>100.38</v>
      </c>
      <c r="DF1038" s="8">
        <v>109.23</v>
      </c>
      <c r="DG1038" s="8">
        <v>81.33</v>
      </c>
      <c r="DH1038" s="4">
        <v>41859</v>
      </c>
      <c r="DI1038" s="7">
        <v>51.36</v>
      </c>
      <c r="DJ1038" s="7">
        <v>83.05</v>
      </c>
      <c r="DK1038" s="7">
        <v>43.75</v>
      </c>
      <c r="DL1038" s="7">
        <v>26.12</v>
      </c>
      <c r="DM1038" s="7">
        <v>63.31</v>
      </c>
      <c r="DN1038" s="4">
        <v>41884</v>
      </c>
      <c r="DO1038" s="8">
        <v>18.95</v>
      </c>
      <c r="DP1038" s="8">
        <v>49.87</v>
      </c>
      <c r="DQ1038" s="8">
        <v>13.62</v>
      </c>
      <c r="DR1038" s="8">
        <v>18.98</v>
      </c>
    </row>
    <row r="1039" spans="1:122" ht="15.75" customHeight="1">
      <c r="A1039" s="4">
        <v>41894</v>
      </c>
      <c r="B1039" s="7">
        <v>97.11</v>
      </c>
      <c r="C1039" s="7">
        <v>92.27</v>
      </c>
      <c r="D1039" s="7">
        <f t="shared" si="26"/>
        <v>4.8400000000000034</v>
      </c>
      <c r="J1039" s="4">
        <v>41858</v>
      </c>
      <c r="K1039" s="226">
        <v>1.0200000000000102</v>
      </c>
      <c r="L1039" s="226">
        <v>2.0600000000000023</v>
      </c>
      <c r="M1039" s="226">
        <v>3.980000000000004</v>
      </c>
      <c r="N1039" s="4">
        <v>41894</v>
      </c>
      <c r="O1039" s="226">
        <v>-1.6200000000000045</v>
      </c>
      <c r="P1039" s="226">
        <v>-3.1400000000000006</v>
      </c>
      <c r="Q1039" s="226">
        <v>-3.4699999999999989</v>
      </c>
      <c r="R1039" s="4">
        <v>41892</v>
      </c>
      <c r="S1039" s="8">
        <v>6.37</v>
      </c>
      <c r="T1039" s="8">
        <v>0.8</v>
      </c>
      <c r="U1039" s="8">
        <v>3.6</v>
      </c>
      <c r="V1039" s="4">
        <v>41858</v>
      </c>
      <c r="W1039" s="8">
        <v>289.57</v>
      </c>
      <c r="X1039" s="8">
        <v>277.23</v>
      </c>
      <c r="Y1039" s="6">
        <v>24.279</v>
      </c>
      <c r="Z1039" s="6">
        <v>19.097000000000001</v>
      </c>
      <c r="AA1039" s="5">
        <v>41894</v>
      </c>
      <c r="AB1039" s="6">
        <v>832.25</v>
      </c>
      <c r="AC1039" s="7">
        <v>13.731999999999999</v>
      </c>
      <c r="AD1039" s="4">
        <v>41865</v>
      </c>
      <c r="AE1039" s="8">
        <v>10.81</v>
      </c>
      <c r="AF1039" s="8">
        <v>11.66</v>
      </c>
      <c r="AG1039" s="8">
        <v>14.813000000000001</v>
      </c>
      <c r="AH1039" s="7">
        <v>20.16</v>
      </c>
      <c r="CO1039" s="4">
        <v>42309</v>
      </c>
      <c r="CP1039" s="3">
        <v>168.65518750000001</v>
      </c>
      <c r="CU1039" s="4">
        <v>41866</v>
      </c>
      <c r="CV1039" s="7">
        <v>99.03</v>
      </c>
      <c r="CW1039" s="7">
        <v>47.39</v>
      </c>
      <c r="CX1039" s="7">
        <v>126.1</v>
      </c>
      <c r="CY1039" s="7">
        <v>39.43</v>
      </c>
      <c r="CZ1039" s="8">
        <v>31.964099999999998</v>
      </c>
      <c r="DA1039" s="4">
        <v>41858</v>
      </c>
      <c r="DB1039" s="7">
        <v>71.055000000000007</v>
      </c>
      <c r="DC1039" s="8">
        <v>205.71</v>
      </c>
      <c r="DD1039" s="8">
        <v>106.06</v>
      </c>
      <c r="DE1039" s="8">
        <v>98.57</v>
      </c>
      <c r="DF1039" s="8">
        <v>107.12</v>
      </c>
      <c r="DG1039" s="8">
        <v>79.59</v>
      </c>
      <c r="DH1039" s="4">
        <v>41858</v>
      </c>
      <c r="DI1039" s="7">
        <v>50.85</v>
      </c>
      <c r="DJ1039" s="7">
        <v>81.52</v>
      </c>
      <c r="DK1039" s="7">
        <v>43.25</v>
      </c>
      <c r="DL1039" s="7">
        <v>25.32</v>
      </c>
      <c r="DM1039" s="7">
        <v>62.73</v>
      </c>
      <c r="DN1039" s="4">
        <v>41883</v>
      </c>
      <c r="DO1039" s="8">
        <v>19.02</v>
      </c>
      <c r="DP1039" s="8">
        <v>50.54</v>
      </c>
      <c r="DQ1039" s="8">
        <v>13.525</v>
      </c>
      <c r="DR1039" s="8">
        <v>18.920000000000002</v>
      </c>
    </row>
    <row r="1040" spans="1:122" ht="15.75" customHeight="1">
      <c r="A1040" s="4">
        <v>41893</v>
      </c>
      <c r="B1040" s="7">
        <v>98.08</v>
      </c>
      <c r="C1040" s="7">
        <v>92.83</v>
      </c>
      <c r="D1040" s="7">
        <f t="shared" si="26"/>
        <v>5.25</v>
      </c>
      <c r="J1040" s="4">
        <v>41857</v>
      </c>
      <c r="K1040" s="226">
        <v>1.0799999999999983</v>
      </c>
      <c r="L1040" s="226">
        <v>2.1099999999999994</v>
      </c>
      <c r="M1040" s="226">
        <v>4.0100000000000051</v>
      </c>
      <c r="N1040" s="4">
        <v>41893</v>
      </c>
      <c r="O1040" s="226">
        <v>-1.4899999999999949</v>
      </c>
      <c r="P1040" s="226">
        <v>-2.9000000000000057</v>
      </c>
      <c r="Q1040" s="226">
        <v>-3.0900000000000034</v>
      </c>
      <c r="R1040" s="4">
        <v>41891</v>
      </c>
      <c r="S1040" s="8">
        <v>6.41</v>
      </c>
      <c r="T1040" s="8">
        <v>1.1000000000000001</v>
      </c>
      <c r="U1040" s="8">
        <v>3.15</v>
      </c>
      <c r="V1040" s="4">
        <v>41857</v>
      </c>
      <c r="W1040" s="8">
        <v>287.61</v>
      </c>
      <c r="X1040" s="8">
        <v>273.97000000000003</v>
      </c>
      <c r="Y1040" s="6">
        <v>23.876000000000001</v>
      </c>
      <c r="Z1040" s="6">
        <v>18.146999999999998</v>
      </c>
      <c r="AA1040" s="5">
        <v>41893</v>
      </c>
      <c r="AB1040" s="6">
        <v>831</v>
      </c>
      <c r="AC1040" s="7">
        <v>14.074</v>
      </c>
      <c r="AD1040" s="4">
        <v>41864</v>
      </c>
      <c r="AE1040" s="8">
        <v>11.83</v>
      </c>
      <c r="AF1040" s="8">
        <v>9.7810000000000006</v>
      </c>
      <c r="AG1040" s="8">
        <v>16.135000000000002</v>
      </c>
      <c r="AH1040" s="7">
        <v>19.026</v>
      </c>
      <c r="CO1040" s="4">
        <v>42308</v>
      </c>
      <c r="CP1040" s="3">
        <v>168.21899999999999</v>
      </c>
      <c r="CU1040" s="4">
        <v>41865</v>
      </c>
      <c r="CV1040" s="7">
        <v>99.09</v>
      </c>
      <c r="CW1040" s="7">
        <v>47.41</v>
      </c>
      <c r="CX1040" s="7">
        <v>126.96</v>
      </c>
      <c r="CY1040" s="7">
        <v>38.46</v>
      </c>
      <c r="CZ1040" s="8">
        <v>31.6998</v>
      </c>
      <c r="DA1040" s="4">
        <v>41857</v>
      </c>
      <c r="DB1040" s="7">
        <v>71.819999999999993</v>
      </c>
      <c r="DC1040" s="8">
        <v>206.36</v>
      </c>
      <c r="DD1040" s="8">
        <v>106.64</v>
      </c>
      <c r="DE1040" s="8">
        <v>99.95</v>
      </c>
      <c r="DF1040" s="8">
        <v>106.9</v>
      </c>
      <c r="DG1040" s="8">
        <v>80.61</v>
      </c>
      <c r="DH1040" s="4">
        <v>41857</v>
      </c>
      <c r="DI1040" s="7">
        <v>51.26</v>
      </c>
      <c r="DJ1040" s="7">
        <v>82.28</v>
      </c>
      <c r="DK1040" s="7">
        <v>43.375</v>
      </c>
      <c r="DL1040" s="7">
        <v>25.85</v>
      </c>
      <c r="DM1040" s="7">
        <v>61.87</v>
      </c>
      <c r="DN1040" s="4">
        <v>41880</v>
      </c>
      <c r="DO1040" s="8">
        <v>18.89</v>
      </c>
      <c r="DP1040" s="8">
        <v>50.19</v>
      </c>
      <c r="DQ1040" s="8">
        <v>13.5</v>
      </c>
      <c r="DR1040" s="8">
        <v>18.98</v>
      </c>
    </row>
    <row r="1041" spans="1:122" ht="15.75" customHeight="1">
      <c r="A1041" s="4">
        <v>41892</v>
      </c>
      <c r="B1041" s="7">
        <v>98.04</v>
      </c>
      <c r="C1041" s="7">
        <v>91.67</v>
      </c>
      <c r="D1041" s="7">
        <f t="shared" si="26"/>
        <v>6.3700000000000045</v>
      </c>
      <c r="J1041" s="4">
        <v>41856</v>
      </c>
      <c r="K1041" s="226">
        <v>1.2399999999999949</v>
      </c>
      <c r="L1041" s="226">
        <v>2.3599999999999994</v>
      </c>
      <c r="M1041" s="226">
        <v>4.5600000000000023</v>
      </c>
      <c r="N1041" s="4">
        <v>41892</v>
      </c>
      <c r="O1041" s="226">
        <v>-1.4699999999999989</v>
      </c>
      <c r="P1041" s="226">
        <v>-3.0099999999999909</v>
      </c>
      <c r="Q1041" s="226">
        <v>-3.3999999999999915</v>
      </c>
      <c r="R1041" s="4">
        <v>41890</v>
      </c>
      <c r="S1041" s="8">
        <v>7.54</v>
      </c>
      <c r="T1041" s="8">
        <v>2.0299999999999998</v>
      </c>
      <c r="U1041" s="8">
        <v>2.65</v>
      </c>
      <c r="V1041" s="4">
        <v>41856</v>
      </c>
      <c r="W1041" s="8">
        <v>284.69</v>
      </c>
      <c r="X1041" s="8">
        <v>271.55</v>
      </c>
      <c r="Y1041" s="6">
        <v>22.19</v>
      </c>
      <c r="Z1041" s="6">
        <v>16.670999999999999</v>
      </c>
      <c r="AA1041" s="5">
        <v>41892</v>
      </c>
      <c r="AB1041" s="6">
        <v>831</v>
      </c>
      <c r="AC1041" s="7">
        <v>14.933999999999999</v>
      </c>
      <c r="AD1041" s="4">
        <v>41863</v>
      </c>
      <c r="AE1041" s="8">
        <v>10.11</v>
      </c>
      <c r="AF1041" s="8">
        <v>11.879</v>
      </c>
      <c r="AG1041" s="8">
        <v>14.311999999999999</v>
      </c>
      <c r="AH1041" s="7">
        <v>19.298999999999999</v>
      </c>
      <c r="CO1041" s="4">
        <v>42307</v>
      </c>
      <c r="CP1041" s="3">
        <v>167.83812499999999</v>
      </c>
      <c r="CU1041" s="4">
        <v>41864</v>
      </c>
      <c r="CV1041" s="7">
        <v>99.09</v>
      </c>
      <c r="CW1041" s="7">
        <v>47.13</v>
      </c>
      <c r="CX1041" s="7">
        <v>127.6</v>
      </c>
      <c r="CY1041" s="7">
        <v>38.659999999999997</v>
      </c>
      <c r="CZ1041" s="8">
        <v>31.876000000000001</v>
      </c>
      <c r="DA1041" s="4">
        <v>41856</v>
      </c>
      <c r="DB1041" s="7">
        <v>72.87</v>
      </c>
      <c r="DC1041" s="8">
        <v>209.98</v>
      </c>
      <c r="DD1041" s="8">
        <v>108.63</v>
      </c>
      <c r="DE1041" s="8">
        <v>99.38</v>
      </c>
      <c r="DF1041" s="8">
        <v>108.1</v>
      </c>
      <c r="DG1041" s="8">
        <v>79.739999999999995</v>
      </c>
      <c r="DH1041" s="4">
        <v>41856</v>
      </c>
      <c r="DI1041" s="7">
        <v>49.73</v>
      </c>
      <c r="DJ1041" s="7">
        <v>81.010000000000005</v>
      </c>
      <c r="DK1041" s="7">
        <v>42.515000000000001</v>
      </c>
      <c r="DL1041" s="7">
        <v>25.13</v>
      </c>
      <c r="DM1041" s="7">
        <v>61.3</v>
      </c>
      <c r="DN1041" s="4">
        <v>41879</v>
      </c>
      <c r="DO1041" s="8">
        <v>18.875</v>
      </c>
      <c r="DP1041" s="8">
        <v>49.58</v>
      </c>
      <c r="DQ1041" s="8">
        <v>13.39</v>
      </c>
      <c r="DR1041" s="8">
        <v>18.75</v>
      </c>
    </row>
    <row r="1042" spans="1:122" ht="15.75" customHeight="1">
      <c r="A1042" s="4">
        <v>41891</v>
      </c>
      <c r="B1042" s="7">
        <v>99.16</v>
      </c>
      <c r="C1042" s="7">
        <v>92.75</v>
      </c>
      <c r="D1042" s="7">
        <f t="shared" si="26"/>
        <v>6.4099999999999966</v>
      </c>
      <c r="J1042" s="4">
        <v>41855</v>
      </c>
      <c r="K1042" s="226">
        <v>1.5100000000000051</v>
      </c>
      <c r="L1042" s="226">
        <v>2.8700000000000045</v>
      </c>
      <c r="M1042" s="226">
        <v>5.210000000000008</v>
      </c>
      <c r="N1042" s="4">
        <v>41891</v>
      </c>
      <c r="O1042" s="226">
        <v>-1.460000000000008</v>
      </c>
      <c r="P1042" s="226">
        <v>-2.8299999999999983</v>
      </c>
      <c r="Q1042" s="226">
        <v>-2.7999999999999972</v>
      </c>
      <c r="R1042" s="4">
        <v>41887</v>
      </c>
      <c r="S1042" s="8">
        <v>7.53</v>
      </c>
      <c r="T1042" s="8">
        <v>0.7</v>
      </c>
      <c r="U1042" s="8">
        <v>2.95</v>
      </c>
      <c r="V1042" s="4">
        <v>41855</v>
      </c>
      <c r="W1042" s="8">
        <v>287.12</v>
      </c>
      <c r="X1042" s="8">
        <v>272.49</v>
      </c>
      <c r="Y1042" s="6">
        <v>22.3</v>
      </c>
      <c r="Z1042" s="6">
        <v>16.155999999999999</v>
      </c>
      <c r="AA1042" s="5">
        <v>41891</v>
      </c>
      <c r="AB1042" s="6">
        <v>847</v>
      </c>
      <c r="AC1042" s="7">
        <v>13.927</v>
      </c>
      <c r="AD1042" s="4">
        <v>41862</v>
      </c>
      <c r="AE1042" s="8">
        <v>9.4</v>
      </c>
      <c r="AF1042" s="8">
        <v>11.585000000000001</v>
      </c>
      <c r="AG1042" s="8">
        <v>14.154</v>
      </c>
      <c r="AH1042" s="7">
        <v>19.73</v>
      </c>
      <c r="CO1042" s="4">
        <v>42306</v>
      </c>
      <c r="CP1042" s="3">
        <v>167.58962500000001</v>
      </c>
      <c r="CU1042" s="4">
        <v>41863</v>
      </c>
      <c r="CV1042" s="7">
        <v>98.49</v>
      </c>
      <c r="CW1042" s="7">
        <v>47.44</v>
      </c>
      <c r="CX1042" s="7">
        <v>127.09</v>
      </c>
      <c r="CY1042" s="7">
        <v>38.909999999999997</v>
      </c>
      <c r="CZ1042" s="8">
        <v>31.6508</v>
      </c>
      <c r="DA1042" s="4">
        <v>41855</v>
      </c>
      <c r="DB1042" s="7">
        <v>74.575000000000003</v>
      </c>
      <c r="DC1042" s="8">
        <v>222.41</v>
      </c>
      <c r="DD1042" s="8">
        <v>111.81</v>
      </c>
      <c r="DE1042" s="8">
        <v>102.29</v>
      </c>
      <c r="DF1042" s="8">
        <v>110.73</v>
      </c>
      <c r="DG1042" s="8">
        <v>81.98</v>
      </c>
      <c r="DH1042" s="4">
        <v>41855</v>
      </c>
      <c r="DI1042" s="7">
        <v>50.42</v>
      </c>
      <c r="DJ1042" s="7">
        <v>81.88</v>
      </c>
      <c r="DK1042" s="7">
        <v>42.234999999999999</v>
      </c>
      <c r="DL1042" s="7">
        <v>25.59</v>
      </c>
      <c r="DM1042" s="7">
        <v>61.2</v>
      </c>
      <c r="DN1042" s="4">
        <v>41878</v>
      </c>
      <c r="DO1042" s="8">
        <v>18.989999999999998</v>
      </c>
      <c r="DP1042" s="8">
        <v>49.74</v>
      </c>
      <c r="DQ1042" s="8">
        <v>13.455</v>
      </c>
      <c r="DR1042" s="8">
        <v>19.079999999999998</v>
      </c>
    </row>
    <row r="1043" spans="1:122" ht="15.75" customHeight="1">
      <c r="A1043" s="4">
        <v>41890</v>
      </c>
      <c r="B1043" s="7">
        <v>100.2</v>
      </c>
      <c r="C1043" s="7">
        <v>92.66</v>
      </c>
      <c r="D1043" s="7">
        <f t="shared" si="26"/>
        <v>7.5400000000000063</v>
      </c>
      <c r="J1043" s="4">
        <v>41852</v>
      </c>
      <c r="K1043" s="226">
        <v>1.5699999999999932</v>
      </c>
      <c r="L1043" s="226">
        <v>2.9599999999999937</v>
      </c>
      <c r="M1043" s="226">
        <v>5.2999999999999972</v>
      </c>
      <c r="N1043" s="4">
        <v>41890</v>
      </c>
      <c r="O1043" s="226">
        <v>-1.3100000000000023</v>
      </c>
      <c r="P1043" s="226">
        <v>-2.4699999999999989</v>
      </c>
      <c r="Q1043" s="226">
        <v>-2.0300000000000011</v>
      </c>
      <c r="R1043" s="4">
        <v>41886</v>
      </c>
      <c r="S1043" s="8">
        <v>7.38</v>
      </c>
      <c r="T1043" s="8">
        <v>0.66</v>
      </c>
      <c r="U1043" s="8">
        <v>3</v>
      </c>
      <c r="V1043" s="4">
        <v>41852</v>
      </c>
      <c r="W1043" s="8">
        <v>286.61</v>
      </c>
      <c r="X1043" s="8">
        <v>274.43</v>
      </c>
      <c r="Y1043" s="6">
        <v>22.495999999999999</v>
      </c>
      <c r="Z1043" s="6">
        <v>17.381</v>
      </c>
      <c r="AA1043" s="5">
        <v>41890</v>
      </c>
      <c r="AB1043" s="6">
        <v>847.25</v>
      </c>
      <c r="AC1043" s="7">
        <v>13.911</v>
      </c>
      <c r="AD1043" s="4">
        <v>41859</v>
      </c>
      <c r="AE1043" s="8">
        <v>9.85</v>
      </c>
      <c r="AF1043" s="8">
        <v>11.355</v>
      </c>
      <c r="AG1043" s="8">
        <v>14.395</v>
      </c>
      <c r="AH1043" s="7">
        <v>20.824000000000002</v>
      </c>
      <c r="CO1043" s="4">
        <v>42305</v>
      </c>
      <c r="CP1043" s="3">
        <v>167.03218749999999</v>
      </c>
      <c r="CU1043" s="4">
        <v>41862</v>
      </c>
      <c r="CV1043" s="7">
        <v>98.73</v>
      </c>
      <c r="CW1043" s="7">
        <v>47.44</v>
      </c>
      <c r="CX1043" s="7">
        <v>127.71</v>
      </c>
      <c r="CY1043" s="7">
        <v>39.53</v>
      </c>
      <c r="CZ1043" s="8">
        <v>31.670400000000001</v>
      </c>
      <c r="DA1043" s="4">
        <v>41852</v>
      </c>
      <c r="DB1043" s="7">
        <v>72.655000000000001</v>
      </c>
      <c r="DC1043" s="8">
        <v>216.46</v>
      </c>
      <c r="DD1043" s="8">
        <v>108.04</v>
      </c>
      <c r="DE1043" s="8">
        <v>100.32</v>
      </c>
      <c r="DF1043" s="8">
        <v>105.62</v>
      </c>
      <c r="DG1043" s="8">
        <v>80.7</v>
      </c>
      <c r="DH1043" s="4">
        <v>41852</v>
      </c>
      <c r="DI1043" s="7">
        <v>50.44</v>
      </c>
      <c r="DJ1043" s="7">
        <v>80.540000000000006</v>
      </c>
      <c r="DK1043" s="7">
        <v>41.784999999999997</v>
      </c>
      <c r="DL1043" s="7">
        <v>26.61</v>
      </c>
      <c r="DM1043" s="7">
        <v>59.85</v>
      </c>
      <c r="DN1043" s="4">
        <v>41877</v>
      </c>
      <c r="DO1043" s="8">
        <v>18.954999999999998</v>
      </c>
      <c r="DP1043" s="8">
        <v>50.03</v>
      </c>
      <c r="DQ1043" s="8">
        <v>13.295</v>
      </c>
      <c r="DR1043" s="8">
        <v>19.059999999999999</v>
      </c>
    </row>
    <row r="1044" spans="1:122" ht="15.75" customHeight="1">
      <c r="A1044" s="4">
        <v>41887</v>
      </c>
      <c r="B1044" s="7">
        <v>100.82</v>
      </c>
      <c r="C1044" s="7">
        <v>93.29</v>
      </c>
      <c r="D1044" s="7">
        <f t="shared" si="26"/>
        <v>7.5299999999999869</v>
      </c>
      <c r="J1044" s="4">
        <v>41851</v>
      </c>
      <c r="K1044" s="226">
        <v>1.4399999999999977</v>
      </c>
      <c r="L1044" s="226">
        <v>2.8200000000000074</v>
      </c>
      <c r="M1044" s="226">
        <v>5.2900000000000063</v>
      </c>
      <c r="N1044" s="4">
        <v>41887</v>
      </c>
      <c r="O1044" s="226">
        <v>-1.1500000000000057</v>
      </c>
      <c r="P1044" s="226">
        <v>-2.1200000000000045</v>
      </c>
      <c r="Q1044" s="226">
        <v>-1.6200000000000045</v>
      </c>
      <c r="R1044" s="4">
        <v>41885</v>
      </c>
      <c r="S1044" s="8">
        <v>7.23</v>
      </c>
      <c r="T1044" s="8">
        <v>2.4300000000000002</v>
      </c>
      <c r="U1044" s="8">
        <v>3.4</v>
      </c>
      <c r="V1044" s="4">
        <v>41851</v>
      </c>
      <c r="W1044" s="8">
        <v>288.66000000000003</v>
      </c>
      <c r="X1044" s="8">
        <v>283.11</v>
      </c>
      <c r="Y1044" s="6">
        <v>23.206</v>
      </c>
      <c r="Z1044" s="6">
        <v>19.324999999999999</v>
      </c>
      <c r="AA1044" s="5">
        <v>41887</v>
      </c>
      <c r="AB1044" s="6">
        <v>851.75</v>
      </c>
      <c r="AC1044" s="7">
        <v>14.512</v>
      </c>
      <c r="AD1044" s="4">
        <v>41858</v>
      </c>
      <c r="AE1044" s="8">
        <v>11.67</v>
      </c>
      <c r="AF1044" s="8">
        <v>9.4469999999999992</v>
      </c>
      <c r="AG1044" s="8">
        <v>15.818999999999999</v>
      </c>
      <c r="AH1044" s="7">
        <v>20.056999999999999</v>
      </c>
      <c r="CO1044" s="4">
        <v>42304</v>
      </c>
      <c r="CP1044" s="3">
        <v>166.89168749999999</v>
      </c>
      <c r="CU1044" s="4">
        <v>41859</v>
      </c>
      <c r="CV1044" s="7">
        <v>99.74</v>
      </c>
      <c r="CW1044" s="7">
        <v>47.4</v>
      </c>
      <c r="CX1044" s="7">
        <v>127.86</v>
      </c>
      <c r="CY1044" s="7">
        <v>39.19</v>
      </c>
      <c r="CZ1044" s="8">
        <v>31.504000000000001</v>
      </c>
      <c r="DA1044" s="4">
        <v>41851</v>
      </c>
      <c r="DB1044" s="7">
        <v>73.39</v>
      </c>
      <c r="DC1044" s="8">
        <v>221.46</v>
      </c>
      <c r="DD1044" s="8">
        <v>109.44</v>
      </c>
      <c r="DE1044" s="8">
        <v>102.66</v>
      </c>
      <c r="DF1044" s="8">
        <v>106.85</v>
      </c>
      <c r="DG1044" s="8">
        <v>82.5</v>
      </c>
      <c r="DH1044" s="4">
        <v>41851</v>
      </c>
      <c r="DI1044" s="7">
        <v>50.8</v>
      </c>
      <c r="DJ1044" s="7">
        <v>81.11</v>
      </c>
      <c r="DK1044" s="7">
        <v>41.74</v>
      </c>
      <c r="DL1044" s="7">
        <v>27.1</v>
      </c>
      <c r="DM1044" s="7">
        <v>61.54</v>
      </c>
      <c r="DN1044" s="4">
        <v>41876</v>
      </c>
      <c r="DO1044" s="8">
        <v>18.82</v>
      </c>
      <c r="DP1044" s="8">
        <v>49.26</v>
      </c>
      <c r="DQ1044" s="8">
        <v>13.005000000000001</v>
      </c>
      <c r="DR1044" s="8">
        <v>18.850000000000001</v>
      </c>
    </row>
    <row r="1045" spans="1:122" ht="15.75" customHeight="1">
      <c r="A1045" s="4">
        <v>41886</v>
      </c>
      <c r="B1045" s="7">
        <v>101.83</v>
      </c>
      <c r="C1045" s="7">
        <v>94.45</v>
      </c>
      <c r="D1045" s="7">
        <f t="shared" si="26"/>
        <v>7.3799999999999955</v>
      </c>
      <c r="J1045" s="4">
        <v>41850</v>
      </c>
      <c r="K1045" s="226">
        <v>2.0300000000000011</v>
      </c>
      <c r="L1045" s="226">
        <v>3.8199999999999932</v>
      </c>
      <c r="M1045" s="226">
        <v>6.6099999999999994</v>
      </c>
      <c r="N1045" s="4">
        <v>41886</v>
      </c>
      <c r="O1045" s="226">
        <v>-0.96000000000000796</v>
      </c>
      <c r="P1045" s="226">
        <v>-1.710000000000008</v>
      </c>
      <c r="Q1045" s="226">
        <v>-1.019999999999996</v>
      </c>
      <c r="R1045" s="4">
        <v>41884</v>
      </c>
      <c r="S1045" s="8">
        <v>7.46</v>
      </c>
      <c r="T1045" s="8">
        <v>-0.17</v>
      </c>
      <c r="U1045" s="8"/>
      <c r="V1045" s="4">
        <v>41850</v>
      </c>
      <c r="W1045" s="8">
        <v>289.06</v>
      </c>
      <c r="X1045" s="8">
        <v>284.33</v>
      </c>
      <c r="Y1045" s="6">
        <v>21.4</v>
      </c>
      <c r="Z1045" s="6">
        <v>17.994</v>
      </c>
      <c r="AA1045" s="5">
        <v>41886</v>
      </c>
      <c r="AB1045" s="6">
        <v>863.75</v>
      </c>
      <c r="AC1045" s="7">
        <v>13.438000000000001</v>
      </c>
      <c r="AD1045" s="4">
        <v>41857</v>
      </c>
      <c r="AE1045" s="8">
        <v>10.53</v>
      </c>
      <c r="AF1045" s="8">
        <v>10.006</v>
      </c>
      <c r="AG1045" s="8">
        <v>14.177</v>
      </c>
      <c r="AH1045" s="7">
        <v>18.510999999999999</v>
      </c>
      <c r="CO1045" s="4">
        <v>42303</v>
      </c>
      <c r="CP1045" s="3">
        <v>166.96793750000001</v>
      </c>
      <c r="CU1045" s="4">
        <v>41858</v>
      </c>
      <c r="CV1045" s="7">
        <v>98.27</v>
      </c>
      <c r="CW1045" s="7">
        <v>47.36</v>
      </c>
      <c r="CX1045" s="7">
        <v>125.65</v>
      </c>
      <c r="CY1045" s="7">
        <v>38.950000000000003</v>
      </c>
      <c r="CZ1045" s="8">
        <v>31.5578</v>
      </c>
      <c r="DA1045" s="4">
        <v>41850</v>
      </c>
      <c r="DB1045" s="7">
        <v>75.099999999999994</v>
      </c>
      <c r="DC1045" s="8">
        <v>227.12</v>
      </c>
      <c r="DD1045" s="8">
        <v>113.63</v>
      </c>
      <c r="DE1045" s="8">
        <v>101.29</v>
      </c>
      <c r="DF1045" s="8">
        <v>109.87</v>
      </c>
      <c r="DG1045" s="8">
        <v>84.63</v>
      </c>
      <c r="DH1045" s="4">
        <v>41850</v>
      </c>
      <c r="DI1045" s="7">
        <v>50.06</v>
      </c>
      <c r="DJ1045" s="7">
        <v>81.72</v>
      </c>
      <c r="DK1045" s="7">
        <v>39.49</v>
      </c>
      <c r="DL1045" s="7">
        <v>26.97</v>
      </c>
      <c r="DM1045" s="7">
        <v>59.39</v>
      </c>
      <c r="DN1045" s="4">
        <v>41873</v>
      </c>
      <c r="DO1045" s="8">
        <v>18.524999999999999</v>
      </c>
      <c r="DP1045" s="8">
        <v>47.914999999999999</v>
      </c>
      <c r="DQ1045" s="8">
        <v>12.895</v>
      </c>
      <c r="DR1045" s="8">
        <v>18.420000000000002</v>
      </c>
    </row>
    <row r="1046" spans="1:122" ht="15.75" customHeight="1">
      <c r="A1046" s="4">
        <v>41885</v>
      </c>
      <c r="B1046" s="7">
        <v>102.77</v>
      </c>
      <c r="C1046" s="7">
        <v>95.54</v>
      </c>
      <c r="D1046" s="7">
        <f t="shared" si="26"/>
        <v>7.2299999999999898</v>
      </c>
      <c r="J1046" s="4">
        <v>41849</v>
      </c>
      <c r="K1046" s="226">
        <v>2.0300000000000011</v>
      </c>
      <c r="L1046" s="226">
        <v>3.9200000000000017</v>
      </c>
      <c r="M1046" s="226">
        <v>6.9099999999999966</v>
      </c>
      <c r="N1046" s="4">
        <v>41885</v>
      </c>
      <c r="O1046" s="226">
        <v>-1.0700000000000074</v>
      </c>
      <c r="P1046" s="226">
        <v>-1.8299999999999983</v>
      </c>
      <c r="Q1046" s="226">
        <v>-1.0400000000000063</v>
      </c>
      <c r="R1046" s="4">
        <v>41883</v>
      </c>
      <c r="S1046" s="8">
        <v>6.83</v>
      </c>
      <c r="T1046" s="8">
        <v>1.42</v>
      </c>
      <c r="U1046" s="8">
        <v>3.5</v>
      </c>
      <c r="V1046" s="4">
        <v>41849</v>
      </c>
      <c r="W1046" s="8">
        <v>290.67</v>
      </c>
      <c r="X1046" s="8">
        <v>287.08999999999997</v>
      </c>
      <c r="Y1046" s="6">
        <v>21.388999999999999</v>
      </c>
      <c r="Z1046" s="6">
        <v>18.527999999999999</v>
      </c>
      <c r="AA1046" s="5">
        <v>41885</v>
      </c>
      <c r="AB1046" s="6">
        <v>862.5</v>
      </c>
      <c r="AC1046" s="7">
        <v>14.794</v>
      </c>
      <c r="AD1046" s="4">
        <v>41856</v>
      </c>
      <c r="AE1046" s="8">
        <v>8.69</v>
      </c>
      <c r="AF1046" s="8">
        <v>10.016999999999999</v>
      </c>
      <c r="AG1046" s="8">
        <v>12.141</v>
      </c>
      <c r="AH1046" s="7">
        <v>18.204000000000001</v>
      </c>
      <c r="CO1046" s="4">
        <v>42302</v>
      </c>
      <c r="CP1046" s="3">
        <v>167.47737499999999</v>
      </c>
      <c r="CU1046" s="4">
        <v>41857</v>
      </c>
      <c r="CV1046" s="7">
        <v>98.98</v>
      </c>
      <c r="CW1046" s="7">
        <v>47.85</v>
      </c>
      <c r="CX1046" s="7">
        <v>125.73</v>
      </c>
      <c r="CY1046" s="7">
        <v>39.24</v>
      </c>
      <c r="CZ1046" s="8">
        <v>31.778099999999998</v>
      </c>
      <c r="DA1046" s="4">
        <v>41849</v>
      </c>
      <c r="DB1046" s="7">
        <v>76</v>
      </c>
      <c r="DC1046" s="8">
        <v>228.96</v>
      </c>
      <c r="DD1046" s="8">
        <v>114.24</v>
      </c>
      <c r="DE1046" s="8">
        <v>101.32</v>
      </c>
      <c r="DF1046" s="8">
        <v>109.23</v>
      </c>
      <c r="DG1046" s="8">
        <v>84.71</v>
      </c>
      <c r="DH1046" s="4">
        <v>41849</v>
      </c>
      <c r="DI1046" s="7">
        <v>49.85</v>
      </c>
      <c r="DJ1046" s="7">
        <v>82.47</v>
      </c>
      <c r="DK1046" s="7">
        <v>39.814999999999998</v>
      </c>
      <c r="DL1046" s="7">
        <v>27.27</v>
      </c>
      <c r="DM1046" s="7">
        <v>59.98</v>
      </c>
      <c r="DN1046" s="4">
        <v>41872</v>
      </c>
      <c r="DO1046" s="8">
        <v>18.585000000000001</v>
      </c>
      <c r="DP1046" s="8">
        <v>48.97</v>
      </c>
      <c r="DQ1046" s="8">
        <v>12.855</v>
      </c>
      <c r="DR1046" s="8">
        <v>18.66</v>
      </c>
    </row>
    <row r="1047" spans="1:122" ht="15.75" customHeight="1">
      <c r="A1047" s="4">
        <v>41884</v>
      </c>
      <c r="B1047" s="7">
        <v>100.34</v>
      </c>
      <c r="C1047" s="7">
        <v>92.88</v>
      </c>
      <c r="D1047" s="7">
        <f t="shared" si="26"/>
        <v>7.460000000000008</v>
      </c>
      <c r="J1047" s="4">
        <v>41848</v>
      </c>
      <c r="K1047" s="226">
        <v>2.2399999999999949</v>
      </c>
      <c r="L1047" s="226">
        <v>4.2900000000000063</v>
      </c>
      <c r="M1047" s="226">
        <v>7.3400000000000034</v>
      </c>
      <c r="N1047" s="4">
        <v>41884</v>
      </c>
      <c r="O1047" s="226">
        <v>-1.1599999999999966</v>
      </c>
      <c r="P1047" s="226">
        <v>-2.039999999999992</v>
      </c>
      <c r="Q1047" s="226">
        <v>-1.6799999999999926</v>
      </c>
      <c r="R1047" s="4">
        <v>41880</v>
      </c>
      <c r="S1047" s="8">
        <v>7.23</v>
      </c>
      <c r="T1047" s="8">
        <v>2.14</v>
      </c>
      <c r="U1047" s="8">
        <v>3.4</v>
      </c>
      <c r="V1047" s="4">
        <v>41848</v>
      </c>
      <c r="W1047" s="8">
        <v>288.79000000000002</v>
      </c>
      <c r="X1047" s="8">
        <v>284.92</v>
      </c>
      <c r="Y1047" s="6">
        <v>19.966000000000001</v>
      </c>
      <c r="Z1047" s="6">
        <v>17.001000000000001</v>
      </c>
      <c r="AA1047" s="5">
        <v>41884</v>
      </c>
      <c r="AB1047" s="6">
        <v>854.5</v>
      </c>
      <c r="AC1047" s="7">
        <v>13.586</v>
      </c>
      <c r="AD1047" s="4">
        <v>41855</v>
      </c>
      <c r="AE1047" s="8">
        <v>8.08</v>
      </c>
      <c r="AF1047" s="8">
        <v>9.6549999999999994</v>
      </c>
      <c r="AG1047" s="8">
        <v>11.834</v>
      </c>
      <c r="AH1047" s="7">
        <v>19.085999999999999</v>
      </c>
      <c r="CO1047" s="4">
        <v>42301</v>
      </c>
      <c r="CP1047" s="3">
        <v>168.35137499999999</v>
      </c>
      <c r="CU1047" s="4">
        <v>41856</v>
      </c>
      <c r="CV1047" s="7">
        <v>98.2</v>
      </c>
      <c r="CW1047" s="7">
        <v>48.57</v>
      </c>
      <c r="CX1047" s="7">
        <v>124.96</v>
      </c>
      <c r="CY1047" s="7">
        <v>39.380000000000003</v>
      </c>
      <c r="CZ1047" s="8">
        <v>32.042400000000001</v>
      </c>
      <c r="DA1047" s="4">
        <v>41848</v>
      </c>
      <c r="DB1047" s="7">
        <v>75.875</v>
      </c>
      <c r="DC1047" s="8">
        <v>227.5</v>
      </c>
      <c r="DD1047" s="8">
        <v>113.39</v>
      </c>
      <c r="DE1047" s="8">
        <v>101.27</v>
      </c>
      <c r="DF1047" s="8">
        <v>107.65</v>
      </c>
      <c r="DG1047" s="8">
        <v>85.19</v>
      </c>
      <c r="DH1047" s="4">
        <v>41848</v>
      </c>
      <c r="DI1047" s="7">
        <v>49.04</v>
      </c>
      <c r="DJ1047" s="7">
        <v>82.61</v>
      </c>
      <c r="DK1047" s="7">
        <v>38.895000000000003</v>
      </c>
      <c r="DL1047" s="7">
        <v>26.89</v>
      </c>
      <c r="DM1047" s="7">
        <v>59.08</v>
      </c>
      <c r="DN1047" s="4">
        <v>41871</v>
      </c>
      <c r="DO1047" s="8">
        <v>18.375</v>
      </c>
      <c r="DP1047" s="8">
        <v>48.35</v>
      </c>
      <c r="DQ1047" s="8">
        <v>12.89</v>
      </c>
      <c r="DR1047" s="8">
        <v>18.41</v>
      </c>
    </row>
    <row r="1048" spans="1:122" ht="15.75" customHeight="1">
      <c r="A1048" s="4">
        <v>41883</v>
      </c>
      <c r="B1048" s="7">
        <v>102.79</v>
      </c>
      <c r="C1048" s="226"/>
      <c r="D1048" s="7" t="str">
        <f t="shared" si="26"/>
        <v/>
      </c>
      <c r="J1048" s="4">
        <v>41845</v>
      </c>
      <c r="K1048" s="226">
        <v>2.0200000000000102</v>
      </c>
      <c r="L1048" s="226">
        <v>3.9200000000000017</v>
      </c>
      <c r="M1048" s="226">
        <v>6.9399999999999977</v>
      </c>
      <c r="N1048" s="4">
        <v>41883</v>
      </c>
      <c r="O1048" s="226">
        <v>-0.89000000000000057</v>
      </c>
      <c r="P1048" s="226">
        <v>-1.3299999999999983</v>
      </c>
      <c r="Q1048" s="226">
        <v>-0.44999999999998863</v>
      </c>
      <c r="R1048" s="4">
        <v>41879</v>
      </c>
      <c r="S1048" s="8">
        <v>7.91</v>
      </c>
      <c r="T1048" s="8">
        <v>1.32</v>
      </c>
      <c r="U1048" s="8">
        <v>3.3</v>
      </c>
      <c r="V1048" s="4">
        <v>41845</v>
      </c>
      <c r="W1048" s="8">
        <v>291.57</v>
      </c>
      <c r="X1048" s="8">
        <v>286.52999999999997</v>
      </c>
      <c r="Y1048" s="6">
        <v>20.696999999999999</v>
      </c>
      <c r="Z1048" s="6">
        <v>17.198</v>
      </c>
      <c r="AA1048" s="5">
        <v>41883</v>
      </c>
      <c r="AB1048" s="6">
        <v>863.5</v>
      </c>
      <c r="AC1048" s="7">
        <v>13.387</v>
      </c>
      <c r="AD1048" s="4">
        <v>41852</v>
      </c>
      <c r="AE1048" s="8">
        <v>8.3699999999999992</v>
      </c>
      <c r="AF1048" s="8">
        <v>11.359</v>
      </c>
      <c r="AG1048" s="8">
        <v>12.366</v>
      </c>
      <c r="AH1048" s="7">
        <v>20.619</v>
      </c>
      <c r="CO1048" s="4">
        <v>42300</v>
      </c>
      <c r="CP1048" s="3">
        <v>168.57262499999999</v>
      </c>
      <c r="CU1048" s="4">
        <v>41855</v>
      </c>
      <c r="CV1048" s="7">
        <v>100.13</v>
      </c>
      <c r="CW1048" s="7">
        <v>49.33</v>
      </c>
      <c r="CX1048" s="7">
        <v>128.16999999999999</v>
      </c>
      <c r="CY1048" s="7">
        <v>40.61</v>
      </c>
      <c r="CZ1048" s="8"/>
      <c r="DA1048" s="4">
        <v>41845</v>
      </c>
      <c r="DB1048" s="7">
        <v>76.33</v>
      </c>
      <c r="DC1048" s="8">
        <v>231.38</v>
      </c>
      <c r="DD1048" s="8">
        <v>114.82</v>
      </c>
      <c r="DE1048" s="8">
        <v>101.85</v>
      </c>
      <c r="DF1048" s="8">
        <v>109.21</v>
      </c>
      <c r="DG1048" s="8">
        <v>85.92</v>
      </c>
      <c r="DH1048" s="4">
        <v>41845</v>
      </c>
      <c r="DI1048" s="7">
        <v>49.2</v>
      </c>
      <c r="DJ1048" s="7">
        <v>82.65</v>
      </c>
      <c r="DK1048" s="7">
        <v>39.29</v>
      </c>
      <c r="DL1048" s="7">
        <v>27.27</v>
      </c>
      <c r="DM1048" s="7">
        <v>60.15</v>
      </c>
      <c r="DN1048" s="4">
        <v>41870</v>
      </c>
      <c r="DO1048" s="8">
        <v>18.37</v>
      </c>
      <c r="DP1048" s="8">
        <v>48.25</v>
      </c>
      <c r="DQ1048" s="8">
        <v>12.88</v>
      </c>
      <c r="DR1048" s="8">
        <v>18.440000000000001</v>
      </c>
    </row>
    <row r="1049" spans="1:122" ht="15.75" customHeight="1">
      <c r="A1049" s="4">
        <v>41880</v>
      </c>
      <c r="B1049" s="7">
        <v>103.19</v>
      </c>
      <c r="C1049" s="7">
        <v>95.96</v>
      </c>
      <c r="D1049" s="7">
        <f t="shared" si="26"/>
        <v>7.230000000000004</v>
      </c>
      <c r="J1049" s="4">
        <v>41844</v>
      </c>
      <c r="K1049" s="226">
        <v>2.2099999999999937</v>
      </c>
      <c r="L1049" s="226">
        <v>4.2199999999999989</v>
      </c>
      <c r="M1049" s="226">
        <v>7.3099999999999881</v>
      </c>
      <c r="N1049" s="4">
        <v>41880</v>
      </c>
      <c r="O1049" s="226">
        <v>-0.98000000000000398</v>
      </c>
      <c r="P1049" s="226">
        <v>-1.5</v>
      </c>
      <c r="Q1049" s="226">
        <v>-0.5</v>
      </c>
      <c r="R1049" s="4">
        <v>41878</v>
      </c>
      <c r="S1049" s="8">
        <v>8.84</v>
      </c>
      <c r="T1049" s="8">
        <v>2.15</v>
      </c>
      <c r="U1049" s="8">
        <v>2.9</v>
      </c>
      <c r="V1049" s="4">
        <v>41844</v>
      </c>
      <c r="W1049" s="8">
        <v>287.08999999999997</v>
      </c>
      <c r="X1049" s="8">
        <v>283.68</v>
      </c>
      <c r="Y1049" s="6">
        <v>18.856000000000002</v>
      </c>
      <c r="Z1049" s="6">
        <v>16.076000000000001</v>
      </c>
      <c r="AA1049" s="5">
        <v>41880</v>
      </c>
      <c r="AB1049" s="6">
        <v>864.75</v>
      </c>
      <c r="AC1049" s="7">
        <v>14.083</v>
      </c>
      <c r="AD1049" s="4">
        <v>41851</v>
      </c>
      <c r="AE1049" s="8">
        <v>9.5399999999999991</v>
      </c>
      <c r="AF1049" s="8">
        <v>13.556000000000001</v>
      </c>
      <c r="AG1049" s="8">
        <v>13.444000000000001</v>
      </c>
      <c r="AH1049" s="7">
        <v>19.129000000000001</v>
      </c>
      <c r="CO1049" s="4">
        <v>42299</v>
      </c>
      <c r="CP1049" s="3">
        <v>168.05687499999999</v>
      </c>
      <c r="CU1049" s="4">
        <v>41852</v>
      </c>
      <c r="CV1049" s="7">
        <v>98.8</v>
      </c>
      <c r="CW1049" s="7">
        <v>49</v>
      </c>
      <c r="CX1049" s="7">
        <v>127.9</v>
      </c>
      <c r="CY1049" s="7">
        <v>39.729999999999997</v>
      </c>
      <c r="CZ1049" s="8">
        <v>32.110900000000001</v>
      </c>
      <c r="DA1049" s="4">
        <v>41844</v>
      </c>
      <c r="DB1049" s="7">
        <v>77.09</v>
      </c>
      <c r="DC1049" s="8">
        <v>232.28</v>
      </c>
      <c r="DD1049" s="8">
        <v>116.2</v>
      </c>
      <c r="DE1049" s="8">
        <v>102.6</v>
      </c>
      <c r="DF1049" s="8">
        <v>111</v>
      </c>
      <c r="DG1049" s="8">
        <v>86.25</v>
      </c>
      <c r="DH1049" s="4">
        <v>41844</v>
      </c>
      <c r="DI1049" s="7">
        <v>48.68</v>
      </c>
      <c r="DJ1049" s="7">
        <v>82.1</v>
      </c>
      <c r="DK1049" s="7">
        <v>38.715000000000003</v>
      </c>
      <c r="DL1049" s="7">
        <v>26.99</v>
      </c>
      <c r="DM1049" s="7">
        <v>59.81</v>
      </c>
      <c r="DN1049" s="4">
        <v>41869</v>
      </c>
      <c r="DO1049" s="8">
        <v>18.285</v>
      </c>
      <c r="DP1049" s="8">
        <v>47.81</v>
      </c>
      <c r="DQ1049" s="8">
        <v>12.535</v>
      </c>
      <c r="DR1049" s="8">
        <v>18.36</v>
      </c>
    </row>
    <row r="1050" spans="1:122" ht="15.75" customHeight="1">
      <c r="A1050" s="4">
        <v>41879</v>
      </c>
      <c r="B1050" s="7">
        <v>102.46</v>
      </c>
      <c r="C1050" s="7">
        <v>94.55</v>
      </c>
      <c r="D1050" s="7">
        <f t="shared" si="26"/>
        <v>7.9099999999999966</v>
      </c>
      <c r="J1050" s="4">
        <v>41843</v>
      </c>
      <c r="K1050" s="226">
        <v>2.3900000000000006</v>
      </c>
      <c r="L1050" s="226">
        <v>4.5500000000000114</v>
      </c>
      <c r="M1050" s="226">
        <v>7.8400000000000034</v>
      </c>
      <c r="N1050" s="4">
        <v>41879</v>
      </c>
      <c r="O1050" s="226">
        <v>-1.1200000000000045</v>
      </c>
      <c r="P1050" s="226">
        <v>-1.8000000000000114</v>
      </c>
      <c r="Q1050" s="226">
        <v>-1.0400000000000063</v>
      </c>
      <c r="R1050" s="4">
        <v>41877</v>
      </c>
      <c r="S1050" s="8">
        <v>8.64</v>
      </c>
      <c r="T1050" s="8">
        <v>1.72</v>
      </c>
      <c r="U1050" s="8">
        <v>2.6</v>
      </c>
      <c r="V1050" s="4">
        <v>41843</v>
      </c>
      <c r="W1050" s="8">
        <v>287.54000000000002</v>
      </c>
      <c r="X1050" s="8">
        <v>286.01</v>
      </c>
      <c r="Y1050" s="6">
        <v>18.079000000000001</v>
      </c>
      <c r="Z1050" s="6">
        <v>16.11</v>
      </c>
      <c r="AA1050" s="5">
        <v>41879</v>
      </c>
      <c r="AB1050" s="6">
        <v>865</v>
      </c>
      <c r="AC1050" s="7">
        <v>13.756</v>
      </c>
      <c r="AD1050" s="4">
        <v>41850</v>
      </c>
      <c r="AE1050" s="8">
        <v>7.68</v>
      </c>
      <c r="AF1050" s="8">
        <v>12.766</v>
      </c>
      <c r="AG1050" s="8">
        <v>11.884</v>
      </c>
      <c r="AH1050" s="7">
        <v>19.481999999999999</v>
      </c>
      <c r="CO1050" s="4">
        <v>42298</v>
      </c>
      <c r="CP1050" s="3">
        <v>168.03493750000001</v>
      </c>
      <c r="CU1050" s="4">
        <v>41851</v>
      </c>
      <c r="CV1050" s="7">
        <v>98.94</v>
      </c>
      <c r="CW1050" s="7">
        <v>48.97</v>
      </c>
      <c r="CX1050" s="7">
        <v>129.24</v>
      </c>
      <c r="CY1050" s="7">
        <v>41.07</v>
      </c>
      <c r="CZ1050" s="8">
        <v>32.473199999999999</v>
      </c>
      <c r="DA1050" s="4">
        <v>41843</v>
      </c>
      <c r="DB1050" s="7">
        <v>76.254999999999995</v>
      </c>
      <c r="DC1050" s="8">
        <v>231.75</v>
      </c>
      <c r="DD1050" s="8">
        <v>115.95</v>
      </c>
      <c r="DE1050" s="8">
        <v>103.48</v>
      </c>
      <c r="DF1050" s="8">
        <v>110.81</v>
      </c>
      <c r="DG1050" s="8">
        <v>86.76</v>
      </c>
      <c r="DH1050" s="4">
        <v>41843</v>
      </c>
      <c r="DI1050" s="7">
        <v>48.35</v>
      </c>
      <c r="DJ1050" s="7">
        <v>81.27</v>
      </c>
      <c r="DK1050" s="7">
        <v>38.305</v>
      </c>
      <c r="DL1050" s="7">
        <v>26.78</v>
      </c>
      <c r="DM1050" s="7">
        <v>58.03</v>
      </c>
      <c r="DN1050" s="4">
        <v>41866</v>
      </c>
      <c r="DO1050" s="8">
        <v>18.03</v>
      </c>
      <c r="DP1050" s="8">
        <v>47.33</v>
      </c>
      <c r="DQ1050" s="8">
        <v>12.38</v>
      </c>
      <c r="DR1050" s="8"/>
    </row>
    <row r="1051" spans="1:122" ht="15.75" customHeight="1">
      <c r="A1051" s="4">
        <v>41878</v>
      </c>
      <c r="B1051" s="7">
        <v>102.72</v>
      </c>
      <c r="C1051" s="7">
        <v>93.88</v>
      </c>
      <c r="D1051" s="7">
        <f t="shared" si="26"/>
        <v>8.8400000000000034</v>
      </c>
      <c r="J1051" s="4">
        <v>41842</v>
      </c>
      <c r="K1051" s="226">
        <v>3.1899999999999977</v>
      </c>
      <c r="L1051" s="226">
        <v>5.6599999999999966</v>
      </c>
      <c r="M1051" s="226">
        <v>9.1599999999999966</v>
      </c>
      <c r="N1051" s="4">
        <v>41878</v>
      </c>
      <c r="O1051" s="226">
        <v>-1.3200000000000074</v>
      </c>
      <c r="P1051" s="226">
        <v>-2.1700000000000017</v>
      </c>
      <c r="Q1051" s="226">
        <v>-1.3799999999999955</v>
      </c>
      <c r="R1051" s="4">
        <v>41876</v>
      </c>
      <c r="S1051" s="8">
        <v>9.3000000000000007</v>
      </c>
      <c r="T1051" s="8">
        <v>2.3199999999999998</v>
      </c>
      <c r="U1051" s="8">
        <v>5.75</v>
      </c>
      <c r="V1051" s="4">
        <v>41842</v>
      </c>
      <c r="W1051" s="8">
        <v>285.42</v>
      </c>
      <c r="X1051" s="8">
        <v>288.07</v>
      </c>
      <c r="Y1051" s="6">
        <v>17.881</v>
      </c>
      <c r="Z1051" s="6">
        <v>17.407</v>
      </c>
      <c r="AA1051" s="5">
        <v>41878</v>
      </c>
      <c r="AB1051" s="6">
        <v>864.5</v>
      </c>
      <c r="AC1051" s="7">
        <v>14.01</v>
      </c>
      <c r="AD1051" s="4">
        <v>41849</v>
      </c>
      <c r="AE1051" s="8">
        <v>8.8800000000000008</v>
      </c>
      <c r="AF1051" s="8">
        <v>10.331</v>
      </c>
      <c r="AG1051" s="8">
        <v>12.727</v>
      </c>
      <c r="AH1051" s="7">
        <v>17.989000000000001</v>
      </c>
      <c r="CO1051" s="4">
        <v>42297</v>
      </c>
      <c r="CP1051" s="3">
        <v>167.93968749999999</v>
      </c>
      <c r="CU1051" s="4">
        <v>41850</v>
      </c>
      <c r="CV1051" s="7">
        <v>103.25</v>
      </c>
      <c r="CW1051" s="7">
        <v>49.54</v>
      </c>
      <c r="CX1051" s="7">
        <v>132.53</v>
      </c>
      <c r="CY1051" s="7">
        <v>41.88</v>
      </c>
      <c r="CZ1051" s="8">
        <v>32.629800000000003</v>
      </c>
      <c r="DA1051" s="4">
        <v>41842</v>
      </c>
      <c r="DB1051" s="7">
        <v>76.209999999999994</v>
      </c>
      <c r="DC1051" s="8">
        <v>229.17</v>
      </c>
      <c r="DD1051" s="8">
        <v>116.55</v>
      </c>
      <c r="DE1051" s="8">
        <v>103.12</v>
      </c>
      <c r="DF1051" s="8">
        <v>108.32</v>
      </c>
      <c r="DG1051" s="8">
        <v>86.02</v>
      </c>
      <c r="DH1051" s="4">
        <v>41842</v>
      </c>
      <c r="DI1051" s="7">
        <v>47.86</v>
      </c>
      <c r="DJ1051" s="7">
        <v>80.5</v>
      </c>
      <c r="DK1051" s="7">
        <v>37.895000000000003</v>
      </c>
      <c r="DL1051" s="7">
        <v>27.03</v>
      </c>
      <c r="DM1051" s="7">
        <v>57.98</v>
      </c>
      <c r="DN1051" s="4">
        <v>41865</v>
      </c>
      <c r="DO1051" s="8">
        <v>18.155000000000001</v>
      </c>
      <c r="DP1051" s="8">
        <v>47.884999999999998</v>
      </c>
      <c r="DQ1051" s="8">
        <v>12.324999999999999</v>
      </c>
      <c r="DR1051" s="8">
        <v>18.38</v>
      </c>
    </row>
    <row r="1052" spans="1:122" ht="15.75" customHeight="1">
      <c r="A1052" s="4">
        <v>41877</v>
      </c>
      <c r="B1052" s="7">
        <v>102.5</v>
      </c>
      <c r="C1052" s="7">
        <v>93.86</v>
      </c>
      <c r="D1052" s="7">
        <f t="shared" si="26"/>
        <v>8.64</v>
      </c>
      <c r="J1052" s="4">
        <v>41841</v>
      </c>
      <c r="K1052" s="226">
        <v>2.8599999999999994</v>
      </c>
      <c r="L1052" s="226">
        <v>5.4699999999999989</v>
      </c>
      <c r="M1052" s="226">
        <v>9.1200000000000045</v>
      </c>
      <c r="N1052" s="4">
        <v>41877</v>
      </c>
      <c r="O1052" s="226">
        <v>-1.3100000000000023</v>
      </c>
      <c r="P1052" s="226">
        <v>-2.1299999999999955</v>
      </c>
      <c r="Q1052" s="226">
        <v>-1.3299999999999983</v>
      </c>
      <c r="R1052" s="4">
        <v>41873</v>
      </c>
      <c r="S1052" s="8">
        <v>8.64</v>
      </c>
      <c r="T1052" s="8">
        <v>2.36</v>
      </c>
      <c r="U1052" s="8">
        <v>6.4</v>
      </c>
      <c r="V1052" s="4">
        <v>41841</v>
      </c>
      <c r="W1052" s="8">
        <v>285.88</v>
      </c>
      <c r="X1052" s="8">
        <v>289.14</v>
      </c>
      <c r="Y1052" s="6">
        <v>15.48</v>
      </c>
      <c r="Z1052" s="6">
        <v>16.849</v>
      </c>
      <c r="AA1052" s="5">
        <v>41877</v>
      </c>
      <c r="AB1052" s="6">
        <v>864.25</v>
      </c>
      <c r="AC1052" s="7">
        <v>13.323</v>
      </c>
      <c r="AD1052" s="4">
        <v>41848</v>
      </c>
      <c r="AE1052" s="8">
        <v>8.31</v>
      </c>
      <c r="AF1052" s="8">
        <v>10.571</v>
      </c>
      <c r="AG1052" s="8">
        <v>11.013</v>
      </c>
      <c r="AH1052" s="7">
        <v>18.364999999999998</v>
      </c>
      <c r="CO1052" s="4">
        <v>42296</v>
      </c>
      <c r="CP1052" s="3">
        <v>167.51206250000001</v>
      </c>
      <c r="CU1052" s="4">
        <v>41849</v>
      </c>
      <c r="CV1052" s="7">
        <v>103.55</v>
      </c>
      <c r="CW1052" s="7">
        <v>48.98</v>
      </c>
      <c r="CX1052" s="7">
        <v>132.41999999999999</v>
      </c>
      <c r="CY1052" s="7">
        <v>41.57</v>
      </c>
      <c r="CZ1052" s="8">
        <v>32.659199999999998</v>
      </c>
      <c r="DA1052" s="4">
        <v>41841</v>
      </c>
      <c r="DB1052" s="7">
        <v>75.594999999999999</v>
      </c>
      <c r="DC1052" s="8">
        <v>227.66</v>
      </c>
      <c r="DD1052" s="8">
        <v>116.15</v>
      </c>
      <c r="DE1052" s="8">
        <v>98.56</v>
      </c>
      <c r="DF1052" s="8">
        <v>108.87</v>
      </c>
      <c r="DG1052" s="8">
        <v>84.53</v>
      </c>
      <c r="DH1052" s="4">
        <v>41841</v>
      </c>
      <c r="DI1052" s="7">
        <v>47.82</v>
      </c>
      <c r="DJ1052" s="7">
        <v>80.16</v>
      </c>
      <c r="DK1052" s="7">
        <v>37.965000000000003</v>
      </c>
      <c r="DL1052" s="7">
        <v>26.6</v>
      </c>
      <c r="DM1052" s="7">
        <v>57.23</v>
      </c>
      <c r="DN1052" s="4">
        <v>41864</v>
      </c>
      <c r="DO1052" s="8">
        <v>18.145</v>
      </c>
      <c r="DP1052" s="8">
        <v>48.055</v>
      </c>
      <c r="DQ1052" s="8">
        <v>12.265000000000001</v>
      </c>
      <c r="DR1052" s="8">
        <v>18.239999999999998</v>
      </c>
    </row>
    <row r="1053" spans="1:122" ht="15.75" customHeight="1">
      <c r="A1053" s="4">
        <v>41876</v>
      </c>
      <c r="B1053" s="7">
        <v>102.65</v>
      </c>
      <c r="C1053" s="7">
        <v>93.35</v>
      </c>
      <c r="D1053" s="7">
        <f t="shared" si="26"/>
        <v>9.3000000000000114</v>
      </c>
      <c r="J1053" s="4">
        <v>41838</v>
      </c>
      <c r="K1053" s="226">
        <v>2.1899999999999977</v>
      </c>
      <c r="L1053" s="226">
        <v>4.9399999999999977</v>
      </c>
      <c r="M1053" s="226">
        <v>8.6799999999999926</v>
      </c>
      <c r="N1053" s="4">
        <v>41876</v>
      </c>
      <c r="O1053" s="226">
        <v>-1.2399999999999949</v>
      </c>
      <c r="P1053" s="226">
        <v>-1.9899999999999949</v>
      </c>
      <c r="Q1053" s="226">
        <v>-1.1599999999999966</v>
      </c>
      <c r="R1053" s="4">
        <v>41872</v>
      </c>
      <c r="S1053" s="8">
        <v>8.67</v>
      </c>
      <c r="T1053" s="8">
        <v>3.13</v>
      </c>
      <c r="U1053" s="8">
        <v>5.85</v>
      </c>
      <c r="V1053" s="4">
        <v>41838</v>
      </c>
      <c r="W1053" s="8">
        <v>284.52</v>
      </c>
      <c r="X1053" s="8">
        <v>286.02999999999997</v>
      </c>
      <c r="Y1053" s="6">
        <v>16.367999999999999</v>
      </c>
      <c r="Z1053" s="6">
        <v>17.003</v>
      </c>
      <c r="AA1053" s="5">
        <v>41876</v>
      </c>
      <c r="AB1053" s="6">
        <v>860</v>
      </c>
      <c r="AC1053" s="7">
        <v>13.683</v>
      </c>
      <c r="AD1053" s="4">
        <v>41845</v>
      </c>
      <c r="AE1053" s="8">
        <v>8.14</v>
      </c>
      <c r="AF1053" s="8">
        <v>10.468999999999999</v>
      </c>
      <c r="AG1053" s="8">
        <v>7.6379999999999999</v>
      </c>
      <c r="AH1053" s="7">
        <v>17.003</v>
      </c>
      <c r="CO1053" s="4">
        <v>42295</v>
      </c>
      <c r="CP1053" s="3">
        <v>167.01943750000001</v>
      </c>
      <c r="CU1053" s="4">
        <v>41848</v>
      </c>
      <c r="CV1053" s="7">
        <v>104.37</v>
      </c>
      <c r="CW1053" s="7">
        <v>50.64</v>
      </c>
      <c r="CX1053" s="7">
        <v>133.24</v>
      </c>
      <c r="CY1053" s="7">
        <v>41.95</v>
      </c>
      <c r="CZ1053" s="8">
        <v>32.776600000000002</v>
      </c>
      <c r="DA1053" s="4">
        <v>41838</v>
      </c>
      <c r="DB1053" s="7">
        <v>75.834999999999994</v>
      </c>
      <c r="DC1053" s="8">
        <v>223.1</v>
      </c>
      <c r="DD1053" s="8">
        <v>116.04</v>
      </c>
      <c r="DE1053" s="8">
        <v>98.58</v>
      </c>
      <c r="DF1053" s="8">
        <v>108.33</v>
      </c>
      <c r="DG1053" s="8">
        <v>84.76</v>
      </c>
      <c r="DH1053" s="4">
        <v>41838</v>
      </c>
      <c r="DI1053" s="7">
        <v>48.81</v>
      </c>
      <c r="DJ1053" s="7">
        <v>80.86</v>
      </c>
      <c r="DK1053" s="7">
        <v>38.454999999999998</v>
      </c>
      <c r="DL1053" s="7">
        <v>26.88</v>
      </c>
      <c r="DM1053" s="7">
        <v>58.15</v>
      </c>
      <c r="DN1053" s="4">
        <v>41863</v>
      </c>
      <c r="DO1053" s="8">
        <v>18.045000000000002</v>
      </c>
      <c r="DP1053" s="8">
        <v>47.8</v>
      </c>
      <c r="DQ1053" s="8">
        <v>12.2</v>
      </c>
      <c r="DR1053" s="8">
        <v>18.16</v>
      </c>
    </row>
    <row r="1054" spans="1:122" ht="15.75" customHeight="1">
      <c r="A1054" s="4">
        <v>41873</v>
      </c>
      <c r="B1054" s="7">
        <v>102.29</v>
      </c>
      <c r="C1054" s="7">
        <v>93.65</v>
      </c>
      <c r="D1054" s="7">
        <f t="shared" si="26"/>
        <v>8.64</v>
      </c>
      <c r="J1054" s="4">
        <v>41837</v>
      </c>
      <c r="K1054" s="226">
        <v>1.9599999999999937</v>
      </c>
      <c r="L1054" s="226">
        <v>4.6400000000000006</v>
      </c>
      <c r="M1054" s="226">
        <v>8.3499999999999943</v>
      </c>
      <c r="N1054" s="4">
        <v>41873</v>
      </c>
      <c r="O1054" s="226">
        <v>-1.2999999999999972</v>
      </c>
      <c r="P1054" s="226">
        <v>-2.0799999999999983</v>
      </c>
      <c r="Q1054" s="226">
        <v>-1.269999999999996</v>
      </c>
      <c r="R1054" s="4">
        <v>41871</v>
      </c>
      <c r="S1054" s="8">
        <v>6.21</v>
      </c>
      <c r="T1054" s="8">
        <v>1.52</v>
      </c>
      <c r="U1054" s="8">
        <v>4</v>
      </c>
      <c r="V1054" s="4">
        <v>41837</v>
      </c>
      <c r="W1054" s="8">
        <v>285.92</v>
      </c>
      <c r="X1054" s="8">
        <v>288.17</v>
      </c>
      <c r="Y1054" s="6">
        <v>16.896000000000001</v>
      </c>
      <c r="Z1054" s="6">
        <v>17.841000000000001</v>
      </c>
      <c r="AA1054" s="5">
        <v>41873</v>
      </c>
      <c r="AB1054" s="6">
        <v>860.25</v>
      </c>
      <c r="AC1054" s="7">
        <v>13.209</v>
      </c>
      <c r="AD1054" s="4">
        <v>41844</v>
      </c>
      <c r="AE1054" s="8">
        <v>5.79</v>
      </c>
      <c r="AF1054" s="8">
        <v>11.285</v>
      </c>
      <c r="AG1054" s="8">
        <v>7.093</v>
      </c>
      <c r="AH1054" s="7">
        <v>16.765999999999998</v>
      </c>
      <c r="CO1054" s="4">
        <v>42294</v>
      </c>
      <c r="CP1054" s="3">
        <v>166.73362499999999</v>
      </c>
      <c r="CU1054" s="4">
        <v>41845</v>
      </c>
      <c r="CV1054" s="7">
        <v>103.18</v>
      </c>
      <c r="CW1054" s="7">
        <v>50.92</v>
      </c>
      <c r="CX1054" s="7">
        <v>133.57</v>
      </c>
      <c r="CY1054" s="7">
        <v>42.12</v>
      </c>
      <c r="CZ1054" s="8">
        <v>33.011600000000001</v>
      </c>
      <c r="DA1054" s="4">
        <v>41837</v>
      </c>
      <c r="DB1054" s="7">
        <v>75.135000000000005</v>
      </c>
      <c r="DC1054" s="8">
        <v>222.58</v>
      </c>
      <c r="DD1054" s="8">
        <v>115.55</v>
      </c>
      <c r="DE1054" s="8">
        <v>98.91</v>
      </c>
      <c r="DF1054" s="8">
        <v>108.11</v>
      </c>
      <c r="DG1054" s="8">
        <v>84.68</v>
      </c>
      <c r="DH1054" s="4">
        <v>41837</v>
      </c>
      <c r="DI1054" s="7">
        <v>48.84</v>
      </c>
      <c r="DJ1054" s="7">
        <v>79.540000000000006</v>
      </c>
      <c r="DK1054" s="7">
        <v>38.375</v>
      </c>
      <c r="DL1054" s="7">
        <v>26.59</v>
      </c>
      <c r="DM1054" s="7">
        <v>58.43</v>
      </c>
      <c r="DN1054" s="4">
        <v>41862</v>
      </c>
      <c r="DO1054" s="8">
        <v>18.14</v>
      </c>
      <c r="DP1054" s="8">
        <v>48.89</v>
      </c>
      <c r="DQ1054" s="8">
        <v>12.38</v>
      </c>
      <c r="DR1054" s="8">
        <v>18.39</v>
      </c>
    </row>
    <row r="1055" spans="1:122" ht="15.75" customHeight="1">
      <c r="A1055" s="4">
        <v>41872</v>
      </c>
      <c r="B1055" s="7">
        <v>102.63</v>
      </c>
      <c r="C1055" s="7">
        <v>93.96</v>
      </c>
      <c r="D1055" s="7">
        <f t="shared" si="26"/>
        <v>8.6700000000000017</v>
      </c>
      <c r="J1055" s="4">
        <v>41836</v>
      </c>
      <c r="K1055" s="226">
        <v>1.2999999999999972</v>
      </c>
      <c r="L1055" s="226">
        <v>3.25</v>
      </c>
      <c r="M1055" s="226">
        <v>6.2900000000000063</v>
      </c>
      <c r="N1055" s="4">
        <v>41872</v>
      </c>
      <c r="O1055" s="226">
        <v>-1.2199999999999989</v>
      </c>
      <c r="P1055" s="226">
        <v>-1.9200000000000017</v>
      </c>
      <c r="Q1055" s="226">
        <v>-0.95000000000000284</v>
      </c>
      <c r="R1055" s="4">
        <v>41870</v>
      </c>
      <c r="S1055" s="8">
        <v>7.08</v>
      </c>
      <c r="T1055" s="8">
        <v>1.49</v>
      </c>
      <c r="U1055" s="8">
        <v>3</v>
      </c>
      <c r="V1055" s="4">
        <v>41836</v>
      </c>
      <c r="W1055" s="8">
        <v>285.77999999999997</v>
      </c>
      <c r="X1055" s="8">
        <v>288.25</v>
      </c>
      <c r="Y1055" s="6">
        <v>18.827999999999999</v>
      </c>
      <c r="Z1055" s="6">
        <v>19.864999999999998</v>
      </c>
      <c r="AA1055" s="5">
        <v>41872</v>
      </c>
      <c r="AB1055" s="6">
        <v>859.25</v>
      </c>
      <c r="AC1055" s="7">
        <v>13.356999999999999</v>
      </c>
      <c r="AD1055" s="4">
        <v>41843</v>
      </c>
      <c r="AE1055" s="8">
        <v>1.37</v>
      </c>
      <c r="AF1055" s="8">
        <v>10.582000000000001</v>
      </c>
      <c r="AG1055" s="8">
        <v>5.1230000000000002</v>
      </c>
      <c r="AH1055" s="7">
        <v>17.565000000000001</v>
      </c>
      <c r="CO1055" s="4">
        <v>42293</v>
      </c>
      <c r="CP1055" s="3">
        <v>166.06437500000001</v>
      </c>
      <c r="CU1055" s="4">
        <v>41844</v>
      </c>
      <c r="CV1055" s="7">
        <v>104.28</v>
      </c>
      <c r="CW1055" s="7">
        <v>51.39</v>
      </c>
      <c r="CX1055" s="7">
        <v>134.85</v>
      </c>
      <c r="CY1055" s="7">
        <v>42.27</v>
      </c>
      <c r="CZ1055" s="8">
        <v>33.354300000000002</v>
      </c>
      <c r="DA1055" s="4">
        <v>41836</v>
      </c>
      <c r="DB1055" s="7">
        <v>76.41</v>
      </c>
      <c r="DC1055" s="8">
        <v>225.69</v>
      </c>
      <c r="DD1055" s="8">
        <v>117.1</v>
      </c>
      <c r="DE1055" s="8">
        <v>99.87</v>
      </c>
      <c r="DF1055" s="8">
        <v>112.53</v>
      </c>
      <c r="DG1055" s="8">
        <v>86.69</v>
      </c>
      <c r="DH1055" s="4">
        <v>41836</v>
      </c>
      <c r="DI1055" s="7">
        <v>50.06</v>
      </c>
      <c r="DJ1055" s="7">
        <v>80.84</v>
      </c>
      <c r="DK1055" s="7">
        <v>39.215000000000003</v>
      </c>
      <c r="DL1055" s="7">
        <v>27.19</v>
      </c>
      <c r="DM1055" s="7">
        <v>59.5</v>
      </c>
      <c r="DN1055" s="4">
        <v>41859</v>
      </c>
      <c r="DO1055" s="8">
        <v>17.97</v>
      </c>
      <c r="DP1055" s="8">
        <v>48.33</v>
      </c>
      <c r="DQ1055" s="8">
        <v>12.4</v>
      </c>
      <c r="DR1055" s="8">
        <v>18.2</v>
      </c>
    </row>
    <row r="1056" spans="1:122" ht="15.75" customHeight="1">
      <c r="A1056" s="4">
        <v>41871</v>
      </c>
      <c r="B1056" s="7">
        <v>102.28</v>
      </c>
      <c r="C1056" s="7">
        <v>96.07</v>
      </c>
      <c r="D1056" s="7">
        <f t="shared" ref="D1056:D1119" si="27">IF(C1056="","",B1056-C1056)</f>
        <v>6.210000000000008</v>
      </c>
      <c r="J1056" s="4">
        <v>41835</v>
      </c>
      <c r="K1056" s="226">
        <v>0.97999999999998977</v>
      </c>
      <c r="L1056" s="226">
        <v>2.5</v>
      </c>
      <c r="M1056" s="226">
        <v>5.0999999999999943</v>
      </c>
      <c r="N1056" s="4">
        <v>41871</v>
      </c>
      <c r="O1056" s="226">
        <v>-1.1500000000000057</v>
      </c>
      <c r="P1056" s="226">
        <v>-1.8100000000000023</v>
      </c>
      <c r="Q1056" s="226">
        <v>-0.95000000000000284</v>
      </c>
      <c r="R1056" s="4">
        <v>41869</v>
      </c>
      <c r="S1056" s="8">
        <v>5.19</v>
      </c>
      <c r="T1056" s="8">
        <v>1.07</v>
      </c>
      <c r="U1056" s="8">
        <v>3</v>
      </c>
      <c r="V1056" s="4">
        <v>41835</v>
      </c>
      <c r="W1056" s="8">
        <v>285.55</v>
      </c>
      <c r="X1056" s="8">
        <v>289.86</v>
      </c>
      <c r="Y1056" s="6">
        <v>19.971</v>
      </c>
      <c r="Z1056" s="6">
        <v>21.780999999999999</v>
      </c>
      <c r="AA1056" s="5">
        <v>41871</v>
      </c>
      <c r="AB1056" s="6">
        <v>857.5</v>
      </c>
      <c r="AC1056" s="7">
        <v>13.875999999999999</v>
      </c>
      <c r="AD1056" s="4">
        <v>41842</v>
      </c>
      <c r="AE1056" s="8">
        <v>4.42</v>
      </c>
      <c r="AF1056" s="8">
        <v>11.659000000000001</v>
      </c>
      <c r="AG1056" s="8">
        <v>8.673</v>
      </c>
      <c r="AH1056" s="7">
        <v>16.391999999999999</v>
      </c>
      <c r="CO1056" s="4">
        <v>42292</v>
      </c>
      <c r="CP1056" s="3">
        <v>165.17418749999999</v>
      </c>
      <c r="CU1056" s="4">
        <v>41843</v>
      </c>
      <c r="CV1056" s="7">
        <v>104.25</v>
      </c>
      <c r="CW1056" s="7">
        <v>51.19</v>
      </c>
      <c r="CX1056" s="7">
        <v>133.88</v>
      </c>
      <c r="CY1056" s="7">
        <v>42.43</v>
      </c>
      <c r="CZ1056" s="8">
        <v>33.373800000000003</v>
      </c>
      <c r="DA1056" s="4">
        <v>41835</v>
      </c>
      <c r="DB1056" s="7">
        <v>73.34</v>
      </c>
      <c r="DC1056" s="8">
        <v>219.91</v>
      </c>
      <c r="DD1056" s="8">
        <v>113.44</v>
      </c>
      <c r="DE1056" s="8">
        <v>97.94</v>
      </c>
      <c r="DF1056" s="8">
        <v>109.72</v>
      </c>
      <c r="DG1056" s="8">
        <v>84.71</v>
      </c>
      <c r="DH1056" s="4">
        <v>41835</v>
      </c>
      <c r="DI1056" s="7">
        <v>50.28</v>
      </c>
      <c r="DJ1056" s="7">
        <v>81.12</v>
      </c>
      <c r="DK1056" s="7">
        <v>39.51</v>
      </c>
      <c r="DL1056" s="7">
        <v>27.79</v>
      </c>
      <c r="DM1056" s="7">
        <v>60.74</v>
      </c>
      <c r="DN1056" s="4">
        <v>41858</v>
      </c>
      <c r="DO1056" s="8">
        <v>17.934999999999999</v>
      </c>
      <c r="DP1056" s="8">
        <v>48.29</v>
      </c>
      <c r="DQ1056" s="8">
        <v>12.475</v>
      </c>
      <c r="DR1056" s="8">
        <v>18.21</v>
      </c>
    </row>
    <row r="1057" spans="1:122" ht="15.75" customHeight="1">
      <c r="A1057" s="4">
        <v>41870</v>
      </c>
      <c r="B1057" s="7">
        <v>101.56</v>
      </c>
      <c r="C1057" s="7">
        <v>94.48</v>
      </c>
      <c r="D1057" s="7">
        <f t="shared" si="27"/>
        <v>7.0799999999999983</v>
      </c>
      <c r="J1057" s="4">
        <v>41834</v>
      </c>
      <c r="K1057" s="226">
        <v>0.97999999999998977</v>
      </c>
      <c r="L1057" s="226">
        <v>2.4799999999999898</v>
      </c>
      <c r="M1057" s="226">
        <v>5.1899999999999977</v>
      </c>
      <c r="N1057" s="4">
        <v>41870</v>
      </c>
      <c r="O1057" s="226">
        <v>-1.2599999999999909</v>
      </c>
      <c r="P1057" s="226">
        <v>-2.039999999999992</v>
      </c>
      <c r="Q1057" s="226">
        <v>-1.4899999999999949</v>
      </c>
      <c r="R1057" s="4">
        <v>41866</v>
      </c>
      <c r="S1057" s="8">
        <v>6.18</v>
      </c>
      <c r="T1057" s="8">
        <v>3.51</v>
      </c>
      <c r="U1057" s="8">
        <v>4.55</v>
      </c>
      <c r="V1057" s="4">
        <v>41834</v>
      </c>
      <c r="W1057" s="8">
        <v>287.29000000000002</v>
      </c>
      <c r="X1057" s="8">
        <v>292.51</v>
      </c>
      <c r="Y1057" s="6">
        <v>19.751999999999999</v>
      </c>
      <c r="Z1057" s="6">
        <v>21.943999999999999</v>
      </c>
      <c r="AA1057" s="5">
        <v>41870</v>
      </c>
      <c r="AB1057" s="6">
        <v>855.75</v>
      </c>
      <c r="AC1057" s="7">
        <v>13.600999999999999</v>
      </c>
      <c r="AD1057" s="4">
        <v>41841</v>
      </c>
      <c r="AE1057" s="8">
        <v>2.63</v>
      </c>
      <c r="AF1057" s="8">
        <v>10.471</v>
      </c>
      <c r="AG1057" s="8">
        <v>8.8320000000000007</v>
      </c>
      <c r="AH1057" s="7">
        <v>16.791</v>
      </c>
      <c r="CO1057" s="4">
        <v>42291</v>
      </c>
      <c r="CP1057" s="3">
        <v>163.65493749999999</v>
      </c>
      <c r="CU1057" s="4">
        <v>41842</v>
      </c>
      <c r="CV1057" s="7">
        <v>103.54</v>
      </c>
      <c r="CW1057" s="7">
        <v>50.97</v>
      </c>
      <c r="CX1057" s="7">
        <v>132.58000000000001</v>
      </c>
      <c r="CY1057" s="7">
        <v>41.94</v>
      </c>
      <c r="CZ1057" s="8">
        <v>33.589199999999998</v>
      </c>
      <c r="DA1057" s="4">
        <v>41834</v>
      </c>
      <c r="DB1057" s="7">
        <v>75.894999999999996</v>
      </c>
      <c r="DC1057" s="8">
        <v>224.66</v>
      </c>
      <c r="DD1057" s="8">
        <v>115.69</v>
      </c>
      <c r="DE1057" s="8">
        <v>98.55</v>
      </c>
      <c r="DF1057" s="8">
        <v>105.92</v>
      </c>
      <c r="DG1057" s="8">
        <v>85.84</v>
      </c>
      <c r="DH1057" s="4">
        <v>41834</v>
      </c>
      <c r="DI1057" s="7">
        <v>49.93</v>
      </c>
      <c r="DJ1057" s="7">
        <v>79.95</v>
      </c>
      <c r="DK1057" s="7">
        <v>39.04</v>
      </c>
      <c r="DL1057" s="7">
        <v>27.4</v>
      </c>
      <c r="DM1057" s="7">
        <v>59.38</v>
      </c>
      <c r="DN1057" s="4">
        <v>41857</v>
      </c>
      <c r="DO1057" s="8">
        <v>18.225000000000001</v>
      </c>
      <c r="DP1057" s="8">
        <v>48.695</v>
      </c>
      <c r="DQ1057" s="8">
        <v>12.67</v>
      </c>
      <c r="DR1057" s="8">
        <v>18.47</v>
      </c>
    </row>
    <row r="1058" spans="1:122" ht="15.75" customHeight="1">
      <c r="A1058" s="4">
        <v>41869</v>
      </c>
      <c r="B1058" s="7">
        <v>101.6</v>
      </c>
      <c r="C1058" s="7">
        <v>96.41</v>
      </c>
      <c r="D1058" s="7">
        <f t="shared" si="27"/>
        <v>5.1899999999999977</v>
      </c>
      <c r="J1058" s="4">
        <v>41831</v>
      </c>
      <c r="K1058" s="226">
        <v>1.1899999999999977</v>
      </c>
      <c r="L1058" s="226">
        <v>2.9299999999999926</v>
      </c>
      <c r="M1058" s="226">
        <v>5.7600000000000051</v>
      </c>
      <c r="N1058" s="4">
        <v>41869</v>
      </c>
      <c r="O1058" s="226">
        <v>-1.1400000000000006</v>
      </c>
      <c r="P1058" s="226">
        <v>-1.7400000000000091</v>
      </c>
      <c r="Q1058" s="226">
        <v>-1.3200000000000074</v>
      </c>
      <c r="R1058" s="4">
        <v>41865</v>
      </c>
      <c r="S1058" s="8">
        <v>6.43</v>
      </c>
      <c r="T1058" s="8">
        <v>-0.89</v>
      </c>
      <c r="U1058" s="8">
        <v>4</v>
      </c>
      <c r="V1058" s="4">
        <v>41831</v>
      </c>
      <c r="W1058" s="8">
        <v>286.08999999999997</v>
      </c>
      <c r="X1058" s="8">
        <v>290.85000000000002</v>
      </c>
      <c r="Y1058" s="6">
        <v>19.327999999999999</v>
      </c>
      <c r="Z1058" s="6">
        <v>21.327000000000002</v>
      </c>
      <c r="AA1058" s="5">
        <v>41869</v>
      </c>
      <c r="AB1058" s="6">
        <v>853.5</v>
      </c>
      <c r="AC1058" s="7">
        <v>13.416</v>
      </c>
      <c r="AD1058" s="4">
        <v>41838</v>
      </c>
      <c r="AE1058" s="8">
        <v>3.37</v>
      </c>
      <c r="AF1058" s="8">
        <v>11.234999999999999</v>
      </c>
      <c r="AG1058" s="8">
        <v>9.266</v>
      </c>
      <c r="AH1058" s="7">
        <v>17.526</v>
      </c>
      <c r="CO1058" s="4">
        <v>42290</v>
      </c>
      <c r="CP1058" s="3">
        <v>162.14393749999999</v>
      </c>
      <c r="CU1058" s="4">
        <v>41841</v>
      </c>
      <c r="CV1058" s="7">
        <v>103.08</v>
      </c>
      <c r="CW1058" s="7">
        <v>50.72</v>
      </c>
      <c r="CX1058" s="7">
        <v>131.29</v>
      </c>
      <c r="CY1058" s="7">
        <v>41.58</v>
      </c>
      <c r="CZ1058" s="8">
        <v>33.540300000000002</v>
      </c>
      <c r="DA1058" s="4">
        <v>41831</v>
      </c>
      <c r="DB1058" s="7">
        <v>75.765000000000001</v>
      </c>
      <c r="DC1058" s="8">
        <v>222.42</v>
      </c>
      <c r="DD1058" s="8">
        <v>113.65</v>
      </c>
      <c r="DE1058" s="8">
        <v>97.4</v>
      </c>
      <c r="DF1058" s="8">
        <v>104.78</v>
      </c>
      <c r="DG1058" s="8">
        <v>84.73</v>
      </c>
      <c r="DH1058" s="4">
        <v>41831</v>
      </c>
      <c r="DI1058" s="7">
        <v>50.11</v>
      </c>
      <c r="DJ1058" s="7">
        <v>80.290000000000006</v>
      </c>
      <c r="DK1058" s="7">
        <v>39.43</v>
      </c>
      <c r="DL1058" s="7">
        <v>27.07</v>
      </c>
      <c r="DM1058" s="7">
        <v>59.91</v>
      </c>
      <c r="DN1058" s="4">
        <v>41856</v>
      </c>
      <c r="DO1058" s="8">
        <v>18.305</v>
      </c>
      <c r="DP1058" s="8">
        <v>48.56</v>
      </c>
      <c r="DQ1058" s="8">
        <v>12.835000000000001</v>
      </c>
      <c r="DR1058" s="8">
        <v>18.62</v>
      </c>
    </row>
    <row r="1059" spans="1:122" ht="15.75" customHeight="1">
      <c r="A1059" s="4">
        <v>41866</v>
      </c>
      <c r="B1059" s="7">
        <v>103.53</v>
      </c>
      <c r="C1059" s="7">
        <v>97.35</v>
      </c>
      <c r="D1059" s="7">
        <f t="shared" si="27"/>
        <v>6.1800000000000068</v>
      </c>
      <c r="J1059" s="4">
        <v>41830</v>
      </c>
      <c r="K1059" s="226">
        <v>1.230000000000004</v>
      </c>
      <c r="L1059" s="226">
        <v>3.2600000000000051</v>
      </c>
      <c r="M1059" s="226">
        <v>6.6500000000000057</v>
      </c>
      <c r="N1059" s="4">
        <v>41866</v>
      </c>
      <c r="O1059" s="226">
        <v>-0.98999999999999488</v>
      </c>
      <c r="P1059" s="226">
        <v>-1.289999999999992</v>
      </c>
      <c r="Q1059" s="226">
        <v>-0.48999999999999488</v>
      </c>
      <c r="R1059" s="4">
        <v>41864</v>
      </c>
      <c r="S1059" s="8">
        <v>6.69</v>
      </c>
      <c r="T1059" s="8">
        <v>2.31</v>
      </c>
      <c r="U1059" s="8">
        <v>4.3</v>
      </c>
      <c r="V1059" s="4">
        <v>41830</v>
      </c>
      <c r="W1059" s="8">
        <v>289.33</v>
      </c>
      <c r="X1059" s="8">
        <v>295.76</v>
      </c>
      <c r="Y1059" s="6">
        <v>18.588999999999999</v>
      </c>
      <c r="Z1059" s="6">
        <v>21.289000000000001</v>
      </c>
      <c r="AA1059" s="5">
        <v>41866</v>
      </c>
      <c r="AB1059" s="6">
        <v>866.75</v>
      </c>
      <c r="AC1059" s="7">
        <v>14.332000000000001</v>
      </c>
      <c r="AD1059" s="4">
        <v>41837</v>
      </c>
      <c r="AE1059" s="8">
        <v>4.3099999999999996</v>
      </c>
      <c r="AF1059" s="8">
        <v>10.025</v>
      </c>
      <c r="AG1059" s="8">
        <v>9.9130000000000003</v>
      </c>
      <c r="AH1059" s="7">
        <v>19.518999999999998</v>
      </c>
      <c r="CO1059" s="4">
        <v>42289</v>
      </c>
      <c r="CP1059" s="3">
        <v>160.73587499999999</v>
      </c>
      <c r="CU1059" s="4">
        <v>41838</v>
      </c>
      <c r="CV1059" s="7">
        <v>102.73</v>
      </c>
      <c r="CW1059" s="7">
        <v>50.73</v>
      </c>
      <c r="CX1059" s="7">
        <v>130.38999999999999</v>
      </c>
      <c r="CY1059" s="7">
        <v>41.56</v>
      </c>
      <c r="CZ1059" s="8">
        <v>33.344499999999996</v>
      </c>
      <c r="DA1059" s="4">
        <v>41830</v>
      </c>
      <c r="DB1059" s="7">
        <v>77.454999999999998</v>
      </c>
      <c r="DC1059" s="8">
        <v>224.14</v>
      </c>
      <c r="DD1059" s="8">
        <v>114.96</v>
      </c>
      <c r="DE1059" s="8">
        <v>99.22</v>
      </c>
      <c r="DF1059" s="8">
        <v>106.14</v>
      </c>
      <c r="DG1059" s="8">
        <v>85.67</v>
      </c>
      <c r="DH1059" s="4">
        <v>41830</v>
      </c>
      <c r="DI1059" s="7">
        <v>49.21</v>
      </c>
      <c r="DJ1059" s="7">
        <v>79.73</v>
      </c>
      <c r="DK1059" s="7">
        <v>38.704999999999998</v>
      </c>
      <c r="DL1059" s="7">
        <v>26.86</v>
      </c>
      <c r="DM1059" s="7">
        <v>58.93</v>
      </c>
      <c r="DN1059" s="4">
        <v>41855</v>
      </c>
      <c r="DO1059" s="8">
        <v>18.414999999999999</v>
      </c>
      <c r="DP1059" s="8">
        <v>48.47</v>
      </c>
      <c r="DQ1059" s="8">
        <v>12.935</v>
      </c>
      <c r="DR1059" s="8">
        <v>18.829999999999998</v>
      </c>
    </row>
    <row r="1060" spans="1:122" ht="15.75" customHeight="1">
      <c r="A1060" s="4">
        <v>41865</v>
      </c>
      <c r="B1060" s="7">
        <v>102.01</v>
      </c>
      <c r="C1060" s="7">
        <v>95.58</v>
      </c>
      <c r="D1060" s="7">
        <f t="shared" si="27"/>
        <v>6.4300000000000068</v>
      </c>
      <c r="J1060" s="4">
        <v>41829</v>
      </c>
      <c r="K1060" s="226">
        <v>1.25</v>
      </c>
      <c r="L1060" s="226">
        <v>3.3100000000000023</v>
      </c>
      <c r="M1060" s="226">
        <v>6.5100000000000051</v>
      </c>
      <c r="N1060" s="4">
        <v>41865</v>
      </c>
      <c r="O1060" s="226">
        <v>-0.70999999999999375</v>
      </c>
      <c r="P1060" s="226">
        <v>-1.6400000000000006</v>
      </c>
      <c r="Q1060" s="226">
        <v>-1.1999999999999886</v>
      </c>
      <c r="R1060" s="4">
        <v>41863</v>
      </c>
      <c r="S1060" s="8">
        <v>5.65</v>
      </c>
      <c r="T1060" s="8">
        <v>0.19</v>
      </c>
      <c r="U1060" s="8">
        <v>4.2</v>
      </c>
      <c r="V1060" s="4">
        <v>41829</v>
      </c>
      <c r="W1060" s="8">
        <v>287.11</v>
      </c>
      <c r="X1060" s="8">
        <v>293.77</v>
      </c>
      <c r="Y1060" s="6">
        <v>18.295999999999999</v>
      </c>
      <c r="Z1060" s="6">
        <v>21.093</v>
      </c>
      <c r="AA1060" s="5">
        <v>41865</v>
      </c>
      <c r="AB1060" s="6">
        <v>866.75</v>
      </c>
      <c r="AC1060" s="7">
        <v>13.17</v>
      </c>
      <c r="AD1060" s="4">
        <v>41836</v>
      </c>
      <c r="AE1060" s="8">
        <v>7.79</v>
      </c>
      <c r="AF1060" s="8">
        <v>13.099</v>
      </c>
      <c r="AG1060" s="8">
        <v>11.994</v>
      </c>
      <c r="AH1060" s="7">
        <v>21.178000000000001</v>
      </c>
      <c r="CO1060" s="4">
        <v>42288</v>
      </c>
      <c r="CP1060" s="3">
        <v>158.8595</v>
      </c>
      <c r="CU1060" s="4">
        <v>41837</v>
      </c>
      <c r="CV1060" s="7">
        <v>102.31</v>
      </c>
      <c r="CW1060" s="7">
        <v>50.87</v>
      </c>
      <c r="CX1060" s="7">
        <v>130.08000000000001</v>
      </c>
      <c r="CY1060" s="7">
        <v>41.16</v>
      </c>
      <c r="CZ1060" s="8">
        <v>33.236800000000002</v>
      </c>
      <c r="DA1060" s="4">
        <v>41829</v>
      </c>
      <c r="DB1060" s="7">
        <v>78.19</v>
      </c>
      <c r="DC1060" s="8">
        <v>226.04</v>
      </c>
      <c r="DD1060" s="8">
        <v>116.56</v>
      </c>
      <c r="DE1060" s="8">
        <v>99.65</v>
      </c>
      <c r="DF1060" s="8">
        <v>107.5</v>
      </c>
      <c r="DG1060" s="8">
        <v>85.8</v>
      </c>
      <c r="DH1060" s="4">
        <v>41829</v>
      </c>
      <c r="DI1060" s="7">
        <v>49.28</v>
      </c>
      <c r="DJ1060" s="7">
        <v>79.81</v>
      </c>
      <c r="DK1060" s="7">
        <v>39.045000000000002</v>
      </c>
      <c r="DL1060" s="7">
        <v>27.29</v>
      </c>
      <c r="DM1060" s="7">
        <v>59</v>
      </c>
      <c r="DN1060" s="4">
        <v>41852</v>
      </c>
      <c r="DO1060" s="8">
        <v>18.37</v>
      </c>
      <c r="DP1060" s="8">
        <v>48.03</v>
      </c>
      <c r="DQ1060" s="8">
        <v>13.045</v>
      </c>
      <c r="DR1060" s="8">
        <v>18.78</v>
      </c>
    </row>
    <row r="1061" spans="1:122" ht="15.75" customHeight="1">
      <c r="A1061" s="4">
        <v>41864</v>
      </c>
      <c r="B1061" s="7">
        <v>104.28</v>
      </c>
      <c r="C1061" s="7">
        <v>97.59</v>
      </c>
      <c r="D1061" s="7">
        <f t="shared" si="27"/>
        <v>6.6899999999999977</v>
      </c>
      <c r="J1061" s="4">
        <v>41828</v>
      </c>
      <c r="K1061" s="226">
        <v>1.3900000000000006</v>
      </c>
      <c r="L1061" s="226">
        <v>3.6800000000000068</v>
      </c>
      <c r="M1061" s="226">
        <v>7.1600000000000108</v>
      </c>
      <c r="N1061" s="4">
        <v>41864</v>
      </c>
      <c r="O1061" s="226">
        <v>-1.3799999999999955</v>
      </c>
      <c r="P1061" s="226">
        <v>-2.039999999999992</v>
      </c>
      <c r="Q1061" s="226">
        <v>-1.0300000000000011</v>
      </c>
      <c r="R1061" s="4">
        <v>41862</v>
      </c>
      <c r="S1061" s="8">
        <v>6.6</v>
      </c>
      <c r="T1061" s="8">
        <v>1.21</v>
      </c>
      <c r="U1061" s="8">
        <v>4.75</v>
      </c>
      <c r="V1061" s="4">
        <v>41828</v>
      </c>
      <c r="W1061" s="8">
        <v>287.36</v>
      </c>
      <c r="X1061" s="8">
        <v>297.29000000000002</v>
      </c>
      <c r="Y1061" s="6">
        <v>17.291</v>
      </c>
      <c r="Z1061" s="6">
        <v>21.462</v>
      </c>
      <c r="AA1061" s="5">
        <v>41864</v>
      </c>
      <c r="AB1061" s="6">
        <v>875</v>
      </c>
      <c r="AC1061" s="7">
        <v>14.396000000000001</v>
      </c>
      <c r="AD1061" s="4">
        <v>41835</v>
      </c>
      <c r="AE1061" s="8">
        <v>9.99</v>
      </c>
      <c r="AF1061" s="8">
        <v>14.085000000000001</v>
      </c>
      <c r="AG1061" s="8">
        <v>13.792999999999999</v>
      </c>
      <c r="AH1061" s="7">
        <v>21.213000000000001</v>
      </c>
      <c r="CO1061" s="4">
        <v>42287</v>
      </c>
      <c r="CP1061" s="3">
        <v>157.61275000000001</v>
      </c>
      <c r="CU1061" s="4">
        <v>41836</v>
      </c>
      <c r="CV1061" s="7">
        <v>103.77</v>
      </c>
      <c r="CW1061" s="7">
        <v>52.28</v>
      </c>
      <c r="CX1061" s="7">
        <v>130.88999999999999</v>
      </c>
      <c r="CY1061" s="7">
        <v>41.63</v>
      </c>
      <c r="CZ1061" s="8">
        <v>33.315100000000001</v>
      </c>
      <c r="DA1061" s="4">
        <v>41828</v>
      </c>
      <c r="DB1061" s="7">
        <v>77.564999999999998</v>
      </c>
      <c r="DC1061" s="8">
        <v>224.01</v>
      </c>
      <c r="DD1061" s="8">
        <v>115.98</v>
      </c>
      <c r="DE1061" s="8">
        <v>98.46</v>
      </c>
      <c r="DF1061" s="8">
        <v>107.49</v>
      </c>
      <c r="DG1061" s="8">
        <v>86.04</v>
      </c>
      <c r="DH1061" s="4">
        <v>41828</v>
      </c>
      <c r="DI1061" s="7">
        <v>49.17</v>
      </c>
      <c r="DJ1061" s="7">
        <v>79.28</v>
      </c>
      <c r="DK1061" s="7">
        <v>38.914999999999999</v>
      </c>
      <c r="DL1061" s="7">
        <v>27.01</v>
      </c>
      <c r="DM1061" s="7">
        <v>58.23</v>
      </c>
      <c r="DN1061" s="4">
        <v>41851</v>
      </c>
      <c r="DO1061" s="8">
        <v>18.62</v>
      </c>
      <c r="DP1061" s="8">
        <v>48.09</v>
      </c>
      <c r="DQ1061" s="8">
        <v>13.26</v>
      </c>
      <c r="DR1061" s="8">
        <v>19.059999999999999</v>
      </c>
    </row>
    <row r="1062" spans="1:122" ht="15.75" customHeight="1">
      <c r="A1062" s="4">
        <v>41863</v>
      </c>
      <c r="B1062" s="7">
        <v>103.02</v>
      </c>
      <c r="C1062" s="7">
        <v>97.37</v>
      </c>
      <c r="D1062" s="7">
        <f t="shared" si="27"/>
        <v>5.6499999999999915</v>
      </c>
      <c r="J1062" s="4">
        <v>41827</v>
      </c>
      <c r="K1062" s="226">
        <v>1.2399999999999949</v>
      </c>
      <c r="L1062" s="226">
        <v>3.4300000000000068</v>
      </c>
      <c r="M1062" s="226">
        <v>7.0300000000000011</v>
      </c>
      <c r="N1062" s="4">
        <v>41863</v>
      </c>
      <c r="O1062" s="226">
        <v>-1.5400000000000063</v>
      </c>
      <c r="P1062" s="226">
        <v>-2.3100000000000023</v>
      </c>
      <c r="Q1062" s="226">
        <v>-1.3299999999999983</v>
      </c>
      <c r="R1062" s="4">
        <v>41859</v>
      </c>
      <c r="S1062" s="8">
        <v>7.37</v>
      </c>
      <c r="T1062" s="8">
        <v>0.25</v>
      </c>
      <c r="U1062" s="8">
        <v>4.46</v>
      </c>
      <c r="V1062" s="4">
        <v>41827</v>
      </c>
      <c r="W1062" s="8">
        <v>291.45</v>
      </c>
      <c r="X1062" s="8">
        <v>298.89999999999998</v>
      </c>
      <c r="Y1062" s="6">
        <v>18.879000000000001</v>
      </c>
      <c r="Z1062" s="6">
        <v>22.007999999999999</v>
      </c>
      <c r="AA1062" s="5">
        <v>41863</v>
      </c>
      <c r="AB1062" s="6">
        <v>883.75</v>
      </c>
      <c r="AC1062" s="7">
        <v>14.446999999999999</v>
      </c>
      <c r="AD1062" s="4">
        <v>41834</v>
      </c>
      <c r="AE1062" s="8">
        <v>10.76</v>
      </c>
      <c r="AF1062" s="8">
        <v>13.867000000000001</v>
      </c>
      <c r="AG1062" s="8">
        <v>13.863</v>
      </c>
      <c r="AH1062" s="7">
        <v>20.661000000000001</v>
      </c>
      <c r="CO1062" s="4">
        <v>42286</v>
      </c>
      <c r="CP1062" s="3">
        <v>156.62731249999999</v>
      </c>
      <c r="CU1062" s="4">
        <v>41835</v>
      </c>
      <c r="CV1062" s="7">
        <v>102.39</v>
      </c>
      <c r="CW1062" s="7">
        <v>51.7</v>
      </c>
      <c r="CX1062" s="7">
        <v>129.26</v>
      </c>
      <c r="CY1062" s="7">
        <v>41.13</v>
      </c>
      <c r="CZ1062" s="8">
        <v>32.962699999999998</v>
      </c>
      <c r="DA1062" s="4">
        <v>41827</v>
      </c>
      <c r="DB1062" s="7">
        <v>77.584999999999994</v>
      </c>
      <c r="DC1062" s="8">
        <v>223.13</v>
      </c>
      <c r="DD1062" s="8">
        <v>115.73</v>
      </c>
      <c r="DE1062" s="8">
        <v>99.05</v>
      </c>
      <c r="DF1062" s="8">
        <v>106.79</v>
      </c>
      <c r="DG1062" s="8">
        <v>86.1</v>
      </c>
      <c r="DH1062" s="4">
        <v>41827</v>
      </c>
      <c r="DI1062" s="7">
        <v>50.27</v>
      </c>
      <c r="DJ1062" s="7">
        <v>80.5</v>
      </c>
      <c r="DK1062" s="7">
        <v>39.734999999999999</v>
      </c>
      <c r="DL1062" s="7">
        <v>27.15</v>
      </c>
      <c r="DM1062" s="7">
        <v>60.04</v>
      </c>
      <c r="DN1062" s="4">
        <v>41850</v>
      </c>
      <c r="DO1062" s="8">
        <v>18.895</v>
      </c>
      <c r="DP1062" s="8">
        <v>49.645000000000003</v>
      </c>
      <c r="DQ1062" s="8">
        <v>13.185</v>
      </c>
      <c r="DR1062" s="8">
        <v>19.38</v>
      </c>
    </row>
    <row r="1063" spans="1:122" ht="15.75" customHeight="1">
      <c r="A1063" s="4">
        <v>41862</v>
      </c>
      <c r="B1063" s="7">
        <v>104.68</v>
      </c>
      <c r="C1063" s="7">
        <v>98.08</v>
      </c>
      <c r="D1063" s="7">
        <f t="shared" si="27"/>
        <v>6.6000000000000085</v>
      </c>
      <c r="J1063" s="4">
        <v>41823</v>
      </c>
      <c r="K1063" s="226">
        <v>1.3200000000000074</v>
      </c>
      <c r="L1063" s="226">
        <v>3.5600000000000023</v>
      </c>
      <c r="M1063" s="226">
        <v>7.3599999999999994</v>
      </c>
      <c r="N1063" s="4">
        <v>41862</v>
      </c>
      <c r="O1063" s="226">
        <v>-1.25</v>
      </c>
      <c r="P1063" s="226">
        <v>-1.75</v>
      </c>
      <c r="Q1063" s="226">
        <v>-0.48999999999999488</v>
      </c>
      <c r="R1063" s="4">
        <v>41858</v>
      </c>
      <c r="S1063" s="8">
        <v>8.1</v>
      </c>
      <c r="T1063" s="8">
        <v>2.63</v>
      </c>
      <c r="U1063" s="8">
        <v>4.1500000000000004</v>
      </c>
      <c r="V1063" s="4">
        <v>41823</v>
      </c>
      <c r="W1063" s="8">
        <v>292.83999999999997</v>
      </c>
      <c r="X1063" s="8">
        <v>301.98</v>
      </c>
      <c r="Y1063" s="6">
        <v>18.933</v>
      </c>
      <c r="Z1063" s="6">
        <v>22.771999999999998</v>
      </c>
      <c r="AA1063" s="5">
        <v>41862</v>
      </c>
      <c r="AB1063" s="6">
        <v>883.75</v>
      </c>
      <c r="AC1063" s="7">
        <v>13.537000000000001</v>
      </c>
      <c r="AD1063" s="4">
        <v>41831</v>
      </c>
      <c r="AE1063" s="8">
        <v>9.56</v>
      </c>
      <c r="AF1063" s="8">
        <v>14.154999999999999</v>
      </c>
      <c r="AG1063" s="8">
        <v>12.856</v>
      </c>
      <c r="AH1063" s="7">
        <v>20.388999999999999</v>
      </c>
      <c r="CO1063" s="4">
        <v>42285</v>
      </c>
      <c r="CP1063" s="3">
        <v>155.654875</v>
      </c>
      <c r="CU1063" s="4">
        <v>41834</v>
      </c>
      <c r="CV1063" s="7">
        <v>102.68</v>
      </c>
      <c r="CW1063" s="7">
        <v>51.64</v>
      </c>
      <c r="CX1063" s="7">
        <v>129.26</v>
      </c>
      <c r="CY1063" s="7">
        <v>41.86</v>
      </c>
      <c r="CZ1063" s="8">
        <v>33.403199999999998</v>
      </c>
      <c r="DA1063" s="4">
        <v>41823</v>
      </c>
      <c r="DB1063" s="7">
        <v>78.555000000000007</v>
      </c>
      <c r="DC1063" s="8">
        <v>224.98</v>
      </c>
      <c r="DD1063" s="8">
        <v>116.75</v>
      </c>
      <c r="DE1063" s="8">
        <v>100.03</v>
      </c>
      <c r="DF1063" s="8">
        <v>107.58</v>
      </c>
      <c r="DG1063" s="8">
        <v>86.4</v>
      </c>
      <c r="DH1063" s="4">
        <v>41823</v>
      </c>
      <c r="DI1063" s="7">
        <v>51</v>
      </c>
      <c r="DJ1063" s="7">
        <v>81.5</v>
      </c>
      <c r="DK1063" s="7">
        <v>40.450000000000003</v>
      </c>
      <c r="DL1063" s="7">
        <v>27.53</v>
      </c>
      <c r="DM1063" s="7">
        <v>60.59</v>
      </c>
      <c r="DN1063" s="4">
        <v>41849</v>
      </c>
      <c r="DO1063" s="8">
        <v>18.91</v>
      </c>
      <c r="DP1063" s="8">
        <v>52.22</v>
      </c>
      <c r="DQ1063" s="8">
        <v>13.36</v>
      </c>
      <c r="DR1063" s="8">
        <v>19.8</v>
      </c>
    </row>
    <row r="1064" spans="1:122" ht="15.75" customHeight="1">
      <c r="A1064" s="4">
        <v>41859</v>
      </c>
      <c r="B1064" s="7">
        <v>105.02</v>
      </c>
      <c r="C1064" s="7">
        <v>97.65</v>
      </c>
      <c r="D1064" s="7">
        <f t="shared" si="27"/>
        <v>7.3699999999999903</v>
      </c>
      <c r="J1064" s="4">
        <v>41822</v>
      </c>
      <c r="K1064" s="226">
        <v>1.3900000000000006</v>
      </c>
      <c r="L1064" s="226">
        <v>3.6600000000000108</v>
      </c>
      <c r="M1064" s="226">
        <v>7.6200000000000045</v>
      </c>
      <c r="N1064" s="4">
        <v>41859</v>
      </c>
      <c r="O1064" s="226">
        <v>-1.0100000000000051</v>
      </c>
      <c r="P1064" s="226">
        <v>-1.2600000000000051</v>
      </c>
      <c r="Q1064" s="226">
        <v>1.9999999999996021E-2</v>
      </c>
      <c r="R1064" s="4">
        <v>41857</v>
      </c>
      <c r="S1064" s="8">
        <v>7.67</v>
      </c>
      <c r="T1064" s="8">
        <v>1.35</v>
      </c>
      <c r="U1064" s="8">
        <v>3.65</v>
      </c>
      <c r="V1064" s="4">
        <v>41822</v>
      </c>
      <c r="W1064" s="8">
        <v>294.61</v>
      </c>
      <c r="X1064" s="8">
        <v>302.39999999999998</v>
      </c>
      <c r="Y1064" s="6">
        <v>19.256</v>
      </c>
      <c r="Z1064" s="6">
        <v>22.527999999999999</v>
      </c>
      <c r="AA1064" s="5">
        <v>41859</v>
      </c>
      <c r="AB1064" s="6">
        <v>879.75</v>
      </c>
      <c r="AC1064" s="7">
        <v>13.117000000000001</v>
      </c>
      <c r="AD1064" s="4">
        <v>41830</v>
      </c>
      <c r="AE1064" s="8">
        <v>9.4</v>
      </c>
      <c r="AF1064" s="8">
        <v>13.494</v>
      </c>
      <c r="AG1064" s="8">
        <v>12.548999999999999</v>
      </c>
      <c r="AH1064" s="7">
        <v>20.161000000000001</v>
      </c>
      <c r="CO1064" s="4">
        <v>42284</v>
      </c>
      <c r="CP1064" s="3">
        <v>155.13256250000001</v>
      </c>
      <c r="CU1064" s="4">
        <v>41831</v>
      </c>
      <c r="CV1064" s="7">
        <v>101.74</v>
      </c>
      <c r="CW1064" s="7">
        <v>51.61</v>
      </c>
      <c r="CX1064" s="7">
        <v>128.47</v>
      </c>
      <c r="CY1064" s="7">
        <v>41.2</v>
      </c>
      <c r="CZ1064" s="8">
        <v>33.099699999999999</v>
      </c>
      <c r="DA1064" s="4">
        <v>41822</v>
      </c>
      <c r="DB1064" s="7">
        <v>77.33</v>
      </c>
      <c r="DC1064" s="8">
        <v>224.55</v>
      </c>
      <c r="DD1064" s="8">
        <v>116.23</v>
      </c>
      <c r="DE1064" s="8">
        <v>99.85</v>
      </c>
      <c r="DF1064" s="8">
        <v>107.63</v>
      </c>
      <c r="DG1064" s="8">
        <v>85.86</v>
      </c>
      <c r="DH1064" s="4">
        <v>41822</v>
      </c>
      <c r="DI1064" s="7">
        <v>50.83</v>
      </c>
      <c r="DJ1064" s="7">
        <v>81</v>
      </c>
      <c r="DK1064" s="7">
        <v>39.94</v>
      </c>
      <c r="DL1064" s="7">
        <v>27.45</v>
      </c>
      <c r="DM1064" s="7">
        <v>60.53</v>
      </c>
      <c r="DN1064" s="4">
        <v>41848</v>
      </c>
      <c r="DO1064" s="8">
        <v>18.91</v>
      </c>
      <c r="DP1064" s="8">
        <v>51.78</v>
      </c>
      <c r="DQ1064" s="8">
        <v>13.44</v>
      </c>
      <c r="DR1064" s="8">
        <v>19.66</v>
      </c>
    </row>
    <row r="1065" spans="1:122" ht="15.75" customHeight="1">
      <c r="A1065" s="4">
        <v>41858</v>
      </c>
      <c r="B1065" s="7">
        <v>105.44</v>
      </c>
      <c r="C1065" s="7">
        <v>97.34</v>
      </c>
      <c r="D1065" s="7">
        <f t="shared" si="27"/>
        <v>8.0999999999999943</v>
      </c>
      <c r="J1065" s="4">
        <v>41821</v>
      </c>
      <c r="K1065" s="226">
        <v>1.480000000000004</v>
      </c>
      <c r="L1065" s="226">
        <v>3.8299999999999983</v>
      </c>
      <c r="M1065" s="226">
        <v>7.9699999999999989</v>
      </c>
      <c r="N1065" s="4">
        <v>41858</v>
      </c>
      <c r="O1065" s="226">
        <v>-1.0900000000000034</v>
      </c>
      <c r="P1065" s="226">
        <v>-1.3700000000000045</v>
      </c>
      <c r="Q1065" s="226">
        <v>-3.0000000000001137E-2</v>
      </c>
      <c r="R1065" s="4">
        <v>41856</v>
      </c>
      <c r="S1065" s="8">
        <v>7.23</v>
      </c>
      <c r="T1065" s="8">
        <v>0.82</v>
      </c>
      <c r="U1065" s="8">
        <v>3.45</v>
      </c>
      <c r="V1065" s="4">
        <v>41821</v>
      </c>
      <c r="W1065" s="8">
        <v>297.82</v>
      </c>
      <c r="X1065" s="8">
        <v>303.66000000000003</v>
      </c>
      <c r="Y1065" s="6">
        <v>19.744</v>
      </c>
      <c r="Z1065" s="6">
        <v>22.196999999999999</v>
      </c>
      <c r="AA1065" s="5">
        <v>41858</v>
      </c>
      <c r="AB1065" s="6">
        <v>879.5</v>
      </c>
      <c r="AC1065" s="7">
        <v>13.766</v>
      </c>
      <c r="AD1065" s="4">
        <v>41829</v>
      </c>
      <c r="AE1065" s="8">
        <v>8.8000000000000007</v>
      </c>
      <c r="AF1065" s="8">
        <v>15.223000000000001</v>
      </c>
      <c r="AG1065" s="8">
        <v>11.901</v>
      </c>
      <c r="AH1065" s="7">
        <v>20.071999999999999</v>
      </c>
      <c r="CO1065" s="4">
        <v>42283</v>
      </c>
      <c r="CP1065" s="3">
        <v>154.63831250000001</v>
      </c>
      <c r="CU1065" s="4">
        <v>41830</v>
      </c>
      <c r="CV1065" s="7">
        <v>102.57</v>
      </c>
      <c r="CW1065" s="7">
        <v>51.8</v>
      </c>
      <c r="CX1065" s="7">
        <v>130.25</v>
      </c>
      <c r="CY1065" s="7">
        <v>42.25</v>
      </c>
      <c r="CZ1065" s="8">
        <v>33.2759</v>
      </c>
      <c r="DA1065" s="4">
        <v>41821</v>
      </c>
      <c r="DB1065" s="7">
        <v>78.765000000000001</v>
      </c>
      <c r="DC1065" s="8">
        <v>228.75</v>
      </c>
      <c r="DD1065" s="8">
        <v>116.55</v>
      </c>
      <c r="DE1065" s="8">
        <v>100.51</v>
      </c>
      <c r="DF1065" s="8">
        <v>109.33</v>
      </c>
      <c r="DG1065" s="8">
        <v>86.11</v>
      </c>
      <c r="DH1065" s="4">
        <v>41821</v>
      </c>
      <c r="DI1065" s="7">
        <v>50.32</v>
      </c>
      <c r="DJ1065" s="7">
        <v>80.599999999999994</v>
      </c>
      <c r="DK1065" s="7">
        <v>39.305</v>
      </c>
      <c r="DL1065" s="7">
        <v>26.88</v>
      </c>
      <c r="DM1065" s="7">
        <v>59.66</v>
      </c>
      <c r="DN1065" s="4">
        <v>41845</v>
      </c>
      <c r="DO1065" s="8">
        <v>18.96</v>
      </c>
      <c r="DP1065" s="8">
        <v>51.1</v>
      </c>
      <c r="DQ1065" s="8">
        <v>13.1</v>
      </c>
      <c r="DR1065" s="8">
        <v>19.71</v>
      </c>
    </row>
    <row r="1066" spans="1:122" ht="15.75" customHeight="1">
      <c r="A1066" s="4">
        <v>41857</v>
      </c>
      <c r="B1066" s="7">
        <v>104.59</v>
      </c>
      <c r="C1066" s="7">
        <v>96.92</v>
      </c>
      <c r="D1066" s="7">
        <f t="shared" si="27"/>
        <v>7.6700000000000017</v>
      </c>
      <c r="J1066" s="4">
        <v>41820</v>
      </c>
      <c r="K1066" s="226">
        <v>1.5200000000000102</v>
      </c>
      <c r="L1066" s="226">
        <v>3.9699999999999989</v>
      </c>
      <c r="M1066" s="226">
        <v>8.3500000000000085</v>
      </c>
      <c r="N1066" s="4">
        <v>41857</v>
      </c>
      <c r="O1066" s="226">
        <v>-1.1299999999999955</v>
      </c>
      <c r="P1066" s="226">
        <v>-1.5999999999999943</v>
      </c>
      <c r="Q1066" s="226">
        <v>-0.31000000000000227</v>
      </c>
      <c r="R1066" s="4">
        <v>41855</v>
      </c>
      <c r="S1066" s="8">
        <v>7.12</v>
      </c>
      <c r="T1066" s="8">
        <v>1.31</v>
      </c>
      <c r="U1066" s="8">
        <v>3.75</v>
      </c>
      <c r="V1066" s="4">
        <v>41820</v>
      </c>
      <c r="W1066" s="8">
        <v>297.08</v>
      </c>
      <c r="X1066" s="8">
        <v>307.7</v>
      </c>
      <c r="Y1066" s="6">
        <v>19.593</v>
      </c>
      <c r="Z1066" s="6">
        <v>22.449000000000002</v>
      </c>
      <c r="AA1066" s="5">
        <v>41857</v>
      </c>
      <c r="AB1066" s="6">
        <v>878.75</v>
      </c>
      <c r="AC1066" s="7">
        <v>12.504</v>
      </c>
      <c r="AD1066" s="4">
        <v>41828</v>
      </c>
      <c r="AE1066" s="8">
        <v>8.8699999999999992</v>
      </c>
      <c r="AF1066" s="8">
        <v>14.458</v>
      </c>
      <c r="AG1066" s="8">
        <v>12.022</v>
      </c>
      <c r="AH1066" s="7">
        <v>20.965</v>
      </c>
      <c r="CO1066" s="4">
        <v>42282</v>
      </c>
      <c r="CP1066" s="3">
        <v>153.94425000000001</v>
      </c>
      <c r="CU1066" s="4">
        <v>41829</v>
      </c>
      <c r="CV1066" s="7">
        <v>103.55</v>
      </c>
      <c r="CW1066" s="7">
        <v>52.32</v>
      </c>
      <c r="CX1066" s="7">
        <v>131.38999999999999</v>
      </c>
      <c r="CY1066" s="7">
        <v>42.77</v>
      </c>
      <c r="CZ1066" s="8">
        <v>33.403199999999998</v>
      </c>
      <c r="DA1066" s="4">
        <v>41820</v>
      </c>
      <c r="DB1066" s="7">
        <v>79.02</v>
      </c>
      <c r="DC1066" s="8">
        <v>229.81</v>
      </c>
      <c r="DD1066" s="8">
        <v>116.86</v>
      </c>
      <c r="DE1066" s="8">
        <v>100.62</v>
      </c>
      <c r="DF1066" s="8">
        <v>109.47</v>
      </c>
      <c r="DG1066" s="8">
        <v>85.73</v>
      </c>
      <c r="DH1066" s="4">
        <v>41820</v>
      </c>
      <c r="DI1066" s="7">
        <v>50.1</v>
      </c>
      <c r="DJ1066" s="7">
        <v>80.430000000000007</v>
      </c>
      <c r="DK1066" s="7">
        <v>39.034999999999997</v>
      </c>
      <c r="DL1066" s="7">
        <v>26.65</v>
      </c>
      <c r="DM1066" s="7">
        <v>58.67</v>
      </c>
      <c r="DN1066" s="4">
        <v>41844</v>
      </c>
      <c r="DO1066" s="8">
        <v>18.809999999999999</v>
      </c>
      <c r="DP1066" s="8">
        <v>51.92</v>
      </c>
      <c r="DQ1066" s="8">
        <v>13.05</v>
      </c>
      <c r="DR1066" s="8">
        <v>20.02</v>
      </c>
    </row>
    <row r="1067" spans="1:122" ht="15.75" customHeight="1">
      <c r="A1067" s="4">
        <v>41856</v>
      </c>
      <c r="B1067" s="7">
        <v>104.61</v>
      </c>
      <c r="C1067" s="7">
        <v>97.38</v>
      </c>
      <c r="D1067" s="7">
        <f t="shared" si="27"/>
        <v>7.230000000000004</v>
      </c>
      <c r="J1067" s="4">
        <v>41817</v>
      </c>
      <c r="K1067" s="226">
        <v>1.5999999999999943</v>
      </c>
      <c r="L1067" s="226">
        <v>4.0999999999999943</v>
      </c>
      <c r="M1067" s="226">
        <v>8.6599999999999966</v>
      </c>
      <c r="N1067" s="4">
        <v>41856</v>
      </c>
      <c r="O1067" s="226">
        <v>-1.0499999999999972</v>
      </c>
      <c r="P1067" s="226">
        <v>-1.3900000000000006</v>
      </c>
      <c r="Q1067" s="226">
        <v>-0.12999999999999545</v>
      </c>
      <c r="R1067" s="4">
        <v>41852</v>
      </c>
      <c r="S1067" s="8">
        <v>6.96</v>
      </c>
      <c r="T1067" s="8">
        <v>0.47</v>
      </c>
      <c r="U1067" s="8">
        <v>3.75</v>
      </c>
      <c r="V1067" s="4">
        <v>41817</v>
      </c>
      <c r="W1067" s="8">
        <v>299.76</v>
      </c>
      <c r="X1067" s="8">
        <v>309.88</v>
      </c>
      <c r="Y1067" s="6">
        <v>20.407</v>
      </c>
      <c r="Z1067" s="6">
        <v>23.376000000000001</v>
      </c>
      <c r="AA1067" s="5">
        <v>41856</v>
      </c>
      <c r="AB1067" s="6">
        <v>869.5</v>
      </c>
      <c r="AC1067" s="7">
        <v>13.08</v>
      </c>
      <c r="AD1067" s="4">
        <v>41827</v>
      </c>
      <c r="AE1067" s="8">
        <v>9.14</v>
      </c>
      <c r="AF1067" s="8">
        <v>13.714</v>
      </c>
      <c r="AG1067" s="8">
        <v>12.138999999999999</v>
      </c>
      <c r="AH1067" s="7">
        <v>21.492000000000001</v>
      </c>
      <c r="CO1067" s="4">
        <v>42281</v>
      </c>
      <c r="CP1067" s="3">
        <v>153.16206249999999</v>
      </c>
      <c r="CU1067" s="4">
        <v>41828</v>
      </c>
      <c r="CV1067" s="7">
        <v>102.83</v>
      </c>
      <c r="CW1067" s="7">
        <v>52.38</v>
      </c>
      <c r="CX1067" s="7">
        <v>129.9</v>
      </c>
      <c r="CY1067" s="7">
        <v>42.47</v>
      </c>
      <c r="CZ1067" s="8">
        <v>33.383600000000001</v>
      </c>
      <c r="DA1067" s="4">
        <v>41817</v>
      </c>
      <c r="DB1067" s="7">
        <v>78.855000000000004</v>
      </c>
      <c r="DC1067" s="8">
        <v>226.29</v>
      </c>
      <c r="DD1067" s="8">
        <v>115.84</v>
      </c>
      <c r="DE1067" s="8">
        <v>99.76</v>
      </c>
      <c r="DF1067" s="8">
        <v>109.5</v>
      </c>
      <c r="DG1067" s="8">
        <v>86</v>
      </c>
      <c r="DH1067" s="4">
        <v>41817</v>
      </c>
      <c r="DI1067" s="7">
        <v>51.67</v>
      </c>
      <c r="DJ1067" s="7">
        <v>81.489999999999995</v>
      </c>
      <c r="DK1067" s="7">
        <v>39.700000000000003</v>
      </c>
      <c r="DL1067" s="7">
        <v>27.01</v>
      </c>
      <c r="DM1067" s="7">
        <v>59.6</v>
      </c>
      <c r="DN1067" s="4">
        <v>41843</v>
      </c>
      <c r="DO1067" s="8">
        <v>18.414999999999999</v>
      </c>
      <c r="DP1067" s="8">
        <v>51.41</v>
      </c>
      <c r="DQ1067" s="8">
        <v>13.025</v>
      </c>
      <c r="DR1067" s="8">
        <v>19.79</v>
      </c>
    </row>
    <row r="1068" spans="1:122" ht="15.75" customHeight="1">
      <c r="A1068" s="4">
        <v>41855</v>
      </c>
      <c r="B1068" s="7">
        <v>105.41</v>
      </c>
      <c r="C1068" s="7">
        <v>98.29</v>
      </c>
      <c r="D1068" s="7">
        <f t="shared" si="27"/>
        <v>7.1199999999999903</v>
      </c>
      <c r="J1068" s="4">
        <v>41816</v>
      </c>
      <c r="K1068" s="226">
        <v>1.6700000000000017</v>
      </c>
      <c r="L1068" s="226">
        <v>4.2600000000000051</v>
      </c>
      <c r="M1068" s="226">
        <v>8.8299999999999983</v>
      </c>
      <c r="N1068" s="4">
        <v>41855</v>
      </c>
      <c r="O1068" s="226">
        <v>-0.92000000000000171</v>
      </c>
      <c r="P1068" s="226">
        <v>-1.2000000000000028</v>
      </c>
      <c r="Q1068" s="226">
        <v>0.17000000000000171</v>
      </c>
      <c r="R1068" s="4">
        <v>41851</v>
      </c>
      <c r="S1068" s="8">
        <v>7.85</v>
      </c>
      <c r="T1068" s="8">
        <v>2.21</v>
      </c>
      <c r="U1068" s="8">
        <v>3.9</v>
      </c>
      <c r="V1068" s="4">
        <v>41816</v>
      </c>
      <c r="W1068" s="8">
        <v>301.38</v>
      </c>
      <c r="X1068" s="8">
        <v>308.56</v>
      </c>
      <c r="Y1068" s="6">
        <v>20.940999999999999</v>
      </c>
      <c r="Z1068" s="6">
        <v>22.73</v>
      </c>
      <c r="AA1068" s="5">
        <v>41855</v>
      </c>
      <c r="AB1068" s="6">
        <v>880</v>
      </c>
      <c r="AC1068" s="7">
        <v>14.052</v>
      </c>
      <c r="AD1068" s="4">
        <v>41823</v>
      </c>
      <c r="AE1068" s="8">
        <v>10.06</v>
      </c>
      <c r="AF1068" s="8">
        <v>12.845000000000001</v>
      </c>
      <c r="AG1068" s="8">
        <v>12.811999999999999</v>
      </c>
      <c r="AH1068" s="7">
        <v>21.437000000000001</v>
      </c>
      <c r="CO1068" s="4">
        <v>42280</v>
      </c>
      <c r="CP1068" s="3">
        <v>152.525125</v>
      </c>
      <c r="CU1068" s="4">
        <v>41827</v>
      </c>
      <c r="CV1068" s="7">
        <v>102.65</v>
      </c>
      <c r="CW1068" s="7">
        <v>52.62</v>
      </c>
      <c r="CX1068" s="7">
        <v>130.47</v>
      </c>
      <c r="CY1068" s="7">
        <v>42.53</v>
      </c>
      <c r="CZ1068" s="8">
        <v>33.608800000000002</v>
      </c>
      <c r="DA1068" s="4">
        <v>41816</v>
      </c>
      <c r="DB1068" s="7">
        <v>77.86</v>
      </c>
      <c r="DC1068" s="8">
        <v>228.16</v>
      </c>
      <c r="DD1068" s="8">
        <v>115.42</v>
      </c>
      <c r="DE1068" s="8">
        <v>99.69</v>
      </c>
      <c r="DF1068" s="8">
        <v>109.09</v>
      </c>
      <c r="DG1068" s="8">
        <v>85.96</v>
      </c>
      <c r="DH1068" s="4">
        <v>41816</v>
      </c>
      <c r="DI1068" s="7">
        <v>52.27</v>
      </c>
      <c r="DJ1068" s="7">
        <v>82.1</v>
      </c>
      <c r="DK1068" s="7">
        <v>40.465000000000003</v>
      </c>
      <c r="DL1068" s="7">
        <v>27.99</v>
      </c>
      <c r="DM1068" s="7">
        <v>59.94</v>
      </c>
      <c r="DN1068" s="4">
        <v>41842</v>
      </c>
      <c r="DO1068" s="8">
        <v>18.64</v>
      </c>
      <c r="DP1068" s="8">
        <v>51.35</v>
      </c>
      <c r="DQ1068" s="8">
        <v>12.95</v>
      </c>
      <c r="DR1068" s="8">
        <v>19.77</v>
      </c>
    </row>
    <row r="1069" spans="1:122" ht="15.75" customHeight="1">
      <c r="A1069" s="4">
        <v>41852</v>
      </c>
      <c r="B1069" s="7">
        <v>104.84</v>
      </c>
      <c r="C1069" s="7">
        <v>97.88</v>
      </c>
      <c r="D1069" s="7">
        <f t="shared" si="27"/>
        <v>6.960000000000008</v>
      </c>
      <c r="J1069" s="4">
        <v>41815</v>
      </c>
      <c r="K1069" s="226">
        <v>1.769999999999996</v>
      </c>
      <c r="L1069" s="226">
        <v>4.4599999999999937</v>
      </c>
      <c r="M1069" s="226">
        <v>9.1899999999999977</v>
      </c>
      <c r="N1069" s="4">
        <v>41852</v>
      </c>
      <c r="O1069" s="226">
        <v>-1.1199999999999903</v>
      </c>
      <c r="P1069" s="226">
        <v>-1.5499999999999972</v>
      </c>
      <c r="Q1069" s="226">
        <v>-0.25</v>
      </c>
      <c r="R1069" s="4">
        <v>41850</v>
      </c>
      <c r="S1069" s="8">
        <v>6.24</v>
      </c>
      <c r="T1069" s="8">
        <v>1.24</v>
      </c>
      <c r="U1069" s="8">
        <v>4.2</v>
      </c>
      <c r="V1069" s="4">
        <v>41815</v>
      </c>
      <c r="W1069" s="8">
        <v>302.98</v>
      </c>
      <c r="X1069" s="8">
        <v>309.27</v>
      </c>
      <c r="Y1069" s="6">
        <v>21.007999999999999</v>
      </c>
      <c r="Z1069" s="6">
        <v>22.460999999999999</v>
      </c>
      <c r="AA1069" s="5">
        <v>41852</v>
      </c>
      <c r="AB1069" s="6">
        <v>883.5</v>
      </c>
      <c r="AC1069" s="7">
        <v>13.375999999999999</v>
      </c>
      <c r="AD1069" s="4">
        <v>41822</v>
      </c>
      <c r="AE1069" s="8">
        <v>9.92</v>
      </c>
      <c r="AF1069" s="8">
        <v>12.871</v>
      </c>
      <c r="AG1069" s="8">
        <v>12.617000000000001</v>
      </c>
      <c r="AH1069" s="7">
        <v>21.38</v>
      </c>
      <c r="CO1069" s="4">
        <v>42279</v>
      </c>
      <c r="CP1069" s="3">
        <v>152.04300000000001</v>
      </c>
      <c r="CU1069" s="4">
        <v>41824</v>
      </c>
      <c r="CV1069" s="7"/>
      <c r="CW1069" s="7"/>
      <c r="CX1069" s="7"/>
      <c r="CY1069" s="7"/>
      <c r="CZ1069" s="8">
        <v>33.882899999999999</v>
      </c>
      <c r="DA1069" s="4">
        <v>41815</v>
      </c>
      <c r="DB1069" s="7">
        <v>78.010000000000005</v>
      </c>
      <c r="DC1069" s="8">
        <v>233.07</v>
      </c>
      <c r="DD1069" s="8">
        <v>116.02</v>
      </c>
      <c r="DE1069" s="8">
        <v>99.38</v>
      </c>
      <c r="DF1069" s="8">
        <v>109.57</v>
      </c>
      <c r="DG1069" s="8">
        <v>85.62</v>
      </c>
      <c r="DH1069" s="4">
        <v>41815</v>
      </c>
      <c r="DI1069" s="7">
        <v>51.35</v>
      </c>
      <c r="DJ1069" s="7">
        <v>81.36</v>
      </c>
      <c r="DK1069" s="7">
        <v>40.484999999999999</v>
      </c>
      <c r="DL1069" s="7">
        <v>28.07</v>
      </c>
      <c r="DM1069" s="7">
        <v>58.37</v>
      </c>
      <c r="DN1069" s="4">
        <v>41841</v>
      </c>
      <c r="DO1069" s="8">
        <v>18.34</v>
      </c>
      <c r="DP1069" s="8">
        <v>49.79</v>
      </c>
      <c r="DQ1069" s="8">
        <v>12.914999999999999</v>
      </c>
      <c r="DR1069" s="8">
        <v>19.3</v>
      </c>
    </row>
    <row r="1070" spans="1:122" ht="15.75" customHeight="1">
      <c r="A1070" s="4">
        <v>41851</v>
      </c>
      <c r="B1070" s="7">
        <v>106.02</v>
      </c>
      <c r="C1070" s="7">
        <v>98.17</v>
      </c>
      <c r="D1070" s="7">
        <f t="shared" si="27"/>
        <v>7.8499999999999943</v>
      </c>
      <c r="J1070" s="4">
        <v>41814</v>
      </c>
      <c r="K1070" s="226">
        <v>1.6800000000000068</v>
      </c>
      <c r="L1070" s="226">
        <v>4.3799999999999955</v>
      </c>
      <c r="M1070" s="226">
        <v>9.2399999999999949</v>
      </c>
      <c r="N1070" s="4">
        <v>41851</v>
      </c>
      <c r="O1070" s="226">
        <v>-0.78000000000000114</v>
      </c>
      <c r="P1070" s="226">
        <v>-0.87000000000000455</v>
      </c>
      <c r="Q1070" s="226">
        <v>0.65999999999999659</v>
      </c>
      <c r="R1070" s="4">
        <v>41849</v>
      </c>
      <c r="S1070" s="8">
        <v>6.75</v>
      </c>
      <c r="T1070" s="8">
        <v>2.29</v>
      </c>
      <c r="U1070" s="8">
        <v>3.85</v>
      </c>
      <c r="V1070" s="4">
        <v>41814</v>
      </c>
      <c r="W1070" s="8">
        <v>304.16000000000003</v>
      </c>
      <c r="X1070" s="8">
        <v>312.58</v>
      </c>
      <c r="Y1070" s="6">
        <v>22.027999999999999</v>
      </c>
      <c r="Z1070" s="6">
        <v>24.023</v>
      </c>
      <c r="AA1070" s="5">
        <v>41851</v>
      </c>
      <c r="AB1070" s="6">
        <v>887</v>
      </c>
      <c r="AC1070" s="7">
        <v>13.792</v>
      </c>
      <c r="AD1070" s="4">
        <v>41821</v>
      </c>
      <c r="AE1070" s="8">
        <v>11.57</v>
      </c>
      <c r="AF1070" s="8">
        <v>13.106999999999999</v>
      </c>
      <c r="AG1070" s="8">
        <v>14.672000000000001</v>
      </c>
      <c r="AH1070" s="7">
        <v>21.497</v>
      </c>
      <c r="CO1070" s="4">
        <v>42278</v>
      </c>
      <c r="CP1070" s="3">
        <v>151.92656249999999</v>
      </c>
      <c r="CU1070" s="4">
        <v>41823</v>
      </c>
      <c r="CV1070" s="7">
        <v>102.59</v>
      </c>
      <c r="CW1070" s="7">
        <v>53.15</v>
      </c>
      <c r="CX1070" s="7">
        <v>131.19</v>
      </c>
      <c r="CY1070" s="7">
        <v>43.08</v>
      </c>
      <c r="CZ1070" s="8">
        <v>33.882899999999999</v>
      </c>
      <c r="DA1070" s="4">
        <v>41814</v>
      </c>
      <c r="DB1070" s="7">
        <v>75.7</v>
      </c>
      <c r="DC1070" s="8">
        <v>221.65</v>
      </c>
      <c r="DD1070" s="8">
        <v>113.02</v>
      </c>
      <c r="DE1070" s="8">
        <v>98.85</v>
      </c>
      <c r="DF1070" s="8">
        <v>107.39</v>
      </c>
      <c r="DG1070" s="8">
        <v>84.8</v>
      </c>
      <c r="DH1070" s="4">
        <v>41814</v>
      </c>
      <c r="DI1070" s="7">
        <v>55.99</v>
      </c>
      <c r="DJ1070" s="7">
        <v>84.94</v>
      </c>
      <c r="DK1070" s="7">
        <v>43.225000000000001</v>
      </c>
      <c r="DL1070" s="7">
        <v>31.44</v>
      </c>
      <c r="DM1070" s="7">
        <v>60.92</v>
      </c>
      <c r="DN1070" s="4">
        <v>41838</v>
      </c>
      <c r="DO1070" s="8">
        <v>18.484999999999999</v>
      </c>
      <c r="DP1070" s="8">
        <v>50.25</v>
      </c>
      <c r="DQ1070" s="8">
        <v>12.9</v>
      </c>
      <c r="DR1070" s="8">
        <v>19.57</v>
      </c>
    </row>
    <row r="1071" spans="1:122" ht="15.75" customHeight="1">
      <c r="A1071" s="4">
        <v>41850</v>
      </c>
      <c r="B1071" s="7">
        <v>106.51</v>
      </c>
      <c r="C1071" s="7">
        <v>100.27</v>
      </c>
      <c r="D1071" s="7">
        <f t="shared" si="27"/>
        <v>6.2400000000000091</v>
      </c>
      <c r="J1071" s="4">
        <v>41813</v>
      </c>
      <c r="K1071" s="226">
        <v>1.7900000000000063</v>
      </c>
      <c r="L1071" s="226">
        <v>4.6700000000000017</v>
      </c>
      <c r="M1071" s="226">
        <v>9.61</v>
      </c>
      <c r="N1071" s="4">
        <v>41850</v>
      </c>
      <c r="O1071" s="226">
        <v>-0.69999999999998863</v>
      </c>
      <c r="P1071" s="226">
        <v>-0.76999999999999602</v>
      </c>
      <c r="Q1071" s="226">
        <v>0.75</v>
      </c>
      <c r="R1071" s="4">
        <v>41848</v>
      </c>
      <c r="S1071" s="8">
        <v>5.9</v>
      </c>
      <c r="T1071" s="8">
        <v>3.04</v>
      </c>
      <c r="U1071" s="8">
        <v>2.7</v>
      </c>
      <c r="V1071" s="4">
        <v>41813</v>
      </c>
      <c r="W1071" s="8">
        <v>303.26</v>
      </c>
      <c r="X1071" s="8">
        <v>310.76</v>
      </c>
      <c r="Y1071" s="6">
        <v>21.530999999999999</v>
      </c>
      <c r="Z1071" s="6">
        <v>23.155999999999999</v>
      </c>
      <c r="AA1071" s="5">
        <v>41850</v>
      </c>
      <c r="AB1071" s="6">
        <v>893.25</v>
      </c>
      <c r="AC1071" s="7">
        <v>12.683</v>
      </c>
      <c r="AD1071" s="4">
        <v>41820</v>
      </c>
      <c r="AE1071" s="8">
        <v>11.6</v>
      </c>
      <c r="AF1071" s="8">
        <v>12.041</v>
      </c>
      <c r="AG1071" s="8">
        <v>14.852</v>
      </c>
      <c r="AH1071" s="7">
        <v>22.387</v>
      </c>
      <c r="CO1071" s="4">
        <v>42277</v>
      </c>
      <c r="CP1071" s="3">
        <v>151.7228125</v>
      </c>
      <c r="CU1071" s="4">
        <v>41822</v>
      </c>
      <c r="CV1071" s="7">
        <v>101.57</v>
      </c>
      <c r="CW1071" s="7">
        <v>53.38</v>
      </c>
      <c r="CX1071" s="7">
        <v>130.22999999999999</v>
      </c>
      <c r="CY1071" s="7">
        <v>43.1</v>
      </c>
      <c r="CZ1071" s="8">
        <v>33.775199999999998</v>
      </c>
      <c r="DA1071" s="4">
        <v>41813</v>
      </c>
      <c r="DB1071" s="7">
        <v>78.41</v>
      </c>
      <c r="DC1071" s="8">
        <v>232.77</v>
      </c>
      <c r="DD1071" s="8">
        <v>117.41</v>
      </c>
      <c r="DE1071" s="8">
        <v>101.6</v>
      </c>
      <c r="DF1071" s="8">
        <v>111.1</v>
      </c>
      <c r="DG1071" s="8">
        <v>86.1</v>
      </c>
      <c r="DH1071" s="4">
        <v>41813</v>
      </c>
      <c r="DI1071" s="7">
        <v>57.31</v>
      </c>
      <c r="DJ1071" s="7">
        <v>86.33</v>
      </c>
      <c r="DK1071" s="7">
        <v>44.49</v>
      </c>
      <c r="DL1071" s="7">
        <v>32.24</v>
      </c>
      <c r="DM1071" s="7">
        <v>62.19</v>
      </c>
      <c r="DN1071" s="4">
        <v>41837</v>
      </c>
      <c r="DO1071" s="8">
        <v>18.57</v>
      </c>
      <c r="DP1071" s="8">
        <v>49.73</v>
      </c>
      <c r="DQ1071" s="8">
        <v>13.09</v>
      </c>
      <c r="DR1071" s="8">
        <v>19.48</v>
      </c>
    </row>
    <row r="1072" spans="1:122" ht="15.75" customHeight="1">
      <c r="A1072" s="4">
        <v>41849</v>
      </c>
      <c r="B1072" s="7">
        <v>107.72</v>
      </c>
      <c r="C1072" s="7">
        <v>100.97</v>
      </c>
      <c r="D1072" s="7">
        <f t="shared" si="27"/>
        <v>6.75</v>
      </c>
      <c r="J1072" s="4">
        <v>41810</v>
      </c>
      <c r="K1072" s="226">
        <v>1.2900000000000063</v>
      </c>
      <c r="L1072" s="226">
        <v>4.4000000000000057</v>
      </c>
      <c r="M1072" s="226">
        <v>9.710000000000008</v>
      </c>
      <c r="N1072" s="4">
        <v>41849</v>
      </c>
      <c r="O1072" s="226">
        <v>-0.46999999999999886</v>
      </c>
      <c r="P1072" s="226">
        <v>-0.25</v>
      </c>
      <c r="Q1072" s="226">
        <v>1.4699999999999989</v>
      </c>
      <c r="R1072" s="4">
        <v>41845</v>
      </c>
      <c r="S1072" s="8">
        <v>6.3</v>
      </c>
      <c r="T1072" s="8">
        <v>3.86</v>
      </c>
      <c r="U1072" s="8">
        <v>3.75</v>
      </c>
      <c r="V1072" s="4">
        <v>41810</v>
      </c>
      <c r="W1072" s="8">
        <v>305.12</v>
      </c>
      <c r="X1072" s="8">
        <v>312.77</v>
      </c>
      <c r="Y1072" s="6">
        <v>21.626999999999999</v>
      </c>
      <c r="Z1072" s="6">
        <v>23.21</v>
      </c>
      <c r="AA1072" s="5">
        <v>41849</v>
      </c>
      <c r="AB1072" s="6">
        <v>894</v>
      </c>
      <c r="AC1072" s="7">
        <v>12.195</v>
      </c>
      <c r="AD1072" s="4">
        <v>41817</v>
      </c>
      <c r="AE1072" s="8" t="e">
        <v>#N/A</v>
      </c>
      <c r="AF1072" s="8">
        <v>12.2</v>
      </c>
      <c r="AG1072" s="8">
        <v>15.401999999999999</v>
      </c>
      <c r="AH1072" s="7">
        <v>22.134</v>
      </c>
      <c r="CO1072" s="4">
        <v>42276</v>
      </c>
      <c r="CP1072" s="3">
        <v>151.91431249999999</v>
      </c>
      <c r="CU1072" s="4">
        <v>41821</v>
      </c>
      <c r="CV1072" s="7">
        <v>101.36</v>
      </c>
      <c r="CW1072" s="7">
        <v>53</v>
      </c>
      <c r="CX1072" s="7">
        <v>130.54</v>
      </c>
      <c r="CY1072" s="7">
        <v>42.75</v>
      </c>
      <c r="CZ1072" s="8"/>
      <c r="DA1072" s="4">
        <v>41810</v>
      </c>
      <c r="DB1072" s="7">
        <v>78.125</v>
      </c>
      <c r="DC1072" s="8">
        <v>232.3</v>
      </c>
      <c r="DD1072" s="8">
        <v>117.98</v>
      </c>
      <c r="DE1072" s="8">
        <v>100.69</v>
      </c>
      <c r="DF1072" s="8">
        <v>111.55</v>
      </c>
      <c r="DG1072" s="8">
        <v>85.36</v>
      </c>
      <c r="DH1072" s="4">
        <v>41810</v>
      </c>
      <c r="DI1072" s="7">
        <v>57.36</v>
      </c>
      <c r="DJ1072" s="7">
        <v>85.94</v>
      </c>
      <c r="DK1072" s="7">
        <v>44.805</v>
      </c>
      <c r="DL1072" s="7">
        <v>32.17</v>
      </c>
      <c r="DM1072" s="7">
        <v>61.45</v>
      </c>
      <c r="DN1072" s="4">
        <v>41836</v>
      </c>
      <c r="DO1072" s="8">
        <v>18.72</v>
      </c>
      <c r="DP1072" s="8">
        <v>50.89</v>
      </c>
      <c r="DQ1072" s="8">
        <v>13.05</v>
      </c>
      <c r="DR1072" s="8">
        <v>19.87</v>
      </c>
    </row>
    <row r="1073" spans="1:122" ht="15.75" customHeight="1">
      <c r="A1073" s="4">
        <v>41848</v>
      </c>
      <c r="B1073" s="7">
        <v>107.57</v>
      </c>
      <c r="C1073" s="7">
        <v>101.67</v>
      </c>
      <c r="D1073" s="7">
        <f t="shared" si="27"/>
        <v>5.8999999999999915</v>
      </c>
      <c r="J1073" s="4">
        <v>41809</v>
      </c>
      <c r="K1073" s="226">
        <v>1.1300000000000097</v>
      </c>
      <c r="L1073" s="226">
        <v>4.0200000000000102</v>
      </c>
      <c r="M1073" s="226">
        <v>9.1000000000000085</v>
      </c>
      <c r="N1073" s="4">
        <v>41848</v>
      </c>
      <c r="O1073" s="226">
        <v>-0.38000000000000966</v>
      </c>
      <c r="P1073" s="226">
        <v>2.9999999999986926E-2</v>
      </c>
      <c r="Q1073" s="226">
        <v>1.8799999999999955</v>
      </c>
      <c r="R1073" s="4">
        <v>41844</v>
      </c>
      <c r="S1073" s="8">
        <v>5</v>
      </c>
      <c r="T1073" s="8">
        <v>2.09</v>
      </c>
      <c r="U1073" s="8">
        <v>4.55</v>
      </c>
      <c r="V1073" s="4">
        <v>41809</v>
      </c>
      <c r="W1073" s="8">
        <v>305.24</v>
      </c>
      <c r="X1073" s="8">
        <v>312.55</v>
      </c>
      <c r="Y1073" s="6">
        <v>21.771000000000001</v>
      </c>
      <c r="Z1073" s="6">
        <v>24.841000000000001</v>
      </c>
      <c r="AA1073" s="5">
        <v>41848</v>
      </c>
      <c r="AB1073" s="6">
        <v>889.25</v>
      </c>
      <c r="AC1073" s="7">
        <v>11.711</v>
      </c>
      <c r="AD1073" s="4">
        <v>41816</v>
      </c>
      <c r="AE1073" s="8">
        <v>11.75</v>
      </c>
      <c r="AF1073" s="8">
        <v>12.182</v>
      </c>
      <c r="AG1073" s="8">
        <v>15.154999999999999</v>
      </c>
      <c r="AH1073" s="7">
        <v>21.977</v>
      </c>
      <c r="CO1073" s="4">
        <v>42275</v>
      </c>
      <c r="CP1073" s="3">
        <v>153.09424999999999</v>
      </c>
      <c r="CU1073" s="4">
        <v>41820</v>
      </c>
      <c r="CV1073" s="7">
        <v>100.68</v>
      </c>
      <c r="CW1073" s="7">
        <v>52.75</v>
      </c>
      <c r="CX1073" s="7">
        <v>130.55000000000001</v>
      </c>
      <c r="CY1073" s="7">
        <v>42.63</v>
      </c>
      <c r="CZ1073" s="8">
        <v>33.7361</v>
      </c>
      <c r="DA1073" s="4">
        <v>41809</v>
      </c>
      <c r="DB1073" s="7">
        <v>77.05</v>
      </c>
      <c r="DC1073" s="8">
        <v>229.97</v>
      </c>
      <c r="DD1073" s="8">
        <v>115.8</v>
      </c>
      <c r="DE1073" s="8">
        <v>100.02</v>
      </c>
      <c r="DF1073" s="8">
        <v>110.22</v>
      </c>
      <c r="DG1073" s="8">
        <v>84.77</v>
      </c>
      <c r="DH1073" s="4">
        <v>41809</v>
      </c>
      <c r="DI1073" s="7">
        <v>57.09</v>
      </c>
      <c r="DJ1073" s="7">
        <v>85.26</v>
      </c>
      <c r="DK1073" s="7">
        <v>44.81</v>
      </c>
      <c r="DL1073" s="7">
        <v>31.71</v>
      </c>
      <c r="DM1073" s="7">
        <v>60.69</v>
      </c>
      <c r="DN1073" s="4">
        <v>41835</v>
      </c>
      <c r="DO1073" s="8">
        <v>18.454999999999998</v>
      </c>
      <c r="DP1073" s="8">
        <v>50.06</v>
      </c>
      <c r="DQ1073" s="8">
        <v>12.74</v>
      </c>
      <c r="DR1073" s="8">
        <v>19.36</v>
      </c>
    </row>
    <row r="1074" spans="1:122" ht="15.75" customHeight="1">
      <c r="A1074" s="4">
        <v>41845</v>
      </c>
      <c r="B1074" s="7">
        <v>108.39</v>
      </c>
      <c r="C1074" s="7">
        <v>102.09</v>
      </c>
      <c r="D1074" s="7">
        <f t="shared" si="27"/>
        <v>6.2999999999999972</v>
      </c>
      <c r="J1074" s="4">
        <v>41808</v>
      </c>
      <c r="K1074" s="226">
        <v>1.1299999999999955</v>
      </c>
      <c r="L1074" s="226">
        <v>4.1500000000000057</v>
      </c>
      <c r="M1074" s="226">
        <v>9.2199999999999989</v>
      </c>
      <c r="N1074" s="4">
        <v>41845</v>
      </c>
      <c r="O1074" s="226">
        <v>-0.37999999999999545</v>
      </c>
      <c r="P1074" s="226">
        <v>0.12999999999999545</v>
      </c>
      <c r="Q1074" s="226">
        <v>2.0999999999999943</v>
      </c>
      <c r="R1074" s="4">
        <v>41843</v>
      </c>
      <c r="S1074" s="8">
        <v>4.91</v>
      </c>
      <c r="T1074" s="8">
        <v>3.31</v>
      </c>
      <c r="U1074" s="8">
        <v>8.25</v>
      </c>
      <c r="V1074" s="4">
        <v>41808</v>
      </c>
      <c r="W1074" s="8">
        <v>304.01</v>
      </c>
      <c r="X1074" s="8">
        <v>309.82</v>
      </c>
      <c r="Y1074" s="6">
        <v>21.713999999999999</v>
      </c>
      <c r="Z1074" s="6">
        <v>24.154</v>
      </c>
      <c r="AA1074" s="5">
        <v>41845</v>
      </c>
      <c r="AB1074" s="6">
        <v>892</v>
      </c>
      <c r="AC1074" s="7">
        <v>12.192</v>
      </c>
      <c r="AD1074" s="4">
        <v>41815</v>
      </c>
      <c r="AE1074" s="8">
        <v>10.81</v>
      </c>
      <c r="AF1074" s="8">
        <v>11.593</v>
      </c>
      <c r="AG1074" s="8">
        <v>13.958</v>
      </c>
      <c r="AH1074" s="7">
        <v>23.358000000000001</v>
      </c>
      <c r="CO1074" s="4">
        <v>42274</v>
      </c>
      <c r="CP1074" s="3">
        <v>154.18350000000001</v>
      </c>
      <c r="CU1074" s="4">
        <v>41817</v>
      </c>
      <c r="CV1074" s="7">
        <v>101.21</v>
      </c>
      <c r="CW1074" s="7">
        <v>52.6</v>
      </c>
      <c r="CX1074" s="7">
        <v>130.36000000000001</v>
      </c>
      <c r="CY1074" s="7">
        <v>42.68</v>
      </c>
      <c r="CZ1074" s="8">
        <v>33.696899999999999</v>
      </c>
      <c r="DA1074" s="4">
        <v>41808</v>
      </c>
      <c r="DB1074" s="7">
        <v>76.364999999999995</v>
      </c>
      <c r="DC1074" s="8">
        <v>228.5</v>
      </c>
      <c r="DD1074" s="8">
        <v>113.54</v>
      </c>
      <c r="DE1074" s="8">
        <v>99.6</v>
      </c>
      <c r="DF1074" s="8">
        <v>109.58</v>
      </c>
      <c r="DG1074" s="8">
        <v>84.24</v>
      </c>
      <c r="DH1074" s="4">
        <v>41808</v>
      </c>
      <c r="DI1074" s="7">
        <v>55.64</v>
      </c>
      <c r="DJ1074" s="7">
        <v>84.5</v>
      </c>
      <c r="DK1074" s="7">
        <v>44.32</v>
      </c>
      <c r="DL1074" s="7">
        <v>31.2</v>
      </c>
      <c r="DM1074" s="7">
        <v>59.78</v>
      </c>
      <c r="DN1074" s="4">
        <v>41834</v>
      </c>
      <c r="DO1074" s="8">
        <v>18.64</v>
      </c>
      <c r="DP1074" s="8">
        <v>51.11</v>
      </c>
      <c r="DQ1074" s="8">
        <v>12.8</v>
      </c>
      <c r="DR1074" s="8">
        <v>19.559999999999999</v>
      </c>
    </row>
    <row r="1075" spans="1:122" ht="15.75" customHeight="1">
      <c r="A1075" s="4">
        <v>41844</v>
      </c>
      <c r="B1075" s="7">
        <v>107.07</v>
      </c>
      <c r="C1075" s="7">
        <v>102.07</v>
      </c>
      <c r="D1075" s="7">
        <f t="shared" si="27"/>
        <v>5</v>
      </c>
      <c r="J1075" s="4">
        <v>41807</v>
      </c>
      <c r="K1075" s="226">
        <v>1.3400000000000034</v>
      </c>
      <c r="L1075" s="226">
        <v>4.6200000000000045</v>
      </c>
      <c r="M1075" s="226">
        <v>9.8700000000000045</v>
      </c>
      <c r="N1075" s="4">
        <v>41844</v>
      </c>
      <c r="O1075" s="226">
        <v>-0.51000000000000512</v>
      </c>
      <c r="P1075" s="226">
        <v>-4.0000000000006253E-2</v>
      </c>
      <c r="Q1075" s="226">
        <v>1.7599999999999909</v>
      </c>
      <c r="R1075" s="4">
        <v>41842</v>
      </c>
      <c r="S1075" s="8">
        <v>2.91</v>
      </c>
      <c r="T1075" s="8">
        <v>2.2999999999999998</v>
      </c>
      <c r="U1075" s="8">
        <v>4.25</v>
      </c>
      <c r="V1075" s="4">
        <v>41807</v>
      </c>
      <c r="W1075" s="8">
        <v>301.8</v>
      </c>
      <c r="X1075" s="8">
        <v>309.11</v>
      </c>
      <c r="Y1075" s="6">
        <v>20.396000000000001</v>
      </c>
      <c r="Z1075" s="6">
        <v>23.466000000000001</v>
      </c>
      <c r="AA1075" s="5">
        <v>41844</v>
      </c>
      <c r="AB1075" s="6">
        <v>885.75</v>
      </c>
      <c r="AC1075" s="7">
        <v>11.5</v>
      </c>
      <c r="AD1075" s="4">
        <v>41814</v>
      </c>
      <c r="AE1075" s="8">
        <v>12.49</v>
      </c>
      <c r="AF1075" s="8">
        <v>11.894</v>
      </c>
      <c r="AG1075" s="8">
        <v>15.494999999999999</v>
      </c>
      <c r="AH1075" s="7">
        <v>22.614999999999998</v>
      </c>
      <c r="CO1075" s="4">
        <v>42273</v>
      </c>
      <c r="CP1075" s="3">
        <v>155.0223125</v>
      </c>
      <c r="CU1075" s="4">
        <v>41816</v>
      </c>
      <c r="CV1075" s="7">
        <v>102.03</v>
      </c>
      <c r="CW1075" s="7">
        <v>52.75</v>
      </c>
      <c r="CX1075" s="7">
        <v>130.91999999999999</v>
      </c>
      <c r="CY1075" s="7">
        <v>42.44</v>
      </c>
      <c r="CZ1075" s="8">
        <v>33.902500000000003</v>
      </c>
      <c r="DA1075" s="4">
        <v>41807</v>
      </c>
      <c r="DB1075" s="7">
        <v>76.185000000000002</v>
      </c>
      <c r="DC1075" s="8">
        <v>226.47</v>
      </c>
      <c r="DD1075" s="8">
        <v>112.39</v>
      </c>
      <c r="DE1075" s="8">
        <v>98</v>
      </c>
      <c r="DF1075" s="8">
        <v>107.41</v>
      </c>
      <c r="DG1075" s="8">
        <v>83.75</v>
      </c>
      <c r="DH1075" s="4">
        <v>41807</v>
      </c>
      <c r="DI1075" s="7">
        <v>54.11</v>
      </c>
      <c r="DJ1075" s="7">
        <v>84.07</v>
      </c>
      <c r="DK1075" s="7">
        <v>43.29</v>
      </c>
      <c r="DL1075" s="7">
        <v>30.15</v>
      </c>
      <c r="DM1075" s="7">
        <v>58.8</v>
      </c>
      <c r="DN1075" s="4">
        <v>41831</v>
      </c>
      <c r="DO1075" s="8">
        <v>18.574999999999999</v>
      </c>
      <c r="DP1075" s="8">
        <v>50.77</v>
      </c>
      <c r="DQ1075" s="8">
        <v>12.715</v>
      </c>
      <c r="DR1075" s="8">
        <v>19.38</v>
      </c>
    </row>
    <row r="1076" spans="1:122" ht="15.75" customHeight="1">
      <c r="A1076" s="4">
        <v>41843</v>
      </c>
      <c r="B1076" s="7">
        <v>108.03</v>
      </c>
      <c r="C1076" s="7">
        <v>103.12</v>
      </c>
      <c r="D1076" s="7">
        <f t="shared" si="27"/>
        <v>4.9099999999999966</v>
      </c>
      <c r="J1076" s="4">
        <v>41806</v>
      </c>
      <c r="K1076" s="226">
        <v>1.5700000000000074</v>
      </c>
      <c r="L1076" s="226">
        <v>5.0600000000000023</v>
      </c>
      <c r="M1076" s="226">
        <v>10.550000000000011</v>
      </c>
      <c r="N1076" s="4">
        <v>41843</v>
      </c>
      <c r="O1076" s="226">
        <v>-0.28999999999999204</v>
      </c>
      <c r="P1076" s="226">
        <v>0.28000000000000114</v>
      </c>
      <c r="Q1076" s="226">
        <v>2.2199999999999989</v>
      </c>
      <c r="R1076" s="4">
        <v>41841</v>
      </c>
      <c r="S1076" s="8">
        <v>3.09</v>
      </c>
      <c r="T1076" s="8">
        <v>3.78</v>
      </c>
      <c r="U1076" s="8">
        <v>6.2</v>
      </c>
      <c r="V1076" s="4">
        <v>41806</v>
      </c>
      <c r="W1076" s="8">
        <v>299.79000000000002</v>
      </c>
      <c r="X1076" s="8">
        <v>307.18</v>
      </c>
      <c r="Y1076" s="6">
        <v>19.012</v>
      </c>
      <c r="Z1076" s="6">
        <v>22.116</v>
      </c>
      <c r="AA1076" s="5">
        <v>41843</v>
      </c>
      <c r="AB1076" s="6">
        <v>887.25</v>
      </c>
      <c r="AC1076" s="7">
        <v>11.596</v>
      </c>
      <c r="AD1076" s="4">
        <v>41813</v>
      </c>
      <c r="AE1076" s="8">
        <v>11.59</v>
      </c>
      <c r="AF1076" s="8">
        <v>12.122</v>
      </c>
      <c r="AG1076" s="8">
        <v>14.739000000000001</v>
      </c>
      <c r="AH1076" s="7">
        <v>22.683</v>
      </c>
      <c r="CO1076" s="4">
        <v>42272</v>
      </c>
      <c r="CP1076" s="3">
        <v>155.8744375</v>
      </c>
      <c r="CU1076" s="4">
        <v>41815</v>
      </c>
      <c r="CV1076" s="7">
        <v>102.14</v>
      </c>
      <c r="CW1076" s="7">
        <v>52.62</v>
      </c>
      <c r="CX1076" s="7">
        <v>131.22999999999999</v>
      </c>
      <c r="CY1076" s="7">
        <v>41.72</v>
      </c>
      <c r="CZ1076" s="8">
        <v>33.726300000000002</v>
      </c>
      <c r="DA1076" s="4">
        <v>41806</v>
      </c>
      <c r="DB1076" s="7">
        <v>76.19</v>
      </c>
      <c r="DC1076" s="8">
        <v>227.38</v>
      </c>
      <c r="DD1076" s="8">
        <v>114.03</v>
      </c>
      <c r="DE1076" s="8">
        <v>98.2</v>
      </c>
      <c r="DF1076" s="8">
        <v>108.36</v>
      </c>
      <c r="DG1076" s="8">
        <v>83.69</v>
      </c>
      <c r="DH1076" s="4">
        <v>41806</v>
      </c>
      <c r="DI1076" s="7">
        <v>53.35</v>
      </c>
      <c r="DJ1076" s="7">
        <v>83.44</v>
      </c>
      <c r="DK1076" s="7">
        <v>42.935000000000002</v>
      </c>
      <c r="DL1076" s="7">
        <v>30.06</v>
      </c>
      <c r="DM1076" s="7">
        <v>58</v>
      </c>
      <c r="DN1076" s="4">
        <v>41830</v>
      </c>
      <c r="DO1076" s="8">
        <v>18.504999999999999</v>
      </c>
      <c r="DP1076" s="8">
        <v>50.59</v>
      </c>
      <c r="DQ1076" s="8">
        <v>12.734999999999999</v>
      </c>
      <c r="DR1076" s="8">
        <v>19.309999999999999</v>
      </c>
    </row>
    <row r="1077" spans="1:122" ht="15.75" customHeight="1">
      <c r="A1077" s="4">
        <v>41842</v>
      </c>
      <c r="B1077" s="7">
        <v>107.33</v>
      </c>
      <c r="C1077" s="7">
        <v>104.42</v>
      </c>
      <c r="D1077" s="7">
        <f t="shared" si="27"/>
        <v>2.9099999999999966</v>
      </c>
      <c r="J1077" s="4">
        <v>41803</v>
      </c>
      <c r="K1077" s="226">
        <v>1.8400000000000034</v>
      </c>
      <c r="L1077" s="226">
        <v>5.4699999999999989</v>
      </c>
      <c r="M1077" s="226">
        <v>11.030000000000001</v>
      </c>
      <c r="N1077" s="4">
        <v>41842</v>
      </c>
      <c r="O1077" s="226">
        <v>-0.34000000000000341</v>
      </c>
      <c r="P1077" s="226">
        <v>0.28999999999999204</v>
      </c>
      <c r="Q1077" s="226">
        <v>2.230000000000004</v>
      </c>
      <c r="R1077" s="4">
        <v>41838</v>
      </c>
      <c r="S1077" s="8">
        <v>4.1100000000000003</v>
      </c>
      <c r="T1077" s="8">
        <v>2.36</v>
      </c>
      <c r="U1077" s="8">
        <v>5.9</v>
      </c>
      <c r="V1077" s="4">
        <v>41803</v>
      </c>
      <c r="W1077" s="8">
        <v>298.76</v>
      </c>
      <c r="X1077" s="8">
        <v>305.77</v>
      </c>
      <c r="Y1077" s="6">
        <v>18.568999999999999</v>
      </c>
      <c r="Z1077" s="6">
        <v>21.513000000000002</v>
      </c>
      <c r="AA1077" s="5">
        <v>41842</v>
      </c>
      <c r="AB1077" s="6">
        <v>882.5</v>
      </c>
      <c r="AC1077" s="7">
        <v>10.943999999999999</v>
      </c>
      <c r="AD1077" s="4">
        <v>41810</v>
      </c>
      <c r="AE1077" s="8">
        <v>13.45</v>
      </c>
      <c r="AF1077" s="8">
        <v>11.477</v>
      </c>
      <c r="AG1077" s="8">
        <v>16.454000000000001</v>
      </c>
      <c r="AH1077" s="7">
        <v>23.818000000000001</v>
      </c>
      <c r="CO1077" s="4">
        <v>42271</v>
      </c>
      <c r="CP1077" s="3">
        <v>156.4874375</v>
      </c>
      <c r="CU1077" s="4">
        <v>41814</v>
      </c>
      <c r="CV1077" s="7">
        <v>102.73</v>
      </c>
      <c r="CW1077" s="7">
        <v>52.84</v>
      </c>
      <c r="CX1077" s="7">
        <v>131.77000000000001</v>
      </c>
      <c r="CY1077" s="7">
        <v>41.52</v>
      </c>
      <c r="CZ1077" s="8">
        <v>33.824199999999998</v>
      </c>
      <c r="DA1077" s="4">
        <v>41803</v>
      </c>
      <c r="DB1077" s="7">
        <v>76.19</v>
      </c>
      <c r="DC1077" s="8">
        <v>226.95</v>
      </c>
      <c r="DD1077" s="8">
        <v>114.02</v>
      </c>
      <c r="DE1077" s="8">
        <v>97.66</v>
      </c>
      <c r="DF1077" s="8">
        <v>109.37</v>
      </c>
      <c r="DG1077" s="8">
        <v>83.08</v>
      </c>
      <c r="DH1077" s="4">
        <v>41803</v>
      </c>
      <c r="DI1077" s="7">
        <v>53.74</v>
      </c>
      <c r="DJ1077" s="7">
        <v>83.49</v>
      </c>
      <c r="DK1077" s="7">
        <v>43.21</v>
      </c>
      <c r="DL1077" s="7">
        <v>30.13</v>
      </c>
      <c r="DM1077" s="7">
        <v>57.78</v>
      </c>
      <c r="DN1077" s="4">
        <v>41829</v>
      </c>
      <c r="DO1077" s="8">
        <v>19.145</v>
      </c>
      <c r="DP1077" s="8">
        <v>51.54</v>
      </c>
      <c r="DQ1077" s="8">
        <v>12.935</v>
      </c>
      <c r="DR1077" s="8">
        <v>19.75</v>
      </c>
    </row>
    <row r="1078" spans="1:122" ht="15.75" customHeight="1">
      <c r="A1078" s="4">
        <v>41841</v>
      </c>
      <c r="B1078" s="7">
        <v>107.68</v>
      </c>
      <c r="C1078" s="7">
        <v>104.59</v>
      </c>
      <c r="D1078" s="7">
        <f t="shared" si="27"/>
        <v>3.0900000000000034</v>
      </c>
      <c r="J1078" s="4">
        <v>41802</v>
      </c>
      <c r="K1078" s="226">
        <v>1.710000000000008</v>
      </c>
      <c r="L1078" s="226">
        <v>5.0100000000000051</v>
      </c>
      <c r="M1078" s="226">
        <v>10.450000000000003</v>
      </c>
      <c r="N1078" s="4">
        <v>41841</v>
      </c>
      <c r="O1078" s="226">
        <v>-0.5</v>
      </c>
      <c r="P1078" s="226">
        <v>-9.9999999999909051E-3</v>
      </c>
      <c r="Q1078" s="226">
        <v>1.8300000000000125</v>
      </c>
      <c r="R1078" s="4">
        <v>41837</v>
      </c>
      <c r="S1078" s="8">
        <v>4.7</v>
      </c>
      <c r="T1078" s="8">
        <v>3.74</v>
      </c>
      <c r="U1078" s="8">
        <v>5.6</v>
      </c>
      <c r="V1078" s="4">
        <v>41802</v>
      </c>
      <c r="W1078" s="8">
        <v>298.93</v>
      </c>
      <c r="X1078" s="8">
        <v>308.37</v>
      </c>
      <c r="Y1078" s="6">
        <v>19.021000000000001</v>
      </c>
      <c r="Z1078" s="6">
        <v>22.984999999999999</v>
      </c>
      <c r="AA1078" s="5">
        <v>41841</v>
      </c>
      <c r="AB1078" s="6">
        <v>879.5</v>
      </c>
      <c r="AC1078" s="7">
        <v>11.954000000000001</v>
      </c>
      <c r="AD1078" s="4">
        <v>41809</v>
      </c>
      <c r="AE1078" s="8">
        <v>13.82</v>
      </c>
      <c r="AF1078" s="8">
        <v>11.206</v>
      </c>
      <c r="AG1078" s="8">
        <v>16.573</v>
      </c>
      <c r="AH1078" s="7">
        <v>23.341000000000001</v>
      </c>
      <c r="CO1078" s="4">
        <v>42270</v>
      </c>
      <c r="CP1078" s="3">
        <v>156.5930625</v>
      </c>
      <c r="CU1078" s="4">
        <v>41813</v>
      </c>
      <c r="CV1078" s="7">
        <v>104.38</v>
      </c>
      <c r="CW1078" s="7">
        <v>53.07</v>
      </c>
      <c r="CX1078" s="7">
        <v>132.97999999999999</v>
      </c>
      <c r="CY1078" s="7">
        <v>43.13</v>
      </c>
      <c r="CZ1078" s="8">
        <v>35.126199999999997</v>
      </c>
      <c r="DA1078" s="4">
        <v>41802</v>
      </c>
      <c r="DB1078" s="7">
        <v>74.944999999999993</v>
      </c>
      <c r="DC1078" s="8">
        <v>223</v>
      </c>
      <c r="DD1078" s="8">
        <v>111.63</v>
      </c>
      <c r="DE1078" s="8">
        <v>96.31</v>
      </c>
      <c r="DF1078" s="8">
        <v>107.73</v>
      </c>
      <c r="DG1078" s="8">
        <v>82.86</v>
      </c>
      <c r="DH1078" s="4">
        <v>41802</v>
      </c>
      <c r="DI1078" s="7">
        <v>53.81</v>
      </c>
      <c r="DJ1078" s="7">
        <v>82.8</v>
      </c>
      <c r="DK1078" s="7">
        <v>43.325000000000003</v>
      </c>
      <c r="DL1078" s="7">
        <v>30.1</v>
      </c>
      <c r="DM1078" s="7">
        <v>57.54</v>
      </c>
      <c r="DN1078" s="4">
        <v>41828</v>
      </c>
      <c r="DO1078" s="8">
        <v>19.03</v>
      </c>
      <c r="DP1078" s="8">
        <v>51.42</v>
      </c>
      <c r="DQ1078" s="8">
        <v>12.805</v>
      </c>
      <c r="DR1078" s="8">
        <v>19.59</v>
      </c>
    </row>
    <row r="1079" spans="1:122" ht="15.75" customHeight="1">
      <c r="A1079" s="4">
        <v>41838</v>
      </c>
      <c r="B1079" s="7">
        <v>107.24</v>
      </c>
      <c r="C1079" s="7">
        <v>103.13</v>
      </c>
      <c r="D1079" s="7">
        <f t="shared" si="27"/>
        <v>4.1099999999999994</v>
      </c>
      <c r="J1079" s="4">
        <v>41801</v>
      </c>
      <c r="K1079" s="226">
        <v>1.710000000000008</v>
      </c>
      <c r="L1079" s="226">
        <v>4.6900000000000119</v>
      </c>
      <c r="M1079" s="226">
        <v>9.5600000000000023</v>
      </c>
      <c r="N1079" s="4">
        <v>41838</v>
      </c>
      <c r="O1079" s="226">
        <v>-0.25</v>
      </c>
      <c r="P1079" s="226">
        <v>0.39999999999999147</v>
      </c>
      <c r="Q1079" s="226">
        <v>2.3999999999999915</v>
      </c>
      <c r="R1079" s="4">
        <v>41836</v>
      </c>
      <c r="S1079" s="8">
        <v>4.6500000000000004</v>
      </c>
      <c r="T1079" s="8">
        <v>1.33</v>
      </c>
      <c r="U1079" s="8">
        <v>4.2</v>
      </c>
      <c r="V1079" s="4">
        <v>41801</v>
      </c>
      <c r="W1079" s="8">
        <v>290.43</v>
      </c>
      <c r="X1079" s="8">
        <v>300.08</v>
      </c>
      <c r="Y1079" s="6">
        <v>17.581</v>
      </c>
      <c r="Z1079" s="6">
        <v>21.634</v>
      </c>
      <c r="AA1079" s="5">
        <v>41838</v>
      </c>
      <c r="AB1079" s="6">
        <v>884</v>
      </c>
      <c r="AC1079" s="7">
        <v>11.002000000000001</v>
      </c>
      <c r="AD1079" s="4">
        <v>41808</v>
      </c>
      <c r="AE1079" s="8">
        <v>13.7</v>
      </c>
      <c r="AF1079" s="8">
        <v>10.61</v>
      </c>
      <c r="AG1079" s="8">
        <v>16.201000000000001</v>
      </c>
      <c r="AH1079" s="7">
        <v>22.443000000000001</v>
      </c>
      <c r="CO1079" s="4">
        <v>42269</v>
      </c>
      <c r="CP1079" s="3">
        <v>156.66725</v>
      </c>
      <c r="CU1079" s="4">
        <v>41810</v>
      </c>
      <c r="CV1079" s="7">
        <v>103.83</v>
      </c>
      <c r="CW1079" s="7">
        <v>52.78</v>
      </c>
      <c r="CX1079" s="7">
        <v>132.34</v>
      </c>
      <c r="CY1079" s="7">
        <v>42.92</v>
      </c>
      <c r="CZ1079" s="8">
        <v>35.302399999999999</v>
      </c>
      <c r="DA1079" s="4">
        <v>41801</v>
      </c>
      <c r="DB1079" s="7">
        <v>74</v>
      </c>
      <c r="DC1079" s="8">
        <v>223.79</v>
      </c>
      <c r="DD1079" s="8">
        <v>110.7</v>
      </c>
      <c r="DE1079" s="8">
        <v>95.41</v>
      </c>
      <c r="DF1079" s="8">
        <v>108.32</v>
      </c>
      <c r="DG1079" s="8">
        <v>81.95</v>
      </c>
      <c r="DH1079" s="4">
        <v>41801</v>
      </c>
      <c r="DI1079" s="7">
        <v>53.19</v>
      </c>
      <c r="DJ1079" s="7">
        <v>82.89</v>
      </c>
      <c r="DK1079" s="7">
        <v>42.844999999999999</v>
      </c>
      <c r="DL1079" s="7">
        <v>31.39</v>
      </c>
      <c r="DM1079" s="7">
        <v>56.92</v>
      </c>
      <c r="DN1079" s="4">
        <v>41827</v>
      </c>
      <c r="DO1079" s="8">
        <v>19.2</v>
      </c>
      <c r="DP1079" s="8">
        <v>52.03</v>
      </c>
      <c r="DQ1079" s="8">
        <v>13.29</v>
      </c>
      <c r="DR1079" s="8">
        <v>19.97</v>
      </c>
    </row>
    <row r="1080" spans="1:122" ht="15.75" customHeight="1">
      <c r="A1080" s="4">
        <v>41837</v>
      </c>
      <c r="B1080" s="7">
        <v>107.89</v>
      </c>
      <c r="C1080" s="7">
        <v>103.19</v>
      </c>
      <c r="D1080" s="7">
        <f t="shared" si="27"/>
        <v>4.7000000000000028</v>
      </c>
      <c r="J1080" s="4">
        <v>41800</v>
      </c>
      <c r="K1080" s="226">
        <v>1.8599999999999994</v>
      </c>
      <c r="L1080" s="226">
        <v>4.9199999999999875</v>
      </c>
      <c r="M1080" s="226">
        <v>9.8299999999999983</v>
      </c>
      <c r="N1080" s="4">
        <v>41837</v>
      </c>
      <c r="O1080" s="226">
        <v>-4.0000000000006253E-2</v>
      </c>
      <c r="P1080" s="226">
        <v>0.73000000000000398</v>
      </c>
      <c r="Q1080" s="226">
        <v>2.6899999999999977</v>
      </c>
      <c r="R1080" s="4">
        <v>41835</v>
      </c>
      <c r="S1080" s="8">
        <v>6.06</v>
      </c>
      <c r="T1080" s="8">
        <v>1.1499999999999999</v>
      </c>
      <c r="U1080" s="8">
        <v>3.8</v>
      </c>
      <c r="V1080" s="4">
        <v>41800</v>
      </c>
      <c r="W1080" s="8">
        <v>288.41000000000003</v>
      </c>
      <c r="X1080" s="8">
        <v>297.45</v>
      </c>
      <c r="Y1080" s="6">
        <v>16.782</v>
      </c>
      <c r="Z1080" s="6">
        <v>20.579000000000001</v>
      </c>
      <c r="AA1080" s="5">
        <v>41837</v>
      </c>
      <c r="AB1080" s="6">
        <v>881.5</v>
      </c>
      <c r="AC1080" s="7">
        <v>12.472</v>
      </c>
      <c r="AD1080" s="4">
        <v>41807</v>
      </c>
      <c r="AE1080" s="8">
        <v>13.19</v>
      </c>
      <c r="AF1080" s="8">
        <v>10.922000000000001</v>
      </c>
      <c r="AG1080" s="8">
        <v>15.688000000000001</v>
      </c>
      <c r="AH1080" s="7">
        <v>21.081</v>
      </c>
      <c r="CO1080" s="4">
        <v>42268</v>
      </c>
      <c r="CP1080" s="3">
        <v>157.05731249999999</v>
      </c>
      <c r="CU1080" s="4">
        <v>41809</v>
      </c>
      <c r="CV1080" s="7">
        <v>102.63</v>
      </c>
      <c r="CW1080" s="7">
        <v>52.67</v>
      </c>
      <c r="CX1080" s="7">
        <v>131.99</v>
      </c>
      <c r="CY1080" s="7">
        <v>42.43</v>
      </c>
      <c r="CZ1080" s="8">
        <v>35.752800000000001</v>
      </c>
      <c r="DA1080" s="4">
        <v>41800</v>
      </c>
      <c r="DB1080" s="7">
        <v>72.680000000000007</v>
      </c>
      <c r="DC1080" s="8">
        <v>219.2</v>
      </c>
      <c r="DD1080" s="8">
        <v>108.69</v>
      </c>
      <c r="DE1080" s="8">
        <v>95.05</v>
      </c>
      <c r="DF1080" s="8">
        <v>103.92</v>
      </c>
      <c r="DG1080" s="8">
        <v>81.63</v>
      </c>
      <c r="DH1080" s="4">
        <v>41800</v>
      </c>
      <c r="DI1080" s="7">
        <v>53.3</v>
      </c>
      <c r="DJ1080" s="7">
        <v>82.83</v>
      </c>
      <c r="DK1080" s="7">
        <v>42.844999999999999</v>
      </c>
      <c r="DL1080" s="7">
        <v>31.27</v>
      </c>
      <c r="DM1080" s="7">
        <v>56.22</v>
      </c>
      <c r="DN1080" s="4">
        <v>41824</v>
      </c>
      <c r="DO1080" s="8">
        <v>19.405000000000001</v>
      </c>
      <c r="DP1080" s="8">
        <v>53.08</v>
      </c>
      <c r="DQ1080" s="8">
        <v>13.55</v>
      </c>
      <c r="DR1080" s="8">
        <v>20.239999999999998</v>
      </c>
    </row>
    <row r="1081" spans="1:122" ht="15.75" customHeight="1">
      <c r="A1081" s="4">
        <v>41836</v>
      </c>
      <c r="B1081" s="7">
        <v>105.85</v>
      </c>
      <c r="C1081" s="7">
        <v>101.2</v>
      </c>
      <c r="D1081" s="7">
        <f t="shared" si="27"/>
        <v>4.6499999999999915</v>
      </c>
      <c r="J1081" s="4">
        <v>41799</v>
      </c>
      <c r="K1081" s="226">
        <v>1.8100000000000023</v>
      </c>
      <c r="L1081" s="226">
        <v>4.8900000000000006</v>
      </c>
      <c r="M1081" s="226">
        <v>9.7800000000000011</v>
      </c>
      <c r="N1081" s="4">
        <v>41836</v>
      </c>
      <c r="O1081" s="226">
        <v>-1.6000000000000085</v>
      </c>
      <c r="P1081" s="226">
        <v>-1.3100000000000023</v>
      </c>
      <c r="Q1081" s="226">
        <v>0.22999999999998977</v>
      </c>
      <c r="R1081" s="4">
        <v>41834</v>
      </c>
      <c r="S1081" s="8">
        <v>6.07</v>
      </c>
      <c r="T1081" s="8">
        <v>1.64</v>
      </c>
      <c r="U1081" s="8">
        <v>3.1</v>
      </c>
      <c r="V1081" s="4">
        <v>41799</v>
      </c>
      <c r="W1081" s="8">
        <v>289.12</v>
      </c>
      <c r="X1081" s="8">
        <v>298.48</v>
      </c>
      <c r="Y1081" s="6">
        <v>17.02</v>
      </c>
      <c r="Z1081" s="6">
        <v>20.951999999999998</v>
      </c>
      <c r="AA1081" s="5">
        <v>41836</v>
      </c>
      <c r="AB1081" s="6">
        <v>881.5</v>
      </c>
      <c r="AC1081" s="7">
        <v>11.228</v>
      </c>
      <c r="AD1081" s="4">
        <v>41806</v>
      </c>
      <c r="AE1081" s="8">
        <v>11.94</v>
      </c>
      <c r="AF1081" s="8">
        <v>10.364000000000001</v>
      </c>
      <c r="AG1081" s="8">
        <v>14.837</v>
      </c>
      <c r="AH1081" s="7">
        <v>20.532</v>
      </c>
      <c r="CO1081" s="4">
        <v>42267</v>
      </c>
      <c r="CP1081" s="3">
        <v>157.6328125</v>
      </c>
      <c r="CU1081" s="4">
        <v>41808</v>
      </c>
      <c r="CV1081" s="7">
        <v>102.73</v>
      </c>
      <c r="CW1081" s="7">
        <v>52.67</v>
      </c>
      <c r="CX1081" s="7">
        <v>130.28</v>
      </c>
      <c r="CY1081" s="7">
        <v>42.69</v>
      </c>
      <c r="CZ1081" s="8">
        <v>35.938800000000001</v>
      </c>
      <c r="DA1081" s="4">
        <v>41799</v>
      </c>
      <c r="DB1081" s="7">
        <v>72.905000000000001</v>
      </c>
      <c r="DC1081" s="8">
        <v>220.47</v>
      </c>
      <c r="DD1081" s="8">
        <v>109.51</v>
      </c>
      <c r="DE1081" s="8">
        <v>94.65</v>
      </c>
      <c r="DF1081" s="8">
        <v>103.07</v>
      </c>
      <c r="DG1081" s="8">
        <v>80.849999999999994</v>
      </c>
      <c r="DH1081" s="4">
        <v>41799</v>
      </c>
      <c r="DI1081" s="7">
        <v>54.84</v>
      </c>
      <c r="DJ1081" s="7">
        <v>83.73</v>
      </c>
      <c r="DK1081" s="7">
        <v>43.75</v>
      </c>
      <c r="DL1081" s="7">
        <v>31.81</v>
      </c>
      <c r="DM1081" s="7">
        <v>57.18</v>
      </c>
      <c r="DN1081" s="4">
        <v>41823</v>
      </c>
      <c r="DO1081" s="8">
        <v>19.565000000000001</v>
      </c>
      <c r="DP1081" s="8">
        <v>53.06</v>
      </c>
      <c r="DQ1081" s="8">
        <v>13.61</v>
      </c>
      <c r="DR1081" s="8">
        <v>20.41</v>
      </c>
    </row>
    <row r="1082" spans="1:122" ht="15.75" customHeight="1">
      <c r="A1082" s="4">
        <v>41835</v>
      </c>
      <c r="B1082" s="7">
        <v>106.02</v>
      </c>
      <c r="C1082" s="7">
        <v>99.96</v>
      </c>
      <c r="D1082" s="7">
        <f t="shared" si="27"/>
        <v>6.0600000000000023</v>
      </c>
      <c r="J1082" s="4">
        <v>41796</v>
      </c>
      <c r="K1082" s="226">
        <v>1.6099999999999994</v>
      </c>
      <c r="L1082" s="226">
        <v>4.4500000000000028</v>
      </c>
      <c r="M1082" s="226">
        <v>9.019999999999996</v>
      </c>
      <c r="N1082" s="4">
        <v>41835</v>
      </c>
      <c r="O1082" s="226">
        <v>-1.2700000000000102</v>
      </c>
      <c r="P1082" s="226">
        <v>-1.230000000000004</v>
      </c>
      <c r="Q1082" s="226">
        <v>0.10999999999999943</v>
      </c>
      <c r="R1082" s="4">
        <v>41831</v>
      </c>
      <c r="S1082" s="8">
        <v>5.83</v>
      </c>
      <c r="T1082" s="8">
        <v>0.49</v>
      </c>
      <c r="U1082" s="8">
        <v>3.3</v>
      </c>
      <c r="V1082" s="4">
        <v>41796</v>
      </c>
      <c r="W1082" s="8">
        <v>287.12</v>
      </c>
      <c r="X1082" s="8">
        <v>293.89999999999998</v>
      </c>
      <c r="Y1082" s="6">
        <v>17.93</v>
      </c>
      <c r="Z1082" s="6">
        <v>20.777999999999999</v>
      </c>
      <c r="AA1082" s="5">
        <v>41835</v>
      </c>
      <c r="AB1082" s="6">
        <v>873.5</v>
      </c>
      <c r="AC1082" s="7">
        <v>11.577</v>
      </c>
      <c r="AD1082" s="4">
        <v>41803</v>
      </c>
      <c r="AE1082" s="8">
        <v>10.53</v>
      </c>
      <c r="AF1082" s="8">
        <v>11.295999999999999</v>
      </c>
      <c r="AG1082" s="8">
        <v>13.532</v>
      </c>
      <c r="AH1082" s="7">
        <v>21.664000000000001</v>
      </c>
      <c r="CO1082" s="4">
        <v>42266</v>
      </c>
      <c r="CP1082" s="3">
        <v>158.23637500000001</v>
      </c>
      <c r="CU1082" s="4">
        <v>41807</v>
      </c>
      <c r="CV1082" s="7">
        <v>102.42</v>
      </c>
      <c r="CW1082" s="7">
        <v>51.64</v>
      </c>
      <c r="CX1082" s="7">
        <v>128.83000000000001</v>
      </c>
      <c r="CY1082" s="7">
        <v>42.66</v>
      </c>
      <c r="CZ1082" s="8">
        <v>35.733199999999997</v>
      </c>
      <c r="DA1082" s="4">
        <v>41796</v>
      </c>
      <c r="DB1082" s="7">
        <v>72.819999999999993</v>
      </c>
      <c r="DC1082" s="8">
        <v>218.93</v>
      </c>
      <c r="DD1082" s="8">
        <v>109.32</v>
      </c>
      <c r="DE1082" s="8">
        <v>94.31</v>
      </c>
      <c r="DF1082" s="8">
        <v>102.33</v>
      </c>
      <c r="DG1082" s="8">
        <v>80.84</v>
      </c>
      <c r="DH1082" s="4">
        <v>41796</v>
      </c>
      <c r="DI1082" s="7">
        <v>55.22</v>
      </c>
      <c r="DJ1082" s="7">
        <v>84.36</v>
      </c>
      <c r="DK1082" s="7">
        <v>43.844999999999999</v>
      </c>
      <c r="DL1082" s="7">
        <v>31.93</v>
      </c>
      <c r="DM1082" s="7">
        <v>58.22</v>
      </c>
      <c r="DN1082" s="4">
        <v>41822</v>
      </c>
      <c r="DO1082" s="8">
        <v>19.39</v>
      </c>
      <c r="DP1082" s="8">
        <v>53</v>
      </c>
      <c r="DQ1082" s="8">
        <v>13.41</v>
      </c>
      <c r="DR1082" s="8">
        <v>20.2</v>
      </c>
    </row>
    <row r="1083" spans="1:122" ht="15.75" customHeight="1">
      <c r="A1083" s="4">
        <v>41834</v>
      </c>
      <c r="B1083" s="7">
        <v>106.98</v>
      </c>
      <c r="C1083" s="7">
        <v>100.91</v>
      </c>
      <c r="D1083" s="7">
        <f t="shared" si="27"/>
        <v>6.0700000000000074</v>
      </c>
      <c r="J1083" s="4">
        <v>41795</v>
      </c>
      <c r="K1083" s="226">
        <v>1.5300000000000011</v>
      </c>
      <c r="L1083" s="226">
        <v>4.2700000000000102</v>
      </c>
      <c r="M1083" s="226">
        <v>8.730000000000004</v>
      </c>
      <c r="N1083" s="4">
        <v>41834</v>
      </c>
      <c r="O1083" s="226">
        <v>-1.2099999999999937</v>
      </c>
      <c r="P1083" s="226">
        <v>-1.3100000000000023</v>
      </c>
      <c r="Q1083" s="226">
        <v>-9.9999999999909051E-3</v>
      </c>
      <c r="R1083" s="4">
        <v>41830</v>
      </c>
      <c r="S1083" s="8">
        <v>5.74</v>
      </c>
      <c r="T1083" s="8">
        <v>2.83</v>
      </c>
      <c r="U1083" s="8">
        <v>3.15</v>
      </c>
      <c r="V1083" s="4">
        <v>41795</v>
      </c>
      <c r="W1083" s="8">
        <v>287.97000000000003</v>
      </c>
      <c r="X1083" s="8">
        <v>295.63</v>
      </c>
      <c r="Y1083" s="6">
        <v>18.466999999999999</v>
      </c>
      <c r="Z1083" s="6">
        <v>21.684999999999999</v>
      </c>
      <c r="AA1083" s="5">
        <v>41834</v>
      </c>
      <c r="AB1083" s="6">
        <v>883.25</v>
      </c>
      <c r="AC1083" s="7">
        <v>12.031000000000001</v>
      </c>
      <c r="AD1083" s="4">
        <v>41802</v>
      </c>
      <c r="AE1083" s="8">
        <v>11.61</v>
      </c>
      <c r="AF1083" s="8">
        <v>9.6170000000000009</v>
      </c>
      <c r="AG1083" s="8">
        <v>14.558999999999999</v>
      </c>
      <c r="AH1083" s="7">
        <v>20.283000000000001</v>
      </c>
      <c r="CO1083" s="4">
        <v>42265</v>
      </c>
      <c r="CP1083" s="3">
        <v>158.65537499999999</v>
      </c>
      <c r="CU1083" s="4">
        <v>41806</v>
      </c>
      <c r="CV1083" s="7">
        <v>102.92</v>
      </c>
      <c r="CW1083" s="7">
        <v>51.74</v>
      </c>
      <c r="CX1083" s="7">
        <v>128.54</v>
      </c>
      <c r="CY1083" s="7">
        <v>43.17</v>
      </c>
      <c r="CZ1083" s="8">
        <v>35.909399999999998</v>
      </c>
      <c r="DA1083" s="4">
        <v>41795</v>
      </c>
      <c r="DB1083" s="7">
        <v>71.66</v>
      </c>
      <c r="DC1083" s="8">
        <v>215.01</v>
      </c>
      <c r="DD1083" s="8">
        <v>107.9</v>
      </c>
      <c r="DE1083" s="8">
        <v>93.17</v>
      </c>
      <c r="DF1083" s="8">
        <v>102.21</v>
      </c>
      <c r="DG1083" s="8">
        <v>80.05</v>
      </c>
      <c r="DH1083" s="4">
        <v>41795</v>
      </c>
      <c r="DI1083" s="7">
        <v>55.64</v>
      </c>
      <c r="DJ1083" s="7">
        <v>83.52</v>
      </c>
      <c r="DK1083" s="7">
        <v>43.95</v>
      </c>
      <c r="DL1083" s="7">
        <v>31.37</v>
      </c>
      <c r="DM1083" s="7">
        <v>58.3</v>
      </c>
      <c r="DN1083" s="4">
        <v>41821</v>
      </c>
      <c r="DO1083" s="8">
        <v>19.329999999999998</v>
      </c>
      <c r="DP1083" s="8">
        <v>53.29</v>
      </c>
      <c r="DQ1083" s="8">
        <v>13.195</v>
      </c>
      <c r="DR1083" s="8">
        <v>20.100000000000001</v>
      </c>
    </row>
    <row r="1084" spans="1:122" ht="15.75" customHeight="1">
      <c r="A1084" s="4">
        <v>41831</v>
      </c>
      <c r="B1084" s="7">
        <v>106.66</v>
      </c>
      <c r="C1084" s="7">
        <v>100.83</v>
      </c>
      <c r="D1084" s="7">
        <f t="shared" si="27"/>
        <v>5.8299999999999983</v>
      </c>
      <c r="J1084" s="4">
        <v>41794</v>
      </c>
      <c r="K1084" s="226">
        <v>1.6299999999999955</v>
      </c>
      <c r="L1084" s="226">
        <v>4.4899999999999949</v>
      </c>
      <c r="M1084" s="226">
        <v>9.0499999999999972</v>
      </c>
      <c r="N1084" s="4">
        <v>41831</v>
      </c>
      <c r="O1084" s="226">
        <v>-0.93000000000000682</v>
      </c>
      <c r="P1084" s="226">
        <v>-0.87000000000000455</v>
      </c>
      <c r="Q1084" s="226">
        <v>0.47999999999998977</v>
      </c>
      <c r="R1084" s="4">
        <v>41829</v>
      </c>
      <c r="S1084" s="8">
        <v>5.99</v>
      </c>
      <c r="T1084" s="8">
        <v>2.2599999999999998</v>
      </c>
      <c r="U1084" s="8">
        <v>3.1</v>
      </c>
      <c r="V1084" s="4">
        <v>41794</v>
      </c>
      <c r="W1084" s="8">
        <v>284.81</v>
      </c>
      <c r="X1084" s="8">
        <v>293.52</v>
      </c>
      <c r="Y1084" s="6">
        <v>16.98</v>
      </c>
      <c r="Z1084" s="6">
        <v>20.638000000000002</v>
      </c>
      <c r="AA1084" s="5">
        <v>41831</v>
      </c>
      <c r="AB1084" s="6">
        <v>884.25</v>
      </c>
      <c r="AC1084" s="7">
        <v>10.457000000000001</v>
      </c>
      <c r="AD1084" s="4">
        <v>41801</v>
      </c>
      <c r="AE1084" s="8">
        <v>10.38</v>
      </c>
      <c r="AF1084" s="8">
        <v>9.766</v>
      </c>
      <c r="AG1084" s="8">
        <v>13.282999999999999</v>
      </c>
      <c r="AH1084" s="7">
        <v>19.312999999999999</v>
      </c>
      <c r="CO1084" s="4">
        <v>42264</v>
      </c>
      <c r="CP1084" s="3">
        <v>159.6725625</v>
      </c>
      <c r="CU1084" s="4">
        <v>41803</v>
      </c>
      <c r="CV1084" s="7">
        <v>102.65</v>
      </c>
      <c r="CW1084" s="7">
        <v>51.68</v>
      </c>
      <c r="CX1084" s="7">
        <v>127.26</v>
      </c>
      <c r="CY1084" s="7">
        <v>42.69</v>
      </c>
      <c r="CZ1084" s="8">
        <v>36.154200000000003</v>
      </c>
      <c r="DA1084" s="4">
        <v>41794</v>
      </c>
      <c r="DB1084" s="7">
        <v>71.435000000000002</v>
      </c>
      <c r="DC1084" s="8">
        <v>214.53</v>
      </c>
      <c r="DD1084" s="8">
        <v>106.37</v>
      </c>
      <c r="DE1084" s="8">
        <v>92.5</v>
      </c>
      <c r="DF1084" s="8">
        <v>102.04</v>
      </c>
      <c r="DG1084" s="8">
        <v>79.8</v>
      </c>
      <c r="DH1084" s="4">
        <v>41794</v>
      </c>
      <c r="DI1084" s="7">
        <v>54.55</v>
      </c>
      <c r="DJ1084" s="7">
        <v>83.7</v>
      </c>
      <c r="DK1084" s="7">
        <v>43.92</v>
      </c>
      <c r="DL1084" s="7">
        <v>30.66</v>
      </c>
      <c r="DM1084" s="7">
        <v>57.66</v>
      </c>
      <c r="DN1084" s="4">
        <v>41820</v>
      </c>
      <c r="DO1084" s="8">
        <v>19.260000000000002</v>
      </c>
      <c r="DP1084" s="8">
        <v>52.78</v>
      </c>
      <c r="DQ1084" s="8">
        <v>13.38</v>
      </c>
      <c r="DR1084" s="8">
        <v>19.98</v>
      </c>
    </row>
    <row r="1085" spans="1:122" ht="15.75" customHeight="1">
      <c r="A1085" s="4">
        <v>41830</v>
      </c>
      <c r="B1085" s="7">
        <v>108.67</v>
      </c>
      <c r="C1085" s="7">
        <v>102.93</v>
      </c>
      <c r="D1085" s="7">
        <f t="shared" si="27"/>
        <v>5.7399999999999949</v>
      </c>
      <c r="J1085" s="4">
        <v>41793</v>
      </c>
      <c r="K1085" s="226">
        <v>1.5900000000000034</v>
      </c>
      <c r="L1085" s="226">
        <v>4.4099999999999966</v>
      </c>
      <c r="M1085" s="226">
        <v>8.86</v>
      </c>
      <c r="N1085" s="4">
        <v>41830</v>
      </c>
      <c r="O1085" s="226">
        <v>-0.39000000000000057</v>
      </c>
      <c r="P1085" s="226">
        <v>0.12999999999999545</v>
      </c>
      <c r="Q1085" s="226">
        <v>2.1899999999999977</v>
      </c>
      <c r="R1085" s="4">
        <v>41828</v>
      </c>
      <c r="S1085" s="8">
        <v>5.54</v>
      </c>
      <c r="T1085" s="8">
        <v>2.2599999999999998</v>
      </c>
      <c r="U1085" s="8">
        <v>3.15</v>
      </c>
      <c r="V1085" s="4">
        <v>41793</v>
      </c>
      <c r="W1085" s="8">
        <v>286.58</v>
      </c>
      <c r="X1085" s="8">
        <v>294.87</v>
      </c>
      <c r="Y1085" s="6">
        <v>17.704000000000001</v>
      </c>
      <c r="Z1085" s="6">
        <v>21.184999999999999</v>
      </c>
      <c r="AA1085" s="5">
        <v>41830</v>
      </c>
      <c r="AB1085" s="6">
        <v>883</v>
      </c>
      <c r="AC1085" s="7">
        <v>10.612</v>
      </c>
      <c r="AD1085" s="4">
        <v>41800</v>
      </c>
      <c r="AE1085" s="8">
        <v>9.5399999999999991</v>
      </c>
      <c r="AF1085" s="8">
        <v>10.138</v>
      </c>
      <c r="AG1085" s="8">
        <v>12.494</v>
      </c>
      <c r="AH1085" s="7">
        <v>19.640999999999998</v>
      </c>
      <c r="CO1085" s="4">
        <v>42263</v>
      </c>
      <c r="CP1085" s="3">
        <v>160.36487500000001</v>
      </c>
      <c r="CU1085" s="4">
        <v>41802</v>
      </c>
      <c r="CV1085" s="7">
        <v>101.66</v>
      </c>
      <c r="CW1085" s="7">
        <v>51.34</v>
      </c>
      <c r="CX1085" s="7">
        <v>126.11</v>
      </c>
      <c r="CY1085" s="7">
        <v>41.82</v>
      </c>
      <c r="CZ1085" s="8">
        <v>35.743000000000002</v>
      </c>
      <c r="DA1085" s="4">
        <v>41793</v>
      </c>
      <c r="DB1085" s="7">
        <v>70.775000000000006</v>
      </c>
      <c r="DC1085" s="8">
        <v>214.3</v>
      </c>
      <c r="DD1085" s="8">
        <v>106.66</v>
      </c>
      <c r="DE1085" s="8">
        <v>92</v>
      </c>
      <c r="DF1085" s="8">
        <v>101.84</v>
      </c>
      <c r="DG1085" s="8">
        <v>79.819999999999993</v>
      </c>
      <c r="DH1085" s="4">
        <v>41793</v>
      </c>
      <c r="DI1085" s="7">
        <v>55.4</v>
      </c>
      <c r="DJ1085" s="7">
        <v>84.54</v>
      </c>
      <c r="DK1085" s="7">
        <v>44.045000000000002</v>
      </c>
      <c r="DL1085" s="7">
        <v>31.62</v>
      </c>
      <c r="DM1085" s="7">
        <v>57.4</v>
      </c>
      <c r="DN1085" s="4">
        <v>41817</v>
      </c>
      <c r="DO1085" s="8">
        <v>19.265000000000001</v>
      </c>
      <c r="DP1085" s="8">
        <v>52.72</v>
      </c>
      <c r="DQ1085" s="8">
        <v>13.365</v>
      </c>
      <c r="DR1085" s="8">
        <v>19.86</v>
      </c>
    </row>
    <row r="1086" spans="1:122" ht="15.75" customHeight="1">
      <c r="A1086" s="4">
        <v>41829</v>
      </c>
      <c r="B1086" s="7">
        <v>108.28</v>
      </c>
      <c r="C1086" s="7">
        <v>102.29</v>
      </c>
      <c r="D1086" s="7">
        <f t="shared" si="27"/>
        <v>5.9899999999999949</v>
      </c>
      <c r="J1086" s="4">
        <v>41792</v>
      </c>
      <c r="K1086" s="226">
        <v>1.5799999999999983</v>
      </c>
      <c r="L1086" s="226">
        <v>4.4699999999999989</v>
      </c>
      <c r="M1086" s="226">
        <v>8.9299999999999926</v>
      </c>
      <c r="N1086" s="4">
        <v>41829</v>
      </c>
      <c r="O1086" s="226">
        <v>-0.12999999999999545</v>
      </c>
      <c r="P1086" s="226">
        <v>0.48000000000000398</v>
      </c>
      <c r="Q1086" s="226">
        <v>2.4399999999999977</v>
      </c>
      <c r="R1086" s="4">
        <v>41827</v>
      </c>
      <c r="S1086" s="8">
        <v>6.71</v>
      </c>
      <c r="T1086" s="8">
        <v>2.76</v>
      </c>
      <c r="U1086" s="8">
        <v>3</v>
      </c>
      <c r="V1086" s="4">
        <v>41792</v>
      </c>
      <c r="W1086" s="8">
        <v>287.73</v>
      </c>
      <c r="X1086" s="8">
        <v>294.99</v>
      </c>
      <c r="Y1086" s="6">
        <v>18.376999999999999</v>
      </c>
      <c r="Z1086" s="6">
        <v>21.425999999999998</v>
      </c>
      <c r="AA1086" s="5">
        <v>41829</v>
      </c>
      <c r="AB1086" s="6">
        <v>883</v>
      </c>
      <c r="AC1086" s="7">
        <v>10.556000000000001</v>
      </c>
      <c r="AD1086" s="4">
        <v>41799</v>
      </c>
      <c r="AE1086" s="8">
        <v>9.57</v>
      </c>
      <c r="AF1086" s="8">
        <v>9.3320000000000007</v>
      </c>
      <c r="AG1086" s="8">
        <v>12.816000000000001</v>
      </c>
      <c r="AH1086" s="7">
        <v>19.829000000000001</v>
      </c>
      <c r="CO1086" s="4">
        <v>42262</v>
      </c>
      <c r="CP1086" s="3">
        <v>160.8084375</v>
      </c>
      <c r="CU1086" s="4">
        <v>41801</v>
      </c>
      <c r="CV1086" s="7">
        <v>101.95</v>
      </c>
      <c r="CW1086" s="7">
        <v>50.86</v>
      </c>
      <c r="CX1086" s="7">
        <v>125.18</v>
      </c>
      <c r="CY1086" s="7">
        <v>40.61</v>
      </c>
      <c r="CZ1086" s="8">
        <v>35.253500000000003</v>
      </c>
      <c r="DA1086" s="4">
        <v>41792</v>
      </c>
      <c r="DB1086" s="7">
        <v>70.034999999999997</v>
      </c>
      <c r="DC1086" s="8">
        <v>209.28</v>
      </c>
      <c r="DD1086" s="8">
        <v>105.38</v>
      </c>
      <c r="DE1086" s="8">
        <v>92.64</v>
      </c>
      <c r="DF1086" s="8">
        <v>102.51</v>
      </c>
      <c r="DG1086" s="8">
        <v>79.48</v>
      </c>
      <c r="DH1086" s="4">
        <v>41792</v>
      </c>
      <c r="DI1086" s="7">
        <v>56.51</v>
      </c>
      <c r="DJ1086" s="7">
        <v>85.24</v>
      </c>
      <c r="DK1086" s="7">
        <v>44.86</v>
      </c>
      <c r="DL1086" s="7">
        <v>31.09</v>
      </c>
      <c r="DM1086" s="7">
        <v>56.08</v>
      </c>
      <c r="DN1086" s="4">
        <v>41816</v>
      </c>
      <c r="DO1086" s="8">
        <v>19.28</v>
      </c>
      <c r="DP1086" s="8">
        <v>52.93</v>
      </c>
      <c r="DQ1086" s="8">
        <v>13.4</v>
      </c>
      <c r="DR1086" s="8">
        <v>19.8</v>
      </c>
    </row>
    <row r="1087" spans="1:122" ht="15.75" customHeight="1">
      <c r="A1087" s="4">
        <v>41828</v>
      </c>
      <c r="B1087" s="7">
        <v>108.94</v>
      </c>
      <c r="C1087" s="7">
        <v>103.4</v>
      </c>
      <c r="D1087" s="7">
        <f t="shared" si="27"/>
        <v>5.539999999999992</v>
      </c>
      <c r="J1087" s="4">
        <v>41789</v>
      </c>
      <c r="K1087" s="226">
        <v>1.6799999999999926</v>
      </c>
      <c r="L1087" s="226">
        <v>4.6599999999999966</v>
      </c>
      <c r="M1087" s="226">
        <v>9.1799999999999926</v>
      </c>
      <c r="N1087" s="4">
        <v>41828</v>
      </c>
      <c r="O1087" s="226">
        <v>-1.0000000000005116E-2</v>
      </c>
      <c r="P1087" s="226">
        <v>0.81000000000000227</v>
      </c>
      <c r="Q1087" s="226">
        <v>2.8700000000000045</v>
      </c>
      <c r="R1087" s="4">
        <v>41824</v>
      </c>
      <c r="S1087" s="8">
        <v>6.58</v>
      </c>
      <c r="T1087" s="8">
        <v>3.03</v>
      </c>
      <c r="U1087" s="8"/>
      <c r="V1087" s="4">
        <v>41789</v>
      </c>
      <c r="W1087" s="8">
        <v>288.45999999999998</v>
      </c>
      <c r="X1087" s="8">
        <v>299.64999999999998</v>
      </c>
      <c r="Y1087" s="6">
        <v>18.594000000000001</v>
      </c>
      <c r="Z1087" s="6">
        <v>22.11</v>
      </c>
      <c r="AA1087" s="5">
        <v>41828</v>
      </c>
      <c r="AB1087" s="6">
        <v>887.5</v>
      </c>
      <c r="AC1087" s="7">
        <v>10.497999999999999</v>
      </c>
      <c r="AD1087" s="4">
        <v>41796</v>
      </c>
      <c r="AE1087" s="8">
        <v>10.24</v>
      </c>
      <c r="AF1087" s="8">
        <v>9.5519999999999996</v>
      </c>
      <c r="AG1087" s="8">
        <v>13.388999999999999</v>
      </c>
      <c r="AH1087" s="7">
        <v>20.611999999999998</v>
      </c>
      <c r="CO1087" s="4">
        <v>42261</v>
      </c>
      <c r="CP1087" s="3">
        <v>161.41981250000001</v>
      </c>
      <c r="CU1087" s="4">
        <v>41800</v>
      </c>
      <c r="CV1087" s="7">
        <v>101.46</v>
      </c>
      <c r="CW1087" s="7">
        <v>50.95</v>
      </c>
      <c r="CX1087" s="7">
        <v>125.34</v>
      </c>
      <c r="CY1087" s="7">
        <v>40.03</v>
      </c>
      <c r="CZ1087" s="8">
        <v>35.214300000000001</v>
      </c>
      <c r="DA1087" s="4">
        <v>41789</v>
      </c>
      <c r="DB1087" s="7">
        <v>70.180000000000007</v>
      </c>
      <c r="DC1087" s="8">
        <v>210.16</v>
      </c>
      <c r="DD1087" s="8">
        <v>105.8</v>
      </c>
      <c r="DE1087" s="8">
        <v>93.22</v>
      </c>
      <c r="DF1087" s="8">
        <v>102.86</v>
      </c>
      <c r="DG1087" s="8">
        <v>79.94</v>
      </c>
      <c r="DH1087" s="4">
        <v>41789</v>
      </c>
      <c r="DI1087" s="7">
        <v>56.05</v>
      </c>
      <c r="DJ1087" s="7">
        <v>84.79</v>
      </c>
      <c r="DK1087" s="7">
        <v>44.695</v>
      </c>
      <c r="DL1087" s="7">
        <v>31.91</v>
      </c>
      <c r="DM1087" s="7">
        <v>56.2</v>
      </c>
      <c r="DN1087" s="4">
        <v>41815</v>
      </c>
      <c r="DO1087" s="8">
        <v>19.329999999999998</v>
      </c>
      <c r="DP1087" s="8">
        <v>53.47</v>
      </c>
      <c r="DQ1087" s="8">
        <v>13.51</v>
      </c>
      <c r="DR1087" s="8">
        <v>19.899999999999999</v>
      </c>
    </row>
    <row r="1088" spans="1:122" ht="15.75" customHeight="1">
      <c r="A1088" s="4">
        <v>41827</v>
      </c>
      <c r="B1088" s="7">
        <v>110.24</v>
      </c>
      <c r="C1088" s="7">
        <v>103.53</v>
      </c>
      <c r="D1088" s="7">
        <f t="shared" si="27"/>
        <v>6.7099999999999937</v>
      </c>
      <c r="J1088" s="4">
        <v>41788</v>
      </c>
      <c r="K1088" s="226">
        <v>1.8299999999999983</v>
      </c>
      <c r="L1088" s="226">
        <v>4.9500000000000028</v>
      </c>
      <c r="M1088" s="226">
        <v>9.6799999999999926</v>
      </c>
      <c r="N1088" s="4">
        <v>41827</v>
      </c>
      <c r="O1088" s="226">
        <v>0.29999999999999716</v>
      </c>
      <c r="P1088" s="226">
        <v>1.2999999999999972</v>
      </c>
      <c r="Q1088" s="226">
        <v>3.4699999999999989</v>
      </c>
      <c r="R1088" s="4">
        <v>41823</v>
      </c>
      <c r="S1088" s="8">
        <v>6.94</v>
      </c>
      <c r="T1088" s="8">
        <v>3.23</v>
      </c>
      <c r="U1088" s="8">
        <v>2.75</v>
      </c>
      <c r="V1088" s="4">
        <v>41788</v>
      </c>
      <c r="W1088" s="8">
        <v>291.89999999999998</v>
      </c>
      <c r="X1088" s="8">
        <v>301.36</v>
      </c>
      <c r="Y1088" s="6">
        <v>19.056000000000001</v>
      </c>
      <c r="Z1088" s="6">
        <v>22.244</v>
      </c>
      <c r="AA1088" s="5">
        <v>41827</v>
      </c>
      <c r="AB1088" s="6">
        <v>896.25</v>
      </c>
      <c r="AC1088" s="7">
        <v>10.333</v>
      </c>
      <c r="AD1088" s="4">
        <v>41795</v>
      </c>
      <c r="AE1088" s="8">
        <v>10.41</v>
      </c>
      <c r="AF1088" s="8">
        <v>9.0399999999999991</v>
      </c>
      <c r="AG1088" s="8">
        <v>13.612</v>
      </c>
      <c r="AH1088" s="7">
        <v>19.419</v>
      </c>
      <c r="CO1088" s="4">
        <v>42260</v>
      </c>
      <c r="CP1088" s="3">
        <v>161.5713125</v>
      </c>
      <c r="CU1088" s="4">
        <v>41799</v>
      </c>
      <c r="CV1088" s="7">
        <v>101.52</v>
      </c>
      <c r="CW1088" s="7">
        <v>50.84</v>
      </c>
      <c r="CX1088" s="7">
        <v>124.37</v>
      </c>
      <c r="CY1088" s="7">
        <v>39.770000000000003</v>
      </c>
      <c r="CZ1088" s="8">
        <v>35.214300000000001</v>
      </c>
      <c r="DA1088" s="4">
        <v>41788</v>
      </c>
      <c r="DB1088" s="7">
        <v>70.819999999999993</v>
      </c>
      <c r="DC1088" s="8">
        <v>210.15</v>
      </c>
      <c r="DD1088" s="8">
        <v>106.67</v>
      </c>
      <c r="DE1088" s="8">
        <v>93.06</v>
      </c>
      <c r="DF1088" s="8">
        <v>103.31</v>
      </c>
      <c r="DG1088" s="8">
        <v>79.55</v>
      </c>
      <c r="DH1088" s="4">
        <v>41788</v>
      </c>
      <c r="DI1088" s="7">
        <v>56.64</v>
      </c>
      <c r="DJ1088" s="7">
        <v>84.32</v>
      </c>
      <c r="DK1088" s="7">
        <v>44.905000000000001</v>
      </c>
      <c r="DL1088" s="7">
        <v>32.01</v>
      </c>
      <c r="DM1088" s="7">
        <v>56.82</v>
      </c>
      <c r="DN1088" s="4">
        <v>41814</v>
      </c>
      <c r="DO1088" s="8">
        <v>19.535</v>
      </c>
      <c r="DP1088" s="8">
        <v>54.52</v>
      </c>
      <c r="DQ1088" s="8">
        <v>13.62</v>
      </c>
      <c r="DR1088" s="8">
        <v>20.04</v>
      </c>
    </row>
    <row r="1089" spans="1:122" ht="15.75" customHeight="1">
      <c r="A1089" s="4">
        <v>41824</v>
      </c>
      <c r="B1089" s="7">
        <v>110.64</v>
      </c>
      <c r="C1089" s="226"/>
      <c r="D1089" s="7" t="str">
        <f t="shared" si="27"/>
        <v/>
      </c>
      <c r="J1089" s="4">
        <v>41787</v>
      </c>
      <c r="K1089" s="226">
        <v>1.7000000000000028</v>
      </c>
      <c r="L1089" s="226">
        <v>4.6700000000000017</v>
      </c>
      <c r="M1089" s="226">
        <v>9.1700000000000017</v>
      </c>
      <c r="N1089" s="4">
        <v>41824</v>
      </c>
      <c r="O1089" s="226">
        <v>0.35999999999999943</v>
      </c>
      <c r="P1089" s="226">
        <v>1.4300000000000068</v>
      </c>
      <c r="Q1089" s="226">
        <v>3.7399999999999949</v>
      </c>
      <c r="R1089" s="4">
        <v>41822</v>
      </c>
      <c r="S1089" s="8">
        <v>6.76</v>
      </c>
      <c r="T1089" s="8">
        <v>2.42</v>
      </c>
      <c r="U1089" s="8">
        <v>2.7</v>
      </c>
      <c r="V1089" s="4">
        <v>41787</v>
      </c>
      <c r="W1089" s="8">
        <v>293.06</v>
      </c>
      <c r="X1089" s="8">
        <v>300.58999999999997</v>
      </c>
      <c r="Y1089" s="6">
        <v>20.356999999999999</v>
      </c>
      <c r="Z1089" s="6">
        <v>22.78</v>
      </c>
      <c r="AA1089" s="5">
        <v>41824</v>
      </c>
      <c r="AB1089" s="6">
        <v>897.75</v>
      </c>
      <c r="AC1089" s="7">
        <v>10.275</v>
      </c>
      <c r="AD1089" s="4">
        <v>41794</v>
      </c>
      <c r="AE1089" s="8">
        <v>9.99</v>
      </c>
      <c r="AF1089" s="8">
        <v>10.414999999999999</v>
      </c>
      <c r="AG1089" s="8">
        <v>12.893000000000001</v>
      </c>
      <c r="AH1089" s="7">
        <v>20.024999999999999</v>
      </c>
      <c r="CO1089" s="4">
        <v>42259</v>
      </c>
      <c r="CP1089" s="3">
        <v>161.4778125</v>
      </c>
      <c r="CU1089" s="4">
        <v>41796</v>
      </c>
      <c r="CV1089" s="7">
        <v>101.6</v>
      </c>
      <c r="CW1089" s="7">
        <v>50.81</v>
      </c>
      <c r="CX1089" s="7">
        <v>124.19</v>
      </c>
      <c r="CY1089" s="7">
        <v>39.19</v>
      </c>
      <c r="CZ1089" s="8">
        <v>35.2241</v>
      </c>
      <c r="DA1089" s="4">
        <v>41787</v>
      </c>
      <c r="DB1089" s="7">
        <v>69.510000000000005</v>
      </c>
      <c r="DC1089" s="8">
        <v>202.96</v>
      </c>
      <c r="DD1089" s="8">
        <v>105.19</v>
      </c>
      <c r="DE1089" s="8">
        <v>91.76</v>
      </c>
      <c r="DF1089" s="8">
        <v>102</v>
      </c>
      <c r="DG1089" s="8">
        <v>79.569999999999993</v>
      </c>
      <c r="DH1089" s="4">
        <v>41787</v>
      </c>
      <c r="DI1089" s="7">
        <v>55.69</v>
      </c>
      <c r="DJ1089" s="7">
        <v>82.99</v>
      </c>
      <c r="DK1089" s="7">
        <v>43.685000000000002</v>
      </c>
      <c r="DL1089" s="7">
        <v>30.82</v>
      </c>
      <c r="DM1089" s="7">
        <v>55.42</v>
      </c>
      <c r="DN1089" s="4">
        <v>41813</v>
      </c>
      <c r="DO1089" s="8">
        <v>19.545000000000002</v>
      </c>
      <c r="DP1089" s="8">
        <v>54.23</v>
      </c>
      <c r="DQ1089" s="8">
        <v>13.64</v>
      </c>
      <c r="DR1089" s="8">
        <v>19.989999999999998</v>
      </c>
    </row>
    <row r="1090" spans="1:122" ht="15.75" customHeight="1">
      <c r="A1090" s="4">
        <v>41823</v>
      </c>
      <c r="B1090" s="7">
        <v>111</v>
      </c>
      <c r="C1090" s="7">
        <v>104.06</v>
      </c>
      <c r="D1090" s="7">
        <f t="shared" si="27"/>
        <v>6.9399999999999977</v>
      </c>
      <c r="J1090" s="4">
        <v>41786</v>
      </c>
      <c r="K1090" s="226">
        <v>2.0100000000000051</v>
      </c>
      <c r="L1090" s="226">
        <v>5.2099999999999937</v>
      </c>
      <c r="M1090" s="226">
        <v>10.120000000000005</v>
      </c>
      <c r="N1090" s="4">
        <v>41823</v>
      </c>
      <c r="O1090" s="226">
        <v>0.37000000000000455</v>
      </c>
      <c r="P1090" s="226">
        <v>1.4599999999999937</v>
      </c>
      <c r="Q1090" s="226">
        <v>3.8199999999999932</v>
      </c>
      <c r="R1090" s="4">
        <v>41821</v>
      </c>
      <c r="S1090" s="8">
        <v>6.95</v>
      </c>
      <c r="T1090" s="8">
        <v>3.42</v>
      </c>
      <c r="U1090" s="8">
        <v>3.1</v>
      </c>
      <c r="V1090" s="4">
        <v>41786</v>
      </c>
      <c r="W1090" s="8">
        <v>293.99</v>
      </c>
      <c r="X1090" s="8">
        <v>299.52</v>
      </c>
      <c r="Y1090" s="6">
        <v>19.344999999999999</v>
      </c>
      <c r="Z1090" s="6">
        <v>21.079000000000001</v>
      </c>
      <c r="AA1090" s="5">
        <v>41823</v>
      </c>
      <c r="AB1090" s="6">
        <v>899.75</v>
      </c>
      <c r="AC1090" s="7">
        <v>11.276999999999999</v>
      </c>
      <c r="AD1090" s="4">
        <v>41793</v>
      </c>
      <c r="AE1090" s="8">
        <v>10.59</v>
      </c>
      <c r="AF1090" s="8">
        <v>9.298</v>
      </c>
      <c r="AG1090" s="8">
        <v>13.34</v>
      </c>
      <c r="AH1090" s="7">
        <v>20.408999999999999</v>
      </c>
      <c r="CO1090" s="4">
        <v>42258</v>
      </c>
      <c r="CP1090" s="3">
        <v>161.09343749999999</v>
      </c>
      <c r="CU1090" s="4">
        <v>41795</v>
      </c>
      <c r="CV1090" s="7">
        <v>100.55</v>
      </c>
      <c r="CW1090" s="7">
        <v>50.44</v>
      </c>
      <c r="CX1090" s="7">
        <v>123.52</v>
      </c>
      <c r="CY1090" s="7">
        <v>38.78</v>
      </c>
      <c r="CZ1090" s="8">
        <v>35.204500000000003</v>
      </c>
      <c r="DA1090" s="4">
        <v>41786</v>
      </c>
      <c r="DB1090" s="7">
        <v>69.150000000000006</v>
      </c>
      <c r="DC1090" s="8">
        <v>203.52</v>
      </c>
      <c r="DD1090" s="8">
        <v>104.73</v>
      </c>
      <c r="DE1090" s="8">
        <v>90.36</v>
      </c>
      <c r="DF1090" s="8">
        <v>101.33</v>
      </c>
      <c r="DG1090" s="8">
        <v>79.040000000000006</v>
      </c>
      <c r="DH1090" s="4">
        <v>41786</v>
      </c>
      <c r="DI1090" s="7">
        <v>53.74</v>
      </c>
      <c r="DJ1090" s="7">
        <v>82.18</v>
      </c>
      <c r="DK1090" s="7">
        <v>43.475000000000001</v>
      </c>
      <c r="DL1090" s="7">
        <v>29.9</v>
      </c>
      <c r="DM1090" s="7">
        <v>54.42</v>
      </c>
      <c r="DN1090" s="4">
        <v>41810</v>
      </c>
      <c r="DO1090" s="8">
        <v>19.625</v>
      </c>
      <c r="DP1090" s="8">
        <v>53.95</v>
      </c>
      <c r="DQ1090" s="8">
        <v>13.715</v>
      </c>
      <c r="DR1090" s="8">
        <v>19.95</v>
      </c>
    </row>
    <row r="1091" spans="1:122" ht="15.75" customHeight="1">
      <c r="A1091" s="4">
        <v>41822</v>
      </c>
      <c r="B1091" s="7">
        <v>111.24</v>
      </c>
      <c r="C1091" s="7">
        <v>104.48</v>
      </c>
      <c r="D1091" s="7">
        <f t="shared" si="27"/>
        <v>6.7599999999999909</v>
      </c>
      <c r="J1091" s="4">
        <v>41782</v>
      </c>
      <c r="K1091" s="226">
        <v>2</v>
      </c>
      <c r="L1091" s="226">
        <v>5.1899999999999977</v>
      </c>
      <c r="M1091" s="226">
        <v>10.179999999999993</v>
      </c>
      <c r="N1091" s="4">
        <v>41822</v>
      </c>
      <c r="O1091" s="226">
        <v>0.23999999999999488</v>
      </c>
      <c r="P1091" s="226">
        <v>1.289999999999992</v>
      </c>
      <c r="Q1091" s="226">
        <v>3.6599999999999966</v>
      </c>
      <c r="R1091" s="4">
        <v>41820</v>
      </c>
      <c r="S1091" s="8">
        <v>6.99</v>
      </c>
      <c r="T1091" s="8">
        <v>3.36</v>
      </c>
      <c r="U1091" s="8">
        <v>3.25</v>
      </c>
      <c r="V1091" s="4">
        <v>41782</v>
      </c>
      <c r="W1091" s="8">
        <v>295.49</v>
      </c>
      <c r="X1091" s="8">
        <v>302.35000000000002</v>
      </c>
      <c r="Y1091" s="6">
        <v>19.756</v>
      </c>
      <c r="Z1091" s="6">
        <v>21.927</v>
      </c>
      <c r="AA1091" s="5">
        <v>41822</v>
      </c>
      <c r="AB1091" s="6">
        <v>908.75</v>
      </c>
      <c r="AC1091" s="7">
        <v>10.931000000000001</v>
      </c>
      <c r="AD1091" s="4">
        <v>41792</v>
      </c>
      <c r="AE1091" s="8">
        <v>11.12</v>
      </c>
      <c r="AF1091" s="8">
        <v>10.255000000000001</v>
      </c>
      <c r="AG1091" s="8">
        <v>13.724</v>
      </c>
      <c r="AH1091" s="7">
        <v>20.937999999999999</v>
      </c>
      <c r="CO1091" s="4">
        <v>42257</v>
      </c>
      <c r="CP1091" s="3">
        <v>160.89318750000001</v>
      </c>
      <c r="CU1091" s="4">
        <v>41794</v>
      </c>
      <c r="CV1091" s="7">
        <v>100.04</v>
      </c>
      <c r="CW1091" s="7">
        <v>50.07</v>
      </c>
      <c r="CX1091" s="7">
        <v>122.35</v>
      </c>
      <c r="CY1091" s="7">
        <v>38.869999999999997</v>
      </c>
      <c r="CZ1091" s="8">
        <v>35.694000000000003</v>
      </c>
      <c r="DA1091" s="4">
        <v>41782</v>
      </c>
      <c r="DB1091" s="7">
        <v>68.680000000000007</v>
      </c>
      <c r="DC1091" s="8">
        <v>202.31</v>
      </c>
      <c r="DD1091" s="8">
        <v>103.97</v>
      </c>
      <c r="DE1091" s="8">
        <v>90.18</v>
      </c>
      <c r="DF1091" s="8">
        <v>101.35</v>
      </c>
      <c r="DG1091" s="8">
        <v>78.430000000000007</v>
      </c>
      <c r="DH1091" s="4">
        <v>41782</v>
      </c>
      <c r="DI1091" s="7">
        <v>54.54</v>
      </c>
      <c r="DJ1091" s="7">
        <v>82.03</v>
      </c>
      <c r="DK1091" s="7">
        <v>43.57</v>
      </c>
      <c r="DL1091" s="7">
        <v>29.42</v>
      </c>
      <c r="DM1091" s="7">
        <v>54.25</v>
      </c>
      <c r="DN1091" s="4">
        <v>41809</v>
      </c>
      <c r="DO1091" s="8">
        <v>19.465</v>
      </c>
      <c r="DP1091" s="8">
        <v>53.68</v>
      </c>
      <c r="DQ1091" s="8">
        <v>13.705</v>
      </c>
      <c r="DR1091" s="8">
        <v>20.04</v>
      </c>
    </row>
    <row r="1092" spans="1:122" ht="15.75" customHeight="1">
      <c r="A1092" s="4">
        <v>41821</v>
      </c>
      <c r="B1092" s="7">
        <v>112.29</v>
      </c>
      <c r="C1092" s="7">
        <v>105.34</v>
      </c>
      <c r="D1092" s="7">
        <f t="shared" si="27"/>
        <v>6.9500000000000028</v>
      </c>
      <c r="J1092" s="4">
        <v>41781</v>
      </c>
      <c r="K1092" s="226">
        <v>1.8900000000000006</v>
      </c>
      <c r="L1092" s="226">
        <v>5.0099999999999909</v>
      </c>
      <c r="M1092" s="226">
        <v>9.8799999999999955</v>
      </c>
      <c r="N1092" s="4">
        <v>41821</v>
      </c>
      <c r="O1092" s="226">
        <v>0.49000000000000909</v>
      </c>
      <c r="P1092" s="226">
        <v>1.730000000000004</v>
      </c>
      <c r="Q1092" s="226">
        <v>4.2900000000000063</v>
      </c>
      <c r="R1092" s="4">
        <v>41817</v>
      </c>
      <c r="S1092" s="8">
        <v>7.56</v>
      </c>
      <c r="T1092" s="8">
        <v>3.93</v>
      </c>
      <c r="U1092" s="8">
        <v>3.15</v>
      </c>
      <c r="V1092" s="4">
        <v>41781</v>
      </c>
      <c r="W1092" s="8">
        <v>295.07</v>
      </c>
      <c r="X1092" s="8">
        <v>300.58</v>
      </c>
      <c r="Y1092" s="6">
        <v>20.164000000000001</v>
      </c>
      <c r="Z1092" s="6">
        <v>21.773</v>
      </c>
      <c r="AA1092" s="5">
        <v>41821</v>
      </c>
      <c r="AB1092" s="6">
        <v>914</v>
      </c>
      <c r="AC1092" s="7">
        <v>10.962</v>
      </c>
      <c r="AD1092" s="4">
        <v>41789</v>
      </c>
      <c r="AE1092" s="8">
        <v>11.83</v>
      </c>
      <c r="AF1092" s="8">
        <v>9.141</v>
      </c>
      <c r="AG1092" s="8">
        <v>14.132999999999999</v>
      </c>
      <c r="AH1092" s="7">
        <v>21.181000000000001</v>
      </c>
      <c r="CO1092" s="4">
        <v>42256</v>
      </c>
      <c r="CP1092" s="3">
        <v>160.41725</v>
      </c>
      <c r="CU1092" s="4">
        <v>41793</v>
      </c>
      <c r="CV1092" s="7">
        <v>100.39</v>
      </c>
      <c r="CW1092" s="7">
        <v>50.52</v>
      </c>
      <c r="CX1092" s="7">
        <v>122.55</v>
      </c>
      <c r="CY1092" s="7">
        <v>38.71</v>
      </c>
      <c r="CZ1092" s="8">
        <v>35.723399999999998</v>
      </c>
      <c r="DA1092" s="4">
        <v>41781</v>
      </c>
      <c r="DB1092" s="7">
        <v>68.795000000000002</v>
      </c>
      <c r="DC1092" s="8">
        <v>202.81</v>
      </c>
      <c r="DD1092" s="8">
        <v>103.68</v>
      </c>
      <c r="DE1092" s="8">
        <v>90.34</v>
      </c>
      <c r="DF1092" s="8">
        <v>101.58</v>
      </c>
      <c r="DG1092" s="8">
        <v>78.459999999999994</v>
      </c>
      <c r="DH1092" s="4">
        <v>41781</v>
      </c>
      <c r="DI1092" s="7">
        <v>54.67</v>
      </c>
      <c r="DJ1092" s="7">
        <v>82.38</v>
      </c>
      <c r="DK1092" s="7">
        <v>43.454999999999998</v>
      </c>
      <c r="DL1092" s="7">
        <v>29.75</v>
      </c>
      <c r="DM1092" s="7">
        <v>54.42</v>
      </c>
      <c r="DN1092" s="4">
        <v>41808</v>
      </c>
      <c r="DO1092" s="8">
        <v>19.809999999999999</v>
      </c>
      <c r="DP1092" s="8">
        <v>52.85</v>
      </c>
      <c r="DQ1092" s="8">
        <v>13.53</v>
      </c>
      <c r="DR1092" s="8">
        <v>19.54</v>
      </c>
    </row>
    <row r="1093" spans="1:122" ht="15.75" customHeight="1">
      <c r="A1093" s="4">
        <v>41820</v>
      </c>
      <c r="B1093" s="7">
        <v>112.36</v>
      </c>
      <c r="C1093" s="7">
        <v>105.37</v>
      </c>
      <c r="D1093" s="7">
        <f t="shared" si="27"/>
        <v>6.9899999999999949</v>
      </c>
      <c r="J1093" s="4">
        <v>41780</v>
      </c>
      <c r="K1093" s="226">
        <v>1.9899999999999949</v>
      </c>
      <c r="L1093" s="226">
        <v>5.2099999999999937</v>
      </c>
      <c r="M1093" s="226">
        <v>10.219999999999999</v>
      </c>
      <c r="N1093" s="4">
        <v>41820</v>
      </c>
      <c r="O1093" s="226">
        <v>0.67999999999999261</v>
      </c>
      <c r="P1093" s="226">
        <v>1.9899999999999949</v>
      </c>
      <c r="Q1093" s="226">
        <v>4.6599999999999966</v>
      </c>
      <c r="R1093" s="4">
        <v>41816</v>
      </c>
      <c r="S1093" s="8">
        <v>7.37</v>
      </c>
      <c r="T1093" s="8">
        <v>3.04</v>
      </c>
      <c r="U1093" s="8">
        <v>3.4</v>
      </c>
      <c r="V1093" s="4">
        <v>41780</v>
      </c>
      <c r="W1093" s="8">
        <v>295.33</v>
      </c>
      <c r="X1093" s="8">
        <v>299.42</v>
      </c>
      <c r="Y1093" s="6">
        <v>19.939</v>
      </c>
      <c r="Z1093" s="6">
        <v>21.061</v>
      </c>
      <c r="AA1093" s="5">
        <v>41820</v>
      </c>
      <c r="AB1093" s="6">
        <v>915</v>
      </c>
      <c r="AC1093" s="7">
        <v>10.794</v>
      </c>
      <c r="AD1093" s="4">
        <v>41788</v>
      </c>
      <c r="AE1093" s="8">
        <v>12.27</v>
      </c>
      <c r="AF1093" s="8">
        <v>9.7309999999999999</v>
      </c>
      <c r="AG1093" s="8">
        <v>14.622999999999999</v>
      </c>
      <c r="AH1093" s="7">
        <v>21.972000000000001</v>
      </c>
      <c r="CO1093" s="4">
        <v>42255</v>
      </c>
      <c r="CP1093" s="3">
        <v>160.45081250000001</v>
      </c>
      <c r="CU1093" s="4">
        <v>41792</v>
      </c>
      <c r="CV1093" s="7">
        <v>99.94</v>
      </c>
      <c r="CW1093" s="7">
        <v>50.58</v>
      </c>
      <c r="CX1093" s="7">
        <v>122.21</v>
      </c>
      <c r="CY1093" s="7">
        <v>38.590000000000003</v>
      </c>
      <c r="CZ1093" s="8">
        <v>36.095399999999998</v>
      </c>
      <c r="DA1093" s="4">
        <v>41780</v>
      </c>
      <c r="DB1093" s="7">
        <v>69.694999999999993</v>
      </c>
      <c r="DC1093" s="8">
        <v>204.74</v>
      </c>
      <c r="DD1093" s="8">
        <v>104.16</v>
      </c>
      <c r="DE1093" s="8">
        <v>90.29</v>
      </c>
      <c r="DF1093" s="8">
        <v>100.67</v>
      </c>
      <c r="DG1093" s="8">
        <v>78.53</v>
      </c>
      <c r="DH1093" s="4">
        <v>41780</v>
      </c>
      <c r="DI1093" s="7">
        <v>54.23</v>
      </c>
      <c r="DJ1093" s="7">
        <v>81.59</v>
      </c>
      <c r="DK1093" s="7">
        <v>43.844999999999999</v>
      </c>
      <c r="DL1093" s="7">
        <v>29.54</v>
      </c>
      <c r="DM1093" s="7">
        <v>54.28</v>
      </c>
      <c r="DN1093" s="4">
        <v>41807</v>
      </c>
      <c r="DO1093" s="8">
        <v>19.61</v>
      </c>
      <c r="DP1093" s="8">
        <v>52.47</v>
      </c>
      <c r="DQ1093" s="8">
        <v>13.41</v>
      </c>
      <c r="DR1093" s="8">
        <v>19.45</v>
      </c>
    </row>
    <row r="1094" spans="1:122" ht="15.75" customHeight="1">
      <c r="A1094" s="4">
        <v>41817</v>
      </c>
      <c r="B1094" s="7">
        <v>113.3</v>
      </c>
      <c r="C1094" s="7">
        <v>105.74</v>
      </c>
      <c r="D1094" s="7">
        <f t="shared" si="27"/>
        <v>7.5600000000000023</v>
      </c>
      <c r="J1094" s="4">
        <v>41779</v>
      </c>
      <c r="K1094" s="226">
        <v>0.93999999999999773</v>
      </c>
      <c r="L1094" s="226">
        <v>3.9500000000000028</v>
      </c>
      <c r="M1094" s="226">
        <v>8.769999999999996</v>
      </c>
      <c r="N1094" s="4">
        <v>41817</v>
      </c>
      <c r="O1094" s="226">
        <v>0.96999999999999886</v>
      </c>
      <c r="P1094" s="226">
        <v>2.3599999999999994</v>
      </c>
      <c r="Q1094" s="226">
        <v>5.1799999999999926</v>
      </c>
      <c r="R1094" s="4">
        <v>41815</v>
      </c>
      <c r="S1094" s="8">
        <v>7.5</v>
      </c>
      <c r="T1094" s="8">
        <v>3.89</v>
      </c>
      <c r="U1094" s="8">
        <v>3.9</v>
      </c>
      <c r="V1094" s="4">
        <v>41779</v>
      </c>
      <c r="W1094" s="8">
        <v>294.92</v>
      </c>
      <c r="X1094" s="8">
        <v>296.39999999999998</v>
      </c>
      <c r="Y1094" s="6">
        <v>21.398</v>
      </c>
      <c r="Z1094" s="6">
        <v>21.577999999999999</v>
      </c>
      <c r="AA1094" s="5">
        <v>41817</v>
      </c>
      <c r="AB1094" s="6">
        <v>920.75</v>
      </c>
      <c r="AC1094" s="7">
        <v>11.387</v>
      </c>
      <c r="AD1094" s="4">
        <v>41787</v>
      </c>
      <c r="AE1094" s="8">
        <v>12.28</v>
      </c>
      <c r="AF1094" s="8">
        <v>9.4990000000000006</v>
      </c>
      <c r="AG1094" s="8">
        <v>14.625</v>
      </c>
      <c r="AH1094" s="7">
        <v>20.501000000000001</v>
      </c>
      <c r="CO1094" s="4">
        <v>42254</v>
      </c>
      <c r="CP1094" s="3">
        <v>160.11631249999999</v>
      </c>
      <c r="CU1094" s="4">
        <v>41789</v>
      </c>
      <c r="CV1094" s="7">
        <v>100.53</v>
      </c>
      <c r="CW1094" s="7">
        <v>50.45</v>
      </c>
      <c r="CX1094" s="7">
        <v>122.79</v>
      </c>
      <c r="CY1094" s="7">
        <v>38.53</v>
      </c>
      <c r="CZ1094" s="8">
        <v>35.810499999999998</v>
      </c>
      <c r="DA1094" s="4">
        <v>41779</v>
      </c>
      <c r="DB1094" s="7">
        <v>67.31</v>
      </c>
      <c r="DC1094" s="8">
        <v>200.77</v>
      </c>
      <c r="DD1094" s="8">
        <v>101.89</v>
      </c>
      <c r="DE1094" s="8">
        <v>89.73</v>
      </c>
      <c r="DF1094" s="8">
        <v>99.03</v>
      </c>
      <c r="DG1094" s="8">
        <v>78.540000000000006</v>
      </c>
      <c r="DH1094" s="4">
        <v>41779</v>
      </c>
      <c r="DI1094" s="7">
        <v>54.92</v>
      </c>
      <c r="DJ1094" s="7">
        <v>81.97</v>
      </c>
      <c r="DK1094" s="7">
        <v>44.314999999999998</v>
      </c>
      <c r="DL1094" s="7">
        <v>29.89</v>
      </c>
      <c r="DM1094" s="7">
        <v>54.72</v>
      </c>
      <c r="DN1094" s="4">
        <v>41806</v>
      </c>
      <c r="DO1094" s="8">
        <v>19.535</v>
      </c>
      <c r="DP1094" s="8">
        <v>52.42</v>
      </c>
      <c r="DQ1094" s="8">
        <v>13.45</v>
      </c>
      <c r="DR1094" s="8">
        <v>19.55</v>
      </c>
    </row>
    <row r="1095" spans="1:122" ht="15.75" customHeight="1">
      <c r="A1095" s="4">
        <v>41816</v>
      </c>
      <c r="B1095" s="7">
        <v>113.21</v>
      </c>
      <c r="C1095" s="7">
        <v>105.84</v>
      </c>
      <c r="D1095" s="7">
        <f t="shared" si="27"/>
        <v>7.3699999999999903</v>
      </c>
      <c r="J1095" s="4">
        <v>41778</v>
      </c>
      <c r="K1095" s="226">
        <v>1.4200000000000017</v>
      </c>
      <c r="L1095" s="226">
        <v>4.4399999999999977</v>
      </c>
      <c r="M1095" s="226">
        <v>9.2399999999999949</v>
      </c>
      <c r="N1095" s="4">
        <v>41816</v>
      </c>
      <c r="O1095" s="226">
        <v>1</v>
      </c>
      <c r="P1095" s="226">
        <v>2.3900000000000006</v>
      </c>
      <c r="Q1095" s="226">
        <v>5.2199999999999989</v>
      </c>
      <c r="R1095" s="4">
        <v>41814</v>
      </c>
      <c r="S1095" s="8">
        <v>8.43</v>
      </c>
      <c r="T1095" s="8">
        <v>4.07</v>
      </c>
      <c r="U1095" s="8">
        <v>3.6</v>
      </c>
      <c r="V1095" s="4">
        <v>41778</v>
      </c>
      <c r="W1095" s="8">
        <v>294.08999999999997</v>
      </c>
      <c r="X1095" s="8">
        <v>296.45999999999998</v>
      </c>
      <c r="Y1095" s="6">
        <v>20.908000000000001</v>
      </c>
      <c r="Z1095" s="6">
        <v>21.902999999999999</v>
      </c>
      <c r="AA1095" s="5">
        <v>41816</v>
      </c>
      <c r="AB1095" s="6">
        <v>924.75</v>
      </c>
      <c r="AC1095" s="7">
        <v>11.134</v>
      </c>
      <c r="AD1095" s="4">
        <v>41786</v>
      </c>
      <c r="AE1095" s="8">
        <v>10.47</v>
      </c>
      <c r="AF1095" s="8">
        <v>9.6080000000000005</v>
      </c>
      <c r="AG1095" s="8">
        <v>13.718</v>
      </c>
      <c r="AH1095" s="7">
        <v>21.202999999999999</v>
      </c>
      <c r="CO1095" s="4">
        <v>42253</v>
      </c>
      <c r="CP1095" s="3">
        <v>159.69231250000001</v>
      </c>
      <c r="CU1095" s="4">
        <v>41788</v>
      </c>
      <c r="CV1095" s="7">
        <v>101.27</v>
      </c>
      <c r="CW1095" s="7">
        <v>50.65</v>
      </c>
      <c r="CX1095" s="7">
        <v>122.32</v>
      </c>
      <c r="CY1095" s="7">
        <v>38.450000000000003</v>
      </c>
      <c r="CZ1095" s="8">
        <v>35.625500000000002</v>
      </c>
      <c r="DA1095" s="4">
        <v>41778</v>
      </c>
      <c r="DB1095" s="7">
        <v>67.004999999999995</v>
      </c>
      <c r="DC1095" s="8">
        <v>202.86</v>
      </c>
      <c r="DD1095" s="8">
        <v>102.3</v>
      </c>
      <c r="DE1095" s="8">
        <v>89.33</v>
      </c>
      <c r="DF1095" s="8">
        <v>100.04</v>
      </c>
      <c r="DG1095" s="8">
        <v>78.430000000000007</v>
      </c>
      <c r="DH1095" s="4">
        <v>41778</v>
      </c>
      <c r="DI1095" s="7">
        <v>55.27</v>
      </c>
      <c r="DJ1095" s="7">
        <v>82.73</v>
      </c>
      <c r="DK1095" s="7">
        <v>44.44</v>
      </c>
      <c r="DL1095" s="7">
        <v>30.35</v>
      </c>
      <c r="DM1095" s="7">
        <v>55.37</v>
      </c>
      <c r="DN1095" s="4">
        <v>41803</v>
      </c>
      <c r="DO1095" s="8">
        <v>19.600000000000001</v>
      </c>
      <c r="DP1095" s="8">
        <v>52.86</v>
      </c>
      <c r="DQ1095" s="8">
        <v>13.455</v>
      </c>
      <c r="DR1095" s="8">
        <v>19.54</v>
      </c>
    </row>
    <row r="1096" spans="1:122" ht="15.75" customHeight="1">
      <c r="A1096" s="4">
        <v>41815</v>
      </c>
      <c r="B1096" s="7">
        <v>114</v>
      </c>
      <c r="C1096" s="7">
        <v>106.5</v>
      </c>
      <c r="D1096" s="7">
        <f t="shared" si="27"/>
        <v>7.5</v>
      </c>
      <c r="J1096" s="4">
        <v>41775</v>
      </c>
      <c r="K1096" s="226">
        <v>1.2599999999999909</v>
      </c>
      <c r="L1096" s="226">
        <v>4.0999999999999943</v>
      </c>
      <c r="M1096" s="226">
        <v>8.7099999999999937</v>
      </c>
      <c r="N1096" s="4">
        <v>41815</v>
      </c>
      <c r="O1096" s="226">
        <v>1.0400000000000063</v>
      </c>
      <c r="P1096" s="226">
        <v>2.5100000000000051</v>
      </c>
      <c r="Q1096" s="226">
        <v>5.3599999999999994</v>
      </c>
      <c r="R1096" s="4">
        <v>41813</v>
      </c>
      <c r="S1096" s="8">
        <v>7.95</v>
      </c>
      <c r="T1096" s="8">
        <v>2.84</v>
      </c>
      <c r="U1096" s="8">
        <v>3.8</v>
      </c>
      <c r="V1096" s="4">
        <v>41775</v>
      </c>
      <c r="W1096" s="8">
        <v>295.36</v>
      </c>
      <c r="X1096" s="8">
        <v>297.35000000000002</v>
      </c>
      <c r="Y1096" s="6">
        <v>22.030999999999999</v>
      </c>
      <c r="Z1096" s="6">
        <v>22.867000000000001</v>
      </c>
      <c r="AA1096" s="5">
        <v>41815</v>
      </c>
      <c r="AB1096" s="6">
        <v>928.75</v>
      </c>
      <c r="AC1096" s="7">
        <v>11.647</v>
      </c>
      <c r="AD1096" s="4">
        <v>41782</v>
      </c>
      <c r="AE1096" s="8">
        <v>11.06</v>
      </c>
      <c r="AF1096" s="8">
        <v>9.4350000000000005</v>
      </c>
      <c r="AG1096" s="8">
        <v>14.164</v>
      </c>
      <c r="AH1096" s="7">
        <v>21.236999999999998</v>
      </c>
      <c r="CO1096" s="4">
        <v>42252</v>
      </c>
      <c r="CP1096" s="3">
        <v>158.95637500000001</v>
      </c>
      <c r="CU1096" s="4">
        <v>41787</v>
      </c>
      <c r="CV1096" s="7">
        <v>101.06</v>
      </c>
      <c r="CW1096" s="7">
        <v>50.67</v>
      </c>
      <c r="CX1096" s="7">
        <v>122.52</v>
      </c>
      <c r="CY1096" s="7">
        <v>38.479999999999997</v>
      </c>
      <c r="CZ1096" s="8">
        <v>35.694000000000003</v>
      </c>
      <c r="DA1096" s="4">
        <v>41775</v>
      </c>
      <c r="DB1096" s="7">
        <v>66.525000000000006</v>
      </c>
      <c r="DC1096" s="8">
        <v>202.52</v>
      </c>
      <c r="DD1096" s="8">
        <v>102.5</v>
      </c>
      <c r="DE1096" s="8">
        <v>88.78</v>
      </c>
      <c r="DF1096" s="8">
        <v>99.07</v>
      </c>
      <c r="DG1096" s="8">
        <v>78.06</v>
      </c>
      <c r="DH1096" s="4">
        <v>41775</v>
      </c>
      <c r="DI1096" s="7">
        <v>55.1</v>
      </c>
      <c r="DJ1096" s="7">
        <v>81.86</v>
      </c>
      <c r="DK1096" s="7">
        <v>44.524999999999999</v>
      </c>
      <c r="DL1096" s="7">
        <v>30.03</v>
      </c>
      <c r="DM1096" s="7">
        <v>55.13</v>
      </c>
      <c r="DN1096" s="4">
        <v>41802</v>
      </c>
      <c r="DO1096" s="8">
        <v>19.399999999999999</v>
      </c>
      <c r="DP1096" s="8">
        <v>52.39</v>
      </c>
      <c r="DQ1096" s="8">
        <v>13.255000000000001</v>
      </c>
      <c r="DR1096" s="8">
        <v>19.22</v>
      </c>
    </row>
    <row r="1097" spans="1:122" ht="15.75" customHeight="1">
      <c r="A1097" s="4">
        <v>41814</v>
      </c>
      <c r="B1097" s="7">
        <v>114.46</v>
      </c>
      <c r="C1097" s="7">
        <v>106.03</v>
      </c>
      <c r="D1097" s="7">
        <f t="shared" si="27"/>
        <v>8.4299999999999926</v>
      </c>
      <c r="J1097" s="4">
        <v>41774</v>
      </c>
      <c r="K1097" s="226">
        <v>1.1200000000000045</v>
      </c>
      <c r="L1097" s="226">
        <v>3.8799999999999955</v>
      </c>
      <c r="M1097" s="226">
        <v>8.4000000000000057</v>
      </c>
      <c r="N1097" s="4">
        <v>41814</v>
      </c>
      <c r="O1097" s="226">
        <v>0.91999999999998749</v>
      </c>
      <c r="P1097" s="226">
        <v>2.3399999999999892</v>
      </c>
      <c r="Q1097" s="226">
        <v>5.269999999999996</v>
      </c>
      <c r="R1097" s="4">
        <v>41810</v>
      </c>
      <c r="S1097" s="8">
        <v>7.55</v>
      </c>
      <c r="T1097" s="8">
        <v>3.55</v>
      </c>
      <c r="U1097" s="8">
        <v>3</v>
      </c>
      <c r="V1097" s="4">
        <v>41774</v>
      </c>
      <c r="W1097" s="8">
        <v>295.06</v>
      </c>
      <c r="X1097" s="8">
        <v>296.42</v>
      </c>
      <c r="Y1097" s="6">
        <v>22.425000000000001</v>
      </c>
      <c r="Z1097" s="6">
        <v>22.995999999999999</v>
      </c>
      <c r="AA1097" s="5">
        <v>41814</v>
      </c>
      <c r="AB1097" s="6">
        <v>936</v>
      </c>
      <c r="AC1097" s="7">
        <v>11.013999999999999</v>
      </c>
      <c r="AD1097" s="4">
        <v>41781</v>
      </c>
      <c r="AE1097" s="8">
        <v>10.71</v>
      </c>
      <c r="AF1097" s="8">
        <v>9.4779999999999998</v>
      </c>
      <c r="AG1097" s="8">
        <v>14.457000000000001</v>
      </c>
      <c r="AH1097" s="7">
        <v>20.687000000000001</v>
      </c>
      <c r="CO1097" s="4">
        <v>42251</v>
      </c>
      <c r="CP1097" s="3">
        <v>158.291875</v>
      </c>
      <c r="CU1097" s="4">
        <v>41786</v>
      </c>
      <c r="CV1097" s="7">
        <v>101.36</v>
      </c>
      <c r="CW1097" s="7">
        <v>50.7</v>
      </c>
      <c r="CX1097" s="7">
        <v>122.84</v>
      </c>
      <c r="CY1097" s="7">
        <v>38.549999999999997</v>
      </c>
      <c r="CZ1097" s="8">
        <v>35.664700000000003</v>
      </c>
      <c r="DA1097" s="4">
        <v>41774</v>
      </c>
      <c r="DB1097" s="7">
        <v>67.17</v>
      </c>
      <c r="DC1097" s="8">
        <v>202.3</v>
      </c>
      <c r="DD1097" s="8">
        <v>102.74</v>
      </c>
      <c r="DE1097" s="8">
        <v>88.92</v>
      </c>
      <c r="DF1097" s="8">
        <v>99.55</v>
      </c>
      <c r="DG1097" s="8">
        <v>78.11</v>
      </c>
      <c r="DH1097" s="4">
        <v>41774</v>
      </c>
      <c r="DI1097" s="7">
        <v>55.83</v>
      </c>
      <c r="DJ1097" s="7">
        <v>82.01</v>
      </c>
      <c r="DK1097" s="7">
        <v>44.95</v>
      </c>
      <c r="DL1097" s="7">
        <v>30</v>
      </c>
      <c r="DM1097" s="7">
        <v>54.58</v>
      </c>
      <c r="DN1097" s="4">
        <v>41801</v>
      </c>
      <c r="DO1097" s="8">
        <v>19.295000000000002</v>
      </c>
      <c r="DP1097" s="8">
        <v>51.72</v>
      </c>
      <c r="DQ1097" s="8">
        <v>13.07</v>
      </c>
      <c r="DR1097" s="8">
        <v>19.02</v>
      </c>
    </row>
    <row r="1098" spans="1:122" ht="15.75" customHeight="1">
      <c r="A1098" s="4">
        <v>41813</v>
      </c>
      <c r="B1098" s="7">
        <v>114.12</v>
      </c>
      <c r="C1098" s="7">
        <v>106.17</v>
      </c>
      <c r="D1098" s="7">
        <f t="shared" si="27"/>
        <v>7.9500000000000028</v>
      </c>
      <c r="J1098" s="4">
        <v>41773</v>
      </c>
      <c r="K1098" s="226">
        <v>1.5200000000000102</v>
      </c>
      <c r="L1098" s="226">
        <v>4.3900000000000006</v>
      </c>
      <c r="M1098" s="226">
        <v>9.1200000000000045</v>
      </c>
      <c r="N1098" s="4">
        <v>41813</v>
      </c>
      <c r="O1098" s="226">
        <v>0.95000000000000284</v>
      </c>
      <c r="P1098" s="226">
        <v>2.480000000000004</v>
      </c>
      <c r="Q1098" s="226">
        <v>5.4100000000000108</v>
      </c>
      <c r="R1098" s="4">
        <v>41809</v>
      </c>
      <c r="S1098" s="8">
        <v>8.6300000000000008</v>
      </c>
      <c r="T1098" s="8">
        <v>4.32</v>
      </c>
      <c r="U1098" s="8">
        <v>2.75</v>
      </c>
      <c r="V1098" s="4">
        <v>41773</v>
      </c>
      <c r="W1098" s="8">
        <v>296.26</v>
      </c>
      <c r="X1098" s="8">
        <v>296.93</v>
      </c>
      <c r="Y1098" s="6">
        <v>22.059000000000001</v>
      </c>
      <c r="Z1098" s="6">
        <v>22.341000000000001</v>
      </c>
      <c r="AA1098" s="5">
        <v>41813</v>
      </c>
      <c r="AB1098" s="6">
        <v>928.75</v>
      </c>
      <c r="AC1098" s="7">
        <v>11.163</v>
      </c>
      <c r="AD1098" s="4">
        <v>41780</v>
      </c>
      <c r="AE1098" s="8">
        <v>10.02</v>
      </c>
      <c r="AF1098" s="8">
        <v>8.7970000000000006</v>
      </c>
      <c r="AG1098" s="8">
        <v>14.119</v>
      </c>
      <c r="AH1098" s="7">
        <v>21.518000000000001</v>
      </c>
      <c r="CO1098" s="4">
        <v>42250</v>
      </c>
      <c r="CP1098" s="3">
        <v>157.5678125</v>
      </c>
      <c r="CU1098" s="4">
        <v>41782</v>
      </c>
      <c r="CV1098" s="7">
        <v>101.32</v>
      </c>
      <c r="CW1098" s="7">
        <v>51.1</v>
      </c>
      <c r="CX1098" s="7">
        <v>123.37</v>
      </c>
      <c r="CY1098" s="7">
        <v>38.97</v>
      </c>
      <c r="CZ1098" s="8">
        <v>36.007300000000001</v>
      </c>
      <c r="DA1098" s="4">
        <v>41773</v>
      </c>
      <c r="DB1098" s="7">
        <v>67.36</v>
      </c>
      <c r="DC1098" s="8">
        <v>204.81</v>
      </c>
      <c r="DD1098" s="8">
        <v>103.9</v>
      </c>
      <c r="DE1098" s="8">
        <v>89.87</v>
      </c>
      <c r="DF1098" s="8">
        <v>101.53</v>
      </c>
      <c r="DG1098" s="8">
        <v>78.53</v>
      </c>
      <c r="DH1098" s="4">
        <v>41773</v>
      </c>
      <c r="DI1098" s="7">
        <v>56.52</v>
      </c>
      <c r="DJ1098" s="7">
        <v>83.56</v>
      </c>
      <c r="DK1098" s="7">
        <v>45.91</v>
      </c>
      <c r="DL1098" s="7">
        <v>29.68</v>
      </c>
      <c r="DM1098" s="7">
        <v>54.62</v>
      </c>
      <c r="DN1098" s="4">
        <v>41800</v>
      </c>
      <c r="DO1098" s="8">
        <v>19.395</v>
      </c>
      <c r="DP1098" s="8">
        <v>51.92</v>
      </c>
      <c r="DQ1098" s="8">
        <v>12.984999999999999</v>
      </c>
      <c r="DR1098" s="8">
        <v>19.23</v>
      </c>
    </row>
    <row r="1099" spans="1:122" ht="15.75" customHeight="1">
      <c r="A1099" s="4">
        <v>41810</v>
      </c>
      <c r="B1099" s="7">
        <v>114.81</v>
      </c>
      <c r="C1099" s="7">
        <v>107.26</v>
      </c>
      <c r="D1099" s="7">
        <f t="shared" si="27"/>
        <v>7.5499999999999972</v>
      </c>
      <c r="J1099" s="4">
        <v>41772</v>
      </c>
      <c r="K1099" s="226">
        <v>1.5400000000000063</v>
      </c>
      <c r="L1099" s="226">
        <v>4.3299999999999983</v>
      </c>
      <c r="M1099" s="226">
        <v>8.9300000000000068</v>
      </c>
      <c r="N1099" s="4">
        <v>41810</v>
      </c>
      <c r="O1099" s="226">
        <v>1.1800000000000068</v>
      </c>
      <c r="P1099" s="226">
        <v>2.9099999999999966</v>
      </c>
      <c r="Q1099" s="226">
        <v>6.0499999999999972</v>
      </c>
      <c r="R1099" s="4">
        <v>41808</v>
      </c>
      <c r="S1099" s="8">
        <v>8.2899999999999991</v>
      </c>
      <c r="T1099" s="8">
        <v>4.2300000000000004</v>
      </c>
      <c r="U1099" s="8">
        <v>2.5</v>
      </c>
      <c r="V1099" s="4">
        <v>41772</v>
      </c>
      <c r="W1099" s="8">
        <v>294.39999999999998</v>
      </c>
      <c r="X1099" s="8">
        <v>293.02</v>
      </c>
      <c r="Y1099" s="6">
        <v>21.948</v>
      </c>
      <c r="Z1099" s="6">
        <v>21.367999999999999</v>
      </c>
      <c r="AA1099" s="5">
        <v>41810</v>
      </c>
      <c r="AB1099" s="6">
        <v>935.25</v>
      </c>
      <c r="AC1099" s="7">
        <v>11.416</v>
      </c>
      <c r="AD1099" s="4">
        <v>41779</v>
      </c>
      <c r="AE1099" s="8">
        <v>11.32</v>
      </c>
      <c r="AF1099" s="8">
        <v>8.7110000000000003</v>
      </c>
      <c r="AG1099" s="8">
        <v>15.471</v>
      </c>
      <c r="AH1099" s="7">
        <v>21.571000000000002</v>
      </c>
      <c r="CO1099" s="4">
        <v>42249</v>
      </c>
      <c r="CP1099" s="3">
        <v>157.261</v>
      </c>
      <c r="CU1099" s="4">
        <v>41781</v>
      </c>
      <c r="CV1099" s="7">
        <v>101.5</v>
      </c>
      <c r="CW1099" s="7">
        <v>51.21</v>
      </c>
      <c r="CX1099" s="7">
        <v>123.63</v>
      </c>
      <c r="CY1099" s="7">
        <v>38.979999999999997</v>
      </c>
      <c r="CZ1099" s="8">
        <v>36.144399999999997</v>
      </c>
      <c r="DA1099" s="4">
        <v>41772</v>
      </c>
      <c r="DB1099" s="7">
        <v>67.334999999999994</v>
      </c>
      <c r="DC1099" s="8">
        <v>205.22</v>
      </c>
      <c r="DD1099" s="8">
        <v>105.17</v>
      </c>
      <c r="DE1099" s="8">
        <v>90.02</v>
      </c>
      <c r="DF1099" s="8">
        <v>100.88</v>
      </c>
      <c r="DG1099" s="8">
        <v>78.64</v>
      </c>
      <c r="DH1099" s="4">
        <v>41772</v>
      </c>
      <c r="DI1099" s="7">
        <v>56.37</v>
      </c>
      <c r="DJ1099" s="7">
        <v>84.26</v>
      </c>
      <c r="DK1099" s="7">
        <v>45.88</v>
      </c>
      <c r="DL1099" s="7">
        <v>30.11</v>
      </c>
      <c r="DM1099" s="7">
        <v>54.63</v>
      </c>
      <c r="DN1099" s="4">
        <v>41799</v>
      </c>
      <c r="DO1099" s="8">
        <v>19.399999999999999</v>
      </c>
      <c r="DP1099" s="8">
        <v>52.04</v>
      </c>
      <c r="DQ1099" s="8">
        <v>13</v>
      </c>
      <c r="DR1099" s="8">
        <v>19.149999999999999</v>
      </c>
    </row>
    <row r="1100" spans="1:122" ht="15.75" customHeight="1">
      <c r="A1100" s="4">
        <v>41809</v>
      </c>
      <c r="B1100" s="7">
        <v>115.06</v>
      </c>
      <c r="C1100" s="7">
        <v>106.43</v>
      </c>
      <c r="D1100" s="7">
        <f t="shared" si="27"/>
        <v>8.6299999999999955</v>
      </c>
      <c r="J1100" s="4">
        <v>41771</v>
      </c>
      <c r="K1100" s="226">
        <v>1.5</v>
      </c>
      <c r="L1100" s="226">
        <v>4.210000000000008</v>
      </c>
      <c r="M1100" s="226">
        <v>8.6800000000000068</v>
      </c>
      <c r="N1100" s="4">
        <v>41809</v>
      </c>
      <c r="O1100" s="226">
        <v>1.3500000000000085</v>
      </c>
      <c r="P1100" s="226">
        <v>3.1700000000000017</v>
      </c>
      <c r="Q1100" s="226">
        <v>6.3599999999999994</v>
      </c>
      <c r="R1100" s="4">
        <v>41807</v>
      </c>
      <c r="S1100" s="8">
        <v>7.09</v>
      </c>
      <c r="T1100" s="8">
        <v>4.29</v>
      </c>
      <c r="U1100" s="8">
        <v>2.5</v>
      </c>
      <c r="V1100" s="4">
        <v>41771</v>
      </c>
      <c r="W1100" s="8">
        <v>291.85000000000002</v>
      </c>
      <c r="X1100" s="8">
        <v>291.45999999999998</v>
      </c>
      <c r="Y1100" s="6">
        <v>21.986999999999998</v>
      </c>
      <c r="Z1100" s="6">
        <v>21.823</v>
      </c>
      <c r="AA1100" s="5">
        <v>41809</v>
      </c>
      <c r="AB1100" s="6">
        <v>938.75</v>
      </c>
      <c r="AC1100" s="7">
        <v>11.646000000000001</v>
      </c>
      <c r="AD1100" s="4">
        <v>41778</v>
      </c>
      <c r="AE1100" s="8">
        <v>11.28</v>
      </c>
      <c r="AF1100" s="8">
        <v>9.6590000000000007</v>
      </c>
      <c r="AG1100" s="8">
        <v>15.026</v>
      </c>
      <c r="AH1100" s="7">
        <v>22.588000000000001</v>
      </c>
      <c r="CO1100" s="4">
        <v>42248</v>
      </c>
      <c r="CP1100" s="3">
        <v>156.61675</v>
      </c>
      <c r="CU1100" s="4">
        <v>41780</v>
      </c>
      <c r="CV1100" s="7">
        <v>102.03</v>
      </c>
      <c r="CW1100" s="7">
        <v>51.47</v>
      </c>
      <c r="CX1100" s="7">
        <v>124.16</v>
      </c>
      <c r="CY1100" s="7">
        <v>38.94</v>
      </c>
      <c r="CZ1100" s="8">
        <v>36.0563</v>
      </c>
      <c r="DA1100" s="4">
        <v>41771</v>
      </c>
      <c r="DB1100" s="7">
        <v>66.644999999999996</v>
      </c>
      <c r="DC1100" s="8">
        <v>204.35</v>
      </c>
      <c r="DD1100" s="8">
        <v>103.64</v>
      </c>
      <c r="DE1100" s="8">
        <v>90.04</v>
      </c>
      <c r="DF1100" s="8">
        <v>101.06</v>
      </c>
      <c r="DG1100" s="8">
        <v>78.41</v>
      </c>
      <c r="DH1100" s="4">
        <v>41771</v>
      </c>
      <c r="DI1100" s="7">
        <v>56.28</v>
      </c>
      <c r="DJ1100" s="7">
        <v>83.54</v>
      </c>
      <c r="DK1100" s="7">
        <v>46.01</v>
      </c>
      <c r="DL1100" s="7">
        <v>30.26</v>
      </c>
      <c r="DM1100" s="7">
        <v>53.73</v>
      </c>
      <c r="DN1100" s="4">
        <v>41796</v>
      </c>
      <c r="DO1100" s="8">
        <v>19.34</v>
      </c>
      <c r="DP1100" s="8">
        <v>51.93</v>
      </c>
      <c r="DQ1100" s="8">
        <v>12.94</v>
      </c>
      <c r="DR1100" s="8">
        <v>19.02</v>
      </c>
    </row>
    <row r="1101" spans="1:122" ht="15.75" customHeight="1">
      <c r="A1101" s="4">
        <v>41808</v>
      </c>
      <c r="B1101" s="7">
        <v>114.26</v>
      </c>
      <c r="C1101" s="7">
        <v>105.97</v>
      </c>
      <c r="D1101" s="7">
        <f t="shared" si="27"/>
        <v>8.2900000000000063</v>
      </c>
      <c r="J1101" s="4">
        <v>41768</v>
      </c>
      <c r="K1101" s="226">
        <v>1.5599999999999881</v>
      </c>
      <c r="L1101" s="226">
        <v>4.3099999999999881</v>
      </c>
      <c r="M1101" s="226">
        <v>8.7199999999999989</v>
      </c>
      <c r="N1101" s="4">
        <v>41808</v>
      </c>
      <c r="O1101" s="226">
        <v>1.3000000000000114</v>
      </c>
      <c r="P1101" s="226">
        <v>3.0200000000000102</v>
      </c>
      <c r="Q1101" s="226">
        <v>6.1900000000000119</v>
      </c>
      <c r="R1101" s="4">
        <v>41806</v>
      </c>
      <c r="S1101" s="8">
        <v>6.04</v>
      </c>
      <c r="T1101" s="8">
        <v>3.81</v>
      </c>
      <c r="U1101" s="8">
        <v>2.9</v>
      </c>
      <c r="V1101" s="4">
        <v>41768</v>
      </c>
      <c r="W1101" s="8">
        <v>290.68</v>
      </c>
      <c r="X1101" s="8">
        <v>289.60000000000002</v>
      </c>
      <c r="Y1101" s="6">
        <v>22.096</v>
      </c>
      <c r="Z1101" s="6">
        <v>21.641999999999999</v>
      </c>
      <c r="AA1101" s="5">
        <v>41808</v>
      </c>
      <c r="AB1101" s="6">
        <v>935</v>
      </c>
      <c r="AC1101" s="7">
        <v>11.919</v>
      </c>
      <c r="AD1101" s="4">
        <v>41775</v>
      </c>
      <c r="AE1101" s="8">
        <v>13.24</v>
      </c>
      <c r="AF1101" s="8">
        <v>10.037000000000001</v>
      </c>
      <c r="AG1101" s="8">
        <v>15.938000000000001</v>
      </c>
      <c r="AH1101" s="7">
        <v>22.806000000000001</v>
      </c>
      <c r="CO1101" s="4">
        <v>42247</v>
      </c>
      <c r="CP1101" s="3">
        <v>155.82875000000001</v>
      </c>
      <c r="CU1101" s="4">
        <v>41779</v>
      </c>
      <c r="CV1101" s="7">
        <v>100.67</v>
      </c>
      <c r="CW1101" s="7">
        <v>50.91</v>
      </c>
      <c r="CX1101" s="7">
        <v>122.5</v>
      </c>
      <c r="CY1101" s="7">
        <v>38.659999999999997</v>
      </c>
      <c r="CZ1101" s="8">
        <v>35.703800000000001</v>
      </c>
      <c r="DA1101" s="4">
        <v>41768</v>
      </c>
      <c r="DB1101" s="7">
        <v>66.034999999999997</v>
      </c>
      <c r="DC1101" s="8">
        <v>201.03</v>
      </c>
      <c r="DD1101" s="8">
        <v>102.28</v>
      </c>
      <c r="DE1101" s="8">
        <v>88.89</v>
      </c>
      <c r="DF1101" s="8">
        <v>100.58</v>
      </c>
      <c r="DG1101" s="8">
        <v>77.64</v>
      </c>
      <c r="DH1101" s="4">
        <v>41768</v>
      </c>
      <c r="DI1101" s="7">
        <v>55.93</v>
      </c>
      <c r="DJ1101" s="7">
        <v>81.91</v>
      </c>
      <c r="DK1101" s="7">
        <v>45.645000000000003</v>
      </c>
      <c r="DL1101" s="7">
        <v>30.05</v>
      </c>
      <c r="DM1101" s="7">
        <v>53.06</v>
      </c>
      <c r="DN1101" s="4">
        <v>41795</v>
      </c>
      <c r="DO1101" s="8">
        <v>20.14</v>
      </c>
      <c r="DP1101" s="8">
        <v>51.43</v>
      </c>
      <c r="DQ1101" s="8">
        <v>12.9</v>
      </c>
      <c r="DR1101" s="8">
        <v>18.91</v>
      </c>
    </row>
    <row r="1102" spans="1:122" ht="15.75" customHeight="1">
      <c r="A1102" s="4">
        <v>41807</v>
      </c>
      <c r="B1102" s="7">
        <v>113.45</v>
      </c>
      <c r="C1102" s="7">
        <v>106.36</v>
      </c>
      <c r="D1102" s="7">
        <f t="shared" si="27"/>
        <v>7.0900000000000034</v>
      </c>
      <c r="J1102" s="4">
        <v>41767</v>
      </c>
      <c r="K1102" s="226">
        <v>1.6099999999999994</v>
      </c>
      <c r="L1102" s="226">
        <v>4.3299999999999983</v>
      </c>
      <c r="M1102" s="226">
        <v>8.6600000000000108</v>
      </c>
      <c r="N1102" s="4">
        <v>41807</v>
      </c>
      <c r="O1102" s="226">
        <v>1.230000000000004</v>
      </c>
      <c r="P1102" s="226">
        <v>2.9000000000000057</v>
      </c>
      <c r="Q1102" s="226">
        <v>6.0300000000000011</v>
      </c>
      <c r="R1102" s="4">
        <v>41803</v>
      </c>
      <c r="S1102" s="8">
        <v>6.5</v>
      </c>
      <c r="T1102" s="8">
        <v>4.4400000000000004</v>
      </c>
      <c r="U1102" s="8">
        <v>3</v>
      </c>
      <c r="V1102" s="4">
        <v>41767</v>
      </c>
      <c r="W1102" s="8">
        <v>292.02</v>
      </c>
      <c r="X1102" s="8">
        <v>290.5</v>
      </c>
      <c r="Y1102" s="6">
        <v>22.388000000000002</v>
      </c>
      <c r="Z1102" s="6">
        <v>21.75</v>
      </c>
      <c r="AA1102" s="5">
        <v>41807</v>
      </c>
      <c r="AB1102" s="6">
        <v>930.75</v>
      </c>
      <c r="AC1102" s="7">
        <v>11.556000000000001</v>
      </c>
      <c r="AD1102" s="4">
        <v>41774</v>
      </c>
      <c r="AE1102" s="8">
        <v>13.73</v>
      </c>
      <c r="AF1102" s="8">
        <v>10.103999999999999</v>
      </c>
      <c r="AG1102" s="8">
        <v>15.981</v>
      </c>
      <c r="AH1102" s="7">
        <v>22.247</v>
      </c>
      <c r="CO1102" s="4">
        <v>42246</v>
      </c>
      <c r="CP1102" s="3">
        <v>155.358</v>
      </c>
      <c r="CU1102" s="4">
        <v>41778</v>
      </c>
      <c r="CV1102" s="7">
        <v>100.87</v>
      </c>
      <c r="CW1102" s="7">
        <v>51.36</v>
      </c>
      <c r="CX1102" s="7">
        <v>122.95</v>
      </c>
      <c r="CY1102" s="7">
        <v>38.94</v>
      </c>
      <c r="CZ1102" s="8">
        <v>35.302399999999999</v>
      </c>
      <c r="DA1102" s="4">
        <v>41767</v>
      </c>
      <c r="DB1102" s="7">
        <v>65.385000000000005</v>
      </c>
      <c r="DC1102" s="8">
        <v>203</v>
      </c>
      <c r="DD1102" s="8">
        <v>101.73</v>
      </c>
      <c r="DE1102" s="8">
        <v>88.03</v>
      </c>
      <c r="DF1102" s="8">
        <v>100.01</v>
      </c>
      <c r="DG1102" s="8">
        <v>77.010000000000005</v>
      </c>
      <c r="DH1102" s="4">
        <v>41767</v>
      </c>
      <c r="DI1102" s="7">
        <v>56.81</v>
      </c>
      <c r="DJ1102" s="7">
        <v>82.92</v>
      </c>
      <c r="DK1102" s="7">
        <v>46.395000000000003</v>
      </c>
      <c r="DL1102" s="7">
        <v>30.41</v>
      </c>
      <c r="DM1102" s="7">
        <v>53.62</v>
      </c>
      <c r="DN1102" s="4">
        <v>41794</v>
      </c>
      <c r="DO1102" s="8">
        <v>20.11</v>
      </c>
      <c r="DP1102" s="8">
        <v>50.58</v>
      </c>
      <c r="DQ1102" s="8">
        <v>12.914999999999999</v>
      </c>
      <c r="DR1102" s="8">
        <v>18.62</v>
      </c>
    </row>
    <row r="1103" spans="1:122" ht="15.75" customHeight="1">
      <c r="A1103" s="4">
        <v>41806</v>
      </c>
      <c r="B1103" s="7">
        <v>112.94</v>
      </c>
      <c r="C1103" s="7">
        <v>106.9</v>
      </c>
      <c r="D1103" s="7">
        <f t="shared" si="27"/>
        <v>6.039999999999992</v>
      </c>
      <c r="J1103" s="4">
        <v>41766</v>
      </c>
      <c r="K1103" s="226">
        <v>1.75</v>
      </c>
      <c r="L1103" s="226">
        <v>4.6199999999999903</v>
      </c>
      <c r="M1103" s="226">
        <v>9.0899999999999892</v>
      </c>
      <c r="N1103" s="4">
        <v>41806</v>
      </c>
      <c r="O1103" s="226">
        <v>1.3199999999999932</v>
      </c>
      <c r="P1103" s="226">
        <v>2.9500000000000028</v>
      </c>
      <c r="Q1103" s="226">
        <v>6.0699999999999932</v>
      </c>
      <c r="R1103" s="4">
        <v>41802</v>
      </c>
      <c r="S1103" s="8">
        <v>6.49</v>
      </c>
      <c r="T1103" s="8">
        <v>5.93</v>
      </c>
      <c r="U1103" s="8">
        <v>2.95</v>
      </c>
      <c r="V1103" s="4">
        <v>41766</v>
      </c>
      <c r="W1103" s="8">
        <v>292.75</v>
      </c>
      <c r="X1103" s="8">
        <v>291.82</v>
      </c>
      <c r="Y1103" s="6">
        <v>22.184999999999999</v>
      </c>
      <c r="Z1103" s="6">
        <v>21.794</v>
      </c>
      <c r="AA1103" s="5">
        <v>41806</v>
      </c>
      <c r="AB1103" s="6">
        <v>924.5</v>
      </c>
      <c r="AC1103" s="7">
        <v>10.18</v>
      </c>
      <c r="AD1103" s="4">
        <v>41773</v>
      </c>
      <c r="AE1103" s="8">
        <v>12.75</v>
      </c>
      <c r="AF1103" s="8">
        <v>10.409000000000001</v>
      </c>
      <c r="AG1103" s="8">
        <v>14.651999999999999</v>
      </c>
      <c r="AH1103" s="7">
        <v>21.562000000000001</v>
      </c>
      <c r="CO1103" s="4">
        <v>42245</v>
      </c>
      <c r="CP1103" s="3">
        <v>154.93625</v>
      </c>
      <c r="CU1103" s="4">
        <v>41775</v>
      </c>
      <c r="CV1103" s="7">
        <v>100.74</v>
      </c>
      <c r="CW1103" s="7">
        <v>51.3</v>
      </c>
      <c r="CX1103" s="7">
        <v>123.18</v>
      </c>
      <c r="CY1103" s="7">
        <v>38.799999999999997</v>
      </c>
      <c r="CZ1103" s="8">
        <v>35.253500000000003</v>
      </c>
      <c r="DA1103" s="4">
        <v>41766</v>
      </c>
      <c r="DB1103" s="7">
        <v>68.45</v>
      </c>
      <c r="DC1103" s="8">
        <v>208.2</v>
      </c>
      <c r="DD1103" s="8">
        <v>104.79</v>
      </c>
      <c r="DE1103" s="8">
        <v>87.76</v>
      </c>
      <c r="DF1103" s="8">
        <v>101.9</v>
      </c>
      <c r="DG1103" s="8">
        <v>78.11</v>
      </c>
      <c r="DH1103" s="4">
        <v>41766</v>
      </c>
      <c r="DI1103" s="7">
        <v>57.82</v>
      </c>
      <c r="DJ1103" s="7">
        <v>85.03</v>
      </c>
      <c r="DK1103" s="7">
        <v>47.6</v>
      </c>
      <c r="DL1103" s="7">
        <v>31.13</v>
      </c>
      <c r="DM1103" s="7">
        <v>54.05</v>
      </c>
      <c r="DN1103" s="4">
        <v>41793</v>
      </c>
      <c r="DO1103" s="8">
        <v>20.864999999999998</v>
      </c>
      <c r="DP1103" s="8">
        <v>51.26</v>
      </c>
      <c r="DQ1103" s="8">
        <v>13.02</v>
      </c>
      <c r="DR1103" s="8">
        <v>18.86</v>
      </c>
    </row>
    <row r="1104" spans="1:122" ht="15.75" customHeight="1">
      <c r="A1104" s="4">
        <v>41803</v>
      </c>
      <c r="B1104" s="7">
        <v>113.41</v>
      </c>
      <c r="C1104" s="7">
        <v>106.91</v>
      </c>
      <c r="D1104" s="7">
        <f t="shared" si="27"/>
        <v>6.5</v>
      </c>
      <c r="J1104" s="4">
        <v>41765</v>
      </c>
      <c r="K1104" s="226">
        <v>1.7999999999999972</v>
      </c>
      <c r="L1104" s="226">
        <v>4.4899999999999949</v>
      </c>
      <c r="M1104" s="226">
        <v>8.7399999999999949</v>
      </c>
      <c r="N1104" s="4">
        <v>41803</v>
      </c>
      <c r="O1104" s="226">
        <v>1.7299999999999898</v>
      </c>
      <c r="P1104" s="226">
        <v>3.6499999999999915</v>
      </c>
      <c r="Q1104" s="226">
        <v>7</v>
      </c>
      <c r="R1104" s="4">
        <v>41801</v>
      </c>
      <c r="S1104" s="8">
        <v>5.55</v>
      </c>
      <c r="T1104" s="8">
        <v>4.2</v>
      </c>
      <c r="U1104" s="8">
        <v>2.9</v>
      </c>
      <c r="V1104" s="4">
        <v>41765</v>
      </c>
      <c r="W1104" s="8">
        <v>288.77</v>
      </c>
      <c r="X1104" s="8">
        <v>288.58</v>
      </c>
      <c r="Y1104" s="6">
        <v>21.783000000000001</v>
      </c>
      <c r="Z1104" s="6">
        <v>21.704000000000001</v>
      </c>
      <c r="AA1104" s="5">
        <v>41803</v>
      </c>
      <c r="AB1104" s="6">
        <v>920.75</v>
      </c>
      <c r="AC1104" s="7">
        <v>9.3290000000000006</v>
      </c>
      <c r="AD1104" s="4">
        <v>41772</v>
      </c>
      <c r="AE1104" s="8">
        <v>11.75</v>
      </c>
      <c r="AF1104" s="8">
        <v>10.18</v>
      </c>
      <c r="AG1104" s="8">
        <v>13.651999999999999</v>
      </c>
      <c r="AH1104" s="7">
        <v>21.878</v>
      </c>
      <c r="CO1104" s="4">
        <v>42244</v>
      </c>
      <c r="CP1104" s="3">
        <v>154.7638125</v>
      </c>
      <c r="CU1104" s="4">
        <v>41774</v>
      </c>
      <c r="CV1104" s="7">
        <v>100.78</v>
      </c>
      <c r="CW1104" s="7">
        <v>50.9</v>
      </c>
      <c r="CX1104" s="7">
        <v>123.81</v>
      </c>
      <c r="CY1104" s="7">
        <v>39.4</v>
      </c>
      <c r="CZ1104" s="8">
        <v>35.635300000000001</v>
      </c>
      <c r="DA1104" s="4">
        <v>41765</v>
      </c>
      <c r="DB1104" s="7">
        <v>67.415000000000006</v>
      </c>
      <c r="DC1104" s="8">
        <v>198.12</v>
      </c>
      <c r="DD1104" s="8">
        <v>103.63</v>
      </c>
      <c r="DE1104" s="8">
        <v>86.42</v>
      </c>
      <c r="DF1104" s="8">
        <v>102.73</v>
      </c>
      <c r="DG1104" s="8">
        <v>77.08</v>
      </c>
      <c r="DH1104" s="4">
        <v>41765</v>
      </c>
      <c r="DI1104" s="7">
        <v>58.51</v>
      </c>
      <c r="DJ1104" s="7">
        <v>84.26</v>
      </c>
      <c r="DK1104" s="7">
        <v>48.344999999999999</v>
      </c>
      <c r="DL1104" s="7">
        <v>31.64</v>
      </c>
      <c r="DM1104" s="7">
        <v>55.02</v>
      </c>
      <c r="DN1104" s="4">
        <v>41792</v>
      </c>
      <c r="DO1104" s="8">
        <v>20.905000000000001</v>
      </c>
      <c r="DP1104" s="8">
        <v>51.47</v>
      </c>
      <c r="DQ1104" s="8">
        <v>13.045</v>
      </c>
      <c r="DR1104" s="8">
        <v>18.809999999999999</v>
      </c>
    </row>
    <row r="1105" spans="1:122" ht="15.75" customHeight="1">
      <c r="A1105" s="4">
        <v>41802</v>
      </c>
      <c r="B1105" s="7">
        <v>113.02</v>
      </c>
      <c r="C1105" s="7">
        <v>106.53</v>
      </c>
      <c r="D1105" s="7">
        <f t="shared" si="27"/>
        <v>6.4899999999999949</v>
      </c>
      <c r="J1105" s="4">
        <v>41764</v>
      </c>
      <c r="K1105" s="226">
        <v>1.6600000000000108</v>
      </c>
      <c r="L1105" s="226">
        <v>4.2800000000000011</v>
      </c>
      <c r="M1105" s="226">
        <v>8.460000000000008</v>
      </c>
      <c r="N1105" s="4">
        <v>41802</v>
      </c>
      <c r="O1105" s="226">
        <v>1.3799999999999955</v>
      </c>
      <c r="P1105" s="226">
        <v>3.2399999999999949</v>
      </c>
      <c r="Q1105" s="226">
        <v>6.4699999999999989</v>
      </c>
      <c r="R1105" s="4">
        <v>41800</v>
      </c>
      <c r="S1105" s="8">
        <v>5.17</v>
      </c>
      <c r="T1105" s="8">
        <v>3.99</v>
      </c>
      <c r="U1105" s="8">
        <v>2.95</v>
      </c>
      <c r="V1105" s="4">
        <v>41764</v>
      </c>
      <c r="W1105" s="8">
        <v>290.64</v>
      </c>
      <c r="X1105" s="8">
        <v>290.92</v>
      </c>
      <c r="Y1105" s="6">
        <v>22.588999999999999</v>
      </c>
      <c r="Z1105" s="6">
        <v>22.706</v>
      </c>
      <c r="AA1105" s="5">
        <v>41802</v>
      </c>
      <c r="AB1105" s="6">
        <v>893</v>
      </c>
      <c r="AC1105" s="7">
        <v>10.083</v>
      </c>
      <c r="AD1105" s="4">
        <v>41771</v>
      </c>
      <c r="AE1105" s="8">
        <v>12.4</v>
      </c>
      <c r="AF1105" s="8">
        <v>10.385</v>
      </c>
      <c r="AG1105" s="8">
        <v>14.204000000000001</v>
      </c>
      <c r="AH1105" s="7">
        <v>21.792999999999999</v>
      </c>
      <c r="CO1105" s="4">
        <v>42243</v>
      </c>
      <c r="CP1105" s="3">
        <v>154.68112500000001</v>
      </c>
      <c r="CU1105" s="4">
        <v>41773</v>
      </c>
      <c r="CV1105" s="7">
        <v>102.29</v>
      </c>
      <c r="CW1105" s="7">
        <v>50.43</v>
      </c>
      <c r="CX1105" s="7">
        <v>126.42</v>
      </c>
      <c r="CY1105" s="7">
        <v>39.549999999999997</v>
      </c>
      <c r="CZ1105" s="8">
        <v>35.850700000000003</v>
      </c>
      <c r="DA1105" s="4">
        <v>41764</v>
      </c>
      <c r="DB1105" s="7">
        <v>68.099999999999994</v>
      </c>
      <c r="DC1105" s="8">
        <v>198.25</v>
      </c>
      <c r="DD1105" s="8">
        <v>99.25</v>
      </c>
      <c r="DE1105" s="8">
        <v>86.96</v>
      </c>
      <c r="DF1105" s="8">
        <v>99.49</v>
      </c>
      <c r="DG1105" s="8">
        <v>76.89</v>
      </c>
      <c r="DH1105" s="4">
        <v>41764</v>
      </c>
      <c r="DI1105" s="7">
        <v>58.26</v>
      </c>
      <c r="DJ1105" s="7">
        <v>83.93</v>
      </c>
      <c r="DK1105" s="7">
        <v>47.905000000000001</v>
      </c>
      <c r="DL1105" s="7">
        <v>31.5</v>
      </c>
      <c r="DM1105" s="7">
        <v>55.05</v>
      </c>
      <c r="DN1105" s="4">
        <v>41789</v>
      </c>
      <c r="DO1105" s="8">
        <v>20.664999999999999</v>
      </c>
      <c r="DP1105" s="8">
        <v>51.48</v>
      </c>
      <c r="DQ1105" s="8">
        <v>13</v>
      </c>
      <c r="DR1105" s="8">
        <v>18.690000000000001</v>
      </c>
    </row>
    <row r="1106" spans="1:122" ht="15.75" customHeight="1">
      <c r="A1106" s="4">
        <v>41801</v>
      </c>
      <c r="B1106" s="7">
        <v>109.95</v>
      </c>
      <c r="C1106" s="7">
        <v>104.4</v>
      </c>
      <c r="D1106" s="7">
        <f t="shared" si="27"/>
        <v>5.5499999999999972</v>
      </c>
      <c r="J1106" s="4">
        <v>41761</v>
      </c>
      <c r="K1106" s="226">
        <v>1.6000000000000085</v>
      </c>
      <c r="L1106" s="226">
        <v>4.1700000000000017</v>
      </c>
      <c r="M1106" s="226">
        <v>8.3500000000000085</v>
      </c>
      <c r="N1106" s="4">
        <v>41801</v>
      </c>
      <c r="O1106" s="226">
        <v>1.2600000000000051</v>
      </c>
      <c r="P1106" s="226">
        <v>2.7000000000000028</v>
      </c>
      <c r="Q1106" s="226">
        <v>5.2400000000000091</v>
      </c>
      <c r="R1106" s="4">
        <v>41799</v>
      </c>
      <c r="S1106" s="8">
        <v>5.58</v>
      </c>
      <c r="T1106" s="8">
        <v>4.9000000000000004</v>
      </c>
      <c r="U1106" s="8">
        <v>3.25</v>
      </c>
      <c r="V1106" s="4">
        <v>41761</v>
      </c>
      <c r="W1106" s="8">
        <v>292.23</v>
      </c>
      <c r="X1106" s="8">
        <v>294.45</v>
      </c>
      <c r="Y1106" s="6">
        <v>22.977</v>
      </c>
      <c r="Z1106" s="6">
        <v>23.908999999999999</v>
      </c>
      <c r="AA1106" s="5">
        <v>41801</v>
      </c>
      <c r="AB1106" s="6">
        <v>893</v>
      </c>
      <c r="AC1106" s="7">
        <v>9.6069999999999993</v>
      </c>
      <c r="AD1106" s="4">
        <v>41768</v>
      </c>
      <c r="AE1106" s="8">
        <v>12.67</v>
      </c>
      <c r="AF1106" s="8">
        <v>11.031000000000001</v>
      </c>
      <c r="AG1106" s="8">
        <v>14.268000000000001</v>
      </c>
      <c r="AH1106" s="7">
        <v>21.963000000000001</v>
      </c>
      <c r="CO1106" s="4">
        <v>42242</v>
      </c>
      <c r="CP1106" s="3">
        <v>154.56687500000001</v>
      </c>
      <c r="CU1106" s="4">
        <v>41772</v>
      </c>
      <c r="CV1106" s="7">
        <v>102.36</v>
      </c>
      <c r="CW1106" s="7">
        <v>50.51</v>
      </c>
      <c r="CX1106" s="7">
        <v>125.85</v>
      </c>
      <c r="CY1106" s="7">
        <v>39.549999999999997</v>
      </c>
      <c r="CZ1106" s="8">
        <v>35.625500000000002</v>
      </c>
      <c r="DA1106" s="4">
        <v>41761</v>
      </c>
      <c r="DB1106" s="7">
        <v>67.36</v>
      </c>
      <c r="DC1106" s="8">
        <v>196.13</v>
      </c>
      <c r="DD1106" s="8">
        <v>97.06</v>
      </c>
      <c r="DE1106" s="8">
        <v>86.96</v>
      </c>
      <c r="DF1106" s="8">
        <v>99.57</v>
      </c>
      <c r="DG1106" s="8">
        <v>76.52</v>
      </c>
      <c r="DH1106" s="4">
        <v>41761</v>
      </c>
      <c r="DI1106" s="7">
        <v>57.91</v>
      </c>
      <c r="DJ1106" s="7">
        <v>83.53</v>
      </c>
      <c r="DK1106" s="7">
        <v>47.875</v>
      </c>
      <c r="DL1106" s="7">
        <v>32.01</v>
      </c>
      <c r="DM1106" s="7">
        <v>55.86</v>
      </c>
      <c r="DN1106" s="4">
        <v>41788</v>
      </c>
      <c r="DO1106" s="8">
        <v>20.58</v>
      </c>
      <c r="DP1106" s="8">
        <v>51.72</v>
      </c>
      <c r="DQ1106" s="8">
        <v>12.895</v>
      </c>
      <c r="DR1106" s="8">
        <v>18.82</v>
      </c>
    </row>
    <row r="1107" spans="1:122" ht="15.75" customHeight="1">
      <c r="A1107" s="4">
        <v>41800</v>
      </c>
      <c r="B1107" s="7">
        <v>109.52</v>
      </c>
      <c r="C1107" s="7">
        <v>104.35</v>
      </c>
      <c r="D1107" s="7">
        <f t="shared" si="27"/>
        <v>5.1700000000000017</v>
      </c>
      <c r="J1107" s="4">
        <v>41760</v>
      </c>
      <c r="K1107" s="226">
        <v>1.5100000000000051</v>
      </c>
      <c r="L1107" s="226">
        <v>4.0300000000000011</v>
      </c>
      <c r="M1107" s="226">
        <v>8.1599999999999966</v>
      </c>
      <c r="N1107" s="4">
        <v>41800</v>
      </c>
      <c r="O1107" s="226">
        <v>1.3399999999999892</v>
      </c>
      <c r="P1107" s="226">
        <v>2.7999999999999972</v>
      </c>
      <c r="Q1107" s="226">
        <v>5.269999999999996</v>
      </c>
      <c r="R1107" s="4">
        <v>41796</v>
      </c>
      <c r="S1107" s="8">
        <v>5.95</v>
      </c>
      <c r="T1107" s="8">
        <v>3.3</v>
      </c>
      <c r="U1107" s="8">
        <v>3.15</v>
      </c>
      <c r="V1107" s="4">
        <v>41760</v>
      </c>
      <c r="W1107" s="8">
        <v>291.39999999999998</v>
      </c>
      <c r="X1107" s="8">
        <v>293.88</v>
      </c>
      <c r="Y1107" s="6">
        <v>22.968</v>
      </c>
      <c r="Z1107" s="6">
        <v>24.01</v>
      </c>
      <c r="AA1107" s="5">
        <v>41800</v>
      </c>
      <c r="AB1107" s="6">
        <v>884.75</v>
      </c>
      <c r="AC1107" s="7">
        <v>10.144</v>
      </c>
      <c r="AD1107" s="4">
        <v>41767</v>
      </c>
      <c r="AE1107" s="8">
        <v>13.06</v>
      </c>
      <c r="AF1107" s="8">
        <v>10.49</v>
      </c>
      <c r="AG1107" s="8">
        <v>14.613</v>
      </c>
      <c r="AH1107" s="7">
        <v>21.925000000000001</v>
      </c>
      <c r="CO1107" s="4">
        <v>42241</v>
      </c>
      <c r="CP1107" s="3">
        <v>154.672875</v>
      </c>
      <c r="CU1107" s="4">
        <v>41771</v>
      </c>
      <c r="CV1107" s="7">
        <v>102.23</v>
      </c>
      <c r="CW1107" s="7">
        <v>50.7</v>
      </c>
      <c r="CX1107" s="7">
        <v>125.24</v>
      </c>
      <c r="CY1107" s="7">
        <v>39.26</v>
      </c>
      <c r="CZ1107" s="8">
        <v>35.302399999999999</v>
      </c>
      <c r="DA1107" s="4">
        <v>41760</v>
      </c>
      <c r="DB1107" s="7">
        <v>67.055000000000007</v>
      </c>
      <c r="DC1107" s="8">
        <v>193.11</v>
      </c>
      <c r="DD1107" s="8">
        <v>97.12</v>
      </c>
      <c r="DE1107" s="8">
        <v>87.04</v>
      </c>
      <c r="DF1107" s="8">
        <v>99.55</v>
      </c>
      <c r="DG1107" s="8">
        <v>75.03</v>
      </c>
      <c r="DH1107" s="4">
        <v>41760</v>
      </c>
      <c r="DI1107" s="7">
        <v>57.71</v>
      </c>
      <c r="DJ1107" s="7">
        <v>84.05</v>
      </c>
      <c r="DK1107" s="7">
        <v>47.72</v>
      </c>
      <c r="DL1107" s="7">
        <v>31.92</v>
      </c>
      <c r="DM1107" s="7">
        <v>57.06</v>
      </c>
      <c r="DN1107" s="4">
        <v>41787</v>
      </c>
      <c r="DO1107" s="8">
        <v>20.47</v>
      </c>
      <c r="DP1107" s="8">
        <v>51.8</v>
      </c>
      <c r="DQ1107" s="8">
        <v>12.835000000000001</v>
      </c>
      <c r="DR1107" s="8">
        <v>18.88</v>
      </c>
    </row>
    <row r="1108" spans="1:122" ht="15.75" customHeight="1">
      <c r="A1108" s="4">
        <v>41799</v>
      </c>
      <c r="B1108" s="7">
        <v>109.99</v>
      </c>
      <c r="C1108" s="7">
        <v>104.41</v>
      </c>
      <c r="D1108" s="7">
        <f t="shared" si="27"/>
        <v>5.5799999999999983</v>
      </c>
      <c r="J1108" s="4">
        <v>41759</v>
      </c>
      <c r="K1108" s="226">
        <v>1.4599999999999937</v>
      </c>
      <c r="L1108" s="226">
        <v>4.0699999999999932</v>
      </c>
      <c r="M1108" s="226">
        <v>8.2199999999999989</v>
      </c>
      <c r="N1108" s="4">
        <v>41799</v>
      </c>
      <c r="O1108" s="226">
        <v>1.5799999999999983</v>
      </c>
      <c r="P1108" s="226">
        <v>3.1099999999999994</v>
      </c>
      <c r="Q1108" s="226">
        <v>5.6899999999999977</v>
      </c>
      <c r="R1108" s="4">
        <v>41795</v>
      </c>
      <c r="S1108" s="8">
        <v>6.31</v>
      </c>
      <c r="T1108" s="8">
        <v>4.47</v>
      </c>
      <c r="U1108" s="8">
        <v>3.2</v>
      </c>
      <c r="V1108" s="4">
        <v>41759</v>
      </c>
      <c r="W1108" s="8">
        <v>293.49</v>
      </c>
      <c r="X1108" s="8">
        <v>300.77</v>
      </c>
      <c r="Y1108" s="6">
        <v>23.24</v>
      </c>
      <c r="Z1108" s="6">
        <v>24.765000000000001</v>
      </c>
      <c r="AA1108" s="5">
        <v>41799</v>
      </c>
      <c r="AB1108" s="6">
        <v>892.25</v>
      </c>
      <c r="AC1108" s="7">
        <v>10.316000000000001</v>
      </c>
      <c r="AD1108" s="4">
        <v>41766</v>
      </c>
      <c r="AE1108" s="8">
        <v>13.47</v>
      </c>
      <c r="AF1108" s="8">
        <v>9.7309999999999999</v>
      </c>
      <c r="AG1108" s="8">
        <v>14.923999999999999</v>
      </c>
      <c r="AH1108" s="7">
        <v>21.73</v>
      </c>
      <c r="CO1108" s="4">
        <v>42240</v>
      </c>
      <c r="CP1108" s="3">
        <v>154.59075000000001</v>
      </c>
      <c r="CU1108" s="4">
        <v>41768</v>
      </c>
      <c r="CV1108" s="7">
        <v>101.95</v>
      </c>
      <c r="CW1108" s="7">
        <v>50.56</v>
      </c>
      <c r="CX1108" s="7">
        <v>125.03</v>
      </c>
      <c r="CY1108" s="7">
        <v>38.659999999999997</v>
      </c>
      <c r="CZ1108" s="8">
        <v>35.185000000000002</v>
      </c>
      <c r="DA1108" s="4">
        <v>41759</v>
      </c>
      <c r="DB1108" s="7">
        <v>69.260000000000005</v>
      </c>
      <c r="DC1108" s="8">
        <v>193.27</v>
      </c>
      <c r="DD1108" s="8">
        <v>98</v>
      </c>
      <c r="DE1108" s="8">
        <v>86.8</v>
      </c>
      <c r="DF1108" s="8">
        <v>99.02</v>
      </c>
      <c r="DG1108" s="8">
        <v>74.31</v>
      </c>
      <c r="DH1108" s="4">
        <v>41759</v>
      </c>
      <c r="DI1108" s="7">
        <v>57.17</v>
      </c>
      <c r="DJ1108" s="7">
        <v>83.22</v>
      </c>
      <c r="DK1108" s="7">
        <v>46.475000000000001</v>
      </c>
      <c r="DL1108" s="7">
        <v>30.78</v>
      </c>
      <c r="DM1108" s="7">
        <v>56.29</v>
      </c>
      <c r="DN1108" s="4">
        <v>41786</v>
      </c>
      <c r="DO1108" s="8">
        <v>20.6</v>
      </c>
      <c r="DP1108" s="8">
        <v>52.18</v>
      </c>
      <c r="DQ1108" s="8">
        <v>12.904999999999999</v>
      </c>
      <c r="DR1108" s="8">
        <v>18.920000000000002</v>
      </c>
    </row>
    <row r="1109" spans="1:122" ht="15.75" customHeight="1">
      <c r="A1109" s="4">
        <v>41796</v>
      </c>
      <c r="B1109" s="7">
        <v>108.61</v>
      </c>
      <c r="C1109" s="7">
        <v>102.66</v>
      </c>
      <c r="D1109" s="7">
        <f t="shared" si="27"/>
        <v>5.9500000000000028</v>
      </c>
      <c r="J1109" s="4">
        <v>41758</v>
      </c>
      <c r="K1109" s="226">
        <v>1.5700000000000074</v>
      </c>
      <c r="L1109" s="226">
        <v>4.2800000000000011</v>
      </c>
      <c r="M1109" s="226">
        <v>8.6500000000000057</v>
      </c>
      <c r="N1109" s="4">
        <v>41796</v>
      </c>
      <c r="O1109" s="226">
        <v>1.4500000000000028</v>
      </c>
      <c r="P1109" s="226">
        <v>2.8299999999999983</v>
      </c>
      <c r="Q1109" s="226">
        <v>5.1200000000000045</v>
      </c>
      <c r="R1109" s="4">
        <v>41794</v>
      </c>
      <c r="S1109" s="8">
        <v>5.76</v>
      </c>
      <c r="T1109" s="8">
        <v>2.82</v>
      </c>
      <c r="U1109" s="8">
        <v>2.9</v>
      </c>
      <c r="V1109" s="4">
        <v>41758</v>
      </c>
      <c r="W1109" s="8">
        <v>297.01</v>
      </c>
      <c r="X1109" s="8">
        <v>306.33999999999997</v>
      </c>
      <c r="Y1109" s="6">
        <v>23.187000000000001</v>
      </c>
      <c r="Z1109" s="6">
        <v>25.056000000000001</v>
      </c>
      <c r="AA1109" s="5">
        <v>41796</v>
      </c>
      <c r="AB1109" s="6">
        <v>884</v>
      </c>
      <c r="AC1109" s="7">
        <v>10.135999999999999</v>
      </c>
      <c r="AD1109" s="4">
        <v>41765</v>
      </c>
      <c r="AE1109" s="8">
        <v>13.26</v>
      </c>
      <c r="AF1109" s="8">
        <v>10.955</v>
      </c>
      <c r="AG1109" s="8">
        <v>14.664</v>
      </c>
      <c r="AH1109" s="7">
        <v>22.667000000000002</v>
      </c>
      <c r="CO1109" s="4">
        <v>42239</v>
      </c>
      <c r="CP1109" s="3">
        <v>154.52556250000001</v>
      </c>
      <c r="CU1109" s="4">
        <v>41767</v>
      </c>
      <c r="CV1109" s="7">
        <v>102.32</v>
      </c>
      <c r="CW1109" s="7">
        <v>50.78</v>
      </c>
      <c r="CX1109" s="7">
        <v>125.09</v>
      </c>
      <c r="CY1109" s="7">
        <v>38.97</v>
      </c>
      <c r="CZ1109" s="8">
        <v>35.1066</v>
      </c>
      <c r="DA1109" s="4">
        <v>41758</v>
      </c>
      <c r="DB1109" s="7">
        <v>68.185000000000002</v>
      </c>
      <c r="DC1109" s="8">
        <v>196.08</v>
      </c>
      <c r="DD1109" s="8">
        <v>99.62</v>
      </c>
      <c r="DE1109" s="8">
        <v>87.83</v>
      </c>
      <c r="DF1109" s="8">
        <v>100.12</v>
      </c>
      <c r="DG1109" s="8">
        <v>74.680000000000007</v>
      </c>
      <c r="DH1109" s="4">
        <v>41758</v>
      </c>
      <c r="DI1109" s="7">
        <v>56.84</v>
      </c>
      <c r="DJ1109" s="7">
        <v>83.75</v>
      </c>
      <c r="DK1109" s="7">
        <v>46.69</v>
      </c>
      <c r="DL1109" s="7">
        <v>29.13</v>
      </c>
      <c r="DM1109" s="7">
        <v>55.7</v>
      </c>
      <c r="DN1109" s="4">
        <v>41785</v>
      </c>
      <c r="DO1109" s="8">
        <v>20.64</v>
      </c>
      <c r="DP1109" s="8">
        <v>52.65</v>
      </c>
      <c r="DQ1109" s="8">
        <v>12.89</v>
      </c>
      <c r="DR1109" s="8">
        <v>18.95</v>
      </c>
    </row>
    <row r="1110" spans="1:122" ht="15.75" customHeight="1">
      <c r="A1110" s="4">
        <v>41795</v>
      </c>
      <c r="B1110" s="7">
        <v>108.79</v>
      </c>
      <c r="C1110" s="7">
        <v>102.48</v>
      </c>
      <c r="D1110" s="7">
        <f t="shared" si="27"/>
        <v>6.3100000000000023</v>
      </c>
      <c r="J1110" s="4">
        <v>41757</v>
      </c>
      <c r="K1110" s="226">
        <v>1.6300000000000097</v>
      </c>
      <c r="L1110" s="226">
        <v>4.2800000000000011</v>
      </c>
      <c r="M1110" s="226">
        <v>8.5799999999999983</v>
      </c>
      <c r="N1110" s="4">
        <v>41795</v>
      </c>
      <c r="O1110" s="226">
        <v>1.3500000000000085</v>
      </c>
      <c r="P1110" s="226">
        <v>2.6300000000000097</v>
      </c>
      <c r="Q1110" s="226">
        <v>4.8100000000000023</v>
      </c>
      <c r="R1110" s="4">
        <v>41793</v>
      </c>
      <c r="S1110" s="8">
        <v>6.16</v>
      </c>
      <c r="T1110" s="8">
        <v>4.33</v>
      </c>
      <c r="U1110" s="8">
        <v>2.75</v>
      </c>
      <c r="V1110" s="4">
        <v>41757</v>
      </c>
      <c r="W1110" s="8">
        <v>295.19</v>
      </c>
      <c r="X1110" s="8">
        <v>304.02999999999997</v>
      </c>
      <c r="Y1110" s="6">
        <v>22.829000000000001</v>
      </c>
      <c r="Z1110" s="6">
        <v>24.588999999999999</v>
      </c>
      <c r="AA1110" s="5">
        <v>41795</v>
      </c>
      <c r="AB1110" s="6">
        <v>883.75</v>
      </c>
      <c r="AC1110" s="7">
        <v>10.526</v>
      </c>
      <c r="AD1110" s="4">
        <v>41764</v>
      </c>
      <c r="AE1110" s="8">
        <v>13.94</v>
      </c>
      <c r="AF1110" s="8">
        <v>12.396000000000001</v>
      </c>
      <c r="AG1110" s="8">
        <v>15.492000000000001</v>
      </c>
      <c r="AH1110" s="7">
        <v>23.597999999999999</v>
      </c>
      <c r="CO1110" s="4">
        <v>42238</v>
      </c>
      <c r="CP1110" s="3">
        <v>154.86093750000001</v>
      </c>
      <c r="CU1110" s="4">
        <v>41766</v>
      </c>
      <c r="CV1110" s="7">
        <v>103.11</v>
      </c>
      <c r="CW1110" s="7">
        <v>51.02</v>
      </c>
      <c r="CX1110" s="7">
        <v>126.23</v>
      </c>
      <c r="CY1110" s="7">
        <v>39.619999999999997</v>
      </c>
      <c r="CZ1110" s="8">
        <v>35.390599999999999</v>
      </c>
      <c r="DA1110" s="4">
        <v>41757</v>
      </c>
      <c r="DB1110" s="7">
        <v>66.025000000000006</v>
      </c>
      <c r="DC1110" s="8">
        <v>191.36</v>
      </c>
      <c r="DD1110" s="8">
        <v>98.06</v>
      </c>
      <c r="DE1110" s="8">
        <v>86.81</v>
      </c>
      <c r="DF1110" s="8">
        <v>99.36</v>
      </c>
      <c r="DG1110" s="8">
        <v>74.650000000000006</v>
      </c>
      <c r="DH1110" s="4">
        <v>41757</v>
      </c>
      <c r="DI1110" s="7">
        <v>57.97</v>
      </c>
      <c r="DJ1110" s="7">
        <v>84.05</v>
      </c>
      <c r="DK1110" s="7">
        <v>46.46</v>
      </c>
      <c r="DL1110" s="7">
        <v>29.39</v>
      </c>
      <c r="DM1110" s="7">
        <v>55.82</v>
      </c>
      <c r="DN1110" s="4">
        <v>41782</v>
      </c>
      <c r="DO1110" s="8">
        <v>20.25</v>
      </c>
      <c r="DP1110" s="8">
        <v>52.29</v>
      </c>
      <c r="DQ1110" s="8">
        <v>12.855</v>
      </c>
      <c r="DR1110" s="8">
        <v>18.690000000000001</v>
      </c>
    </row>
    <row r="1111" spans="1:122" ht="15.75" customHeight="1">
      <c r="A1111" s="4">
        <v>41794</v>
      </c>
      <c r="B1111" s="7">
        <v>108.4</v>
      </c>
      <c r="C1111" s="7">
        <v>102.64</v>
      </c>
      <c r="D1111" s="7">
        <f t="shared" si="27"/>
        <v>5.7600000000000051</v>
      </c>
      <c r="J1111" s="4">
        <v>41754</v>
      </c>
      <c r="K1111" s="226">
        <v>1.3299999999999983</v>
      </c>
      <c r="L1111" s="226">
        <v>3.7800000000000011</v>
      </c>
      <c r="M1111" s="226">
        <v>8.0300000000000011</v>
      </c>
      <c r="N1111" s="4">
        <v>41794</v>
      </c>
      <c r="O1111" s="226">
        <v>1.3599999999999994</v>
      </c>
      <c r="P1111" s="226">
        <v>2.6800000000000068</v>
      </c>
      <c r="Q1111" s="226">
        <v>4.9000000000000057</v>
      </c>
      <c r="R1111" s="4">
        <v>41792</v>
      </c>
      <c r="S1111" s="8">
        <v>6.36</v>
      </c>
      <c r="T1111" s="8">
        <v>3.44</v>
      </c>
      <c r="U1111" s="8">
        <v>2.6</v>
      </c>
      <c r="V1111" s="4">
        <v>41754</v>
      </c>
      <c r="W1111" s="8">
        <v>298.66000000000003</v>
      </c>
      <c r="X1111" s="8">
        <v>307.51</v>
      </c>
      <c r="Y1111" s="6">
        <v>24.597999999999999</v>
      </c>
      <c r="Z1111" s="6">
        <v>26.516999999999999</v>
      </c>
      <c r="AA1111" s="5">
        <v>41794</v>
      </c>
      <c r="AB1111" s="6">
        <v>883.75</v>
      </c>
      <c r="AC1111" s="7">
        <v>10.14</v>
      </c>
      <c r="AD1111" s="4">
        <v>41761</v>
      </c>
      <c r="AE1111" s="8">
        <v>15.06</v>
      </c>
      <c r="AF1111" s="8">
        <v>10.993</v>
      </c>
      <c r="AG1111" s="8">
        <v>16.808</v>
      </c>
      <c r="AH1111" s="7">
        <v>23.661999999999999</v>
      </c>
      <c r="CO1111" s="4">
        <v>42237</v>
      </c>
      <c r="CP1111" s="3">
        <v>154.877375</v>
      </c>
      <c r="CU1111" s="4">
        <v>41765</v>
      </c>
      <c r="CV1111" s="7">
        <v>102.67</v>
      </c>
      <c r="CW1111" s="7">
        <v>51.12</v>
      </c>
      <c r="CX1111" s="7">
        <v>124.97</v>
      </c>
      <c r="CY1111" s="7">
        <v>39.89</v>
      </c>
      <c r="CZ1111" s="8">
        <v>34.744399999999999</v>
      </c>
      <c r="DA1111" s="4">
        <v>41754</v>
      </c>
      <c r="DB1111" s="7">
        <v>65.84</v>
      </c>
      <c r="DC1111" s="8">
        <v>192.03</v>
      </c>
      <c r="DD1111" s="8">
        <v>99.04</v>
      </c>
      <c r="DE1111" s="8">
        <v>87.28</v>
      </c>
      <c r="DF1111" s="8">
        <v>99.5</v>
      </c>
      <c r="DG1111" s="8">
        <v>74.400000000000006</v>
      </c>
      <c r="DH1111" s="4">
        <v>41754</v>
      </c>
      <c r="DI1111" s="7">
        <v>56.67</v>
      </c>
      <c r="DJ1111" s="7">
        <v>82.59</v>
      </c>
      <c r="DK1111" s="7">
        <v>45.365000000000002</v>
      </c>
      <c r="DL1111" s="7">
        <v>28.92</v>
      </c>
      <c r="DM1111" s="7">
        <v>55</v>
      </c>
      <c r="DN1111" s="4">
        <v>41781</v>
      </c>
      <c r="DO1111" s="8">
        <v>20.309999999999999</v>
      </c>
      <c r="DP1111" s="8">
        <v>52.05</v>
      </c>
      <c r="DQ1111" s="8">
        <v>12.885</v>
      </c>
      <c r="DR1111" s="8">
        <v>18.38</v>
      </c>
    </row>
    <row r="1112" spans="1:122" ht="15.75" customHeight="1">
      <c r="A1112" s="4">
        <v>41793</v>
      </c>
      <c r="B1112" s="7">
        <v>108.82</v>
      </c>
      <c r="C1112" s="7">
        <v>102.66</v>
      </c>
      <c r="D1112" s="7">
        <f t="shared" si="27"/>
        <v>6.1599999999999966</v>
      </c>
      <c r="J1112" s="4">
        <v>41753</v>
      </c>
      <c r="K1112" s="226">
        <v>1.3599999999999994</v>
      </c>
      <c r="L1112" s="226">
        <v>3.9200000000000017</v>
      </c>
      <c r="M1112" s="226">
        <v>8.4500000000000028</v>
      </c>
      <c r="N1112" s="4">
        <v>41793</v>
      </c>
      <c r="O1112" s="226">
        <v>1.3599999999999994</v>
      </c>
      <c r="P1112" s="226">
        <v>2.769999999999996</v>
      </c>
      <c r="Q1112" s="226">
        <v>5.0599999999999881</v>
      </c>
      <c r="R1112" s="4">
        <v>41789</v>
      </c>
      <c r="S1112" s="8">
        <v>6.7</v>
      </c>
      <c r="T1112" s="8">
        <v>3</v>
      </c>
      <c r="U1112" s="8">
        <v>2.2999999999999998</v>
      </c>
      <c r="V1112" s="4">
        <v>41753</v>
      </c>
      <c r="W1112" s="8">
        <v>301.45</v>
      </c>
      <c r="X1112" s="8">
        <v>308.95</v>
      </c>
      <c r="Y1112" s="6">
        <v>24.459</v>
      </c>
      <c r="Z1112" s="6">
        <v>25.957999999999998</v>
      </c>
      <c r="AA1112" s="5">
        <v>41793</v>
      </c>
      <c r="AB1112" s="6">
        <v>884.5</v>
      </c>
      <c r="AC1112" s="7">
        <v>10.834</v>
      </c>
      <c r="AD1112" s="4">
        <v>41760</v>
      </c>
      <c r="AE1112" s="8">
        <v>13.99</v>
      </c>
      <c r="AF1112" s="8">
        <v>12.22</v>
      </c>
      <c r="AG1112" s="8">
        <v>15.891999999999999</v>
      </c>
      <c r="AH1112" s="7">
        <v>24.257000000000001</v>
      </c>
      <c r="CO1112" s="4">
        <v>42236</v>
      </c>
      <c r="CP1112" s="3">
        <v>155.426875</v>
      </c>
      <c r="CU1112" s="4">
        <v>41764</v>
      </c>
      <c r="CV1112" s="7">
        <v>102.91</v>
      </c>
      <c r="CW1112" s="7">
        <v>50.81</v>
      </c>
      <c r="CX1112" s="7">
        <v>125.36</v>
      </c>
      <c r="CY1112" s="7">
        <v>39.299999999999997</v>
      </c>
      <c r="CZ1112" s="8">
        <v>34.910800000000002</v>
      </c>
      <c r="DA1112" s="4">
        <v>41753</v>
      </c>
      <c r="DB1112" s="7">
        <v>68.040000000000006</v>
      </c>
      <c r="DC1112" s="8">
        <v>197.32</v>
      </c>
      <c r="DD1112" s="8">
        <v>103.48</v>
      </c>
      <c r="DE1112" s="8">
        <v>87.96</v>
      </c>
      <c r="DF1112" s="8">
        <v>100.19</v>
      </c>
      <c r="DG1112" s="8">
        <v>74.489999999999995</v>
      </c>
      <c r="DH1112" s="4">
        <v>41753</v>
      </c>
      <c r="DI1112" s="7">
        <v>56.55</v>
      </c>
      <c r="DJ1112" s="7">
        <v>82.57</v>
      </c>
      <c r="DK1112" s="7">
        <v>45.37</v>
      </c>
      <c r="DL1112" s="7">
        <v>29.27</v>
      </c>
      <c r="DM1112" s="7">
        <v>54.21</v>
      </c>
      <c r="DN1112" s="4">
        <v>41780</v>
      </c>
      <c r="DO1112" s="8">
        <v>20.36</v>
      </c>
      <c r="DP1112" s="8">
        <v>52.13</v>
      </c>
      <c r="DQ1112" s="8">
        <v>12.835000000000001</v>
      </c>
      <c r="DR1112" s="8">
        <v>18.38</v>
      </c>
    </row>
    <row r="1113" spans="1:122" ht="15.75" customHeight="1">
      <c r="A1113" s="4">
        <v>41792</v>
      </c>
      <c r="B1113" s="7">
        <v>108.83</v>
      </c>
      <c r="C1113" s="7">
        <v>102.47</v>
      </c>
      <c r="D1113" s="7">
        <f t="shared" si="27"/>
        <v>6.3599999999999994</v>
      </c>
      <c r="J1113" s="4">
        <v>41752</v>
      </c>
      <c r="K1113" s="226">
        <v>1.3499999999999943</v>
      </c>
      <c r="L1113" s="226">
        <v>3.8599999999999994</v>
      </c>
      <c r="M1113" s="226">
        <v>8.3299999999999983</v>
      </c>
      <c r="N1113" s="4">
        <v>41792</v>
      </c>
      <c r="O1113" s="226">
        <v>1.3299999999999983</v>
      </c>
      <c r="P1113" s="226">
        <v>2.7800000000000011</v>
      </c>
      <c r="Q1113" s="226">
        <v>5.0999999999999943</v>
      </c>
      <c r="R1113" s="4">
        <v>41788</v>
      </c>
      <c r="S1113" s="8">
        <v>6.39</v>
      </c>
      <c r="T1113" s="8">
        <v>3.33</v>
      </c>
      <c r="U1113" s="8">
        <v>2.35</v>
      </c>
      <c r="V1113" s="4">
        <v>41752</v>
      </c>
      <c r="W1113" s="8">
        <v>298.08999999999997</v>
      </c>
      <c r="X1113" s="8">
        <v>309.35000000000002</v>
      </c>
      <c r="Y1113" s="6">
        <v>23.544</v>
      </c>
      <c r="Z1113" s="6">
        <v>26.257000000000001</v>
      </c>
      <c r="AA1113" s="5">
        <v>41792</v>
      </c>
      <c r="AB1113" s="6">
        <v>890.25</v>
      </c>
      <c r="AC1113" s="7">
        <v>10.556000000000001</v>
      </c>
      <c r="AD1113" s="4">
        <v>41759</v>
      </c>
      <c r="AE1113" s="8">
        <v>14.71</v>
      </c>
      <c r="AF1113" s="8">
        <v>12.276</v>
      </c>
      <c r="AG1113" s="8">
        <v>16.757000000000001</v>
      </c>
      <c r="AH1113" s="7">
        <v>24.433</v>
      </c>
      <c r="CO1113" s="4">
        <v>42235</v>
      </c>
      <c r="CP1113" s="3">
        <v>155.83750000000001</v>
      </c>
      <c r="CU1113" s="4">
        <v>41761</v>
      </c>
      <c r="CV1113" s="7">
        <v>102.01</v>
      </c>
      <c r="CW1113" s="7">
        <v>50.87</v>
      </c>
      <c r="CX1113" s="7">
        <v>124.72</v>
      </c>
      <c r="CY1113" s="7">
        <v>39.33</v>
      </c>
      <c r="CZ1113" s="8">
        <v>35.136000000000003</v>
      </c>
      <c r="DA1113" s="4">
        <v>41752</v>
      </c>
      <c r="DB1113" s="7">
        <v>67.784999999999997</v>
      </c>
      <c r="DC1113" s="8">
        <v>197.32</v>
      </c>
      <c r="DD1113" s="8">
        <v>105.08</v>
      </c>
      <c r="DE1113" s="8">
        <v>87.58</v>
      </c>
      <c r="DF1113" s="8">
        <v>98.98</v>
      </c>
      <c r="DG1113" s="8">
        <v>74.02</v>
      </c>
      <c r="DH1113" s="4">
        <v>41752</v>
      </c>
      <c r="DI1113" s="7">
        <v>56.46</v>
      </c>
      <c r="DJ1113" s="7">
        <v>82.3</v>
      </c>
      <c r="DK1113" s="7">
        <v>45.42</v>
      </c>
      <c r="DL1113" s="7">
        <v>29.5</v>
      </c>
      <c r="DM1113" s="7">
        <v>53.78</v>
      </c>
      <c r="DN1113" s="4">
        <v>41779</v>
      </c>
      <c r="DO1113" s="8">
        <v>20</v>
      </c>
      <c r="DP1113" s="8">
        <v>51.44</v>
      </c>
      <c r="DQ1113" s="8">
        <v>12.77</v>
      </c>
      <c r="DR1113" s="8">
        <v>17.97</v>
      </c>
    </row>
    <row r="1114" spans="1:122" ht="15.75" customHeight="1">
      <c r="A1114" s="4">
        <v>41789</v>
      </c>
      <c r="B1114" s="7">
        <v>109.41</v>
      </c>
      <c r="C1114" s="7">
        <v>102.71</v>
      </c>
      <c r="D1114" s="7">
        <f t="shared" si="27"/>
        <v>6.7000000000000028</v>
      </c>
      <c r="J1114" s="4">
        <v>41751</v>
      </c>
      <c r="K1114" s="226">
        <v>1.0099999999999909</v>
      </c>
      <c r="L1114" s="226">
        <v>3.6099999999999994</v>
      </c>
      <c r="M1114" s="226">
        <v>8.5699999999999932</v>
      </c>
      <c r="N1114" s="4">
        <v>41789</v>
      </c>
      <c r="O1114" s="226">
        <v>1.4699999999999989</v>
      </c>
      <c r="P1114" s="226">
        <v>3.0499999999999972</v>
      </c>
      <c r="Q1114" s="226">
        <v>5.519999999999996</v>
      </c>
      <c r="R1114" s="4">
        <v>41787</v>
      </c>
      <c r="S1114" s="8">
        <v>7.09</v>
      </c>
      <c r="T1114" s="8">
        <v>2.98</v>
      </c>
      <c r="U1114" s="8">
        <v>2.35</v>
      </c>
      <c r="V1114" s="4">
        <v>41751</v>
      </c>
      <c r="W1114" s="8">
        <v>300.26</v>
      </c>
      <c r="X1114" s="8">
        <v>309.52</v>
      </c>
      <c r="Y1114" s="6">
        <v>24.061</v>
      </c>
      <c r="Z1114" s="6">
        <v>26.123000000000001</v>
      </c>
      <c r="AA1114" s="5">
        <v>41789</v>
      </c>
      <c r="AB1114" s="6">
        <v>892.5</v>
      </c>
      <c r="AC1114" s="7">
        <v>11.673999999999999</v>
      </c>
      <c r="AD1114" s="4">
        <v>41758</v>
      </c>
      <c r="AE1114" s="8">
        <v>14.15</v>
      </c>
      <c r="AF1114" s="8">
        <v>12.461</v>
      </c>
      <c r="AG1114" s="8">
        <v>16.3</v>
      </c>
      <c r="AH1114" s="7">
        <v>24.001999999999999</v>
      </c>
      <c r="CO1114" s="4">
        <v>42234</v>
      </c>
      <c r="CP1114" s="3">
        <v>156.88068749999999</v>
      </c>
      <c r="CU1114" s="4">
        <v>41760</v>
      </c>
      <c r="CV1114" s="7">
        <v>101.41</v>
      </c>
      <c r="CW1114" s="7">
        <v>50.4</v>
      </c>
      <c r="CX1114" s="7">
        <v>124.94</v>
      </c>
      <c r="CY1114" s="7">
        <v>38.78</v>
      </c>
      <c r="CZ1114" s="8">
        <v>35.057699999999997</v>
      </c>
      <c r="DA1114" s="4">
        <v>41751</v>
      </c>
      <c r="DB1114" s="7">
        <v>67.605000000000004</v>
      </c>
      <c r="DC1114" s="8">
        <v>198.11</v>
      </c>
      <c r="DD1114" s="8">
        <v>102.34</v>
      </c>
      <c r="DE1114" s="8">
        <v>86.2</v>
      </c>
      <c r="DF1114" s="8">
        <v>98.97</v>
      </c>
      <c r="DG1114" s="8">
        <v>74.17</v>
      </c>
      <c r="DH1114" s="4">
        <v>41751</v>
      </c>
      <c r="DI1114" s="7">
        <v>56.55</v>
      </c>
      <c r="DJ1114" s="7">
        <v>81.98</v>
      </c>
      <c r="DK1114" s="7">
        <v>45.195</v>
      </c>
      <c r="DL1114" s="7">
        <v>29</v>
      </c>
      <c r="DM1114" s="7">
        <v>53.13</v>
      </c>
      <c r="DN1114" s="4">
        <v>41778</v>
      </c>
      <c r="DO1114" s="8">
        <v>20.239999999999998</v>
      </c>
      <c r="DP1114" s="8">
        <v>52.15</v>
      </c>
      <c r="DQ1114" s="8">
        <v>12.76</v>
      </c>
      <c r="DR1114" s="8">
        <v>18.07</v>
      </c>
    </row>
    <row r="1115" spans="1:122" ht="15.75" customHeight="1">
      <c r="A1115" s="4">
        <v>41788</v>
      </c>
      <c r="B1115" s="7">
        <v>109.97</v>
      </c>
      <c r="C1115" s="7">
        <v>103.58</v>
      </c>
      <c r="D1115" s="7">
        <f t="shared" si="27"/>
        <v>6.3900000000000006</v>
      </c>
      <c r="J1115" s="4">
        <v>41750</v>
      </c>
      <c r="K1115" s="226">
        <v>1.6300000000000097</v>
      </c>
      <c r="L1115" s="226">
        <v>4.730000000000004</v>
      </c>
      <c r="M1115" s="226">
        <v>10.27000000000001</v>
      </c>
      <c r="N1115" s="4">
        <v>41788</v>
      </c>
      <c r="O1115" s="226">
        <v>1.5300000000000011</v>
      </c>
      <c r="P1115" s="226">
        <v>3.1400000000000006</v>
      </c>
      <c r="Q1115" s="226">
        <v>5.7000000000000028</v>
      </c>
      <c r="R1115" s="4">
        <v>41786</v>
      </c>
      <c r="S1115" s="8">
        <v>5.91</v>
      </c>
      <c r="T1115" s="8">
        <v>3.68</v>
      </c>
      <c r="U1115" s="8">
        <v>3.25</v>
      </c>
      <c r="V1115" s="4">
        <v>41750</v>
      </c>
      <c r="W1115" s="8">
        <v>301.17</v>
      </c>
      <c r="X1115" s="8">
        <v>308.69</v>
      </c>
      <c r="Y1115" s="6">
        <v>22.120999999999999</v>
      </c>
      <c r="Z1115" s="6">
        <v>25.28</v>
      </c>
      <c r="AA1115" s="5">
        <v>41788</v>
      </c>
      <c r="AB1115" s="6">
        <v>905.25</v>
      </c>
      <c r="AC1115" s="7">
        <v>11.499000000000001</v>
      </c>
      <c r="AD1115" s="4">
        <v>41757</v>
      </c>
      <c r="AE1115" s="8">
        <v>14.9</v>
      </c>
      <c r="AF1115" s="8">
        <v>13.435</v>
      </c>
      <c r="AG1115" s="8">
        <v>17.001000000000001</v>
      </c>
      <c r="AH1115" s="7">
        <v>25.876999999999999</v>
      </c>
      <c r="CO1115" s="4">
        <v>42233</v>
      </c>
      <c r="CP1115" s="3">
        <v>157.89568750000001</v>
      </c>
      <c r="CU1115" s="4">
        <v>41759</v>
      </c>
      <c r="CV1115" s="7">
        <v>102.41</v>
      </c>
      <c r="CW1115" s="7">
        <v>50.62</v>
      </c>
      <c r="CX1115" s="7">
        <v>125.52</v>
      </c>
      <c r="CY1115" s="7">
        <v>38.6</v>
      </c>
      <c r="CZ1115" s="8">
        <v>35.067500000000003</v>
      </c>
      <c r="DA1115" s="4">
        <v>41750</v>
      </c>
      <c r="DB1115" s="7">
        <v>68.13</v>
      </c>
      <c r="DC1115" s="8">
        <v>199.99</v>
      </c>
      <c r="DD1115" s="8">
        <v>103.53</v>
      </c>
      <c r="DE1115" s="8">
        <v>85.8</v>
      </c>
      <c r="DF1115" s="8">
        <v>99.02</v>
      </c>
      <c r="DG1115" s="8">
        <v>74.599999999999994</v>
      </c>
      <c r="DH1115" s="4">
        <v>41750</v>
      </c>
      <c r="DI1115" s="7">
        <v>56.22</v>
      </c>
      <c r="DJ1115" s="7">
        <v>81.819999999999993</v>
      </c>
      <c r="DK1115" s="7">
        <v>45.07</v>
      </c>
      <c r="DL1115" s="7">
        <v>28.59</v>
      </c>
      <c r="DM1115" s="7">
        <v>53.27</v>
      </c>
      <c r="DN1115" s="4">
        <v>41775</v>
      </c>
      <c r="DO1115" s="8">
        <v>20.21</v>
      </c>
      <c r="DP1115" s="8">
        <v>52.01</v>
      </c>
      <c r="DQ1115" s="8">
        <v>12.85</v>
      </c>
      <c r="DR1115" s="8">
        <v>18.62</v>
      </c>
    </row>
    <row r="1116" spans="1:122" ht="15.75" customHeight="1">
      <c r="A1116" s="4">
        <v>41787</v>
      </c>
      <c r="B1116" s="7">
        <v>109.81</v>
      </c>
      <c r="C1116" s="7">
        <v>102.72</v>
      </c>
      <c r="D1116" s="7">
        <f t="shared" si="27"/>
        <v>7.0900000000000034</v>
      </c>
      <c r="J1116" s="4">
        <v>41746</v>
      </c>
      <c r="K1116" s="226">
        <v>1.8999999999999915</v>
      </c>
      <c r="L1116" s="226">
        <v>5.0499999999999972</v>
      </c>
      <c r="M1116" s="226">
        <v>10.560000000000002</v>
      </c>
      <c r="N1116" s="4">
        <v>41787</v>
      </c>
      <c r="O1116" s="226">
        <v>1.3799999999999955</v>
      </c>
      <c r="P1116" s="226">
        <v>2.9300000000000068</v>
      </c>
      <c r="Q1116" s="226">
        <v>5.4500000000000028</v>
      </c>
      <c r="R1116" s="4">
        <v>41785</v>
      </c>
      <c r="S1116" s="8">
        <v>5.97</v>
      </c>
      <c r="T1116" s="8">
        <v>3.8</v>
      </c>
      <c r="U1116" s="8"/>
      <c r="V1116" s="4">
        <v>41746</v>
      </c>
      <c r="W1116" s="8">
        <v>300.82</v>
      </c>
      <c r="X1116" s="8">
        <v>305.47000000000003</v>
      </c>
      <c r="Y1116" s="6">
        <v>22.044</v>
      </c>
      <c r="Z1116" s="6">
        <v>23.997</v>
      </c>
      <c r="AA1116" s="5">
        <v>41787</v>
      </c>
      <c r="AB1116" s="6">
        <v>903.5</v>
      </c>
      <c r="AC1116" s="7">
        <v>12.329000000000001</v>
      </c>
      <c r="AD1116" s="4">
        <v>41754</v>
      </c>
      <c r="AE1116" s="8">
        <v>17.12</v>
      </c>
      <c r="AF1116" s="8">
        <v>12.965999999999999</v>
      </c>
      <c r="AG1116" s="8">
        <v>18.516999999999999</v>
      </c>
      <c r="AH1116" s="7">
        <v>25.459</v>
      </c>
      <c r="CO1116" s="4">
        <v>42232</v>
      </c>
      <c r="CP1116" s="3">
        <v>158.84518750000001</v>
      </c>
      <c r="CU1116" s="4">
        <v>41758</v>
      </c>
      <c r="CV1116" s="7">
        <v>101.45</v>
      </c>
      <c r="CW1116" s="7">
        <v>50.29</v>
      </c>
      <c r="CX1116" s="7">
        <v>125.97</v>
      </c>
      <c r="CY1116" s="7">
        <v>38.94</v>
      </c>
      <c r="CZ1116" s="8">
        <v>35.185000000000002</v>
      </c>
      <c r="DA1116" s="4">
        <v>41746</v>
      </c>
      <c r="DB1116" s="7">
        <v>67.655000000000001</v>
      </c>
      <c r="DC1116" s="8">
        <v>203.31</v>
      </c>
      <c r="DD1116" s="8">
        <v>102.45</v>
      </c>
      <c r="DE1116" s="8">
        <v>85.11</v>
      </c>
      <c r="DF1116" s="8">
        <v>98.96</v>
      </c>
      <c r="DG1116" s="8">
        <v>74.77</v>
      </c>
      <c r="DH1116" s="4">
        <v>41746</v>
      </c>
      <c r="DI1116" s="7">
        <v>56</v>
      </c>
      <c r="DJ1116" s="7">
        <v>80.28</v>
      </c>
      <c r="DK1116" s="7">
        <v>44.954999999999998</v>
      </c>
      <c r="DL1116" s="7">
        <v>28.3</v>
      </c>
      <c r="DM1116" s="7">
        <v>52.88</v>
      </c>
      <c r="DN1116" s="4">
        <v>41774</v>
      </c>
      <c r="DO1116" s="8">
        <v>20.07</v>
      </c>
      <c r="DP1116" s="8">
        <v>51.09</v>
      </c>
      <c r="DQ1116" s="8">
        <v>12.77</v>
      </c>
      <c r="DR1116" s="8">
        <v>18.510000000000002</v>
      </c>
    </row>
    <row r="1117" spans="1:122" ht="15.75" customHeight="1">
      <c r="A1117" s="4">
        <v>41786</v>
      </c>
      <c r="B1117" s="7">
        <v>110.02</v>
      </c>
      <c r="C1117" s="7">
        <v>104.11</v>
      </c>
      <c r="D1117" s="7">
        <f t="shared" si="27"/>
        <v>5.9099999999999966</v>
      </c>
      <c r="J1117" s="4">
        <v>41745</v>
      </c>
      <c r="K1117" s="226">
        <v>1.5600000000000023</v>
      </c>
      <c r="L1117" s="226">
        <v>4.5799999999999983</v>
      </c>
      <c r="M1117" s="226">
        <v>9.9900000000000091</v>
      </c>
      <c r="N1117" s="4">
        <v>41786</v>
      </c>
      <c r="O1117" s="226">
        <v>1.4200000000000017</v>
      </c>
      <c r="P1117" s="226">
        <v>2.9899999999999949</v>
      </c>
      <c r="Q1117" s="226">
        <v>5.5899999999999892</v>
      </c>
      <c r="R1117" s="4">
        <v>41782</v>
      </c>
      <c r="S1117" s="8">
        <v>6.19</v>
      </c>
      <c r="T1117" s="8">
        <v>3.71</v>
      </c>
      <c r="U1117" s="8">
        <v>3.7</v>
      </c>
      <c r="V1117" s="4">
        <v>41745</v>
      </c>
      <c r="W1117" s="8">
        <v>301.06</v>
      </c>
      <c r="X1117" s="8">
        <v>304.05</v>
      </c>
      <c r="Y1117" s="6">
        <v>22.684999999999999</v>
      </c>
      <c r="Z1117" s="6">
        <v>23.940999999999999</v>
      </c>
      <c r="AA1117" s="5">
        <v>41786</v>
      </c>
      <c r="AB1117" s="6">
        <v>912</v>
      </c>
      <c r="AC1117" s="7">
        <v>11.693</v>
      </c>
      <c r="AD1117" s="4">
        <v>41753</v>
      </c>
      <c r="AE1117" s="8">
        <v>17.09</v>
      </c>
      <c r="AF1117" s="8">
        <v>12.853999999999999</v>
      </c>
      <c r="AG1117" s="8">
        <v>18.439</v>
      </c>
      <c r="AH1117" s="7">
        <v>25.352</v>
      </c>
      <c r="CO1117" s="4">
        <v>42231</v>
      </c>
      <c r="CP1117" s="3">
        <v>160.3213125</v>
      </c>
      <c r="CU1117" s="4">
        <v>41757</v>
      </c>
      <c r="CV1117" s="7">
        <v>101.17</v>
      </c>
      <c r="CW1117" s="7">
        <v>49.04</v>
      </c>
      <c r="CX1117" s="7">
        <v>125.73</v>
      </c>
      <c r="CY1117" s="7">
        <v>37.43</v>
      </c>
      <c r="CZ1117" s="8">
        <v>34.754199999999997</v>
      </c>
      <c r="DA1117" s="4">
        <v>41745</v>
      </c>
      <c r="DB1117" s="7">
        <v>66.394999999999996</v>
      </c>
      <c r="DC1117" s="8">
        <v>200.31</v>
      </c>
      <c r="DD1117" s="8">
        <v>101.01</v>
      </c>
      <c r="DE1117" s="8">
        <v>84.17</v>
      </c>
      <c r="DF1117" s="8">
        <v>98.25</v>
      </c>
      <c r="DG1117" s="8">
        <v>73.78</v>
      </c>
      <c r="DH1117" s="4">
        <v>41745</v>
      </c>
      <c r="DI1117" s="7">
        <v>55.94</v>
      </c>
      <c r="DJ1117" s="7">
        <v>81.11</v>
      </c>
      <c r="DK1117" s="7">
        <v>44.39</v>
      </c>
      <c r="DL1117" s="7">
        <v>28.05</v>
      </c>
      <c r="DM1117" s="7">
        <v>52.05</v>
      </c>
      <c r="DN1117" s="4">
        <v>41773</v>
      </c>
      <c r="DO1117" s="8">
        <v>20.145</v>
      </c>
      <c r="DP1117" s="8">
        <v>51.91</v>
      </c>
      <c r="DQ1117" s="8">
        <v>12.85</v>
      </c>
      <c r="DR1117" s="8">
        <v>18.850000000000001</v>
      </c>
    </row>
    <row r="1118" spans="1:122" ht="15.75" customHeight="1">
      <c r="A1118" s="4">
        <v>41785</v>
      </c>
      <c r="B1118" s="7">
        <v>110.32</v>
      </c>
      <c r="C1118" s="226"/>
      <c r="D1118" s="7" t="str">
        <f t="shared" si="27"/>
        <v/>
      </c>
      <c r="J1118" s="4">
        <v>41744</v>
      </c>
      <c r="K1118" s="226">
        <v>1.6400000000000006</v>
      </c>
      <c r="L1118" s="226">
        <v>4.75</v>
      </c>
      <c r="M1118" s="226">
        <v>10.189999999999998</v>
      </c>
      <c r="N1118" s="4">
        <v>41785</v>
      </c>
      <c r="O1118" s="226">
        <v>1.4799999999999898</v>
      </c>
      <c r="P1118" s="226">
        <v>3.0899999999999892</v>
      </c>
      <c r="Q1118" s="226">
        <v>5.7599999999999909</v>
      </c>
      <c r="R1118" s="4">
        <v>41781</v>
      </c>
      <c r="S1118" s="8">
        <v>6.62</v>
      </c>
      <c r="T1118" s="8">
        <v>3.52</v>
      </c>
      <c r="U1118" s="8">
        <v>4.13</v>
      </c>
      <c r="V1118" s="4">
        <v>41744</v>
      </c>
      <c r="W1118" s="8">
        <v>298.7</v>
      </c>
      <c r="X1118" s="8">
        <v>304.20999999999998</v>
      </c>
      <c r="Y1118" s="6">
        <v>21.704000000000001</v>
      </c>
      <c r="Z1118" s="6">
        <v>24.018000000000001</v>
      </c>
      <c r="AA1118" s="5">
        <v>41785</v>
      </c>
      <c r="AB1118" s="6">
        <v>909.25</v>
      </c>
      <c r="AC1118" s="7">
        <v>11.91</v>
      </c>
      <c r="AD1118" s="4">
        <v>41752</v>
      </c>
      <c r="AE1118" s="8">
        <v>16.760000000000002</v>
      </c>
      <c r="AF1118" s="8">
        <v>13.644</v>
      </c>
      <c r="AG1118" s="8">
        <v>18.507999999999999</v>
      </c>
      <c r="AH1118" s="7">
        <v>25.436</v>
      </c>
      <c r="CO1118" s="4">
        <v>42230</v>
      </c>
      <c r="CP1118" s="3">
        <v>161.572125</v>
      </c>
      <c r="CU1118" s="4">
        <v>41754</v>
      </c>
      <c r="CV1118" s="7">
        <v>100.41</v>
      </c>
      <c r="CW1118" s="7">
        <v>49.72</v>
      </c>
      <c r="CX1118" s="7">
        <v>123.99</v>
      </c>
      <c r="CY1118" s="7">
        <v>37.1</v>
      </c>
      <c r="CZ1118" s="8">
        <v>34.675899999999999</v>
      </c>
      <c r="DA1118" s="4">
        <v>41744</v>
      </c>
      <c r="DB1118" s="7">
        <v>64.98</v>
      </c>
      <c r="DC1118" s="8">
        <v>195.75</v>
      </c>
      <c r="DD1118" s="8">
        <v>101.11</v>
      </c>
      <c r="DE1118" s="8">
        <v>83.33</v>
      </c>
      <c r="DF1118" s="8">
        <v>97.94</v>
      </c>
      <c r="DG1118" s="8">
        <v>72.94</v>
      </c>
      <c r="DH1118" s="4">
        <v>41744</v>
      </c>
      <c r="DI1118" s="7">
        <v>53.57</v>
      </c>
      <c r="DJ1118" s="7">
        <v>78.680000000000007</v>
      </c>
      <c r="DK1118" s="7">
        <v>43.29</v>
      </c>
      <c r="DL1118" s="7">
        <v>26.9</v>
      </c>
      <c r="DM1118" s="7">
        <v>51.25</v>
      </c>
      <c r="DN1118" s="4">
        <v>41772</v>
      </c>
      <c r="DO1118" s="8">
        <v>19.815000000000001</v>
      </c>
      <c r="DP1118" s="8">
        <v>51.77</v>
      </c>
      <c r="DQ1118" s="8">
        <v>12.92</v>
      </c>
      <c r="DR1118" s="8">
        <v>18.84</v>
      </c>
    </row>
    <row r="1119" spans="1:122" ht="15.75" customHeight="1">
      <c r="A1119" s="4">
        <v>41782</v>
      </c>
      <c r="B1119" s="7">
        <v>110.54</v>
      </c>
      <c r="C1119" s="7">
        <v>104.35</v>
      </c>
      <c r="D1119" s="7">
        <f t="shared" si="27"/>
        <v>6.1900000000000119</v>
      </c>
      <c r="J1119" s="4">
        <v>41743</v>
      </c>
      <c r="K1119" s="226">
        <v>1.75</v>
      </c>
      <c r="L1119" s="226">
        <v>4.8599999999999994</v>
      </c>
      <c r="M1119" s="226">
        <v>10.399999999999991</v>
      </c>
      <c r="N1119" s="4">
        <v>41782</v>
      </c>
      <c r="O1119" s="226">
        <v>1.480000000000004</v>
      </c>
      <c r="P1119" s="226">
        <v>3.1400000000000006</v>
      </c>
      <c r="Q1119" s="226">
        <v>5.8599999999999994</v>
      </c>
      <c r="R1119" s="4">
        <v>41780</v>
      </c>
      <c r="S1119" s="8">
        <v>6.48</v>
      </c>
      <c r="T1119" s="8">
        <v>4.07</v>
      </c>
      <c r="U1119" s="8">
        <v>4.55</v>
      </c>
      <c r="V1119" s="4">
        <v>41743</v>
      </c>
      <c r="W1119" s="8">
        <v>297.91000000000003</v>
      </c>
      <c r="X1119" s="8">
        <v>303.83999999999997</v>
      </c>
      <c r="Y1119" s="6">
        <v>21.071999999999999</v>
      </c>
      <c r="Z1119" s="6">
        <v>23.562999999999999</v>
      </c>
      <c r="AA1119" s="5">
        <v>41782</v>
      </c>
      <c r="AB1119" s="6">
        <v>912.75</v>
      </c>
      <c r="AC1119" s="7">
        <v>12.19</v>
      </c>
      <c r="AD1119" s="4">
        <v>41751</v>
      </c>
      <c r="AE1119" s="8">
        <v>17.079999999999998</v>
      </c>
      <c r="AF1119" s="8">
        <v>13.425000000000001</v>
      </c>
      <c r="AG1119" s="8">
        <v>18.277000000000001</v>
      </c>
      <c r="AH1119" s="7">
        <v>24.227</v>
      </c>
      <c r="CO1119" s="4">
        <v>42229</v>
      </c>
      <c r="CP1119" s="3">
        <v>162.70875000000001</v>
      </c>
      <c r="CU1119" s="4">
        <v>41753</v>
      </c>
      <c r="CV1119" s="7">
        <v>100.01</v>
      </c>
      <c r="CW1119" s="7">
        <v>49.39</v>
      </c>
      <c r="CX1119" s="7">
        <v>124.3</v>
      </c>
      <c r="CY1119" s="7">
        <v>37.15</v>
      </c>
      <c r="CZ1119" s="8">
        <v>34.989199999999997</v>
      </c>
      <c r="DA1119" s="4">
        <v>41743</v>
      </c>
      <c r="DB1119" s="7">
        <v>64.424999999999997</v>
      </c>
      <c r="DC1119" s="8">
        <v>190.9</v>
      </c>
      <c r="DD1119" s="8">
        <v>99.96</v>
      </c>
      <c r="DE1119" s="8">
        <v>82.57</v>
      </c>
      <c r="DF1119" s="8">
        <v>97.31</v>
      </c>
      <c r="DG1119" s="8">
        <v>71.510000000000005</v>
      </c>
      <c r="DH1119" s="4">
        <v>41743</v>
      </c>
      <c r="DI1119" s="7">
        <v>52.05</v>
      </c>
      <c r="DJ1119" s="7">
        <v>78.010000000000005</v>
      </c>
      <c r="DK1119" s="7">
        <v>42.284999999999997</v>
      </c>
      <c r="DL1119" s="7">
        <v>26.37</v>
      </c>
      <c r="DM1119" s="7">
        <v>49.43</v>
      </c>
      <c r="DN1119" s="4">
        <v>41771</v>
      </c>
      <c r="DO1119" s="8">
        <v>19.82</v>
      </c>
      <c r="DP1119" s="8">
        <v>52.36</v>
      </c>
      <c r="DQ1119" s="8">
        <v>12.965</v>
      </c>
      <c r="DR1119" s="8">
        <v>19</v>
      </c>
    </row>
    <row r="1120" spans="1:122" ht="15.75" customHeight="1">
      <c r="A1120" s="4">
        <v>41781</v>
      </c>
      <c r="B1120" s="7">
        <v>110.36</v>
      </c>
      <c r="C1120" s="7">
        <v>103.74</v>
      </c>
      <c r="D1120" s="7">
        <f t="shared" ref="D1120:D1183" si="28">IF(C1120="","",B1120-C1120)</f>
        <v>6.6200000000000045</v>
      </c>
      <c r="J1120" s="4">
        <v>41740</v>
      </c>
      <c r="K1120" s="226">
        <v>2.1799999999999926</v>
      </c>
      <c r="L1120" s="226">
        <v>5.2599999999999909</v>
      </c>
      <c r="M1120" s="226">
        <v>10.64</v>
      </c>
      <c r="N1120" s="4">
        <v>41781</v>
      </c>
      <c r="O1120" s="226">
        <v>1.5699999999999932</v>
      </c>
      <c r="P1120" s="226">
        <v>3.269999999999996</v>
      </c>
      <c r="Q1120" s="226">
        <v>6</v>
      </c>
      <c r="R1120" s="4">
        <v>41779</v>
      </c>
      <c r="S1120" s="8">
        <v>7.25</v>
      </c>
      <c r="T1120" s="8">
        <v>3.83</v>
      </c>
      <c r="U1120" s="8">
        <v>4.1500000000000004</v>
      </c>
      <c r="V1120" s="4">
        <v>41740</v>
      </c>
      <c r="W1120" s="8">
        <v>293.32</v>
      </c>
      <c r="X1120" s="8">
        <v>301.44</v>
      </c>
      <c r="Y1120" s="6">
        <v>19.454000000000001</v>
      </c>
      <c r="Z1120" s="6">
        <v>22.864999999999998</v>
      </c>
      <c r="AA1120" s="5">
        <v>41781</v>
      </c>
      <c r="AB1120" s="6">
        <v>913.5</v>
      </c>
      <c r="AC1120" s="7">
        <v>12.034000000000001</v>
      </c>
      <c r="AD1120" s="4">
        <v>41750</v>
      </c>
      <c r="AE1120" s="8">
        <v>14.74</v>
      </c>
      <c r="AF1120" s="8">
        <v>12.085000000000001</v>
      </c>
      <c r="AG1120" s="8">
        <v>16.141999999999999</v>
      </c>
      <c r="AH1120" s="7">
        <v>23.346</v>
      </c>
      <c r="CO1120" s="4">
        <v>42228</v>
      </c>
      <c r="CP1120" s="3">
        <v>163.79</v>
      </c>
      <c r="CU1120" s="4">
        <v>41752</v>
      </c>
      <c r="CV1120" s="7">
        <v>100.5</v>
      </c>
      <c r="CW1120" s="7">
        <v>48.81</v>
      </c>
      <c r="CX1120" s="7">
        <v>124.69</v>
      </c>
      <c r="CY1120" s="7">
        <v>37.549999999999997</v>
      </c>
      <c r="CZ1120" s="8">
        <v>35.547199999999997</v>
      </c>
      <c r="DA1120" s="4">
        <v>41740</v>
      </c>
      <c r="DB1120" s="7">
        <v>63.99</v>
      </c>
      <c r="DC1120" s="8">
        <v>186.27</v>
      </c>
      <c r="DD1120" s="8">
        <v>98.63</v>
      </c>
      <c r="DE1120" s="8">
        <v>82.09</v>
      </c>
      <c r="DF1120" s="8">
        <v>96.48</v>
      </c>
      <c r="DG1120" s="8">
        <v>70.87</v>
      </c>
      <c r="DH1120" s="4">
        <v>41740</v>
      </c>
      <c r="DI1120" s="7">
        <v>50.96</v>
      </c>
      <c r="DJ1120" s="7">
        <v>76.75</v>
      </c>
      <c r="DK1120" s="7">
        <v>41.645000000000003</v>
      </c>
      <c r="DL1120" s="7">
        <v>25.83</v>
      </c>
      <c r="DM1120" s="7">
        <v>47.47</v>
      </c>
      <c r="DN1120" s="4">
        <v>41768</v>
      </c>
      <c r="DO1120" s="8">
        <v>19.885000000000002</v>
      </c>
      <c r="DP1120" s="8">
        <v>52.26</v>
      </c>
      <c r="DQ1120" s="8">
        <v>12.8</v>
      </c>
      <c r="DR1120" s="8">
        <v>18.920000000000002</v>
      </c>
    </row>
    <row r="1121" spans="1:122" ht="15.75" customHeight="1">
      <c r="A1121" s="4">
        <v>41780</v>
      </c>
      <c r="B1121" s="7">
        <v>110.55</v>
      </c>
      <c r="C1121" s="7">
        <v>104.07</v>
      </c>
      <c r="D1121" s="7">
        <f t="shared" si="28"/>
        <v>6.480000000000004</v>
      </c>
      <c r="J1121" s="4">
        <v>41739</v>
      </c>
      <c r="K1121" s="226">
        <v>2.0100000000000051</v>
      </c>
      <c r="L1121" s="226">
        <v>5.0200000000000102</v>
      </c>
      <c r="M1121" s="226">
        <v>10.310000000000002</v>
      </c>
      <c r="N1121" s="4">
        <v>41780</v>
      </c>
      <c r="O1121" s="226">
        <v>1.5799999999999983</v>
      </c>
      <c r="P1121" s="226">
        <v>3.25</v>
      </c>
      <c r="Q1121" s="226">
        <v>6.0499999999999972</v>
      </c>
      <c r="R1121" s="4">
        <v>41778</v>
      </c>
      <c r="S1121" s="8">
        <v>6.76</v>
      </c>
      <c r="T1121" s="8">
        <v>2.78</v>
      </c>
      <c r="U1121" s="8">
        <v>3.75</v>
      </c>
      <c r="V1121" s="4">
        <v>41739</v>
      </c>
      <c r="W1121" s="8">
        <v>293.89999999999998</v>
      </c>
      <c r="X1121" s="8">
        <v>300.79000000000002</v>
      </c>
      <c r="Y1121" s="6">
        <v>20.038</v>
      </c>
      <c r="Z1121" s="6">
        <v>22.931999999999999</v>
      </c>
      <c r="AA1121" s="5">
        <v>41780</v>
      </c>
      <c r="AB1121" s="6">
        <v>914.25</v>
      </c>
      <c r="AC1121" s="7">
        <v>12.154999999999999</v>
      </c>
      <c r="AD1121" s="4">
        <v>41746</v>
      </c>
      <c r="AE1121" s="8">
        <v>14.53</v>
      </c>
      <c r="AF1121" s="8">
        <v>12.36</v>
      </c>
      <c r="AG1121" s="8">
        <v>15.926</v>
      </c>
      <c r="AH1121" s="7">
        <v>23.521999999999998</v>
      </c>
      <c r="CO1121" s="4">
        <v>42227</v>
      </c>
      <c r="CP1121" s="3">
        <v>164.55237500000001</v>
      </c>
      <c r="CU1121" s="4">
        <v>41751</v>
      </c>
      <c r="CV1121" s="7">
        <v>100.37</v>
      </c>
      <c r="CW1121" s="7">
        <v>49.04</v>
      </c>
      <c r="CX1121" s="7">
        <v>124</v>
      </c>
      <c r="CY1121" s="7">
        <v>36.58</v>
      </c>
      <c r="CZ1121" s="8">
        <v>35.645099999999999</v>
      </c>
      <c r="DA1121" s="4">
        <v>41739</v>
      </c>
      <c r="DB1121" s="7">
        <v>63.85</v>
      </c>
      <c r="DC1121" s="8">
        <v>183.62</v>
      </c>
      <c r="DD1121" s="8">
        <v>98.11</v>
      </c>
      <c r="DE1121" s="8">
        <v>82.72</v>
      </c>
      <c r="DF1121" s="8">
        <v>96.58</v>
      </c>
      <c r="DG1121" s="8">
        <v>69.709999999999994</v>
      </c>
      <c r="DH1121" s="4">
        <v>41739</v>
      </c>
      <c r="DI1121" s="7">
        <v>51.93</v>
      </c>
      <c r="DJ1121" s="7">
        <v>76.69</v>
      </c>
      <c r="DK1121" s="7">
        <v>42.265000000000001</v>
      </c>
      <c r="DL1121" s="7">
        <v>26.51</v>
      </c>
      <c r="DM1121" s="7">
        <v>48.11</v>
      </c>
      <c r="DN1121" s="4">
        <v>41767</v>
      </c>
      <c r="DO1121" s="8">
        <v>19.8</v>
      </c>
      <c r="DP1121" s="8">
        <v>53.08</v>
      </c>
      <c r="DQ1121" s="8">
        <v>12.75</v>
      </c>
      <c r="DR1121" s="8">
        <v>19.04</v>
      </c>
    </row>
    <row r="1122" spans="1:122" ht="15.75" customHeight="1">
      <c r="A1122" s="4">
        <v>41779</v>
      </c>
      <c r="B1122" s="7">
        <v>109.69</v>
      </c>
      <c r="C1122" s="7">
        <v>102.44</v>
      </c>
      <c r="D1122" s="7">
        <f t="shared" si="28"/>
        <v>7.25</v>
      </c>
      <c r="J1122" s="4">
        <v>41738</v>
      </c>
      <c r="K1122" s="226">
        <v>1.9199999999999875</v>
      </c>
      <c r="L1122" s="226">
        <v>4.9599999999999937</v>
      </c>
      <c r="M1122" s="226">
        <v>10.339999999999989</v>
      </c>
      <c r="N1122" s="4">
        <v>41779</v>
      </c>
      <c r="O1122" s="226">
        <v>1.5600000000000023</v>
      </c>
      <c r="P1122" s="226">
        <v>3.2000000000000028</v>
      </c>
      <c r="Q1122" s="226">
        <v>5.8199999999999932</v>
      </c>
      <c r="R1122" s="4">
        <v>41775</v>
      </c>
      <c r="S1122" s="8">
        <v>7.73</v>
      </c>
      <c r="T1122" s="8">
        <v>4.08</v>
      </c>
      <c r="U1122" s="8">
        <v>2.7</v>
      </c>
      <c r="V1122" s="4">
        <v>41738</v>
      </c>
      <c r="W1122" s="8">
        <v>295.39999999999998</v>
      </c>
      <c r="X1122" s="8">
        <v>300.83999999999997</v>
      </c>
      <c r="Y1122" s="6">
        <v>20.468</v>
      </c>
      <c r="Z1122" s="6">
        <v>22.753</v>
      </c>
      <c r="AA1122" s="5">
        <v>41779</v>
      </c>
      <c r="AB1122" s="6">
        <v>909.25</v>
      </c>
      <c r="AC1122" s="7">
        <v>12.878</v>
      </c>
      <c r="AD1122" s="4">
        <v>41745</v>
      </c>
      <c r="AE1122" s="8">
        <v>14.21</v>
      </c>
      <c r="AF1122" s="8">
        <v>12.936</v>
      </c>
      <c r="AG1122" s="8">
        <v>15.962</v>
      </c>
      <c r="AH1122" s="7">
        <v>23.247</v>
      </c>
      <c r="CO1122" s="4">
        <v>42226</v>
      </c>
      <c r="CP1122" s="3">
        <v>165.0848125</v>
      </c>
      <c r="CU1122" s="4">
        <v>41750</v>
      </c>
      <c r="CV1122" s="7">
        <v>100.93</v>
      </c>
      <c r="CW1122" s="7">
        <v>49.03</v>
      </c>
      <c r="CX1122" s="7">
        <v>124.24</v>
      </c>
      <c r="CY1122" s="7">
        <v>36.67</v>
      </c>
      <c r="CZ1122" s="8">
        <v>35.566800000000001</v>
      </c>
      <c r="DA1122" s="4">
        <v>41738</v>
      </c>
      <c r="DB1122" s="7">
        <v>65.569999999999993</v>
      </c>
      <c r="DC1122" s="8">
        <v>188.39</v>
      </c>
      <c r="DD1122" s="8">
        <v>98.95</v>
      </c>
      <c r="DE1122" s="8">
        <v>83.65</v>
      </c>
      <c r="DF1122" s="8">
        <v>99.48</v>
      </c>
      <c r="DG1122" s="8">
        <v>71.540000000000006</v>
      </c>
      <c r="DH1122" s="4">
        <v>41738</v>
      </c>
      <c r="DI1122" s="7">
        <v>52.95</v>
      </c>
      <c r="DJ1122" s="7">
        <v>78.33</v>
      </c>
      <c r="DK1122" s="7">
        <v>42.56</v>
      </c>
      <c r="DL1122" s="7">
        <v>27.02</v>
      </c>
      <c r="DM1122" s="7">
        <v>48.85</v>
      </c>
      <c r="DN1122" s="4">
        <v>41766</v>
      </c>
      <c r="DO1122" s="8">
        <v>19.38</v>
      </c>
      <c r="DP1122" s="8">
        <v>51.7</v>
      </c>
      <c r="DQ1122" s="8">
        <v>12.685</v>
      </c>
      <c r="DR1122" s="8">
        <v>18.739999999999998</v>
      </c>
    </row>
    <row r="1123" spans="1:122" ht="15.75" customHeight="1">
      <c r="A1123" s="4">
        <v>41778</v>
      </c>
      <c r="B1123" s="7">
        <v>109.37</v>
      </c>
      <c r="C1123" s="7">
        <v>102.61</v>
      </c>
      <c r="D1123" s="7">
        <f t="shared" si="28"/>
        <v>6.7600000000000051</v>
      </c>
      <c r="J1123" s="4">
        <v>41737</v>
      </c>
      <c r="K1123" s="226">
        <v>1.6000000000000085</v>
      </c>
      <c r="L1123" s="226">
        <v>4.4000000000000057</v>
      </c>
      <c r="M1123" s="226">
        <v>9.5300000000000011</v>
      </c>
      <c r="N1123" s="4">
        <v>41778</v>
      </c>
      <c r="O1123" s="226">
        <v>1.5700000000000074</v>
      </c>
      <c r="P1123" s="226">
        <v>3.2600000000000051</v>
      </c>
      <c r="Q1123" s="226">
        <v>5.9100000000000108</v>
      </c>
      <c r="R1123" s="4">
        <v>41774</v>
      </c>
      <c r="S1123" s="8">
        <v>8.94</v>
      </c>
      <c r="T1123" s="8">
        <v>4.6900000000000004</v>
      </c>
      <c r="U1123" s="8">
        <v>2.25</v>
      </c>
      <c r="V1123" s="4">
        <v>41737</v>
      </c>
      <c r="W1123" s="8">
        <v>293.44</v>
      </c>
      <c r="X1123" s="8">
        <v>298.01</v>
      </c>
      <c r="Y1123" s="6">
        <v>20.684999999999999</v>
      </c>
      <c r="Z1123" s="6">
        <v>22.603999999999999</v>
      </c>
      <c r="AA1123" s="5">
        <v>41778</v>
      </c>
      <c r="AB1123" s="6">
        <v>912.25</v>
      </c>
      <c r="AC1123" s="7">
        <v>12.901</v>
      </c>
      <c r="AD1123" s="4">
        <v>41744</v>
      </c>
      <c r="AE1123" s="8">
        <v>14.37</v>
      </c>
      <c r="AF1123" s="8">
        <v>12.875</v>
      </c>
      <c r="AG1123" s="8">
        <v>15.967000000000001</v>
      </c>
      <c r="AH1123" s="7">
        <v>22.733000000000001</v>
      </c>
      <c r="CO1123" s="4">
        <v>42225</v>
      </c>
      <c r="CP1123" s="3">
        <v>165.4944375</v>
      </c>
      <c r="CU1123" s="4">
        <v>41746</v>
      </c>
      <c r="CV1123" s="7">
        <v>100.42</v>
      </c>
      <c r="CW1123" s="7">
        <v>48.88</v>
      </c>
      <c r="CX1123" s="7">
        <v>123.68</v>
      </c>
      <c r="CY1123" s="7">
        <v>36.729999999999997</v>
      </c>
      <c r="CZ1123" s="8">
        <v>35.5276</v>
      </c>
      <c r="DA1123" s="4">
        <v>41737</v>
      </c>
      <c r="DB1123" s="7">
        <v>64.59</v>
      </c>
      <c r="DC1123" s="8">
        <v>185.89</v>
      </c>
      <c r="DD1123" s="8">
        <v>98.71</v>
      </c>
      <c r="DE1123" s="8">
        <v>85.18</v>
      </c>
      <c r="DF1123" s="8">
        <v>98.4</v>
      </c>
      <c r="DG1123" s="8">
        <v>70.069999999999993</v>
      </c>
      <c r="DH1123" s="4">
        <v>41737</v>
      </c>
      <c r="DI1123" s="7">
        <v>51.65</v>
      </c>
      <c r="DJ1123" s="7">
        <v>77.56</v>
      </c>
      <c r="DK1123" s="7">
        <v>41.95</v>
      </c>
      <c r="DL1123" s="7">
        <v>26.25</v>
      </c>
      <c r="DM1123" s="7">
        <v>48.79</v>
      </c>
      <c r="DN1123" s="4">
        <v>41765</v>
      </c>
      <c r="DO1123" s="8">
        <v>19.309999999999999</v>
      </c>
      <c r="DP1123" s="8">
        <v>50.72</v>
      </c>
      <c r="DQ1123" s="8">
        <v>12.66</v>
      </c>
      <c r="DR1123" s="8">
        <v>18.600000000000001</v>
      </c>
    </row>
    <row r="1124" spans="1:122" ht="15.75" customHeight="1">
      <c r="A1124" s="4">
        <v>41775</v>
      </c>
      <c r="B1124" s="7">
        <v>109.75</v>
      </c>
      <c r="C1124" s="7">
        <v>102.02</v>
      </c>
      <c r="D1124" s="7">
        <f t="shared" si="28"/>
        <v>7.730000000000004</v>
      </c>
      <c r="J1124" s="4">
        <v>41736</v>
      </c>
      <c r="K1124" s="226">
        <v>1.4099999999999966</v>
      </c>
      <c r="L1124" s="226">
        <v>4</v>
      </c>
      <c r="M1124" s="226">
        <v>8.6700000000000017</v>
      </c>
      <c r="N1124" s="4">
        <v>41775</v>
      </c>
      <c r="O1124" s="226">
        <v>1.6099999999999994</v>
      </c>
      <c r="P1124" s="226">
        <v>3.2800000000000011</v>
      </c>
      <c r="Q1124" s="226">
        <v>5.9200000000000017</v>
      </c>
      <c r="R1124" s="4">
        <v>41773</v>
      </c>
      <c r="S1124" s="8">
        <v>7.82</v>
      </c>
      <c r="T1124" s="8">
        <v>4.8</v>
      </c>
      <c r="U1124" s="8">
        <v>1.9</v>
      </c>
      <c r="V1124" s="4">
        <v>41736</v>
      </c>
      <c r="W1124" s="8">
        <v>289.07</v>
      </c>
      <c r="X1124" s="8">
        <v>292.60000000000002</v>
      </c>
      <c r="Y1124" s="6">
        <v>20.969000000000001</v>
      </c>
      <c r="Z1124" s="6">
        <v>22.452000000000002</v>
      </c>
      <c r="AA1124" s="5">
        <v>41775</v>
      </c>
      <c r="AB1124" s="6">
        <v>916.25</v>
      </c>
      <c r="AC1124" s="7">
        <v>12.244</v>
      </c>
      <c r="AD1124" s="4">
        <v>41743</v>
      </c>
      <c r="AE1124" s="8">
        <v>14.21</v>
      </c>
      <c r="AF1124" s="8">
        <v>12.67</v>
      </c>
      <c r="AG1124" s="8">
        <v>16.013000000000002</v>
      </c>
      <c r="AH1124" s="7">
        <v>21.728000000000002</v>
      </c>
      <c r="CO1124" s="4">
        <v>42224</v>
      </c>
      <c r="CP1124" s="3">
        <v>166.35943750000001</v>
      </c>
      <c r="CU1124" s="4">
        <v>41745</v>
      </c>
      <c r="CV1124" s="7">
        <v>99.94</v>
      </c>
      <c r="CW1124" s="7">
        <v>48.39</v>
      </c>
      <c r="CX1124" s="7">
        <v>121.83</v>
      </c>
      <c r="CY1124" s="7">
        <v>36.409999999999997</v>
      </c>
      <c r="CZ1124" s="8">
        <v>34.245100000000001</v>
      </c>
      <c r="DA1124" s="4">
        <v>41736</v>
      </c>
      <c r="DB1124" s="7">
        <v>61.65</v>
      </c>
      <c r="DC1124" s="8">
        <v>181.6</v>
      </c>
      <c r="DD1124" s="8">
        <v>97.93</v>
      </c>
      <c r="DE1124" s="8">
        <v>84.09</v>
      </c>
      <c r="DF1124" s="8">
        <v>96.89</v>
      </c>
      <c r="DG1124" s="8">
        <v>69.48</v>
      </c>
      <c r="DH1124" s="4">
        <v>41736</v>
      </c>
      <c r="DI1124" s="7">
        <v>51.91</v>
      </c>
      <c r="DJ1124" s="7">
        <v>77.95</v>
      </c>
      <c r="DK1124" s="7">
        <v>42.54</v>
      </c>
      <c r="DL1124" s="7">
        <v>26.07</v>
      </c>
      <c r="DM1124" s="7">
        <v>49.48</v>
      </c>
      <c r="DN1124" s="4">
        <v>41764</v>
      </c>
      <c r="DO1124" s="8">
        <v>19.36</v>
      </c>
      <c r="DP1124" s="8">
        <v>51.14</v>
      </c>
      <c r="DQ1124" s="8">
        <v>12.54</v>
      </c>
      <c r="DR1124" s="8">
        <v>18.62</v>
      </c>
    </row>
    <row r="1125" spans="1:122" ht="15.75" customHeight="1">
      <c r="A1125" s="4">
        <v>41774</v>
      </c>
      <c r="B1125" s="7">
        <v>110.44</v>
      </c>
      <c r="C1125" s="7">
        <v>101.5</v>
      </c>
      <c r="D1125" s="7">
        <f t="shared" si="28"/>
        <v>8.9399999999999977</v>
      </c>
      <c r="J1125" s="4">
        <v>41733</v>
      </c>
      <c r="K1125" s="226">
        <v>1.519999999999996</v>
      </c>
      <c r="L1125" s="226">
        <v>4.3200000000000074</v>
      </c>
      <c r="M1125" s="226">
        <v>9.25</v>
      </c>
      <c r="N1125" s="4">
        <v>41774</v>
      </c>
      <c r="O1125" s="226">
        <v>2.0600000000000023</v>
      </c>
      <c r="P1125" s="226">
        <v>3.8799999999999955</v>
      </c>
      <c r="Q1125" s="226">
        <v>6.480000000000004</v>
      </c>
      <c r="R1125" s="4">
        <v>41772</v>
      </c>
      <c r="S1125" s="8">
        <v>7.54</v>
      </c>
      <c r="T1125" s="8">
        <v>4.82</v>
      </c>
      <c r="U1125" s="8">
        <v>1.9</v>
      </c>
      <c r="V1125" s="4">
        <v>41733</v>
      </c>
      <c r="W1125" s="8">
        <v>290.79000000000002</v>
      </c>
      <c r="X1125" s="8">
        <v>293.13</v>
      </c>
      <c r="Y1125" s="6">
        <v>20.992000000000001</v>
      </c>
      <c r="Z1125" s="6">
        <v>21.975000000000001</v>
      </c>
      <c r="AA1125" s="5">
        <v>41774</v>
      </c>
      <c r="AB1125" s="6">
        <v>914</v>
      </c>
      <c r="AC1125" s="7">
        <v>12.662000000000001</v>
      </c>
      <c r="AD1125" s="4">
        <v>41740</v>
      </c>
      <c r="AE1125" s="8">
        <v>13.12</v>
      </c>
      <c r="AF1125" s="8">
        <v>14.262</v>
      </c>
      <c r="AG1125" s="8">
        <v>14.973000000000001</v>
      </c>
      <c r="AH1125" s="7">
        <v>21.966999999999999</v>
      </c>
      <c r="CO1125" s="4">
        <v>42223</v>
      </c>
      <c r="CP1125" s="3">
        <v>167.07893749999999</v>
      </c>
      <c r="CU1125" s="4">
        <v>41744</v>
      </c>
      <c r="CV1125" s="7">
        <v>98.68</v>
      </c>
      <c r="CW1125" s="7">
        <v>47.77</v>
      </c>
      <c r="CX1125" s="7">
        <v>120.3</v>
      </c>
      <c r="CY1125" s="7">
        <v>35.880000000000003</v>
      </c>
      <c r="CZ1125" s="8">
        <v>34.333199999999998</v>
      </c>
      <c r="DA1125" s="4">
        <v>41733</v>
      </c>
      <c r="DB1125" s="7">
        <v>63.024999999999999</v>
      </c>
      <c r="DC1125" s="8">
        <v>188.95</v>
      </c>
      <c r="DD1125" s="8">
        <v>99.77</v>
      </c>
      <c r="DE1125" s="8">
        <v>85.47</v>
      </c>
      <c r="DF1125" s="8">
        <v>101.05</v>
      </c>
      <c r="DG1125" s="8">
        <v>70.22</v>
      </c>
      <c r="DH1125" s="4">
        <v>41733</v>
      </c>
      <c r="DI1125" s="7">
        <v>54.38</v>
      </c>
      <c r="DJ1125" s="7">
        <v>79.569999999999993</v>
      </c>
      <c r="DK1125" s="7">
        <v>43.55</v>
      </c>
      <c r="DL1125" s="7">
        <v>26.09</v>
      </c>
      <c r="DM1125" s="7">
        <v>50.58</v>
      </c>
      <c r="DN1125" s="4">
        <v>41761</v>
      </c>
      <c r="DO1125" s="8">
        <v>19.385000000000002</v>
      </c>
      <c r="DP1125" s="8">
        <v>50.85</v>
      </c>
      <c r="DQ1125" s="8">
        <v>12.635</v>
      </c>
      <c r="DR1125" s="8">
        <v>18.71</v>
      </c>
    </row>
    <row r="1126" spans="1:122" ht="15.75" customHeight="1">
      <c r="A1126" s="4">
        <v>41773</v>
      </c>
      <c r="B1126" s="7">
        <v>110.19</v>
      </c>
      <c r="C1126" s="7">
        <v>102.37</v>
      </c>
      <c r="D1126" s="7">
        <f t="shared" si="28"/>
        <v>7.8199999999999932</v>
      </c>
      <c r="J1126" s="4">
        <v>41732</v>
      </c>
      <c r="K1126" s="226">
        <v>1.4500000000000028</v>
      </c>
      <c r="L1126" s="226">
        <v>4.1200000000000045</v>
      </c>
      <c r="M1126" s="226">
        <v>8.7400000000000091</v>
      </c>
      <c r="N1126" s="4">
        <v>41773</v>
      </c>
      <c r="O1126" s="226">
        <v>1.6200000000000045</v>
      </c>
      <c r="P1126" s="226">
        <v>3.5099999999999909</v>
      </c>
      <c r="Q1126" s="226">
        <v>6.230000000000004</v>
      </c>
      <c r="R1126" s="4">
        <v>41771</v>
      </c>
      <c r="S1126" s="8">
        <v>7.82</v>
      </c>
      <c r="T1126" s="8">
        <v>3.99</v>
      </c>
      <c r="U1126" s="8">
        <v>1.8</v>
      </c>
      <c r="V1126" s="4">
        <v>41732</v>
      </c>
      <c r="W1126" s="8">
        <v>290.62</v>
      </c>
      <c r="X1126" s="8">
        <v>291.18</v>
      </c>
      <c r="Y1126" s="6">
        <v>21.77</v>
      </c>
      <c r="Z1126" s="6">
        <v>22.006</v>
      </c>
      <c r="AA1126" s="5">
        <v>41773</v>
      </c>
      <c r="AB1126" s="6">
        <v>915.25</v>
      </c>
      <c r="AC1126" s="7">
        <v>12.371</v>
      </c>
      <c r="AD1126" s="4">
        <v>41739</v>
      </c>
      <c r="AE1126" s="8">
        <v>15.76</v>
      </c>
      <c r="AF1126" s="8">
        <v>13.224</v>
      </c>
      <c r="AG1126" s="8">
        <v>18.257000000000001</v>
      </c>
      <c r="AH1126" s="7">
        <v>21.991</v>
      </c>
      <c r="CO1126" s="4">
        <v>42222</v>
      </c>
      <c r="CP1126" s="3">
        <v>168.07525000000001</v>
      </c>
      <c r="CU1126" s="4">
        <v>41743</v>
      </c>
      <c r="CV1126" s="7">
        <v>97.86</v>
      </c>
      <c r="CW1126" s="7">
        <v>47.54</v>
      </c>
      <c r="CX1126" s="7">
        <v>118.7</v>
      </c>
      <c r="CY1126" s="7">
        <v>36.06</v>
      </c>
      <c r="CZ1126" s="8">
        <v>34.196199999999997</v>
      </c>
      <c r="DA1126" s="4">
        <v>41732</v>
      </c>
      <c r="DB1126" s="7">
        <v>62.984999999999999</v>
      </c>
      <c r="DC1126" s="8">
        <v>192.78</v>
      </c>
      <c r="DD1126" s="8">
        <v>100.65</v>
      </c>
      <c r="DE1126" s="8">
        <v>85.36</v>
      </c>
      <c r="DF1126" s="8">
        <v>99.02</v>
      </c>
      <c r="DG1126" s="8">
        <v>70.2</v>
      </c>
      <c r="DH1126" s="4">
        <v>41732</v>
      </c>
      <c r="DI1126" s="7">
        <v>55.79</v>
      </c>
      <c r="DJ1126" s="7">
        <v>80.599999999999994</v>
      </c>
      <c r="DK1126" s="7">
        <v>43.585000000000001</v>
      </c>
      <c r="DL1126" s="7">
        <v>26.32</v>
      </c>
      <c r="DM1126" s="7">
        <v>51.35</v>
      </c>
      <c r="DN1126" s="4">
        <v>41759</v>
      </c>
      <c r="DO1126" s="8">
        <v>19.399999999999999</v>
      </c>
      <c r="DP1126" s="8">
        <v>51.48</v>
      </c>
      <c r="DQ1126" s="8">
        <v>12.484999999999999</v>
      </c>
      <c r="DR1126" s="8">
        <v>18.71</v>
      </c>
    </row>
    <row r="1127" spans="1:122" ht="15.75" customHeight="1">
      <c r="A1127" s="4">
        <v>41772</v>
      </c>
      <c r="B1127" s="7">
        <v>109.24</v>
      </c>
      <c r="C1127" s="7">
        <v>101.7</v>
      </c>
      <c r="D1127" s="7">
        <f t="shared" si="28"/>
        <v>7.539999999999992</v>
      </c>
      <c r="J1127" s="4">
        <v>41731</v>
      </c>
      <c r="K1127" s="226">
        <v>1.5799999999999983</v>
      </c>
      <c r="L1127" s="226">
        <v>4.2800000000000011</v>
      </c>
      <c r="M1127" s="226">
        <v>8.7600000000000051</v>
      </c>
      <c r="N1127" s="4">
        <v>41772</v>
      </c>
      <c r="O1127" s="226">
        <v>1.3599999999999994</v>
      </c>
      <c r="P1127" s="226">
        <v>3.1099999999999994</v>
      </c>
      <c r="Q1127" s="226">
        <v>5.7099999999999937</v>
      </c>
      <c r="R1127" s="4">
        <v>41768</v>
      </c>
      <c r="S1127" s="8">
        <v>7.9</v>
      </c>
      <c r="T1127" s="8">
        <v>3.03</v>
      </c>
      <c r="U1127" s="8">
        <v>1.6</v>
      </c>
      <c r="V1127" s="4">
        <v>41731</v>
      </c>
      <c r="W1127" s="8">
        <v>286.66000000000003</v>
      </c>
      <c r="X1127" s="8">
        <v>286.68</v>
      </c>
      <c r="Y1127" s="6">
        <v>20.777000000000001</v>
      </c>
      <c r="Z1127" s="6">
        <v>20.786000000000001</v>
      </c>
      <c r="AA1127" s="5">
        <v>41772</v>
      </c>
      <c r="AB1127" s="6">
        <v>906</v>
      </c>
      <c r="AC1127" s="7">
        <v>12.831</v>
      </c>
      <c r="AD1127" s="4">
        <v>41738</v>
      </c>
      <c r="AE1127" s="8">
        <v>12.95</v>
      </c>
      <c r="AF1127" s="8">
        <v>12.957000000000001</v>
      </c>
      <c r="AG1127" s="8">
        <v>15.446</v>
      </c>
      <c r="AH1127" s="7">
        <v>21.963999999999999</v>
      </c>
      <c r="CO1127" s="4">
        <v>42221</v>
      </c>
      <c r="CP1127" s="3">
        <v>169.11500000000001</v>
      </c>
      <c r="CU1127" s="4">
        <v>41740</v>
      </c>
      <c r="CV1127" s="7">
        <v>96.72</v>
      </c>
      <c r="CW1127" s="7">
        <v>47.45</v>
      </c>
      <c r="CX1127" s="7">
        <v>117.03</v>
      </c>
      <c r="CY1127" s="7">
        <v>35.92</v>
      </c>
      <c r="CZ1127" s="8">
        <v>34.382199999999997</v>
      </c>
      <c r="DA1127" s="4">
        <v>41731</v>
      </c>
      <c r="DB1127" s="7">
        <v>62.6</v>
      </c>
      <c r="DC1127" s="8">
        <v>193.13</v>
      </c>
      <c r="DD1127" s="8">
        <v>99.11</v>
      </c>
      <c r="DE1127" s="8">
        <v>84.23</v>
      </c>
      <c r="DF1127" s="8">
        <v>86.47</v>
      </c>
      <c r="DG1127" s="8">
        <v>70.89</v>
      </c>
      <c r="DH1127" s="4">
        <v>41731</v>
      </c>
      <c r="DI1127" s="7">
        <v>54.85</v>
      </c>
      <c r="DJ1127" s="7">
        <v>79.239999999999995</v>
      </c>
      <c r="DK1127" s="7">
        <v>43.58</v>
      </c>
      <c r="DL1127" s="7">
        <v>26.32</v>
      </c>
      <c r="DM1127" s="7">
        <v>50.95</v>
      </c>
      <c r="DN1127" s="4">
        <v>41758</v>
      </c>
      <c r="DO1127" s="8">
        <v>19.225000000000001</v>
      </c>
      <c r="DP1127" s="8">
        <v>51.49</v>
      </c>
      <c r="DQ1127" s="8">
        <v>12.44</v>
      </c>
      <c r="DR1127" s="8">
        <v>18.86</v>
      </c>
    </row>
    <row r="1128" spans="1:122" ht="15.75" customHeight="1">
      <c r="A1128" s="4">
        <v>41771</v>
      </c>
      <c r="B1128" s="7">
        <v>108.41</v>
      </c>
      <c r="C1128" s="7">
        <v>100.59</v>
      </c>
      <c r="D1128" s="7">
        <f t="shared" si="28"/>
        <v>7.8199999999999932</v>
      </c>
      <c r="J1128" s="4">
        <v>41730</v>
      </c>
      <c r="K1128" s="226">
        <v>1.5599999999999881</v>
      </c>
      <c r="L1128" s="226">
        <v>4.269999999999996</v>
      </c>
      <c r="M1128" s="226">
        <v>8.8399999999999892</v>
      </c>
      <c r="N1128" s="4">
        <v>41771</v>
      </c>
      <c r="O1128" s="226">
        <v>1.2000000000000028</v>
      </c>
      <c r="P1128" s="226">
        <v>2.8900000000000006</v>
      </c>
      <c r="Q1128" s="226">
        <v>5.3999999999999915</v>
      </c>
      <c r="R1128" s="4">
        <v>41767</v>
      </c>
      <c r="S1128" s="8">
        <v>7.78</v>
      </c>
      <c r="T1128" s="8">
        <v>4.38</v>
      </c>
      <c r="U1128" s="8">
        <v>1.55</v>
      </c>
      <c r="V1128" s="4">
        <v>41730</v>
      </c>
      <c r="W1128" s="8">
        <v>288.77999999999997</v>
      </c>
      <c r="X1128" s="8">
        <v>286.97000000000003</v>
      </c>
      <c r="Y1128" s="6">
        <v>21.548000000000002</v>
      </c>
      <c r="Z1128" s="6">
        <v>20.786999999999999</v>
      </c>
      <c r="AA1128" s="5">
        <v>41771</v>
      </c>
      <c r="AB1128" s="6">
        <v>906.5</v>
      </c>
      <c r="AC1128" s="7">
        <v>13.15</v>
      </c>
      <c r="AD1128" s="4">
        <v>41737</v>
      </c>
      <c r="AE1128" s="8">
        <v>12.81</v>
      </c>
      <c r="AF1128" s="8">
        <v>11.574999999999999</v>
      </c>
      <c r="AG1128" s="8">
        <v>15.314</v>
      </c>
      <c r="AH1128" s="7">
        <v>21.957999999999998</v>
      </c>
      <c r="CO1128" s="4">
        <v>42220</v>
      </c>
      <c r="CP1128" s="3">
        <v>170.13650000000001</v>
      </c>
      <c r="CU1128" s="4">
        <v>41739</v>
      </c>
      <c r="CV1128" s="7">
        <v>96.78</v>
      </c>
      <c r="CW1128" s="7">
        <v>48.28</v>
      </c>
      <c r="CX1128" s="7">
        <v>116.69</v>
      </c>
      <c r="CY1128" s="7">
        <v>36.14</v>
      </c>
      <c r="CZ1128" s="8">
        <v>34.538800000000002</v>
      </c>
      <c r="DA1128" s="4">
        <v>41730</v>
      </c>
      <c r="DB1128" s="7">
        <v>61.424999999999997</v>
      </c>
      <c r="DC1128" s="8">
        <v>185.71</v>
      </c>
      <c r="DD1128" s="8">
        <v>98.98</v>
      </c>
      <c r="DE1128" s="8">
        <v>83.76</v>
      </c>
      <c r="DF1128" s="8">
        <v>86.56</v>
      </c>
      <c r="DG1128" s="8">
        <v>70.31</v>
      </c>
      <c r="DH1128" s="4">
        <v>41730</v>
      </c>
      <c r="DI1128" s="7">
        <v>55.51</v>
      </c>
      <c r="DJ1128" s="7">
        <v>79.58</v>
      </c>
      <c r="DK1128" s="7">
        <v>44.77</v>
      </c>
      <c r="DL1128" s="7">
        <v>26.47</v>
      </c>
      <c r="DM1128" s="7">
        <v>51.76</v>
      </c>
      <c r="DN1128" s="4">
        <v>41757</v>
      </c>
      <c r="DO1128" s="8">
        <v>18.96</v>
      </c>
      <c r="DP1128" s="8">
        <v>50.3</v>
      </c>
      <c r="DQ1128" s="8">
        <v>12.57</v>
      </c>
      <c r="DR1128" s="8">
        <v>18.32</v>
      </c>
    </row>
    <row r="1129" spans="1:122" ht="15.75" customHeight="1">
      <c r="A1129" s="4">
        <v>41768</v>
      </c>
      <c r="B1129" s="7">
        <v>107.89</v>
      </c>
      <c r="C1129" s="7">
        <v>99.99</v>
      </c>
      <c r="D1129" s="7">
        <f t="shared" si="28"/>
        <v>7.9000000000000057</v>
      </c>
      <c r="J1129" s="4">
        <v>41729</v>
      </c>
      <c r="K1129" s="226">
        <v>1.6799999999999926</v>
      </c>
      <c r="L1129" s="226">
        <v>4.539999999999992</v>
      </c>
      <c r="M1129" s="226">
        <v>9.5</v>
      </c>
      <c r="N1129" s="4">
        <v>41768</v>
      </c>
      <c r="O1129" s="226">
        <v>1.2099999999999937</v>
      </c>
      <c r="P1129" s="226">
        <v>2.9099999999999966</v>
      </c>
      <c r="Q1129" s="226">
        <v>5.3900000000000006</v>
      </c>
      <c r="R1129" s="4">
        <v>41766</v>
      </c>
      <c r="S1129" s="8">
        <v>7.36</v>
      </c>
      <c r="T1129" s="8">
        <v>4.7300000000000004</v>
      </c>
      <c r="U1129" s="8">
        <v>1.45</v>
      </c>
      <c r="V1129" s="4">
        <v>41729</v>
      </c>
      <c r="W1129" s="8">
        <v>293.2</v>
      </c>
      <c r="X1129" s="8">
        <v>291.10000000000002</v>
      </c>
      <c r="Y1129" s="6">
        <v>21.472000000000001</v>
      </c>
      <c r="Z1129" s="6">
        <v>20.972000000000001</v>
      </c>
      <c r="AA1129" s="5">
        <v>41768</v>
      </c>
      <c r="AB1129" s="6">
        <v>906.5</v>
      </c>
      <c r="AC1129" s="7">
        <v>12.698</v>
      </c>
      <c r="AD1129" s="4">
        <v>41736</v>
      </c>
      <c r="AE1129" s="8">
        <v>13.25</v>
      </c>
      <c r="AF1129" s="8">
        <v>11.86</v>
      </c>
      <c r="AG1129" s="8">
        <v>15.903</v>
      </c>
      <c r="AH1129" s="7">
        <v>21.646999999999998</v>
      </c>
      <c r="CO1129" s="4">
        <v>42219</v>
      </c>
      <c r="CP1129" s="3">
        <v>171.53187500000001</v>
      </c>
      <c r="CU1129" s="4">
        <v>41738</v>
      </c>
      <c r="CV1129" s="7">
        <v>97.33</v>
      </c>
      <c r="CW1129" s="7">
        <v>48.78</v>
      </c>
      <c r="CX1129" s="7">
        <v>119.1</v>
      </c>
      <c r="CY1129" s="7">
        <v>36.44</v>
      </c>
      <c r="CZ1129" s="8">
        <v>34.372399999999999</v>
      </c>
      <c r="DA1129" s="4">
        <v>41729</v>
      </c>
      <c r="DB1129" s="7">
        <v>62.134999999999998</v>
      </c>
      <c r="DC1129" s="8">
        <v>187.14</v>
      </c>
      <c r="DD1129" s="8">
        <v>98.084999999999994</v>
      </c>
      <c r="DE1129" s="8">
        <v>82.95</v>
      </c>
      <c r="DF1129" s="8">
        <v>84.76</v>
      </c>
      <c r="DG1129" s="8">
        <v>70.349999999999994</v>
      </c>
      <c r="DH1129" s="4">
        <v>41729</v>
      </c>
      <c r="DI1129" s="7">
        <v>53.1</v>
      </c>
      <c r="DJ1129" s="7">
        <v>77.06</v>
      </c>
      <c r="DK1129" s="7">
        <v>43.52</v>
      </c>
      <c r="DL1129" s="7">
        <v>25.8</v>
      </c>
      <c r="DM1129" s="7">
        <v>50.59</v>
      </c>
      <c r="DN1129" s="4">
        <v>41754</v>
      </c>
      <c r="DO1129" s="8">
        <v>18.91</v>
      </c>
      <c r="DP1129" s="8">
        <v>49.634999999999998</v>
      </c>
      <c r="DQ1129" s="8">
        <v>12.675000000000001</v>
      </c>
      <c r="DR1129" s="8">
        <v>18.420000000000002</v>
      </c>
    </row>
    <row r="1130" spans="1:122" ht="15.75" customHeight="1">
      <c r="A1130" s="4">
        <v>41767</v>
      </c>
      <c r="B1130" s="7">
        <v>108.04</v>
      </c>
      <c r="C1130" s="7">
        <v>100.26</v>
      </c>
      <c r="D1130" s="7">
        <f t="shared" si="28"/>
        <v>7.7800000000000011</v>
      </c>
      <c r="J1130" s="4">
        <v>41726</v>
      </c>
      <c r="K1130" s="226">
        <v>1.710000000000008</v>
      </c>
      <c r="L1130" s="226">
        <v>4.6599999999999966</v>
      </c>
      <c r="M1130" s="226">
        <v>9.769999999999996</v>
      </c>
      <c r="N1130" s="4">
        <v>41767</v>
      </c>
      <c r="O1130" s="226">
        <v>1.1000000000000085</v>
      </c>
      <c r="P1130" s="226">
        <v>2.7700000000000102</v>
      </c>
      <c r="Q1130" s="226">
        <v>5.210000000000008</v>
      </c>
      <c r="R1130" s="4">
        <v>41765</v>
      </c>
      <c r="S1130" s="8">
        <v>7.56</v>
      </c>
      <c r="T1130" s="8">
        <v>2.93</v>
      </c>
      <c r="U1130" s="8">
        <v>1.4</v>
      </c>
      <c r="V1130" s="4">
        <v>41726</v>
      </c>
      <c r="W1130" s="8">
        <v>295.79000000000002</v>
      </c>
      <c r="X1130" s="8">
        <v>293.75</v>
      </c>
      <c r="Y1130" s="6">
        <v>22.138000000000002</v>
      </c>
      <c r="Z1130" s="6">
        <v>21.670999999999999</v>
      </c>
      <c r="AA1130" s="5">
        <v>41767</v>
      </c>
      <c r="AB1130" s="6">
        <v>903.25</v>
      </c>
      <c r="AC1130" s="7">
        <v>12.608000000000001</v>
      </c>
      <c r="AD1130" s="4">
        <v>41733</v>
      </c>
      <c r="AE1130" s="8">
        <v>12.69</v>
      </c>
      <c r="AF1130" s="8">
        <v>11.885</v>
      </c>
      <c r="AG1130" s="8">
        <v>15.592000000000001</v>
      </c>
      <c r="AH1130" s="7">
        <v>21.927</v>
      </c>
      <c r="CO1130" s="4">
        <v>42218</v>
      </c>
      <c r="CP1130" s="3">
        <v>172.31518750000001</v>
      </c>
      <c r="CU1130" s="4">
        <v>41737</v>
      </c>
      <c r="CV1130" s="7">
        <v>97.45</v>
      </c>
      <c r="CW1130" s="7">
        <v>47.96</v>
      </c>
      <c r="CX1130" s="7">
        <v>117.8</v>
      </c>
      <c r="CY1130" s="7">
        <v>36.49</v>
      </c>
      <c r="CZ1130" s="8">
        <v>33.696899999999999</v>
      </c>
      <c r="DA1130" s="4">
        <v>41726</v>
      </c>
      <c r="DB1130" s="7">
        <v>62.835000000000001</v>
      </c>
      <c r="DC1130" s="8">
        <v>188.85</v>
      </c>
      <c r="DD1130" s="8">
        <v>98.58</v>
      </c>
      <c r="DE1130" s="8">
        <v>83.02</v>
      </c>
      <c r="DF1130" s="8">
        <v>84.94</v>
      </c>
      <c r="DG1130" s="8">
        <v>70.349999999999994</v>
      </c>
      <c r="DH1130" s="4">
        <v>41726</v>
      </c>
      <c r="DI1130" s="7">
        <v>52.86</v>
      </c>
      <c r="DJ1130" s="7">
        <v>76.650000000000006</v>
      </c>
      <c r="DK1130" s="7">
        <v>43.835000000000001</v>
      </c>
      <c r="DL1130" s="7">
        <v>25.64</v>
      </c>
      <c r="DM1130" s="7">
        <v>50.5</v>
      </c>
      <c r="DN1130" s="4">
        <v>41753</v>
      </c>
      <c r="DO1130" s="8">
        <v>19</v>
      </c>
      <c r="DP1130" s="8">
        <v>49.945</v>
      </c>
      <c r="DQ1130" s="8">
        <v>12.67</v>
      </c>
      <c r="DR1130" s="8">
        <v>18.739999999999998</v>
      </c>
    </row>
    <row r="1131" spans="1:122" ht="15.75" customHeight="1">
      <c r="A1131" s="4">
        <v>41766</v>
      </c>
      <c r="B1131" s="7">
        <v>108.13</v>
      </c>
      <c r="C1131" s="7">
        <v>100.77</v>
      </c>
      <c r="D1131" s="7">
        <f t="shared" si="28"/>
        <v>7.3599999999999994</v>
      </c>
      <c r="J1131" s="4">
        <v>41725</v>
      </c>
      <c r="K1131" s="226">
        <v>1.6700000000000017</v>
      </c>
      <c r="L1131" s="226">
        <v>4.5700000000000074</v>
      </c>
      <c r="M1131" s="226">
        <v>9.64</v>
      </c>
      <c r="N1131" s="4">
        <v>41766</v>
      </c>
      <c r="O1131" s="226">
        <v>1.0300000000000011</v>
      </c>
      <c r="P1131" s="226">
        <v>2.7299999999999898</v>
      </c>
      <c r="Q1131" s="226">
        <v>5.2199999999999989</v>
      </c>
      <c r="R1131" s="4">
        <v>41764</v>
      </c>
      <c r="S1131" s="8">
        <v>8.24</v>
      </c>
      <c r="T1131" s="8">
        <v>2.9</v>
      </c>
      <c r="U1131" s="8">
        <v>1.55</v>
      </c>
      <c r="V1131" s="4">
        <v>41725</v>
      </c>
      <c r="W1131" s="8">
        <v>294.77</v>
      </c>
      <c r="X1131" s="8">
        <v>294.26</v>
      </c>
      <c r="Y1131" s="6">
        <v>22.321999999999999</v>
      </c>
      <c r="Z1131" s="6">
        <v>22.175000000000001</v>
      </c>
      <c r="AA1131" s="5">
        <v>41766</v>
      </c>
      <c r="AB1131" s="6">
        <v>902</v>
      </c>
      <c r="AC1131" s="7">
        <v>13.41</v>
      </c>
      <c r="AD1131" s="4">
        <v>41732</v>
      </c>
      <c r="AE1131" s="8">
        <v>12.83</v>
      </c>
      <c r="AF1131" s="8">
        <v>10.904</v>
      </c>
      <c r="AG1131" s="8">
        <v>15.731999999999999</v>
      </c>
      <c r="AH1131" s="7">
        <v>20.783000000000001</v>
      </c>
      <c r="CO1131" s="4">
        <v>42217</v>
      </c>
      <c r="CP1131" s="3">
        <v>172.823375</v>
      </c>
      <c r="CU1131" s="4">
        <v>41736</v>
      </c>
      <c r="CV1131" s="7">
        <v>96.78</v>
      </c>
      <c r="CW1131" s="7">
        <v>48.11</v>
      </c>
      <c r="CX1131" s="7">
        <v>117.34</v>
      </c>
      <c r="CY1131" s="7">
        <v>35.56</v>
      </c>
      <c r="CZ1131" s="8">
        <v>33.882899999999999</v>
      </c>
      <c r="DA1131" s="4">
        <v>41725</v>
      </c>
      <c r="DB1131" s="7">
        <v>60.424999999999997</v>
      </c>
      <c r="DC1131" s="8">
        <v>185.44</v>
      </c>
      <c r="DD1131" s="8">
        <v>96.73</v>
      </c>
      <c r="DE1131" s="8">
        <v>82.08</v>
      </c>
      <c r="DF1131" s="8">
        <v>83.49</v>
      </c>
      <c r="DG1131" s="8">
        <v>69.290000000000006</v>
      </c>
      <c r="DH1131" s="4">
        <v>41725</v>
      </c>
      <c r="DI1131" s="7">
        <v>52.17</v>
      </c>
      <c r="DJ1131" s="7">
        <v>76.86</v>
      </c>
      <c r="DK1131" s="7">
        <v>43.645000000000003</v>
      </c>
      <c r="DL1131" s="7">
        <v>25.59</v>
      </c>
      <c r="DM1131" s="7">
        <v>49.48</v>
      </c>
      <c r="DN1131" s="4">
        <v>41752</v>
      </c>
      <c r="DO1131" s="8">
        <v>18.96</v>
      </c>
      <c r="DP1131" s="8">
        <v>49.174999999999997</v>
      </c>
      <c r="DQ1131" s="8">
        <v>12.57</v>
      </c>
      <c r="DR1131" s="8">
        <v>18.59</v>
      </c>
    </row>
    <row r="1132" spans="1:122" ht="15.75" customHeight="1">
      <c r="A1132" s="4">
        <v>41765</v>
      </c>
      <c r="B1132" s="7">
        <v>107.06</v>
      </c>
      <c r="C1132" s="7">
        <v>99.5</v>
      </c>
      <c r="D1132" s="7">
        <f t="shared" si="28"/>
        <v>7.5600000000000023</v>
      </c>
      <c r="J1132" s="4">
        <v>41724</v>
      </c>
      <c r="K1132" s="226">
        <v>1.6300000000000097</v>
      </c>
      <c r="L1132" s="226">
        <v>4.4100000000000108</v>
      </c>
      <c r="M1132" s="226">
        <v>9.2600000000000051</v>
      </c>
      <c r="N1132" s="4">
        <v>41765</v>
      </c>
      <c r="O1132" s="226">
        <v>1.1099999999999994</v>
      </c>
      <c r="P1132" s="226">
        <v>2.8299999999999983</v>
      </c>
      <c r="Q1132" s="226">
        <v>5.2400000000000091</v>
      </c>
      <c r="R1132" s="4">
        <v>41761</v>
      </c>
      <c r="S1132" s="8">
        <v>8.83</v>
      </c>
      <c r="T1132" s="8">
        <v>3.99</v>
      </c>
      <c r="U1132" s="8">
        <v>1.75</v>
      </c>
      <c r="V1132" s="4">
        <v>41724</v>
      </c>
      <c r="W1132" s="8">
        <v>291.94</v>
      </c>
      <c r="X1132" s="8">
        <v>290.89</v>
      </c>
      <c r="Y1132" s="6">
        <v>22.288</v>
      </c>
      <c r="Z1132" s="6">
        <v>21.805</v>
      </c>
      <c r="AA1132" s="5">
        <v>41765</v>
      </c>
      <c r="AB1132" s="6">
        <v>900.25</v>
      </c>
      <c r="AC1132" s="7">
        <v>12.515000000000001</v>
      </c>
      <c r="AD1132" s="4">
        <v>41731</v>
      </c>
      <c r="AE1132" s="8">
        <v>11.84</v>
      </c>
      <c r="AF1132" s="8">
        <v>11.526</v>
      </c>
      <c r="AG1132" s="8">
        <v>14.693</v>
      </c>
      <c r="AH1132" s="7">
        <v>21.041</v>
      </c>
      <c r="CO1132" s="4">
        <v>42216</v>
      </c>
      <c r="CP1132" s="3">
        <v>173.28506250000001</v>
      </c>
      <c r="CU1132" s="4">
        <v>41733</v>
      </c>
      <c r="CV1132" s="7">
        <v>97.36</v>
      </c>
      <c r="CW1132" s="7">
        <v>48.45</v>
      </c>
      <c r="CX1132" s="7">
        <v>118.8</v>
      </c>
      <c r="CY1132" s="7">
        <v>35.97</v>
      </c>
      <c r="CZ1132" s="8">
        <v>33.970999999999997</v>
      </c>
      <c r="DA1132" s="4">
        <v>41724</v>
      </c>
      <c r="DB1132" s="7">
        <v>59.57</v>
      </c>
      <c r="DC1132" s="8">
        <v>179.91</v>
      </c>
      <c r="DD1132" s="8">
        <v>96.06</v>
      </c>
      <c r="DE1132" s="8">
        <v>81.459999999999994</v>
      </c>
      <c r="DF1132" s="8">
        <v>83.15</v>
      </c>
      <c r="DG1132" s="8">
        <v>68.599999999999994</v>
      </c>
      <c r="DH1132" s="4">
        <v>41724</v>
      </c>
      <c r="DI1132" s="7">
        <v>53.94</v>
      </c>
      <c r="DJ1132" s="7">
        <v>77.209999999999994</v>
      </c>
      <c r="DK1132" s="7">
        <v>44.55</v>
      </c>
      <c r="DL1132" s="7">
        <v>25.69</v>
      </c>
      <c r="DM1132" s="7">
        <v>49.77</v>
      </c>
      <c r="DN1132" s="4">
        <v>41751</v>
      </c>
      <c r="DO1132" s="8">
        <v>18.96</v>
      </c>
      <c r="DP1132" s="8">
        <v>49.744999999999997</v>
      </c>
      <c r="DQ1132" s="8">
        <v>12.63</v>
      </c>
      <c r="DR1132" s="8">
        <v>18.760000000000002</v>
      </c>
    </row>
    <row r="1133" spans="1:122" ht="15.75" customHeight="1">
      <c r="A1133" s="4">
        <v>41764</v>
      </c>
      <c r="B1133" s="7">
        <v>107.72</v>
      </c>
      <c r="C1133" s="7">
        <v>99.48</v>
      </c>
      <c r="D1133" s="7">
        <f t="shared" si="28"/>
        <v>8.2399999999999949</v>
      </c>
      <c r="J1133" s="4">
        <v>41723</v>
      </c>
      <c r="K1133" s="226">
        <v>1.5099999999999909</v>
      </c>
      <c r="L1133" s="226">
        <v>4.1700000000000017</v>
      </c>
      <c r="M1133" s="226">
        <v>8.789999999999992</v>
      </c>
      <c r="N1133" s="4">
        <v>41764</v>
      </c>
      <c r="O1133" s="226">
        <v>1.1799999999999926</v>
      </c>
      <c r="P1133" s="226">
        <v>2.9200000000000017</v>
      </c>
      <c r="Q1133" s="226">
        <v>5.4399999999999977</v>
      </c>
      <c r="R1133" s="4">
        <v>41760</v>
      </c>
      <c r="S1133" s="8">
        <v>8.34</v>
      </c>
      <c r="T1133" s="8">
        <v>2.9</v>
      </c>
      <c r="U1133" s="8">
        <v>1.9</v>
      </c>
      <c r="V1133" s="4">
        <v>41723</v>
      </c>
      <c r="W1133" s="8">
        <v>292.14999999999998</v>
      </c>
      <c r="X1133" s="8">
        <v>288.27999999999997</v>
      </c>
      <c r="Y1133" s="6">
        <v>23.484000000000002</v>
      </c>
      <c r="Z1133" s="6">
        <v>21.841000000000001</v>
      </c>
      <c r="AA1133" s="5">
        <v>41764</v>
      </c>
      <c r="AB1133" s="6">
        <v>898</v>
      </c>
      <c r="AC1133" s="7">
        <v>13.121</v>
      </c>
      <c r="AD1133" s="4">
        <v>41730</v>
      </c>
      <c r="AE1133" s="8">
        <v>11.05</v>
      </c>
      <c r="AF1133" s="8">
        <v>13.532999999999999</v>
      </c>
      <c r="AG1133" s="8">
        <v>13.901</v>
      </c>
      <c r="AH1133" s="7">
        <v>21.138000000000002</v>
      </c>
      <c r="CO1133" s="4">
        <v>42215</v>
      </c>
      <c r="CP1133" s="3">
        <v>173.434</v>
      </c>
      <c r="CU1133" s="4">
        <v>41732</v>
      </c>
      <c r="CV1133" s="7">
        <v>97.93</v>
      </c>
      <c r="CW1133" s="7">
        <v>48.32</v>
      </c>
      <c r="CX1133" s="7">
        <v>119.04</v>
      </c>
      <c r="CY1133" s="7">
        <v>35.5</v>
      </c>
      <c r="CZ1133" s="8">
        <v>33.354300000000002</v>
      </c>
      <c r="DA1133" s="4">
        <v>41723</v>
      </c>
      <c r="DB1133" s="7">
        <v>60.195</v>
      </c>
      <c r="DC1133" s="8">
        <v>180.94</v>
      </c>
      <c r="DD1133" s="8">
        <v>95.784999999999997</v>
      </c>
      <c r="DE1133" s="8">
        <v>81.93</v>
      </c>
      <c r="DF1133" s="8">
        <v>83.12</v>
      </c>
      <c r="DG1133" s="8">
        <v>68.39</v>
      </c>
      <c r="DH1133" s="4">
        <v>41723</v>
      </c>
      <c r="DI1133" s="7">
        <v>54.37</v>
      </c>
      <c r="DJ1133" s="7">
        <v>78.2</v>
      </c>
      <c r="DK1133" s="7">
        <v>45.32</v>
      </c>
      <c r="DL1133" s="7">
        <v>25.66</v>
      </c>
      <c r="DM1133" s="7">
        <v>49.98</v>
      </c>
      <c r="DN1133" s="4">
        <v>41746</v>
      </c>
      <c r="DO1133" s="8">
        <v>18.79</v>
      </c>
      <c r="DP1133" s="8">
        <v>49.28</v>
      </c>
      <c r="DQ1133" s="8">
        <v>12.595000000000001</v>
      </c>
      <c r="DR1133" s="8">
        <v>18.809999999999999</v>
      </c>
    </row>
    <row r="1134" spans="1:122" ht="15.75" customHeight="1">
      <c r="A1134" s="4">
        <v>41761</v>
      </c>
      <c r="B1134" s="7">
        <v>108.59</v>
      </c>
      <c r="C1134" s="7">
        <v>99.76</v>
      </c>
      <c r="D1134" s="7">
        <f t="shared" si="28"/>
        <v>8.8299999999999983</v>
      </c>
      <c r="J1134" s="4">
        <v>41722</v>
      </c>
      <c r="K1134" s="226">
        <v>1.6699999999999875</v>
      </c>
      <c r="L1134" s="226">
        <v>4.4199999999999875</v>
      </c>
      <c r="M1134" s="226">
        <v>9.11</v>
      </c>
      <c r="N1134" s="4">
        <v>41761</v>
      </c>
      <c r="O1134" s="226">
        <v>1.210000000000008</v>
      </c>
      <c r="P1134" s="226">
        <v>2.9900000000000091</v>
      </c>
      <c r="Q1134" s="226">
        <v>5.6700000000000017</v>
      </c>
      <c r="R1134" s="4">
        <v>41759</v>
      </c>
      <c r="S1134" s="8">
        <v>8.33</v>
      </c>
      <c r="T1134" s="8">
        <v>3.21</v>
      </c>
      <c r="U1134" s="8">
        <v>2.0499999999999998</v>
      </c>
      <c r="V1134" s="4">
        <v>41722</v>
      </c>
      <c r="W1134" s="8">
        <v>291.16000000000003</v>
      </c>
      <c r="X1134" s="8">
        <v>289.08999999999997</v>
      </c>
      <c r="Y1134" s="6">
        <v>22.628</v>
      </c>
      <c r="Z1134" s="6">
        <v>21.599</v>
      </c>
      <c r="AA1134" s="5">
        <v>41761</v>
      </c>
      <c r="AB1134" s="6">
        <v>909.5</v>
      </c>
      <c r="AC1134" s="7">
        <v>12.71</v>
      </c>
      <c r="AD1134" s="4">
        <v>41729</v>
      </c>
      <c r="AE1134" s="8">
        <v>9.69</v>
      </c>
      <c r="AF1134" s="8">
        <v>11.423999999999999</v>
      </c>
      <c r="AG1134" s="8">
        <v>12.086</v>
      </c>
      <c r="AH1134" s="7">
        <v>21.826999999999998</v>
      </c>
      <c r="CO1134" s="4">
        <v>42214</v>
      </c>
      <c r="CP1134" s="3">
        <v>173.45112499999999</v>
      </c>
      <c r="CU1134" s="4">
        <v>41731</v>
      </c>
      <c r="CV1134" s="7">
        <v>97.95</v>
      </c>
      <c r="CW1134" s="7">
        <v>48.44</v>
      </c>
      <c r="CX1134" s="7">
        <v>119.35</v>
      </c>
      <c r="CY1134" s="7">
        <v>35.49</v>
      </c>
      <c r="CZ1134" s="8">
        <v>33.471699999999998</v>
      </c>
      <c r="DA1134" s="4">
        <v>41722</v>
      </c>
      <c r="DB1134" s="7">
        <v>59.62</v>
      </c>
      <c r="DC1134" s="8">
        <v>181.85</v>
      </c>
      <c r="DD1134" s="8">
        <v>94.8</v>
      </c>
      <c r="DE1134" s="8">
        <v>80.77</v>
      </c>
      <c r="DF1134" s="8">
        <v>82.78</v>
      </c>
      <c r="DG1134" s="8">
        <v>67.56</v>
      </c>
      <c r="DH1134" s="4">
        <v>41722</v>
      </c>
      <c r="DI1134" s="7">
        <v>54.13</v>
      </c>
      <c r="DJ1134" s="7">
        <v>77.42</v>
      </c>
      <c r="DK1134" s="7">
        <v>44.805</v>
      </c>
      <c r="DL1134" s="7">
        <v>25.81</v>
      </c>
      <c r="DM1134" s="7">
        <v>49.48</v>
      </c>
      <c r="DN1134" s="4">
        <v>41745</v>
      </c>
      <c r="DO1134" s="8">
        <v>18.79</v>
      </c>
      <c r="DP1134" s="8">
        <v>49</v>
      </c>
      <c r="DQ1134" s="8">
        <v>12.56</v>
      </c>
      <c r="DR1134" s="8">
        <v>18.690000000000001</v>
      </c>
    </row>
    <row r="1135" spans="1:122" ht="15.75" customHeight="1">
      <c r="A1135" s="4">
        <v>41760</v>
      </c>
      <c r="B1135" s="7">
        <v>107.76</v>
      </c>
      <c r="C1135" s="7">
        <v>99.42</v>
      </c>
      <c r="D1135" s="7">
        <f t="shared" si="28"/>
        <v>8.3400000000000034</v>
      </c>
      <c r="J1135" s="4">
        <v>41719</v>
      </c>
      <c r="K1135" s="226">
        <v>1.7099999999999937</v>
      </c>
      <c r="L1135" s="226">
        <v>4.4599999999999937</v>
      </c>
      <c r="M1135" s="226">
        <v>9.0999999999999943</v>
      </c>
      <c r="N1135" s="4">
        <v>41760</v>
      </c>
      <c r="O1135" s="226">
        <v>1.0799999999999983</v>
      </c>
      <c r="P1135" s="226">
        <v>2.75</v>
      </c>
      <c r="Q1135" s="226">
        <v>5.3100000000000023</v>
      </c>
      <c r="R1135" s="4">
        <v>41758</v>
      </c>
      <c r="S1135" s="8">
        <v>7.7</v>
      </c>
      <c r="T1135" s="8">
        <v>3.64</v>
      </c>
      <c r="U1135" s="8">
        <v>2.15</v>
      </c>
      <c r="V1135" s="4">
        <v>41719</v>
      </c>
      <c r="W1135" s="8">
        <v>292.01</v>
      </c>
      <c r="X1135" s="8">
        <v>290.79000000000002</v>
      </c>
      <c r="Y1135" s="6">
        <v>22.902999999999999</v>
      </c>
      <c r="Z1135" s="6">
        <v>22.323</v>
      </c>
      <c r="AA1135" s="5">
        <v>41760</v>
      </c>
      <c r="AB1135" s="6">
        <v>899.75</v>
      </c>
      <c r="AC1135" s="7">
        <v>12.869</v>
      </c>
      <c r="AD1135" s="4">
        <v>41726</v>
      </c>
      <c r="AE1135" s="8">
        <v>11.72</v>
      </c>
      <c r="AF1135" s="8">
        <v>6.8129999999999997</v>
      </c>
      <c r="AG1135" s="8">
        <v>14.221</v>
      </c>
      <c r="AH1135" s="7">
        <v>22.224</v>
      </c>
      <c r="CO1135" s="4">
        <v>42213</v>
      </c>
      <c r="CP1135" s="3">
        <v>172.839</v>
      </c>
      <c r="CU1135" s="4">
        <v>41730</v>
      </c>
      <c r="CV1135" s="7">
        <v>97.73</v>
      </c>
      <c r="CW1135" s="7">
        <v>48.44</v>
      </c>
      <c r="CX1135" s="7">
        <v>119</v>
      </c>
      <c r="CY1135" s="7">
        <v>34.950000000000003</v>
      </c>
      <c r="CZ1135" s="8">
        <v>32.894100000000002</v>
      </c>
      <c r="DA1135" s="4">
        <v>41719</v>
      </c>
      <c r="DB1135" s="7">
        <v>60.49</v>
      </c>
      <c r="DC1135" s="8">
        <v>186.09</v>
      </c>
      <c r="DD1135" s="8">
        <v>95.82</v>
      </c>
      <c r="DE1135" s="8">
        <v>80.709999999999994</v>
      </c>
      <c r="DF1135" s="8">
        <v>83.59</v>
      </c>
      <c r="DG1135" s="8">
        <v>67.48</v>
      </c>
      <c r="DH1135" s="4">
        <v>41719</v>
      </c>
      <c r="DI1135" s="7">
        <v>53.79</v>
      </c>
      <c r="DJ1135" s="7">
        <v>77.95</v>
      </c>
      <c r="DK1135" s="7">
        <v>45.344999999999999</v>
      </c>
      <c r="DL1135" s="7">
        <v>25.45</v>
      </c>
      <c r="DM1135" s="7">
        <v>50.37</v>
      </c>
      <c r="DN1135" s="4">
        <v>41744</v>
      </c>
      <c r="DO1135" s="8">
        <v>18.63</v>
      </c>
      <c r="DP1135" s="8">
        <v>48.99</v>
      </c>
      <c r="DQ1135" s="8">
        <v>12.46</v>
      </c>
      <c r="DR1135" s="8">
        <v>18.39</v>
      </c>
    </row>
    <row r="1136" spans="1:122" ht="15.75" customHeight="1">
      <c r="A1136" s="4">
        <v>41759</v>
      </c>
      <c r="B1136" s="7">
        <v>108.07</v>
      </c>
      <c r="C1136" s="7">
        <v>99.74</v>
      </c>
      <c r="D1136" s="7">
        <f t="shared" si="28"/>
        <v>8.3299999999999983</v>
      </c>
      <c r="J1136" s="4">
        <v>41718</v>
      </c>
      <c r="K1136" s="226">
        <v>1.3800000000000097</v>
      </c>
      <c r="L1136" s="226">
        <v>4.0900000000000034</v>
      </c>
      <c r="M1136" s="226">
        <v>8.8800000000000097</v>
      </c>
      <c r="N1136" s="4">
        <v>41759</v>
      </c>
      <c r="O1136" s="226">
        <v>1.1099999999999994</v>
      </c>
      <c r="P1136" s="226">
        <v>2.8599999999999994</v>
      </c>
      <c r="Q1136" s="226">
        <v>5.4399999999999977</v>
      </c>
      <c r="R1136" s="4">
        <v>41757</v>
      </c>
      <c r="S1136" s="8">
        <v>7.28</v>
      </c>
      <c r="T1136" s="8">
        <v>1.66</v>
      </c>
      <c r="U1136" s="8">
        <v>2.1</v>
      </c>
      <c r="V1136" s="4">
        <v>41718</v>
      </c>
      <c r="W1136" s="8">
        <v>292.13</v>
      </c>
      <c r="X1136" s="8">
        <v>289.55</v>
      </c>
      <c r="Y1136" s="6">
        <v>23.45</v>
      </c>
      <c r="Z1136" s="6">
        <v>22.434000000000001</v>
      </c>
      <c r="AA1136" s="5">
        <v>41759</v>
      </c>
      <c r="AB1136" s="6">
        <v>903.25</v>
      </c>
      <c r="AC1136" s="7">
        <v>14.074</v>
      </c>
      <c r="AD1136" s="4">
        <v>41725</v>
      </c>
      <c r="AE1136" s="8">
        <v>12.54</v>
      </c>
      <c r="AF1136" s="8">
        <v>7.53</v>
      </c>
      <c r="AG1136" s="8">
        <v>15.135999999999999</v>
      </c>
      <c r="AH1136" s="7">
        <v>21.966000000000001</v>
      </c>
      <c r="CO1136" s="4">
        <v>42212</v>
      </c>
      <c r="CP1136" s="3">
        <v>172.76387500000001</v>
      </c>
      <c r="CU1136" s="4">
        <v>41729</v>
      </c>
      <c r="CV1136" s="7">
        <v>97.68</v>
      </c>
      <c r="CW1136" s="7">
        <v>48.1</v>
      </c>
      <c r="CX1136" s="7">
        <v>118.91</v>
      </c>
      <c r="CY1136" s="7">
        <v>34.96</v>
      </c>
      <c r="CZ1136" s="8">
        <v>32.4634</v>
      </c>
      <c r="DA1136" s="4">
        <v>41718</v>
      </c>
      <c r="DB1136" s="7">
        <v>60.06</v>
      </c>
      <c r="DC1136" s="8">
        <v>184.54</v>
      </c>
      <c r="DD1136" s="8">
        <v>95.165000000000006</v>
      </c>
      <c r="DE1136" s="8">
        <v>80.05</v>
      </c>
      <c r="DF1136" s="8">
        <v>83.75</v>
      </c>
      <c r="DG1136" s="8">
        <v>67.900000000000006</v>
      </c>
      <c r="DH1136" s="4">
        <v>41718</v>
      </c>
      <c r="DI1136" s="7">
        <v>55.19</v>
      </c>
      <c r="DJ1136" s="7">
        <v>78.5</v>
      </c>
      <c r="DK1136" s="7">
        <v>45.954999999999998</v>
      </c>
      <c r="DL1136" s="7">
        <v>27.16</v>
      </c>
      <c r="DM1136" s="7">
        <v>51.7</v>
      </c>
      <c r="DN1136" s="4">
        <v>41743</v>
      </c>
      <c r="DO1136" s="8">
        <v>18.760000000000002</v>
      </c>
      <c r="DP1136" s="8">
        <v>49.1</v>
      </c>
      <c r="DQ1136" s="8">
        <v>12.4</v>
      </c>
      <c r="DR1136" s="8">
        <v>18.46</v>
      </c>
    </row>
    <row r="1137" spans="1:122" ht="15.75" customHeight="1">
      <c r="A1137" s="4">
        <v>41758</v>
      </c>
      <c r="B1137" s="7">
        <v>108.98</v>
      </c>
      <c r="C1137" s="7">
        <v>101.28</v>
      </c>
      <c r="D1137" s="7">
        <f t="shared" si="28"/>
        <v>7.7000000000000028</v>
      </c>
      <c r="J1137" s="4">
        <v>41717</v>
      </c>
      <c r="K1137" s="226">
        <v>2.2199999999999989</v>
      </c>
      <c r="L1137" s="226">
        <v>5.2700000000000102</v>
      </c>
      <c r="M1137" s="226">
        <v>9.9699999999999989</v>
      </c>
      <c r="N1137" s="4">
        <v>41758</v>
      </c>
      <c r="O1137" s="226">
        <v>1.1200000000000045</v>
      </c>
      <c r="P1137" s="226">
        <v>2.8900000000000006</v>
      </c>
      <c r="Q1137" s="226">
        <v>5.6000000000000085</v>
      </c>
      <c r="R1137" s="4">
        <v>41754</v>
      </c>
      <c r="S1137" s="8">
        <v>8.98</v>
      </c>
      <c r="T1137" s="8">
        <v>3.19</v>
      </c>
      <c r="U1137" s="8">
        <v>1.7</v>
      </c>
      <c r="V1137" s="4">
        <v>41717</v>
      </c>
      <c r="W1137" s="8">
        <v>290.10000000000002</v>
      </c>
      <c r="X1137" s="8">
        <v>286.88</v>
      </c>
      <c r="Y1137" s="6">
        <v>21.472000000000001</v>
      </c>
      <c r="Z1137" s="6">
        <v>20.12</v>
      </c>
      <c r="AA1137" s="5">
        <v>41758</v>
      </c>
      <c r="AB1137" s="6">
        <v>920.25</v>
      </c>
      <c r="AC1137" s="7">
        <v>14.128</v>
      </c>
      <c r="AD1137" s="4">
        <v>41724</v>
      </c>
      <c r="AE1137" s="8">
        <v>10.83</v>
      </c>
      <c r="AF1137" s="8">
        <v>9.1189999999999998</v>
      </c>
      <c r="AG1137" s="8">
        <v>13.731999999999999</v>
      </c>
      <c r="AH1137" s="7">
        <v>22.388999999999999</v>
      </c>
      <c r="CO1137" s="4">
        <v>42211</v>
      </c>
      <c r="CP1137" s="3">
        <v>172.94143750000001</v>
      </c>
      <c r="CU1137" s="4">
        <v>41726</v>
      </c>
      <c r="CV1137" s="7">
        <v>97.7</v>
      </c>
      <c r="CW1137" s="7">
        <v>48.37</v>
      </c>
      <c r="CX1137" s="7">
        <v>118.5</v>
      </c>
      <c r="CY1137" s="7">
        <v>34.53</v>
      </c>
      <c r="CZ1137" s="8">
        <v>31.915099999999999</v>
      </c>
      <c r="DA1137" s="4">
        <v>41717</v>
      </c>
      <c r="DB1137" s="7">
        <v>60.115000000000002</v>
      </c>
      <c r="DC1137" s="8">
        <v>185.47</v>
      </c>
      <c r="DD1137" s="8">
        <v>93.765000000000001</v>
      </c>
      <c r="DE1137" s="8">
        <v>79.33</v>
      </c>
      <c r="DF1137" s="8">
        <v>82.4</v>
      </c>
      <c r="DG1137" s="8">
        <v>67.5</v>
      </c>
      <c r="DH1137" s="4">
        <v>41717</v>
      </c>
      <c r="DI1137" s="7">
        <v>54.34</v>
      </c>
      <c r="DJ1137" s="7">
        <v>78.430000000000007</v>
      </c>
      <c r="DK1137" s="7">
        <v>45.825000000000003</v>
      </c>
      <c r="DL1137" s="7">
        <v>27.03</v>
      </c>
      <c r="DM1137" s="7">
        <v>51.67</v>
      </c>
      <c r="DN1137" s="4">
        <v>41740</v>
      </c>
      <c r="DO1137" s="8">
        <v>18.53</v>
      </c>
      <c r="DP1137" s="8">
        <v>47.725000000000001</v>
      </c>
      <c r="DQ1137" s="8">
        <v>12.4</v>
      </c>
      <c r="DR1137" s="8">
        <v>18.14</v>
      </c>
    </row>
    <row r="1138" spans="1:122" ht="15.75" customHeight="1">
      <c r="A1138" s="4">
        <v>41757</v>
      </c>
      <c r="B1138" s="7">
        <v>108.12</v>
      </c>
      <c r="C1138" s="7">
        <v>100.84</v>
      </c>
      <c r="D1138" s="7">
        <f t="shared" si="28"/>
        <v>7.2800000000000011</v>
      </c>
      <c r="J1138" s="4">
        <v>41716</v>
      </c>
      <c r="K1138" s="226">
        <v>1.6899999999999977</v>
      </c>
      <c r="L1138" s="226">
        <v>4.3700000000000045</v>
      </c>
      <c r="M1138" s="226">
        <v>8.980000000000004</v>
      </c>
      <c r="N1138" s="4">
        <v>41757</v>
      </c>
      <c r="O1138" s="226">
        <v>1.0100000000000051</v>
      </c>
      <c r="P1138" s="226">
        <v>2.7000000000000028</v>
      </c>
      <c r="Q1138" s="226">
        <v>5.3000000000000114</v>
      </c>
      <c r="R1138" s="4">
        <v>41753</v>
      </c>
      <c r="S1138" s="8">
        <v>8.39</v>
      </c>
      <c r="T1138" s="8">
        <v>4.38</v>
      </c>
      <c r="U1138" s="8">
        <v>1.65</v>
      </c>
      <c r="V1138" s="4">
        <v>41716</v>
      </c>
      <c r="W1138" s="8">
        <v>291.55</v>
      </c>
      <c r="X1138" s="8">
        <v>290.27999999999997</v>
      </c>
      <c r="Y1138" s="6">
        <v>22.751000000000001</v>
      </c>
      <c r="Z1138" s="6">
        <v>22.218</v>
      </c>
      <c r="AA1138" s="5">
        <v>41757</v>
      </c>
      <c r="AB1138" s="6">
        <v>914</v>
      </c>
      <c r="AC1138" s="7">
        <v>13.507</v>
      </c>
      <c r="AD1138" s="4">
        <v>41723</v>
      </c>
      <c r="AE1138" s="8">
        <v>10.29</v>
      </c>
      <c r="AF1138" s="8">
        <v>9.3109999999999999</v>
      </c>
      <c r="AG1138" s="8">
        <v>13.294</v>
      </c>
      <c r="AH1138" s="7">
        <v>21.942</v>
      </c>
      <c r="CO1138" s="4">
        <v>42210</v>
      </c>
      <c r="CP1138" s="3">
        <v>173.39587499999999</v>
      </c>
      <c r="CU1138" s="4">
        <v>41725</v>
      </c>
      <c r="CV1138" s="7">
        <v>96.24</v>
      </c>
      <c r="CW1138" s="7">
        <v>47.57</v>
      </c>
      <c r="CX1138" s="7">
        <v>117.67</v>
      </c>
      <c r="CY1138" s="7">
        <v>33.72</v>
      </c>
      <c r="CZ1138" s="8">
        <v>31.856400000000001</v>
      </c>
      <c r="DA1138" s="4">
        <v>41716</v>
      </c>
      <c r="DB1138" s="7">
        <v>60.23</v>
      </c>
      <c r="DC1138" s="8">
        <v>188.1</v>
      </c>
      <c r="DD1138" s="8">
        <v>94.58</v>
      </c>
      <c r="DE1138" s="8">
        <v>80.040000000000006</v>
      </c>
      <c r="DF1138" s="8">
        <v>83.3</v>
      </c>
      <c r="DG1138" s="8">
        <v>68.099999999999994</v>
      </c>
      <c r="DH1138" s="4">
        <v>41716</v>
      </c>
      <c r="DI1138" s="7">
        <v>55.08</v>
      </c>
      <c r="DJ1138" s="7">
        <v>80.349999999999994</v>
      </c>
      <c r="DK1138" s="7">
        <v>47.07</v>
      </c>
      <c r="DL1138" s="7">
        <v>27.18</v>
      </c>
      <c r="DM1138" s="7">
        <v>52.61</v>
      </c>
      <c r="DN1138" s="4">
        <v>41739</v>
      </c>
      <c r="DO1138" s="8">
        <v>18.690000000000001</v>
      </c>
      <c r="DP1138" s="8">
        <v>47.89</v>
      </c>
      <c r="DQ1138" s="8">
        <v>12.4</v>
      </c>
      <c r="DR1138" s="8">
        <v>18.239999999999998</v>
      </c>
    </row>
    <row r="1139" spans="1:122" ht="15.75" customHeight="1">
      <c r="A1139" s="4">
        <v>41754</v>
      </c>
      <c r="B1139" s="7">
        <v>109.58</v>
      </c>
      <c r="C1139" s="7">
        <v>100.6</v>
      </c>
      <c r="D1139" s="7">
        <f t="shared" si="28"/>
        <v>8.980000000000004</v>
      </c>
      <c r="J1139" s="4">
        <v>41715</v>
      </c>
      <c r="K1139" s="226">
        <v>1.1299999999999955</v>
      </c>
      <c r="L1139" s="226">
        <v>3.3799999999999955</v>
      </c>
      <c r="M1139" s="226">
        <v>7.6799999999999926</v>
      </c>
      <c r="N1139" s="4">
        <v>41754</v>
      </c>
      <c r="O1139" s="226">
        <v>0.98999999999999488</v>
      </c>
      <c r="P1139" s="226">
        <v>2.8400000000000034</v>
      </c>
      <c r="Q1139" s="226">
        <v>5.6200000000000045</v>
      </c>
      <c r="R1139" s="4">
        <v>41752</v>
      </c>
      <c r="S1139" s="8">
        <v>7.67</v>
      </c>
      <c r="T1139" s="8">
        <v>3.09</v>
      </c>
      <c r="U1139" s="8">
        <v>2.0499999999999998</v>
      </c>
      <c r="V1139" s="4">
        <v>41715</v>
      </c>
      <c r="W1139" s="8">
        <v>289.08</v>
      </c>
      <c r="X1139" s="8">
        <v>288.11</v>
      </c>
      <c r="Y1139" s="6">
        <v>23.334</v>
      </c>
      <c r="Z1139" s="6">
        <v>22.925999999999998</v>
      </c>
      <c r="AA1139" s="5">
        <v>41754</v>
      </c>
      <c r="AB1139" s="6">
        <v>919.75</v>
      </c>
      <c r="AC1139" s="7">
        <v>13.696999999999999</v>
      </c>
      <c r="AD1139" s="4">
        <v>41722</v>
      </c>
      <c r="AE1139" s="8">
        <v>10.89</v>
      </c>
      <c r="AF1139" s="8">
        <v>7.0460000000000003</v>
      </c>
      <c r="AG1139" s="8">
        <v>13.138</v>
      </c>
      <c r="AH1139" s="7">
        <v>22.515999999999998</v>
      </c>
      <c r="CO1139" s="4">
        <v>42209</v>
      </c>
      <c r="CP1139" s="3">
        <v>173.80087499999999</v>
      </c>
      <c r="CU1139" s="4">
        <v>41724</v>
      </c>
      <c r="CV1139" s="7">
        <v>94.7</v>
      </c>
      <c r="CW1139" s="7">
        <v>46.97</v>
      </c>
      <c r="CX1139" s="7">
        <v>117.71</v>
      </c>
      <c r="CY1139" s="7">
        <v>33.020000000000003</v>
      </c>
      <c r="CZ1139" s="8">
        <v>32.0032</v>
      </c>
      <c r="DA1139" s="4">
        <v>41715</v>
      </c>
      <c r="DB1139" s="7">
        <v>58.81</v>
      </c>
      <c r="DC1139" s="8">
        <v>185.57</v>
      </c>
      <c r="DD1139" s="8">
        <v>93.614999999999995</v>
      </c>
      <c r="DE1139" s="8">
        <v>79.37</v>
      </c>
      <c r="DF1139" s="8">
        <v>82.22</v>
      </c>
      <c r="DG1139" s="8">
        <v>67.290000000000006</v>
      </c>
      <c r="DH1139" s="4">
        <v>41715</v>
      </c>
      <c r="DI1139" s="7">
        <v>54.32</v>
      </c>
      <c r="DJ1139" s="7">
        <v>79.349999999999994</v>
      </c>
      <c r="DK1139" s="7">
        <v>46.784999999999997</v>
      </c>
      <c r="DL1139" s="7">
        <v>26.48</v>
      </c>
      <c r="DM1139" s="7">
        <v>52.29</v>
      </c>
      <c r="DN1139" s="4">
        <v>41738</v>
      </c>
      <c r="DO1139" s="8">
        <v>18.895</v>
      </c>
      <c r="DP1139" s="8">
        <v>48.64</v>
      </c>
      <c r="DQ1139" s="8">
        <v>12.5</v>
      </c>
      <c r="DR1139" s="8">
        <v>18.260000000000002</v>
      </c>
    </row>
    <row r="1140" spans="1:122" ht="15.75" customHeight="1">
      <c r="A1140" s="4">
        <v>41753</v>
      </c>
      <c r="B1140" s="7">
        <v>110.33</v>
      </c>
      <c r="C1140" s="7">
        <v>101.94</v>
      </c>
      <c r="D1140" s="7">
        <f t="shared" si="28"/>
        <v>8.39</v>
      </c>
      <c r="J1140" s="4">
        <v>41712</v>
      </c>
      <c r="K1140" s="226">
        <v>0.90000000000000568</v>
      </c>
      <c r="L1140" s="226">
        <v>3.0300000000000011</v>
      </c>
      <c r="M1140" s="226">
        <v>7.4099999999999966</v>
      </c>
      <c r="N1140" s="4">
        <v>41753</v>
      </c>
      <c r="O1140" s="226">
        <v>0.89000000000000057</v>
      </c>
      <c r="P1140" s="226">
        <v>2.75</v>
      </c>
      <c r="Q1140" s="226">
        <v>5.6200000000000045</v>
      </c>
      <c r="R1140" s="4">
        <v>41751</v>
      </c>
      <c r="S1140" s="8">
        <v>7.14</v>
      </c>
      <c r="T1140" s="8">
        <v>3.21</v>
      </c>
      <c r="U1140" s="8">
        <v>1.2</v>
      </c>
      <c r="V1140" s="4">
        <v>41712</v>
      </c>
      <c r="W1140" s="8">
        <v>294.31</v>
      </c>
      <c r="X1140" s="8">
        <v>295.97000000000003</v>
      </c>
      <c r="Y1140" s="6">
        <v>24.72</v>
      </c>
      <c r="Z1140" s="6">
        <v>25.417000000000002</v>
      </c>
      <c r="AA1140" s="5">
        <v>41753</v>
      </c>
      <c r="AB1140" s="6">
        <v>926.5</v>
      </c>
      <c r="AC1140" s="7">
        <v>13.843</v>
      </c>
      <c r="AD1140" s="4">
        <v>41719</v>
      </c>
      <c r="AE1140" s="8">
        <v>12.41</v>
      </c>
      <c r="AF1140" s="8">
        <v>6.2050000000000001</v>
      </c>
      <c r="AG1140" s="8">
        <v>15.413</v>
      </c>
      <c r="AH1140" s="7">
        <v>22.773</v>
      </c>
      <c r="CO1140" s="4">
        <v>42208</v>
      </c>
      <c r="CP1140" s="3">
        <v>174.12100000000001</v>
      </c>
      <c r="CU1140" s="4">
        <v>41723</v>
      </c>
      <c r="CV1140" s="7">
        <v>94.91</v>
      </c>
      <c r="CW1140" s="7">
        <v>47.01</v>
      </c>
      <c r="CX1140" s="7">
        <v>117.09</v>
      </c>
      <c r="CY1140" s="7">
        <v>33.07</v>
      </c>
      <c r="CZ1140" s="8">
        <v>32.179499999999997</v>
      </c>
      <c r="DA1140" s="4">
        <v>41712</v>
      </c>
      <c r="DB1140" s="7">
        <v>59.14</v>
      </c>
      <c r="DC1140" s="8">
        <v>186.27</v>
      </c>
      <c r="DD1140" s="8">
        <v>92.984999999999999</v>
      </c>
      <c r="DE1140" s="8">
        <v>79.23</v>
      </c>
      <c r="DF1140" s="8">
        <v>82</v>
      </c>
      <c r="DG1140" s="8">
        <v>66.599999999999994</v>
      </c>
      <c r="DH1140" s="4">
        <v>41712</v>
      </c>
      <c r="DI1140" s="7">
        <v>54.23</v>
      </c>
      <c r="DJ1140" s="7">
        <v>78.69</v>
      </c>
      <c r="DK1140" s="7">
        <v>46.99</v>
      </c>
      <c r="DL1140" s="7">
        <v>26.97</v>
      </c>
      <c r="DM1140" s="7">
        <v>53.21</v>
      </c>
      <c r="DN1140" s="4">
        <v>41737</v>
      </c>
      <c r="DO1140" s="8">
        <v>18.695</v>
      </c>
      <c r="DP1140" s="8">
        <v>48.3</v>
      </c>
      <c r="DQ1140" s="8">
        <v>12.34</v>
      </c>
      <c r="DR1140" s="8">
        <v>18.13</v>
      </c>
    </row>
    <row r="1141" spans="1:122" ht="15.75" customHeight="1">
      <c r="A1141" s="4">
        <v>41752</v>
      </c>
      <c r="B1141" s="7">
        <v>109.11</v>
      </c>
      <c r="C1141" s="7">
        <v>101.44</v>
      </c>
      <c r="D1141" s="7">
        <f t="shared" si="28"/>
        <v>7.6700000000000017</v>
      </c>
      <c r="J1141" s="4">
        <v>41711</v>
      </c>
      <c r="K1141" s="226">
        <v>0.84000000000000341</v>
      </c>
      <c r="L1141" s="226">
        <v>2.8599999999999994</v>
      </c>
      <c r="M1141" s="226">
        <v>7.2000000000000028</v>
      </c>
      <c r="N1141" s="4">
        <v>41752</v>
      </c>
      <c r="O1141" s="226">
        <v>0.68999999999999773</v>
      </c>
      <c r="P1141" s="226">
        <v>2.3499999999999943</v>
      </c>
      <c r="Q1141" s="226">
        <v>4.9200000000000017</v>
      </c>
      <c r="R1141" s="4">
        <v>41750</v>
      </c>
      <c r="S1141" s="8">
        <v>5.58</v>
      </c>
      <c r="T1141" s="8">
        <v>4.34</v>
      </c>
      <c r="U1141" s="8">
        <v>1.4</v>
      </c>
      <c r="V1141" s="4">
        <v>41711</v>
      </c>
      <c r="W1141" s="8">
        <v>291.95999999999998</v>
      </c>
      <c r="X1141" s="8">
        <v>293.29000000000002</v>
      </c>
      <c r="Y1141" s="6">
        <v>24.422999999999998</v>
      </c>
      <c r="Z1141" s="6">
        <v>24.981999999999999</v>
      </c>
      <c r="AA1141" s="5">
        <v>41752</v>
      </c>
      <c r="AB1141" s="6">
        <v>918</v>
      </c>
      <c r="AC1141" s="7">
        <v>13.984999999999999</v>
      </c>
      <c r="AD1141" s="4">
        <v>41718</v>
      </c>
      <c r="AE1141" s="8">
        <v>12.31</v>
      </c>
      <c r="AF1141" s="8">
        <v>6.3710000000000004</v>
      </c>
      <c r="AG1141" s="8">
        <v>14.807</v>
      </c>
      <c r="AH1141" s="7">
        <v>20.57</v>
      </c>
      <c r="CO1141" s="4">
        <v>42207</v>
      </c>
      <c r="CP1141" s="3">
        <v>174.946</v>
      </c>
      <c r="CU1141" s="4">
        <v>41722</v>
      </c>
      <c r="CV1141" s="7">
        <v>94.64</v>
      </c>
      <c r="CW1141" s="7">
        <v>46.7</v>
      </c>
      <c r="CX1141" s="7">
        <v>115.85</v>
      </c>
      <c r="CY1141" s="7">
        <v>32.89</v>
      </c>
      <c r="CZ1141" s="8">
        <v>32.238199999999999</v>
      </c>
      <c r="DA1141" s="4">
        <v>41711</v>
      </c>
      <c r="DB1141" s="7">
        <v>57.625</v>
      </c>
      <c r="DC1141" s="8">
        <v>182.89</v>
      </c>
      <c r="DD1141" s="8">
        <v>91.454999999999998</v>
      </c>
      <c r="DE1141" s="8">
        <v>78.989999999999995</v>
      </c>
      <c r="DF1141" s="8">
        <v>81.569999999999993</v>
      </c>
      <c r="DG1141" s="8">
        <v>66.319999999999993</v>
      </c>
      <c r="DH1141" s="4">
        <v>41711</v>
      </c>
      <c r="DI1141" s="7">
        <v>54.04</v>
      </c>
      <c r="DJ1141" s="7">
        <v>78.14</v>
      </c>
      <c r="DK1141" s="7">
        <v>46.274999999999999</v>
      </c>
      <c r="DL1141" s="7">
        <v>26.57</v>
      </c>
      <c r="DM1141" s="7">
        <v>52.98</v>
      </c>
      <c r="DN1141" s="4">
        <v>41736</v>
      </c>
      <c r="DO1141" s="8">
        <v>18.84</v>
      </c>
      <c r="DP1141" s="8">
        <v>47.91</v>
      </c>
      <c r="DQ1141" s="8">
        <v>12.715</v>
      </c>
      <c r="DR1141" s="8">
        <v>18.170000000000002</v>
      </c>
    </row>
    <row r="1142" spans="1:122" ht="15.75" customHeight="1">
      <c r="A1142" s="4">
        <v>41751</v>
      </c>
      <c r="B1142" s="7">
        <v>109.27</v>
      </c>
      <c r="C1142" s="7">
        <v>102.13</v>
      </c>
      <c r="D1142" s="7">
        <f t="shared" si="28"/>
        <v>7.1400000000000006</v>
      </c>
      <c r="J1142" s="4">
        <v>41710</v>
      </c>
      <c r="K1142" s="226">
        <v>0.89999999999999147</v>
      </c>
      <c r="L1142" s="226">
        <v>2.9099999999999966</v>
      </c>
      <c r="M1142" s="226">
        <v>7.3299999999999983</v>
      </c>
      <c r="N1142" s="4">
        <v>41751</v>
      </c>
      <c r="O1142" s="226">
        <v>0.72999999999998977</v>
      </c>
      <c r="P1142" s="226">
        <v>2.4699999999999989</v>
      </c>
      <c r="Q1142" s="226">
        <v>5.1700000000000017</v>
      </c>
      <c r="R1142" s="4">
        <v>41746</v>
      </c>
      <c r="S1142" s="8">
        <v>5.23</v>
      </c>
      <c r="T1142" s="8">
        <v>3.66</v>
      </c>
      <c r="U1142" s="8">
        <v>1.4</v>
      </c>
      <c r="V1142" s="4">
        <v>41710</v>
      </c>
      <c r="W1142" s="8">
        <v>292.55</v>
      </c>
      <c r="X1142" s="8">
        <v>295.58</v>
      </c>
      <c r="Y1142" s="6">
        <v>24.881</v>
      </c>
      <c r="Z1142" s="6">
        <v>26.154</v>
      </c>
      <c r="AA1142" s="5">
        <v>41751</v>
      </c>
      <c r="AB1142" s="6">
        <v>920.75</v>
      </c>
      <c r="AC1142" s="7">
        <v>14.244</v>
      </c>
      <c r="AD1142" s="4">
        <v>41717</v>
      </c>
      <c r="AE1142" s="8">
        <v>10.4</v>
      </c>
      <c r="AF1142" s="8">
        <v>6.58</v>
      </c>
      <c r="AG1142" s="8">
        <v>13.5</v>
      </c>
      <c r="AH1142" s="7">
        <v>22.395</v>
      </c>
      <c r="CO1142" s="4">
        <v>42206</v>
      </c>
      <c r="CP1142" s="3">
        <v>174.98887500000001</v>
      </c>
      <c r="CU1142" s="4">
        <v>41719</v>
      </c>
      <c r="CV1142" s="7">
        <v>94.31</v>
      </c>
      <c r="CW1142" s="7">
        <v>46.51</v>
      </c>
      <c r="CX1142" s="7">
        <v>115.63</v>
      </c>
      <c r="CY1142" s="7">
        <v>32.56</v>
      </c>
      <c r="CZ1142" s="8">
        <v>31.9543</v>
      </c>
      <c r="DA1142" s="4">
        <v>41710</v>
      </c>
      <c r="DB1142" s="7">
        <v>57.78</v>
      </c>
      <c r="DC1142" s="8">
        <v>186.68</v>
      </c>
      <c r="DD1142" s="8">
        <v>92.564999999999998</v>
      </c>
      <c r="DE1142" s="8">
        <v>79.19</v>
      </c>
      <c r="DF1142" s="8">
        <v>82.23</v>
      </c>
      <c r="DG1142" s="8">
        <v>66.540000000000006</v>
      </c>
      <c r="DH1142" s="4">
        <v>41710</v>
      </c>
      <c r="DI1142" s="7">
        <v>55.29</v>
      </c>
      <c r="DJ1142" s="7">
        <v>80</v>
      </c>
      <c r="DK1142" s="7">
        <v>47.25</v>
      </c>
      <c r="DL1142" s="7">
        <v>27.17</v>
      </c>
      <c r="DM1142" s="7">
        <v>54.5</v>
      </c>
      <c r="DN1142" s="4">
        <v>41733</v>
      </c>
      <c r="DO1142" s="8">
        <v>18.925000000000001</v>
      </c>
      <c r="DP1142" s="8">
        <v>48.685000000000002</v>
      </c>
      <c r="DQ1142" s="8">
        <v>12.67</v>
      </c>
      <c r="DR1142" s="8">
        <v>18.3</v>
      </c>
    </row>
    <row r="1143" spans="1:122" ht="15.75" customHeight="1">
      <c r="A1143" s="4">
        <v>41750</v>
      </c>
      <c r="B1143" s="7">
        <v>109.95</v>
      </c>
      <c r="C1143" s="7">
        <v>104.37</v>
      </c>
      <c r="D1143" s="7">
        <f t="shared" si="28"/>
        <v>5.5799999999999983</v>
      </c>
      <c r="J1143" s="4">
        <v>41709</v>
      </c>
      <c r="K1143" s="226">
        <v>1.1800000000000068</v>
      </c>
      <c r="L1143" s="226">
        <v>3.5</v>
      </c>
      <c r="M1143" s="226">
        <v>8.4000000000000057</v>
      </c>
      <c r="N1143" s="4">
        <v>41750</v>
      </c>
      <c r="O1143" s="226">
        <v>0.87000000000000455</v>
      </c>
      <c r="P1143" s="226">
        <v>2.75</v>
      </c>
      <c r="Q1143" s="226">
        <v>5.6099999999999994</v>
      </c>
      <c r="R1143" s="4">
        <v>41745</v>
      </c>
      <c r="S1143" s="8">
        <v>5.84</v>
      </c>
      <c r="T1143" s="8">
        <v>2.97</v>
      </c>
      <c r="U1143" s="8">
        <v>1.75</v>
      </c>
      <c r="V1143" s="4">
        <v>41709</v>
      </c>
      <c r="W1143" s="8">
        <v>296.10000000000002</v>
      </c>
      <c r="X1143" s="8">
        <v>296.7</v>
      </c>
      <c r="Y1143" s="6">
        <v>24.332000000000001</v>
      </c>
      <c r="Z1143" s="6">
        <v>24.584</v>
      </c>
      <c r="AA1143" s="5">
        <v>41750</v>
      </c>
      <c r="AB1143" s="6">
        <v>927.5</v>
      </c>
      <c r="AC1143" s="7">
        <v>14.664</v>
      </c>
      <c r="AD1143" s="4">
        <v>41716</v>
      </c>
      <c r="AE1143" s="8">
        <v>11.35</v>
      </c>
      <c r="AF1143" s="8">
        <v>5.4210000000000003</v>
      </c>
      <c r="AG1143" s="8">
        <v>15.85</v>
      </c>
      <c r="AH1143" s="7">
        <v>23.062000000000001</v>
      </c>
      <c r="CO1143" s="4">
        <v>42205</v>
      </c>
      <c r="CP1143" s="3">
        <v>175.123875</v>
      </c>
      <c r="CU1143" s="4">
        <v>41718</v>
      </c>
      <c r="CV1143" s="7">
        <v>94.58</v>
      </c>
      <c r="CW1143" s="7">
        <v>46.52</v>
      </c>
      <c r="CX1143" s="7">
        <v>115.51</v>
      </c>
      <c r="CY1143" s="7">
        <v>32.44</v>
      </c>
      <c r="CZ1143" s="8">
        <v>31.8858</v>
      </c>
      <c r="DA1143" s="4">
        <v>41709</v>
      </c>
      <c r="DB1143" s="7">
        <v>58</v>
      </c>
      <c r="DC1143" s="8">
        <v>188.58</v>
      </c>
      <c r="DD1143" s="8">
        <v>92.8</v>
      </c>
      <c r="DE1143" s="8">
        <v>79.55</v>
      </c>
      <c r="DF1143" s="8">
        <v>82.84</v>
      </c>
      <c r="DG1143" s="8">
        <v>66.53</v>
      </c>
      <c r="DH1143" s="4">
        <v>41709</v>
      </c>
      <c r="DI1143" s="7">
        <v>53.67</v>
      </c>
      <c r="DJ1143" s="7">
        <v>79.08</v>
      </c>
      <c r="DK1143" s="7">
        <v>45.645000000000003</v>
      </c>
      <c r="DL1143" s="7">
        <v>26.42</v>
      </c>
      <c r="DM1143" s="7">
        <v>52.37</v>
      </c>
      <c r="DN1143" s="4">
        <v>41732</v>
      </c>
      <c r="DO1143" s="8">
        <v>18.795000000000002</v>
      </c>
      <c r="DP1143" s="8">
        <v>48</v>
      </c>
      <c r="DQ1143" s="8">
        <v>12.595000000000001</v>
      </c>
      <c r="DR1143" s="8">
        <v>18.2</v>
      </c>
    </row>
    <row r="1144" spans="1:122" ht="15.75" customHeight="1">
      <c r="A1144" s="4">
        <v>41746</v>
      </c>
      <c r="B1144" s="7">
        <v>109.53</v>
      </c>
      <c r="C1144" s="7">
        <v>104.3</v>
      </c>
      <c r="D1144" s="7">
        <f t="shared" si="28"/>
        <v>5.230000000000004</v>
      </c>
      <c r="J1144" s="4">
        <v>41708</v>
      </c>
      <c r="K1144" s="226">
        <v>1.3700000000000045</v>
      </c>
      <c r="L1144" s="226">
        <v>4.0600000000000023</v>
      </c>
      <c r="M1144" s="226">
        <v>9.480000000000004</v>
      </c>
      <c r="N1144" s="4">
        <v>41746</v>
      </c>
      <c r="O1144" s="226">
        <v>0.87000000000000455</v>
      </c>
      <c r="P1144" s="226">
        <v>2.6700000000000017</v>
      </c>
      <c r="Q1144" s="226">
        <v>5.4300000000000068</v>
      </c>
      <c r="R1144" s="4">
        <v>41744</v>
      </c>
      <c r="S1144" s="8">
        <v>4.99</v>
      </c>
      <c r="T1144" s="8">
        <v>3.26</v>
      </c>
      <c r="U1144" s="8">
        <v>1.6</v>
      </c>
      <c r="V1144" s="4">
        <v>41708</v>
      </c>
      <c r="W1144" s="8">
        <v>296.74</v>
      </c>
      <c r="X1144" s="8">
        <v>294.94</v>
      </c>
      <c r="Y1144" s="6">
        <v>23.510999999999999</v>
      </c>
      <c r="Z1144" s="6">
        <v>22.754999999999999</v>
      </c>
      <c r="AA1144" s="5">
        <v>41746</v>
      </c>
      <c r="AB1144" s="6">
        <v>927.75</v>
      </c>
      <c r="AC1144" s="7">
        <v>14.192</v>
      </c>
      <c r="AD1144" s="4">
        <v>41715</v>
      </c>
      <c r="AE1144" s="8">
        <v>13.23</v>
      </c>
      <c r="AF1144" s="8">
        <v>6.7149999999999999</v>
      </c>
      <c r="AG1144" s="8">
        <v>16.727</v>
      </c>
      <c r="AH1144" s="7">
        <v>25.184999999999999</v>
      </c>
      <c r="CO1144" s="4">
        <v>42204</v>
      </c>
      <c r="CP1144" s="3">
        <v>175.14881249999999</v>
      </c>
      <c r="CU1144" s="4">
        <v>41717</v>
      </c>
      <c r="CV1144" s="7">
        <v>93.73</v>
      </c>
      <c r="CW1144" s="7">
        <v>47.32</v>
      </c>
      <c r="CX1144" s="7">
        <v>115.2</v>
      </c>
      <c r="CY1144" s="7">
        <v>32.49</v>
      </c>
      <c r="CZ1144" s="8">
        <v>32.0914</v>
      </c>
      <c r="DA1144" s="4">
        <v>41708</v>
      </c>
      <c r="DB1144" s="7">
        <v>58.924999999999997</v>
      </c>
      <c r="DC1144" s="8">
        <v>194.92</v>
      </c>
      <c r="DD1144" s="8">
        <v>94.525000000000006</v>
      </c>
      <c r="DE1144" s="8">
        <v>80.5</v>
      </c>
      <c r="DF1144" s="8">
        <v>84.87</v>
      </c>
      <c r="DG1144" s="8">
        <v>66.89</v>
      </c>
      <c r="DH1144" s="4">
        <v>41708</v>
      </c>
      <c r="DI1144" s="7">
        <v>53.47</v>
      </c>
      <c r="DJ1144" s="7">
        <v>78.66</v>
      </c>
      <c r="DK1144" s="7">
        <v>45.54</v>
      </c>
      <c r="DL1144" s="7">
        <v>26.99</v>
      </c>
      <c r="DM1144" s="7">
        <v>52.78</v>
      </c>
      <c r="DN1144" s="4">
        <v>41731</v>
      </c>
      <c r="DO1144" s="8">
        <v>18.7</v>
      </c>
      <c r="DP1144" s="8">
        <v>47.84</v>
      </c>
      <c r="DQ1144" s="8">
        <v>12.59</v>
      </c>
      <c r="DR1144" s="8">
        <v>18.170000000000002</v>
      </c>
    </row>
    <row r="1145" spans="1:122" ht="15.75" customHeight="1">
      <c r="A1145" s="4">
        <v>41745</v>
      </c>
      <c r="B1145" s="7">
        <v>109.6</v>
      </c>
      <c r="C1145" s="7">
        <v>103.76</v>
      </c>
      <c r="D1145" s="7">
        <f t="shared" si="28"/>
        <v>5.8399999999999892</v>
      </c>
      <c r="J1145" s="4">
        <v>41705</v>
      </c>
      <c r="K1145" s="226">
        <v>1.5100000000000051</v>
      </c>
      <c r="L1145" s="226">
        <v>4.4500000000000028</v>
      </c>
      <c r="M1145" s="226">
        <v>10.149999999999991</v>
      </c>
      <c r="N1145" s="4">
        <v>41745</v>
      </c>
      <c r="O1145" s="226">
        <v>0.8399999999999892</v>
      </c>
      <c r="P1145" s="226">
        <v>2.5999999999999943</v>
      </c>
      <c r="Q1145" s="226">
        <v>5.3499999999999943</v>
      </c>
      <c r="R1145" s="4">
        <v>41743</v>
      </c>
      <c r="S1145" s="8">
        <v>5.0199999999999996</v>
      </c>
      <c r="T1145" s="8">
        <v>4.57</v>
      </c>
      <c r="U1145" s="8">
        <v>1.8</v>
      </c>
      <c r="V1145" s="4">
        <v>41705</v>
      </c>
      <c r="W1145" s="8">
        <v>301.20999999999998</v>
      </c>
      <c r="X1145" s="8">
        <v>297.38</v>
      </c>
      <c r="Y1145" s="6">
        <v>23.928000000000001</v>
      </c>
      <c r="Z1145" s="6">
        <v>22.32</v>
      </c>
      <c r="AA1145" s="5">
        <v>41745</v>
      </c>
      <c r="AB1145" s="6">
        <v>925.25</v>
      </c>
      <c r="AC1145" s="7">
        <v>14.448</v>
      </c>
      <c r="AD1145" s="4">
        <v>41712</v>
      </c>
      <c r="AE1145" s="8">
        <v>14.95</v>
      </c>
      <c r="AF1145" s="8">
        <v>6.2240000000000002</v>
      </c>
      <c r="AG1145" s="8">
        <v>17.8</v>
      </c>
      <c r="AH1145" s="7">
        <v>24.795999999999999</v>
      </c>
      <c r="CO1145" s="4">
        <v>42203</v>
      </c>
      <c r="CP1145" s="3">
        <v>175.54768749999999</v>
      </c>
      <c r="CU1145" s="4">
        <v>41716</v>
      </c>
      <c r="CV1145" s="7">
        <v>94.71</v>
      </c>
      <c r="CW1145" s="7">
        <v>47.56</v>
      </c>
      <c r="CX1145" s="7">
        <v>116.24</v>
      </c>
      <c r="CY1145" s="7">
        <v>32.630000000000003</v>
      </c>
      <c r="CZ1145" s="8">
        <v>32.522100000000002</v>
      </c>
      <c r="DA1145" s="4">
        <v>41705</v>
      </c>
      <c r="DB1145" s="7">
        <v>59.35</v>
      </c>
      <c r="DC1145" s="8">
        <v>196</v>
      </c>
      <c r="DD1145" s="8">
        <v>94.96</v>
      </c>
      <c r="DE1145" s="8">
        <v>80.05</v>
      </c>
      <c r="DF1145" s="8">
        <v>85.26</v>
      </c>
      <c r="DG1145" s="8">
        <v>66.510000000000005</v>
      </c>
      <c r="DH1145" s="4">
        <v>41705</v>
      </c>
      <c r="DI1145" s="7">
        <v>52.99</v>
      </c>
      <c r="DJ1145" s="7">
        <v>78.08</v>
      </c>
      <c r="DK1145" s="7">
        <v>45</v>
      </c>
      <c r="DL1145" s="7">
        <v>26.85</v>
      </c>
      <c r="DM1145" s="7">
        <v>53.47</v>
      </c>
      <c r="DN1145" s="4">
        <v>41730</v>
      </c>
      <c r="DO1145" s="8">
        <v>18.73</v>
      </c>
      <c r="DP1145" s="8">
        <v>47.884999999999998</v>
      </c>
      <c r="DQ1145" s="8">
        <v>12.5</v>
      </c>
      <c r="DR1145" s="8">
        <v>18.18</v>
      </c>
    </row>
    <row r="1146" spans="1:122" ht="15.75" customHeight="1">
      <c r="A1146" s="4">
        <v>41744</v>
      </c>
      <c r="B1146" s="7">
        <v>108.74</v>
      </c>
      <c r="C1146" s="7">
        <v>103.75</v>
      </c>
      <c r="D1146" s="7">
        <f t="shared" si="28"/>
        <v>4.9899999999999949</v>
      </c>
      <c r="J1146" s="4">
        <v>41704</v>
      </c>
      <c r="K1146" s="226">
        <v>1.4200000000000017</v>
      </c>
      <c r="L1146" s="226">
        <v>4.2900000000000063</v>
      </c>
      <c r="M1146" s="226">
        <v>9.8700000000000045</v>
      </c>
      <c r="N1146" s="4">
        <v>41744</v>
      </c>
      <c r="O1146" s="226">
        <v>-0.29000000000000625</v>
      </c>
      <c r="P1146" s="226">
        <v>1.4299999999999926</v>
      </c>
      <c r="Q1146" s="226">
        <v>4.1700000000000017</v>
      </c>
      <c r="R1146" s="4">
        <v>41740</v>
      </c>
      <c r="S1146" s="8">
        <v>3.59</v>
      </c>
      <c r="T1146" s="8">
        <v>3.26</v>
      </c>
      <c r="U1146" s="8">
        <v>1.85</v>
      </c>
      <c r="V1146" s="4">
        <v>41704</v>
      </c>
      <c r="W1146" s="8">
        <v>298.3</v>
      </c>
      <c r="X1146" s="8">
        <v>294.55</v>
      </c>
      <c r="Y1146" s="6">
        <v>23.725999999999999</v>
      </c>
      <c r="Z1146" s="6">
        <v>22.151</v>
      </c>
      <c r="AA1146" s="5">
        <v>41744</v>
      </c>
      <c r="AB1146" s="6">
        <v>917.75</v>
      </c>
      <c r="AC1146" s="7">
        <v>13.077</v>
      </c>
      <c r="AD1146" s="4">
        <v>41711</v>
      </c>
      <c r="AE1146" s="8">
        <v>14.77</v>
      </c>
      <c r="AF1146" s="8">
        <v>6.41</v>
      </c>
      <c r="AG1146" s="8">
        <v>17.620999999999999</v>
      </c>
      <c r="AH1146" s="7">
        <v>25.728999999999999</v>
      </c>
      <c r="CO1146" s="4">
        <v>42202</v>
      </c>
      <c r="CP1146" s="3">
        <v>175.98231250000001</v>
      </c>
      <c r="CU1146" s="4">
        <v>41715</v>
      </c>
      <c r="CV1146" s="7">
        <v>94.32</v>
      </c>
      <c r="CW1146" s="7">
        <v>47.66</v>
      </c>
      <c r="CX1146" s="7">
        <v>115.07</v>
      </c>
      <c r="CY1146" s="7">
        <v>32.68</v>
      </c>
      <c r="CZ1146" s="8">
        <v>32.0032</v>
      </c>
      <c r="DA1146" s="4">
        <v>41704</v>
      </c>
      <c r="DB1146" s="7">
        <v>60.5</v>
      </c>
      <c r="DC1146" s="8">
        <v>198.32</v>
      </c>
      <c r="DD1146" s="8">
        <v>95.53</v>
      </c>
      <c r="DE1146" s="8">
        <v>79.52</v>
      </c>
      <c r="DF1146" s="8">
        <v>86.52</v>
      </c>
      <c r="DG1146" s="8">
        <v>66.39</v>
      </c>
      <c r="DH1146" s="4">
        <v>41704</v>
      </c>
      <c r="DI1146" s="7">
        <v>52.88</v>
      </c>
      <c r="DJ1146" s="7">
        <v>78.14</v>
      </c>
      <c r="DK1146" s="7">
        <v>44.74</v>
      </c>
      <c r="DL1146" s="7">
        <v>27.3</v>
      </c>
      <c r="DM1146" s="7">
        <v>53.55</v>
      </c>
      <c r="DN1146" s="4">
        <v>41729</v>
      </c>
      <c r="DO1146" s="8">
        <v>18.524999999999999</v>
      </c>
      <c r="DP1146" s="8">
        <v>47.6</v>
      </c>
      <c r="DQ1146" s="8">
        <v>12.535</v>
      </c>
      <c r="DR1146" s="8">
        <v>18.21</v>
      </c>
    </row>
    <row r="1147" spans="1:122" ht="15.75" customHeight="1">
      <c r="A1147" s="4">
        <v>41743</v>
      </c>
      <c r="B1147" s="7">
        <v>109.07</v>
      </c>
      <c r="C1147" s="7">
        <v>104.05</v>
      </c>
      <c r="D1147" s="7">
        <f t="shared" si="28"/>
        <v>5.019999999999996</v>
      </c>
      <c r="J1147" s="4">
        <v>41703</v>
      </c>
      <c r="K1147" s="226">
        <v>1.460000000000008</v>
      </c>
      <c r="L1147" s="226">
        <v>4.4300000000000068</v>
      </c>
      <c r="M1147" s="226">
        <v>10.159999999999997</v>
      </c>
      <c r="N1147" s="4">
        <v>41743</v>
      </c>
      <c r="O1147" s="226">
        <v>0.27999999999998693</v>
      </c>
      <c r="P1147" s="226">
        <v>1.9599999999999937</v>
      </c>
      <c r="Q1147" s="226">
        <v>4.6399999999999864</v>
      </c>
      <c r="R1147" s="4">
        <v>41739</v>
      </c>
      <c r="S1147" s="8">
        <v>4.0599999999999996</v>
      </c>
      <c r="T1147" s="8">
        <v>3.26</v>
      </c>
      <c r="U1147" s="8">
        <v>2.5</v>
      </c>
      <c r="V1147" s="4">
        <v>41703</v>
      </c>
      <c r="W1147" s="8">
        <v>299.22000000000003</v>
      </c>
      <c r="X1147" s="8">
        <v>294.02999999999997</v>
      </c>
      <c r="Y1147" s="6">
        <v>24.222000000000001</v>
      </c>
      <c r="Z1147" s="6">
        <v>22.042999999999999</v>
      </c>
      <c r="AA1147" s="5">
        <v>41743</v>
      </c>
      <c r="AB1147" s="6">
        <v>910</v>
      </c>
      <c r="AC1147" s="7">
        <v>14.012</v>
      </c>
      <c r="AD1147" s="4">
        <v>41710</v>
      </c>
      <c r="AE1147" s="8">
        <v>12.84</v>
      </c>
      <c r="AF1147" s="8">
        <v>6.2889999999999997</v>
      </c>
      <c r="AG1147" s="8">
        <v>16.838999999999999</v>
      </c>
      <c r="AH1147" s="7">
        <v>24.5</v>
      </c>
      <c r="CO1147" s="4">
        <v>42201</v>
      </c>
      <c r="CP1147" s="3">
        <v>176.5691875</v>
      </c>
      <c r="CU1147" s="4">
        <v>41712</v>
      </c>
      <c r="CV1147" s="7">
        <v>93.47</v>
      </c>
      <c r="CW1147" s="7">
        <v>47.69</v>
      </c>
      <c r="CX1147" s="7">
        <v>114.1</v>
      </c>
      <c r="CY1147" s="7">
        <v>32.68</v>
      </c>
      <c r="CZ1147" s="8">
        <v>32.042400000000001</v>
      </c>
      <c r="DA1147" s="4">
        <v>41703</v>
      </c>
      <c r="DB1147" s="7">
        <v>60.994999999999997</v>
      </c>
      <c r="DC1147" s="8">
        <v>198.87</v>
      </c>
      <c r="DD1147" s="8">
        <v>95.245000000000005</v>
      </c>
      <c r="DE1147" s="8">
        <v>79.010000000000005</v>
      </c>
      <c r="DF1147" s="8">
        <v>85.41</v>
      </c>
      <c r="DG1147" s="8">
        <v>66.3</v>
      </c>
      <c r="DH1147" s="4">
        <v>41703</v>
      </c>
      <c r="DI1147" s="7">
        <v>50.28</v>
      </c>
      <c r="DJ1147" s="7">
        <v>76.81</v>
      </c>
      <c r="DK1147" s="7">
        <v>43.09</v>
      </c>
      <c r="DL1147" s="7">
        <v>25.23</v>
      </c>
      <c r="DM1147" s="7">
        <v>51.74</v>
      </c>
      <c r="DN1147" s="4">
        <v>41726</v>
      </c>
      <c r="DO1147" s="8">
        <v>18.605</v>
      </c>
      <c r="DP1147" s="8">
        <v>48.03</v>
      </c>
      <c r="DQ1147" s="8">
        <v>12.4</v>
      </c>
      <c r="DR1147" s="8">
        <v>18.18</v>
      </c>
    </row>
    <row r="1148" spans="1:122" ht="15.75" customHeight="1">
      <c r="A1148" s="4">
        <v>41740</v>
      </c>
      <c r="B1148" s="7">
        <v>107.33</v>
      </c>
      <c r="C1148" s="7">
        <v>103.74</v>
      </c>
      <c r="D1148" s="7">
        <f t="shared" si="28"/>
        <v>3.5900000000000034</v>
      </c>
      <c r="J1148" s="4">
        <v>41702</v>
      </c>
      <c r="K1148" s="226">
        <v>1.6200000000000045</v>
      </c>
      <c r="L1148" s="226">
        <v>4.9299999999999926</v>
      </c>
      <c r="M1148" s="226">
        <v>11.010000000000005</v>
      </c>
      <c r="N1148" s="4">
        <v>41740</v>
      </c>
      <c r="O1148" s="226">
        <v>6.9999999999993179E-2</v>
      </c>
      <c r="P1148" s="226">
        <v>1.4699999999999989</v>
      </c>
      <c r="Q1148" s="226">
        <v>3.8999999999999915</v>
      </c>
      <c r="R1148" s="4">
        <v>41738</v>
      </c>
      <c r="S1148" s="8">
        <v>4.38</v>
      </c>
      <c r="T1148" s="8">
        <v>3.56</v>
      </c>
      <c r="U1148" s="8">
        <v>2.5</v>
      </c>
      <c r="V1148" s="4">
        <v>41702</v>
      </c>
      <c r="W1148" s="8">
        <v>304.07</v>
      </c>
      <c r="X1148" s="8">
        <v>298.52999999999997</v>
      </c>
      <c r="Y1148" s="6">
        <v>24.379000000000001</v>
      </c>
      <c r="Z1148" s="6">
        <v>22.053000000000001</v>
      </c>
      <c r="AA1148" s="5">
        <v>41740</v>
      </c>
      <c r="AB1148" s="6">
        <v>904</v>
      </c>
      <c r="AC1148" s="7">
        <v>13.647</v>
      </c>
      <c r="AD1148" s="4">
        <v>41709</v>
      </c>
      <c r="AE1148" s="8">
        <v>10.96</v>
      </c>
      <c r="AF1148" s="8">
        <v>7.45</v>
      </c>
      <c r="AG1148" s="8">
        <v>15.455</v>
      </c>
      <c r="AH1148" s="7">
        <v>23.007000000000001</v>
      </c>
      <c r="CO1148" s="4">
        <v>42200</v>
      </c>
      <c r="CP1148" s="3">
        <v>176.87899999999999</v>
      </c>
      <c r="CU1148" s="4">
        <v>41711</v>
      </c>
      <c r="CV1148" s="7">
        <v>93.64</v>
      </c>
      <c r="CW1148" s="7">
        <v>47.59</v>
      </c>
      <c r="CX1148" s="7">
        <v>114.45</v>
      </c>
      <c r="CY1148" s="7">
        <v>32.78</v>
      </c>
      <c r="CZ1148" s="8">
        <v>32.296900000000001</v>
      </c>
      <c r="DA1148" s="4">
        <v>41702</v>
      </c>
      <c r="DB1148" s="7">
        <v>61.825000000000003</v>
      </c>
      <c r="DC1148" s="8">
        <v>204.51</v>
      </c>
      <c r="DD1148" s="8">
        <v>95.78</v>
      </c>
      <c r="DE1148" s="8">
        <v>80.48</v>
      </c>
      <c r="DF1148" s="8">
        <v>86.03</v>
      </c>
      <c r="DG1148" s="8">
        <v>66.5</v>
      </c>
      <c r="DH1148" s="4">
        <v>41702</v>
      </c>
      <c r="DI1148" s="7">
        <v>49.22</v>
      </c>
      <c r="DJ1148" s="7">
        <v>76.08</v>
      </c>
      <c r="DK1148" s="7">
        <v>42.344999999999999</v>
      </c>
      <c r="DL1148" s="7">
        <v>25.01</v>
      </c>
      <c r="DM1148" s="7">
        <v>50.93</v>
      </c>
      <c r="DN1148" s="4">
        <v>41725</v>
      </c>
      <c r="DO1148" s="8">
        <v>18.405000000000001</v>
      </c>
      <c r="DP1148" s="8">
        <v>47.89</v>
      </c>
      <c r="DQ1148" s="8">
        <v>12.475</v>
      </c>
      <c r="DR1148" s="8">
        <v>17.899999999999999</v>
      </c>
    </row>
    <row r="1149" spans="1:122" ht="15.75" customHeight="1">
      <c r="A1149" s="4">
        <v>41739</v>
      </c>
      <c r="B1149" s="7">
        <v>107.46</v>
      </c>
      <c r="C1149" s="7">
        <v>103.4</v>
      </c>
      <c r="D1149" s="7">
        <f t="shared" si="28"/>
        <v>4.0599999999999881</v>
      </c>
      <c r="J1149" s="4">
        <v>41701</v>
      </c>
      <c r="K1149" s="226">
        <v>1.7600000000000051</v>
      </c>
      <c r="L1149" s="226">
        <v>5.230000000000004</v>
      </c>
      <c r="M1149" s="226">
        <v>11.5</v>
      </c>
      <c r="N1149" s="4">
        <v>41739</v>
      </c>
      <c r="O1149" s="226">
        <v>5.9999999999988063E-2</v>
      </c>
      <c r="P1149" s="226">
        <v>1.4699999999999989</v>
      </c>
      <c r="Q1149" s="226">
        <v>3.9099999999999966</v>
      </c>
      <c r="R1149" s="4">
        <v>41737</v>
      </c>
      <c r="S1149" s="8">
        <v>5.1100000000000003</v>
      </c>
      <c r="T1149" s="8">
        <v>4.3099999999999996</v>
      </c>
      <c r="U1149" s="8">
        <v>2.5</v>
      </c>
      <c r="V1149" s="4">
        <v>41701</v>
      </c>
      <c r="W1149" s="8">
        <v>308.05</v>
      </c>
      <c r="X1149" s="8">
        <v>302.02999999999997</v>
      </c>
      <c r="Y1149" s="6">
        <v>24.460999999999999</v>
      </c>
      <c r="Z1149" s="6">
        <v>21.933</v>
      </c>
      <c r="AA1149" s="5">
        <v>41739</v>
      </c>
      <c r="AB1149" s="6">
        <v>903.5</v>
      </c>
      <c r="AC1149" s="7">
        <v>13.362</v>
      </c>
      <c r="AD1149" s="4">
        <v>41708</v>
      </c>
      <c r="AE1149" s="8">
        <v>10.4</v>
      </c>
      <c r="AF1149" s="8">
        <v>7.8280000000000003</v>
      </c>
      <c r="AG1149" s="8">
        <v>14.397</v>
      </c>
      <c r="AH1149" s="7">
        <v>22.856000000000002</v>
      </c>
      <c r="CO1149" s="4">
        <v>42199</v>
      </c>
      <c r="CP1149" s="3">
        <v>177.46787499999999</v>
      </c>
      <c r="CU1149" s="4">
        <v>41710</v>
      </c>
      <c r="CV1149" s="7">
        <v>94.21</v>
      </c>
      <c r="CW1149" s="7">
        <v>48.21</v>
      </c>
      <c r="CX1149" s="7">
        <v>115.65</v>
      </c>
      <c r="CY1149" s="7">
        <v>33.06</v>
      </c>
      <c r="CZ1149" s="8">
        <v>32.1599</v>
      </c>
      <c r="DA1149" s="4">
        <v>41701</v>
      </c>
      <c r="DB1149" s="7">
        <v>59.375</v>
      </c>
      <c r="DC1149" s="8">
        <v>202.49</v>
      </c>
      <c r="DD1149" s="8">
        <v>94.644999999999996</v>
      </c>
      <c r="DE1149" s="8">
        <v>79.86</v>
      </c>
      <c r="DF1149" s="8">
        <v>84.4</v>
      </c>
      <c r="DG1149" s="8">
        <v>66.31</v>
      </c>
      <c r="DH1149" s="4">
        <v>41701</v>
      </c>
      <c r="DI1149" s="7">
        <v>48.35</v>
      </c>
      <c r="DJ1149" s="7">
        <v>74.86</v>
      </c>
      <c r="DK1149" s="7">
        <v>41.685000000000002</v>
      </c>
      <c r="DL1149" s="7">
        <v>24.96</v>
      </c>
      <c r="DM1149" s="7">
        <v>50.97</v>
      </c>
      <c r="DN1149" s="4">
        <v>41724</v>
      </c>
      <c r="DO1149" s="8">
        <v>18.175000000000001</v>
      </c>
      <c r="DP1149" s="8">
        <v>47.5</v>
      </c>
      <c r="DQ1149" s="8">
        <v>12.355</v>
      </c>
      <c r="DR1149" s="8">
        <v>17.95</v>
      </c>
    </row>
    <row r="1150" spans="1:122" ht="15.75" customHeight="1">
      <c r="A1150" s="4">
        <v>41738</v>
      </c>
      <c r="B1150" s="7">
        <v>107.98</v>
      </c>
      <c r="C1150" s="7">
        <v>103.6</v>
      </c>
      <c r="D1150" s="7">
        <f t="shared" si="28"/>
        <v>4.3800000000000097</v>
      </c>
      <c r="J1150" s="4">
        <v>41698</v>
      </c>
      <c r="K1150" s="226">
        <v>1.6400000000000006</v>
      </c>
      <c r="L1150" s="226">
        <v>4.6800000000000068</v>
      </c>
      <c r="M1150" s="226">
        <v>10.25</v>
      </c>
      <c r="N1150" s="4">
        <v>41738</v>
      </c>
      <c r="O1150" s="226">
        <v>0.18000000000000682</v>
      </c>
      <c r="P1150" s="226">
        <v>1.6500000000000057</v>
      </c>
      <c r="Q1150" s="226">
        <v>4.230000000000004</v>
      </c>
      <c r="R1150" s="4">
        <v>41736</v>
      </c>
      <c r="S1150" s="8">
        <v>5.38</v>
      </c>
      <c r="T1150" s="8">
        <v>3.24</v>
      </c>
      <c r="U1150" s="8">
        <v>2.65</v>
      </c>
      <c r="V1150" s="4">
        <v>41698</v>
      </c>
      <c r="W1150" s="8">
        <v>308.93</v>
      </c>
      <c r="X1150" s="8">
        <v>278.98</v>
      </c>
      <c r="Y1150" s="6">
        <v>24.094999999999999</v>
      </c>
      <c r="Z1150" s="6">
        <v>22.460999999999999</v>
      </c>
      <c r="AA1150" s="5">
        <v>41738</v>
      </c>
      <c r="AB1150" s="6">
        <v>903.5</v>
      </c>
      <c r="AC1150" s="7">
        <v>12.028</v>
      </c>
      <c r="AD1150" s="4">
        <v>41705</v>
      </c>
      <c r="AE1150" s="8">
        <v>9.41</v>
      </c>
      <c r="AF1150" s="8">
        <v>6.6719999999999997</v>
      </c>
      <c r="AG1150" s="8">
        <v>13.756</v>
      </c>
      <c r="AH1150" s="7">
        <v>22.675999999999998</v>
      </c>
      <c r="CO1150" s="4">
        <v>42198</v>
      </c>
      <c r="CP1150" s="3">
        <v>178.2158125</v>
      </c>
      <c r="CU1150" s="4">
        <v>41709</v>
      </c>
      <c r="CV1150" s="7">
        <v>94.01</v>
      </c>
      <c r="CW1150" s="7">
        <v>48.22</v>
      </c>
      <c r="CX1150" s="7">
        <v>114.51</v>
      </c>
      <c r="CY1150" s="7">
        <v>32.799999999999997</v>
      </c>
      <c r="CZ1150" s="8">
        <v>32.365499999999997</v>
      </c>
      <c r="DA1150" s="4">
        <v>41698</v>
      </c>
      <c r="DB1150" s="7">
        <v>59.76</v>
      </c>
      <c r="DC1150" s="8">
        <v>201.18</v>
      </c>
      <c r="DD1150" s="8">
        <v>94.71</v>
      </c>
      <c r="DE1150" s="8">
        <v>79.290000000000006</v>
      </c>
      <c r="DF1150" s="8">
        <v>84.16</v>
      </c>
      <c r="DG1150" s="8">
        <v>66.5</v>
      </c>
      <c r="DH1150" s="4">
        <v>41698</v>
      </c>
      <c r="DI1150" s="7">
        <v>47.98</v>
      </c>
      <c r="DJ1150" s="7">
        <v>74.86</v>
      </c>
      <c r="DK1150" s="7">
        <v>42</v>
      </c>
      <c r="DL1150" s="7">
        <v>25.2</v>
      </c>
      <c r="DM1150" s="7">
        <v>51.01</v>
      </c>
      <c r="DN1150" s="4">
        <v>41723</v>
      </c>
      <c r="DO1150" s="8">
        <v>17.87</v>
      </c>
      <c r="DP1150" s="8">
        <v>46.8</v>
      </c>
      <c r="DQ1150" s="8">
        <v>12.15</v>
      </c>
      <c r="DR1150" s="8">
        <v>17.88</v>
      </c>
    </row>
    <row r="1151" spans="1:122" ht="15.75" customHeight="1">
      <c r="A1151" s="4">
        <v>41737</v>
      </c>
      <c r="B1151" s="7">
        <v>107.67</v>
      </c>
      <c r="C1151" s="7">
        <v>102.56</v>
      </c>
      <c r="D1151" s="7">
        <f t="shared" si="28"/>
        <v>5.1099999999999994</v>
      </c>
      <c r="J1151" s="4">
        <v>41697</v>
      </c>
      <c r="K1151" s="226">
        <v>1.7700000000000102</v>
      </c>
      <c r="L1151" s="226">
        <v>4.8500000000000085</v>
      </c>
      <c r="M1151" s="226">
        <v>10.340000000000003</v>
      </c>
      <c r="N1151" s="4">
        <v>41737</v>
      </c>
      <c r="O1151" s="226">
        <v>0.23000000000000398</v>
      </c>
      <c r="P1151" s="226">
        <v>1.7000000000000028</v>
      </c>
      <c r="Q1151" s="226">
        <v>4.210000000000008</v>
      </c>
      <c r="R1151" s="4">
        <v>41733</v>
      </c>
      <c r="S1151" s="8">
        <v>5.58</v>
      </c>
      <c r="T1151" s="8">
        <v>3.4</v>
      </c>
      <c r="U1151" s="8">
        <v>2.9</v>
      </c>
      <c r="V1151" s="4">
        <v>41697</v>
      </c>
      <c r="W1151" s="8">
        <v>308.64999999999998</v>
      </c>
      <c r="X1151" s="8">
        <v>276.18</v>
      </c>
      <c r="Y1151" s="6">
        <v>23.923000000000002</v>
      </c>
      <c r="Z1151" s="6">
        <v>21.940999999999999</v>
      </c>
      <c r="AA1151" s="5">
        <v>41737</v>
      </c>
      <c r="AB1151" s="6">
        <v>890.75</v>
      </c>
      <c r="AC1151" s="7">
        <v>13.14</v>
      </c>
      <c r="AD1151" s="4">
        <v>41704</v>
      </c>
      <c r="AE1151" s="8">
        <v>11.97</v>
      </c>
      <c r="AF1151" s="8">
        <v>6.9489999999999998</v>
      </c>
      <c r="AG1151" s="8">
        <v>15.221</v>
      </c>
      <c r="AH1151" s="7">
        <v>22.768999999999998</v>
      </c>
      <c r="CO1151" s="4">
        <v>42197</v>
      </c>
      <c r="CP1151" s="3">
        <v>178.92993749999999</v>
      </c>
      <c r="CU1151" s="4">
        <v>41708</v>
      </c>
      <c r="CV1151" s="7">
        <v>95.5</v>
      </c>
      <c r="CW1151" s="7">
        <v>48.44</v>
      </c>
      <c r="CX1151" s="7">
        <v>115.84</v>
      </c>
      <c r="CY1151" s="7">
        <v>33.299999999999997</v>
      </c>
      <c r="CZ1151" s="8">
        <v>33.471699999999998</v>
      </c>
      <c r="DA1151" s="4">
        <v>41697</v>
      </c>
      <c r="DB1151" s="7">
        <v>59.21</v>
      </c>
      <c r="DC1151" s="8">
        <v>195</v>
      </c>
      <c r="DD1151" s="8">
        <v>93.734999999999999</v>
      </c>
      <c r="DE1151" s="8">
        <v>79.59</v>
      </c>
      <c r="DF1151" s="8">
        <v>83.04</v>
      </c>
      <c r="DG1151" s="8">
        <v>66.25</v>
      </c>
      <c r="DH1151" s="4">
        <v>41697</v>
      </c>
      <c r="DI1151" s="7">
        <v>48.51</v>
      </c>
      <c r="DJ1151" s="7">
        <v>74.739999999999995</v>
      </c>
      <c r="DK1151" s="7">
        <v>42.075000000000003</v>
      </c>
      <c r="DL1151" s="7">
        <v>25.97</v>
      </c>
      <c r="DM1151" s="7">
        <v>50.73</v>
      </c>
      <c r="DN1151" s="4">
        <v>41722</v>
      </c>
      <c r="DO1151" s="8">
        <v>17.715</v>
      </c>
      <c r="DP1151" s="8">
        <v>46.33</v>
      </c>
      <c r="DQ1151" s="8">
        <v>11.92</v>
      </c>
      <c r="DR1151" s="8">
        <v>17.71</v>
      </c>
    </row>
    <row r="1152" spans="1:122" ht="15.75" customHeight="1">
      <c r="A1152" s="4">
        <v>41736</v>
      </c>
      <c r="B1152" s="7">
        <v>105.82</v>
      </c>
      <c r="C1152" s="7">
        <v>100.44</v>
      </c>
      <c r="D1152" s="7">
        <f t="shared" si="28"/>
        <v>5.3799999999999955</v>
      </c>
      <c r="J1152" s="4">
        <v>41696</v>
      </c>
      <c r="K1152" s="226">
        <v>1.8200000000000074</v>
      </c>
      <c r="L1152" s="226">
        <v>4.9300000000000068</v>
      </c>
      <c r="M1152" s="226">
        <v>10.530000000000001</v>
      </c>
      <c r="N1152" s="4">
        <v>41736</v>
      </c>
      <c r="O1152" s="226">
        <v>0.13999999999998636</v>
      </c>
      <c r="P1152" s="226">
        <v>1.3999999999999915</v>
      </c>
      <c r="Q1152" s="226">
        <v>3.5799999999999983</v>
      </c>
      <c r="R1152" s="4">
        <v>41732</v>
      </c>
      <c r="S1152" s="8">
        <v>5.86</v>
      </c>
      <c r="T1152" s="8">
        <v>4.4800000000000004</v>
      </c>
      <c r="U1152" s="8">
        <v>2.9</v>
      </c>
      <c r="V1152" s="4">
        <v>41696</v>
      </c>
      <c r="W1152" s="8">
        <v>312.81</v>
      </c>
      <c r="X1152" s="8">
        <v>279.92</v>
      </c>
      <c r="Y1152" s="6">
        <v>25.018999999999998</v>
      </c>
      <c r="Z1152" s="6">
        <v>22.809000000000001</v>
      </c>
      <c r="AA1152" s="5">
        <v>41736</v>
      </c>
      <c r="AB1152" s="6">
        <v>885.5</v>
      </c>
      <c r="AC1152" s="7">
        <v>13.179</v>
      </c>
      <c r="AD1152" s="4">
        <v>41703</v>
      </c>
      <c r="AE1152" s="8">
        <v>11.23</v>
      </c>
      <c r="AF1152" s="8">
        <v>8.5280000000000005</v>
      </c>
      <c r="AG1152" s="8">
        <v>15.734</v>
      </c>
      <c r="AH1152" s="7">
        <v>22.827999999999999</v>
      </c>
      <c r="CO1152" s="4">
        <v>42196</v>
      </c>
      <c r="CP1152" s="3">
        <v>179.31131250000001</v>
      </c>
      <c r="CU1152" s="4">
        <v>41705</v>
      </c>
      <c r="CV1152" s="7">
        <v>94.99</v>
      </c>
      <c r="CW1152" s="7">
        <v>48.43</v>
      </c>
      <c r="CX1152" s="7">
        <v>115.08</v>
      </c>
      <c r="CY1152" s="7">
        <v>33.29</v>
      </c>
      <c r="CZ1152" s="8">
        <v>33.412999999999997</v>
      </c>
      <c r="DA1152" s="4">
        <v>41696</v>
      </c>
      <c r="DB1152" s="7">
        <v>60.29</v>
      </c>
      <c r="DC1152" s="8">
        <v>191.83</v>
      </c>
      <c r="DD1152" s="8">
        <v>93.22</v>
      </c>
      <c r="DE1152" s="8">
        <v>79.819999999999993</v>
      </c>
      <c r="DF1152" s="8">
        <v>82.23</v>
      </c>
      <c r="DG1152" s="8">
        <v>66.13</v>
      </c>
      <c r="DH1152" s="4">
        <v>41696</v>
      </c>
      <c r="DI1152" s="7">
        <v>50.72</v>
      </c>
      <c r="DJ1152" s="7">
        <v>76.760000000000005</v>
      </c>
      <c r="DK1152" s="7">
        <v>44.02</v>
      </c>
      <c r="DL1152" s="7">
        <v>27.05</v>
      </c>
      <c r="DM1152" s="7">
        <v>51.47</v>
      </c>
      <c r="DN1152" s="4">
        <v>41719</v>
      </c>
      <c r="DO1152" s="8">
        <v>18.004999999999999</v>
      </c>
      <c r="DP1152" s="8">
        <v>47.564999999999998</v>
      </c>
      <c r="DQ1152" s="8">
        <v>11.88</v>
      </c>
      <c r="DR1152" s="8">
        <v>18</v>
      </c>
    </row>
    <row r="1153" spans="1:122" ht="15.75" customHeight="1">
      <c r="A1153" s="4">
        <v>41733</v>
      </c>
      <c r="B1153" s="7">
        <v>106.72</v>
      </c>
      <c r="C1153" s="7">
        <v>101.14</v>
      </c>
      <c r="D1153" s="7">
        <f t="shared" si="28"/>
        <v>5.5799999999999983</v>
      </c>
      <c r="J1153" s="4">
        <v>41695</v>
      </c>
      <c r="K1153" s="226">
        <v>1.5900000000000034</v>
      </c>
      <c r="L1153" s="226">
        <v>4.5699999999999932</v>
      </c>
      <c r="M1153" s="226">
        <v>10.049999999999997</v>
      </c>
      <c r="N1153" s="4">
        <v>41733</v>
      </c>
      <c r="O1153" s="226">
        <v>0.29999999999999716</v>
      </c>
      <c r="P1153" s="226">
        <v>1.6899999999999977</v>
      </c>
      <c r="Q1153" s="226">
        <v>3.980000000000004</v>
      </c>
      <c r="R1153" s="4">
        <v>41731</v>
      </c>
      <c r="S1153" s="8">
        <v>5.17</v>
      </c>
      <c r="T1153" s="8">
        <v>2.52</v>
      </c>
      <c r="U1153" s="8">
        <v>2.85</v>
      </c>
      <c r="V1153" s="4">
        <v>41695</v>
      </c>
      <c r="W1153" s="8">
        <v>310.43</v>
      </c>
      <c r="X1153" s="8">
        <v>279.81</v>
      </c>
      <c r="Y1153" s="6">
        <v>25.623000000000001</v>
      </c>
      <c r="Z1153" s="6">
        <v>22.977</v>
      </c>
      <c r="AA1153" s="5">
        <v>41733</v>
      </c>
      <c r="AB1153" s="6">
        <v>893.5</v>
      </c>
      <c r="AC1153" s="7">
        <v>12.138</v>
      </c>
      <c r="AD1153" s="4">
        <v>41702</v>
      </c>
      <c r="AE1153" s="8">
        <v>9.77</v>
      </c>
      <c r="AF1153" s="8">
        <v>7.4539999999999997</v>
      </c>
      <c r="AG1153" s="8">
        <v>15.023</v>
      </c>
      <c r="AH1153" s="7">
        <v>22.774999999999999</v>
      </c>
      <c r="CO1153" s="4">
        <v>42195</v>
      </c>
      <c r="CP1153" s="3">
        <v>179.8045625</v>
      </c>
      <c r="CU1153" s="4">
        <v>41704</v>
      </c>
      <c r="CV1153" s="7">
        <v>93.76</v>
      </c>
      <c r="CW1153" s="7">
        <v>48.79</v>
      </c>
      <c r="CX1153" s="7">
        <v>114.85</v>
      </c>
      <c r="CY1153" s="7">
        <v>33.24</v>
      </c>
      <c r="CZ1153" s="8">
        <v>33.168199999999999</v>
      </c>
      <c r="DA1153" s="4">
        <v>41695</v>
      </c>
      <c r="DB1153" s="7">
        <v>61.7</v>
      </c>
      <c r="DC1153" s="8">
        <v>193.4</v>
      </c>
      <c r="DD1153" s="8">
        <v>92</v>
      </c>
      <c r="DE1153" s="8">
        <v>83.09</v>
      </c>
      <c r="DF1153" s="8">
        <v>83.51</v>
      </c>
      <c r="DG1153" s="8">
        <v>66.52</v>
      </c>
      <c r="DH1153" s="4">
        <v>41695</v>
      </c>
      <c r="DI1153" s="7">
        <v>52.09</v>
      </c>
      <c r="DJ1153" s="7">
        <v>77.53</v>
      </c>
      <c r="DK1153" s="7">
        <v>44.945</v>
      </c>
      <c r="DL1153" s="7">
        <v>27.26</v>
      </c>
      <c r="DM1153" s="7">
        <v>51.87</v>
      </c>
      <c r="DN1153" s="4">
        <v>41718</v>
      </c>
      <c r="DO1153" s="8">
        <v>17.88</v>
      </c>
      <c r="DP1153" s="8">
        <v>47.24</v>
      </c>
      <c r="DQ1153" s="8">
        <v>11.86</v>
      </c>
      <c r="DR1153" s="8">
        <v>17.59</v>
      </c>
    </row>
    <row r="1154" spans="1:122" ht="15.75" customHeight="1">
      <c r="A1154" s="4">
        <v>41732</v>
      </c>
      <c r="B1154" s="7">
        <v>106.15</v>
      </c>
      <c r="C1154" s="7">
        <v>100.29</v>
      </c>
      <c r="D1154" s="7">
        <f t="shared" si="28"/>
        <v>5.8599999999999994</v>
      </c>
      <c r="J1154" s="4">
        <v>41694</v>
      </c>
      <c r="K1154" s="226">
        <v>1.6499999999999915</v>
      </c>
      <c r="L1154" s="226">
        <v>4.7099999999999937</v>
      </c>
      <c r="M1154" s="226">
        <v>10.22999999999999</v>
      </c>
      <c r="N1154" s="4">
        <v>41732</v>
      </c>
      <c r="O1154" s="226">
        <v>0.24000000000000909</v>
      </c>
      <c r="P1154" s="226">
        <v>1.5500000000000114</v>
      </c>
      <c r="Q1154" s="226">
        <v>3.7400000000000091</v>
      </c>
      <c r="R1154" s="4">
        <v>41730</v>
      </c>
      <c r="S1154" s="8">
        <v>5.88</v>
      </c>
      <c r="T1154" s="8">
        <v>1.45</v>
      </c>
      <c r="U1154" s="8">
        <v>2.85</v>
      </c>
      <c r="V1154" s="4">
        <v>41694</v>
      </c>
      <c r="W1154" s="8">
        <v>308.72000000000003</v>
      </c>
      <c r="X1154" s="8">
        <v>283.36</v>
      </c>
      <c r="Y1154" s="6">
        <v>25.283999999999999</v>
      </c>
      <c r="Z1154" s="6">
        <v>23.474</v>
      </c>
      <c r="AA1154" s="5">
        <v>41732</v>
      </c>
      <c r="AB1154" s="6">
        <v>881.5</v>
      </c>
      <c r="AC1154" s="7">
        <v>12.525</v>
      </c>
      <c r="AD1154" s="4">
        <v>41701</v>
      </c>
      <c r="AE1154" s="8">
        <v>6.68</v>
      </c>
      <c r="AF1154" s="8">
        <v>7.7629999999999999</v>
      </c>
      <c r="AG1154" s="8">
        <v>12.625</v>
      </c>
      <c r="AH1154" s="7">
        <v>23.004999999999999</v>
      </c>
      <c r="CO1154" s="4">
        <v>42194</v>
      </c>
      <c r="CP1154" s="3">
        <v>180.3501875</v>
      </c>
      <c r="CU1154" s="4">
        <v>41703</v>
      </c>
      <c r="CV1154" s="7">
        <v>93.8</v>
      </c>
      <c r="CW1154" s="7">
        <v>48.82</v>
      </c>
      <c r="CX1154" s="7">
        <v>114.43</v>
      </c>
      <c r="CY1154" s="7">
        <v>32.94</v>
      </c>
      <c r="CZ1154" s="8">
        <v>33.109499999999997</v>
      </c>
      <c r="DA1154" s="4">
        <v>41694</v>
      </c>
      <c r="DB1154" s="7">
        <v>62.06</v>
      </c>
      <c r="DC1154" s="8">
        <v>194.74</v>
      </c>
      <c r="DD1154" s="8">
        <v>90.2</v>
      </c>
      <c r="DE1154" s="8">
        <v>84.33</v>
      </c>
      <c r="DF1154" s="8">
        <v>83.39</v>
      </c>
      <c r="DG1154" s="8">
        <v>66.42</v>
      </c>
      <c r="DH1154" s="4">
        <v>41694</v>
      </c>
      <c r="DI1154" s="7">
        <v>50.92</v>
      </c>
      <c r="DJ1154" s="7">
        <v>76.25</v>
      </c>
      <c r="DK1154" s="7">
        <v>44.06</v>
      </c>
      <c r="DL1154" s="7">
        <v>27.2</v>
      </c>
      <c r="DM1154" s="7">
        <v>51.23</v>
      </c>
      <c r="DN1154" s="4">
        <v>41717</v>
      </c>
      <c r="DO1154" s="8">
        <v>17.86</v>
      </c>
      <c r="DP1154" s="8">
        <v>47.29</v>
      </c>
      <c r="DQ1154" s="8">
        <v>12.045</v>
      </c>
      <c r="DR1154" s="8">
        <v>17.52</v>
      </c>
    </row>
    <row r="1155" spans="1:122" ht="15.75" customHeight="1">
      <c r="A1155" s="4">
        <v>41731</v>
      </c>
      <c r="B1155" s="7">
        <v>104.79</v>
      </c>
      <c r="C1155" s="7">
        <v>99.62</v>
      </c>
      <c r="D1155" s="7">
        <f t="shared" si="28"/>
        <v>5.1700000000000017</v>
      </c>
      <c r="J1155" s="4">
        <v>41691</v>
      </c>
      <c r="K1155" s="226">
        <v>1.7199999999999989</v>
      </c>
      <c r="L1155" s="226">
        <v>4.7400000000000091</v>
      </c>
      <c r="M1155" s="226">
        <v>10.019999999999996</v>
      </c>
      <c r="N1155" s="4">
        <v>41731</v>
      </c>
      <c r="O1155" s="226">
        <v>0.17000000000000171</v>
      </c>
      <c r="P1155" s="226">
        <v>1.3400000000000034</v>
      </c>
      <c r="Q1155" s="226">
        <v>3.2400000000000091</v>
      </c>
      <c r="R1155" s="4">
        <v>41729</v>
      </c>
      <c r="S1155" s="8">
        <v>6.18</v>
      </c>
      <c r="T1155" s="8">
        <v>3.13</v>
      </c>
      <c r="U1155" s="8">
        <v>2.4</v>
      </c>
      <c r="V1155" s="4">
        <v>41691</v>
      </c>
      <c r="W1155" s="8">
        <v>309.92</v>
      </c>
      <c r="X1155" s="8">
        <v>283.33</v>
      </c>
      <c r="Y1155" s="6">
        <v>25.434000000000001</v>
      </c>
      <c r="Z1155" s="6">
        <v>23.925999999999998</v>
      </c>
      <c r="AA1155" s="5">
        <v>41731</v>
      </c>
      <c r="AB1155" s="6">
        <v>873.5</v>
      </c>
      <c r="AC1155" s="7">
        <v>14.346</v>
      </c>
      <c r="AD1155" s="4">
        <v>41698</v>
      </c>
      <c r="AE1155" s="8">
        <v>3.52</v>
      </c>
      <c r="AF1155" s="8">
        <v>7.3019999999999996</v>
      </c>
      <c r="AG1155" s="8">
        <v>9.3249999999999993</v>
      </c>
      <c r="AH1155" s="7">
        <v>22.602</v>
      </c>
      <c r="CO1155" s="4">
        <v>42193</v>
      </c>
      <c r="CP1155" s="3">
        <v>181.17887500000001</v>
      </c>
      <c r="CU1155" s="4">
        <v>41702</v>
      </c>
      <c r="CV1155" s="7">
        <v>96.52</v>
      </c>
      <c r="CW1155" s="7">
        <v>49.34</v>
      </c>
      <c r="CX1155" s="7">
        <v>115.32</v>
      </c>
      <c r="CY1155" s="7">
        <v>33.1</v>
      </c>
      <c r="CZ1155" s="8">
        <v>33.099699999999999</v>
      </c>
      <c r="DA1155" s="4">
        <v>41691</v>
      </c>
      <c r="DB1155" s="7">
        <v>59.09</v>
      </c>
      <c r="DC1155" s="8">
        <v>187.08</v>
      </c>
      <c r="DD1155" s="8">
        <v>89</v>
      </c>
      <c r="DE1155" s="8">
        <v>84.56</v>
      </c>
      <c r="DF1155" s="8">
        <v>82.31</v>
      </c>
      <c r="DG1155" s="8">
        <v>64.680000000000007</v>
      </c>
      <c r="DH1155" s="4">
        <v>41691</v>
      </c>
      <c r="DI1155" s="7">
        <v>50.23</v>
      </c>
      <c r="DJ1155" s="7">
        <v>74.95</v>
      </c>
      <c r="DK1155" s="7">
        <v>43.655000000000001</v>
      </c>
      <c r="DL1155" s="7">
        <v>26.21</v>
      </c>
      <c r="DM1155" s="7">
        <v>50.34</v>
      </c>
      <c r="DN1155" s="4">
        <v>41716</v>
      </c>
      <c r="DO1155" s="8">
        <v>17.79</v>
      </c>
      <c r="DP1155" s="8">
        <v>47.325000000000003</v>
      </c>
      <c r="DQ1155" s="8">
        <v>12.04</v>
      </c>
      <c r="DR1155" s="8">
        <v>17.55</v>
      </c>
    </row>
    <row r="1156" spans="1:122" ht="15.75" customHeight="1">
      <c r="A1156" s="4">
        <v>41730</v>
      </c>
      <c r="B1156" s="7">
        <v>105.62</v>
      </c>
      <c r="C1156" s="7">
        <v>99.74</v>
      </c>
      <c r="D1156" s="7">
        <f t="shared" si="28"/>
        <v>5.8800000000000097</v>
      </c>
      <c r="J1156" s="4">
        <v>41690</v>
      </c>
      <c r="K1156" s="226">
        <v>1.0700000000000074</v>
      </c>
      <c r="L1156" s="226">
        <v>4.1099999999999994</v>
      </c>
      <c r="M1156" s="226">
        <v>9.6700000000000017</v>
      </c>
      <c r="N1156" s="4">
        <v>41730</v>
      </c>
      <c r="O1156" s="226">
        <v>0.26000000000000512</v>
      </c>
      <c r="P1156" s="226">
        <v>1.6099999999999994</v>
      </c>
      <c r="Q1156" s="226">
        <v>3.8400000000000034</v>
      </c>
      <c r="R1156" s="4">
        <v>41726</v>
      </c>
      <c r="S1156" s="8">
        <v>6.4</v>
      </c>
      <c r="T1156" s="8">
        <v>3.27</v>
      </c>
      <c r="U1156" s="8">
        <v>2.5</v>
      </c>
      <c r="V1156" s="4">
        <v>41690</v>
      </c>
      <c r="W1156" s="8">
        <v>317.77</v>
      </c>
      <c r="X1156" s="8">
        <v>284.66000000000003</v>
      </c>
      <c r="Y1156" s="6">
        <v>26.753</v>
      </c>
      <c r="Z1156" s="6">
        <v>24.132000000000001</v>
      </c>
      <c r="AA1156" s="5">
        <v>41730</v>
      </c>
      <c r="AB1156" s="6">
        <v>893</v>
      </c>
      <c r="AC1156" s="7">
        <v>12.374000000000001</v>
      </c>
      <c r="AD1156" s="4">
        <v>41697</v>
      </c>
      <c r="AE1156" s="8">
        <v>2.2999999999999998</v>
      </c>
      <c r="AF1156" s="8">
        <v>8.9030000000000005</v>
      </c>
      <c r="AG1156" s="8">
        <v>8.5510000000000002</v>
      </c>
      <c r="AH1156" s="7">
        <v>23.545999999999999</v>
      </c>
      <c r="CO1156" s="4">
        <v>42192</v>
      </c>
      <c r="CP1156" s="3">
        <v>182.25312500000001</v>
      </c>
      <c r="CU1156" s="4">
        <v>41701</v>
      </c>
      <c r="CV1156" s="7">
        <v>95.5</v>
      </c>
      <c r="CW1156" s="7">
        <v>49</v>
      </c>
      <c r="CX1156" s="7">
        <v>114.84</v>
      </c>
      <c r="CY1156" s="7">
        <v>33.06</v>
      </c>
      <c r="CZ1156" s="8">
        <v>32.962699999999998</v>
      </c>
      <c r="DA1156" s="4">
        <v>41690</v>
      </c>
      <c r="DB1156" s="7">
        <v>59.35</v>
      </c>
      <c r="DC1156" s="8">
        <v>189.6</v>
      </c>
      <c r="DD1156" s="8">
        <v>90.015000000000001</v>
      </c>
      <c r="DE1156" s="8">
        <v>84.36</v>
      </c>
      <c r="DF1156" s="8">
        <v>83.21</v>
      </c>
      <c r="DG1156" s="8">
        <v>64.92</v>
      </c>
      <c r="DH1156" s="4">
        <v>41690</v>
      </c>
      <c r="DI1156" s="7">
        <v>49.59</v>
      </c>
      <c r="DJ1156" s="7">
        <v>75.290000000000006</v>
      </c>
      <c r="DK1156" s="7">
        <v>43.975000000000001</v>
      </c>
      <c r="DL1156" s="7">
        <v>25.86</v>
      </c>
      <c r="DM1156" s="7">
        <v>50.32</v>
      </c>
      <c r="DN1156" s="4">
        <v>41715</v>
      </c>
      <c r="DO1156" s="8">
        <v>17.614999999999998</v>
      </c>
      <c r="DP1156" s="8">
        <v>46.475000000000001</v>
      </c>
      <c r="DQ1156" s="8">
        <v>11.775</v>
      </c>
      <c r="DR1156" s="8">
        <v>17.36</v>
      </c>
    </row>
    <row r="1157" spans="1:122" ht="15.75" customHeight="1">
      <c r="A1157" s="4">
        <v>41729</v>
      </c>
      <c r="B1157" s="7">
        <v>107.76</v>
      </c>
      <c r="C1157" s="7">
        <v>101.58</v>
      </c>
      <c r="D1157" s="7">
        <f t="shared" si="28"/>
        <v>6.1800000000000068</v>
      </c>
      <c r="J1157" s="4">
        <v>41689</v>
      </c>
      <c r="K1157" s="226">
        <v>1.5</v>
      </c>
      <c r="L1157" s="226">
        <v>4.6200000000000045</v>
      </c>
      <c r="M1157" s="226">
        <v>10.240000000000009</v>
      </c>
      <c r="N1157" s="4">
        <v>41729</v>
      </c>
      <c r="O1157" s="226">
        <v>0.35999999999999943</v>
      </c>
      <c r="P1157" s="226">
        <v>1.8700000000000045</v>
      </c>
      <c r="Q1157" s="226">
        <v>4.3900000000000006</v>
      </c>
      <c r="R1157" s="4">
        <v>41725</v>
      </c>
      <c r="S1157" s="8">
        <v>6.55</v>
      </c>
      <c r="T1157" s="8">
        <v>4.13</v>
      </c>
      <c r="U1157" s="8">
        <v>2.6</v>
      </c>
      <c r="V1157" s="4">
        <v>41689</v>
      </c>
      <c r="W1157" s="8">
        <v>314.68</v>
      </c>
      <c r="X1157" s="8">
        <v>282.47000000000003</v>
      </c>
      <c r="Y1157" s="6">
        <v>28.856000000000002</v>
      </c>
      <c r="Z1157" s="6">
        <v>15.327</v>
      </c>
      <c r="AA1157" s="5">
        <v>41729</v>
      </c>
      <c r="AB1157" s="6">
        <v>894</v>
      </c>
      <c r="AC1157" s="7">
        <v>13.138</v>
      </c>
      <c r="AD1157" s="4">
        <v>41696</v>
      </c>
      <c r="AE1157" s="8">
        <v>1.5899999999999999</v>
      </c>
      <c r="AF1157" s="8">
        <v>8.8219999999999992</v>
      </c>
      <c r="AG1157" s="8">
        <v>7.891</v>
      </c>
      <c r="AH1157" s="7">
        <v>23.859000000000002</v>
      </c>
      <c r="CO1157" s="4">
        <v>42191</v>
      </c>
      <c r="CP1157" s="3">
        <v>182.29668749999999</v>
      </c>
      <c r="CU1157" s="4">
        <v>41698</v>
      </c>
      <c r="CV1157" s="7">
        <v>96.27</v>
      </c>
      <c r="CW1157" s="7">
        <v>50.61</v>
      </c>
      <c r="CX1157" s="7">
        <v>115.33</v>
      </c>
      <c r="CY1157" s="7">
        <v>33.04</v>
      </c>
      <c r="CZ1157" s="8">
        <v>32.962699999999998</v>
      </c>
      <c r="DA1157" s="4">
        <v>41689</v>
      </c>
      <c r="DB1157" s="7">
        <v>58.43</v>
      </c>
      <c r="DC1157" s="8">
        <v>188.04</v>
      </c>
      <c r="DD1157" s="8">
        <v>89.43</v>
      </c>
      <c r="DE1157" s="8">
        <v>84.07</v>
      </c>
      <c r="DF1157" s="8">
        <v>83.73</v>
      </c>
      <c r="DG1157" s="8">
        <v>65</v>
      </c>
      <c r="DH1157" s="4">
        <v>41689</v>
      </c>
      <c r="DI1157" s="7">
        <v>50.5</v>
      </c>
      <c r="DJ1157" s="7">
        <v>75.27</v>
      </c>
      <c r="DK1157" s="7">
        <v>43.51</v>
      </c>
      <c r="DL1157" s="7">
        <v>26</v>
      </c>
      <c r="DM1157" s="7">
        <v>50.3</v>
      </c>
      <c r="DN1157" s="4">
        <v>41712</v>
      </c>
      <c r="DO1157" s="8">
        <v>17.385000000000002</v>
      </c>
      <c r="DP1157" s="8">
        <v>46</v>
      </c>
      <c r="DQ1157" s="8">
        <v>11.725</v>
      </c>
      <c r="DR1157" s="8">
        <v>17.13</v>
      </c>
    </row>
    <row r="1158" spans="1:122" ht="15.75" customHeight="1">
      <c r="A1158" s="4">
        <v>41726</v>
      </c>
      <c r="B1158" s="7">
        <v>108.07</v>
      </c>
      <c r="C1158" s="7">
        <v>101.67</v>
      </c>
      <c r="D1158" s="7">
        <f t="shared" si="28"/>
        <v>6.3999999999999915</v>
      </c>
      <c r="J1158" s="4">
        <v>41688</v>
      </c>
      <c r="K1158" s="226">
        <v>1.2200000000000131</v>
      </c>
      <c r="L1158" s="226">
        <v>3.980000000000004</v>
      </c>
      <c r="M1158" s="226">
        <v>9.3200000000000074</v>
      </c>
      <c r="N1158" s="4">
        <v>41726</v>
      </c>
      <c r="O1158" s="226">
        <v>0.36999999999999034</v>
      </c>
      <c r="P1158" s="226">
        <v>1.9599999999999937</v>
      </c>
      <c r="Q1158" s="226">
        <v>4.5299999999999869</v>
      </c>
      <c r="R1158" s="4">
        <v>41724</v>
      </c>
      <c r="S1158" s="8">
        <v>6.77</v>
      </c>
      <c r="T1158" s="8">
        <v>3.24</v>
      </c>
      <c r="U1158" s="8">
        <v>2.9</v>
      </c>
      <c r="V1158" s="4">
        <v>41688</v>
      </c>
      <c r="W1158" s="8">
        <v>310.17</v>
      </c>
      <c r="X1158" s="8">
        <v>283.23</v>
      </c>
      <c r="Y1158" s="6">
        <v>27.841000000000001</v>
      </c>
      <c r="Z1158" s="6">
        <v>16.527000000000001</v>
      </c>
      <c r="AA1158" s="5">
        <v>41726</v>
      </c>
      <c r="AB1158" s="6">
        <v>902.75</v>
      </c>
      <c r="AC1158" s="7">
        <v>12.875</v>
      </c>
      <c r="AD1158" s="4">
        <v>41695</v>
      </c>
      <c r="AE1158" s="8">
        <v>2.5300000000000002</v>
      </c>
      <c r="AF1158" s="8">
        <v>8.6649999999999991</v>
      </c>
      <c r="AG1158" s="8">
        <v>7.532</v>
      </c>
      <c r="AH1158" s="7">
        <v>24.077000000000002</v>
      </c>
      <c r="CO1158" s="4">
        <v>42190</v>
      </c>
      <c r="CP1158" s="3">
        <v>183.31156250000001</v>
      </c>
      <c r="CU1158" s="4">
        <v>41697</v>
      </c>
      <c r="CV1158" s="7">
        <v>95.84</v>
      </c>
      <c r="CW1158" s="7">
        <v>50.41</v>
      </c>
      <c r="CX1158" s="7">
        <v>115.69</v>
      </c>
      <c r="CY1158" s="7">
        <v>33.06</v>
      </c>
      <c r="CZ1158" s="8">
        <v>32.4634</v>
      </c>
      <c r="DA1158" s="4">
        <v>41688</v>
      </c>
      <c r="DB1158" s="7">
        <v>58.94</v>
      </c>
      <c r="DC1158" s="8">
        <v>189.88</v>
      </c>
      <c r="DD1158" s="8">
        <v>89.96</v>
      </c>
      <c r="DE1158" s="8">
        <v>83.32</v>
      </c>
      <c r="DF1158" s="8">
        <v>83.57</v>
      </c>
      <c r="DG1158" s="8">
        <v>65.37</v>
      </c>
      <c r="DH1158" s="4">
        <v>41688</v>
      </c>
      <c r="DI1158" s="7">
        <v>50.74</v>
      </c>
      <c r="DJ1158" s="7">
        <v>75.38</v>
      </c>
      <c r="DK1158" s="7">
        <v>43.85</v>
      </c>
      <c r="DL1158" s="7">
        <v>26.55</v>
      </c>
      <c r="DM1158" s="7">
        <v>50.44</v>
      </c>
      <c r="DN1158" s="4">
        <v>41711</v>
      </c>
      <c r="DO1158" s="8">
        <v>17.600000000000001</v>
      </c>
      <c r="DP1158" s="8">
        <v>45.715000000000003</v>
      </c>
      <c r="DQ1158" s="8">
        <v>11.91</v>
      </c>
      <c r="DR1158" s="8">
        <v>17.2</v>
      </c>
    </row>
    <row r="1159" spans="1:122" ht="15.75" customHeight="1">
      <c r="A1159" s="4">
        <v>41725</v>
      </c>
      <c r="B1159" s="7">
        <v>107.83</v>
      </c>
      <c r="C1159" s="7">
        <v>101.28</v>
      </c>
      <c r="D1159" s="7">
        <f t="shared" si="28"/>
        <v>6.5499999999999972</v>
      </c>
      <c r="J1159" s="4">
        <v>41684</v>
      </c>
      <c r="K1159" s="226">
        <v>0.82999999999999829</v>
      </c>
      <c r="L1159" s="226">
        <v>3.2199999999999989</v>
      </c>
      <c r="M1159" s="226">
        <v>8.11</v>
      </c>
      <c r="N1159" s="4">
        <v>41725</v>
      </c>
      <c r="O1159" s="226">
        <v>0.37999999999999545</v>
      </c>
      <c r="P1159" s="226">
        <v>1.9500000000000028</v>
      </c>
      <c r="Q1159" s="226">
        <v>4.4399999999999977</v>
      </c>
      <c r="R1159" s="4">
        <v>41723</v>
      </c>
      <c r="S1159" s="8">
        <v>7.8</v>
      </c>
      <c r="T1159" s="8">
        <v>3.34</v>
      </c>
      <c r="U1159" s="8">
        <v>3.35</v>
      </c>
      <c r="V1159" s="4">
        <v>41684</v>
      </c>
      <c r="W1159" s="8">
        <v>307.82</v>
      </c>
      <c r="X1159" s="8">
        <v>280.52999999999997</v>
      </c>
      <c r="Y1159" s="6">
        <v>28.984000000000002</v>
      </c>
      <c r="Z1159" s="6">
        <v>17.523</v>
      </c>
      <c r="AA1159" s="5">
        <v>41725</v>
      </c>
      <c r="AB1159" s="6">
        <v>899</v>
      </c>
      <c r="AC1159" s="7">
        <v>12.869</v>
      </c>
      <c r="AD1159" s="4">
        <v>41694</v>
      </c>
      <c r="AE1159" s="8">
        <v>9.17</v>
      </c>
      <c r="AF1159" s="8">
        <v>8.2140000000000004</v>
      </c>
      <c r="AG1159" s="8">
        <v>14.422000000000001</v>
      </c>
      <c r="AH1159" s="7">
        <v>24.428999999999998</v>
      </c>
      <c r="CO1159" s="4">
        <v>42189</v>
      </c>
      <c r="CP1159" s="3">
        <v>184.09925000000001</v>
      </c>
      <c r="CU1159" s="4">
        <v>41696</v>
      </c>
      <c r="CV1159" s="7">
        <v>95.79</v>
      </c>
      <c r="CW1159" s="7">
        <v>50.42</v>
      </c>
      <c r="CX1159" s="7">
        <v>115.51</v>
      </c>
      <c r="CY1159" s="7">
        <v>33.08</v>
      </c>
      <c r="CZ1159" s="8">
        <v>32.688499999999998</v>
      </c>
      <c r="DA1159" s="4">
        <v>41684</v>
      </c>
      <c r="DB1159" s="7">
        <v>56.634999999999998</v>
      </c>
      <c r="DC1159" s="8">
        <v>185.3</v>
      </c>
      <c r="DD1159" s="8">
        <v>88.48</v>
      </c>
      <c r="DE1159" s="8">
        <v>83.39</v>
      </c>
      <c r="DF1159" s="8">
        <v>81.540000000000006</v>
      </c>
      <c r="DG1159" s="8">
        <v>65.53</v>
      </c>
      <c r="DH1159" s="4">
        <v>41684</v>
      </c>
      <c r="DI1159" s="7">
        <v>49.86</v>
      </c>
      <c r="DJ1159" s="7">
        <v>75.930000000000007</v>
      </c>
      <c r="DK1159" s="7">
        <v>43.854999999999997</v>
      </c>
      <c r="DL1159" s="7">
        <v>26.04</v>
      </c>
      <c r="DM1159" s="7">
        <v>50.26</v>
      </c>
      <c r="DN1159" s="4">
        <v>41710</v>
      </c>
      <c r="DO1159" s="8">
        <v>17.809999999999999</v>
      </c>
      <c r="DP1159" s="8">
        <v>46.24</v>
      </c>
      <c r="DQ1159" s="8">
        <v>12.074999999999999</v>
      </c>
      <c r="DR1159" s="8">
        <v>17.329999999999998</v>
      </c>
    </row>
    <row r="1160" spans="1:122" ht="15.75" customHeight="1">
      <c r="A1160" s="4">
        <v>41724</v>
      </c>
      <c r="B1160" s="7">
        <v>107.03</v>
      </c>
      <c r="C1160" s="7">
        <v>100.26</v>
      </c>
      <c r="D1160" s="7">
        <f t="shared" si="28"/>
        <v>6.769999999999996</v>
      </c>
      <c r="J1160" s="4">
        <v>41683</v>
      </c>
      <c r="K1160" s="226">
        <v>1.039999999999992</v>
      </c>
      <c r="L1160" s="226">
        <v>3.4699999999999989</v>
      </c>
      <c r="M1160" s="226">
        <v>8.2999999999999972</v>
      </c>
      <c r="N1160" s="4">
        <v>41724</v>
      </c>
      <c r="O1160" s="226">
        <v>0.35999999999999943</v>
      </c>
      <c r="P1160" s="226">
        <v>1.8400000000000034</v>
      </c>
      <c r="Q1160" s="226">
        <v>4.2199999999999989</v>
      </c>
      <c r="R1160" s="4">
        <v>41722</v>
      </c>
      <c r="S1160" s="8">
        <v>7.21</v>
      </c>
      <c r="T1160" s="8">
        <v>3.48</v>
      </c>
      <c r="U1160" s="8">
        <v>2.75</v>
      </c>
      <c r="V1160" s="4">
        <v>41683</v>
      </c>
      <c r="W1160" s="8">
        <v>303.07</v>
      </c>
      <c r="X1160" s="8">
        <v>277.72000000000003</v>
      </c>
      <c r="Y1160" s="6">
        <v>26.939</v>
      </c>
      <c r="Z1160" s="6">
        <v>16.292000000000002</v>
      </c>
      <c r="AA1160" s="5">
        <v>41724</v>
      </c>
      <c r="AB1160" s="6">
        <v>893.25</v>
      </c>
      <c r="AC1160" s="7">
        <v>13.949</v>
      </c>
      <c r="AD1160" s="4">
        <v>41691</v>
      </c>
      <c r="AE1160" s="8">
        <v>7.57</v>
      </c>
      <c r="AF1160" s="8">
        <v>8.6579999999999995</v>
      </c>
      <c r="AG1160" s="8">
        <v>13.465999999999999</v>
      </c>
      <c r="AH1160" s="7">
        <v>25.006</v>
      </c>
      <c r="CO1160" s="4">
        <v>42188</v>
      </c>
      <c r="CP1160" s="3">
        <v>183.764375</v>
      </c>
      <c r="CU1160" s="4">
        <v>41695</v>
      </c>
      <c r="CV1160" s="7">
        <v>96.31</v>
      </c>
      <c r="CW1160" s="7">
        <v>50.67</v>
      </c>
      <c r="CX1160" s="7">
        <v>114.97</v>
      </c>
      <c r="CY1160" s="7">
        <v>33.28</v>
      </c>
      <c r="CZ1160" s="8">
        <v>32.639600000000002</v>
      </c>
      <c r="DA1160" s="4">
        <v>41683</v>
      </c>
      <c r="DB1160" s="7">
        <v>55.99</v>
      </c>
      <c r="DC1160" s="8">
        <v>179.5</v>
      </c>
      <c r="DD1160" s="8">
        <v>87.734999999999999</v>
      </c>
      <c r="DE1160" s="8">
        <v>80.959999999999994</v>
      </c>
      <c r="DF1160" s="8">
        <v>81.52</v>
      </c>
      <c r="DG1160" s="8">
        <v>64.709999999999994</v>
      </c>
      <c r="DH1160" s="4">
        <v>41683</v>
      </c>
      <c r="DI1160" s="7">
        <v>49.01</v>
      </c>
      <c r="DJ1160" s="7">
        <v>74.650000000000006</v>
      </c>
      <c r="DK1160" s="7">
        <v>42.79</v>
      </c>
      <c r="DL1160" s="7">
        <v>25.26</v>
      </c>
      <c r="DM1160" s="7">
        <v>49.68</v>
      </c>
      <c r="DN1160" s="4">
        <v>41709</v>
      </c>
      <c r="DO1160" s="8">
        <v>17.925000000000001</v>
      </c>
      <c r="DP1160" s="8">
        <v>46.384999999999998</v>
      </c>
      <c r="DQ1160" s="8">
        <v>12.25</v>
      </c>
      <c r="DR1160" s="8">
        <v>17.45</v>
      </c>
    </row>
    <row r="1161" spans="1:122" ht="15.75" customHeight="1">
      <c r="A1161" s="4">
        <v>41723</v>
      </c>
      <c r="B1161" s="7">
        <v>106.99</v>
      </c>
      <c r="C1161" s="7">
        <v>99.19</v>
      </c>
      <c r="D1161" s="7">
        <f t="shared" si="28"/>
        <v>7.7999999999999972</v>
      </c>
      <c r="J1161" s="4">
        <v>41682</v>
      </c>
      <c r="K1161" s="226">
        <v>1.2000000000000028</v>
      </c>
      <c r="L1161" s="226">
        <v>3.6300000000000097</v>
      </c>
      <c r="M1161" s="226">
        <v>8.4000000000000057</v>
      </c>
      <c r="N1161" s="4">
        <v>41723</v>
      </c>
      <c r="O1161" s="226">
        <v>0.50999999999999091</v>
      </c>
      <c r="P1161" s="226">
        <v>2.0799999999999983</v>
      </c>
      <c r="Q1161" s="226">
        <v>4.4799999999999898</v>
      </c>
      <c r="R1161" s="4">
        <v>41719</v>
      </c>
      <c r="S1161" s="8">
        <v>7.46</v>
      </c>
      <c r="T1161" s="8">
        <v>3.17</v>
      </c>
      <c r="U1161" s="8">
        <v>3.5</v>
      </c>
      <c r="V1161" s="4">
        <v>41682</v>
      </c>
      <c r="W1161" s="8">
        <v>301.25</v>
      </c>
      <c r="X1161" s="8">
        <v>276.31</v>
      </c>
      <c r="Y1161" s="6">
        <v>26.155000000000001</v>
      </c>
      <c r="Z1161" s="6">
        <v>15.68</v>
      </c>
      <c r="AA1161" s="5">
        <v>41723</v>
      </c>
      <c r="AB1161" s="6">
        <v>901</v>
      </c>
      <c r="AC1161" s="7">
        <v>13.391</v>
      </c>
      <c r="AD1161" s="4">
        <v>41690</v>
      </c>
      <c r="AE1161" s="8">
        <v>8.67</v>
      </c>
      <c r="AF1161" s="8">
        <v>8.5779999999999994</v>
      </c>
      <c r="AG1161" s="8">
        <v>13.818</v>
      </c>
      <c r="AH1161" s="7">
        <v>19.837</v>
      </c>
      <c r="CO1161" s="4">
        <v>42187</v>
      </c>
      <c r="CP1161" s="3">
        <v>183.66918749999999</v>
      </c>
      <c r="CU1161" s="4">
        <v>41694</v>
      </c>
      <c r="CV1161" s="7">
        <v>96.44</v>
      </c>
      <c r="CW1161" s="7">
        <v>50.27</v>
      </c>
      <c r="CX1161" s="7">
        <v>114.15</v>
      </c>
      <c r="CY1161" s="7">
        <v>33.36</v>
      </c>
      <c r="CZ1161" s="8">
        <v>32.933300000000003</v>
      </c>
      <c r="DA1161" s="4">
        <v>41682</v>
      </c>
      <c r="DB1161" s="7">
        <v>55.414999999999999</v>
      </c>
      <c r="DC1161" s="8">
        <v>180.17</v>
      </c>
      <c r="DD1161" s="8">
        <v>87.555000000000007</v>
      </c>
      <c r="DE1161" s="8">
        <v>81.28</v>
      </c>
      <c r="DF1161" s="8">
        <v>81.69</v>
      </c>
      <c r="DG1161" s="8">
        <v>65.22</v>
      </c>
      <c r="DH1161" s="4">
        <v>41682</v>
      </c>
      <c r="DI1161" s="7">
        <v>47.64</v>
      </c>
      <c r="DJ1161" s="7">
        <v>73.64</v>
      </c>
      <c r="DK1161" s="7">
        <v>42.1</v>
      </c>
      <c r="DL1161" s="7">
        <v>24.51</v>
      </c>
      <c r="DM1161" s="7">
        <v>48.47</v>
      </c>
      <c r="DN1161" s="4">
        <v>41708</v>
      </c>
      <c r="DO1161" s="8">
        <v>18.100000000000001</v>
      </c>
      <c r="DP1161" s="8">
        <v>46.5</v>
      </c>
      <c r="DQ1161" s="8">
        <v>12.23</v>
      </c>
      <c r="DR1161" s="8">
        <v>17.420000000000002</v>
      </c>
    </row>
    <row r="1162" spans="1:122" ht="15.75" customHeight="1">
      <c r="A1162" s="4">
        <v>41722</v>
      </c>
      <c r="B1162" s="7">
        <v>106.81</v>
      </c>
      <c r="C1162" s="7">
        <v>99.6</v>
      </c>
      <c r="D1162" s="7">
        <f t="shared" si="28"/>
        <v>7.210000000000008</v>
      </c>
      <c r="J1162" s="4">
        <v>41681</v>
      </c>
      <c r="K1162" s="226">
        <v>1.2399999999999949</v>
      </c>
      <c r="L1162" s="226">
        <v>3.6200000000000045</v>
      </c>
      <c r="M1162" s="226">
        <v>8.25</v>
      </c>
      <c r="N1162" s="4">
        <v>41722</v>
      </c>
      <c r="O1162" s="226">
        <v>0.54000000000000625</v>
      </c>
      <c r="P1162" s="226">
        <v>2.0900000000000034</v>
      </c>
      <c r="Q1162" s="226">
        <v>4.480000000000004</v>
      </c>
      <c r="R1162" s="4">
        <v>41718</v>
      </c>
      <c r="S1162" s="8">
        <v>7.02</v>
      </c>
      <c r="T1162" s="8">
        <v>4</v>
      </c>
      <c r="U1162" s="8">
        <v>2.5</v>
      </c>
      <c r="V1162" s="4">
        <v>41681</v>
      </c>
      <c r="W1162" s="8">
        <v>302.81</v>
      </c>
      <c r="X1162" s="8">
        <v>275.26</v>
      </c>
      <c r="Y1162" s="6">
        <v>27.24</v>
      </c>
      <c r="Z1162" s="6">
        <v>15.669</v>
      </c>
      <c r="AA1162" s="5">
        <v>41722</v>
      </c>
      <c r="AB1162" s="6">
        <v>895.25</v>
      </c>
      <c r="AC1162" s="7">
        <v>14.019</v>
      </c>
      <c r="AD1162" s="4">
        <v>41689</v>
      </c>
      <c r="AE1162" s="8">
        <v>5.5</v>
      </c>
      <c r="AF1162" s="8">
        <v>8.6539999999999999</v>
      </c>
      <c r="AG1162" s="8">
        <v>10.597</v>
      </c>
      <c r="AH1162" s="7">
        <v>20.297999999999998</v>
      </c>
      <c r="CO1162" s="4">
        <v>42186</v>
      </c>
      <c r="CP1162" s="3">
        <v>183.066125</v>
      </c>
      <c r="CU1162" s="4">
        <v>41691</v>
      </c>
      <c r="CV1162" s="7">
        <v>95.03</v>
      </c>
      <c r="CW1162" s="7">
        <v>49.81</v>
      </c>
      <c r="CX1162" s="7">
        <v>112.68</v>
      </c>
      <c r="CY1162" s="7">
        <v>32.93</v>
      </c>
      <c r="CZ1162" s="8">
        <v>32.854999999999997</v>
      </c>
      <c r="DA1162" s="4">
        <v>41681</v>
      </c>
      <c r="DB1162" s="7">
        <v>53.93</v>
      </c>
      <c r="DC1162" s="8">
        <v>180.66</v>
      </c>
      <c r="DD1162" s="8">
        <v>87.364999999999995</v>
      </c>
      <c r="DE1162" s="8">
        <v>81.38</v>
      </c>
      <c r="DF1162" s="8">
        <v>82.01</v>
      </c>
      <c r="DG1162" s="8">
        <v>65.569999999999993</v>
      </c>
      <c r="DH1162" s="4">
        <v>41681</v>
      </c>
      <c r="DI1162" s="7">
        <v>47.82</v>
      </c>
      <c r="DJ1162" s="7">
        <v>74.09</v>
      </c>
      <c r="DK1162" s="7">
        <v>42.23</v>
      </c>
      <c r="DL1162" s="7">
        <v>24.75</v>
      </c>
      <c r="DM1162" s="7">
        <v>48.78</v>
      </c>
      <c r="DN1162" s="4">
        <v>41705</v>
      </c>
      <c r="DO1162" s="8">
        <v>18.125</v>
      </c>
      <c r="DP1162" s="8">
        <v>46.14</v>
      </c>
      <c r="DQ1162" s="8">
        <v>12.2</v>
      </c>
      <c r="DR1162" s="8">
        <v>17.34</v>
      </c>
    </row>
    <row r="1163" spans="1:122" ht="15.75" customHeight="1">
      <c r="A1163" s="4">
        <v>41719</v>
      </c>
      <c r="B1163" s="7">
        <v>106.92</v>
      </c>
      <c r="C1163" s="7">
        <v>99.46</v>
      </c>
      <c r="D1163" s="7">
        <f t="shared" si="28"/>
        <v>7.460000000000008</v>
      </c>
      <c r="J1163" s="4">
        <v>41680</v>
      </c>
      <c r="K1163" s="226">
        <v>1.4099999999999966</v>
      </c>
      <c r="L1163" s="226">
        <v>3.9500000000000028</v>
      </c>
      <c r="M1163" s="226">
        <v>8.6800000000000068</v>
      </c>
      <c r="N1163" s="4">
        <v>41719</v>
      </c>
      <c r="O1163" s="226">
        <v>0.62999999999999545</v>
      </c>
      <c r="P1163" s="226">
        <v>2.25</v>
      </c>
      <c r="Q1163" s="226">
        <v>4.7000000000000028</v>
      </c>
      <c r="R1163" s="4">
        <v>41717</v>
      </c>
      <c r="S1163" s="8">
        <v>5.48</v>
      </c>
      <c r="T1163" s="8">
        <v>2.81</v>
      </c>
      <c r="U1163" s="8">
        <v>3.1</v>
      </c>
      <c r="V1163" s="4">
        <v>41680</v>
      </c>
      <c r="W1163" s="8">
        <v>299.81</v>
      </c>
      <c r="X1163" s="8">
        <v>272.48</v>
      </c>
      <c r="Y1163" s="6">
        <v>25.86</v>
      </c>
      <c r="Z1163" s="6">
        <v>14.382</v>
      </c>
      <c r="AA1163" s="5">
        <v>41719</v>
      </c>
      <c r="AB1163" s="6">
        <v>900.5</v>
      </c>
      <c r="AC1163" s="7">
        <v>12.912000000000001</v>
      </c>
      <c r="AD1163" s="4">
        <v>41688</v>
      </c>
      <c r="AE1163" s="8">
        <v>9.82</v>
      </c>
      <c r="AF1163" s="8">
        <v>7.952</v>
      </c>
      <c r="AG1163" s="8">
        <v>15.069000000000001</v>
      </c>
      <c r="AH1163" s="7">
        <v>21.343</v>
      </c>
      <c r="CO1163" s="4">
        <v>42185</v>
      </c>
      <c r="CP1163" s="3">
        <v>181.93031250000001</v>
      </c>
      <c r="CU1163" s="4">
        <v>41690</v>
      </c>
      <c r="CV1163" s="7">
        <v>95.37</v>
      </c>
      <c r="CW1163" s="7">
        <v>49.86</v>
      </c>
      <c r="CX1163" s="7">
        <v>114.6</v>
      </c>
      <c r="CY1163" s="7">
        <v>33.08</v>
      </c>
      <c r="CZ1163" s="8">
        <v>32.7669</v>
      </c>
      <c r="DA1163" s="4">
        <v>41680</v>
      </c>
      <c r="DB1163" s="7">
        <v>53.88</v>
      </c>
      <c r="DC1163" s="8">
        <v>186.93</v>
      </c>
      <c r="DD1163" s="8">
        <v>87.1</v>
      </c>
      <c r="DE1163" s="8">
        <v>80.75</v>
      </c>
      <c r="DF1163" s="8">
        <v>80.930000000000007</v>
      </c>
      <c r="DG1163" s="8">
        <v>64.58</v>
      </c>
      <c r="DH1163" s="4">
        <v>41680</v>
      </c>
      <c r="DI1163" s="7">
        <v>47.36</v>
      </c>
      <c r="DJ1163" s="7">
        <v>72.27</v>
      </c>
      <c r="DK1163" s="7">
        <v>41.26</v>
      </c>
      <c r="DL1163" s="7">
        <v>23.95</v>
      </c>
      <c r="DM1163" s="7">
        <v>47.77</v>
      </c>
      <c r="DN1163" s="4">
        <v>41704</v>
      </c>
      <c r="DO1163" s="8">
        <v>18.395</v>
      </c>
      <c r="DP1163" s="8">
        <v>47.06</v>
      </c>
      <c r="DQ1163" s="8">
        <v>12.13</v>
      </c>
      <c r="DR1163" s="8">
        <v>17.510000000000002</v>
      </c>
    </row>
    <row r="1164" spans="1:122" ht="15.75" customHeight="1">
      <c r="A1164" s="4">
        <v>41718</v>
      </c>
      <c r="B1164" s="7">
        <v>106.45</v>
      </c>
      <c r="C1164" s="7">
        <v>99.43</v>
      </c>
      <c r="D1164" s="7">
        <f t="shared" si="28"/>
        <v>7.019999999999996</v>
      </c>
      <c r="J1164" s="4">
        <v>41677</v>
      </c>
      <c r="K1164" s="226">
        <v>1.2599999999999909</v>
      </c>
      <c r="L1164" s="226">
        <v>3.7199999999999989</v>
      </c>
      <c r="M1164" s="226">
        <v>8.4299999999999926</v>
      </c>
      <c r="N1164" s="4">
        <v>41718</v>
      </c>
      <c r="O1164" s="226">
        <v>0.54000000000000625</v>
      </c>
      <c r="P1164" s="226">
        <v>2.0700000000000074</v>
      </c>
      <c r="Q1164" s="226">
        <v>4.3599999999999994</v>
      </c>
      <c r="R1164" s="4">
        <v>41716</v>
      </c>
      <c r="S1164" s="8">
        <v>7.09</v>
      </c>
      <c r="T1164" s="8">
        <v>3.7</v>
      </c>
      <c r="U1164" s="8">
        <v>4.5</v>
      </c>
      <c r="V1164" s="4">
        <v>41677</v>
      </c>
      <c r="W1164" s="8">
        <v>305.02999999999997</v>
      </c>
      <c r="X1164" s="8">
        <v>274.89</v>
      </c>
      <c r="Y1164" s="6">
        <v>28.233000000000001</v>
      </c>
      <c r="Z1164" s="6">
        <v>15.574</v>
      </c>
      <c r="AA1164" s="5">
        <v>41718</v>
      </c>
      <c r="AB1164" s="6">
        <v>888.75</v>
      </c>
      <c r="AC1164" s="7">
        <v>13.412000000000001</v>
      </c>
      <c r="AD1164" s="4">
        <v>41684</v>
      </c>
      <c r="AE1164" s="8">
        <v>11.47</v>
      </c>
      <c r="AF1164" s="8">
        <v>8.1020000000000003</v>
      </c>
      <c r="AG1164" s="8">
        <v>16.968</v>
      </c>
      <c r="AH1164" s="7">
        <v>19.841000000000001</v>
      </c>
      <c r="CO1164" s="4">
        <v>42184</v>
      </c>
      <c r="CP1164" s="3">
        <v>180.68087499999999</v>
      </c>
      <c r="CU1164" s="4">
        <v>41689</v>
      </c>
      <c r="CV1164" s="7">
        <v>93.95</v>
      </c>
      <c r="CW1164" s="7">
        <v>49.33</v>
      </c>
      <c r="CX1164" s="7">
        <v>113.6</v>
      </c>
      <c r="CY1164" s="7">
        <v>33.340000000000003</v>
      </c>
      <c r="CZ1164" s="8">
        <v>33.148699999999998</v>
      </c>
      <c r="DA1164" s="4">
        <v>41677</v>
      </c>
      <c r="DB1164" s="7">
        <v>54.91</v>
      </c>
      <c r="DC1164" s="8">
        <v>185.06</v>
      </c>
      <c r="DD1164" s="8">
        <v>88.25</v>
      </c>
      <c r="DE1164" s="8">
        <v>81.400000000000006</v>
      </c>
      <c r="DF1164" s="8">
        <v>80.17</v>
      </c>
      <c r="DG1164" s="8">
        <v>64.97</v>
      </c>
      <c r="DH1164" s="4">
        <v>41677</v>
      </c>
      <c r="DI1164" s="7">
        <v>48.82</v>
      </c>
      <c r="DJ1164" s="7">
        <v>74.28</v>
      </c>
      <c r="DK1164" s="7">
        <v>42.234999999999999</v>
      </c>
      <c r="DL1164" s="7">
        <v>24.98</v>
      </c>
      <c r="DM1164" s="7">
        <v>47.89</v>
      </c>
      <c r="DN1164" s="4">
        <v>41703</v>
      </c>
      <c r="DO1164" s="8">
        <v>18.34</v>
      </c>
      <c r="DP1164" s="8">
        <v>46.924999999999997</v>
      </c>
      <c r="DQ1164" s="8">
        <v>12.055</v>
      </c>
      <c r="DR1164" s="8">
        <v>17.54</v>
      </c>
    </row>
    <row r="1165" spans="1:122" ht="15.75" customHeight="1">
      <c r="A1165" s="4">
        <v>41717</v>
      </c>
      <c r="B1165" s="7">
        <v>105.85</v>
      </c>
      <c r="C1165" s="7">
        <v>100.37</v>
      </c>
      <c r="D1165" s="7">
        <f t="shared" si="28"/>
        <v>5.4799999999999898</v>
      </c>
      <c r="J1165" s="4">
        <v>41676</v>
      </c>
      <c r="K1165" s="226">
        <v>1.1800000000000068</v>
      </c>
      <c r="L1165" s="226">
        <v>3.4699999999999989</v>
      </c>
      <c r="M1165" s="226">
        <v>7.75</v>
      </c>
      <c r="N1165" s="4">
        <v>41717</v>
      </c>
      <c r="O1165" s="226">
        <v>0.47999999999998977</v>
      </c>
      <c r="P1165" s="226">
        <v>1.9199999999999875</v>
      </c>
      <c r="Q1165" s="226">
        <v>4.0799999999999983</v>
      </c>
      <c r="R1165" s="4">
        <v>41715</v>
      </c>
      <c r="S1165" s="8">
        <v>8.16</v>
      </c>
      <c r="T1165" s="8">
        <v>1.8</v>
      </c>
      <c r="U1165" s="8">
        <v>3.5</v>
      </c>
      <c r="V1165" s="4">
        <v>41676</v>
      </c>
      <c r="W1165" s="8">
        <v>299.51</v>
      </c>
      <c r="X1165" s="8">
        <v>268.3</v>
      </c>
      <c r="Y1165" s="6">
        <v>27.954000000000001</v>
      </c>
      <c r="Z1165" s="6">
        <v>14.846</v>
      </c>
      <c r="AA1165" s="5">
        <v>41717</v>
      </c>
      <c r="AB1165" s="6">
        <v>887</v>
      </c>
      <c r="AC1165" s="7">
        <v>13.007999999999999</v>
      </c>
      <c r="AD1165" s="4">
        <v>41683</v>
      </c>
      <c r="AE1165" s="8">
        <v>10.45</v>
      </c>
      <c r="AF1165" s="8">
        <v>7.5949999999999998</v>
      </c>
      <c r="AG1165" s="8">
        <v>16.202999999999999</v>
      </c>
      <c r="AH1165" s="7">
        <v>19.172000000000001</v>
      </c>
      <c r="CO1165" s="4">
        <v>42183</v>
      </c>
      <c r="CP1165" s="3">
        <v>179.7251875</v>
      </c>
      <c r="CU1165" s="4">
        <v>41688</v>
      </c>
      <c r="CV1165" s="7">
        <v>94.07</v>
      </c>
      <c r="CW1165" s="7">
        <v>49.41</v>
      </c>
      <c r="CX1165" s="7">
        <v>112.71</v>
      </c>
      <c r="CY1165" s="7">
        <v>33.44</v>
      </c>
      <c r="CZ1165" s="8">
        <v>32.9529</v>
      </c>
      <c r="DA1165" s="4">
        <v>41676</v>
      </c>
      <c r="DB1165" s="7">
        <v>54.77</v>
      </c>
      <c r="DC1165" s="8">
        <v>180.18</v>
      </c>
      <c r="DD1165" s="8">
        <v>86.625</v>
      </c>
      <c r="DE1165" s="8">
        <v>79.92</v>
      </c>
      <c r="DF1165" s="8">
        <v>78.900000000000006</v>
      </c>
      <c r="DG1165" s="8">
        <v>64.3</v>
      </c>
      <c r="DH1165" s="4">
        <v>41676</v>
      </c>
      <c r="DI1165" s="7">
        <v>47.18</v>
      </c>
      <c r="DJ1165" s="7">
        <v>73.3</v>
      </c>
      <c r="DK1165" s="7">
        <v>41.664999999999999</v>
      </c>
      <c r="DL1165" s="7">
        <v>24.32</v>
      </c>
      <c r="DM1165" s="7">
        <v>47.6</v>
      </c>
      <c r="DN1165" s="4">
        <v>41702</v>
      </c>
      <c r="DO1165" s="8">
        <v>18.260000000000002</v>
      </c>
      <c r="DP1165" s="8">
        <v>47.02</v>
      </c>
      <c r="DQ1165" s="8">
        <v>11.93</v>
      </c>
      <c r="DR1165" s="8">
        <v>17.55</v>
      </c>
    </row>
    <row r="1166" spans="1:122" ht="15.75" customHeight="1">
      <c r="A1166" s="4">
        <v>41716</v>
      </c>
      <c r="B1166" s="7">
        <v>106.79</v>
      </c>
      <c r="C1166" s="7">
        <v>99.7</v>
      </c>
      <c r="D1166" s="7">
        <f t="shared" si="28"/>
        <v>7.0900000000000034</v>
      </c>
      <c r="J1166" s="4">
        <v>41675</v>
      </c>
      <c r="K1166" s="226">
        <v>1.3599999999999994</v>
      </c>
      <c r="L1166" s="226">
        <v>3.8199999999999932</v>
      </c>
      <c r="M1166" s="226">
        <v>7.9699999999999989</v>
      </c>
      <c r="N1166" s="4">
        <v>41716</v>
      </c>
      <c r="O1166" s="226">
        <v>0.58000000000001251</v>
      </c>
      <c r="P1166" s="226">
        <v>2.0400000000000063</v>
      </c>
      <c r="Q1166" s="226">
        <v>4.3300000000000125</v>
      </c>
      <c r="R1166" s="4">
        <v>41712</v>
      </c>
      <c r="S1166" s="8">
        <v>9.68</v>
      </c>
      <c r="T1166" s="8">
        <v>4.87</v>
      </c>
      <c r="U1166" s="8">
        <v>2.85</v>
      </c>
      <c r="V1166" s="4">
        <v>41675</v>
      </c>
      <c r="W1166" s="8">
        <v>299.68</v>
      </c>
      <c r="X1166" s="8">
        <v>264.13</v>
      </c>
      <c r="Y1166" s="6">
        <v>28.486000000000001</v>
      </c>
      <c r="Z1166" s="6">
        <v>13.555</v>
      </c>
      <c r="AA1166" s="5">
        <v>41716</v>
      </c>
      <c r="AB1166" s="6">
        <v>891.5</v>
      </c>
      <c r="AC1166" s="7">
        <v>13.29</v>
      </c>
      <c r="AD1166" s="4">
        <v>41682</v>
      </c>
      <c r="AE1166" s="8">
        <v>10.57</v>
      </c>
      <c r="AF1166" s="8">
        <v>9.0820000000000007</v>
      </c>
      <c r="AG1166" s="8">
        <v>15.672000000000001</v>
      </c>
      <c r="AH1166" s="7">
        <v>19.526</v>
      </c>
      <c r="CO1166" s="4">
        <v>42182</v>
      </c>
      <c r="CP1166" s="3">
        <v>178.677875</v>
      </c>
      <c r="CU1166" s="4">
        <v>41684</v>
      </c>
      <c r="CV1166" s="7">
        <v>94.11</v>
      </c>
      <c r="CW1166" s="7">
        <v>48.81</v>
      </c>
      <c r="CX1166" s="7">
        <v>113.48</v>
      </c>
      <c r="CY1166" s="7">
        <v>33.4</v>
      </c>
      <c r="CZ1166" s="8">
        <v>32.982199999999999</v>
      </c>
      <c r="DA1166" s="4">
        <v>41675</v>
      </c>
      <c r="DB1166" s="7">
        <v>53.045000000000002</v>
      </c>
      <c r="DC1166" s="8">
        <v>174.95</v>
      </c>
      <c r="DD1166" s="8">
        <v>83.745000000000005</v>
      </c>
      <c r="DE1166" s="8">
        <v>78.02</v>
      </c>
      <c r="DF1166" s="8">
        <v>79.13</v>
      </c>
      <c r="DG1166" s="8">
        <v>63.46</v>
      </c>
      <c r="DH1166" s="4">
        <v>41675</v>
      </c>
      <c r="DI1166" s="7">
        <v>46.37</v>
      </c>
      <c r="DJ1166" s="7">
        <v>70.67</v>
      </c>
      <c r="DK1166" s="7">
        <v>41.155000000000001</v>
      </c>
      <c r="DL1166" s="7">
        <v>23.79</v>
      </c>
      <c r="DM1166" s="7">
        <v>49.95</v>
      </c>
      <c r="DN1166" s="4">
        <v>41701</v>
      </c>
      <c r="DO1166" s="8">
        <v>17.925000000000001</v>
      </c>
      <c r="DP1166" s="8">
        <v>46.22</v>
      </c>
      <c r="DQ1166" s="8">
        <v>11.855</v>
      </c>
      <c r="DR1166" s="8">
        <v>17.12</v>
      </c>
    </row>
    <row r="1167" spans="1:122" ht="15.75" customHeight="1">
      <c r="A1167" s="4">
        <v>41715</v>
      </c>
      <c r="B1167" s="7">
        <v>106.24</v>
      </c>
      <c r="C1167" s="7">
        <v>98.08</v>
      </c>
      <c r="D1167" s="7">
        <f t="shared" si="28"/>
        <v>8.1599999999999966</v>
      </c>
      <c r="J1167" s="4">
        <v>41674</v>
      </c>
      <c r="K1167" s="226">
        <v>1.5499999999999972</v>
      </c>
      <c r="L1167" s="226">
        <v>4.2199999999999989</v>
      </c>
      <c r="M1167" s="226">
        <v>8.4599999999999937</v>
      </c>
      <c r="N1167" s="4">
        <v>41715</v>
      </c>
      <c r="O1167" s="226">
        <v>0.5899999999999892</v>
      </c>
      <c r="P1167" s="226">
        <v>2</v>
      </c>
      <c r="Q1167" s="226">
        <v>4.1499999999999915</v>
      </c>
      <c r="R1167" s="4">
        <v>41711</v>
      </c>
      <c r="S1167" s="8">
        <v>9.19</v>
      </c>
      <c r="T1167" s="8">
        <v>3.36</v>
      </c>
      <c r="U1167" s="8">
        <v>2.85</v>
      </c>
      <c r="V1167" s="4">
        <v>41674</v>
      </c>
      <c r="W1167" s="8">
        <v>298.29000000000002</v>
      </c>
      <c r="X1167" s="8">
        <v>260.31</v>
      </c>
      <c r="Y1167" s="6">
        <v>28.091999999999999</v>
      </c>
      <c r="Z1167" s="6">
        <v>12.14</v>
      </c>
      <c r="AA1167" s="5">
        <v>41715</v>
      </c>
      <c r="AB1167" s="6">
        <v>889.5</v>
      </c>
      <c r="AC1167" s="7">
        <v>12.47</v>
      </c>
      <c r="AD1167" s="4">
        <v>41681</v>
      </c>
      <c r="AE1167" s="8">
        <v>10.73</v>
      </c>
      <c r="AF1167" s="8">
        <v>8.3490000000000002</v>
      </c>
      <c r="AG1167" s="8">
        <v>15.781000000000001</v>
      </c>
      <c r="AH1167" s="7">
        <v>18.207999999999998</v>
      </c>
      <c r="CO1167" s="4">
        <v>42181</v>
      </c>
      <c r="CP1167" s="3">
        <v>178.44718750000001</v>
      </c>
      <c r="CU1167" s="4">
        <v>41683</v>
      </c>
      <c r="CV1167" s="7">
        <v>91.43</v>
      </c>
      <c r="CW1167" s="7">
        <v>48.45</v>
      </c>
      <c r="CX1167" s="7">
        <v>112.51</v>
      </c>
      <c r="CY1167" s="7">
        <v>33.51</v>
      </c>
      <c r="CZ1167" s="8">
        <v>32.845199999999998</v>
      </c>
      <c r="DA1167" s="4">
        <v>41674</v>
      </c>
      <c r="DB1167" s="7">
        <v>54.265000000000001</v>
      </c>
      <c r="DC1167" s="8">
        <v>171.91</v>
      </c>
      <c r="DD1167" s="8">
        <v>84.29</v>
      </c>
      <c r="DE1167" s="8">
        <v>78.5</v>
      </c>
      <c r="DF1167" s="8">
        <v>80.03</v>
      </c>
      <c r="DG1167" s="8">
        <v>63.71</v>
      </c>
      <c r="DH1167" s="4">
        <v>41674</v>
      </c>
      <c r="DI1167" s="7">
        <v>48.24</v>
      </c>
      <c r="DJ1167" s="7">
        <v>71.14</v>
      </c>
      <c r="DK1167" s="7">
        <v>41.625</v>
      </c>
      <c r="DL1167" s="7">
        <v>24.54</v>
      </c>
      <c r="DM1167" s="7">
        <v>50.45</v>
      </c>
      <c r="DN1167" s="4">
        <v>41698</v>
      </c>
      <c r="DO1167" s="8">
        <v>18.204999999999998</v>
      </c>
      <c r="DP1167" s="8">
        <v>47.03</v>
      </c>
      <c r="DQ1167" s="8">
        <v>12.18</v>
      </c>
      <c r="DR1167" s="8">
        <v>17.48</v>
      </c>
    </row>
    <row r="1168" spans="1:122" ht="15.75" customHeight="1">
      <c r="A1168" s="4">
        <v>41712</v>
      </c>
      <c r="B1168" s="7">
        <v>108.57</v>
      </c>
      <c r="C1168" s="7">
        <v>98.89</v>
      </c>
      <c r="D1168" s="7">
        <f t="shared" si="28"/>
        <v>9.6799999999999926</v>
      </c>
      <c r="J1168" s="4">
        <v>41673</v>
      </c>
      <c r="K1168" s="226">
        <v>1.5300000000000011</v>
      </c>
      <c r="L1168" s="226">
        <v>4.1700000000000017</v>
      </c>
      <c r="M1168" s="226">
        <v>8.2400000000000091</v>
      </c>
      <c r="N1168" s="4">
        <v>41712</v>
      </c>
      <c r="O1168" s="226">
        <v>0.63999999999998636</v>
      </c>
      <c r="P1168" s="226">
        <v>2.039999999999992</v>
      </c>
      <c r="Q1168" s="226">
        <v>4.6199999999999903</v>
      </c>
      <c r="R1168" s="4">
        <v>41710</v>
      </c>
      <c r="S1168" s="8">
        <v>10.029999999999999</v>
      </c>
      <c r="T1168" s="8">
        <v>4.3899999999999997</v>
      </c>
      <c r="U1168" s="8">
        <v>4</v>
      </c>
      <c r="V1168" s="4">
        <v>41673</v>
      </c>
      <c r="W1168" s="8">
        <v>300.75</v>
      </c>
      <c r="X1168" s="8">
        <v>260.69</v>
      </c>
      <c r="Y1168" s="6">
        <v>29.885000000000002</v>
      </c>
      <c r="Z1168" s="6">
        <v>13.06</v>
      </c>
      <c r="AA1168" s="5">
        <v>41712</v>
      </c>
      <c r="AB1168" s="6">
        <v>901.75</v>
      </c>
      <c r="AC1168" s="7">
        <v>12.173999999999999</v>
      </c>
      <c r="AD1168" s="4">
        <v>41680</v>
      </c>
      <c r="AE1168" s="8">
        <v>6.68</v>
      </c>
      <c r="AF1168" s="8">
        <v>8.4290000000000003</v>
      </c>
      <c r="AG1168" s="8">
        <v>12.678000000000001</v>
      </c>
      <c r="AH1168" s="7">
        <v>19.792999999999999</v>
      </c>
      <c r="CO1168" s="4">
        <v>42180</v>
      </c>
      <c r="CP1168" s="3">
        <v>178.325625</v>
      </c>
      <c r="CU1168" s="4">
        <v>41682</v>
      </c>
      <c r="CV1168" s="7">
        <v>91.08</v>
      </c>
      <c r="CW1168" s="7">
        <v>48.38</v>
      </c>
      <c r="CX1168" s="7">
        <v>112.03</v>
      </c>
      <c r="CY1168" s="7">
        <v>32.909999999999997</v>
      </c>
      <c r="CZ1168" s="8">
        <v>32.747300000000003</v>
      </c>
      <c r="DA1168" s="4">
        <v>41673</v>
      </c>
      <c r="DB1168" s="7">
        <v>54.034999999999997</v>
      </c>
      <c r="DC1168" s="8">
        <v>165.21</v>
      </c>
      <c r="DD1168" s="8">
        <v>80.87</v>
      </c>
      <c r="DE1168" s="8">
        <v>78.73</v>
      </c>
      <c r="DF1168" s="8">
        <v>78.17</v>
      </c>
      <c r="DG1168" s="8">
        <v>63.86</v>
      </c>
      <c r="DH1168" s="4">
        <v>41673</v>
      </c>
      <c r="DI1168" s="7">
        <v>48.85</v>
      </c>
      <c r="DJ1168" s="7">
        <v>71.36</v>
      </c>
      <c r="DK1168" s="7">
        <v>42.17</v>
      </c>
      <c r="DL1168" s="7">
        <v>24.86</v>
      </c>
      <c r="DM1168" s="7">
        <v>50.77</v>
      </c>
      <c r="DN1168" s="4">
        <v>41697</v>
      </c>
      <c r="DO1168" s="8">
        <v>18.39</v>
      </c>
      <c r="DP1168" s="8">
        <v>46.34</v>
      </c>
      <c r="DQ1168" s="8">
        <v>12.055</v>
      </c>
      <c r="DR1168" s="8">
        <v>17.38</v>
      </c>
    </row>
    <row r="1169" spans="1:122" ht="15.75" customHeight="1">
      <c r="A1169" s="4">
        <v>41711</v>
      </c>
      <c r="B1169" s="7">
        <v>107.39</v>
      </c>
      <c r="C1169" s="7">
        <v>98.2</v>
      </c>
      <c r="D1169" s="7">
        <f t="shared" si="28"/>
        <v>9.1899999999999977</v>
      </c>
      <c r="J1169" s="4">
        <v>41670</v>
      </c>
      <c r="K1169" s="226">
        <v>1.6899999999999977</v>
      </c>
      <c r="L1169" s="226">
        <v>4.5899999999999892</v>
      </c>
      <c r="M1169" s="226">
        <v>9.0899999999999892</v>
      </c>
      <c r="N1169" s="4">
        <v>41711</v>
      </c>
      <c r="O1169" s="226">
        <v>0.70999999999999375</v>
      </c>
      <c r="P1169" s="226">
        <v>1.9300000000000068</v>
      </c>
      <c r="Q1169" s="226">
        <v>4.269999999999996</v>
      </c>
      <c r="R1169" s="4">
        <v>41709</v>
      </c>
      <c r="S1169" s="8">
        <v>8.52</v>
      </c>
      <c r="T1169" s="8">
        <v>4.0599999999999996</v>
      </c>
      <c r="U1169" s="8">
        <v>4.3</v>
      </c>
      <c r="V1169" s="4">
        <v>41670</v>
      </c>
      <c r="W1169" s="8">
        <v>327.94</v>
      </c>
      <c r="X1169" s="8">
        <v>262.72000000000003</v>
      </c>
      <c r="Y1169" s="6">
        <v>28.388000000000002</v>
      </c>
      <c r="Z1169" s="6">
        <v>13.029</v>
      </c>
      <c r="AA1169" s="5">
        <v>41711</v>
      </c>
      <c r="AB1169" s="6">
        <v>890.75</v>
      </c>
      <c r="AC1169" s="7">
        <v>12.180999999999999</v>
      </c>
      <c r="AD1169" s="4">
        <v>41677</v>
      </c>
      <c r="AE1169" s="8">
        <v>7.38</v>
      </c>
      <c r="AF1169" s="8">
        <v>6.4359999999999999</v>
      </c>
      <c r="AG1169" s="8">
        <v>13.983000000000001</v>
      </c>
      <c r="AH1169" s="7">
        <v>19.215</v>
      </c>
      <c r="CO1169" s="4">
        <v>42179</v>
      </c>
      <c r="CP1169" s="3">
        <v>177.61637500000001</v>
      </c>
      <c r="CU1169" s="4">
        <v>41681</v>
      </c>
      <c r="CV1169" s="7">
        <v>90.84</v>
      </c>
      <c r="CW1169" s="7">
        <v>48.61</v>
      </c>
      <c r="CX1169" s="7">
        <v>113.58</v>
      </c>
      <c r="CY1169" s="7">
        <v>32.74</v>
      </c>
      <c r="CZ1169" s="8">
        <v>32.267600000000002</v>
      </c>
      <c r="DA1169" s="4">
        <v>41670</v>
      </c>
      <c r="DB1169" s="7">
        <v>55.1</v>
      </c>
      <c r="DC1169" s="8">
        <v>169.32</v>
      </c>
      <c r="DD1169" s="8">
        <v>82.62</v>
      </c>
      <c r="DE1169" s="8">
        <v>80.260000000000005</v>
      </c>
      <c r="DF1169" s="8">
        <v>80.69</v>
      </c>
      <c r="DG1169" s="8">
        <v>64.95</v>
      </c>
      <c r="DH1169" s="4">
        <v>41670</v>
      </c>
      <c r="DI1169" s="7">
        <v>51.1</v>
      </c>
      <c r="DJ1169" s="7">
        <v>73.09</v>
      </c>
      <c r="DK1169" s="7">
        <v>43.524999999999999</v>
      </c>
      <c r="DL1169" s="7">
        <v>25.93</v>
      </c>
      <c r="DM1169" s="7">
        <v>51.52</v>
      </c>
      <c r="DN1169" s="4">
        <v>41696</v>
      </c>
      <c r="DO1169" s="8">
        <v>18.555</v>
      </c>
      <c r="DP1169" s="8">
        <v>46.555</v>
      </c>
      <c r="DQ1169" s="8">
        <v>12.18</v>
      </c>
      <c r="DR1169" s="8">
        <v>17.48</v>
      </c>
    </row>
    <row r="1170" spans="1:122" ht="15.75" customHeight="1">
      <c r="A1170" s="4">
        <v>41710</v>
      </c>
      <c r="B1170" s="7">
        <v>108.02</v>
      </c>
      <c r="C1170" s="7">
        <v>97.99</v>
      </c>
      <c r="D1170" s="7">
        <f t="shared" si="28"/>
        <v>10.030000000000001</v>
      </c>
      <c r="J1170" s="4">
        <v>41669</v>
      </c>
      <c r="K1170" s="226">
        <v>1.3800000000000097</v>
      </c>
      <c r="L1170" s="226">
        <v>4.2800000000000011</v>
      </c>
      <c r="M1170" s="226">
        <v>8.960000000000008</v>
      </c>
      <c r="N1170" s="4">
        <v>41710</v>
      </c>
      <c r="O1170" s="226">
        <v>0.98999999999999488</v>
      </c>
      <c r="P1170" s="226">
        <v>2.3299999999999983</v>
      </c>
      <c r="Q1170" s="226">
        <v>4.8100000000000023</v>
      </c>
      <c r="R1170" s="4">
        <v>41708</v>
      </c>
      <c r="S1170" s="8">
        <v>6.96</v>
      </c>
      <c r="T1170" s="8">
        <v>3.81</v>
      </c>
      <c r="U1170" s="8">
        <v>4</v>
      </c>
      <c r="V1170" s="4">
        <v>41669</v>
      </c>
      <c r="W1170" s="8">
        <v>321.7</v>
      </c>
      <c r="X1170" s="8">
        <v>266.26</v>
      </c>
      <c r="Y1170" s="6">
        <v>28.925000000000001</v>
      </c>
      <c r="Z1170" s="6">
        <v>14.090999999999999</v>
      </c>
      <c r="AA1170" s="5">
        <v>41710</v>
      </c>
      <c r="AB1170" s="6">
        <v>908.75</v>
      </c>
      <c r="AC1170" s="7">
        <v>13.161</v>
      </c>
      <c r="AD1170" s="4">
        <v>41676</v>
      </c>
      <c r="AE1170" s="8">
        <v>8.1</v>
      </c>
      <c r="AF1170" s="8">
        <v>6.6749999999999998</v>
      </c>
      <c r="AG1170" s="8">
        <v>14.244999999999999</v>
      </c>
      <c r="AH1170" s="7">
        <v>18.532</v>
      </c>
      <c r="CO1170" s="4">
        <v>42178</v>
      </c>
      <c r="CP1170" s="3">
        <v>177.09524999999999</v>
      </c>
      <c r="CU1170" s="4">
        <v>41680</v>
      </c>
      <c r="CV1170" s="7">
        <v>89.52</v>
      </c>
      <c r="CW1170" s="7">
        <v>47.5</v>
      </c>
      <c r="CX1170" s="7">
        <v>111.69</v>
      </c>
      <c r="CY1170" s="7">
        <v>32.700000000000003</v>
      </c>
      <c r="CZ1170" s="8">
        <v>32.433999999999997</v>
      </c>
      <c r="DA1170" s="4">
        <v>41669</v>
      </c>
      <c r="DB1170" s="7">
        <v>54.445</v>
      </c>
      <c r="DC1170" s="8">
        <v>172.39</v>
      </c>
      <c r="DD1170" s="8">
        <v>83.064999999999998</v>
      </c>
      <c r="DE1170" s="8">
        <v>81.28</v>
      </c>
      <c r="DF1170" s="8">
        <v>81.45</v>
      </c>
      <c r="DG1170" s="8">
        <v>65.75</v>
      </c>
      <c r="DH1170" s="4">
        <v>41669</v>
      </c>
      <c r="DI1170" s="7">
        <v>51.41</v>
      </c>
      <c r="DJ1170" s="7">
        <v>73.56</v>
      </c>
      <c r="DK1170" s="7">
        <v>43.75</v>
      </c>
      <c r="DL1170" s="7">
        <v>26.09</v>
      </c>
      <c r="DM1170" s="7">
        <v>51.26</v>
      </c>
      <c r="DN1170" s="4">
        <v>41695</v>
      </c>
      <c r="DO1170" s="8">
        <v>18.37</v>
      </c>
      <c r="DP1170" s="8">
        <v>46.405000000000001</v>
      </c>
      <c r="DQ1170" s="8">
        <v>12.01</v>
      </c>
      <c r="DR1170" s="8">
        <v>17.48</v>
      </c>
    </row>
    <row r="1171" spans="1:122" ht="15.75" customHeight="1">
      <c r="A1171" s="4">
        <v>41709</v>
      </c>
      <c r="B1171" s="7">
        <v>108.55</v>
      </c>
      <c r="C1171" s="7">
        <v>100.03</v>
      </c>
      <c r="D1171" s="7">
        <f t="shared" si="28"/>
        <v>8.519999999999996</v>
      </c>
      <c r="J1171" s="4">
        <v>41668</v>
      </c>
      <c r="K1171" s="226">
        <v>1.1700000000000017</v>
      </c>
      <c r="L1171" s="226">
        <v>3.8499999999999943</v>
      </c>
      <c r="M1171" s="226">
        <v>8.4399999999999977</v>
      </c>
      <c r="N1171" s="4">
        <v>41709</v>
      </c>
      <c r="O1171" s="226">
        <v>1.039999999999992</v>
      </c>
      <c r="P1171" s="226">
        <v>2.4200000000000017</v>
      </c>
      <c r="Q1171" s="226">
        <v>4.9699999999999989</v>
      </c>
      <c r="R1171" s="4">
        <v>41705</v>
      </c>
      <c r="S1171" s="8">
        <v>6.42</v>
      </c>
      <c r="T1171" s="8">
        <v>4.7</v>
      </c>
      <c r="U1171" s="8">
        <v>4.3499999999999996</v>
      </c>
      <c r="V1171" s="4">
        <v>41668</v>
      </c>
      <c r="W1171" s="8">
        <v>318.16000000000003</v>
      </c>
      <c r="X1171" s="8">
        <v>266.08999999999997</v>
      </c>
      <c r="Y1171" s="6">
        <v>29.497</v>
      </c>
      <c r="Z1171" s="6">
        <v>14.721</v>
      </c>
      <c r="AA1171" s="5">
        <v>41709</v>
      </c>
      <c r="AB1171" s="6">
        <v>908.75</v>
      </c>
      <c r="AC1171" s="7">
        <v>13.564</v>
      </c>
      <c r="AD1171" s="4">
        <v>41675</v>
      </c>
      <c r="AE1171" s="8">
        <v>7.8100000000000005</v>
      </c>
      <c r="AF1171" s="8">
        <v>7.0970000000000004</v>
      </c>
      <c r="AG1171" s="8">
        <v>13.212</v>
      </c>
      <c r="AH1171" s="7">
        <v>17.457000000000001</v>
      </c>
      <c r="CO1171" s="4">
        <v>42177</v>
      </c>
      <c r="CP1171" s="3">
        <v>176.43774999999999</v>
      </c>
      <c r="CU1171" s="4">
        <v>41677</v>
      </c>
      <c r="CV1171" s="7">
        <v>90.58</v>
      </c>
      <c r="CW1171" s="7">
        <v>47.61</v>
      </c>
      <c r="CX1171" s="7">
        <v>112.05</v>
      </c>
      <c r="CY1171" s="7">
        <v>32.83</v>
      </c>
      <c r="CZ1171" s="8">
        <v>32.228400000000001</v>
      </c>
      <c r="DA1171" s="4">
        <v>41668</v>
      </c>
      <c r="DB1171" s="7">
        <v>53.515000000000001</v>
      </c>
      <c r="DC1171" s="8">
        <v>167.69</v>
      </c>
      <c r="DD1171" s="8">
        <v>82.325000000000003</v>
      </c>
      <c r="DE1171" s="8">
        <v>81.02</v>
      </c>
      <c r="DF1171" s="8">
        <v>81.290000000000006</v>
      </c>
      <c r="DG1171" s="8">
        <v>65.819999999999993</v>
      </c>
      <c r="DH1171" s="4">
        <v>41668</v>
      </c>
      <c r="DI1171" s="7">
        <v>51.4</v>
      </c>
      <c r="DJ1171" s="7">
        <v>74.180000000000007</v>
      </c>
      <c r="DK1171" s="7">
        <v>43.26</v>
      </c>
      <c r="DL1171" s="7">
        <v>26.55</v>
      </c>
      <c r="DM1171" s="7">
        <v>51.85</v>
      </c>
      <c r="DN1171" s="4">
        <v>41694</v>
      </c>
      <c r="DO1171" s="8">
        <v>18.21</v>
      </c>
      <c r="DP1171" s="8">
        <v>46.234999999999999</v>
      </c>
      <c r="DQ1171" s="8">
        <v>12.025</v>
      </c>
      <c r="DR1171" s="8">
        <v>17.420000000000002</v>
      </c>
    </row>
    <row r="1172" spans="1:122" ht="15.75" customHeight="1">
      <c r="A1172" s="4">
        <v>41708</v>
      </c>
      <c r="B1172" s="7">
        <v>108.08</v>
      </c>
      <c r="C1172" s="7">
        <v>101.12</v>
      </c>
      <c r="D1172" s="7">
        <f t="shared" si="28"/>
        <v>6.9599999999999937</v>
      </c>
      <c r="J1172" s="4">
        <v>41667</v>
      </c>
      <c r="K1172" s="226">
        <v>1.1299999999999955</v>
      </c>
      <c r="L1172" s="226">
        <v>3.8299999999999983</v>
      </c>
      <c r="M1172" s="226">
        <v>8.4399999999999977</v>
      </c>
      <c r="N1172" s="4">
        <v>41708</v>
      </c>
      <c r="O1172" s="226">
        <v>0.89999999999999147</v>
      </c>
      <c r="P1172" s="226">
        <v>2.2800000000000011</v>
      </c>
      <c r="Q1172" s="226">
        <v>4.7999999999999972</v>
      </c>
      <c r="R1172" s="4">
        <v>41704</v>
      </c>
      <c r="S1172" s="8">
        <v>6.54</v>
      </c>
      <c r="T1172" s="8">
        <v>4.0199999999999996</v>
      </c>
      <c r="U1172" s="8">
        <v>3.25</v>
      </c>
      <c r="V1172" s="4">
        <v>41667</v>
      </c>
      <c r="W1172" s="8">
        <v>312.18</v>
      </c>
      <c r="X1172" s="8">
        <v>262.77999999999997</v>
      </c>
      <c r="Y1172" s="6">
        <v>28.334</v>
      </c>
      <c r="Z1172" s="6">
        <v>13.369</v>
      </c>
      <c r="AA1172" s="5">
        <v>41708</v>
      </c>
      <c r="AB1172" s="6">
        <v>908.25</v>
      </c>
      <c r="AC1172" s="7">
        <v>13.483000000000001</v>
      </c>
      <c r="AD1172" s="4">
        <v>41674</v>
      </c>
      <c r="AE1172" s="8">
        <v>8.19</v>
      </c>
      <c r="AF1172" s="8">
        <v>7.0490000000000004</v>
      </c>
      <c r="AG1172" s="8">
        <v>13.186999999999999</v>
      </c>
      <c r="AH1172" s="7">
        <v>18.667999999999999</v>
      </c>
      <c r="CO1172" s="4">
        <v>42176</v>
      </c>
      <c r="CP1172" s="3">
        <v>175.66137499999999</v>
      </c>
      <c r="CU1172" s="4">
        <v>41676</v>
      </c>
      <c r="CV1172" s="7">
        <v>89.8</v>
      </c>
      <c r="CW1172" s="7">
        <v>47.32</v>
      </c>
      <c r="CX1172" s="7">
        <v>111.27</v>
      </c>
      <c r="CY1172" s="7">
        <v>32.340000000000003</v>
      </c>
      <c r="CZ1172" s="8">
        <v>32.189300000000003</v>
      </c>
      <c r="DA1172" s="4">
        <v>41667</v>
      </c>
      <c r="DB1172" s="7">
        <v>54.4</v>
      </c>
      <c r="DC1172" s="8">
        <v>174.49</v>
      </c>
      <c r="DD1172" s="8">
        <v>83.61</v>
      </c>
      <c r="DE1172" s="8">
        <v>81.99</v>
      </c>
      <c r="DF1172" s="8">
        <v>81.11</v>
      </c>
      <c r="DG1172" s="8">
        <v>66.209999999999994</v>
      </c>
      <c r="DH1172" s="4">
        <v>41667</v>
      </c>
      <c r="DI1172" s="7">
        <v>50.2</v>
      </c>
      <c r="DJ1172" s="7">
        <v>75.08</v>
      </c>
      <c r="DK1172" s="7">
        <v>41.585000000000001</v>
      </c>
      <c r="DL1172" s="7">
        <v>26.19</v>
      </c>
      <c r="DM1172" s="7">
        <v>50.88</v>
      </c>
      <c r="DN1172" s="4">
        <v>41691</v>
      </c>
      <c r="DO1172" s="8">
        <v>18.074999999999999</v>
      </c>
      <c r="DP1172" s="8">
        <v>45.6</v>
      </c>
      <c r="DQ1172" s="8">
        <v>11.91</v>
      </c>
      <c r="DR1172" s="8">
        <v>17.36</v>
      </c>
    </row>
    <row r="1173" spans="1:122" ht="15.75" customHeight="1">
      <c r="A1173" s="4">
        <v>41705</v>
      </c>
      <c r="B1173" s="7">
        <v>109</v>
      </c>
      <c r="C1173" s="7">
        <v>102.58</v>
      </c>
      <c r="D1173" s="7">
        <f t="shared" si="28"/>
        <v>6.4200000000000017</v>
      </c>
      <c r="J1173" s="4">
        <v>41666</v>
      </c>
      <c r="K1173" s="226">
        <v>0.98000000000000398</v>
      </c>
      <c r="L1173" s="226">
        <v>3.480000000000004</v>
      </c>
      <c r="M1173" s="226">
        <v>7.6400000000000006</v>
      </c>
      <c r="N1173" s="4">
        <v>41705</v>
      </c>
      <c r="O1173" s="226">
        <v>0.84999999999999432</v>
      </c>
      <c r="P1173" s="226">
        <v>2.3199999999999932</v>
      </c>
      <c r="Q1173" s="226">
        <v>5.0499999999999972</v>
      </c>
      <c r="R1173" s="4">
        <v>41703</v>
      </c>
      <c r="S1173" s="8">
        <v>6.31</v>
      </c>
      <c r="T1173" s="8">
        <v>2.5299999999999998</v>
      </c>
      <c r="U1173" s="8">
        <v>4.5</v>
      </c>
      <c r="V1173" s="4">
        <v>41666</v>
      </c>
      <c r="W1173" s="8">
        <v>309.24</v>
      </c>
      <c r="X1173" s="8">
        <v>262.17</v>
      </c>
      <c r="Y1173" s="6">
        <v>28.881</v>
      </c>
      <c r="Z1173" s="6">
        <v>14.862</v>
      </c>
      <c r="AA1173" s="5">
        <v>41705</v>
      </c>
      <c r="AB1173" s="6">
        <v>914.5</v>
      </c>
      <c r="AC1173" s="7">
        <v>13.074</v>
      </c>
      <c r="AD1173" s="4">
        <v>41673</v>
      </c>
      <c r="AE1173" s="8">
        <v>10.130000000000001</v>
      </c>
      <c r="AF1173" s="8">
        <v>7.0679999999999996</v>
      </c>
      <c r="AG1173" s="8">
        <v>15.028</v>
      </c>
      <c r="AH1173" s="7">
        <v>18.149000000000001</v>
      </c>
      <c r="CO1173" s="4">
        <v>42175</v>
      </c>
      <c r="CP1173" s="3">
        <v>175.33612500000001</v>
      </c>
      <c r="CU1173" s="4">
        <v>41675</v>
      </c>
      <c r="CV1173" s="7">
        <v>89.58</v>
      </c>
      <c r="CW1173" s="7">
        <v>46.04</v>
      </c>
      <c r="CX1173" s="7">
        <v>109.52</v>
      </c>
      <c r="CY1173" s="7">
        <v>31.78</v>
      </c>
      <c r="CZ1173" s="8">
        <v>31.122199999999999</v>
      </c>
      <c r="DA1173" s="4">
        <v>41666</v>
      </c>
      <c r="DB1173" s="7">
        <v>52.765000000000001</v>
      </c>
      <c r="DC1173" s="8">
        <v>171.27</v>
      </c>
      <c r="DD1173" s="8">
        <v>81.05</v>
      </c>
      <c r="DE1173" s="8">
        <v>81.180000000000007</v>
      </c>
      <c r="DF1173" s="8">
        <v>80.45</v>
      </c>
      <c r="DG1173" s="8">
        <v>65.86</v>
      </c>
      <c r="DH1173" s="4">
        <v>41666</v>
      </c>
      <c r="DI1173" s="7">
        <v>49.57</v>
      </c>
      <c r="DJ1173" s="7">
        <v>74.900000000000006</v>
      </c>
      <c r="DK1173" s="7">
        <v>41.75</v>
      </c>
      <c r="DL1173" s="7">
        <v>26.57</v>
      </c>
      <c r="DM1173" s="7">
        <v>50.88</v>
      </c>
      <c r="DN1173" s="4">
        <v>41690</v>
      </c>
      <c r="DO1173" s="8">
        <v>17.984999999999999</v>
      </c>
      <c r="DP1173" s="8">
        <v>44.89</v>
      </c>
      <c r="DQ1173" s="8">
        <v>11.785</v>
      </c>
      <c r="DR1173" s="8">
        <v>17.32</v>
      </c>
    </row>
    <row r="1174" spans="1:122" ht="15.75" customHeight="1">
      <c r="A1174" s="4">
        <v>41704</v>
      </c>
      <c r="B1174" s="7">
        <v>108.1</v>
      </c>
      <c r="C1174" s="7">
        <v>101.56</v>
      </c>
      <c r="D1174" s="7">
        <f t="shared" si="28"/>
        <v>6.539999999999992</v>
      </c>
      <c r="J1174" s="4">
        <v>41663</v>
      </c>
      <c r="K1174" s="226">
        <v>1.0799999999999983</v>
      </c>
      <c r="L1174" s="226">
        <v>3.6700000000000017</v>
      </c>
      <c r="M1174" s="226">
        <v>7.9899999999999949</v>
      </c>
      <c r="N1174" s="4">
        <v>41704</v>
      </c>
      <c r="O1174" s="226">
        <v>0.85999999999999943</v>
      </c>
      <c r="P1174" s="226">
        <v>2.2999999999999972</v>
      </c>
      <c r="Q1174" s="226">
        <v>4.9299999999999926</v>
      </c>
      <c r="R1174" s="4">
        <v>41702</v>
      </c>
      <c r="S1174" s="8">
        <v>5.97</v>
      </c>
      <c r="T1174" s="8">
        <v>3.49</v>
      </c>
      <c r="U1174" s="8">
        <v>5.25</v>
      </c>
      <c r="V1174" s="4">
        <v>41663</v>
      </c>
      <c r="W1174" s="8">
        <v>313.74</v>
      </c>
      <c r="X1174" s="8">
        <v>266.32</v>
      </c>
      <c r="Y1174" s="6">
        <v>30.024000000000001</v>
      </c>
      <c r="Z1174" s="6">
        <v>15.525</v>
      </c>
      <c r="AA1174" s="5">
        <v>41704</v>
      </c>
      <c r="AB1174" s="6">
        <v>904.75</v>
      </c>
      <c r="AC1174" s="7">
        <v>14.387</v>
      </c>
      <c r="AD1174" s="4">
        <v>41670</v>
      </c>
      <c r="AE1174" s="8">
        <v>5.63</v>
      </c>
      <c r="AF1174" s="8">
        <v>7.6820000000000004</v>
      </c>
      <c r="AG1174" s="8">
        <v>10.926</v>
      </c>
      <c r="AH1174" s="7">
        <v>19.035</v>
      </c>
      <c r="CO1174" s="4">
        <v>42174</v>
      </c>
      <c r="CP1174" s="3">
        <v>174.70281249999999</v>
      </c>
      <c r="CU1174" s="4">
        <v>41674</v>
      </c>
      <c r="CV1174" s="7">
        <v>90.02</v>
      </c>
      <c r="CW1174" s="7">
        <v>46.27</v>
      </c>
      <c r="CX1174" s="7">
        <v>110.83</v>
      </c>
      <c r="CY1174" s="7">
        <v>31.65</v>
      </c>
      <c r="CZ1174" s="8">
        <v>31.601900000000001</v>
      </c>
      <c r="DA1174" s="4">
        <v>41663</v>
      </c>
      <c r="DB1174" s="7">
        <v>53.454999999999998</v>
      </c>
      <c r="DC1174" s="8">
        <v>172.73</v>
      </c>
      <c r="DD1174" s="8">
        <v>82.765000000000001</v>
      </c>
      <c r="DE1174" s="8">
        <v>82.42</v>
      </c>
      <c r="DF1174" s="8">
        <v>81.09</v>
      </c>
      <c r="DG1174" s="8">
        <v>66.569999999999993</v>
      </c>
      <c r="DH1174" s="4">
        <v>41663</v>
      </c>
      <c r="DI1174" s="7">
        <v>49.04</v>
      </c>
      <c r="DJ1174" s="7">
        <v>74.44</v>
      </c>
      <c r="DK1174" s="7">
        <v>41.49</v>
      </c>
      <c r="DL1174" s="7">
        <v>26.11</v>
      </c>
      <c r="DM1174" s="7">
        <v>50.57</v>
      </c>
      <c r="DN1174" s="4">
        <v>41689</v>
      </c>
      <c r="DO1174" s="8">
        <v>17.625</v>
      </c>
      <c r="DP1174" s="8">
        <v>44.43</v>
      </c>
      <c r="DQ1174" s="8">
        <v>11.77</v>
      </c>
      <c r="DR1174" s="8">
        <v>17.329999999999998</v>
      </c>
    </row>
    <row r="1175" spans="1:122" ht="15.75" customHeight="1">
      <c r="A1175" s="4">
        <v>41703</v>
      </c>
      <c r="B1175" s="7">
        <v>107.76</v>
      </c>
      <c r="C1175" s="7">
        <v>101.45</v>
      </c>
      <c r="D1175" s="7">
        <f t="shared" si="28"/>
        <v>6.3100000000000023</v>
      </c>
      <c r="J1175" s="4">
        <v>41662</v>
      </c>
      <c r="K1175" s="226">
        <v>1.3699999999999903</v>
      </c>
      <c r="L1175" s="226">
        <v>4.1799999999999926</v>
      </c>
      <c r="M1175" s="226">
        <v>8.6499999999999915</v>
      </c>
      <c r="N1175" s="4">
        <v>41703</v>
      </c>
      <c r="O1175" s="226">
        <v>0.80000000000001137</v>
      </c>
      <c r="P1175" s="226">
        <v>2.210000000000008</v>
      </c>
      <c r="Q1175" s="226">
        <v>4.8900000000000006</v>
      </c>
      <c r="R1175" s="4">
        <v>41701</v>
      </c>
      <c r="S1175" s="8">
        <v>6.28</v>
      </c>
      <c r="T1175" s="8">
        <v>4.2699999999999996</v>
      </c>
      <c r="U1175" s="8">
        <v>5.95</v>
      </c>
      <c r="V1175" s="4">
        <v>41662</v>
      </c>
      <c r="W1175" s="8">
        <v>307.64999999999998</v>
      </c>
      <c r="X1175" s="8">
        <v>266.18</v>
      </c>
      <c r="Y1175" s="6">
        <v>28.302</v>
      </c>
      <c r="Z1175" s="6">
        <v>14.807</v>
      </c>
      <c r="AA1175" s="5">
        <v>41703</v>
      </c>
      <c r="AB1175" s="6">
        <v>911.75</v>
      </c>
      <c r="AC1175" s="7">
        <v>13.888</v>
      </c>
      <c r="AD1175" s="4">
        <v>41669</v>
      </c>
      <c r="AE1175" s="8">
        <v>10.73</v>
      </c>
      <c r="AF1175" s="8">
        <v>6.9889999999999999</v>
      </c>
      <c r="AG1175" s="8">
        <v>15.026</v>
      </c>
      <c r="AH1175" s="7">
        <v>19.646000000000001</v>
      </c>
      <c r="CO1175" s="4">
        <v>42173</v>
      </c>
      <c r="CP1175" s="3">
        <v>174.03881250000001</v>
      </c>
      <c r="CU1175" s="4">
        <v>41673</v>
      </c>
      <c r="CV1175" s="7">
        <v>90.05</v>
      </c>
      <c r="CW1175" s="7">
        <v>46.11</v>
      </c>
      <c r="CX1175" s="7">
        <v>111.14</v>
      </c>
      <c r="CY1175" s="7">
        <v>32.07</v>
      </c>
      <c r="CZ1175" s="8">
        <v>31.8172</v>
      </c>
      <c r="DA1175" s="4">
        <v>41662</v>
      </c>
      <c r="DB1175" s="7">
        <v>55.3</v>
      </c>
      <c r="DC1175" s="8">
        <v>179.74</v>
      </c>
      <c r="DD1175" s="8">
        <v>84.584999999999994</v>
      </c>
      <c r="DE1175" s="8">
        <v>83.59</v>
      </c>
      <c r="DF1175" s="8">
        <v>82.88</v>
      </c>
      <c r="DG1175" s="8">
        <v>67.849999999999994</v>
      </c>
      <c r="DH1175" s="4">
        <v>41662</v>
      </c>
      <c r="DI1175" s="7">
        <v>51.25</v>
      </c>
      <c r="DJ1175" s="7">
        <v>77.2</v>
      </c>
      <c r="DK1175" s="7">
        <v>42.72</v>
      </c>
      <c r="DL1175" s="7">
        <v>27.33</v>
      </c>
      <c r="DM1175" s="7">
        <v>52.33</v>
      </c>
      <c r="DN1175" s="4">
        <v>41688</v>
      </c>
      <c r="DO1175" s="8">
        <v>17.574999999999999</v>
      </c>
      <c r="DP1175" s="8">
        <v>44.44</v>
      </c>
      <c r="DQ1175" s="8">
        <v>11.77</v>
      </c>
      <c r="DR1175" s="8">
        <v>17.25</v>
      </c>
    </row>
    <row r="1176" spans="1:122" ht="15.75" customHeight="1">
      <c r="A1176" s="4">
        <v>41702</v>
      </c>
      <c r="B1176" s="7">
        <v>109.3</v>
      </c>
      <c r="C1176" s="7">
        <v>103.33</v>
      </c>
      <c r="D1176" s="7">
        <f t="shared" si="28"/>
        <v>5.9699999999999989</v>
      </c>
      <c r="J1176" s="4">
        <v>41661</v>
      </c>
      <c r="K1176" s="226">
        <v>0.9100000000000108</v>
      </c>
      <c r="L1176" s="226">
        <v>3.4200000000000017</v>
      </c>
      <c r="M1176" s="226">
        <v>7.960000000000008</v>
      </c>
      <c r="N1176" s="4">
        <v>41702</v>
      </c>
      <c r="O1176" s="226">
        <v>0.76999999999999602</v>
      </c>
      <c r="P1176" s="226">
        <v>2.2000000000000028</v>
      </c>
      <c r="Q1176" s="226">
        <v>5.1099999999999994</v>
      </c>
      <c r="R1176" s="4">
        <v>41698</v>
      </c>
      <c r="S1176" s="8">
        <v>6.48</v>
      </c>
      <c r="T1176" s="8">
        <v>3.8</v>
      </c>
      <c r="U1176" s="8">
        <v>5.8</v>
      </c>
      <c r="V1176" s="4">
        <v>41661</v>
      </c>
      <c r="W1176" s="8">
        <v>303.79000000000002</v>
      </c>
      <c r="X1176" s="8">
        <v>267.70999999999998</v>
      </c>
      <c r="Y1176" s="6">
        <v>28.48</v>
      </c>
      <c r="Z1176" s="6">
        <v>16.173999999999999</v>
      </c>
      <c r="AA1176" s="5">
        <v>41702</v>
      </c>
      <c r="AB1176" s="6">
        <v>919.5</v>
      </c>
      <c r="AC1176" s="7">
        <v>14.706</v>
      </c>
      <c r="AD1176" s="4">
        <v>41668</v>
      </c>
      <c r="AE1176" s="8">
        <v>10.46</v>
      </c>
      <c r="AF1176" s="8">
        <v>6.57</v>
      </c>
      <c r="AG1176" s="8">
        <v>15.212999999999999</v>
      </c>
      <c r="AH1176" s="7">
        <v>18.356999999999999</v>
      </c>
      <c r="CO1176" s="4">
        <v>42172</v>
      </c>
      <c r="CP1176" s="3">
        <v>174.362875</v>
      </c>
      <c r="CU1176" s="4">
        <v>41670</v>
      </c>
      <c r="CV1176" s="7">
        <v>92.16</v>
      </c>
      <c r="CW1176" s="7">
        <v>46.89</v>
      </c>
      <c r="CX1176" s="7">
        <v>111.63</v>
      </c>
      <c r="CY1176" s="7">
        <v>32.83</v>
      </c>
      <c r="CZ1176" s="8">
        <v>32.355699999999999</v>
      </c>
      <c r="DA1176" s="4">
        <v>41661</v>
      </c>
      <c r="DB1176" s="7">
        <v>56.225000000000001</v>
      </c>
      <c r="DC1176" s="8">
        <v>183.99</v>
      </c>
      <c r="DD1176" s="8">
        <v>85.86</v>
      </c>
      <c r="DE1176" s="8">
        <v>84.53</v>
      </c>
      <c r="DF1176" s="8">
        <v>83.72</v>
      </c>
      <c r="DG1176" s="8">
        <v>68.37</v>
      </c>
      <c r="DH1176" s="4">
        <v>41661</v>
      </c>
      <c r="DI1176" s="7">
        <v>50.95</v>
      </c>
      <c r="DJ1176" s="7">
        <v>77.099999999999994</v>
      </c>
      <c r="DK1176" s="7">
        <v>42.79</v>
      </c>
      <c r="DL1176" s="7">
        <v>27.59</v>
      </c>
      <c r="DM1176" s="7">
        <v>52.71</v>
      </c>
      <c r="DN1176" s="4">
        <v>41687</v>
      </c>
      <c r="DO1176" s="8">
        <v>17.625</v>
      </c>
      <c r="DP1176" s="8">
        <v>44.29</v>
      </c>
      <c r="DQ1176" s="8">
        <v>11.81</v>
      </c>
      <c r="DR1176" s="8">
        <v>17.25</v>
      </c>
    </row>
    <row r="1177" spans="1:122" ht="15.75" customHeight="1">
      <c r="A1177" s="4">
        <v>41701</v>
      </c>
      <c r="B1177" s="7">
        <v>111.2</v>
      </c>
      <c r="C1177" s="7">
        <v>104.92</v>
      </c>
      <c r="D1177" s="7">
        <f t="shared" si="28"/>
        <v>6.2800000000000011</v>
      </c>
      <c r="J1177" s="4">
        <v>41660</v>
      </c>
      <c r="K1177" s="226">
        <v>0.18999999999999773</v>
      </c>
      <c r="L1177" s="226">
        <v>1.9599999999999937</v>
      </c>
      <c r="M1177" s="226">
        <v>6.3900000000000006</v>
      </c>
      <c r="N1177" s="4">
        <v>41701</v>
      </c>
      <c r="O1177" s="226">
        <v>0.78000000000000114</v>
      </c>
      <c r="P1177" s="226">
        <v>2.4099999999999966</v>
      </c>
      <c r="Q1177" s="226">
        <v>5.710000000000008</v>
      </c>
      <c r="R1177" s="4">
        <v>41697</v>
      </c>
      <c r="S1177" s="8">
        <v>6.56</v>
      </c>
      <c r="T1177" s="8">
        <v>3.52</v>
      </c>
      <c r="U1177" s="8">
        <v>6.25</v>
      </c>
      <c r="V1177" s="4">
        <v>41660</v>
      </c>
      <c r="W1177" s="8">
        <v>301.47000000000003</v>
      </c>
      <c r="X1177" s="8">
        <v>262.06</v>
      </c>
      <c r="Y1177" s="6">
        <v>28.975999999999999</v>
      </c>
      <c r="Z1177" s="6">
        <v>15.632999999999999</v>
      </c>
      <c r="AA1177" s="5">
        <v>41701</v>
      </c>
      <c r="AB1177" s="6">
        <v>940.75</v>
      </c>
      <c r="AC1177" s="7">
        <v>14.185</v>
      </c>
      <c r="AD1177" s="4">
        <v>41667</v>
      </c>
      <c r="AE1177" s="8">
        <v>8.36</v>
      </c>
      <c r="AF1177" s="8">
        <v>5.9390000000000001</v>
      </c>
      <c r="AG1177" s="8">
        <v>13.364000000000001</v>
      </c>
      <c r="AH1177" s="7">
        <v>19.535</v>
      </c>
      <c r="CO1177" s="4">
        <v>42171</v>
      </c>
      <c r="CP1177" s="3">
        <v>174.37006249999999</v>
      </c>
      <c r="CU1177" s="4">
        <v>41669</v>
      </c>
      <c r="CV1177" s="7">
        <v>93.99</v>
      </c>
      <c r="CW1177" s="7">
        <v>47.41</v>
      </c>
      <c r="CX1177" s="7">
        <v>116.45</v>
      </c>
      <c r="CY1177" s="7">
        <v>32.65</v>
      </c>
      <c r="CZ1177" s="8">
        <v>32.2774</v>
      </c>
      <c r="DA1177" s="4">
        <v>41660</v>
      </c>
      <c r="DB1177" s="7">
        <v>55.23</v>
      </c>
      <c r="DC1177" s="8">
        <v>179.73</v>
      </c>
      <c r="DD1177" s="8">
        <v>84.614999999999995</v>
      </c>
      <c r="DE1177" s="8">
        <v>84.49</v>
      </c>
      <c r="DF1177" s="8">
        <v>81.19</v>
      </c>
      <c r="DG1177" s="8">
        <v>68.260000000000005</v>
      </c>
      <c r="DH1177" s="4">
        <v>41660</v>
      </c>
      <c r="DI1177" s="7">
        <v>51.89</v>
      </c>
      <c r="DJ1177" s="7">
        <v>76.900000000000006</v>
      </c>
      <c r="DK1177" s="7">
        <v>43.164999999999999</v>
      </c>
      <c r="DL1177" s="7">
        <v>28.06</v>
      </c>
      <c r="DM1177" s="7">
        <v>53</v>
      </c>
      <c r="DN1177" s="4">
        <v>41684</v>
      </c>
      <c r="DO1177" s="8">
        <v>17.61</v>
      </c>
      <c r="DP1177" s="8">
        <v>44.44</v>
      </c>
      <c r="DQ1177" s="8">
        <v>11.625</v>
      </c>
      <c r="DR1177" s="8">
        <v>17.260000000000002</v>
      </c>
    </row>
    <row r="1178" spans="1:122" ht="15.75" customHeight="1">
      <c r="A1178" s="4">
        <v>41698</v>
      </c>
      <c r="B1178" s="7">
        <v>109.07</v>
      </c>
      <c r="C1178" s="7">
        <v>102.59</v>
      </c>
      <c r="D1178" s="7">
        <f t="shared" si="28"/>
        <v>6.4799999999999898</v>
      </c>
      <c r="J1178" s="4">
        <v>41656</v>
      </c>
      <c r="K1178" s="226">
        <v>-6.9999999999993179E-2</v>
      </c>
      <c r="L1178" s="226">
        <v>1.6700000000000017</v>
      </c>
      <c r="M1178" s="226">
        <v>6.0700000000000074</v>
      </c>
      <c r="N1178" s="4">
        <v>41698</v>
      </c>
      <c r="O1178" s="226">
        <v>0.75999999999999091</v>
      </c>
      <c r="P1178" s="226">
        <v>2.1399999999999864</v>
      </c>
      <c r="Q1178" s="226">
        <v>4.8099999999999881</v>
      </c>
      <c r="R1178" s="4">
        <v>41696</v>
      </c>
      <c r="S1178" s="8">
        <v>6.93</v>
      </c>
      <c r="T1178" s="8">
        <v>3.63</v>
      </c>
      <c r="U1178" s="8">
        <v>6.3</v>
      </c>
      <c r="V1178" s="4">
        <v>41656</v>
      </c>
      <c r="W1178" s="8">
        <v>302.37</v>
      </c>
      <c r="X1178" s="8">
        <v>262.04000000000002</v>
      </c>
      <c r="Y1178" s="6">
        <v>32.625</v>
      </c>
      <c r="Z1178" s="6">
        <v>15.686999999999999</v>
      </c>
      <c r="AA1178" s="5">
        <v>41698</v>
      </c>
      <c r="AB1178" s="6">
        <v>920.75</v>
      </c>
      <c r="AC1178" s="7">
        <v>13.926</v>
      </c>
      <c r="AD1178" s="4">
        <v>41666</v>
      </c>
      <c r="AE1178" s="8">
        <v>8.9</v>
      </c>
      <c r="AF1178" s="8">
        <v>5.63</v>
      </c>
      <c r="AG1178" s="8">
        <v>14.401</v>
      </c>
      <c r="AH1178" s="7">
        <v>20.358000000000001</v>
      </c>
      <c r="CO1178" s="4">
        <v>42170</v>
      </c>
      <c r="CP1178" s="3">
        <v>175.0701875</v>
      </c>
      <c r="CU1178" s="4">
        <v>41668</v>
      </c>
      <c r="CV1178" s="7">
        <v>95.11</v>
      </c>
      <c r="CW1178" s="7">
        <v>47.27</v>
      </c>
      <c r="CX1178" s="7">
        <v>116</v>
      </c>
      <c r="CY1178" s="7">
        <v>32.61</v>
      </c>
      <c r="CZ1178" s="8">
        <v>31.944500000000001</v>
      </c>
      <c r="DA1178" s="4">
        <v>41656</v>
      </c>
      <c r="DB1178" s="7">
        <v>54.23</v>
      </c>
      <c r="DC1178" s="8">
        <v>174.7</v>
      </c>
      <c r="DD1178" s="8">
        <v>84.48</v>
      </c>
      <c r="DE1178" s="8">
        <v>84.31</v>
      </c>
      <c r="DF1178" s="8">
        <v>80.06</v>
      </c>
      <c r="DG1178" s="8">
        <v>67.510000000000005</v>
      </c>
      <c r="DH1178" s="4">
        <v>41656</v>
      </c>
      <c r="DI1178" s="7">
        <v>51.42</v>
      </c>
      <c r="DJ1178" s="7">
        <v>76.02</v>
      </c>
      <c r="DK1178" s="7">
        <v>42.64</v>
      </c>
      <c r="DL1178" s="7">
        <v>27.51</v>
      </c>
      <c r="DM1178" s="7">
        <v>52.58</v>
      </c>
      <c r="DN1178" s="4">
        <v>41683</v>
      </c>
      <c r="DO1178" s="8">
        <v>17.57</v>
      </c>
      <c r="DP1178" s="8">
        <v>44</v>
      </c>
      <c r="DQ1178" s="8">
        <v>11.315</v>
      </c>
      <c r="DR1178" s="8">
        <v>16.98</v>
      </c>
    </row>
    <row r="1179" spans="1:122" ht="15.75" customHeight="1">
      <c r="A1179" s="4">
        <v>41697</v>
      </c>
      <c r="B1179" s="7">
        <v>108.96</v>
      </c>
      <c r="C1179" s="7">
        <v>102.4</v>
      </c>
      <c r="D1179" s="7">
        <f t="shared" si="28"/>
        <v>6.5599999999999881</v>
      </c>
      <c r="J1179" s="4">
        <v>41655</v>
      </c>
      <c r="K1179" s="226">
        <v>3.9999999999992042E-2</v>
      </c>
      <c r="L1179" s="226">
        <v>1.8299999999999983</v>
      </c>
      <c r="M1179" s="226">
        <v>6.25</v>
      </c>
      <c r="N1179" s="4">
        <v>41697</v>
      </c>
      <c r="O1179" s="226">
        <v>0.72999999999998977</v>
      </c>
      <c r="P1179" s="226">
        <v>2.2399999999999949</v>
      </c>
      <c r="Q1179" s="226">
        <v>5.0899999999999892</v>
      </c>
      <c r="R1179" s="4">
        <v>41695</v>
      </c>
      <c r="S1179" s="8">
        <v>7.68</v>
      </c>
      <c r="T1179" s="8">
        <v>2.76</v>
      </c>
      <c r="U1179" s="8">
        <v>5.3</v>
      </c>
      <c r="V1179" s="4">
        <v>41655</v>
      </c>
      <c r="W1179" s="8">
        <v>298.45</v>
      </c>
      <c r="X1179" s="8">
        <v>259.51</v>
      </c>
      <c r="Y1179" s="6">
        <v>31.388999999999999</v>
      </c>
      <c r="Z1179" s="6">
        <v>15.034000000000001</v>
      </c>
      <c r="AA1179" s="5">
        <v>41697</v>
      </c>
      <c r="AB1179" s="6">
        <v>918.25</v>
      </c>
      <c r="AC1179" s="7">
        <v>14.54</v>
      </c>
      <c r="AD1179" s="4">
        <v>41663</v>
      </c>
      <c r="AE1179" s="8">
        <v>5.83</v>
      </c>
      <c r="AF1179" s="8">
        <v>5.3479999999999999</v>
      </c>
      <c r="AG1179" s="8">
        <v>15.827999999999999</v>
      </c>
      <c r="AH1179" s="7">
        <v>19.306000000000001</v>
      </c>
      <c r="CO1179" s="4">
        <v>42169</v>
      </c>
      <c r="CP1179" s="3">
        <v>176.84743750000001</v>
      </c>
      <c r="CU1179" s="4">
        <v>41667</v>
      </c>
      <c r="CV1179" s="7">
        <v>95.65</v>
      </c>
      <c r="CW1179" s="7">
        <v>47.48</v>
      </c>
      <c r="CX1179" s="7">
        <v>116.84</v>
      </c>
      <c r="CY1179" s="7">
        <v>32.93</v>
      </c>
      <c r="CZ1179" s="8">
        <v>32.061999999999998</v>
      </c>
      <c r="DA1179" s="4">
        <v>41655</v>
      </c>
      <c r="DB1179" s="7">
        <v>54.954999999999998</v>
      </c>
      <c r="DC1179" s="8">
        <v>175.52</v>
      </c>
      <c r="DD1179" s="8">
        <v>85.05</v>
      </c>
      <c r="DE1179" s="8">
        <v>85.9</v>
      </c>
      <c r="DF1179" s="8">
        <v>81.319999999999993</v>
      </c>
      <c r="DG1179" s="8">
        <v>67.83</v>
      </c>
      <c r="DH1179" s="4">
        <v>41655</v>
      </c>
      <c r="DI1179" s="7">
        <v>50.88</v>
      </c>
      <c r="DJ1179" s="7">
        <v>75.39</v>
      </c>
      <c r="DK1179" s="7">
        <v>42.85</v>
      </c>
      <c r="DL1179" s="7">
        <v>27.56</v>
      </c>
      <c r="DM1179" s="7">
        <v>52.76</v>
      </c>
      <c r="DN1179" s="4">
        <v>41682</v>
      </c>
      <c r="DO1179" s="8">
        <v>17.53</v>
      </c>
      <c r="DP1179" s="8">
        <v>44</v>
      </c>
      <c r="DQ1179" s="8">
        <v>11.2</v>
      </c>
      <c r="DR1179" s="8">
        <v>17.010000000000002</v>
      </c>
    </row>
    <row r="1180" spans="1:122" ht="15.75" customHeight="1">
      <c r="A1180" s="4">
        <v>41696</v>
      </c>
      <c r="B1180" s="7">
        <v>109.52</v>
      </c>
      <c r="C1180" s="7">
        <v>102.59</v>
      </c>
      <c r="D1180" s="7">
        <f t="shared" si="28"/>
        <v>6.9299999999999926</v>
      </c>
      <c r="J1180" s="4">
        <v>41654</v>
      </c>
      <c r="K1180" s="226">
        <v>-3.0000000000001137E-2</v>
      </c>
      <c r="L1180" s="226">
        <v>1.730000000000004</v>
      </c>
      <c r="M1180" s="226">
        <v>6.0700000000000074</v>
      </c>
      <c r="N1180" s="4">
        <v>41696</v>
      </c>
      <c r="O1180" s="226">
        <v>0.87999999999999545</v>
      </c>
      <c r="P1180" s="226">
        <v>2.4699999999999989</v>
      </c>
      <c r="Q1180" s="226">
        <v>5.4799999999999898</v>
      </c>
      <c r="R1180" s="4">
        <v>41694</v>
      </c>
      <c r="S1180" s="8">
        <v>7.82</v>
      </c>
      <c r="T1180" s="8">
        <v>4.26</v>
      </c>
      <c r="U1180" s="8">
        <v>5.6</v>
      </c>
      <c r="V1180" s="4">
        <v>41654</v>
      </c>
      <c r="W1180" s="8">
        <v>297.95999999999998</v>
      </c>
      <c r="X1180" s="8">
        <v>262.64</v>
      </c>
      <c r="Y1180" s="6">
        <v>30.972999999999999</v>
      </c>
      <c r="Z1180" s="6">
        <v>16.138999999999999</v>
      </c>
      <c r="AA1180" s="5">
        <v>41696</v>
      </c>
      <c r="AB1180" s="6">
        <v>926.5</v>
      </c>
      <c r="AC1180" s="7">
        <v>14.416</v>
      </c>
      <c r="AD1180" s="4">
        <v>41662</v>
      </c>
      <c r="AE1180" s="8">
        <v>1.4</v>
      </c>
      <c r="AF1180" s="8">
        <v>6.0140000000000002</v>
      </c>
      <c r="AG1180" s="8">
        <v>13.896000000000001</v>
      </c>
      <c r="AH1180" s="7">
        <v>20.276</v>
      </c>
      <c r="CO1180" s="4">
        <v>42168</v>
      </c>
      <c r="CP1180" s="3">
        <v>178.2865625</v>
      </c>
      <c r="CU1180" s="4">
        <v>41666</v>
      </c>
      <c r="CV1180" s="7">
        <v>94.92</v>
      </c>
      <c r="CW1180" s="7">
        <v>47.25</v>
      </c>
      <c r="CX1180" s="7">
        <v>116.43</v>
      </c>
      <c r="CY1180" s="7">
        <v>32.65</v>
      </c>
      <c r="CZ1180" s="8">
        <v>31.866199999999999</v>
      </c>
      <c r="DA1180" s="4">
        <v>41654</v>
      </c>
      <c r="DB1180" s="7">
        <v>54.28</v>
      </c>
      <c r="DC1180" s="8">
        <v>172.96</v>
      </c>
      <c r="DD1180" s="8">
        <v>85.18</v>
      </c>
      <c r="DE1180" s="8">
        <v>84.44</v>
      </c>
      <c r="DF1180" s="8">
        <v>81.72</v>
      </c>
      <c r="DG1180" s="8">
        <v>68.08</v>
      </c>
      <c r="DH1180" s="4">
        <v>41654</v>
      </c>
      <c r="DI1180" s="7">
        <v>51.64</v>
      </c>
      <c r="DJ1180" s="7">
        <v>75.540000000000006</v>
      </c>
      <c r="DK1180" s="7">
        <v>43.325000000000003</v>
      </c>
      <c r="DL1180" s="7">
        <v>27.87</v>
      </c>
      <c r="DM1180" s="7">
        <v>52.74</v>
      </c>
      <c r="DN1180" s="4">
        <v>41681</v>
      </c>
      <c r="DO1180" s="8">
        <v>17.614999999999998</v>
      </c>
      <c r="DP1180" s="8">
        <v>43.585000000000001</v>
      </c>
      <c r="DQ1180" s="8">
        <v>11.365</v>
      </c>
      <c r="DR1180" s="8">
        <v>16.8</v>
      </c>
    </row>
    <row r="1181" spans="1:122" ht="15.75" customHeight="1">
      <c r="A1181" s="4">
        <v>41695</v>
      </c>
      <c r="B1181" s="7">
        <v>109.51</v>
      </c>
      <c r="C1181" s="7">
        <v>101.83</v>
      </c>
      <c r="D1181" s="7">
        <f t="shared" si="28"/>
        <v>7.6800000000000068</v>
      </c>
      <c r="J1181" s="4">
        <v>41653</v>
      </c>
      <c r="K1181" s="226">
        <v>-6.9999999999993179E-2</v>
      </c>
      <c r="L1181" s="226">
        <v>1.3900000000000006</v>
      </c>
      <c r="M1181" s="226">
        <v>5.3800000000000097</v>
      </c>
      <c r="N1181" s="4">
        <v>41695</v>
      </c>
      <c r="O1181" s="226">
        <v>0.90000000000000568</v>
      </c>
      <c r="P1181" s="226">
        <v>2.5500000000000114</v>
      </c>
      <c r="Q1181" s="226">
        <v>5.5600000000000023</v>
      </c>
      <c r="R1181" s="4">
        <v>41691</v>
      </c>
      <c r="S1181" s="8">
        <v>7.65</v>
      </c>
      <c r="T1181" s="8">
        <v>3.11</v>
      </c>
      <c r="U1181" s="8">
        <v>6.2</v>
      </c>
      <c r="V1181" s="4">
        <v>41653</v>
      </c>
      <c r="W1181" s="8">
        <v>293.63</v>
      </c>
      <c r="X1181" s="8">
        <v>262.24</v>
      </c>
      <c r="Y1181" s="6">
        <v>30.734999999999999</v>
      </c>
      <c r="Z1181" s="6">
        <v>17.550999999999998</v>
      </c>
      <c r="AA1181" s="5">
        <v>41695</v>
      </c>
      <c r="AB1181" s="6">
        <v>925.25</v>
      </c>
      <c r="AC1181" s="7">
        <v>14.461</v>
      </c>
      <c r="AD1181" s="4">
        <v>41661</v>
      </c>
      <c r="AE1181" s="8">
        <v>2.85</v>
      </c>
      <c r="AF1181" s="8">
        <v>5.1749999999999998</v>
      </c>
      <c r="AG1181" s="8">
        <v>15.353999999999999</v>
      </c>
      <c r="AH1181" s="7">
        <v>20.081</v>
      </c>
      <c r="CO1181" s="4">
        <v>42167</v>
      </c>
      <c r="CP1181" s="3">
        <v>179.40506250000001</v>
      </c>
      <c r="DA1181" s="4">
        <v>41653</v>
      </c>
      <c r="DB1181" s="7">
        <v>54.27</v>
      </c>
      <c r="DC1181" s="8">
        <v>172.17</v>
      </c>
      <c r="DD1181" s="8">
        <v>84.3</v>
      </c>
      <c r="DE1181" s="8">
        <v>85.69</v>
      </c>
      <c r="DF1181" s="8">
        <v>80.84</v>
      </c>
      <c r="DG1181" s="8">
        <v>68.319999999999993</v>
      </c>
      <c r="DH1181" s="4">
        <v>41653</v>
      </c>
      <c r="DI1181" s="7">
        <v>52.38</v>
      </c>
      <c r="DJ1181" s="7">
        <v>76.489999999999995</v>
      </c>
      <c r="DK1181" s="7">
        <v>44.55</v>
      </c>
      <c r="DL1181" s="7">
        <v>28.33</v>
      </c>
      <c r="DM1181" s="7">
        <v>54.51</v>
      </c>
      <c r="DN1181" s="4">
        <v>41680</v>
      </c>
      <c r="DO1181" s="8">
        <v>17.57</v>
      </c>
      <c r="DP1181" s="8">
        <v>42.945</v>
      </c>
      <c r="DQ1181" s="8">
        <v>11.28</v>
      </c>
      <c r="DR1181" s="8">
        <v>16.59</v>
      </c>
    </row>
    <row r="1182" spans="1:122" ht="15.75" customHeight="1">
      <c r="A1182" s="4">
        <v>41694</v>
      </c>
      <c r="B1182" s="7">
        <v>110.64</v>
      </c>
      <c r="C1182" s="7">
        <v>102.82</v>
      </c>
      <c r="D1182" s="7">
        <f t="shared" si="28"/>
        <v>7.8200000000000074</v>
      </c>
      <c r="J1182" s="4">
        <v>41652</v>
      </c>
      <c r="K1182" s="226">
        <v>-0.17000000000000171</v>
      </c>
      <c r="L1182" s="226">
        <v>1.0499999999999972</v>
      </c>
      <c r="M1182" s="226">
        <v>4.8999999999999915</v>
      </c>
      <c r="N1182" s="4">
        <v>41694</v>
      </c>
      <c r="O1182" s="226">
        <v>0.87999999999999545</v>
      </c>
      <c r="P1182" s="226">
        <v>2.480000000000004</v>
      </c>
      <c r="Q1182" s="226">
        <v>5.5100000000000051</v>
      </c>
      <c r="R1182" s="4">
        <v>41690</v>
      </c>
      <c r="S1182" s="8">
        <v>7.38</v>
      </c>
      <c r="T1182" s="8">
        <v>3.52</v>
      </c>
      <c r="U1182" s="8">
        <v>5.15</v>
      </c>
      <c r="V1182" s="4">
        <v>41652</v>
      </c>
      <c r="W1182" s="8">
        <v>293.33</v>
      </c>
      <c r="X1182" s="8">
        <v>263.41000000000003</v>
      </c>
      <c r="Y1182" s="6">
        <v>31.399000000000001</v>
      </c>
      <c r="Z1182" s="6">
        <v>18.832000000000001</v>
      </c>
      <c r="AA1182" s="5">
        <v>41694</v>
      </c>
      <c r="AB1182" s="6">
        <v>934.25</v>
      </c>
      <c r="AC1182" s="7">
        <v>14.613</v>
      </c>
      <c r="AD1182" s="4">
        <v>41660</v>
      </c>
      <c r="AE1182" s="8">
        <v>5.09</v>
      </c>
      <c r="AF1182" s="8">
        <v>6.5430000000000001</v>
      </c>
      <c r="AG1182" s="8">
        <v>17.34</v>
      </c>
      <c r="AH1182" s="7">
        <v>21.332999999999998</v>
      </c>
      <c r="CO1182" s="4">
        <v>42166</v>
      </c>
      <c r="CP1182" s="3">
        <v>180.12799999999999</v>
      </c>
      <c r="DA1182" s="4">
        <v>41652</v>
      </c>
      <c r="DB1182" s="7">
        <v>52.34</v>
      </c>
      <c r="DC1182" s="8">
        <v>164.78</v>
      </c>
      <c r="DD1182" s="8">
        <v>81.73</v>
      </c>
      <c r="DE1182" s="8">
        <v>84.29</v>
      </c>
      <c r="DF1182" s="8">
        <v>78.37</v>
      </c>
      <c r="DG1182" s="8">
        <v>67.739999999999995</v>
      </c>
      <c r="DH1182" s="4">
        <v>41652</v>
      </c>
      <c r="DI1182" s="7">
        <v>51.49</v>
      </c>
      <c r="DJ1182" s="7">
        <v>75.81</v>
      </c>
      <c r="DK1182" s="7">
        <v>44.08</v>
      </c>
      <c r="DL1182" s="7">
        <v>27.97</v>
      </c>
      <c r="DM1182" s="7">
        <v>54.81</v>
      </c>
      <c r="DN1182" s="4">
        <v>41677</v>
      </c>
      <c r="DO1182" s="8">
        <v>17.664999999999999</v>
      </c>
      <c r="DP1182" s="8">
        <v>43.174999999999997</v>
      </c>
      <c r="DQ1182" s="8">
        <v>11.38</v>
      </c>
      <c r="DR1182" s="8">
        <v>16.52</v>
      </c>
    </row>
    <row r="1183" spans="1:122" ht="15.75" customHeight="1">
      <c r="A1183" s="4">
        <v>41691</v>
      </c>
      <c r="B1183" s="7">
        <v>109.85</v>
      </c>
      <c r="C1183" s="7">
        <v>102.2</v>
      </c>
      <c r="D1183" s="7">
        <f t="shared" si="28"/>
        <v>7.6499999999999915</v>
      </c>
      <c r="J1183" s="4">
        <v>41649</v>
      </c>
      <c r="K1183" s="226">
        <v>-0.20000000000000284</v>
      </c>
      <c r="L1183" s="226">
        <v>1.1299999999999955</v>
      </c>
      <c r="M1183" s="226">
        <v>5.1899999999999977</v>
      </c>
      <c r="N1183" s="4">
        <v>41691</v>
      </c>
      <c r="O1183" s="226">
        <v>0.76999999999999602</v>
      </c>
      <c r="P1183" s="226">
        <v>2.2999999999999972</v>
      </c>
      <c r="Q1183" s="226">
        <v>5.1699999999999875</v>
      </c>
      <c r="R1183" s="4">
        <v>41689</v>
      </c>
      <c r="S1183" s="8">
        <v>7.16</v>
      </c>
      <c r="T1183" s="8">
        <v>3.56</v>
      </c>
      <c r="U1183" s="8">
        <v>5.0999999999999996</v>
      </c>
      <c r="V1183" s="4">
        <v>41649</v>
      </c>
      <c r="W1183" s="8">
        <v>294.07</v>
      </c>
      <c r="X1183" s="8">
        <v>266.91000000000003</v>
      </c>
      <c r="Y1183" s="6">
        <v>30.789000000000001</v>
      </c>
      <c r="Z1183" s="6">
        <v>19.382000000000001</v>
      </c>
      <c r="AA1183" s="5">
        <v>41691</v>
      </c>
      <c r="AB1183" s="6">
        <v>929.75</v>
      </c>
      <c r="AC1183" s="7">
        <v>15.069000000000001</v>
      </c>
      <c r="AD1183" s="4">
        <v>41656</v>
      </c>
      <c r="AE1183" s="8">
        <v>7.99</v>
      </c>
      <c r="AF1183" s="8">
        <v>7.2320000000000002</v>
      </c>
      <c r="AG1183" s="8">
        <v>18.588000000000001</v>
      </c>
      <c r="AH1183" s="7">
        <v>20.486000000000001</v>
      </c>
      <c r="CO1183" s="4">
        <v>42165</v>
      </c>
      <c r="CP1183" s="3">
        <v>180.13843750000001</v>
      </c>
      <c r="DA1183" s="4">
        <v>41649</v>
      </c>
      <c r="DB1183" s="7">
        <v>53.48</v>
      </c>
      <c r="DC1183" s="8">
        <v>169.75</v>
      </c>
      <c r="DD1183" s="8">
        <v>83.405000000000001</v>
      </c>
      <c r="DE1183" s="8">
        <v>86.2</v>
      </c>
      <c r="DF1183" s="8">
        <v>79.83</v>
      </c>
      <c r="DG1183" s="8">
        <v>68.87</v>
      </c>
      <c r="DH1183" s="4">
        <v>41649</v>
      </c>
      <c r="DI1183" s="7">
        <v>53.24</v>
      </c>
      <c r="DJ1183" s="7">
        <v>78</v>
      </c>
      <c r="DK1183" s="7">
        <v>45.484999999999999</v>
      </c>
      <c r="DL1183" s="7">
        <v>28.99</v>
      </c>
      <c r="DM1183" s="7">
        <v>57.51</v>
      </c>
      <c r="DN1183" s="4">
        <v>41676</v>
      </c>
      <c r="DO1183" s="8">
        <v>17.425000000000001</v>
      </c>
      <c r="DP1183" s="8">
        <v>42.685000000000002</v>
      </c>
      <c r="DQ1183" s="8">
        <v>11.38</v>
      </c>
      <c r="DR1183" s="8">
        <v>16.46</v>
      </c>
    </row>
    <row r="1184" spans="1:122" ht="15.75" customHeight="1">
      <c r="A1184" s="4">
        <v>41690</v>
      </c>
      <c r="B1184" s="7">
        <v>110.3</v>
      </c>
      <c r="C1184" s="7">
        <v>102.92</v>
      </c>
      <c r="D1184" s="7">
        <f t="shared" ref="D1184:D1219" si="29">IF(C1184="","",B1184-C1184)</f>
        <v>7.3799999999999955</v>
      </c>
      <c r="J1184" s="4">
        <v>41648</v>
      </c>
      <c r="K1184" s="226">
        <v>-0.23000000000000398</v>
      </c>
      <c r="L1184" s="226">
        <v>0.96999999999999886</v>
      </c>
      <c r="M1184" s="226">
        <v>4.5699999999999932</v>
      </c>
      <c r="N1184" s="4">
        <v>41690</v>
      </c>
      <c r="O1184" s="226">
        <v>0.68999999999999773</v>
      </c>
      <c r="P1184" s="226">
        <v>2.2000000000000028</v>
      </c>
      <c r="Q1184" s="226">
        <v>5.230000000000004</v>
      </c>
      <c r="R1184" s="4">
        <v>41688</v>
      </c>
      <c r="S1184" s="8">
        <v>8.0299999999999994</v>
      </c>
      <c r="T1184" s="8">
        <v>4.46</v>
      </c>
      <c r="U1184" s="8">
        <v>5.25</v>
      </c>
      <c r="V1184" s="4">
        <v>41648</v>
      </c>
      <c r="W1184" s="8">
        <v>292.14</v>
      </c>
      <c r="X1184" s="8">
        <v>264.26</v>
      </c>
      <c r="Y1184" s="6">
        <v>31.039000000000001</v>
      </c>
      <c r="Z1184" s="6">
        <v>19.329000000000001</v>
      </c>
      <c r="AA1184" s="5">
        <v>41690</v>
      </c>
      <c r="AB1184" s="6">
        <v>937.5</v>
      </c>
      <c r="AC1184" s="7">
        <v>15.268000000000001</v>
      </c>
      <c r="AD1184" s="4">
        <v>41655</v>
      </c>
      <c r="AE1184" s="8">
        <v>5.27</v>
      </c>
      <c r="AF1184" s="8">
        <v>7.4539999999999997</v>
      </c>
      <c r="AG1184" s="8">
        <v>17.765999999999998</v>
      </c>
      <c r="AH1184" s="7">
        <v>21.084</v>
      </c>
      <c r="CO1184" s="4">
        <v>42164</v>
      </c>
      <c r="CP1184" s="3">
        <v>179.78274999999999</v>
      </c>
      <c r="DA1184" s="4">
        <v>41648</v>
      </c>
      <c r="DB1184" s="7">
        <v>52.984999999999999</v>
      </c>
      <c r="DC1184" s="8">
        <v>171.52</v>
      </c>
      <c r="DD1184" s="8">
        <v>83.5</v>
      </c>
      <c r="DE1184" s="8">
        <v>86.09</v>
      </c>
      <c r="DF1184" s="8">
        <v>79.08</v>
      </c>
      <c r="DG1184" s="8">
        <v>69.459999999999994</v>
      </c>
      <c r="DH1184" s="4">
        <v>41648</v>
      </c>
      <c r="DI1184" s="7">
        <v>52.9</v>
      </c>
      <c r="DJ1184" s="7">
        <v>78.13</v>
      </c>
      <c r="DK1184" s="7">
        <v>45.52</v>
      </c>
      <c r="DL1184" s="7">
        <v>29.03</v>
      </c>
      <c r="DM1184" s="7">
        <v>58</v>
      </c>
      <c r="DN1184" s="4">
        <v>41675</v>
      </c>
      <c r="DO1184" s="8">
        <v>17.145</v>
      </c>
      <c r="DP1184" s="8">
        <v>41.88</v>
      </c>
      <c r="DQ1184" s="8">
        <v>11.15</v>
      </c>
      <c r="DR1184" s="8">
        <v>16.25</v>
      </c>
    </row>
    <row r="1185" spans="1:122" ht="15.75" customHeight="1">
      <c r="A1185" s="4">
        <v>41689</v>
      </c>
      <c r="B1185" s="7">
        <v>110.47</v>
      </c>
      <c r="C1185" s="7">
        <v>103.31</v>
      </c>
      <c r="D1185" s="7">
        <f t="shared" si="29"/>
        <v>7.1599999999999966</v>
      </c>
      <c r="J1185" s="4">
        <v>41647</v>
      </c>
      <c r="K1185" s="226">
        <v>-0.14000000000000057</v>
      </c>
      <c r="L1185" s="226">
        <v>1.2600000000000051</v>
      </c>
      <c r="M1185" s="226">
        <v>4.9200000000000017</v>
      </c>
      <c r="N1185" s="4">
        <v>41689</v>
      </c>
      <c r="O1185" s="226">
        <v>0.73999999999999488</v>
      </c>
      <c r="P1185" s="226">
        <v>2.3199999999999932</v>
      </c>
      <c r="Q1185" s="226">
        <v>5.4299999999999926</v>
      </c>
      <c r="R1185" s="4">
        <v>41687</v>
      </c>
      <c r="S1185" s="8">
        <v>8.8800000000000008</v>
      </c>
      <c r="T1185" s="8">
        <v>3.01</v>
      </c>
      <c r="U1185" s="8"/>
      <c r="V1185" s="4">
        <v>41647</v>
      </c>
      <c r="W1185" s="8">
        <v>294.94</v>
      </c>
      <c r="X1185" s="8">
        <v>265.63</v>
      </c>
      <c r="Y1185" s="6">
        <v>31.545000000000002</v>
      </c>
      <c r="Z1185" s="6">
        <v>19.234999999999999</v>
      </c>
      <c r="AA1185" s="5">
        <v>41689</v>
      </c>
      <c r="AB1185" s="6">
        <v>940.5</v>
      </c>
      <c r="AC1185" s="7">
        <v>14.271000000000001</v>
      </c>
      <c r="AD1185" s="4">
        <v>41654</v>
      </c>
      <c r="AE1185" s="8">
        <v>5.44</v>
      </c>
      <c r="AF1185" s="8">
        <v>7.7949999999999999</v>
      </c>
      <c r="AG1185" s="8">
        <v>17.443999999999999</v>
      </c>
      <c r="AH1185" s="7">
        <v>21.945</v>
      </c>
      <c r="CO1185" s="4">
        <v>42163</v>
      </c>
      <c r="CP1185" s="3">
        <v>179.66137499999999</v>
      </c>
      <c r="DA1185" s="4">
        <v>41647</v>
      </c>
      <c r="DB1185" s="7">
        <v>53.81</v>
      </c>
      <c r="DC1185" s="8">
        <v>175.37</v>
      </c>
      <c r="DD1185" s="8">
        <v>83.39</v>
      </c>
      <c r="DE1185" s="8">
        <v>86.65</v>
      </c>
      <c r="DF1185" s="8">
        <v>79.040000000000006</v>
      </c>
      <c r="DG1185" s="8">
        <v>69.69</v>
      </c>
      <c r="DH1185" s="4">
        <v>41647</v>
      </c>
      <c r="DI1185" s="7">
        <v>51.86</v>
      </c>
      <c r="DJ1185" s="7">
        <v>76.87</v>
      </c>
      <c r="DK1185" s="7">
        <v>44.34</v>
      </c>
      <c r="DL1185" s="7">
        <v>28.74</v>
      </c>
      <c r="DM1185" s="7">
        <v>56.77</v>
      </c>
      <c r="DN1185" s="4">
        <v>41674</v>
      </c>
      <c r="DO1185" s="8">
        <v>17.105</v>
      </c>
      <c r="DP1185" s="8">
        <v>41.634999999999998</v>
      </c>
      <c r="DQ1185" s="8">
        <v>11.2</v>
      </c>
      <c r="DR1185" s="8">
        <v>16.43</v>
      </c>
    </row>
    <row r="1186" spans="1:122" ht="15.75" customHeight="1">
      <c r="A1186" s="4">
        <v>41688</v>
      </c>
      <c r="B1186" s="7">
        <v>110.46</v>
      </c>
      <c r="C1186" s="7">
        <v>102.43</v>
      </c>
      <c r="D1186" s="7">
        <f t="shared" si="29"/>
        <v>8.0299999999999869</v>
      </c>
      <c r="J1186" s="4">
        <v>41646</v>
      </c>
      <c r="K1186" s="226">
        <v>-3.9999999999992042E-2</v>
      </c>
      <c r="L1186" s="226">
        <v>1.5100000000000051</v>
      </c>
      <c r="M1186" s="226">
        <v>5.2800000000000011</v>
      </c>
      <c r="N1186" s="4">
        <v>41688</v>
      </c>
      <c r="O1186" s="226">
        <v>0.75</v>
      </c>
      <c r="P1186" s="226">
        <v>2.3099999999999881</v>
      </c>
      <c r="Q1186" s="226">
        <v>5.3599999999999994</v>
      </c>
      <c r="R1186" s="4">
        <v>41684</v>
      </c>
      <c r="S1186" s="8">
        <v>8.7799999999999994</v>
      </c>
      <c r="T1186" s="8">
        <v>3.66</v>
      </c>
      <c r="U1186" s="8">
        <v>5.5</v>
      </c>
      <c r="V1186" s="4">
        <v>41646</v>
      </c>
      <c r="W1186" s="8">
        <v>295.93</v>
      </c>
      <c r="X1186" s="8">
        <v>267.86</v>
      </c>
      <c r="Y1186" s="6">
        <v>30.620999999999999</v>
      </c>
      <c r="Z1186" s="6">
        <v>18.831</v>
      </c>
      <c r="AA1186" s="5">
        <v>41688</v>
      </c>
      <c r="AB1186" s="6">
        <v>933</v>
      </c>
      <c r="AC1186" s="7">
        <v>14.31</v>
      </c>
      <c r="AD1186" s="4">
        <v>41653</v>
      </c>
      <c r="AE1186" s="8">
        <v>8.85</v>
      </c>
      <c r="AF1186" s="8">
        <v>7.2780000000000005</v>
      </c>
      <c r="AG1186" s="8">
        <v>18.445</v>
      </c>
      <c r="AH1186" s="7">
        <v>23.021000000000001</v>
      </c>
      <c r="CO1186" s="4">
        <v>42162</v>
      </c>
      <c r="CP1186" s="3">
        <v>179.45168749999999</v>
      </c>
      <c r="DA1186" s="4">
        <v>41646</v>
      </c>
      <c r="DB1186" s="7">
        <v>53.484999999999999</v>
      </c>
      <c r="DC1186" s="8">
        <v>175.17</v>
      </c>
      <c r="DD1186" s="8">
        <v>83.424999999999997</v>
      </c>
      <c r="DE1186" s="8">
        <v>87.9</v>
      </c>
      <c r="DF1186" s="8">
        <v>79.84</v>
      </c>
      <c r="DG1186" s="8">
        <v>70.37</v>
      </c>
      <c r="DH1186" s="4">
        <v>41646</v>
      </c>
      <c r="DI1186" s="7">
        <v>51.42</v>
      </c>
      <c r="DJ1186" s="7">
        <v>77.02</v>
      </c>
      <c r="DK1186" s="7">
        <v>44.5</v>
      </c>
      <c r="DL1186" s="7">
        <v>28.5</v>
      </c>
      <c r="DM1186" s="7">
        <v>58.07</v>
      </c>
      <c r="DN1186" s="4">
        <v>41673</v>
      </c>
      <c r="DO1186" s="8">
        <v>17.13</v>
      </c>
      <c r="DP1186" s="8">
        <v>41.765000000000001</v>
      </c>
      <c r="DQ1186" s="8">
        <v>11.345000000000001</v>
      </c>
      <c r="DR1186" s="8">
        <v>16.510000000000002</v>
      </c>
    </row>
    <row r="1187" spans="1:122" ht="15.75" customHeight="1">
      <c r="A1187" s="4">
        <v>41687</v>
      </c>
      <c r="B1187" s="7">
        <v>109.18</v>
      </c>
      <c r="C1187" s="226"/>
      <c r="D1187" s="7" t="str">
        <f t="shared" si="29"/>
        <v/>
      </c>
      <c r="J1187" s="4">
        <v>41645</v>
      </c>
      <c r="K1187" s="226">
        <v>-8.99999999999892E-2</v>
      </c>
      <c r="L1187" s="226">
        <v>1.1700000000000017</v>
      </c>
      <c r="M1187" s="226">
        <v>4.5400000000000063</v>
      </c>
      <c r="N1187" s="4">
        <v>41687</v>
      </c>
      <c r="O1187" s="226">
        <v>0.64000000000000057</v>
      </c>
      <c r="P1187" s="226">
        <v>2.0300000000000011</v>
      </c>
      <c r="Q1187" s="226">
        <v>4.7000000000000028</v>
      </c>
      <c r="R1187" s="4">
        <v>41683</v>
      </c>
      <c r="S1187" s="8">
        <v>8.3800000000000008</v>
      </c>
      <c r="T1187" s="8">
        <v>4.09</v>
      </c>
      <c r="U1187" s="8">
        <v>5.75</v>
      </c>
      <c r="V1187" s="4">
        <v>41645</v>
      </c>
      <c r="W1187" s="8">
        <v>293.88</v>
      </c>
      <c r="X1187" s="8">
        <v>264.60000000000002</v>
      </c>
      <c r="Y1187" s="6">
        <v>30</v>
      </c>
      <c r="Z1187" s="6">
        <v>17.701999999999998</v>
      </c>
      <c r="AA1187" s="5">
        <v>41687</v>
      </c>
      <c r="AB1187" s="6">
        <v>924</v>
      </c>
      <c r="AC1187" s="7">
        <v>13.94</v>
      </c>
      <c r="AD1187" s="4">
        <v>41652</v>
      </c>
      <c r="AE1187" s="8">
        <v>10.5</v>
      </c>
      <c r="AF1187" s="8">
        <v>8.5990000000000002</v>
      </c>
      <c r="AG1187" s="8">
        <v>18.596</v>
      </c>
      <c r="AH1187" s="7">
        <v>23.184999999999999</v>
      </c>
      <c r="CO1187" s="4">
        <v>42161</v>
      </c>
      <c r="CP1187" s="3">
        <v>179.1905625</v>
      </c>
      <c r="DA1187" s="4">
        <v>41645</v>
      </c>
      <c r="DB1187" s="7">
        <v>52.45</v>
      </c>
      <c r="DC1187" s="8">
        <v>174.06</v>
      </c>
      <c r="DD1187" s="8">
        <v>82.01</v>
      </c>
      <c r="DE1187" s="8">
        <v>86.31</v>
      </c>
      <c r="DF1187" s="8">
        <v>78.34</v>
      </c>
      <c r="DG1187" s="8">
        <v>70.260000000000005</v>
      </c>
      <c r="DH1187" s="4">
        <v>41645</v>
      </c>
      <c r="DI1187" s="7">
        <v>49.83</v>
      </c>
      <c r="DJ1187" s="7">
        <v>77.010000000000005</v>
      </c>
      <c r="DK1187" s="7">
        <v>44.354999999999997</v>
      </c>
      <c r="DL1187" s="7">
        <v>29.91</v>
      </c>
      <c r="DM1187" s="7">
        <v>57.57</v>
      </c>
      <c r="DN1187" s="4">
        <v>41670</v>
      </c>
      <c r="DO1187" s="8">
        <v>17.38</v>
      </c>
      <c r="DP1187" s="8">
        <v>42.34</v>
      </c>
      <c r="DQ1187" s="8">
        <v>11.48</v>
      </c>
      <c r="DR1187" s="8">
        <v>16.850000000000001</v>
      </c>
    </row>
    <row r="1188" spans="1:122" ht="15.75" customHeight="1">
      <c r="A1188" s="4">
        <v>41684</v>
      </c>
      <c r="B1188" s="7">
        <v>109.08</v>
      </c>
      <c r="C1188" s="7">
        <v>100.3</v>
      </c>
      <c r="D1188" s="7">
        <f t="shared" si="29"/>
        <v>8.7800000000000011</v>
      </c>
      <c r="J1188" s="4">
        <v>41642</v>
      </c>
      <c r="K1188" s="226">
        <v>-0.10000000000000853</v>
      </c>
      <c r="L1188" s="226">
        <v>1.3499999999999943</v>
      </c>
      <c r="M1188" s="226">
        <v>4.8399999999999892</v>
      </c>
      <c r="N1188" s="4">
        <v>41684</v>
      </c>
      <c r="O1188" s="226">
        <v>0.68999999999999773</v>
      </c>
      <c r="P1188" s="226">
        <v>2.0999999999999943</v>
      </c>
      <c r="Q1188" s="226">
        <v>4.8100000000000023</v>
      </c>
      <c r="R1188" s="4">
        <v>41682</v>
      </c>
      <c r="S1188" s="8">
        <v>8.42</v>
      </c>
      <c r="T1188" s="8">
        <v>3.76</v>
      </c>
      <c r="U1188" s="8">
        <v>5.0999999999999996</v>
      </c>
      <c r="V1188" s="4">
        <v>41642</v>
      </c>
      <c r="W1188" s="8">
        <v>293.94</v>
      </c>
      <c r="X1188" s="8">
        <v>264.88</v>
      </c>
      <c r="Y1188" s="6">
        <v>29.495000000000001</v>
      </c>
      <c r="Z1188" s="6">
        <v>17.29</v>
      </c>
      <c r="AA1188" s="5">
        <v>41684</v>
      </c>
      <c r="AB1188" s="6">
        <v>920.25</v>
      </c>
      <c r="AC1188" s="7">
        <v>14.558</v>
      </c>
      <c r="AD1188" s="4">
        <v>41649</v>
      </c>
      <c r="AE1188" s="8">
        <v>12.99</v>
      </c>
      <c r="AF1188" s="8">
        <v>6.4889999999999999</v>
      </c>
      <c r="AG1188" s="8">
        <v>19.986999999999998</v>
      </c>
      <c r="AH1188" s="7">
        <v>23.231999999999999</v>
      </c>
      <c r="CO1188" s="4">
        <v>42160</v>
      </c>
      <c r="CP1188" s="3">
        <v>178.7645</v>
      </c>
      <c r="DA1188" s="4">
        <v>41642</v>
      </c>
      <c r="DB1188" s="7">
        <v>53.384999999999998</v>
      </c>
      <c r="DC1188" s="8">
        <v>176.05</v>
      </c>
      <c r="DD1188" s="8">
        <v>82.28</v>
      </c>
      <c r="DE1188" s="8">
        <v>85.54</v>
      </c>
      <c r="DF1188" s="8">
        <v>78.31</v>
      </c>
      <c r="DG1188" s="8">
        <v>69.959999999999994</v>
      </c>
      <c r="DH1188" s="4">
        <v>41642</v>
      </c>
      <c r="DI1188" s="7">
        <v>49.35</v>
      </c>
      <c r="DJ1188" s="7">
        <v>76.290000000000006</v>
      </c>
      <c r="DK1188" s="7">
        <v>44.13</v>
      </c>
      <c r="DL1188" s="7">
        <v>29.89</v>
      </c>
      <c r="DM1188" s="7">
        <v>57.14</v>
      </c>
      <c r="DN1188" s="4">
        <v>41669</v>
      </c>
      <c r="DO1188" s="8">
        <v>17.614999999999998</v>
      </c>
      <c r="DP1188" s="8">
        <v>42.884999999999998</v>
      </c>
      <c r="DQ1188" s="8">
        <v>11.535</v>
      </c>
      <c r="DR1188" s="8">
        <v>16.899999999999999</v>
      </c>
    </row>
    <row r="1189" spans="1:122" ht="15.75" customHeight="1">
      <c r="A1189" s="4">
        <v>41683</v>
      </c>
      <c r="B1189" s="7">
        <v>108.73</v>
      </c>
      <c r="C1189" s="7">
        <v>100.35</v>
      </c>
      <c r="D1189" s="7">
        <f t="shared" si="29"/>
        <v>8.3800000000000097</v>
      </c>
      <c r="J1189" s="4">
        <v>41641</v>
      </c>
      <c r="K1189" s="226">
        <v>-0.10999999999999943</v>
      </c>
      <c r="L1189" s="226">
        <v>1.4899999999999949</v>
      </c>
      <c r="M1189" s="226">
        <v>5.3999999999999915</v>
      </c>
      <c r="N1189" s="4">
        <v>41683</v>
      </c>
      <c r="O1189" s="226">
        <v>0.54000000000000625</v>
      </c>
      <c r="P1189" s="226">
        <v>1.730000000000004</v>
      </c>
      <c r="Q1189" s="226">
        <v>4.4200000000000017</v>
      </c>
      <c r="R1189" s="4">
        <v>41681</v>
      </c>
      <c r="S1189" s="8">
        <v>8.74</v>
      </c>
      <c r="T1189" s="8">
        <v>3.7</v>
      </c>
      <c r="U1189" s="8">
        <v>5.05</v>
      </c>
      <c r="V1189" s="4">
        <v>41641</v>
      </c>
      <c r="W1189" s="8">
        <v>298.67</v>
      </c>
      <c r="X1189" s="8">
        <v>269.5</v>
      </c>
      <c r="Y1189" s="6">
        <v>30.001000000000001</v>
      </c>
      <c r="Z1189" s="6">
        <v>17.75</v>
      </c>
      <c r="AA1189" s="5">
        <v>41683</v>
      </c>
      <c r="AB1189" s="6">
        <v>918.5</v>
      </c>
      <c r="AC1189" s="7">
        <v>14.632999999999999</v>
      </c>
      <c r="AD1189" s="4">
        <v>41648</v>
      </c>
      <c r="AE1189" s="8">
        <v>12.04</v>
      </c>
      <c r="AF1189" s="8">
        <v>7.9249999999999998</v>
      </c>
      <c r="AG1189" s="8">
        <v>19.344999999999999</v>
      </c>
      <c r="AH1189" s="7">
        <v>23.338000000000001</v>
      </c>
      <c r="CO1189" s="4">
        <v>42159</v>
      </c>
      <c r="CP1189" s="3">
        <v>178.716375</v>
      </c>
      <c r="DA1189" s="4">
        <v>41641</v>
      </c>
      <c r="DB1189" s="7">
        <v>53.88</v>
      </c>
      <c r="DC1189" s="8">
        <v>176.53</v>
      </c>
      <c r="DD1189" s="8">
        <v>82.51</v>
      </c>
      <c r="DE1189" s="8">
        <v>85.48</v>
      </c>
      <c r="DF1189" s="8">
        <v>78.56</v>
      </c>
      <c r="DG1189" s="8">
        <v>69.78</v>
      </c>
      <c r="DH1189" s="4">
        <v>41641</v>
      </c>
      <c r="DI1189" s="7">
        <v>49.87</v>
      </c>
      <c r="DJ1189" s="7">
        <v>76.45</v>
      </c>
      <c r="DK1189" s="7">
        <v>44.74</v>
      </c>
      <c r="DL1189" s="7">
        <v>31.15</v>
      </c>
      <c r="DM1189" s="7">
        <v>57.96</v>
      </c>
      <c r="DN1189" s="4">
        <v>41668</v>
      </c>
      <c r="DO1189" s="8">
        <v>17.625</v>
      </c>
      <c r="DP1189" s="8">
        <v>42.36</v>
      </c>
      <c r="DQ1189" s="8">
        <v>11.765000000000001</v>
      </c>
      <c r="DR1189" s="8">
        <v>16.73</v>
      </c>
    </row>
    <row r="1190" spans="1:122" ht="15.75" customHeight="1">
      <c r="A1190" s="4">
        <v>41682</v>
      </c>
      <c r="B1190" s="7">
        <v>108.79</v>
      </c>
      <c r="C1190" s="7">
        <v>100.37</v>
      </c>
      <c r="D1190" s="7">
        <f t="shared" si="29"/>
        <v>8.4200000000000017</v>
      </c>
      <c r="N1190" s="4">
        <v>41682</v>
      </c>
      <c r="O1190" s="226">
        <v>0.76000000000000512</v>
      </c>
      <c r="P1190" s="226">
        <v>1.9200000000000017</v>
      </c>
      <c r="Q1190" s="226">
        <v>4.5900000000000034</v>
      </c>
      <c r="R1190" s="4">
        <v>41680</v>
      </c>
      <c r="S1190" s="8">
        <v>8.57</v>
      </c>
      <c r="T1190" s="8">
        <v>3.9</v>
      </c>
      <c r="U1190" s="8">
        <v>6</v>
      </c>
      <c r="AA1190" s="5">
        <v>41682</v>
      </c>
      <c r="AB1190" s="6">
        <v>921.5</v>
      </c>
      <c r="AC1190" s="7">
        <v>14.743</v>
      </c>
      <c r="AD1190" s="4">
        <v>41647</v>
      </c>
      <c r="AE1190" s="8">
        <v>12.13</v>
      </c>
      <c r="AF1190" s="8">
        <v>7.343</v>
      </c>
      <c r="AG1190" s="8">
        <v>19.033000000000001</v>
      </c>
      <c r="AH1190" s="7">
        <v>22.760999999999999</v>
      </c>
      <c r="CO1190" s="4">
        <v>42158</v>
      </c>
      <c r="CP1190" s="3">
        <v>178.5128125</v>
      </c>
      <c r="DA1190" s="4">
        <v>41639</v>
      </c>
      <c r="DB1190" s="7">
        <v>56.26</v>
      </c>
      <c r="DC1190" s="8">
        <v>184.07</v>
      </c>
      <c r="DD1190" s="8">
        <v>83.92</v>
      </c>
      <c r="DE1190" s="8">
        <v>85.94</v>
      </c>
      <c r="DF1190" s="8">
        <v>79.319999999999993</v>
      </c>
      <c r="DG1190" s="8">
        <v>70.650000000000006</v>
      </c>
      <c r="DH1190" s="4">
        <v>41639</v>
      </c>
      <c r="DI1190" s="7">
        <v>50.4</v>
      </c>
      <c r="DJ1190" s="7">
        <v>77.13</v>
      </c>
      <c r="DK1190" s="7">
        <v>45.865000000000002</v>
      </c>
      <c r="DL1190" s="7">
        <v>31.46</v>
      </c>
      <c r="DM1190" s="7">
        <v>58.5</v>
      </c>
      <c r="DN1190" s="4">
        <v>41667</v>
      </c>
      <c r="DO1190" s="8">
        <v>17.649999999999999</v>
      </c>
      <c r="DP1190" s="8">
        <v>42.744999999999997</v>
      </c>
      <c r="DQ1190" s="8">
        <v>11.69</v>
      </c>
      <c r="DR1190" s="8">
        <v>16.89</v>
      </c>
    </row>
    <row r="1191" spans="1:122" ht="15.75" customHeight="1">
      <c r="A1191" s="4">
        <v>41681</v>
      </c>
      <c r="B1191" s="7">
        <v>108.68</v>
      </c>
      <c r="C1191" s="7">
        <v>99.94</v>
      </c>
      <c r="D1191" s="7">
        <f t="shared" si="29"/>
        <v>8.7400000000000091</v>
      </c>
      <c r="N1191" s="4">
        <v>41681</v>
      </c>
      <c r="O1191" s="226">
        <v>0.83000000000001251</v>
      </c>
      <c r="P1191" s="226">
        <v>2</v>
      </c>
      <c r="Q1191" s="226">
        <v>4.6600000000000108</v>
      </c>
      <c r="R1191" s="4">
        <v>41677</v>
      </c>
      <c r="S1191" s="8">
        <v>9.69</v>
      </c>
      <c r="T1191" s="8">
        <v>6.29</v>
      </c>
      <c r="U1191" s="8">
        <v>6.6</v>
      </c>
      <c r="AA1191" s="5">
        <v>41681</v>
      </c>
      <c r="AB1191" s="6">
        <v>921.5</v>
      </c>
      <c r="AC1191" s="7">
        <v>14.657999999999999</v>
      </c>
      <c r="AD1191" s="4">
        <v>41646</v>
      </c>
      <c r="AE1191" s="8">
        <v>11.33</v>
      </c>
      <c r="AF1191" s="8">
        <v>7.0949999999999998</v>
      </c>
      <c r="AG1191" s="8">
        <v>18.027999999999999</v>
      </c>
      <c r="AH1191" s="7">
        <v>21.800999999999998</v>
      </c>
      <c r="CO1191" s="4">
        <v>42157</v>
      </c>
      <c r="CP1191" s="3">
        <v>178.544375</v>
      </c>
      <c r="DA1191" s="4">
        <v>41638</v>
      </c>
      <c r="DB1191" s="7">
        <v>55.395000000000003</v>
      </c>
      <c r="DC1191" s="8">
        <v>181.7</v>
      </c>
      <c r="DD1191" s="8">
        <v>83.674999999999997</v>
      </c>
      <c r="DE1191" s="8">
        <v>86.16</v>
      </c>
      <c r="DF1191" s="8">
        <v>79.09</v>
      </c>
      <c r="DG1191" s="8">
        <v>69.91</v>
      </c>
      <c r="DH1191" s="4">
        <v>41638</v>
      </c>
      <c r="DI1191" s="7">
        <v>48.64</v>
      </c>
      <c r="DJ1191" s="7">
        <v>74.72</v>
      </c>
      <c r="DK1191" s="7">
        <v>44.25</v>
      </c>
      <c r="DL1191" s="7">
        <v>30.64</v>
      </c>
      <c r="DM1191" s="7">
        <v>56.55</v>
      </c>
      <c r="DN1191" s="4">
        <v>41666</v>
      </c>
      <c r="DO1191" s="8">
        <v>17.524999999999999</v>
      </c>
      <c r="DP1191" s="8">
        <v>42.375</v>
      </c>
      <c r="DQ1191" s="8">
        <v>11.654999999999999</v>
      </c>
      <c r="DR1191" s="8">
        <v>16.98</v>
      </c>
    </row>
    <row r="1192" spans="1:122" ht="15.75" customHeight="1">
      <c r="A1192" s="4">
        <v>41680</v>
      </c>
      <c r="B1192" s="7">
        <v>108.63</v>
      </c>
      <c r="C1192" s="7">
        <v>100.06</v>
      </c>
      <c r="D1192" s="7">
        <f t="shared" si="29"/>
        <v>8.5699999999999932</v>
      </c>
      <c r="N1192" s="4">
        <v>41680</v>
      </c>
      <c r="O1192" s="226">
        <v>1.0699999999999932</v>
      </c>
      <c r="P1192" s="226">
        <v>2.3199999999999932</v>
      </c>
      <c r="Q1192" s="226">
        <v>5.0099999999999909</v>
      </c>
      <c r="R1192" s="4">
        <v>41676</v>
      </c>
      <c r="S1192" s="8">
        <v>9.35</v>
      </c>
      <c r="T1192" s="8">
        <v>4.68</v>
      </c>
      <c r="U1192" s="8">
        <v>6.15</v>
      </c>
      <c r="AA1192" s="5">
        <v>41680</v>
      </c>
      <c r="AB1192" s="6">
        <v>921</v>
      </c>
      <c r="AC1192" s="7">
        <v>13.382999999999999</v>
      </c>
      <c r="AD1192" s="4">
        <v>41645</v>
      </c>
      <c r="AE1192" s="8">
        <v>10.49</v>
      </c>
      <c r="AF1192" s="8">
        <v>7.4459999999999997</v>
      </c>
      <c r="AG1192" s="8">
        <v>16.690999999999999</v>
      </c>
      <c r="AH1192" s="7">
        <v>21.358000000000001</v>
      </c>
      <c r="CO1192" s="4">
        <v>42156</v>
      </c>
      <c r="CP1192" s="3">
        <v>179.05131249999999</v>
      </c>
      <c r="DA1192" s="4">
        <v>41635</v>
      </c>
      <c r="DB1192" s="7">
        <v>56.905000000000001</v>
      </c>
      <c r="DC1192" s="8">
        <v>187.58</v>
      </c>
      <c r="DD1192" s="8">
        <v>84.58</v>
      </c>
      <c r="DE1192" s="8">
        <v>86.68</v>
      </c>
      <c r="DF1192" s="8">
        <v>79.400000000000006</v>
      </c>
      <c r="DG1192" s="8">
        <v>70.39</v>
      </c>
      <c r="DH1192" s="4">
        <v>41635</v>
      </c>
      <c r="DI1192" s="7">
        <v>48.67</v>
      </c>
      <c r="DJ1192" s="7">
        <v>74.75</v>
      </c>
      <c r="DK1192" s="7">
        <v>44.564999999999998</v>
      </c>
      <c r="DL1192" s="7">
        <v>30.91</v>
      </c>
      <c r="DM1192" s="7">
        <v>57.37</v>
      </c>
      <c r="DN1192" s="4">
        <v>41663</v>
      </c>
      <c r="DO1192" s="8">
        <v>17.68</v>
      </c>
      <c r="DP1192" s="8">
        <v>42.88</v>
      </c>
      <c r="DQ1192" s="8">
        <v>11.815</v>
      </c>
      <c r="DR1192" s="8">
        <v>16.91</v>
      </c>
    </row>
    <row r="1193" spans="1:122" ht="15.75" customHeight="1">
      <c r="A1193" s="4">
        <v>41677</v>
      </c>
      <c r="B1193" s="7">
        <v>109.57</v>
      </c>
      <c r="C1193" s="7">
        <v>99.88</v>
      </c>
      <c r="D1193" s="7">
        <f t="shared" si="29"/>
        <v>9.6899999999999977</v>
      </c>
      <c r="N1193" s="4">
        <v>41677</v>
      </c>
      <c r="O1193" s="226">
        <v>1.1599999999999966</v>
      </c>
      <c r="P1193" s="226">
        <v>2.4299999999999926</v>
      </c>
      <c r="Q1193" s="226">
        <v>5.1799999999999926</v>
      </c>
      <c r="R1193" s="4">
        <v>41675</v>
      </c>
      <c r="S1193" s="8">
        <v>8.8699999999999992</v>
      </c>
      <c r="T1193" s="8">
        <v>4.05</v>
      </c>
      <c r="U1193" s="8">
        <v>5.4</v>
      </c>
      <c r="AA1193" s="5">
        <v>41677</v>
      </c>
      <c r="AB1193" s="6">
        <v>919</v>
      </c>
      <c r="AC1193" s="7">
        <v>14.119</v>
      </c>
      <c r="AD1193" s="4">
        <v>41642</v>
      </c>
      <c r="AE1193" s="8">
        <v>9.35</v>
      </c>
      <c r="AF1193" s="8">
        <v>8.7929999999999993</v>
      </c>
      <c r="AG1193" s="8">
        <v>15.846</v>
      </c>
      <c r="AH1193" s="7">
        <v>21.834</v>
      </c>
      <c r="CO1193" s="4">
        <v>42155</v>
      </c>
      <c r="CP1193" s="3">
        <v>178.75825</v>
      </c>
      <c r="DA1193" s="4">
        <v>41634</v>
      </c>
      <c r="DB1193" s="7">
        <v>56.094999999999999</v>
      </c>
      <c r="DC1193" s="8">
        <v>186.32</v>
      </c>
      <c r="DD1193" s="8">
        <v>84.01</v>
      </c>
      <c r="DE1193" s="8">
        <v>86.31</v>
      </c>
      <c r="DF1193" s="8">
        <v>78.22</v>
      </c>
      <c r="DG1193" s="8">
        <v>70.19</v>
      </c>
      <c r="DH1193" s="4">
        <v>41634</v>
      </c>
      <c r="DI1193" s="7">
        <v>48.76</v>
      </c>
      <c r="DJ1193" s="7">
        <v>75.12</v>
      </c>
      <c r="DK1193" s="7">
        <v>44.77</v>
      </c>
      <c r="DL1193" s="7">
        <v>31.22</v>
      </c>
      <c r="DM1193" s="7">
        <v>58.48</v>
      </c>
      <c r="DN1193" s="4">
        <v>41662</v>
      </c>
      <c r="DO1193" s="8">
        <v>18.350000000000001</v>
      </c>
      <c r="DP1193" s="8">
        <v>43.92</v>
      </c>
      <c r="DQ1193" s="8">
        <v>11.91</v>
      </c>
      <c r="DR1193" s="8">
        <v>17.39</v>
      </c>
    </row>
    <row r="1194" spans="1:122" ht="15.75" customHeight="1">
      <c r="A1194" s="4">
        <v>41676</v>
      </c>
      <c r="B1194" s="7">
        <v>107.19</v>
      </c>
      <c r="C1194" s="7">
        <v>97.84</v>
      </c>
      <c r="D1194" s="7">
        <f t="shared" si="29"/>
        <v>9.3499999999999943</v>
      </c>
      <c r="N1194" s="4">
        <v>41676</v>
      </c>
      <c r="O1194" s="226">
        <v>0.95000000000000284</v>
      </c>
      <c r="P1194" s="226">
        <v>2.0499999999999972</v>
      </c>
      <c r="Q1194" s="226">
        <v>4.480000000000004</v>
      </c>
      <c r="R1194" s="4">
        <v>41674</v>
      </c>
      <c r="S1194" s="8">
        <v>8.59</v>
      </c>
      <c r="T1194" s="8">
        <v>3.87</v>
      </c>
      <c r="U1194" s="8">
        <v>5</v>
      </c>
      <c r="AA1194" s="5">
        <v>41676</v>
      </c>
      <c r="AB1194" s="6">
        <v>906.25</v>
      </c>
      <c r="AC1194" s="7">
        <v>14.018000000000001</v>
      </c>
      <c r="AD1194" s="4">
        <v>41641</v>
      </c>
      <c r="AE1194" s="8">
        <v>10.85</v>
      </c>
      <c r="AF1194" s="8">
        <v>8.952</v>
      </c>
      <c r="AG1194" s="8">
        <v>15.754</v>
      </c>
      <c r="AH1194" s="8"/>
      <c r="CO1194" s="4">
        <v>42154</v>
      </c>
      <c r="CP1194" s="3">
        <v>178.21056250000001</v>
      </c>
      <c r="DA1194" s="4">
        <v>41632</v>
      </c>
      <c r="DB1194" s="7">
        <v>55.83</v>
      </c>
      <c r="DC1194" s="8">
        <v>183.84</v>
      </c>
      <c r="DD1194" s="8">
        <v>84.13</v>
      </c>
      <c r="DE1194" s="8">
        <v>86.21</v>
      </c>
      <c r="DF1194" s="8">
        <v>78.400000000000006</v>
      </c>
      <c r="DG1194" s="8">
        <v>69.930000000000007</v>
      </c>
      <c r="DH1194" s="4">
        <v>41632</v>
      </c>
      <c r="DI1194" s="7">
        <v>48.63</v>
      </c>
      <c r="DJ1194" s="7">
        <v>74.739999999999995</v>
      </c>
      <c r="DK1194" s="7">
        <v>44.674999999999997</v>
      </c>
      <c r="DL1194" s="7">
        <v>30.93</v>
      </c>
      <c r="DM1194" s="7">
        <v>58.21</v>
      </c>
      <c r="DN1194" s="4">
        <v>41661</v>
      </c>
      <c r="DO1194" s="8">
        <v>18.559999999999999</v>
      </c>
      <c r="DP1194" s="8">
        <v>44.295000000000002</v>
      </c>
      <c r="DQ1194" s="8">
        <v>11.904999999999999</v>
      </c>
      <c r="DR1194" s="8">
        <v>17.52</v>
      </c>
    </row>
    <row r="1195" spans="1:122" ht="15.75" customHeight="1">
      <c r="A1195" s="4">
        <v>41675</v>
      </c>
      <c r="B1195" s="7">
        <v>106.25</v>
      </c>
      <c r="C1195" s="7">
        <v>97.38</v>
      </c>
      <c r="D1195" s="7">
        <f t="shared" si="29"/>
        <v>8.8700000000000045</v>
      </c>
      <c r="N1195" s="4">
        <v>41675</v>
      </c>
      <c r="O1195" s="226">
        <v>0.95999999999999375</v>
      </c>
      <c r="P1195" s="226">
        <v>2.0300000000000011</v>
      </c>
      <c r="Q1195" s="226">
        <v>4.269999999999996</v>
      </c>
      <c r="R1195" s="4">
        <v>41673</v>
      </c>
      <c r="S1195" s="8">
        <v>9.61</v>
      </c>
      <c r="T1195" s="8">
        <v>4.2300000000000004</v>
      </c>
      <c r="U1195" s="8">
        <v>4.9000000000000004</v>
      </c>
      <c r="AA1195" s="5">
        <v>41675</v>
      </c>
      <c r="AB1195" s="6">
        <v>899</v>
      </c>
      <c r="AC1195" s="7">
        <v>15.26</v>
      </c>
      <c r="CO1195" s="4">
        <v>42153</v>
      </c>
      <c r="CP1195" s="3">
        <v>176.72468749999999</v>
      </c>
      <c r="DA1195" s="4">
        <v>41631</v>
      </c>
      <c r="DB1195" s="7">
        <v>55.95</v>
      </c>
      <c r="DC1195" s="8">
        <v>185.19</v>
      </c>
      <c r="DD1195" s="8">
        <v>83.81</v>
      </c>
      <c r="DE1195" s="8">
        <v>85.96</v>
      </c>
      <c r="DF1195" s="8">
        <v>78.489999999999995</v>
      </c>
      <c r="DG1195" s="8">
        <v>69.56</v>
      </c>
      <c r="DH1195" s="4">
        <v>41631</v>
      </c>
      <c r="DI1195" s="7">
        <v>48.36</v>
      </c>
      <c r="DJ1195" s="7">
        <v>74.41</v>
      </c>
      <c r="DK1195" s="7">
        <v>44.384999999999998</v>
      </c>
      <c r="DL1195" s="7">
        <v>30.85</v>
      </c>
      <c r="DM1195" s="7">
        <v>58.31</v>
      </c>
      <c r="DN1195" s="4">
        <v>41660</v>
      </c>
      <c r="DO1195" s="8">
        <v>18.71</v>
      </c>
      <c r="DP1195" s="8">
        <v>44.155000000000001</v>
      </c>
      <c r="DQ1195" s="8">
        <v>12.02</v>
      </c>
      <c r="DR1195" s="8">
        <v>17.39</v>
      </c>
    </row>
    <row r="1196" spans="1:122" ht="15.75" customHeight="1">
      <c r="A1196" s="4">
        <v>41674</v>
      </c>
      <c r="B1196" s="7">
        <v>105.78</v>
      </c>
      <c r="C1196" s="7">
        <v>97.19</v>
      </c>
      <c r="D1196" s="7">
        <f t="shared" si="29"/>
        <v>8.5900000000000034</v>
      </c>
      <c r="N1196" s="4">
        <v>41674</v>
      </c>
      <c r="O1196" s="226">
        <v>1.0499999999999972</v>
      </c>
      <c r="P1196" s="226">
        <v>2.1899999999999977</v>
      </c>
      <c r="Q1196" s="226">
        <v>4.3799999999999955</v>
      </c>
      <c r="R1196" s="4">
        <v>41670</v>
      </c>
      <c r="S1196" s="8">
        <v>8.91</v>
      </c>
      <c r="T1196" s="8">
        <v>2.06</v>
      </c>
      <c r="U1196" s="8">
        <v>5.3</v>
      </c>
      <c r="AA1196" s="5">
        <v>41674</v>
      </c>
      <c r="AB1196" s="6">
        <v>906.25</v>
      </c>
      <c r="AC1196" s="7">
        <v>14.497</v>
      </c>
      <c r="CO1196" s="4">
        <v>42152</v>
      </c>
      <c r="CP1196" s="3">
        <v>175.83275</v>
      </c>
      <c r="DA1196" s="4">
        <v>41628</v>
      </c>
      <c r="DB1196" s="7">
        <v>56.15</v>
      </c>
      <c r="DC1196" s="8">
        <v>187.29</v>
      </c>
      <c r="DD1196" s="8">
        <v>84.26</v>
      </c>
      <c r="DE1196" s="8">
        <v>86.41</v>
      </c>
      <c r="DF1196" s="8">
        <v>78.77</v>
      </c>
      <c r="DG1196" s="8">
        <v>69.88</v>
      </c>
      <c r="DH1196" s="4">
        <v>41628</v>
      </c>
      <c r="DI1196" s="7">
        <v>47.49</v>
      </c>
      <c r="DJ1196" s="7">
        <v>74.03</v>
      </c>
      <c r="DK1196" s="7">
        <v>43.63</v>
      </c>
      <c r="DL1196" s="7">
        <v>30.68</v>
      </c>
      <c r="DM1196" s="7">
        <v>56.16</v>
      </c>
      <c r="DN1196" s="4">
        <v>41659</v>
      </c>
      <c r="DO1196" s="8">
        <v>19</v>
      </c>
      <c r="DP1196" s="8">
        <v>44.384999999999998</v>
      </c>
      <c r="DQ1196" s="8">
        <v>12.07</v>
      </c>
      <c r="DR1196" s="8">
        <v>17.37</v>
      </c>
    </row>
    <row r="1197" spans="1:122" ht="15.75" customHeight="1">
      <c r="A1197" s="4">
        <v>41673</v>
      </c>
      <c r="B1197" s="7">
        <v>106.04</v>
      </c>
      <c r="C1197" s="7">
        <v>96.43</v>
      </c>
      <c r="D1197" s="7">
        <f t="shared" si="29"/>
        <v>9.61</v>
      </c>
      <c r="N1197" s="4">
        <v>41673</v>
      </c>
      <c r="O1197" s="226">
        <v>1.1300000000000097</v>
      </c>
      <c r="P1197" s="226">
        <v>2.3500000000000085</v>
      </c>
      <c r="Q1197" s="226">
        <v>4.5900000000000034</v>
      </c>
      <c r="R1197" s="4">
        <v>41669</v>
      </c>
      <c r="S1197" s="8">
        <v>9.7200000000000006</v>
      </c>
      <c r="T1197" s="8">
        <v>3.61</v>
      </c>
      <c r="U1197" s="8">
        <v>4.3</v>
      </c>
      <c r="AA1197" s="5">
        <v>41673</v>
      </c>
      <c r="AB1197" s="6">
        <v>903</v>
      </c>
      <c r="AC1197" s="7">
        <v>15.981999999999999</v>
      </c>
      <c r="CO1197" s="4">
        <v>42151</v>
      </c>
      <c r="CP1197" s="3">
        <v>174.83824999999999</v>
      </c>
      <c r="DA1197" s="4">
        <v>41627</v>
      </c>
      <c r="DB1197" s="7">
        <v>55.265000000000001</v>
      </c>
      <c r="DC1197" s="8">
        <v>187.55</v>
      </c>
      <c r="DD1197" s="8">
        <v>82.665000000000006</v>
      </c>
      <c r="DE1197" s="8">
        <v>86.59</v>
      </c>
      <c r="DF1197" s="8">
        <v>79.02</v>
      </c>
      <c r="DG1197" s="8">
        <v>69.08</v>
      </c>
      <c r="DH1197" s="4">
        <v>41627</v>
      </c>
      <c r="DI1197" s="7">
        <v>46.66</v>
      </c>
      <c r="DJ1197" s="7">
        <v>72.92</v>
      </c>
      <c r="DK1197" s="7">
        <v>42.854999999999997</v>
      </c>
      <c r="DL1197" s="7">
        <v>30.22</v>
      </c>
      <c r="DM1197" s="7">
        <v>56.39</v>
      </c>
      <c r="DN1197" s="4">
        <v>41656</v>
      </c>
      <c r="DO1197" s="8">
        <v>19.004999999999999</v>
      </c>
      <c r="DP1197" s="8">
        <v>44.104999999999997</v>
      </c>
      <c r="DQ1197" s="8">
        <v>12</v>
      </c>
      <c r="DR1197" s="8">
        <v>17.23</v>
      </c>
    </row>
    <row r="1198" spans="1:122" ht="15.75" customHeight="1">
      <c r="A1198" s="4">
        <v>41670</v>
      </c>
      <c r="B1198" s="7">
        <v>106.4</v>
      </c>
      <c r="C1198" s="7">
        <v>97.49</v>
      </c>
      <c r="D1198" s="7">
        <f t="shared" si="29"/>
        <v>8.9100000000000108</v>
      </c>
      <c r="N1198" s="4">
        <v>41670</v>
      </c>
      <c r="O1198" s="226">
        <v>1.0300000000000011</v>
      </c>
      <c r="P1198" s="226">
        <v>2.2700000000000102</v>
      </c>
      <c r="Q1198" s="226">
        <v>4.7700000000000102</v>
      </c>
      <c r="R1198" s="4">
        <v>41668</v>
      </c>
      <c r="S1198" s="8">
        <v>10.49</v>
      </c>
      <c r="T1198" s="8">
        <v>3.66</v>
      </c>
      <c r="U1198" s="8">
        <v>4.75</v>
      </c>
      <c r="AA1198" s="5">
        <v>41670</v>
      </c>
      <c r="AB1198" s="6">
        <v>917</v>
      </c>
      <c r="AC1198" s="7">
        <v>15.337999999999999</v>
      </c>
      <c r="CO1198" s="4">
        <v>42150</v>
      </c>
      <c r="CP1198" s="3">
        <v>174.218875</v>
      </c>
      <c r="DA1198" s="4">
        <v>41626</v>
      </c>
      <c r="DB1198" s="7">
        <v>54.06</v>
      </c>
      <c r="DC1198" s="8">
        <v>183.95</v>
      </c>
      <c r="DD1198" s="8">
        <v>81</v>
      </c>
      <c r="DE1198" s="8">
        <v>85.87</v>
      </c>
      <c r="DF1198" s="8">
        <v>79.650000000000006</v>
      </c>
      <c r="DG1198" s="8">
        <v>69.400000000000006</v>
      </c>
      <c r="DH1198" s="4">
        <v>41626</v>
      </c>
      <c r="DI1198" s="7">
        <v>48.1</v>
      </c>
      <c r="DJ1198" s="7">
        <v>73.98</v>
      </c>
      <c r="DK1198" s="7">
        <v>43.71</v>
      </c>
      <c r="DL1198" s="7">
        <v>30.79</v>
      </c>
      <c r="DM1198" s="7">
        <v>57.52</v>
      </c>
      <c r="DN1198" s="4">
        <v>41655</v>
      </c>
      <c r="DO1198" s="8">
        <v>19.035</v>
      </c>
      <c r="DP1198" s="8">
        <v>43.7</v>
      </c>
      <c r="DQ1198" s="8">
        <v>11.82</v>
      </c>
      <c r="DR1198" s="8">
        <v>17.239999999999998</v>
      </c>
    </row>
    <row r="1199" spans="1:122" ht="15.75" customHeight="1">
      <c r="A1199" s="4">
        <v>41669</v>
      </c>
      <c r="B1199" s="7">
        <v>107.95</v>
      </c>
      <c r="C1199" s="7">
        <v>98.23</v>
      </c>
      <c r="D1199" s="7">
        <f t="shared" si="29"/>
        <v>9.7199999999999989</v>
      </c>
      <c r="N1199" s="4">
        <v>41669</v>
      </c>
      <c r="O1199" s="226">
        <v>1.1300000000000097</v>
      </c>
      <c r="P1199" s="226">
        <v>2.460000000000008</v>
      </c>
      <c r="Q1199" s="226">
        <v>5.0900000000000034</v>
      </c>
      <c r="R1199" s="4">
        <v>41667</v>
      </c>
      <c r="S1199" s="8">
        <v>10</v>
      </c>
      <c r="T1199" s="8">
        <v>3.45</v>
      </c>
      <c r="U1199" s="8">
        <v>5</v>
      </c>
      <c r="AA1199" s="5">
        <v>41669</v>
      </c>
      <c r="AB1199" s="6">
        <v>924</v>
      </c>
      <c r="AC1199" s="7">
        <v>15.337999999999999</v>
      </c>
      <c r="CO1199" s="4">
        <v>42149</v>
      </c>
      <c r="CP1199" s="3">
        <v>173.71306250000001</v>
      </c>
      <c r="DA1199" s="4">
        <v>41625</v>
      </c>
      <c r="DB1199" s="7">
        <v>53.145000000000003</v>
      </c>
      <c r="DC1199" s="8">
        <v>182.43</v>
      </c>
      <c r="DD1199" s="8">
        <v>79.825000000000003</v>
      </c>
      <c r="DE1199" s="8">
        <v>85.28</v>
      </c>
      <c r="DF1199" s="8">
        <v>79.11</v>
      </c>
      <c r="DG1199" s="8">
        <v>69.06</v>
      </c>
      <c r="DH1199" s="4">
        <v>41625</v>
      </c>
      <c r="DI1199" s="7">
        <v>46.99</v>
      </c>
      <c r="DJ1199" s="7">
        <v>72.599999999999994</v>
      </c>
      <c r="DK1199" s="7">
        <v>43.045000000000002</v>
      </c>
      <c r="DL1199" s="7">
        <v>30.17</v>
      </c>
      <c r="DM1199" s="7">
        <v>56.98</v>
      </c>
      <c r="DN1199" s="4">
        <v>41654</v>
      </c>
      <c r="DO1199" s="8">
        <v>19.004999999999999</v>
      </c>
      <c r="DP1199" s="8">
        <v>43.905000000000001</v>
      </c>
      <c r="DQ1199" s="8">
        <v>11.72</v>
      </c>
      <c r="DR1199" s="8">
        <v>17.29</v>
      </c>
    </row>
    <row r="1200" spans="1:122" ht="15.75" customHeight="1">
      <c r="A1200" s="4">
        <v>41668</v>
      </c>
      <c r="B1200" s="7">
        <v>107.85</v>
      </c>
      <c r="C1200" s="7">
        <v>97.36</v>
      </c>
      <c r="D1200" s="7">
        <f t="shared" si="29"/>
        <v>10.489999999999995</v>
      </c>
      <c r="N1200" s="4">
        <v>41668</v>
      </c>
      <c r="O1200" s="226">
        <v>1.0699999999999932</v>
      </c>
      <c r="P1200" s="226">
        <v>2.3499999999999943</v>
      </c>
      <c r="Q1200" s="226">
        <v>4.9499999999999886</v>
      </c>
      <c r="R1200" s="4">
        <v>41666</v>
      </c>
      <c r="S1200" s="8">
        <v>10.97</v>
      </c>
      <c r="T1200" s="8">
        <v>2.44</v>
      </c>
      <c r="U1200" s="8">
        <v>5.5</v>
      </c>
      <c r="AA1200" s="5">
        <v>41668</v>
      </c>
      <c r="AB1200" s="6">
        <v>923.75</v>
      </c>
      <c r="AC1200" s="7">
        <v>15.073</v>
      </c>
      <c r="CO1200" s="4">
        <v>42148</v>
      </c>
      <c r="CP1200" s="3">
        <v>173.35274999999999</v>
      </c>
      <c r="DA1200" s="4">
        <v>41624</v>
      </c>
      <c r="DB1200" s="7">
        <v>52.78</v>
      </c>
      <c r="DC1200" s="8">
        <v>179.52</v>
      </c>
      <c r="DD1200" s="8">
        <v>79.87</v>
      </c>
      <c r="DE1200" s="8">
        <v>86.14</v>
      </c>
      <c r="DF1200" s="8">
        <v>79.069999999999993</v>
      </c>
      <c r="DG1200" s="8">
        <v>69.790000000000006</v>
      </c>
      <c r="DH1200" s="4">
        <v>41624</v>
      </c>
      <c r="DI1200" s="7">
        <v>46.75</v>
      </c>
      <c r="DJ1200" s="7">
        <v>72.61</v>
      </c>
      <c r="DK1200" s="7">
        <v>43.174999999999997</v>
      </c>
      <c r="DL1200" s="7">
        <v>30.1</v>
      </c>
      <c r="DM1200" s="7">
        <v>58.37</v>
      </c>
      <c r="DN1200" s="4">
        <v>41653</v>
      </c>
      <c r="DO1200" s="8">
        <v>18.899999999999999</v>
      </c>
      <c r="DP1200" s="8">
        <v>43.67</v>
      </c>
      <c r="DQ1200" s="8">
        <v>11.89</v>
      </c>
      <c r="DR1200" s="8">
        <v>17.21</v>
      </c>
    </row>
    <row r="1201" spans="1:122" ht="15.75" customHeight="1">
      <c r="A1201" s="4">
        <v>41667</v>
      </c>
      <c r="B1201" s="7">
        <v>107.41</v>
      </c>
      <c r="C1201" s="7">
        <v>97.41</v>
      </c>
      <c r="D1201" s="7">
        <f t="shared" si="29"/>
        <v>10</v>
      </c>
      <c r="N1201" s="4">
        <v>41667</v>
      </c>
      <c r="O1201" s="226">
        <v>0.92999999999999261</v>
      </c>
      <c r="P1201" s="226">
        <v>2.0799999999999983</v>
      </c>
      <c r="Q1201" s="226">
        <v>4.5099999999999909</v>
      </c>
      <c r="R1201" s="4">
        <v>41663</v>
      </c>
      <c r="S1201" s="8">
        <v>11.24</v>
      </c>
      <c r="T1201" s="8">
        <v>4.01</v>
      </c>
      <c r="U1201" s="8">
        <v>10.039999999999999</v>
      </c>
      <c r="AA1201" s="5">
        <v>41667</v>
      </c>
      <c r="AB1201" s="6">
        <v>917.5</v>
      </c>
      <c r="AC1201" s="7">
        <v>15.256</v>
      </c>
      <c r="CO1201" s="4">
        <v>42147</v>
      </c>
      <c r="CP1201" s="3">
        <v>173.3336875</v>
      </c>
      <c r="DA1201" s="4">
        <v>41621</v>
      </c>
      <c r="DB1201" s="7">
        <v>52.835000000000001</v>
      </c>
      <c r="DC1201" s="8">
        <v>179.75</v>
      </c>
      <c r="DD1201" s="8">
        <v>79.510000000000005</v>
      </c>
      <c r="DE1201" s="8">
        <v>86.16</v>
      </c>
      <c r="DF1201" s="8">
        <v>78.3</v>
      </c>
      <c r="DG1201" s="8">
        <v>69.430000000000007</v>
      </c>
      <c r="DH1201" s="4">
        <v>41621</v>
      </c>
      <c r="DI1201" s="7">
        <v>46.13</v>
      </c>
      <c r="DJ1201" s="7">
        <v>71.599999999999994</v>
      </c>
      <c r="DK1201" s="7">
        <v>42.604999999999997</v>
      </c>
      <c r="DL1201" s="7">
        <v>29.44</v>
      </c>
      <c r="DM1201" s="7">
        <v>56.3</v>
      </c>
      <c r="DN1201" s="4">
        <v>41652</v>
      </c>
      <c r="DO1201" s="8">
        <v>18.91</v>
      </c>
      <c r="DP1201" s="8">
        <v>43.055</v>
      </c>
      <c r="DQ1201" s="8">
        <v>11.955</v>
      </c>
      <c r="DR1201" s="8">
        <v>17.329999999999998</v>
      </c>
    </row>
    <row r="1202" spans="1:122" ht="15.75" customHeight="1">
      <c r="A1202" s="4">
        <v>41666</v>
      </c>
      <c r="B1202" s="7">
        <v>106.69</v>
      </c>
      <c r="C1202" s="7">
        <v>95.72</v>
      </c>
      <c r="D1202" s="7">
        <f t="shared" si="29"/>
        <v>10.969999999999999</v>
      </c>
      <c r="N1202" s="4">
        <v>41666</v>
      </c>
      <c r="O1202" s="226">
        <v>1.0900000000000034</v>
      </c>
      <c r="P1202" s="226">
        <v>2.230000000000004</v>
      </c>
      <c r="Q1202" s="226">
        <v>4.5099999999999909</v>
      </c>
      <c r="R1202" s="4">
        <v>41662</v>
      </c>
      <c r="S1202" s="8">
        <v>10.26</v>
      </c>
      <c r="T1202" s="8">
        <v>2.66</v>
      </c>
      <c r="U1202" s="8">
        <v>12.55</v>
      </c>
      <c r="AA1202" s="5">
        <v>41666</v>
      </c>
      <c r="AB1202" s="6">
        <v>914.5</v>
      </c>
      <c r="AC1202" s="7">
        <v>14.972</v>
      </c>
      <c r="CO1202" s="4">
        <v>42146</v>
      </c>
      <c r="CP1202" s="3">
        <v>173.06337500000001</v>
      </c>
      <c r="DA1202" s="4">
        <v>41620</v>
      </c>
      <c r="DB1202" s="7">
        <v>51.89</v>
      </c>
      <c r="DC1202" s="8">
        <v>179.08</v>
      </c>
      <c r="DD1202" s="8">
        <v>79.180000000000007</v>
      </c>
      <c r="DE1202" s="8">
        <v>86.03</v>
      </c>
      <c r="DF1202" s="8">
        <v>83.67</v>
      </c>
      <c r="DG1202" s="8">
        <v>69.48</v>
      </c>
      <c r="DH1202" s="4">
        <v>41620</v>
      </c>
      <c r="DI1202" s="7">
        <v>45.88</v>
      </c>
      <c r="DJ1202" s="7">
        <v>71.22</v>
      </c>
      <c r="DK1202" s="7">
        <v>42.85</v>
      </c>
      <c r="DL1202" s="7">
        <v>29.45</v>
      </c>
      <c r="DM1202" s="7">
        <v>56.94</v>
      </c>
      <c r="DN1202" s="4">
        <v>41649</v>
      </c>
      <c r="DO1202" s="8">
        <v>18.93</v>
      </c>
      <c r="DP1202" s="8">
        <v>43.585000000000001</v>
      </c>
      <c r="DQ1202" s="8">
        <v>11.95</v>
      </c>
      <c r="DR1202" s="8">
        <v>17.399999999999999</v>
      </c>
    </row>
    <row r="1203" spans="1:122" ht="15.75" customHeight="1">
      <c r="A1203" s="4">
        <v>41663</v>
      </c>
      <c r="B1203" s="7">
        <v>107.88</v>
      </c>
      <c r="C1203" s="7">
        <v>96.64</v>
      </c>
      <c r="D1203" s="7">
        <f t="shared" si="29"/>
        <v>11.239999999999995</v>
      </c>
      <c r="N1203" s="4">
        <v>41663</v>
      </c>
      <c r="O1203" s="226">
        <v>1.1599999999999966</v>
      </c>
      <c r="P1203" s="226">
        <v>2.4299999999999926</v>
      </c>
      <c r="Q1203" s="226">
        <v>4.9699999999999989</v>
      </c>
      <c r="R1203" s="4">
        <v>41661</v>
      </c>
      <c r="S1203" s="8">
        <v>11.54</v>
      </c>
      <c r="T1203" s="8">
        <v>4.1500000000000004</v>
      </c>
      <c r="U1203" s="8">
        <v>12.55</v>
      </c>
      <c r="AA1203" s="5">
        <v>41663</v>
      </c>
      <c r="AB1203" s="6">
        <v>921.75</v>
      </c>
      <c r="AC1203" s="7">
        <v>15.541</v>
      </c>
      <c r="CO1203" s="4">
        <v>42145</v>
      </c>
      <c r="CP1203" s="3">
        <v>172.62524999999999</v>
      </c>
      <c r="DA1203" s="4">
        <v>41619</v>
      </c>
      <c r="DB1203" s="7">
        <v>50.725000000000001</v>
      </c>
      <c r="DC1203" s="8">
        <v>176.43</v>
      </c>
      <c r="DD1203" s="8">
        <v>78.13</v>
      </c>
      <c r="DE1203" s="8">
        <v>86.42</v>
      </c>
      <c r="DF1203" s="8">
        <v>83.59</v>
      </c>
      <c r="DG1203" s="8">
        <v>69.11</v>
      </c>
      <c r="DH1203" s="4">
        <v>41619</v>
      </c>
      <c r="DI1203" s="7">
        <v>46.04</v>
      </c>
      <c r="DJ1203" s="7">
        <v>70.849999999999994</v>
      </c>
      <c r="DK1203" s="7">
        <v>42.99</v>
      </c>
      <c r="DL1203" s="7">
        <v>29.44</v>
      </c>
      <c r="DM1203" s="7">
        <v>56.25</v>
      </c>
      <c r="DN1203" s="4">
        <v>41648</v>
      </c>
      <c r="DO1203" s="8">
        <v>18.734999999999999</v>
      </c>
      <c r="DP1203" s="8">
        <v>43.344999999999999</v>
      </c>
      <c r="DQ1203" s="8">
        <v>11.955</v>
      </c>
      <c r="DR1203" s="8">
        <v>17.27</v>
      </c>
    </row>
    <row r="1204" spans="1:122" ht="15.75" customHeight="1">
      <c r="A1204" s="4">
        <v>41662</v>
      </c>
      <c r="B1204" s="7">
        <v>107.58</v>
      </c>
      <c r="C1204" s="7">
        <v>97.32</v>
      </c>
      <c r="D1204" s="7">
        <f t="shared" si="29"/>
        <v>10.260000000000005</v>
      </c>
      <c r="N1204" s="4">
        <v>41662</v>
      </c>
      <c r="O1204" s="226">
        <v>1.0999999999999943</v>
      </c>
      <c r="P1204" s="226">
        <v>2.3299999999999983</v>
      </c>
      <c r="Q1204" s="226">
        <v>4.9299999999999926</v>
      </c>
      <c r="R1204" s="4">
        <v>41660</v>
      </c>
      <c r="S1204" s="8">
        <v>11.74</v>
      </c>
      <c r="T1204" s="8">
        <v>3.18</v>
      </c>
      <c r="U1204" s="8">
        <v>12.25</v>
      </c>
      <c r="AA1204" s="5">
        <v>41662</v>
      </c>
      <c r="AB1204" s="6">
        <v>922.5</v>
      </c>
      <c r="AC1204" s="7">
        <v>14.381</v>
      </c>
      <c r="CO1204" s="4">
        <v>42144</v>
      </c>
      <c r="CP1204" s="3">
        <v>171.9286875</v>
      </c>
      <c r="DA1204" s="4">
        <v>41618</v>
      </c>
      <c r="DB1204" s="7">
        <v>51.395000000000003</v>
      </c>
      <c r="DC1204" s="8">
        <v>178.66</v>
      </c>
      <c r="DD1204" s="8">
        <v>79.655000000000001</v>
      </c>
      <c r="DE1204" s="8">
        <v>87.88</v>
      </c>
      <c r="DF1204" s="8">
        <v>85.26</v>
      </c>
      <c r="DG1204" s="8">
        <v>70.31</v>
      </c>
      <c r="DH1204" s="4">
        <v>41618</v>
      </c>
      <c r="DI1204" s="7">
        <v>46.48</v>
      </c>
      <c r="DJ1204" s="7">
        <v>71.61</v>
      </c>
      <c r="DK1204" s="7">
        <v>43.755000000000003</v>
      </c>
      <c r="DL1204" s="7">
        <v>29.5</v>
      </c>
      <c r="DM1204" s="7">
        <v>57.72</v>
      </c>
      <c r="DN1204" s="4">
        <v>41647</v>
      </c>
      <c r="DO1204" s="8">
        <v>18.670000000000002</v>
      </c>
      <c r="DP1204" s="8">
        <v>43.545000000000002</v>
      </c>
      <c r="DQ1204" s="8">
        <v>12.06</v>
      </c>
      <c r="DR1204" s="8">
        <v>17.37</v>
      </c>
    </row>
    <row r="1205" spans="1:122" ht="15.75" customHeight="1">
      <c r="A1205" s="4">
        <v>41661</v>
      </c>
      <c r="B1205" s="7">
        <v>108.27</v>
      </c>
      <c r="C1205" s="7">
        <v>96.73</v>
      </c>
      <c r="D1205" s="7">
        <f t="shared" si="29"/>
        <v>11.539999999999992</v>
      </c>
      <c r="N1205" s="4">
        <v>41661</v>
      </c>
      <c r="O1205" s="226">
        <v>1.25</v>
      </c>
      <c r="P1205" s="226">
        <v>2.5499999999999972</v>
      </c>
      <c r="Q1205" s="226">
        <v>5.1199999999999903</v>
      </c>
      <c r="R1205" s="4">
        <v>41659</v>
      </c>
      <c r="S1205" s="8">
        <v>11.98</v>
      </c>
      <c r="T1205" s="8">
        <v>2.38</v>
      </c>
      <c r="U1205" s="8"/>
      <c r="AA1205" s="5">
        <v>41661</v>
      </c>
      <c r="AB1205" s="6">
        <v>919</v>
      </c>
      <c r="AC1205" s="7">
        <v>15.787000000000001</v>
      </c>
      <c r="CO1205" s="4">
        <v>42143</v>
      </c>
      <c r="CP1205" s="3">
        <v>170.92812499999999</v>
      </c>
      <c r="DN1205" s="4">
        <v>41646</v>
      </c>
      <c r="DO1205" s="8">
        <v>18.61</v>
      </c>
      <c r="DP1205" s="8">
        <v>43.97</v>
      </c>
      <c r="DQ1205" s="8">
        <v>12.085000000000001</v>
      </c>
      <c r="DR1205" s="8">
        <v>17.66</v>
      </c>
    </row>
    <row r="1206" spans="1:122" ht="15.75" customHeight="1">
      <c r="A1206" s="4">
        <v>41660</v>
      </c>
      <c r="B1206" s="7">
        <v>106.73</v>
      </c>
      <c r="C1206" s="7">
        <v>94.99</v>
      </c>
      <c r="D1206" s="7">
        <f t="shared" si="29"/>
        <v>11.740000000000009</v>
      </c>
      <c r="N1206" s="4">
        <v>41660</v>
      </c>
      <c r="O1206" s="226">
        <v>1.0900000000000034</v>
      </c>
      <c r="P1206" s="226">
        <v>2.25</v>
      </c>
      <c r="Q1206" s="226">
        <v>4.5300000000000011</v>
      </c>
      <c r="R1206" s="4">
        <v>41656</v>
      </c>
      <c r="S1206" s="8">
        <v>12.11</v>
      </c>
      <c r="T1206" s="8">
        <v>3.65</v>
      </c>
      <c r="U1206" s="8">
        <v>10.6</v>
      </c>
      <c r="AA1206" s="5">
        <v>41660</v>
      </c>
      <c r="AB1206" s="6">
        <v>919</v>
      </c>
      <c r="AC1206" s="7">
        <v>14.757</v>
      </c>
      <c r="CO1206" s="4">
        <v>42142</v>
      </c>
      <c r="CP1206" s="3">
        <v>170.02787499999999</v>
      </c>
      <c r="DN1206" s="4">
        <v>41645</v>
      </c>
      <c r="DO1206" s="8">
        <v>18.114999999999998</v>
      </c>
      <c r="DP1206" s="8">
        <v>43.5</v>
      </c>
      <c r="DQ1206" s="8">
        <v>11.92</v>
      </c>
      <c r="DR1206" s="8">
        <v>17.579999999999998</v>
      </c>
    </row>
    <row r="1207" spans="1:122" ht="15.75" customHeight="1">
      <c r="A1207" s="4">
        <v>41659</v>
      </c>
      <c r="B1207" s="7">
        <v>106.35</v>
      </c>
      <c r="C1207" s="226"/>
      <c r="D1207" s="7" t="str">
        <f t="shared" si="29"/>
        <v/>
      </c>
      <c r="N1207" s="4">
        <v>41659</v>
      </c>
      <c r="O1207" s="226">
        <v>1.1199999999999903</v>
      </c>
      <c r="P1207" s="226">
        <v>2.2599999999999909</v>
      </c>
      <c r="Q1207" s="226">
        <v>4.4599999999999937</v>
      </c>
      <c r="R1207" s="4">
        <v>41655</v>
      </c>
      <c r="S1207" s="8">
        <v>13.13</v>
      </c>
      <c r="T1207" s="8">
        <v>4.18</v>
      </c>
      <c r="U1207" s="8">
        <v>11</v>
      </c>
      <c r="AA1207" s="5">
        <v>41659</v>
      </c>
      <c r="AB1207" s="6">
        <v>907.75</v>
      </c>
      <c r="AC1207" s="7">
        <v>15.701000000000001</v>
      </c>
      <c r="CO1207" s="4">
        <v>42141</v>
      </c>
      <c r="CP1207" s="3">
        <v>169.48849999999999</v>
      </c>
      <c r="DN1207" s="4">
        <v>41642</v>
      </c>
      <c r="DO1207" s="8">
        <v>18.094999999999999</v>
      </c>
      <c r="DP1207" s="8">
        <v>43.88</v>
      </c>
      <c r="DQ1207" s="8">
        <v>11.865</v>
      </c>
      <c r="DR1207" s="8">
        <v>17.48</v>
      </c>
    </row>
    <row r="1208" spans="1:122" ht="15.75" customHeight="1">
      <c r="A1208" s="4">
        <v>41656</v>
      </c>
      <c r="B1208" s="7">
        <v>106.48</v>
      </c>
      <c r="C1208" s="7">
        <v>94.37</v>
      </c>
      <c r="D1208" s="7">
        <f t="shared" si="29"/>
        <v>12.11</v>
      </c>
      <c r="N1208" s="4">
        <v>41656</v>
      </c>
      <c r="O1208" s="226">
        <v>0.95000000000000284</v>
      </c>
      <c r="P1208" s="226">
        <v>2.0700000000000074</v>
      </c>
      <c r="Q1208" s="226">
        <v>4.3500000000000085</v>
      </c>
      <c r="R1208" s="4">
        <v>41654</v>
      </c>
      <c r="S1208" s="8">
        <v>12.96</v>
      </c>
      <c r="T1208" s="8">
        <v>4.58</v>
      </c>
      <c r="U1208" s="8">
        <v>12</v>
      </c>
      <c r="AA1208" s="5">
        <v>41656</v>
      </c>
      <c r="AB1208" s="6">
        <v>916.25</v>
      </c>
      <c r="AC1208" s="7">
        <v>14.722</v>
      </c>
      <c r="CO1208" s="4">
        <v>42140</v>
      </c>
      <c r="CP1208" s="3">
        <v>168.1215</v>
      </c>
      <c r="DN1208" s="4">
        <v>41641</v>
      </c>
      <c r="DO1208" s="8">
        <v>18.059999999999999</v>
      </c>
      <c r="DP1208" s="8">
        <v>43.75</v>
      </c>
      <c r="DQ1208" s="8">
        <v>11.76</v>
      </c>
      <c r="DR1208" s="8">
        <v>17.32</v>
      </c>
    </row>
    <row r="1209" spans="1:122" ht="15.75" customHeight="1">
      <c r="A1209" s="4">
        <v>41655</v>
      </c>
      <c r="B1209" s="7">
        <v>107.09</v>
      </c>
      <c r="C1209" s="7">
        <v>93.96</v>
      </c>
      <c r="D1209" s="7">
        <f t="shared" si="29"/>
        <v>13.13000000000001</v>
      </c>
      <c r="N1209" s="4">
        <v>41655</v>
      </c>
      <c r="O1209" s="226">
        <v>1.7800000000000011</v>
      </c>
      <c r="P1209" s="226">
        <v>2.7900000000000063</v>
      </c>
      <c r="Q1209" s="226">
        <v>5.1200000000000045</v>
      </c>
      <c r="R1209" s="4">
        <v>41653</v>
      </c>
      <c r="S1209" s="8">
        <v>13.8</v>
      </c>
      <c r="T1209" s="8">
        <v>3.15</v>
      </c>
      <c r="U1209" s="8">
        <v>9.6</v>
      </c>
      <c r="AA1209" s="5">
        <v>41655</v>
      </c>
      <c r="AB1209" s="6">
        <v>907.5</v>
      </c>
      <c r="AC1209" s="7">
        <v>15.521000000000001</v>
      </c>
      <c r="CO1209" s="4">
        <v>42139</v>
      </c>
      <c r="CP1209" s="3">
        <v>166.91974999999999</v>
      </c>
    </row>
    <row r="1210" spans="1:122" ht="15.75" customHeight="1">
      <c r="A1210" s="4">
        <v>41654</v>
      </c>
      <c r="B1210" s="7">
        <v>107.13</v>
      </c>
      <c r="C1210" s="7">
        <v>94.17</v>
      </c>
      <c r="D1210" s="7">
        <f t="shared" si="29"/>
        <v>12.959999999999994</v>
      </c>
      <c r="N1210" s="4">
        <v>41654</v>
      </c>
      <c r="O1210" s="226">
        <v>1.1799999999999926</v>
      </c>
      <c r="P1210" s="226">
        <v>2.0799999999999983</v>
      </c>
      <c r="Q1210" s="226">
        <v>4.4200000000000017</v>
      </c>
      <c r="R1210" s="4">
        <v>41652</v>
      </c>
      <c r="S1210" s="8">
        <v>14.95</v>
      </c>
      <c r="T1210" s="8">
        <v>3.27</v>
      </c>
      <c r="U1210" s="8">
        <v>8.1</v>
      </c>
      <c r="AA1210" s="5">
        <v>41654</v>
      </c>
      <c r="AB1210" s="6">
        <v>913.75</v>
      </c>
      <c r="AC1210" s="7">
        <v>14.449</v>
      </c>
      <c r="CO1210" s="4">
        <v>42138</v>
      </c>
      <c r="CP1210" s="3">
        <v>165.98525000000001</v>
      </c>
    </row>
    <row r="1211" spans="1:122" ht="15.75" customHeight="1">
      <c r="A1211" s="4">
        <v>41653</v>
      </c>
      <c r="B1211" s="7">
        <v>106.39</v>
      </c>
      <c r="C1211" s="7">
        <v>92.59</v>
      </c>
      <c r="D1211" s="7">
        <f t="shared" si="29"/>
        <v>13.799999999999997</v>
      </c>
      <c r="N1211" s="4">
        <v>41653</v>
      </c>
      <c r="O1211" s="226">
        <v>1.1400000000000006</v>
      </c>
      <c r="P1211" s="226">
        <v>2.0100000000000051</v>
      </c>
      <c r="Q1211" s="226">
        <v>4.269999999999996</v>
      </c>
      <c r="R1211" s="4">
        <v>41649</v>
      </c>
      <c r="S1211" s="8">
        <v>14.53</v>
      </c>
      <c r="T1211" s="8">
        <v>3.86</v>
      </c>
      <c r="U1211" s="8">
        <v>7</v>
      </c>
      <c r="AA1211" s="5">
        <v>41653</v>
      </c>
      <c r="AB1211" s="6">
        <v>900.25</v>
      </c>
      <c r="AC1211" s="7">
        <v>14.994999999999999</v>
      </c>
      <c r="CO1211" s="4">
        <v>42137</v>
      </c>
      <c r="CP1211" s="3">
        <v>164.81343749999999</v>
      </c>
    </row>
    <row r="1212" spans="1:122" ht="15.75" customHeight="1">
      <c r="A1212" s="4">
        <v>41652</v>
      </c>
      <c r="B1212" s="7">
        <v>106.75</v>
      </c>
      <c r="C1212" s="7">
        <v>91.8</v>
      </c>
      <c r="D1212" s="7">
        <f t="shared" si="29"/>
        <v>14.950000000000003</v>
      </c>
      <c r="N1212" s="4">
        <v>41652</v>
      </c>
      <c r="O1212" s="226">
        <v>1.1700000000000017</v>
      </c>
      <c r="P1212" s="226">
        <v>2.1099999999999994</v>
      </c>
      <c r="Q1212" s="226">
        <v>4.5400000000000063</v>
      </c>
      <c r="R1212" s="4">
        <v>41648</v>
      </c>
      <c r="S1212" s="8">
        <v>14.73</v>
      </c>
      <c r="T1212" s="8">
        <v>2.1800000000000002</v>
      </c>
      <c r="U1212" s="8">
        <v>7.3</v>
      </c>
      <c r="AA1212" s="5">
        <v>41652</v>
      </c>
      <c r="AB1212" s="6">
        <v>907</v>
      </c>
      <c r="AC1212" s="7">
        <v>13.488</v>
      </c>
      <c r="CO1212" s="4">
        <v>42136</v>
      </c>
      <c r="CP1212" s="3">
        <v>163.95431249999999</v>
      </c>
    </row>
    <row r="1213" spans="1:122" ht="15.75" customHeight="1">
      <c r="A1213" s="4">
        <v>41649</v>
      </c>
      <c r="B1213" s="7">
        <v>107.25</v>
      </c>
      <c r="C1213" s="7">
        <v>92.72</v>
      </c>
      <c r="D1213" s="7">
        <f t="shared" si="29"/>
        <v>14.530000000000001</v>
      </c>
      <c r="N1213" s="4">
        <v>41649</v>
      </c>
      <c r="O1213" s="226">
        <v>0.96999999999999886</v>
      </c>
      <c r="P1213" s="226">
        <v>1.9000000000000057</v>
      </c>
      <c r="Q1213" s="226">
        <v>4.3799999999999955</v>
      </c>
      <c r="R1213" s="4">
        <v>41647</v>
      </c>
      <c r="S1213" s="8">
        <v>14.82</v>
      </c>
      <c r="T1213" s="8">
        <v>3.11</v>
      </c>
      <c r="U1213" s="8">
        <v>6.9</v>
      </c>
      <c r="AA1213" s="5">
        <v>41649</v>
      </c>
      <c r="AB1213" s="6">
        <v>907.25</v>
      </c>
      <c r="AC1213" s="7">
        <v>15.221</v>
      </c>
      <c r="CO1213" s="4">
        <v>42135</v>
      </c>
      <c r="CP1213" s="3">
        <v>163.40074999999999</v>
      </c>
    </row>
    <row r="1214" spans="1:122" ht="15.75" customHeight="1">
      <c r="A1214" s="4">
        <v>41648</v>
      </c>
      <c r="B1214" s="7">
        <v>106.39</v>
      </c>
      <c r="C1214" s="7">
        <v>91.66</v>
      </c>
      <c r="D1214" s="7">
        <f t="shared" si="29"/>
        <v>14.730000000000004</v>
      </c>
      <c r="N1214" s="4">
        <v>41648</v>
      </c>
      <c r="O1214" s="226">
        <v>0.68999999999999773</v>
      </c>
      <c r="P1214" s="226">
        <v>1.519999999999996</v>
      </c>
      <c r="Q1214" s="226">
        <v>3.7999999999999972</v>
      </c>
      <c r="R1214" s="4">
        <v>41646</v>
      </c>
      <c r="S1214" s="8">
        <v>13.68</v>
      </c>
      <c r="T1214" s="8">
        <v>3.55</v>
      </c>
      <c r="U1214" s="8">
        <v>6.7</v>
      </c>
      <c r="AA1214" s="5">
        <v>41648</v>
      </c>
      <c r="AB1214" s="6">
        <v>907.25</v>
      </c>
      <c r="AC1214" s="7">
        <v>15.098000000000001</v>
      </c>
      <c r="CO1214" s="4">
        <v>42134</v>
      </c>
      <c r="CP1214" s="3">
        <v>162.69762499999999</v>
      </c>
    </row>
    <row r="1215" spans="1:122" ht="15.75" customHeight="1">
      <c r="A1215" s="4">
        <v>41647</v>
      </c>
      <c r="B1215" s="7">
        <v>107.15</v>
      </c>
      <c r="C1215" s="7">
        <v>92.33</v>
      </c>
      <c r="D1215" s="7">
        <f t="shared" si="29"/>
        <v>14.820000000000007</v>
      </c>
      <c r="N1215" s="4">
        <v>41647</v>
      </c>
      <c r="O1215" s="226">
        <v>0.74000000000000909</v>
      </c>
      <c r="P1215" s="226">
        <v>1.7199999999999989</v>
      </c>
      <c r="Q1215" s="226">
        <v>4.2000000000000028</v>
      </c>
      <c r="R1215" s="4">
        <v>41645</v>
      </c>
      <c r="S1215" s="8">
        <v>13.3</v>
      </c>
      <c r="T1215" s="8">
        <v>2.77</v>
      </c>
      <c r="U1215" s="8">
        <v>6.2</v>
      </c>
      <c r="AA1215" s="5">
        <v>41647</v>
      </c>
      <c r="AB1215" s="6">
        <v>912.25</v>
      </c>
      <c r="AC1215" s="7">
        <v>14.663</v>
      </c>
      <c r="CO1215" s="4">
        <v>42133</v>
      </c>
      <c r="CP1215" s="3">
        <v>162.45587499999999</v>
      </c>
    </row>
    <row r="1216" spans="1:122" ht="15.75" customHeight="1">
      <c r="A1216" s="4">
        <v>41646</v>
      </c>
      <c r="B1216" s="7">
        <v>107.35</v>
      </c>
      <c r="C1216" s="7">
        <v>93.67</v>
      </c>
      <c r="D1216" s="7">
        <f t="shared" si="29"/>
        <v>13.679999999999993</v>
      </c>
      <c r="N1216" s="4">
        <v>41646</v>
      </c>
      <c r="O1216" s="226">
        <v>0.62999999999999545</v>
      </c>
      <c r="P1216" s="226">
        <v>1.6199999999999903</v>
      </c>
      <c r="Q1216" s="226">
        <v>4.0899999999999892</v>
      </c>
      <c r="R1216" s="4">
        <v>41642</v>
      </c>
      <c r="S1216" s="8">
        <v>12.93</v>
      </c>
      <c r="T1216" s="8">
        <v>1.9</v>
      </c>
      <c r="U1216" s="8">
        <v>6.5</v>
      </c>
      <c r="AA1216" s="5">
        <v>41646</v>
      </c>
      <c r="AB1216" s="6">
        <v>910.5</v>
      </c>
      <c r="AC1216" s="7">
        <v>15.282999999999999</v>
      </c>
      <c r="CO1216" s="4">
        <v>42132</v>
      </c>
      <c r="CP1216" s="3">
        <v>162.29412500000001</v>
      </c>
    </row>
    <row r="1217" spans="1:94" ht="15.75" customHeight="1">
      <c r="A1217" s="4">
        <v>41645</v>
      </c>
      <c r="B1217" s="7">
        <v>106.73</v>
      </c>
      <c r="C1217" s="7">
        <v>93.43</v>
      </c>
      <c r="D1217" s="7">
        <f t="shared" si="29"/>
        <v>13.299999999999997</v>
      </c>
      <c r="N1217" s="4">
        <v>41645</v>
      </c>
      <c r="O1217" s="226">
        <v>0.56000000000000227</v>
      </c>
      <c r="P1217" s="226">
        <v>1.4100000000000108</v>
      </c>
      <c r="Q1217" s="226">
        <v>3.6700000000000017</v>
      </c>
      <c r="R1217" s="4">
        <v>41641</v>
      </c>
      <c r="S1217" s="8">
        <v>12.34</v>
      </c>
      <c r="T1217" s="8">
        <v>0.24</v>
      </c>
      <c r="U1217" s="8">
        <v>4.9000000000000004</v>
      </c>
      <c r="AA1217" s="5">
        <v>41645</v>
      </c>
      <c r="AB1217" s="6">
        <v>910.25</v>
      </c>
      <c r="AC1217" s="7">
        <v>15.157</v>
      </c>
      <c r="CO1217" s="4">
        <v>42131</v>
      </c>
      <c r="CP1217" s="3">
        <v>162.0256875</v>
      </c>
    </row>
    <row r="1218" spans="1:94" ht="15.75" customHeight="1">
      <c r="A1218" s="4">
        <v>41642</v>
      </c>
      <c r="B1218" s="7">
        <v>106.89</v>
      </c>
      <c r="C1218" s="7">
        <v>93.96</v>
      </c>
      <c r="D1218" s="7">
        <f t="shared" si="29"/>
        <v>12.930000000000007</v>
      </c>
      <c r="N1218" s="4">
        <v>41642</v>
      </c>
      <c r="O1218" s="226">
        <v>0.65000000000000568</v>
      </c>
      <c r="P1218" s="226">
        <v>1.7099999999999937</v>
      </c>
      <c r="Q1218" s="226">
        <v>4.1700000000000017</v>
      </c>
      <c r="AA1218" s="5">
        <v>41642</v>
      </c>
      <c r="AB1218" s="6">
        <v>910.25</v>
      </c>
      <c r="AC1218" s="7">
        <v>16.111999999999998</v>
      </c>
      <c r="CO1218" s="4">
        <v>42130</v>
      </c>
      <c r="CP1218" s="3">
        <v>161.867625</v>
      </c>
    </row>
    <row r="1219" spans="1:94" ht="15.75" customHeight="1">
      <c r="A1219" s="4">
        <v>41641</v>
      </c>
      <c r="B1219" s="7">
        <v>107.78</v>
      </c>
      <c r="C1219" s="7">
        <v>95.44</v>
      </c>
      <c r="D1219" s="7">
        <f t="shared" si="29"/>
        <v>12.340000000000003</v>
      </c>
      <c r="N1219" s="4">
        <v>41641</v>
      </c>
      <c r="O1219" s="226">
        <v>0.37999999999999545</v>
      </c>
      <c r="P1219" s="226">
        <v>1.3400000000000034</v>
      </c>
      <c r="Q1219" s="226">
        <v>4.0100000000000051</v>
      </c>
      <c r="CO1219" s="4">
        <v>42129</v>
      </c>
      <c r="CP1219" s="3">
        <v>161.48050000000001</v>
      </c>
    </row>
    <row r="1220" spans="1:94" ht="15.75" customHeight="1">
      <c r="CO1220" s="4">
        <v>42128</v>
      </c>
      <c r="CP1220" s="3">
        <v>161.04974999999999</v>
      </c>
    </row>
    <row r="1221" spans="1:94" ht="15.75" customHeight="1">
      <c r="CO1221" s="4">
        <v>42127</v>
      </c>
      <c r="CP1221" s="3">
        <v>160.98712499999999</v>
      </c>
    </row>
    <row r="1222" spans="1:94" ht="15.75" customHeight="1">
      <c r="CO1222" s="4">
        <v>42126</v>
      </c>
      <c r="CP1222" s="3">
        <v>160.57900000000001</v>
      </c>
    </row>
    <row r="1223" spans="1:94" ht="15.75" customHeight="1">
      <c r="CO1223" s="4">
        <v>42125</v>
      </c>
      <c r="CP1223" s="3">
        <v>159.7793125</v>
      </c>
    </row>
    <row r="1224" spans="1:94" ht="15.75" customHeight="1">
      <c r="CO1224" s="4">
        <v>42124</v>
      </c>
      <c r="CP1224" s="3">
        <v>159.19318749999999</v>
      </c>
    </row>
    <row r="1225" spans="1:94" ht="15.75" customHeight="1">
      <c r="CO1225" s="4">
        <v>42123</v>
      </c>
      <c r="CP1225" s="3">
        <v>158.65268750000001</v>
      </c>
    </row>
    <row r="1226" spans="1:94" ht="15.75" customHeight="1">
      <c r="CO1226" s="4">
        <v>42122</v>
      </c>
      <c r="CP1226" s="3">
        <v>158.08868749999999</v>
      </c>
    </row>
    <row r="1227" spans="1:94" ht="15.75" customHeight="1">
      <c r="CO1227" s="4">
        <v>42121</v>
      </c>
      <c r="CP1227" s="3">
        <v>157.77006249999999</v>
      </c>
    </row>
    <row r="1228" spans="1:94" ht="15.75" customHeight="1">
      <c r="CO1228" s="4">
        <v>42120</v>
      </c>
      <c r="CP1228" s="3">
        <v>157.083125</v>
      </c>
    </row>
    <row r="1229" spans="1:94" ht="15.75" customHeight="1">
      <c r="CO1229" s="4">
        <v>42119</v>
      </c>
      <c r="CP1229" s="3">
        <v>155.91650000000001</v>
      </c>
    </row>
    <row r="1230" spans="1:94" ht="15.75" customHeight="1">
      <c r="CO1230" s="4">
        <v>42118</v>
      </c>
      <c r="CP1230" s="3">
        <v>154.40337500000001</v>
      </c>
    </row>
    <row r="1231" spans="1:94" ht="15.75" customHeight="1">
      <c r="CO1231" s="4">
        <v>42117</v>
      </c>
      <c r="CP1231" s="3">
        <v>152.52731249999999</v>
      </c>
    </row>
    <row r="1232" spans="1:94" ht="15.75" customHeight="1">
      <c r="CO1232" s="4">
        <v>42116</v>
      </c>
      <c r="CP1232" s="3">
        <v>150.47137499999999</v>
      </c>
    </row>
    <row r="1233" spans="93:94" ht="15.75" customHeight="1">
      <c r="CO1233" s="4">
        <v>42115</v>
      </c>
      <c r="CP1233" s="3">
        <v>148.4970625</v>
      </c>
    </row>
    <row r="1234" spans="93:94" ht="15.75" customHeight="1">
      <c r="CO1234" s="4">
        <v>42114</v>
      </c>
      <c r="CP1234" s="3">
        <v>146.618875</v>
      </c>
    </row>
    <row r="1235" spans="93:94" ht="15.75" customHeight="1">
      <c r="CO1235" s="4">
        <v>42113</v>
      </c>
      <c r="CP1235" s="3">
        <v>144.95793750000001</v>
      </c>
    </row>
    <row r="1236" spans="93:94" ht="15.75" customHeight="1">
      <c r="CO1236" s="4">
        <v>42112</v>
      </c>
      <c r="CP1236" s="3">
        <v>143.76293749999999</v>
      </c>
    </row>
    <row r="1237" spans="93:94" ht="15.75" customHeight="1">
      <c r="CO1237" s="4">
        <v>42111</v>
      </c>
      <c r="CP1237" s="3">
        <v>142.05112500000001</v>
      </c>
    </row>
    <row r="1238" spans="93:94" ht="15.75" customHeight="1">
      <c r="CO1238" s="4">
        <v>42110</v>
      </c>
      <c r="CP1238" s="3">
        <v>140.33281249999999</v>
      </c>
    </row>
    <row r="1239" spans="93:94" ht="15.75" customHeight="1">
      <c r="CO1239" s="4">
        <v>42109</v>
      </c>
      <c r="CP1239" s="3">
        <v>138.56950000000001</v>
      </c>
    </row>
    <row r="1240" spans="93:94" ht="15.75" customHeight="1">
      <c r="CO1240" s="4">
        <v>42108</v>
      </c>
      <c r="CP1240" s="3">
        <v>137.81399999999999</v>
      </c>
    </row>
    <row r="1241" spans="93:94" ht="15.75" customHeight="1">
      <c r="CO1241" s="4">
        <v>42107</v>
      </c>
      <c r="CP1241" s="3">
        <v>137.12956249999999</v>
      </c>
    </row>
    <row r="1242" spans="93:94" ht="15.75" customHeight="1">
      <c r="CO1242" s="4">
        <v>42106</v>
      </c>
      <c r="CP1242" s="3">
        <v>136.15006249999999</v>
      </c>
    </row>
    <row r="1243" spans="93:94" ht="15.75" customHeight="1">
      <c r="CO1243" s="4">
        <v>42105</v>
      </c>
      <c r="CP1243" s="3">
        <v>134.92949999999999</v>
      </c>
    </row>
    <row r="1244" spans="93:94" ht="15.75" customHeight="1">
      <c r="CO1244" s="4">
        <v>42104</v>
      </c>
      <c r="CP1244" s="3">
        <v>134.27681250000001</v>
      </c>
    </row>
    <row r="1245" spans="93:94" ht="15.75" customHeight="1">
      <c r="CO1245" s="4">
        <v>42103</v>
      </c>
      <c r="CP1245" s="3">
        <v>133.59875</v>
      </c>
    </row>
    <row r="1246" spans="93:94" ht="15.75" customHeight="1">
      <c r="CO1246" s="4">
        <v>42102</v>
      </c>
      <c r="CP1246" s="3">
        <v>133.22412499999999</v>
      </c>
    </row>
    <row r="1247" spans="93:94" ht="15.75" customHeight="1">
      <c r="CO1247" s="4">
        <v>42101</v>
      </c>
      <c r="CP1247" s="3">
        <v>132.7288125</v>
      </c>
    </row>
    <row r="1248" spans="93:94" ht="15.75" customHeight="1">
      <c r="CO1248" s="4">
        <v>42100</v>
      </c>
      <c r="CP1248" s="3">
        <v>133.11068750000001</v>
      </c>
    </row>
    <row r="1249" spans="93:94" ht="15.75" customHeight="1">
      <c r="CO1249" s="4">
        <v>42099</v>
      </c>
      <c r="CP1249" s="3">
        <v>133.21293750000001</v>
      </c>
    </row>
    <row r="1250" spans="93:94" ht="15.75" customHeight="1">
      <c r="CO1250" s="4">
        <v>42098</v>
      </c>
      <c r="CP1250" s="3">
        <v>132.78706249999999</v>
      </c>
    </row>
    <row r="1251" spans="93:94" ht="15.75" customHeight="1">
      <c r="CO1251" s="4">
        <v>42097</v>
      </c>
      <c r="CP1251" s="3">
        <v>133.06331249999999</v>
      </c>
    </row>
    <row r="1252" spans="93:94" ht="15.75" customHeight="1">
      <c r="CO1252" s="4">
        <v>42096</v>
      </c>
      <c r="CP1252" s="3">
        <v>133.59625</v>
      </c>
    </row>
    <row r="1253" spans="93:94" ht="15.75" customHeight="1">
      <c r="CO1253" s="4">
        <v>42095</v>
      </c>
      <c r="CP1253" s="3">
        <v>133.87350000000001</v>
      </c>
    </row>
    <row r="1254" spans="93:94" ht="15.75" customHeight="1">
      <c r="CO1254" s="4">
        <v>42094</v>
      </c>
      <c r="CP1254" s="3">
        <v>134.36156249999999</v>
      </c>
    </row>
    <row r="1255" spans="93:94" ht="15.75" customHeight="1">
      <c r="CO1255" s="4">
        <v>42093</v>
      </c>
      <c r="CP1255" s="3">
        <v>135.264625</v>
      </c>
    </row>
    <row r="1256" spans="93:94" ht="15.75" customHeight="1">
      <c r="CO1256" s="4">
        <v>42092</v>
      </c>
      <c r="CP1256" s="3">
        <v>134.83393749999999</v>
      </c>
    </row>
    <row r="1257" spans="93:94" ht="15.75" customHeight="1">
      <c r="CO1257" s="4">
        <v>42091</v>
      </c>
      <c r="CP1257" s="3">
        <v>134.27712500000001</v>
      </c>
    </row>
    <row r="1258" spans="93:94" ht="15.75" customHeight="1">
      <c r="CO1258" s="4">
        <v>42090</v>
      </c>
      <c r="CP1258" s="3">
        <v>133.89250000000001</v>
      </c>
    </row>
    <row r="1259" spans="93:94" ht="15.75" customHeight="1">
      <c r="CO1259" s="4">
        <v>42089</v>
      </c>
      <c r="CP1259" s="3">
        <v>133.82943750000001</v>
      </c>
    </row>
    <row r="1260" spans="93:94" ht="15.75" customHeight="1">
      <c r="CO1260" s="4">
        <v>42088</v>
      </c>
      <c r="CP1260" s="3">
        <v>133.1389375</v>
      </c>
    </row>
    <row r="1261" spans="93:94" ht="15.75" customHeight="1">
      <c r="CO1261" s="4">
        <v>42087</v>
      </c>
      <c r="CP1261" s="3">
        <v>132.36625000000001</v>
      </c>
    </row>
    <row r="1262" spans="93:94" ht="15.75" customHeight="1">
      <c r="CO1262" s="4">
        <v>42086</v>
      </c>
      <c r="CP1262" s="3">
        <v>131.27125000000001</v>
      </c>
    </row>
    <row r="1263" spans="93:94" ht="15.75" customHeight="1">
      <c r="CO1263" s="4">
        <v>42085</v>
      </c>
      <c r="CP1263" s="3">
        <v>129.56381250000001</v>
      </c>
    </row>
    <row r="1264" spans="93:94" ht="15.75" customHeight="1">
      <c r="CO1264" s="4">
        <v>42084</v>
      </c>
      <c r="CP1264" s="3">
        <v>127.7205</v>
      </c>
    </row>
    <row r="1265" spans="93:94" ht="15.75" customHeight="1">
      <c r="CO1265" s="4">
        <v>42083</v>
      </c>
      <c r="CP1265" s="3">
        <v>127.4700625</v>
      </c>
    </row>
    <row r="1266" spans="93:94" ht="15.75" customHeight="1">
      <c r="CO1266" s="4">
        <v>42082</v>
      </c>
      <c r="CP1266" s="3">
        <v>127.96181249999999</v>
      </c>
    </row>
    <row r="1267" spans="93:94" ht="15.75" customHeight="1">
      <c r="CO1267" s="4">
        <v>42081</v>
      </c>
      <c r="CP1267" s="3">
        <v>127.92325</v>
      </c>
    </row>
    <row r="1268" spans="93:94" ht="15.75" customHeight="1">
      <c r="CO1268" s="4">
        <v>42080</v>
      </c>
      <c r="CP1268" s="3">
        <v>127.6291875</v>
      </c>
    </row>
    <row r="1269" spans="93:94" ht="15.75" customHeight="1">
      <c r="CO1269" s="4">
        <v>42079</v>
      </c>
      <c r="CP1269" s="3">
        <v>127.3086875</v>
      </c>
    </row>
    <row r="1270" spans="93:94" ht="15.75" customHeight="1">
      <c r="CO1270" s="4">
        <v>42078</v>
      </c>
      <c r="CP1270" s="3">
        <v>126.998875</v>
      </c>
    </row>
    <row r="1271" spans="93:94" ht="15.75" customHeight="1">
      <c r="CO1271" s="4">
        <v>42077</v>
      </c>
      <c r="CP1271" s="3">
        <v>126.86987499999999</v>
      </c>
    </row>
    <row r="1272" spans="93:94" ht="15.75" customHeight="1">
      <c r="CO1272" s="4">
        <v>42076</v>
      </c>
      <c r="CP1272" s="3">
        <v>127.248125</v>
      </c>
    </row>
    <row r="1273" spans="93:94" ht="15.75" customHeight="1">
      <c r="CO1273" s="4">
        <v>42075</v>
      </c>
      <c r="CP1273" s="3">
        <v>127.05506250000001</v>
      </c>
    </row>
    <row r="1274" spans="93:94" ht="15.75" customHeight="1">
      <c r="CO1274" s="4">
        <v>42074</v>
      </c>
      <c r="CP1274" s="3">
        <v>125.1776875</v>
      </c>
    </row>
    <row r="1275" spans="93:94" ht="15.75" customHeight="1">
      <c r="CO1275" s="4">
        <v>42073</v>
      </c>
      <c r="CP1275" s="3">
        <v>124.03337500000001</v>
      </c>
    </row>
    <row r="1276" spans="93:94" ht="15.75" customHeight="1">
      <c r="CO1276" s="4">
        <v>42072</v>
      </c>
      <c r="CP1276" s="3">
        <v>124.4336875</v>
      </c>
    </row>
    <row r="1277" spans="93:94" ht="15.75" customHeight="1">
      <c r="CO1277" s="4">
        <v>42071</v>
      </c>
      <c r="CP1277" s="3">
        <v>125.22631250000001</v>
      </c>
    </row>
    <row r="1278" spans="93:94" ht="15.75" customHeight="1">
      <c r="CO1278" s="4">
        <v>42070</v>
      </c>
      <c r="CP1278" s="3">
        <v>126.2170625</v>
      </c>
    </row>
    <row r="1279" spans="93:94" ht="15.75" customHeight="1">
      <c r="CO1279" s="4">
        <v>42069</v>
      </c>
      <c r="CP1279" s="3">
        <v>127.958</v>
      </c>
    </row>
    <row r="1280" spans="93:94" ht="15.75" customHeight="1">
      <c r="CO1280" s="4">
        <v>42068</v>
      </c>
      <c r="CP1280" s="3">
        <v>129.141875</v>
      </c>
    </row>
    <row r="1281" spans="93:94" ht="15.75" customHeight="1">
      <c r="CO1281" s="4">
        <v>42067</v>
      </c>
      <c r="CP1281" s="3">
        <v>129.15381249999999</v>
      </c>
    </row>
    <row r="1282" spans="93:94" ht="15.75" customHeight="1">
      <c r="CO1282" s="4">
        <v>42066</v>
      </c>
      <c r="CP1282" s="3">
        <v>129.23500000000001</v>
      </c>
    </row>
    <row r="1283" spans="93:94" ht="15.75" customHeight="1">
      <c r="CO1283" s="4">
        <v>42065</v>
      </c>
      <c r="CP1283" s="3">
        <v>129.1699375</v>
      </c>
    </row>
    <row r="1284" spans="93:94" ht="15.75" customHeight="1">
      <c r="CO1284" s="4">
        <v>42064</v>
      </c>
      <c r="CP1284" s="3">
        <v>129.13887500000001</v>
      </c>
    </row>
    <row r="1285" spans="93:94" ht="15.75" customHeight="1">
      <c r="CO1285" s="4">
        <v>42063</v>
      </c>
      <c r="CP1285" s="3">
        <v>129.551625</v>
      </c>
    </row>
    <row r="1286" spans="93:94" ht="15.75" customHeight="1">
      <c r="CO1286" s="4">
        <v>42062</v>
      </c>
      <c r="CP1286" s="3">
        <v>129.82931249999999</v>
      </c>
    </row>
    <row r="1287" spans="93:94" ht="15.75" customHeight="1">
      <c r="CO1287" s="4">
        <v>42061</v>
      </c>
      <c r="CP1287" s="3">
        <v>129.5799375</v>
      </c>
    </row>
    <row r="1288" spans="93:94" ht="15.75" customHeight="1">
      <c r="CO1288" s="4">
        <v>42060</v>
      </c>
      <c r="CP1288" s="3">
        <v>129.19468749999999</v>
      </c>
    </row>
    <row r="1289" spans="93:94" ht="15.75" customHeight="1">
      <c r="CO1289" s="4">
        <v>42059</v>
      </c>
      <c r="CP1289" s="3">
        <v>129.62368749999999</v>
      </c>
    </row>
    <row r="1290" spans="93:94" ht="15.75" customHeight="1">
      <c r="CO1290" s="4">
        <v>42058</v>
      </c>
      <c r="CP1290" s="3">
        <v>131.40362500000001</v>
      </c>
    </row>
    <row r="1291" spans="93:94" ht="15.75" customHeight="1">
      <c r="CO1291" s="4">
        <v>42057</v>
      </c>
      <c r="CP1291" s="3">
        <v>132.25743750000001</v>
      </c>
    </row>
    <row r="1292" spans="93:94" ht="15.75" customHeight="1">
      <c r="CO1292" s="4">
        <v>42056</v>
      </c>
      <c r="CP1292" s="3">
        <v>131.92850000000001</v>
      </c>
    </row>
    <row r="1293" spans="93:94" ht="15.75" customHeight="1">
      <c r="CO1293" s="4">
        <v>42055</v>
      </c>
      <c r="CP1293" s="3">
        <v>131.49631249999999</v>
      </c>
    </row>
    <row r="1294" spans="93:94" ht="15.75" customHeight="1">
      <c r="CO1294" s="4">
        <v>42054</v>
      </c>
      <c r="CP1294" s="3">
        <v>130.318625</v>
      </c>
    </row>
    <row r="1295" spans="93:94" ht="15.75" customHeight="1">
      <c r="CO1295" s="4">
        <v>42053</v>
      </c>
      <c r="CP1295" s="3">
        <v>129.08268749999999</v>
      </c>
    </row>
    <row r="1296" spans="93:94" ht="15.75" customHeight="1">
      <c r="CO1296" s="4">
        <v>42052</v>
      </c>
      <c r="CP1296" s="3">
        <v>127.54962500000001</v>
      </c>
    </row>
    <row r="1297" spans="93:94" ht="15.75" customHeight="1">
      <c r="CO1297" s="4">
        <v>42051</v>
      </c>
      <c r="CP1297" s="3">
        <v>126.174875</v>
      </c>
    </row>
    <row r="1298" spans="93:94" ht="15.75" customHeight="1">
      <c r="CO1298" s="4">
        <v>42050</v>
      </c>
      <c r="CP1298" s="3">
        <v>124.0120625</v>
      </c>
    </row>
    <row r="1299" spans="93:94" ht="15.75" customHeight="1">
      <c r="CO1299" s="4">
        <v>42049</v>
      </c>
      <c r="CP1299" s="3">
        <v>122.5719375</v>
      </c>
    </row>
    <row r="1300" spans="93:94" ht="15.75" customHeight="1">
      <c r="CO1300" s="4">
        <v>42048</v>
      </c>
      <c r="CP1300" s="3">
        <v>121.70425</v>
      </c>
    </row>
    <row r="1301" spans="93:94" ht="15.75" customHeight="1">
      <c r="CO1301" s="4">
        <v>42047</v>
      </c>
      <c r="CP1301" s="3">
        <v>120.87287499999999</v>
      </c>
    </row>
    <row r="1302" spans="93:94" ht="15.75" customHeight="1">
      <c r="CO1302" s="4">
        <v>42046</v>
      </c>
      <c r="CP1302" s="3">
        <v>119.939375</v>
      </c>
    </row>
    <row r="1303" spans="93:94" ht="15.75" customHeight="1">
      <c r="CO1303" s="4">
        <v>42045</v>
      </c>
      <c r="CP1303" s="3">
        <v>119.08025000000001</v>
      </c>
    </row>
    <row r="1304" spans="93:94" ht="15.75" customHeight="1">
      <c r="CO1304" s="4">
        <v>42044</v>
      </c>
      <c r="CP1304" s="3">
        <v>117.404875</v>
      </c>
    </row>
    <row r="1305" spans="93:94" ht="15.75" customHeight="1">
      <c r="CO1305" s="4">
        <v>42043</v>
      </c>
      <c r="CP1305" s="3">
        <v>115.59943749999999</v>
      </c>
    </row>
    <row r="1306" spans="93:94" ht="15.75" customHeight="1">
      <c r="CO1306" s="4">
        <v>42042</v>
      </c>
      <c r="CP1306" s="3">
        <v>113.68593749999999</v>
      </c>
    </row>
    <row r="1307" spans="93:94" ht="15.75" customHeight="1">
      <c r="CO1307" s="4">
        <v>42041</v>
      </c>
      <c r="CP1307" s="3">
        <v>112.47931250000001</v>
      </c>
    </row>
    <row r="1308" spans="93:94" ht="15.75" customHeight="1">
      <c r="CO1308" s="4">
        <v>42040</v>
      </c>
      <c r="CP1308" s="3">
        <v>111.04293749999999</v>
      </c>
    </row>
    <row r="1309" spans="93:94" ht="15.75" customHeight="1">
      <c r="CO1309" s="4">
        <v>42039</v>
      </c>
      <c r="CP1309" s="3">
        <v>109.9374375</v>
      </c>
    </row>
    <row r="1310" spans="93:94" ht="15.75" customHeight="1">
      <c r="CO1310" s="4">
        <v>42038</v>
      </c>
      <c r="CP1310" s="3">
        <v>109.8474375</v>
      </c>
    </row>
    <row r="1311" spans="93:94" ht="15.75" customHeight="1">
      <c r="CO1311" s="4">
        <v>42037</v>
      </c>
      <c r="CP1311" s="3">
        <v>110.3586875</v>
      </c>
    </row>
    <row r="1312" spans="93:94" ht="15.75" customHeight="1">
      <c r="CO1312" s="4">
        <v>42036</v>
      </c>
      <c r="CP1312" s="3">
        <v>111.41556249999999</v>
      </c>
    </row>
    <row r="1313" spans="93:94" ht="15.75" customHeight="1">
      <c r="CO1313" s="4">
        <v>42035</v>
      </c>
      <c r="CP1313" s="3">
        <v>111.98325</v>
      </c>
    </row>
    <row r="1314" spans="93:94" ht="15.75" customHeight="1">
      <c r="CO1314" s="4">
        <v>42034</v>
      </c>
      <c r="CP1314" s="3">
        <v>112.8799375</v>
      </c>
    </row>
    <row r="1315" spans="93:94" ht="15.75" customHeight="1">
      <c r="CO1315" s="4">
        <v>42033</v>
      </c>
      <c r="CP1315" s="3">
        <v>112.185125</v>
      </c>
    </row>
    <row r="1316" spans="93:94" ht="15.75" customHeight="1">
      <c r="CO1316" s="4">
        <v>42032</v>
      </c>
      <c r="CP1316" s="3">
        <v>111.20175</v>
      </c>
    </row>
    <row r="1317" spans="93:94" ht="15.75" customHeight="1">
      <c r="CO1317" s="4">
        <v>42031</v>
      </c>
      <c r="CP1317" s="3">
        <v>109.55909375</v>
      </c>
    </row>
    <row r="1318" spans="93:94" ht="15.75" customHeight="1">
      <c r="CO1318" s="4">
        <v>42030</v>
      </c>
      <c r="CP1318" s="3">
        <v>108.13276875</v>
      </c>
    </row>
    <row r="1319" spans="93:94" ht="15.75" customHeight="1">
      <c r="CO1319" s="4">
        <v>42029</v>
      </c>
      <c r="CP1319" s="3">
        <v>107.79689375000001</v>
      </c>
    </row>
    <row r="1320" spans="93:94" ht="15.75" customHeight="1">
      <c r="CO1320" s="4">
        <v>42028</v>
      </c>
      <c r="CP1320" s="3">
        <v>109.03320625000001</v>
      </c>
    </row>
    <row r="1321" spans="93:94" ht="15.75" customHeight="1">
      <c r="CO1321" s="4">
        <v>42027</v>
      </c>
      <c r="CP1321" s="3">
        <v>110.33945625</v>
      </c>
    </row>
    <row r="1322" spans="93:94" ht="15.75" customHeight="1">
      <c r="CO1322" s="4">
        <v>42026</v>
      </c>
      <c r="CP1322" s="3">
        <v>111.85389375</v>
      </c>
    </row>
    <row r="1323" spans="93:94" ht="15.75" customHeight="1">
      <c r="CO1323" s="4">
        <v>42025</v>
      </c>
      <c r="CP1323" s="3">
        <v>112.36639375</v>
      </c>
    </row>
    <row r="1324" spans="93:94" ht="15.75" customHeight="1">
      <c r="CO1324" s="4">
        <v>42024</v>
      </c>
      <c r="CP1324" s="3">
        <v>112.70020625000001</v>
      </c>
    </row>
    <row r="1325" spans="93:94" ht="15.75" customHeight="1">
      <c r="CO1325" s="4">
        <v>42023</v>
      </c>
      <c r="CP1325" s="3">
        <v>112.71976875</v>
      </c>
    </row>
    <row r="1326" spans="93:94" ht="15.75" customHeight="1">
      <c r="CO1326" s="4">
        <v>42022</v>
      </c>
      <c r="CP1326" s="3">
        <v>112.77258125</v>
      </c>
    </row>
    <row r="1327" spans="93:94" ht="15.75" customHeight="1">
      <c r="CO1327" s="4">
        <v>42021</v>
      </c>
      <c r="CP1327" s="3">
        <v>112.77214375</v>
      </c>
    </row>
    <row r="1328" spans="93:94" ht="15.75" customHeight="1">
      <c r="CO1328" s="4">
        <v>42020</v>
      </c>
      <c r="CP1328" s="3">
        <v>112.24433125</v>
      </c>
    </row>
    <row r="1329" spans="93:94" ht="15.75" customHeight="1">
      <c r="CO1329" s="4">
        <v>42019</v>
      </c>
      <c r="CP1329" s="3">
        <v>111.81883125</v>
      </c>
    </row>
    <row r="1330" spans="93:94" ht="15.75" customHeight="1">
      <c r="CO1330" s="4">
        <v>42018</v>
      </c>
      <c r="CP1330" s="3">
        <v>111.48451875000001</v>
      </c>
    </row>
    <row r="1331" spans="93:94" ht="15.75" customHeight="1">
      <c r="CO1331" s="4">
        <v>42017</v>
      </c>
      <c r="CP1331" s="3">
        <v>112.22439375</v>
      </c>
    </row>
    <row r="1332" spans="93:94" ht="15.75" customHeight="1">
      <c r="CO1332" s="4">
        <v>42016</v>
      </c>
      <c r="CP1332" s="3">
        <v>112.80614375</v>
      </c>
    </row>
    <row r="1333" spans="93:94" ht="15.75" customHeight="1">
      <c r="CO1333" s="4">
        <v>42015</v>
      </c>
      <c r="CP1333" s="3">
        <v>113.8848</v>
      </c>
    </row>
    <row r="1334" spans="93:94" ht="15.75" customHeight="1">
      <c r="CO1334" s="4">
        <v>42014</v>
      </c>
      <c r="CP1334" s="3">
        <v>114.381625</v>
      </c>
    </row>
    <row r="1335" spans="93:94" ht="15.75" customHeight="1">
      <c r="CO1335" s="4">
        <v>42013</v>
      </c>
      <c r="CP1335" s="3">
        <v>113.56281250000001</v>
      </c>
    </row>
    <row r="1336" spans="93:94" ht="15.75" customHeight="1">
      <c r="CO1336" s="4">
        <v>42012</v>
      </c>
      <c r="CP1336" s="3">
        <v>112.0181875</v>
      </c>
    </row>
    <row r="1337" spans="93:94" ht="15.75" customHeight="1">
      <c r="CO1337" s="4">
        <v>42011</v>
      </c>
      <c r="CP1337" s="3">
        <v>111.188</v>
      </c>
    </row>
    <row r="1338" spans="93:94" ht="15.75" customHeight="1">
      <c r="CO1338" s="4">
        <v>42010</v>
      </c>
      <c r="CP1338" s="3">
        <v>110.75037500000001</v>
      </c>
    </row>
    <row r="1339" spans="93:94" ht="15.75" customHeight="1">
      <c r="CO1339" s="4">
        <v>42009</v>
      </c>
      <c r="CP1339" s="3">
        <v>110.99925</v>
      </c>
    </row>
    <row r="1340" spans="93:94" ht="15.75" customHeight="1">
      <c r="CO1340" s="4">
        <v>42008</v>
      </c>
      <c r="CP1340" s="3">
        <v>111.32968750000001</v>
      </c>
    </row>
    <row r="1341" spans="93:94" ht="15.75" customHeight="1">
      <c r="CO1341" s="4">
        <v>42007</v>
      </c>
      <c r="CP1341" s="3">
        <v>111.442875</v>
      </c>
    </row>
    <row r="1342" spans="93:94" ht="15.75" customHeight="1">
      <c r="CO1342" s="4">
        <v>42006</v>
      </c>
      <c r="CP1342" s="3">
        <v>111.6646875</v>
      </c>
    </row>
    <row r="1343" spans="93:94" ht="15.75" customHeight="1">
      <c r="CO1343" s="4">
        <v>42005</v>
      </c>
      <c r="CP1343" s="3">
        <v>111.35275</v>
      </c>
    </row>
    <row r="1344" spans="93:94" ht="15.75" customHeight="1">
      <c r="CO1344" s="4">
        <v>42004</v>
      </c>
      <c r="CP1344" s="3">
        <v>110.96662499999999</v>
      </c>
    </row>
    <row r="1345" spans="93:94" ht="15.75" customHeight="1">
      <c r="CO1345" s="4">
        <v>42003</v>
      </c>
      <c r="CP1345" s="3">
        <v>110.757875</v>
      </c>
    </row>
    <row r="1346" spans="93:94" ht="15.75" customHeight="1">
      <c r="CO1346" s="4">
        <v>42002</v>
      </c>
      <c r="CP1346" s="3">
        <v>110.4435625</v>
      </c>
    </row>
    <row r="1347" spans="93:94" ht="15.75" customHeight="1">
      <c r="CO1347" s="4">
        <v>42001</v>
      </c>
      <c r="CP1347" s="3">
        <v>109.306</v>
      </c>
    </row>
    <row r="1348" spans="93:94" ht="15.75" customHeight="1">
      <c r="CO1348" s="4">
        <v>42000</v>
      </c>
      <c r="CP1348" s="3">
        <v>108.31976875000001</v>
      </c>
    </row>
    <row r="1349" spans="93:94" ht="15.75" customHeight="1">
      <c r="CO1349" s="4">
        <v>41999</v>
      </c>
      <c r="CP1349" s="3">
        <v>107.60733125</v>
      </c>
    </row>
    <row r="1350" spans="93:94" ht="15.75" customHeight="1">
      <c r="CO1350" s="4">
        <v>41998</v>
      </c>
      <c r="CP1350" s="3">
        <v>107.40833125</v>
      </c>
    </row>
    <row r="1351" spans="93:94" ht="15.75" customHeight="1">
      <c r="CO1351" s="4">
        <v>41997</v>
      </c>
      <c r="CP1351" s="3">
        <v>107.86739375000001</v>
      </c>
    </row>
    <row r="1352" spans="93:94" ht="15.75" customHeight="1">
      <c r="CO1352" s="4">
        <v>41996</v>
      </c>
      <c r="CP1352" s="3">
        <v>107.74520625000001</v>
      </c>
    </row>
    <row r="1353" spans="93:94" ht="15.75" customHeight="1">
      <c r="CO1353" s="4">
        <v>41995</v>
      </c>
      <c r="CP1353" s="3">
        <v>106.77933125</v>
      </c>
    </row>
    <row r="1354" spans="93:94" ht="15.75" customHeight="1">
      <c r="CO1354" s="4">
        <v>41994</v>
      </c>
      <c r="CP1354" s="3">
        <v>106.00970625000001</v>
      </c>
    </row>
    <row r="1355" spans="93:94" ht="15.75" customHeight="1">
      <c r="CO1355" s="4">
        <v>41993</v>
      </c>
      <c r="CP1355" s="3">
        <v>105.10676875</v>
      </c>
    </row>
    <row r="1356" spans="93:94" ht="15.75" customHeight="1">
      <c r="CO1356" s="4">
        <v>41992</v>
      </c>
      <c r="CP1356" s="3">
        <v>104.50464375</v>
      </c>
    </row>
    <row r="1357" spans="93:94" ht="15.75" customHeight="1">
      <c r="CO1357" s="4">
        <v>41991</v>
      </c>
      <c r="CP1357" s="3">
        <v>104.06976875000001</v>
      </c>
    </row>
    <row r="1358" spans="93:94" ht="15.75" customHeight="1">
      <c r="CO1358" s="4">
        <v>41990</v>
      </c>
      <c r="CP1358" s="3">
        <v>102.93221249999999</v>
      </c>
    </row>
    <row r="1359" spans="93:94" ht="15.75" customHeight="1">
      <c r="CO1359" s="4">
        <v>41989</v>
      </c>
      <c r="CP1359" s="3">
        <v>102.666025</v>
      </c>
    </row>
    <row r="1360" spans="93:94" ht="15.75" customHeight="1">
      <c r="CO1360" s="4">
        <v>41988</v>
      </c>
      <c r="CP1360" s="3">
        <v>103.0219</v>
      </c>
    </row>
    <row r="1361" spans="93:94" ht="15.75" customHeight="1">
      <c r="CO1361" s="4">
        <v>41987</v>
      </c>
      <c r="CP1361" s="3">
        <v>103.13208750000001</v>
      </c>
    </row>
    <row r="1362" spans="93:94" ht="15.75" customHeight="1">
      <c r="CO1362" s="4">
        <v>41986</v>
      </c>
      <c r="CP1362" s="3">
        <v>102.83715000000001</v>
      </c>
    </row>
    <row r="1363" spans="93:94" ht="15.75" customHeight="1">
      <c r="CO1363" s="4">
        <v>41985</v>
      </c>
      <c r="CP1363" s="3">
        <v>102.9668625</v>
      </c>
    </row>
    <row r="1364" spans="93:94" ht="15.75" customHeight="1">
      <c r="CO1364" s="4">
        <v>41984</v>
      </c>
      <c r="CP1364" s="3">
        <v>102.80215</v>
      </c>
    </row>
    <row r="1365" spans="93:94" ht="15.75" customHeight="1">
      <c r="CO1365" s="4">
        <v>41983</v>
      </c>
      <c r="CP1365" s="3">
        <v>102.5737125</v>
      </c>
    </row>
    <row r="1366" spans="93:94" ht="15.75" customHeight="1">
      <c r="CO1366" s="4">
        <v>41982</v>
      </c>
      <c r="CP1366" s="3">
        <v>102.4245875</v>
      </c>
    </row>
    <row r="1367" spans="93:94" ht="15.75" customHeight="1">
      <c r="CO1367" s="4">
        <v>41981</v>
      </c>
      <c r="CP1367" s="3">
        <v>101.87754375</v>
      </c>
    </row>
    <row r="1368" spans="93:94" ht="15.75" customHeight="1">
      <c r="CO1368" s="4">
        <v>41980</v>
      </c>
      <c r="CP1368" s="3">
        <v>101.52591875</v>
      </c>
    </row>
    <row r="1369" spans="93:94" ht="15.75" customHeight="1">
      <c r="CO1369" s="4">
        <v>41979</v>
      </c>
      <c r="CP1369" s="3">
        <v>101.51327500000001</v>
      </c>
    </row>
    <row r="1370" spans="93:94" ht="15.75" customHeight="1">
      <c r="CO1370" s="4">
        <v>41978</v>
      </c>
      <c r="CP1370" s="3">
        <v>101.20620000000001</v>
      </c>
    </row>
    <row r="1371" spans="93:94" ht="15.75" customHeight="1">
      <c r="CO1371" s="4">
        <v>41977</v>
      </c>
      <c r="CP1371" s="3">
        <v>101.15770000000001</v>
      </c>
    </row>
    <row r="1372" spans="93:94" ht="15.75" customHeight="1">
      <c r="CO1372" s="4">
        <v>41976</v>
      </c>
      <c r="CP1372" s="3">
        <v>101.22732500000001</v>
      </c>
    </row>
    <row r="1373" spans="93:94" ht="15.75" customHeight="1">
      <c r="CO1373" s="4">
        <v>41975</v>
      </c>
      <c r="CP1373" s="3">
        <v>100.70745000000001</v>
      </c>
    </row>
    <row r="1374" spans="93:94" ht="15.75" customHeight="1">
      <c r="CO1374" s="4">
        <v>41974</v>
      </c>
      <c r="CP1374" s="3">
        <v>100.7183125</v>
      </c>
    </row>
    <row r="1375" spans="93:94" ht="15.75" customHeight="1">
      <c r="CO1375" s="4">
        <v>41973</v>
      </c>
      <c r="CP1375" s="3">
        <v>99.922456249999982</v>
      </c>
    </row>
    <row r="1376" spans="93:94" ht="15.75" customHeight="1">
      <c r="CO1376" s="4">
        <v>41972</v>
      </c>
      <c r="CP1376" s="3">
        <v>99.093481249999982</v>
      </c>
    </row>
    <row r="1377" spans="93:94" ht="15.75" customHeight="1">
      <c r="CO1377" s="4">
        <v>41971</v>
      </c>
      <c r="CP1377" s="3">
        <v>98.193006249999996</v>
      </c>
    </row>
    <row r="1378" spans="93:94" ht="15.75" customHeight="1">
      <c r="CO1378" s="4">
        <v>41970</v>
      </c>
      <c r="CP1378" s="3">
        <v>97.838643749999989</v>
      </c>
    </row>
    <row r="1379" spans="93:94" ht="15.75" customHeight="1">
      <c r="CO1379" s="4">
        <v>41969</v>
      </c>
      <c r="CP1379" s="3">
        <v>97.650312499999998</v>
      </c>
    </row>
    <row r="1380" spans="93:94" ht="15.75" customHeight="1">
      <c r="CO1380" s="4">
        <v>41968</v>
      </c>
      <c r="CP1380" s="3">
        <v>97.248143749999997</v>
      </c>
    </row>
    <row r="1381" spans="93:94" ht="15.75" customHeight="1">
      <c r="CO1381" s="4">
        <v>41967</v>
      </c>
      <c r="CP1381" s="3">
        <v>96.478581250000005</v>
      </c>
    </row>
    <row r="1382" spans="93:94" ht="15.75" customHeight="1">
      <c r="CO1382" s="4">
        <v>41966</v>
      </c>
      <c r="CP1382" s="3">
        <v>96.113625000000013</v>
      </c>
    </row>
    <row r="1383" spans="93:94" ht="15.75" customHeight="1">
      <c r="CO1383" s="4">
        <v>41965</v>
      </c>
      <c r="CP1383" s="3">
        <v>95.929050000000004</v>
      </c>
    </row>
    <row r="1384" spans="93:94" ht="15.75" customHeight="1">
      <c r="CO1384" s="4">
        <v>41964</v>
      </c>
      <c r="CP1384" s="3">
        <v>96.346981250000013</v>
      </c>
    </row>
    <row r="1385" spans="93:94" ht="15.75" customHeight="1">
      <c r="CO1385" s="4">
        <v>41963</v>
      </c>
      <c r="CP1385" s="3">
        <v>96.674125000000004</v>
      </c>
    </row>
    <row r="1386" spans="93:94" ht="15.75" customHeight="1">
      <c r="CO1386" s="4">
        <v>41962</v>
      </c>
      <c r="CP1386" s="3">
        <v>97.031824999999984</v>
      </c>
    </row>
    <row r="1387" spans="93:94" ht="15.75" customHeight="1">
      <c r="CO1387" s="4">
        <v>41961</v>
      </c>
      <c r="CP1387" s="3">
        <v>96.638868749999986</v>
      </c>
    </row>
    <row r="1388" spans="93:94" ht="15.75" customHeight="1">
      <c r="CO1388" s="4">
        <v>41960</v>
      </c>
      <c r="CP1388" s="3">
        <v>96.076987499999973</v>
      </c>
    </row>
    <row r="1389" spans="93:94" ht="15.75" customHeight="1">
      <c r="CO1389" s="4">
        <v>41959</v>
      </c>
      <c r="CP1389" s="3">
        <v>96.316181249999985</v>
      </c>
    </row>
    <row r="1390" spans="93:94" ht="15.75" customHeight="1">
      <c r="CO1390" s="4">
        <v>41958</v>
      </c>
      <c r="CP1390" s="3">
        <v>96.220493749999989</v>
      </c>
    </row>
    <row r="1391" spans="93:94" ht="15.75" customHeight="1">
      <c r="CO1391" s="4">
        <v>41957</v>
      </c>
      <c r="CP1391" s="3">
        <v>96.348868749999994</v>
      </c>
    </row>
    <row r="1392" spans="93:94" ht="15.75" customHeight="1">
      <c r="CO1392" s="4">
        <v>41956</v>
      </c>
      <c r="CP1392" s="3">
        <v>96.328499999999991</v>
      </c>
    </row>
    <row r="1393" spans="93:94" ht="15.75" customHeight="1">
      <c r="CO1393" s="4">
        <v>41955</v>
      </c>
      <c r="CP1393" s="3">
        <v>96.726912499999997</v>
      </c>
    </row>
    <row r="1394" spans="93:94" ht="15.75" customHeight="1">
      <c r="CO1394" s="4">
        <v>41954</v>
      </c>
      <c r="CP1394" s="3">
        <v>97.220087499999991</v>
      </c>
    </row>
    <row r="1395" spans="93:94" ht="15.75" customHeight="1">
      <c r="CO1395" s="4">
        <v>41953</v>
      </c>
      <c r="CP1395" s="3">
        <v>97.809518749999995</v>
      </c>
    </row>
    <row r="1396" spans="93:94" ht="15.75" customHeight="1">
      <c r="CO1396" s="4">
        <v>41952</v>
      </c>
      <c r="CP1396" s="3">
        <v>98.368856249999993</v>
      </c>
    </row>
    <row r="1397" spans="93:94" ht="15.75" customHeight="1">
      <c r="CO1397" s="4">
        <v>41951</v>
      </c>
      <c r="CP1397" s="3">
        <v>98.965850000000003</v>
      </c>
    </row>
    <row r="1398" spans="93:94" ht="15.75" customHeight="1">
      <c r="CO1398" s="4">
        <v>41950</v>
      </c>
      <c r="CP1398" s="3">
        <v>99.54855624999999</v>
      </c>
    </row>
    <row r="1399" spans="93:94" ht="15.75" customHeight="1">
      <c r="CO1399" s="4">
        <v>41949</v>
      </c>
      <c r="CP1399" s="3">
        <v>100.32736249999999</v>
      </c>
    </row>
    <row r="1400" spans="93:94" ht="15.75" customHeight="1">
      <c r="CO1400" s="4">
        <v>41948</v>
      </c>
      <c r="CP1400" s="3">
        <v>100.75993124999999</v>
      </c>
    </row>
    <row r="1401" spans="93:94" ht="15.75" customHeight="1">
      <c r="CO1401" s="4">
        <v>41947</v>
      </c>
      <c r="CP1401" s="3">
        <v>100.81905624999999</v>
      </c>
    </row>
    <row r="1402" spans="93:94" ht="15.75" customHeight="1">
      <c r="CO1402" s="4">
        <v>41946</v>
      </c>
      <c r="CP1402" s="3">
        <v>101.08805624999999</v>
      </c>
    </row>
    <row r="1403" spans="93:94" ht="15.75" customHeight="1">
      <c r="CO1403" s="4">
        <v>41945</v>
      </c>
      <c r="CP1403" s="3">
        <v>102.10169999999999</v>
      </c>
    </row>
    <row r="1404" spans="93:94" ht="15.75" customHeight="1">
      <c r="CO1404" s="4">
        <v>41944</v>
      </c>
      <c r="CP1404" s="3">
        <v>102.94901875000001</v>
      </c>
    </row>
    <row r="1405" spans="93:94" ht="15.75" customHeight="1">
      <c r="CO1405" s="4">
        <v>41943</v>
      </c>
      <c r="CP1405" s="3">
        <v>104.0726375</v>
      </c>
    </row>
    <row r="1406" spans="93:94" ht="15.75" customHeight="1">
      <c r="CO1406" s="4">
        <v>41942</v>
      </c>
      <c r="CP1406" s="3">
        <v>105.35964375</v>
      </c>
    </row>
    <row r="1407" spans="93:94" ht="15.75" customHeight="1">
      <c r="CO1407" s="4">
        <v>41941</v>
      </c>
      <c r="CP1407" s="3">
        <v>106.5383125</v>
      </c>
    </row>
    <row r="1408" spans="93:94" ht="15.75" customHeight="1">
      <c r="CO1408" s="4">
        <v>41940</v>
      </c>
      <c r="CP1408" s="3">
        <v>107.88521875000001</v>
      </c>
    </row>
    <row r="1409" spans="93:94" ht="15.75" customHeight="1">
      <c r="CO1409" s="4">
        <v>41939</v>
      </c>
      <c r="CP1409" s="3">
        <v>108.63590625000001</v>
      </c>
    </row>
    <row r="1410" spans="93:94" ht="15.75" customHeight="1">
      <c r="CO1410" s="4">
        <v>41938</v>
      </c>
      <c r="CP1410" s="3">
        <v>109.53821875</v>
      </c>
    </row>
    <row r="1411" spans="93:94" ht="15.75" customHeight="1">
      <c r="CO1411" s="4">
        <v>41937</v>
      </c>
      <c r="CP1411" s="3">
        <v>110.30909375</v>
      </c>
    </row>
    <row r="1412" spans="93:94" ht="15.75" customHeight="1">
      <c r="CO1412" s="4">
        <v>41936</v>
      </c>
      <c r="CP1412" s="3">
        <v>111.76955624999999</v>
      </c>
    </row>
    <row r="1413" spans="93:94" ht="15.75" customHeight="1">
      <c r="CO1413" s="4">
        <v>41935</v>
      </c>
      <c r="CP1413" s="3">
        <v>113.132125</v>
      </c>
    </row>
    <row r="1414" spans="93:94" ht="15.75" customHeight="1">
      <c r="CO1414" s="4">
        <v>41934</v>
      </c>
      <c r="CP1414" s="3">
        <v>114.1185</v>
      </c>
    </row>
    <row r="1415" spans="93:94" ht="15.75" customHeight="1">
      <c r="CO1415" s="4">
        <v>41933</v>
      </c>
      <c r="CP1415" s="3">
        <v>114.59818749999999</v>
      </c>
    </row>
    <row r="1416" spans="93:94" ht="15.75" customHeight="1">
      <c r="CO1416" s="4">
        <v>41932</v>
      </c>
      <c r="CP1416" s="3">
        <v>114.868875</v>
      </c>
    </row>
    <row r="1417" spans="93:94" ht="15.75" customHeight="1">
      <c r="CO1417" s="4">
        <v>41931</v>
      </c>
      <c r="CP1417" s="3">
        <v>115.2333125</v>
      </c>
    </row>
    <row r="1418" spans="93:94" ht="15.75" customHeight="1">
      <c r="CO1418" s="4">
        <v>41930</v>
      </c>
      <c r="CP1418" s="3">
        <v>115.45162500000001</v>
      </c>
    </row>
    <row r="1419" spans="93:94" ht="15.75" customHeight="1">
      <c r="CO1419" s="4">
        <v>41929</v>
      </c>
      <c r="CP1419" s="3">
        <v>115.3399375</v>
      </c>
    </row>
    <row r="1420" spans="93:94" ht="15.75" customHeight="1">
      <c r="CO1420" s="4">
        <v>41928</v>
      </c>
      <c r="CP1420" s="3">
        <v>115.085875</v>
      </c>
    </row>
    <row r="1421" spans="93:94" ht="15.75" customHeight="1">
      <c r="CO1421" s="4">
        <v>41927</v>
      </c>
      <c r="CP1421" s="3">
        <v>114.241125</v>
      </c>
    </row>
    <row r="1422" spans="93:94" ht="15.75" customHeight="1">
      <c r="CO1422" s="4">
        <v>41926</v>
      </c>
      <c r="CP1422" s="3">
        <v>113.1712</v>
      </c>
    </row>
    <row r="1423" spans="93:94" ht="15.75" customHeight="1">
      <c r="CO1423" s="4">
        <v>41925</v>
      </c>
      <c r="CP1423" s="3">
        <v>112.2732</v>
      </c>
    </row>
    <row r="1424" spans="93:94" ht="15.75" customHeight="1">
      <c r="CO1424" s="4">
        <v>41924</v>
      </c>
      <c r="CP1424" s="3">
        <v>111.2721375</v>
      </c>
    </row>
    <row r="1425" spans="93:94" ht="15.75" customHeight="1">
      <c r="CO1425" s="4">
        <v>41923</v>
      </c>
      <c r="CP1425" s="3">
        <v>110.96288749999999</v>
      </c>
    </row>
    <row r="1426" spans="93:94" ht="15.75" customHeight="1">
      <c r="CO1426" s="4">
        <v>41922</v>
      </c>
      <c r="CP1426" s="3">
        <v>110.293075</v>
      </c>
    </row>
    <row r="1427" spans="93:94" ht="15.75" customHeight="1">
      <c r="CO1427" s="4">
        <v>41921</v>
      </c>
      <c r="CP1427" s="3">
        <v>110.1295125</v>
      </c>
    </row>
    <row r="1428" spans="93:94" ht="15.75" customHeight="1">
      <c r="CO1428" s="4">
        <v>41920</v>
      </c>
      <c r="CP1428" s="3">
        <v>109.32288749999999</v>
      </c>
    </row>
    <row r="1429" spans="93:94" ht="15.75" customHeight="1">
      <c r="CO1429" s="4">
        <v>41919</v>
      </c>
      <c r="CP1429" s="3">
        <v>108.4547625</v>
      </c>
    </row>
    <row r="1430" spans="93:94" ht="15.75" customHeight="1">
      <c r="CO1430" s="4">
        <v>41918</v>
      </c>
      <c r="CP1430" s="3">
        <v>107.8952625</v>
      </c>
    </row>
    <row r="1431" spans="93:94" ht="15.75" customHeight="1">
      <c r="CO1431" s="4">
        <v>41917</v>
      </c>
      <c r="CP1431" s="3">
        <v>107.6897625</v>
      </c>
    </row>
    <row r="1432" spans="93:94" ht="15.75" customHeight="1">
      <c r="CO1432" s="4">
        <v>41916</v>
      </c>
      <c r="CP1432" s="3">
        <v>108.205575</v>
      </c>
    </row>
    <row r="1433" spans="93:94" ht="15.75" customHeight="1">
      <c r="CO1433" s="4">
        <v>41915</v>
      </c>
      <c r="CP1433" s="3">
        <v>108.60588749999999</v>
      </c>
    </row>
    <row r="1434" spans="93:94" ht="15.75" customHeight="1">
      <c r="CO1434" s="4">
        <v>41914</v>
      </c>
      <c r="CP1434" s="3">
        <v>108.891075</v>
      </c>
    </row>
    <row r="1435" spans="93:94" ht="15.75" customHeight="1">
      <c r="CO1435" s="4">
        <v>41913</v>
      </c>
      <c r="CP1435" s="3">
        <v>109.22995</v>
      </c>
    </row>
    <row r="1436" spans="93:94" ht="15.75" customHeight="1">
      <c r="CO1436" s="4">
        <v>41912</v>
      </c>
      <c r="CP1436" s="3">
        <v>109.63495</v>
      </c>
    </row>
    <row r="1437" spans="93:94" ht="15.75" customHeight="1">
      <c r="CO1437" s="4">
        <v>41911</v>
      </c>
      <c r="CP1437" s="3">
        <v>110.1917</v>
      </c>
    </row>
    <row r="1438" spans="93:94" ht="15.75" customHeight="1">
      <c r="CO1438" s="4">
        <v>41910</v>
      </c>
      <c r="CP1438" s="3">
        <v>110.93056249999999</v>
      </c>
    </row>
    <row r="1439" spans="93:94" ht="15.75" customHeight="1">
      <c r="CO1439" s="4">
        <v>41909</v>
      </c>
      <c r="CP1439" s="3">
        <v>111.81156249999999</v>
      </c>
    </row>
    <row r="1440" spans="93:94" ht="15.75" customHeight="1">
      <c r="CO1440" s="4">
        <v>41908</v>
      </c>
      <c r="CP1440" s="3">
        <v>112.23275</v>
      </c>
    </row>
    <row r="1441" spans="93:94" ht="15.75" customHeight="1">
      <c r="CO1441" s="4">
        <v>41907</v>
      </c>
      <c r="CP1441" s="3">
        <v>112.61381249999999</v>
      </c>
    </row>
    <row r="1442" spans="93:94" ht="15.75" customHeight="1">
      <c r="CO1442" s="4">
        <v>41906</v>
      </c>
      <c r="CP1442" s="3">
        <v>113.2001875</v>
      </c>
    </row>
    <row r="1443" spans="93:94" ht="15.75" customHeight="1">
      <c r="CO1443" s="4">
        <v>41905</v>
      </c>
      <c r="CP1443" s="3">
        <v>113.2446875</v>
      </c>
    </row>
    <row r="1444" spans="93:94" ht="15.75" customHeight="1">
      <c r="CO1444" s="4">
        <v>41904</v>
      </c>
      <c r="CP1444" s="3">
        <v>113.5509375</v>
      </c>
    </row>
    <row r="1445" spans="93:94" ht="15.75" customHeight="1">
      <c r="CO1445" s="4">
        <v>41903</v>
      </c>
      <c r="CP1445" s="3">
        <v>114.143625</v>
      </c>
    </row>
    <row r="1446" spans="93:94" ht="15.75" customHeight="1">
      <c r="CO1446" s="4">
        <v>41902</v>
      </c>
      <c r="CP1446" s="3">
        <v>114.23281249999999</v>
      </c>
    </row>
    <row r="1447" spans="93:94" ht="15.75" customHeight="1">
      <c r="CO1447" s="4">
        <v>41901</v>
      </c>
      <c r="CP1447" s="3">
        <v>114.1340625</v>
      </c>
    </row>
    <row r="1448" spans="93:94" ht="15.75" customHeight="1">
      <c r="CO1448" s="4">
        <v>41900</v>
      </c>
      <c r="CP1448" s="3">
        <v>113.69018749999999</v>
      </c>
    </row>
    <row r="1449" spans="93:94" ht="15.75" customHeight="1">
      <c r="CO1449" s="4">
        <v>41899</v>
      </c>
      <c r="CP1449" s="3">
        <v>113.77006249999999</v>
      </c>
    </row>
    <row r="1450" spans="93:94" ht="15.75" customHeight="1">
      <c r="CO1450" s="4">
        <v>41898</v>
      </c>
      <c r="CP1450" s="3">
        <v>113.471125</v>
      </c>
    </row>
    <row r="1451" spans="93:94" ht="15.75" customHeight="1">
      <c r="CO1451" s="4">
        <v>41897</v>
      </c>
      <c r="CP1451" s="3">
        <v>113.4686875</v>
      </c>
    </row>
    <row r="1452" spans="93:94" ht="15.75" customHeight="1">
      <c r="CO1452" s="4">
        <v>41896</v>
      </c>
      <c r="CP1452" s="3">
        <v>113.48099999999999</v>
      </c>
    </row>
    <row r="1453" spans="93:94" ht="15.75" customHeight="1">
      <c r="CO1453" s="4">
        <v>41895</v>
      </c>
      <c r="CP1453" s="3">
        <v>113.37625</v>
      </c>
    </row>
    <row r="1454" spans="93:94" ht="15.75" customHeight="1">
      <c r="CO1454" s="4">
        <v>41894</v>
      </c>
      <c r="CP1454" s="3">
        <v>113.408625</v>
      </c>
    </row>
    <row r="1455" spans="93:94" ht="15.75" customHeight="1">
      <c r="CO1455" s="4">
        <v>41893</v>
      </c>
      <c r="CP1455" s="3">
        <v>113.3155</v>
      </c>
    </row>
    <row r="1456" spans="93:94" ht="15.75" customHeight="1">
      <c r="CO1456" s="4">
        <v>41892</v>
      </c>
      <c r="CP1456" s="3">
        <v>113.566</v>
      </c>
    </row>
    <row r="1457" spans="93:94" ht="15.75" customHeight="1">
      <c r="CO1457" s="4">
        <v>41891</v>
      </c>
      <c r="CP1457" s="3">
        <v>113.429125</v>
      </c>
    </row>
    <row r="1458" spans="93:94" ht="15.75" customHeight="1">
      <c r="CO1458" s="4">
        <v>41890</v>
      </c>
      <c r="CP1458" s="3">
        <v>113.144625</v>
      </c>
    </row>
    <row r="1459" spans="93:94" ht="15.75" customHeight="1">
      <c r="CO1459" s="4">
        <v>41889</v>
      </c>
      <c r="CP1459" s="3">
        <v>113.16018750000001</v>
      </c>
    </row>
    <row r="1460" spans="93:94" ht="15.75" customHeight="1">
      <c r="CO1460" s="4">
        <v>41888</v>
      </c>
      <c r="CP1460" s="3">
        <v>112.96912500000001</v>
      </c>
    </row>
    <row r="1461" spans="93:94" ht="15.75" customHeight="1">
      <c r="CO1461" s="4">
        <v>41887</v>
      </c>
      <c r="CP1461" s="3">
        <v>112.72425</v>
      </c>
    </row>
    <row r="1462" spans="93:94" ht="15.75" customHeight="1">
      <c r="CO1462" s="4">
        <v>41886</v>
      </c>
      <c r="CP1462" s="3">
        <v>112.11156250000001</v>
      </c>
    </row>
    <row r="1463" spans="93:94" ht="15.75" customHeight="1">
      <c r="CO1463" s="4">
        <v>41885</v>
      </c>
      <c r="CP1463" s="3">
        <v>111.8438125</v>
      </c>
    </row>
    <row r="1464" spans="93:94" ht="15.75" customHeight="1">
      <c r="CO1464" s="4">
        <v>41884</v>
      </c>
      <c r="CP1464" s="3">
        <v>111.5440625</v>
      </c>
    </row>
    <row r="1465" spans="93:94" ht="15.75" customHeight="1">
      <c r="CO1465" s="4">
        <v>41883</v>
      </c>
      <c r="CP1465" s="3">
        <v>110.9273125</v>
      </c>
    </row>
    <row r="1466" spans="93:94" ht="15.75" customHeight="1">
      <c r="CO1466" s="4">
        <v>41882</v>
      </c>
      <c r="CP1466" s="3">
        <v>110.82837499999999</v>
      </c>
    </row>
    <row r="1467" spans="93:94" ht="15.75" customHeight="1">
      <c r="CO1467" s="4">
        <v>41881</v>
      </c>
      <c r="CP1467" s="3">
        <v>110.3528125</v>
      </c>
    </row>
    <row r="1468" spans="93:94" ht="15.75" customHeight="1">
      <c r="CO1468" s="4">
        <v>41880</v>
      </c>
      <c r="CP1468" s="3">
        <v>110.09050000000001</v>
      </c>
    </row>
    <row r="1469" spans="93:94" ht="15.75" customHeight="1">
      <c r="CO1469" s="4">
        <v>41879</v>
      </c>
      <c r="CP1469" s="3">
        <v>110.1874375</v>
      </c>
    </row>
    <row r="1470" spans="93:94" ht="15.75" customHeight="1">
      <c r="CO1470" s="4">
        <v>41878</v>
      </c>
      <c r="CP1470" s="3">
        <v>110.33374999999999</v>
      </c>
    </row>
    <row r="1471" spans="93:94" ht="15.75" customHeight="1">
      <c r="CO1471" s="4">
        <v>41877</v>
      </c>
      <c r="CP1471" s="3">
        <v>110.27249999999999</v>
      </c>
    </row>
    <row r="1472" spans="93:94" ht="15.75" customHeight="1">
      <c r="CO1472" s="4">
        <v>41876</v>
      </c>
      <c r="CP1472" s="3">
        <v>110.82375</v>
      </c>
    </row>
    <row r="1473" spans="93:94" ht="15.75" customHeight="1">
      <c r="CO1473" s="4">
        <v>41875</v>
      </c>
      <c r="CP1473" s="3">
        <v>111.41743750000001</v>
      </c>
    </row>
    <row r="1474" spans="93:94" ht="15.75" customHeight="1">
      <c r="CO1474" s="4">
        <v>41874</v>
      </c>
      <c r="CP1474" s="3">
        <v>112.04962500000001</v>
      </c>
    </row>
    <row r="1475" spans="93:94" ht="15.75" customHeight="1">
      <c r="CO1475" s="4">
        <v>41873</v>
      </c>
      <c r="CP1475" s="3">
        <v>112.741</v>
      </c>
    </row>
    <row r="1476" spans="93:94" ht="15.75" customHeight="1">
      <c r="CO1476" s="4">
        <v>41872</v>
      </c>
      <c r="CP1476" s="3">
        <v>113.7898125</v>
      </c>
    </row>
    <row r="1477" spans="93:94" ht="15.75" customHeight="1">
      <c r="CO1477" s="4">
        <v>41871</v>
      </c>
      <c r="CP1477" s="3">
        <v>114.75924999999999</v>
      </c>
    </row>
    <row r="1478" spans="93:94" ht="15.75" customHeight="1">
      <c r="CO1478" s="4">
        <v>41870</v>
      </c>
      <c r="CP1478" s="3">
        <v>116.290375</v>
      </c>
    </row>
    <row r="1479" spans="93:94" ht="15.75" customHeight="1">
      <c r="CO1479" s="4">
        <v>41869</v>
      </c>
      <c r="CP1479" s="3">
        <v>117.6356875</v>
      </c>
    </row>
    <row r="1480" spans="93:94" ht="15.75" customHeight="1">
      <c r="CO1480" s="4">
        <v>41868</v>
      </c>
      <c r="CP1480" s="3">
        <v>118.942875</v>
      </c>
    </row>
    <row r="1481" spans="93:94" ht="15.75" customHeight="1">
      <c r="CO1481" s="4">
        <v>41867</v>
      </c>
      <c r="CP1481" s="3">
        <v>120.53512499999999</v>
      </c>
    </row>
    <row r="1482" spans="93:94" ht="15.75" customHeight="1">
      <c r="CO1482" s="4">
        <v>41866</v>
      </c>
      <c r="CP1482" s="3">
        <v>121.7879375</v>
      </c>
    </row>
    <row r="1483" spans="93:94" ht="15.75" customHeight="1">
      <c r="CO1483" s="4">
        <v>41865</v>
      </c>
      <c r="CP1483" s="3">
        <v>122.710875</v>
      </c>
    </row>
    <row r="1484" spans="93:94" ht="15.75" customHeight="1">
      <c r="CO1484" s="4">
        <v>41864</v>
      </c>
      <c r="CP1484" s="3">
        <v>123.9306875</v>
      </c>
    </row>
    <row r="1485" spans="93:94" ht="15.75" customHeight="1">
      <c r="CO1485" s="4">
        <v>41863</v>
      </c>
      <c r="CP1485" s="3">
        <v>124.701875</v>
      </c>
    </row>
    <row r="1486" spans="93:94" ht="15.75" customHeight="1">
      <c r="CO1486" s="4">
        <v>41862</v>
      </c>
      <c r="CP1486" s="3">
        <v>124.9915625</v>
      </c>
    </row>
    <row r="1487" spans="93:94" ht="15.75" customHeight="1">
      <c r="CO1487" s="4">
        <v>41861</v>
      </c>
      <c r="CP1487" s="3">
        <v>125.59699999999999</v>
      </c>
    </row>
    <row r="1488" spans="93:94" ht="15.75" customHeight="1">
      <c r="CO1488" s="4">
        <v>41860</v>
      </c>
      <c r="CP1488" s="3">
        <v>125.39031249999999</v>
      </c>
    </row>
    <row r="1489" spans="93:94" ht="15.75" customHeight="1">
      <c r="CO1489" s="4">
        <v>41859</v>
      </c>
      <c r="CP1489" s="3">
        <v>124.86575000000001</v>
      </c>
    </row>
    <row r="1490" spans="93:94" ht="15.75" customHeight="1">
      <c r="CO1490" s="4">
        <v>41858</v>
      </c>
      <c r="CP1490" s="3">
        <v>124.5019375</v>
      </c>
    </row>
    <row r="1491" spans="93:94" ht="15.75" customHeight="1">
      <c r="CO1491" s="4">
        <v>41857</v>
      </c>
      <c r="CP1491" s="3">
        <v>123.9273125</v>
      </c>
    </row>
    <row r="1492" spans="93:94" ht="15.75" customHeight="1">
      <c r="CO1492" s="4">
        <v>41856</v>
      </c>
      <c r="CP1492" s="3">
        <v>123.0786875</v>
      </c>
    </row>
    <row r="1493" spans="93:94" ht="15.75" customHeight="1">
      <c r="CO1493" s="4">
        <v>41855</v>
      </c>
      <c r="CP1493" s="3">
        <v>122.57</v>
      </c>
    </row>
    <row r="1494" spans="93:94" ht="15.75" customHeight="1">
      <c r="CO1494" s="4">
        <v>41854</v>
      </c>
      <c r="CP1494" s="3">
        <v>122.04781250000001</v>
      </c>
    </row>
    <row r="1495" spans="93:94" ht="15.75" customHeight="1">
      <c r="CO1495" s="4">
        <v>41853</v>
      </c>
      <c r="CP1495" s="3">
        <v>121.31225000000001</v>
      </c>
    </row>
    <row r="1496" spans="93:94" ht="15.75" customHeight="1">
      <c r="CO1496" s="4">
        <v>41852</v>
      </c>
      <c r="CP1496" s="3">
        <v>120.7461875</v>
      </c>
    </row>
    <row r="1497" spans="93:94" ht="15.75" customHeight="1">
      <c r="CO1497" s="4">
        <v>41851</v>
      </c>
      <c r="CP1497" s="3">
        <v>119.69206250000001</v>
      </c>
    </row>
    <row r="1498" spans="93:94" ht="15.75" customHeight="1">
      <c r="CO1498" s="4">
        <v>41850</v>
      </c>
      <c r="CP1498" s="3">
        <v>118.90112499999999</v>
      </c>
    </row>
    <row r="1499" spans="93:94" ht="15.75" customHeight="1">
      <c r="CO1499" s="4">
        <v>41849</v>
      </c>
      <c r="CP1499" s="3">
        <v>118.57843750000001</v>
      </c>
    </row>
    <row r="1500" spans="93:94" ht="15.75" customHeight="1">
      <c r="CO1500" s="4">
        <v>41848</v>
      </c>
      <c r="CP1500" s="3">
        <v>117.84625</v>
      </c>
    </row>
    <row r="1501" spans="93:94" ht="15.75" customHeight="1">
      <c r="CO1501" s="4">
        <v>41847</v>
      </c>
      <c r="CP1501" s="3">
        <v>117.4755625</v>
      </c>
    </row>
    <row r="1502" spans="93:94" ht="15.75" customHeight="1">
      <c r="CO1502" s="4">
        <v>41846</v>
      </c>
      <c r="CP1502" s="3">
        <v>117.49137500000001</v>
      </c>
    </row>
    <row r="1503" spans="93:94" ht="15.75" customHeight="1">
      <c r="CO1503" s="4">
        <v>41845</v>
      </c>
      <c r="CP1503" s="3">
        <v>117.552875</v>
      </c>
    </row>
    <row r="1504" spans="93:94" ht="15.75" customHeight="1">
      <c r="CO1504" s="4">
        <v>41844</v>
      </c>
      <c r="CP1504" s="3">
        <v>117.82062500000001</v>
      </c>
    </row>
    <row r="1505" spans="93:94" ht="15.75" customHeight="1">
      <c r="CO1505" s="4">
        <v>41843</v>
      </c>
      <c r="CP1505" s="3">
        <v>118.7205</v>
      </c>
    </row>
    <row r="1506" spans="93:94" ht="15.75" customHeight="1">
      <c r="CO1506" s="4">
        <v>41842</v>
      </c>
      <c r="CP1506" s="3">
        <v>119.34225000000001</v>
      </c>
    </row>
    <row r="1507" spans="93:94" ht="15.75" customHeight="1">
      <c r="CO1507" s="4">
        <v>41841</v>
      </c>
      <c r="CP1507" s="3">
        <v>119.84125</v>
      </c>
    </row>
    <row r="1508" spans="93:94" ht="15.75" customHeight="1">
      <c r="CO1508" s="4">
        <v>41840</v>
      </c>
      <c r="CP1508" s="3">
        <v>120.61475</v>
      </c>
    </row>
    <row r="1509" spans="93:94" ht="15.75" customHeight="1">
      <c r="CO1509" s="4">
        <v>41839</v>
      </c>
      <c r="CP1509" s="3">
        <v>121.1894375</v>
      </c>
    </row>
    <row r="1510" spans="93:94" ht="15.75" customHeight="1">
      <c r="CO1510" s="4">
        <v>41838</v>
      </c>
      <c r="CP1510" s="3">
        <v>121.7276875</v>
      </c>
    </row>
    <row r="1511" spans="93:94" ht="15.75" customHeight="1">
      <c r="CO1511" s="4">
        <v>41837</v>
      </c>
      <c r="CP1511" s="3">
        <v>122.045</v>
      </c>
    </row>
    <row r="1512" spans="93:94" ht="15.75" customHeight="1">
      <c r="CO1512" s="4">
        <v>41836</v>
      </c>
      <c r="CP1512" s="3">
        <v>122.4183125</v>
      </c>
    </row>
    <row r="1513" spans="93:94" ht="15.75" customHeight="1">
      <c r="CO1513" s="4">
        <v>41835</v>
      </c>
      <c r="CP1513" s="3">
        <v>122.917875</v>
      </c>
    </row>
    <row r="1514" spans="93:94" ht="15.75" customHeight="1">
      <c r="CO1514" s="4">
        <v>41834</v>
      </c>
      <c r="CP1514" s="3">
        <v>123.1566875</v>
      </c>
    </row>
    <row r="1515" spans="93:94" ht="15.75" customHeight="1">
      <c r="CO1515" s="4">
        <v>41833</v>
      </c>
      <c r="CP1515" s="3">
        <v>123.60368750000001</v>
      </c>
    </row>
    <row r="1516" spans="93:94" ht="15.75" customHeight="1">
      <c r="CO1516" s="4">
        <v>41832</v>
      </c>
      <c r="CP1516" s="3">
        <v>123.70050000000001</v>
      </c>
    </row>
    <row r="1517" spans="93:94" ht="15.75" customHeight="1">
      <c r="CO1517" s="4">
        <v>41831</v>
      </c>
      <c r="CP1517" s="3">
        <v>124.126875</v>
      </c>
    </row>
    <row r="1518" spans="93:94" ht="15.75" customHeight="1">
      <c r="CO1518" s="4">
        <v>41830</v>
      </c>
      <c r="CP1518" s="3">
        <v>124.53693749999999</v>
      </c>
    </row>
    <row r="1519" spans="93:94" ht="15.75" customHeight="1">
      <c r="CO1519" s="4">
        <v>41829</v>
      </c>
      <c r="CP1519" s="3">
        <v>124.70531250000001</v>
      </c>
    </row>
    <row r="1520" spans="93:94" ht="15.75" customHeight="1">
      <c r="CO1520" s="4">
        <v>41828</v>
      </c>
      <c r="CP1520" s="3">
        <v>124.72324999999999</v>
      </c>
    </row>
    <row r="1521" spans="93:94" ht="15.75" customHeight="1">
      <c r="CO1521" s="4">
        <v>41827</v>
      </c>
      <c r="CP1521" s="3">
        <v>124.164625</v>
      </c>
    </row>
    <row r="1522" spans="93:94" ht="15.75" customHeight="1">
      <c r="CO1522" s="4">
        <v>41826</v>
      </c>
      <c r="CP1522" s="3">
        <v>123.84399999999999</v>
      </c>
    </row>
    <row r="1523" spans="93:94" ht="15.75" customHeight="1">
      <c r="CO1523" s="4">
        <v>41825</v>
      </c>
      <c r="CP1523" s="3">
        <v>123.4370625</v>
      </c>
    </row>
    <row r="1524" spans="93:94" ht="15.75" customHeight="1">
      <c r="CO1524" s="4">
        <v>41824</v>
      </c>
      <c r="CP1524" s="3">
        <v>122.63775</v>
      </c>
    </row>
    <row r="1525" spans="93:94" ht="15.75" customHeight="1">
      <c r="CO1525" s="4">
        <v>41823</v>
      </c>
      <c r="CP1525" s="3">
        <v>121.767875</v>
      </c>
    </row>
    <row r="1526" spans="93:94" ht="15.75" customHeight="1">
      <c r="CO1526" s="4">
        <v>41822</v>
      </c>
      <c r="CP1526" s="3">
        <v>121.18487500000001</v>
      </c>
    </row>
    <row r="1527" spans="93:94" ht="15.75" customHeight="1">
      <c r="CO1527" s="4">
        <v>41821</v>
      </c>
      <c r="CP1527" s="3">
        <v>120.69918749999999</v>
      </c>
    </row>
    <row r="1528" spans="93:94" ht="15.75" customHeight="1">
      <c r="CO1528" s="4">
        <v>41820</v>
      </c>
      <c r="CP1528" s="3">
        <v>119.880375</v>
      </c>
    </row>
    <row r="1529" spans="93:94" ht="15.75" customHeight="1">
      <c r="CO1529" s="4">
        <v>41819</v>
      </c>
      <c r="CP1529" s="3">
        <v>119.22212500000001</v>
      </c>
    </row>
    <row r="1530" spans="93:94" ht="15.75" customHeight="1">
      <c r="CO1530" s="4">
        <v>41818</v>
      </c>
      <c r="CP1530" s="3">
        <v>118.27200000000001</v>
      </c>
    </row>
    <row r="1531" spans="93:94" ht="15.75" customHeight="1">
      <c r="CO1531" s="4">
        <v>41817</v>
      </c>
      <c r="CP1531" s="3">
        <v>117.0436875</v>
      </c>
    </row>
    <row r="1532" spans="93:94" ht="15.75" customHeight="1">
      <c r="CO1532" s="4">
        <v>41816</v>
      </c>
      <c r="CP1532" s="3">
        <v>116.0125</v>
      </c>
    </row>
    <row r="1533" spans="93:94" ht="15.75" customHeight="1">
      <c r="CO1533" s="4">
        <v>41815</v>
      </c>
      <c r="CP1533" s="3">
        <v>114.89637500000001</v>
      </c>
    </row>
    <row r="1534" spans="93:94" ht="15.75" customHeight="1">
      <c r="CO1534" s="4">
        <v>41814</v>
      </c>
      <c r="CP1534" s="3">
        <v>113.91862500000001</v>
      </c>
    </row>
    <row r="1535" spans="93:94" ht="15.75" customHeight="1">
      <c r="CO1535" s="4">
        <v>41813</v>
      </c>
      <c r="CP1535" s="3">
        <v>112.98112500000001</v>
      </c>
    </row>
    <row r="1536" spans="93:94" ht="15.75" customHeight="1">
      <c r="CO1536" s="4">
        <v>41812</v>
      </c>
      <c r="CP1536" s="3">
        <v>112.3996875</v>
      </c>
    </row>
    <row r="1537" spans="93:94" ht="15.75" customHeight="1">
      <c r="CO1537" s="4">
        <v>41811</v>
      </c>
      <c r="CP1537" s="3">
        <v>111.87768749999999</v>
      </c>
    </row>
    <row r="1538" spans="93:94" ht="15.75" customHeight="1">
      <c r="CO1538" s="4">
        <v>41810</v>
      </c>
      <c r="CP1538" s="3">
        <v>111.2546875</v>
      </c>
    </row>
    <row r="1539" spans="93:94" ht="15.75" customHeight="1">
      <c r="CO1539" s="4">
        <v>41809</v>
      </c>
      <c r="CP1539" s="3">
        <v>110.74556250000001</v>
      </c>
    </row>
    <row r="1540" spans="93:94" ht="15.75" customHeight="1">
      <c r="CO1540" s="4">
        <v>41808</v>
      </c>
      <c r="CP1540" s="3">
        <v>110.941625</v>
      </c>
    </row>
    <row r="1541" spans="93:94" ht="15.75" customHeight="1">
      <c r="CO1541" s="4">
        <v>41807</v>
      </c>
      <c r="CP1541" s="3">
        <v>111.11775</v>
      </c>
    </row>
    <row r="1542" spans="93:94" ht="15.75" customHeight="1">
      <c r="CO1542" s="4">
        <v>41806</v>
      </c>
      <c r="CP1542" s="3">
        <v>111.322125</v>
      </c>
    </row>
    <row r="1543" spans="93:94" ht="15.75" customHeight="1">
      <c r="CO1543" s="4">
        <v>41805</v>
      </c>
      <c r="CP1543" s="3">
        <v>111.9015625</v>
      </c>
    </row>
    <row r="1544" spans="93:94" ht="15.75" customHeight="1">
      <c r="CO1544" s="4">
        <v>41804</v>
      </c>
      <c r="CP1544" s="3">
        <v>112.6915</v>
      </c>
    </row>
    <row r="1545" spans="93:94" ht="15.75" customHeight="1">
      <c r="CO1545" s="4">
        <v>41803</v>
      </c>
      <c r="CP1545" s="3">
        <v>113.3973125</v>
      </c>
    </row>
    <row r="1546" spans="93:94" ht="15.75" customHeight="1">
      <c r="CO1546" s="4">
        <v>41802</v>
      </c>
      <c r="CP1546" s="3">
        <v>114.75337500000001</v>
      </c>
    </row>
    <row r="1547" spans="93:94" ht="15.75" customHeight="1">
      <c r="CO1547" s="4">
        <v>41801</v>
      </c>
      <c r="CP1547" s="3">
        <v>116.09762499999999</v>
      </c>
    </row>
    <row r="1548" spans="93:94" ht="15.75" customHeight="1">
      <c r="CO1548" s="4">
        <v>41800</v>
      </c>
      <c r="CP1548" s="3">
        <v>117.187625</v>
      </c>
    </row>
    <row r="1549" spans="93:94" ht="15.75" customHeight="1">
      <c r="CO1549" s="4">
        <v>41799</v>
      </c>
      <c r="CP1549" s="3">
        <v>117.746</v>
      </c>
    </row>
    <row r="1550" spans="93:94" ht="15.75" customHeight="1">
      <c r="CO1550" s="4">
        <v>41798</v>
      </c>
      <c r="CP1550" s="3">
        <v>118.4819375</v>
      </c>
    </row>
    <row r="1551" spans="93:94" ht="15.75" customHeight="1">
      <c r="CO1551" s="4">
        <v>41797</v>
      </c>
      <c r="CP1551" s="3">
        <v>119.336125</v>
      </c>
    </row>
    <row r="1552" spans="93:94" ht="15.75" customHeight="1">
      <c r="CO1552" s="4">
        <v>41796</v>
      </c>
      <c r="CP1552" s="3">
        <v>119.6405625</v>
      </c>
    </row>
    <row r="1553" spans="93:94" ht="15.75" customHeight="1">
      <c r="CO1553" s="4">
        <v>41795</v>
      </c>
      <c r="CP1553" s="3">
        <v>119.973625</v>
      </c>
    </row>
    <row r="1554" spans="93:94" ht="15.75" customHeight="1">
      <c r="CO1554" s="4">
        <v>41794</v>
      </c>
      <c r="CP1554" s="3">
        <v>120.2259375</v>
      </c>
    </row>
    <row r="1555" spans="93:94" ht="15.75" customHeight="1">
      <c r="CO1555" s="4">
        <v>41793</v>
      </c>
      <c r="CP1555" s="3">
        <v>120.744</v>
      </c>
    </row>
    <row r="1556" spans="93:94" ht="15.75" customHeight="1">
      <c r="CO1556" s="4">
        <v>41792</v>
      </c>
      <c r="CP1556" s="3">
        <v>120.773375</v>
      </c>
    </row>
    <row r="1557" spans="93:94" ht="15.75" customHeight="1">
      <c r="CO1557" s="4">
        <v>41791</v>
      </c>
      <c r="CP1557" s="3">
        <v>120.73881249999999</v>
      </c>
    </row>
    <row r="1558" spans="93:94" ht="15.75" customHeight="1">
      <c r="CO1558" s="4">
        <v>41790</v>
      </c>
      <c r="CP1558" s="3">
        <v>120.4644375</v>
      </c>
    </row>
    <row r="1559" spans="93:94" ht="15.75" customHeight="1">
      <c r="CO1559" s="4">
        <v>41789</v>
      </c>
      <c r="CP1559" s="3">
        <v>119.8069375</v>
      </c>
    </row>
    <row r="1560" spans="93:94" ht="15.75" customHeight="1">
      <c r="CO1560" s="4">
        <v>41788</v>
      </c>
      <c r="CP1560" s="3">
        <v>119.0583125</v>
      </c>
    </row>
    <row r="1561" spans="93:94" ht="15.75" customHeight="1">
      <c r="CO1561" s="4">
        <v>41787</v>
      </c>
      <c r="CP1561" s="3">
        <v>118.41081250000001</v>
      </c>
    </row>
    <row r="1562" spans="93:94" ht="15.75" customHeight="1">
      <c r="CO1562" s="4">
        <v>41786</v>
      </c>
      <c r="CP1562" s="3">
        <v>117.3035625</v>
      </c>
    </row>
    <row r="1563" spans="93:94" ht="15.75" customHeight="1">
      <c r="CO1563" s="4">
        <v>41785</v>
      </c>
      <c r="CP1563" s="3">
        <v>116.44987500000001</v>
      </c>
    </row>
    <row r="1564" spans="93:94" ht="15.75" customHeight="1">
      <c r="CO1564" s="4">
        <v>41784</v>
      </c>
      <c r="CP1564" s="3">
        <v>116.207125</v>
      </c>
    </row>
    <row r="1565" spans="93:94" ht="15.75" customHeight="1">
      <c r="CO1565" s="4">
        <v>41783</v>
      </c>
      <c r="CP1565" s="3">
        <v>115.96525</v>
      </c>
    </row>
    <row r="1566" spans="93:94" ht="15.75" customHeight="1">
      <c r="CO1566" s="4">
        <v>41782</v>
      </c>
      <c r="CP1566" s="3">
        <v>115.3534375</v>
      </c>
    </row>
    <row r="1567" spans="93:94" ht="15.75" customHeight="1">
      <c r="CO1567" s="4">
        <v>41781</v>
      </c>
      <c r="CP1567" s="3">
        <v>114.40900000000001</v>
      </c>
    </row>
    <row r="1568" spans="93:94" ht="15.75" customHeight="1">
      <c r="CO1568" s="4">
        <v>41780</v>
      </c>
      <c r="CP1568" s="3">
        <v>113.96375</v>
      </c>
    </row>
    <row r="1569" spans="93:94" ht="15.75" customHeight="1">
      <c r="CO1569" s="4">
        <v>41779</v>
      </c>
      <c r="CP1569" s="3">
        <v>113.662375</v>
      </c>
    </row>
    <row r="1570" spans="93:94" ht="15.75" customHeight="1">
      <c r="CO1570" s="4">
        <v>41778</v>
      </c>
      <c r="CP1570" s="3">
        <v>113.9165625</v>
      </c>
    </row>
    <row r="1571" spans="93:94" ht="15.75" customHeight="1">
      <c r="CO1571" s="4">
        <v>41777</v>
      </c>
      <c r="CP1571" s="3">
        <v>114.0785625</v>
      </c>
    </row>
    <row r="1572" spans="93:94" ht="15.75" customHeight="1">
      <c r="CO1572" s="4">
        <v>41776</v>
      </c>
      <c r="CP1572" s="3">
        <v>114.5791875</v>
      </c>
    </row>
    <row r="1573" spans="93:94" ht="15.75" customHeight="1">
      <c r="CO1573" s="4">
        <v>41775</v>
      </c>
      <c r="CP1573" s="3">
        <v>114.76712499999999</v>
      </c>
    </row>
    <row r="1574" spans="93:94" ht="15.75" customHeight="1">
      <c r="CO1574" s="4">
        <v>41774</v>
      </c>
      <c r="CP1574" s="3">
        <v>114.79600000000001</v>
      </c>
    </row>
    <row r="1575" spans="93:94" ht="15.75" customHeight="1">
      <c r="CO1575" s="4">
        <v>41773</v>
      </c>
      <c r="CP1575" s="3">
        <v>115.00125</v>
      </c>
    </row>
    <row r="1576" spans="93:94" ht="15.75" customHeight="1">
      <c r="CO1576" s="4">
        <v>41772</v>
      </c>
      <c r="CP1576" s="3">
        <v>115.117875</v>
      </c>
    </row>
    <row r="1577" spans="93:94" ht="15.75" customHeight="1">
      <c r="CO1577" s="4">
        <v>41771</v>
      </c>
      <c r="CP1577" s="3">
        <v>115.48356250000001</v>
      </c>
    </row>
    <row r="1578" spans="93:94" ht="15.75" customHeight="1">
      <c r="CO1578" s="4">
        <v>41770</v>
      </c>
      <c r="CP1578" s="3">
        <v>116.102625</v>
      </c>
    </row>
    <row r="1579" spans="93:94" ht="15.75" customHeight="1">
      <c r="CO1579" s="4">
        <v>41769</v>
      </c>
      <c r="CP1579" s="3">
        <v>116.1588125</v>
      </c>
    </row>
    <row r="1580" spans="93:94" ht="15.75" customHeight="1">
      <c r="CO1580" s="4">
        <v>41768</v>
      </c>
      <c r="CP1580" s="3">
        <v>115.8004375</v>
      </c>
    </row>
    <row r="1581" spans="93:94" ht="15.75" customHeight="1">
      <c r="CO1581" s="4">
        <v>41767</v>
      </c>
      <c r="CP1581" s="3">
        <v>115.7235625</v>
      </c>
    </row>
    <row r="1582" spans="93:94" ht="15.75" customHeight="1">
      <c r="CO1582" s="4">
        <v>41766</v>
      </c>
      <c r="CP1582" s="3">
        <v>115.748625</v>
      </c>
    </row>
    <row r="1583" spans="93:94" ht="15.75" customHeight="1">
      <c r="CO1583" s="4">
        <v>41765</v>
      </c>
      <c r="CP1583" s="3">
        <v>116.02800000000001</v>
      </c>
    </row>
    <row r="1584" spans="93:94" ht="15.75" customHeight="1">
      <c r="CO1584" s="4">
        <v>41764</v>
      </c>
      <c r="CP1584" s="3">
        <v>115.85312500000001</v>
      </c>
    </row>
    <row r="1585" spans="93:94" ht="15.75" customHeight="1">
      <c r="CO1585" s="4">
        <v>41763</v>
      </c>
      <c r="CP1585" s="3">
        <v>115.74475</v>
      </c>
    </row>
    <row r="1586" spans="93:94" ht="15.75" customHeight="1">
      <c r="CO1586" s="4">
        <v>41762</v>
      </c>
      <c r="CP1586" s="3">
        <v>115.3226875</v>
      </c>
    </row>
    <row r="1587" spans="93:94" ht="15.75" customHeight="1">
      <c r="CO1587" s="4">
        <v>41761</v>
      </c>
      <c r="CP1587" s="3">
        <v>114.93525</v>
      </c>
    </row>
    <row r="1588" spans="93:94" ht="15.75" customHeight="1">
      <c r="CO1588" s="4">
        <v>41760</v>
      </c>
      <c r="CP1588" s="3">
        <v>114.3876875</v>
      </c>
    </row>
    <row r="1589" spans="93:94" ht="15.75" customHeight="1">
      <c r="CO1589" s="4">
        <v>41759</v>
      </c>
      <c r="CP1589" s="3">
        <v>114.29893749999999</v>
      </c>
    </row>
    <row r="1590" spans="93:94" ht="15.75" customHeight="1">
      <c r="CO1590" s="4">
        <v>41758</v>
      </c>
      <c r="CP1590" s="3">
        <v>114.20325</v>
      </c>
    </row>
    <row r="1591" spans="93:94" ht="15.75" customHeight="1">
      <c r="CO1591" s="4">
        <v>41757</v>
      </c>
      <c r="CP1591" s="3">
        <v>113.93975</v>
      </c>
    </row>
    <row r="1592" spans="93:94" ht="15.75" customHeight="1">
      <c r="CO1592" s="4">
        <v>41756</v>
      </c>
      <c r="CP1592" s="3">
        <v>113.86087499999999</v>
      </c>
    </row>
    <row r="1593" spans="93:94" ht="15.75" customHeight="1">
      <c r="CO1593" s="4">
        <v>41755</v>
      </c>
      <c r="CP1593" s="3">
        <v>113.50206249999999</v>
      </c>
    </row>
    <row r="1594" spans="93:94" ht="15.75" customHeight="1">
      <c r="CO1594" s="4">
        <v>41754</v>
      </c>
      <c r="CP1594" s="3">
        <v>113.0806875</v>
      </c>
    </row>
    <row r="1595" spans="93:94" ht="15.75" customHeight="1">
      <c r="CO1595" s="4">
        <v>41753</v>
      </c>
      <c r="CP1595" s="3">
        <v>113.2101875</v>
      </c>
    </row>
    <row r="1596" spans="93:94" ht="15.75" customHeight="1">
      <c r="CO1596" s="4">
        <v>41752</v>
      </c>
      <c r="CP1596" s="3">
        <v>113.44437499999999</v>
      </c>
    </row>
    <row r="1597" spans="93:94" ht="15.75" customHeight="1">
      <c r="CO1597" s="4">
        <v>41751</v>
      </c>
      <c r="CP1597" s="3">
        <v>113.33325000000001</v>
      </c>
    </row>
    <row r="1598" spans="93:94" ht="15.75" customHeight="1">
      <c r="CO1598" s="4">
        <v>41750</v>
      </c>
      <c r="CP1598" s="3">
        <v>112.65356250000001</v>
      </c>
    </row>
    <row r="1599" spans="93:94" ht="15.75" customHeight="1">
      <c r="CO1599" s="4">
        <v>41749</v>
      </c>
      <c r="CP1599" s="3">
        <v>112.0106875</v>
      </c>
    </row>
    <row r="1600" spans="93:94" ht="15.75" customHeight="1">
      <c r="CO1600" s="4">
        <v>41748</v>
      </c>
      <c r="CP1600" s="3">
        <v>111.9788125</v>
      </c>
    </row>
    <row r="1601" spans="93:94" ht="15.75" customHeight="1">
      <c r="CO1601" s="4">
        <v>41747</v>
      </c>
      <c r="CP1601" s="3">
        <v>112.002875</v>
      </c>
    </row>
    <row r="1602" spans="93:94" ht="15.75" customHeight="1">
      <c r="CO1602" s="4">
        <v>41746</v>
      </c>
      <c r="CP1602" s="3">
        <v>111.56643750000001</v>
      </c>
    </row>
    <row r="1603" spans="93:94" ht="15.75" customHeight="1">
      <c r="CO1603" s="4">
        <v>41745</v>
      </c>
      <c r="CP1603" s="3">
        <v>111.0130625</v>
      </c>
    </row>
    <row r="1604" spans="93:94" ht="15.75" customHeight="1">
      <c r="CO1604" s="4">
        <v>41744</v>
      </c>
      <c r="CP1604" s="3">
        <v>110.3346875</v>
      </c>
    </row>
    <row r="1605" spans="93:94" ht="15.75" customHeight="1">
      <c r="CO1605" s="4">
        <v>41743</v>
      </c>
      <c r="CP1605" s="3">
        <v>109.3749375</v>
      </c>
    </row>
    <row r="1606" spans="93:94" ht="15.75" customHeight="1">
      <c r="CO1606" s="4">
        <v>41742</v>
      </c>
      <c r="CP1606" s="3">
        <v>108.66131249999999</v>
      </c>
    </row>
    <row r="1607" spans="93:94" ht="15.75" customHeight="1">
      <c r="CO1607" s="4">
        <v>41741</v>
      </c>
      <c r="CP1607" s="3">
        <v>107.901375</v>
      </c>
    </row>
    <row r="1608" spans="93:94" ht="15.75" customHeight="1">
      <c r="CO1608" s="4">
        <v>41740</v>
      </c>
      <c r="CP1608" s="3">
        <v>107.31937499999999</v>
      </c>
    </row>
    <row r="1609" spans="93:94" ht="15.75" customHeight="1">
      <c r="CO1609" s="4">
        <v>41739</v>
      </c>
      <c r="CP1609" s="3">
        <v>106.626375</v>
      </c>
    </row>
    <row r="1610" spans="93:94" ht="15.75" customHeight="1">
      <c r="CO1610" s="4">
        <v>41738</v>
      </c>
      <c r="CP1610" s="3">
        <v>105.60170625000001</v>
      </c>
    </row>
    <row r="1611" spans="93:94" ht="15.75" customHeight="1">
      <c r="CO1611" s="4">
        <v>41737</v>
      </c>
      <c r="CP1611" s="3">
        <v>104.25989999999999</v>
      </c>
    </row>
    <row r="1612" spans="93:94" ht="15.75" customHeight="1">
      <c r="CO1612" s="4">
        <v>41736</v>
      </c>
      <c r="CP1612" s="3">
        <v>103.50721249999999</v>
      </c>
    </row>
    <row r="1613" spans="93:94" ht="15.75" customHeight="1">
      <c r="CO1613" s="4">
        <v>41735</v>
      </c>
      <c r="CP1613" s="3">
        <v>102.696825</v>
      </c>
    </row>
    <row r="1614" spans="93:94" ht="15.75" customHeight="1">
      <c r="CO1614" s="4">
        <v>41734</v>
      </c>
      <c r="CP1614" s="3">
        <v>102.48650000000001</v>
      </c>
    </row>
    <row r="1615" spans="93:94" ht="15.75" customHeight="1">
      <c r="CO1615" s="4">
        <v>41733</v>
      </c>
      <c r="CP1615" s="3">
        <v>102.2204875</v>
      </c>
    </row>
    <row r="1616" spans="93:94" ht="15.75" customHeight="1">
      <c r="CO1616" s="4">
        <v>41732</v>
      </c>
      <c r="CP1616" s="3">
        <v>101.86148750000001</v>
      </c>
    </row>
    <row r="1617" spans="93:94" ht="15.75" customHeight="1">
      <c r="CO1617" s="4">
        <v>41731</v>
      </c>
      <c r="CP1617" s="3">
        <v>100.98976250000001</v>
      </c>
    </row>
    <row r="1618" spans="93:94" ht="15.75" customHeight="1">
      <c r="CO1618" s="4">
        <v>41730</v>
      </c>
      <c r="CP1618" s="3">
        <v>100.49136250000001</v>
      </c>
    </row>
    <row r="1619" spans="93:94" ht="15.75" customHeight="1">
      <c r="CO1619" s="4">
        <v>41729</v>
      </c>
      <c r="CP1619" s="3">
        <v>100.29717500000001</v>
      </c>
    </row>
    <row r="1620" spans="93:94" ht="15.75" customHeight="1">
      <c r="CO1620" s="4">
        <v>41728</v>
      </c>
      <c r="CP1620" s="3">
        <v>99.972362500000003</v>
      </c>
    </row>
    <row r="1621" spans="93:94" ht="15.75" customHeight="1">
      <c r="CO1621" s="4">
        <v>41727</v>
      </c>
      <c r="CP1621" s="3">
        <v>99.594112500000023</v>
      </c>
    </row>
    <row r="1622" spans="93:94" ht="15.75" customHeight="1">
      <c r="CO1622" s="4">
        <v>41726</v>
      </c>
      <c r="CP1622" s="3">
        <v>99.107237500000011</v>
      </c>
    </row>
    <row r="1623" spans="93:94" ht="15.75" customHeight="1">
      <c r="CO1623" s="4">
        <v>41725</v>
      </c>
      <c r="CP1623" s="3">
        <v>98.674781250000009</v>
      </c>
    </row>
    <row r="1624" spans="93:94" ht="15.75" customHeight="1">
      <c r="CO1624" s="4">
        <v>41724</v>
      </c>
      <c r="CP1624" s="3">
        <v>98.402881250000021</v>
      </c>
    </row>
    <row r="1625" spans="93:94" ht="15.75" customHeight="1">
      <c r="CO1625" s="4">
        <v>41723</v>
      </c>
      <c r="CP1625" s="3">
        <v>97.848062500000012</v>
      </c>
    </row>
    <row r="1626" spans="93:94" ht="15.75" customHeight="1">
      <c r="CO1626" s="4">
        <v>41722</v>
      </c>
      <c r="CP1626" s="3">
        <v>97.553768750000017</v>
      </c>
    </row>
    <row r="1627" spans="93:94" ht="15.75" customHeight="1">
      <c r="CO1627" s="4">
        <v>41721</v>
      </c>
      <c r="CP1627" s="3">
        <v>97.797918750000008</v>
      </c>
    </row>
    <row r="1628" spans="93:94" ht="15.75" customHeight="1">
      <c r="CO1628" s="4">
        <v>41720</v>
      </c>
      <c r="CP1628" s="3">
        <v>97.574799999999996</v>
      </c>
    </row>
    <row r="1629" spans="93:94" ht="15.75" customHeight="1">
      <c r="CO1629" s="4">
        <v>41719</v>
      </c>
      <c r="CP1629" s="3">
        <v>97.708837499999987</v>
      </c>
    </row>
    <row r="1630" spans="93:94" ht="15.75" customHeight="1">
      <c r="CO1630" s="4">
        <v>41718</v>
      </c>
      <c r="CP1630" s="3">
        <v>97.451925000000003</v>
      </c>
    </row>
    <row r="1631" spans="93:94" ht="15.75" customHeight="1">
      <c r="CO1631" s="4">
        <v>41717</v>
      </c>
      <c r="CP1631" s="3">
        <v>97.225462499999992</v>
      </c>
    </row>
    <row r="1632" spans="93:94" ht="15.75" customHeight="1">
      <c r="CO1632" s="4">
        <v>41716</v>
      </c>
      <c r="CP1632" s="3">
        <v>95.962949999999992</v>
      </c>
    </row>
    <row r="1633" spans="93:94" ht="15.75" customHeight="1">
      <c r="CO1633" s="4">
        <v>41715</v>
      </c>
      <c r="CP1633" s="3">
        <v>95.919406249999994</v>
      </c>
    </row>
    <row r="1634" spans="93:94" ht="15.75" customHeight="1">
      <c r="CO1634" s="4">
        <v>41714</v>
      </c>
      <c r="CP1634" s="3">
        <v>95.483743749999988</v>
      </c>
    </row>
    <row r="1635" spans="93:94" ht="15.75" customHeight="1">
      <c r="CO1635" s="4">
        <v>41713</v>
      </c>
      <c r="CP1635" s="3">
        <v>94.995481249999997</v>
      </c>
    </row>
    <row r="1636" spans="93:94" ht="15.75" customHeight="1">
      <c r="CO1636" s="4">
        <v>41712</v>
      </c>
      <c r="CP1636" s="3">
        <v>94.613724999999988</v>
      </c>
    </row>
    <row r="1637" spans="93:94" ht="15.75" customHeight="1">
      <c r="CO1637" s="4">
        <v>41711</v>
      </c>
      <c r="CP1637" s="3">
        <v>94.233643749999999</v>
      </c>
    </row>
    <row r="1638" spans="93:94" ht="15.75" customHeight="1">
      <c r="CO1638" s="4">
        <v>41710</v>
      </c>
      <c r="CP1638" s="3">
        <v>94.170606249999992</v>
      </c>
    </row>
    <row r="1639" spans="93:94" ht="15.75" customHeight="1">
      <c r="CO1639" s="4">
        <v>41709</v>
      </c>
      <c r="CP1639" s="3">
        <v>93.72812500000002</v>
      </c>
    </row>
    <row r="1640" spans="93:94" ht="15.75" customHeight="1">
      <c r="CO1640" s="4">
        <v>41708</v>
      </c>
      <c r="CP1640" s="3">
        <v>92.872206250000005</v>
      </c>
    </row>
    <row r="1641" spans="93:94" ht="15.75" customHeight="1">
      <c r="CO1641" s="4">
        <v>41707</v>
      </c>
      <c r="CP1641" s="3">
        <v>92.675593750000019</v>
      </c>
    </row>
    <row r="1642" spans="93:94" ht="15.75" customHeight="1">
      <c r="CO1642" s="4">
        <v>41706</v>
      </c>
      <c r="CP1642" s="3">
        <v>92.773043749999999</v>
      </c>
    </row>
    <row r="1643" spans="93:94" ht="15.75" customHeight="1">
      <c r="CO1643" s="4">
        <v>41705</v>
      </c>
      <c r="CP1643" s="3">
        <v>92.053299999999993</v>
      </c>
    </row>
    <row r="1644" spans="93:94" ht="15.75" customHeight="1">
      <c r="CO1644" s="4">
        <v>41704</v>
      </c>
      <c r="CP1644" s="3">
        <v>91.653499999999994</v>
      </c>
    </row>
    <row r="1645" spans="93:94" ht="15.75" customHeight="1">
      <c r="CO1645" s="4">
        <v>41703</v>
      </c>
      <c r="CP1645" s="3">
        <v>91.268612500000003</v>
      </c>
    </row>
    <row r="1646" spans="93:94" ht="15.75" customHeight="1">
      <c r="CO1646" s="4">
        <v>41702</v>
      </c>
      <c r="CP1646" s="3">
        <v>91.293906250000006</v>
      </c>
    </row>
    <row r="1647" spans="93:94" ht="15.75" customHeight="1">
      <c r="CO1647" s="4">
        <v>41701</v>
      </c>
      <c r="CP1647" s="3">
        <v>91.009762499999994</v>
      </c>
    </row>
    <row r="1648" spans="93:94" ht="15.75" customHeight="1">
      <c r="CO1648" s="4">
        <v>41700</v>
      </c>
      <c r="CP1648" s="3">
        <v>91.649787499999988</v>
      </c>
    </row>
    <row r="1649" spans="93:94" ht="15.75" customHeight="1">
      <c r="CO1649" s="4">
        <v>41699</v>
      </c>
      <c r="CP1649" s="3">
        <v>91.500556249999988</v>
      </c>
    </row>
    <row r="1650" spans="93:94" ht="15.75" customHeight="1">
      <c r="CO1650" s="4">
        <v>41698</v>
      </c>
      <c r="CP1650" s="3">
        <v>91.429262499999979</v>
      </c>
    </row>
    <row r="1651" spans="93:94" ht="15.75" customHeight="1">
      <c r="CO1651" s="4">
        <v>41697</v>
      </c>
      <c r="CP1651" s="3">
        <v>91.108549999999994</v>
      </c>
    </row>
    <row r="1652" spans="93:94" ht="15.75" customHeight="1">
      <c r="CO1652" s="4">
        <v>41696</v>
      </c>
      <c r="CP1652" s="3">
        <v>91.181806249999994</v>
      </c>
    </row>
    <row r="1653" spans="93:94" ht="15.75" customHeight="1">
      <c r="CO1653" s="4">
        <v>41695</v>
      </c>
      <c r="CP1653" s="3">
        <v>91.021662499999991</v>
      </c>
    </row>
    <row r="1654" spans="93:94" ht="15.75" customHeight="1">
      <c r="CO1654" s="4">
        <v>41694</v>
      </c>
      <c r="CP1654" s="3">
        <v>90.186181250000004</v>
      </c>
    </row>
    <row r="1655" spans="93:94" ht="15.75" customHeight="1">
      <c r="CO1655" s="4">
        <v>41693</v>
      </c>
      <c r="CP1655" s="3">
        <v>90.339668750000016</v>
      </c>
    </row>
    <row r="1656" spans="93:94" ht="15.75" customHeight="1">
      <c r="CO1656" s="4">
        <v>41692</v>
      </c>
      <c r="CP1656" s="3">
        <v>90.482650000000021</v>
      </c>
    </row>
    <row r="1657" spans="93:94" ht="15.75" customHeight="1">
      <c r="CO1657" s="4">
        <v>41691</v>
      </c>
      <c r="CP1657" s="3">
        <v>89.992050000000006</v>
      </c>
    </row>
    <row r="1658" spans="93:94" ht="15.75" customHeight="1">
      <c r="CO1658" s="4">
        <v>41690</v>
      </c>
      <c r="CP1658" s="3">
        <v>89.625400000000013</v>
      </c>
    </row>
    <row r="1659" spans="93:94" ht="15.75" customHeight="1">
      <c r="CO1659" s="4">
        <v>41689</v>
      </c>
      <c r="CP1659" s="3">
        <v>89.39483125000001</v>
      </c>
    </row>
    <row r="1660" spans="93:94" ht="15.75" customHeight="1">
      <c r="CO1660" s="4">
        <v>41688</v>
      </c>
      <c r="CP1660" s="3">
        <v>88.901074999999992</v>
      </c>
    </row>
    <row r="1661" spans="93:94" ht="15.75" customHeight="1">
      <c r="CO1661" s="4">
        <v>41687</v>
      </c>
      <c r="CP1661" s="3">
        <v>87.58563749999999</v>
      </c>
    </row>
    <row r="1662" spans="93:94" ht="15.75" customHeight="1">
      <c r="CO1662" s="4">
        <v>41686</v>
      </c>
      <c r="CP1662" s="3">
        <v>86.368643750000004</v>
      </c>
    </row>
    <row r="1663" spans="93:94" ht="15.75" customHeight="1">
      <c r="CO1663" s="4">
        <v>41685</v>
      </c>
      <c r="CP1663" s="3">
        <v>85.583387500000001</v>
      </c>
    </row>
    <row r="1664" spans="93:94" ht="15.75" customHeight="1">
      <c r="CO1664" s="4">
        <v>41684</v>
      </c>
      <c r="CP1664" s="3">
        <v>84.567856249999991</v>
      </c>
    </row>
    <row r="1665" spans="93:94" ht="15.75" customHeight="1">
      <c r="CO1665" s="4">
        <v>41683</v>
      </c>
      <c r="CP1665" s="3">
        <v>83.878981249999995</v>
      </c>
    </row>
    <row r="1666" spans="93:94" ht="15.75" customHeight="1">
      <c r="CO1666" s="4">
        <v>41682</v>
      </c>
      <c r="CP1666" s="3">
        <v>83.548837499999991</v>
      </c>
    </row>
    <row r="1667" spans="93:94" ht="15.75" customHeight="1">
      <c r="CO1667" s="4">
        <v>41681</v>
      </c>
      <c r="CP1667" s="3">
        <v>83.344081249999988</v>
      </c>
    </row>
    <row r="1668" spans="93:94" ht="15.75" customHeight="1">
      <c r="CO1668" s="4">
        <v>41680</v>
      </c>
      <c r="CP1668" s="3">
        <v>82.489374999999981</v>
      </c>
    </row>
    <row r="1669" spans="93:94" ht="15.75" customHeight="1">
      <c r="CO1669" s="4">
        <v>41679</v>
      </c>
      <c r="CP1669" s="3">
        <v>82.283681250000001</v>
      </c>
    </row>
    <row r="1670" spans="93:94" ht="15.75" customHeight="1">
      <c r="CO1670" s="4">
        <v>41678</v>
      </c>
      <c r="CP1670" s="3">
        <v>82.53517500000001</v>
      </c>
    </row>
    <row r="1671" spans="93:94" ht="15.75" customHeight="1">
      <c r="CO1671" s="4">
        <v>41677</v>
      </c>
      <c r="CP1671" s="3">
        <v>82.477181250000001</v>
      </c>
    </row>
    <row r="1672" spans="93:94" ht="15.75" customHeight="1">
      <c r="CO1672" s="4">
        <v>41676</v>
      </c>
      <c r="CP1672" s="3">
        <v>82.421062499999991</v>
      </c>
    </row>
    <row r="1673" spans="93:94" ht="15.75" customHeight="1">
      <c r="CO1673" s="4">
        <v>41675</v>
      </c>
      <c r="CP1673" s="3">
        <v>82.300181249999994</v>
      </c>
    </row>
    <row r="1674" spans="93:94" ht="15.75" customHeight="1">
      <c r="CO1674" s="4">
        <v>41674</v>
      </c>
      <c r="CP1674" s="3">
        <v>82.238843750000001</v>
      </c>
    </row>
    <row r="1675" spans="93:94" ht="15.75" customHeight="1">
      <c r="CO1675" s="4">
        <v>41673</v>
      </c>
      <c r="CP1675" s="3">
        <v>82.826587499999988</v>
      </c>
    </row>
    <row r="1676" spans="93:94" ht="15.75" customHeight="1">
      <c r="CO1676" s="4">
        <v>41672</v>
      </c>
      <c r="CP1676" s="3">
        <v>83.126199999999997</v>
      </c>
    </row>
    <row r="1677" spans="93:94" ht="15.75" customHeight="1">
      <c r="CO1677" s="4">
        <v>41671</v>
      </c>
      <c r="CP1677" s="3">
        <v>84.389156249999999</v>
      </c>
    </row>
    <row r="1678" spans="93:94" ht="15.75" customHeight="1">
      <c r="CO1678" s="4">
        <v>41670</v>
      </c>
      <c r="CP1678" s="3">
        <v>85.353337500000009</v>
      </c>
    </row>
    <row r="1679" spans="93:94" ht="15.75" customHeight="1">
      <c r="CO1679" s="4">
        <v>41669</v>
      </c>
      <c r="CP1679" s="3">
        <v>85.760718749999995</v>
      </c>
    </row>
    <row r="1680" spans="93:94" ht="15.75" customHeight="1">
      <c r="CO1680" s="4">
        <v>41668</v>
      </c>
      <c r="CP1680" s="3">
        <v>86.463999999999999</v>
      </c>
    </row>
    <row r="1681" spans="93:94" ht="15.75" customHeight="1">
      <c r="CO1681" s="4">
        <v>41667</v>
      </c>
      <c r="CP1681" s="3">
        <v>86.614918750000015</v>
      </c>
    </row>
    <row r="1682" spans="93:94" ht="15.75" customHeight="1">
      <c r="CO1682" s="4">
        <v>41666</v>
      </c>
      <c r="CP1682" s="3">
        <v>87.374218750000011</v>
      </c>
    </row>
    <row r="1683" spans="93:94" ht="15.75" customHeight="1">
      <c r="CO1683" s="4">
        <v>41665</v>
      </c>
      <c r="CP1683" s="3">
        <v>87.329787500000009</v>
      </c>
    </row>
    <row r="1684" spans="93:94" ht="15.75" customHeight="1">
      <c r="CO1684" s="4">
        <v>41664</v>
      </c>
      <c r="CP1684" s="3">
        <v>87.382368750000012</v>
      </c>
    </row>
    <row r="1685" spans="93:94" ht="15.75" customHeight="1">
      <c r="CO1685" s="4">
        <v>41663</v>
      </c>
      <c r="CP1685" s="3">
        <v>87.032300000000006</v>
      </c>
    </row>
    <row r="1686" spans="93:94" ht="15.75" customHeight="1">
      <c r="CO1686" s="4">
        <v>41662</v>
      </c>
      <c r="CP1686" s="3">
        <v>86.334993749999981</v>
      </c>
    </row>
    <row r="1687" spans="93:94" ht="15.75" customHeight="1">
      <c r="CO1687" s="4">
        <v>41661</v>
      </c>
      <c r="CP1687" s="3">
        <v>85.515406249999984</v>
      </c>
    </row>
    <row r="1688" spans="93:94" ht="15.75" customHeight="1">
      <c r="CO1688" s="4">
        <v>41660</v>
      </c>
      <c r="CP1688" s="3">
        <v>84.926181249999999</v>
      </c>
    </row>
    <row r="1689" spans="93:94" ht="15.75" customHeight="1">
      <c r="CO1689" s="4">
        <v>41659</v>
      </c>
      <c r="CP1689" s="3">
        <v>84.885156249999994</v>
      </c>
    </row>
    <row r="1690" spans="93:94" ht="15.75" customHeight="1">
      <c r="CO1690" s="4">
        <v>41658</v>
      </c>
      <c r="CP1690" s="3">
        <v>84.43640624999999</v>
      </c>
    </row>
    <row r="1691" spans="93:94" ht="15.75" customHeight="1">
      <c r="CO1691" s="4">
        <v>41657</v>
      </c>
      <c r="CP1691" s="3">
        <v>83.798924999999997</v>
      </c>
    </row>
    <row r="1692" spans="93:94" ht="15.75" customHeight="1">
      <c r="CO1692" s="4">
        <v>41656</v>
      </c>
      <c r="CP1692" s="3">
        <v>83.478024999999988</v>
      </c>
    </row>
    <row r="1693" spans="93:94" ht="15.75" customHeight="1">
      <c r="CO1693" s="4">
        <v>41655</v>
      </c>
      <c r="CP1693" s="3">
        <v>83.631637499999997</v>
      </c>
    </row>
    <row r="1694" spans="93:94" ht="15.75" customHeight="1">
      <c r="CO1694" s="4">
        <v>41654</v>
      </c>
      <c r="CP1694" s="3">
        <v>83.653649999999999</v>
      </c>
    </row>
    <row r="1695" spans="93:94" ht="15.75" customHeight="1">
      <c r="CO1695" s="4">
        <v>41653</v>
      </c>
      <c r="CP1695" s="3">
        <v>84.293075000000002</v>
      </c>
    </row>
    <row r="1696" spans="93:94" ht="15.75" customHeight="1">
      <c r="CO1696" s="4">
        <v>41652</v>
      </c>
      <c r="CP1696" s="3">
        <v>84.594699999999989</v>
      </c>
    </row>
    <row r="1697" spans="93:94" ht="15.75" customHeight="1">
      <c r="CO1697" s="4">
        <v>41651</v>
      </c>
      <c r="CP1697" s="3">
        <v>85.434912499999996</v>
      </c>
    </row>
    <row r="1698" spans="93:94" ht="15.75" customHeight="1">
      <c r="CO1698" s="4">
        <v>41650</v>
      </c>
      <c r="CP1698" s="3">
        <v>85.493687499999979</v>
      </c>
    </row>
    <row r="1699" spans="93:94" ht="15.75" customHeight="1">
      <c r="CO1699" s="4">
        <v>41649</v>
      </c>
      <c r="CP1699" s="3">
        <v>86.115606249999999</v>
      </c>
    </row>
    <row r="1700" spans="93:94" ht="15.75" customHeight="1">
      <c r="CO1700" s="4">
        <v>41648</v>
      </c>
      <c r="CP1700" s="3">
        <v>86.841424999999987</v>
      </c>
    </row>
    <row r="1701" spans="93:94" ht="15.75" customHeight="1">
      <c r="CO1701" s="4">
        <v>41647</v>
      </c>
      <c r="CP1701" s="3">
        <v>87.925318749999988</v>
      </c>
    </row>
    <row r="1702" spans="93:94" ht="15.75" customHeight="1">
      <c r="CO1702" s="4">
        <v>41646</v>
      </c>
      <c r="CP1702" s="3">
        <v>89.276443750000013</v>
      </c>
    </row>
    <row r="1703" spans="93:94" ht="15.75" customHeight="1">
      <c r="CO1703" s="4">
        <v>41645</v>
      </c>
      <c r="CP1703" s="3">
        <v>90.803375000000003</v>
      </c>
    </row>
    <row r="1704" spans="93:94" ht="15.75" customHeight="1">
      <c r="CO1704" s="4">
        <v>41644</v>
      </c>
      <c r="CP1704" s="3">
        <v>92.18065</v>
      </c>
    </row>
    <row r="1705" spans="93:94" ht="15.75" customHeight="1">
      <c r="CO1705" s="4">
        <v>41643</v>
      </c>
      <c r="CP1705" s="3">
        <v>93.763025000000013</v>
      </c>
    </row>
    <row r="1706" spans="93:94" ht="15.75" customHeight="1">
      <c r="CO1706" s="4">
        <v>41642</v>
      </c>
      <c r="CP1706" s="3">
        <v>95.342400000000012</v>
      </c>
    </row>
    <row r="1707" spans="93:94" ht="15.75" customHeight="1">
      <c r="CO1707" s="4">
        <v>41641</v>
      </c>
      <c r="CP1707" s="3">
        <v>96.838168749999994</v>
      </c>
    </row>
    <row r="1708" spans="93:94" ht="15.75" customHeight="1">
      <c r="CO1708" s="4">
        <v>41640</v>
      </c>
      <c r="CP1708" s="3">
        <v>98.13713125000001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569"/>
  <sheetViews>
    <sheetView showGridLines="0" topLeftCell="H1" workbookViewId="0">
      <selection activeCell="Z1" sqref="Z1"/>
    </sheetView>
  </sheetViews>
  <sheetFormatPr defaultColWidth="8.875" defaultRowHeight="15.75" customHeight="1"/>
  <cols>
    <col min="1" max="1" width="9.125" style="77" customWidth="1"/>
    <col min="2" max="2" width="11.125" style="77" customWidth="1"/>
    <col min="3" max="4" width="10.25" style="77" customWidth="1"/>
    <col min="5" max="5" width="13.625" style="77" customWidth="1"/>
    <col min="6" max="6" width="14.625" style="77" customWidth="1"/>
    <col min="7" max="9" width="9.125" style="77" customWidth="1"/>
    <col min="10" max="10" width="8.375" style="77" customWidth="1"/>
    <col min="11" max="11" width="9.125" style="77" customWidth="1"/>
    <col min="12" max="12" width="5.75" style="77" customWidth="1"/>
    <col min="13" max="13" width="6.625" style="77" customWidth="1"/>
    <col min="14" max="14" width="7" style="77" customWidth="1"/>
    <col min="15" max="15" width="6.25" style="77" customWidth="1"/>
    <col min="16" max="16" width="8.25" style="116" customWidth="1"/>
    <col min="17" max="17" width="15.75" style="77" customWidth="1"/>
    <col min="18" max="18" width="12.25" style="77" customWidth="1"/>
    <col min="19" max="19" width="12.125" style="77" customWidth="1"/>
    <col min="20" max="20" width="9.125" style="77" customWidth="1"/>
    <col min="21" max="21" width="6.375" style="77" customWidth="1"/>
    <col min="22" max="23" width="7.125" style="77" customWidth="1"/>
    <col min="24" max="24" width="6.25" style="77" customWidth="1"/>
    <col min="25" max="25" width="18.625" style="76" customWidth="1"/>
    <col min="26" max="16384" width="8.875" style="76"/>
  </cols>
  <sheetData>
    <row r="1" spans="1:27" customFormat="1" ht="15.75" customHeight="1">
      <c r="A1" t="s">
        <v>378</v>
      </c>
      <c r="B1" s="51" t="s">
        <v>378</v>
      </c>
      <c r="C1" t="s">
        <v>377</v>
      </c>
      <c r="D1" s="51" t="s">
        <v>377</v>
      </c>
      <c r="E1" s="51" t="s">
        <v>377</v>
      </c>
      <c r="F1" t="s">
        <v>376</v>
      </c>
      <c r="G1" s="51" t="s">
        <v>376</v>
      </c>
      <c r="H1" s="51" t="s">
        <v>376</v>
      </c>
      <c r="I1" s="51" t="s">
        <v>376</v>
      </c>
      <c r="J1" s="51" t="s">
        <v>376</v>
      </c>
      <c r="K1" s="51" t="s">
        <v>376</v>
      </c>
      <c r="L1" s="51" t="s">
        <v>376</v>
      </c>
      <c r="M1" s="51" t="s">
        <v>376</v>
      </c>
      <c r="N1" s="51" t="s">
        <v>376</v>
      </c>
      <c r="O1" s="51" t="s">
        <v>376</v>
      </c>
      <c r="P1" s="51" t="s">
        <v>376</v>
      </c>
      <c r="Q1" s="51" t="s">
        <v>376</v>
      </c>
      <c r="R1" t="s">
        <v>375</v>
      </c>
      <c r="S1" s="51" t="s">
        <v>375</v>
      </c>
      <c r="T1" s="51" t="s">
        <v>375</v>
      </c>
      <c r="U1" s="51" t="s">
        <v>375</v>
      </c>
      <c r="V1" s="51" t="s">
        <v>375</v>
      </c>
      <c r="W1" s="51" t="s">
        <v>375</v>
      </c>
      <c r="X1" s="51" t="s">
        <v>375</v>
      </c>
      <c r="Y1" s="51" t="s">
        <v>375</v>
      </c>
      <c r="Z1" s="51"/>
    </row>
    <row r="2" spans="1:27" customFormat="1" ht="15.75" customHeight="1">
      <c r="A2" t="s">
        <v>79</v>
      </c>
      <c r="C2" t="s">
        <v>79</v>
      </c>
      <c r="F2" t="s">
        <v>105</v>
      </c>
      <c r="R2" t="s">
        <v>105</v>
      </c>
    </row>
    <row r="3" spans="1:27" customFormat="1" ht="15.75" customHeight="1">
      <c r="A3" t="s">
        <v>81</v>
      </c>
      <c r="B3" t="s">
        <v>127</v>
      </c>
      <c r="C3" t="s">
        <v>81</v>
      </c>
      <c r="D3" t="s">
        <v>126</v>
      </c>
      <c r="E3" t="s">
        <v>125</v>
      </c>
      <c r="F3" t="s">
        <v>81</v>
      </c>
      <c r="G3" t="s">
        <v>124</v>
      </c>
      <c r="H3" t="s">
        <v>123</v>
      </c>
      <c r="I3" t="s">
        <v>122</v>
      </c>
      <c r="J3" t="s">
        <v>121</v>
      </c>
      <c r="K3" t="s">
        <v>120</v>
      </c>
      <c r="L3" t="s">
        <v>119</v>
      </c>
      <c r="M3" t="s">
        <v>118</v>
      </c>
      <c r="N3" t="s">
        <v>117</v>
      </c>
      <c r="O3" t="s">
        <v>116</v>
      </c>
      <c r="P3" t="s">
        <v>115</v>
      </c>
      <c r="Q3" t="s">
        <v>30</v>
      </c>
      <c r="R3" t="s">
        <v>81</v>
      </c>
      <c r="S3" t="s">
        <v>114</v>
      </c>
      <c r="U3" t="s">
        <v>113</v>
      </c>
      <c r="Y3" t="s">
        <v>112</v>
      </c>
    </row>
    <row r="4" spans="1:27" customFormat="1" ht="15.75" customHeight="1">
      <c r="A4" t="s">
        <v>0</v>
      </c>
      <c r="B4" t="s">
        <v>18</v>
      </c>
      <c r="C4" t="s">
        <v>0</v>
      </c>
      <c r="D4" t="s">
        <v>46</v>
      </c>
      <c r="E4" t="s">
        <v>46</v>
      </c>
      <c r="F4" t="s">
        <v>0</v>
      </c>
      <c r="P4" t="s">
        <v>31</v>
      </c>
      <c r="Q4" t="s">
        <v>31</v>
      </c>
      <c r="S4" t="s">
        <v>111</v>
      </c>
      <c r="T4" t="s">
        <v>110</v>
      </c>
      <c r="U4" t="s">
        <v>109</v>
      </c>
      <c r="V4" t="s">
        <v>108</v>
      </c>
      <c r="W4" t="s">
        <v>107</v>
      </c>
      <c r="X4" t="s">
        <v>106</v>
      </c>
    </row>
    <row r="5" spans="1:27" s="89" customFormat="1" ht="15.75" customHeight="1">
      <c r="A5" s="88">
        <v>43357</v>
      </c>
      <c r="B5" s="115">
        <v>9450</v>
      </c>
      <c r="C5" s="88">
        <v>43357</v>
      </c>
      <c r="D5" s="84">
        <v>77.62</v>
      </c>
      <c r="E5" s="84">
        <v>1301</v>
      </c>
      <c r="F5" s="88">
        <v>43357</v>
      </c>
      <c r="G5" s="106">
        <v>3.1300000000000001E-2</v>
      </c>
      <c r="H5" s="106">
        <v>0.1216</v>
      </c>
      <c r="I5" s="106">
        <v>3.3000000000000002E-2</v>
      </c>
      <c r="J5" s="106">
        <v>0.1119</v>
      </c>
      <c r="K5" s="106">
        <v>8.7499999999999994E-2</v>
      </c>
      <c r="L5" s="106">
        <v>0.12670000000000001</v>
      </c>
      <c r="M5" s="106">
        <v>0.35489999999999999</v>
      </c>
      <c r="N5" s="106">
        <v>1.14E-2</v>
      </c>
      <c r="O5" s="106">
        <v>0.12180000000000001</v>
      </c>
      <c r="P5" s="116">
        <v>1759.8</v>
      </c>
      <c r="Q5" s="86">
        <f t="shared" ref="Q5:Q68" si="0">M5*P5</f>
        <v>624.55301999999995</v>
      </c>
      <c r="R5" s="88">
        <v>43356</v>
      </c>
      <c r="S5" s="113">
        <v>0.48</v>
      </c>
      <c r="T5" s="113">
        <v>0.6</v>
      </c>
      <c r="U5" s="113">
        <v>0.55000000000000004</v>
      </c>
      <c r="V5" s="113">
        <v>0.62</v>
      </c>
      <c r="W5" s="113">
        <v>0.62</v>
      </c>
      <c r="X5" s="113">
        <v>0.5</v>
      </c>
      <c r="Y5" s="113">
        <f t="shared" ref="Y5:Y68" si="1">S5*0.3+T5*0.7</f>
        <v>0.56399999999999995</v>
      </c>
    </row>
    <row r="6" spans="1:27" s="89" customFormat="1" ht="15.75" customHeight="1">
      <c r="A6" s="88">
        <v>43356</v>
      </c>
      <c r="B6" s="115">
        <v>9450</v>
      </c>
      <c r="C6" s="88">
        <v>43356</v>
      </c>
      <c r="D6" s="84">
        <v>78.02</v>
      </c>
      <c r="E6" s="84">
        <v>1301</v>
      </c>
      <c r="F6" s="88">
        <v>43356</v>
      </c>
      <c r="G6" s="106">
        <v>1.7000000000000001E-2</v>
      </c>
      <c r="H6" s="106">
        <v>0.1358</v>
      </c>
      <c r="I6" s="106">
        <v>3.3000000000000002E-2</v>
      </c>
      <c r="J6" s="106">
        <v>0.1074</v>
      </c>
      <c r="K6" s="106">
        <v>8.7499999999999994E-2</v>
      </c>
      <c r="L6" s="106">
        <v>0.1477</v>
      </c>
      <c r="M6" s="106">
        <v>0.35489999999999999</v>
      </c>
      <c r="N6" s="106">
        <v>1.5900000000000001E-2</v>
      </c>
      <c r="O6" s="106">
        <v>0.1008</v>
      </c>
      <c r="P6" s="116">
        <v>1759.8</v>
      </c>
      <c r="Q6" s="86">
        <f t="shared" si="0"/>
        <v>624.55301999999995</v>
      </c>
      <c r="R6" s="88">
        <v>43349</v>
      </c>
      <c r="S6" s="113">
        <v>0.46</v>
      </c>
      <c r="T6" s="113">
        <v>0.6</v>
      </c>
      <c r="U6" s="113">
        <v>0.56000000000000005</v>
      </c>
      <c r="V6" s="113">
        <v>0.62</v>
      </c>
      <c r="W6" s="113">
        <v>0.62</v>
      </c>
      <c r="X6" s="113">
        <v>0.49</v>
      </c>
      <c r="Y6" s="113">
        <f t="shared" si="1"/>
        <v>0.55800000000000005</v>
      </c>
    </row>
    <row r="7" spans="1:27" s="89" customFormat="1" ht="15.75" customHeight="1">
      <c r="A7" s="88">
        <v>43355</v>
      </c>
      <c r="B7" s="115">
        <v>9450</v>
      </c>
      <c r="C7" s="88">
        <v>43355</v>
      </c>
      <c r="D7" s="84">
        <v>79.290000000000006</v>
      </c>
      <c r="E7" s="84">
        <v>1321</v>
      </c>
      <c r="F7" s="88">
        <v>43355</v>
      </c>
      <c r="G7" s="106">
        <v>1.7000000000000001E-2</v>
      </c>
      <c r="H7" s="106">
        <v>0.15290000000000001</v>
      </c>
      <c r="I7" s="106">
        <v>3.8600000000000002E-2</v>
      </c>
      <c r="J7" s="106">
        <v>7.9000000000000001E-2</v>
      </c>
      <c r="K7" s="106">
        <v>0.11020000000000001</v>
      </c>
      <c r="L7" s="106">
        <v>0.1477</v>
      </c>
      <c r="M7" s="106">
        <v>0.35489999999999999</v>
      </c>
      <c r="N7" s="106">
        <v>1.5900000000000001E-2</v>
      </c>
      <c r="O7" s="106">
        <v>8.3699999999999997E-2</v>
      </c>
      <c r="P7" s="116">
        <v>1759.8</v>
      </c>
      <c r="Q7" s="86">
        <f t="shared" si="0"/>
        <v>624.55301999999995</v>
      </c>
      <c r="R7" s="88">
        <v>43342</v>
      </c>
      <c r="S7" s="113">
        <v>0.44</v>
      </c>
      <c r="T7" s="113">
        <v>0.6</v>
      </c>
      <c r="U7" s="113">
        <v>0.56999999999999995</v>
      </c>
      <c r="V7" s="113">
        <v>0.62</v>
      </c>
      <c r="W7" s="113">
        <v>0.62</v>
      </c>
      <c r="X7" s="113">
        <v>0.48</v>
      </c>
      <c r="Y7" s="113">
        <f t="shared" si="1"/>
        <v>0.55200000000000005</v>
      </c>
    </row>
    <row r="8" spans="1:27" s="89" customFormat="1" ht="15.75" customHeight="1">
      <c r="A8" s="88">
        <v>43354</v>
      </c>
      <c r="B8" s="115">
        <v>9450</v>
      </c>
      <c r="C8" s="88">
        <v>43354</v>
      </c>
      <c r="D8" s="84">
        <v>79.5</v>
      </c>
      <c r="E8" s="84">
        <v>1321</v>
      </c>
      <c r="F8" s="88">
        <v>43354</v>
      </c>
      <c r="G8" s="106">
        <v>1.7000000000000001E-2</v>
      </c>
      <c r="H8" s="106">
        <v>0.15290000000000001</v>
      </c>
      <c r="I8" s="106">
        <v>6.5299999999999997E-2</v>
      </c>
      <c r="J8" s="106">
        <v>7.9000000000000001E-2</v>
      </c>
      <c r="K8" s="106">
        <v>9.0399999999999994E-2</v>
      </c>
      <c r="L8" s="106">
        <v>0.1477</v>
      </c>
      <c r="M8" s="106">
        <v>0.35489999999999999</v>
      </c>
      <c r="N8" s="106">
        <v>9.1000000000000004E-3</v>
      </c>
      <c r="O8" s="106">
        <v>8.3699999999999997E-2</v>
      </c>
      <c r="P8" s="116">
        <v>1759.8</v>
      </c>
      <c r="Q8" s="86">
        <f t="shared" si="0"/>
        <v>624.55301999999995</v>
      </c>
      <c r="R8" s="88">
        <v>43335</v>
      </c>
      <c r="S8" s="113">
        <v>0.42</v>
      </c>
      <c r="T8" s="113">
        <v>0.59</v>
      </c>
      <c r="U8" s="113">
        <v>0.59</v>
      </c>
      <c r="V8" s="113">
        <v>0.62</v>
      </c>
      <c r="W8" s="113">
        <v>0.62</v>
      </c>
      <c r="X8" s="113">
        <v>0.46</v>
      </c>
      <c r="Y8" s="113">
        <f t="shared" si="1"/>
        <v>0.53899999999999992</v>
      </c>
    </row>
    <row r="9" spans="1:27" s="89" customFormat="1" ht="15.75" customHeight="1">
      <c r="A9" s="88">
        <v>43353</v>
      </c>
      <c r="B9" s="115">
        <v>9500</v>
      </c>
      <c r="C9" s="88">
        <v>43353</v>
      </c>
      <c r="D9" s="84">
        <v>77.36</v>
      </c>
      <c r="E9" s="84">
        <v>1321</v>
      </c>
      <c r="F9" s="88">
        <v>43353</v>
      </c>
      <c r="G9" s="106">
        <v>4.8300000000000003E-2</v>
      </c>
      <c r="H9" s="106">
        <v>0.1216</v>
      </c>
      <c r="I9" s="106">
        <v>4.5499999999999999E-2</v>
      </c>
      <c r="J9" s="106">
        <v>7.9000000000000001E-2</v>
      </c>
      <c r="K9" s="106">
        <v>0.11020000000000001</v>
      </c>
      <c r="L9" s="106">
        <v>0.13350000000000001</v>
      </c>
      <c r="M9" s="106">
        <v>0.33779999999999999</v>
      </c>
      <c r="N9" s="106">
        <v>9.1000000000000004E-3</v>
      </c>
      <c r="O9" s="106">
        <v>0.115</v>
      </c>
      <c r="P9" s="116">
        <v>1759.8</v>
      </c>
      <c r="Q9" s="86">
        <f t="shared" si="0"/>
        <v>594.46043999999995</v>
      </c>
      <c r="R9" s="88">
        <v>43328</v>
      </c>
      <c r="S9" s="113">
        <v>0.4</v>
      </c>
      <c r="T9" s="113">
        <v>0.59</v>
      </c>
      <c r="U9" s="113">
        <v>0.59</v>
      </c>
      <c r="V9" s="113">
        <v>0.62</v>
      </c>
      <c r="W9" s="113">
        <v>0.62</v>
      </c>
      <c r="X9" s="113">
        <v>0.46</v>
      </c>
      <c r="Y9" s="113">
        <f t="shared" si="1"/>
        <v>0.53299999999999992</v>
      </c>
      <c r="Z9" s="228"/>
      <c r="AA9" s="228"/>
    </row>
    <row r="10" spans="1:27" s="89" customFormat="1" ht="15.75" customHeight="1">
      <c r="A10" s="88">
        <v>43350</v>
      </c>
      <c r="B10" s="115">
        <v>9450</v>
      </c>
      <c r="C10" s="88">
        <v>43350</v>
      </c>
      <c r="D10" s="84">
        <v>77.099999999999994</v>
      </c>
      <c r="E10" s="84">
        <v>1321</v>
      </c>
      <c r="F10" s="88">
        <v>43350</v>
      </c>
      <c r="G10" s="106">
        <v>4.8300000000000003E-2</v>
      </c>
      <c r="H10" s="106">
        <v>0.1046</v>
      </c>
      <c r="I10" s="106">
        <v>4.4299999999999999E-2</v>
      </c>
      <c r="J10" s="106">
        <v>7.3300000000000004E-2</v>
      </c>
      <c r="K10" s="106">
        <v>9.3200000000000005E-2</v>
      </c>
      <c r="L10" s="106">
        <v>0.11020000000000001</v>
      </c>
      <c r="M10" s="106">
        <v>0.33100000000000002</v>
      </c>
      <c r="N10" s="106">
        <v>9.1000000000000004E-3</v>
      </c>
      <c r="O10" s="106">
        <v>0.186</v>
      </c>
      <c r="P10" s="116">
        <v>1759.8</v>
      </c>
      <c r="Q10" s="86">
        <f t="shared" si="0"/>
        <v>582.49379999999996</v>
      </c>
      <c r="R10" s="88">
        <v>43321</v>
      </c>
      <c r="S10" s="113">
        <v>0.38</v>
      </c>
      <c r="T10" s="113">
        <v>0.57999999999999996</v>
      </c>
      <c r="U10" s="113">
        <v>0.59</v>
      </c>
      <c r="V10" s="113">
        <v>0.62</v>
      </c>
      <c r="W10" s="113">
        <v>0.63</v>
      </c>
      <c r="X10" s="113">
        <v>0.46</v>
      </c>
      <c r="Y10" s="113">
        <f t="shared" si="1"/>
        <v>0.52</v>
      </c>
    </row>
    <row r="11" spans="1:27" s="89" customFormat="1" ht="15.75" customHeight="1">
      <c r="A11" s="88">
        <v>43349</v>
      </c>
      <c r="B11" s="115">
        <v>9450</v>
      </c>
      <c r="C11" s="88">
        <v>43349</v>
      </c>
      <c r="D11" s="84">
        <v>76.63</v>
      </c>
      <c r="E11" s="84">
        <v>1331</v>
      </c>
      <c r="F11" s="88">
        <v>43349</v>
      </c>
      <c r="G11" s="106">
        <v>4.8300000000000003E-2</v>
      </c>
      <c r="H11" s="106">
        <v>0.1046</v>
      </c>
      <c r="I11" s="106">
        <v>4.4299999999999999E-2</v>
      </c>
      <c r="J11" s="106">
        <v>7.3300000000000004E-2</v>
      </c>
      <c r="K11" s="106">
        <v>9.3200000000000005E-2</v>
      </c>
      <c r="L11" s="106">
        <v>0.11020000000000001</v>
      </c>
      <c r="M11" s="106">
        <v>0.33100000000000002</v>
      </c>
      <c r="N11" s="106">
        <v>9.1000000000000004E-3</v>
      </c>
      <c r="O11" s="106">
        <v>0.186</v>
      </c>
      <c r="P11" s="116">
        <v>1759.8</v>
      </c>
      <c r="Q11" s="86">
        <f t="shared" si="0"/>
        <v>582.49379999999996</v>
      </c>
      <c r="R11" s="88">
        <v>43314</v>
      </c>
      <c r="S11" s="113">
        <v>0.34</v>
      </c>
      <c r="T11" s="113">
        <v>0.57999999999999996</v>
      </c>
      <c r="U11" s="113">
        <v>0.6</v>
      </c>
      <c r="V11" s="113">
        <v>0.63</v>
      </c>
      <c r="W11" s="113">
        <v>0.63</v>
      </c>
      <c r="X11" s="113">
        <v>0.45</v>
      </c>
      <c r="Y11" s="113">
        <f t="shared" si="1"/>
        <v>0.50800000000000001</v>
      </c>
    </row>
    <row r="12" spans="1:27" s="89" customFormat="1" ht="15.75" customHeight="1">
      <c r="A12" s="88">
        <v>43348</v>
      </c>
      <c r="B12" s="115">
        <v>9430</v>
      </c>
      <c r="C12" s="88">
        <v>43348</v>
      </c>
      <c r="D12" s="84">
        <v>77.12</v>
      </c>
      <c r="E12" s="84">
        <v>1336</v>
      </c>
      <c r="F12" s="88">
        <v>43348</v>
      </c>
      <c r="G12" s="106">
        <v>4.8300000000000003E-2</v>
      </c>
      <c r="H12" s="106">
        <v>0.1216</v>
      </c>
      <c r="I12" s="106">
        <v>4.8899999999999999E-2</v>
      </c>
      <c r="J12" s="106">
        <v>7.3300000000000004E-2</v>
      </c>
      <c r="K12" s="106">
        <v>0.11020000000000001</v>
      </c>
      <c r="L12" s="106">
        <v>0.11020000000000001</v>
      </c>
      <c r="M12" s="106">
        <v>0.33100000000000002</v>
      </c>
      <c r="N12" s="106">
        <v>4.4999999999999997E-3</v>
      </c>
      <c r="O12" s="106">
        <v>0.15190000000000001</v>
      </c>
      <c r="P12" s="116">
        <v>1759.8</v>
      </c>
      <c r="Q12" s="86">
        <f t="shared" si="0"/>
        <v>582.49379999999996</v>
      </c>
      <c r="R12" s="88">
        <v>43307</v>
      </c>
      <c r="S12" s="113">
        <v>0.3</v>
      </c>
      <c r="T12" s="113">
        <v>0.59</v>
      </c>
      <c r="U12" s="113">
        <v>0.61</v>
      </c>
      <c r="V12" s="113">
        <v>0.63</v>
      </c>
      <c r="W12" s="113">
        <v>0.62</v>
      </c>
      <c r="X12" s="113">
        <v>0.45</v>
      </c>
      <c r="Y12" s="113">
        <f t="shared" si="1"/>
        <v>0.503</v>
      </c>
    </row>
    <row r="13" spans="1:27" s="89" customFormat="1" ht="15.75" customHeight="1">
      <c r="A13" s="88">
        <v>43347</v>
      </c>
      <c r="B13" s="115">
        <v>9400</v>
      </c>
      <c r="C13" s="88">
        <v>43347</v>
      </c>
      <c r="D13" s="84">
        <v>77.86</v>
      </c>
      <c r="E13" s="84">
        <v>1336</v>
      </c>
      <c r="F13" s="88">
        <v>43347</v>
      </c>
      <c r="G13" s="106">
        <v>6.8199999999999997E-2</v>
      </c>
      <c r="H13" s="106">
        <v>0.1074</v>
      </c>
      <c r="I13" s="106">
        <v>4.8899999999999999E-2</v>
      </c>
      <c r="J13" s="106">
        <v>5.3400000000000003E-2</v>
      </c>
      <c r="K13" s="106">
        <v>0.11020000000000001</v>
      </c>
      <c r="L13" s="106">
        <v>0.11650000000000001</v>
      </c>
      <c r="M13" s="106">
        <v>0.33100000000000002</v>
      </c>
      <c r="N13" s="106">
        <v>4.4999999999999997E-3</v>
      </c>
      <c r="O13" s="106">
        <v>0.1598</v>
      </c>
      <c r="P13" s="116">
        <v>1759.8</v>
      </c>
      <c r="Q13" s="86">
        <f t="shared" si="0"/>
        <v>582.49379999999996</v>
      </c>
      <c r="R13" s="88">
        <v>43300</v>
      </c>
      <c r="S13" s="113">
        <v>0.26</v>
      </c>
      <c r="T13" s="113">
        <v>0.6</v>
      </c>
      <c r="U13" s="113">
        <v>0.61</v>
      </c>
      <c r="V13" s="113">
        <v>0.63</v>
      </c>
      <c r="W13" s="113">
        <v>0.62</v>
      </c>
      <c r="X13" s="113">
        <v>0.46</v>
      </c>
      <c r="Y13" s="113">
        <f t="shared" si="1"/>
        <v>0.498</v>
      </c>
    </row>
    <row r="14" spans="1:27" s="89" customFormat="1" ht="15.75" customHeight="1">
      <c r="A14" s="88">
        <v>43346</v>
      </c>
      <c r="B14" s="115">
        <v>9400</v>
      </c>
      <c r="C14" s="88">
        <v>43346</v>
      </c>
      <c r="D14" s="84">
        <v>78.010000000000005</v>
      </c>
      <c r="E14" s="84">
        <v>1336</v>
      </c>
      <c r="F14" s="88">
        <v>43346</v>
      </c>
      <c r="G14" s="106">
        <v>6.8199999999999997E-2</v>
      </c>
      <c r="H14" s="106">
        <v>0.1074</v>
      </c>
      <c r="I14" s="106">
        <v>4.8899999999999999E-2</v>
      </c>
      <c r="J14" s="106">
        <v>5.3400000000000003E-2</v>
      </c>
      <c r="K14" s="106">
        <v>0.1273</v>
      </c>
      <c r="L14" s="106">
        <v>0.11650000000000001</v>
      </c>
      <c r="M14" s="106">
        <v>0.33100000000000002</v>
      </c>
      <c r="N14" s="106">
        <v>4.4999999999999997E-3</v>
      </c>
      <c r="O14" s="106">
        <v>0.14280000000000001</v>
      </c>
      <c r="P14" s="116">
        <v>1759.8</v>
      </c>
      <c r="Q14" s="86">
        <f t="shared" si="0"/>
        <v>582.49379999999996</v>
      </c>
      <c r="R14" s="88">
        <v>43293</v>
      </c>
      <c r="S14" s="113">
        <v>0.23</v>
      </c>
      <c r="T14" s="113">
        <v>0.6</v>
      </c>
      <c r="U14" s="113">
        <v>0.62</v>
      </c>
      <c r="V14" s="113">
        <v>0.63</v>
      </c>
      <c r="W14" s="113">
        <v>0.62</v>
      </c>
      <c r="X14" s="113">
        <v>0.47</v>
      </c>
      <c r="Y14" s="113">
        <f t="shared" si="1"/>
        <v>0.48899999999999999</v>
      </c>
    </row>
    <row r="15" spans="1:27" s="89" customFormat="1" ht="15.75" customHeight="1">
      <c r="A15" s="88">
        <v>43343</v>
      </c>
      <c r="B15" s="115">
        <v>9500</v>
      </c>
      <c r="C15" s="88">
        <v>43343</v>
      </c>
      <c r="D15" s="84">
        <v>77.709999999999994</v>
      </c>
      <c r="E15" s="84">
        <v>1366</v>
      </c>
      <c r="F15" s="88">
        <v>43343</v>
      </c>
      <c r="G15" s="106">
        <v>6.8199999999999997E-2</v>
      </c>
      <c r="H15" s="106">
        <v>9.0399999999999994E-2</v>
      </c>
      <c r="I15" s="106">
        <v>4.8899999999999999E-2</v>
      </c>
      <c r="J15" s="106">
        <v>7.0499999999999993E-2</v>
      </c>
      <c r="K15" s="106">
        <v>0.1273</v>
      </c>
      <c r="L15" s="106">
        <v>0.13070000000000001</v>
      </c>
      <c r="M15" s="106">
        <v>0.33100000000000002</v>
      </c>
      <c r="N15" s="106">
        <v>4.4999999999999997E-3</v>
      </c>
      <c r="O15" s="106">
        <v>0.12859999999999999</v>
      </c>
      <c r="P15" s="116">
        <v>1759.8</v>
      </c>
      <c r="Q15" s="86">
        <f t="shared" si="0"/>
        <v>582.49379999999996</v>
      </c>
      <c r="R15" s="88">
        <v>43286</v>
      </c>
      <c r="S15" s="113">
        <v>0.21</v>
      </c>
      <c r="T15" s="113">
        <v>0.6</v>
      </c>
      <c r="U15" s="113">
        <v>0.62</v>
      </c>
      <c r="V15" s="113">
        <v>0.63</v>
      </c>
      <c r="W15" s="113">
        <v>0.63</v>
      </c>
      <c r="X15" s="113">
        <v>0.47</v>
      </c>
      <c r="Y15" s="113">
        <f t="shared" si="1"/>
        <v>0.48299999999999998</v>
      </c>
    </row>
    <row r="16" spans="1:27" s="89" customFormat="1" ht="15.75" customHeight="1">
      <c r="A16" s="88">
        <v>43342</v>
      </c>
      <c r="B16" s="115">
        <v>9500</v>
      </c>
      <c r="C16" s="88">
        <v>43342</v>
      </c>
      <c r="D16" s="84">
        <v>77.75</v>
      </c>
      <c r="E16" s="84">
        <v>1366</v>
      </c>
      <c r="F16" s="88">
        <v>43342</v>
      </c>
      <c r="G16" s="106">
        <v>6.8199999999999997E-2</v>
      </c>
      <c r="H16" s="106">
        <v>9.0399999999999994E-2</v>
      </c>
      <c r="I16" s="106">
        <v>4.8899999999999999E-2</v>
      </c>
      <c r="J16" s="106">
        <v>7.0499999999999993E-2</v>
      </c>
      <c r="K16" s="106">
        <v>0.1273</v>
      </c>
      <c r="L16" s="106">
        <v>0.13070000000000001</v>
      </c>
      <c r="M16" s="106">
        <v>0.33100000000000002</v>
      </c>
      <c r="N16" s="106">
        <v>4.4999999999999997E-3</v>
      </c>
      <c r="O16" s="106">
        <v>0.12859999999999999</v>
      </c>
      <c r="P16" s="116">
        <v>1759.8</v>
      </c>
      <c r="Q16" s="86">
        <f t="shared" si="0"/>
        <v>582.49379999999996</v>
      </c>
      <c r="R16" s="88">
        <v>43279</v>
      </c>
      <c r="S16" s="113">
        <v>0.19</v>
      </c>
      <c r="T16" s="113">
        <v>0.6</v>
      </c>
      <c r="U16" s="113">
        <v>0.62</v>
      </c>
      <c r="V16" s="113">
        <v>0.63</v>
      </c>
      <c r="W16" s="113">
        <v>0.63</v>
      </c>
      <c r="X16" s="113">
        <v>0.48</v>
      </c>
      <c r="Y16" s="113">
        <f t="shared" si="1"/>
        <v>0.47699999999999998</v>
      </c>
    </row>
    <row r="17" spans="1:25" s="89" customFormat="1" ht="15.75" customHeight="1">
      <c r="A17" s="88">
        <v>43341</v>
      </c>
      <c r="B17" s="115">
        <v>9500</v>
      </c>
      <c r="C17" s="88">
        <v>43341</v>
      </c>
      <c r="D17" s="84">
        <v>77.69</v>
      </c>
      <c r="E17" s="84">
        <v>1396</v>
      </c>
      <c r="F17" s="88">
        <v>43341</v>
      </c>
      <c r="G17" s="106">
        <v>5.3999999999999999E-2</v>
      </c>
      <c r="H17" s="106">
        <v>0.1046</v>
      </c>
      <c r="I17" s="106">
        <v>4.4299999999999999E-2</v>
      </c>
      <c r="J17" s="106">
        <v>7.0499999999999993E-2</v>
      </c>
      <c r="K17" s="106">
        <v>0.1273</v>
      </c>
      <c r="L17" s="106">
        <v>0.13070000000000001</v>
      </c>
      <c r="M17" s="106">
        <v>0.33100000000000002</v>
      </c>
      <c r="N17" s="106">
        <v>9.1000000000000004E-3</v>
      </c>
      <c r="O17" s="106">
        <v>0.12859999999999999</v>
      </c>
      <c r="P17" s="116">
        <v>1759.8</v>
      </c>
      <c r="Q17" s="86">
        <f t="shared" si="0"/>
        <v>582.49379999999996</v>
      </c>
      <c r="R17" s="88">
        <v>43272</v>
      </c>
      <c r="S17" s="113">
        <v>0.17</v>
      </c>
      <c r="T17" s="113">
        <v>0.6</v>
      </c>
      <c r="U17" s="113">
        <v>0.62</v>
      </c>
      <c r="V17" s="113">
        <v>0.63</v>
      </c>
      <c r="W17" s="113">
        <v>0.63</v>
      </c>
      <c r="X17" s="113">
        <v>0.5</v>
      </c>
      <c r="Y17" s="113">
        <f t="shared" si="1"/>
        <v>0.47099999999999997</v>
      </c>
    </row>
    <row r="18" spans="1:25" s="89" customFormat="1" ht="15.75" customHeight="1">
      <c r="A18" s="88">
        <v>43340</v>
      </c>
      <c r="B18" s="115">
        <v>9500</v>
      </c>
      <c r="C18" s="88">
        <v>43340</v>
      </c>
      <c r="D18" s="84">
        <v>76.27</v>
      </c>
      <c r="E18" s="84">
        <v>1396</v>
      </c>
      <c r="F18" s="88">
        <v>43340</v>
      </c>
      <c r="G18" s="106">
        <v>5.3999999999999999E-2</v>
      </c>
      <c r="H18" s="106">
        <v>0.1046</v>
      </c>
      <c r="I18" s="106">
        <v>6.4199999999999993E-2</v>
      </c>
      <c r="J18" s="106">
        <v>7.0499999999999993E-2</v>
      </c>
      <c r="K18" s="106">
        <v>0.1074</v>
      </c>
      <c r="L18" s="106">
        <v>0.13070000000000001</v>
      </c>
      <c r="M18" s="106">
        <v>0.33100000000000002</v>
      </c>
      <c r="N18" s="106">
        <v>9.1000000000000004E-3</v>
      </c>
      <c r="O18" s="106">
        <v>0.12859999999999999</v>
      </c>
      <c r="P18" s="116">
        <v>1759.8</v>
      </c>
      <c r="Q18" s="86">
        <f t="shared" si="0"/>
        <v>582.49379999999996</v>
      </c>
      <c r="R18" s="88">
        <v>43265</v>
      </c>
      <c r="S18" s="113">
        <v>0.15</v>
      </c>
      <c r="T18" s="113">
        <v>0.61</v>
      </c>
      <c r="U18" s="113">
        <v>0.62</v>
      </c>
      <c r="V18" s="113">
        <v>0.63</v>
      </c>
      <c r="W18" s="113">
        <v>0.62</v>
      </c>
      <c r="X18" s="113">
        <v>0.53</v>
      </c>
      <c r="Y18" s="113">
        <f t="shared" si="1"/>
        <v>0.47199999999999998</v>
      </c>
    </row>
    <row r="19" spans="1:25" s="89" customFormat="1" ht="15.75" customHeight="1">
      <c r="A19" s="88">
        <v>43339</v>
      </c>
      <c r="B19" s="115">
        <v>9450</v>
      </c>
      <c r="C19" s="88">
        <v>43339</v>
      </c>
      <c r="D19" s="84">
        <v>76.56</v>
      </c>
      <c r="E19" s="84">
        <v>1396</v>
      </c>
      <c r="F19" s="88">
        <v>43339</v>
      </c>
      <c r="G19" s="106">
        <v>3.4099999999999998E-2</v>
      </c>
      <c r="H19" s="106">
        <v>0.1046</v>
      </c>
      <c r="I19" s="106">
        <v>6.88E-2</v>
      </c>
      <c r="J19" s="106">
        <v>9.0399999999999994E-2</v>
      </c>
      <c r="K19" s="106">
        <v>9.0399999999999994E-2</v>
      </c>
      <c r="L19" s="106">
        <v>0.13070000000000001</v>
      </c>
      <c r="M19" s="106">
        <v>0.33100000000000002</v>
      </c>
      <c r="N19" s="106">
        <v>1.0200000000000001E-2</v>
      </c>
      <c r="O19" s="106">
        <v>0.14000000000000001</v>
      </c>
      <c r="P19" s="116">
        <v>1759.8</v>
      </c>
      <c r="Q19" s="86">
        <f t="shared" si="0"/>
        <v>582.49379999999996</v>
      </c>
      <c r="R19" s="88">
        <v>43258</v>
      </c>
      <c r="S19" s="113">
        <v>0.13</v>
      </c>
      <c r="T19" s="113">
        <v>0.61</v>
      </c>
      <c r="U19" s="113">
        <v>0.62</v>
      </c>
      <c r="V19" s="113">
        <v>0.63</v>
      </c>
      <c r="W19" s="113">
        <v>0.62</v>
      </c>
      <c r="X19" s="113">
        <v>0.54</v>
      </c>
      <c r="Y19" s="113">
        <f t="shared" si="1"/>
        <v>0.46599999999999997</v>
      </c>
    </row>
    <row r="20" spans="1:25" s="89" customFormat="1" ht="15.75" customHeight="1">
      <c r="A20" s="88">
        <v>43336</v>
      </c>
      <c r="B20" s="115">
        <v>9450</v>
      </c>
      <c r="C20" s="88">
        <v>43336</v>
      </c>
      <c r="D20" s="84">
        <v>75.75</v>
      </c>
      <c r="E20" s="84">
        <v>1401</v>
      </c>
      <c r="F20" s="88">
        <v>43336</v>
      </c>
      <c r="G20" s="106">
        <v>4.8300000000000003E-2</v>
      </c>
      <c r="H20" s="106">
        <v>9.0399999999999994E-2</v>
      </c>
      <c r="I20" s="106">
        <v>6.88E-2</v>
      </c>
      <c r="J20" s="106">
        <v>7.3300000000000004E-2</v>
      </c>
      <c r="K20" s="106">
        <v>9.0399999999999994E-2</v>
      </c>
      <c r="L20" s="106">
        <v>0.11650000000000001</v>
      </c>
      <c r="M20" s="106">
        <v>0.33100000000000002</v>
      </c>
      <c r="N20" s="106">
        <v>1.0200000000000001E-2</v>
      </c>
      <c r="O20" s="106">
        <v>0.17119999999999999</v>
      </c>
      <c r="P20" s="116">
        <v>1759.8</v>
      </c>
      <c r="Q20" s="86">
        <f t="shared" si="0"/>
        <v>582.49379999999996</v>
      </c>
      <c r="R20" s="88">
        <v>43251</v>
      </c>
      <c r="S20" s="113">
        <v>0.13</v>
      </c>
      <c r="T20" s="113">
        <v>0.62</v>
      </c>
      <c r="U20" s="113">
        <v>0.62</v>
      </c>
      <c r="V20" s="113">
        <v>0.63</v>
      </c>
      <c r="W20" s="113">
        <v>0.62</v>
      </c>
      <c r="X20" s="113">
        <v>0.56000000000000005</v>
      </c>
      <c r="Y20" s="113">
        <f t="shared" si="1"/>
        <v>0.47299999999999998</v>
      </c>
    </row>
    <row r="21" spans="1:25" s="89" customFormat="1" ht="15.75" customHeight="1">
      <c r="A21" s="88">
        <v>43335</v>
      </c>
      <c r="B21" s="115">
        <v>9500</v>
      </c>
      <c r="C21" s="88">
        <v>43335</v>
      </c>
      <c r="D21" s="84">
        <v>75.069999999999993</v>
      </c>
      <c r="E21" s="84">
        <v>1401</v>
      </c>
      <c r="F21" s="88">
        <v>43335</v>
      </c>
      <c r="G21" s="106">
        <v>4.8300000000000003E-2</v>
      </c>
      <c r="H21" s="106">
        <v>9.0399999999999994E-2</v>
      </c>
      <c r="I21" s="106">
        <v>8.7499999999999994E-2</v>
      </c>
      <c r="J21" s="106">
        <v>7.3300000000000004E-2</v>
      </c>
      <c r="K21" s="106">
        <v>6.4799999999999996E-2</v>
      </c>
      <c r="L21" s="106">
        <v>0.11310000000000001</v>
      </c>
      <c r="M21" s="106">
        <v>0.33779999999999999</v>
      </c>
      <c r="N21" s="106">
        <v>1.0200000000000001E-2</v>
      </c>
      <c r="O21" s="106">
        <v>0.17460000000000001</v>
      </c>
      <c r="P21" s="116">
        <v>1759.8</v>
      </c>
      <c r="Q21" s="86">
        <f t="shared" si="0"/>
        <v>594.46043999999995</v>
      </c>
      <c r="R21" s="88">
        <v>43244</v>
      </c>
      <c r="S21" s="113">
        <v>0.17</v>
      </c>
      <c r="T21" s="113">
        <v>0.62</v>
      </c>
      <c r="U21" s="113">
        <v>0.61</v>
      </c>
      <c r="V21" s="113">
        <v>0.63</v>
      </c>
      <c r="W21" s="113">
        <v>0.61</v>
      </c>
      <c r="X21" s="113">
        <v>0.56999999999999995</v>
      </c>
      <c r="Y21" s="113">
        <f t="shared" si="1"/>
        <v>0.48499999999999999</v>
      </c>
    </row>
    <row r="22" spans="1:25" s="89" customFormat="1" ht="15.75" customHeight="1">
      <c r="A22" s="88">
        <v>43334</v>
      </c>
      <c r="B22" s="115">
        <v>9500</v>
      </c>
      <c r="C22" s="88">
        <v>43334</v>
      </c>
      <c r="D22" s="84">
        <v>75.2</v>
      </c>
      <c r="E22" s="84">
        <v>1401</v>
      </c>
      <c r="F22" s="88">
        <v>43334</v>
      </c>
      <c r="G22" s="106">
        <v>4.8300000000000003E-2</v>
      </c>
      <c r="H22" s="106">
        <v>9.0399999999999994E-2</v>
      </c>
      <c r="I22" s="106">
        <v>8.0699999999999994E-2</v>
      </c>
      <c r="J22" s="106">
        <v>7.3300000000000004E-2</v>
      </c>
      <c r="K22" s="106">
        <v>6.4799999999999996E-2</v>
      </c>
      <c r="L22" s="106">
        <v>0.11310000000000001</v>
      </c>
      <c r="M22" s="106">
        <v>0.33779999999999999</v>
      </c>
      <c r="N22" s="106">
        <v>1.7000000000000001E-2</v>
      </c>
      <c r="O22" s="106">
        <v>0.17460000000000001</v>
      </c>
      <c r="P22" s="116">
        <v>1759.8</v>
      </c>
      <c r="Q22" s="86">
        <f t="shared" si="0"/>
        <v>594.46043999999995</v>
      </c>
      <c r="R22" s="88">
        <v>43237</v>
      </c>
      <c r="S22" s="113">
        <v>0.21</v>
      </c>
      <c r="T22" s="113">
        <v>0.62</v>
      </c>
      <c r="U22" s="113">
        <v>0.6</v>
      </c>
      <c r="V22" s="113">
        <v>0.63</v>
      </c>
      <c r="W22" s="113">
        <v>0.61</v>
      </c>
      <c r="X22" s="113">
        <v>0.59</v>
      </c>
      <c r="Y22" s="113">
        <f t="shared" si="1"/>
        <v>0.497</v>
      </c>
    </row>
    <row r="23" spans="1:25" s="89" customFormat="1" ht="15.75" customHeight="1">
      <c r="A23" s="88">
        <v>43333</v>
      </c>
      <c r="B23" s="115">
        <v>9600</v>
      </c>
      <c r="C23" s="88">
        <v>43333</v>
      </c>
      <c r="D23" s="84">
        <v>73.069999999999993</v>
      </c>
      <c r="E23" s="84">
        <v>1401</v>
      </c>
      <c r="F23" s="88">
        <v>43333</v>
      </c>
      <c r="G23" s="106">
        <v>4.8300000000000003E-2</v>
      </c>
      <c r="H23" s="106">
        <v>9.0399999999999994E-2</v>
      </c>
      <c r="I23" s="106">
        <v>9.2100000000000001E-2</v>
      </c>
      <c r="J23" s="106">
        <v>7.3300000000000004E-2</v>
      </c>
      <c r="K23" s="106">
        <v>6.4799999999999996E-2</v>
      </c>
      <c r="L23" s="106">
        <v>0.1273</v>
      </c>
      <c r="M23" s="106">
        <v>0.33779999999999999</v>
      </c>
      <c r="N23" s="106">
        <v>1.7000000000000001E-2</v>
      </c>
      <c r="O23" s="106">
        <v>0.14910000000000001</v>
      </c>
      <c r="P23" s="116">
        <v>1759.8</v>
      </c>
      <c r="Q23" s="86">
        <f t="shared" si="0"/>
        <v>594.46043999999995</v>
      </c>
      <c r="R23" s="88">
        <v>43230</v>
      </c>
      <c r="S23" s="113">
        <v>0.25</v>
      </c>
      <c r="T23" s="113">
        <v>0.62</v>
      </c>
      <c r="U23" s="113">
        <v>0.6</v>
      </c>
      <c r="V23" s="113">
        <v>0.61</v>
      </c>
      <c r="W23" s="113">
        <v>0.6</v>
      </c>
      <c r="X23" s="113">
        <v>0.6</v>
      </c>
      <c r="Y23" s="113">
        <f t="shared" si="1"/>
        <v>0.50900000000000001</v>
      </c>
    </row>
    <row r="24" spans="1:25" s="89" customFormat="1" ht="15.75" customHeight="1">
      <c r="A24" s="88">
        <v>43332</v>
      </c>
      <c r="B24" s="115">
        <v>9650</v>
      </c>
      <c r="C24" s="88">
        <v>43332</v>
      </c>
      <c r="D24" s="84">
        <v>72.44</v>
      </c>
      <c r="E24" s="84">
        <v>1401</v>
      </c>
      <c r="F24" s="88">
        <v>43332</v>
      </c>
      <c r="G24" s="106">
        <v>3.1300000000000001E-2</v>
      </c>
      <c r="H24" s="106">
        <v>9.0399999999999994E-2</v>
      </c>
      <c r="I24" s="106">
        <v>0.1091</v>
      </c>
      <c r="J24" s="106">
        <v>9.0399999999999994E-2</v>
      </c>
      <c r="K24" s="106">
        <v>6.4799999999999996E-2</v>
      </c>
      <c r="L24" s="106">
        <v>0.1273</v>
      </c>
      <c r="M24" s="106">
        <v>0.32079999999999997</v>
      </c>
      <c r="N24" s="106">
        <v>1.7000000000000001E-2</v>
      </c>
      <c r="O24" s="106">
        <v>0.14910000000000001</v>
      </c>
      <c r="P24" s="116">
        <v>1759.8</v>
      </c>
      <c r="Q24" s="86">
        <f t="shared" si="0"/>
        <v>564.54383999999993</v>
      </c>
      <c r="R24" s="88">
        <v>43224</v>
      </c>
      <c r="S24" s="113">
        <v>0.3</v>
      </c>
      <c r="T24" s="113">
        <v>0.6</v>
      </c>
      <c r="U24" s="113">
        <v>0.59</v>
      </c>
      <c r="V24" s="113">
        <v>0.6</v>
      </c>
      <c r="W24" s="113">
        <v>0.59</v>
      </c>
      <c r="X24" s="113">
        <v>0.59</v>
      </c>
      <c r="Y24" s="113">
        <f t="shared" si="1"/>
        <v>0.51</v>
      </c>
    </row>
    <row r="25" spans="1:25" s="89" customFormat="1" ht="15.75" customHeight="1">
      <c r="A25" s="88">
        <v>43329</v>
      </c>
      <c r="B25" s="115">
        <v>9650</v>
      </c>
      <c r="C25" s="88">
        <v>43329</v>
      </c>
      <c r="D25" s="84">
        <v>71.86</v>
      </c>
      <c r="E25" s="84">
        <v>1401</v>
      </c>
      <c r="F25" s="88">
        <v>43329</v>
      </c>
      <c r="G25" s="106">
        <v>3.1300000000000001E-2</v>
      </c>
      <c r="H25" s="106">
        <v>9.0399999999999994E-2</v>
      </c>
      <c r="I25" s="106">
        <v>7.22E-2</v>
      </c>
      <c r="J25" s="106">
        <v>0.1074</v>
      </c>
      <c r="K25" s="106">
        <v>9.0399999999999994E-2</v>
      </c>
      <c r="L25" s="106">
        <v>0.1273</v>
      </c>
      <c r="M25" s="106">
        <v>0.33210000000000001</v>
      </c>
      <c r="N25" s="106">
        <v>1.7000000000000001E-2</v>
      </c>
      <c r="O25" s="106">
        <v>0.13200000000000001</v>
      </c>
      <c r="P25" s="116">
        <v>1759.8</v>
      </c>
      <c r="Q25" s="86">
        <f t="shared" si="0"/>
        <v>584.42957999999999</v>
      </c>
      <c r="R25" s="88">
        <v>43216</v>
      </c>
      <c r="S25" s="113">
        <v>0.35</v>
      </c>
      <c r="T25" s="113">
        <v>0.6</v>
      </c>
      <c r="U25" s="113">
        <v>0.57999999999999996</v>
      </c>
      <c r="V25" s="113">
        <v>0.57999999999999996</v>
      </c>
      <c r="W25" s="113">
        <v>0.56999999999999995</v>
      </c>
      <c r="X25" s="113">
        <v>0.56999999999999995</v>
      </c>
      <c r="Y25" s="113">
        <f t="shared" si="1"/>
        <v>0.52500000000000002</v>
      </c>
    </row>
    <row r="26" spans="1:25" s="89" customFormat="1" ht="15.75" customHeight="1">
      <c r="A26" s="88">
        <v>43328</v>
      </c>
      <c r="B26" s="115">
        <v>9670</v>
      </c>
      <c r="C26" s="88">
        <v>43328</v>
      </c>
      <c r="D26" s="84">
        <v>71.66</v>
      </c>
      <c r="E26" s="84">
        <v>1401</v>
      </c>
      <c r="F26" s="88">
        <v>43328</v>
      </c>
      <c r="G26" s="106">
        <v>3.1300000000000001E-2</v>
      </c>
      <c r="H26" s="106">
        <v>0.1</v>
      </c>
      <c r="I26" s="106">
        <v>5.2299999999999999E-2</v>
      </c>
      <c r="J26" s="106">
        <v>0.1074</v>
      </c>
      <c r="K26" s="106">
        <v>9.0399999999999994E-2</v>
      </c>
      <c r="L26" s="106">
        <v>0.1273</v>
      </c>
      <c r="M26" s="106">
        <v>0.34920000000000001</v>
      </c>
      <c r="N26" s="106">
        <v>1.0200000000000001E-2</v>
      </c>
      <c r="O26" s="106">
        <v>0.13200000000000001</v>
      </c>
      <c r="P26" s="116">
        <v>1759.8</v>
      </c>
      <c r="Q26" s="86">
        <f t="shared" si="0"/>
        <v>614.52215999999999</v>
      </c>
      <c r="R26" s="88">
        <v>43209</v>
      </c>
      <c r="S26" s="113">
        <v>0.38</v>
      </c>
      <c r="T26" s="113">
        <v>0.6</v>
      </c>
      <c r="U26" s="113">
        <v>0.57999999999999996</v>
      </c>
      <c r="V26" s="113">
        <v>0.57999999999999996</v>
      </c>
      <c r="W26" s="113">
        <v>0.56999999999999995</v>
      </c>
      <c r="X26" s="113">
        <v>0.53</v>
      </c>
      <c r="Y26" s="113">
        <f t="shared" si="1"/>
        <v>0.53400000000000003</v>
      </c>
    </row>
    <row r="27" spans="1:25" s="89" customFormat="1" ht="15.75" customHeight="1">
      <c r="A27" s="88">
        <v>43327</v>
      </c>
      <c r="B27" s="115">
        <v>9700</v>
      </c>
      <c r="C27" s="88">
        <v>43327</v>
      </c>
      <c r="D27" s="84">
        <v>71.16</v>
      </c>
      <c r="E27" s="84">
        <v>1401</v>
      </c>
      <c r="F27" s="88">
        <v>43327</v>
      </c>
      <c r="G27" s="106">
        <v>3.1300000000000001E-2</v>
      </c>
      <c r="H27" s="106">
        <v>0.1</v>
      </c>
      <c r="I27" s="106">
        <v>5.2299999999999999E-2</v>
      </c>
      <c r="J27" s="106">
        <v>0.1074</v>
      </c>
      <c r="K27" s="106">
        <v>9.0399999999999994E-2</v>
      </c>
      <c r="L27" s="106">
        <v>0.1273</v>
      </c>
      <c r="M27" s="106">
        <v>0.3458</v>
      </c>
      <c r="N27" s="106">
        <v>1.0200000000000001E-2</v>
      </c>
      <c r="O27" s="106">
        <v>0.13539999999999999</v>
      </c>
      <c r="P27" s="116">
        <v>1759.8</v>
      </c>
      <c r="Q27" s="86">
        <f t="shared" si="0"/>
        <v>608.53883999999994</v>
      </c>
      <c r="R27" s="88">
        <v>43202</v>
      </c>
      <c r="S27" s="113">
        <v>0.44</v>
      </c>
      <c r="T27" s="113">
        <v>0.6</v>
      </c>
      <c r="U27" s="113">
        <v>0.56000000000000005</v>
      </c>
      <c r="V27" s="113">
        <v>0.56999999999999995</v>
      </c>
      <c r="W27" s="113">
        <v>0.55000000000000004</v>
      </c>
      <c r="X27" s="113">
        <v>0.5</v>
      </c>
      <c r="Y27" s="113">
        <f t="shared" si="1"/>
        <v>0.55200000000000005</v>
      </c>
    </row>
    <row r="28" spans="1:25" s="89" customFormat="1" ht="15.75" customHeight="1">
      <c r="A28" s="88">
        <v>43326</v>
      </c>
      <c r="B28" s="115">
        <v>9720</v>
      </c>
      <c r="C28" s="88">
        <v>43326</v>
      </c>
      <c r="D28" s="84">
        <v>72.16</v>
      </c>
      <c r="E28" s="84">
        <v>1401</v>
      </c>
      <c r="F28" s="88">
        <v>43326</v>
      </c>
      <c r="G28" s="106">
        <v>3.1300000000000001E-2</v>
      </c>
      <c r="H28" s="106">
        <v>0.1</v>
      </c>
      <c r="I28" s="106">
        <v>4.7699999999999999E-2</v>
      </c>
      <c r="J28" s="106">
        <v>0.1119</v>
      </c>
      <c r="K28" s="106">
        <v>9.0399999999999994E-2</v>
      </c>
      <c r="L28" s="106">
        <v>0.1273</v>
      </c>
      <c r="M28" s="106">
        <v>0.3458</v>
      </c>
      <c r="N28" s="106">
        <v>1.0200000000000001E-2</v>
      </c>
      <c r="O28" s="106">
        <v>0.13539999999999999</v>
      </c>
      <c r="P28" s="116">
        <v>1759.8</v>
      </c>
      <c r="Q28" s="86">
        <f t="shared" si="0"/>
        <v>608.53883999999994</v>
      </c>
      <c r="R28" s="88">
        <v>43194</v>
      </c>
      <c r="S28" s="113">
        <v>0.48</v>
      </c>
      <c r="T28" s="113">
        <v>0.57999999999999996</v>
      </c>
      <c r="U28" s="113">
        <v>0.55000000000000004</v>
      </c>
      <c r="V28" s="113">
        <v>0.56999999999999995</v>
      </c>
      <c r="W28" s="113">
        <v>0.55000000000000004</v>
      </c>
      <c r="X28" s="113">
        <v>0.47</v>
      </c>
      <c r="Y28" s="113">
        <f t="shared" si="1"/>
        <v>0.54999999999999993</v>
      </c>
    </row>
    <row r="29" spans="1:25" s="89" customFormat="1" ht="15.75" customHeight="1">
      <c r="A29" s="88">
        <v>43325</v>
      </c>
      <c r="B29" s="115">
        <v>9720</v>
      </c>
      <c r="C29" s="88">
        <v>43325</v>
      </c>
      <c r="D29" s="84">
        <v>72.83</v>
      </c>
      <c r="E29" s="84">
        <v>1401</v>
      </c>
      <c r="F29" s="88">
        <v>43325</v>
      </c>
      <c r="G29" s="106">
        <v>3.1300000000000001E-2</v>
      </c>
      <c r="H29" s="106">
        <v>0.1</v>
      </c>
      <c r="I29" s="106">
        <v>3.0700000000000002E-2</v>
      </c>
      <c r="J29" s="106">
        <v>0.1119</v>
      </c>
      <c r="K29" s="106">
        <v>9.0399999999999994E-2</v>
      </c>
      <c r="L29" s="106">
        <v>0.11310000000000001</v>
      </c>
      <c r="M29" s="106">
        <v>0.36280000000000001</v>
      </c>
      <c r="N29" s="106">
        <v>1.8800000000000001E-2</v>
      </c>
      <c r="O29" s="106">
        <v>0.1411</v>
      </c>
      <c r="P29" s="116">
        <v>1759.8</v>
      </c>
      <c r="Q29" s="86">
        <f t="shared" si="0"/>
        <v>638.45543999999995</v>
      </c>
      <c r="R29" s="88">
        <v>43188</v>
      </c>
      <c r="S29" s="113">
        <v>0.51</v>
      </c>
      <c r="T29" s="113">
        <v>0.57999999999999996</v>
      </c>
      <c r="U29" s="113">
        <v>0.55000000000000004</v>
      </c>
      <c r="V29" s="113">
        <v>0.56999999999999995</v>
      </c>
      <c r="W29" s="113">
        <v>0.55000000000000004</v>
      </c>
      <c r="X29" s="113">
        <v>0.46</v>
      </c>
      <c r="Y29" s="113">
        <f t="shared" si="1"/>
        <v>0.55899999999999994</v>
      </c>
    </row>
    <row r="30" spans="1:25" s="89" customFormat="1" ht="15.75" customHeight="1">
      <c r="A30" s="88">
        <v>43322</v>
      </c>
      <c r="B30" s="115">
        <v>9700</v>
      </c>
      <c r="C30" s="88">
        <v>43322</v>
      </c>
      <c r="D30" s="84">
        <v>72.959999999999994</v>
      </c>
      <c r="E30" s="84">
        <v>1400</v>
      </c>
      <c r="F30" s="88">
        <v>43322</v>
      </c>
      <c r="G30" s="106">
        <v>1.7000000000000001E-2</v>
      </c>
      <c r="H30" s="106">
        <v>9.4299999999999995E-2</v>
      </c>
      <c r="I30" s="106">
        <v>3.6400000000000002E-2</v>
      </c>
      <c r="J30" s="106">
        <v>0.1489</v>
      </c>
      <c r="K30" s="106">
        <v>6.7599999999999993E-2</v>
      </c>
      <c r="L30" s="106">
        <v>0.11650000000000001</v>
      </c>
      <c r="M30" s="106">
        <v>0.35149999999999998</v>
      </c>
      <c r="N30" s="106">
        <v>1.8800000000000001E-2</v>
      </c>
      <c r="O30" s="106">
        <v>0.14910000000000001</v>
      </c>
      <c r="P30" s="116">
        <v>1759.8</v>
      </c>
      <c r="Q30" s="86">
        <f t="shared" si="0"/>
        <v>618.5696999999999</v>
      </c>
      <c r="R30" s="88">
        <v>43181</v>
      </c>
      <c r="S30" s="113">
        <v>0.51</v>
      </c>
      <c r="T30" s="113">
        <v>0.56000000000000005</v>
      </c>
      <c r="U30" s="113">
        <v>0.54</v>
      </c>
      <c r="V30" s="113">
        <v>0.56000000000000005</v>
      </c>
      <c r="W30" s="113">
        <v>0.54</v>
      </c>
      <c r="X30" s="113">
        <v>0.45</v>
      </c>
      <c r="Y30" s="113">
        <f t="shared" si="1"/>
        <v>0.54500000000000004</v>
      </c>
    </row>
    <row r="31" spans="1:25" s="89" customFormat="1" ht="15.75" customHeight="1">
      <c r="A31" s="88">
        <v>43321</v>
      </c>
      <c r="B31" s="115">
        <v>9650</v>
      </c>
      <c r="C31" s="88">
        <v>43321</v>
      </c>
      <c r="D31" s="84">
        <v>72.03</v>
      </c>
      <c r="E31" s="84">
        <v>1400</v>
      </c>
      <c r="F31" s="88">
        <v>43321</v>
      </c>
      <c r="G31" s="106">
        <v>1.7000000000000001E-2</v>
      </c>
      <c r="H31" s="106">
        <v>9.4299999999999995E-2</v>
      </c>
      <c r="I31" s="106">
        <v>3.6400000000000002E-2</v>
      </c>
      <c r="J31" s="106">
        <v>0.1489</v>
      </c>
      <c r="K31" s="106">
        <v>6.7599999999999993E-2</v>
      </c>
      <c r="L31" s="106">
        <v>0.11650000000000001</v>
      </c>
      <c r="M31" s="106">
        <v>0.35149999999999998</v>
      </c>
      <c r="N31" s="106">
        <v>1.8800000000000001E-2</v>
      </c>
      <c r="O31" s="106">
        <v>0.14910000000000001</v>
      </c>
      <c r="P31" s="116">
        <v>1759.8</v>
      </c>
      <c r="Q31" s="86">
        <f t="shared" si="0"/>
        <v>618.5696999999999</v>
      </c>
      <c r="R31" s="88">
        <v>43174</v>
      </c>
      <c r="S31" s="113">
        <v>0.5</v>
      </c>
      <c r="T31" s="113">
        <v>0.55000000000000004</v>
      </c>
      <c r="U31" s="113">
        <v>0.49</v>
      </c>
      <c r="V31" s="113">
        <v>0.54</v>
      </c>
      <c r="W31" s="113">
        <v>0.54</v>
      </c>
      <c r="X31" s="113">
        <v>0.44</v>
      </c>
      <c r="Y31" s="113">
        <f t="shared" si="1"/>
        <v>0.53500000000000003</v>
      </c>
    </row>
    <row r="32" spans="1:25" s="89" customFormat="1" ht="15.75" customHeight="1">
      <c r="A32" s="88">
        <v>43320</v>
      </c>
      <c r="B32" s="115">
        <v>9650</v>
      </c>
      <c r="C32" s="88">
        <v>43320</v>
      </c>
      <c r="D32" s="84">
        <v>72.23</v>
      </c>
      <c r="E32" s="84">
        <v>1400</v>
      </c>
      <c r="F32" s="88">
        <v>43320</v>
      </c>
      <c r="G32" s="106">
        <v>1.7000000000000001E-2</v>
      </c>
      <c r="H32" s="106">
        <v>9.4299999999999995E-2</v>
      </c>
      <c r="I32" s="106">
        <v>3.6400000000000002E-2</v>
      </c>
      <c r="J32" s="106">
        <v>0.1489</v>
      </c>
      <c r="K32" s="106">
        <v>2.5000000000000001E-2</v>
      </c>
      <c r="L32" s="106">
        <v>0.13070000000000001</v>
      </c>
      <c r="M32" s="106">
        <v>0.377</v>
      </c>
      <c r="N32" s="106">
        <v>1.8800000000000001E-2</v>
      </c>
      <c r="O32" s="106">
        <v>0.15190000000000001</v>
      </c>
      <c r="P32" s="116">
        <v>1759.8</v>
      </c>
      <c r="Q32" s="86">
        <f t="shared" si="0"/>
        <v>663.44460000000004</v>
      </c>
      <c r="R32" s="88">
        <v>43167</v>
      </c>
      <c r="S32" s="113">
        <v>0.47</v>
      </c>
      <c r="T32" s="113">
        <v>0.53</v>
      </c>
      <c r="U32" s="113">
        <v>0.48</v>
      </c>
      <c r="V32" s="113">
        <v>0.53</v>
      </c>
      <c r="W32" s="113">
        <v>0.53</v>
      </c>
      <c r="X32" s="113">
        <v>0.42</v>
      </c>
      <c r="Y32" s="113">
        <f t="shared" si="1"/>
        <v>0.51200000000000001</v>
      </c>
    </row>
    <row r="33" spans="1:25" s="89" customFormat="1" ht="15.75" customHeight="1">
      <c r="A33" s="88">
        <v>43319</v>
      </c>
      <c r="B33" s="115">
        <v>9600</v>
      </c>
      <c r="C33" s="88">
        <v>43319</v>
      </c>
      <c r="D33" s="84">
        <v>74.459999999999994</v>
      </c>
      <c r="E33" s="84">
        <v>1380</v>
      </c>
      <c r="F33" s="88">
        <v>43319</v>
      </c>
      <c r="G33" s="106">
        <v>1.7000000000000001E-2</v>
      </c>
      <c r="H33" s="106">
        <v>9.0399999999999994E-2</v>
      </c>
      <c r="I33" s="106">
        <v>4.0300000000000002E-2</v>
      </c>
      <c r="J33" s="106">
        <v>0.1489</v>
      </c>
      <c r="K33" s="106">
        <v>2.5000000000000001E-2</v>
      </c>
      <c r="L33" s="106">
        <v>0.13070000000000001</v>
      </c>
      <c r="M33" s="106">
        <v>0.39410000000000001</v>
      </c>
      <c r="N33" s="106">
        <v>1.3100000000000001E-2</v>
      </c>
      <c r="O33" s="106">
        <v>0.14050000000000001</v>
      </c>
      <c r="P33" s="116">
        <v>1759.8</v>
      </c>
      <c r="Q33" s="86">
        <f t="shared" si="0"/>
        <v>693.53718000000003</v>
      </c>
      <c r="R33" s="88">
        <v>43160</v>
      </c>
      <c r="S33" s="113">
        <v>0.44</v>
      </c>
      <c r="T33" s="113">
        <v>0.5</v>
      </c>
      <c r="U33" s="113">
        <v>0.45</v>
      </c>
      <c r="V33" s="113">
        <v>0.52</v>
      </c>
      <c r="W33" s="113">
        <v>0.5</v>
      </c>
      <c r="X33" s="113">
        <v>0.42</v>
      </c>
      <c r="Y33" s="113">
        <f t="shared" si="1"/>
        <v>0.48199999999999998</v>
      </c>
    </row>
    <row r="34" spans="1:25" s="89" customFormat="1" ht="15.75" customHeight="1">
      <c r="A34" s="88">
        <v>43318</v>
      </c>
      <c r="B34" s="115">
        <v>9500</v>
      </c>
      <c r="C34" s="88">
        <v>43318</v>
      </c>
      <c r="D34" s="84">
        <v>73.67</v>
      </c>
      <c r="E34" s="84">
        <v>1360</v>
      </c>
      <c r="F34" s="88">
        <v>43318</v>
      </c>
      <c r="G34" s="106">
        <v>1.7000000000000001E-2</v>
      </c>
      <c r="H34" s="106">
        <v>9.0399999999999994E-2</v>
      </c>
      <c r="I34" s="106">
        <v>4.0300000000000002E-2</v>
      </c>
      <c r="J34" s="106">
        <v>0.16309999999999999</v>
      </c>
      <c r="K34" s="106">
        <v>2.5000000000000001E-2</v>
      </c>
      <c r="L34" s="106">
        <v>0.13070000000000001</v>
      </c>
      <c r="M34" s="106">
        <v>0.39410000000000001</v>
      </c>
      <c r="N34" s="106">
        <v>4.4999999999999997E-3</v>
      </c>
      <c r="O34" s="106">
        <v>0.1348</v>
      </c>
      <c r="P34" s="116">
        <v>1759.8</v>
      </c>
      <c r="Q34" s="86">
        <f t="shared" si="0"/>
        <v>693.53718000000003</v>
      </c>
      <c r="R34" s="88">
        <v>43153</v>
      </c>
      <c r="S34" s="113">
        <v>0.3</v>
      </c>
      <c r="T34" s="113">
        <v>0.3</v>
      </c>
      <c r="U34" s="113">
        <v>0.36</v>
      </c>
      <c r="V34" s="113">
        <v>0.4</v>
      </c>
      <c r="W34" s="113">
        <v>0.4</v>
      </c>
      <c r="X34" s="113">
        <v>0.4</v>
      </c>
      <c r="Y34" s="113">
        <f t="shared" si="1"/>
        <v>0.3</v>
      </c>
    </row>
    <row r="35" spans="1:25" s="89" customFormat="1" ht="15.75" customHeight="1">
      <c r="A35" s="88">
        <v>43315</v>
      </c>
      <c r="B35" s="115">
        <v>9500</v>
      </c>
      <c r="C35" s="88">
        <v>43315</v>
      </c>
      <c r="D35" s="84">
        <v>73.42</v>
      </c>
      <c r="E35" s="84">
        <v>1350</v>
      </c>
      <c r="F35" s="88">
        <v>43315</v>
      </c>
      <c r="G35" s="106">
        <v>4.8300000000000003E-2</v>
      </c>
      <c r="H35" s="106">
        <v>9.0399999999999994E-2</v>
      </c>
      <c r="I35" s="106">
        <v>4.0300000000000002E-2</v>
      </c>
      <c r="J35" s="106">
        <v>0.1489</v>
      </c>
      <c r="K35" s="106">
        <v>2.5000000000000001E-2</v>
      </c>
      <c r="L35" s="106">
        <v>0.13070000000000001</v>
      </c>
      <c r="M35" s="106">
        <v>0.39410000000000001</v>
      </c>
      <c r="N35" s="106">
        <v>4.4999999999999997E-3</v>
      </c>
      <c r="O35" s="106">
        <v>0.1178</v>
      </c>
      <c r="P35" s="116">
        <v>1759.8</v>
      </c>
      <c r="Q35" s="86">
        <f t="shared" si="0"/>
        <v>693.53718000000003</v>
      </c>
      <c r="R35" s="88">
        <v>43139</v>
      </c>
      <c r="S35" s="113">
        <v>0.42</v>
      </c>
      <c r="T35" s="113">
        <v>0.57999999999999996</v>
      </c>
      <c r="U35" s="113">
        <v>0.54</v>
      </c>
      <c r="V35" s="113">
        <v>0.59</v>
      </c>
      <c r="W35" s="113">
        <v>0.57999999999999996</v>
      </c>
      <c r="X35" s="113">
        <v>0.36</v>
      </c>
      <c r="Y35" s="113">
        <f t="shared" si="1"/>
        <v>0.53200000000000003</v>
      </c>
    </row>
    <row r="36" spans="1:25" s="89" customFormat="1" ht="15.75" customHeight="1">
      <c r="A36" s="88">
        <v>43314</v>
      </c>
      <c r="B36" s="115">
        <v>9500</v>
      </c>
      <c r="C36" s="88">
        <v>43314</v>
      </c>
      <c r="D36" s="84">
        <v>73.39</v>
      </c>
      <c r="E36" s="84">
        <v>1350</v>
      </c>
      <c r="F36" s="88">
        <v>43314</v>
      </c>
      <c r="G36" s="106">
        <v>3.4099999999999998E-2</v>
      </c>
      <c r="H36" s="106">
        <v>0.1046</v>
      </c>
      <c r="I36" s="106">
        <v>4.0300000000000002E-2</v>
      </c>
      <c r="J36" s="106">
        <v>0.14430000000000001</v>
      </c>
      <c r="K36" s="106">
        <v>5.0599999999999999E-2</v>
      </c>
      <c r="L36" s="106">
        <v>0.12559999999999999</v>
      </c>
      <c r="M36" s="106">
        <v>0.39410000000000001</v>
      </c>
      <c r="N36" s="106">
        <v>9.1000000000000004E-3</v>
      </c>
      <c r="O36" s="106">
        <v>9.7299999999999998E-2</v>
      </c>
      <c r="P36" s="116">
        <v>1759.8</v>
      </c>
      <c r="Q36" s="86">
        <f t="shared" si="0"/>
        <v>693.53718000000003</v>
      </c>
      <c r="R36" s="88">
        <v>43132</v>
      </c>
      <c r="S36" s="113">
        <v>0.53</v>
      </c>
      <c r="T36" s="113">
        <v>0.62</v>
      </c>
      <c r="U36" s="113">
        <v>0.56999999999999995</v>
      </c>
      <c r="V36" s="113">
        <v>0.62</v>
      </c>
      <c r="W36" s="113">
        <v>0.6</v>
      </c>
      <c r="X36" s="113">
        <v>0.37</v>
      </c>
      <c r="Y36" s="113">
        <f t="shared" si="1"/>
        <v>0.59299999999999997</v>
      </c>
    </row>
    <row r="37" spans="1:25" s="89" customFormat="1" ht="15.75" customHeight="1">
      <c r="A37" s="88">
        <v>43313</v>
      </c>
      <c r="B37" s="115">
        <v>9450</v>
      </c>
      <c r="C37" s="88">
        <v>43313</v>
      </c>
      <c r="D37" s="84">
        <v>72.62</v>
      </c>
      <c r="E37" s="84">
        <v>1350</v>
      </c>
      <c r="F37" s="88">
        <v>43313</v>
      </c>
      <c r="G37" s="106">
        <v>3.4099999999999998E-2</v>
      </c>
      <c r="H37" s="106">
        <v>0.1046</v>
      </c>
      <c r="I37" s="106">
        <v>5.74E-2</v>
      </c>
      <c r="J37" s="106">
        <v>0.14430000000000001</v>
      </c>
      <c r="K37" s="106">
        <v>5.0599999999999999E-2</v>
      </c>
      <c r="L37" s="106">
        <v>0.12559999999999999</v>
      </c>
      <c r="M37" s="106">
        <v>0.36570000000000003</v>
      </c>
      <c r="N37" s="106">
        <v>9.1000000000000004E-3</v>
      </c>
      <c r="O37" s="106">
        <v>0.1087</v>
      </c>
      <c r="P37" s="116">
        <v>1759.8</v>
      </c>
      <c r="Q37" s="86">
        <f t="shared" si="0"/>
        <v>643.55885999999998</v>
      </c>
      <c r="R37" s="88">
        <v>43125</v>
      </c>
      <c r="S37" s="113">
        <v>0.54</v>
      </c>
      <c r="T37" s="113">
        <v>0.59</v>
      </c>
      <c r="U37" s="113">
        <v>0.56999999999999995</v>
      </c>
      <c r="V37" s="113">
        <v>0.62</v>
      </c>
      <c r="W37" s="113">
        <v>0.6</v>
      </c>
      <c r="X37" s="113">
        <v>0.4</v>
      </c>
      <c r="Y37" s="113">
        <f t="shared" si="1"/>
        <v>0.57499999999999996</v>
      </c>
    </row>
    <row r="38" spans="1:25" s="89" customFormat="1" ht="15.75" customHeight="1">
      <c r="A38" s="88">
        <v>43312</v>
      </c>
      <c r="B38" s="115">
        <v>9450</v>
      </c>
      <c r="C38" s="88">
        <v>43312</v>
      </c>
      <c r="D38" s="84">
        <v>74.19</v>
      </c>
      <c r="E38" s="84">
        <v>1350</v>
      </c>
      <c r="F38" s="88">
        <v>43312</v>
      </c>
      <c r="G38" s="106">
        <v>3.4099999999999998E-2</v>
      </c>
      <c r="H38" s="106">
        <v>0.1046</v>
      </c>
      <c r="I38" s="106">
        <v>6.5299999999999997E-2</v>
      </c>
      <c r="J38" s="106">
        <v>0.14430000000000001</v>
      </c>
      <c r="K38" s="106">
        <v>5.0599999999999999E-2</v>
      </c>
      <c r="L38" s="106">
        <v>0.1512</v>
      </c>
      <c r="M38" s="106">
        <v>0.36570000000000003</v>
      </c>
      <c r="N38" s="106">
        <v>1.4800000000000001E-2</v>
      </c>
      <c r="O38" s="106">
        <v>6.9500000000000006E-2</v>
      </c>
      <c r="P38" s="116">
        <v>1759.8</v>
      </c>
      <c r="Q38" s="86">
        <f t="shared" si="0"/>
        <v>643.55885999999998</v>
      </c>
      <c r="R38" s="88">
        <v>43118</v>
      </c>
      <c r="S38" s="113">
        <v>0.53</v>
      </c>
      <c r="T38" s="113">
        <v>0.59</v>
      </c>
      <c r="U38" s="113">
        <v>0.56999999999999995</v>
      </c>
      <c r="V38" s="113">
        <v>0.62</v>
      </c>
      <c r="W38" s="113">
        <v>0.6</v>
      </c>
      <c r="X38" s="113">
        <v>0.43</v>
      </c>
      <c r="Y38" s="113">
        <f t="shared" si="1"/>
        <v>0.57199999999999995</v>
      </c>
    </row>
    <row r="39" spans="1:25" s="89" customFormat="1" ht="15.75" customHeight="1">
      <c r="A39" s="88">
        <v>43311</v>
      </c>
      <c r="B39" s="115">
        <v>9450</v>
      </c>
      <c r="C39" s="88">
        <v>43311</v>
      </c>
      <c r="D39" s="84">
        <v>75.349999999999994</v>
      </c>
      <c r="E39" s="84">
        <v>1350</v>
      </c>
      <c r="F39" s="88">
        <v>43311</v>
      </c>
      <c r="G39" s="106">
        <v>3.4099999999999998E-2</v>
      </c>
      <c r="H39" s="106">
        <v>0.1046</v>
      </c>
      <c r="I39" s="106">
        <v>6.9900000000000004E-2</v>
      </c>
      <c r="J39" s="106">
        <v>0.14430000000000001</v>
      </c>
      <c r="K39" s="106">
        <v>5.0599999999999999E-2</v>
      </c>
      <c r="L39" s="106">
        <v>0.14549999999999999</v>
      </c>
      <c r="M39" s="106">
        <v>0.36570000000000003</v>
      </c>
      <c r="N39" s="106">
        <v>1.0200000000000001E-2</v>
      </c>
      <c r="O39" s="106">
        <v>7.5200000000000003E-2</v>
      </c>
      <c r="P39" s="116">
        <v>1759.8</v>
      </c>
      <c r="Q39" s="86">
        <f t="shared" si="0"/>
        <v>643.55885999999998</v>
      </c>
      <c r="R39" s="88">
        <v>43111</v>
      </c>
      <c r="S39" s="113">
        <v>0.52</v>
      </c>
      <c r="T39" s="113">
        <v>0.59</v>
      </c>
      <c r="U39" s="113">
        <v>0.56999999999999995</v>
      </c>
      <c r="V39" s="113">
        <v>0.62</v>
      </c>
      <c r="W39" s="113">
        <v>0.6</v>
      </c>
      <c r="X39" s="113">
        <v>0.45</v>
      </c>
      <c r="Y39" s="113">
        <f t="shared" si="1"/>
        <v>0.56899999999999995</v>
      </c>
    </row>
    <row r="40" spans="1:25" s="89" customFormat="1" ht="15.75" customHeight="1">
      <c r="A40" s="88">
        <v>43308</v>
      </c>
      <c r="B40" s="115">
        <v>9350</v>
      </c>
      <c r="C40" s="88">
        <v>43308</v>
      </c>
      <c r="D40" s="84">
        <v>74.92</v>
      </c>
      <c r="E40" s="84">
        <v>1360</v>
      </c>
      <c r="F40" s="88">
        <v>43308</v>
      </c>
      <c r="G40" s="106">
        <v>5.11E-2</v>
      </c>
      <c r="H40" s="106">
        <v>9.6000000000000002E-2</v>
      </c>
      <c r="I40" s="106">
        <v>8.6900000000000005E-2</v>
      </c>
      <c r="J40" s="106">
        <v>0.1358</v>
      </c>
      <c r="K40" s="106">
        <v>5.0599999999999999E-2</v>
      </c>
      <c r="L40" s="106">
        <v>0.14549999999999999</v>
      </c>
      <c r="M40" s="106">
        <v>0.36</v>
      </c>
      <c r="N40" s="106">
        <v>1.0200000000000001E-2</v>
      </c>
      <c r="O40" s="106">
        <v>6.3799999999999996E-2</v>
      </c>
      <c r="P40" s="116">
        <v>1759.8</v>
      </c>
      <c r="Q40" s="86">
        <f t="shared" si="0"/>
        <v>633.52799999999991</v>
      </c>
      <c r="R40" s="88">
        <v>43104</v>
      </c>
      <c r="S40" s="113">
        <v>0.51</v>
      </c>
      <c r="T40" s="113">
        <v>0.59</v>
      </c>
      <c r="U40" s="113">
        <v>0.56999999999999995</v>
      </c>
      <c r="V40" s="113">
        <v>0.61</v>
      </c>
      <c r="W40" s="113">
        <v>0.59</v>
      </c>
      <c r="X40" s="113">
        <v>0.47</v>
      </c>
      <c r="Y40" s="113">
        <f t="shared" si="1"/>
        <v>0.56599999999999995</v>
      </c>
    </row>
    <row r="41" spans="1:25" s="89" customFormat="1" ht="15.75" customHeight="1">
      <c r="A41" s="88">
        <v>43307</v>
      </c>
      <c r="B41" s="115">
        <v>9350</v>
      </c>
      <c r="C41" s="88">
        <v>43307</v>
      </c>
      <c r="D41" s="84">
        <v>75.06</v>
      </c>
      <c r="E41" s="84">
        <v>1360</v>
      </c>
      <c r="F41" s="88">
        <v>43307</v>
      </c>
      <c r="G41" s="106">
        <v>5.11E-2</v>
      </c>
      <c r="H41" s="106">
        <v>8.7499999999999994E-2</v>
      </c>
      <c r="I41" s="106">
        <v>8.6900000000000005E-2</v>
      </c>
      <c r="J41" s="106">
        <v>0.14430000000000001</v>
      </c>
      <c r="K41" s="106">
        <v>5.0599999999999999E-2</v>
      </c>
      <c r="L41" s="106">
        <v>0.14549999999999999</v>
      </c>
      <c r="M41" s="106">
        <v>0.36</v>
      </c>
      <c r="N41" s="106">
        <v>1.0200000000000001E-2</v>
      </c>
      <c r="O41" s="106">
        <v>6.3799999999999996E-2</v>
      </c>
      <c r="P41" s="116">
        <v>1759.8</v>
      </c>
      <c r="Q41" s="86">
        <f t="shared" si="0"/>
        <v>633.52799999999991</v>
      </c>
      <c r="R41" s="88">
        <v>43097</v>
      </c>
      <c r="S41" s="113">
        <v>0.52</v>
      </c>
      <c r="T41" s="113">
        <v>0.6</v>
      </c>
      <c r="U41" s="113">
        <v>0.57999999999999996</v>
      </c>
      <c r="V41" s="113">
        <v>0.61</v>
      </c>
      <c r="W41" s="113">
        <v>0.59</v>
      </c>
      <c r="X41" s="113">
        <v>0.48</v>
      </c>
      <c r="Y41" s="113">
        <f t="shared" si="1"/>
        <v>0.57599999999999996</v>
      </c>
    </row>
    <row r="42" spans="1:25" s="89" customFormat="1" ht="15.75" customHeight="1">
      <c r="A42" s="88">
        <v>43306</v>
      </c>
      <c r="B42" s="115">
        <v>9380</v>
      </c>
      <c r="C42" s="88">
        <v>43306</v>
      </c>
      <c r="D42" s="84">
        <v>74.84</v>
      </c>
      <c r="E42" s="84">
        <v>1365</v>
      </c>
      <c r="F42" s="88">
        <v>43306</v>
      </c>
      <c r="G42" s="106">
        <v>5.5100000000000003E-2</v>
      </c>
      <c r="H42" s="106">
        <v>7.0499999999999993E-2</v>
      </c>
      <c r="I42" s="106">
        <v>8.3000000000000004E-2</v>
      </c>
      <c r="J42" s="106">
        <v>0.1358</v>
      </c>
      <c r="K42" s="106">
        <v>5.0599999999999999E-2</v>
      </c>
      <c r="L42" s="106">
        <v>0.14549999999999999</v>
      </c>
      <c r="M42" s="106">
        <v>0.34289999999999998</v>
      </c>
      <c r="N42" s="106">
        <v>1.0200000000000001E-2</v>
      </c>
      <c r="O42" s="106">
        <v>0.10639999999999999</v>
      </c>
      <c r="P42" s="116">
        <v>1759.8</v>
      </c>
      <c r="Q42" s="86">
        <f t="shared" si="0"/>
        <v>603.43541999999991</v>
      </c>
      <c r="R42" s="88">
        <v>43090</v>
      </c>
      <c r="S42" s="113">
        <v>0.54</v>
      </c>
      <c r="T42" s="113">
        <v>0.6</v>
      </c>
      <c r="U42" s="113">
        <v>0.57999999999999996</v>
      </c>
      <c r="V42" s="113">
        <v>0.61</v>
      </c>
      <c r="W42" s="113">
        <v>0.59</v>
      </c>
      <c r="X42" s="113">
        <v>0.5</v>
      </c>
      <c r="Y42" s="113">
        <f t="shared" si="1"/>
        <v>0.58199999999999996</v>
      </c>
    </row>
    <row r="43" spans="1:25" s="89" customFormat="1" ht="15.75" customHeight="1">
      <c r="A43" s="88">
        <v>43305</v>
      </c>
      <c r="B43" s="115">
        <v>9300</v>
      </c>
      <c r="C43" s="88">
        <v>43305</v>
      </c>
      <c r="D43" s="84">
        <v>74.150000000000006</v>
      </c>
      <c r="E43" s="84">
        <v>1365</v>
      </c>
      <c r="F43" s="88">
        <v>43305</v>
      </c>
      <c r="G43" s="106">
        <v>5.9700000000000003E-2</v>
      </c>
      <c r="H43" s="106">
        <v>7.0499999999999993E-2</v>
      </c>
      <c r="I43" s="106">
        <v>8.3000000000000004E-2</v>
      </c>
      <c r="J43" s="106">
        <v>0.1313</v>
      </c>
      <c r="K43" s="106">
        <v>5.0599999999999999E-2</v>
      </c>
      <c r="L43" s="106">
        <v>0.13750000000000001</v>
      </c>
      <c r="M43" s="106">
        <v>0.34289999999999998</v>
      </c>
      <c r="N43" s="106">
        <v>1.0200000000000001E-2</v>
      </c>
      <c r="O43" s="106">
        <v>0.1144</v>
      </c>
      <c r="P43" s="116">
        <v>1759.8</v>
      </c>
      <c r="Q43" s="86">
        <f t="shared" si="0"/>
        <v>603.43541999999991</v>
      </c>
      <c r="R43" s="88">
        <v>43083</v>
      </c>
      <c r="S43" s="113">
        <v>0.57999999999999996</v>
      </c>
      <c r="T43" s="113">
        <v>0.61</v>
      </c>
      <c r="U43" s="113">
        <v>0.59</v>
      </c>
      <c r="V43" s="113">
        <v>0.62</v>
      </c>
      <c r="W43" s="113">
        <v>0.6</v>
      </c>
      <c r="X43" s="113">
        <v>0.52</v>
      </c>
      <c r="Y43" s="113">
        <f t="shared" si="1"/>
        <v>0.60099999999999998</v>
      </c>
    </row>
    <row r="44" spans="1:25" s="89" customFormat="1" ht="15.75" customHeight="1">
      <c r="A44" s="88">
        <v>43304</v>
      </c>
      <c r="B44" s="115">
        <v>9300</v>
      </c>
      <c r="C44" s="88">
        <v>43304</v>
      </c>
      <c r="D44" s="84">
        <v>73.260000000000005</v>
      </c>
      <c r="E44" s="84">
        <v>1380</v>
      </c>
      <c r="F44" s="88">
        <v>43304</v>
      </c>
      <c r="G44" s="106">
        <v>5.9700000000000003E-2</v>
      </c>
      <c r="H44" s="106">
        <v>7.0499999999999993E-2</v>
      </c>
      <c r="I44" s="106">
        <v>8.3000000000000004E-2</v>
      </c>
      <c r="J44" s="106">
        <v>0.1313</v>
      </c>
      <c r="K44" s="106">
        <v>2.5000000000000001E-2</v>
      </c>
      <c r="L44" s="106">
        <v>0.13750000000000001</v>
      </c>
      <c r="M44" s="106">
        <v>0.36849999999999999</v>
      </c>
      <c r="N44" s="106">
        <v>1.0200000000000001E-2</v>
      </c>
      <c r="O44" s="106">
        <v>0.1144</v>
      </c>
      <c r="P44" s="116">
        <v>1759.8</v>
      </c>
      <c r="Q44" s="86">
        <f t="shared" si="0"/>
        <v>648.48630000000003</v>
      </c>
      <c r="R44" s="88">
        <v>43076</v>
      </c>
      <c r="S44" s="113">
        <v>0.57999999999999996</v>
      </c>
      <c r="T44" s="113">
        <v>0.61</v>
      </c>
      <c r="U44" s="113">
        <v>0.59</v>
      </c>
      <c r="V44" s="113">
        <v>0.62</v>
      </c>
      <c r="W44" s="113">
        <v>0.6</v>
      </c>
      <c r="X44" s="113">
        <v>0.54</v>
      </c>
      <c r="Y44" s="113">
        <f t="shared" si="1"/>
        <v>0.60099999999999998</v>
      </c>
    </row>
    <row r="45" spans="1:25" s="89" customFormat="1" ht="15.75" customHeight="1">
      <c r="A45" s="88">
        <v>43301</v>
      </c>
      <c r="B45" s="115">
        <v>9300</v>
      </c>
      <c r="C45" s="88">
        <v>43301</v>
      </c>
      <c r="D45" s="84">
        <v>73.069999999999993</v>
      </c>
      <c r="E45" s="84">
        <v>1380</v>
      </c>
      <c r="F45" s="88">
        <v>43301</v>
      </c>
      <c r="G45" s="106">
        <v>4.8300000000000003E-2</v>
      </c>
      <c r="H45" s="106">
        <v>5.6300000000000003E-2</v>
      </c>
      <c r="I45" s="106">
        <v>6.5299999999999997E-2</v>
      </c>
      <c r="J45" s="106">
        <v>0.1404</v>
      </c>
      <c r="K45" s="106">
        <v>4.2099999999999999E-2</v>
      </c>
      <c r="L45" s="106">
        <v>0.1333</v>
      </c>
      <c r="M45" s="106">
        <v>0.36849999999999999</v>
      </c>
      <c r="N45" s="106">
        <v>1.0200000000000001E-2</v>
      </c>
      <c r="O45" s="106">
        <v>0.13569999999999999</v>
      </c>
      <c r="P45" s="116">
        <v>1759.8</v>
      </c>
      <c r="Q45" s="86">
        <f t="shared" si="0"/>
        <v>648.48630000000003</v>
      </c>
      <c r="R45" s="88">
        <v>43069</v>
      </c>
      <c r="S45" s="113">
        <v>0.62</v>
      </c>
      <c r="T45" s="113">
        <v>0.6</v>
      </c>
      <c r="U45" s="113">
        <v>0.59</v>
      </c>
      <c r="V45" s="113">
        <v>0.62</v>
      </c>
      <c r="W45" s="113">
        <v>0.6</v>
      </c>
      <c r="X45" s="113">
        <v>0.55000000000000004</v>
      </c>
      <c r="Y45" s="113">
        <f t="shared" si="1"/>
        <v>0.60599999999999998</v>
      </c>
    </row>
    <row r="46" spans="1:25" s="89" customFormat="1" ht="15.75" customHeight="1">
      <c r="A46" s="88">
        <v>43300</v>
      </c>
      <c r="B46" s="115">
        <v>9350</v>
      </c>
      <c r="C46" s="88">
        <v>43300</v>
      </c>
      <c r="D46" s="84">
        <v>72.7</v>
      </c>
      <c r="E46" s="84">
        <v>1400</v>
      </c>
      <c r="F46" s="88">
        <v>43300</v>
      </c>
      <c r="G46" s="106">
        <v>3.1300000000000001E-2</v>
      </c>
      <c r="H46" s="106">
        <v>4.2099999999999999E-2</v>
      </c>
      <c r="I46" s="106">
        <v>5.8500000000000003E-2</v>
      </c>
      <c r="J46" s="106">
        <v>0.15740000000000001</v>
      </c>
      <c r="K46" s="106">
        <v>5.91E-2</v>
      </c>
      <c r="L46" s="106">
        <v>0.1333</v>
      </c>
      <c r="M46" s="106">
        <v>0.36849999999999999</v>
      </c>
      <c r="N46" s="106">
        <v>1.7000000000000001E-2</v>
      </c>
      <c r="O46" s="106">
        <v>0.13289999999999999</v>
      </c>
      <c r="P46" s="116">
        <v>1759.8</v>
      </c>
      <c r="Q46" s="86">
        <f t="shared" si="0"/>
        <v>648.48630000000003</v>
      </c>
      <c r="R46" s="88">
        <v>43062</v>
      </c>
      <c r="S46" s="113">
        <v>0.64</v>
      </c>
      <c r="T46" s="113">
        <v>0.6</v>
      </c>
      <c r="U46" s="113">
        <v>0.6</v>
      </c>
      <c r="V46" s="113">
        <v>0.62</v>
      </c>
      <c r="W46" s="113">
        <v>0.6</v>
      </c>
      <c r="X46" s="113">
        <v>0.56000000000000005</v>
      </c>
      <c r="Y46" s="113">
        <f t="shared" si="1"/>
        <v>0.61199999999999999</v>
      </c>
    </row>
    <row r="47" spans="1:25" s="89" customFormat="1" ht="15.75" customHeight="1">
      <c r="A47" s="88">
        <v>43299</v>
      </c>
      <c r="B47" s="115">
        <v>9350</v>
      </c>
      <c r="C47" s="88">
        <v>43299</v>
      </c>
      <c r="D47" s="84">
        <v>73.06</v>
      </c>
      <c r="E47" s="84">
        <v>1400</v>
      </c>
      <c r="F47" s="88">
        <v>43299</v>
      </c>
      <c r="G47" s="106">
        <v>3.1300000000000001E-2</v>
      </c>
      <c r="H47" s="106">
        <v>4.2099999999999999E-2</v>
      </c>
      <c r="I47" s="106">
        <v>5.8500000000000003E-2</v>
      </c>
      <c r="J47" s="106">
        <v>0.15740000000000001</v>
      </c>
      <c r="K47" s="106">
        <v>5.91E-2</v>
      </c>
      <c r="L47" s="106">
        <v>0.1333</v>
      </c>
      <c r="M47" s="106">
        <v>0.36849999999999999</v>
      </c>
      <c r="N47" s="106">
        <v>1.7000000000000001E-2</v>
      </c>
      <c r="O47" s="106">
        <v>0.13289999999999999</v>
      </c>
      <c r="P47" s="116">
        <v>1759.8</v>
      </c>
      <c r="Q47" s="86">
        <f t="shared" si="0"/>
        <v>648.48630000000003</v>
      </c>
      <c r="R47" s="88">
        <v>43055</v>
      </c>
      <c r="S47" s="113">
        <v>0.67</v>
      </c>
      <c r="T47" s="113">
        <v>0.6</v>
      </c>
      <c r="U47" s="113">
        <v>0.6</v>
      </c>
      <c r="V47" s="113">
        <v>0.62</v>
      </c>
      <c r="W47" s="113">
        <v>0.61</v>
      </c>
      <c r="X47" s="113">
        <v>0.57999999999999996</v>
      </c>
      <c r="Y47" s="113">
        <f t="shared" si="1"/>
        <v>0.621</v>
      </c>
    </row>
    <row r="48" spans="1:25" s="89" customFormat="1" ht="15.75" customHeight="1">
      <c r="A48" s="88">
        <v>43298</v>
      </c>
      <c r="B48" s="115">
        <v>9300</v>
      </c>
      <c r="C48" s="88">
        <v>43298</v>
      </c>
      <c r="D48" s="84">
        <v>71.599999999999994</v>
      </c>
      <c r="E48" s="84">
        <v>1410</v>
      </c>
      <c r="F48" s="88">
        <v>43298</v>
      </c>
      <c r="G48" s="106">
        <v>3.1300000000000001E-2</v>
      </c>
      <c r="H48" s="106">
        <v>5.91E-2</v>
      </c>
      <c r="I48" s="106">
        <v>5.8500000000000003E-2</v>
      </c>
      <c r="J48" s="106">
        <v>0.15740000000000001</v>
      </c>
      <c r="K48" s="106">
        <v>5.91E-2</v>
      </c>
      <c r="L48" s="106">
        <v>0.1298</v>
      </c>
      <c r="M48" s="106">
        <v>0.36849999999999999</v>
      </c>
      <c r="N48" s="106">
        <v>1.7000000000000001E-2</v>
      </c>
      <c r="O48" s="106">
        <v>0.1192</v>
      </c>
      <c r="P48" s="116">
        <v>1759.8</v>
      </c>
      <c r="Q48" s="86">
        <f t="shared" si="0"/>
        <v>648.48630000000003</v>
      </c>
      <c r="R48" s="88">
        <v>43048</v>
      </c>
      <c r="S48" s="113">
        <v>0.68</v>
      </c>
      <c r="T48" s="113">
        <v>0.6</v>
      </c>
      <c r="U48" s="113">
        <v>0.61</v>
      </c>
      <c r="V48" s="113">
        <v>0.63</v>
      </c>
      <c r="W48" s="113">
        <v>0.61</v>
      </c>
      <c r="X48" s="113">
        <v>0.57999999999999996</v>
      </c>
      <c r="Y48" s="113">
        <f t="shared" si="1"/>
        <v>0.624</v>
      </c>
    </row>
    <row r="49" spans="1:25" s="89" customFormat="1" ht="15.75" customHeight="1">
      <c r="A49" s="88">
        <v>43297</v>
      </c>
      <c r="B49" s="115">
        <v>9300</v>
      </c>
      <c r="C49" s="88">
        <v>43297</v>
      </c>
      <c r="D49" s="84">
        <v>71.87</v>
      </c>
      <c r="E49" s="84">
        <v>1410</v>
      </c>
      <c r="F49" s="88">
        <v>43297</v>
      </c>
      <c r="G49" s="106">
        <v>3.1300000000000001E-2</v>
      </c>
      <c r="H49" s="106">
        <v>4.2099999999999999E-2</v>
      </c>
      <c r="I49" s="106">
        <v>4.5499999999999999E-2</v>
      </c>
      <c r="J49" s="106">
        <v>0.17449999999999999</v>
      </c>
      <c r="K49" s="106">
        <v>6.1899999999999997E-2</v>
      </c>
      <c r="L49" s="106">
        <v>0.1333</v>
      </c>
      <c r="M49" s="106">
        <v>0.3856</v>
      </c>
      <c r="N49" s="106">
        <v>1.0200000000000001E-2</v>
      </c>
      <c r="O49" s="106">
        <v>0.1158</v>
      </c>
      <c r="P49" s="116">
        <v>1759.8</v>
      </c>
      <c r="Q49" s="86">
        <f t="shared" si="0"/>
        <v>678.57888000000003</v>
      </c>
      <c r="R49" s="88">
        <v>43041</v>
      </c>
      <c r="S49" s="113">
        <v>0.68</v>
      </c>
      <c r="T49" s="113">
        <v>0.57999999999999996</v>
      </c>
      <c r="U49" s="113">
        <v>0.61</v>
      </c>
      <c r="V49" s="113">
        <v>0.64</v>
      </c>
      <c r="W49" s="113">
        <v>0.62</v>
      </c>
      <c r="X49" s="113">
        <v>0.59</v>
      </c>
      <c r="Y49" s="113">
        <f t="shared" si="1"/>
        <v>0.61</v>
      </c>
    </row>
    <row r="50" spans="1:25" s="89" customFormat="1" ht="15.75" customHeight="1">
      <c r="A50" s="88">
        <v>43294</v>
      </c>
      <c r="B50" s="115">
        <v>9250</v>
      </c>
      <c r="C50" s="88">
        <v>43294</v>
      </c>
      <c r="D50" s="84">
        <v>74.92</v>
      </c>
      <c r="E50" s="84">
        <v>1400</v>
      </c>
      <c r="F50" s="88">
        <v>43294</v>
      </c>
      <c r="G50" s="106">
        <v>6.8000000000000005E-2</v>
      </c>
      <c r="H50" s="106">
        <v>5.6099999999999997E-2</v>
      </c>
      <c r="I50" s="106">
        <v>4.53E-2</v>
      </c>
      <c r="J50" s="106">
        <v>0.1201</v>
      </c>
      <c r="K50" s="106">
        <v>7.0300000000000001E-2</v>
      </c>
      <c r="L50" s="106">
        <v>0.14699999999999999</v>
      </c>
      <c r="M50" s="106">
        <v>0.36749999999999999</v>
      </c>
      <c r="N50" s="106">
        <v>1.0200000000000001E-2</v>
      </c>
      <c r="O50" s="106">
        <v>0.11550000000000001</v>
      </c>
      <c r="P50" s="116">
        <v>1759.8</v>
      </c>
      <c r="Q50" s="86">
        <f t="shared" si="0"/>
        <v>646.72649999999999</v>
      </c>
      <c r="R50" s="88">
        <v>43034</v>
      </c>
      <c r="S50" s="113">
        <v>0.7</v>
      </c>
      <c r="T50" s="113">
        <v>0.56999999999999995</v>
      </c>
      <c r="U50" s="113">
        <v>0.62</v>
      </c>
      <c r="V50" s="113">
        <v>0.64</v>
      </c>
      <c r="W50" s="113">
        <v>0.62</v>
      </c>
      <c r="X50" s="113">
        <v>0.6</v>
      </c>
      <c r="Y50" s="113">
        <f t="shared" si="1"/>
        <v>0.60899999999999999</v>
      </c>
    </row>
    <row r="51" spans="1:25" s="89" customFormat="1" ht="15.75" customHeight="1">
      <c r="A51" s="88">
        <v>43293</v>
      </c>
      <c r="B51" s="115">
        <v>9280</v>
      </c>
      <c r="C51" s="88">
        <v>43293</v>
      </c>
      <c r="D51" s="84">
        <v>74.53</v>
      </c>
      <c r="E51" s="84">
        <v>1400</v>
      </c>
      <c r="F51" s="88">
        <v>43293</v>
      </c>
      <c r="G51" s="106">
        <v>6.8000000000000005E-2</v>
      </c>
      <c r="H51" s="106">
        <v>5.6099999999999997E-2</v>
      </c>
      <c r="I51" s="106">
        <v>4.53E-2</v>
      </c>
      <c r="J51" s="106">
        <v>0.1201</v>
      </c>
      <c r="K51" s="106">
        <v>8.7300000000000003E-2</v>
      </c>
      <c r="L51" s="106">
        <v>0.155</v>
      </c>
      <c r="M51" s="106">
        <v>0.35049999999999998</v>
      </c>
      <c r="N51" s="106">
        <v>1.0200000000000001E-2</v>
      </c>
      <c r="O51" s="106">
        <v>0.1075</v>
      </c>
      <c r="P51" s="116">
        <v>1759.8</v>
      </c>
      <c r="Q51" s="86">
        <f t="shared" si="0"/>
        <v>616.80989999999997</v>
      </c>
      <c r="R51" s="88">
        <v>43027</v>
      </c>
      <c r="S51" s="113">
        <v>0.63</v>
      </c>
      <c r="T51" s="113">
        <v>0.56999999999999995</v>
      </c>
      <c r="U51" s="113">
        <v>0.62</v>
      </c>
      <c r="V51" s="113">
        <v>0.64</v>
      </c>
      <c r="W51" s="113">
        <v>0.62</v>
      </c>
      <c r="X51" s="113">
        <v>0.6</v>
      </c>
      <c r="Y51" s="113">
        <f t="shared" si="1"/>
        <v>0.58799999999999997</v>
      </c>
    </row>
    <row r="52" spans="1:25" s="89" customFormat="1" ht="15.75" customHeight="1">
      <c r="A52" s="88">
        <v>43292</v>
      </c>
      <c r="B52" s="115">
        <v>9250</v>
      </c>
      <c r="C52" s="88">
        <v>43292</v>
      </c>
      <c r="D52" s="84">
        <v>74.17</v>
      </c>
      <c r="E52" s="84">
        <v>1390</v>
      </c>
      <c r="F52" s="88">
        <v>43292</v>
      </c>
      <c r="G52" s="106">
        <v>5.3800000000000001E-2</v>
      </c>
      <c r="H52" s="106">
        <v>5.6099999999999997E-2</v>
      </c>
      <c r="I52" s="106">
        <v>4.1399999999999999E-2</v>
      </c>
      <c r="J52" s="106">
        <v>0.1343</v>
      </c>
      <c r="K52" s="106">
        <v>7.0300000000000001E-2</v>
      </c>
      <c r="L52" s="106">
        <v>0.155</v>
      </c>
      <c r="M52" s="106">
        <v>0.38450000000000001</v>
      </c>
      <c r="N52" s="106">
        <v>1.0200000000000001E-2</v>
      </c>
      <c r="O52" s="106">
        <v>9.4500000000000001E-2</v>
      </c>
      <c r="P52" s="116">
        <v>1759.8</v>
      </c>
      <c r="Q52" s="86">
        <f t="shared" si="0"/>
        <v>676.6431</v>
      </c>
      <c r="R52" s="88">
        <v>43020</v>
      </c>
      <c r="S52" s="113">
        <v>0.57999999999999996</v>
      </c>
      <c r="T52" s="113">
        <v>0.56999999999999995</v>
      </c>
      <c r="U52" s="113">
        <v>0.61</v>
      </c>
      <c r="V52" s="113">
        <v>0.64</v>
      </c>
      <c r="W52" s="113">
        <v>0.62</v>
      </c>
      <c r="X52" s="113">
        <v>0.57999999999999996</v>
      </c>
      <c r="Y52" s="113">
        <f t="shared" si="1"/>
        <v>0.57299999999999995</v>
      </c>
    </row>
    <row r="53" spans="1:25" s="89" customFormat="1" ht="15.75" customHeight="1">
      <c r="A53" s="88">
        <v>43291</v>
      </c>
      <c r="B53" s="115">
        <v>9250</v>
      </c>
      <c r="C53" s="88">
        <v>43291</v>
      </c>
      <c r="D53" s="84">
        <v>78.86</v>
      </c>
      <c r="E53" s="84">
        <v>1390</v>
      </c>
      <c r="F53" s="88">
        <v>43291</v>
      </c>
      <c r="G53" s="106">
        <v>8.5000000000000006E-2</v>
      </c>
      <c r="H53" s="106">
        <v>5.8900000000000001E-2</v>
      </c>
      <c r="I53" s="106">
        <v>3.1699999999999999E-2</v>
      </c>
      <c r="J53" s="106">
        <v>0.1343</v>
      </c>
      <c r="K53" s="106">
        <v>7.0300000000000001E-2</v>
      </c>
      <c r="L53" s="106">
        <v>0.155</v>
      </c>
      <c r="M53" s="106">
        <v>0.36749999999999999</v>
      </c>
      <c r="N53" s="106">
        <v>1.46E-2</v>
      </c>
      <c r="O53" s="106">
        <v>8.2699999999999996E-2</v>
      </c>
      <c r="P53" s="116">
        <v>1759.8</v>
      </c>
      <c r="Q53" s="86">
        <f t="shared" si="0"/>
        <v>646.72649999999999</v>
      </c>
      <c r="R53" s="88">
        <v>43006</v>
      </c>
      <c r="S53" s="113">
        <v>0.53</v>
      </c>
      <c r="T53" s="113">
        <v>0.56999999999999995</v>
      </c>
      <c r="U53" s="113">
        <v>0.6</v>
      </c>
      <c r="V53" s="113">
        <v>0.63</v>
      </c>
      <c r="W53" s="113">
        <v>0.63</v>
      </c>
      <c r="X53" s="113">
        <v>0.56000000000000005</v>
      </c>
      <c r="Y53" s="113">
        <f t="shared" si="1"/>
        <v>0.55799999999999994</v>
      </c>
    </row>
    <row r="54" spans="1:25" s="89" customFormat="1" ht="15.75" customHeight="1">
      <c r="A54" s="88">
        <v>43290</v>
      </c>
      <c r="B54" s="115">
        <v>9250</v>
      </c>
      <c r="C54" s="88">
        <v>43290</v>
      </c>
      <c r="D54" s="84">
        <v>78.180000000000007</v>
      </c>
      <c r="E54" s="84">
        <v>1390</v>
      </c>
      <c r="F54" s="88">
        <v>43290</v>
      </c>
      <c r="G54" s="106">
        <v>0.10199999999999999</v>
      </c>
      <c r="H54" s="106">
        <v>5.8900000000000001E-2</v>
      </c>
      <c r="I54" s="106">
        <v>3.5700000000000003E-2</v>
      </c>
      <c r="J54" s="106">
        <v>0.1343</v>
      </c>
      <c r="K54" s="106">
        <v>5.33E-2</v>
      </c>
      <c r="L54" s="106">
        <v>0.14360000000000001</v>
      </c>
      <c r="M54" s="106">
        <v>0.35049999999999998</v>
      </c>
      <c r="N54" s="106">
        <v>1.46E-2</v>
      </c>
      <c r="O54" s="106">
        <v>0.1071</v>
      </c>
      <c r="P54" s="116">
        <v>1759.8</v>
      </c>
      <c r="Q54" s="86">
        <f t="shared" si="0"/>
        <v>616.80989999999997</v>
      </c>
      <c r="R54" s="88">
        <v>42999</v>
      </c>
      <c r="S54" s="113">
        <v>0.5</v>
      </c>
      <c r="T54" s="113">
        <v>0.56999999999999995</v>
      </c>
      <c r="U54" s="113">
        <v>0.59</v>
      </c>
      <c r="V54" s="113">
        <v>0.62</v>
      </c>
      <c r="W54" s="113">
        <v>0.63</v>
      </c>
      <c r="X54" s="113">
        <v>0.54</v>
      </c>
      <c r="Y54" s="113">
        <f t="shared" si="1"/>
        <v>0.54899999999999993</v>
      </c>
    </row>
    <row r="55" spans="1:25" s="89" customFormat="1" ht="15.75" customHeight="1">
      <c r="A55" s="88">
        <v>43287</v>
      </c>
      <c r="B55" s="115">
        <v>9200</v>
      </c>
      <c r="C55" s="88">
        <v>43287</v>
      </c>
      <c r="D55" s="84">
        <v>77.290000000000006</v>
      </c>
      <c r="E55" s="84">
        <v>1390</v>
      </c>
      <c r="F55" s="88">
        <v>43287</v>
      </c>
      <c r="G55" s="106">
        <v>8.2199999999999995E-2</v>
      </c>
      <c r="H55" s="106">
        <v>5.8900000000000001E-2</v>
      </c>
      <c r="I55" s="106">
        <v>5.21E-2</v>
      </c>
      <c r="J55" s="106">
        <v>0.14960000000000001</v>
      </c>
      <c r="K55" s="106">
        <v>4.48E-2</v>
      </c>
      <c r="L55" s="106">
        <v>0.155</v>
      </c>
      <c r="M55" s="106">
        <v>0.34370000000000001</v>
      </c>
      <c r="N55" s="106">
        <v>1.9199999999999998E-2</v>
      </c>
      <c r="O55" s="106">
        <v>9.4600000000000004E-2</v>
      </c>
      <c r="P55" s="116">
        <v>1759.8</v>
      </c>
      <c r="Q55" s="86">
        <f t="shared" si="0"/>
        <v>604.84325999999999</v>
      </c>
      <c r="R55" s="88">
        <v>42992</v>
      </c>
      <c r="S55" s="113">
        <v>0.48</v>
      </c>
      <c r="T55" s="113">
        <v>0.56999999999999995</v>
      </c>
      <c r="U55" s="113">
        <v>0.56999999999999995</v>
      </c>
      <c r="V55" s="113">
        <v>0.61</v>
      </c>
      <c r="W55" s="113">
        <v>0.63</v>
      </c>
      <c r="X55" s="113">
        <v>0.52</v>
      </c>
      <c r="Y55" s="113">
        <f t="shared" si="1"/>
        <v>0.54299999999999993</v>
      </c>
    </row>
    <row r="56" spans="1:25" s="89" customFormat="1" ht="15.75" customHeight="1">
      <c r="A56" s="88">
        <v>43286</v>
      </c>
      <c r="B56" s="115">
        <v>9250</v>
      </c>
      <c r="C56" s="88">
        <v>43286</v>
      </c>
      <c r="D56" s="84">
        <v>77.540000000000006</v>
      </c>
      <c r="E56" s="84">
        <v>1390</v>
      </c>
      <c r="F56" s="88">
        <v>43286</v>
      </c>
      <c r="G56" s="106">
        <v>8.2199999999999995E-2</v>
      </c>
      <c r="H56" s="106">
        <v>6.7400000000000002E-2</v>
      </c>
      <c r="I56" s="106">
        <v>5.21E-2</v>
      </c>
      <c r="J56" s="106">
        <v>0.14960000000000001</v>
      </c>
      <c r="K56" s="106">
        <v>4.48E-2</v>
      </c>
      <c r="L56" s="106">
        <v>0.15160000000000001</v>
      </c>
      <c r="M56" s="106">
        <v>0.34370000000000001</v>
      </c>
      <c r="N56" s="106">
        <v>1.9199999999999998E-2</v>
      </c>
      <c r="O56" s="106">
        <v>8.9499999999999996E-2</v>
      </c>
      <c r="P56" s="116">
        <v>1759.8</v>
      </c>
      <c r="Q56" s="86">
        <f t="shared" si="0"/>
        <v>604.84325999999999</v>
      </c>
      <c r="R56" s="88">
        <v>42985</v>
      </c>
      <c r="S56" s="113">
        <v>0.47</v>
      </c>
      <c r="T56" s="113">
        <v>0.56000000000000005</v>
      </c>
      <c r="U56" s="113">
        <v>0.56000000000000005</v>
      </c>
      <c r="V56" s="113">
        <v>0.6</v>
      </c>
      <c r="W56" s="113">
        <v>0.63</v>
      </c>
      <c r="X56" s="113">
        <v>0.5</v>
      </c>
      <c r="Y56" s="113">
        <f t="shared" si="1"/>
        <v>0.53300000000000003</v>
      </c>
    </row>
    <row r="57" spans="1:25" s="89" customFormat="1" ht="15.75" customHeight="1">
      <c r="A57" s="88">
        <v>43285</v>
      </c>
      <c r="B57" s="115">
        <v>9250</v>
      </c>
      <c r="C57" s="88">
        <v>43285</v>
      </c>
      <c r="D57" s="84">
        <v>78.16</v>
      </c>
      <c r="E57" s="84">
        <v>1395</v>
      </c>
      <c r="F57" s="88">
        <v>43285</v>
      </c>
      <c r="G57" s="106">
        <v>6.8000000000000005E-2</v>
      </c>
      <c r="H57" s="106">
        <v>6.7400000000000002E-2</v>
      </c>
      <c r="I57" s="106">
        <v>5.21E-2</v>
      </c>
      <c r="J57" s="106">
        <v>0.1411</v>
      </c>
      <c r="K57" s="106">
        <v>6.7400000000000002E-2</v>
      </c>
      <c r="L57" s="106">
        <v>0.1295</v>
      </c>
      <c r="M57" s="106">
        <v>0.34370000000000001</v>
      </c>
      <c r="N57" s="106">
        <v>1.46E-2</v>
      </c>
      <c r="O57" s="106">
        <v>0.1162</v>
      </c>
      <c r="P57" s="116">
        <v>1759.8</v>
      </c>
      <c r="Q57" s="86">
        <f t="shared" si="0"/>
        <v>604.84325999999999</v>
      </c>
      <c r="R57" s="88">
        <v>42978</v>
      </c>
      <c r="S57" s="113">
        <v>0.45</v>
      </c>
      <c r="T57" s="113">
        <v>0.56000000000000005</v>
      </c>
      <c r="U57" s="113">
        <v>0.55000000000000004</v>
      </c>
      <c r="V57" s="113">
        <v>0.59</v>
      </c>
      <c r="W57" s="113">
        <v>0.62</v>
      </c>
      <c r="X57" s="113">
        <v>0.49</v>
      </c>
      <c r="Y57" s="113">
        <f t="shared" si="1"/>
        <v>0.52700000000000002</v>
      </c>
    </row>
    <row r="58" spans="1:25" s="89" customFormat="1" ht="15.75" customHeight="1">
      <c r="A58" s="88">
        <v>43284</v>
      </c>
      <c r="B58" s="115">
        <v>9200</v>
      </c>
      <c r="C58" s="88">
        <v>43284</v>
      </c>
      <c r="D58" s="84">
        <v>77.88</v>
      </c>
      <c r="E58" s="84">
        <v>1395</v>
      </c>
      <c r="F58" s="88">
        <v>43284</v>
      </c>
      <c r="G58" s="106">
        <v>6.8000000000000005E-2</v>
      </c>
      <c r="H58" s="106">
        <v>6.7400000000000002E-2</v>
      </c>
      <c r="I58" s="106">
        <v>5.21E-2</v>
      </c>
      <c r="J58" s="106">
        <v>0.1241</v>
      </c>
      <c r="K58" s="106">
        <v>5.6099999999999997E-2</v>
      </c>
      <c r="L58" s="106">
        <v>0.14080000000000001</v>
      </c>
      <c r="M58" s="106">
        <v>0.31590000000000001</v>
      </c>
      <c r="N58" s="106">
        <v>4.4699999999999997E-2</v>
      </c>
      <c r="O58" s="106">
        <v>0.13089999999999999</v>
      </c>
      <c r="P58" s="116">
        <v>1759.8</v>
      </c>
      <c r="Q58" s="86">
        <f t="shared" si="0"/>
        <v>555.92082000000005</v>
      </c>
      <c r="R58" s="88">
        <v>42971</v>
      </c>
      <c r="S58" s="113">
        <v>0.43</v>
      </c>
      <c r="T58" s="113">
        <v>0.55000000000000004</v>
      </c>
      <c r="U58" s="113">
        <v>0.55000000000000004</v>
      </c>
      <c r="V58" s="113">
        <v>0.59</v>
      </c>
      <c r="W58" s="113">
        <v>0.62</v>
      </c>
      <c r="X58" s="113">
        <v>0.47</v>
      </c>
      <c r="Y58" s="113">
        <f t="shared" si="1"/>
        <v>0.51400000000000001</v>
      </c>
    </row>
    <row r="59" spans="1:25" s="89" customFormat="1" ht="15.75" customHeight="1">
      <c r="A59" s="88">
        <v>43283</v>
      </c>
      <c r="B59" s="115">
        <v>9200</v>
      </c>
      <c r="C59" s="88">
        <v>43283</v>
      </c>
      <c r="D59" s="84">
        <v>77.489999999999995</v>
      </c>
      <c r="E59" s="84">
        <v>1385</v>
      </c>
      <c r="F59" s="88">
        <v>43283</v>
      </c>
      <c r="G59" s="106">
        <v>8.2199999999999995E-2</v>
      </c>
      <c r="H59" s="106">
        <v>7.4700000000000003E-2</v>
      </c>
      <c r="I59" s="106">
        <v>5.21E-2</v>
      </c>
      <c r="J59" s="106">
        <v>0.12690000000000001</v>
      </c>
      <c r="K59" s="106">
        <v>5.6099999999999997E-2</v>
      </c>
      <c r="L59" s="106">
        <v>0.12609999999999999</v>
      </c>
      <c r="M59" s="106">
        <v>0.31590000000000001</v>
      </c>
      <c r="N59" s="106">
        <v>5.16E-2</v>
      </c>
      <c r="O59" s="106">
        <v>0.1145</v>
      </c>
      <c r="P59" s="116">
        <v>1759.8</v>
      </c>
      <c r="Q59" s="86">
        <f t="shared" si="0"/>
        <v>555.92082000000005</v>
      </c>
      <c r="R59" s="88">
        <v>42964</v>
      </c>
      <c r="S59" s="113">
        <v>0.41</v>
      </c>
      <c r="T59" s="113">
        <v>0.55000000000000004</v>
      </c>
      <c r="U59" s="113">
        <v>0.56000000000000005</v>
      </c>
      <c r="V59" s="113">
        <v>0.59</v>
      </c>
      <c r="W59" s="113">
        <v>0.62</v>
      </c>
      <c r="X59" s="113">
        <v>0.46</v>
      </c>
      <c r="Y59" s="113">
        <f t="shared" si="1"/>
        <v>0.50800000000000001</v>
      </c>
    </row>
    <row r="60" spans="1:25" s="89" customFormat="1" ht="15.75" customHeight="1">
      <c r="A60" s="88">
        <v>43280</v>
      </c>
      <c r="B60" s="115">
        <v>9170</v>
      </c>
      <c r="C60" s="88">
        <v>43280</v>
      </c>
      <c r="D60" s="84">
        <v>79.12</v>
      </c>
      <c r="E60" s="84">
        <v>1375</v>
      </c>
      <c r="F60" s="88">
        <v>43280</v>
      </c>
      <c r="G60" s="106">
        <v>6.5199999999999994E-2</v>
      </c>
      <c r="H60" s="106">
        <v>0.1087</v>
      </c>
      <c r="I60" s="106">
        <v>5.67E-2</v>
      </c>
      <c r="J60" s="106">
        <v>0.10539999999999999</v>
      </c>
      <c r="K60" s="106">
        <v>5.6099999999999997E-2</v>
      </c>
      <c r="L60" s="106">
        <v>0.12609999999999999</v>
      </c>
      <c r="M60" s="106">
        <v>0.31869999999999998</v>
      </c>
      <c r="N60" s="106">
        <v>2.6100000000000002E-2</v>
      </c>
      <c r="O60" s="106">
        <v>0.1371</v>
      </c>
      <c r="P60" s="116">
        <v>1759.8</v>
      </c>
      <c r="Q60" s="86">
        <f t="shared" si="0"/>
        <v>560.84825999999998</v>
      </c>
      <c r="R60" s="88">
        <v>42957</v>
      </c>
      <c r="S60" s="113">
        <v>0.39</v>
      </c>
      <c r="T60" s="113">
        <v>0.57999999999999996</v>
      </c>
      <c r="U60" s="113">
        <v>0.56999999999999995</v>
      </c>
      <c r="V60" s="113">
        <v>0.59</v>
      </c>
      <c r="W60" s="113">
        <v>0.62</v>
      </c>
      <c r="X60" s="113">
        <v>0.46</v>
      </c>
      <c r="Y60" s="113">
        <f t="shared" si="1"/>
        <v>0.52299999999999991</v>
      </c>
    </row>
    <row r="61" spans="1:25" s="89" customFormat="1" ht="15.75" customHeight="1">
      <c r="A61" s="88">
        <v>43279</v>
      </c>
      <c r="B61" s="115">
        <v>9150</v>
      </c>
      <c r="C61" s="88">
        <v>43279</v>
      </c>
      <c r="D61" s="84">
        <v>77.55</v>
      </c>
      <c r="E61" s="84">
        <v>1375</v>
      </c>
      <c r="F61" s="88">
        <v>43279</v>
      </c>
      <c r="G61" s="106">
        <v>6.5199999999999994E-2</v>
      </c>
      <c r="H61" s="106">
        <v>0.1087</v>
      </c>
      <c r="I61" s="106">
        <v>3.9699999999999999E-2</v>
      </c>
      <c r="J61" s="106">
        <v>0.10539999999999999</v>
      </c>
      <c r="K61" s="106">
        <v>5.6099999999999997E-2</v>
      </c>
      <c r="L61" s="106">
        <v>0.1181</v>
      </c>
      <c r="M61" s="106">
        <v>0.3357</v>
      </c>
      <c r="N61" s="106">
        <v>2.6100000000000002E-2</v>
      </c>
      <c r="O61" s="106">
        <v>0.14510000000000001</v>
      </c>
      <c r="P61" s="116">
        <v>1759.8</v>
      </c>
      <c r="Q61" s="86">
        <f t="shared" si="0"/>
        <v>590.76486</v>
      </c>
      <c r="R61" s="88">
        <v>42950</v>
      </c>
      <c r="S61" s="113">
        <v>0.37</v>
      </c>
      <c r="T61" s="113">
        <v>0.6</v>
      </c>
      <c r="U61" s="113">
        <v>0.57999999999999996</v>
      </c>
      <c r="V61" s="113">
        <v>0.6</v>
      </c>
      <c r="W61" s="113">
        <v>0.62</v>
      </c>
      <c r="X61" s="113">
        <v>0.45</v>
      </c>
      <c r="Y61" s="113">
        <f t="shared" si="1"/>
        <v>0.53100000000000003</v>
      </c>
    </row>
    <row r="62" spans="1:25" s="89" customFormat="1" ht="15.75" customHeight="1">
      <c r="A62" s="88">
        <v>43278</v>
      </c>
      <c r="B62" s="115">
        <v>9150</v>
      </c>
      <c r="C62" s="88">
        <v>43278</v>
      </c>
      <c r="D62" s="84">
        <v>77.13</v>
      </c>
      <c r="E62" s="84">
        <v>1375</v>
      </c>
      <c r="F62" s="88">
        <v>43278</v>
      </c>
      <c r="G62" s="106">
        <v>7.9299999999999995E-2</v>
      </c>
      <c r="H62" s="106">
        <v>0.1087</v>
      </c>
      <c r="I62" s="106">
        <v>3.9699999999999999E-2</v>
      </c>
      <c r="J62" s="106">
        <v>9.5799999999999996E-2</v>
      </c>
      <c r="K62" s="106">
        <v>5.6099999999999997E-2</v>
      </c>
      <c r="L62" s="106">
        <v>0.1181</v>
      </c>
      <c r="M62" s="106">
        <v>0.35270000000000001</v>
      </c>
      <c r="N62" s="106">
        <v>2.1499999999999998E-2</v>
      </c>
      <c r="O62" s="106">
        <v>0.12809999999999999</v>
      </c>
      <c r="P62" s="116">
        <v>1759.8</v>
      </c>
      <c r="Q62" s="86">
        <f t="shared" si="0"/>
        <v>620.68146000000002</v>
      </c>
      <c r="R62" s="88">
        <v>42943</v>
      </c>
      <c r="S62" s="113">
        <v>0.35</v>
      </c>
      <c r="T62" s="113">
        <v>0.6</v>
      </c>
      <c r="U62" s="113">
        <v>0.59</v>
      </c>
      <c r="V62" s="113">
        <v>0.6</v>
      </c>
      <c r="W62" s="113">
        <v>0.61</v>
      </c>
      <c r="X62" s="113">
        <v>0.44</v>
      </c>
      <c r="Y62" s="113">
        <f t="shared" si="1"/>
        <v>0.52500000000000002</v>
      </c>
    </row>
    <row r="63" spans="1:25" s="89" customFormat="1" ht="15.75" customHeight="1">
      <c r="A63" s="88">
        <v>43277</v>
      </c>
      <c r="B63" s="115">
        <v>9150</v>
      </c>
      <c r="C63" s="88">
        <v>43277</v>
      </c>
      <c r="D63" s="84">
        <v>76.48</v>
      </c>
      <c r="E63" s="84">
        <v>1375</v>
      </c>
      <c r="F63" s="88">
        <v>43277</v>
      </c>
      <c r="G63" s="106">
        <v>7.9299999999999995E-2</v>
      </c>
      <c r="H63" s="106">
        <v>0.1087</v>
      </c>
      <c r="I63" s="106">
        <v>3.9699999999999999E-2</v>
      </c>
      <c r="J63" s="106">
        <v>7.8799999999999995E-2</v>
      </c>
      <c r="K63" s="106">
        <v>5.6099999999999997E-2</v>
      </c>
      <c r="L63" s="106">
        <v>0.1215</v>
      </c>
      <c r="M63" s="106">
        <v>0.3357</v>
      </c>
      <c r="N63" s="106">
        <v>2.1499999999999998E-2</v>
      </c>
      <c r="O63" s="106">
        <v>0.15870000000000001</v>
      </c>
      <c r="P63" s="116">
        <v>1759.8</v>
      </c>
      <c r="Q63" s="86">
        <f t="shared" si="0"/>
        <v>590.76486</v>
      </c>
      <c r="R63" s="88">
        <v>42936</v>
      </c>
      <c r="S63" s="113">
        <v>0.33</v>
      </c>
      <c r="T63" s="113">
        <v>0.59</v>
      </c>
      <c r="U63" s="113">
        <v>0.57999999999999996</v>
      </c>
      <c r="V63" s="113">
        <v>0.59</v>
      </c>
      <c r="W63" s="113">
        <v>0.6</v>
      </c>
      <c r="X63" s="113">
        <v>0.44</v>
      </c>
      <c r="Y63" s="113">
        <f t="shared" si="1"/>
        <v>0.51200000000000001</v>
      </c>
    </row>
    <row r="64" spans="1:25" s="89" customFormat="1" ht="15.75" customHeight="1">
      <c r="A64" s="88">
        <v>43276</v>
      </c>
      <c r="B64" s="115">
        <v>9150</v>
      </c>
      <c r="C64" s="88">
        <v>43276</v>
      </c>
      <c r="D64" s="84">
        <v>74.569999999999993</v>
      </c>
      <c r="E64" s="84">
        <v>1375</v>
      </c>
      <c r="F64" s="88">
        <v>43276</v>
      </c>
      <c r="G64" s="106">
        <v>6.5199999999999994E-2</v>
      </c>
      <c r="H64" s="106">
        <v>0.1019</v>
      </c>
      <c r="I64" s="106">
        <v>3.9699999999999999E-2</v>
      </c>
      <c r="J64" s="106">
        <v>9.5799999999999996E-2</v>
      </c>
      <c r="K64" s="106">
        <v>6.0100000000000001E-2</v>
      </c>
      <c r="L64" s="106">
        <v>0.1215</v>
      </c>
      <c r="M64" s="106">
        <v>0.3357</v>
      </c>
      <c r="N64" s="106">
        <v>2.1499999999999998E-2</v>
      </c>
      <c r="O64" s="106">
        <v>0.15870000000000001</v>
      </c>
      <c r="P64" s="116">
        <v>1759.8</v>
      </c>
      <c r="Q64" s="86">
        <f t="shared" si="0"/>
        <v>590.76486</v>
      </c>
      <c r="R64" s="88">
        <v>42929</v>
      </c>
      <c r="S64" s="113">
        <v>0.31</v>
      </c>
      <c r="T64" s="113">
        <v>0.59</v>
      </c>
      <c r="U64" s="113">
        <v>0.59</v>
      </c>
      <c r="V64" s="113">
        <v>0.59</v>
      </c>
      <c r="W64" s="113">
        <v>0.6</v>
      </c>
      <c r="X64" s="113">
        <v>0.45</v>
      </c>
      <c r="Y64" s="113">
        <f t="shared" si="1"/>
        <v>0.50600000000000001</v>
      </c>
    </row>
    <row r="65" spans="1:25" s="89" customFormat="1" ht="15.75" customHeight="1">
      <c r="A65" s="88">
        <v>43273</v>
      </c>
      <c r="B65" s="115">
        <v>9150</v>
      </c>
      <c r="C65" s="88">
        <v>43273</v>
      </c>
      <c r="D65" s="84">
        <v>75.33</v>
      </c>
      <c r="E65" s="84">
        <v>1375</v>
      </c>
      <c r="F65" s="88">
        <v>43273</v>
      </c>
      <c r="G65" s="106">
        <v>4.82E-2</v>
      </c>
      <c r="H65" s="106">
        <v>9.6199999999999994E-2</v>
      </c>
      <c r="I65" s="106">
        <v>5.8400000000000001E-2</v>
      </c>
      <c r="J65" s="106">
        <v>0.1099</v>
      </c>
      <c r="K65" s="106">
        <v>3.4599999999999999E-2</v>
      </c>
      <c r="L65" s="106">
        <v>0.13289999999999999</v>
      </c>
      <c r="M65" s="106">
        <v>0.35949999999999999</v>
      </c>
      <c r="N65" s="106">
        <v>1.8700000000000001E-2</v>
      </c>
      <c r="O65" s="106">
        <v>0.14169999999999999</v>
      </c>
      <c r="P65" s="116">
        <v>1759.8</v>
      </c>
      <c r="Q65" s="86">
        <f t="shared" si="0"/>
        <v>632.6481</v>
      </c>
      <c r="R65" s="88">
        <v>42922</v>
      </c>
      <c r="S65" s="113">
        <v>0.27</v>
      </c>
      <c r="T65" s="113">
        <v>0.57999999999999996</v>
      </c>
      <c r="U65" s="113">
        <v>0.6</v>
      </c>
      <c r="V65" s="113">
        <v>0.59</v>
      </c>
      <c r="W65" s="113">
        <v>0.61</v>
      </c>
      <c r="X65" s="113">
        <v>0.46</v>
      </c>
      <c r="Y65" s="113">
        <f t="shared" si="1"/>
        <v>0.48699999999999999</v>
      </c>
    </row>
    <row r="66" spans="1:25" s="89" customFormat="1" ht="15.75" customHeight="1">
      <c r="A66" s="88">
        <v>43272</v>
      </c>
      <c r="B66" s="115">
        <v>9200</v>
      </c>
      <c r="C66" s="88">
        <v>43272</v>
      </c>
      <c r="D66" s="84">
        <v>73.16</v>
      </c>
      <c r="E66" s="84">
        <v>1375</v>
      </c>
      <c r="F66" s="88">
        <v>43272</v>
      </c>
      <c r="G66" s="106">
        <v>4.82E-2</v>
      </c>
      <c r="H66" s="106">
        <v>7.9200000000000007E-2</v>
      </c>
      <c r="I66" s="106">
        <v>5.8400000000000001E-2</v>
      </c>
      <c r="J66" s="106">
        <v>0.1099</v>
      </c>
      <c r="K66" s="106">
        <v>3.4599999999999999E-2</v>
      </c>
      <c r="L66" s="106">
        <v>0.14080000000000001</v>
      </c>
      <c r="M66" s="106">
        <v>0.34250000000000003</v>
      </c>
      <c r="N66" s="106">
        <v>1.8700000000000001E-2</v>
      </c>
      <c r="O66" s="106">
        <v>0.16769999999999999</v>
      </c>
      <c r="P66" s="116">
        <v>1759.8</v>
      </c>
      <c r="Q66" s="86">
        <f t="shared" si="0"/>
        <v>602.73149999999998</v>
      </c>
      <c r="R66" s="88">
        <v>42915</v>
      </c>
      <c r="S66" s="113">
        <v>0.23</v>
      </c>
      <c r="T66" s="113">
        <v>0.57999999999999996</v>
      </c>
      <c r="U66" s="113">
        <v>0.6</v>
      </c>
      <c r="V66" s="113">
        <v>0.59</v>
      </c>
      <c r="W66" s="113">
        <v>0.61</v>
      </c>
      <c r="X66" s="113">
        <v>0.47</v>
      </c>
      <c r="Y66" s="113">
        <f t="shared" si="1"/>
        <v>0.47499999999999998</v>
      </c>
    </row>
    <row r="67" spans="1:25" s="89" customFormat="1" ht="15.75" customHeight="1">
      <c r="A67" s="88">
        <v>43271</v>
      </c>
      <c r="B67" s="115">
        <v>9230</v>
      </c>
      <c r="C67" s="88">
        <v>43271</v>
      </c>
      <c r="D67" s="84">
        <v>73.91</v>
      </c>
      <c r="E67" s="84">
        <v>1375</v>
      </c>
      <c r="F67" s="88">
        <v>43271</v>
      </c>
      <c r="G67" s="106">
        <v>4.82E-2</v>
      </c>
      <c r="H67" s="106">
        <v>7.9200000000000007E-2</v>
      </c>
      <c r="I67" s="106">
        <v>4.99E-2</v>
      </c>
      <c r="J67" s="106">
        <v>0.1139</v>
      </c>
      <c r="K67" s="106">
        <v>3.4599999999999999E-2</v>
      </c>
      <c r="L67" s="106">
        <v>0.14080000000000001</v>
      </c>
      <c r="M67" s="106">
        <v>0.34250000000000003</v>
      </c>
      <c r="N67" s="106">
        <v>4.02E-2</v>
      </c>
      <c r="O67" s="106">
        <v>0.1507</v>
      </c>
      <c r="P67" s="116">
        <v>1759.8</v>
      </c>
      <c r="Q67" s="86">
        <f t="shared" si="0"/>
        <v>602.73149999999998</v>
      </c>
      <c r="R67" s="88">
        <v>42908</v>
      </c>
      <c r="S67" s="113">
        <v>0.19</v>
      </c>
      <c r="T67" s="113">
        <v>0.6</v>
      </c>
      <c r="U67" s="113">
        <v>0.61</v>
      </c>
      <c r="V67" s="113">
        <v>0.59</v>
      </c>
      <c r="W67" s="113">
        <v>0.61</v>
      </c>
      <c r="X67" s="113">
        <v>0.47</v>
      </c>
      <c r="Y67" s="113">
        <f t="shared" si="1"/>
        <v>0.47699999999999998</v>
      </c>
    </row>
    <row r="68" spans="1:25" s="89" customFormat="1" ht="15.75" customHeight="1">
      <c r="A68" s="88">
        <v>43270</v>
      </c>
      <c r="B68" s="115">
        <v>9300</v>
      </c>
      <c r="C68" s="88">
        <v>43270</v>
      </c>
      <c r="D68" s="84">
        <v>74.67</v>
      </c>
      <c r="E68" s="84">
        <v>1375</v>
      </c>
      <c r="F68" s="88">
        <v>43270</v>
      </c>
      <c r="G68" s="106">
        <v>4.82E-2</v>
      </c>
      <c r="H68" s="106">
        <v>0.1143</v>
      </c>
      <c r="I68" s="106">
        <v>4.99E-2</v>
      </c>
      <c r="J68" s="106">
        <v>9.1200000000000003E-2</v>
      </c>
      <c r="K68" s="106">
        <v>3.0599999999999999E-2</v>
      </c>
      <c r="L68" s="106">
        <v>0.14080000000000001</v>
      </c>
      <c r="M68" s="106">
        <v>0.34250000000000003</v>
      </c>
      <c r="N68" s="106">
        <v>3.1699999999999999E-2</v>
      </c>
      <c r="O68" s="106">
        <v>0.1507</v>
      </c>
      <c r="P68" s="116">
        <v>1759.8</v>
      </c>
      <c r="Q68" s="86">
        <f t="shared" si="0"/>
        <v>602.73149999999998</v>
      </c>
      <c r="R68" s="88">
        <v>42901</v>
      </c>
      <c r="S68" s="113">
        <v>0.15</v>
      </c>
      <c r="T68" s="113">
        <v>0.6</v>
      </c>
      <c r="U68" s="113">
        <v>0.62</v>
      </c>
      <c r="V68" s="113">
        <v>0.6</v>
      </c>
      <c r="W68" s="113">
        <v>0.62</v>
      </c>
      <c r="X68" s="113">
        <v>0.48</v>
      </c>
      <c r="Y68" s="113">
        <f t="shared" si="1"/>
        <v>0.46499999999999997</v>
      </c>
    </row>
    <row r="69" spans="1:25" s="89" customFormat="1" ht="15.75" customHeight="1">
      <c r="A69" s="88">
        <v>43266</v>
      </c>
      <c r="B69" s="115">
        <v>9300</v>
      </c>
      <c r="C69" s="88">
        <v>43266</v>
      </c>
      <c r="D69" s="84">
        <v>72.67</v>
      </c>
      <c r="E69" s="84">
        <v>1375</v>
      </c>
      <c r="F69" s="88">
        <v>43266</v>
      </c>
      <c r="G69" s="106">
        <v>4.82E-2</v>
      </c>
      <c r="H69" s="106">
        <v>0.1172</v>
      </c>
      <c r="I69" s="106">
        <v>4.99E-2</v>
      </c>
      <c r="J69" s="106">
        <v>9.01E-2</v>
      </c>
      <c r="K69" s="106">
        <v>3.0599999999999999E-2</v>
      </c>
      <c r="L69" s="106">
        <v>0.14699999999999999</v>
      </c>
      <c r="M69" s="106">
        <v>0.32690000000000002</v>
      </c>
      <c r="N69" s="106">
        <v>2.7199999999999998E-2</v>
      </c>
      <c r="O69" s="106">
        <v>0.16289999999999999</v>
      </c>
      <c r="P69" s="116">
        <v>1759.8</v>
      </c>
      <c r="Q69" s="86">
        <f t="shared" ref="Q69:Q132" si="2">M69*P69</f>
        <v>575.27862000000005</v>
      </c>
      <c r="R69" s="88">
        <v>42894</v>
      </c>
      <c r="S69" s="113">
        <v>0.13</v>
      </c>
      <c r="T69" s="113">
        <v>0.56000000000000005</v>
      </c>
      <c r="U69" s="113">
        <v>0.62</v>
      </c>
      <c r="V69" s="113">
        <v>0.6</v>
      </c>
      <c r="W69" s="113">
        <v>0.62</v>
      </c>
      <c r="X69" s="113">
        <v>0.49</v>
      </c>
      <c r="Y69" s="113">
        <f t="shared" ref="Y69:Y132" si="3">S69*0.3+T69*0.7</f>
        <v>0.43099999999999999</v>
      </c>
    </row>
    <row r="70" spans="1:25" s="89" customFormat="1" ht="15.75" customHeight="1">
      <c r="A70" s="88">
        <v>43265</v>
      </c>
      <c r="B70" s="115">
        <v>9300</v>
      </c>
      <c r="C70" s="88">
        <v>43265</v>
      </c>
      <c r="D70" s="84">
        <v>75.63</v>
      </c>
      <c r="E70" s="84">
        <v>1375</v>
      </c>
      <c r="F70" s="88">
        <v>43265</v>
      </c>
      <c r="G70" s="106">
        <v>3.4000000000000002E-2</v>
      </c>
      <c r="H70" s="106">
        <v>0.1172</v>
      </c>
      <c r="I70" s="106">
        <v>4.5900000000000003E-2</v>
      </c>
      <c r="J70" s="106">
        <v>0.1043</v>
      </c>
      <c r="K70" s="106">
        <v>3.0599999999999999E-2</v>
      </c>
      <c r="L70" s="106">
        <v>0.14699999999999999</v>
      </c>
      <c r="M70" s="106">
        <v>0.32690000000000002</v>
      </c>
      <c r="N70" s="106">
        <v>3.1199999999999999E-2</v>
      </c>
      <c r="O70" s="106">
        <v>0.16289999999999999</v>
      </c>
      <c r="P70" s="116">
        <v>1759.8</v>
      </c>
      <c r="Q70" s="86">
        <f t="shared" si="2"/>
        <v>575.27862000000005</v>
      </c>
      <c r="R70" s="88">
        <v>42887</v>
      </c>
      <c r="S70" s="113">
        <v>0.13</v>
      </c>
      <c r="T70" s="113">
        <v>0.56000000000000005</v>
      </c>
      <c r="U70" s="113">
        <v>0.62</v>
      </c>
      <c r="V70" s="113">
        <v>0.6</v>
      </c>
      <c r="W70" s="113">
        <v>0.62</v>
      </c>
      <c r="X70" s="113">
        <v>0.49</v>
      </c>
      <c r="Y70" s="113">
        <f t="shared" si="3"/>
        <v>0.43099999999999999</v>
      </c>
    </row>
    <row r="71" spans="1:25" s="89" customFormat="1" ht="15.75" customHeight="1">
      <c r="A71" s="88">
        <v>43264</v>
      </c>
      <c r="B71" s="115">
        <v>9300</v>
      </c>
      <c r="C71" s="88">
        <v>43264</v>
      </c>
      <c r="D71" s="84">
        <v>76.56</v>
      </c>
      <c r="E71" s="84">
        <v>1355</v>
      </c>
      <c r="F71" s="88">
        <v>43264</v>
      </c>
      <c r="G71" s="106">
        <v>5.3800000000000001E-2</v>
      </c>
      <c r="H71" s="106">
        <v>9.7299999999999998E-2</v>
      </c>
      <c r="I71" s="106">
        <v>2.0400000000000001E-2</v>
      </c>
      <c r="J71" s="106">
        <v>0.1043</v>
      </c>
      <c r="K71" s="106">
        <v>3.0599999999999999E-2</v>
      </c>
      <c r="L71" s="106">
        <v>0.14699999999999999</v>
      </c>
      <c r="M71" s="106">
        <v>0.35239999999999999</v>
      </c>
      <c r="N71" s="106">
        <v>3.1199999999999999E-2</v>
      </c>
      <c r="O71" s="106">
        <v>0.16289999999999999</v>
      </c>
      <c r="P71" s="116">
        <v>1759.8</v>
      </c>
      <c r="Q71" s="86">
        <f t="shared" si="2"/>
        <v>620.15351999999996</v>
      </c>
      <c r="R71" s="88">
        <v>42880</v>
      </c>
      <c r="S71" s="113">
        <v>0.17</v>
      </c>
      <c r="T71" s="113">
        <v>0.6</v>
      </c>
      <c r="U71" s="113">
        <v>0.63</v>
      </c>
      <c r="V71" s="113">
        <v>0.61</v>
      </c>
      <c r="W71" s="113">
        <v>0.62</v>
      </c>
      <c r="X71" s="113">
        <v>0.5</v>
      </c>
      <c r="Y71" s="113">
        <f t="shared" si="3"/>
        <v>0.47099999999999997</v>
      </c>
    </row>
    <row r="72" spans="1:25" s="89" customFormat="1" ht="15.75" customHeight="1">
      <c r="A72" s="88">
        <v>43263</v>
      </c>
      <c r="B72" s="115">
        <v>9300</v>
      </c>
      <c r="C72" s="88">
        <v>43263</v>
      </c>
      <c r="D72" s="84">
        <v>75.430000000000007</v>
      </c>
      <c r="E72" s="84">
        <v>1350</v>
      </c>
      <c r="F72" s="88">
        <v>43263</v>
      </c>
      <c r="G72" s="106">
        <v>3.4000000000000002E-2</v>
      </c>
      <c r="H72" s="106">
        <v>9.7299999999999998E-2</v>
      </c>
      <c r="I72" s="106">
        <v>1.3599999999999999E-2</v>
      </c>
      <c r="J72" s="106">
        <v>0.1196</v>
      </c>
      <c r="K72" s="106">
        <v>7.9000000000000008E-3</v>
      </c>
      <c r="L72" s="106">
        <v>0.155</v>
      </c>
      <c r="M72" s="106">
        <v>0.35239999999999999</v>
      </c>
      <c r="N72" s="106">
        <v>4.2500000000000003E-2</v>
      </c>
      <c r="O72" s="106">
        <v>0.17760000000000001</v>
      </c>
      <c r="P72" s="116">
        <v>1759.8</v>
      </c>
      <c r="Q72" s="86">
        <f t="shared" si="2"/>
        <v>620.15351999999996</v>
      </c>
      <c r="R72" s="88">
        <v>42873</v>
      </c>
      <c r="S72" s="113">
        <v>0.21</v>
      </c>
      <c r="T72" s="113">
        <v>0.6</v>
      </c>
      <c r="U72" s="113">
        <v>0.63</v>
      </c>
      <c r="V72" s="113">
        <v>0.61</v>
      </c>
      <c r="W72" s="113">
        <v>0.62</v>
      </c>
      <c r="X72" s="113">
        <v>0.5</v>
      </c>
      <c r="Y72" s="113">
        <f t="shared" si="3"/>
        <v>0.48299999999999998</v>
      </c>
    </row>
    <row r="73" spans="1:25" s="89" customFormat="1" ht="15.75" customHeight="1">
      <c r="A73" s="88">
        <v>43262</v>
      </c>
      <c r="B73" s="115">
        <v>9300</v>
      </c>
      <c r="C73" s="88">
        <v>43262</v>
      </c>
      <c r="D73" s="84">
        <v>76.36</v>
      </c>
      <c r="E73" s="84">
        <v>1350</v>
      </c>
      <c r="F73" s="88">
        <v>43262</v>
      </c>
      <c r="G73" s="106">
        <v>2.1499999999999998E-2</v>
      </c>
      <c r="H73" s="106">
        <v>9.7299999999999998E-2</v>
      </c>
      <c r="I73" s="106">
        <v>3.85E-2</v>
      </c>
      <c r="J73" s="106">
        <v>0.1326</v>
      </c>
      <c r="K73" s="106">
        <v>7.9000000000000008E-3</v>
      </c>
      <c r="L73" s="106">
        <v>0.14360000000000001</v>
      </c>
      <c r="M73" s="106">
        <v>0.32690000000000002</v>
      </c>
      <c r="N73" s="106">
        <v>3.4000000000000002E-2</v>
      </c>
      <c r="O73" s="106">
        <v>0.19750000000000001</v>
      </c>
      <c r="P73" s="116">
        <v>1759.8</v>
      </c>
      <c r="Q73" s="86">
        <f t="shared" si="2"/>
        <v>575.27862000000005</v>
      </c>
      <c r="R73" s="88">
        <v>42866</v>
      </c>
      <c r="S73" s="113">
        <v>0.24</v>
      </c>
      <c r="T73" s="113">
        <v>0.6</v>
      </c>
      <c r="U73" s="113">
        <v>0.63</v>
      </c>
      <c r="V73" s="113">
        <v>0.61</v>
      </c>
      <c r="W73" s="113">
        <v>0.62</v>
      </c>
      <c r="X73" s="113">
        <v>0.5</v>
      </c>
      <c r="Y73" s="113">
        <f t="shared" si="3"/>
        <v>0.49199999999999999</v>
      </c>
    </row>
    <row r="74" spans="1:25" s="89" customFormat="1" ht="15.75" customHeight="1">
      <c r="A74" s="88">
        <v>43259</v>
      </c>
      <c r="B74" s="115">
        <v>9300</v>
      </c>
      <c r="C74" s="88">
        <v>43259</v>
      </c>
      <c r="D74" s="84">
        <v>76.34</v>
      </c>
      <c r="E74" s="84">
        <v>1350</v>
      </c>
      <c r="F74" s="88">
        <v>43259</v>
      </c>
      <c r="G74" s="106">
        <v>4.53E-2</v>
      </c>
      <c r="H74" s="106">
        <v>0.12</v>
      </c>
      <c r="I74" s="106">
        <v>3.2899999999999999E-2</v>
      </c>
      <c r="J74" s="106">
        <v>9.8599999999999993E-2</v>
      </c>
      <c r="K74" s="106">
        <v>7.9000000000000008E-3</v>
      </c>
      <c r="L74" s="106">
        <v>0.14929999999999999</v>
      </c>
      <c r="M74" s="106">
        <v>0.32690000000000002</v>
      </c>
      <c r="N74" s="106">
        <v>2.7199999999999998E-2</v>
      </c>
      <c r="O74" s="106">
        <v>0.1918</v>
      </c>
      <c r="P74" s="116">
        <v>1759.8</v>
      </c>
      <c r="Q74" s="86">
        <f t="shared" si="2"/>
        <v>575.27862000000005</v>
      </c>
      <c r="R74" s="88">
        <v>42859</v>
      </c>
      <c r="S74" s="113">
        <v>0.28000000000000003</v>
      </c>
      <c r="T74" s="113">
        <v>0.6</v>
      </c>
      <c r="U74" s="113">
        <v>0.63</v>
      </c>
      <c r="V74" s="113">
        <v>0.6</v>
      </c>
      <c r="W74" s="113">
        <v>0.61</v>
      </c>
      <c r="X74" s="113">
        <v>0.49</v>
      </c>
      <c r="Y74" s="113">
        <f t="shared" si="3"/>
        <v>0.504</v>
      </c>
    </row>
    <row r="75" spans="1:25" s="89" customFormat="1" ht="15.75" customHeight="1">
      <c r="A75" s="88">
        <v>43258</v>
      </c>
      <c r="B75" s="115">
        <v>9300</v>
      </c>
      <c r="C75" s="88">
        <v>43258</v>
      </c>
      <c r="D75" s="84">
        <v>77.44</v>
      </c>
      <c r="E75" s="84">
        <v>1350</v>
      </c>
      <c r="F75" s="88">
        <v>43258</v>
      </c>
      <c r="G75" s="106">
        <v>3.1199999999999999E-2</v>
      </c>
      <c r="H75" s="106">
        <v>0.13700000000000001</v>
      </c>
      <c r="I75" s="106">
        <v>4.99E-2</v>
      </c>
      <c r="J75" s="106">
        <v>8.1600000000000006E-2</v>
      </c>
      <c r="K75" s="106">
        <v>7.9000000000000008E-3</v>
      </c>
      <c r="L75" s="106">
        <v>0.14929999999999999</v>
      </c>
      <c r="M75" s="106">
        <v>0.32690000000000002</v>
      </c>
      <c r="N75" s="106">
        <v>2.7199999999999998E-2</v>
      </c>
      <c r="O75" s="106">
        <v>0.189</v>
      </c>
      <c r="P75" s="116">
        <v>1759.8</v>
      </c>
      <c r="Q75" s="86">
        <f t="shared" si="2"/>
        <v>575.27862000000005</v>
      </c>
      <c r="R75" s="88">
        <v>42852</v>
      </c>
      <c r="S75" s="113">
        <v>0.34</v>
      </c>
      <c r="T75" s="113">
        <v>0.6</v>
      </c>
      <c r="U75" s="113">
        <v>0.65</v>
      </c>
      <c r="V75" s="113">
        <v>0.6</v>
      </c>
      <c r="W75" s="113">
        <v>0.61</v>
      </c>
      <c r="X75" s="113">
        <v>0.49</v>
      </c>
      <c r="Y75" s="113">
        <f t="shared" si="3"/>
        <v>0.52200000000000002</v>
      </c>
    </row>
    <row r="76" spans="1:25" s="89" customFormat="1" ht="15.75" customHeight="1">
      <c r="A76" s="88">
        <v>43257</v>
      </c>
      <c r="B76" s="115">
        <v>9350</v>
      </c>
      <c r="C76" s="88">
        <v>43257</v>
      </c>
      <c r="D76" s="84">
        <v>75.86</v>
      </c>
      <c r="E76" s="84">
        <v>1350</v>
      </c>
      <c r="F76" s="88">
        <v>43257</v>
      </c>
      <c r="G76" s="106">
        <v>1.7000000000000001E-2</v>
      </c>
      <c r="H76" s="106">
        <v>0.16819999999999999</v>
      </c>
      <c r="I76" s="106">
        <v>3.2899999999999999E-2</v>
      </c>
      <c r="J76" s="106">
        <v>6.4600000000000005E-2</v>
      </c>
      <c r="K76" s="106">
        <v>7.9000000000000008E-3</v>
      </c>
      <c r="L76" s="106">
        <v>0.14929999999999999</v>
      </c>
      <c r="M76" s="106">
        <v>0.34050000000000002</v>
      </c>
      <c r="N76" s="106">
        <v>2.7199999999999998E-2</v>
      </c>
      <c r="O76" s="106">
        <v>0.19239999999999999</v>
      </c>
      <c r="P76" s="116">
        <v>1759.8</v>
      </c>
      <c r="Q76" s="86">
        <f t="shared" si="2"/>
        <v>599.21190000000001</v>
      </c>
      <c r="R76" s="88">
        <v>42845</v>
      </c>
      <c r="S76" s="113">
        <v>0.38</v>
      </c>
      <c r="T76" s="113">
        <v>0.6</v>
      </c>
      <c r="U76" s="113">
        <v>0.65</v>
      </c>
      <c r="V76" s="113">
        <v>0.57999999999999996</v>
      </c>
      <c r="W76" s="113">
        <v>0.6</v>
      </c>
      <c r="X76" s="113">
        <v>0.48</v>
      </c>
      <c r="Y76" s="113">
        <f t="shared" si="3"/>
        <v>0.53400000000000003</v>
      </c>
    </row>
    <row r="77" spans="1:25" s="89" customFormat="1" ht="15.75" customHeight="1">
      <c r="A77" s="88">
        <v>43256</v>
      </c>
      <c r="B77" s="115">
        <v>9350</v>
      </c>
      <c r="C77" s="88">
        <v>43256</v>
      </c>
      <c r="D77" s="84">
        <v>74.959999999999994</v>
      </c>
      <c r="E77" s="84">
        <v>1335</v>
      </c>
      <c r="F77" s="88">
        <v>43256</v>
      </c>
      <c r="G77" s="106">
        <v>3.3599999999999998E-2</v>
      </c>
      <c r="H77" s="106">
        <v>0.18110000000000001</v>
      </c>
      <c r="I77" s="106">
        <v>3.5400000000000001E-2</v>
      </c>
      <c r="J77" s="106">
        <v>5.3699999999999998E-2</v>
      </c>
      <c r="K77" s="106">
        <v>8.5000000000000006E-3</v>
      </c>
      <c r="L77" s="106">
        <v>0.13819999999999999</v>
      </c>
      <c r="M77" s="106">
        <v>0.34539999999999998</v>
      </c>
      <c r="N77" s="106">
        <v>2.93E-2</v>
      </c>
      <c r="O77" s="106">
        <v>0.17480000000000001</v>
      </c>
      <c r="P77" s="116">
        <v>1759.8</v>
      </c>
      <c r="Q77" s="86">
        <f t="shared" si="2"/>
        <v>607.83492000000001</v>
      </c>
      <c r="R77" s="88">
        <v>42838</v>
      </c>
      <c r="S77" s="113">
        <v>0.44</v>
      </c>
      <c r="T77" s="113">
        <v>0.6</v>
      </c>
      <c r="U77" s="113">
        <v>0.65</v>
      </c>
      <c r="V77" s="113">
        <v>0.56999999999999995</v>
      </c>
      <c r="W77" s="113">
        <v>0.6</v>
      </c>
      <c r="X77" s="113">
        <v>0.48</v>
      </c>
      <c r="Y77" s="113">
        <f t="shared" si="3"/>
        <v>0.55200000000000005</v>
      </c>
    </row>
    <row r="78" spans="1:25" s="89" customFormat="1" ht="15.75" customHeight="1">
      <c r="A78" s="88">
        <v>43255</v>
      </c>
      <c r="B78" s="115">
        <v>9350</v>
      </c>
      <c r="C78" s="88">
        <v>43255</v>
      </c>
      <c r="D78" s="84">
        <v>75.37</v>
      </c>
      <c r="E78" s="84">
        <v>1335</v>
      </c>
      <c r="F78" s="88">
        <v>43255</v>
      </c>
      <c r="G78" s="106">
        <v>3.3599999999999998E-2</v>
      </c>
      <c r="H78" s="106">
        <v>0.18110000000000001</v>
      </c>
      <c r="I78" s="106">
        <v>3.5400000000000001E-2</v>
      </c>
      <c r="J78" s="106">
        <v>5.3699999999999998E-2</v>
      </c>
      <c r="K78" s="106">
        <v>8.5000000000000006E-3</v>
      </c>
      <c r="L78" s="106">
        <v>0.13819999999999999</v>
      </c>
      <c r="M78" s="106">
        <v>0.3271</v>
      </c>
      <c r="N78" s="106">
        <v>2.93E-2</v>
      </c>
      <c r="O78" s="106">
        <v>0.19309999999999999</v>
      </c>
      <c r="P78" s="116">
        <v>1759.8</v>
      </c>
      <c r="Q78" s="86">
        <f t="shared" si="2"/>
        <v>575.63058000000001</v>
      </c>
      <c r="R78" s="88">
        <v>42831</v>
      </c>
      <c r="S78" s="113">
        <v>0.48</v>
      </c>
      <c r="T78" s="113">
        <v>0.6</v>
      </c>
      <c r="U78" s="113">
        <v>0.65</v>
      </c>
      <c r="V78" s="113">
        <v>0.57999999999999996</v>
      </c>
      <c r="W78" s="113">
        <v>0.6</v>
      </c>
      <c r="X78" s="113">
        <v>0.47</v>
      </c>
      <c r="Y78" s="113">
        <f t="shared" si="3"/>
        <v>0.56399999999999995</v>
      </c>
    </row>
    <row r="79" spans="1:25" s="89" customFormat="1" ht="15.75" customHeight="1">
      <c r="A79" s="88">
        <v>43252</v>
      </c>
      <c r="B79" s="115">
        <v>9350</v>
      </c>
      <c r="C79" s="88">
        <v>43252</v>
      </c>
      <c r="D79" s="84">
        <v>76.709999999999994</v>
      </c>
      <c r="E79" s="84">
        <v>1340</v>
      </c>
      <c r="F79" s="88">
        <v>43252</v>
      </c>
      <c r="G79" s="106">
        <v>3.3599999999999998E-2</v>
      </c>
      <c r="H79" s="106">
        <v>0.1903</v>
      </c>
      <c r="I79" s="106">
        <v>3.5400000000000001E-2</v>
      </c>
      <c r="J79" s="106">
        <v>4.4499999999999998E-2</v>
      </c>
      <c r="K79" s="106">
        <v>8.5000000000000006E-3</v>
      </c>
      <c r="L79" s="106">
        <v>0.13819999999999999</v>
      </c>
      <c r="M79" s="106">
        <v>0.3271</v>
      </c>
      <c r="N79" s="106">
        <v>2.93E-2</v>
      </c>
      <c r="O79" s="106">
        <v>0.19309999999999999</v>
      </c>
      <c r="P79" s="116">
        <v>1759.8</v>
      </c>
      <c r="Q79" s="86">
        <f t="shared" si="2"/>
        <v>575.63058000000001</v>
      </c>
      <c r="R79" s="88">
        <v>42824</v>
      </c>
      <c r="S79" s="113">
        <v>0.51</v>
      </c>
      <c r="T79" s="113">
        <v>0.59</v>
      </c>
      <c r="U79" s="113">
        <v>0.65</v>
      </c>
      <c r="V79" s="113">
        <v>0.57999999999999996</v>
      </c>
      <c r="W79" s="113">
        <v>0.59</v>
      </c>
      <c r="X79" s="113">
        <v>0.45</v>
      </c>
      <c r="Y79" s="113">
        <f t="shared" si="3"/>
        <v>0.56599999999999995</v>
      </c>
    </row>
    <row r="80" spans="1:25" s="89" customFormat="1" ht="15.75" customHeight="1">
      <c r="A80" s="88">
        <v>43251</v>
      </c>
      <c r="B80" s="115">
        <v>9350</v>
      </c>
      <c r="C80" s="88">
        <v>43251</v>
      </c>
      <c r="D80" s="84">
        <v>77.61</v>
      </c>
      <c r="E80" s="84">
        <v>1340</v>
      </c>
      <c r="F80" s="88">
        <v>43251</v>
      </c>
      <c r="G80" s="106">
        <v>1.83E-2</v>
      </c>
      <c r="H80" s="106">
        <v>0.18720000000000001</v>
      </c>
      <c r="I80" s="106">
        <v>3.0499999999999999E-2</v>
      </c>
      <c r="J80" s="106">
        <v>6.2899999999999998E-2</v>
      </c>
      <c r="K80" s="106">
        <v>8.5000000000000006E-3</v>
      </c>
      <c r="L80" s="106">
        <v>0.13819999999999999</v>
      </c>
      <c r="M80" s="106">
        <v>0.3271</v>
      </c>
      <c r="N80" s="106">
        <v>3.4200000000000001E-2</v>
      </c>
      <c r="O80" s="106">
        <v>0.19309999999999999</v>
      </c>
      <c r="P80" s="116">
        <v>1638.8</v>
      </c>
      <c r="Q80" s="86">
        <f t="shared" si="2"/>
        <v>536.05147999999997</v>
      </c>
      <c r="R80" s="88">
        <v>42817</v>
      </c>
      <c r="S80" s="113">
        <v>0.52</v>
      </c>
      <c r="T80" s="113">
        <v>0.59</v>
      </c>
      <c r="U80" s="113">
        <v>0.65</v>
      </c>
      <c r="V80" s="113">
        <v>0.57999999999999996</v>
      </c>
      <c r="W80" s="113">
        <v>0.59</v>
      </c>
      <c r="X80" s="113">
        <v>0.44</v>
      </c>
      <c r="Y80" s="113">
        <f t="shared" si="3"/>
        <v>0.56899999999999995</v>
      </c>
    </row>
    <row r="81" spans="1:25" s="89" customFormat="1" ht="15.75" customHeight="1">
      <c r="A81" s="88">
        <v>43250</v>
      </c>
      <c r="B81" s="115">
        <v>9350</v>
      </c>
      <c r="C81" s="88">
        <v>43250</v>
      </c>
      <c r="D81" s="84">
        <v>77.86</v>
      </c>
      <c r="E81" s="84">
        <v>1340</v>
      </c>
      <c r="F81" s="88">
        <v>43250</v>
      </c>
      <c r="G81" s="106">
        <v>1.83E-2</v>
      </c>
      <c r="H81" s="106">
        <v>0.18720000000000001</v>
      </c>
      <c r="I81" s="106">
        <v>3.0499999999999999E-2</v>
      </c>
      <c r="J81" s="106">
        <v>6.2899999999999998E-2</v>
      </c>
      <c r="K81" s="106">
        <v>8.5000000000000006E-3</v>
      </c>
      <c r="L81" s="106">
        <v>0.13819999999999999</v>
      </c>
      <c r="M81" s="106">
        <v>0.3271</v>
      </c>
      <c r="N81" s="106">
        <v>3.4200000000000001E-2</v>
      </c>
      <c r="O81" s="106">
        <v>0.19309999999999999</v>
      </c>
      <c r="P81" s="116">
        <v>1638.8</v>
      </c>
      <c r="Q81" s="86">
        <f t="shared" si="2"/>
        <v>536.05147999999997</v>
      </c>
      <c r="R81" s="88">
        <v>42810</v>
      </c>
      <c r="S81" s="113">
        <v>0.5</v>
      </c>
      <c r="T81" s="113">
        <v>0.59</v>
      </c>
      <c r="U81" s="113">
        <v>0.65</v>
      </c>
      <c r="V81" s="113">
        <v>0.56000000000000005</v>
      </c>
      <c r="W81" s="113">
        <v>0.56999999999999995</v>
      </c>
      <c r="X81" s="113">
        <v>0.43</v>
      </c>
      <c r="Y81" s="113">
        <f t="shared" si="3"/>
        <v>0.56299999999999994</v>
      </c>
    </row>
    <row r="82" spans="1:25" s="89" customFormat="1" ht="15.75" customHeight="1">
      <c r="A82" s="88">
        <v>43249</v>
      </c>
      <c r="B82" s="115">
        <v>9350</v>
      </c>
      <c r="C82" s="88">
        <v>43249</v>
      </c>
      <c r="D82" s="84">
        <v>75.540000000000006</v>
      </c>
      <c r="E82" s="84">
        <v>1340</v>
      </c>
      <c r="F82" s="88">
        <v>43249</v>
      </c>
      <c r="G82" s="106">
        <v>1.83E-2</v>
      </c>
      <c r="H82" s="106">
        <v>0.20549999999999999</v>
      </c>
      <c r="I82" s="106">
        <v>4.8800000000000003E-2</v>
      </c>
      <c r="J82" s="106">
        <v>5.8000000000000003E-2</v>
      </c>
      <c r="K82" s="106">
        <v>8.5000000000000006E-3</v>
      </c>
      <c r="L82" s="106">
        <v>0.13819999999999999</v>
      </c>
      <c r="M82" s="106">
        <v>0.3271</v>
      </c>
      <c r="N82" s="106">
        <v>2.93E-2</v>
      </c>
      <c r="O82" s="106">
        <v>0.1663</v>
      </c>
      <c r="P82" s="116">
        <v>1638.8</v>
      </c>
      <c r="Q82" s="86">
        <f t="shared" si="2"/>
        <v>536.05147999999997</v>
      </c>
      <c r="R82" s="88">
        <v>42803</v>
      </c>
      <c r="S82" s="113">
        <v>0.49</v>
      </c>
      <c r="T82" s="113">
        <v>0.59</v>
      </c>
      <c r="U82" s="113">
        <v>0.65</v>
      </c>
      <c r="V82" s="113">
        <v>0.55000000000000004</v>
      </c>
      <c r="W82" s="113">
        <v>0.56999999999999995</v>
      </c>
      <c r="X82" s="113">
        <v>0.43</v>
      </c>
      <c r="Y82" s="113">
        <f t="shared" si="3"/>
        <v>0.55999999999999994</v>
      </c>
    </row>
    <row r="83" spans="1:25" s="89" customFormat="1" ht="15.75" customHeight="1">
      <c r="A83" s="88">
        <v>43248</v>
      </c>
      <c r="B83" s="115">
        <v>9400</v>
      </c>
      <c r="C83" s="88">
        <v>43248</v>
      </c>
      <c r="D83" s="84">
        <v>75.34</v>
      </c>
      <c r="E83" s="84">
        <v>1340</v>
      </c>
      <c r="F83" s="88">
        <v>43248</v>
      </c>
      <c r="G83" s="106">
        <v>3.3599999999999998E-2</v>
      </c>
      <c r="H83" s="106">
        <v>0.17199999999999999</v>
      </c>
      <c r="I83" s="106">
        <v>4.8800000000000003E-2</v>
      </c>
      <c r="J83" s="106">
        <v>5.8000000000000003E-2</v>
      </c>
      <c r="K83" s="106">
        <v>8.5000000000000006E-3</v>
      </c>
      <c r="L83" s="106">
        <v>0.13819999999999999</v>
      </c>
      <c r="M83" s="106">
        <v>0.3271</v>
      </c>
      <c r="N83" s="106">
        <v>2.93E-2</v>
      </c>
      <c r="O83" s="106">
        <v>0.18459999999999999</v>
      </c>
      <c r="P83" s="116">
        <v>1638.8</v>
      </c>
      <c r="Q83" s="86">
        <f t="shared" si="2"/>
        <v>536.05147999999997</v>
      </c>
      <c r="R83" s="88">
        <v>42796</v>
      </c>
      <c r="S83" s="113">
        <v>0.47</v>
      </c>
      <c r="T83" s="113">
        <v>0.59</v>
      </c>
      <c r="U83" s="113">
        <v>0.6</v>
      </c>
      <c r="V83" s="113">
        <v>0.55000000000000004</v>
      </c>
      <c r="W83" s="113">
        <v>0.55000000000000004</v>
      </c>
      <c r="X83" s="113">
        <v>0.42</v>
      </c>
      <c r="Y83" s="113">
        <f t="shared" si="3"/>
        <v>0.55399999999999994</v>
      </c>
    </row>
    <row r="84" spans="1:25" s="89" customFormat="1" ht="15.75" customHeight="1">
      <c r="A84" s="88">
        <v>43245</v>
      </c>
      <c r="B84" s="115">
        <v>9450</v>
      </c>
      <c r="C84" s="88">
        <v>43245</v>
      </c>
      <c r="D84" s="84">
        <v>76.45</v>
      </c>
      <c r="E84" s="84">
        <v>1300</v>
      </c>
      <c r="F84" s="88">
        <v>43245</v>
      </c>
      <c r="G84" s="106">
        <v>3.3599999999999998E-2</v>
      </c>
      <c r="H84" s="106">
        <v>0.17680000000000001</v>
      </c>
      <c r="I84" s="106">
        <v>4.4499999999999998E-2</v>
      </c>
      <c r="J84" s="106">
        <v>8.1199999999999994E-2</v>
      </c>
      <c r="K84" s="106">
        <v>8.5000000000000006E-3</v>
      </c>
      <c r="L84" s="106">
        <v>0.13450000000000001</v>
      </c>
      <c r="M84" s="106">
        <v>0.3271</v>
      </c>
      <c r="N84" s="106">
        <v>2.93E-2</v>
      </c>
      <c r="O84" s="106">
        <v>0.16439999999999999</v>
      </c>
      <c r="P84" s="116">
        <v>1638.8</v>
      </c>
      <c r="Q84" s="86">
        <f t="shared" si="2"/>
        <v>536.05147999999997</v>
      </c>
      <c r="R84" s="88">
        <v>42789</v>
      </c>
      <c r="S84" s="113">
        <v>0.44</v>
      </c>
      <c r="T84" s="113">
        <v>0.6</v>
      </c>
      <c r="U84" s="113">
        <v>0.55000000000000004</v>
      </c>
      <c r="V84" s="113">
        <v>0.5</v>
      </c>
      <c r="W84" s="113">
        <v>0.53</v>
      </c>
      <c r="X84" s="113">
        <v>0.4</v>
      </c>
      <c r="Y84" s="113">
        <f t="shared" si="3"/>
        <v>0.55200000000000005</v>
      </c>
    </row>
    <row r="85" spans="1:25" s="89" customFormat="1" ht="15.75" customHeight="1">
      <c r="A85" s="88">
        <v>43244</v>
      </c>
      <c r="B85" s="115">
        <v>9450</v>
      </c>
      <c r="C85" s="88">
        <v>43244</v>
      </c>
      <c r="D85" s="84">
        <v>78.88</v>
      </c>
      <c r="E85" s="84">
        <v>1300</v>
      </c>
      <c r="F85" s="88">
        <v>43244</v>
      </c>
      <c r="G85" s="106">
        <v>5.1900000000000002E-2</v>
      </c>
      <c r="H85" s="106">
        <v>0.1585</v>
      </c>
      <c r="I85" s="106">
        <v>4.4499999999999998E-2</v>
      </c>
      <c r="J85" s="106">
        <v>8.1199999999999994E-2</v>
      </c>
      <c r="K85" s="106">
        <v>8.5000000000000006E-3</v>
      </c>
      <c r="L85" s="106">
        <v>0.13450000000000001</v>
      </c>
      <c r="M85" s="106">
        <v>0.34539999999999998</v>
      </c>
      <c r="N85" s="106">
        <v>2.93E-2</v>
      </c>
      <c r="O85" s="106">
        <v>0.14610000000000001</v>
      </c>
      <c r="P85" s="116">
        <v>1638.8</v>
      </c>
      <c r="Q85" s="86">
        <f t="shared" si="2"/>
        <v>566.04151999999999</v>
      </c>
      <c r="R85" s="88">
        <v>42782</v>
      </c>
      <c r="S85" s="113">
        <v>0.4</v>
      </c>
      <c r="T85" s="113">
        <v>0.6</v>
      </c>
      <c r="U85" s="113">
        <v>0.5</v>
      </c>
      <c r="V85" s="113">
        <v>0.48</v>
      </c>
      <c r="W85" s="113">
        <v>0.5</v>
      </c>
      <c r="X85" s="113">
        <v>0.38</v>
      </c>
      <c r="Y85" s="113">
        <f t="shared" si="3"/>
        <v>0.54</v>
      </c>
    </row>
    <row r="86" spans="1:25" s="89" customFormat="1" ht="15.75" customHeight="1">
      <c r="A86" s="88">
        <v>43243</v>
      </c>
      <c r="B86" s="115">
        <v>9450</v>
      </c>
      <c r="C86" s="88">
        <v>43243</v>
      </c>
      <c r="D86" s="84">
        <v>79.709999999999994</v>
      </c>
      <c r="E86" s="84">
        <v>1270</v>
      </c>
      <c r="F86" s="88">
        <v>43243</v>
      </c>
      <c r="G86" s="106">
        <v>5.1900000000000002E-2</v>
      </c>
      <c r="H86" s="106">
        <v>0.1353</v>
      </c>
      <c r="I86" s="106">
        <v>4.4499999999999998E-2</v>
      </c>
      <c r="J86" s="106">
        <v>9.9500000000000005E-2</v>
      </c>
      <c r="K86" s="106">
        <v>8.5000000000000006E-3</v>
      </c>
      <c r="L86" s="106">
        <v>0.13450000000000001</v>
      </c>
      <c r="M86" s="106">
        <v>0.34539999999999998</v>
      </c>
      <c r="N86" s="106">
        <v>3.4200000000000001E-2</v>
      </c>
      <c r="O86" s="106">
        <v>0.14610000000000001</v>
      </c>
      <c r="P86" s="116">
        <v>1638.8</v>
      </c>
      <c r="Q86" s="86">
        <f t="shared" si="2"/>
        <v>566.04151999999999</v>
      </c>
      <c r="R86" s="88">
        <v>42775</v>
      </c>
      <c r="S86" s="113">
        <v>0.35</v>
      </c>
      <c r="T86" s="113">
        <v>0.3</v>
      </c>
      <c r="U86" s="113">
        <v>0.36</v>
      </c>
      <c r="V86" s="113">
        <v>0.38</v>
      </c>
      <c r="W86" s="113">
        <v>0.4</v>
      </c>
      <c r="X86" s="113">
        <v>0.36</v>
      </c>
      <c r="Y86" s="113">
        <f t="shared" si="3"/>
        <v>0.315</v>
      </c>
    </row>
    <row r="87" spans="1:25" s="89" customFormat="1" ht="15.75" customHeight="1">
      <c r="A87" s="88">
        <v>43242</v>
      </c>
      <c r="B87" s="115">
        <v>9450</v>
      </c>
      <c r="C87" s="88">
        <v>43242</v>
      </c>
      <c r="D87" s="84">
        <v>79.44</v>
      </c>
      <c r="E87" s="84">
        <v>1270</v>
      </c>
      <c r="F87" s="88">
        <v>43242</v>
      </c>
      <c r="G87" s="106">
        <v>5.1900000000000002E-2</v>
      </c>
      <c r="H87" s="106">
        <v>0.1353</v>
      </c>
      <c r="I87" s="106">
        <v>5.1900000000000002E-2</v>
      </c>
      <c r="J87" s="106">
        <v>0.1043</v>
      </c>
      <c r="K87" s="106">
        <v>8.5000000000000006E-3</v>
      </c>
      <c r="L87" s="106">
        <v>0.1278</v>
      </c>
      <c r="M87" s="106">
        <v>0.33810000000000001</v>
      </c>
      <c r="N87" s="106">
        <v>2.93E-2</v>
      </c>
      <c r="O87" s="106">
        <v>0.15290000000000001</v>
      </c>
      <c r="P87" s="116">
        <v>1638.8</v>
      </c>
      <c r="Q87" s="86">
        <f t="shared" si="2"/>
        <v>554.07827999999995</v>
      </c>
      <c r="R87" s="88">
        <v>42769</v>
      </c>
      <c r="S87" s="113">
        <v>0.3</v>
      </c>
      <c r="T87" s="113">
        <v>0.1</v>
      </c>
      <c r="U87" s="113">
        <v>0.32</v>
      </c>
      <c r="V87" s="113">
        <v>0.3</v>
      </c>
      <c r="W87" s="113">
        <v>0.35</v>
      </c>
      <c r="X87" s="113">
        <v>0.35</v>
      </c>
      <c r="Y87" s="113">
        <f t="shared" si="3"/>
        <v>0.15999999999999998</v>
      </c>
    </row>
    <row r="88" spans="1:25" s="89" customFormat="1" ht="15.75" customHeight="1">
      <c r="A88" s="88">
        <v>43241</v>
      </c>
      <c r="B88" s="115">
        <v>9500</v>
      </c>
      <c r="C88" s="88">
        <v>43241</v>
      </c>
      <c r="D88" s="84">
        <v>79.41</v>
      </c>
      <c r="E88" s="84">
        <v>1260</v>
      </c>
      <c r="F88" s="88">
        <v>43241</v>
      </c>
      <c r="G88" s="106">
        <v>7.3200000000000001E-2</v>
      </c>
      <c r="H88" s="106">
        <v>0.12620000000000001</v>
      </c>
      <c r="I88" s="106">
        <v>5.1900000000000002E-2</v>
      </c>
      <c r="J88" s="106">
        <v>9.2100000000000001E-2</v>
      </c>
      <c r="K88" s="106">
        <v>8.5000000000000006E-3</v>
      </c>
      <c r="L88" s="106">
        <v>0.1278</v>
      </c>
      <c r="M88" s="106">
        <v>0.32579999999999998</v>
      </c>
      <c r="N88" s="106">
        <v>2.93E-2</v>
      </c>
      <c r="O88" s="106">
        <v>0.1651</v>
      </c>
      <c r="P88" s="116">
        <v>1638.8</v>
      </c>
      <c r="Q88" s="86">
        <f t="shared" si="2"/>
        <v>533.92103999999995</v>
      </c>
      <c r="R88" s="88">
        <v>42754</v>
      </c>
      <c r="S88" s="113">
        <v>0.5</v>
      </c>
      <c r="T88" s="113">
        <v>0.5</v>
      </c>
      <c r="U88" s="113">
        <v>0.59</v>
      </c>
      <c r="V88" s="113">
        <v>0.6</v>
      </c>
      <c r="W88" s="113">
        <v>0.59</v>
      </c>
      <c r="X88" s="113">
        <v>0.39</v>
      </c>
      <c r="Y88" s="113">
        <f t="shared" si="3"/>
        <v>0.5</v>
      </c>
    </row>
    <row r="89" spans="1:25" s="89" customFormat="1" ht="15.75" customHeight="1">
      <c r="A89" s="88">
        <v>43238</v>
      </c>
      <c r="B89" s="115">
        <v>9550</v>
      </c>
      <c r="C89" s="88">
        <v>43238</v>
      </c>
      <c r="D89" s="84">
        <v>78.72</v>
      </c>
      <c r="E89" s="84">
        <v>1250</v>
      </c>
      <c r="F89" s="88">
        <v>43238</v>
      </c>
      <c r="G89" s="106">
        <v>9.2799999999999994E-2</v>
      </c>
      <c r="H89" s="106">
        <v>0.125</v>
      </c>
      <c r="I89" s="106">
        <v>5.3699999999999998E-2</v>
      </c>
      <c r="J89" s="106">
        <v>6.9000000000000006E-2</v>
      </c>
      <c r="K89" s="106">
        <v>3.5999999999999997E-2</v>
      </c>
      <c r="L89" s="106">
        <v>0.15040000000000001</v>
      </c>
      <c r="M89" s="106">
        <v>0.30570000000000003</v>
      </c>
      <c r="N89" s="106">
        <v>2.93E-2</v>
      </c>
      <c r="O89" s="106">
        <v>0.13819999999999999</v>
      </c>
      <c r="P89" s="116">
        <v>1638.8</v>
      </c>
      <c r="Q89" s="86">
        <f t="shared" si="2"/>
        <v>500.98116000000005</v>
      </c>
      <c r="R89" s="88">
        <v>42747</v>
      </c>
      <c r="S89" s="113">
        <v>0.53</v>
      </c>
      <c r="T89" s="113">
        <v>0.53</v>
      </c>
      <c r="U89" s="113">
        <v>0.61</v>
      </c>
      <c r="V89" s="113">
        <v>0.63</v>
      </c>
      <c r="W89" s="113">
        <v>0.61</v>
      </c>
      <c r="X89" s="113">
        <v>0.42</v>
      </c>
      <c r="Y89" s="113">
        <f t="shared" si="3"/>
        <v>0.53</v>
      </c>
    </row>
    <row r="90" spans="1:25" s="89" customFormat="1" ht="15.75" customHeight="1">
      <c r="A90" s="88">
        <v>43237</v>
      </c>
      <c r="B90" s="115">
        <v>9650</v>
      </c>
      <c r="C90" s="88">
        <v>43237</v>
      </c>
      <c r="D90" s="84">
        <v>79.489999999999995</v>
      </c>
      <c r="E90" s="84">
        <v>1250</v>
      </c>
      <c r="F90" s="88">
        <v>43237</v>
      </c>
      <c r="G90" s="106">
        <v>7.1400000000000005E-2</v>
      </c>
      <c r="H90" s="106">
        <v>0.1024</v>
      </c>
      <c r="I90" s="106">
        <v>5.3699999999999998E-2</v>
      </c>
      <c r="J90" s="106">
        <v>9.0300000000000005E-2</v>
      </c>
      <c r="K90" s="106">
        <v>3.5999999999999997E-2</v>
      </c>
      <c r="L90" s="106">
        <v>0.13819999999999999</v>
      </c>
      <c r="M90" s="106">
        <v>0.30570000000000003</v>
      </c>
      <c r="N90" s="106">
        <v>3.3599999999999998E-2</v>
      </c>
      <c r="O90" s="106">
        <v>0.16869999999999999</v>
      </c>
      <c r="P90" s="116">
        <v>1638.8</v>
      </c>
      <c r="Q90" s="86">
        <f t="shared" si="2"/>
        <v>500.98116000000005</v>
      </c>
      <c r="R90" s="88">
        <v>42740</v>
      </c>
      <c r="S90" s="113">
        <v>0.51</v>
      </c>
      <c r="T90" s="113">
        <v>0.53</v>
      </c>
      <c r="U90" s="113">
        <v>0.62</v>
      </c>
      <c r="V90" s="113">
        <v>0.64</v>
      </c>
      <c r="W90" s="113">
        <v>0.61</v>
      </c>
      <c r="X90" s="113">
        <v>0.46</v>
      </c>
      <c r="Y90" s="113">
        <f t="shared" si="3"/>
        <v>0.52400000000000002</v>
      </c>
    </row>
    <row r="91" spans="1:25" s="89" customFormat="1" ht="15.75" customHeight="1">
      <c r="A91" s="88">
        <v>43236</v>
      </c>
      <c r="B91" s="115">
        <v>9700</v>
      </c>
      <c r="C91" s="88">
        <v>43236</v>
      </c>
      <c r="D91" s="84">
        <v>79.27</v>
      </c>
      <c r="E91" s="84">
        <v>1250</v>
      </c>
      <c r="F91" s="88">
        <v>43236</v>
      </c>
      <c r="G91" s="106">
        <v>9.2799999999999994E-2</v>
      </c>
      <c r="H91" s="106">
        <v>0.1067</v>
      </c>
      <c r="I91" s="106">
        <v>5.3699999999999998E-2</v>
      </c>
      <c r="J91" s="106">
        <v>8.7300000000000003E-2</v>
      </c>
      <c r="K91" s="106">
        <v>3.5999999999999997E-2</v>
      </c>
      <c r="L91" s="106">
        <v>0.123</v>
      </c>
      <c r="M91" s="106">
        <v>0.30570000000000003</v>
      </c>
      <c r="N91" s="106">
        <v>1.0999999999999999E-2</v>
      </c>
      <c r="O91" s="106">
        <v>0.184</v>
      </c>
      <c r="P91" s="116">
        <v>1638.8</v>
      </c>
      <c r="Q91" s="86">
        <f t="shared" si="2"/>
        <v>500.98116000000005</v>
      </c>
      <c r="R91" s="88">
        <v>42733</v>
      </c>
      <c r="S91" s="113">
        <v>0.52</v>
      </c>
      <c r="T91" s="113">
        <v>0.55000000000000004</v>
      </c>
      <c r="U91" s="113">
        <v>0.63</v>
      </c>
      <c r="V91" s="113">
        <v>0.64</v>
      </c>
      <c r="W91" s="113">
        <v>0.61</v>
      </c>
      <c r="X91" s="113">
        <v>0.46</v>
      </c>
      <c r="Y91" s="113">
        <f t="shared" si="3"/>
        <v>0.54100000000000004</v>
      </c>
    </row>
    <row r="92" spans="1:25" s="89" customFormat="1" ht="15.75" customHeight="1">
      <c r="A92" s="88">
        <v>43235</v>
      </c>
      <c r="B92" s="115">
        <v>9700</v>
      </c>
      <c r="C92" s="88">
        <v>43235</v>
      </c>
      <c r="D92" s="84">
        <v>78.13</v>
      </c>
      <c r="E92" s="84">
        <v>1250</v>
      </c>
      <c r="F92" s="88">
        <v>43235</v>
      </c>
      <c r="G92" s="106">
        <v>8.8499999999999995E-2</v>
      </c>
      <c r="H92" s="106">
        <v>0.1109</v>
      </c>
      <c r="I92" s="106">
        <v>6.4699999999999994E-2</v>
      </c>
      <c r="J92" s="106">
        <v>7.8100000000000003E-2</v>
      </c>
      <c r="K92" s="106">
        <v>3.5999999999999997E-2</v>
      </c>
      <c r="L92" s="106">
        <v>0.13519999999999999</v>
      </c>
      <c r="M92" s="106">
        <v>0.26910000000000001</v>
      </c>
      <c r="N92" s="106">
        <v>1.83E-2</v>
      </c>
      <c r="O92" s="106">
        <v>0.19919999999999999</v>
      </c>
      <c r="P92" s="116">
        <v>1638.8</v>
      </c>
      <c r="Q92" s="86">
        <f t="shared" si="2"/>
        <v>441.00108</v>
      </c>
      <c r="R92" s="88">
        <v>42726</v>
      </c>
      <c r="S92" s="113">
        <v>0.53</v>
      </c>
      <c r="T92" s="113">
        <v>0.55000000000000004</v>
      </c>
      <c r="U92" s="113">
        <v>0.63</v>
      </c>
      <c r="V92" s="113">
        <v>0.65</v>
      </c>
      <c r="W92" s="113">
        <v>0.61</v>
      </c>
      <c r="X92" s="113">
        <v>0.47</v>
      </c>
      <c r="Y92" s="113">
        <f t="shared" si="3"/>
        <v>0.54400000000000004</v>
      </c>
    </row>
    <row r="93" spans="1:25" s="89" customFormat="1" ht="15.75" customHeight="1">
      <c r="A93" s="88">
        <v>43234</v>
      </c>
      <c r="B93" s="115">
        <v>9600</v>
      </c>
      <c r="C93" s="88">
        <v>43234</v>
      </c>
      <c r="D93" s="84">
        <v>78.52</v>
      </c>
      <c r="E93" s="84">
        <v>1250</v>
      </c>
      <c r="F93" s="88">
        <v>43234</v>
      </c>
      <c r="G93" s="106">
        <v>8.5400000000000004E-2</v>
      </c>
      <c r="H93" s="106">
        <v>9.2600000000000002E-2</v>
      </c>
      <c r="I93" s="106">
        <v>6.4699999999999994E-2</v>
      </c>
      <c r="J93" s="106">
        <v>9.9500000000000005E-2</v>
      </c>
      <c r="K93" s="106">
        <v>3.5999999999999997E-2</v>
      </c>
      <c r="L93" s="106">
        <v>0.126</v>
      </c>
      <c r="M93" s="106">
        <v>0.26910000000000001</v>
      </c>
      <c r="N93" s="106">
        <v>1.83E-2</v>
      </c>
      <c r="O93" s="106">
        <v>0.2084</v>
      </c>
      <c r="P93" s="116">
        <v>1638.8</v>
      </c>
      <c r="Q93" s="86">
        <f t="shared" si="2"/>
        <v>441.00108</v>
      </c>
      <c r="R93" s="88">
        <v>42719</v>
      </c>
      <c r="S93" s="113">
        <v>0.55000000000000004</v>
      </c>
      <c r="T93" s="113">
        <v>0.55000000000000004</v>
      </c>
      <c r="U93" s="113">
        <v>0.63</v>
      </c>
      <c r="V93" s="113">
        <v>0.65</v>
      </c>
      <c r="W93" s="113">
        <v>0.62</v>
      </c>
      <c r="X93" s="113">
        <v>0.49</v>
      </c>
      <c r="Y93" s="113">
        <f t="shared" si="3"/>
        <v>0.55000000000000004</v>
      </c>
    </row>
    <row r="94" spans="1:25" s="89" customFormat="1" ht="15.75" customHeight="1">
      <c r="A94" s="88">
        <v>43231</v>
      </c>
      <c r="B94" s="115">
        <v>9620</v>
      </c>
      <c r="C94" s="88">
        <v>43231</v>
      </c>
      <c r="D94" s="84">
        <v>77.180000000000007</v>
      </c>
      <c r="E94" s="84">
        <v>1250</v>
      </c>
      <c r="F94" s="88">
        <v>43231</v>
      </c>
      <c r="G94" s="106">
        <v>7.0199999999999999E-2</v>
      </c>
      <c r="H94" s="106">
        <v>9.2600000000000002E-2</v>
      </c>
      <c r="I94" s="106">
        <v>6.4699999999999994E-2</v>
      </c>
      <c r="J94" s="106">
        <v>0.1147</v>
      </c>
      <c r="K94" s="106">
        <v>3.5999999999999997E-2</v>
      </c>
      <c r="L94" s="106">
        <v>0.11749999999999999</v>
      </c>
      <c r="M94" s="106">
        <v>0.26910000000000001</v>
      </c>
      <c r="N94" s="106">
        <v>3.0499999999999999E-2</v>
      </c>
      <c r="O94" s="106">
        <v>0.20469999999999999</v>
      </c>
      <c r="P94" s="116">
        <v>1638.8</v>
      </c>
      <c r="Q94" s="86">
        <f t="shared" si="2"/>
        <v>441.00108</v>
      </c>
      <c r="R94" s="88">
        <v>42712</v>
      </c>
      <c r="S94" s="113">
        <v>0.57999999999999996</v>
      </c>
      <c r="T94" s="113">
        <v>0.56999999999999995</v>
      </c>
      <c r="U94" s="113">
        <v>0.63</v>
      </c>
      <c r="V94" s="113">
        <v>0.65</v>
      </c>
      <c r="W94" s="113">
        <v>0.62</v>
      </c>
      <c r="X94" s="113">
        <v>0.5</v>
      </c>
      <c r="Y94" s="113">
        <f t="shared" si="3"/>
        <v>0.57299999999999995</v>
      </c>
    </row>
    <row r="95" spans="1:25" s="89" customFormat="1" ht="15.75" customHeight="1">
      <c r="A95" s="88">
        <v>43230</v>
      </c>
      <c r="B95" s="115">
        <v>9650</v>
      </c>
      <c r="C95" s="88">
        <v>43230</v>
      </c>
      <c r="D95" s="84">
        <v>77.53</v>
      </c>
      <c r="E95" s="84">
        <v>1260</v>
      </c>
      <c r="F95" s="88">
        <v>43230</v>
      </c>
      <c r="G95" s="106">
        <v>5.1900000000000002E-2</v>
      </c>
      <c r="H95" s="106">
        <v>9.2600000000000002E-2</v>
      </c>
      <c r="I95" s="106">
        <v>6.4699999999999994E-2</v>
      </c>
      <c r="J95" s="106">
        <v>0.15129999999999999</v>
      </c>
      <c r="K95" s="106">
        <v>3.5999999999999997E-2</v>
      </c>
      <c r="L95" s="106">
        <v>0.1236</v>
      </c>
      <c r="M95" s="106">
        <v>0.26910000000000001</v>
      </c>
      <c r="N95" s="106">
        <v>1.83E-2</v>
      </c>
      <c r="O95" s="106">
        <v>0.1925</v>
      </c>
      <c r="P95" s="116">
        <v>1638.8</v>
      </c>
      <c r="Q95" s="86">
        <f t="shared" si="2"/>
        <v>441.00108</v>
      </c>
      <c r="R95" s="88">
        <v>42705</v>
      </c>
      <c r="S95" s="113">
        <v>0.61</v>
      </c>
      <c r="T95" s="113">
        <v>0.54</v>
      </c>
      <c r="U95" s="113">
        <v>0.63</v>
      </c>
      <c r="V95" s="113">
        <v>0.65</v>
      </c>
      <c r="W95" s="113">
        <v>0.62</v>
      </c>
      <c r="X95" s="113">
        <v>0.52</v>
      </c>
      <c r="Y95" s="113">
        <f t="shared" si="3"/>
        <v>0.56099999999999994</v>
      </c>
    </row>
    <row r="96" spans="1:25" s="89" customFormat="1" ht="15.75" customHeight="1">
      <c r="A96" s="88">
        <v>43229</v>
      </c>
      <c r="B96" s="115">
        <v>9650</v>
      </c>
      <c r="C96" s="88">
        <v>43229</v>
      </c>
      <c r="D96" s="84">
        <v>77.38</v>
      </c>
      <c r="E96" s="84">
        <v>1260</v>
      </c>
      <c r="F96" s="88">
        <v>43229</v>
      </c>
      <c r="G96" s="106">
        <v>5.1900000000000002E-2</v>
      </c>
      <c r="H96" s="106">
        <v>9.2600000000000002E-2</v>
      </c>
      <c r="I96" s="106">
        <v>6.4699999999999994E-2</v>
      </c>
      <c r="J96" s="106">
        <v>0.15129999999999999</v>
      </c>
      <c r="K96" s="106">
        <v>5.1900000000000002E-2</v>
      </c>
      <c r="L96" s="106">
        <v>0.1303</v>
      </c>
      <c r="M96" s="106">
        <v>0.26910000000000001</v>
      </c>
      <c r="N96" s="106">
        <v>1.83E-2</v>
      </c>
      <c r="O96" s="106">
        <v>0.1699</v>
      </c>
      <c r="P96" s="116">
        <v>1638.8</v>
      </c>
      <c r="Q96" s="86">
        <f t="shared" si="2"/>
        <v>441.00108</v>
      </c>
      <c r="R96" s="88">
        <v>42698</v>
      </c>
      <c r="S96" s="113">
        <v>0.64</v>
      </c>
      <c r="T96" s="113">
        <v>0.56999999999999995</v>
      </c>
      <c r="U96" s="113">
        <v>0.64</v>
      </c>
      <c r="V96" s="113">
        <v>0.65</v>
      </c>
      <c r="W96" s="113">
        <v>0.63</v>
      </c>
      <c r="X96" s="113">
        <v>0.54</v>
      </c>
      <c r="Y96" s="113">
        <f t="shared" si="3"/>
        <v>0.59099999999999997</v>
      </c>
    </row>
    <row r="97" spans="1:25" s="89" customFormat="1" ht="15.75" customHeight="1">
      <c r="A97" s="88">
        <v>43228</v>
      </c>
      <c r="B97" s="115">
        <v>9650</v>
      </c>
      <c r="C97" s="88">
        <v>43228</v>
      </c>
      <c r="D97" s="84">
        <v>75.95</v>
      </c>
      <c r="E97" s="84">
        <v>1260</v>
      </c>
      <c r="F97" s="88">
        <v>43228</v>
      </c>
      <c r="G97" s="106">
        <v>3.3599999999999998E-2</v>
      </c>
      <c r="H97" s="106">
        <v>9.2600000000000002E-2</v>
      </c>
      <c r="I97" s="106">
        <v>7.8100000000000003E-2</v>
      </c>
      <c r="J97" s="106">
        <v>0.15129999999999999</v>
      </c>
      <c r="K97" s="106">
        <v>5.1900000000000002E-2</v>
      </c>
      <c r="L97" s="106">
        <v>0.1333</v>
      </c>
      <c r="M97" s="106">
        <v>0.28739999999999999</v>
      </c>
      <c r="N97" s="106">
        <v>1.7100000000000001E-2</v>
      </c>
      <c r="O97" s="106">
        <v>0.1547</v>
      </c>
      <c r="P97" s="116">
        <v>1638.8</v>
      </c>
      <c r="Q97" s="86">
        <f t="shared" si="2"/>
        <v>470.99111999999997</v>
      </c>
      <c r="R97" s="88">
        <v>42691</v>
      </c>
      <c r="S97" s="113">
        <v>0.67</v>
      </c>
      <c r="T97" s="113">
        <v>0.56999999999999995</v>
      </c>
      <c r="U97" s="113">
        <v>0.65</v>
      </c>
      <c r="V97" s="113">
        <v>0.65</v>
      </c>
      <c r="W97" s="113">
        <v>0.63</v>
      </c>
      <c r="X97" s="113">
        <v>0.55000000000000004</v>
      </c>
      <c r="Y97" s="113">
        <f t="shared" si="3"/>
        <v>0.6</v>
      </c>
    </row>
    <row r="98" spans="1:25" s="89" customFormat="1" ht="15.75" customHeight="1">
      <c r="A98" s="88">
        <v>43227</v>
      </c>
      <c r="B98" s="115">
        <v>9650</v>
      </c>
      <c r="C98" s="88">
        <v>43227</v>
      </c>
      <c r="D98" s="84">
        <v>75.56</v>
      </c>
      <c r="E98" s="84">
        <v>1260</v>
      </c>
      <c r="F98" s="88">
        <v>43227</v>
      </c>
      <c r="G98" s="106">
        <v>3.3599999999999998E-2</v>
      </c>
      <c r="H98" s="106">
        <v>0.1109</v>
      </c>
      <c r="I98" s="106">
        <v>5.9799999999999999E-2</v>
      </c>
      <c r="J98" s="106">
        <v>0.13300000000000001</v>
      </c>
      <c r="K98" s="106">
        <v>5.1900000000000002E-2</v>
      </c>
      <c r="L98" s="106">
        <v>0.1333</v>
      </c>
      <c r="M98" s="106">
        <v>0.32250000000000001</v>
      </c>
      <c r="N98" s="106">
        <v>1.7100000000000001E-2</v>
      </c>
      <c r="O98" s="106">
        <v>0.13789999999999999</v>
      </c>
      <c r="P98" s="116">
        <v>1638.8</v>
      </c>
      <c r="Q98" s="86">
        <f t="shared" si="2"/>
        <v>528.51300000000003</v>
      </c>
      <c r="R98" s="88">
        <v>42684</v>
      </c>
      <c r="S98" s="113">
        <v>0.69</v>
      </c>
      <c r="T98" s="113">
        <v>0.56999999999999995</v>
      </c>
      <c r="U98" s="113">
        <v>0.66</v>
      </c>
      <c r="V98" s="113">
        <v>0.66</v>
      </c>
      <c r="W98" s="113">
        <v>0.64</v>
      </c>
      <c r="X98" s="113">
        <v>0.55000000000000004</v>
      </c>
      <c r="Y98" s="113">
        <f t="shared" si="3"/>
        <v>0.60599999999999998</v>
      </c>
    </row>
    <row r="99" spans="1:25" s="89" customFormat="1" ht="15.75" customHeight="1">
      <c r="A99" s="88">
        <v>43224</v>
      </c>
      <c r="B99" s="115">
        <v>9550</v>
      </c>
      <c r="C99" s="88">
        <v>43224</v>
      </c>
      <c r="D99" s="84">
        <v>75</v>
      </c>
      <c r="E99" s="84">
        <v>1260</v>
      </c>
      <c r="F99" s="88">
        <v>43224</v>
      </c>
      <c r="G99" s="106">
        <v>1.83E-2</v>
      </c>
      <c r="H99" s="106">
        <v>0.12920000000000001</v>
      </c>
      <c r="I99" s="106">
        <v>0.11899999999999999</v>
      </c>
      <c r="J99" s="106">
        <v>0.13</v>
      </c>
      <c r="K99" s="106">
        <v>8.5000000000000006E-3</v>
      </c>
      <c r="L99" s="106">
        <v>0.1333</v>
      </c>
      <c r="M99" s="106">
        <v>0.32619999999999999</v>
      </c>
      <c r="N99" s="106">
        <v>2.1999999999999999E-2</v>
      </c>
      <c r="O99" s="106">
        <v>0.1135</v>
      </c>
      <c r="P99" s="116">
        <v>1638.8</v>
      </c>
      <c r="Q99" s="86">
        <f t="shared" si="2"/>
        <v>534.57655999999997</v>
      </c>
      <c r="R99" s="88">
        <v>42677</v>
      </c>
      <c r="S99" s="113">
        <v>0.7</v>
      </c>
      <c r="T99" s="113">
        <v>0.56999999999999995</v>
      </c>
      <c r="U99" s="113">
        <v>0.67</v>
      </c>
      <c r="V99" s="113">
        <v>0.65</v>
      </c>
      <c r="W99" s="113">
        <v>0.65</v>
      </c>
      <c r="X99" s="113">
        <v>0.56000000000000005</v>
      </c>
      <c r="Y99" s="113">
        <f t="shared" si="3"/>
        <v>0.60899999999999999</v>
      </c>
    </row>
    <row r="100" spans="1:25" s="89" customFormat="1" ht="15.75" customHeight="1">
      <c r="A100" s="88">
        <v>43223</v>
      </c>
      <c r="B100" s="115">
        <v>9550</v>
      </c>
      <c r="C100" s="88">
        <v>43223</v>
      </c>
      <c r="D100" s="84">
        <v>73.680000000000007</v>
      </c>
      <c r="E100" s="84">
        <v>1260</v>
      </c>
      <c r="F100" s="88">
        <v>43223</v>
      </c>
      <c r="G100" s="106">
        <v>2.3199999999999998E-2</v>
      </c>
      <c r="H100" s="106">
        <v>0.12920000000000001</v>
      </c>
      <c r="I100" s="106">
        <v>9.1499999999999998E-2</v>
      </c>
      <c r="J100" s="106">
        <v>0.13</v>
      </c>
      <c r="K100" s="106">
        <v>3.5999999999999997E-2</v>
      </c>
      <c r="L100" s="106">
        <v>0.1333</v>
      </c>
      <c r="M100" s="106">
        <v>0.31390000000000001</v>
      </c>
      <c r="N100" s="106">
        <v>1.7100000000000001E-2</v>
      </c>
      <c r="O100" s="106">
        <v>0.12570000000000001</v>
      </c>
      <c r="P100" s="116">
        <v>1638.8</v>
      </c>
      <c r="Q100" s="86">
        <f t="shared" si="2"/>
        <v>514.41931999999997</v>
      </c>
      <c r="R100" s="88">
        <v>42670</v>
      </c>
      <c r="S100" s="113">
        <v>0.7</v>
      </c>
      <c r="T100" s="113">
        <v>0.53</v>
      </c>
      <c r="U100" s="113">
        <v>0.67</v>
      </c>
      <c r="V100" s="113">
        <v>0.65</v>
      </c>
      <c r="W100" s="113">
        <v>0.65</v>
      </c>
      <c r="X100" s="113">
        <v>0.56999999999999995</v>
      </c>
      <c r="Y100" s="113">
        <f t="shared" si="3"/>
        <v>0.58099999999999996</v>
      </c>
    </row>
    <row r="101" spans="1:25" s="89" customFormat="1" ht="15.75" customHeight="1">
      <c r="A101" s="88">
        <v>43222</v>
      </c>
      <c r="B101" s="115">
        <v>9500</v>
      </c>
      <c r="C101" s="88">
        <v>43222</v>
      </c>
      <c r="D101" s="84">
        <v>73.069999999999993</v>
      </c>
      <c r="E101" s="84">
        <v>1260</v>
      </c>
      <c r="F101" s="88">
        <v>43222</v>
      </c>
      <c r="G101" s="106">
        <v>4.4499999999999998E-2</v>
      </c>
      <c r="H101" s="106">
        <v>0.1109</v>
      </c>
      <c r="I101" s="106">
        <v>6.7100000000000007E-2</v>
      </c>
      <c r="J101" s="106">
        <v>0.12690000000000001</v>
      </c>
      <c r="K101" s="106">
        <v>5.4300000000000001E-2</v>
      </c>
      <c r="L101" s="106">
        <v>0.14549999999999999</v>
      </c>
      <c r="M101" s="106">
        <v>0.33229999999999998</v>
      </c>
      <c r="N101" s="106">
        <v>1.0999999999999999E-2</v>
      </c>
      <c r="O101" s="106">
        <v>0.1074</v>
      </c>
      <c r="P101" s="116">
        <v>1638.8</v>
      </c>
      <c r="Q101" s="86">
        <f t="shared" si="2"/>
        <v>544.57323999999994</v>
      </c>
      <c r="R101" s="88">
        <v>42663</v>
      </c>
      <c r="S101" s="113">
        <v>0.63</v>
      </c>
      <c r="T101" s="113">
        <v>0.55000000000000004</v>
      </c>
      <c r="U101" s="113">
        <v>0.68</v>
      </c>
      <c r="V101" s="113">
        <v>0.65</v>
      </c>
      <c r="W101" s="113">
        <v>0.65</v>
      </c>
      <c r="X101" s="113">
        <v>0.56000000000000005</v>
      </c>
      <c r="Y101" s="113">
        <f t="shared" si="3"/>
        <v>0.57400000000000007</v>
      </c>
    </row>
    <row r="102" spans="1:25" s="89" customFormat="1" ht="15.75" customHeight="1">
      <c r="A102" s="88">
        <v>43217</v>
      </c>
      <c r="B102" s="115">
        <v>9400</v>
      </c>
      <c r="C102" s="88">
        <v>43217</v>
      </c>
      <c r="D102" s="84">
        <v>73.7</v>
      </c>
      <c r="E102" s="84">
        <v>1285</v>
      </c>
      <c r="F102" s="88">
        <v>43217</v>
      </c>
      <c r="G102" s="106">
        <v>3.9699999999999999E-2</v>
      </c>
      <c r="H102" s="106">
        <v>0.12620000000000001</v>
      </c>
      <c r="I102" s="106">
        <v>4.8800000000000003E-2</v>
      </c>
      <c r="J102" s="106">
        <v>9.3399999999999997E-2</v>
      </c>
      <c r="K102" s="106">
        <v>2.6800000000000001E-2</v>
      </c>
      <c r="L102" s="106">
        <v>0.14549999999999999</v>
      </c>
      <c r="M102" s="106">
        <v>0.378</v>
      </c>
      <c r="N102" s="106">
        <v>1.0999999999999999E-2</v>
      </c>
      <c r="O102" s="106">
        <v>0.13059999999999999</v>
      </c>
      <c r="P102" s="116">
        <v>1638.8</v>
      </c>
      <c r="Q102" s="86">
        <f t="shared" si="2"/>
        <v>619.46640000000002</v>
      </c>
      <c r="R102" s="88">
        <v>42656</v>
      </c>
      <c r="S102" s="113">
        <v>0.56999999999999995</v>
      </c>
      <c r="T102" s="113">
        <v>0.52</v>
      </c>
      <c r="U102" s="113">
        <v>0.69</v>
      </c>
      <c r="V102" s="113">
        <v>0.66</v>
      </c>
      <c r="W102" s="113">
        <v>0.64</v>
      </c>
      <c r="X102" s="113">
        <v>0.55000000000000004</v>
      </c>
      <c r="Y102" s="113">
        <f t="shared" si="3"/>
        <v>0.53499999999999992</v>
      </c>
    </row>
    <row r="103" spans="1:25" s="89" customFormat="1" ht="15.75" customHeight="1">
      <c r="A103" s="88">
        <v>43216</v>
      </c>
      <c r="B103" s="115">
        <v>9400</v>
      </c>
      <c r="C103" s="88">
        <v>43216</v>
      </c>
      <c r="D103" s="84">
        <v>73.900000000000006</v>
      </c>
      <c r="E103" s="84">
        <v>1310</v>
      </c>
      <c r="F103" s="88">
        <v>43216</v>
      </c>
      <c r="G103" s="106">
        <v>2.1399999999999999E-2</v>
      </c>
      <c r="H103" s="106">
        <v>0.1628</v>
      </c>
      <c r="I103" s="106">
        <v>4.8800000000000003E-2</v>
      </c>
      <c r="J103" s="106">
        <v>7.51E-2</v>
      </c>
      <c r="K103" s="106">
        <v>2.6800000000000001E-2</v>
      </c>
      <c r="L103" s="106">
        <v>0.1333</v>
      </c>
      <c r="M103" s="106">
        <v>0.40550000000000003</v>
      </c>
      <c r="N103" s="106">
        <v>1.0999999999999999E-2</v>
      </c>
      <c r="O103" s="106">
        <v>0.1153</v>
      </c>
      <c r="P103" s="116">
        <v>1638.8</v>
      </c>
      <c r="Q103" s="86">
        <f t="shared" si="2"/>
        <v>664.53340000000003</v>
      </c>
      <c r="R103" s="88">
        <v>42642</v>
      </c>
      <c r="S103" s="113">
        <v>0.52</v>
      </c>
      <c r="T103" s="113">
        <v>0.53</v>
      </c>
      <c r="U103" s="113">
        <v>0.69</v>
      </c>
      <c r="V103" s="113">
        <v>0.67</v>
      </c>
      <c r="W103" s="113">
        <v>0.64</v>
      </c>
      <c r="X103" s="113">
        <v>0.55000000000000004</v>
      </c>
      <c r="Y103" s="113">
        <f t="shared" si="3"/>
        <v>0.52700000000000002</v>
      </c>
    </row>
    <row r="104" spans="1:25" s="89" customFormat="1" ht="15.75" customHeight="1">
      <c r="A104" s="88">
        <v>43215</v>
      </c>
      <c r="B104" s="115">
        <v>9400</v>
      </c>
      <c r="C104" s="88">
        <v>43215</v>
      </c>
      <c r="D104" s="84">
        <v>73.28</v>
      </c>
      <c r="E104" s="84">
        <v>1310</v>
      </c>
      <c r="F104" s="88">
        <v>43215</v>
      </c>
      <c r="G104" s="106">
        <v>3.9699999999999999E-2</v>
      </c>
      <c r="H104" s="106">
        <v>0.1628</v>
      </c>
      <c r="I104" s="106">
        <v>4.4499999999999998E-2</v>
      </c>
      <c r="J104" s="106">
        <v>5.67E-2</v>
      </c>
      <c r="K104" s="106">
        <v>4.5199999999999997E-2</v>
      </c>
      <c r="L104" s="106">
        <v>0.115</v>
      </c>
      <c r="M104" s="106">
        <v>0.38719999999999999</v>
      </c>
      <c r="N104" s="106">
        <v>1.5299999999999999E-2</v>
      </c>
      <c r="O104" s="106">
        <v>0.1336</v>
      </c>
      <c r="P104" s="116">
        <v>1638.8</v>
      </c>
      <c r="Q104" s="86">
        <f t="shared" si="2"/>
        <v>634.54336000000001</v>
      </c>
      <c r="R104" s="88">
        <v>42635</v>
      </c>
      <c r="S104" s="113">
        <v>0.5</v>
      </c>
      <c r="T104" s="113">
        <v>0.53</v>
      </c>
      <c r="U104" s="113">
        <v>0.68</v>
      </c>
      <c r="V104" s="113">
        <v>0.66</v>
      </c>
      <c r="W104" s="113">
        <v>0.62</v>
      </c>
      <c r="X104" s="113">
        <v>0.52</v>
      </c>
      <c r="Y104" s="113">
        <f t="shared" si="3"/>
        <v>0.52100000000000002</v>
      </c>
    </row>
    <row r="105" spans="1:25" s="89" customFormat="1" ht="15.75" customHeight="1">
      <c r="A105" s="88">
        <v>43214</v>
      </c>
      <c r="B105" s="115">
        <v>9350</v>
      </c>
      <c r="C105" s="88">
        <v>43214</v>
      </c>
      <c r="D105" s="84">
        <v>73.069999999999993</v>
      </c>
      <c r="E105" s="84">
        <v>1335</v>
      </c>
      <c r="F105" s="88">
        <v>43214</v>
      </c>
      <c r="G105" s="106">
        <v>3.9699999999999999E-2</v>
      </c>
      <c r="H105" s="106">
        <v>0.1628</v>
      </c>
      <c r="I105" s="106">
        <v>4.4499999999999998E-2</v>
      </c>
      <c r="J105" s="106">
        <v>6.1600000000000002E-2</v>
      </c>
      <c r="K105" s="106">
        <v>4.5199999999999997E-2</v>
      </c>
      <c r="L105" s="106">
        <v>0.115</v>
      </c>
      <c r="M105" s="106">
        <v>0.38719999999999999</v>
      </c>
      <c r="N105" s="106">
        <v>1.5299999999999999E-2</v>
      </c>
      <c r="O105" s="106">
        <v>0.1288</v>
      </c>
      <c r="P105" s="116">
        <v>1638.8</v>
      </c>
      <c r="Q105" s="86">
        <f t="shared" si="2"/>
        <v>634.54336000000001</v>
      </c>
      <c r="R105" s="88">
        <v>42621</v>
      </c>
      <c r="S105" s="113">
        <v>0.47</v>
      </c>
      <c r="T105" s="113">
        <v>0.5</v>
      </c>
      <c r="U105" s="113">
        <v>0.68</v>
      </c>
      <c r="V105" s="113">
        <v>0.65</v>
      </c>
      <c r="W105" s="113">
        <v>0.62</v>
      </c>
      <c r="X105" s="113">
        <v>0.51</v>
      </c>
      <c r="Y105" s="113">
        <f t="shared" si="3"/>
        <v>0.49099999999999999</v>
      </c>
    </row>
    <row r="106" spans="1:25" s="89" customFormat="1" ht="15.75" customHeight="1">
      <c r="A106" s="88">
        <v>43213</v>
      </c>
      <c r="B106" s="115">
        <v>9350</v>
      </c>
      <c r="C106" s="88">
        <v>43213</v>
      </c>
      <c r="D106" s="84">
        <v>74.319999999999993</v>
      </c>
      <c r="E106" s="84">
        <v>1340</v>
      </c>
      <c r="F106" s="88">
        <v>43213</v>
      </c>
      <c r="G106" s="106">
        <v>3.9699999999999999E-2</v>
      </c>
      <c r="H106" s="106">
        <v>0.1585</v>
      </c>
      <c r="I106" s="106">
        <v>4.4499999999999998E-2</v>
      </c>
      <c r="J106" s="106">
        <v>6.1600000000000002E-2</v>
      </c>
      <c r="K106" s="106">
        <v>4.5199999999999997E-2</v>
      </c>
      <c r="L106" s="106">
        <v>9.98E-2</v>
      </c>
      <c r="M106" s="106">
        <v>0.39939999999999998</v>
      </c>
      <c r="N106" s="106">
        <v>1.95E-2</v>
      </c>
      <c r="O106" s="106">
        <v>0.1318</v>
      </c>
      <c r="P106" s="116">
        <v>1638.8</v>
      </c>
      <c r="Q106" s="86">
        <f t="shared" si="2"/>
        <v>654.53671999999995</v>
      </c>
      <c r="R106" s="88">
        <v>42614</v>
      </c>
      <c r="S106" s="113">
        <v>0.46</v>
      </c>
      <c r="T106" s="113">
        <v>0.5</v>
      </c>
      <c r="U106" s="113">
        <v>0.67</v>
      </c>
      <c r="V106" s="113">
        <v>0.64</v>
      </c>
      <c r="W106" s="113">
        <v>0.62</v>
      </c>
      <c r="X106" s="113">
        <v>0.49</v>
      </c>
      <c r="Y106" s="113">
        <f t="shared" si="3"/>
        <v>0.48799999999999999</v>
      </c>
    </row>
    <row r="107" spans="1:25" s="89" customFormat="1" ht="15.75" customHeight="1">
      <c r="A107" s="88">
        <v>43210</v>
      </c>
      <c r="B107" s="115">
        <v>9400</v>
      </c>
      <c r="C107" s="88">
        <v>43210</v>
      </c>
      <c r="D107" s="84">
        <v>73.02</v>
      </c>
      <c r="E107" s="84">
        <v>1340</v>
      </c>
      <c r="F107" s="88">
        <v>43210</v>
      </c>
      <c r="G107" s="106">
        <v>3.3599999999999998E-2</v>
      </c>
      <c r="H107" s="106">
        <v>0.15179999999999999</v>
      </c>
      <c r="I107" s="106">
        <v>4.4499999999999998E-2</v>
      </c>
      <c r="J107" s="106">
        <v>8.3000000000000004E-2</v>
      </c>
      <c r="K107" s="106">
        <v>6.3500000000000001E-2</v>
      </c>
      <c r="L107" s="106">
        <v>0.112</v>
      </c>
      <c r="M107" s="106">
        <v>0.39939999999999998</v>
      </c>
      <c r="N107" s="106">
        <v>1.0999999999999999E-2</v>
      </c>
      <c r="O107" s="106">
        <v>0.1013</v>
      </c>
      <c r="P107" s="116">
        <v>1638.8</v>
      </c>
      <c r="Q107" s="86">
        <f t="shared" si="2"/>
        <v>654.53671999999995</v>
      </c>
      <c r="R107" s="88">
        <v>42607</v>
      </c>
      <c r="S107" s="113">
        <v>0.45</v>
      </c>
      <c r="T107" s="113">
        <v>0.5</v>
      </c>
      <c r="U107" s="113">
        <v>0.66</v>
      </c>
      <c r="V107" s="113">
        <v>0.64</v>
      </c>
      <c r="W107" s="113">
        <v>0.61</v>
      </c>
      <c r="X107" s="113">
        <v>0.47</v>
      </c>
      <c r="Y107" s="113">
        <f t="shared" si="3"/>
        <v>0.48499999999999999</v>
      </c>
    </row>
    <row r="108" spans="1:25" s="89" customFormat="1" ht="15.75" customHeight="1">
      <c r="A108" s="88">
        <v>43209</v>
      </c>
      <c r="B108" s="115">
        <v>9350</v>
      </c>
      <c r="C108" s="88">
        <v>43209</v>
      </c>
      <c r="D108" s="84">
        <v>72.930000000000007</v>
      </c>
      <c r="E108" s="84">
        <v>1360</v>
      </c>
      <c r="F108" s="88">
        <v>43209</v>
      </c>
      <c r="G108" s="106">
        <v>3.3599999999999998E-2</v>
      </c>
      <c r="H108" s="106">
        <v>0.13350000000000001</v>
      </c>
      <c r="I108" s="106">
        <v>6.2899999999999998E-2</v>
      </c>
      <c r="J108" s="106">
        <v>0.1013</v>
      </c>
      <c r="K108" s="106">
        <v>4.5199999999999997E-2</v>
      </c>
      <c r="L108" s="106">
        <v>0.112</v>
      </c>
      <c r="M108" s="106">
        <v>0.39939999999999998</v>
      </c>
      <c r="N108" s="106">
        <v>1.0999999999999999E-2</v>
      </c>
      <c r="O108" s="106">
        <v>0.1013</v>
      </c>
      <c r="P108" s="116">
        <v>1638.8</v>
      </c>
      <c r="Q108" s="86">
        <f t="shared" si="2"/>
        <v>654.53671999999995</v>
      </c>
      <c r="R108" s="88">
        <v>42600</v>
      </c>
      <c r="S108" s="113">
        <v>0.43</v>
      </c>
      <c r="T108" s="113">
        <v>0.5</v>
      </c>
      <c r="U108" s="113">
        <v>0.65</v>
      </c>
      <c r="V108" s="113">
        <v>0.63</v>
      </c>
      <c r="W108" s="113">
        <v>0.61</v>
      </c>
      <c r="X108" s="113">
        <v>0.47</v>
      </c>
      <c r="Y108" s="113">
        <f t="shared" si="3"/>
        <v>0.47899999999999998</v>
      </c>
    </row>
    <row r="109" spans="1:25" s="89" customFormat="1" ht="15.75" customHeight="1">
      <c r="A109" s="88">
        <v>43208</v>
      </c>
      <c r="B109" s="115">
        <v>9400</v>
      </c>
      <c r="C109" s="88">
        <v>43208</v>
      </c>
      <c r="D109" s="84">
        <v>73.2</v>
      </c>
      <c r="E109" s="84">
        <v>1360</v>
      </c>
      <c r="F109" s="88">
        <v>43208</v>
      </c>
      <c r="G109" s="106">
        <v>1.5299999999999999E-2</v>
      </c>
      <c r="H109" s="106">
        <v>0.13350000000000001</v>
      </c>
      <c r="I109" s="106">
        <v>4.4499999999999998E-2</v>
      </c>
      <c r="J109" s="106">
        <v>0.1196</v>
      </c>
      <c r="K109" s="106">
        <v>6.3500000000000001E-2</v>
      </c>
      <c r="L109" s="106">
        <v>0.1046</v>
      </c>
      <c r="M109" s="106">
        <v>0.39939999999999998</v>
      </c>
      <c r="N109" s="106">
        <v>1.0999999999999999E-2</v>
      </c>
      <c r="O109" s="106">
        <v>0.1086</v>
      </c>
      <c r="P109" s="116">
        <v>1638.8</v>
      </c>
      <c r="Q109" s="86">
        <f t="shared" si="2"/>
        <v>654.53671999999995</v>
      </c>
      <c r="R109" s="88">
        <v>42593</v>
      </c>
      <c r="S109" s="113">
        <v>0.41</v>
      </c>
      <c r="T109" s="113">
        <v>0.47</v>
      </c>
      <c r="U109" s="113">
        <v>0.64</v>
      </c>
      <c r="V109" s="113">
        <v>0.63</v>
      </c>
      <c r="W109" s="113">
        <v>0.6</v>
      </c>
      <c r="X109" s="113">
        <v>0.45</v>
      </c>
      <c r="Y109" s="113">
        <f t="shared" si="3"/>
        <v>0.45199999999999996</v>
      </c>
    </row>
    <row r="110" spans="1:25" s="89" customFormat="1" ht="15.75" customHeight="1">
      <c r="A110" s="88">
        <v>43207</v>
      </c>
      <c r="B110" s="115">
        <v>9400</v>
      </c>
      <c r="C110" s="88">
        <v>43207</v>
      </c>
      <c r="D110" s="84">
        <v>71.7</v>
      </c>
      <c r="E110" s="84">
        <v>1360</v>
      </c>
      <c r="F110" s="88">
        <v>43207</v>
      </c>
      <c r="G110" s="106">
        <v>1.5299999999999999E-2</v>
      </c>
      <c r="H110" s="106">
        <v>0.13350000000000001</v>
      </c>
      <c r="I110" s="106">
        <v>3.7199999999999997E-2</v>
      </c>
      <c r="J110" s="106">
        <v>0.1147</v>
      </c>
      <c r="K110" s="106">
        <v>6.83E-2</v>
      </c>
      <c r="L110" s="106">
        <v>0.1169</v>
      </c>
      <c r="M110" s="106">
        <v>0.39939999999999998</v>
      </c>
      <c r="N110" s="106">
        <v>1.83E-2</v>
      </c>
      <c r="O110" s="106">
        <v>9.64E-2</v>
      </c>
      <c r="P110" s="116">
        <v>1638.8</v>
      </c>
      <c r="Q110" s="86">
        <f t="shared" si="2"/>
        <v>654.53671999999995</v>
      </c>
      <c r="R110" s="88">
        <v>42586</v>
      </c>
      <c r="S110" s="113">
        <v>0.4</v>
      </c>
      <c r="T110" s="113">
        <v>0.47</v>
      </c>
      <c r="U110" s="113">
        <v>0.63</v>
      </c>
      <c r="V110" s="113">
        <v>0.63</v>
      </c>
      <c r="W110" s="113">
        <v>0.6</v>
      </c>
      <c r="X110" s="113">
        <v>0.45</v>
      </c>
      <c r="Y110" s="113">
        <f t="shared" si="3"/>
        <v>0.44899999999999995</v>
      </c>
    </row>
    <row r="111" spans="1:25" s="89" customFormat="1" ht="15.75" customHeight="1">
      <c r="A111" s="88">
        <v>43206</v>
      </c>
      <c r="B111" s="115">
        <v>9400</v>
      </c>
      <c r="C111" s="88">
        <v>43206</v>
      </c>
      <c r="D111" s="84">
        <v>71.569999999999993</v>
      </c>
      <c r="E111" s="84">
        <v>1360</v>
      </c>
      <c r="F111" s="88">
        <v>43206</v>
      </c>
      <c r="G111" s="106">
        <v>0</v>
      </c>
      <c r="H111" s="106">
        <v>0.161</v>
      </c>
      <c r="I111" s="106">
        <v>3.7199999999999997E-2</v>
      </c>
      <c r="J111" s="106">
        <v>0.11169999999999999</v>
      </c>
      <c r="K111" s="106">
        <v>0.05</v>
      </c>
      <c r="L111" s="106">
        <v>0.1046</v>
      </c>
      <c r="M111" s="106">
        <v>0.39019999999999999</v>
      </c>
      <c r="N111" s="106">
        <v>1.83E-2</v>
      </c>
      <c r="O111" s="106">
        <v>0.12690000000000001</v>
      </c>
      <c r="P111" s="116">
        <v>1638.8</v>
      </c>
      <c r="Q111" s="86">
        <f t="shared" si="2"/>
        <v>639.45975999999996</v>
      </c>
      <c r="R111" s="88">
        <v>42579</v>
      </c>
      <c r="S111" s="113">
        <v>0.38</v>
      </c>
      <c r="T111" s="113">
        <v>0.45</v>
      </c>
      <c r="U111" s="113">
        <v>0.62</v>
      </c>
      <c r="V111" s="113">
        <v>0.62</v>
      </c>
      <c r="W111" s="113">
        <v>0.59</v>
      </c>
      <c r="X111" s="113">
        <v>0.44</v>
      </c>
      <c r="Y111" s="113">
        <f t="shared" si="3"/>
        <v>0.42899999999999999</v>
      </c>
    </row>
    <row r="112" spans="1:25" s="89" customFormat="1" ht="15.75" customHeight="1">
      <c r="A112" s="88">
        <v>43203</v>
      </c>
      <c r="B112" s="115">
        <v>9400</v>
      </c>
      <c r="C112" s="88">
        <v>43203</v>
      </c>
      <c r="D112" s="84">
        <v>72.62</v>
      </c>
      <c r="E112" s="84">
        <v>1375</v>
      </c>
      <c r="F112" s="88">
        <v>43203</v>
      </c>
      <c r="G112" s="106">
        <v>0</v>
      </c>
      <c r="H112" s="106">
        <v>0.161</v>
      </c>
      <c r="I112" s="106">
        <v>3.7199999999999997E-2</v>
      </c>
      <c r="J112" s="106">
        <v>9.3399999999999997E-2</v>
      </c>
      <c r="K112" s="106">
        <v>0.05</v>
      </c>
      <c r="L112" s="106">
        <v>0.1046</v>
      </c>
      <c r="M112" s="106">
        <v>0.36280000000000001</v>
      </c>
      <c r="N112" s="106">
        <v>1.83E-2</v>
      </c>
      <c r="O112" s="106">
        <v>0.17269999999999999</v>
      </c>
      <c r="P112" s="116">
        <v>1638.8</v>
      </c>
      <c r="Q112" s="86">
        <f t="shared" si="2"/>
        <v>594.55664000000002</v>
      </c>
      <c r="R112" s="88">
        <v>42572</v>
      </c>
      <c r="S112" s="113">
        <v>0.35</v>
      </c>
      <c r="T112" s="113">
        <v>0.46</v>
      </c>
      <c r="U112" s="113">
        <v>0.62</v>
      </c>
      <c r="V112" s="113">
        <v>0.62</v>
      </c>
      <c r="W112" s="113">
        <v>0.57999999999999996</v>
      </c>
      <c r="X112" s="113">
        <v>0.44</v>
      </c>
      <c r="Y112" s="113">
        <f t="shared" si="3"/>
        <v>0.42699999999999999</v>
      </c>
    </row>
    <row r="113" spans="1:25" s="89" customFormat="1" ht="15.75" customHeight="1">
      <c r="A113" s="88">
        <v>43202</v>
      </c>
      <c r="B113" s="115">
        <v>9450</v>
      </c>
      <c r="C113" s="88">
        <v>43202</v>
      </c>
      <c r="D113" s="84">
        <v>72.2</v>
      </c>
      <c r="E113" s="84">
        <v>1360</v>
      </c>
      <c r="F113" s="88">
        <v>43202</v>
      </c>
      <c r="G113" s="106">
        <v>0</v>
      </c>
      <c r="H113" s="106">
        <v>0.161</v>
      </c>
      <c r="I113" s="106">
        <v>4.3299999999999998E-2</v>
      </c>
      <c r="J113" s="106">
        <v>0.11169999999999999</v>
      </c>
      <c r="K113" s="106">
        <v>0.05</v>
      </c>
      <c r="L113" s="106">
        <v>0.1071</v>
      </c>
      <c r="M113" s="106">
        <v>0.35670000000000002</v>
      </c>
      <c r="N113" s="106">
        <v>6.1000000000000004E-3</v>
      </c>
      <c r="O113" s="106">
        <v>0.1641</v>
      </c>
      <c r="P113" s="116">
        <v>1638.8</v>
      </c>
      <c r="Q113" s="86">
        <f t="shared" si="2"/>
        <v>584.55996000000005</v>
      </c>
      <c r="R113" s="88">
        <v>42565</v>
      </c>
      <c r="S113" s="113">
        <v>0.33</v>
      </c>
      <c r="T113" s="113">
        <v>0.45</v>
      </c>
      <c r="U113" s="113">
        <v>0.62</v>
      </c>
      <c r="V113" s="113">
        <v>0.62</v>
      </c>
      <c r="W113" s="113">
        <v>0.57999999999999996</v>
      </c>
      <c r="X113" s="113">
        <v>0.45</v>
      </c>
      <c r="Y113" s="113">
        <f t="shared" si="3"/>
        <v>0.41400000000000003</v>
      </c>
    </row>
    <row r="114" spans="1:25" s="89" customFormat="1" ht="15.75" customHeight="1">
      <c r="A114" s="88">
        <v>43201</v>
      </c>
      <c r="B114" s="115">
        <v>9400</v>
      </c>
      <c r="C114" s="88">
        <v>43201</v>
      </c>
      <c r="D114" s="84">
        <v>71.95</v>
      </c>
      <c r="E114" s="84">
        <v>1360</v>
      </c>
      <c r="F114" s="88">
        <v>43201</v>
      </c>
      <c r="G114" s="106">
        <v>1.5299999999999999E-2</v>
      </c>
      <c r="H114" s="106">
        <v>0.161</v>
      </c>
      <c r="I114" s="106">
        <v>2.5000000000000001E-2</v>
      </c>
      <c r="J114" s="106">
        <v>9.64E-2</v>
      </c>
      <c r="K114" s="106">
        <v>0.05</v>
      </c>
      <c r="L114" s="106">
        <v>0.1071</v>
      </c>
      <c r="M114" s="106">
        <v>0.375</v>
      </c>
      <c r="N114" s="106">
        <v>1.83E-2</v>
      </c>
      <c r="O114" s="106">
        <v>0.15190000000000001</v>
      </c>
      <c r="P114" s="116">
        <v>1638.8</v>
      </c>
      <c r="Q114" s="86">
        <f t="shared" si="2"/>
        <v>614.54999999999995</v>
      </c>
      <c r="R114" s="88">
        <v>42558</v>
      </c>
      <c r="S114" s="113">
        <v>0.31</v>
      </c>
      <c r="T114" s="113">
        <v>0.45</v>
      </c>
      <c r="U114" s="113">
        <v>0.62</v>
      </c>
      <c r="V114" s="113">
        <v>0.64</v>
      </c>
      <c r="W114" s="113">
        <v>0.56000000000000005</v>
      </c>
      <c r="X114" s="113">
        <v>0.47</v>
      </c>
      <c r="Y114" s="113">
        <f t="shared" si="3"/>
        <v>0.40800000000000003</v>
      </c>
    </row>
    <row r="115" spans="1:25" s="89" customFormat="1" ht="15.75" customHeight="1">
      <c r="A115" s="88">
        <v>43200</v>
      </c>
      <c r="B115" s="115">
        <v>9300</v>
      </c>
      <c r="C115" s="88">
        <v>43200</v>
      </c>
      <c r="D115" s="84">
        <v>71.040000000000006</v>
      </c>
      <c r="E115" s="84">
        <v>1345</v>
      </c>
      <c r="F115" s="88">
        <v>43200</v>
      </c>
      <c r="G115" s="106">
        <v>1.5299999999999999E-2</v>
      </c>
      <c r="H115" s="106">
        <v>0.161</v>
      </c>
      <c r="I115" s="106">
        <v>2.9899999999999999E-2</v>
      </c>
      <c r="J115" s="106">
        <v>9.64E-2</v>
      </c>
      <c r="K115" s="106">
        <v>4.5199999999999997E-2</v>
      </c>
      <c r="L115" s="106">
        <v>0.1071</v>
      </c>
      <c r="M115" s="106">
        <v>0.375</v>
      </c>
      <c r="N115" s="106">
        <v>1.83E-2</v>
      </c>
      <c r="O115" s="106">
        <v>0.15190000000000001</v>
      </c>
      <c r="P115" s="116">
        <v>1638.8</v>
      </c>
      <c r="Q115" s="86">
        <f t="shared" si="2"/>
        <v>614.54999999999995</v>
      </c>
      <c r="R115" s="88">
        <v>42551</v>
      </c>
      <c r="S115" s="113">
        <v>0.28999999999999998</v>
      </c>
      <c r="T115" s="113">
        <v>0.49</v>
      </c>
      <c r="U115" s="113">
        <v>0.62</v>
      </c>
      <c r="V115" s="113">
        <v>0.64</v>
      </c>
      <c r="W115" s="113">
        <v>0.56000000000000005</v>
      </c>
      <c r="X115" s="113">
        <v>0.47</v>
      </c>
      <c r="Y115" s="113">
        <f t="shared" si="3"/>
        <v>0.42999999999999994</v>
      </c>
    </row>
    <row r="116" spans="1:25" s="89" customFormat="1" ht="15.75" customHeight="1">
      <c r="A116" s="88">
        <v>43199</v>
      </c>
      <c r="B116" s="115">
        <v>9300</v>
      </c>
      <c r="C116" s="88">
        <v>43199</v>
      </c>
      <c r="D116" s="84">
        <v>68.599999999999994</v>
      </c>
      <c r="E116" s="84">
        <v>1345</v>
      </c>
      <c r="F116" s="88">
        <v>43199</v>
      </c>
      <c r="G116" s="106">
        <v>1.5299999999999999E-2</v>
      </c>
      <c r="H116" s="106">
        <v>0.17929999999999999</v>
      </c>
      <c r="I116" s="106">
        <v>3.7199999999999997E-2</v>
      </c>
      <c r="J116" s="106">
        <v>7.8100000000000003E-2</v>
      </c>
      <c r="K116" s="106">
        <v>4.5199999999999997E-2</v>
      </c>
      <c r="L116" s="106">
        <v>0.1071</v>
      </c>
      <c r="M116" s="106">
        <v>0.39329999999999998</v>
      </c>
      <c r="N116" s="106">
        <v>1.0999999999999999E-2</v>
      </c>
      <c r="O116" s="106">
        <v>0.1336</v>
      </c>
      <c r="P116" s="116">
        <v>1638.8</v>
      </c>
      <c r="Q116" s="86">
        <f t="shared" si="2"/>
        <v>644.54003999999998</v>
      </c>
      <c r="R116" s="88">
        <v>42544</v>
      </c>
      <c r="S116" s="113">
        <v>0.26</v>
      </c>
      <c r="T116" s="113">
        <v>0.49</v>
      </c>
      <c r="U116" s="113">
        <v>0.62</v>
      </c>
      <c r="V116" s="113">
        <v>0.64</v>
      </c>
      <c r="W116" s="113">
        <v>0.57999999999999996</v>
      </c>
      <c r="X116" s="113">
        <v>0.48</v>
      </c>
      <c r="Y116" s="113">
        <f t="shared" si="3"/>
        <v>0.42099999999999999</v>
      </c>
    </row>
    <row r="117" spans="1:25" s="89" customFormat="1" ht="15.75" customHeight="1">
      <c r="A117" s="88">
        <v>43194</v>
      </c>
      <c r="B117" s="115">
        <v>9250</v>
      </c>
      <c r="C117" s="88">
        <v>43194</v>
      </c>
      <c r="D117" s="84">
        <v>68.28</v>
      </c>
      <c r="E117" s="84">
        <v>1365</v>
      </c>
      <c r="F117" s="88">
        <v>43194</v>
      </c>
      <c r="G117" s="106">
        <v>0</v>
      </c>
      <c r="H117" s="106">
        <v>0.17929999999999999</v>
      </c>
      <c r="I117" s="106">
        <v>4.9399999999999999E-2</v>
      </c>
      <c r="J117" s="106">
        <v>9.64E-2</v>
      </c>
      <c r="K117" s="106">
        <v>7.2599999999999998E-2</v>
      </c>
      <c r="L117" s="106">
        <v>0.14799999999999999</v>
      </c>
      <c r="M117" s="106">
        <v>0.40239999999999998</v>
      </c>
      <c r="N117" s="106">
        <v>1.0999999999999999E-2</v>
      </c>
      <c r="O117" s="106">
        <v>4.0899999999999999E-2</v>
      </c>
      <c r="P117" s="116">
        <v>1638.8</v>
      </c>
      <c r="Q117" s="86">
        <f t="shared" si="2"/>
        <v>659.4531199999999</v>
      </c>
      <c r="R117" s="88">
        <v>42537</v>
      </c>
      <c r="S117" s="113">
        <v>0.23</v>
      </c>
      <c r="T117" s="113">
        <v>0.48</v>
      </c>
      <c r="U117" s="113">
        <v>0.61</v>
      </c>
      <c r="V117" s="113">
        <v>0.64</v>
      </c>
      <c r="W117" s="113">
        <v>0.6</v>
      </c>
      <c r="X117" s="113">
        <v>0.49</v>
      </c>
      <c r="Y117" s="113">
        <f t="shared" si="3"/>
        <v>0.40499999999999997</v>
      </c>
    </row>
    <row r="118" spans="1:25" s="89" customFormat="1" ht="15.75" customHeight="1">
      <c r="A118" s="88">
        <v>43193</v>
      </c>
      <c r="B118" s="115">
        <v>9250</v>
      </c>
      <c r="C118" s="88">
        <v>43193</v>
      </c>
      <c r="D118" s="84">
        <v>68.180000000000007</v>
      </c>
      <c r="E118" s="84">
        <v>1380</v>
      </c>
      <c r="F118" s="88">
        <v>43193</v>
      </c>
      <c r="G118" s="106">
        <v>3.6600000000000001E-2</v>
      </c>
      <c r="H118" s="106">
        <v>0.161</v>
      </c>
      <c r="I118" s="106">
        <v>4.9399999999999999E-2</v>
      </c>
      <c r="J118" s="106">
        <v>5.9799999999999999E-2</v>
      </c>
      <c r="K118" s="106">
        <v>7.2599999999999998E-2</v>
      </c>
      <c r="L118" s="106">
        <v>0.1376</v>
      </c>
      <c r="M118" s="106">
        <v>0.42070000000000002</v>
      </c>
      <c r="N118" s="106">
        <v>1.0999999999999999E-2</v>
      </c>
      <c r="O118" s="106">
        <v>5.1299999999999998E-2</v>
      </c>
      <c r="P118" s="116">
        <v>1638.8</v>
      </c>
      <c r="Q118" s="86">
        <f t="shared" si="2"/>
        <v>689.44316000000003</v>
      </c>
      <c r="R118" s="88">
        <v>42530</v>
      </c>
      <c r="S118" s="113">
        <v>0.16</v>
      </c>
      <c r="T118" s="113">
        <v>0.48</v>
      </c>
      <c r="U118" s="113">
        <v>0.61</v>
      </c>
      <c r="V118" s="113">
        <v>0.64</v>
      </c>
      <c r="W118" s="113">
        <v>0.6</v>
      </c>
      <c r="X118" s="113">
        <v>0.5</v>
      </c>
      <c r="Y118" s="113">
        <f t="shared" si="3"/>
        <v>0.38399999999999995</v>
      </c>
    </row>
    <row r="119" spans="1:25" s="89" customFormat="1" ht="15.75" customHeight="1">
      <c r="A119" s="88">
        <v>43192</v>
      </c>
      <c r="B119" s="115">
        <v>9200</v>
      </c>
      <c r="C119" s="88">
        <v>43192</v>
      </c>
      <c r="D119" s="84">
        <v>67.569999999999993</v>
      </c>
      <c r="E119" s="84">
        <v>1385</v>
      </c>
      <c r="F119" s="88">
        <v>43192</v>
      </c>
      <c r="G119" s="106">
        <v>3.6600000000000001E-2</v>
      </c>
      <c r="H119" s="106">
        <v>0.17929999999999999</v>
      </c>
      <c r="I119" s="106">
        <v>4.9399999999999999E-2</v>
      </c>
      <c r="J119" s="106">
        <v>5.9799999999999999E-2</v>
      </c>
      <c r="K119" s="106">
        <v>5.4300000000000001E-2</v>
      </c>
      <c r="L119" s="106">
        <v>0.13389999999999999</v>
      </c>
      <c r="M119" s="106">
        <v>0.42680000000000001</v>
      </c>
      <c r="N119" s="106">
        <v>1.0999999999999999E-2</v>
      </c>
      <c r="O119" s="106">
        <v>4.8800000000000003E-2</v>
      </c>
      <c r="P119" s="116">
        <v>1638.8</v>
      </c>
      <c r="Q119" s="86">
        <f t="shared" si="2"/>
        <v>699.43984</v>
      </c>
      <c r="R119" s="88">
        <v>42523</v>
      </c>
      <c r="S119" s="113">
        <v>0.13</v>
      </c>
      <c r="T119" s="113">
        <v>0.48</v>
      </c>
      <c r="U119" s="113">
        <v>0.63</v>
      </c>
      <c r="V119" s="113">
        <v>0.65</v>
      </c>
      <c r="W119" s="113">
        <v>0.6</v>
      </c>
      <c r="X119" s="113">
        <v>0.52</v>
      </c>
      <c r="Y119" s="113">
        <f t="shared" si="3"/>
        <v>0.37499999999999994</v>
      </c>
    </row>
    <row r="120" spans="1:25" s="89" customFormat="1" ht="15.75" customHeight="1">
      <c r="A120" s="88">
        <v>43189</v>
      </c>
      <c r="B120" s="115">
        <v>9150</v>
      </c>
      <c r="C120" s="88">
        <v>43188</v>
      </c>
      <c r="D120" s="84">
        <v>69.349999999999994</v>
      </c>
      <c r="E120" s="84">
        <v>1385</v>
      </c>
      <c r="F120" s="88">
        <v>43189</v>
      </c>
      <c r="G120" s="106">
        <v>2.1399999999999999E-2</v>
      </c>
      <c r="H120" s="106">
        <v>0.2006</v>
      </c>
      <c r="I120" s="106">
        <v>5.67E-2</v>
      </c>
      <c r="J120" s="106">
        <v>6.9000000000000006E-2</v>
      </c>
      <c r="K120" s="106">
        <v>5.4300000000000001E-2</v>
      </c>
      <c r="L120" s="106">
        <v>0.13389999999999999</v>
      </c>
      <c r="M120" s="106">
        <v>0.41949999999999998</v>
      </c>
      <c r="N120" s="106">
        <v>1.0999999999999999E-2</v>
      </c>
      <c r="O120" s="106">
        <v>3.3599999999999998E-2</v>
      </c>
      <c r="P120" s="116">
        <v>1638.8</v>
      </c>
      <c r="Q120" s="86">
        <f t="shared" si="2"/>
        <v>687.47659999999996</v>
      </c>
      <c r="R120" s="88">
        <v>42516</v>
      </c>
      <c r="S120" s="113">
        <v>0.16</v>
      </c>
      <c r="T120" s="113">
        <v>0.48</v>
      </c>
      <c r="U120" s="113">
        <v>0.65</v>
      </c>
      <c r="V120" s="113">
        <v>0.65</v>
      </c>
      <c r="W120" s="113">
        <v>0.62</v>
      </c>
      <c r="X120" s="113">
        <v>0.52</v>
      </c>
      <c r="Y120" s="113">
        <f t="shared" si="3"/>
        <v>0.38399999999999995</v>
      </c>
    </row>
    <row r="121" spans="1:25" s="89" customFormat="1" ht="15.75" customHeight="1">
      <c r="A121" s="88">
        <v>43188</v>
      </c>
      <c r="B121" s="115">
        <v>9100</v>
      </c>
      <c r="C121" s="88">
        <v>43187</v>
      </c>
      <c r="D121" s="84">
        <v>69</v>
      </c>
      <c r="E121" s="84">
        <v>1385</v>
      </c>
      <c r="F121" s="88">
        <v>43188</v>
      </c>
      <c r="G121" s="106">
        <v>2.1399999999999999E-2</v>
      </c>
      <c r="H121" s="106">
        <v>0.1976</v>
      </c>
      <c r="I121" s="106">
        <v>5.67E-2</v>
      </c>
      <c r="J121" s="106">
        <v>5.0599999999999999E-2</v>
      </c>
      <c r="K121" s="106">
        <v>5.4300000000000001E-2</v>
      </c>
      <c r="L121" s="106">
        <v>0.13389999999999999</v>
      </c>
      <c r="M121" s="106">
        <v>0.41949999999999998</v>
      </c>
      <c r="N121" s="106">
        <v>1.0999999999999999E-2</v>
      </c>
      <c r="O121" s="106">
        <v>5.4899999999999997E-2</v>
      </c>
      <c r="P121" s="116">
        <v>1638.8</v>
      </c>
      <c r="Q121" s="86">
        <f t="shared" si="2"/>
        <v>687.47659999999996</v>
      </c>
      <c r="R121" s="88">
        <v>42509</v>
      </c>
      <c r="S121" s="113">
        <v>0.2</v>
      </c>
      <c r="T121" s="113">
        <v>0.5</v>
      </c>
      <c r="U121" s="113">
        <v>0.66</v>
      </c>
      <c r="V121" s="113">
        <v>0.65</v>
      </c>
      <c r="W121" s="113">
        <v>0.62</v>
      </c>
      <c r="X121" s="113">
        <v>0.54</v>
      </c>
      <c r="Y121" s="113">
        <f t="shared" si="3"/>
        <v>0.41</v>
      </c>
    </row>
    <row r="122" spans="1:25" s="89" customFormat="1" ht="15.75" customHeight="1">
      <c r="A122" s="88">
        <v>43187</v>
      </c>
      <c r="B122" s="115">
        <v>9100</v>
      </c>
      <c r="C122" s="88">
        <v>43186</v>
      </c>
      <c r="D122" s="84">
        <v>68.89</v>
      </c>
      <c r="E122" s="84">
        <v>1385</v>
      </c>
      <c r="F122" s="88">
        <v>43187</v>
      </c>
      <c r="G122" s="106">
        <v>0</v>
      </c>
      <c r="H122" s="106">
        <v>0.1976</v>
      </c>
      <c r="I122" s="106">
        <v>5.67E-2</v>
      </c>
      <c r="J122" s="106">
        <v>7.1999999999999995E-2</v>
      </c>
      <c r="K122" s="106">
        <v>5.4300000000000001E-2</v>
      </c>
      <c r="L122" s="106">
        <v>0.13389999999999999</v>
      </c>
      <c r="M122" s="106">
        <v>0.41949999999999998</v>
      </c>
      <c r="N122" s="106">
        <v>1.0999999999999999E-2</v>
      </c>
      <c r="O122" s="106">
        <v>5.4899999999999997E-2</v>
      </c>
      <c r="P122" s="116">
        <v>1638.8</v>
      </c>
      <c r="Q122" s="86">
        <f t="shared" si="2"/>
        <v>687.47659999999996</v>
      </c>
      <c r="R122" s="88">
        <v>42502</v>
      </c>
      <c r="S122" s="113">
        <v>0.23</v>
      </c>
      <c r="T122" s="113">
        <v>0.5</v>
      </c>
      <c r="U122" s="113">
        <v>0.66</v>
      </c>
      <c r="V122" s="113">
        <v>0.67</v>
      </c>
      <c r="W122" s="113">
        <v>0.64</v>
      </c>
      <c r="X122" s="113">
        <v>0.56000000000000005</v>
      </c>
      <c r="Y122" s="113">
        <f t="shared" si="3"/>
        <v>0.41899999999999998</v>
      </c>
    </row>
    <row r="123" spans="1:25" s="89" customFormat="1" ht="15.75" customHeight="1">
      <c r="A123" s="88">
        <v>43186</v>
      </c>
      <c r="B123" s="115">
        <v>9050</v>
      </c>
      <c r="C123" s="88">
        <v>43185</v>
      </c>
      <c r="D123" s="84">
        <v>69.52</v>
      </c>
      <c r="E123" s="84">
        <v>1385</v>
      </c>
      <c r="F123" s="88">
        <v>43186</v>
      </c>
      <c r="G123" s="106">
        <v>0</v>
      </c>
      <c r="H123" s="106">
        <v>0.20730000000000001</v>
      </c>
      <c r="I123" s="106">
        <v>3.3599999999999998E-2</v>
      </c>
      <c r="J123" s="106">
        <v>6.7100000000000007E-2</v>
      </c>
      <c r="K123" s="106">
        <v>5.4300000000000001E-2</v>
      </c>
      <c r="L123" s="106">
        <v>0.1376</v>
      </c>
      <c r="M123" s="106">
        <v>0.43780000000000002</v>
      </c>
      <c r="N123" s="106">
        <v>1.0999999999999999E-2</v>
      </c>
      <c r="O123" s="106">
        <v>5.1299999999999998E-2</v>
      </c>
      <c r="P123" s="116">
        <v>1638.8</v>
      </c>
      <c r="Q123" s="86">
        <f t="shared" si="2"/>
        <v>717.46663999999998</v>
      </c>
      <c r="R123" s="88">
        <v>42495</v>
      </c>
      <c r="S123" s="113">
        <v>0.25</v>
      </c>
      <c r="T123" s="113">
        <v>0.5</v>
      </c>
      <c r="U123" s="113">
        <v>0.66</v>
      </c>
      <c r="V123" s="113">
        <v>0.67</v>
      </c>
      <c r="W123" s="113">
        <v>0.64</v>
      </c>
      <c r="X123" s="113">
        <v>0.56999999999999995</v>
      </c>
      <c r="Y123" s="113">
        <f t="shared" si="3"/>
        <v>0.42499999999999999</v>
      </c>
    </row>
    <row r="124" spans="1:25" s="89" customFormat="1" ht="15.75" customHeight="1">
      <c r="A124" s="88">
        <v>43185</v>
      </c>
      <c r="B124" s="115">
        <v>9100</v>
      </c>
      <c r="C124" s="88">
        <v>43182</v>
      </c>
      <c r="D124" s="84">
        <v>69.75</v>
      </c>
      <c r="E124" s="84">
        <v>1385</v>
      </c>
      <c r="F124" s="88">
        <v>43185</v>
      </c>
      <c r="G124" s="106">
        <v>0</v>
      </c>
      <c r="H124" s="106">
        <v>0.2031</v>
      </c>
      <c r="I124" s="106">
        <v>6.0999999999999999E-2</v>
      </c>
      <c r="J124" s="106">
        <v>6.7100000000000007E-2</v>
      </c>
      <c r="K124" s="106">
        <v>2.6800000000000001E-2</v>
      </c>
      <c r="L124" s="106">
        <v>0.1449</v>
      </c>
      <c r="M124" s="106">
        <v>0.43780000000000002</v>
      </c>
      <c r="N124" s="106">
        <v>1.5299999999999999E-2</v>
      </c>
      <c r="O124" s="106">
        <v>4.3900000000000002E-2</v>
      </c>
      <c r="P124" s="116">
        <v>1638.8</v>
      </c>
      <c r="Q124" s="86">
        <f t="shared" si="2"/>
        <v>717.46663999999998</v>
      </c>
      <c r="R124" s="88">
        <v>42488</v>
      </c>
      <c r="S124" s="113">
        <v>0.3</v>
      </c>
      <c r="T124" s="113">
        <v>0.5</v>
      </c>
      <c r="U124" s="113">
        <v>0.67</v>
      </c>
      <c r="V124" s="113">
        <v>0.68</v>
      </c>
      <c r="W124" s="113">
        <v>0.67</v>
      </c>
      <c r="X124" s="113">
        <v>0.57999999999999996</v>
      </c>
      <c r="Y124" s="113">
        <f t="shared" si="3"/>
        <v>0.43999999999999995</v>
      </c>
    </row>
    <row r="125" spans="1:25" s="89" customFormat="1" ht="15.75" customHeight="1">
      <c r="A125" s="88">
        <v>43182</v>
      </c>
      <c r="B125" s="115">
        <v>9150</v>
      </c>
      <c r="C125" s="88">
        <v>43181</v>
      </c>
      <c r="D125" s="84">
        <v>68.3</v>
      </c>
      <c r="E125" s="84">
        <v>1380</v>
      </c>
      <c r="F125" s="88">
        <v>43182</v>
      </c>
      <c r="G125" s="106">
        <v>0</v>
      </c>
      <c r="H125" s="106">
        <v>0.23050000000000001</v>
      </c>
      <c r="I125" s="106">
        <v>3.3599999999999998E-2</v>
      </c>
      <c r="J125" s="106">
        <v>3.9699999999999999E-2</v>
      </c>
      <c r="K125" s="106">
        <v>2.6800000000000001E-2</v>
      </c>
      <c r="L125" s="106">
        <v>0.15160000000000001</v>
      </c>
      <c r="M125" s="106">
        <v>0.46529999999999999</v>
      </c>
      <c r="N125" s="106">
        <v>1.5299999999999999E-2</v>
      </c>
      <c r="O125" s="106">
        <v>3.7199999999999997E-2</v>
      </c>
      <c r="P125" s="116">
        <v>1638.8</v>
      </c>
      <c r="Q125" s="86">
        <f t="shared" si="2"/>
        <v>762.53363999999999</v>
      </c>
      <c r="R125" s="88">
        <v>42481</v>
      </c>
      <c r="S125" s="113">
        <v>0.36</v>
      </c>
      <c r="T125" s="113">
        <v>0.52</v>
      </c>
      <c r="U125" s="113">
        <v>0.67</v>
      </c>
      <c r="V125" s="113">
        <v>0.68</v>
      </c>
      <c r="W125" s="113">
        <v>0.66</v>
      </c>
      <c r="X125" s="113">
        <v>0.57999999999999996</v>
      </c>
      <c r="Y125" s="113">
        <f t="shared" si="3"/>
        <v>0.47199999999999998</v>
      </c>
    </row>
    <row r="126" spans="1:25" s="89" customFormat="1" ht="15.75" customHeight="1">
      <c r="A126" s="88">
        <v>43181</v>
      </c>
      <c r="B126" s="115">
        <v>9200</v>
      </c>
      <c r="C126" s="88">
        <v>43180</v>
      </c>
      <c r="D126" s="84">
        <v>69.42</v>
      </c>
      <c r="E126" s="84">
        <v>1380</v>
      </c>
      <c r="F126" s="88">
        <v>43181</v>
      </c>
      <c r="G126" s="106">
        <v>0</v>
      </c>
      <c r="H126" s="106">
        <v>0.22989999999999999</v>
      </c>
      <c r="I126" s="106">
        <v>3.3599999999999998E-2</v>
      </c>
      <c r="J126" s="106">
        <v>4.4499999999999998E-2</v>
      </c>
      <c r="K126" s="106">
        <v>2.6800000000000001E-2</v>
      </c>
      <c r="L126" s="106">
        <v>0.15160000000000001</v>
      </c>
      <c r="M126" s="106">
        <v>0.43049999999999999</v>
      </c>
      <c r="N126" s="106">
        <v>1.0999999999999999E-2</v>
      </c>
      <c r="O126" s="106">
        <v>7.1999999999999995E-2</v>
      </c>
      <c r="P126" s="116">
        <v>1638.8</v>
      </c>
      <c r="Q126" s="86">
        <f t="shared" si="2"/>
        <v>705.50339999999994</v>
      </c>
      <c r="R126" s="88">
        <v>42474</v>
      </c>
      <c r="S126" s="113">
        <v>0.4</v>
      </c>
      <c r="T126" s="113">
        <v>0.55000000000000004</v>
      </c>
      <c r="U126" s="113">
        <v>0.68</v>
      </c>
      <c r="V126" s="113">
        <v>0.69</v>
      </c>
      <c r="W126" s="113">
        <v>0.68</v>
      </c>
      <c r="X126" s="113">
        <v>0.57999999999999996</v>
      </c>
      <c r="Y126" s="113">
        <f t="shared" si="3"/>
        <v>0.505</v>
      </c>
    </row>
    <row r="127" spans="1:25" s="89" customFormat="1" ht="15.75" customHeight="1">
      <c r="A127" s="88">
        <v>43180</v>
      </c>
      <c r="B127" s="115">
        <v>9100</v>
      </c>
      <c r="C127" s="88">
        <v>43179</v>
      </c>
      <c r="D127" s="84">
        <v>67.3</v>
      </c>
      <c r="E127" s="84">
        <v>1380</v>
      </c>
      <c r="F127" s="88">
        <v>43180</v>
      </c>
      <c r="G127" s="106">
        <v>1.5299999999999999E-2</v>
      </c>
      <c r="H127" s="106">
        <v>0.2147</v>
      </c>
      <c r="I127" s="106">
        <v>2.6200000000000001E-2</v>
      </c>
      <c r="J127" s="106">
        <v>4.4499999999999998E-2</v>
      </c>
      <c r="K127" s="106">
        <v>2.6800000000000001E-2</v>
      </c>
      <c r="L127" s="106">
        <v>0.15160000000000001</v>
      </c>
      <c r="M127" s="106">
        <v>0.41949999999999998</v>
      </c>
      <c r="N127" s="106">
        <v>1.0999999999999999E-2</v>
      </c>
      <c r="O127" s="106">
        <v>9.0300000000000005E-2</v>
      </c>
      <c r="P127" s="116">
        <v>1638.8</v>
      </c>
      <c r="Q127" s="86">
        <f t="shared" si="2"/>
        <v>687.47659999999996</v>
      </c>
      <c r="R127" s="88">
        <v>42467</v>
      </c>
      <c r="S127" s="113">
        <v>0.45</v>
      </c>
      <c r="T127" s="113">
        <v>0.6</v>
      </c>
      <c r="U127" s="113">
        <v>0.7</v>
      </c>
      <c r="V127" s="113">
        <v>0.69</v>
      </c>
      <c r="W127" s="113">
        <v>0.68</v>
      </c>
      <c r="X127" s="113">
        <v>0.56999999999999995</v>
      </c>
      <c r="Y127" s="113">
        <f t="shared" si="3"/>
        <v>0.55499999999999994</v>
      </c>
    </row>
    <row r="128" spans="1:25" s="89" customFormat="1" ht="15.75" customHeight="1">
      <c r="A128" s="88">
        <v>43179</v>
      </c>
      <c r="B128" s="115">
        <v>9100</v>
      </c>
      <c r="C128" s="88">
        <v>43178</v>
      </c>
      <c r="D128" s="84">
        <v>65.86</v>
      </c>
      <c r="E128" s="84">
        <v>1380</v>
      </c>
      <c r="F128" s="88">
        <v>43179</v>
      </c>
      <c r="G128" s="106">
        <v>1.5299999999999999E-2</v>
      </c>
      <c r="H128" s="106">
        <v>0.2147</v>
      </c>
      <c r="I128" s="106">
        <v>4.7600000000000003E-2</v>
      </c>
      <c r="J128" s="106">
        <v>4.4499999999999998E-2</v>
      </c>
      <c r="K128" s="106">
        <v>2.6800000000000001E-2</v>
      </c>
      <c r="L128" s="106">
        <v>0.15160000000000001</v>
      </c>
      <c r="M128" s="106">
        <v>0.41949999999999998</v>
      </c>
      <c r="N128" s="106">
        <v>1.0999999999999999E-2</v>
      </c>
      <c r="O128" s="106">
        <v>6.9000000000000006E-2</v>
      </c>
      <c r="P128" s="116">
        <v>1638.8</v>
      </c>
      <c r="Q128" s="86">
        <f t="shared" si="2"/>
        <v>687.47659999999996</v>
      </c>
      <c r="R128" s="88">
        <v>42460</v>
      </c>
      <c r="S128" s="113">
        <v>0.5</v>
      </c>
      <c r="T128" s="113">
        <v>0.62</v>
      </c>
      <c r="U128" s="113">
        <v>0.71</v>
      </c>
      <c r="V128" s="113">
        <v>0.68</v>
      </c>
      <c r="W128" s="113">
        <v>0.69</v>
      </c>
      <c r="X128" s="113">
        <v>0.56999999999999995</v>
      </c>
      <c r="Y128" s="113">
        <f t="shared" si="3"/>
        <v>0.58399999999999996</v>
      </c>
    </row>
    <row r="129" spans="1:25" s="89" customFormat="1" ht="15.75" customHeight="1">
      <c r="A129" s="88">
        <v>43178</v>
      </c>
      <c r="B129" s="115">
        <v>9100</v>
      </c>
      <c r="C129" s="88">
        <v>43175</v>
      </c>
      <c r="D129" s="84">
        <v>65.86</v>
      </c>
      <c r="E129" s="84">
        <v>1380</v>
      </c>
      <c r="F129" s="88">
        <v>43178</v>
      </c>
      <c r="G129" s="106">
        <v>3.0499999999999999E-2</v>
      </c>
      <c r="H129" s="106">
        <v>0.19939999999999999</v>
      </c>
      <c r="I129" s="106">
        <v>5.2499999999999998E-2</v>
      </c>
      <c r="J129" s="106">
        <v>3.9699999999999999E-2</v>
      </c>
      <c r="K129" s="106">
        <v>2.6800000000000001E-2</v>
      </c>
      <c r="L129" s="106">
        <v>0.14549999999999999</v>
      </c>
      <c r="M129" s="106">
        <v>0.41949999999999998</v>
      </c>
      <c r="N129" s="106">
        <v>1.0999999999999999E-2</v>
      </c>
      <c r="O129" s="106">
        <v>7.51E-2</v>
      </c>
      <c r="P129" s="116">
        <v>1638.8</v>
      </c>
      <c r="Q129" s="86">
        <f t="shared" si="2"/>
        <v>687.47659999999996</v>
      </c>
      <c r="R129" s="88">
        <v>42453</v>
      </c>
      <c r="S129" s="113">
        <v>0.54</v>
      </c>
      <c r="T129" s="113">
        <v>0.6</v>
      </c>
      <c r="U129" s="113">
        <v>0.7</v>
      </c>
      <c r="V129" s="113">
        <v>0.68</v>
      </c>
      <c r="W129" s="113">
        <v>0.69</v>
      </c>
      <c r="X129" s="113">
        <v>0.56000000000000005</v>
      </c>
      <c r="Y129" s="113">
        <f t="shared" si="3"/>
        <v>0.58199999999999996</v>
      </c>
    </row>
    <row r="130" spans="1:25" s="89" customFormat="1" ht="15.75" customHeight="1">
      <c r="A130" s="88">
        <v>43175</v>
      </c>
      <c r="B130" s="115">
        <v>9100</v>
      </c>
      <c r="C130" s="88">
        <v>43174</v>
      </c>
      <c r="D130" s="84">
        <v>64.819999999999993</v>
      </c>
      <c r="E130" s="84">
        <v>1335</v>
      </c>
      <c r="F130" s="88">
        <v>43175</v>
      </c>
      <c r="G130" s="106">
        <v>3.0499999999999999E-2</v>
      </c>
      <c r="H130" s="106">
        <v>0.17680000000000001</v>
      </c>
      <c r="I130" s="106">
        <v>5.2499999999999998E-2</v>
      </c>
      <c r="J130" s="106">
        <v>5.8000000000000003E-2</v>
      </c>
      <c r="K130" s="106">
        <v>2.6800000000000001E-2</v>
      </c>
      <c r="L130" s="106">
        <v>0.14549999999999999</v>
      </c>
      <c r="M130" s="106">
        <v>0.41339999999999999</v>
      </c>
      <c r="N130" s="106">
        <v>1.5299999999999999E-2</v>
      </c>
      <c r="O130" s="106">
        <v>8.1199999999999994E-2</v>
      </c>
      <c r="P130" s="116">
        <v>1638.8</v>
      </c>
      <c r="Q130" s="86">
        <f t="shared" si="2"/>
        <v>677.47991999999999</v>
      </c>
      <c r="R130" s="88">
        <v>42446</v>
      </c>
      <c r="S130" s="113">
        <v>0.55000000000000004</v>
      </c>
      <c r="T130" s="113">
        <v>0.6</v>
      </c>
      <c r="U130" s="113">
        <v>0.67</v>
      </c>
      <c r="V130" s="113">
        <v>0.68</v>
      </c>
      <c r="W130" s="113">
        <v>0.68</v>
      </c>
      <c r="X130" s="113">
        <v>0.53</v>
      </c>
      <c r="Y130" s="113">
        <f t="shared" si="3"/>
        <v>0.58499999999999996</v>
      </c>
    </row>
    <row r="131" spans="1:25" s="89" customFormat="1" ht="15.75" customHeight="1">
      <c r="A131" s="88">
        <v>43174</v>
      </c>
      <c r="B131" s="115">
        <v>9150</v>
      </c>
      <c r="C131" s="88">
        <v>43173</v>
      </c>
      <c r="D131" s="84">
        <v>64.75</v>
      </c>
      <c r="E131" s="84">
        <v>1335</v>
      </c>
      <c r="F131" s="88">
        <v>43174</v>
      </c>
      <c r="G131" s="106">
        <v>3.0499999999999999E-2</v>
      </c>
      <c r="H131" s="106">
        <v>0.17199999999999999</v>
      </c>
      <c r="I131" s="106">
        <v>4.5199999999999997E-2</v>
      </c>
      <c r="J131" s="106">
        <v>6.2899999999999998E-2</v>
      </c>
      <c r="K131" s="106">
        <v>2.6800000000000001E-2</v>
      </c>
      <c r="L131" s="106">
        <v>0.14549999999999999</v>
      </c>
      <c r="M131" s="106">
        <v>0.41339999999999999</v>
      </c>
      <c r="N131" s="106">
        <v>2.2599999999999999E-2</v>
      </c>
      <c r="O131" s="106">
        <v>8.1199999999999994E-2</v>
      </c>
      <c r="P131" s="116">
        <v>1638.8</v>
      </c>
      <c r="Q131" s="86">
        <f t="shared" si="2"/>
        <v>677.47991999999999</v>
      </c>
      <c r="R131" s="88">
        <v>42439</v>
      </c>
      <c r="S131" s="113">
        <v>0.5</v>
      </c>
      <c r="T131" s="113">
        <v>0.6</v>
      </c>
      <c r="U131" s="113">
        <v>0.65</v>
      </c>
      <c r="V131" s="113">
        <v>0.68</v>
      </c>
      <c r="W131" s="113">
        <v>0.68</v>
      </c>
      <c r="X131" s="113">
        <v>0.5</v>
      </c>
      <c r="Y131" s="113">
        <f t="shared" si="3"/>
        <v>0.56999999999999995</v>
      </c>
    </row>
    <row r="132" spans="1:25" s="89" customFormat="1" ht="15.75" customHeight="1">
      <c r="A132" s="88">
        <v>43173</v>
      </c>
      <c r="B132" s="115">
        <v>9100</v>
      </c>
      <c r="C132" s="88">
        <v>43172</v>
      </c>
      <c r="D132" s="84">
        <v>64.62</v>
      </c>
      <c r="E132" s="84">
        <v>1335</v>
      </c>
      <c r="F132" s="88">
        <v>43173</v>
      </c>
      <c r="G132" s="106">
        <v>3.0499999999999999E-2</v>
      </c>
      <c r="H132" s="106">
        <v>0.17680000000000001</v>
      </c>
      <c r="I132" s="106">
        <v>4.0300000000000002E-2</v>
      </c>
      <c r="J132" s="106">
        <v>6.2899999999999998E-2</v>
      </c>
      <c r="K132" s="106">
        <v>2.6800000000000001E-2</v>
      </c>
      <c r="L132" s="106">
        <v>0.14549999999999999</v>
      </c>
      <c r="M132" s="106">
        <v>0.43169999999999997</v>
      </c>
      <c r="N132" s="106">
        <v>2.2599999999999999E-2</v>
      </c>
      <c r="O132" s="106">
        <v>6.2899999999999998E-2</v>
      </c>
      <c r="P132" s="116">
        <v>1638.8</v>
      </c>
      <c r="Q132" s="86">
        <f t="shared" si="2"/>
        <v>707.4699599999999</v>
      </c>
      <c r="R132" s="88">
        <v>42432</v>
      </c>
      <c r="S132" s="113">
        <v>0.45</v>
      </c>
      <c r="T132" s="113">
        <v>0.5</v>
      </c>
      <c r="U132" s="113">
        <v>0.62</v>
      </c>
      <c r="V132" s="113">
        <v>0.67</v>
      </c>
      <c r="W132" s="113">
        <v>0.6</v>
      </c>
      <c r="X132" s="113">
        <v>0.43</v>
      </c>
      <c r="Y132" s="113">
        <f t="shared" si="3"/>
        <v>0.48499999999999999</v>
      </c>
    </row>
    <row r="133" spans="1:25" s="89" customFormat="1" ht="15.75" customHeight="1">
      <c r="A133" s="88">
        <v>43172</v>
      </c>
      <c r="B133" s="115">
        <v>9050</v>
      </c>
      <c r="C133" s="88">
        <v>43171</v>
      </c>
      <c r="D133" s="84">
        <v>64.95</v>
      </c>
      <c r="E133" s="84">
        <v>1310</v>
      </c>
      <c r="F133" s="88">
        <v>43172</v>
      </c>
      <c r="G133" s="106">
        <v>3.0499999999999999E-2</v>
      </c>
      <c r="H133" s="106">
        <v>0.17199999999999999</v>
      </c>
      <c r="I133" s="106">
        <v>2.5000000000000001E-2</v>
      </c>
      <c r="J133" s="106">
        <v>6.2899999999999998E-2</v>
      </c>
      <c r="K133" s="106">
        <v>4.82E-2</v>
      </c>
      <c r="L133" s="106">
        <v>0.14549999999999999</v>
      </c>
      <c r="M133" s="106">
        <v>0.43169999999999997</v>
      </c>
      <c r="N133" s="106">
        <v>1.2200000000000001E-2</v>
      </c>
      <c r="O133" s="106">
        <v>7.1999999999999995E-2</v>
      </c>
      <c r="P133" s="116">
        <v>1638.8</v>
      </c>
      <c r="Q133" s="86">
        <f t="shared" ref="Q133:Q196" si="4">M133*P133</f>
        <v>707.4699599999999</v>
      </c>
      <c r="R133" s="88">
        <v>42425</v>
      </c>
      <c r="S133" s="113">
        <v>0.4</v>
      </c>
      <c r="T133" s="113">
        <v>0.5</v>
      </c>
      <c r="U133" s="113">
        <v>0.6</v>
      </c>
      <c r="V133" s="113">
        <v>0.67</v>
      </c>
      <c r="W133" s="113">
        <v>0.57999999999999996</v>
      </c>
      <c r="X133" s="113">
        <v>0.4</v>
      </c>
      <c r="Y133" s="113">
        <f t="shared" ref="Y133:Y196" si="5">S133*0.3+T133*0.7</f>
        <v>0.47</v>
      </c>
    </row>
    <row r="134" spans="1:25" s="89" customFormat="1" ht="15.75" customHeight="1">
      <c r="A134" s="88">
        <v>43171</v>
      </c>
      <c r="B134" s="115">
        <v>9120</v>
      </c>
      <c r="C134" s="88">
        <v>43168</v>
      </c>
      <c r="D134" s="84">
        <v>65.489999999999995</v>
      </c>
      <c r="E134" s="84">
        <v>1310</v>
      </c>
      <c r="F134" s="88">
        <v>43171</v>
      </c>
      <c r="G134" s="106">
        <v>3.0499999999999999E-2</v>
      </c>
      <c r="H134" s="106">
        <v>0.15790000000000001</v>
      </c>
      <c r="I134" s="106">
        <v>1.95E-2</v>
      </c>
      <c r="J134" s="106">
        <v>8.2400000000000001E-2</v>
      </c>
      <c r="K134" s="106">
        <v>4.82E-2</v>
      </c>
      <c r="L134" s="106">
        <v>0.14549999999999999</v>
      </c>
      <c r="M134" s="106">
        <v>0.4451</v>
      </c>
      <c r="N134" s="106">
        <v>1.2200000000000001E-2</v>
      </c>
      <c r="O134" s="106">
        <v>5.8599999999999999E-2</v>
      </c>
      <c r="P134" s="116">
        <v>1638.8</v>
      </c>
      <c r="Q134" s="86">
        <f t="shared" si="4"/>
        <v>729.42988000000003</v>
      </c>
      <c r="R134" s="88">
        <v>42418</v>
      </c>
      <c r="S134" s="113">
        <v>0.35</v>
      </c>
      <c r="T134" s="113">
        <v>0.5</v>
      </c>
      <c r="U134" s="113">
        <v>0.55000000000000004</v>
      </c>
      <c r="V134" s="113">
        <v>0.67</v>
      </c>
      <c r="W134" s="113">
        <v>0.57999999999999996</v>
      </c>
      <c r="X134" s="113">
        <v>0.37</v>
      </c>
      <c r="Y134" s="113">
        <f t="shared" si="5"/>
        <v>0.45499999999999996</v>
      </c>
    </row>
    <row r="135" spans="1:25" s="89" customFormat="1" ht="15.75" customHeight="1">
      <c r="A135" s="88">
        <v>43168</v>
      </c>
      <c r="B135" s="115">
        <v>9180</v>
      </c>
      <c r="C135" s="88">
        <v>43167</v>
      </c>
      <c r="D135" s="84">
        <v>63.87</v>
      </c>
      <c r="E135" s="84">
        <v>1310</v>
      </c>
      <c r="F135" s="88">
        <v>43168</v>
      </c>
      <c r="G135" s="106">
        <v>1.5299999999999999E-2</v>
      </c>
      <c r="H135" s="106">
        <v>0.1532</v>
      </c>
      <c r="I135" s="106">
        <v>1.95E-2</v>
      </c>
      <c r="J135" s="106">
        <v>9.7600000000000006E-2</v>
      </c>
      <c r="K135" s="106">
        <v>4.82E-2</v>
      </c>
      <c r="L135" s="106">
        <v>0.14549999999999999</v>
      </c>
      <c r="M135" s="106">
        <v>0.4451</v>
      </c>
      <c r="N135" s="106">
        <v>1.2200000000000001E-2</v>
      </c>
      <c r="O135" s="106">
        <v>6.3299999999999995E-2</v>
      </c>
      <c r="P135" s="116">
        <v>1638.8</v>
      </c>
      <c r="Q135" s="86">
        <f t="shared" si="4"/>
        <v>729.42988000000003</v>
      </c>
      <c r="R135" s="88">
        <v>42397</v>
      </c>
      <c r="S135" s="113">
        <v>0.45</v>
      </c>
      <c r="T135" s="113">
        <v>0.65</v>
      </c>
      <c r="U135" s="113">
        <v>0.62</v>
      </c>
      <c r="V135" s="113">
        <v>0.66</v>
      </c>
      <c r="W135" s="113">
        <v>0.6</v>
      </c>
      <c r="X135" s="113">
        <v>0.4</v>
      </c>
      <c r="Y135" s="113">
        <f t="shared" si="5"/>
        <v>0.59</v>
      </c>
    </row>
    <row r="136" spans="1:25" s="89" customFormat="1" ht="15.75" customHeight="1">
      <c r="A136" s="88">
        <v>43167</v>
      </c>
      <c r="B136" s="115">
        <v>9240</v>
      </c>
      <c r="C136" s="88">
        <v>43166</v>
      </c>
      <c r="D136" s="84">
        <v>64.58</v>
      </c>
      <c r="E136" s="84">
        <v>1300</v>
      </c>
      <c r="F136" s="88">
        <v>43167</v>
      </c>
      <c r="G136" s="106">
        <v>1.5299999999999999E-2</v>
      </c>
      <c r="H136" s="106">
        <v>0.1532</v>
      </c>
      <c r="I136" s="106">
        <v>2.6800000000000001E-2</v>
      </c>
      <c r="J136" s="106">
        <v>9.7600000000000006E-2</v>
      </c>
      <c r="K136" s="106">
        <v>4.82E-2</v>
      </c>
      <c r="L136" s="106">
        <v>0.14549999999999999</v>
      </c>
      <c r="M136" s="106">
        <v>0.4451</v>
      </c>
      <c r="N136" s="106">
        <v>4.8999999999999998E-3</v>
      </c>
      <c r="O136" s="106">
        <v>6.3299999999999995E-2</v>
      </c>
      <c r="P136" s="116">
        <v>1638.8</v>
      </c>
      <c r="Q136" s="86">
        <f t="shared" si="4"/>
        <v>729.42988000000003</v>
      </c>
      <c r="R136" s="88">
        <v>42390</v>
      </c>
      <c r="S136" s="113">
        <v>0.53</v>
      </c>
      <c r="T136" s="113">
        <v>0.65</v>
      </c>
      <c r="U136" s="113">
        <v>0.68</v>
      </c>
      <c r="V136" s="113">
        <v>0.69</v>
      </c>
      <c r="W136" s="113">
        <v>0.63</v>
      </c>
      <c r="X136" s="113">
        <v>0.43</v>
      </c>
      <c r="Y136" s="113">
        <f t="shared" si="5"/>
        <v>0.61399999999999999</v>
      </c>
    </row>
    <row r="137" spans="1:25" s="89" customFormat="1" ht="15.75" customHeight="1">
      <c r="A137" s="88">
        <v>43166</v>
      </c>
      <c r="B137" s="115">
        <v>9300</v>
      </c>
      <c r="C137" s="88">
        <v>43165</v>
      </c>
      <c r="D137" s="84">
        <v>65.53</v>
      </c>
      <c r="E137" s="84">
        <v>1270</v>
      </c>
      <c r="F137" s="88">
        <v>43166</v>
      </c>
      <c r="G137" s="106">
        <v>1.5299999999999999E-2</v>
      </c>
      <c r="H137" s="106">
        <v>0.1532</v>
      </c>
      <c r="I137" s="106">
        <v>2.6800000000000001E-2</v>
      </c>
      <c r="J137" s="106">
        <v>9.7600000000000006E-2</v>
      </c>
      <c r="K137" s="106">
        <v>4.82E-2</v>
      </c>
      <c r="L137" s="106">
        <v>0.14549999999999999</v>
      </c>
      <c r="M137" s="106">
        <v>0.4451</v>
      </c>
      <c r="N137" s="106">
        <v>4.8999999999999998E-3</v>
      </c>
      <c r="O137" s="106">
        <v>6.3299999999999995E-2</v>
      </c>
      <c r="P137" s="116">
        <v>1638.8</v>
      </c>
      <c r="Q137" s="86">
        <f t="shared" si="4"/>
        <v>729.42988000000003</v>
      </c>
      <c r="R137" s="88">
        <v>42382</v>
      </c>
      <c r="S137" s="113">
        <v>0.54</v>
      </c>
      <c r="T137" s="113">
        <v>0.55000000000000004</v>
      </c>
      <c r="U137" s="113">
        <v>0.68</v>
      </c>
      <c r="V137" s="113">
        <v>0.69</v>
      </c>
      <c r="W137" s="113">
        <v>0.65</v>
      </c>
      <c r="X137" s="113">
        <v>0.48</v>
      </c>
      <c r="Y137" s="113">
        <f t="shared" si="5"/>
        <v>0.54700000000000004</v>
      </c>
    </row>
    <row r="138" spans="1:25" s="89" customFormat="1" ht="15.75" customHeight="1">
      <c r="A138" s="88">
        <v>43165</v>
      </c>
      <c r="B138" s="115">
        <v>9300</v>
      </c>
      <c r="C138" s="88">
        <v>43164</v>
      </c>
      <c r="D138" s="84">
        <v>65.56</v>
      </c>
      <c r="E138" s="84">
        <v>1240</v>
      </c>
      <c r="F138" s="88">
        <v>43165</v>
      </c>
      <c r="G138" s="106">
        <v>1.5299999999999999E-2</v>
      </c>
      <c r="H138" s="106">
        <v>0.14829999999999999</v>
      </c>
      <c r="I138" s="106">
        <v>2.6800000000000001E-2</v>
      </c>
      <c r="J138" s="106">
        <v>0.10249999999999999</v>
      </c>
      <c r="K138" s="106">
        <v>4.82E-2</v>
      </c>
      <c r="L138" s="106">
        <v>0.14549999999999999</v>
      </c>
      <c r="M138" s="106">
        <v>0.43290000000000001</v>
      </c>
      <c r="N138" s="106">
        <v>4.8999999999999998E-3</v>
      </c>
      <c r="O138" s="106">
        <v>7.5499999999999998E-2</v>
      </c>
      <c r="P138" s="116">
        <v>1638.8</v>
      </c>
      <c r="Q138" s="86">
        <f t="shared" si="4"/>
        <v>709.43651999999997</v>
      </c>
      <c r="R138" s="88">
        <v>42376</v>
      </c>
      <c r="S138" s="113">
        <v>0.53</v>
      </c>
      <c r="T138" s="113">
        <v>0.55000000000000004</v>
      </c>
      <c r="U138" s="113">
        <v>0.68</v>
      </c>
      <c r="V138" s="113">
        <v>0.69</v>
      </c>
      <c r="W138" s="113">
        <v>0.65</v>
      </c>
      <c r="X138" s="113">
        <v>0.5</v>
      </c>
      <c r="Y138" s="113">
        <f t="shared" si="5"/>
        <v>0.54400000000000004</v>
      </c>
    </row>
    <row r="139" spans="1:25" s="89" customFormat="1" ht="15.75" customHeight="1">
      <c r="A139" s="88">
        <v>43164</v>
      </c>
      <c r="B139" s="115">
        <v>9350</v>
      </c>
      <c r="C139" s="88">
        <v>43161</v>
      </c>
      <c r="D139" s="84">
        <v>64.56</v>
      </c>
      <c r="E139" s="84">
        <v>1240</v>
      </c>
      <c r="F139" s="88">
        <v>43164</v>
      </c>
      <c r="G139" s="106">
        <v>1.5299999999999999E-2</v>
      </c>
      <c r="H139" s="106">
        <v>0.13789999999999999</v>
      </c>
      <c r="I139" s="106">
        <v>3.3000000000000002E-2</v>
      </c>
      <c r="J139" s="106">
        <v>8.8499999999999995E-2</v>
      </c>
      <c r="K139" s="106">
        <v>4.82E-2</v>
      </c>
      <c r="L139" s="106">
        <v>0.14249999999999999</v>
      </c>
      <c r="M139" s="106">
        <v>0.43290000000000001</v>
      </c>
      <c r="N139" s="106">
        <v>4.8999999999999998E-3</v>
      </c>
      <c r="O139" s="106">
        <v>9.69E-2</v>
      </c>
      <c r="P139" s="116">
        <v>1638.8</v>
      </c>
      <c r="Q139" s="86">
        <f t="shared" si="4"/>
        <v>709.43651999999997</v>
      </c>
      <c r="R139" s="88">
        <v>42369</v>
      </c>
      <c r="S139" s="113">
        <v>0.51</v>
      </c>
      <c r="T139" s="113">
        <v>0.6</v>
      </c>
      <c r="U139" s="113">
        <v>0.68</v>
      </c>
      <c r="V139" s="113">
        <v>0.69</v>
      </c>
      <c r="W139" s="113">
        <v>0.65</v>
      </c>
      <c r="X139" s="113">
        <v>0.52</v>
      </c>
      <c r="Y139" s="113">
        <f t="shared" si="5"/>
        <v>0.57299999999999995</v>
      </c>
    </row>
    <row r="140" spans="1:25" s="89" customFormat="1" ht="15.75" customHeight="1">
      <c r="A140" s="88">
        <v>43161</v>
      </c>
      <c r="B140" s="115">
        <v>9350</v>
      </c>
      <c r="C140" s="88">
        <v>43160</v>
      </c>
      <c r="D140" s="84">
        <v>64.2</v>
      </c>
      <c r="E140" s="84">
        <v>1250</v>
      </c>
      <c r="F140" s="88">
        <v>43161</v>
      </c>
      <c r="G140" s="106">
        <v>5.4899999999999997E-2</v>
      </c>
      <c r="H140" s="106">
        <v>0.1013</v>
      </c>
      <c r="I140" s="106">
        <v>3.7199999999999997E-2</v>
      </c>
      <c r="J140" s="106">
        <v>6.2899999999999998E-2</v>
      </c>
      <c r="K140" s="106">
        <v>4.82E-2</v>
      </c>
      <c r="L140" s="106">
        <v>0.15770000000000001</v>
      </c>
      <c r="M140" s="106">
        <v>0.43769999999999998</v>
      </c>
      <c r="N140" s="106">
        <v>4.8999999999999998E-3</v>
      </c>
      <c r="O140" s="106">
        <v>9.5200000000000007E-2</v>
      </c>
      <c r="P140" s="116">
        <v>1638.8</v>
      </c>
      <c r="Q140" s="86">
        <f t="shared" si="4"/>
        <v>717.30275999999992</v>
      </c>
      <c r="R140" s="88">
        <v>42362</v>
      </c>
      <c r="S140" s="113">
        <v>0.52</v>
      </c>
      <c r="T140" s="113">
        <v>0.6</v>
      </c>
      <c r="U140" s="113">
        <v>0.68</v>
      </c>
      <c r="V140" s="113">
        <v>0.69</v>
      </c>
      <c r="W140" s="113">
        <v>0.65</v>
      </c>
      <c r="X140" s="113">
        <v>0.55000000000000004</v>
      </c>
      <c r="Y140" s="113">
        <f t="shared" si="5"/>
        <v>0.57599999999999996</v>
      </c>
    </row>
    <row r="141" spans="1:25" s="89" customFormat="1" ht="15.75" customHeight="1">
      <c r="A141" s="88">
        <v>43160</v>
      </c>
      <c r="B141" s="115">
        <v>9300</v>
      </c>
      <c r="C141" s="88">
        <v>43159</v>
      </c>
      <c r="D141" s="84">
        <v>64.75</v>
      </c>
      <c r="E141" s="84">
        <v>1250</v>
      </c>
      <c r="F141" s="88">
        <v>43160</v>
      </c>
      <c r="G141" s="106">
        <v>7.0199999999999999E-2</v>
      </c>
      <c r="H141" s="106">
        <v>0.1013</v>
      </c>
      <c r="I141" s="106">
        <v>3.2300000000000002E-2</v>
      </c>
      <c r="J141" s="106">
        <v>5.2499999999999998E-2</v>
      </c>
      <c r="K141" s="106">
        <v>4.82E-2</v>
      </c>
      <c r="L141" s="106">
        <v>0.13519999999999999</v>
      </c>
      <c r="M141" s="106">
        <v>0.43769999999999998</v>
      </c>
      <c r="N141" s="106">
        <v>4.8999999999999998E-3</v>
      </c>
      <c r="O141" s="106">
        <v>0.1178</v>
      </c>
      <c r="P141" s="116">
        <v>1638.8</v>
      </c>
      <c r="Q141" s="86">
        <f t="shared" si="4"/>
        <v>717.30275999999992</v>
      </c>
      <c r="R141" s="88">
        <v>42355</v>
      </c>
      <c r="S141" s="113">
        <v>0.53</v>
      </c>
      <c r="T141" s="113">
        <v>0.6</v>
      </c>
      <c r="U141" s="113">
        <v>0.69</v>
      </c>
      <c r="V141" s="113">
        <v>0.69</v>
      </c>
      <c r="W141" s="113">
        <v>0.65</v>
      </c>
      <c r="X141" s="113">
        <v>0.55000000000000004</v>
      </c>
      <c r="Y141" s="113">
        <f t="shared" si="5"/>
        <v>0.57899999999999996</v>
      </c>
    </row>
    <row r="142" spans="1:25" s="89" customFormat="1" ht="15.75" customHeight="1">
      <c r="A142" s="88">
        <v>43159</v>
      </c>
      <c r="B142" s="115">
        <v>9300</v>
      </c>
      <c r="C142" s="88">
        <v>43158</v>
      </c>
      <c r="D142" s="84">
        <v>66.33</v>
      </c>
      <c r="E142" s="84">
        <v>1230</v>
      </c>
      <c r="F142" s="88">
        <v>43159</v>
      </c>
      <c r="G142" s="106">
        <v>7.0199999999999999E-2</v>
      </c>
      <c r="H142" s="106">
        <v>0.1013</v>
      </c>
      <c r="I142" s="106">
        <v>3.2300000000000002E-2</v>
      </c>
      <c r="J142" s="106">
        <v>5.2499999999999998E-2</v>
      </c>
      <c r="K142" s="106">
        <v>4.82E-2</v>
      </c>
      <c r="L142" s="106">
        <v>0.14680000000000001</v>
      </c>
      <c r="M142" s="106">
        <v>0.43769999999999998</v>
      </c>
      <c r="N142" s="106">
        <v>3.2300000000000002E-2</v>
      </c>
      <c r="O142" s="106">
        <v>7.8700000000000006E-2</v>
      </c>
      <c r="P142" s="116">
        <v>1638.8</v>
      </c>
      <c r="Q142" s="86">
        <f t="shared" si="4"/>
        <v>717.30275999999992</v>
      </c>
      <c r="R142" s="88">
        <v>42348</v>
      </c>
      <c r="S142" s="113">
        <v>0.56000000000000005</v>
      </c>
      <c r="T142" s="113">
        <v>0.6</v>
      </c>
      <c r="U142" s="113">
        <v>0.69</v>
      </c>
      <c r="V142" s="113">
        <v>0.69</v>
      </c>
      <c r="W142" s="113">
        <v>0.63</v>
      </c>
      <c r="X142" s="113">
        <v>0.56999999999999995</v>
      </c>
      <c r="Y142" s="113">
        <f t="shared" si="5"/>
        <v>0.58799999999999997</v>
      </c>
    </row>
    <row r="143" spans="1:25" s="89" customFormat="1" ht="15.75" customHeight="1">
      <c r="A143" s="88">
        <v>43158</v>
      </c>
      <c r="B143" s="115">
        <v>9300</v>
      </c>
      <c r="C143" s="88">
        <v>43157</v>
      </c>
      <c r="D143" s="84">
        <v>67.349999999999994</v>
      </c>
      <c r="E143" s="84">
        <v>1230</v>
      </c>
      <c r="F143" s="88">
        <v>43158</v>
      </c>
      <c r="G143" s="106">
        <v>5.9200000000000003E-2</v>
      </c>
      <c r="H143" s="106">
        <v>0.1123</v>
      </c>
      <c r="I143" s="106">
        <v>3.2300000000000002E-2</v>
      </c>
      <c r="J143" s="106">
        <v>8.9099999999999999E-2</v>
      </c>
      <c r="K143" s="106">
        <v>4.82E-2</v>
      </c>
      <c r="L143" s="106">
        <v>0.14680000000000001</v>
      </c>
      <c r="M143" s="106">
        <v>0.4652</v>
      </c>
      <c r="N143" s="106">
        <v>4.8999999999999998E-3</v>
      </c>
      <c r="O143" s="106">
        <v>4.2099999999999999E-2</v>
      </c>
      <c r="P143" s="116">
        <v>1638.8</v>
      </c>
      <c r="Q143" s="86">
        <f t="shared" si="4"/>
        <v>762.36975999999993</v>
      </c>
      <c r="R143" s="88">
        <v>42341</v>
      </c>
      <c r="S143" s="113">
        <v>0.6</v>
      </c>
      <c r="T143" s="113">
        <v>0.6</v>
      </c>
      <c r="U143" s="113">
        <v>0.69</v>
      </c>
      <c r="V143" s="113">
        <v>0.7</v>
      </c>
      <c r="W143" s="113">
        <v>0.63</v>
      </c>
      <c r="X143" s="113">
        <v>0.56999999999999995</v>
      </c>
      <c r="Y143" s="113">
        <f t="shared" si="5"/>
        <v>0.6</v>
      </c>
    </row>
    <row r="144" spans="1:25" s="89" customFormat="1" ht="15.75" customHeight="1">
      <c r="A144" s="88">
        <v>43157</v>
      </c>
      <c r="B144" s="115">
        <v>9350</v>
      </c>
      <c r="C144" s="88">
        <v>43154</v>
      </c>
      <c r="D144" s="84">
        <v>66.900000000000006</v>
      </c>
      <c r="E144" s="84">
        <v>1230</v>
      </c>
      <c r="F144" s="88">
        <v>43157</v>
      </c>
      <c r="G144" s="106">
        <v>5.9200000000000003E-2</v>
      </c>
      <c r="H144" s="106">
        <v>9.4E-2</v>
      </c>
      <c r="I144" s="106">
        <v>3.2300000000000002E-2</v>
      </c>
      <c r="J144" s="106">
        <v>0.1074</v>
      </c>
      <c r="K144" s="106">
        <v>4.82E-2</v>
      </c>
      <c r="L144" s="106">
        <v>0.15040000000000001</v>
      </c>
      <c r="M144" s="106">
        <v>0.4652</v>
      </c>
      <c r="N144" s="106">
        <v>4.8999999999999998E-3</v>
      </c>
      <c r="O144" s="106">
        <v>3.8399999999999997E-2</v>
      </c>
      <c r="P144" s="116">
        <v>1638.8</v>
      </c>
      <c r="Q144" s="86">
        <f t="shared" si="4"/>
        <v>762.36975999999993</v>
      </c>
      <c r="R144" s="88">
        <v>42334</v>
      </c>
      <c r="S144" s="113">
        <v>0.62</v>
      </c>
      <c r="T144" s="113">
        <v>0.6</v>
      </c>
      <c r="U144" s="113">
        <v>0.69</v>
      </c>
      <c r="V144" s="113">
        <v>0.7</v>
      </c>
      <c r="W144" s="113">
        <v>0.63</v>
      </c>
      <c r="X144" s="113">
        <v>0.57999999999999996</v>
      </c>
      <c r="Y144" s="113">
        <f t="shared" si="5"/>
        <v>0.60599999999999998</v>
      </c>
    </row>
    <row r="145" spans="1:25" s="89" customFormat="1" ht="15.75" customHeight="1">
      <c r="A145" s="88">
        <v>43154</v>
      </c>
      <c r="B145" s="115">
        <v>9350</v>
      </c>
      <c r="C145" s="88">
        <v>43153</v>
      </c>
      <c r="D145" s="84">
        <v>65.91</v>
      </c>
      <c r="E145" s="84">
        <v>1285</v>
      </c>
      <c r="F145" s="88">
        <v>43154</v>
      </c>
      <c r="G145" s="106">
        <v>5.9799999999999999E-2</v>
      </c>
      <c r="H145" s="106">
        <v>8.3000000000000004E-2</v>
      </c>
      <c r="I145" s="106">
        <v>3.2300000000000002E-2</v>
      </c>
      <c r="J145" s="106">
        <v>0.1178</v>
      </c>
      <c r="K145" s="106">
        <v>4.82E-2</v>
      </c>
      <c r="L145" s="106">
        <v>0.1565</v>
      </c>
      <c r="M145" s="106">
        <v>0.47370000000000001</v>
      </c>
      <c r="N145" s="106">
        <v>4.8999999999999998E-3</v>
      </c>
      <c r="O145" s="106">
        <v>2.3800000000000002E-2</v>
      </c>
      <c r="P145" s="116">
        <v>1638.8</v>
      </c>
      <c r="Q145" s="86">
        <f t="shared" si="4"/>
        <v>776.29956000000004</v>
      </c>
      <c r="R145" s="88">
        <v>42327</v>
      </c>
      <c r="S145" s="113">
        <v>0.65</v>
      </c>
      <c r="T145" s="113">
        <v>0.62</v>
      </c>
      <c r="U145" s="113">
        <v>0.69</v>
      </c>
      <c r="V145" s="113">
        <v>0.7</v>
      </c>
      <c r="W145" s="113">
        <v>0.65</v>
      </c>
      <c r="X145" s="113">
        <v>0.57999999999999996</v>
      </c>
      <c r="Y145" s="113">
        <f t="shared" si="5"/>
        <v>0.629</v>
      </c>
    </row>
    <row r="146" spans="1:25" s="89" customFormat="1" ht="15.75" customHeight="1">
      <c r="A146" s="88">
        <v>43153</v>
      </c>
      <c r="B146" s="115">
        <v>9450</v>
      </c>
      <c r="C146" s="88">
        <v>43145</v>
      </c>
      <c r="D146" s="84">
        <v>64.349999999999994</v>
      </c>
      <c r="E146" s="84">
        <v>1290</v>
      </c>
      <c r="F146" s="88">
        <v>43153</v>
      </c>
      <c r="G146" s="106">
        <v>5.9799999999999999E-2</v>
      </c>
      <c r="H146" s="106">
        <v>6.4699999999999994E-2</v>
      </c>
      <c r="I146" s="106">
        <v>5.3699999999999998E-2</v>
      </c>
      <c r="J146" s="106">
        <v>0.1361</v>
      </c>
      <c r="K146" s="106">
        <v>2.6800000000000001E-2</v>
      </c>
      <c r="L146" s="106">
        <v>0.1565</v>
      </c>
      <c r="M146" s="106">
        <v>0.47370000000000001</v>
      </c>
      <c r="N146" s="106">
        <v>4.8999999999999998E-3</v>
      </c>
      <c r="O146" s="106">
        <v>2.3800000000000002E-2</v>
      </c>
      <c r="P146" s="116">
        <v>1638.8</v>
      </c>
      <c r="Q146" s="86">
        <f t="shared" si="4"/>
        <v>776.29956000000004</v>
      </c>
      <c r="R146" s="88">
        <v>42320</v>
      </c>
      <c r="S146" s="113">
        <v>0.67</v>
      </c>
      <c r="T146" s="113">
        <v>0.64</v>
      </c>
      <c r="U146" s="113">
        <v>0.7</v>
      </c>
      <c r="V146" s="113">
        <v>0.71</v>
      </c>
      <c r="W146" s="113">
        <v>0.68</v>
      </c>
      <c r="X146" s="113">
        <v>0.6</v>
      </c>
      <c r="Y146" s="113">
        <f t="shared" si="5"/>
        <v>0.64900000000000002</v>
      </c>
    </row>
    <row r="147" spans="1:25" s="89" customFormat="1" ht="15.75" customHeight="1">
      <c r="A147" s="88">
        <v>43145</v>
      </c>
      <c r="B147" s="115">
        <v>9400</v>
      </c>
      <c r="C147" s="88">
        <v>43144</v>
      </c>
      <c r="D147" s="84">
        <v>62.61</v>
      </c>
      <c r="E147" s="84">
        <v>1290</v>
      </c>
      <c r="F147" s="88">
        <v>43140</v>
      </c>
      <c r="G147" s="106">
        <v>1.5299999999999999E-2</v>
      </c>
      <c r="H147" s="106">
        <v>8.7900000000000006E-2</v>
      </c>
      <c r="I147" s="106">
        <v>5.8599999999999999E-2</v>
      </c>
      <c r="J147" s="106">
        <v>0.13420000000000001</v>
      </c>
      <c r="K147" s="106">
        <v>3.5999999999999997E-2</v>
      </c>
      <c r="L147" s="106">
        <v>0.1535</v>
      </c>
      <c r="M147" s="106">
        <v>0.41880000000000001</v>
      </c>
      <c r="N147" s="106">
        <v>4.8999999999999998E-3</v>
      </c>
      <c r="O147" s="106">
        <v>9.0899999999999995E-2</v>
      </c>
      <c r="P147" s="116">
        <v>1638.8</v>
      </c>
      <c r="Q147" s="86">
        <f t="shared" si="4"/>
        <v>686.32943999999998</v>
      </c>
      <c r="R147" s="88">
        <v>42313</v>
      </c>
      <c r="S147" s="113">
        <v>0.7</v>
      </c>
      <c r="T147" s="113">
        <v>0.64</v>
      </c>
      <c r="U147" s="113">
        <v>0.7</v>
      </c>
      <c r="V147" s="113">
        <v>0.72</v>
      </c>
      <c r="W147" s="113">
        <v>0.69</v>
      </c>
      <c r="X147" s="113">
        <v>0.61</v>
      </c>
      <c r="Y147" s="113">
        <f t="shared" si="5"/>
        <v>0.65799999999999992</v>
      </c>
    </row>
    <row r="148" spans="1:25" s="89" customFormat="1" ht="15.75" customHeight="1">
      <c r="A148" s="88">
        <v>43144</v>
      </c>
      <c r="B148" s="115">
        <v>9400</v>
      </c>
      <c r="C148" s="88">
        <v>43143</v>
      </c>
      <c r="D148" s="84">
        <v>62.66</v>
      </c>
      <c r="E148" s="84">
        <v>1290</v>
      </c>
      <c r="F148" s="88">
        <v>43139</v>
      </c>
      <c r="G148" s="106">
        <v>1.5299999999999999E-2</v>
      </c>
      <c r="H148" s="106">
        <v>8.7900000000000006E-2</v>
      </c>
      <c r="I148" s="106">
        <v>5.8599999999999999E-2</v>
      </c>
      <c r="J148" s="106">
        <v>0.13420000000000001</v>
      </c>
      <c r="K148" s="106">
        <v>3.5999999999999997E-2</v>
      </c>
      <c r="L148" s="106">
        <v>0.1535</v>
      </c>
      <c r="M148" s="106">
        <v>0.41880000000000001</v>
      </c>
      <c r="N148" s="106">
        <v>4.8999999999999998E-3</v>
      </c>
      <c r="O148" s="106">
        <v>9.0899999999999995E-2</v>
      </c>
      <c r="P148" s="116">
        <v>1638.8</v>
      </c>
      <c r="Q148" s="86">
        <f t="shared" si="4"/>
        <v>686.32943999999998</v>
      </c>
      <c r="R148" s="88">
        <v>42306</v>
      </c>
      <c r="S148" s="113">
        <v>0.69</v>
      </c>
      <c r="T148" s="113">
        <v>0.64</v>
      </c>
      <c r="U148" s="113">
        <v>0.7</v>
      </c>
      <c r="V148" s="113">
        <v>0.71</v>
      </c>
      <c r="W148" s="113">
        <v>0.68</v>
      </c>
      <c r="X148" s="113">
        <v>0.61</v>
      </c>
      <c r="Y148" s="113">
        <f t="shared" si="5"/>
        <v>0.65499999999999992</v>
      </c>
    </row>
    <row r="149" spans="1:25" s="89" customFormat="1" ht="15.75" customHeight="1">
      <c r="A149" s="88">
        <v>43143</v>
      </c>
      <c r="B149" s="115">
        <v>9400</v>
      </c>
      <c r="C149" s="88">
        <v>43140</v>
      </c>
      <c r="D149" s="84">
        <v>62.71</v>
      </c>
      <c r="E149" s="84">
        <v>1300</v>
      </c>
      <c r="F149" s="88">
        <v>43138</v>
      </c>
      <c r="G149" s="106">
        <v>0</v>
      </c>
      <c r="H149" s="106">
        <v>0.1031</v>
      </c>
      <c r="I149" s="106">
        <v>4.82E-2</v>
      </c>
      <c r="J149" s="106">
        <v>0.122</v>
      </c>
      <c r="K149" s="106">
        <v>3.5999999999999997E-2</v>
      </c>
      <c r="L149" s="106">
        <v>0.16569999999999999</v>
      </c>
      <c r="M149" s="106">
        <v>0.41880000000000001</v>
      </c>
      <c r="N149" s="106">
        <v>9.1999999999999998E-3</v>
      </c>
      <c r="O149" s="106">
        <v>9.7000000000000003E-2</v>
      </c>
      <c r="P149" s="116">
        <v>1638.8</v>
      </c>
      <c r="Q149" s="86">
        <f t="shared" si="4"/>
        <v>686.32943999999998</v>
      </c>
      <c r="R149" s="88">
        <v>42299</v>
      </c>
      <c r="S149" s="113">
        <v>0.64</v>
      </c>
      <c r="T149" s="113">
        <v>0.62</v>
      </c>
      <c r="U149" s="113">
        <v>0.7</v>
      </c>
      <c r="V149" s="113">
        <v>0.7</v>
      </c>
      <c r="W149" s="113">
        <v>0.68</v>
      </c>
      <c r="X149" s="113">
        <v>0.6</v>
      </c>
      <c r="Y149" s="113">
        <f t="shared" si="5"/>
        <v>0.626</v>
      </c>
    </row>
    <row r="150" spans="1:25" s="89" customFormat="1" ht="15.75" customHeight="1">
      <c r="A150" s="88">
        <v>43140</v>
      </c>
      <c r="B150" s="115">
        <v>9400</v>
      </c>
      <c r="C150" s="88">
        <v>43139</v>
      </c>
      <c r="D150" s="84">
        <v>64.31</v>
      </c>
      <c r="E150" s="84">
        <v>1315</v>
      </c>
      <c r="F150" s="88">
        <v>43137</v>
      </c>
      <c r="G150" s="106">
        <v>0</v>
      </c>
      <c r="H150" s="106">
        <v>0.12139999999999999</v>
      </c>
      <c r="I150" s="106">
        <v>4.82E-2</v>
      </c>
      <c r="J150" s="106">
        <v>0.122</v>
      </c>
      <c r="K150" s="106">
        <v>3.5999999999999997E-2</v>
      </c>
      <c r="L150" s="106">
        <v>0.16569999999999999</v>
      </c>
      <c r="M150" s="106">
        <v>0.43709999999999999</v>
      </c>
      <c r="N150" s="106">
        <v>9.1999999999999998E-3</v>
      </c>
      <c r="O150" s="106">
        <v>6.0400000000000002E-2</v>
      </c>
      <c r="P150" s="116">
        <v>1638.8</v>
      </c>
      <c r="Q150" s="86">
        <f t="shared" si="4"/>
        <v>716.31948</v>
      </c>
      <c r="R150" s="88">
        <v>42292</v>
      </c>
      <c r="S150" s="113">
        <v>0.56999999999999995</v>
      </c>
      <c r="T150" s="113">
        <v>0.62</v>
      </c>
      <c r="U150" s="113">
        <v>0.69</v>
      </c>
      <c r="V150" s="113">
        <v>0.7</v>
      </c>
      <c r="W150" s="113">
        <v>0.68</v>
      </c>
      <c r="X150" s="113">
        <v>0.61</v>
      </c>
      <c r="Y150" s="113">
        <f t="shared" si="5"/>
        <v>0.60499999999999998</v>
      </c>
    </row>
    <row r="151" spans="1:25" s="89" customFormat="1" ht="15.75" customHeight="1">
      <c r="A151" s="88">
        <v>43139</v>
      </c>
      <c r="B151" s="115">
        <v>9450</v>
      </c>
      <c r="C151" s="88">
        <v>43138</v>
      </c>
      <c r="D151" s="84">
        <v>65.349999999999994</v>
      </c>
      <c r="E151" s="84">
        <v>1315</v>
      </c>
      <c r="F151" s="88">
        <v>43136</v>
      </c>
      <c r="G151" s="106">
        <v>0</v>
      </c>
      <c r="H151" s="106">
        <v>0.13969999999999999</v>
      </c>
      <c r="I151" s="106">
        <v>6.6500000000000004E-2</v>
      </c>
      <c r="J151" s="106">
        <v>0.122</v>
      </c>
      <c r="K151" s="106">
        <v>5.4300000000000001E-2</v>
      </c>
      <c r="L151" s="106">
        <v>0.16569999999999999</v>
      </c>
      <c r="M151" s="106">
        <v>0.4279</v>
      </c>
      <c r="N151" s="106">
        <v>9.1999999999999998E-3</v>
      </c>
      <c r="O151" s="106">
        <v>1.46E-2</v>
      </c>
      <c r="P151" s="116">
        <v>1638.8</v>
      </c>
      <c r="Q151" s="86">
        <f t="shared" si="4"/>
        <v>701.24252000000001</v>
      </c>
      <c r="R151" s="88">
        <v>42285</v>
      </c>
      <c r="S151" s="113">
        <v>0.51</v>
      </c>
      <c r="T151" s="113">
        <v>0.59</v>
      </c>
      <c r="U151" s="113">
        <v>0.67</v>
      </c>
      <c r="V151" s="113">
        <v>0.69</v>
      </c>
      <c r="W151" s="113">
        <v>0.67</v>
      </c>
      <c r="X151" s="113">
        <v>0.61</v>
      </c>
      <c r="Y151" s="113">
        <f t="shared" si="5"/>
        <v>0.56599999999999995</v>
      </c>
    </row>
    <row r="152" spans="1:25" s="89" customFormat="1" ht="15.75" customHeight="1">
      <c r="A152" s="88">
        <v>43138</v>
      </c>
      <c r="B152" s="115">
        <v>9550</v>
      </c>
      <c r="C152" s="88">
        <v>43137</v>
      </c>
      <c r="D152" s="84">
        <v>67.22</v>
      </c>
      <c r="E152" s="84">
        <v>1320</v>
      </c>
      <c r="F152" s="88">
        <v>43133</v>
      </c>
      <c r="G152" s="106">
        <v>0</v>
      </c>
      <c r="H152" s="106">
        <v>0.13550000000000001</v>
      </c>
      <c r="I152" s="106">
        <v>6.6500000000000004E-2</v>
      </c>
      <c r="J152" s="106">
        <v>0.122</v>
      </c>
      <c r="K152" s="106">
        <v>5.4300000000000001E-2</v>
      </c>
      <c r="L152" s="106">
        <v>0.1535</v>
      </c>
      <c r="M152" s="106">
        <v>0.4279</v>
      </c>
      <c r="N152" s="106">
        <v>2.1399999999999999E-2</v>
      </c>
      <c r="O152" s="106">
        <v>1.89E-2</v>
      </c>
      <c r="P152" s="116">
        <v>1638.8</v>
      </c>
      <c r="Q152" s="86">
        <f t="shared" si="4"/>
        <v>701.24252000000001</v>
      </c>
      <c r="R152" s="88">
        <v>42271</v>
      </c>
      <c r="S152" s="113">
        <v>0.48</v>
      </c>
      <c r="T152" s="113">
        <v>0.6</v>
      </c>
      <c r="U152" s="113">
        <v>0.66</v>
      </c>
      <c r="V152" s="113">
        <v>0.67</v>
      </c>
      <c r="W152" s="113">
        <v>0.66</v>
      </c>
      <c r="X152" s="113">
        <v>0.6</v>
      </c>
      <c r="Y152" s="113">
        <f t="shared" si="5"/>
        <v>0.56399999999999995</v>
      </c>
    </row>
    <row r="153" spans="1:25" s="89" customFormat="1" ht="15.75" customHeight="1">
      <c r="A153" s="88">
        <v>43137</v>
      </c>
      <c r="B153" s="115">
        <v>9550</v>
      </c>
      <c r="C153" s="88">
        <v>43136</v>
      </c>
      <c r="D153" s="84">
        <v>66.91</v>
      </c>
      <c r="E153" s="84">
        <v>1320</v>
      </c>
      <c r="F153" s="88">
        <v>43132</v>
      </c>
      <c r="G153" s="106">
        <v>0</v>
      </c>
      <c r="H153" s="106">
        <v>0.15379999999999999</v>
      </c>
      <c r="I153" s="106">
        <v>6.6500000000000004E-2</v>
      </c>
      <c r="J153" s="106">
        <v>0.122</v>
      </c>
      <c r="K153" s="106">
        <v>3.5999999999999997E-2</v>
      </c>
      <c r="L153" s="106">
        <v>0.1535</v>
      </c>
      <c r="M153" s="106">
        <v>0.4279</v>
      </c>
      <c r="N153" s="106">
        <v>2.1399999999999999E-2</v>
      </c>
      <c r="O153" s="106">
        <v>1.89E-2</v>
      </c>
      <c r="P153" s="116">
        <v>1638.8</v>
      </c>
      <c r="Q153" s="86">
        <f t="shared" si="4"/>
        <v>701.24252000000001</v>
      </c>
      <c r="R153" s="88">
        <v>42264</v>
      </c>
      <c r="S153" s="113">
        <v>0.47</v>
      </c>
      <c r="T153" s="113">
        <v>0.6</v>
      </c>
      <c r="U153" s="113">
        <v>0.65</v>
      </c>
      <c r="V153" s="113">
        <v>0.66</v>
      </c>
      <c r="W153" s="113">
        <v>0.66</v>
      </c>
      <c r="X153" s="113">
        <v>0.6</v>
      </c>
      <c r="Y153" s="113">
        <f t="shared" si="5"/>
        <v>0.56099999999999994</v>
      </c>
    </row>
    <row r="154" spans="1:25" s="89" customFormat="1" ht="15.75" customHeight="1">
      <c r="A154" s="88">
        <v>43136</v>
      </c>
      <c r="B154" s="115">
        <v>9550</v>
      </c>
      <c r="C154" s="88">
        <v>43133</v>
      </c>
      <c r="D154" s="84">
        <v>68.23</v>
      </c>
      <c r="E154" s="84">
        <v>1320</v>
      </c>
      <c r="F154" s="88">
        <v>43131</v>
      </c>
      <c r="G154" s="106">
        <v>1.5299999999999999E-2</v>
      </c>
      <c r="H154" s="106">
        <v>0.158</v>
      </c>
      <c r="I154" s="106">
        <v>7.3800000000000004E-2</v>
      </c>
      <c r="J154" s="106">
        <v>0.10680000000000001</v>
      </c>
      <c r="K154" s="106">
        <v>3.5999999999999997E-2</v>
      </c>
      <c r="L154" s="106">
        <v>0.1474</v>
      </c>
      <c r="M154" s="106">
        <v>0.42059999999999997</v>
      </c>
      <c r="N154" s="106">
        <v>2.1399999999999999E-2</v>
      </c>
      <c r="O154" s="106">
        <v>2.07E-2</v>
      </c>
      <c r="P154" s="116">
        <v>1638.8</v>
      </c>
      <c r="Q154" s="86">
        <f t="shared" si="4"/>
        <v>689.27927999999997</v>
      </c>
      <c r="R154" s="88">
        <v>42257</v>
      </c>
      <c r="S154" s="113">
        <v>0.46</v>
      </c>
      <c r="T154" s="113">
        <v>0.6</v>
      </c>
      <c r="U154" s="113">
        <v>0.64</v>
      </c>
      <c r="V154" s="113">
        <v>0.65</v>
      </c>
      <c r="W154" s="113">
        <v>0.65</v>
      </c>
      <c r="X154" s="113">
        <v>0.57999999999999996</v>
      </c>
      <c r="Y154" s="113">
        <f t="shared" si="5"/>
        <v>0.55800000000000005</v>
      </c>
    </row>
    <row r="155" spans="1:25" s="89" customFormat="1" ht="15.75" customHeight="1">
      <c r="A155" s="88">
        <v>43133</v>
      </c>
      <c r="B155" s="115">
        <v>9550</v>
      </c>
      <c r="C155" s="88">
        <v>43132</v>
      </c>
      <c r="D155" s="84">
        <v>69.78</v>
      </c>
      <c r="E155" s="84">
        <v>1320</v>
      </c>
      <c r="F155" s="88">
        <v>43130</v>
      </c>
      <c r="G155" s="106">
        <v>1.5299999999999999E-2</v>
      </c>
      <c r="H155" s="106">
        <v>0.13969999999999999</v>
      </c>
      <c r="I155" s="106">
        <v>5.5500000000000001E-2</v>
      </c>
      <c r="J155" s="106">
        <v>0.12509999999999999</v>
      </c>
      <c r="K155" s="106">
        <v>5.4300000000000001E-2</v>
      </c>
      <c r="L155" s="106">
        <v>0.1474</v>
      </c>
      <c r="M155" s="106">
        <v>0.42059999999999997</v>
      </c>
      <c r="N155" s="106">
        <v>2.1399999999999999E-2</v>
      </c>
      <c r="O155" s="106">
        <v>2.07E-2</v>
      </c>
      <c r="P155" s="116">
        <v>1638.8</v>
      </c>
      <c r="Q155" s="86">
        <f t="shared" si="4"/>
        <v>689.27927999999997</v>
      </c>
      <c r="R155" s="88">
        <v>42243</v>
      </c>
      <c r="S155" s="113">
        <v>0.45</v>
      </c>
      <c r="T155" s="113">
        <v>0.6</v>
      </c>
      <c r="U155" s="113">
        <v>0.63</v>
      </c>
      <c r="V155" s="113">
        <v>0.63</v>
      </c>
      <c r="W155" s="113">
        <v>0.65</v>
      </c>
      <c r="X155" s="113">
        <v>0.55000000000000004</v>
      </c>
      <c r="Y155" s="113">
        <f t="shared" si="5"/>
        <v>0.55499999999999994</v>
      </c>
    </row>
    <row r="156" spans="1:25" s="89" customFormat="1" ht="15.75" customHeight="1">
      <c r="A156" s="88">
        <v>43132</v>
      </c>
      <c r="B156" s="115">
        <v>9650</v>
      </c>
      <c r="C156" s="88">
        <v>43131</v>
      </c>
      <c r="D156" s="84">
        <v>68.88</v>
      </c>
      <c r="E156" s="84">
        <v>1330</v>
      </c>
      <c r="F156" s="88">
        <v>43129</v>
      </c>
      <c r="G156" s="106">
        <v>1.5299999999999999E-2</v>
      </c>
      <c r="H156" s="106">
        <v>0.13969999999999999</v>
      </c>
      <c r="I156" s="106">
        <v>5.5500000000000001E-2</v>
      </c>
      <c r="J156" s="106">
        <v>0.12509999999999999</v>
      </c>
      <c r="K156" s="106">
        <v>5.4300000000000001E-2</v>
      </c>
      <c r="L156" s="106">
        <v>0.14369999999999999</v>
      </c>
      <c r="M156" s="106">
        <v>0.42059999999999997</v>
      </c>
      <c r="N156" s="106">
        <v>2.1399999999999999E-2</v>
      </c>
      <c r="O156" s="106">
        <v>2.4400000000000002E-2</v>
      </c>
      <c r="P156" s="116">
        <v>1638.8</v>
      </c>
      <c r="Q156" s="86">
        <f t="shared" si="4"/>
        <v>689.27927999999997</v>
      </c>
      <c r="R156" s="88">
        <v>42236</v>
      </c>
      <c r="S156" s="113">
        <v>0.45</v>
      </c>
      <c r="T156" s="113">
        <v>0.55000000000000004</v>
      </c>
      <c r="U156" s="113">
        <v>0.63</v>
      </c>
      <c r="V156" s="113">
        <v>0.63</v>
      </c>
      <c r="W156" s="113">
        <v>0.65</v>
      </c>
      <c r="X156" s="113">
        <v>0.54</v>
      </c>
      <c r="Y156" s="113">
        <f t="shared" si="5"/>
        <v>0.52</v>
      </c>
    </row>
    <row r="157" spans="1:25" s="89" customFormat="1" ht="15.75" customHeight="1">
      <c r="A157" s="88">
        <v>43131</v>
      </c>
      <c r="B157" s="115">
        <v>9750</v>
      </c>
      <c r="C157" s="88">
        <v>43130</v>
      </c>
      <c r="D157" s="84">
        <v>68.11</v>
      </c>
      <c r="E157" s="84">
        <v>1330</v>
      </c>
      <c r="F157" s="88">
        <v>43126</v>
      </c>
      <c r="G157" s="106">
        <v>1.95E-2</v>
      </c>
      <c r="H157" s="106">
        <v>0.13550000000000001</v>
      </c>
      <c r="I157" s="106">
        <v>5.0599999999999999E-2</v>
      </c>
      <c r="J157" s="106">
        <v>0.12509999999999999</v>
      </c>
      <c r="K157" s="106">
        <v>5.4300000000000001E-2</v>
      </c>
      <c r="L157" s="106">
        <v>0.13819999999999999</v>
      </c>
      <c r="M157" s="106">
        <v>0.42059999999999997</v>
      </c>
      <c r="N157" s="106">
        <v>2.6200000000000001E-2</v>
      </c>
      <c r="O157" s="106">
        <v>2.9899999999999999E-2</v>
      </c>
      <c r="P157" s="116">
        <v>1638.8</v>
      </c>
      <c r="Q157" s="86">
        <f t="shared" si="4"/>
        <v>689.27927999999997</v>
      </c>
      <c r="R157" s="88">
        <v>42229</v>
      </c>
      <c r="S157" s="113">
        <v>0.43</v>
      </c>
      <c r="T157" s="113">
        <v>0.52</v>
      </c>
      <c r="U157" s="113">
        <v>0.63</v>
      </c>
      <c r="V157" s="113">
        <v>0.63</v>
      </c>
      <c r="W157" s="113">
        <v>0.64</v>
      </c>
      <c r="X157" s="113">
        <v>0.52</v>
      </c>
      <c r="Y157" s="113">
        <f t="shared" si="5"/>
        <v>0.49299999999999999</v>
      </c>
    </row>
    <row r="158" spans="1:25" s="89" customFormat="1" ht="15.75" customHeight="1">
      <c r="A158" s="88">
        <v>43130</v>
      </c>
      <c r="B158" s="115">
        <v>9750</v>
      </c>
      <c r="C158" s="88">
        <v>43129</v>
      </c>
      <c r="D158" s="84">
        <v>69.16</v>
      </c>
      <c r="E158" s="84">
        <v>1330</v>
      </c>
      <c r="F158" s="88">
        <v>43125</v>
      </c>
      <c r="G158" s="106">
        <v>3.4799999999999998E-2</v>
      </c>
      <c r="H158" s="106">
        <v>0.1202</v>
      </c>
      <c r="I158" s="106">
        <v>5.0599999999999999E-2</v>
      </c>
      <c r="J158" s="106">
        <v>0.12509999999999999</v>
      </c>
      <c r="K158" s="106">
        <v>5.4300000000000001E-2</v>
      </c>
      <c r="L158" s="106">
        <v>0.13819999999999999</v>
      </c>
      <c r="M158" s="106">
        <v>0.42059999999999997</v>
      </c>
      <c r="N158" s="106">
        <v>2.6200000000000001E-2</v>
      </c>
      <c r="O158" s="106">
        <v>2.9899999999999999E-2</v>
      </c>
      <c r="P158" s="116">
        <v>1638.8</v>
      </c>
      <c r="Q158" s="86">
        <f t="shared" si="4"/>
        <v>689.27927999999997</v>
      </c>
      <c r="R158" s="88">
        <v>42222</v>
      </c>
      <c r="S158" s="113">
        <v>0.42</v>
      </c>
      <c r="T158" s="113">
        <v>0.52</v>
      </c>
      <c r="U158" s="113">
        <v>0.63</v>
      </c>
      <c r="V158" s="113">
        <v>0.62</v>
      </c>
      <c r="W158" s="113">
        <v>0.64</v>
      </c>
      <c r="X158" s="113">
        <v>0.51</v>
      </c>
      <c r="Y158" s="113">
        <f t="shared" si="5"/>
        <v>0.49</v>
      </c>
    </row>
    <row r="159" spans="1:25" s="89" customFormat="1" ht="15.75" customHeight="1">
      <c r="A159" s="88">
        <v>43129</v>
      </c>
      <c r="B159" s="115">
        <v>9750</v>
      </c>
      <c r="C159" s="88">
        <v>43126</v>
      </c>
      <c r="D159" s="84">
        <v>69.94</v>
      </c>
      <c r="E159" s="84">
        <v>1330</v>
      </c>
      <c r="F159" s="88">
        <v>43124</v>
      </c>
      <c r="G159" s="106">
        <v>5.3100000000000001E-2</v>
      </c>
      <c r="H159" s="106">
        <v>0.1202</v>
      </c>
      <c r="I159" s="106">
        <v>5.0599999999999999E-2</v>
      </c>
      <c r="J159" s="106">
        <v>0.10680000000000001</v>
      </c>
      <c r="K159" s="106">
        <v>5.4300000000000001E-2</v>
      </c>
      <c r="L159" s="106">
        <v>0.13819999999999999</v>
      </c>
      <c r="M159" s="106">
        <v>0.42059999999999997</v>
      </c>
      <c r="N159" s="106">
        <v>2.6200000000000001E-2</v>
      </c>
      <c r="O159" s="106">
        <v>2.9899999999999999E-2</v>
      </c>
      <c r="P159" s="116">
        <v>1638.8</v>
      </c>
      <c r="Q159" s="86">
        <f t="shared" si="4"/>
        <v>689.27927999999997</v>
      </c>
      <c r="R159" s="88">
        <v>42215</v>
      </c>
      <c r="S159" s="113">
        <v>0.4</v>
      </c>
      <c r="T159" s="113">
        <v>0.53</v>
      </c>
      <c r="U159" s="113">
        <v>0.63</v>
      </c>
      <c r="V159" s="113">
        <v>0.62</v>
      </c>
      <c r="W159" s="113">
        <v>0.63</v>
      </c>
      <c r="X159" s="113">
        <v>0.5</v>
      </c>
      <c r="Y159" s="113">
        <f t="shared" si="5"/>
        <v>0.49099999999999999</v>
      </c>
    </row>
    <row r="160" spans="1:25" s="89" customFormat="1" ht="15.75" customHeight="1">
      <c r="A160" s="88">
        <v>43126</v>
      </c>
      <c r="B160" s="115">
        <v>9750</v>
      </c>
      <c r="C160" s="88">
        <v>43125</v>
      </c>
      <c r="D160" s="84">
        <v>69.59</v>
      </c>
      <c r="E160" s="84">
        <v>1360</v>
      </c>
      <c r="F160" s="88">
        <v>43123</v>
      </c>
      <c r="G160" s="106">
        <v>5.3100000000000001E-2</v>
      </c>
      <c r="H160" s="106">
        <v>0.1153</v>
      </c>
      <c r="I160" s="106">
        <v>5.0599999999999999E-2</v>
      </c>
      <c r="J160" s="106">
        <v>0.11169999999999999</v>
      </c>
      <c r="K160" s="106">
        <v>5.4300000000000001E-2</v>
      </c>
      <c r="L160" s="106">
        <v>0.13819999999999999</v>
      </c>
      <c r="M160" s="106">
        <v>0.42059999999999997</v>
      </c>
      <c r="N160" s="106">
        <v>2.6200000000000001E-2</v>
      </c>
      <c r="O160" s="106">
        <v>2.9899999999999999E-2</v>
      </c>
      <c r="P160" s="116">
        <v>1638.8</v>
      </c>
      <c r="Q160" s="86">
        <f t="shared" si="4"/>
        <v>689.27927999999997</v>
      </c>
      <c r="R160" s="88">
        <v>42208</v>
      </c>
      <c r="S160" s="113">
        <v>0.37</v>
      </c>
      <c r="T160" s="113">
        <v>0.55000000000000004</v>
      </c>
      <c r="U160" s="113">
        <v>0.64</v>
      </c>
      <c r="V160" s="113">
        <v>0.61</v>
      </c>
      <c r="W160" s="113">
        <v>0.63</v>
      </c>
      <c r="X160" s="113">
        <v>0.48</v>
      </c>
      <c r="Y160" s="113">
        <f t="shared" si="5"/>
        <v>0.496</v>
      </c>
    </row>
    <row r="161" spans="1:25" s="89" customFormat="1" ht="15.75" customHeight="1">
      <c r="A161" s="88">
        <v>43125</v>
      </c>
      <c r="B161" s="115">
        <v>9800</v>
      </c>
      <c r="C161" s="88">
        <v>43124</v>
      </c>
      <c r="D161" s="84">
        <v>70.260000000000005</v>
      </c>
      <c r="E161" s="84">
        <v>1360</v>
      </c>
      <c r="F161" s="88">
        <v>43122</v>
      </c>
      <c r="G161" s="106">
        <v>4.8800000000000003E-2</v>
      </c>
      <c r="H161" s="106">
        <v>0.1153</v>
      </c>
      <c r="I161" s="106">
        <v>4.3299999999999998E-2</v>
      </c>
      <c r="J161" s="106">
        <v>0.11169999999999999</v>
      </c>
      <c r="K161" s="106">
        <v>5.4300000000000001E-2</v>
      </c>
      <c r="L161" s="106">
        <v>0.126</v>
      </c>
      <c r="M161" s="106">
        <v>0.4279</v>
      </c>
      <c r="N161" s="106">
        <v>3.0499999999999999E-2</v>
      </c>
      <c r="O161" s="106">
        <v>4.2099999999999999E-2</v>
      </c>
      <c r="P161" s="116">
        <v>1638.8</v>
      </c>
      <c r="Q161" s="86">
        <f t="shared" si="4"/>
        <v>701.24252000000001</v>
      </c>
      <c r="R161" s="88">
        <v>42202</v>
      </c>
      <c r="S161" s="113">
        <v>0.37</v>
      </c>
      <c r="T161" s="113">
        <v>0.57999999999999996</v>
      </c>
      <c r="U161" s="113">
        <v>0.65</v>
      </c>
      <c r="V161" s="113">
        <v>0.62</v>
      </c>
      <c r="W161" s="113">
        <v>0.63</v>
      </c>
      <c r="X161" s="113">
        <v>0.48</v>
      </c>
      <c r="Y161" s="113">
        <f t="shared" si="5"/>
        <v>0.51700000000000002</v>
      </c>
    </row>
    <row r="162" spans="1:25" s="89" customFormat="1" ht="15.75" customHeight="1">
      <c r="A162" s="88">
        <v>43124</v>
      </c>
      <c r="B162" s="115">
        <v>9730</v>
      </c>
      <c r="C162" s="88">
        <v>43123</v>
      </c>
      <c r="D162" s="84">
        <v>69.42</v>
      </c>
      <c r="E162" s="84">
        <v>1360</v>
      </c>
      <c r="F162" s="88">
        <v>43119</v>
      </c>
      <c r="G162" s="106">
        <v>3.5400000000000001E-2</v>
      </c>
      <c r="H162" s="106">
        <v>0.1153</v>
      </c>
      <c r="I162" s="106">
        <v>6.1600000000000002E-2</v>
      </c>
      <c r="J162" s="106">
        <v>0.11169999999999999</v>
      </c>
      <c r="K162" s="106">
        <v>2.6800000000000001E-2</v>
      </c>
      <c r="L162" s="106">
        <v>0.13819999999999999</v>
      </c>
      <c r="M162" s="106">
        <v>0.45540000000000003</v>
      </c>
      <c r="N162" s="106">
        <v>1.34E-2</v>
      </c>
      <c r="O162" s="106">
        <v>4.2099999999999999E-2</v>
      </c>
      <c r="P162" s="116">
        <v>1638.8</v>
      </c>
      <c r="Q162" s="86">
        <f t="shared" si="4"/>
        <v>746.30952000000002</v>
      </c>
      <c r="R162" s="88">
        <v>42194</v>
      </c>
      <c r="S162" s="113">
        <v>0.35</v>
      </c>
      <c r="T162" s="113">
        <v>0.56000000000000005</v>
      </c>
      <c r="U162" s="113">
        <v>0.65</v>
      </c>
      <c r="V162" s="113">
        <v>0.62</v>
      </c>
      <c r="W162" s="113">
        <v>0.63</v>
      </c>
      <c r="X162" s="113">
        <v>0.46</v>
      </c>
      <c r="Y162" s="113">
        <f t="shared" si="5"/>
        <v>0.497</v>
      </c>
    </row>
    <row r="163" spans="1:25" s="89" customFormat="1" ht="15.75" customHeight="1">
      <c r="A163" s="88">
        <v>43123</v>
      </c>
      <c r="B163" s="115">
        <v>9700</v>
      </c>
      <c r="C163" s="88">
        <v>43122</v>
      </c>
      <c r="D163" s="84">
        <v>68.86</v>
      </c>
      <c r="E163" s="84">
        <v>1380</v>
      </c>
      <c r="F163" s="88">
        <v>43118</v>
      </c>
      <c r="G163" s="106">
        <v>5.3699999999999998E-2</v>
      </c>
      <c r="H163" s="106">
        <v>0.1062</v>
      </c>
      <c r="I163" s="106">
        <v>4.3299999999999998E-2</v>
      </c>
      <c r="J163" s="106">
        <v>0.11169999999999999</v>
      </c>
      <c r="K163" s="106">
        <v>2.6800000000000001E-2</v>
      </c>
      <c r="L163" s="106">
        <v>0.13819999999999999</v>
      </c>
      <c r="M163" s="106">
        <v>0.45540000000000003</v>
      </c>
      <c r="N163" s="106">
        <v>1.34E-2</v>
      </c>
      <c r="O163" s="106">
        <v>5.1299999999999998E-2</v>
      </c>
      <c r="P163" s="116">
        <v>1638.8</v>
      </c>
      <c r="Q163" s="86">
        <f t="shared" si="4"/>
        <v>746.30952000000002</v>
      </c>
      <c r="R163" s="88">
        <v>42187</v>
      </c>
      <c r="S163" s="113">
        <v>0.33</v>
      </c>
      <c r="T163" s="113">
        <v>0.54</v>
      </c>
      <c r="U163" s="113">
        <v>0.65</v>
      </c>
      <c r="V163" s="113">
        <v>0.61</v>
      </c>
      <c r="W163" s="113">
        <v>0.63</v>
      </c>
      <c r="X163" s="113">
        <v>0.5</v>
      </c>
      <c r="Y163" s="113">
        <f t="shared" si="5"/>
        <v>0.47699999999999998</v>
      </c>
    </row>
    <row r="164" spans="1:25" s="89" customFormat="1" ht="15.75" customHeight="1">
      <c r="A164" s="88">
        <v>43122</v>
      </c>
      <c r="B164" s="115">
        <v>9700</v>
      </c>
      <c r="C164" s="88">
        <v>43119</v>
      </c>
      <c r="D164" s="84">
        <v>68.27</v>
      </c>
      <c r="E164" s="84">
        <v>1380</v>
      </c>
      <c r="F164" s="88">
        <v>43117</v>
      </c>
      <c r="G164" s="106">
        <v>4.8800000000000003E-2</v>
      </c>
      <c r="H164" s="106">
        <v>0.1062</v>
      </c>
      <c r="I164" s="106">
        <v>5.67E-2</v>
      </c>
      <c r="J164" s="106">
        <v>0.1104</v>
      </c>
      <c r="K164" s="106">
        <v>2.6800000000000001E-2</v>
      </c>
      <c r="L164" s="106">
        <v>0.15040000000000001</v>
      </c>
      <c r="M164" s="106">
        <v>0.4481</v>
      </c>
      <c r="N164" s="106">
        <v>1.34E-2</v>
      </c>
      <c r="O164" s="106">
        <v>3.9100000000000003E-2</v>
      </c>
      <c r="P164" s="116">
        <v>1638.8</v>
      </c>
      <c r="Q164" s="86">
        <f t="shared" si="4"/>
        <v>734.34627999999998</v>
      </c>
      <c r="R164" s="88">
        <v>42180</v>
      </c>
      <c r="S164" s="113">
        <v>0.3</v>
      </c>
      <c r="T164" s="113">
        <v>0.52</v>
      </c>
      <c r="U164" s="113">
        <v>0.65</v>
      </c>
      <c r="V164" s="113">
        <v>0.61</v>
      </c>
      <c r="W164" s="113">
        <v>0.6</v>
      </c>
      <c r="X164" s="113">
        <v>0.5</v>
      </c>
      <c r="Y164" s="113">
        <f t="shared" si="5"/>
        <v>0.45399999999999996</v>
      </c>
    </row>
    <row r="165" spans="1:25" s="89" customFormat="1" ht="15.75" customHeight="1">
      <c r="A165" s="88">
        <v>43119</v>
      </c>
      <c r="B165" s="115">
        <v>9700</v>
      </c>
      <c r="C165" s="88">
        <v>43118</v>
      </c>
      <c r="D165" s="84">
        <v>68.77</v>
      </c>
      <c r="E165" s="84">
        <v>1380</v>
      </c>
      <c r="F165" s="88">
        <v>43116</v>
      </c>
      <c r="G165" s="106">
        <v>4.8800000000000003E-2</v>
      </c>
      <c r="H165" s="106">
        <v>0.1245</v>
      </c>
      <c r="I165" s="106">
        <v>5.67E-2</v>
      </c>
      <c r="J165" s="106">
        <v>7.3800000000000004E-2</v>
      </c>
      <c r="K165" s="106">
        <v>4.5199999999999997E-2</v>
      </c>
      <c r="L165" s="106">
        <v>0.15040000000000001</v>
      </c>
      <c r="M165" s="106">
        <v>0.4481</v>
      </c>
      <c r="N165" s="106">
        <v>1.34E-2</v>
      </c>
      <c r="O165" s="106">
        <v>3.9100000000000003E-2</v>
      </c>
      <c r="P165" s="116">
        <v>1638.8</v>
      </c>
      <c r="Q165" s="86">
        <f t="shared" si="4"/>
        <v>734.34627999999998</v>
      </c>
      <c r="R165" s="88">
        <v>42173</v>
      </c>
      <c r="S165" s="113">
        <v>0.28000000000000003</v>
      </c>
      <c r="T165" s="113">
        <v>0.52</v>
      </c>
      <c r="U165" s="113">
        <v>0.65</v>
      </c>
      <c r="V165" s="113">
        <v>0.61</v>
      </c>
      <c r="W165" s="113">
        <v>0.62</v>
      </c>
      <c r="X165" s="113">
        <v>0.55000000000000004</v>
      </c>
      <c r="Y165" s="113">
        <f t="shared" si="5"/>
        <v>0.44800000000000001</v>
      </c>
    </row>
    <row r="166" spans="1:25" s="89" customFormat="1" ht="15.75" customHeight="1">
      <c r="A166" s="88">
        <v>43118</v>
      </c>
      <c r="B166" s="115">
        <v>9750</v>
      </c>
      <c r="C166" s="88">
        <v>43117</v>
      </c>
      <c r="D166" s="84">
        <v>69.45</v>
      </c>
      <c r="E166" s="84">
        <v>1380</v>
      </c>
      <c r="F166" s="88">
        <v>43115</v>
      </c>
      <c r="G166" s="106">
        <v>3.3599999999999998E-2</v>
      </c>
      <c r="H166" s="106">
        <v>9.7000000000000003E-2</v>
      </c>
      <c r="I166" s="106">
        <v>5.67E-2</v>
      </c>
      <c r="J166" s="106">
        <v>0.11650000000000001</v>
      </c>
      <c r="K166" s="106">
        <v>4.5199999999999997E-2</v>
      </c>
      <c r="L166" s="106">
        <v>0.15040000000000001</v>
      </c>
      <c r="M166" s="106">
        <v>0.4481</v>
      </c>
      <c r="N166" s="106">
        <v>1.34E-2</v>
      </c>
      <c r="O166" s="106">
        <v>3.9100000000000003E-2</v>
      </c>
      <c r="P166" s="116">
        <v>1638.8</v>
      </c>
      <c r="Q166" s="86">
        <f t="shared" si="4"/>
        <v>734.34627999999998</v>
      </c>
      <c r="R166" s="88">
        <v>42166</v>
      </c>
      <c r="S166" s="113">
        <v>0.26</v>
      </c>
      <c r="T166" s="113">
        <v>0.5</v>
      </c>
      <c r="U166" s="113">
        <v>0.65</v>
      </c>
      <c r="V166" s="113">
        <v>0.62</v>
      </c>
      <c r="W166" s="113">
        <v>0.63</v>
      </c>
      <c r="X166" s="113">
        <v>0.6</v>
      </c>
      <c r="Y166" s="113">
        <f t="shared" si="5"/>
        <v>0.42799999999999999</v>
      </c>
    </row>
    <row r="167" spans="1:25" s="89" customFormat="1" ht="15.75" customHeight="1">
      <c r="A167" s="88">
        <v>43117</v>
      </c>
      <c r="B167" s="115">
        <v>9750</v>
      </c>
      <c r="C167" s="88">
        <v>43116</v>
      </c>
      <c r="D167" s="84">
        <v>69.319999999999993</v>
      </c>
      <c r="E167" s="84">
        <v>1380</v>
      </c>
      <c r="F167" s="88">
        <v>43112</v>
      </c>
      <c r="G167" s="106">
        <v>1.5299999999999999E-2</v>
      </c>
      <c r="H167" s="106">
        <v>0.12330000000000001</v>
      </c>
      <c r="I167" s="106">
        <v>5.3699999999999998E-2</v>
      </c>
      <c r="J167" s="106">
        <v>0.11169999999999999</v>
      </c>
      <c r="K167" s="106">
        <v>2.6800000000000001E-2</v>
      </c>
      <c r="L167" s="106">
        <v>0.14680000000000001</v>
      </c>
      <c r="M167" s="106">
        <v>0.4481</v>
      </c>
      <c r="N167" s="106">
        <v>1.34E-2</v>
      </c>
      <c r="O167" s="106">
        <v>6.0999999999999999E-2</v>
      </c>
      <c r="P167" s="116">
        <v>1638.8</v>
      </c>
      <c r="Q167" s="86">
        <f t="shared" si="4"/>
        <v>734.34627999999998</v>
      </c>
      <c r="R167" s="88">
        <v>42159</v>
      </c>
      <c r="S167" s="113">
        <v>0.23</v>
      </c>
      <c r="T167" s="113">
        <v>0.48</v>
      </c>
      <c r="U167" s="113">
        <v>0.65</v>
      </c>
      <c r="V167" s="113">
        <v>0.62</v>
      </c>
      <c r="W167" s="113">
        <v>0.63</v>
      </c>
      <c r="X167" s="113">
        <v>0.6</v>
      </c>
      <c r="Y167" s="113">
        <f t="shared" si="5"/>
        <v>0.40499999999999997</v>
      </c>
    </row>
    <row r="168" spans="1:25" s="89" customFormat="1" ht="15.75" customHeight="1">
      <c r="A168" s="88">
        <v>43116</v>
      </c>
      <c r="B168" s="115">
        <v>9900</v>
      </c>
      <c r="C168" s="88">
        <v>43115</v>
      </c>
      <c r="D168" s="84">
        <v>70.22</v>
      </c>
      <c r="E168" s="84">
        <v>1380</v>
      </c>
      <c r="F168" s="88">
        <v>43111</v>
      </c>
      <c r="G168" s="106">
        <v>1.5299999999999999E-2</v>
      </c>
      <c r="H168" s="106">
        <v>8.7900000000000006E-2</v>
      </c>
      <c r="I168" s="106">
        <v>4.6399999999999997E-2</v>
      </c>
      <c r="J168" s="106">
        <v>0.13</v>
      </c>
      <c r="K168" s="106">
        <v>4.82E-2</v>
      </c>
      <c r="L168" s="106">
        <v>0.14680000000000001</v>
      </c>
      <c r="M168" s="106">
        <v>0.4481</v>
      </c>
      <c r="N168" s="106">
        <v>9.1999999999999998E-3</v>
      </c>
      <c r="O168" s="106">
        <v>6.83E-2</v>
      </c>
      <c r="P168" s="116">
        <v>1638.8</v>
      </c>
      <c r="Q168" s="86">
        <f t="shared" si="4"/>
        <v>734.34627999999998</v>
      </c>
      <c r="R168" s="88">
        <v>42152</v>
      </c>
      <c r="S168" s="113">
        <v>0.2</v>
      </c>
      <c r="T168" s="113">
        <v>0.48</v>
      </c>
      <c r="U168" s="113">
        <v>0.65</v>
      </c>
      <c r="V168" s="113">
        <v>0.62</v>
      </c>
      <c r="W168" s="113">
        <v>0.62</v>
      </c>
      <c r="X168" s="113">
        <v>0.63</v>
      </c>
      <c r="Y168" s="113">
        <f t="shared" si="5"/>
        <v>0.39599999999999996</v>
      </c>
    </row>
    <row r="169" spans="1:25" s="89" customFormat="1" ht="15.75" customHeight="1">
      <c r="A169" s="88">
        <v>43115</v>
      </c>
      <c r="B169" s="115">
        <v>9930</v>
      </c>
      <c r="C169" s="88">
        <v>43112</v>
      </c>
      <c r="D169" s="84">
        <v>69.81</v>
      </c>
      <c r="E169" s="84">
        <v>1380</v>
      </c>
      <c r="F169" s="88">
        <v>43110</v>
      </c>
      <c r="G169" s="106">
        <v>3.3599999999999998E-2</v>
      </c>
      <c r="H169" s="106">
        <v>6.9599999999999995E-2</v>
      </c>
      <c r="I169" s="106">
        <v>5.3699999999999998E-2</v>
      </c>
      <c r="J169" s="106">
        <v>0.14829999999999999</v>
      </c>
      <c r="K169" s="106">
        <v>4.82E-2</v>
      </c>
      <c r="L169" s="106">
        <v>0.14680000000000001</v>
      </c>
      <c r="M169" s="106">
        <v>0.4481</v>
      </c>
      <c r="N169" s="106">
        <v>9.1999999999999998E-3</v>
      </c>
      <c r="O169" s="106">
        <v>4.2700000000000002E-2</v>
      </c>
      <c r="P169" s="116">
        <v>1638.8</v>
      </c>
      <c r="Q169" s="86">
        <f t="shared" si="4"/>
        <v>734.34627999999998</v>
      </c>
      <c r="R169" s="88">
        <v>42145</v>
      </c>
      <c r="S169" s="113">
        <v>0.25</v>
      </c>
      <c r="T169" s="113">
        <v>0.47</v>
      </c>
      <c r="U169" s="113">
        <v>0.6</v>
      </c>
      <c r="V169" s="113">
        <v>0.61</v>
      </c>
      <c r="W169" s="113">
        <v>0.62</v>
      </c>
      <c r="X169" s="113">
        <v>0.63</v>
      </c>
      <c r="Y169" s="113">
        <f t="shared" si="5"/>
        <v>0.40399999999999997</v>
      </c>
    </row>
    <row r="170" spans="1:25" s="89" customFormat="1" ht="15.75" customHeight="1">
      <c r="A170" s="88">
        <v>43112</v>
      </c>
      <c r="B170" s="115">
        <v>9830</v>
      </c>
      <c r="C170" s="88">
        <v>43111</v>
      </c>
      <c r="D170" s="84">
        <v>69.11</v>
      </c>
      <c r="E170" s="84">
        <v>1420</v>
      </c>
      <c r="F170" s="88">
        <v>43109</v>
      </c>
      <c r="G170" s="106">
        <v>5.1900000000000002E-2</v>
      </c>
      <c r="H170" s="106">
        <v>6.9599999999999995E-2</v>
      </c>
      <c r="I170" s="106">
        <v>3.5400000000000001E-2</v>
      </c>
      <c r="J170" s="106">
        <v>0.14829999999999999</v>
      </c>
      <c r="K170" s="106">
        <v>4.82E-2</v>
      </c>
      <c r="L170" s="106">
        <v>0.14680000000000001</v>
      </c>
      <c r="M170" s="106">
        <v>0.4481</v>
      </c>
      <c r="N170" s="106">
        <v>9.1999999999999998E-3</v>
      </c>
      <c r="O170" s="106">
        <v>4.2700000000000002E-2</v>
      </c>
      <c r="P170" s="116">
        <v>1638.8</v>
      </c>
      <c r="Q170" s="86">
        <f t="shared" si="4"/>
        <v>734.34627999999998</v>
      </c>
      <c r="R170" s="88">
        <v>42138</v>
      </c>
      <c r="S170" s="113">
        <v>0.3</v>
      </c>
      <c r="T170" s="113">
        <v>0.47</v>
      </c>
      <c r="U170" s="113">
        <v>0.6</v>
      </c>
      <c r="V170" s="113">
        <v>0.6</v>
      </c>
      <c r="W170" s="113">
        <v>0.62</v>
      </c>
      <c r="X170" s="113">
        <v>0.65</v>
      </c>
      <c r="Y170" s="113">
        <f t="shared" si="5"/>
        <v>0.41899999999999993</v>
      </c>
    </row>
    <row r="171" spans="1:25" s="89" customFormat="1" ht="15.75" customHeight="1">
      <c r="A171" s="88">
        <v>43111</v>
      </c>
      <c r="B171" s="115">
        <v>9800</v>
      </c>
      <c r="C171" s="88">
        <v>43110</v>
      </c>
      <c r="D171" s="84">
        <v>69.099999999999994</v>
      </c>
      <c r="E171" s="84">
        <v>1420</v>
      </c>
      <c r="F171" s="88">
        <v>43108</v>
      </c>
      <c r="G171" s="106">
        <v>5.1900000000000002E-2</v>
      </c>
      <c r="H171" s="106">
        <v>6.9599999999999995E-2</v>
      </c>
      <c r="I171" s="106">
        <v>2.81E-2</v>
      </c>
      <c r="J171" s="106">
        <v>0.14829999999999999</v>
      </c>
      <c r="K171" s="106">
        <v>4.82E-2</v>
      </c>
      <c r="L171" s="106">
        <v>0.15040000000000001</v>
      </c>
      <c r="M171" s="106">
        <v>0.45540000000000003</v>
      </c>
      <c r="N171" s="106">
        <v>9.1999999999999998E-3</v>
      </c>
      <c r="O171" s="106">
        <v>3.9100000000000003E-2</v>
      </c>
      <c r="P171" s="116">
        <v>1638.8</v>
      </c>
      <c r="Q171" s="86">
        <f t="shared" si="4"/>
        <v>746.30952000000002</v>
      </c>
      <c r="R171" s="88">
        <v>42131</v>
      </c>
      <c r="S171" s="113">
        <v>0.33</v>
      </c>
      <c r="T171" s="113">
        <v>0.47</v>
      </c>
      <c r="U171" s="113">
        <v>0.6</v>
      </c>
      <c r="V171" s="113">
        <v>0.61</v>
      </c>
      <c r="W171" s="113">
        <v>0.6</v>
      </c>
      <c r="X171" s="113">
        <v>0.68</v>
      </c>
      <c r="Y171" s="113">
        <f t="shared" si="5"/>
        <v>0.42799999999999994</v>
      </c>
    </row>
    <row r="172" spans="1:25" s="89" customFormat="1" ht="15.75" customHeight="1">
      <c r="A172" s="88">
        <v>43110</v>
      </c>
      <c r="B172" s="115">
        <v>9800</v>
      </c>
      <c r="C172" s="88">
        <v>43109</v>
      </c>
      <c r="D172" s="84">
        <v>69.16</v>
      </c>
      <c r="E172" s="84">
        <v>1405</v>
      </c>
      <c r="F172" s="88">
        <v>43105</v>
      </c>
      <c r="G172" s="106">
        <v>4.8800000000000003E-2</v>
      </c>
      <c r="H172" s="106">
        <v>5.8599999999999999E-2</v>
      </c>
      <c r="I172" s="106">
        <v>4.6399999999999997E-2</v>
      </c>
      <c r="J172" s="106">
        <v>0.1239</v>
      </c>
      <c r="K172" s="106">
        <v>4.82E-2</v>
      </c>
      <c r="L172" s="106">
        <v>0.15040000000000001</v>
      </c>
      <c r="M172" s="106">
        <v>0.45540000000000003</v>
      </c>
      <c r="N172" s="106">
        <v>1.4E-2</v>
      </c>
      <c r="O172" s="106">
        <v>5.4300000000000001E-2</v>
      </c>
      <c r="P172" s="116">
        <v>1638.8</v>
      </c>
      <c r="Q172" s="86">
        <f t="shared" si="4"/>
        <v>746.30952000000002</v>
      </c>
      <c r="R172" s="88">
        <v>42124</v>
      </c>
      <c r="S172" s="113">
        <v>0.35</v>
      </c>
      <c r="T172" s="113">
        <v>0.48</v>
      </c>
      <c r="U172" s="113">
        <v>0.6</v>
      </c>
      <c r="V172" s="113">
        <v>0.62</v>
      </c>
      <c r="W172" s="113">
        <v>0.6</v>
      </c>
      <c r="X172" s="113">
        <v>0.7</v>
      </c>
      <c r="Y172" s="113">
        <f t="shared" si="5"/>
        <v>0.44099999999999995</v>
      </c>
    </row>
    <row r="173" spans="1:25" s="89" customFormat="1" ht="15.75" customHeight="1">
      <c r="A173" s="88">
        <v>43109</v>
      </c>
      <c r="B173" s="115">
        <v>9700</v>
      </c>
      <c r="C173" s="88">
        <v>43108</v>
      </c>
      <c r="D173" s="84">
        <v>67.92</v>
      </c>
      <c r="E173" s="84">
        <v>1405</v>
      </c>
      <c r="F173" s="88">
        <v>43104</v>
      </c>
      <c r="G173" s="106">
        <v>6.7100000000000007E-2</v>
      </c>
      <c r="H173" s="106">
        <v>7.3800000000000004E-2</v>
      </c>
      <c r="I173" s="106">
        <v>3.3000000000000002E-2</v>
      </c>
      <c r="J173" s="106">
        <v>0.1239</v>
      </c>
      <c r="K173" s="106">
        <v>4.82E-2</v>
      </c>
      <c r="L173" s="106">
        <v>0.15040000000000001</v>
      </c>
      <c r="M173" s="106">
        <v>0.47370000000000001</v>
      </c>
      <c r="N173" s="106">
        <v>9.1999999999999998E-3</v>
      </c>
      <c r="O173" s="106">
        <v>2.07E-2</v>
      </c>
      <c r="P173" s="116">
        <v>1638.8</v>
      </c>
      <c r="Q173" s="86">
        <f t="shared" si="4"/>
        <v>776.29956000000004</v>
      </c>
      <c r="R173" s="88">
        <v>42117</v>
      </c>
      <c r="S173" s="113">
        <v>0.4</v>
      </c>
      <c r="T173" s="113">
        <v>0.5</v>
      </c>
      <c r="U173" s="113">
        <v>0.6</v>
      </c>
      <c r="V173" s="113">
        <v>0.61</v>
      </c>
      <c r="W173" s="113">
        <v>0.6</v>
      </c>
      <c r="X173" s="113">
        <v>0.7</v>
      </c>
      <c r="Y173" s="113">
        <f t="shared" si="5"/>
        <v>0.47</v>
      </c>
    </row>
    <row r="174" spans="1:25" s="89" customFormat="1" ht="15.75" customHeight="1">
      <c r="A174" s="88">
        <v>43108</v>
      </c>
      <c r="B174" s="115">
        <v>9800</v>
      </c>
      <c r="C174" s="88">
        <v>43105</v>
      </c>
      <c r="D174" s="84">
        <v>67.790000000000006</v>
      </c>
      <c r="E174" s="84">
        <v>1405</v>
      </c>
      <c r="F174" s="88">
        <v>43103</v>
      </c>
      <c r="G174" s="106">
        <v>6.7100000000000007E-2</v>
      </c>
      <c r="H174" s="106">
        <v>9.2100000000000001E-2</v>
      </c>
      <c r="I174" s="106">
        <v>3.7199999999999997E-2</v>
      </c>
      <c r="J174" s="106">
        <v>0.1056</v>
      </c>
      <c r="K174" s="106">
        <v>4.82E-2</v>
      </c>
      <c r="L174" s="106">
        <v>0.15040000000000001</v>
      </c>
      <c r="M174" s="106">
        <v>0.47370000000000001</v>
      </c>
      <c r="N174" s="106">
        <v>4.8999999999999998E-3</v>
      </c>
      <c r="O174" s="106">
        <v>2.07E-2</v>
      </c>
      <c r="P174" s="116">
        <v>1638.8</v>
      </c>
      <c r="Q174" s="86">
        <f t="shared" si="4"/>
        <v>776.29956000000004</v>
      </c>
      <c r="R174" s="88">
        <v>42110</v>
      </c>
      <c r="S174" s="113">
        <v>0.42</v>
      </c>
      <c r="T174" s="113">
        <v>0.6</v>
      </c>
      <c r="U174" s="113">
        <v>0.56000000000000005</v>
      </c>
      <c r="V174" s="113">
        <v>0.59</v>
      </c>
      <c r="W174" s="113">
        <v>0.6</v>
      </c>
      <c r="X174" s="113">
        <v>0.67</v>
      </c>
      <c r="Y174" s="113">
        <f t="shared" si="5"/>
        <v>0.54600000000000004</v>
      </c>
    </row>
    <row r="175" spans="1:25" s="89" customFormat="1" ht="15.75" customHeight="1">
      <c r="A175" s="88">
        <v>43105</v>
      </c>
      <c r="B175" s="115">
        <v>9800</v>
      </c>
      <c r="C175" s="88">
        <v>43104</v>
      </c>
      <c r="D175" s="84">
        <v>68.06</v>
      </c>
      <c r="E175" s="84">
        <v>1400</v>
      </c>
      <c r="F175" s="88">
        <v>43102</v>
      </c>
      <c r="G175" s="106">
        <v>6.7100000000000007E-2</v>
      </c>
      <c r="H175" s="106">
        <v>8.7900000000000006E-2</v>
      </c>
      <c r="I175" s="106">
        <v>4.1500000000000002E-2</v>
      </c>
      <c r="J175" s="106">
        <v>0.1056</v>
      </c>
      <c r="K175" s="106">
        <v>4.82E-2</v>
      </c>
      <c r="L175" s="106">
        <v>0.15040000000000001</v>
      </c>
      <c r="M175" s="106">
        <v>0.47370000000000001</v>
      </c>
      <c r="N175" s="106">
        <v>4.8999999999999998E-3</v>
      </c>
      <c r="O175" s="106">
        <v>2.07E-2</v>
      </c>
      <c r="P175" s="116">
        <v>1638.8</v>
      </c>
      <c r="Q175" s="86">
        <f t="shared" si="4"/>
        <v>776.29956000000004</v>
      </c>
      <c r="R175" s="88">
        <v>42103</v>
      </c>
      <c r="S175" s="113">
        <v>0.45</v>
      </c>
      <c r="T175" s="113">
        <v>0.52</v>
      </c>
      <c r="U175" s="113">
        <v>0.56000000000000005</v>
      </c>
      <c r="V175" s="113">
        <v>0.57999999999999996</v>
      </c>
      <c r="W175" s="113">
        <v>0.56999999999999995</v>
      </c>
      <c r="X175" s="113">
        <v>0.67</v>
      </c>
      <c r="Y175" s="113">
        <f t="shared" si="5"/>
        <v>0.499</v>
      </c>
    </row>
    <row r="176" spans="1:25" s="89" customFormat="1" ht="15.75" customHeight="1">
      <c r="A176" s="88">
        <v>43104</v>
      </c>
      <c r="B176" s="115">
        <v>9800</v>
      </c>
      <c r="C176" s="88">
        <v>43103</v>
      </c>
      <c r="D176" s="84">
        <v>67.98</v>
      </c>
      <c r="E176" s="84">
        <v>1380</v>
      </c>
      <c r="F176" s="88">
        <v>43098</v>
      </c>
      <c r="G176" s="106">
        <v>5.1900000000000002E-2</v>
      </c>
      <c r="H176" s="106">
        <v>8.7900000000000006E-2</v>
      </c>
      <c r="I176" s="106">
        <v>4.1500000000000002E-2</v>
      </c>
      <c r="J176" s="106">
        <v>0.1208</v>
      </c>
      <c r="K176" s="106">
        <v>4.82E-2</v>
      </c>
      <c r="L176" s="106">
        <v>0.15040000000000001</v>
      </c>
      <c r="M176" s="106">
        <v>0.47370000000000001</v>
      </c>
      <c r="N176" s="106">
        <v>4.8999999999999998E-3</v>
      </c>
      <c r="O176" s="106">
        <v>2.07E-2</v>
      </c>
      <c r="P176" s="116">
        <v>1638.8</v>
      </c>
      <c r="Q176" s="86">
        <f t="shared" si="4"/>
        <v>776.29956000000004</v>
      </c>
      <c r="R176" s="88">
        <v>42096</v>
      </c>
      <c r="S176" s="113">
        <v>0.5</v>
      </c>
      <c r="T176" s="113">
        <v>0.53</v>
      </c>
      <c r="U176" s="113">
        <v>0.55000000000000004</v>
      </c>
      <c r="V176" s="113">
        <v>0.57999999999999996</v>
      </c>
      <c r="W176" s="113">
        <v>0.56999999999999995</v>
      </c>
      <c r="X176" s="113">
        <v>0.63</v>
      </c>
      <c r="Y176" s="113">
        <f t="shared" si="5"/>
        <v>0.52100000000000002</v>
      </c>
    </row>
    <row r="177" spans="1:25" s="89" customFormat="1" ht="15.75" customHeight="1">
      <c r="A177" s="88">
        <v>43103</v>
      </c>
      <c r="B177" s="115">
        <v>9800</v>
      </c>
      <c r="C177" s="88">
        <v>43102</v>
      </c>
      <c r="D177" s="84">
        <v>66.55</v>
      </c>
      <c r="E177" s="84">
        <v>1380</v>
      </c>
      <c r="F177" s="88">
        <v>43097</v>
      </c>
      <c r="G177" s="106">
        <v>5.1900000000000002E-2</v>
      </c>
      <c r="H177" s="106">
        <v>8.7900000000000006E-2</v>
      </c>
      <c r="I177" s="106">
        <v>4.1500000000000002E-2</v>
      </c>
      <c r="J177" s="106">
        <v>0.1208</v>
      </c>
      <c r="K177" s="106">
        <v>4.82E-2</v>
      </c>
      <c r="L177" s="106">
        <v>0.15040000000000001</v>
      </c>
      <c r="M177" s="106">
        <v>0.46150000000000002</v>
      </c>
      <c r="N177" s="106">
        <v>4.8999999999999998E-3</v>
      </c>
      <c r="O177" s="106">
        <v>3.3000000000000002E-2</v>
      </c>
      <c r="P177" s="116">
        <v>1638.8</v>
      </c>
      <c r="Q177" s="86">
        <f t="shared" si="4"/>
        <v>756.30619999999999</v>
      </c>
      <c r="R177" s="88">
        <v>42089</v>
      </c>
      <c r="S177" s="113">
        <v>0.52</v>
      </c>
      <c r="T177" s="113">
        <v>0.55000000000000004</v>
      </c>
      <c r="U177" s="113">
        <v>0.55000000000000004</v>
      </c>
      <c r="V177" s="113">
        <v>0.57999999999999996</v>
      </c>
      <c r="W177" s="113">
        <v>0.55000000000000004</v>
      </c>
      <c r="X177" s="113">
        <v>0.6</v>
      </c>
      <c r="Y177" s="113">
        <f t="shared" si="5"/>
        <v>0.54100000000000004</v>
      </c>
    </row>
    <row r="178" spans="1:25" s="89" customFormat="1" ht="15.75" customHeight="1">
      <c r="A178" s="88">
        <v>43102</v>
      </c>
      <c r="B178" s="115">
        <v>9800</v>
      </c>
      <c r="C178" s="88">
        <v>43098</v>
      </c>
      <c r="D178" s="84">
        <v>66.62</v>
      </c>
      <c r="E178" s="84">
        <v>1380</v>
      </c>
      <c r="F178" s="88">
        <v>43096</v>
      </c>
      <c r="G178" s="106">
        <v>5.1900000000000002E-2</v>
      </c>
      <c r="H178" s="106">
        <v>8.7900000000000006E-2</v>
      </c>
      <c r="I178" s="106">
        <v>4.1500000000000002E-2</v>
      </c>
      <c r="J178" s="106">
        <v>0.1208</v>
      </c>
      <c r="K178" s="106">
        <v>4.82E-2</v>
      </c>
      <c r="L178" s="106">
        <v>0.15040000000000001</v>
      </c>
      <c r="M178" s="106">
        <v>0.46150000000000002</v>
      </c>
      <c r="N178" s="106">
        <v>4.8999999999999998E-3</v>
      </c>
      <c r="O178" s="106">
        <v>3.3000000000000002E-2</v>
      </c>
      <c r="P178" s="116">
        <v>1638.8</v>
      </c>
      <c r="Q178" s="86">
        <f t="shared" si="4"/>
        <v>756.30619999999999</v>
      </c>
      <c r="R178" s="88">
        <v>42082</v>
      </c>
      <c r="S178" s="113">
        <v>0.55000000000000004</v>
      </c>
      <c r="T178" s="113">
        <v>0.55000000000000004</v>
      </c>
      <c r="U178" s="113">
        <v>0.55000000000000004</v>
      </c>
      <c r="V178" s="113">
        <v>0.55000000000000004</v>
      </c>
      <c r="W178" s="113">
        <v>0.5</v>
      </c>
      <c r="X178" s="113">
        <v>0.52</v>
      </c>
      <c r="Y178" s="113">
        <f t="shared" si="5"/>
        <v>0.55000000000000004</v>
      </c>
    </row>
    <row r="179" spans="1:25" s="89" customFormat="1" ht="15.75" customHeight="1">
      <c r="A179" s="88">
        <v>43098</v>
      </c>
      <c r="B179" s="115">
        <v>9500</v>
      </c>
      <c r="C179" s="88">
        <v>43097</v>
      </c>
      <c r="D179" s="84">
        <v>66.2</v>
      </c>
      <c r="E179" s="84">
        <v>1380</v>
      </c>
      <c r="F179" s="88">
        <v>43095</v>
      </c>
      <c r="G179" s="106">
        <v>3.3599999999999998E-2</v>
      </c>
      <c r="H179" s="106">
        <v>8.7900000000000006E-2</v>
      </c>
      <c r="I179" s="106">
        <v>4.1500000000000002E-2</v>
      </c>
      <c r="J179" s="106">
        <v>0.1391</v>
      </c>
      <c r="K179" s="106">
        <v>4.82E-2</v>
      </c>
      <c r="L179" s="106">
        <v>0.15040000000000001</v>
      </c>
      <c r="M179" s="106">
        <v>0.46150000000000002</v>
      </c>
      <c r="N179" s="106">
        <v>4.8999999999999998E-3</v>
      </c>
      <c r="O179" s="106">
        <v>3.3000000000000002E-2</v>
      </c>
      <c r="P179" s="116">
        <v>1638.8</v>
      </c>
      <c r="Q179" s="86">
        <f t="shared" si="4"/>
        <v>756.30619999999999</v>
      </c>
      <c r="R179" s="88">
        <v>42075</v>
      </c>
      <c r="S179" s="113">
        <v>0.54</v>
      </c>
      <c r="T179" s="113">
        <v>0.55000000000000004</v>
      </c>
      <c r="U179" s="113">
        <v>0.5</v>
      </c>
      <c r="V179" s="113">
        <v>0.47</v>
      </c>
      <c r="W179" s="113">
        <v>0.45</v>
      </c>
      <c r="X179" s="113">
        <v>0.43</v>
      </c>
      <c r="Y179" s="113">
        <f t="shared" si="5"/>
        <v>0.54700000000000004</v>
      </c>
    </row>
    <row r="180" spans="1:25" s="89" customFormat="1" ht="15.75" customHeight="1">
      <c r="A180" s="88">
        <v>43097</v>
      </c>
      <c r="B180" s="115">
        <v>9500</v>
      </c>
      <c r="C180" s="88">
        <v>43096</v>
      </c>
      <c r="D180" s="84">
        <v>65.92</v>
      </c>
      <c r="E180" s="84">
        <v>1360</v>
      </c>
      <c r="F180" s="88">
        <v>43094</v>
      </c>
      <c r="G180" s="106">
        <v>3.3599999999999998E-2</v>
      </c>
      <c r="H180" s="106">
        <v>9.2600000000000002E-2</v>
      </c>
      <c r="I180" s="106">
        <v>4.1500000000000002E-2</v>
      </c>
      <c r="J180" s="106">
        <v>0.1391</v>
      </c>
      <c r="K180" s="106">
        <v>4.82E-2</v>
      </c>
      <c r="L180" s="106">
        <v>0.15040000000000001</v>
      </c>
      <c r="M180" s="106">
        <v>0.45669999999999999</v>
      </c>
      <c r="N180" s="106">
        <v>4.8999999999999998E-3</v>
      </c>
      <c r="O180" s="106">
        <v>3.3000000000000002E-2</v>
      </c>
      <c r="P180" s="116">
        <v>1638.8</v>
      </c>
      <c r="Q180" s="86">
        <f t="shared" si="4"/>
        <v>748.43995999999993</v>
      </c>
      <c r="R180" s="88">
        <v>42068</v>
      </c>
      <c r="S180" s="113">
        <v>0.49</v>
      </c>
      <c r="T180" s="113">
        <v>0.35</v>
      </c>
      <c r="U180" s="113">
        <v>0.45</v>
      </c>
      <c r="V180" s="113">
        <v>0.43</v>
      </c>
      <c r="W180" s="113">
        <v>0.4</v>
      </c>
      <c r="X180" s="113">
        <v>0.3</v>
      </c>
      <c r="Y180" s="113">
        <f t="shared" si="5"/>
        <v>0.39199999999999996</v>
      </c>
    </row>
    <row r="181" spans="1:25" s="89" customFormat="1" ht="15.75" customHeight="1">
      <c r="A181" s="88">
        <v>43096</v>
      </c>
      <c r="B181" s="115">
        <v>9550</v>
      </c>
      <c r="C181" s="88">
        <v>43095</v>
      </c>
      <c r="D181" s="84">
        <v>66.2</v>
      </c>
      <c r="E181" s="84">
        <v>1360</v>
      </c>
      <c r="F181" s="88">
        <v>43091</v>
      </c>
      <c r="G181" s="106">
        <v>3.3599999999999998E-2</v>
      </c>
      <c r="H181" s="106">
        <v>7.4300000000000005E-2</v>
      </c>
      <c r="I181" s="106">
        <v>5.8000000000000003E-2</v>
      </c>
      <c r="J181" s="106">
        <v>0.15740000000000001</v>
      </c>
      <c r="K181" s="106">
        <v>2.6800000000000001E-2</v>
      </c>
      <c r="L181" s="106">
        <v>0.15040000000000001</v>
      </c>
      <c r="M181" s="106">
        <v>0.46889999999999998</v>
      </c>
      <c r="N181" s="106">
        <v>9.7999999999999997E-3</v>
      </c>
      <c r="O181" s="106">
        <v>2.07E-2</v>
      </c>
      <c r="P181" s="116">
        <v>1638.8</v>
      </c>
      <c r="Q181" s="86">
        <f t="shared" si="4"/>
        <v>768.43331999999998</v>
      </c>
      <c r="R181" s="88">
        <v>42062</v>
      </c>
      <c r="S181" s="113">
        <v>0.4</v>
      </c>
      <c r="T181" s="113">
        <v>0.2</v>
      </c>
      <c r="U181" s="113">
        <v>0.37</v>
      </c>
      <c r="V181" s="113">
        <v>0.35</v>
      </c>
      <c r="W181" s="113">
        <v>0.35</v>
      </c>
      <c r="X181" s="113">
        <v>0.2</v>
      </c>
      <c r="Y181" s="113">
        <f t="shared" si="5"/>
        <v>0.26</v>
      </c>
    </row>
    <row r="182" spans="1:25" s="89" customFormat="1" ht="15.75" customHeight="1">
      <c r="A182" s="88">
        <v>43095</v>
      </c>
      <c r="B182" s="115">
        <v>9450</v>
      </c>
      <c r="C182" s="88">
        <v>43091</v>
      </c>
      <c r="D182" s="84">
        <v>64.53</v>
      </c>
      <c r="E182" s="84">
        <v>1360</v>
      </c>
      <c r="F182" s="88">
        <v>43090</v>
      </c>
      <c r="G182" s="106">
        <v>5.1900000000000002E-2</v>
      </c>
      <c r="H182" s="106">
        <v>7.4300000000000005E-2</v>
      </c>
      <c r="I182" s="106">
        <v>5.3699999999999998E-2</v>
      </c>
      <c r="J182" s="106">
        <v>0.1391</v>
      </c>
      <c r="K182" s="106">
        <v>2.6800000000000001E-2</v>
      </c>
      <c r="L182" s="106">
        <v>0.15040000000000001</v>
      </c>
      <c r="M182" s="106">
        <v>0.46889999999999998</v>
      </c>
      <c r="N182" s="106">
        <v>9.7999999999999997E-3</v>
      </c>
      <c r="O182" s="106">
        <v>2.5000000000000001E-2</v>
      </c>
      <c r="P182" s="116">
        <v>1638.8</v>
      </c>
      <c r="Q182" s="86">
        <f t="shared" si="4"/>
        <v>768.43331999999998</v>
      </c>
      <c r="R182" s="88">
        <v>42047</v>
      </c>
      <c r="S182" s="113">
        <v>0.4</v>
      </c>
      <c r="T182" s="113">
        <v>0.15</v>
      </c>
      <c r="U182" s="113">
        <v>0.4</v>
      </c>
      <c r="V182" s="113">
        <v>0.38</v>
      </c>
      <c r="W182" s="113">
        <v>0.4</v>
      </c>
      <c r="X182" s="113">
        <v>0.2</v>
      </c>
      <c r="Y182" s="113">
        <f t="shared" si="5"/>
        <v>0.22499999999999998</v>
      </c>
    </row>
    <row r="183" spans="1:25" s="89" customFormat="1" ht="15.75" customHeight="1">
      <c r="A183" s="88">
        <v>43094</v>
      </c>
      <c r="B183" s="115">
        <v>9500</v>
      </c>
      <c r="C183" s="88">
        <v>43090</v>
      </c>
      <c r="D183" s="84">
        <v>64.150000000000006</v>
      </c>
      <c r="E183" s="84">
        <v>1360</v>
      </c>
      <c r="F183" s="88">
        <v>43089</v>
      </c>
      <c r="G183" s="106">
        <v>5.1900000000000002E-2</v>
      </c>
      <c r="H183" s="106">
        <v>7.4300000000000005E-2</v>
      </c>
      <c r="I183" s="106">
        <v>5.3699999999999998E-2</v>
      </c>
      <c r="J183" s="106">
        <v>0.1391</v>
      </c>
      <c r="K183" s="106">
        <v>2.6800000000000001E-2</v>
      </c>
      <c r="L183" s="106">
        <v>0.15040000000000001</v>
      </c>
      <c r="M183" s="106">
        <v>0.46889999999999998</v>
      </c>
      <c r="N183" s="106">
        <v>9.7999999999999997E-3</v>
      </c>
      <c r="O183" s="106">
        <v>2.5000000000000001E-2</v>
      </c>
      <c r="P183" s="116">
        <v>1638.8</v>
      </c>
      <c r="Q183" s="86">
        <f t="shared" si="4"/>
        <v>768.43331999999998</v>
      </c>
      <c r="R183" s="88">
        <v>42040</v>
      </c>
      <c r="S183" s="113">
        <v>0.44</v>
      </c>
      <c r="T183" s="113">
        <v>0.2</v>
      </c>
      <c r="U183" s="113">
        <v>0.55000000000000004</v>
      </c>
      <c r="V183" s="113">
        <v>0.61</v>
      </c>
      <c r="W183" s="113">
        <v>0.62</v>
      </c>
      <c r="X183" s="113">
        <v>0.37</v>
      </c>
      <c r="Y183" s="113">
        <f t="shared" si="5"/>
        <v>0.27200000000000002</v>
      </c>
    </row>
    <row r="184" spans="1:25" s="89" customFormat="1" ht="15.75" customHeight="1">
      <c r="A184" s="88">
        <v>43091</v>
      </c>
      <c r="B184" s="115">
        <v>9550</v>
      </c>
      <c r="C184" s="88">
        <v>43089</v>
      </c>
      <c r="D184" s="84">
        <v>64.05</v>
      </c>
      <c r="E184" s="84">
        <v>1360</v>
      </c>
      <c r="F184" s="88">
        <v>43088</v>
      </c>
      <c r="G184" s="106">
        <v>5.1900000000000002E-2</v>
      </c>
      <c r="H184" s="106">
        <v>7.9200000000000007E-2</v>
      </c>
      <c r="I184" s="106">
        <v>5.3699999999999998E-2</v>
      </c>
      <c r="J184" s="106">
        <v>0.13420000000000001</v>
      </c>
      <c r="K184" s="106">
        <v>2.6800000000000001E-2</v>
      </c>
      <c r="L184" s="106">
        <v>0.1535</v>
      </c>
      <c r="M184" s="106">
        <v>0.46889999999999998</v>
      </c>
      <c r="N184" s="106">
        <v>9.7999999999999997E-3</v>
      </c>
      <c r="O184" s="106">
        <v>2.1999999999999999E-2</v>
      </c>
      <c r="P184" s="116">
        <v>1638.8</v>
      </c>
      <c r="Q184" s="86">
        <f t="shared" si="4"/>
        <v>768.43331999999998</v>
      </c>
      <c r="R184" s="88">
        <v>42033</v>
      </c>
      <c r="S184" s="113">
        <v>0.46</v>
      </c>
      <c r="T184" s="113">
        <v>0.48</v>
      </c>
      <c r="U184" s="113">
        <v>0.59</v>
      </c>
      <c r="V184" s="113">
        <v>0.62</v>
      </c>
      <c r="W184" s="113">
        <v>0.64</v>
      </c>
      <c r="X184" s="113">
        <v>0.38</v>
      </c>
      <c r="Y184" s="113">
        <f t="shared" si="5"/>
        <v>0.47399999999999998</v>
      </c>
    </row>
    <row r="185" spans="1:25" s="89" customFormat="1" ht="15.75" customHeight="1">
      <c r="A185" s="88">
        <v>43090</v>
      </c>
      <c r="B185" s="115">
        <v>9580</v>
      </c>
      <c r="C185" s="88">
        <v>43088</v>
      </c>
      <c r="D185" s="84">
        <v>63.1</v>
      </c>
      <c r="E185" s="84">
        <v>1330</v>
      </c>
      <c r="F185" s="88">
        <v>43087</v>
      </c>
      <c r="G185" s="106">
        <v>9.1499999999999998E-2</v>
      </c>
      <c r="H185" s="106">
        <v>5.1700000000000003E-2</v>
      </c>
      <c r="I185" s="106">
        <v>5.0599999999999999E-2</v>
      </c>
      <c r="J185" s="106">
        <v>0.122</v>
      </c>
      <c r="K185" s="106">
        <v>4.5199999999999997E-2</v>
      </c>
      <c r="L185" s="106">
        <v>0.1535</v>
      </c>
      <c r="M185" s="106">
        <v>0.4506</v>
      </c>
      <c r="N185" s="106">
        <v>1.7100000000000001E-2</v>
      </c>
      <c r="O185" s="106">
        <v>1.77E-2</v>
      </c>
      <c r="P185" s="116">
        <v>1638.8</v>
      </c>
      <c r="Q185" s="86">
        <f t="shared" si="4"/>
        <v>738.44327999999996</v>
      </c>
      <c r="R185" s="88">
        <v>42026</v>
      </c>
      <c r="S185" s="113">
        <v>0.48</v>
      </c>
      <c r="T185" s="113">
        <v>0.52</v>
      </c>
      <c r="U185" s="113">
        <v>0.61</v>
      </c>
      <c r="V185" s="113">
        <v>0.62</v>
      </c>
      <c r="W185" s="113">
        <v>0.65</v>
      </c>
      <c r="X185" s="113">
        <v>0.4</v>
      </c>
      <c r="Y185" s="113">
        <f t="shared" si="5"/>
        <v>0.50800000000000001</v>
      </c>
    </row>
    <row r="186" spans="1:25" s="89" customFormat="1" ht="15.75" customHeight="1">
      <c r="A186" s="88">
        <v>43089</v>
      </c>
      <c r="B186" s="115">
        <v>9530</v>
      </c>
      <c r="C186" s="88">
        <v>43087</v>
      </c>
      <c r="D186" s="84">
        <v>62.9</v>
      </c>
      <c r="E186" s="84">
        <v>1330</v>
      </c>
      <c r="F186" s="88">
        <v>43084</v>
      </c>
      <c r="G186" s="106">
        <v>7.3200000000000001E-2</v>
      </c>
      <c r="H186" s="106">
        <v>7.0099999999999996E-2</v>
      </c>
      <c r="I186" s="106">
        <v>7.8100000000000003E-2</v>
      </c>
      <c r="J186" s="106">
        <v>0.122</v>
      </c>
      <c r="K186" s="106">
        <v>2.6800000000000001E-2</v>
      </c>
      <c r="L186" s="106">
        <v>0.1535</v>
      </c>
      <c r="M186" s="106">
        <v>0.4415</v>
      </c>
      <c r="N186" s="106">
        <v>1.7100000000000001E-2</v>
      </c>
      <c r="O186" s="106">
        <v>1.77E-2</v>
      </c>
      <c r="P186" s="116">
        <v>1638.8</v>
      </c>
      <c r="Q186" s="86">
        <f t="shared" si="4"/>
        <v>723.53020000000004</v>
      </c>
      <c r="R186" s="88">
        <v>42019</v>
      </c>
      <c r="S186" s="113">
        <v>0.5</v>
      </c>
      <c r="T186" s="113">
        <v>0.57999999999999996</v>
      </c>
      <c r="U186" s="113">
        <v>0.63</v>
      </c>
      <c r="V186" s="113">
        <v>0.63</v>
      </c>
      <c r="W186" s="113">
        <v>0.66</v>
      </c>
      <c r="X186" s="113">
        <v>0.4</v>
      </c>
      <c r="Y186" s="113">
        <f t="shared" si="5"/>
        <v>0.55599999999999994</v>
      </c>
    </row>
    <row r="187" spans="1:25" s="89" customFormat="1" ht="15.75" customHeight="1">
      <c r="A187" s="88">
        <v>43088</v>
      </c>
      <c r="B187" s="115">
        <v>9500</v>
      </c>
      <c r="C187" s="88">
        <v>43084</v>
      </c>
      <c r="D187" s="84">
        <v>62.69</v>
      </c>
      <c r="E187" s="84">
        <v>1330</v>
      </c>
      <c r="F187" s="88">
        <v>43083</v>
      </c>
      <c r="G187" s="106">
        <v>7.3200000000000001E-2</v>
      </c>
      <c r="H187" s="106">
        <v>8.8400000000000006E-2</v>
      </c>
      <c r="I187" s="106">
        <v>7.8100000000000003E-2</v>
      </c>
      <c r="J187" s="106">
        <v>0.1037</v>
      </c>
      <c r="K187" s="106">
        <v>2.6800000000000001E-2</v>
      </c>
      <c r="L187" s="106">
        <v>0.1535</v>
      </c>
      <c r="M187" s="106">
        <v>0.42320000000000002</v>
      </c>
      <c r="N187" s="106">
        <v>1.7100000000000001E-2</v>
      </c>
      <c r="O187" s="106">
        <v>3.5999999999999997E-2</v>
      </c>
      <c r="P187" s="116">
        <v>1638.8</v>
      </c>
      <c r="Q187" s="86">
        <f t="shared" si="4"/>
        <v>693.54016000000001</v>
      </c>
      <c r="R187" s="88">
        <v>42012</v>
      </c>
      <c r="S187" s="113">
        <v>0.52</v>
      </c>
      <c r="T187" s="113">
        <v>0.6</v>
      </c>
      <c r="U187" s="113">
        <v>0.63</v>
      </c>
      <c r="V187" s="113">
        <v>0.65</v>
      </c>
      <c r="W187" s="113">
        <v>0.66</v>
      </c>
      <c r="X187" s="113">
        <v>0.4</v>
      </c>
      <c r="Y187" s="113">
        <f t="shared" si="5"/>
        <v>0.57599999999999996</v>
      </c>
    </row>
    <row r="188" spans="1:25" s="89" customFormat="1" ht="15.75" customHeight="1">
      <c r="A188" s="88">
        <v>43087</v>
      </c>
      <c r="B188" s="115">
        <v>9500</v>
      </c>
      <c r="C188" s="88">
        <v>43083</v>
      </c>
      <c r="D188" s="84">
        <v>62.76</v>
      </c>
      <c r="E188" s="84">
        <v>1330</v>
      </c>
      <c r="F188" s="88">
        <v>43082</v>
      </c>
      <c r="G188" s="106">
        <v>5.8000000000000003E-2</v>
      </c>
      <c r="H188" s="106">
        <v>9.2600000000000002E-2</v>
      </c>
      <c r="I188" s="106">
        <v>7.3800000000000004E-2</v>
      </c>
      <c r="J188" s="106">
        <v>0.11899999999999999</v>
      </c>
      <c r="K188" s="106">
        <v>8.5000000000000006E-3</v>
      </c>
      <c r="L188" s="106">
        <v>0.14130000000000001</v>
      </c>
      <c r="M188" s="106">
        <v>0.4415</v>
      </c>
      <c r="N188" s="106">
        <v>1.7100000000000001E-2</v>
      </c>
      <c r="O188" s="106">
        <v>4.82E-2</v>
      </c>
      <c r="P188" s="116">
        <v>1638.8</v>
      </c>
      <c r="Q188" s="86">
        <f t="shared" si="4"/>
        <v>723.53020000000004</v>
      </c>
      <c r="R188" s="88">
        <v>41998</v>
      </c>
      <c r="S188" s="113">
        <v>0.5</v>
      </c>
      <c r="T188" s="113">
        <v>0.62</v>
      </c>
      <c r="U188" s="113">
        <v>0.63</v>
      </c>
      <c r="V188" s="113">
        <v>0.67</v>
      </c>
      <c r="W188" s="113">
        <v>0.68</v>
      </c>
      <c r="X188" s="113">
        <v>0.48</v>
      </c>
      <c r="Y188" s="113">
        <f t="shared" si="5"/>
        <v>0.58399999999999996</v>
      </c>
    </row>
    <row r="189" spans="1:25" s="89" customFormat="1" ht="15.75" customHeight="1">
      <c r="A189" s="88">
        <v>43084</v>
      </c>
      <c r="B189" s="115">
        <v>9500</v>
      </c>
      <c r="C189" s="88">
        <v>43082</v>
      </c>
      <c r="D189" s="84">
        <v>62.78</v>
      </c>
      <c r="E189" s="84">
        <v>1330</v>
      </c>
      <c r="F189" s="88">
        <v>43081</v>
      </c>
      <c r="G189" s="106">
        <v>8.8499999999999995E-2</v>
      </c>
      <c r="H189" s="106">
        <v>9.7500000000000003E-2</v>
      </c>
      <c r="I189" s="106">
        <v>7.3800000000000004E-2</v>
      </c>
      <c r="J189" s="106">
        <v>7.0199999999999999E-2</v>
      </c>
      <c r="K189" s="106">
        <v>8.5000000000000006E-3</v>
      </c>
      <c r="L189" s="106">
        <v>0.14130000000000001</v>
      </c>
      <c r="M189" s="106">
        <v>0.45979999999999999</v>
      </c>
      <c r="N189" s="106">
        <v>1.2200000000000001E-2</v>
      </c>
      <c r="O189" s="106">
        <v>4.82E-2</v>
      </c>
      <c r="P189" s="116">
        <v>1638.8</v>
      </c>
      <c r="Q189" s="86">
        <f t="shared" si="4"/>
        <v>753.52023999999994</v>
      </c>
      <c r="R189" s="88">
        <v>41991</v>
      </c>
      <c r="S189" s="113">
        <v>0.52</v>
      </c>
      <c r="T189" s="113">
        <v>0.62</v>
      </c>
      <c r="U189" s="113">
        <v>0.63</v>
      </c>
      <c r="V189" s="113">
        <v>0.7</v>
      </c>
      <c r="W189" s="113">
        <v>0.7</v>
      </c>
      <c r="X189" s="113">
        <v>0.5</v>
      </c>
      <c r="Y189" s="113">
        <f t="shared" si="5"/>
        <v>0.59</v>
      </c>
    </row>
    <row r="190" spans="1:25" s="89" customFormat="1" ht="15.75" customHeight="1">
      <c r="A190" s="88">
        <v>43083</v>
      </c>
      <c r="B190" s="115">
        <v>9500</v>
      </c>
      <c r="C190" s="88">
        <v>43081</v>
      </c>
      <c r="D190" s="84">
        <v>63.86</v>
      </c>
      <c r="E190" s="84">
        <v>1310</v>
      </c>
      <c r="F190" s="88">
        <v>43080</v>
      </c>
      <c r="G190" s="106">
        <v>8.8499999999999995E-2</v>
      </c>
      <c r="H190" s="106">
        <v>0.1115</v>
      </c>
      <c r="I190" s="106">
        <v>9.0300000000000005E-2</v>
      </c>
      <c r="J190" s="106">
        <v>7.0199999999999999E-2</v>
      </c>
      <c r="K190" s="106">
        <v>8.5000000000000006E-3</v>
      </c>
      <c r="L190" s="106">
        <v>0.14860000000000001</v>
      </c>
      <c r="M190" s="106">
        <v>0.45979999999999999</v>
      </c>
      <c r="N190" s="106">
        <v>0</v>
      </c>
      <c r="O190" s="106">
        <v>2.2599999999999999E-2</v>
      </c>
      <c r="P190" s="116">
        <v>1638.8</v>
      </c>
      <c r="Q190" s="86">
        <f t="shared" si="4"/>
        <v>753.52023999999994</v>
      </c>
      <c r="R190" s="88">
        <v>41984</v>
      </c>
      <c r="S190" s="113">
        <v>0.55000000000000004</v>
      </c>
      <c r="T190" s="113">
        <v>0.62</v>
      </c>
      <c r="U190" s="113">
        <v>0.63</v>
      </c>
      <c r="V190" s="113">
        <v>0.7</v>
      </c>
      <c r="W190" s="113">
        <v>0.68</v>
      </c>
      <c r="X190" s="113">
        <v>0.55000000000000004</v>
      </c>
      <c r="Y190" s="113">
        <f t="shared" si="5"/>
        <v>0.59899999999999998</v>
      </c>
    </row>
    <row r="191" spans="1:25" s="89" customFormat="1" ht="15.75" customHeight="1">
      <c r="A191" s="88">
        <v>43082</v>
      </c>
      <c r="B191" s="115">
        <v>9500</v>
      </c>
      <c r="C191" s="88">
        <v>43080</v>
      </c>
      <c r="D191" s="84">
        <v>64.75</v>
      </c>
      <c r="E191" s="84">
        <v>1310</v>
      </c>
      <c r="F191" s="88">
        <v>43077</v>
      </c>
      <c r="G191" s="106">
        <v>6.9000000000000006E-2</v>
      </c>
      <c r="H191" s="106">
        <v>0.10970000000000001</v>
      </c>
      <c r="I191" s="106">
        <v>8.6599999999999996E-2</v>
      </c>
      <c r="J191" s="106">
        <v>7.7200000000000005E-2</v>
      </c>
      <c r="K191" s="106">
        <v>8.8000000000000005E-3</v>
      </c>
      <c r="L191" s="106">
        <v>0.1653</v>
      </c>
      <c r="M191" s="106">
        <v>0.44450000000000001</v>
      </c>
      <c r="N191" s="106">
        <v>0</v>
      </c>
      <c r="O191" s="106">
        <v>3.8899999999999997E-2</v>
      </c>
      <c r="P191" s="116">
        <v>1593.8</v>
      </c>
      <c r="Q191" s="86">
        <f t="shared" si="4"/>
        <v>708.44409999999993</v>
      </c>
      <c r="R191" s="88">
        <v>41977</v>
      </c>
      <c r="S191" s="113">
        <v>0.6</v>
      </c>
      <c r="T191" s="113">
        <v>0.63</v>
      </c>
      <c r="U191" s="113">
        <v>0.65</v>
      </c>
      <c r="V191" s="113">
        <v>0.7</v>
      </c>
      <c r="W191" s="113">
        <v>0.7</v>
      </c>
      <c r="X191" s="113">
        <v>0.57999999999999996</v>
      </c>
      <c r="Y191" s="113">
        <f t="shared" si="5"/>
        <v>0.621</v>
      </c>
    </row>
    <row r="192" spans="1:25" s="89" customFormat="1" ht="15.75" customHeight="1">
      <c r="A192" s="88">
        <v>43081</v>
      </c>
      <c r="B192" s="115">
        <v>9560</v>
      </c>
      <c r="C192" s="88">
        <v>43077</v>
      </c>
      <c r="D192" s="84">
        <v>63.39</v>
      </c>
      <c r="E192" s="84">
        <v>1310</v>
      </c>
      <c r="F192" s="88">
        <v>43076</v>
      </c>
      <c r="G192" s="106">
        <v>5.33E-2</v>
      </c>
      <c r="H192" s="106">
        <v>0.10970000000000001</v>
      </c>
      <c r="I192" s="106">
        <v>8.6599999999999996E-2</v>
      </c>
      <c r="J192" s="106">
        <v>9.2899999999999996E-2</v>
      </c>
      <c r="K192" s="106">
        <v>2.76E-2</v>
      </c>
      <c r="L192" s="106">
        <v>0.1653</v>
      </c>
      <c r="M192" s="106">
        <v>0.42949999999999999</v>
      </c>
      <c r="N192" s="106">
        <v>0</v>
      </c>
      <c r="O192" s="106">
        <v>3.5099999999999999E-2</v>
      </c>
      <c r="P192" s="116">
        <v>1593.8</v>
      </c>
      <c r="Q192" s="86">
        <f t="shared" si="4"/>
        <v>684.53710000000001</v>
      </c>
      <c r="R192" s="88">
        <v>41970</v>
      </c>
      <c r="S192" s="113">
        <v>0.63</v>
      </c>
      <c r="T192" s="113">
        <v>0.63</v>
      </c>
      <c r="U192" s="113">
        <v>0.65</v>
      </c>
      <c r="V192" s="113">
        <v>0.7</v>
      </c>
      <c r="W192" s="113">
        <v>0.68</v>
      </c>
      <c r="X192" s="113">
        <v>0.6</v>
      </c>
      <c r="Y192" s="113">
        <f t="shared" si="5"/>
        <v>0.62999999999999989</v>
      </c>
    </row>
    <row r="193" spans="1:25" s="89" customFormat="1" ht="15.75" customHeight="1">
      <c r="A193" s="88">
        <v>43080</v>
      </c>
      <c r="B193" s="115">
        <v>9560</v>
      </c>
      <c r="C193" s="88">
        <v>43076</v>
      </c>
      <c r="D193" s="84">
        <v>62.1</v>
      </c>
      <c r="E193" s="84">
        <v>1310</v>
      </c>
      <c r="F193" s="88">
        <v>43075</v>
      </c>
      <c r="G193" s="106">
        <v>5.33E-2</v>
      </c>
      <c r="H193" s="106">
        <v>0.10970000000000001</v>
      </c>
      <c r="I193" s="106">
        <v>5.8400000000000001E-2</v>
      </c>
      <c r="J193" s="106">
        <v>9.2899999999999996E-2</v>
      </c>
      <c r="K193" s="106">
        <v>5.5800000000000002E-2</v>
      </c>
      <c r="L193" s="106">
        <v>0.1653</v>
      </c>
      <c r="M193" s="106">
        <v>0.42949999999999999</v>
      </c>
      <c r="N193" s="106">
        <v>0</v>
      </c>
      <c r="O193" s="106">
        <v>3.5099999999999999E-2</v>
      </c>
      <c r="P193" s="116">
        <v>1593.8</v>
      </c>
      <c r="Q193" s="86">
        <f t="shared" si="4"/>
        <v>684.53710000000001</v>
      </c>
      <c r="R193" s="88">
        <v>41963</v>
      </c>
      <c r="S193" s="113">
        <v>0.65</v>
      </c>
      <c r="T193" s="113">
        <v>0.61</v>
      </c>
      <c r="U193" s="113">
        <v>0.65</v>
      </c>
      <c r="V193" s="113">
        <v>0.7</v>
      </c>
      <c r="W193" s="113">
        <v>0.69</v>
      </c>
      <c r="X193" s="113">
        <v>0.61</v>
      </c>
      <c r="Y193" s="113">
        <f t="shared" si="5"/>
        <v>0.622</v>
      </c>
    </row>
    <row r="194" spans="1:25" s="89" customFormat="1" ht="15.75" customHeight="1">
      <c r="A194" s="88">
        <v>43077</v>
      </c>
      <c r="B194" s="115">
        <v>9550</v>
      </c>
      <c r="C194" s="88">
        <v>43075</v>
      </c>
      <c r="D194" s="84">
        <v>61.2</v>
      </c>
      <c r="E194" s="84">
        <v>1310</v>
      </c>
      <c r="F194" s="88">
        <v>43074</v>
      </c>
      <c r="G194" s="106">
        <v>6.9000000000000006E-2</v>
      </c>
      <c r="H194" s="106">
        <v>0.1285</v>
      </c>
      <c r="I194" s="106">
        <v>5.8400000000000001E-2</v>
      </c>
      <c r="J194" s="106">
        <v>7.7200000000000005E-2</v>
      </c>
      <c r="K194" s="106">
        <v>8.4099999999999994E-2</v>
      </c>
      <c r="L194" s="106">
        <v>0.1578</v>
      </c>
      <c r="M194" s="106">
        <v>0.4012</v>
      </c>
      <c r="N194" s="106">
        <v>0</v>
      </c>
      <c r="O194" s="106">
        <v>2.3800000000000002E-2</v>
      </c>
      <c r="P194" s="116">
        <v>1593.8</v>
      </c>
      <c r="Q194" s="86">
        <f t="shared" si="4"/>
        <v>639.43255999999997</v>
      </c>
      <c r="R194" s="88">
        <v>41956</v>
      </c>
      <c r="S194" s="113">
        <v>0.68</v>
      </c>
      <c r="T194" s="113">
        <v>0.61</v>
      </c>
      <c r="U194" s="113">
        <v>0.65</v>
      </c>
      <c r="V194" s="113">
        <v>0.71</v>
      </c>
      <c r="W194" s="113">
        <v>0.69</v>
      </c>
      <c r="X194" s="113">
        <v>0.62</v>
      </c>
      <c r="Y194" s="113">
        <f t="shared" si="5"/>
        <v>0.63100000000000001</v>
      </c>
    </row>
    <row r="195" spans="1:25" s="89" customFormat="1" ht="15.75" customHeight="1">
      <c r="A195" s="88">
        <v>43076</v>
      </c>
      <c r="B195" s="115">
        <v>9600</v>
      </c>
      <c r="C195" s="88">
        <v>43074</v>
      </c>
      <c r="D195" s="84">
        <v>62.68</v>
      </c>
      <c r="E195" s="84">
        <v>1310</v>
      </c>
      <c r="F195" s="88">
        <v>43073</v>
      </c>
      <c r="G195" s="106">
        <v>6.9000000000000006E-2</v>
      </c>
      <c r="H195" s="106">
        <v>0.1285</v>
      </c>
      <c r="I195" s="106">
        <v>5.8400000000000001E-2</v>
      </c>
      <c r="J195" s="106">
        <v>7.7200000000000005E-2</v>
      </c>
      <c r="K195" s="106">
        <v>8.4099999999999994E-2</v>
      </c>
      <c r="L195" s="106">
        <v>0.15279999999999999</v>
      </c>
      <c r="M195" s="106">
        <v>0.4012</v>
      </c>
      <c r="N195" s="106">
        <v>1.2500000000000001E-2</v>
      </c>
      <c r="O195" s="106">
        <v>1.6299999999999999E-2</v>
      </c>
      <c r="P195" s="116">
        <v>1593.8</v>
      </c>
      <c r="Q195" s="86">
        <f t="shared" si="4"/>
        <v>639.43255999999997</v>
      </c>
      <c r="R195" s="88">
        <v>41949</v>
      </c>
      <c r="S195" s="113">
        <v>0.7</v>
      </c>
      <c r="T195" s="113">
        <v>0.6</v>
      </c>
      <c r="U195" s="113">
        <v>0.65</v>
      </c>
      <c r="V195" s="113">
        <v>0.71</v>
      </c>
      <c r="W195" s="113">
        <v>0.7</v>
      </c>
      <c r="X195" s="113">
        <v>0.62</v>
      </c>
      <c r="Y195" s="113">
        <f t="shared" si="5"/>
        <v>0.63</v>
      </c>
    </row>
    <row r="196" spans="1:25" s="89" customFormat="1" ht="15.75" customHeight="1">
      <c r="A196" s="88">
        <v>43075</v>
      </c>
      <c r="B196" s="115">
        <v>9650</v>
      </c>
      <c r="C196" s="88">
        <v>43073</v>
      </c>
      <c r="D196" s="84">
        <v>62.47</v>
      </c>
      <c r="E196" s="84">
        <v>1310</v>
      </c>
      <c r="F196" s="88">
        <v>43070</v>
      </c>
      <c r="G196" s="106">
        <v>6.9000000000000006E-2</v>
      </c>
      <c r="H196" s="106">
        <v>0.1348</v>
      </c>
      <c r="I196" s="106">
        <v>5.8400000000000001E-2</v>
      </c>
      <c r="J196" s="106">
        <v>7.0900000000000005E-2</v>
      </c>
      <c r="K196" s="106">
        <v>5.5800000000000002E-2</v>
      </c>
      <c r="L196" s="106">
        <v>0.15279999999999999</v>
      </c>
      <c r="M196" s="106">
        <v>0.42949999999999999</v>
      </c>
      <c r="N196" s="106">
        <v>1.2500000000000001E-2</v>
      </c>
      <c r="O196" s="106">
        <v>1.6299999999999999E-2</v>
      </c>
      <c r="P196" s="116">
        <v>1593.8</v>
      </c>
      <c r="Q196" s="86">
        <f t="shared" si="4"/>
        <v>684.53710000000001</v>
      </c>
      <c r="R196" s="88">
        <v>41942</v>
      </c>
      <c r="S196" s="113">
        <v>0.7</v>
      </c>
      <c r="T196" s="113">
        <v>0.6</v>
      </c>
      <c r="U196" s="113">
        <v>0.63</v>
      </c>
      <c r="V196" s="113">
        <v>0.71</v>
      </c>
      <c r="W196" s="113">
        <v>0.7</v>
      </c>
      <c r="X196" s="113">
        <v>0.63</v>
      </c>
      <c r="Y196" s="113">
        <f t="shared" si="5"/>
        <v>0.63</v>
      </c>
    </row>
    <row r="197" spans="1:25" s="89" customFormat="1" ht="15.75" customHeight="1">
      <c r="A197" s="88">
        <v>43074</v>
      </c>
      <c r="B197" s="115">
        <v>9700</v>
      </c>
      <c r="C197" s="88">
        <v>43070</v>
      </c>
      <c r="D197" s="84">
        <v>63.7</v>
      </c>
      <c r="E197" s="84">
        <v>1310</v>
      </c>
      <c r="F197" s="88">
        <v>43069</v>
      </c>
      <c r="G197" s="106">
        <v>6.9000000000000006E-2</v>
      </c>
      <c r="H197" s="106">
        <v>0.1348</v>
      </c>
      <c r="I197" s="106">
        <v>5.8400000000000001E-2</v>
      </c>
      <c r="J197" s="106">
        <v>7.0900000000000005E-2</v>
      </c>
      <c r="K197" s="106">
        <v>5.5800000000000002E-2</v>
      </c>
      <c r="L197" s="106">
        <v>0.15279999999999999</v>
      </c>
      <c r="M197" s="106">
        <v>0.42949999999999999</v>
      </c>
      <c r="N197" s="106">
        <v>1.2500000000000001E-2</v>
      </c>
      <c r="O197" s="106">
        <v>1.6299999999999999E-2</v>
      </c>
      <c r="P197" s="116">
        <v>1593.8</v>
      </c>
      <c r="Q197" s="86">
        <f t="shared" ref="Q197:Q260" si="6">M197*P197</f>
        <v>684.53710000000001</v>
      </c>
      <c r="R197" s="88">
        <v>41935</v>
      </c>
      <c r="S197" s="113">
        <v>0.65</v>
      </c>
      <c r="T197" s="113">
        <v>0.61</v>
      </c>
      <c r="U197" s="113">
        <v>0.62</v>
      </c>
      <c r="V197" s="113">
        <v>0.72</v>
      </c>
      <c r="W197" s="113">
        <v>0.7</v>
      </c>
      <c r="X197" s="113">
        <v>0.63</v>
      </c>
      <c r="Y197" s="113">
        <f t="shared" ref="Y197:Y235" si="7">S197*0.3+T197*0.7</f>
        <v>0.622</v>
      </c>
    </row>
    <row r="198" spans="1:25" s="89" customFormat="1" ht="15.75" customHeight="1">
      <c r="A198" s="88">
        <v>43073</v>
      </c>
      <c r="B198" s="115">
        <v>9600</v>
      </c>
      <c r="C198" s="88">
        <v>43069</v>
      </c>
      <c r="D198" s="84">
        <v>62.66</v>
      </c>
      <c r="E198" s="84">
        <v>1301</v>
      </c>
      <c r="F198" s="88">
        <v>43068</v>
      </c>
      <c r="G198" s="106">
        <v>5.0200000000000002E-2</v>
      </c>
      <c r="H198" s="106">
        <v>0.15359999999999999</v>
      </c>
      <c r="I198" s="106">
        <v>5.8400000000000001E-2</v>
      </c>
      <c r="J198" s="106">
        <v>7.0900000000000005E-2</v>
      </c>
      <c r="K198" s="106">
        <v>5.5800000000000002E-2</v>
      </c>
      <c r="L198" s="106">
        <v>0.1333</v>
      </c>
      <c r="M198" s="106">
        <v>0.42949999999999999</v>
      </c>
      <c r="N198" s="106">
        <v>1.2500000000000001E-2</v>
      </c>
      <c r="O198" s="106">
        <v>3.5799999999999998E-2</v>
      </c>
      <c r="P198" s="116">
        <v>1593.8</v>
      </c>
      <c r="Q198" s="86">
        <f t="shared" si="6"/>
        <v>684.53710000000001</v>
      </c>
      <c r="R198" s="88">
        <v>41928</v>
      </c>
      <c r="S198" s="113">
        <v>0.6</v>
      </c>
      <c r="T198" s="113">
        <v>0.6</v>
      </c>
      <c r="U198" s="113">
        <v>0.6</v>
      </c>
      <c r="V198" s="113">
        <v>0.72</v>
      </c>
      <c r="W198" s="113">
        <v>0.72</v>
      </c>
      <c r="X198" s="113">
        <v>0.65</v>
      </c>
      <c r="Y198" s="113">
        <f t="shared" si="7"/>
        <v>0.6</v>
      </c>
    </row>
    <row r="199" spans="1:25" s="89" customFormat="1" ht="15.75" customHeight="1">
      <c r="A199" s="88">
        <v>43070</v>
      </c>
      <c r="B199" s="115">
        <v>9550</v>
      </c>
      <c r="C199" s="88">
        <v>43068</v>
      </c>
      <c r="D199" s="84">
        <v>62.62</v>
      </c>
      <c r="E199" s="84">
        <v>1300</v>
      </c>
      <c r="F199" s="88">
        <v>43067</v>
      </c>
      <c r="G199" s="106">
        <v>5.0200000000000002E-2</v>
      </c>
      <c r="H199" s="106">
        <v>0.15359999999999999</v>
      </c>
      <c r="I199" s="106">
        <v>5.8400000000000001E-2</v>
      </c>
      <c r="J199" s="106">
        <v>7.0900000000000005E-2</v>
      </c>
      <c r="K199" s="106">
        <v>5.5800000000000002E-2</v>
      </c>
      <c r="L199" s="106">
        <v>0.1333</v>
      </c>
      <c r="M199" s="106">
        <v>0.42949999999999999</v>
      </c>
      <c r="N199" s="106">
        <v>1.2500000000000001E-2</v>
      </c>
      <c r="O199" s="106">
        <v>3.5799999999999998E-2</v>
      </c>
      <c r="P199" s="116">
        <v>1593.8</v>
      </c>
      <c r="Q199" s="86">
        <f t="shared" si="6"/>
        <v>684.53710000000001</v>
      </c>
      <c r="R199" s="88">
        <v>41923</v>
      </c>
      <c r="S199" s="113">
        <v>0.49</v>
      </c>
      <c r="T199" s="113">
        <v>0.6</v>
      </c>
      <c r="U199" s="113">
        <v>0.57999999999999996</v>
      </c>
      <c r="V199" s="113">
        <v>0.73</v>
      </c>
      <c r="W199" s="113">
        <v>0.74</v>
      </c>
      <c r="X199" s="113">
        <v>0.66</v>
      </c>
      <c r="Y199" s="113">
        <f t="shared" si="7"/>
        <v>0.56699999999999995</v>
      </c>
    </row>
    <row r="200" spans="1:25" s="89" customFormat="1" ht="15.75" customHeight="1">
      <c r="A200" s="88">
        <v>43069</v>
      </c>
      <c r="B200" s="115">
        <v>9550</v>
      </c>
      <c r="C200" s="88">
        <v>43067</v>
      </c>
      <c r="D200" s="84">
        <v>63.03</v>
      </c>
      <c r="E200" s="84">
        <v>1300</v>
      </c>
      <c r="F200" s="88">
        <v>43066</v>
      </c>
      <c r="G200" s="106">
        <v>5.0200000000000002E-2</v>
      </c>
      <c r="H200" s="106">
        <v>0.15359999999999999</v>
      </c>
      <c r="I200" s="106">
        <v>5.8400000000000001E-2</v>
      </c>
      <c r="J200" s="106">
        <v>7.0900000000000005E-2</v>
      </c>
      <c r="K200" s="106">
        <v>3.6999999999999998E-2</v>
      </c>
      <c r="L200" s="106">
        <v>0.12139999999999999</v>
      </c>
      <c r="M200" s="106">
        <v>0.44829999999999998</v>
      </c>
      <c r="N200" s="106">
        <v>1.2500000000000001E-2</v>
      </c>
      <c r="O200" s="106">
        <v>4.7699999999999999E-2</v>
      </c>
      <c r="P200" s="116">
        <v>1593.8</v>
      </c>
      <c r="Q200" s="86">
        <f t="shared" si="6"/>
        <v>714.50053999999989</v>
      </c>
      <c r="R200" s="88">
        <v>41907</v>
      </c>
      <c r="S200" s="113">
        <v>0.49</v>
      </c>
      <c r="T200" s="113">
        <v>0.61</v>
      </c>
      <c r="U200" s="113">
        <v>0.56000000000000005</v>
      </c>
      <c r="V200" s="113">
        <v>0.73</v>
      </c>
      <c r="W200" s="113">
        <v>0.73</v>
      </c>
      <c r="X200" s="113">
        <v>0.66</v>
      </c>
      <c r="Y200" s="113">
        <f t="shared" si="7"/>
        <v>0.57399999999999995</v>
      </c>
    </row>
    <row r="201" spans="1:25" s="89" customFormat="1" ht="15.75" customHeight="1">
      <c r="A201" s="88">
        <v>43068</v>
      </c>
      <c r="B201" s="115">
        <v>9550</v>
      </c>
      <c r="C201" s="88">
        <v>43066</v>
      </c>
      <c r="D201" s="84">
        <v>63.31</v>
      </c>
      <c r="E201" s="84">
        <v>1301</v>
      </c>
      <c r="F201" s="88">
        <v>43063</v>
      </c>
      <c r="G201" s="106">
        <v>5.0200000000000002E-2</v>
      </c>
      <c r="H201" s="106">
        <v>0.15359999999999999</v>
      </c>
      <c r="I201" s="106">
        <v>5.8400000000000001E-2</v>
      </c>
      <c r="J201" s="106">
        <v>7.0900000000000005E-2</v>
      </c>
      <c r="K201" s="106">
        <v>3.6999999999999998E-2</v>
      </c>
      <c r="L201" s="106">
        <v>0.12139999999999999</v>
      </c>
      <c r="M201" s="106">
        <v>0.42949999999999999</v>
      </c>
      <c r="N201" s="106">
        <v>1.2500000000000001E-2</v>
      </c>
      <c r="O201" s="106">
        <v>6.6500000000000004E-2</v>
      </c>
      <c r="P201" s="116">
        <v>1593.8</v>
      </c>
      <c r="Q201" s="86">
        <f t="shared" si="6"/>
        <v>684.53710000000001</v>
      </c>
      <c r="R201" s="88">
        <v>41900</v>
      </c>
      <c r="S201" s="113">
        <v>0.46</v>
      </c>
      <c r="T201" s="113">
        <v>0.6</v>
      </c>
      <c r="U201" s="113">
        <v>0.55000000000000004</v>
      </c>
      <c r="V201" s="113">
        <v>0.73</v>
      </c>
      <c r="W201" s="113">
        <v>0.73</v>
      </c>
      <c r="X201" s="113">
        <v>0.67</v>
      </c>
      <c r="Y201" s="113">
        <f t="shared" si="7"/>
        <v>0.55800000000000005</v>
      </c>
    </row>
    <row r="202" spans="1:25" s="89" customFormat="1" ht="15.75" customHeight="1">
      <c r="A202" s="88">
        <v>43067</v>
      </c>
      <c r="B202" s="115">
        <v>9600</v>
      </c>
      <c r="C202" s="88">
        <v>43063</v>
      </c>
      <c r="D202" s="84">
        <v>63.34</v>
      </c>
      <c r="E202" s="84">
        <v>1300</v>
      </c>
      <c r="F202" s="88">
        <v>43062</v>
      </c>
      <c r="G202" s="106">
        <v>3.4500000000000003E-2</v>
      </c>
      <c r="H202" s="106">
        <v>0.16930000000000001</v>
      </c>
      <c r="I202" s="106">
        <v>5.8400000000000001E-2</v>
      </c>
      <c r="J202" s="106">
        <v>7.0900000000000005E-2</v>
      </c>
      <c r="K202" s="106">
        <v>3.6999999999999998E-2</v>
      </c>
      <c r="L202" s="106">
        <v>0.12139999999999999</v>
      </c>
      <c r="M202" s="106">
        <v>0.42949999999999999</v>
      </c>
      <c r="N202" s="106">
        <v>1.2500000000000001E-2</v>
      </c>
      <c r="O202" s="106">
        <v>6.6500000000000004E-2</v>
      </c>
      <c r="P202" s="116">
        <v>1593.8</v>
      </c>
      <c r="Q202" s="86">
        <f t="shared" si="6"/>
        <v>684.53710000000001</v>
      </c>
      <c r="R202" s="88">
        <v>41893</v>
      </c>
      <c r="S202" s="113">
        <v>0.44</v>
      </c>
      <c r="T202" s="113">
        <v>0.6</v>
      </c>
      <c r="U202" s="113">
        <v>0.55000000000000004</v>
      </c>
      <c r="V202" s="113">
        <v>0.72</v>
      </c>
      <c r="W202" s="113">
        <v>0.71</v>
      </c>
      <c r="X202" s="113">
        <v>0.68</v>
      </c>
      <c r="Y202" s="113">
        <f t="shared" si="7"/>
        <v>0.55200000000000005</v>
      </c>
    </row>
    <row r="203" spans="1:25" s="89" customFormat="1" ht="15.75" customHeight="1">
      <c r="A203" s="88">
        <v>43066</v>
      </c>
      <c r="B203" s="115">
        <v>9700</v>
      </c>
      <c r="C203" s="88">
        <v>43062</v>
      </c>
      <c r="D203" s="84">
        <v>63.12</v>
      </c>
      <c r="E203" s="84">
        <v>1300</v>
      </c>
      <c r="F203" s="88">
        <v>43061</v>
      </c>
      <c r="G203" s="106">
        <v>1.5699999999999999E-2</v>
      </c>
      <c r="H203" s="106">
        <v>0.16930000000000001</v>
      </c>
      <c r="I203" s="106">
        <v>6.4600000000000005E-2</v>
      </c>
      <c r="J203" s="106">
        <v>6.4600000000000005E-2</v>
      </c>
      <c r="K203" s="106">
        <v>3.6999999999999998E-2</v>
      </c>
      <c r="L203" s="106">
        <v>0.1371</v>
      </c>
      <c r="M203" s="106">
        <v>0.44829999999999998</v>
      </c>
      <c r="N203" s="106">
        <v>1.2500000000000001E-2</v>
      </c>
      <c r="O203" s="106">
        <v>5.0799999999999998E-2</v>
      </c>
      <c r="P203" s="116">
        <v>1593.8</v>
      </c>
      <c r="Q203" s="86">
        <f t="shared" si="6"/>
        <v>714.50053999999989</v>
      </c>
      <c r="R203" s="88">
        <v>41886</v>
      </c>
      <c r="S203" s="113">
        <v>0.44</v>
      </c>
      <c r="T203" s="113">
        <v>0.6</v>
      </c>
      <c r="U203" s="113">
        <v>0.55000000000000004</v>
      </c>
      <c r="V203" s="113">
        <v>0.73</v>
      </c>
      <c r="W203" s="113">
        <v>0.71</v>
      </c>
      <c r="X203" s="113">
        <v>0.65</v>
      </c>
      <c r="Y203" s="113">
        <f t="shared" si="7"/>
        <v>0.55200000000000005</v>
      </c>
    </row>
    <row r="204" spans="1:25" s="89" customFormat="1" ht="15.75" customHeight="1">
      <c r="A204" s="88">
        <v>43063</v>
      </c>
      <c r="B204" s="115">
        <v>9700</v>
      </c>
      <c r="C204" s="88">
        <v>43061</v>
      </c>
      <c r="D204" s="84">
        <v>62.92</v>
      </c>
      <c r="E204" s="84">
        <v>1295</v>
      </c>
      <c r="F204" s="88">
        <v>43060</v>
      </c>
      <c r="G204" s="106">
        <v>1.5699999999999999E-2</v>
      </c>
      <c r="H204" s="106">
        <v>0.16930000000000001</v>
      </c>
      <c r="I204" s="106">
        <v>5.96E-2</v>
      </c>
      <c r="J204" s="106">
        <v>7.3999999999999996E-2</v>
      </c>
      <c r="K204" s="106">
        <v>3.6999999999999998E-2</v>
      </c>
      <c r="L204" s="106">
        <v>0.12959999999999999</v>
      </c>
      <c r="M204" s="106">
        <v>0.44829999999999998</v>
      </c>
      <c r="N204" s="106">
        <v>1.7600000000000001E-2</v>
      </c>
      <c r="O204" s="106">
        <v>4.8899999999999999E-2</v>
      </c>
      <c r="P204" s="116">
        <v>1593.8</v>
      </c>
      <c r="Q204" s="86">
        <f t="shared" si="6"/>
        <v>714.50053999999989</v>
      </c>
      <c r="R204" s="88">
        <v>41879</v>
      </c>
      <c r="S204" s="113">
        <v>0.42</v>
      </c>
      <c r="T204" s="113">
        <v>0.57999999999999996</v>
      </c>
      <c r="U204" s="113">
        <v>0.55000000000000004</v>
      </c>
      <c r="V204" s="113">
        <v>0.73</v>
      </c>
      <c r="W204" s="113">
        <v>0.7</v>
      </c>
      <c r="X204" s="113">
        <v>0.63</v>
      </c>
      <c r="Y204" s="113">
        <f t="shared" si="7"/>
        <v>0.53200000000000003</v>
      </c>
    </row>
    <row r="205" spans="1:25" s="89" customFormat="1" ht="15.75" customHeight="1">
      <c r="A205" s="88">
        <v>43062</v>
      </c>
      <c r="B205" s="115">
        <v>9700</v>
      </c>
      <c r="C205" s="88">
        <v>43060</v>
      </c>
      <c r="D205" s="84">
        <v>62.5</v>
      </c>
      <c r="E205" s="84">
        <v>1295</v>
      </c>
      <c r="F205" s="88">
        <v>43059</v>
      </c>
      <c r="G205" s="106">
        <v>1.5699999999999999E-2</v>
      </c>
      <c r="H205" s="106">
        <v>0.16300000000000001</v>
      </c>
      <c r="I205" s="106">
        <v>5.96E-2</v>
      </c>
      <c r="J205" s="106">
        <v>8.0299999999999996E-2</v>
      </c>
      <c r="K205" s="106">
        <v>3.6999999999999998E-2</v>
      </c>
      <c r="L205" s="106">
        <v>0.12959999999999999</v>
      </c>
      <c r="M205" s="106">
        <v>0.46710000000000002</v>
      </c>
      <c r="N205" s="106">
        <v>1.7600000000000001E-2</v>
      </c>
      <c r="O205" s="106">
        <v>3.0099999999999998E-2</v>
      </c>
      <c r="P205" s="116">
        <v>1593.8</v>
      </c>
      <c r="Q205" s="86">
        <f t="shared" si="6"/>
        <v>744.46397999999999</v>
      </c>
      <c r="R205" s="88">
        <v>41872</v>
      </c>
      <c r="S205" s="113">
        <v>0.38</v>
      </c>
      <c r="T205" s="113">
        <v>0.56999999999999995</v>
      </c>
      <c r="U205" s="113">
        <v>0.55000000000000004</v>
      </c>
      <c r="V205" s="113">
        <v>0.72</v>
      </c>
      <c r="W205" s="113">
        <v>0.68</v>
      </c>
      <c r="X205" s="113">
        <v>0.62</v>
      </c>
      <c r="Y205" s="113">
        <f t="shared" si="7"/>
        <v>0.5129999999999999</v>
      </c>
    </row>
    <row r="206" spans="1:25" s="89" customFormat="1" ht="15.75" customHeight="1">
      <c r="A206" s="88">
        <v>43061</v>
      </c>
      <c r="B206" s="115">
        <v>9700</v>
      </c>
      <c r="C206" s="88">
        <v>43059</v>
      </c>
      <c r="D206" s="84">
        <v>61.94</v>
      </c>
      <c r="E206" s="84">
        <v>1295</v>
      </c>
      <c r="F206" s="88">
        <v>43056</v>
      </c>
      <c r="G206" s="106">
        <v>1.5699999999999999E-2</v>
      </c>
      <c r="H206" s="106">
        <v>0.14230000000000001</v>
      </c>
      <c r="I206" s="106">
        <v>5.33E-2</v>
      </c>
      <c r="J206" s="106">
        <v>0.1023</v>
      </c>
      <c r="K206" s="106">
        <v>8.8000000000000005E-3</v>
      </c>
      <c r="L206" s="106">
        <v>0.1653</v>
      </c>
      <c r="M206" s="106">
        <v>0.49540000000000001</v>
      </c>
      <c r="N206" s="106">
        <v>0.01</v>
      </c>
      <c r="O206" s="106">
        <v>6.8999999999999999E-3</v>
      </c>
      <c r="P206" s="116">
        <v>1593.8</v>
      </c>
      <c r="Q206" s="86">
        <f t="shared" si="6"/>
        <v>789.56852000000003</v>
      </c>
      <c r="R206" s="88">
        <v>41865</v>
      </c>
      <c r="S206" s="113">
        <v>0.33</v>
      </c>
      <c r="T206" s="113">
        <v>0.55000000000000004</v>
      </c>
      <c r="U206" s="113">
        <v>0.57999999999999996</v>
      </c>
      <c r="V206" s="113">
        <v>0.7</v>
      </c>
      <c r="W206" s="113">
        <v>0.65</v>
      </c>
      <c r="X206" s="113">
        <v>0.6</v>
      </c>
      <c r="Y206" s="113">
        <f t="shared" si="7"/>
        <v>0.48399999999999999</v>
      </c>
    </row>
    <row r="207" spans="1:25" s="89" customFormat="1" ht="15.75" customHeight="1">
      <c r="A207" s="88">
        <v>43060</v>
      </c>
      <c r="B207" s="115">
        <v>9700</v>
      </c>
      <c r="C207" s="88">
        <v>43056</v>
      </c>
      <c r="D207" s="84">
        <v>62.45</v>
      </c>
      <c r="E207" s="84">
        <v>1295</v>
      </c>
      <c r="F207" s="88">
        <v>43055</v>
      </c>
      <c r="G207" s="106">
        <v>1.5699999999999999E-2</v>
      </c>
      <c r="H207" s="106">
        <v>0.14230000000000001</v>
      </c>
      <c r="I207" s="106">
        <v>6.0900000000000003E-2</v>
      </c>
      <c r="J207" s="106">
        <v>8.3400000000000002E-2</v>
      </c>
      <c r="K207" s="106">
        <v>8.8000000000000005E-3</v>
      </c>
      <c r="L207" s="106">
        <v>0.1578</v>
      </c>
      <c r="M207" s="106">
        <v>0.49540000000000001</v>
      </c>
      <c r="N207" s="106">
        <v>0.01</v>
      </c>
      <c r="O207" s="106">
        <v>2.5700000000000001E-2</v>
      </c>
      <c r="P207" s="116">
        <v>1593.8</v>
      </c>
      <c r="Q207" s="86">
        <f t="shared" si="6"/>
        <v>789.56852000000003</v>
      </c>
      <c r="R207" s="88">
        <v>41858</v>
      </c>
      <c r="S207" s="113">
        <v>0.27</v>
      </c>
      <c r="T207" s="113">
        <v>0.55000000000000004</v>
      </c>
      <c r="U207" s="113">
        <v>0.6</v>
      </c>
      <c r="V207" s="113">
        <v>0.67</v>
      </c>
      <c r="W207" s="113">
        <v>0.63</v>
      </c>
      <c r="X207" s="113">
        <v>0.53</v>
      </c>
      <c r="Y207" s="113">
        <f t="shared" si="7"/>
        <v>0.46600000000000003</v>
      </c>
    </row>
    <row r="208" spans="1:25" s="89" customFormat="1" ht="15.75" customHeight="1">
      <c r="A208" s="88">
        <v>43059</v>
      </c>
      <c r="B208" s="115">
        <v>9650</v>
      </c>
      <c r="C208" s="88">
        <v>43055</v>
      </c>
      <c r="D208" s="84">
        <v>61.29</v>
      </c>
      <c r="E208" s="84">
        <v>1300</v>
      </c>
      <c r="F208" s="88">
        <v>43054</v>
      </c>
      <c r="G208" s="106">
        <v>1.5699999999999999E-2</v>
      </c>
      <c r="H208" s="106">
        <v>0.14230000000000001</v>
      </c>
      <c r="I208" s="106">
        <v>5.33E-2</v>
      </c>
      <c r="J208" s="106">
        <v>7.7200000000000005E-2</v>
      </c>
      <c r="K208" s="106">
        <v>8.8000000000000005E-3</v>
      </c>
      <c r="L208" s="106">
        <v>0.1653</v>
      </c>
      <c r="M208" s="106">
        <v>0.47649999999999998</v>
      </c>
      <c r="N208" s="106">
        <v>1.6299999999999999E-2</v>
      </c>
      <c r="O208" s="106">
        <v>4.4499999999999998E-2</v>
      </c>
      <c r="P208" s="116">
        <v>1593.8</v>
      </c>
      <c r="Q208" s="86">
        <f t="shared" si="6"/>
        <v>759.44569999999999</v>
      </c>
      <c r="R208" s="88">
        <v>41851</v>
      </c>
      <c r="S208" s="113">
        <v>0.24</v>
      </c>
      <c r="T208" s="113">
        <v>0.54</v>
      </c>
      <c r="U208" s="113">
        <v>0.65</v>
      </c>
      <c r="V208" s="113">
        <v>0.68</v>
      </c>
      <c r="W208" s="113">
        <v>0.65</v>
      </c>
      <c r="X208" s="113">
        <v>0.5</v>
      </c>
      <c r="Y208" s="113">
        <f t="shared" si="7"/>
        <v>0.45</v>
      </c>
    </row>
    <row r="209" spans="1:25" s="89" customFormat="1" ht="15.75" customHeight="1">
      <c r="A209" s="88">
        <v>43056</v>
      </c>
      <c r="B209" s="115">
        <v>9550</v>
      </c>
      <c r="C209" s="88">
        <v>43054</v>
      </c>
      <c r="D209" s="84">
        <v>61.84</v>
      </c>
      <c r="E209" s="84">
        <v>1300</v>
      </c>
      <c r="F209" s="88">
        <v>43053</v>
      </c>
      <c r="G209" s="106">
        <v>5.33E-2</v>
      </c>
      <c r="H209" s="106">
        <v>0.1047</v>
      </c>
      <c r="I209" s="106">
        <v>4.1399999999999999E-2</v>
      </c>
      <c r="J209" s="106">
        <v>5.8400000000000001E-2</v>
      </c>
      <c r="K209" s="106">
        <v>3.0700000000000002E-2</v>
      </c>
      <c r="L209" s="106">
        <v>0.1653</v>
      </c>
      <c r="M209" s="106">
        <v>0.47649999999999998</v>
      </c>
      <c r="N209" s="106">
        <v>6.3E-3</v>
      </c>
      <c r="O209" s="106">
        <v>6.3399999999999998E-2</v>
      </c>
      <c r="P209" s="116">
        <v>1593.8</v>
      </c>
      <c r="Q209" s="86">
        <f t="shared" si="6"/>
        <v>759.44569999999999</v>
      </c>
      <c r="R209" s="88">
        <v>41844</v>
      </c>
      <c r="S209" s="113">
        <v>0.23</v>
      </c>
      <c r="T209" s="113">
        <v>0.54</v>
      </c>
      <c r="U209" s="113">
        <v>0.68</v>
      </c>
      <c r="V209" s="113">
        <v>0.68</v>
      </c>
      <c r="W209" s="113">
        <v>0.65</v>
      </c>
      <c r="X209" s="113">
        <v>0.43</v>
      </c>
      <c r="Y209" s="113">
        <f t="shared" si="7"/>
        <v>0.44700000000000001</v>
      </c>
    </row>
    <row r="210" spans="1:25" s="89" customFormat="1" ht="15.75" customHeight="1">
      <c r="A210" s="88">
        <v>43055</v>
      </c>
      <c r="B210" s="115">
        <v>9600</v>
      </c>
      <c r="C210" s="88">
        <v>43053</v>
      </c>
      <c r="D210" s="84">
        <v>61.52</v>
      </c>
      <c r="E210" s="84">
        <v>1300</v>
      </c>
      <c r="F210" s="88">
        <v>43052</v>
      </c>
      <c r="G210" s="106">
        <v>5.33E-2</v>
      </c>
      <c r="H210" s="106">
        <v>0.14230000000000001</v>
      </c>
      <c r="I210" s="106">
        <v>4.1399999999999999E-2</v>
      </c>
      <c r="J210" s="106">
        <v>5.8400000000000001E-2</v>
      </c>
      <c r="K210" s="106">
        <v>3.0700000000000002E-2</v>
      </c>
      <c r="L210" s="106">
        <v>0.16220000000000001</v>
      </c>
      <c r="M210" s="106">
        <v>0.47649999999999998</v>
      </c>
      <c r="N210" s="106">
        <v>6.3E-3</v>
      </c>
      <c r="O210" s="106">
        <v>2.8899999999999999E-2</v>
      </c>
      <c r="P210" s="116">
        <v>1593.8</v>
      </c>
      <c r="Q210" s="86">
        <f t="shared" si="6"/>
        <v>759.44569999999999</v>
      </c>
      <c r="R210" s="88">
        <v>41837</v>
      </c>
      <c r="S210" s="113">
        <v>0.22</v>
      </c>
      <c r="T210" s="113">
        <v>0.6</v>
      </c>
      <c r="U210" s="113">
        <v>0.7</v>
      </c>
      <c r="V210" s="113">
        <v>0.67</v>
      </c>
      <c r="W210" s="113">
        <v>0.62</v>
      </c>
      <c r="X210" s="113">
        <v>0.42</v>
      </c>
      <c r="Y210" s="113">
        <f t="shared" si="7"/>
        <v>0.48599999999999999</v>
      </c>
    </row>
    <row r="211" spans="1:25" s="89" customFormat="1" ht="15.75" customHeight="1">
      <c r="A211" s="88">
        <v>43054</v>
      </c>
      <c r="B211" s="115">
        <v>9600</v>
      </c>
      <c r="C211" s="88">
        <v>43052</v>
      </c>
      <c r="D211" s="84">
        <v>63.13</v>
      </c>
      <c r="E211" s="84">
        <v>1300</v>
      </c>
      <c r="F211" s="88">
        <v>43049</v>
      </c>
      <c r="G211" s="106">
        <v>3.1399999999999997E-2</v>
      </c>
      <c r="H211" s="106">
        <v>0.14230000000000001</v>
      </c>
      <c r="I211" s="106">
        <v>4.1399999999999999E-2</v>
      </c>
      <c r="J211" s="106">
        <v>8.0299999999999996E-2</v>
      </c>
      <c r="K211" s="106">
        <v>3.0700000000000002E-2</v>
      </c>
      <c r="L211" s="106">
        <v>0.15840000000000001</v>
      </c>
      <c r="M211" s="106">
        <v>0.47649999999999998</v>
      </c>
      <c r="N211" s="106">
        <v>6.3E-3</v>
      </c>
      <c r="O211" s="106">
        <v>3.2599999999999997E-2</v>
      </c>
      <c r="P211" s="116">
        <v>1593.8</v>
      </c>
      <c r="Q211" s="86">
        <f t="shared" si="6"/>
        <v>759.44569999999999</v>
      </c>
      <c r="R211" s="88">
        <v>41830</v>
      </c>
      <c r="S211" s="113">
        <v>0.21</v>
      </c>
      <c r="T211" s="113">
        <v>0.61</v>
      </c>
      <c r="U211" s="113">
        <v>0.7</v>
      </c>
      <c r="V211" s="113">
        <v>0.66</v>
      </c>
      <c r="W211" s="113">
        <v>0.64</v>
      </c>
      <c r="X211" s="113">
        <v>0.45</v>
      </c>
      <c r="Y211" s="113">
        <f t="shared" si="7"/>
        <v>0.49</v>
      </c>
    </row>
    <row r="212" spans="1:25" s="89" customFormat="1" ht="15.75" customHeight="1">
      <c r="A212" s="88">
        <v>43053</v>
      </c>
      <c r="B212" s="115">
        <v>9600</v>
      </c>
      <c r="C212" s="88">
        <v>43049</v>
      </c>
      <c r="D212" s="84">
        <v>63.6</v>
      </c>
      <c r="E212" s="84">
        <v>1290</v>
      </c>
      <c r="F212" s="88">
        <v>43048</v>
      </c>
      <c r="G212" s="106">
        <v>3.1399999999999997E-2</v>
      </c>
      <c r="H212" s="106">
        <v>0.1235</v>
      </c>
      <c r="I212" s="106">
        <v>4.1399999999999999E-2</v>
      </c>
      <c r="J212" s="106">
        <v>9.9099999999999994E-2</v>
      </c>
      <c r="K212" s="106">
        <v>3.0700000000000002E-2</v>
      </c>
      <c r="L212" s="106">
        <v>0.15840000000000001</v>
      </c>
      <c r="M212" s="106">
        <v>0.47649999999999998</v>
      </c>
      <c r="N212" s="106">
        <v>6.3E-3</v>
      </c>
      <c r="O212" s="106">
        <v>3.2599999999999997E-2</v>
      </c>
      <c r="P212" s="116">
        <v>1593.8</v>
      </c>
      <c r="Q212" s="86">
        <f t="shared" si="6"/>
        <v>759.44569999999999</v>
      </c>
      <c r="R212" s="88">
        <v>41823</v>
      </c>
      <c r="S212" s="113">
        <v>0.2</v>
      </c>
      <c r="T212" s="113">
        <v>0.61</v>
      </c>
      <c r="U212" s="113">
        <v>0.7</v>
      </c>
      <c r="V212" s="113">
        <v>0.66</v>
      </c>
      <c r="W212" s="113">
        <v>0.66</v>
      </c>
      <c r="X212" s="113">
        <v>0.45</v>
      </c>
      <c r="Y212" s="113">
        <f t="shared" si="7"/>
        <v>0.48699999999999999</v>
      </c>
    </row>
    <row r="213" spans="1:25" s="89" customFormat="1" ht="15.75" customHeight="1">
      <c r="A213" s="88">
        <v>43052</v>
      </c>
      <c r="B213" s="115">
        <v>9650</v>
      </c>
      <c r="C213" s="88">
        <v>43048</v>
      </c>
      <c r="D213" s="84">
        <v>63.81</v>
      </c>
      <c r="E213" s="84">
        <v>1290</v>
      </c>
      <c r="F213" s="88">
        <v>43047</v>
      </c>
      <c r="G213" s="106">
        <v>3.1399999999999997E-2</v>
      </c>
      <c r="H213" s="106">
        <v>0.1047</v>
      </c>
      <c r="I213" s="106">
        <v>4.1399999999999999E-2</v>
      </c>
      <c r="J213" s="106">
        <v>0.11799999999999999</v>
      </c>
      <c r="K213" s="106">
        <v>4.9599999999999998E-2</v>
      </c>
      <c r="L213" s="106">
        <v>0.1459</v>
      </c>
      <c r="M213" s="106">
        <v>0.4577</v>
      </c>
      <c r="N213" s="106">
        <v>6.3E-3</v>
      </c>
      <c r="O213" s="106">
        <v>4.5199999999999997E-2</v>
      </c>
      <c r="P213" s="116">
        <v>1593.8</v>
      </c>
      <c r="Q213" s="86">
        <f t="shared" si="6"/>
        <v>729.48226</v>
      </c>
      <c r="R213" s="88">
        <v>41816</v>
      </c>
      <c r="S213" s="113">
        <v>0.19</v>
      </c>
      <c r="T213" s="113">
        <v>0.6</v>
      </c>
      <c r="U213" s="113">
        <v>0.7</v>
      </c>
      <c r="V213" s="113">
        <v>0.65</v>
      </c>
      <c r="W213" s="113">
        <v>0.65</v>
      </c>
      <c r="X213" s="113">
        <v>0.5</v>
      </c>
      <c r="Y213" s="113">
        <f t="shared" si="7"/>
        <v>0.47699999999999998</v>
      </c>
    </row>
    <row r="214" spans="1:25" s="89" customFormat="1" ht="15.75" customHeight="1">
      <c r="A214" s="88">
        <v>43049</v>
      </c>
      <c r="B214" s="115">
        <v>9700</v>
      </c>
      <c r="C214" s="88">
        <v>43047</v>
      </c>
      <c r="D214" s="84">
        <v>63.49</v>
      </c>
      <c r="E214" s="84">
        <v>1280</v>
      </c>
      <c r="F214" s="88">
        <v>43046</v>
      </c>
      <c r="G214" s="106">
        <v>1.5699999999999999E-2</v>
      </c>
      <c r="H214" s="106">
        <v>0.1047</v>
      </c>
      <c r="I214" s="106">
        <v>4.8899999999999999E-2</v>
      </c>
      <c r="J214" s="106">
        <v>0.1336</v>
      </c>
      <c r="K214" s="106">
        <v>4.9599999999999998E-2</v>
      </c>
      <c r="L214" s="106">
        <v>0.1421</v>
      </c>
      <c r="M214" s="106">
        <v>0.43140000000000001</v>
      </c>
      <c r="N214" s="106">
        <v>6.3E-3</v>
      </c>
      <c r="O214" s="106">
        <v>6.7799999999999999E-2</v>
      </c>
      <c r="P214" s="116">
        <v>1593.8</v>
      </c>
      <c r="Q214" s="86">
        <f t="shared" si="6"/>
        <v>687.56532000000004</v>
      </c>
      <c r="R214" s="88">
        <v>41809</v>
      </c>
      <c r="S214" s="113">
        <v>0.14000000000000001</v>
      </c>
      <c r="T214" s="113">
        <v>0.57999999999999996</v>
      </c>
      <c r="U214" s="113">
        <v>0.7</v>
      </c>
      <c r="V214" s="113">
        <v>0.65</v>
      </c>
      <c r="W214" s="113">
        <v>0.7</v>
      </c>
      <c r="X214" s="113">
        <v>0.5</v>
      </c>
      <c r="Y214" s="113">
        <f t="shared" si="7"/>
        <v>0.44799999999999995</v>
      </c>
    </row>
    <row r="215" spans="1:25" s="89" customFormat="1" ht="15.75" customHeight="1">
      <c r="A215" s="88">
        <v>43048</v>
      </c>
      <c r="B215" s="115">
        <v>9700</v>
      </c>
      <c r="C215" s="88">
        <v>43046</v>
      </c>
      <c r="D215" s="84">
        <v>63.54</v>
      </c>
      <c r="E215" s="84">
        <v>1260</v>
      </c>
      <c r="F215" s="88">
        <v>43045</v>
      </c>
      <c r="G215" s="106">
        <v>1.5699999999999999E-2</v>
      </c>
      <c r="H215" s="106">
        <v>0.1047</v>
      </c>
      <c r="I215" s="106">
        <v>4.8899999999999999E-2</v>
      </c>
      <c r="J215" s="106">
        <v>0.1336</v>
      </c>
      <c r="K215" s="106">
        <v>6.8400000000000002E-2</v>
      </c>
      <c r="L215" s="106">
        <v>0.1421</v>
      </c>
      <c r="M215" s="106">
        <v>0.41249999999999998</v>
      </c>
      <c r="N215" s="106">
        <v>6.3E-3</v>
      </c>
      <c r="O215" s="106">
        <v>6.7799999999999999E-2</v>
      </c>
      <c r="P215" s="116">
        <v>1593.8</v>
      </c>
      <c r="Q215" s="86">
        <f t="shared" si="6"/>
        <v>657.4425</v>
      </c>
      <c r="R215" s="88">
        <v>41802</v>
      </c>
      <c r="S215" s="113">
        <v>0.12</v>
      </c>
      <c r="T215" s="113">
        <v>0.57999999999999996</v>
      </c>
      <c r="U215" s="113">
        <v>0.65</v>
      </c>
      <c r="V215" s="113">
        <v>0.65</v>
      </c>
      <c r="W215" s="113">
        <v>0.67</v>
      </c>
      <c r="X215" s="113">
        <v>0.57999999999999996</v>
      </c>
      <c r="Y215" s="113">
        <f t="shared" si="7"/>
        <v>0.44199999999999995</v>
      </c>
    </row>
    <row r="216" spans="1:25" s="89" customFormat="1" ht="15.75" customHeight="1">
      <c r="A216" s="88">
        <v>43047</v>
      </c>
      <c r="B216" s="115">
        <v>9650</v>
      </c>
      <c r="C216" s="88">
        <v>43045</v>
      </c>
      <c r="D216" s="84">
        <v>64.11</v>
      </c>
      <c r="E216" s="84">
        <v>1250</v>
      </c>
      <c r="F216" s="88">
        <v>43042</v>
      </c>
      <c r="G216" s="106">
        <v>2.1999999999999999E-2</v>
      </c>
      <c r="H216" s="106">
        <v>0.1203</v>
      </c>
      <c r="I216" s="106">
        <v>4.8899999999999999E-2</v>
      </c>
      <c r="J216" s="106">
        <v>0.11169999999999999</v>
      </c>
      <c r="K216" s="106">
        <v>6.8400000000000002E-2</v>
      </c>
      <c r="L216" s="106">
        <v>0.1421</v>
      </c>
      <c r="M216" s="106">
        <v>0.41249999999999998</v>
      </c>
      <c r="N216" s="106">
        <v>6.3E-3</v>
      </c>
      <c r="O216" s="106">
        <v>6.7799999999999999E-2</v>
      </c>
      <c r="P216" s="116">
        <v>1593.8</v>
      </c>
      <c r="Q216" s="86">
        <f t="shared" si="6"/>
        <v>657.4425</v>
      </c>
      <c r="R216" s="88">
        <v>41795</v>
      </c>
      <c r="S216" s="113">
        <v>0.09</v>
      </c>
      <c r="T216" s="113">
        <v>0.56000000000000005</v>
      </c>
      <c r="U216" s="113">
        <v>0.65</v>
      </c>
      <c r="V216" s="113">
        <v>0.68</v>
      </c>
      <c r="W216" s="113">
        <v>0.65</v>
      </c>
      <c r="X216" s="113">
        <v>0.6</v>
      </c>
      <c r="Y216" s="113">
        <f t="shared" si="7"/>
        <v>0.41900000000000004</v>
      </c>
    </row>
    <row r="217" spans="1:25" s="89" customFormat="1" ht="15.75" customHeight="1">
      <c r="A217" s="88">
        <v>43046</v>
      </c>
      <c r="B217" s="115">
        <v>9700</v>
      </c>
      <c r="C217" s="88">
        <v>43042</v>
      </c>
      <c r="D217" s="84">
        <v>62.09</v>
      </c>
      <c r="E217" s="84">
        <v>1250</v>
      </c>
      <c r="F217" s="88">
        <v>43041</v>
      </c>
      <c r="G217" s="106">
        <v>0</v>
      </c>
      <c r="H217" s="106">
        <v>0.10150000000000001</v>
      </c>
      <c r="I217" s="106">
        <v>4.8899999999999999E-2</v>
      </c>
      <c r="J217" s="106">
        <v>0.12859999999999999</v>
      </c>
      <c r="K217" s="106">
        <v>6.8400000000000002E-2</v>
      </c>
      <c r="L217" s="106">
        <v>0.1421</v>
      </c>
      <c r="M217" s="106">
        <v>0.41249999999999998</v>
      </c>
      <c r="N217" s="106">
        <v>1.1299999999999999E-2</v>
      </c>
      <c r="O217" s="106">
        <v>8.6599999999999996E-2</v>
      </c>
      <c r="P217" s="116">
        <v>1593.8</v>
      </c>
      <c r="Q217" s="86">
        <f t="shared" si="6"/>
        <v>657.4425</v>
      </c>
      <c r="R217" s="88">
        <v>41788</v>
      </c>
      <c r="S217" s="113">
        <v>0.06</v>
      </c>
      <c r="T217" s="113">
        <v>0.56000000000000005</v>
      </c>
      <c r="U217" s="113">
        <v>0.65</v>
      </c>
      <c r="V217" s="113">
        <v>0.69</v>
      </c>
      <c r="W217" s="113">
        <v>0.65</v>
      </c>
      <c r="X217" s="113">
        <v>0.6</v>
      </c>
      <c r="Y217" s="113">
        <f t="shared" si="7"/>
        <v>0.41000000000000003</v>
      </c>
    </row>
    <row r="218" spans="1:25" s="89" customFormat="1" ht="15.75" customHeight="1">
      <c r="A218" s="88">
        <v>43045</v>
      </c>
      <c r="B218" s="115">
        <v>9650</v>
      </c>
      <c r="C218" s="88">
        <v>43041</v>
      </c>
      <c r="D218" s="84">
        <v>60.7</v>
      </c>
      <c r="E218" s="84">
        <v>1240</v>
      </c>
      <c r="F218" s="88">
        <v>43040</v>
      </c>
      <c r="G218" s="106">
        <v>2.07E-2</v>
      </c>
      <c r="H218" s="106">
        <v>0.1203</v>
      </c>
      <c r="I218" s="106">
        <v>3.6400000000000002E-2</v>
      </c>
      <c r="J218" s="106">
        <v>9.4100000000000003E-2</v>
      </c>
      <c r="K218" s="106">
        <v>6.8400000000000002E-2</v>
      </c>
      <c r="L218" s="106">
        <v>0.1421</v>
      </c>
      <c r="M218" s="106">
        <v>0.42009999999999997</v>
      </c>
      <c r="N218" s="106">
        <v>1.1299999999999999E-2</v>
      </c>
      <c r="O218" s="106">
        <v>8.6599999999999996E-2</v>
      </c>
      <c r="P218" s="116">
        <v>1593.8</v>
      </c>
      <c r="Q218" s="86">
        <f t="shared" si="6"/>
        <v>669.5553799999999</v>
      </c>
      <c r="R218" s="88">
        <v>41781</v>
      </c>
      <c r="S218" s="113">
        <v>0.06</v>
      </c>
      <c r="T218" s="113">
        <v>0.56000000000000005</v>
      </c>
      <c r="U218" s="113">
        <v>0.65</v>
      </c>
      <c r="V218" s="113">
        <v>0.69</v>
      </c>
      <c r="W218" s="113">
        <v>0.68</v>
      </c>
      <c r="X218" s="113">
        <v>0.6</v>
      </c>
      <c r="Y218" s="113">
        <f t="shared" si="7"/>
        <v>0.41000000000000003</v>
      </c>
    </row>
    <row r="219" spans="1:25" s="89" customFormat="1" ht="15.75" customHeight="1">
      <c r="A219" s="88">
        <v>43042</v>
      </c>
      <c r="B219" s="115">
        <v>9600</v>
      </c>
      <c r="C219" s="88">
        <v>43040</v>
      </c>
      <c r="D219" s="84">
        <v>60.44</v>
      </c>
      <c r="E219" s="84">
        <v>1240</v>
      </c>
      <c r="F219" s="88">
        <v>43039</v>
      </c>
      <c r="G219" s="106">
        <v>3.6400000000000002E-2</v>
      </c>
      <c r="H219" s="106">
        <v>0.1047</v>
      </c>
      <c r="I219" s="106">
        <v>3.6400000000000002E-2</v>
      </c>
      <c r="J219" s="106">
        <v>9.9099999999999994E-2</v>
      </c>
      <c r="K219" s="106">
        <v>6.8400000000000002E-2</v>
      </c>
      <c r="L219" s="106">
        <v>0.14530000000000001</v>
      </c>
      <c r="M219" s="106">
        <v>0.42009999999999997</v>
      </c>
      <c r="N219" s="106">
        <v>6.3E-3</v>
      </c>
      <c r="O219" s="106">
        <v>8.3400000000000002E-2</v>
      </c>
      <c r="P219" s="116">
        <v>1593.8</v>
      </c>
      <c r="Q219" s="86">
        <f t="shared" si="6"/>
        <v>669.5553799999999</v>
      </c>
      <c r="R219" s="88">
        <v>41774</v>
      </c>
      <c r="S219" s="113">
        <v>0.08</v>
      </c>
      <c r="T219" s="113">
        <v>0.55000000000000004</v>
      </c>
      <c r="U219" s="113">
        <v>0.6</v>
      </c>
      <c r="V219" s="113">
        <v>0.7</v>
      </c>
      <c r="W219" s="113">
        <v>0.72</v>
      </c>
      <c r="X219" s="113">
        <v>0.7</v>
      </c>
      <c r="Y219" s="113">
        <f t="shared" si="7"/>
        <v>0.40900000000000003</v>
      </c>
    </row>
    <row r="220" spans="1:25" s="89" customFormat="1" ht="15.75" customHeight="1">
      <c r="A220" s="88">
        <v>43041</v>
      </c>
      <c r="B220" s="115">
        <v>9500</v>
      </c>
      <c r="C220" s="88">
        <v>43039</v>
      </c>
      <c r="D220" s="84">
        <v>61.18</v>
      </c>
      <c r="E220" s="84">
        <v>1240</v>
      </c>
      <c r="F220" s="88">
        <v>43038</v>
      </c>
      <c r="G220" s="106">
        <v>3.6400000000000002E-2</v>
      </c>
      <c r="H220" s="106">
        <v>0.1047</v>
      </c>
      <c r="I220" s="106">
        <v>3.6400000000000002E-2</v>
      </c>
      <c r="J220" s="106">
        <v>9.9099999999999994E-2</v>
      </c>
      <c r="K220" s="106">
        <v>6.8400000000000002E-2</v>
      </c>
      <c r="L220" s="106">
        <v>0.1421</v>
      </c>
      <c r="M220" s="106">
        <v>0.42009999999999997</v>
      </c>
      <c r="N220" s="106">
        <v>6.3E-3</v>
      </c>
      <c r="O220" s="106">
        <v>8.6599999999999996E-2</v>
      </c>
      <c r="P220" s="116">
        <v>1593.8</v>
      </c>
      <c r="Q220" s="86">
        <f t="shared" si="6"/>
        <v>669.5553799999999</v>
      </c>
      <c r="R220" s="88">
        <v>41763</v>
      </c>
      <c r="S220" s="113">
        <v>0.1</v>
      </c>
      <c r="T220" s="113">
        <v>0.56000000000000005</v>
      </c>
      <c r="U220" s="113">
        <v>0.6</v>
      </c>
      <c r="V220" s="113">
        <v>0.7</v>
      </c>
      <c r="W220" s="113">
        <v>0.7</v>
      </c>
      <c r="X220" s="113">
        <v>0.7</v>
      </c>
      <c r="Y220" s="113">
        <f t="shared" si="7"/>
        <v>0.42200000000000004</v>
      </c>
    </row>
    <row r="221" spans="1:25" s="89" customFormat="1" ht="15.75" customHeight="1">
      <c r="A221" s="88">
        <v>43040</v>
      </c>
      <c r="B221" s="115">
        <v>9500</v>
      </c>
      <c r="C221" s="88">
        <v>43038</v>
      </c>
      <c r="D221" s="84">
        <v>60.53</v>
      </c>
      <c r="E221" s="84">
        <v>1240</v>
      </c>
      <c r="F221" s="88">
        <v>43035</v>
      </c>
      <c r="G221" s="106">
        <v>1.5699999999999999E-2</v>
      </c>
      <c r="H221" s="106">
        <v>8.5800000000000001E-2</v>
      </c>
      <c r="I221" s="106">
        <v>3.6400000000000002E-2</v>
      </c>
      <c r="J221" s="106">
        <v>0.1336</v>
      </c>
      <c r="K221" s="106">
        <v>6.8400000000000002E-2</v>
      </c>
      <c r="L221" s="106">
        <v>0.1547</v>
      </c>
      <c r="M221" s="106">
        <v>0.42009999999999997</v>
      </c>
      <c r="N221" s="106">
        <v>1.1299999999999999E-2</v>
      </c>
      <c r="O221" s="106">
        <v>7.3999999999999996E-2</v>
      </c>
      <c r="P221" s="116">
        <v>1593.8</v>
      </c>
      <c r="Q221" s="86">
        <f t="shared" si="6"/>
        <v>669.5553799999999</v>
      </c>
      <c r="R221" s="88">
        <v>41753</v>
      </c>
      <c r="S221" s="113">
        <v>0.15</v>
      </c>
      <c r="T221" s="113">
        <v>0.56000000000000005</v>
      </c>
      <c r="U221" s="113">
        <v>0.6</v>
      </c>
      <c r="V221" s="113">
        <v>0.72</v>
      </c>
      <c r="W221" s="113">
        <v>0.7</v>
      </c>
      <c r="X221" s="113">
        <v>0.75</v>
      </c>
      <c r="Y221" s="113">
        <f t="shared" si="7"/>
        <v>0.437</v>
      </c>
    </row>
    <row r="222" spans="1:25" s="89" customFormat="1" ht="15.75" customHeight="1">
      <c r="A222" s="88">
        <v>43039</v>
      </c>
      <c r="B222" s="115">
        <v>9500</v>
      </c>
      <c r="C222" s="88">
        <v>43035</v>
      </c>
      <c r="D222" s="84">
        <v>60.21</v>
      </c>
      <c r="E222" s="84">
        <v>1240</v>
      </c>
      <c r="F222" s="88">
        <v>43034</v>
      </c>
      <c r="G222" s="106">
        <v>1.5699999999999999E-2</v>
      </c>
      <c r="H222" s="106">
        <v>9.0899999999999995E-2</v>
      </c>
      <c r="I222" s="106">
        <v>3.6400000000000002E-2</v>
      </c>
      <c r="J222" s="106">
        <v>0.1336</v>
      </c>
      <c r="K222" s="106">
        <v>6.8400000000000002E-2</v>
      </c>
      <c r="L222" s="106">
        <v>0.1547</v>
      </c>
      <c r="M222" s="106">
        <v>0.42009999999999997</v>
      </c>
      <c r="N222" s="106">
        <v>6.3E-3</v>
      </c>
      <c r="O222" s="106">
        <v>7.3999999999999996E-2</v>
      </c>
      <c r="P222" s="116">
        <v>1593.8</v>
      </c>
      <c r="Q222" s="86">
        <f t="shared" si="6"/>
        <v>669.5553799999999</v>
      </c>
      <c r="R222" s="88">
        <v>41746</v>
      </c>
      <c r="S222" s="113">
        <v>0.25</v>
      </c>
      <c r="T222" s="113">
        <v>0.55000000000000004</v>
      </c>
      <c r="U222" s="113">
        <v>0.56000000000000005</v>
      </c>
      <c r="V222" s="113">
        <v>0.73</v>
      </c>
      <c r="W222" s="113">
        <v>0.73</v>
      </c>
      <c r="X222" s="113">
        <v>0.72</v>
      </c>
      <c r="Y222" s="113">
        <f t="shared" si="7"/>
        <v>0.46</v>
      </c>
    </row>
    <row r="223" spans="1:25" s="89" customFormat="1" ht="15.75" customHeight="1">
      <c r="A223" s="88">
        <v>43038</v>
      </c>
      <c r="B223" s="115">
        <v>9600</v>
      </c>
      <c r="C223" s="88">
        <v>43034</v>
      </c>
      <c r="D223" s="84">
        <v>59.22</v>
      </c>
      <c r="E223" s="84">
        <v>1245</v>
      </c>
      <c r="F223" s="88">
        <v>43033</v>
      </c>
      <c r="G223" s="106">
        <v>1.5699999999999999E-2</v>
      </c>
      <c r="H223" s="106">
        <v>0.10970000000000001</v>
      </c>
      <c r="I223" s="106">
        <v>3.6400000000000002E-2</v>
      </c>
      <c r="J223" s="106">
        <v>0.1336</v>
      </c>
      <c r="K223" s="106">
        <v>6.8400000000000002E-2</v>
      </c>
      <c r="L223" s="106">
        <v>0.1547</v>
      </c>
      <c r="M223" s="106">
        <v>0.42009999999999997</v>
      </c>
      <c r="N223" s="106">
        <v>6.3E-3</v>
      </c>
      <c r="O223" s="106">
        <v>5.5199999999999999E-2</v>
      </c>
      <c r="P223" s="116">
        <v>1593.8</v>
      </c>
      <c r="Q223" s="86">
        <f t="shared" si="6"/>
        <v>669.5553799999999</v>
      </c>
      <c r="R223" s="88">
        <v>41739</v>
      </c>
      <c r="S223" s="113">
        <v>0.45</v>
      </c>
      <c r="T223" s="113">
        <v>0.56000000000000005</v>
      </c>
      <c r="U223" s="113">
        <v>0.56000000000000005</v>
      </c>
      <c r="V223" s="113">
        <v>0.73</v>
      </c>
      <c r="W223" s="113">
        <v>0.73</v>
      </c>
      <c r="X223" s="113">
        <v>0.7</v>
      </c>
      <c r="Y223" s="113">
        <f t="shared" si="7"/>
        <v>0.52700000000000002</v>
      </c>
    </row>
    <row r="224" spans="1:25" s="89" customFormat="1" ht="15.75" customHeight="1">
      <c r="A224" s="88">
        <v>43035</v>
      </c>
      <c r="B224" s="115">
        <v>9700</v>
      </c>
      <c r="C224" s="88">
        <v>43033</v>
      </c>
      <c r="D224" s="84">
        <v>58.24</v>
      </c>
      <c r="E224" s="84">
        <v>1275</v>
      </c>
      <c r="F224" s="88">
        <v>43032</v>
      </c>
      <c r="G224" s="106">
        <v>1.5699999999999999E-2</v>
      </c>
      <c r="H224" s="106">
        <v>0.10970000000000001</v>
      </c>
      <c r="I224" s="106">
        <v>3.6400000000000002E-2</v>
      </c>
      <c r="J224" s="106">
        <v>0.1336</v>
      </c>
      <c r="K224" s="106">
        <v>6.8400000000000002E-2</v>
      </c>
      <c r="L224" s="106">
        <v>0.1547</v>
      </c>
      <c r="M224" s="106">
        <v>0.42009999999999997</v>
      </c>
      <c r="N224" s="106">
        <v>6.3E-3</v>
      </c>
      <c r="O224" s="106">
        <v>5.5199999999999999E-2</v>
      </c>
      <c r="P224" s="116">
        <v>1593.8</v>
      </c>
      <c r="Q224" s="86">
        <f t="shared" si="6"/>
        <v>669.5553799999999</v>
      </c>
      <c r="R224" s="88">
        <v>41732</v>
      </c>
      <c r="S224" s="113">
        <v>0.55000000000000004</v>
      </c>
      <c r="T224" s="113">
        <v>0.57999999999999996</v>
      </c>
      <c r="U224" s="113">
        <v>0.56000000000000005</v>
      </c>
      <c r="V224" s="113">
        <v>0.73</v>
      </c>
      <c r="W224" s="113">
        <v>0.75</v>
      </c>
      <c r="X224" s="113">
        <v>0.7</v>
      </c>
      <c r="Y224" s="113">
        <f t="shared" si="7"/>
        <v>0.57099999999999995</v>
      </c>
    </row>
    <row r="225" spans="1:25" s="89" customFormat="1" ht="15.75" customHeight="1">
      <c r="A225" s="88">
        <v>43034</v>
      </c>
      <c r="B225" s="115">
        <v>9700</v>
      </c>
      <c r="C225" s="88">
        <v>43032</v>
      </c>
      <c r="D225" s="84">
        <v>58.36</v>
      </c>
      <c r="E225" s="84">
        <v>1275</v>
      </c>
      <c r="F225" s="88">
        <v>43031</v>
      </c>
      <c r="G225" s="106">
        <v>4.4000000000000003E-3</v>
      </c>
      <c r="H225" s="106">
        <v>0.121</v>
      </c>
      <c r="I225" s="106">
        <v>3.6400000000000002E-2</v>
      </c>
      <c r="J225" s="106">
        <v>0.1336</v>
      </c>
      <c r="K225" s="106">
        <v>6.8400000000000002E-2</v>
      </c>
      <c r="L225" s="106">
        <v>0.1547</v>
      </c>
      <c r="M225" s="106">
        <v>0.42009999999999997</v>
      </c>
      <c r="N225" s="106">
        <v>6.3E-3</v>
      </c>
      <c r="O225" s="106">
        <v>5.5199999999999999E-2</v>
      </c>
      <c r="P225" s="116">
        <v>1593.8</v>
      </c>
      <c r="Q225" s="86">
        <f t="shared" si="6"/>
        <v>669.5553799999999</v>
      </c>
      <c r="R225" s="88">
        <v>41725</v>
      </c>
      <c r="S225" s="113">
        <v>0.61</v>
      </c>
      <c r="T225" s="113">
        <v>0.6</v>
      </c>
      <c r="U225" s="113">
        <v>0.55000000000000004</v>
      </c>
      <c r="V225" s="113">
        <v>0.72</v>
      </c>
      <c r="W225" s="113">
        <v>0.75</v>
      </c>
      <c r="X225" s="113">
        <v>0.68</v>
      </c>
      <c r="Y225" s="113">
        <f t="shared" si="7"/>
        <v>0.60299999999999998</v>
      </c>
    </row>
    <row r="226" spans="1:25" s="89" customFormat="1" ht="15.75" customHeight="1">
      <c r="A226" s="88">
        <v>43033</v>
      </c>
      <c r="B226" s="115">
        <v>9700</v>
      </c>
      <c r="C226" s="88">
        <v>43031</v>
      </c>
      <c r="D226" s="84">
        <v>57.23</v>
      </c>
      <c r="E226" s="84">
        <v>1280</v>
      </c>
      <c r="F226" s="88">
        <v>43028</v>
      </c>
      <c r="G226" s="106">
        <v>4.4000000000000003E-3</v>
      </c>
      <c r="H226" s="106">
        <v>0.1147</v>
      </c>
      <c r="I226" s="106">
        <v>3.1399999999999997E-2</v>
      </c>
      <c r="J226" s="106">
        <v>0.1399</v>
      </c>
      <c r="K226" s="106">
        <v>6.8400000000000002E-2</v>
      </c>
      <c r="L226" s="106">
        <v>0.1547</v>
      </c>
      <c r="M226" s="106">
        <v>0.42009999999999997</v>
      </c>
      <c r="N226" s="106">
        <v>1.1299999999999999E-2</v>
      </c>
      <c r="O226" s="106">
        <v>5.5199999999999999E-2</v>
      </c>
      <c r="P226" s="116">
        <v>1593.8</v>
      </c>
      <c r="Q226" s="86">
        <f t="shared" si="6"/>
        <v>669.5553799999999</v>
      </c>
      <c r="R226" s="88">
        <v>41718</v>
      </c>
      <c r="S226" s="113">
        <v>0.61</v>
      </c>
      <c r="T226" s="113">
        <v>0.57999999999999996</v>
      </c>
      <c r="U226" s="113">
        <v>0.55000000000000004</v>
      </c>
      <c r="V226" s="113">
        <v>0.72</v>
      </c>
      <c r="W226" s="113">
        <v>0.7</v>
      </c>
      <c r="X226" s="113">
        <v>0.65</v>
      </c>
      <c r="Y226" s="113">
        <f t="shared" si="7"/>
        <v>0.58899999999999997</v>
      </c>
    </row>
    <row r="227" spans="1:25" s="89" customFormat="1" ht="15.75" customHeight="1">
      <c r="A227" s="88">
        <v>43032</v>
      </c>
      <c r="B227" s="115">
        <v>9750</v>
      </c>
      <c r="C227" s="88">
        <v>43028</v>
      </c>
      <c r="D227" s="84">
        <v>57.73</v>
      </c>
      <c r="E227" s="84">
        <v>1280</v>
      </c>
      <c r="F227" s="88">
        <v>43027</v>
      </c>
      <c r="G227" s="106">
        <v>4.4000000000000003E-3</v>
      </c>
      <c r="H227" s="106">
        <v>0.1191</v>
      </c>
      <c r="I227" s="106">
        <v>2.7E-2</v>
      </c>
      <c r="J227" s="106">
        <v>0.1399</v>
      </c>
      <c r="K227" s="106">
        <v>6.8400000000000002E-2</v>
      </c>
      <c r="L227" s="106">
        <v>0.1547</v>
      </c>
      <c r="M227" s="106">
        <v>0.43890000000000001</v>
      </c>
      <c r="N227" s="106">
        <v>1.1299999999999999E-2</v>
      </c>
      <c r="O227" s="106">
        <v>3.6400000000000002E-2</v>
      </c>
      <c r="P227" s="116">
        <v>1593.8</v>
      </c>
      <c r="Q227" s="86">
        <f t="shared" si="6"/>
        <v>699.51882000000001</v>
      </c>
      <c r="R227" s="88">
        <v>41711</v>
      </c>
      <c r="S227" s="113">
        <v>0.61</v>
      </c>
      <c r="T227" s="113">
        <v>0.57999999999999996</v>
      </c>
      <c r="U227" s="113">
        <v>0.52</v>
      </c>
      <c r="V227" s="113">
        <v>0.71</v>
      </c>
      <c r="W227" s="113">
        <v>0.65</v>
      </c>
      <c r="X227" s="113">
        <v>0.65</v>
      </c>
      <c r="Y227" s="113">
        <f t="shared" si="7"/>
        <v>0.58899999999999997</v>
      </c>
    </row>
    <row r="228" spans="1:25" s="89" customFormat="1" ht="15.75" customHeight="1">
      <c r="A228" s="88">
        <v>43031</v>
      </c>
      <c r="B228" s="115">
        <v>9700</v>
      </c>
      <c r="C228" s="88">
        <v>43027</v>
      </c>
      <c r="D228" s="84">
        <v>57.33</v>
      </c>
      <c r="E228" s="84">
        <v>1295</v>
      </c>
      <c r="F228" s="88">
        <v>43026</v>
      </c>
      <c r="G228" s="106">
        <v>2.01E-2</v>
      </c>
      <c r="H228" s="106">
        <v>0.1003</v>
      </c>
      <c r="I228" s="106">
        <v>2.7E-2</v>
      </c>
      <c r="J228" s="106">
        <v>0.1431</v>
      </c>
      <c r="K228" s="106">
        <v>6.8400000000000002E-2</v>
      </c>
      <c r="L228" s="106">
        <v>0.1547</v>
      </c>
      <c r="M228" s="106">
        <v>0.43890000000000001</v>
      </c>
      <c r="N228" s="106">
        <v>1.1299999999999999E-2</v>
      </c>
      <c r="O228" s="106">
        <v>3.6400000000000002E-2</v>
      </c>
      <c r="P228" s="116">
        <v>1593.8</v>
      </c>
      <c r="Q228" s="86">
        <f t="shared" si="6"/>
        <v>699.51882000000001</v>
      </c>
      <c r="R228" s="88">
        <v>41704</v>
      </c>
      <c r="S228" s="113">
        <v>0.61</v>
      </c>
      <c r="T228" s="113">
        <v>0.56999999999999995</v>
      </c>
      <c r="U228" s="113">
        <v>0.5</v>
      </c>
      <c r="V228" s="113">
        <v>0.71</v>
      </c>
      <c r="W228" s="113">
        <v>0.6</v>
      </c>
      <c r="X228" s="113">
        <v>0.6</v>
      </c>
      <c r="Y228" s="113">
        <f t="shared" si="7"/>
        <v>0.58199999999999996</v>
      </c>
    </row>
    <row r="229" spans="1:25" s="89" customFormat="1" ht="15.75" customHeight="1">
      <c r="A229" s="88">
        <v>43028</v>
      </c>
      <c r="B229" s="115">
        <v>9700</v>
      </c>
      <c r="C229" s="88">
        <v>43026</v>
      </c>
      <c r="D229" s="84">
        <v>58.2</v>
      </c>
      <c r="E229" s="84">
        <v>1295</v>
      </c>
      <c r="F229" s="88">
        <v>43025</v>
      </c>
      <c r="G229" s="106">
        <v>2.01E-2</v>
      </c>
      <c r="H229" s="106">
        <v>9.5200000000000007E-2</v>
      </c>
      <c r="I229" s="106">
        <v>2.7E-2</v>
      </c>
      <c r="J229" s="106">
        <v>0.13800000000000001</v>
      </c>
      <c r="K229" s="106">
        <v>6.8400000000000002E-2</v>
      </c>
      <c r="L229" s="106">
        <v>0.1547</v>
      </c>
      <c r="M229" s="106">
        <v>0.43890000000000001</v>
      </c>
      <c r="N229" s="106">
        <v>2.1299999999999999E-2</v>
      </c>
      <c r="O229" s="106">
        <v>3.6400000000000002E-2</v>
      </c>
      <c r="P229" s="116">
        <v>1593.8</v>
      </c>
      <c r="Q229" s="86">
        <f t="shared" si="6"/>
        <v>699.51882000000001</v>
      </c>
      <c r="R229" s="88">
        <v>41697</v>
      </c>
      <c r="S229" s="113">
        <v>0.6</v>
      </c>
      <c r="T229" s="113">
        <v>0.6</v>
      </c>
      <c r="U229" s="113">
        <v>0.48</v>
      </c>
      <c r="V229" s="113">
        <v>0.7</v>
      </c>
      <c r="W229" s="113">
        <v>0.55000000000000004</v>
      </c>
      <c r="X229" s="113">
        <v>0.5</v>
      </c>
      <c r="Y229" s="113">
        <f t="shared" si="7"/>
        <v>0.6</v>
      </c>
    </row>
    <row r="230" spans="1:25" s="89" customFormat="1" ht="15.75" customHeight="1">
      <c r="A230" s="88">
        <v>43027</v>
      </c>
      <c r="B230" s="115">
        <v>9800</v>
      </c>
      <c r="C230" s="88">
        <v>43025</v>
      </c>
      <c r="D230" s="84">
        <v>58.11</v>
      </c>
      <c r="E230" s="84">
        <v>1295</v>
      </c>
      <c r="F230" s="88">
        <v>43024</v>
      </c>
      <c r="G230" s="106">
        <v>2.07E-2</v>
      </c>
      <c r="H230" s="106">
        <v>0.1167</v>
      </c>
      <c r="I230" s="106">
        <v>2.7E-2</v>
      </c>
      <c r="J230" s="106">
        <v>0.13800000000000001</v>
      </c>
      <c r="K230" s="106">
        <v>4.6399999999999997E-2</v>
      </c>
      <c r="L230" s="106">
        <v>0.1547</v>
      </c>
      <c r="M230" s="106">
        <v>0.44379999999999997</v>
      </c>
      <c r="N230" s="106">
        <v>1.6299999999999999E-2</v>
      </c>
      <c r="O230" s="106">
        <v>3.6400000000000002E-2</v>
      </c>
      <c r="P230" s="116">
        <v>1593.8</v>
      </c>
      <c r="Q230" s="86">
        <f t="shared" si="6"/>
        <v>707.32843999999989</v>
      </c>
      <c r="R230" s="88">
        <v>41690</v>
      </c>
      <c r="S230" s="113">
        <v>0.5</v>
      </c>
      <c r="T230" s="113">
        <v>0.6</v>
      </c>
      <c r="U230" s="113">
        <v>0.48</v>
      </c>
      <c r="V230" s="113">
        <v>0.65</v>
      </c>
      <c r="W230" s="113">
        <v>0.5</v>
      </c>
      <c r="X230" s="113">
        <v>0.4</v>
      </c>
      <c r="Y230" s="113">
        <f t="shared" si="7"/>
        <v>0.56999999999999995</v>
      </c>
    </row>
    <row r="231" spans="1:25" s="89" customFormat="1" ht="15.75" customHeight="1">
      <c r="A231" s="88">
        <v>43026</v>
      </c>
      <c r="B231" s="115">
        <v>9800</v>
      </c>
      <c r="C231" s="88">
        <v>43024</v>
      </c>
      <c r="D231" s="84">
        <v>57.92</v>
      </c>
      <c r="E231" s="84">
        <v>1295</v>
      </c>
      <c r="F231" s="88">
        <v>43021</v>
      </c>
      <c r="G231" s="106">
        <v>3.6400000000000002E-2</v>
      </c>
      <c r="H231" s="106">
        <v>0.1249</v>
      </c>
      <c r="I231" s="106">
        <v>4.7100000000000003E-2</v>
      </c>
      <c r="J231" s="106">
        <v>8.4699999999999998E-2</v>
      </c>
      <c r="K231" s="106">
        <v>4.6399999999999997E-2</v>
      </c>
      <c r="L231" s="106">
        <v>0.1321</v>
      </c>
      <c r="M231" s="106">
        <v>0.42499999999999999</v>
      </c>
      <c r="N231" s="106">
        <v>1.6299999999999999E-2</v>
      </c>
      <c r="O231" s="106">
        <v>8.72E-2</v>
      </c>
      <c r="P231" s="116">
        <v>1593.8</v>
      </c>
      <c r="Q231" s="86">
        <f t="shared" si="6"/>
        <v>677.36500000000001</v>
      </c>
      <c r="R231" s="88">
        <v>41683</v>
      </c>
      <c r="S231" s="113">
        <v>0.38</v>
      </c>
      <c r="T231" s="113">
        <v>0.4</v>
      </c>
      <c r="U231" s="113">
        <v>0.45</v>
      </c>
      <c r="V231" s="113">
        <v>0.5</v>
      </c>
      <c r="W231" s="113">
        <v>0.5</v>
      </c>
      <c r="X231" s="113">
        <v>0.3</v>
      </c>
      <c r="Y231" s="113">
        <f t="shared" si="7"/>
        <v>0.39399999999999996</v>
      </c>
    </row>
    <row r="232" spans="1:25" s="89" customFormat="1" ht="15.75" customHeight="1">
      <c r="A232" s="88">
        <v>43025</v>
      </c>
      <c r="B232" s="115">
        <v>9700</v>
      </c>
      <c r="C232" s="88">
        <v>43021</v>
      </c>
      <c r="D232" s="84">
        <v>57.2</v>
      </c>
      <c r="E232" s="84">
        <v>1295</v>
      </c>
      <c r="F232" s="88">
        <v>43020</v>
      </c>
      <c r="G232" s="106">
        <v>3.1399999999999997E-2</v>
      </c>
      <c r="H232" s="106">
        <v>0.1249</v>
      </c>
      <c r="I232" s="106">
        <v>4.2700000000000002E-2</v>
      </c>
      <c r="J232" s="106">
        <v>9.4100000000000003E-2</v>
      </c>
      <c r="K232" s="106">
        <v>7.4700000000000003E-2</v>
      </c>
      <c r="L232" s="106">
        <v>0.1321</v>
      </c>
      <c r="M232" s="106">
        <v>0.3967</v>
      </c>
      <c r="N232" s="106">
        <v>1.6299999999999999E-2</v>
      </c>
      <c r="O232" s="106">
        <v>8.72E-2</v>
      </c>
      <c r="P232" s="116">
        <v>1593.8</v>
      </c>
      <c r="Q232" s="86">
        <f t="shared" si="6"/>
        <v>632.26045999999997</v>
      </c>
      <c r="R232" s="88">
        <v>41662</v>
      </c>
      <c r="S232" s="113">
        <v>0.4</v>
      </c>
      <c r="T232" s="113">
        <v>0.2</v>
      </c>
      <c r="U232" s="113">
        <v>0.6</v>
      </c>
      <c r="V232" s="113">
        <v>0.5</v>
      </c>
      <c r="W232" s="113">
        <v>0.6</v>
      </c>
      <c r="X232" s="113">
        <v>0.3</v>
      </c>
      <c r="Y232" s="113">
        <f t="shared" si="7"/>
        <v>0.26</v>
      </c>
    </row>
    <row r="233" spans="1:25" s="89" customFormat="1" ht="15.75" customHeight="1">
      <c r="A233" s="88">
        <v>43024</v>
      </c>
      <c r="B233" s="115">
        <v>9650</v>
      </c>
      <c r="C233" s="88">
        <v>43020</v>
      </c>
      <c r="D233" s="84">
        <v>56.4</v>
      </c>
      <c r="E233" s="84">
        <v>1295</v>
      </c>
      <c r="F233" s="88">
        <v>43019</v>
      </c>
      <c r="G233" s="106">
        <v>3.1399999999999997E-2</v>
      </c>
      <c r="H233" s="106">
        <v>0.1186</v>
      </c>
      <c r="I233" s="106">
        <v>4.8899999999999999E-2</v>
      </c>
      <c r="J233" s="106">
        <v>9.4100000000000003E-2</v>
      </c>
      <c r="K233" s="106">
        <v>7.4700000000000003E-2</v>
      </c>
      <c r="L233" s="106">
        <v>0.1321</v>
      </c>
      <c r="M233" s="106">
        <v>0.41549999999999998</v>
      </c>
      <c r="N233" s="106">
        <v>1.6299999999999999E-2</v>
      </c>
      <c r="O233" s="106">
        <v>6.8400000000000002E-2</v>
      </c>
      <c r="P233" s="116">
        <v>1593.8</v>
      </c>
      <c r="Q233" s="86">
        <f t="shared" si="6"/>
        <v>662.22389999999996</v>
      </c>
      <c r="R233" s="88">
        <v>41655</v>
      </c>
      <c r="S233" s="113">
        <v>0.45</v>
      </c>
      <c r="T233" s="113">
        <v>0.65</v>
      </c>
      <c r="U233" s="113">
        <v>0.65</v>
      </c>
      <c r="V233" s="113">
        <v>0.7</v>
      </c>
      <c r="W233" s="113">
        <v>0.73</v>
      </c>
      <c r="X233" s="113">
        <v>0.48</v>
      </c>
      <c r="Y233" s="113">
        <f t="shared" si="7"/>
        <v>0.59</v>
      </c>
    </row>
    <row r="234" spans="1:25" s="89" customFormat="1" ht="15.75" customHeight="1">
      <c r="A234" s="88">
        <v>43021</v>
      </c>
      <c r="B234" s="115">
        <v>9500</v>
      </c>
      <c r="C234" s="88">
        <v>43019</v>
      </c>
      <c r="D234" s="84">
        <v>56.67</v>
      </c>
      <c r="E234" s="84">
        <v>1295</v>
      </c>
      <c r="F234" s="88">
        <v>43018</v>
      </c>
      <c r="G234" s="106">
        <v>3.1399999999999997E-2</v>
      </c>
      <c r="H234" s="106">
        <v>0.1186</v>
      </c>
      <c r="I234" s="106">
        <v>7.7200000000000005E-2</v>
      </c>
      <c r="J234" s="106">
        <v>9.4100000000000003E-2</v>
      </c>
      <c r="K234" s="106">
        <v>4.6399999999999997E-2</v>
      </c>
      <c r="L234" s="106">
        <v>0.14649999999999999</v>
      </c>
      <c r="M234" s="106">
        <v>0.41549999999999998</v>
      </c>
      <c r="N234" s="106">
        <v>1.6299999999999999E-2</v>
      </c>
      <c r="O234" s="106">
        <v>5.3999999999999999E-2</v>
      </c>
      <c r="P234" s="116">
        <v>1593.8</v>
      </c>
      <c r="Q234" s="86">
        <f t="shared" si="6"/>
        <v>662.22389999999996</v>
      </c>
      <c r="R234" s="88">
        <v>41648</v>
      </c>
      <c r="S234" s="113">
        <v>0.5</v>
      </c>
      <c r="T234" s="113">
        <v>0.72</v>
      </c>
      <c r="U234" s="113">
        <v>0.68</v>
      </c>
      <c r="V234" s="113">
        <v>0.69</v>
      </c>
      <c r="W234" s="113">
        <v>0.75</v>
      </c>
      <c r="X234" s="113">
        <v>0.5</v>
      </c>
      <c r="Y234" s="113">
        <f t="shared" si="7"/>
        <v>0.65400000000000003</v>
      </c>
    </row>
    <row r="235" spans="1:25" s="89" customFormat="1" ht="15.75" customHeight="1">
      <c r="A235" s="88">
        <v>43020</v>
      </c>
      <c r="B235" s="115">
        <v>9400</v>
      </c>
      <c r="C235" s="88">
        <v>43018</v>
      </c>
      <c r="D235" s="84">
        <v>56.55</v>
      </c>
      <c r="E235" s="84">
        <v>1295</v>
      </c>
      <c r="F235" s="88">
        <v>43017</v>
      </c>
      <c r="G235" s="106">
        <v>1.8800000000000001E-2</v>
      </c>
      <c r="H235" s="106">
        <v>0.15870000000000001</v>
      </c>
      <c r="I235" s="106">
        <v>8.6599999999999996E-2</v>
      </c>
      <c r="J235" s="106">
        <v>8.9700000000000002E-2</v>
      </c>
      <c r="K235" s="106">
        <v>3.7600000000000001E-2</v>
      </c>
      <c r="L235" s="106">
        <v>0.14960000000000001</v>
      </c>
      <c r="M235" s="106">
        <v>0.41549999999999998</v>
      </c>
      <c r="N235" s="106">
        <v>1.1299999999999999E-2</v>
      </c>
      <c r="O235" s="106">
        <v>3.2000000000000001E-2</v>
      </c>
      <c r="P235" s="116">
        <v>1593.8</v>
      </c>
      <c r="Q235" s="86">
        <f t="shared" si="6"/>
        <v>662.22389999999996</v>
      </c>
      <c r="R235" s="88">
        <v>41641</v>
      </c>
      <c r="S235" s="113">
        <v>0.5</v>
      </c>
      <c r="T235" s="113">
        <v>0.73</v>
      </c>
      <c r="U235" s="113">
        <v>0.7</v>
      </c>
      <c r="V235" s="113">
        <v>0.7</v>
      </c>
      <c r="W235" s="113">
        <v>0.72</v>
      </c>
      <c r="X235" s="113">
        <v>0.53</v>
      </c>
      <c r="Y235" s="113">
        <f t="shared" si="7"/>
        <v>0.66100000000000003</v>
      </c>
    </row>
    <row r="236" spans="1:25" s="89" customFormat="1" ht="15.75" customHeight="1">
      <c r="A236" s="88">
        <v>43019</v>
      </c>
      <c r="B236" s="115">
        <v>9480</v>
      </c>
      <c r="C236" s="88">
        <v>43017</v>
      </c>
      <c r="D236" s="84">
        <v>55.77</v>
      </c>
      <c r="E236" s="84">
        <v>1295</v>
      </c>
      <c r="F236" s="88">
        <v>43007</v>
      </c>
      <c r="G236" s="106">
        <v>1.8800000000000001E-2</v>
      </c>
      <c r="H236" s="106">
        <v>0.17760000000000001</v>
      </c>
      <c r="I236" s="106">
        <v>5.8400000000000001E-2</v>
      </c>
      <c r="J236" s="106">
        <v>7.0900000000000005E-2</v>
      </c>
      <c r="K236" s="106">
        <v>1.8800000000000001E-2</v>
      </c>
      <c r="L236" s="106">
        <v>0.14960000000000001</v>
      </c>
      <c r="M236" s="106">
        <v>0.44379999999999997</v>
      </c>
      <c r="N236" s="106">
        <v>2.3800000000000002E-2</v>
      </c>
      <c r="O236" s="106">
        <v>3.8300000000000001E-2</v>
      </c>
      <c r="P236" s="116">
        <v>1593.8</v>
      </c>
      <c r="Q236" s="86">
        <f t="shared" si="6"/>
        <v>707.32843999999989</v>
      </c>
      <c r="R236" s="97"/>
      <c r="S236" s="113"/>
      <c r="T236" s="113"/>
      <c r="U236" s="84"/>
      <c r="V236" s="84"/>
      <c r="W236" s="84"/>
      <c r="X236" s="84"/>
    </row>
    <row r="237" spans="1:25" s="89" customFormat="1" ht="15.75" customHeight="1">
      <c r="A237" s="88">
        <v>43018</v>
      </c>
      <c r="B237" s="115">
        <v>9480</v>
      </c>
      <c r="C237" s="88">
        <v>43007</v>
      </c>
      <c r="D237" s="84">
        <v>56.53</v>
      </c>
      <c r="E237" s="84">
        <v>1325</v>
      </c>
      <c r="F237" s="88">
        <v>43006</v>
      </c>
      <c r="G237" s="106">
        <v>1.8800000000000001E-2</v>
      </c>
      <c r="H237" s="106">
        <v>0.17760000000000001</v>
      </c>
      <c r="I237" s="106">
        <v>5.8400000000000001E-2</v>
      </c>
      <c r="J237" s="106">
        <v>7.0900000000000005E-2</v>
      </c>
      <c r="K237" s="106">
        <v>4.7100000000000003E-2</v>
      </c>
      <c r="L237" s="106">
        <v>0.16220000000000001</v>
      </c>
      <c r="M237" s="106">
        <v>0.41549999999999998</v>
      </c>
      <c r="N237" s="106">
        <v>1.1299999999999999E-2</v>
      </c>
      <c r="O237" s="106">
        <v>3.8300000000000001E-2</v>
      </c>
      <c r="P237" s="116">
        <v>1593.8</v>
      </c>
      <c r="Q237" s="86">
        <f t="shared" si="6"/>
        <v>662.22389999999996</v>
      </c>
      <c r="R237" s="97"/>
      <c r="S237" s="113"/>
      <c r="T237" s="113"/>
      <c r="U237" s="84"/>
      <c r="V237" s="84"/>
      <c r="W237" s="84"/>
      <c r="X237" s="84"/>
    </row>
    <row r="238" spans="1:25" s="89" customFormat="1" ht="15.75" customHeight="1">
      <c r="A238" s="88">
        <v>43017</v>
      </c>
      <c r="B238" s="115">
        <v>9450</v>
      </c>
      <c r="C238" s="88">
        <v>43006</v>
      </c>
      <c r="D238" s="84">
        <v>57.27</v>
      </c>
      <c r="E238" s="84">
        <v>1350</v>
      </c>
      <c r="F238" s="88">
        <v>43005</v>
      </c>
      <c r="G238" s="106">
        <v>1.8800000000000001E-2</v>
      </c>
      <c r="H238" s="106">
        <v>0.15</v>
      </c>
      <c r="I238" s="106">
        <v>5.8400000000000001E-2</v>
      </c>
      <c r="J238" s="106">
        <v>8.9700000000000002E-2</v>
      </c>
      <c r="K238" s="106">
        <v>5.5800000000000002E-2</v>
      </c>
      <c r="L238" s="106">
        <v>0.16220000000000001</v>
      </c>
      <c r="M238" s="106">
        <v>0.41549999999999998</v>
      </c>
      <c r="N238" s="106">
        <v>1.1299999999999999E-2</v>
      </c>
      <c r="O238" s="106">
        <v>3.8300000000000001E-2</v>
      </c>
      <c r="P238" s="116">
        <v>1593.8</v>
      </c>
      <c r="Q238" s="86">
        <f t="shared" si="6"/>
        <v>662.22389999999996</v>
      </c>
      <c r="R238" s="84"/>
      <c r="S238" s="84"/>
      <c r="T238" s="84"/>
      <c r="U238" s="84"/>
      <c r="V238" s="84"/>
      <c r="W238" s="84"/>
      <c r="X238" s="84"/>
    </row>
    <row r="239" spans="1:25" s="89" customFormat="1" ht="15.75" customHeight="1">
      <c r="A239" s="88">
        <v>43007</v>
      </c>
      <c r="B239" s="115">
        <v>9450</v>
      </c>
      <c r="C239" s="88">
        <v>43005</v>
      </c>
      <c r="D239" s="84">
        <v>57.32</v>
      </c>
      <c r="E239" s="84">
        <v>1350</v>
      </c>
      <c r="F239" s="88">
        <v>43004</v>
      </c>
      <c r="G239" s="106">
        <v>5.0200000000000002E-2</v>
      </c>
      <c r="H239" s="106">
        <v>9.98E-2</v>
      </c>
      <c r="I239" s="106">
        <v>5.8400000000000001E-2</v>
      </c>
      <c r="J239" s="106">
        <v>0.1085</v>
      </c>
      <c r="K239" s="106">
        <v>5.5800000000000002E-2</v>
      </c>
      <c r="L239" s="106">
        <v>0.16220000000000001</v>
      </c>
      <c r="M239" s="106">
        <v>0.41549999999999998</v>
      </c>
      <c r="N239" s="106">
        <v>1.1299999999999999E-2</v>
      </c>
      <c r="O239" s="106">
        <v>3.8300000000000001E-2</v>
      </c>
      <c r="P239" s="116">
        <v>1593.8</v>
      </c>
      <c r="Q239" s="86">
        <f t="shared" si="6"/>
        <v>662.22389999999996</v>
      </c>
      <c r="R239" s="84"/>
      <c r="S239" s="84"/>
      <c r="T239" s="84"/>
      <c r="U239" s="84"/>
      <c r="V239" s="84"/>
      <c r="W239" s="84"/>
      <c r="X239" s="84"/>
    </row>
    <row r="240" spans="1:25" s="89" customFormat="1" ht="15.75" customHeight="1">
      <c r="A240" s="88">
        <v>43006</v>
      </c>
      <c r="B240" s="115">
        <v>9500</v>
      </c>
      <c r="C240" s="88">
        <v>43004</v>
      </c>
      <c r="D240" s="84">
        <v>58.03</v>
      </c>
      <c r="E240" s="84">
        <v>1350</v>
      </c>
      <c r="F240" s="88">
        <v>43003</v>
      </c>
      <c r="G240" s="106">
        <v>5.0200000000000002E-2</v>
      </c>
      <c r="H240" s="106">
        <v>0.1048</v>
      </c>
      <c r="I240" s="106">
        <v>5.33E-2</v>
      </c>
      <c r="J240" s="106">
        <v>0.1085</v>
      </c>
      <c r="K240" s="106">
        <v>5.5800000000000002E-2</v>
      </c>
      <c r="L240" s="106">
        <v>0.16220000000000001</v>
      </c>
      <c r="M240" s="106">
        <v>0.41549999999999998</v>
      </c>
      <c r="N240" s="106">
        <v>1.1299999999999999E-2</v>
      </c>
      <c r="O240" s="106">
        <v>3.8300000000000001E-2</v>
      </c>
      <c r="P240" s="116">
        <v>1593.8</v>
      </c>
      <c r="Q240" s="86">
        <f t="shared" si="6"/>
        <v>662.22389999999996</v>
      </c>
      <c r="R240" s="84"/>
      <c r="S240" s="84"/>
      <c r="T240" s="84"/>
      <c r="U240" s="84"/>
      <c r="V240" s="84"/>
      <c r="W240" s="84"/>
      <c r="X240" s="84"/>
    </row>
    <row r="241" spans="1:24" s="89" customFormat="1" ht="15.75" customHeight="1">
      <c r="A241" s="88">
        <v>43005</v>
      </c>
      <c r="B241" s="115">
        <v>9500</v>
      </c>
      <c r="C241" s="88">
        <v>43003</v>
      </c>
      <c r="D241" s="84">
        <v>58.52</v>
      </c>
      <c r="E241" s="84">
        <v>1350</v>
      </c>
      <c r="F241" s="88">
        <v>43000</v>
      </c>
      <c r="G241" s="106">
        <v>6.9000000000000006E-2</v>
      </c>
      <c r="H241" s="106">
        <v>0.1048</v>
      </c>
      <c r="I241" s="106">
        <v>5.33E-2</v>
      </c>
      <c r="J241" s="106">
        <v>8.9700000000000002E-2</v>
      </c>
      <c r="K241" s="106">
        <v>5.5800000000000002E-2</v>
      </c>
      <c r="L241" s="106">
        <v>0.16220000000000001</v>
      </c>
      <c r="M241" s="106">
        <v>0.41549999999999998</v>
      </c>
      <c r="N241" s="106">
        <v>1.1299999999999999E-2</v>
      </c>
      <c r="O241" s="106">
        <v>3.8300000000000001E-2</v>
      </c>
      <c r="P241" s="116">
        <v>1593.8</v>
      </c>
      <c r="Q241" s="86">
        <f t="shared" si="6"/>
        <v>662.22389999999996</v>
      </c>
      <c r="R241" s="84"/>
      <c r="S241" s="84"/>
      <c r="T241" s="84"/>
      <c r="U241" s="84"/>
      <c r="V241" s="84"/>
      <c r="W241" s="84"/>
      <c r="X241" s="84"/>
    </row>
    <row r="242" spans="1:24" s="89" customFormat="1" ht="15.75" customHeight="1">
      <c r="A242" s="88">
        <v>43004</v>
      </c>
      <c r="B242" s="115">
        <v>9500</v>
      </c>
      <c r="C242" s="88">
        <v>43000</v>
      </c>
      <c r="D242" s="84">
        <v>56.42</v>
      </c>
      <c r="E242" s="84">
        <v>1350</v>
      </c>
      <c r="F242" s="88">
        <v>42999</v>
      </c>
      <c r="G242" s="106">
        <v>5.0200000000000002E-2</v>
      </c>
      <c r="H242" s="106">
        <v>0.1236</v>
      </c>
      <c r="I242" s="106">
        <v>5.33E-2</v>
      </c>
      <c r="J242" s="106">
        <v>7.0900000000000005E-2</v>
      </c>
      <c r="K242" s="106">
        <v>5.5800000000000002E-2</v>
      </c>
      <c r="L242" s="106">
        <v>0.16220000000000001</v>
      </c>
      <c r="M242" s="106">
        <v>0.41549999999999998</v>
      </c>
      <c r="N242" s="106">
        <v>1.1299999999999999E-2</v>
      </c>
      <c r="O242" s="106">
        <v>5.7099999999999998E-2</v>
      </c>
      <c r="P242" s="116">
        <v>1593.8</v>
      </c>
      <c r="Q242" s="86">
        <f t="shared" si="6"/>
        <v>662.22389999999996</v>
      </c>
      <c r="R242" s="84"/>
      <c r="S242" s="84"/>
      <c r="T242" s="84"/>
      <c r="U242" s="84"/>
      <c r="V242" s="84"/>
      <c r="W242" s="84"/>
      <c r="X242" s="84"/>
    </row>
    <row r="243" spans="1:24" s="89" customFormat="1" ht="15.75" customHeight="1">
      <c r="A243" s="88">
        <v>43003</v>
      </c>
      <c r="B243" s="115">
        <v>9500</v>
      </c>
      <c r="C243" s="88">
        <v>42999</v>
      </c>
      <c r="D243" s="84">
        <v>56.1</v>
      </c>
      <c r="E243" s="84">
        <v>1320</v>
      </c>
      <c r="F243" s="88">
        <v>42998</v>
      </c>
      <c r="G243" s="106">
        <v>5.0200000000000002E-2</v>
      </c>
      <c r="H243" s="106">
        <v>0.1186</v>
      </c>
      <c r="I243" s="106">
        <v>5.8400000000000001E-2</v>
      </c>
      <c r="J243" s="106">
        <v>7.0900000000000005E-2</v>
      </c>
      <c r="K243" s="106">
        <v>5.5800000000000002E-2</v>
      </c>
      <c r="L243" s="106">
        <v>0.16220000000000001</v>
      </c>
      <c r="M243" s="106">
        <v>0.41549999999999998</v>
      </c>
      <c r="N243" s="106">
        <v>1.1299999999999999E-2</v>
      </c>
      <c r="O243" s="106">
        <v>5.7099999999999998E-2</v>
      </c>
      <c r="P243" s="116">
        <v>1593.8</v>
      </c>
      <c r="Q243" s="86">
        <f t="shared" si="6"/>
        <v>662.22389999999996</v>
      </c>
      <c r="R243" s="84"/>
      <c r="S243" s="84"/>
      <c r="T243" s="84"/>
      <c r="U243" s="84"/>
      <c r="V243" s="84"/>
      <c r="W243" s="84"/>
      <c r="X243" s="84"/>
    </row>
    <row r="244" spans="1:24" s="89" customFormat="1" ht="15.75" customHeight="1">
      <c r="A244" s="88">
        <v>43000</v>
      </c>
      <c r="B244" s="115">
        <v>9350</v>
      </c>
      <c r="C244" s="88">
        <v>42998</v>
      </c>
      <c r="D244" s="84">
        <v>55.82</v>
      </c>
      <c r="E244" s="84">
        <v>1320</v>
      </c>
      <c r="F244" s="88">
        <v>42997</v>
      </c>
      <c r="G244" s="106">
        <v>5.0200000000000002E-2</v>
      </c>
      <c r="H244" s="106">
        <v>0.1249</v>
      </c>
      <c r="I244" s="106">
        <v>5.8400000000000001E-2</v>
      </c>
      <c r="J244" s="106">
        <v>6.4600000000000005E-2</v>
      </c>
      <c r="K244" s="106">
        <v>5.5800000000000002E-2</v>
      </c>
      <c r="L244" s="106">
        <v>0.14649999999999999</v>
      </c>
      <c r="M244" s="106">
        <v>0.41549999999999998</v>
      </c>
      <c r="N244" s="106">
        <v>1.1299999999999999E-2</v>
      </c>
      <c r="O244" s="106">
        <v>7.2800000000000004E-2</v>
      </c>
      <c r="P244" s="116">
        <v>1593.8</v>
      </c>
      <c r="Q244" s="86">
        <f t="shared" si="6"/>
        <v>662.22389999999996</v>
      </c>
      <c r="R244" s="84"/>
      <c r="S244" s="84"/>
      <c r="T244" s="84"/>
      <c r="U244" s="84"/>
      <c r="V244" s="84"/>
      <c r="W244" s="84"/>
      <c r="X244" s="84"/>
    </row>
    <row r="245" spans="1:24" s="89" customFormat="1" ht="15.75" customHeight="1">
      <c r="A245" s="88">
        <v>42999</v>
      </c>
      <c r="B245" s="115">
        <v>9500</v>
      </c>
      <c r="C245" s="88">
        <v>42997</v>
      </c>
      <c r="D245" s="84">
        <v>55.15</v>
      </c>
      <c r="E245" s="84">
        <v>1320</v>
      </c>
      <c r="F245" s="88">
        <v>42996</v>
      </c>
      <c r="G245" s="106">
        <v>5.0200000000000002E-2</v>
      </c>
      <c r="H245" s="106">
        <v>0.1249</v>
      </c>
      <c r="I245" s="106">
        <v>5.8400000000000001E-2</v>
      </c>
      <c r="J245" s="106">
        <v>8.3400000000000002E-2</v>
      </c>
      <c r="K245" s="106">
        <v>5.5800000000000002E-2</v>
      </c>
      <c r="L245" s="106">
        <v>0.14649999999999999</v>
      </c>
      <c r="M245" s="106">
        <v>0.41549999999999998</v>
      </c>
      <c r="N245" s="106">
        <v>1.1299999999999999E-2</v>
      </c>
      <c r="O245" s="106">
        <v>5.3999999999999999E-2</v>
      </c>
      <c r="P245" s="116">
        <v>1593.8</v>
      </c>
      <c r="Q245" s="86">
        <f t="shared" si="6"/>
        <v>662.22389999999996</v>
      </c>
      <c r="R245" s="84"/>
      <c r="S245" s="84"/>
      <c r="T245" s="84"/>
      <c r="U245" s="84"/>
      <c r="V245" s="84"/>
      <c r="W245" s="84"/>
      <c r="X245" s="84"/>
    </row>
    <row r="246" spans="1:24" s="89" customFormat="1" ht="15.75" customHeight="1">
      <c r="A246" s="88">
        <v>42998</v>
      </c>
      <c r="B246" s="115">
        <v>9600</v>
      </c>
      <c r="C246" s="88">
        <v>42996</v>
      </c>
      <c r="D246" s="84">
        <v>55.19</v>
      </c>
      <c r="E246" s="84">
        <v>1320</v>
      </c>
      <c r="F246" s="88">
        <v>42993</v>
      </c>
      <c r="G246" s="106">
        <v>5.0200000000000002E-2</v>
      </c>
      <c r="H246" s="106">
        <v>0.1343</v>
      </c>
      <c r="I246" s="106">
        <v>3.6400000000000002E-2</v>
      </c>
      <c r="J246" s="106">
        <v>8.3400000000000002E-2</v>
      </c>
      <c r="K246" s="106">
        <v>4.9599999999999998E-2</v>
      </c>
      <c r="L246" s="106">
        <v>0.14649999999999999</v>
      </c>
      <c r="M246" s="106">
        <v>0.44379999999999997</v>
      </c>
      <c r="N246" s="106">
        <v>1.1299999999999999E-2</v>
      </c>
      <c r="O246" s="106">
        <v>4.4499999999999998E-2</v>
      </c>
      <c r="P246" s="116">
        <v>1593.8</v>
      </c>
      <c r="Q246" s="86">
        <f t="shared" si="6"/>
        <v>707.32843999999989</v>
      </c>
      <c r="R246" s="84"/>
      <c r="S246" s="84"/>
      <c r="T246" s="84"/>
      <c r="U246" s="84"/>
      <c r="V246" s="84"/>
      <c r="W246" s="84"/>
      <c r="X246" s="84"/>
    </row>
    <row r="247" spans="1:24" s="89" customFormat="1" ht="15.75" customHeight="1">
      <c r="A247" s="88">
        <v>42997</v>
      </c>
      <c r="B247" s="115">
        <v>9600</v>
      </c>
      <c r="C247" s="88">
        <v>42993</v>
      </c>
      <c r="D247" s="84">
        <v>55.33</v>
      </c>
      <c r="E247" s="84">
        <v>1320</v>
      </c>
      <c r="F247" s="88">
        <v>42992</v>
      </c>
      <c r="G247" s="106">
        <v>6.9500000000000006E-2</v>
      </c>
      <c r="H247" s="106">
        <v>0.1163</v>
      </c>
      <c r="I247" s="106">
        <v>3.6700000000000003E-2</v>
      </c>
      <c r="J247" s="106">
        <v>4.6100000000000002E-2</v>
      </c>
      <c r="K247" s="106">
        <v>4.99E-2</v>
      </c>
      <c r="L247" s="106">
        <v>0.14000000000000001</v>
      </c>
      <c r="M247" s="106">
        <v>0.4471</v>
      </c>
      <c r="N247" s="106">
        <v>1.14E-2</v>
      </c>
      <c r="O247" s="106">
        <v>8.2799999999999999E-2</v>
      </c>
      <c r="P247" s="116">
        <v>1581.8</v>
      </c>
      <c r="Q247" s="86">
        <f t="shared" si="6"/>
        <v>707.22277999999994</v>
      </c>
      <c r="R247" s="84"/>
      <c r="S247" s="84"/>
      <c r="T247" s="84"/>
      <c r="U247" s="84"/>
      <c r="V247" s="84"/>
      <c r="W247" s="84"/>
      <c r="X247" s="84"/>
    </row>
    <row r="248" spans="1:24" s="89" customFormat="1" ht="15.75" customHeight="1">
      <c r="A248" s="88">
        <v>42996</v>
      </c>
      <c r="B248" s="115">
        <v>9650</v>
      </c>
      <c r="C248" s="88">
        <v>42992</v>
      </c>
      <c r="D248" s="84">
        <v>55.05</v>
      </c>
      <c r="E248" s="84">
        <v>1315</v>
      </c>
      <c r="F248" s="88">
        <v>42991</v>
      </c>
      <c r="G248" s="106">
        <v>6.9500000000000006E-2</v>
      </c>
      <c r="H248" s="106">
        <v>0.1353</v>
      </c>
      <c r="I248" s="106">
        <v>3.6700000000000003E-2</v>
      </c>
      <c r="J248" s="106">
        <v>6.5100000000000005E-2</v>
      </c>
      <c r="K248" s="106">
        <v>4.99E-2</v>
      </c>
      <c r="L248" s="106">
        <v>0.14000000000000001</v>
      </c>
      <c r="M248" s="106">
        <v>0.4471</v>
      </c>
      <c r="N248" s="106">
        <v>1.14E-2</v>
      </c>
      <c r="O248" s="106">
        <v>4.4900000000000002E-2</v>
      </c>
      <c r="P248" s="116">
        <v>1581.8</v>
      </c>
      <c r="Q248" s="86">
        <f t="shared" si="6"/>
        <v>707.22277999999994</v>
      </c>
      <c r="R248" s="84"/>
      <c r="S248" s="84"/>
      <c r="T248" s="84"/>
      <c r="U248" s="84"/>
      <c r="V248" s="84"/>
      <c r="W248" s="84"/>
      <c r="X248" s="84"/>
    </row>
    <row r="249" spans="1:24" s="89" customFormat="1" ht="15.75" customHeight="1">
      <c r="A249" s="88">
        <v>42993</v>
      </c>
      <c r="B249" s="115">
        <v>9700</v>
      </c>
      <c r="C249" s="88">
        <v>42991</v>
      </c>
      <c r="D249" s="84">
        <v>54.75</v>
      </c>
      <c r="E249" s="84">
        <v>1315</v>
      </c>
      <c r="F249" s="88">
        <v>42990</v>
      </c>
      <c r="G249" s="106">
        <v>6.9500000000000006E-2</v>
      </c>
      <c r="H249" s="106">
        <v>0.1163</v>
      </c>
      <c r="I249" s="106">
        <v>3.6700000000000003E-2</v>
      </c>
      <c r="J249" s="106">
        <v>8.4099999999999994E-2</v>
      </c>
      <c r="K249" s="106">
        <v>4.99E-2</v>
      </c>
      <c r="L249" s="106">
        <v>0.14000000000000001</v>
      </c>
      <c r="M249" s="106">
        <v>0.4471</v>
      </c>
      <c r="N249" s="106">
        <v>1.14E-2</v>
      </c>
      <c r="O249" s="106">
        <v>4.4900000000000002E-2</v>
      </c>
      <c r="P249" s="116">
        <v>1581.8</v>
      </c>
      <c r="Q249" s="86">
        <f t="shared" si="6"/>
        <v>707.22277999999994</v>
      </c>
      <c r="R249" s="84"/>
      <c r="S249" s="84"/>
      <c r="T249" s="84"/>
      <c r="U249" s="84"/>
      <c r="V249" s="84"/>
      <c r="W249" s="84"/>
      <c r="X249" s="84"/>
    </row>
    <row r="250" spans="1:24" s="89" customFormat="1" ht="15.75" customHeight="1">
      <c r="A250" s="88">
        <v>42992</v>
      </c>
      <c r="B250" s="115">
        <v>9950</v>
      </c>
      <c r="C250" s="88">
        <v>42990</v>
      </c>
      <c r="D250" s="84">
        <v>54.28</v>
      </c>
      <c r="E250" s="84">
        <v>1315</v>
      </c>
      <c r="F250" s="88">
        <v>42989</v>
      </c>
      <c r="G250" s="106">
        <v>5.5599999999999997E-2</v>
      </c>
      <c r="H250" s="106">
        <v>0.1163</v>
      </c>
      <c r="I250" s="106">
        <v>3.1600000000000003E-2</v>
      </c>
      <c r="J250" s="106">
        <v>0.10299999999999999</v>
      </c>
      <c r="K250" s="106">
        <v>4.99E-2</v>
      </c>
      <c r="L250" s="106">
        <v>0.1103</v>
      </c>
      <c r="M250" s="106">
        <v>0.46610000000000001</v>
      </c>
      <c r="N250" s="106">
        <v>2.4E-2</v>
      </c>
      <c r="O250" s="106">
        <v>4.2999999999999997E-2</v>
      </c>
      <c r="P250" s="116">
        <v>1581.8</v>
      </c>
      <c r="Q250" s="86">
        <f t="shared" si="6"/>
        <v>737.27697999999998</v>
      </c>
      <c r="R250" s="84"/>
      <c r="S250" s="84"/>
      <c r="T250" s="84"/>
      <c r="U250" s="84"/>
      <c r="V250" s="84"/>
      <c r="W250" s="84"/>
      <c r="X250" s="84"/>
    </row>
    <row r="251" spans="1:24" s="89" customFormat="1" ht="15.75" customHeight="1">
      <c r="A251" s="88">
        <v>42991</v>
      </c>
      <c r="B251" s="115">
        <v>9950</v>
      </c>
      <c r="C251" s="88">
        <v>42989</v>
      </c>
      <c r="D251" s="84">
        <v>53.93</v>
      </c>
      <c r="E251" s="84">
        <v>1305</v>
      </c>
      <c r="F251" s="88">
        <v>42986</v>
      </c>
      <c r="G251" s="106">
        <v>1.5800000000000002E-2</v>
      </c>
      <c r="H251" s="106">
        <v>0.1163</v>
      </c>
      <c r="I251" s="106">
        <v>3.6700000000000003E-2</v>
      </c>
      <c r="J251" s="106">
        <v>0.122</v>
      </c>
      <c r="K251" s="106">
        <v>4.99E-2</v>
      </c>
      <c r="L251" s="106">
        <v>0.1103</v>
      </c>
      <c r="M251" s="106">
        <v>0.46610000000000001</v>
      </c>
      <c r="N251" s="106">
        <v>2.4E-2</v>
      </c>
      <c r="O251" s="106">
        <v>5.8799999999999998E-2</v>
      </c>
      <c r="P251" s="116">
        <v>1581.8</v>
      </c>
      <c r="Q251" s="86">
        <f t="shared" si="6"/>
        <v>737.27697999999998</v>
      </c>
      <c r="R251" s="84"/>
      <c r="S251" s="84"/>
      <c r="T251" s="84"/>
      <c r="U251" s="84"/>
      <c r="V251" s="84"/>
      <c r="W251" s="84"/>
      <c r="X251" s="84"/>
    </row>
    <row r="252" spans="1:24" s="89" customFormat="1" ht="15.75" customHeight="1">
      <c r="A252" s="88">
        <v>42990</v>
      </c>
      <c r="B252" s="115">
        <v>9950</v>
      </c>
      <c r="C252" s="88">
        <v>42986</v>
      </c>
      <c r="D252" s="84">
        <v>53.75</v>
      </c>
      <c r="E252" s="84">
        <v>1290</v>
      </c>
      <c r="F252" s="88">
        <v>42985</v>
      </c>
      <c r="G252" s="106">
        <v>1.5800000000000002E-2</v>
      </c>
      <c r="H252" s="106">
        <v>0.1353</v>
      </c>
      <c r="I252" s="106">
        <v>3.6700000000000003E-2</v>
      </c>
      <c r="J252" s="106">
        <v>0.10299999999999999</v>
      </c>
      <c r="K252" s="106">
        <v>4.99E-2</v>
      </c>
      <c r="L252" s="106">
        <v>0.1103</v>
      </c>
      <c r="M252" s="106">
        <v>0.46610000000000001</v>
      </c>
      <c r="N252" s="106">
        <v>2.4E-2</v>
      </c>
      <c r="O252" s="106">
        <v>5.8799999999999998E-2</v>
      </c>
      <c r="P252" s="116">
        <v>1581.8</v>
      </c>
      <c r="Q252" s="86">
        <f t="shared" si="6"/>
        <v>737.27697999999998</v>
      </c>
      <c r="R252" s="84"/>
      <c r="S252" s="84"/>
      <c r="T252" s="84"/>
      <c r="U252" s="84"/>
      <c r="V252" s="84"/>
      <c r="W252" s="84"/>
      <c r="X252" s="84"/>
    </row>
    <row r="253" spans="1:24" s="89" customFormat="1" ht="15.75" customHeight="1">
      <c r="A253" s="88">
        <v>42989</v>
      </c>
      <c r="B253" s="115">
        <v>10000</v>
      </c>
      <c r="C253" s="88">
        <v>42985</v>
      </c>
      <c r="D253" s="84">
        <v>54.5</v>
      </c>
      <c r="E253" s="84">
        <v>1280</v>
      </c>
      <c r="F253" s="88">
        <v>42984</v>
      </c>
      <c r="G253" s="106">
        <v>1.5800000000000002E-2</v>
      </c>
      <c r="H253" s="106">
        <v>0.1353</v>
      </c>
      <c r="I253" s="106">
        <v>3.9199999999999999E-2</v>
      </c>
      <c r="J253" s="106">
        <v>0.1081</v>
      </c>
      <c r="K253" s="106">
        <v>4.99E-2</v>
      </c>
      <c r="L253" s="106">
        <v>0.1103</v>
      </c>
      <c r="M253" s="106">
        <v>0.45850000000000002</v>
      </c>
      <c r="N253" s="106">
        <v>2.4E-2</v>
      </c>
      <c r="O253" s="106">
        <v>5.8799999999999998E-2</v>
      </c>
      <c r="P253" s="116">
        <v>1581.8</v>
      </c>
      <c r="Q253" s="86">
        <f t="shared" si="6"/>
        <v>725.25530000000003</v>
      </c>
      <c r="R253" s="84"/>
      <c r="S253" s="84"/>
      <c r="T253" s="84"/>
      <c r="U253" s="84"/>
      <c r="V253" s="84"/>
      <c r="W253" s="84"/>
      <c r="X253" s="84"/>
    </row>
    <row r="254" spans="1:24" s="89" customFormat="1" ht="15.75" customHeight="1">
      <c r="A254" s="88">
        <v>42986</v>
      </c>
      <c r="B254" s="115">
        <v>10000</v>
      </c>
      <c r="C254" s="88">
        <v>42984</v>
      </c>
      <c r="D254" s="84">
        <v>54.17</v>
      </c>
      <c r="E254" s="84">
        <v>1280</v>
      </c>
      <c r="F254" s="88">
        <v>42983</v>
      </c>
      <c r="G254" s="106">
        <v>5.0599999999999999E-2</v>
      </c>
      <c r="H254" s="106">
        <v>0.1353</v>
      </c>
      <c r="I254" s="106">
        <v>3.9199999999999999E-2</v>
      </c>
      <c r="J254" s="106">
        <v>8.9099999999999999E-2</v>
      </c>
      <c r="K254" s="106">
        <v>4.99E-2</v>
      </c>
      <c r="L254" s="106">
        <v>0.1103</v>
      </c>
      <c r="M254" s="106">
        <v>0.45850000000000002</v>
      </c>
      <c r="N254" s="106">
        <v>2.4E-2</v>
      </c>
      <c r="O254" s="106">
        <v>4.2999999999999997E-2</v>
      </c>
      <c r="P254" s="116">
        <v>1581.8</v>
      </c>
      <c r="Q254" s="86">
        <f t="shared" si="6"/>
        <v>725.25530000000003</v>
      </c>
      <c r="R254" s="84"/>
      <c r="S254" s="84"/>
      <c r="T254" s="84"/>
      <c r="U254" s="84"/>
      <c r="V254" s="84"/>
      <c r="W254" s="84"/>
      <c r="X254" s="84"/>
    </row>
    <row r="255" spans="1:24" s="89" customFormat="1" ht="15.75" customHeight="1">
      <c r="A255" s="88">
        <v>42985</v>
      </c>
      <c r="B255" s="115">
        <v>10200</v>
      </c>
      <c r="C255" s="88">
        <v>42983</v>
      </c>
      <c r="D255" s="84">
        <v>53.19</v>
      </c>
      <c r="E255" s="84">
        <v>1280</v>
      </c>
      <c r="F255" s="88">
        <v>42982</v>
      </c>
      <c r="G255" s="106">
        <v>5.0599999999999999E-2</v>
      </c>
      <c r="H255" s="106">
        <v>0.1353</v>
      </c>
      <c r="I255" s="106">
        <v>3.9199999999999999E-2</v>
      </c>
      <c r="J255" s="106">
        <v>8.9099999999999999E-2</v>
      </c>
      <c r="K255" s="106">
        <v>4.99E-2</v>
      </c>
      <c r="L255" s="106">
        <v>0.1103</v>
      </c>
      <c r="M255" s="106">
        <v>0.45850000000000002</v>
      </c>
      <c r="N255" s="106">
        <v>2.4E-2</v>
      </c>
      <c r="O255" s="106">
        <v>4.2999999999999997E-2</v>
      </c>
      <c r="P255" s="116">
        <v>1581.8</v>
      </c>
      <c r="Q255" s="86">
        <f t="shared" si="6"/>
        <v>725.25530000000003</v>
      </c>
      <c r="R255" s="84"/>
      <c r="S255" s="84"/>
      <c r="T255" s="84"/>
      <c r="U255" s="84"/>
      <c r="V255" s="84"/>
      <c r="W255" s="84"/>
      <c r="X255" s="84"/>
    </row>
    <row r="256" spans="1:24" s="89" customFormat="1" ht="15.75" customHeight="1">
      <c r="A256" s="88">
        <v>42984</v>
      </c>
      <c r="B256" s="115">
        <v>10200</v>
      </c>
      <c r="C256" s="88">
        <v>42982</v>
      </c>
      <c r="D256" s="84">
        <v>52.2</v>
      </c>
      <c r="E256" s="84">
        <v>1280</v>
      </c>
      <c r="F256" s="88">
        <v>42979</v>
      </c>
      <c r="G256" s="106">
        <v>5.0599999999999999E-2</v>
      </c>
      <c r="H256" s="106">
        <v>0.1353</v>
      </c>
      <c r="I256" s="106">
        <v>3.9199999999999999E-2</v>
      </c>
      <c r="J256" s="106">
        <v>8.9099999999999999E-2</v>
      </c>
      <c r="K256" s="106">
        <v>4.99E-2</v>
      </c>
      <c r="L256" s="106">
        <v>0.10340000000000001</v>
      </c>
      <c r="M256" s="106">
        <v>0.45850000000000002</v>
      </c>
      <c r="N256" s="106">
        <v>2.4E-2</v>
      </c>
      <c r="O256" s="106">
        <v>4.99E-2</v>
      </c>
      <c r="P256" s="116">
        <v>1581.8</v>
      </c>
      <c r="Q256" s="86">
        <f t="shared" si="6"/>
        <v>725.25530000000003</v>
      </c>
      <c r="R256" s="84"/>
      <c r="S256" s="84"/>
      <c r="T256" s="84"/>
      <c r="U256" s="84"/>
      <c r="V256" s="84"/>
      <c r="W256" s="84"/>
      <c r="X256" s="84"/>
    </row>
    <row r="257" spans="1:24" s="89" customFormat="1" ht="15.75" customHeight="1">
      <c r="A257" s="88">
        <v>42983</v>
      </c>
      <c r="B257" s="115">
        <v>10200</v>
      </c>
      <c r="C257" s="88">
        <v>42979</v>
      </c>
      <c r="D257" s="84">
        <v>52.69</v>
      </c>
      <c r="E257" s="84">
        <v>1280</v>
      </c>
      <c r="F257" s="88">
        <v>42978</v>
      </c>
      <c r="G257" s="106">
        <v>3.4799999999999998E-2</v>
      </c>
      <c r="H257" s="106">
        <v>0.1321</v>
      </c>
      <c r="I257" s="106">
        <v>3.9199999999999999E-2</v>
      </c>
      <c r="J257" s="106">
        <v>0.1081</v>
      </c>
      <c r="K257" s="106">
        <v>4.99E-2</v>
      </c>
      <c r="L257" s="106">
        <v>0.123</v>
      </c>
      <c r="M257" s="106">
        <v>0.45850000000000002</v>
      </c>
      <c r="N257" s="106">
        <v>1.14E-2</v>
      </c>
      <c r="O257" s="106">
        <v>4.2999999999999997E-2</v>
      </c>
      <c r="P257" s="116">
        <v>1581.8</v>
      </c>
      <c r="Q257" s="86">
        <f t="shared" si="6"/>
        <v>725.25530000000003</v>
      </c>
      <c r="R257" s="84"/>
      <c r="S257" s="84"/>
      <c r="T257" s="84"/>
      <c r="U257" s="84"/>
      <c r="V257" s="84"/>
      <c r="W257" s="84"/>
      <c r="X257" s="84"/>
    </row>
    <row r="258" spans="1:24" s="89" customFormat="1" ht="15.75" customHeight="1">
      <c r="A258" s="88">
        <v>42982</v>
      </c>
      <c r="B258" s="115">
        <v>10050</v>
      </c>
      <c r="C258" s="88">
        <v>42978</v>
      </c>
      <c r="D258" s="84">
        <v>52.77</v>
      </c>
      <c r="E258" s="84">
        <v>1280</v>
      </c>
      <c r="F258" s="88">
        <v>42977</v>
      </c>
      <c r="G258" s="106">
        <v>3.4799999999999998E-2</v>
      </c>
      <c r="H258" s="106">
        <v>0.1321</v>
      </c>
      <c r="I258" s="106">
        <v>3.9199999999999999E-2</v>
      </c>
      <c r="J258" s="106">
        <v>0.1081</v>
      </c>
      <c r="K258" s="106">
        <v>4.99E-2</v>
      </c>
      <c r="L258" s="106">
        <v>0.123</v>
      </c>
      <c r="M258" s="106">
        <v>0.45850000000000002</v>
      </c>
      <c r="N258" s="106">
        <v>1.14E-2</v>
      </c>
      <c r="O258" s="106">
        <v>4.2999999999999997E-2</v>
      </c>
      <c r="P258" s="116">
        <v>1581.8</v>
      </c>
      <c r="Q258" s="86">
        <f t="shared" si="6"/>
        <v>725.25530000000003</v>
      </c>
      <c r="R258" s="84"/>
      <c r="S258" s="84"/>
      <c r="T258" s="84"/>
      <c r="U258" s="84"/>
      <c r="V258" s="84"/>
      <c r="W258" s="84"/>
      <c r="X258" s="84"/>
    </row>
    <row r="259" spans="1:24" s="89" customFormat="1" ht="15.75" customHeight="1">
      <c r="A259" s="88">
        <v>42979</v>
      </c>
      <c r="B259" s="115">
        <v>9800</v>
      </c>
      <c r="C259" s="88">
        <v>42977</v>
      </c>
      <c r="D259" s="84">
        <v>50.67</v>
      </c>
      <c r="E259" s="84">
        <v>1280</v>
      </c>
      <c r="F259" s="88">
        <v>42976</v>
      </c>
      <c r="G259" s="106">
        <v>3.4799999999999998E-2</v>
      </c>
      <c r="H259" s="106">
        <v>0.1321</v>
      </c>
      <c r="I259" s="106">
        <v>3.9199999999999999E-2</v>
      </c>
      <c r="J259" s="106">
        <v>0.1081</v>
      </c>
      <c r="K259" s="106">
        <v>4.99E-2</v>
      </c>
      <c r="L259" s="106">
        <v>0.123</v>
      </c>
      <c r="M259" s="106">
        <v>0.45850000000000002</v>
      </c>
      <c r="N259" s="106">
        <v>1.14E-2</v>
      </c>
      <c r="O259" s="106">
        <v>4.2999999999999997E-2</v>
      </c>
      <c r="P259" s="116">
        <v>1581.8</v>
      </c>
      <c r="Q259" s="86">
        <f t="shared" si="6"/>
        <v>725.25530000000003</v>
      </c>
      <c r="R259" s="84"/>
      <c r="S259" s="84"/>
      <c r="T259" s="84"/>
      <c r="U259" s="84"/>
      <c r="V259" s="84"/>
      <c r="W259" s="84"/>
      <c r="X259" s="84"/>
    </row>
    <row r="260" spans="1:24" s="89" customFormat="1" ht="15.75" customHeight="1">
      <c r="A260" s="88">
        <v>42978</v>
      </c>
      <c r="B260" s="115">
        <v>9700</v>
      </c>
      <c r="C260" s="88">
        <v>42976</v>
      </c>
      <c r="D260" s="84">
        <v>51.6</v>
      </c>
      <c r="E260" s="84">
        <v>1280</v>
      </c>
      <c r="F260" s="88">
        <v>42975</v>
      </c>
      <c r="G260" s="106">
        <v>1.5800000000000002E-2</v>
      </c>
      <c r="H260" s="106">
        <v>0.1132</v>
      </c>
      <c r="I260" s="106">
        <v>3.9199999999999999E-2</v>
      </c>
      <c r="J260" s="106">
        <v>0.12709999999999999</v>
      </c>
      <c r="K260" s="106">
        <v>4.99E-2</v>
      </c>
      <c r="L260" s="106">
        <v>0.12609999999999999</v>
      </c>
      <c r="M260" s="106">
        <v>0.45850000000000002</v>
      </c>
      <c r="N260" s="106">
        <v>1.14E-2</v>
      </c>
      <c r="O260" s="106">
        <v>5.8799999999999998E-2</v>
      </c>
      <c r="P260" s="116">
        <v>1581.8</v>
      </c>
      <c r="Q260" s="86">
        <f t="shared" si="6"/>
        <v>725.25530000000003</v>
      </c>
      <c r="R260" s="84"/>
      <c r="S260" s="84"/>
      <c r="T260" s="84"/>
      <c r="U260" s="84"/>
      <c r="V260" s="84"/>
      <c r="W260" s="84"/>
      <c r="X260" s="84"/>
    </row>
    <row r="261" spans="1:24" s="89" customFormat="1" ht="15.75" customHeight="1">
      <c r="A261" s="88">
        <v>42977</v>
      </c>
      <c r="B261" s="115">
        <v>9650</v>
      </c>
      <c r="C261" s="88">
        <v>42975</v>
      </c>
      <c r="D261" s="84">
        <v>51.61</v>
      </c>
      <c r="E261" s="84">
        <v>1280</v>
      </c>
      <c r="F261" s="88">
        <v>42972</v>
      </c>
      <c r="G261" s="106">
        <v>0</v>
      </c>
      <c r="H261" s="106">
        <v>0.129</v>
      </c>
      <c r="I261" s="106">
        <v>5.3699999999999998E-2</v>
      </c>
      <c r="J261" s="106">
        <v>0.12709999999999999</v>
      </c>
      <c r="K261" s="106">
        <v>2.7799999999999998E-2</v>
      </c>
      <c r="L261" s="106">
        <v>0.12609999999999999</v>
      </c>
      <c r="M261" s="106">
        <v>0.46610000000000001</v>
      </c>
      <c r="N261" s="106">
        <v>1.14E-2</v>
      </c>
      <c r="O261" s="106">
        <v>5.8799999999999998E-2</v>
      </c>
      <c r="P261" s="116">
        <v>1581.8</v>
      </c>
      <c r="Q261" s="86">
        <f t="shared" ref="Q261:Q324" si="8">M261*P261</f>
        <v>737.27697999999998</v>
      </c>
      <c r="R261" s="84"/>
      <c r="S261" s="84"/>
      <c r="T261" s="84"/>
      <c r="U261" s="84"/>
      <c r="V261" s="84"/>
      <c r="W261" s="84"/>
      <c r="X261" s="84"/>
    </row>
    <row r="262" spans="1:24" s="89" customFormat="1" ht="15.75" customHeight="1">
      <c r="A262" s="88">
        <v>42976</v>
      </c>
      <c r="B262" s="115">
        <v>9650</v>
      </c>
      <c r="C262" s="88">
        <v>42972</v>
      </c>
      <c r="D262" s="84">
        <v>51.91</v>
      </c>
      <c r="E262" s="84">
        <v>1280</v>
      </c>
      <c r="F262" s="88">
        <v>42971</v>
      </c>
      <c r="G262" s="106">
        <v>0</v>
      </c>
      <c r="H262" s="106">
        <v>0.129</v>
      </c>
      <c r="I262" s="106">
        <v>6.0100000000000001E-2</v>
      </c>
      <c r="J262" s="106">
        <v>0.12709999999999999</v>
      </c>
      <c r="K262" s="106">
        <v>2.7799999999999998E-2</v>
      </c>
      <c r="L262" s="106">
        <v>0.12609999999999999</v>
      </c>
      <c r="M262" s="106">
        <v>0.46610000000000001</v>
      </c>
      <c r="N262" s="106">
        <v>5.1000000000000004E-3</v>
      </c>
      <c r="O262" s="106">
        <v>5.8799999999999998E-2</v>
      </c>
      <c r="P262" s="116">
        <v>1581.8</v>
      </c>
      <c r="Q262" s="86">
        <f t="shared" si="8"/>
        <v>737.27697999999998</v>
      </c>
      <c r="R262" s="84"/>
      <c r="S262" s="84"/>
      <c r="T262" s="84"/>
      <c r="U262" s="84"/>
      <c r="V262" s="84"/>
      <c r="W262" s="84"/>
      <c r="X262" s="84"/>
    </row>
    <row r="263" spans="1:24" s="89" customFormat="1" ht="15.75" customHeight="1">
      <c r="A263" s="88">
        <v>42975</v>
      </c>
      <c r="B263" s="115">
        <v>9600</v>
      </c>
      <c r="C263" s="88">
        <v>42971</v>
      </c>
      <c r="D263" s="84">
        <v>51.74</v>
      </c>
      <c r="E263" s="84">
        <v>1265</v>
      </c>
      <c r="F263" s="88">
        <v>42970</v>
      </c>
      <c r="G263" s="106">
        <v>0</v>
      </c>
      <c r="H263" s="106">
        <v>0.1132</v>
      </c>
      <c r="I263" s="106">
        <v>6.5100000000000005E-2</v>
      </c>
      <c r="J263" s="106">
        <v>0.122</v>
      </c>
      <c r="K263" s="106">
        <v>2.7799999999999998E-2</v>
      </c>
      <c r="L263" s="106">
        <v>0.12609999999999999</v>
      </c>
      <c r="M263" s="106">
        <v>0.46610000000000001</v>
      </c>
      <c r="N263" s="106">
        <v>5.1000000000000004E-3</v>
      </c>
      <c r="O263" s="106">
        <v>7.46E-2</v>
      </c>
      <c r="P263" s="116">
        <v>1581.8</v>
      </c>
      <c r="Q263" s="86">
        <f t="shared" si="8"/>
        <v>737.27697999999998</v>
      </c>
      <c r="R263" s="84"/>
      <c r="S263" s="84"/>
      <c r="T263" s="84"/>
      <c r="U263" s="84"/>
      <c r="V263" s="84"/>
      <c r="W263" s="84"/>
      <c r="X263" s="84"/>
    </row>
    <row r="264" spans="1:24" s="89" customFormat="1" ht="15.75" customHeight="1">
      <c r="A264" s="88">
        <v>42972</v>
      </c>
      <c r="B264" s="115">
        <v>9600</v>
      </c>
      <c r="C264" s="88">
        <v>42970</v>
      </c>
      <c r="D264" s="84">
        <v>52.18</v>
      </c>
      <c r="E264" s="84">
        <v>1265</v>
      </c>
      <c r="F264" s="88">
        <v>42969</v>
      </c>
      <c r="G264" s="106">
        <v>1.5800000000000002E-2</v>
      </c>
      <c r="H264" s="106">
        <v>9.74E-2</v>
      </c>
      <c r="I264" s="106">
        <v>6.5100000000000005E-2</v>
      </c>
      <c r="J264" s="106">
        <v>0.122</v>
      </c>
      <c r="K264" s="106">
        <v>2.7799999999999998E-2</v>
      </c>
      <c r="L264" s="106">
        <v>0.12609999999999999</v>
      </c>
      <c r="M264" s="106">
        <v>0.46610000000000001</v>
      </c>
      <c r="N264" s="106">
        <v>5.1000000000000004E-3</v>
      </c>
      <c r="O264" s="106">
        <v>7.46E-2</v>
      </c>
      <c r="P264" s="116">
        <v>1581.8</v>
      </c>
      <c r="Q264" s="86">
        <f t="shared" si="8"/>
        <v>737.27697999999998</v>
      </c>
      <c r="R264" s="84"/>
      <c r="S264" s="84"/>
      <c r="T264" s="84"/>
      <c r="U264" s="84"/>
      <c r="V264" s="84"/>
      <c r="W264" s="84"/>
      <c r="X264" s="84"/>
    </row>
    <row r="265" spans="1:24" s="89" customFormat="1" ht="15.75" customHeight="1">
      <c r="A265" s="88">
        <v>42971</v>
      </c>
      <c r="B265" s="115">
        <v>9600</v>
      </c>
      <c r="C265" s="88">
        <v>42969</v>
      </c>
      <c r="D265" s="84">
        <v>51.37</v>
      </c>
      <c r="E265" s="84">
        <v>1265</v>
      </c>
      <c r="F265" s="88">
        <v>42968</v>
      </c>
      <c r="G265" s="106">
        <v>1.5800000000000002E-2</v>
      </c>
      <c r="H265" s="106">
        <v>0.1163</v>
      </c>
      <c r="I265" s="106">
        <v>6.5100000000000005E-2</v>
      </c>
      <c r="J265" s="106">
        <v>0.122</v>
      </c>
      <c r="K265" s="106">
        <v>2.7799999999999998E-2</v>
      </c>
      <c r="L265" s="106">
        <v>0.1135</v>
      </c>
      <c r="M265" s="106">
        <v>0.46610000000000001</v>
      </c>
      <c r="N265" s="106">
        <v>5.1000000000000004E-3</v>
      </c>
      <c r="O265" s="106">
        <v>6.83E-2</v>
      </c>
      <c r="P265" s="116">
        <v>1581.8</v>
      </c>
      <c r="Q265" s="86">
        <f t="shared" si="8"/>
        <v>737.27697999999998</v>
      </c>
      <c r="R265" s="84"/>
      <c r="S265" s="84"/>
      <c r="T265" s="84"/>
      <c r="U265" s="84"/>
      <c r="V265" s="84"/>
      <c r="W265" s="84"/>
      <c r="X265" s="84"/>
    </row>
    <row r="266" spans="1:24" s="89" customFormat="1" ht="15.75" customHeight="1">
      <c r="A266" s="88">
        <v>42970</v>
      </c>
      <c r="B266" s="115">
        <v>9500</v>
      </c>
      <c r="C266" s="88">
        <v>42968</v>
      </c>
      <c r="D266" s="84">
        <v>51.32</v>
      </c>
      <c r="E266" s="84">
        <v>1265</v>
      </c>
      <c r="F266" s="88">
        <v>42965</v>
      </c>
      <c r="G266" s="106">
        <v>3.1600000000000003E-2</v>
      </c>
      <c r="H266" s="106">
        <v>9.4200000000000006E-2</v>
      </c>
      <c r="I266" s="106">
        <v>6.5100000000000005E-2</v>
      </c>
      <c r="J266" s="106">
        <v>0.1094</v>
      </c>
      <c r="K266" s="106">
        <v>2.7799999999999998E-2</v>
      </c>
      <c r="L266" s="106">
        <v>0.1008</v>
      </c>
      <c r="M266" s="106">
        <v>0.46610000000000001</v>
      </c>
      <c r="N266" s="106">
        <v>5.1000000000000004E-3</v>
      </c>
      <c r="O266" s="106">
        <v>9.9900000000000003E-2</v>
      </c>
      <c r="P266" s="116">
        <v>1581.8</v>
      </c>
      <c r="Q266" s="86">
        <f t="shared" si="8"/>
        <v>737.27697999999998</v>
      </c>
      <c r="R266" s="84"/>
      <c r="S266" s="84"/>
      <c r="T266" s="84"/>
      <c r="U266" s="84"/>
      <c r="V266" s="84"/>
      <c r="W266" s="84"/>
      <c r="X266" s="84"/>
    </row>
    <row r="267" spans="1:24" s="89" customFormat="1" ht="15.75" customHeight="1">
      <c r="A267" s="88">
        <v>42969</v>
      </c>
      <c r="B267" s="115">
        <v>9350</v>
      </c>
      <c r="C267" s="88">
        <v>42965</v>
      </c>
      <c r="D267" s="84">
        <v>52.55</v>
      </c>
      <c r="E267" s="84">
        <v>1264.5</v>
      </c>
      <c r="F267" s="88">
        <v>42964</v>
      </c>
      <c r="G267" s="106">
        <v>3.1600000000000003E-2</v>
      </c>
      <c r="H267" s="106">
        <v>9.4200000000000006E-2</v>
      </c>
      <c r="I267" s="106">
        <v>6.5100000000000005E-2</v>
      </c>
      <c r="J267" s="106">
        <v>0.1283</v>
      </c>
      <c r="K267" s="106">
        <v>2.7799999999999998E-2</v>
      </c>
      <c r="L267" s="106">
        <v>0.1008</v>
      </c>
      <c r="M267" s="106">
        <v>0.46610000000000001</v>
      </c>
      <c r="N267" s="106">
        <v>5.1000000000000004E-3</v>
      </c>
      <c r="O267" s="106">
        <v>8.09E-2</v>
      </c>
      <c r="P267" s="116">
        <v>1581.8</v>
      </c>
      <c r="Q267" s="86">
        <f t="shared" si="8"/>
        <v>737.27697999999998</v>
      </c>
      <c r="R267" s="84"/>
      <c r="S267" s="84"/>
      <c r="T267" s="84"/>
      <c r="U267" s="84"/>
      <c r="V267" s="84"/>
      <c r="W267" s="84"/>
      <c r="X267" s="84"/>
    </row>
    <row r="268" spans="1:24" s="89" customFormat="1" ht="15.75" customHeight="1">
      <c r="A268" s="88">
        <v>42968</v>
      </c>
      <c r="B268" s="115">
        <v>9350</v>
      </c>
      <c r="C268" s="88">
        <v>42964</v>
      </c>
      <c r="D268" s="84">
        <v>50.6</v>
      </c>
      <c r="E268" s="84">
        <v>1250</v>
      </c>
      <c r="F268" s="88">
        <v>42963</v>
      </c>
      <c r="G268" s="106">
        <v>3.1600000000000003E-2</v>
      </c>
      <c r="H268" s="106">
        <v>9.4200000000000006E-2</v>
      </c>
      <c r="I268" s="106">
        <v>6.5100000000000005E-2</v>
      </c>
      <c r="J268" s="106">
        <v>0.1283</v>
      </c>
      <c r="K268" s="106">
        <v>2.7799999999999998E-2</v>
      </c>
      <c r="L268" s="106">
        <v>8.8200000000000001E-2</v>
      </c>
      <c r="M268" s="106">
        <v>0.45850000000000002</v>
      </c>
      <c r="N268" s="106">
        <v>5.1000000000000004E-3</v>
      </c>
      <c r="O268" s="106">
        <v>0.1012</v>
      </c>
      <c r="P268" s="116">
        <v>1581.8</v>
      </c>
      <c r="Q268" s="86">
        <f t="shared" si="8"/>
        <v>725.25530000000003</v>
      </c>
      <c r="R268" s="84"/>
      <c r="S268" s="84"/>
      <c r="T268" s="84"/>
      <c r="U268" s="84"/>
      <c r="V268" s="84"/>
      <c r="W268" s="84"/>
      <c r="X268" s="84"/>
    </row>
    <row r="269" spans="1:24" s="89" customFormat="1" ht="15.75" customHeight="1">
      <c r="A269" s="88">
        <v>42965</v>
      </c>
      <c r="B269" s="115">
        <v>9300</v>
      </c>
      <c r="C269" s="88">
        <v>42963</v>
      </c>
      <c r="D269" s="84">
        <v>50.22</v>
      </c>
      <c r="E269" s="84">
        <v>1250</v>
      </c>
      <c r="F269" s="88">
        <v>42962</v>
      </c>
      <c r="G269" s="106">
        <v>3.9199999999999999E-2</v>
      </c>
      <c r="H269" s="106">
        <v>0.1012</v>
      </c>
      <c r="I269" s="106">
        <v>5.7500000000000002E-2</v>
      </c>
      <c r="J269" s="106">
        <v>8.72E-2</v>
      </c>
      <c r="K269" s="106">
        <v>2.7799999999999998E-2</v>
      </c>
      <c r="L269" s="106">
        <v>0.12230000000000001</v>
      </c>
      <c r="M269" s="106">
        <v>0.43959999999999999</v>
      </c>
      <c r="N269" s="106">
        <v>5.1000000000000004E-3</v>
      </c>
      <c r="O269" s="106">
        <v>0.1201</v>
      </c>
      <c r="P269" s="116">
        <v>1581.8</v>
      </c>
      <c r="Q269" s="86">
        <f t="shared" si="8"/>
        <v>695.35928000000001</v>
      </c>
      <c r="R269" s="84"/>
      <c r="S269" s="84"/>
      <c r="T269" s="84"/>
      <c r="U269" s="84"/>
      <c r="V269" s="84"/>
      <c r="W269" s="84"/>
      <c r="X269" s="84"/>
    </row>
    <row r="270" spans="1:24" s="89" customFormat="1" ht="15.75" customHeight="1">
      <c r="A270" s="88">
        <v>42964</v>
      </c>
      <c r="B270" s="115">
        <v>9300</v>
      </c>
      <c r="C270" s="88">
        <v>42962</v>
      </c>
      <c r="D270" s="84">
        <v>50.83</v>
      </c>
      <c r="E270" s="84">
        <v>1200</v>
      </c>
      <c r="F270" s="88">
        <v>42961</v>
      </c>
      <c r="G270" s="106">
        <v>3.9199999999999999E-2</v>
      </c>
      <c r="H270" s="106">
        <v>0.11</v>
      </c>
      <c r="I270" s="106">
        <v>8.5999999999999993E-2</v>
      </c>
      <c r="J270" s="106">
        <v>8.72E-2</v>
      </c>
      <c r="K270" s="106">
        <v>2.7799999999999998E-2</v>
      </c>
      <c r="L270" s="106">
        <v>0.12230000000000001</v>
      </c>
      <c r="M270" s="106">
        <v>0.3997</v>
      </c>
      <c r="N270" s="106">
        <v>5.1000000000000004E-3</v>
      </c>
      <c r="O270" s="106">
        <v>0.1226</v>
      </c>
      <c r="P270" s="116">
        <v>1581.8</v>
      </c>
      <c r="Q270" s="86">
        <f t="shared" si="8"/>
        <v>632.24545999999998</v>
      </c>
      <c r="R270" s="84"/>
      <c r="S270" s="84"/>
      <c r="T270" s="84"/>
      <c r="U270" s="84"/>
      <c r="V270" s="84"/>
      <c r="W270" s="84"/>
      <c r="X270" s="84"/>
    </row>
    <row r="271" spans="1:24" s="89" customFormat="1" ht="15.75" customHeight="1">
      <c r="A271" s="88">
        <v>42963</v>
      </c>
      <c r="B271" s="115">
        <v>9300</v>
      </c>
      <c r="C271" s="88">
        <v>42961</v>
      </c>
      <c r="D271" s="84">
        <v>50.62</v>
      </c>
      <c r="E271" s="84">
        <v>1200</v>
      </c>
      <c r="F271" s="88">
        <v>42958</v>
      </c>
      <c r="G271" s="106">
        <v>3.9199999999999999E-2</v>
      </c>
      <c r="H271" s="106">
        <v>0.129</v>
      </c>
      <c r="I271" s="106">
        <v>0.10489999999999999</v>
      </c>
      <c r="J271" s="106">
        <v>6.83E-2</v>
      </c>
      <c r="K271" s="106">
        <v>2.7799999999999998E-2</v>
      </c>
      <c r="L271" s="106">
        <v>0.10970000000000001</v>
      </c>
      <c r="M271" s="106">
        <v>0.3997</v>
      </c>
      <c r="N271" s="106">
        <v>1.77E-2</v>
      </c>
      <c r="O271" s="106">
        <v>0.1037</v>
      </c>
      <c r="P271" s="116">
        <v>1581.8</v>
      </c>
      <c r="Q271" s="86">
        <f t="shared" si="8"/>
        <v>632.24545999999998</v>
      </c>
      <c r="R271" s="84"/>
      <c r="S271" s="84"/>
      <c r="T271" s="84"/>
      <c r="U271" s="84"/>
      <c r="V271" s="84"/>
      <c r="W271" s="84"/>
      <c r="X271" s="84"/>
    </row>
    <row r="272" spans="1:24" s="89" customFormat="1" ht="15.75" customHeight="1">
      <c r="A272" s="88">
        <v>42962</v>
      </c>
      <c r="B272" s="115">
        <v>9350</v>
      </c>
      <c r="C272" s="88">
        <v>42958</v>
      </c>
      <c r="D272" s="84">
        <v>52.05</v>
      </c>
      <c r="E272" s="84">
        <v>1200</v>
      </c>
      <c r="F272" s="88">
        <v>42957</v>
      </c>
      <c r="G272" s="106">
        <v>3.9199999999999999E-2</v>
      </c>
      <c r="H272" s="106">
        <v>0.129</v>
      </c>
      <c r="I272" s="106">
        <v>0.10489999999999999</v>
      </c>
      <c r="J272" s="106">
        <v>6.83E-2</v>
      </c>
      <c r="K272" s="106">
        <v>2.7799999999999998E-2</v>
      </c>
      <c r="L272" s="106">
        <v>0.10970000000000001</v>
      </c>
      <c r="M272" s="106">
        <v>0.3997</v>
      </c>
      <c r="N272" s="106">
        <v>1.77E-2</v>
      </c>
      <c r="O272" s="106">
        <v>0.1037</v>
      </c>
      <c r="P272" s="116">
        <v>1581.8</v>
      </c>
      <c r="Q272" s="86">
        <f t="shared" si="8"/>
        <v>632.24545999999998</v>
      </c>
      <c r="R272" s="84"/>
      <c r="S272" s="84"/>
      <c r="T272" s="84"/>
      <c r="U272" s="84"/>
      <c r="V272" s="84"/>
      <c r="W272" s="84"/>
      <c r="X272" s="84"/>
    </row>
    <row r="273" spans="1:24" s="89" customFormat="1" ht="15.75" customHeight="1">
      <c r="A273" s="88">
        <v>42961</v>
      </c>
      <c r="B273" s="115">
        <v>9400</v>
      </c>
      <c r="C273" s="88">
        <v>42957</v>
      </c>
      <c r="D273" s="84">
        <v>51.82</v>
      </c>
      <c r="E273" s="84">
        <v>1115</v>
      </c>
      <c r="F273" s="88">
        <v>42956</v>
      </c>
      <c r="G273" s="106">
        <v>5.0599999999999999E-2</v>
      </c>
      <c r="H273" s="106">
        <v>0.1195</v>
      </c>
      <c r="I273" s="106">
        <v>7.46E-2</v>
      </c>
      <c r="J273" s="106">
        <v>4.9299999999999997E-2</v>
      </c>
      <c r="K273" s="106">
        <v>5.6300000000000003E-2</v>
      </c>
      <c r="L273" s="106">
        <v>0.13239999999999999</v>
      </c>
      <c r="M273" s="106">
        <v>0.3997</v>
      </c>
      <c r="N273" s="106">
        <v>2.2100000000000002E-2</v>
      </c>
      <c r="O273" s="106">
        <v>9.5500000000000002E-2</v>
      </c>
      <c r="P273" s="116">
        <v>1581.8</v>
      </c>
      <c r="Q273" s="86">
        <f t="shared" si="8"/>
        <v>632.24545999999998</v>
      </c>
      <c r="R273" s="84"/>
      <c r="S273" s="84"/>
      <c r="T273" s="84"/>
      <c r="U273" s="84"/>
      <c r="V273" s="84"/>
      <c r="W273" s="84"/>
      <c r="X273" s="84"/>
    </row>
    <row r="274" spans="1:24" s="89" customFormat="1" ht="15.75" customHeight="1">
      <c r="A274" s="88">
        <v>42958</v>
      </c>
      <c r="B274" s="115">
        <v>9450</v>
      </c>
      <c r="C274" s="88">
        <v>42956</v>
      </c>
      <c r="D274" s="84">
        <v>52.82</v>
      </c>
      <c r="E274" s="84">
        <v>1105</v>
      </c>
      <c r="F274" s="88">
        <v>42955</v>
      </c>
      <c r="G274" s="106">
        <v>5.0599999999999999E-2</v>
      </c>
      <c r="H274" s="106">
        <v>0.1195</v>
      </c>
      <c r="I274" s="106">
        <v>5.5599999999999997E-2</v>
      </c>
      <c r="J274" s="106">
        <v>6.83E-2</v>
      </c>
      <c r="K274" s="106">
        <v>5.6300000000000003E-2</v>
      </c>
      <c r="L274" s="106">
        <v>0.13239999999999999</v>
      </c>
      <c r="M274" s="106">
        <v>0.39479999999999998</v>
      </c>
      <c r="N274" s="106">
        <v>2.2100000000000002E-2</v>
      </c>
      <c r="O274" s="106">
        <v>0.1004</v>
      </c>
      <c r="P274" s="116">
        <v>1581.8</v>
      </c>
      <c r="Q274" s="86">
        <f t="shared" si="8"/>
        <v>624.49464</v>
      </c>
      <c r="R274" s="84"/>
      <c r="S274" s="84"/>
      <c r="T274" s="84"/>
      <c r="U274" s="84"/>
      <c r="V274" s="84"/>
      <c r="W274" s="84"/>
      <c r="X274" s="84"/>
    </row>
    <row r="275" spans="1:24" s="89" customFormat="1" ht="15.75" customHeight="1">
      <c r="A275" s="88">
        <v>42957</v>
      </c>
      <c r="B275" s="115">
        <v>9450</v>
      </c>
      <c r="C275" s="88">
        <v>42955</v>
      </c>
      <c r="D275" s="84">
        <v>51.99</v>
      </c>
      <c r="E275" s="84">
        <v>1105</v>
      </c>
      <c r="F275" s="88">
        <v>42954</v>
      </c>
      <c r="G275" s="106">
        <v>5.0599999999999999E-2</v>
      </c>
      <c r="H275" s="106">
        <v>0.1384</v>
      </c>
      <c r="I275" s="106">
        <v>5.5599999999999997E-2</v>
      </c>
      <c r="J275" s="106">
        <v>4.9299999999999997E-2</v>
      </c>
      <c r="K275" s="106">
        <v>5.6300000000000003E-2</v>
      </c>
      <c r="L275" s="106">
        <v>0.13239999999999999</v>
      </c>
      <c r="M275" s="106">
        <v>0.39479999999999998</v>
      </c>
      <c r="N275" s="106">
        <v>2.2100000000000002E-2</v>
      </c>
      <c r="O275" s="106">
        <v>0.1004</v>
      </c>
      <c r="P275" s="116">
        <v>1581.8</v>
      </c>
      <c r="Q275" s="86">
        <f t="shared" si="8"/>
        <v>624.49464</v>
      </c>
      <c r="R275" s="84"/>
      <c r="S275" s="84"/>
      <c r="T275" s="84"/>
      <c r="U275" s="84"/>
      <c r="V275" s="84"/>
      <c r="W275" s="84"/>
      <c r="X275" s="84"/>
    </row>
    <row r="276" spans="1:24" s="89" customFormat="1" ht="15.75" customHeight="1">
      <c r="A276" s="88">
        <v>42956</v>
      </c>
      <c r="B276" s="115">
        <v>9450</v>
      </c>
      <c r="C276" s="88">
        <v>42954</v>
      </c>
      <c r="D276" s="84">
        <v>52.3</v>
      </c>
      <c r="E276" s="84">
        <v>1090</v>
      </c>
      <c r="F276" s="88">
        <v>42951</v>
      </c>
      <c r="G276" s="106">
        <v>5.0599999999999999E-2</v>
      </c>
      <c r="H276" s="106">
        <v>0.1434</v>
      </c>
      <c r="I276" s="106">
        <v>3.1600000000000003E-2</v>
      </c>
      <c r="J276" s="106">
        <v>7.1400000000000005E-2</v>
      </c>
      <c r="K276" s="106">
        <v>8.4699999999999998E-2</v>
      </c>
      <c r="L276" s="106">
        <v>0.13239999999999999</v>
      </c>
      <c r="M276" s="106">
        <v>0.4138</v>
      </c>
      <c r="N276" s="106">
        <v>2.2800000000000001E-2</v>
      </c>
      <c r="O276" s="106">
        <v>4.9299999999999997E-2</v>
      </c>
      <c r="P276" s="116">
        <v>1581.8</v>
      </c>
      <c r="Q276" s="86">
        <f t="shared" si="8"/>
        <v>654.54883999999993</v>
      </c>
      <c r="R276" s="84"/>
      <c r="S276" s="84"/>
      <c r="T276" s="84"/>
      <c r="U276" s="84"/>
      <c r="V276" s="84"/>
      <c r="W276" s="84"/>
      <c r="X276" s="84"/>
    </row>
    <row r="277" spans="1:24" s="89" customFormat="1" ht="15.75" customHeight="1">
      <c r="A277" s="88">
        <v>42955</v>
      </c>
      <c r="B277" s="115">
        <v>9300</v>
      </c>
      <c r="C277" s="88">
        <v>42951</v>
      </c>
      <c r="D277" s="84">
        <v>52.46</v>
      </c>
      <c r="E277" s="84">
        <v>1090</v>
      </c>
      <c r="F277" s="88">
        <v>42950</v>
      </c>
      <c r="G277" s="106">
        <v>5.0599999999999999E-2</v>
      </c>
      <c r="H277" s="106">
        <v>0.15290000000000001</v>
      </c>
      <c r="I277" s="106">
        <v>3.1600000000000003E-2</v>
      </c>
      <c r="J277" s="106">
        <v>7.1400000000000005E-2</v>
      </c>
      <c r="K277" s="106">
        <v>8.4699999999999998E-2</v>
      </c>
      <c r="L277" s="106">
        <v>0.13239999999999999</v>
      </c>
      <c r="M277" s="106">
        <v>0.40620000000000001</v>
      </c>
      <c r="N277" s="106">
        <v>2.2800000000000001E-2</v>
      </c>
      <c r="O277" s="106">
        <v>4.7399999999999998E-2</v>
      </c>
      <c r="P277" s="116">
        <v>1581.8</v>
      </c>
      <c r="Q277" s="86">
        <f t="shared" si="8"/>
        <v>642.52715999999998</v>
      </c>
      <c r="R277" s="84"/>
      <c r="S277" s="84"/>
      <c r="T277" s="84"/>
      <c r="U277" s="84"/>
      <c r="V277" s="84"/>
      <c r="W277" s="84"/>
      <c r="X277" s="84"/>
    </row>
    <row r="278" spans="1:24" s="89" customFormat="1" ht="15.75" customHeight="1">
      <c r="A278" s="88">
        <v>42954</v>
      </c>
      <c r="B278" s="115">
        <v>9300</v>
      </c>
      <c r="C278" s="88">
        <v>42950</v>
      </c>
      <c r="D278" s="84">
        <v>51.93</v>
      </c>
      <c r="E278" s="84">
        <v>1080</v>
      </c>
      <c r="F278" s="88">
        <v>42949</v>
      </c>
      <c r="G278" s="106">
        <v>5.0599999999999999E-2</v>
      </c>
      <c r="H278" s="106">
        <v>0.15290000000000001</v>
      </c>
      <c r="I278" s="106">
        <v>3.7900000000000003E-2</v>
      </c>
      <c r="J278" s="106">
        <v>7.1400000000000005E-2</v>
      </c>
      <c r="K278" s="106">
        <v>0.1024</v>
      </c>
      <c r="L278" s="106">
        <v>0.13239999999999999</v>
      </c>
      <c r="M278" s="106">
        <v>0.38719999999999999</v>
      </c>
      <c r="N278" s="106">
        <v>1.77E-2</v>
      </c>
      <c r="O278" s="106">
        <v>4.7399999999999998E-2</v>
      </c>
      <c r="P278" s="116">
        <v>1581.8</v>
      </c>
      <c r="Q278" s="86">
        <f t="shared" si="8"/>
        <v>612.47295999999994</v>
      </c>
      <c r="R278" s="84"/>
      <c r="S278" s="84"/>
      <c r="T278" s="84"/>
      <c r="U278" s="84"/>
      <c r="V278" s="84"/>
      <c r="W278" s="84"/>
      <c r="X278" s="84"/>
    </row>
    <row r="279" spans="1:24" s="89" customFormat="1" ht="15.75" customHeight="1">
      <c r="A279" s="88">
        <v>42951</v>
      </c>
      <c r="B279" s="115">
        <v>9250</v>
      </c>
      <c r="C279" s="88">
        <v>42949</v>
      </c>
      <c r="D279" s="84">
        <v>52.29</v>
      </c>
      <c r="E279" s="84">
        <v>1050</v>
      </c>
      <c r="F279" s="88">
        <v>42948</v>
      </c>
      <c r="G279" s="106">
        <v>5.0599999999999999E-2</v>
      </c>
      <c r="H279" s="106">
        <v>0.15290000000000001</v>
      </c>
      <c r="I279" s="106">
        <v>3.7900000000000003E-2</v>
      </c>
      <c r="J279" s="106">
        <v>7.1400000000000005E-2</v>
      </c>
      <c r="K279" s="106">
        <v>0.1024</v>
      </c>
      <c r="L279" s="106">
        <v>0.14510000000000001</v>
      </c>
      <c r="M279" s="106">
        <v>0.38719999999999999</v>
      </c>
      <c r="N279" s="106">
        <v>5.1000000000000004E-3</v>
      </c>
      <c r="O279" s="106">
        <v>4.7399999999999998E-2</v>
      </c>
      <c r="P279" s="116">
        <v>1581.8</v>
      </c>
      <c r="Q279" s="86">
        <f t="shared" si="8"/>
        <v>612.47295999999994</v>
      </c>
      <c r="R279" s="84"/>
      <c r="S279" s="84"/>
      <c r="T279" s="84"/>
      <c r="U279" s="84"/>
      <c r="V279" s="84"/>
      <c r="W279" s="84"/>
      <c r="X279" s="84"/>
    </row>
    <row r="280" spans="1:24" s="89" customFormat="1" ht="15.75" customHeight="1">
      <c r="A280" s="88">
        <v>42950</v>
      </c>
      <c r="B280" s="115">
        <v>9300</v>
      </c>
      <c r="C280" s="88">
        <v>42948</v>
      </c>
      <c r="D280" s="84">
        <v>51.47</v>
      </c>
      <c r="E280" s="84">
        <v>1020</v>
      </c>
      <c r="F280" s="88">
        <v>42947</v>
      </c>
      <c r="G280" s="106">
        <v>5.0599999999999999E-2</v>
      </c>
      <c r="H280" s="106">
        <v>0.15290000000000001</v>
      </c>
      <c r="I280" s="106">
        <v>3.7900000000000003E-2</v>
      </c>
      <c r="J280" s="106">
        <v>7.1400000000000005E-2</v>
      </c>
      <c r="K280" s="106">
        <v>0.1024</v>
      </c>
      <c r="L280" s="106">
        <v>0.14510000000000001</v>
      </c>
      <c r="M280" s="106">
        <v>0.39479999999999998</v>
      </c>
      <c r="N280" s="106">
        <v>5.1000000000000004E-3</v>
      </c>
      <c r="O280" s="106">
        <v>3.9800000000000002E-2</v>
      </c>
      <c r="P280" s="116">
        <v>1581.8</v>
      </c>
      <c r="Q280" s="86">
        <f t="shared" si="8"/>
        <v>624.49464</v>
      </c>
      <c r="R280" s="84"/>
      <c r="S280" s="84"/>
      <c r="T280" s="84"/>
      <c r="U280" s="84"/>
      <c r="V280" s="84"/>
      <c r="W280" s="84"/>
      <c r="X280" s="84"/>
    </row>
    <row r="281" spans="1:24" s="89" customFormat="1" ht="15.75" customHeight="1">
      <c r="A281" s="88">
        <v>42949</v>
      </c>
      <c r="B281" s="115">
        <v>9300</v>
      </c>
      <c r="C281" s="88">
        <v>42947</v>
      </c>
      <c r="D281" s="84">
        <v>52.68</v>
      </c>
      <c r="E281" s="84">
        <v>990</v>
      </c>
      <c r="F281" s="88">
        <v>42944</v>
      </c>
      <c r="G281" s="106">
        <v>7.2700000000000001E-2</v>
      </c>
      <c r="H281" s="106">
        <v>0.15790000000000001</v>
      </c>
      <c r="I281" s="106">
        <v>3.7900000000000003E-2</v>
      </c>
      <c r="J281" s="106">
        <v>4.9299999999999997E-2</v>
      </c>
      <c r="K281" s="106">
        <v>9.74E-2</v>
      </c>
      <c r="L281" s="106">
        <v>0.14130000000000001</v>
      </c>
      <c r="M281" s="106">
        <v>0.39479999999999998</v>
      </c>
      <c r="N281" s="106">
        <v>5.1000000000000004E-3</v>
      </c>
      <c r="O281" s="106">
        <v>4.36E-2</v>
      </c>
      <c r="P281" s="116">
        <v>1581.8</v>
      </c>
      <c r="Q281" s="86">
        <f t="shared" si="8"/>
        <v>624.49464</v>
      </c>
      <c r="R281" s="84"/>
      <c r="S281" s="84"/>
      <c r="T281" s="84"/>
      <c r="U281" s="84"/>
      <c r="V281" s="84"/>
      <c r="W281" s="84"/>
      <c r="X281" s="84"/>
    </row>
    <row r="282" spans="1:24" s="89" customFormat="1" ht="15.75" customHeight="1">
      <c r="A282" s="88">
        <v>42948</v>
      </c>
      <c r="B282" s="115">
        <v>9300</v>
      </c>
      <c r="C282" s="88">
        <v>42944</v>
      </c>
      <c r="D282" s="84">
        <v>52.32</v>
      </c>
      <c r="E282" s="84">
        <v>990</v>
      </c>
      <c r="F282" s="88">
        <v>42943</v>
      </c>
      <c r="G282" s="106">
        <v>7.2700000000000001E-2</v>
      </c>
      <c r="H282" s="106">
        <v>0.15790000000000001</v>
      </c>
      <c r="I282" s="106">
        <v>3.7900000000000003E-2</v>
      </c>
      <c r="J282" s="106">
        <v>4.9299999999999997E-2</v>
      </c>
      <c r="K282" s="106">
        <v>9.74E-2</v>
      </c>
      <c r="L282" s="106">
        <v>0.14130000000000001</v>
      </c>
      <c r="M282" s="106">
        <v>0.39479999999999998</v>
      </c>
      <c r="N282" s="106">
        <v>5.1000000000000004E-3</v>
      </c>
      <c r="O282" s="106">
        <v>4.36E-2</v>
      </c>
      <c r="P282" s="116">
        <v>1581.8</v>
      </c>
      <c r="Q282" s="86">
        <f t="shared" si="8"/>
        <v>624.49464</v>
      </c>
      <c r="R282" s="84"/>
      <c r="S282" s="84"/>
      <c r="T282" s="84"/>
      <c r="U282" s="84"/>
      <c r="V282" s="84"/>
      <c r="W282" s="84"/>
      <c r="X282" s="84"/>
    </row>
    <row r="283" spans="1:24" s="89" customFormat="1" ht="15.75" customHeight="1">
      <c r="A283" s="88">
        <v>42947</v>
      </c>
      <c r="B283" s="115">
        <v>9300</v>
      </c>
      <c r="C283" s="88">
        <v>42943</v>
      </c>
      <c r="D283" s="84">
        <v>51.63</v>
      </c>
      <c r="E283" s="84">
        <v>990</v>
      </c>
      <c r="F283" s="88">
        <v>42942</v>
      </c>
      <c r="G283" s="106">
        <v>5.0599999999999999E-2</v>
      </c>
      <c r="H283" s="106">
        <v>0.18</v>
      </c>
      <c r="I283" s="106">
        <v>3.7900000000000003E-2</v>
      </c>
      <c r="J283" s="106">
        <v>4.9299999999999997E-2</v>
      </c>
      <c r="K283" s="106">
        <v>9.74E-2</v>
      </c>
      <c r="L283" s="106">
        <v>0.14130000000000001</v>
      </c>
      <c r="M283" s="106">
        <v>0.39479999999999998</v>
      </c>
      <c r="N283" s="106">
        <v>5.1000000000000004E-3</v>
      </c>
      <c r="O283" s="106">
        <v>4.36E-2</v>
      </c>
      <c r="P283" s="116">
        <v>1581.8</v>
      </c>
      <c r="Q283" s="86">
        <f t="shared" si="8"/>
        <v>624.49464</v>
      </c>
      <c r="R283" s="84"/>
      <c r="S283" s="84"/>
      <c r="T283" s="84"/>
      <c r="U283" s="84"/>
      <c r="V283" s="84"/>
      <c r="W283" s="84"/>
      <c r="X283" s="84"/>
    </row>
    <row r="284" spans="1:24" s="89" customFormat="1" ht="15.75" customHeight="1">
      <c r="A284" s="88">
        <v>42944</v>
      </c>
      <c r="B284" s="115">
        <v>9300</v>
      </c>
      <c r="C284" s="88">
        <v>42942</v>
      </c>
      <c r="D284" s="84">
        <v>51.01</v>
      </c>
      <c r="E284" s="84">
        <v>985</v>
      </c>
      <c r="F284" s="88">
        <v>42941</v>
      </c>
      <c r="G284" s="106">
        <v>6.9500000000000006E-2</v>
      </c>
      <c r="H284" s="106">
        <v>0.1421</v>
      </c>
      <c r="I284" s="106">
        <v>3.7900000000000003E-2</v>
      </c>
      <c r="J284" s="106">
        <v>4.9299999999999997E-2</v>
      </c>
      <c r="K284" s="106">
        <v>9.74E-2</v>
      </c>
      <c r="L284" s="106">
        <v>0.14130000000000001</v>
      </c>
      <c r="M284" s="106">
        <v>0.39479999999999998</v>
      </c>
      <c r="N284" s="106">
        <v>2.4E-2</v>
      </c>
      <c r="O284" s="106">
        <v>4.36E-2</v>
      </c>
      <c r="P284" s="116">
        <v>1581.8</v>
      </c>
      <c r="Q284" s="86">
        <f t="shared" si="8"/>
        <v>624.49464</v>
      </c>
      <c r="R284" s="84"/>
      <c r="S284" s="84"/>
      <c r="T284" s="84"/>
      <c r="U284" s="84"/>
      <c r="V284" s="84"/>
      <c r="W284" s="84"/>
      <c r="X284" s="84"/>
    </row>
    <row r="285" spans="1:24" s="89" customFormat="1" ht="15.75" customHeight="1">
      <c r="A285" s="88">
        <v>42943</v>
      </c>
      <c r="B285" s="115">
        <v>9350</v>
      </c>
      <c r="C285" s="88">
        <v>42941</v>
      </c>
      <c r="D285" s="84">
        <v>50.84</v>
      </c>
      <c r="E285" s="84">
        <v>985</v>
      </c>
      <c r="F285" s="88">
        <v>42940</v>
      </c>
      <c r="G285" s="106">
        <v>6.9500000000000006E-2</v>
      </c>
      <c r="H285" s="106">
        <v>0.1181</v>
      </c>
      <c r="I285" s="106">
        <v>3.7900000000000003E-2</v>
      </c>
      <c r="J285" s="106">
        <v>4.9299999999999997E-2</v>
      </c>
      <c r="K285" s="106">
        <v>9.74E-2</v>
      </c>
      <c r="L285" s="106">
        <v>0.14510000000000001</v>
      </c>
      <c r="M285" s="106">
        <v>0.38719999999999999</v>
      </c>
      <c r="N285" s="106">
        <v>2.4E-2</v>
      </c>
      <c r="O285" s="106">
        <v>7.1400000000000005E-2</v>
      </c>
      <c r="P285" s="116">
        <v>1581.8</v>
      </c>
      <c r="Q285" s="86">
        <f t="shared" si="8"/>
        <v>612.47295999999994</v>
      </c>
      <c r="R285" s="84"/>
      <c r="S285" s="84"/>
      <c r="T285" s="84"/>
      <c r="U285" s="84"/>
      <c r="V285" s="84"/>
      <c r="W285" s="84"/>
      <c r="X285" s="84"/>
    </row>
    <row r="286" spans="1:24" s="89" customFormat="1" ht="15.75" customHeight="1">
      <c r="A286" s="88">
        <v>42942</v>
      </c>
      <c r="B286" s="115">
        <v>9400</v>
      </c>
      <c r="C286" s="88">
        <v>42940</v>
      </c>
      <c r="D286" s="84">
        <v>48.9</v>
      </c>
      <c r="E286" s="84">
        <v>981</v>
      </c>
      <c r="F286" s="88">
        <v>42937</v>
      </c>
      <c r="G286" s="106">
        <v>6.9500000000000006E-2</v>
      </c>
      <c r="H286" s="106">
        <v>0.1244</v>
      </c>
      <c r="I286" s="106">
        <v>6.0100000000000001E-2</v>
      </c>
      <c r="J286" s="106">
        <v>4.2999999999999997E-2</v>
      </c>
      <c r="K286" s="106">
        <v>6.8900000000000003E-2</v>
      </c>
      <c r="L286" s="106">
        <v>0.16220000000000001</v>
      </c>
      <c r="M286" s="106">
        <v>0.37769999999999998</v>
      </c>
      <c r="N286" s="106">
        <v>3.0300000000000001E-2</v>
      </c>
      <c r="O286" s="106">
        <v>6.3899999999999998E-2</v>
      </c>
      <c r="P286" s="116">
        <v>1581.8</v>
      </c>
      <c r="Q286" s="86">
        <f t="shared" si="8"/>
        <v>597.44585999999993</v>
      </c>
      <c r="R286" s="84"/>
      <c r="S286" s="84"/>
      <c r="T286" s="84"/>
      <c r="U286" s="84"/>
      <c r="V286" s="84"/>
      <c r="W286" s="84"/>
      <c r="X286" s="84"/>
    </row>
    <row r="287" spans="1:24" s="89" customFormat="1" ht="15.75" customHeight="1">
      <c r="A287" s="88">
        <v>42941</v>
      </c>
      <c r="B287" s="115">
        <v>9400</v>
      </c>
      <c r="C287" s="88">
        <v>42937</v>
      </c>
      <c r="D287" s="84">
        <v>48.36</v>
      </c>
      <c r="E287" s="84">
        <v>970</v>
      </c>
      <c r="F287" s="88">
        <v>42936</v>
      </c>
      <c r="G287" s="106">
        <v>6.9500000000000006E-2</v>
      </c>
      <c r="H287" s="106">
        <v>0.1295</v>
      </c>
      <c r="I287" s="106">
        <v>5.5599999999999997E-2</v>
      </c>
      <c r="J287" s="106">
        <v>4.2999999999999997E-2</v>
      </c>
      <c r="K287" s="106">
        <v>6.0100000000000001E-2</v>
      </c>
      <c r="L287" s="106">
        <v>0.16220000000000001</v>
      </c>
      <c r="M287" s="106">
        <v>0.37269999999999998</v>
      </c>
      <c r="N287" s="106">
        <v>3.0300000000000001E-2</v>
      </c>
      <c r="O287" s="106">
        <v>7.7100000000000002E-2</v>
      </c>
      <c r="P287" s="116">
        <v>1581.8</v>
      </c>
      <c r="Q287" s="86">
        <f t="shared" si="8"/>
        <v>589.53685999999993</v>
      </c>
      <c r="R287" s="84"/>
      <c r="S287" s="84"/>
      <c r="T287" s="84"/>
      <c r="U287" s="84"/>
      <c r="V287" s="84"/>
      <c r="W287" s="84"/>
      <c r="X287" s="84"/>
    </row>
    <row r="288" spans="1:24" s="89" customFormat="1" ht="15.75" customHeight="1">
      <c r="A288" s="88">
        <v>42940</v>
      </c>
      <c r="B288" s="115">
        <v>9400</v>
      </c>
      <c r="C288" s="88">
        <v>42936</v>
      </c>
      <c r="D288" s="84">
        <v>49.28</v>
      </c>
      <c r="E288" s="84">
        <v>970</v>
      </c>
      <c r="F288" s="88">
        <v>42935</v>
      </c>
      <c r="G288" s="106">
        <v>5.0599999999999999E-2</v>
      </c>
      <c r="H288" s="106">
        <v>0.1484</v>
      </c>
      <c r="I288" s="106">
        <v>2.7199999999999998E-2</v>
      </c>
      <c r="J288" s="106">
        <v>4.2999999999999997E-2</v>
      </c>
      <c r="K288" s="106">
        <v>3.7900000000000003E-2</v>
      </c>
      <c r="L288" s="106">
        <v>0.16220000000000001</v>
      </c>
      <c r="M288" s="106">
        <v>0.40110000000000001</v>
      </c>
      <c r="N288" s="106">
        <v>3.0300000000000001E-2</v>
      </c>
      <c r="O288" s="106">
        <v>9.9299999999999999E-2</v>
      </c>
      <c r="P288" s="116">
        <v>1581.8</v>
      </c>
      <c r="Q288" s="86">
        <f t="shared" si="8"/>
        <v>634.45997999999997</v>
      </c>
      <c r="R288" s="84"/>
      <c r="S288" s="84"/>
      <c r="T288" s="84"/>
      <c r="U288" s="84"/>
      <c r="V288" s="84"/>
      <c r="W288" s="84"/>
      <c r="X288" s="84"/>
    </row>
    <row r="289" spans="1:24" s="89" customFormat="1" ht="15.75" customHeight="1">
      <c r="A289" s="88">
        <v>42937</v>
      </c>
      <c r="B289" s="115">
        <v>9300</v>
      </c>
      <c r="C289" s="88">
        <v>42935</v>
      </c>
      <c r="D289" s="84">
        <v>49.57</v>
      </c>
      <c r="E289" s="84">
        <v>970</v>
      </c>
      <c r="F289" s="88">
        <v>42934</v>
      </c>
      <c r="G289" s="106">
        <v>5.0599999999999999E-2</v>
      </c>
      <c r="H289" s="106">
        <v>0.1434</v>
      </c>
      <c r="I289" s="106">
        <v>1.6400000000000001E-2</v>
      </c>
      <c r="J289" s="106">
        <v>4.2999999999999997E-2</v>
      </c>
      <c r="K289" s="106">
        <v>4.87E-2</v>
      </c>
      <c r="L289" s="106">
        <v>0.1464</v>
      </c>
      <c r="M289" s="106">
        <v>0.40110000000000001</v>
      </c>
      <c r="N289" s="106">
        <v>3.5400000000000001E-2</v>
      </c>
      <c r="O289" s="106">
        <v>0.11509999999999999</v>
      </c>
      <c r="P289" s="116">
        <v>1581.8</v>
      </c>
      <c r="Q289" s="86">
        <f t="shared" si="8"/>
        <v>634.45997999999997</v>
      </c>
      <c r="R289" s="84"/>
      <c r="S289" s="84"/>
      <c r="T289" s="84"/>
      <c r="U289" s="84"/>
      <c r="V289" s="84"/>
      <c r="W289" s="84"/>
      <c r="X289" s="84"/>
    </row>
    <row r="290" spans="1:24" s="89" customFormat="1" ht="15.75" customHeight="1">
      <c r="A290" s="88">
        <v>42936</v>
      </c>
      <c r="B290" s="115">
        <v>9250</v>
      </c>
      <c r="C290" s="88">
        <v>42934</v>
      </c>
      <c r="D290" s="84">
        <v>48.7</v>
      </c>
      <c r="E290" s="84">
        <v>970</v>
      </c>
      <c r="F290" s="88">
        <v>42933</v>
      </c>
      <c r="G290" s="106">
        <v>3.1600000000000003E-2</v>
      </c>
      <c r="H290" s="106">
        <v>0.13389999999999999</v>
      </c>
      <c r="I290" s="106">
        <v>1.6400000000000001E-2</v>
      </c>
      <c r="J290" s="106">
        <v>5.2499999999999998E-2</v>
      </c>
      <c r="K290" s="106">
        <v>4.87E-2</v>
      </c>
      <c r="L290" s="106">
        <v>0.1464</v>
      </c>
      <c r="M290" s="106">
        <v>0.40110000000000001</v>
      </c>
      <c r="N290" s="106">
        <v>3.5400000000000001E-2</v>
      </c>
      <c r="O290" s="106">
        <v>0.13400000000000001</v>
      </c>
      <c r="P290" s="116">
        <v>1581.8</v>
      </c>
      <c r="Q290" s="86">
        <f t="shared" si="8"/>
        <v>634.45997999999997</v>
      </c>
      <c r="R290" s="84"/>
      <c r="S290" s="84"/>
      <c r="T290" s="84"/>
      <c r="U290" s="84"/>
      <c r="V290" s="84"/>
      <c r="W290" s="84"/>
      <c r="X290" s="84"/>
    </row>
    <row r="291" spans="1:24" s="89" customFormat="1" ht="15.75" customHeight="1">
      <c r="A291" s="88">
        <v>42935</v>
      </c>
      <c r="B291" s="115">
        <v>9150</v>
      </c>
      <c r="C291" s="88">
        <v>42933</v>
      </c>
      <c r="D291" s="84">
        <v>48.37</v>
      </c>
      <c r="E291" s="84">
        <v>955</v>
      </c>
      <c r="F291" s="88">
        <v>42930</v>
      </c>
      <c r="G291" s="106">
        <v>3.1600000000000003E-2</v>
      </c>
      <c r="H291" s="106">
        <v>0.1497</v>
      </c>
      <c r="I291" s="106">
        <v>1.6400000000000001E-2</v>
      </c>
      <c r="J291" s="106">
        <v>7.46E-2</v>
      </c>
      <c r="K291" s="106">
        <v>4.87E-2</v>
      </c>
      <c r="L291" s="106">
        <v>0.1128</v>
      </c>
      <c r="M291" s="106">
        <v>0.38219999999999998</v>
      </c>
      <c r="N291" s="106">
        <v>1.14E-2</v>
      </c>
      <c r="O291" s="106">
        <v>0.1726</v>
      </c>
      <c r="P291" s="116">
        <v>1581.8</v>
      </c>
      <c r="Q291" s="86">
        <f t="shared" si="8"/>
        <v>604.56395999999995</v>
      </c>
      <c r="R291" s="84"/>
      <c r="S291" s="84"/>
      <c r="T291" s="84"/>
      <c r="U291" s="84"/>
      <c r="V291" s="84"/>
      <c r="W291" s="84"/>
      <c r="X291" s="84"/>
    </row>
    <row r="292" spans="1:24" s="89" customFormat="1" ht="15.75" customHeight="1">
      <c r="A292" s="88">
        <v>42934</v>
      </c>
      <c r="B292" s="115">
        <v>9150</v>
      </c>
      <c r="C292" s="88">
        <v>42930</v>
      </c>
      <c r="D292" s="84">
        <v>49.09</v>
      </c>
      <c r="E292" s="84">
        <v>955</v>
      </c>
      <c r="F292" s="88">
        <v>42929</v>
      </c>
      <c r="G292" s="106">
        <v>3.1600000000000003E-2</v>
      </c>
      <c r="H292" s="106">
        <v>0.1497</v>
      </c>
      <c r="I292" s="106">
        <v>2.1499999999999998E-2</v>
      </c>
      <c r="J292" s="106">
        <v>6.9500000000000006E-2</v>
      </c>
      <c r="K292" s="106">
        <v>4.87E-2</v>
      </c>
      <c r="L292" s="106">
        <v>0.12989999999999999</v>
      </c>
      <c r="M292" s="106">
        <v>0.38219999999999998</v>
      </c>
      <c r="N292" s="106">
        <v>1.14E-2</v>
      </c>
      <c r="O292" s="106">
        <v>0.1555</v>
      </c>
      <c r="P292" s="116">
        <v>1581.8</v>
      </c>
      <c r="Q292" s="86">
        <f t="shared" si="8"/>
        <v>604.56395999999995</v>
      </c>
      <c r="R292" s="84"/>
      <c r="S292" s="84"/>
      <c r="T292" s="84"/>
      <c r="U292" s="84"/>
      <c r="V292" s="84"/>
      <c r="W292" s="84"/>
      <c r="X292" s="84"/>
    </row>
    <row r="293" spans="1:24" s="89" customFormat="1" ht="15.75" customHeight="1">
      <c r="A293" s="88">
        <v>42933</v>
      </c>
      <c r="B293" s="115">
        <v>9000</v>
      </c>
      <c r="C293" s="88">
        <v>42929</v>
      </c>
      <c r="D293" s="84">
        <v>48.37</v>
      </c>
      <c r="E293" s="84">
        <v>945</v>
      </c>
      <c r="F293" s="88">
        <v>42928</v>
      </c>
      <c r="G293" s="106">
        <v>3.1600000000000003E-2</v>
      </c>
      <c r="H293" s="106">
        <v>0.1118</v>
      </c>
      <c r="I293" s="106">
        <v>4.0500000000000001E-2</v>
      </c>
      <c r="J293" s="106">
        <v>8.8499999999999995E-2</v>
      </c>
      <c r="K293" s="106">
        <v>2.9700000000000001E-2</v>
      </c>
      <c r="L293" s="106">
        <v>0.1128</v>
      </c>
      <c r="M293" s="106">
        <v>0.37269999999999998</v>
      </c>
      <c r="N293" s="106">
        <v>3.9800000000000002E-2</v>
      </c>
      <c r="O293" s="106">
        <v>0.1726</v>
      </c>
      <c r="P293" s="116">
        <v>1581.8</v>
      </c>
      <c r="Q293" s="86">
        <f t="shared" si="8"/>
        <v>589.53685999999993</v>
      </c>
      <c r="R293" s="84"/>
      <c r="S293" s="84"/>
      <c r="T293" s="84"/>
      <c r="U293" s="84"/>
      <c r="V293" s="84"/>
      <c r="W293" s="84"/>
      <c r="X293" s="84"/>
    </row>
    <row r="294" spans="1:24" s="89" customFormat="1" ht="15.75" customHeight="1">
      <c r="A294" s="88">
        <v>42930</v>
      </c>
      <c r="B294" s="115">
        <v>8950</v>
      </c>
      <c r="C294" s="88">
        <v>42928</v>
      </c>
      <c r="D294" s="84">
        <v>47.71</v>
      </c>
      <c r="E294" s="84">
        <v>945</v>
      </c>
      <c r="F294" s="88">
        <v>42927</v>
      </c>
      <c r="G294" s="106">
        <v>3.1600000000000003E-2</v>
      </c>
      <c r="H294" s="106">
        <v>9.2799999999999994E-2</v>
      </c>
      <c r="I294" s="106">
        <v>4.0500000000000001E-2</v>
      </c>
      <c r="J294" s="106">
        <v>8.8499999999999995E-2</v>
      </c>
      <c r="K294" s="106">
        <v>2.9700000000000001E-2</v>
      </c>
      <c r="L294" s="106">
        <v>0.1128</v>
      </c>
      <c r="M294" s="106">
        <v>0.37269999999999998</v>
      </c>
      <c r="N294" s="106">
        <v>3.9800000000000002E-2</v>
      </c>
      <c r="O294" s="106">
        <v>0.19159999999999999</v>
      </c>
      <c r="P294" s="116">
        <v>1581.8</v>
      </c>
      <c r="Q294" s="86">
        <f t="shared" si="8"/>
        <v>589.53685999999993</v>
      </c>
      <c r="R294" s="84"/>
      <c r="S294" s="84"/>
      <c r="T294" s="84"/>
      <c r="U294" s="84"/>
      <c r="V294" s="84"/>
      <c r="W294" s="84"/>
      <c r="X294" s="84"/>
    </row>
    <row r="295" spans="1:24" s="89" customFormat="1" ht="15.75" customHeight="1">
      <c r="A295" s="88">
        <v>42929</v>
      </c>
      <c r="B295" s="115">
        <v>8900</v>
      </c>
      <c r="C295" s="88">
        <v>42927</v>
      </c>
      <c r="D295" s="84">
        <v>48.1</v>
      </c>
      <c r="E295" s="84">
        <v>945</v>
      </c>
      <c r="F295" s="88">
        <v>42926</v>
      </c>
      <c r="G295" s="106">
        <v>1.5800000000000002E-2</v>
      </c>
      <c r="H295" s="106">
        <v>0.1086</v>
      </c>
      <c r="I295" s="106">
        <v>4.0500000000000001E-2</v>
      </c>
      <c r="J295" s="106">
        <v>0.1075</v>
      </c>
      <c r="K295" s="106">
        <v>2.9700000000000001E-2</v>
      </c>
      <c r="L295" s="106">
        <v>0.1128</v>
      </c>
      <c r="M295" s="106">
        <v>0.37269999999999998</v>
      </c>
      <c r="N295" s="106">
        <v>4.4900000000000002E-2</v>
      </c>
      <c r="O295" s="106">
        <v>0.16750000000000001</v>
      </c>
      <c r="P295" s="116">
        <v>1581.8</v>
      </c>
      <c r="Q295" s="86">
        <f t="shared" si="8"/>
        <v>589.53685999999993</v>
      </c>
      <c r="R295" s="84"/>
      <c r="S295" s="84"/>
      <c r="T295" s="84"/>
      <c r="U295" s="84"/>
      <c r="V295" s="84"/>
      <c r="W295" s="84"/>
      <c r="X295" s="84"/>
    </row>
    <row r="296" spans="1:24" s="89" customFormat="1" ht="15.75" customHeight="1">
      <c r="A296" s="88">
        <v>42928</v>
      </c>
      <c r="B296" s="115">
        <v>9000</v>
      </c>
      <c r="C296" s="88">
        <v>42926</v>
      </c>
      <c r="D296" s="84">
        <v>46.99</v>
      </c>
      <c r="E296" s="84">
        <v>945</v>
      </c>
      <c r="F296" s="88">
        <v>42923</v>
      </c>
      <c r="G296" s="106">
        <v>1.5800000000000002E-2</v>
      </c>
      <c r="H296" s="106">
        <v>9.9099999999999994E-2</v>
      </c>
      <c r="I296" s="106">
        <v>3.2899999999999999E-2</v>
      </c>
      <c r="J296" s="106">
        <v>9.8000000000000004E-2</v>
      </c>
      <c r="K296" s="106">
        <v>2.9700000000000001E-2</v>
      </c>
      <c r="L296" s="106">
        <v>0.13370000000000001</v>
      </c>
      <c r="M296" s="106">
        <v>0.40110000000000001</v>
      </c>
      <c r="N296" s="106">
        <v>4.2999999999999997E-2</v>
      </c>
      <c r="O296" s="106">
        <v>0.1467</v>
      </c>
      <c r="P296" s="116">
        <v>1581.8</v>
      </c>
      <c r="Q296" s="86">
        <f t="shared" si="8"/>
        <v>634.45997999999997</v>
      </c>
      <c r="R296" s="84"/>
      <c r="S296" s="84"/>
      <c r="T296" s="84"/>
      <c r="U296" s="84"/>
      <c r="V296" s="84"/>
      <c r="W296" s="84"/>
      <c r="X296" s="84"/>
    </row>
    <row r="297" spans="1:24" s="89" customFormat="1" ht="15.75" customHeight="1">
      <c r="A297" s="88">
        <v>42927</v>
      </c>
      <c r="B297" s="115">
        <v>8950</v>
      </c>
      <c r="C297" s="88">
        <v>42923</v>
      </c>
      <c r="D297" s="84">
        <v>46.88</v>
      </c>
      <c r="E297" s="84">
        <v>945</v>
      </c>
      <c r="F297" s="88">
        <v>42922</v>
      </c>
      <c r="G297" s="106">
        <v>1.5800000000000002E-2</v>
      </c>
      <c r="H297" s="106">
        <v>9.9099999999999994E-2</v>
      </c>
      <c r="I297" s="106">
        <v>4.36E-2</v>
      </c>
      <c r="J297" s="106">
        <v>9.8000000000000004E-2</v>
      </c>
      <c r="K297" s="106">
        <v>1.9E-2</v>
      </c>
      <c r="L297" s="106">
        <v>0.13370000000000001</v>
      </c>
      <c r="M297" s="106">
        <v>0.40110000000000001</v>
      </c>
      <c r="N297" s="106">
        <v>4.2999999999999997E-2</v>
      </c>
      <c r="O297" s="106">
        <v>0.1467</v>
      </c>
      <c r="P297" s="116">
        <v>1581.8</v>
      </c>
      <c r="Q297" s="86">
        <f t="shared" si="8"/>
        <v>634.45997999999997</v>
      </c>
      <c r="R297" s="84"/>
      <c r="S297" s="84"/>
      <c r="T297" s="84"/>
      <c r="U297" s="84"/>
      <c r="V297" s="84"/>
      <c r="W297" s="84"/>
      <c r="X297" s="84"/>
    </row>
    <row r="298" spans="1:24" s="89" customFormat="1" ht="15.75" customHeight="1">
      <c r="A298" s="88">
        <v>42926</v>
      </c>
      <c r="B298" s="115">
        <v>8950</v>
      </c>
      <c r="C298" s="88">
        <v>42922</v>
      </c>
      <c r="D298" s="84">
        <v>47.99</v>
      </c>
      <c r="E298" s="84">
        <v>941</v>
      </c>
      <c r="F298" s="88">
        <v>42921</v>
      </c>
      <c r="G298" s="106">
        <v>1.5800000000000002E-2</v>
      </c>
      <c r="H298" s="106">
        <v>9.9099999999999994E-2</v>
      </c>
      <c r="I298" s="106">
        <v>4.36E-2</v>
      </c>
      <c r="J298" s="106">
        <v>9.8000000000000004E-2</v>
      </c>
      <c r="K298" s="106">
        <v>1.9E-2</v>
      </c>
      <c r="L298" s="106">
        <v>0.12740000000000001</v>
      </c>
      <c r="M298" s="106">
        <v>0.40110000000000001</v>
      </c>
      <c r="N298" s="106">
        <v>4.2999999999999997E-2</v>
      </c>
      <c r="O298" s="106">
        <v>0.153</v>
      </c>
      <c r="P298" s="116">
        <v>1581.8</v>
      </c>
      <c r="Q298" s="86">
        <f t="shared" si="8"/>
        <v>634.45997999999997</v>
      </c>
      <c r="R298" s="84"/>
      <c r="S298" s="84"/>
      <c r="T298" s="84"/>
      <c r="U298" s="84"/>
      <c r="V298" s="84"/>
      <c r="W298" s="84"/>
      <c r="X298" s="84"/>
    </row>
    <row r="299" spans="1:24" s="89" customFormat="1" ht="15.75" customHeight="1">
      <c r="A299" s="88">
        <v>42923</v>
      </c>
      <c r="B299" s="115">
        <v>8950</v>
      </c>
      <c r="C299" s="88">
        <v>42921</v>
      </c>
      <c r="D299" s="84">
        <v>48.34</v>
      </c>
      <c r="E299" s="84">
        <v>930</v>
      </c>
      <c r="F299" s="88">
        <v>42920</v>
      </c>
      <c r="G299" s="106">
        <v>1.5800000000000002E-2</v>
      </c>
      <c r="H299" s="106">
        <v>9.9099999999999994E-2</v>
      </c>
      <c r="I299" s="106">
        <v>4.99E-2</v>
      </c>
      <c r="J299" s="106">
        <v>7.9000000000000001E-2</v>
      </c>
      <c r="K299" s="106">
        <v>3.7900000000000003E-2</v>
      </c>
      <c r="L299" s="106">
        <v>0.12740000000000001</v>
      </c>
      <c r="M299" s="106">
        <v>0.40110000000000001</v>
      </c>
      <c r="N299" s="106">
        <v>3.6700000000000003E-2</v>
      </c>
      <c r="O299" s="106">
        <v>0.153</v>
      </c>
      <c r="P299" s="116">
        <v>1581.8</v>
      </c>
      <c r="Q299" s="86">
        <f t="shared" si="8"/>
        <v>634.45997999999997</v>
      </c>
      <c r="R299" s="84"/>
      <c r="S299" s="84"/>
      <c r="T299" s="84"/>
      <c r="U299" s="84"/>
      <c r="V299" s="84"/>
      <c r="W299" s="84"/>
      <c r="X299" s="84"/>
    </row>
    <row r="300" spans="1:24" s="89" customFormat="1" ht="15.75" customHeight="1">
      <c r="A300" s="88">
        <v>42922</v>
      </c>
      <c r="B300" s="115">
        <v>8900</v>
      </c>
      <c r="C300" s="88">
        <v>42920</v>
      </c>
      <c r="D300" s="84">
        <v>49.68</v>
      </c>
      <c r="E300" s="84">
        <v>930</v>
      </c>
      <c r="F300" s="88">
        <v>42919</v>
      </c>
      <c r="G300" s="106">
        <v>1.9E-2</v>
      </c>
      <c r="H300" s="106">
        <v>9.0300000000000005E-2</v>
      </c>
      <c r="I300" s="106">
        <v>4.99E-2</v>
      </c>
      <c r="J300" s="106">
        <v>6.0100000000000001E-2</v>
      </c>
      <c r="K300" s="106">
        <v>3.7900000000000003E-2</v>
      </c>
      <c r="L300" s="106">
        <v>0.11849999999999999</v>
      </c>
      <c r="M300" s="106">
        <v>0.39350000000000002</v>
      </c>
      <c r="N300" s="106">
        <v>3.6700000000000003E-2</v>
      </c>
      <c r="O300" s="106">
        <v>0.19409999999999999</v>
      </c>
      <c r="P300" s="116">
        <v>1581.8</v>
      </c>
      <c r="Q300" s="86">
        <f t="shared" si="8"/>
        <v>622.43830000000003</v>
      </c>
      <c r="R300" s="84"/>
      <c r="S300" s="84"/>
      <c r="T300" s="84"/>
      <c r="U300" s="84"/>
      <c r="V300" s="84"/>
      <c r="W300" s="84"/>
      <c r="X300" s="84"/>
    </row>
    <row r="301" spans="1:24" s="89" customFormat="1" ht="15.75" customHeight="1">
      <c r="A301" s="88">
        <v>42921</v>
      </c>
      <c r="B301" s="115">
        <v>8900</v>
      </c>
      <c r="C301" s="88">
        <v>42919</v>
      </c>
      <c r="D301" s="84">
        <v>49.6</v>
      </c>
      <c r="E301" s="84">
        <v>930</v>
      </c>
      <c r="F301" s="88">
        <v>42916</v>
      </c>
      <c r="G301" s="106">
        <v>1.9E-2</v>
      </c>
      <c r="H301" s="106">
        <v>9.0300000000000005E-2</v>
      </c>
      <c r="I301" s="106">
        <v>3.1E-2</v>
      </c>
      <c r="J301" s="106">
        <v>7.9000000000000001E-2</v>
      </c>
      <c r="K301" s="106">
        <v>3.7900000000000003E-2</v>
      </c>
      <c r="L301" s="106">
        <v>0.14069999999999999</v>
      </c>
      <c r="M301" s="106">
        <v>0.39350000000000002</v>
      </c>
      <c r="N301" s="106">
        <v>1.77E-2</v>
      </c>
      <c r="O301" s="106">
        <v>0.19089999999999999</v>
      </c>
      <c r="P301" s="116">
        <v>1581.8</v>
      </c>
      <c r="Q301" s="86">
        <f t="shared" si="8"/>
        <v>622.43830000000003</v>
      </c>
      <c r="R301" s="84"/>
      <c r="S301" s="84"/>
      <c r="T301" s="84"/>
      <c r="U301" s="84"/>
      <c r="V301" s="84"/>
      <c r="W301" s="84"/>
      <c r="X301" s="84"/>
    </row>
    <row r="302" spans="1:24" s="89" customFormat="1" ht="15.75" customHeight="1">
      <c r="A302" s="88">
        <v>42920</v>
      </c>
      <c r="B302" s="115">
        <v>8900</v>
      </c>
      <c r="C302" s="88">
        <v>42916</v>
      </c>
      <c r="D302" s="84">
        <v>48.94</v>
      </c>
      <c r="E302" s="84">
        <v>930</v>
      </c>
      <c r="F302" s="88">
        <v>42915</v>
      </c>
      <c r="G302" s="106">
        <v>2.4E-2</v>
      </c>
      <c r="H302" s="106">
        <v>9.0300000000000005E-2</v>
      </c>
      <c r="I302" s="106">
        <v>2.5899999999999999E-2</v>
      </c>
      <c r="J302" s="106">
        <v>7.9000000000000001E-2</v>
      </c>
      <c r="K302" s="106">
        <v>3.7900000000000003E-2</v>
      </c>
      <c r="L302" s="106">
        <v>0.14069999999999999</v>
      </c>
      <c r="M302" s="106">
        <v>0.39350000000000002</v>
      </c>
      <c r="N302" s="106">
        <v>1.77E-2</v>
      </c>
      <c r="O302" s="106">
        <v>0.19089999999999999</v>
      </c>
      <c r="P302" s="116">
        <v>1581.8</v>
      </c>
      <c r="Q302" s="86">
        <f t="shared" si="8"/>
        <v>622.43830000000003</v>
      </c>
      <c r="R302" s="84"/>
      <c r="S302" s="84"/>
      <c r="T302" s="84"/>
      <c r="U302" s="84"/>
      <c r="V302" s="84"/>
      <c r="W302" s="84"/>
      <c r="X302" s="84"/>
    </row>
    <row r="303" spans="1:24" s="89" customFormat="1" ht="15.75" customHeight="1">
      <c r="A303" s="88">
        <v>42919</v>
      </c>
      <c r="B303" s="115">
        <v>8900</v>
      </c>
      <c r="C303" s="88">
        <v>42915</v>
      </c>
      <c r="D303" s="84">
        <v>47.5</v>
      </c>
      <c r="E303" s="84">
        <v>960</v>
      </c>
      <c r="F303" s="88">
        <v>42914</v>
      </c>
      <c r="G303" s="106">
        <v>1.9E-2</v>
      </c>
      <c r="H303" s="106">
        <v>0.10920000000000001</v>
      </c>
      <c r="I303" s="106">
        <v>2.5899999999999999E-2</v>
      </c>
      <c r="J303" s="106">
        <v>7.9000000000000001E-2</v>
      </c>
      <c r="K303" s="106">
        <v>3.7900000000000003E-2</v>
      </c>
      <c r="L303" s="106">
        <v>0.14069999999999999</v>
      </c>
      <c r="M303" s="106">
        <v>0.39350000000000002</v>
      </c>
      <c r="N303" s="106">
        <v>2.2800000000000001E-2</v>
      </c>
      <c r="O303" s="106">
        <v>0.17199999999999999</v>
      </c>
      <c r="P303" s="116">
        <v>1581.8</v>
      </c>
      <c r="Q303" s="86">
        <f t="shared" si="8"/>
        <v>622.43830000000003</v>
      </c>
      <c r="R303" s="84"/>
      <c r="S303" s="84"/>
      <c r="T303" s="84"/>
      <c r="U303" s="84"/>
      <c r="V303" s="84"/>
      <c r="W303" s="84"/>
      <c r="X303" s="84"/>
    </row>
    <row r="304" spans="1:24" s="89" customFormat="1" ht="15.75" customHeight="1">
      <c r="A304" s="88">
        <v>42916</v>
      </c>
      <c r="B304" s="115">
        <v>8950</v>
      </c>
      <c r="C304" s="88">
        <v>42914</v>
      </c>
      <c r="D304" s="84">
        <v>47.68</v>
      </c>
      <c r="E304" s="84">
        <v>960</v>
      </c>
      <c r="F304" s="88">
        <v>42913</v>
      </c>
      <c r="G304" s="106">
        <v>5.1000000000000004E-3</v>
      </c>
      <c r="H304" s="106">
        <v>0.10920000000000001</v>
      </c>
      <c r="I304" s="106">
        <v>2.5899999999999999E-2</v>
      </c>
      <c r="J304" s="106">
        <v>9.8000000000000004E-2</v>
      </c>
      <c r="K304" s="106">
        <v>1.9E-2</v>
      </c>
      <c r="L304" s="106">
        <v>0.14069999999999999</v>
      </c>
      <c r="M304" s="106">
        <v>0.39350000000000002</v>
      </c>
      <c r="N304" s="106">
        <v>1.77E-2</v>
      </c>
      <c r="O304" s="106">
        <v>0.19089999999999999</v>
      </c>
      <c r="P304" s="116">
        <v>1581.8</v>
      </c>
      <c r="Q304" s="86">
        <f t="shared" si="8"/>
        <v>622.43830000000003</v>
      </c>
      <c r="R304" s="84"/>
      <c r="S304" s="84"/>
      <c r="T304" s="84"/>
      <c r="U304" s="84"/>
      <c r="V304" s="84"/>
      <c r="W304" s="84"/>
      <c r="X304" s="84"/>
    </row>
    <row r="305" spans="1:24" s="89" customFormat="1" ht="15.75" customHeight="1">
      <c r="A305" s="88">
        <v>42915</v>
      </c>
      <c r="B305" s="115">
        <v>8950</v>
      </c>
      <c r="C305" s="88">
        <v>42913</v>
      </c>
      <c r="D305" s="84">
        <v>46.46</v>
      </c>
      <c r="E305" s="84">
        <v>960</v>
      </c>
      <c r="F305" s="88">
        <v>42912</v>
      </c>
      <c r="G305" s="106">
        <v>5.1000000000000004E-3</v>
      </c>
      <c r="H305" s="106">
        <v>0.12820000000000001</v>
      </c>
      <c r="I305" s="106">
        <v>2.5899999999999999E-2</v>
      </c>
      <c r="J305" s="106">
        <v>9.8000000000000004E-2</v>
      </c>
      <c r="K305" s="106">
        <v>1.9E-2</v>
      </c>
      <c r="L305" s="106">
        <v>0.13689999999999999</v>
      </c>
      <c r="M305" s="106">
        <v>0.39350000000000002</v>
      </c>
      <c r="N305" s="106">
        <v>1.77E-2</v>
      </c>
      <c r="O305" s="106">
        <v>0.1757</v>
      </c>
      <c r="P305" s="116">
        <v>1581.8</v>
      </c>
      <c r="Q305" s="86">
        <f t="shared" si="8"/>
        <v>622.43830000000003</v>
      </c>
      <c r="R305" s="84"/>
      <c r="S305" s="84"/>
      <c r="T305" s="84"/>
      <c r="U305" s="84"/>
      <c r="V305" s="84"/>
      <c r="W305" s="84"/>
      <c r="X305" s="84"/>
    </row>
    <row r="306" spans="1:24" s="89" customFormat="1" ht="15.75" customHeight="1">
      <c r="A306" s="88">
        <v>42914</v>
      </c>
      <c r="B306" s="115">
        <v>8870</v>
      </c>
      <c r="C306" s="88">
        <v>42912</v>
      </c>
      <c r="D306" s="84">
        <v>46.14</v>
      </c>
      <c r="E306" s="84">
        <v>960</v>
      </c>
      <c r="F306" s="88">
        <v>42909</v>
      </c>
      <c r="G306" s="106">
        <v>0</v>
      </c>
      <c r="H306" s="106">
        <v>0.12820000000000001</v>
      </c>
      <c r="I306" s="106">
        <v>2.5899999999999999E-2</v>
      </c>
      <c r="J306" s="106">
        <v>0.122</v>
      </c>
      <c r="K306" s="106">
        <v>3.7900000000000003E-2</v>
      </c>
      <c r="L306" s="106">
        <v>0.1242</v>
      </c>
      <c r="M306" s="106">
        <v>0.37459999999999999</v>
      </c>
      <c r="N306" s="106">
        <v>1.77E-2</v>
      </c>
      <c r="O306" s="106">
        <v>0.1694</v>
      </c>
      <c r="P306" s="116">
        <v>1581.8</v>
      </c>
      <c r="Q306" s="86">
        <f t="shared" si="8"/>
        <v>592.54228000000001</v>
      </c>
      <c r="R306" s="84"/>
      <c r="S306" s="84"/>
      <c r="T306" s="84"/>
      <c r="U306" s="84"/>
      <c r="V306" s="84"/>
      <c r="W306" s="84"/>
      <c r="X306" s="84"/>
    </row>
    <row r="307" spans="1:24" s="89" customFormat="1" ht="15.75" customHeight="1">
      <c r="A307" s="88">
        <v>42913</v>
      </c>
      <c r="B307" s="115">
        <v>8900</v>
      </c>
      <c r="C307" s="88">
        <v>42909</v>
      </c>
      <c r="D307" s="84">
        <v>45.8</v>
      </c>
      <c r="E307" s="84">
        <v>960</v>
      </c>
      <c r="F307" s="88">
        <v>42908</v>
      </c>
      <c r="G307" s="106">
        <v>1.9E-2</v>
      </c>
      <c r="H307" s="106">
        <v>0.1143</v>
      </c>
      <c r="I307" s="106">
        <v>2.5899999999999999E-2</v>
      </c>
      <c r="J307" s="106">
        <v>0.122</v>
      </c>
      <c r="K307" s="106">
        <v>3.7900000000000003E-2</v>
      </c>
      <c r="L307" s="106">
        <v>0.1242</v>
      </c>
      <c r="M307" s="106">
        <v>0.37459999999999999</v>
      </c>
      <c r="N307" s="106">
        <v>1.26E-2</v>
      </c>
      <c r="O307" s="106">
        <v>0.1694</v>
      </c>
      <c r="P307" s="116">
        <v>1581.8</v>
      </c>
      <c r="Q307" s="86">
        <f t="shared" si="8"/>
        <v>592.54228000000001</v>
      </c>
      <c r="R307" s="84"/>
      <c r="S307" s="84"/>
      <c r="T307" s="84"/>
      <c r="U307" s="84"/>
      <c r="V307" s="84"/>
      <c r="W307" s="84"/>
      <c r="X307" s="84"/>
    </row>
    <row r="308" spans="1:24" s="89" customFormat="1" ht="15.75" customHeight="1">
      <c r="A308" s="88">
        <v>42912</v>
      </c>
      <c r="B308" s="115">
        <v>8850</v>
      </c>
      <c r="C308" s="88">
        <v>42908</v>
      </c>
      <c r="D308" s="84">
        <v>45.5</v>
      </c>
      <c r="E308" s="84">
        <v>960</v>
      </c>
      <c r="F308" s="88">
        <v>42907</v>
      </c>
      <c r="G308" s="106">
        <v>3.4799999999999998E-2</v>
      </c>
      <c r="H308" s="106">
        <v>9.8500000000000004E-2</v>
      </c>
      <c r="I308" s="106">
        <v>2.5899999999999999E-2</v>
      </c>
      <c r="J308" s="106">
        <v>0.122</v>
      </c>
      <c r="K308" s="106">
        <v>3.7900000000000003E-2</v>
      </c>
      <c r="L308" s="106">
        <v>0.1242</v>
      </c>
      <c r="M308" s="106">
        <v>0.37459999999999999</v>
      </c>
      <c r="N308" s="106">
        <v>1.26E-2</v>
      </c>
      <c r="O308" s="106">
        <v>0.1694</v>
      </c>
      <c r="P308" s="116">
        <v>1581.8</v>
      </c>
      <c r="Q308" s="86">
        <f t="shared" si="8"/>
        <v>592.54228000000001</v>
      </c>
      <c r="R308" s="84"/>
      <c r="S308" s="84"/>
      <c r="T308" s="84"/>
      <c r="U308" s="84"/>
      <c r="V308" s="84"/>
      <c r="W308" s="84"/>
      <c r="X308" s="84"/>
    </row>
    <row r="309" spans="1:24" s="89" customFormat="1" ht="15.75" customHeight="1">
      <c r="A309" s="88">
        <v>42909</v>
      </c>
      <c r="B309" s="115">
        <v>8850</v>
      </c>
      <c r="C309" s="88">
        <v>42907</v>
      </c>
      <c r="D309" s="84">
        <v>44.98</v>
      </c>
      <c r="E309" s="84">
        <v>960</v>
      </c>
      <c r="F309" s="88">
        <v>42906</v>
      </c>
      <c r="G309" s="106">
        <v>3.4799999999999998E-2</v>
      </c>
      <c r="H309" s="106">
        <v>9.8500000000000004E-2</v>
      </c>
      <c r="I309" s="106">
        <v>2.5899999999999999E-2</v>
      </c>
      <c r="J309" s="106">
        <v>0.122</v>
      </c>
      <c r="K309" s="106">
        <v>3.7900000000000003E-2</v>
      </c>
      <c r="L309" s="106">
        <v>0.13689999999999999</v>
      </c>
      <c r="M309" s="106">
        <v>0.37459999999999999</v>
      </c>
      <c r="N309" s="106">
        <v>0</v>
      </c>
      <c r="O309" s="106">
        <v>0.1694</v>
      </c>
      <c r="P309" s="116">
        <v>1581.8</v>
      </c>
      <c r="Q309" s="86">
        <f t="shared" si="8"/>
        <v>592.54228000000001</v>
      </c>
      <c r="R309" s="84"/>
      <c r="S309" s="84"/>
      <c r="T309" s="84"/>
      <c r="U309" s="84"/>
      <c r="V309" s="84"/>
      <c r="W309" s="84"/>
      <c r="X309" s="84"/>
    </row>
    <row r="310" spans="1:24" s="89" customFormat="1" ht="15.75" customHeight="1">
      <c r="A310" s="88">
        <v>42908</v>
      </c>
      <c r="B310" s="115">
        <v>8850</v>
      </c>
      <c r="C310" s="88">
        <v>42906</v>
      </c>
      <c r="D310" s="84">
        <v>46.08</v>
      </c>
      <c r="E310" s="84">
        <v>951</v>
      </c>
      <c r="F310" s="88">
        <v>42905</v>
      </c>
      <c r="G310" s="106">
        <v>3.4799999999999998E-2</v>
      </c>
      <c r="H310" s="106">
        <v>9.8500000000000004E-2</v>
      </c>
      <c r="I310" s="106">
        <v>2.5899999999999999E-2</v>
      </c>
      <c r="J310" s="106">
        <v>0.122</v>
      </c>
      <c r="K310" s="106">
        <v>3.7900000000000003E-2</v>
      </c>
      <c r="L310" s="106">
        <v>0.11849999999999999</v>
      </c>
      <c r="M310" s="106">
        <v>0.35239999999999999</v>
      </c>
      <c r="N310" s="106">
        <v>0</v>
      </c>
      <c r="O310" s="106">
        <v>0.2099</v>
      </c>
      <c r="P310" s="116">
        <v>1581.8</v>
      </c>
      <c r="Q310" s="86">
        <f t="shared" si="8"/>
        <v>557.42631999999992</v>
      </c>
      <c r="R310" s="84"/>
      <c r="S310" s="84"/>
      <c r="T310" s="84"/>
      <c r="U310" s="84"/>
      <c r="V310" s="84"/>
      <c r="W310" s="84"/>
      <c r="X310" s="84"/>
    </row>
    <row r="311" spans="1:24" s="89" customFormat="1" ht="15.75" customHeight="1">
      <c r="A311" s="88">
        <v>42907</v>
      </c>
      <c r="B311" s="115">
        <v>8950</v>
      </c>
      <c r="C311" s="88">
        <v>42905</v>
      </c>
      <c r="D311" s="84">
        <v>47.05</v>
      </c>
      <c r="E311" s="84">
        <v>951</v>
      </c>
      <c r="F311" s="88">
        <v>42902</v>
      </c>
      <c r="G311" s="106">
        <v>3.4799999999999998E-2</v>
      </c>
      <c r="H311" s="106">
        <v>8.7099999999999997E-2</v>
      </c>
      <c r="I311" s="106">
        <v>3.1E-2</v>
      </c>
      <c r="J311" s="106">
        <v>0.1283</v>
      </c>
      <c r="K311" s="106">
        <v>3.7900000000000003E-2</v>
      </c>
      <c r="L311" s="106">
        <v>0.11849999999999999</v>
      </c>
      <c r="M311" s="106">
        <v>0.35239999999999999</v>
      </c>
      <c r="N311" s="106">
        <v>0</v>
      </c>
      <c r="O311" s="106">
        <v>0.2099</v>
      </c>
      <c r="P311" s="116">
        <v>1581.8</v>
      </c>
      <c r="Q311" s="86">
        <f t="shared" si="8"/>
        <v>557.42631999999992</v>
      </c>
      <c r="R311" s="84"/>
      <c r="S311" s="84"/>
      <c r="T311" s="84"/>
      <c r="U311" s="84"/>
      <c r="V311" s="84"/>
      <c r="W311" s="84"/>
      <c r="X311" s="84"/>
    </row>
    <row r="312" spans="1:24" s="89" customFormat="1" ht="15.75" customHeight="1">
      <c r="A312" s="88">
        <v>42906</v>
      </c>
      <c r="B312" s="115">
        <v>8950</v>
      </c>
      <c r="C312" s="88">
        <v>42902</v>
      </c>
      <c r="D312" s="84">
        <v>47.55</v>
      </c>
      <c r="E312" s="84">
        <v>951</v>
      </c>
      <c r="F312" s="88">
        <v>42901</v>
      </c>
      <c r="G312" s="106">
        <v>5.3699999999999998E-2</v>
      </c>
      <c r="H312" s="106">
        <v>8.7099999999999997E-2</v>
      </c>
      <c r="I312" s="106">
        <v>2.47E-2</v>
      </c>
      <c r="J312" s="106">
        <v>0.1283</v>
      </c>
      <c r="K312" s="106">
        <v>1.9E-2</v>
      </c>
      <c r="L312" s="106">
        <v>0.11849999999999999</v>
      </c>
      <c r="M312" s="106">
        <v>0.35239999999999999</v>
      </c>
      <c r="N312" s="106">
        <v>6.3E-3</v>
      </c>
      <c r="O312" s="106">
        <v>0.2099</v>
      </c>
      <c r="P312" s="116">
        <v>1581.8</v>
      </c>
      <c r="Q312" s="86">
        <f t="shared" si="8"/>
        <v>557.42631999999992</v>
      </c>
      <c r="R312" s="84"/>
      <c r="S312" s="84"/>
      <c r="T312" s="84"/>
      <c r="U312" s="84"/>
      <c r="V312" s="84"/>
      <c r="W312" s="84"/>
      <c r="X312" s="84"/>
    </row>
    <row r="313" spans="1:24" s="89" customFormat="1" ht="15.75" customHeight="1">
      <c r="A313" s="88">
        <v>42905</v>
      </c>
      <c r="B313" s="115">
        <v>9050</v>
      </c>
      <c r="C313" s="88">
        <v>42901</v>
      </c>
      <c r="D313" s="84">
        <v>47.07</v>
      </c>
      <c r="E313" s="84">
        <v>951</v>
      </c>
      <c r="F313" s="88">
        <v>42900</v>
      </c>
      <c r="G313" s="106">
        <v>3.4799999999999998E-2</v>
      </c>
      <c r="H313" s="106">
        <v>8.7099999999999997E-2</v>
      </c>
      <c r="I313" s="106">
        <v>2.47E-2</v>
      </c>
      <c r="J313" s="106">
        <v>0.14729999999999999</v>
      </c>
      <c r="K313" s="106">
        <v>1.9E-2</v>
      </c>
      <c r="L313" s="106">
        <v>0.1343</v>
      </c>
      <c r="M313" s="106">
        <v>0.35239999999999999</v>
      </c>
      <c r="N313" s="106">
        <v>6.3E-3</v>
      </c>
      <c r="O313" s="106">
        <v>0.19409999999999999</v>
      </c>
      <c r="P313" s="116">
        <v>1581.8</v>
      </c>
      <c r="Q313" s="86">
        <f t="shared" si="8"/>
        <v>557.42631999999992</v>
      </c>
      <c r="R313" s="84"/>
      <c r="S313" s="84"/>
      <c r="T313" s="84"/>
      <c r="U313" s="84"/>
      <c r="V313" s="84"/>
      <c r="W313" s="84"/>
      <c r="X313" s="84"/>
    </row>
    <row r="314" spans="1:24" s="89" customFormat="1" ht="15.75" customHeight="1">
      <c r="A314" s="88">
        <v>42902</v>
      </c>
      <c r="B314" s="115">
        <v>9000</v>
      </c>
      <c r="C314" s="88">
        <v>42900</v>
      </c>
      <c r="D314" s="84">
        <v>46.9</v>
      </c>
      <c r="E314" s="84">
        <v>951</v>
      </c>
      <c r="F314" s="88">
        <v>42899</v>
      </c>
      <c r="G314" s="106">
        <v>5.3699999999999998E-2</v>
      </c>
      <c r="H314" s="106">
        <v>8.7099999999999997E-2</v>
      </c>
      <c r="I314" s="106">
        <v>2.47E-2</v>
      </c>
      <c r="J314" s="106">
        <v>0.1283</v>
      </c>
      <c r="K314" s="106">
        <v>1.9E-2</v>
      </c>
      <c r="L314" s="106">
        <v>0.1343</v>
      </c>
      <c r="M314" s="106">
        <v>0.32400000000000001</v>
      </c>
      <c r="N314" s="106">
        <v>6.3E-3</v>
      </c>
      <c r="O314" s="106">
        <v>0.2225</v>
      </c>
      <c r="P314" s="116">
        <v>1581.8</v>
      </c>
      <c r="Q314" s="86">
        <f t="shared" si="8"/>
        <v>512.50319999999999</v>
      </c>
      <c r="R314" s="84"/>
      <c r="S314" s="84"/>
      <c r="T314" s="84"/>
      <c r="U314" s="84"/>
      <c r="V314" s="84"/>
      <c r="W314" s="84"/>
      <c r="X314" s="84"/>
    </row>
    <row r="315" spans="1:24" s="89" customFormat="1" ht="15.75" customHeight="1">
      <c r="A315" s="88">
        <v>42901</v>
      </c>
      <c r="B315" s="115">
        <v>9000</v>
      </c>
      <c r="C315" s="88">
        <v>42899</v>
      </c>
      <c r="D315" s="84">
        <v>48.23</v>
      </c>
      <c r="E315" s="84">
        <v>951</v>
      </c>
      <c r="F315" s="88">
        <v>42898</v>
      </c>
      <c r="G315" s="106">
        <v>8.8499999999999995E-2</v>
      </c>
      <c r="H315" s="106">
        <v>9.0300000000000005E-2</v>
      </c>
      <c r="I315" s="106">
        <v>5.9400000000000001E-2</v>
      </c>
      <c r="J315" s="106">
        <v>7.1400000000000005E-2</v>
      </c>
      <c r="K315" s="106">
        <v>3.7900000000000003E-2</v>
      </c>
      <c r="L315" s="106">
        <v>0.1343</v>
      </c>
      <c r="M315" s="106">
        <v>0.34610000000000002</v>
      </c>
      <c r="N315" s="106">
        <v>6.3E-3</v>
      </c>
      <c r="O315" s="106">
        <v>0.1656</v>
      </c>
      <c r="P315" s="116">
        <v>1581.8</v>
      </c>
      <c r="Q315" s="86">
        <f t="shared" si="8"/>
        <v>547.46098000000006</v>
      </c>
      <c r="R315" s="84"/>
      <c r="S315" s="84"/>
      <c r="T315" s="84"/>
      <c r="U315" s="84"/>
      <c r="V315" s="84"/>
      <c r="W315" s="84"/>
      <c r="X315" s="84"/>
    </row>
    <row r="316" spans="1:24" s="89" customFormat="1" ht="15.75" customHeight="1">
      <c r="A316" s="88">
        <v>42900</v>
      </c>
      <c r="B316" s="115">
        <v>9000</v>
      </c>
      <c r="C316" s="88">
        <v>42898</v>
      </c>
      <c r="D316" s="84">
        <v>48.27</v>
      </c>
      <c r="E316" s="84">
        <v>940</v>
      </c>
      <c r="F316" s="88">
        <v>42895</v>
      </c>
      <c r="G316" s="106">
        <v>7.2700000000000001E-2</v>
      </c>
      <c r="H316" s="106">
        <v>9.6600000000000005E-2</v>
      </c>
      <c r="I316" s="106">
        <v>6.5699999999999995E-2</v>
      </c>
      <c r="J316" s="106">
        <v>7.1400000000000005E-2</v>
      </c>
      <c r="K316" s="106">
        <v>5.6899999999999999E-2</v>
      </c>
      <c r="L316" s="106">
        <v>0.1343</v>
      </c>
      <c r="M316" s="106">
        <v>0.33350000000000002</v>
      </c>
      <c r="N316" s="106">
        <v>0</v>
      </c>
      <c r="O316" s="106">
        <v>0.16880000000000001</v>
      </c>
      <c r="P316" s="116">
        <v>1581.8</v>
      </c>
      <c r="Q316" s="86">
        <f t="shared" si="8"/>
        <v>527.53030000000001</v>
      </c>
      <c r="R316" s="84"/>
      <c r="S316" s="84"/>
      <c r="T316" s="84"/>
      <c r="U316" s="84"/>
      <c r="V316" s="84"/>
      <c r="W316" s="84"/>
      <c r="X316" s="84"/>
    </row>
    <row r="317" spans="1:24" s="89" customFormat="1" ht="15.75" customHeight="1">
      <c r="A317" s="88">
        <v>42899</v>
      </c>
      <c r="B317" s="115">
        <v>9050</v>
      </c>
      <c r="C317" s="88">
        <v>42895</v>
      </c>
      <c r="D317" s="84">
        <v>48.3</v>
      </c>
      <c r="E317" s="84">
        <v>940</v>
      </c>
      <c r="F317" s="88">
        <v>42894</v>
      </c>
      <c r="G317" s="106">
        <v>7.2700000000000001E-2</v>
      </c>
      <c r="H317" s="106">
        <v>9.6600000000000005E-2</v>
      </c>
      <c r="I317" s="106">
        <v>6.5699999999999995E-2</v>
      </c>
      <c r="J317" s="106">
        <v>9.0399999999999994E-2</v>
      </c>
      <c r="K317" s="106">
        <v>5.6899999999999999E-2</v>
      </c>
      <c r="L317" s="106">
        <v>0.1343</v>
      </c>
      <c r="M317" s="106">
        <v>0.3145</v>
      </c>
      <c r="N317" s="106">
        <v>0</v>
      </c>
      <c r="O317" s="106">
        <v>0.16880000000000001</v>
      </c>
      <c r="P317" s="116">
        <v>1581.8</v>
      </c>
      <c r="Q317" s="86">
        <f t="shared" si="8"/>
        <v>497.47609999999997</v>
      </c>
      <c r="R317" s="84"/>
      <c r="S317" s="84"/>
      <c r="T317" s="84"/>
      <c r="U317" s="84"/>
      <c r="V317" s="84"/>
      <c r="W317" s="84"/>
      <c r="X317" s="84"/>
    </row>
    <row r="318" spans="1:24" s="89" customFormat="1" ht="15.75" customHeight="1">
      <c r="A318" s="88">
        <v>42898</v>
      </c>
      <c r="B318" s="115">
        <v>9000</v>
      </c>
      <c r="C318" s="88">
        <v>42894</v>
      </c>
      <c r="D318" s="84">
        <v>47.87</v>
      </c>
      <c r="E318" s="84">
        <v>965</v>
      </c>
      <c r="F318" s="88">
        <v>42893</v>
      </c>
      <c r="G318" s="106">
        <v>5.3699999999999998E-2</v>
      </c>
      <c r="H318" s="106">
        <v>0.11559999999999999</v>
      </c>
      <c r="I318" s="106">
        <v>6.5699999999999995E-2</v>
      </c>
      <c r="J318" s="106">
        <v>9.0399999999999994E-2</v>
      </c>
      <c r="K318" s="106">
        <v>5.6899999999999999E-2</v>
      </c>
      <c r="L318" s="106">
        <v>0.1343</v>
      </c>
      <c r="M318" s="106">
        <v>0.3145</v>
      </c>
      <c r="N318" s="106">
        <v>0</v>
      </c>
      <c r="O318" s="106">
        <v>0.16880000000000001</v>
      </c>
      <c r="P318" s="116">
        <v>1581.8</v>
      </c>
      <c r="Q318" s="86">
        <f t="shared" si="8"/>
        <v>497.47609999999997</v>
      </c>
      <c r="R318" s="84"/>
      <c r="S318" s="84"/>
      <c r="T318" s="84"/>
      <c r="U318" s="84"/>
      <c r="V318" s="84"/>
      <c r="W318" s="84"/>
      <c r="X318" s="84"/>
    </row>
    <row r="319" spans="1:24" s="89" customFormat="1" ht="15.75" customHeight="1">
      <c r="A319" s="88">
        <v>42895</v>
      </c>
      <c r="B319" s="115">
        <v>8930</v>
      </c>
      <c r="C319" s="88">
        <v>42893</v>
      </c>
      <c r="D319" s="84">
        <v>48.2</v>
      </c>
      <c r="E319" s="84">
        <v>965</v>
      </c>
      <c r="F319" s="88">
        <v>42892</v>
      </c>
      <c r="G319" s="106">
        <v>9.1700000000000004E-2</v>
      </c>
      <c r="H319" s="106">
        <v>9.1700000000000004E-2</v>
      </c>
      <c r="I319" s="106">
        <v>5.9400000000000001E-2</v>
      </c>
      <c r="J319" s="106">
        <v>7.1400000000000005E-2</v>
      </c>
      <c r="K319" s="106">
        <v>5.6899999999999999E-2</v>
      </c>
      <c r="L319" s="106">
        <v>0.1343</v>
      </c>
      <c r="M319" s="106">
        <v>0.32079999999999997</v>
      </c>
      <c r="N319" s="106">
        <v>0</v>
      </c>
      <c r="O319" s="106">
        <v>0.17369999999999999</v>
      </c>
      <c r="P319" s="116">
        <v>1581.8</v>
      </c>
      <c r="Q319" s="86">
        <f t="shared" si="8"/>
        <v>507.44143999999994</v>
      </c>
      <c r="R319" s="84"/>
      <c r="S319" s="84"/>
      <c r="T319" s="84"/>
      <c r="U319" s="84"/>
      <c r="V319" s="84"/>
      <c r="W319" s="84"/>
      <c r="X319" s="84"/>
    </row>
    <row r="320" spans="1:24" s="89" customFormat="1" ht="15.75" customHeight="1">
      <c r="A320" s="88">
        <v>42894</v>
      </c>
      <c r="B320" s="115">
        <v>8900</v>
      </c>
      <c r="C320" s="88">
        <v>42892</v>
      </c>
      <c r="D320" s="84">
        <v>49.97</v>
      </c>
      <c r="E320" s="84">
        <v>965</v>
      </c>
      <c r="F320" s="88">
        <v>42891</v>
      </c>
      <c r="G320" s="106">
        <v>9.1700000000000004E-2</v>
      </c>
      <c r="H320" s="106">
        <v>9.1700000000000004E-2</v>
      </c>
      <c r="I320" s="106">
        <v>3.1E-2</v>
      </c>
      <c r="J320" s="106">
        <v>6.6400000000000001E-2</v>
      </c>
      <c r="K320" s="106">
        <v>8.5300000000000001E-2</v>
      </c>
      <c r="L320" s="106">
        <v>0.1343</v>
      </c>
      <c r="M320" s="106">
        <v>0.32079999999999997</v>
      </c>
      <c r="N320" s="106">
        <v>5.1000000000000004E-3</v>
      </c>
      <c r="O320" s="106">
        <v>0.17369999999999999</v>
      </c>
      <c r="P320" s="116">
        <v>1581.8</v>
      </c>
      <c r="Q320" s="86">
        <f t="shared" si="8"/>
        <v>507.44143999999994</v>
      </c>
      <c r="R320" s="84"/>
      <c r="S320" s="84"/>
      <c r="T320" s="84"/>
      <c r="U320" s="84"/>
      <c r="V320" s="84"/>
      <c r="W320" s="84"/>
      <c r="X320" s="84"/>
    </row>
    <row r="321" spans="1:24" s="89" customFormat="1" ht="15.75" customHeight="1">
      <c r="A321" s="88">
        <v>42893</v>
      </c>
      <c r="B321" s="115">
        <v>8900</v>
      </c>
      <c r="C321" s="88">
        <v>42891</v>
      </c>
      <c r="D321" s="84">
        <v>49.48</v>
      </c>
      <c r="E321" s="84">
        <v>965</v>
      </c>
      <c r="F321" s="88">
        <f>C322</f>
        <v>42888</v>
      </c>
      <c r="G321" s="106">
        <v>7.5899999999999995E-2</v>
      </c>
      <c r="H321" s="106">
        <v>0.129</v>
      </c>
      <c r="I321" s="106">
        <v>1.9599999999999999E-2</v>
      </c>
      <c r="J321" s="106">
        <v>3.0300000000000001E-2</v>
      </c>
      <c r="K321" s="106">
        <v>7.2700000000000001E-2</v>
      </c>
      <c r="L321" s="106">
        <v>0.1343</v>
      </c>
      <c r="M321" s="106">
        <v>0.3145</v>
      </c>
      <c r="N321" s="106">
        <v>5.1000000000000004E-3</v>
      </c>
      <c r="O321" s="106">
        <v>0.21859999999999999</v>
      </c>
      <c r="P321" s="116">
        <v>1581.8</v>
      </c>
      <c r="Q321" s="86">
        <f t="shared" si="8"/>
        <v>497.47609999999997</v>
      </c>
      <c r="R321" s="84"/>
      <c r="S321" s="84"/>
      <c r="T321" s="84"/>
      <c r="U321" s="84"/>
      <c r="V321" s="84"/>
      <c r="W321" s="84"/>
      <c r="X321" s="84"/>
    </row>
    <row r="322" spans="1:24" s="89" customFormat="1" ht="15.75" customHeight="1">
      <c r="A322" s="88">
        <v>42892</v>
      </c>
      <c r="B322" s="115">
        <v>8950</v>
      </c>
      <c r="C322" s="88">
        <v>42888</v>
      </c>
      <c r="D322" s="84">
        <v>49.95</v>
      </c>
      <c r="E322" s="84">
        <v>965</v>
      </c>
      <c r="F322" s="88">
        <f>C323</f>
        <v>42887</v>
      </c>
      <c r="G322" s="106">
        <v>7.5899999999999995E-2</v>
      </c>
      <c r="H322" s="106">
        <v>0.129</v>
      </c>
      <c r="I322" s="106">
        <v>3.8600000000000002E-2</v>
      </c>
      <c r="J322" s="106">
        <v>3.0300000000000001E-2</v>
      </c>
      <c r="K322" s="106">
        <v>8.2199999999999995E-2</v>
      </c>
      <c r="L322" s="106">
        <v>0.1343</v>
      </c>
      <c r="M322" s="106">
        <v>0.34300000000000003</v>
      </c>
      <c r="N322" s="106">
        <v>5.1000000000000004E-3</v>
      </c>
      <c r="O322" s="106">
        <v>0.16170000000000001</v>
      </c>
      <c r="P322" s="116">
        <v>1581.8</v>
      </c>
      <c r="Q322" s="86">
        <f t="shared" si="8"/>
        <v>542.55740000000003</v>
      </c>
      <c r="R322" s="84"/>
      <c r="S322" s="84"/>
      <c r="T322" s="84"/>
      <c r="U322" s="84"/>
      <c r="V322" s="84"/>
      <c r="W322" s="84"/>
      <c r="X322" s="84"/>
    </row>
    <row r="323" spans="1:24" s="89" customFormat="1" ht="15.75" customHeight="1">
      <c r="A323" s="88">
        <v>42891</v>
      </c>
      <c r="B323" s="115">
        <v>8950</v>
      </c>
      <c r="C323" s="88">
        <v>42887</v>
      </c>
      <c r="D323" s="84">
        <v>50.4</v>
      </c>
      <c r="E323" s="84">
        <v>1010</v>
      </c>
      <c r="F323" s="88">
        <f>C324</f>
        <v>42886</v>
      </c>
      <c r="G323" s="106">
        <v>7.5899999999999995E-2</v>
      </c>
      <c r="H323" s="106">
        <v>0.129</v>
      </c>
      <c r="I323" s="106">
        <v>3.8600000000000002E-2</v>
      </c>
      <c r="J323" s="106">
        <v>3.0300000000000001E-2</v>
      </c>
      <c r="K323" s="106">
        <v>0.1043</v>
      </c>
      <c r="L323" s="106">
        <v>0.1343</v>
      </c>
      <c r="M323" s="106">
        <v>0.3619</v>
      </c>
      <c r="N323" s="106">
        <v>5.1000000000000004E-3</v>
      </c>
      <c r="O323" s="106">
        <v>0.1206</v>
      </c>
      <c r="P323" s="116">
        <v>1581.8</v>
      </c>
      <c r="Q323" s="86">
        <f t="shared" si="8"/>
        <v>572.45341999999994</v>
      </c>
      <c r="R323" s="84"/>
      <c r="S323" s="84"/>
      <c r="T323" s="84"/>
      <c r="U323" s="84"/>
      <c r="V323" s="84"/>
      <c r="W323" s="84"/>
      <c r="X323" s="84"/>
    </row>
    <row r="324" spans="1:24" s="89" customFormat="1" ht="15.75" customHeight="1">
      <c r="A324" s="88">
        <v>42888</v>
      </c>
      <c r="B324" s="115">
        <v>9100</v>
      </c>
      <c r="C324" s="88">
        <v>42886</v>
      </c>
      <c r="D324" s="84">
        <v>50.98</v>
      </c>
      <c r="E324" s="84">
        <v>1030</v>
      </c>
      <c r="F324" s="88">
        <v>42881</v>
      </c>
      <c r="G324" s="106">
        <v>7.5899999999999995E-2</v>
      </c>
      <c r="H324" s="106">
        <v>0.19220000000000001</v>
      </c>
      <c r="I324" s="106">
        <v>3.8600000000000002E-2</v>
      </c>
      <c r="J324" s="106">
        <v>1.14E-2</v>
      </c>
      <c r="K324" s="106">
        <v>8.8499999999999995E-2</v>
      </c>
      <c r="L324" s="106">
        <v>0.1343</v>
      </c>
      <c r="M324" s="106">
        <v>0.33350000000000002</v>
      </c>
      <c r="N324" s="106">
        <v>5.1000000000000004E-3</v>
      </c>
      <c r="O324" s="106">
        <v>0.1206</v>
      </c>
      <c r="P324" s="116">
        <v>1581.8</v>
      </c>
      <c r="Q324" s="86">
        <f t="shared" si="8"/>
        <v>527.53030000000001</v>
      </c>
      <c r="R324" s="84"/>
      <c r="S324" s="84"/>
      <c r="T324" s="84"/>
      <c r="U324" s="84"/>
      <c r="V324" s="84"/>
      <c r="W324" s="84"/>
      <c r="X324" s="84"/>
    </row>
    <row r="325" spans="1:24" s="89" customFormat="1" ht="15.75" customHeight="1">
      <c r="A325" s="88">
        <v>42887</v>
      </c>
      <c r="B325" s="115">
        <v>9050</v>
      </c>
      <c r="C325" s="88">
        <v>42881</v>
      </c>
      <c r="D325" s="84">
        <v>52.58</v>
      </c>
      <c r="E325" s="84">
        <v>1030</v>
      </c>
      <c r="F325" s="88">
        <v>42880</v>
      </c>
      <c r="G325" s="106">
        <v>7.5899999999999995E-2</v>
      </c>
      <c r="H325" s="106">
        <v>0.19220000000000001</v>
      </c>
      <c r="I325" s="106">
        <v>3.8600000000000002E-2</v>
      </c>
      <c r="J325" s="106">
        <v>1.14E-2</v>
      </c>
      <c r="K325" s="106">
        <v>8.8499999999999995E-2</v>
      </c>
      <c r="L325" s="106">
        <v>0.1343</v>
      </c>
      <c r="M325" s="106">
        <v>0.33350000000000002</v>
      </c>
      <c r="N325" s="106">
        <v>5.1000000000000004E-3</v>
      </c>
      <c r="O325" s="106">
        <v>0.1206</v>
      </c>
      <c r="P325" s="116">
        <v>1582.8</v>
      </c>
      <c r="Q325" s="86">
        <f t="shared" ref="Q325:Q388" si="9">M325*P325</f>
        <v>527.86379999999997</v>
      </c>
      <c r="R325" s="84"/>
      <c r="S325" s="84"/>
      <c r="T325" s="84"/>
      <c r="U325" s="84"/>
      <c r="V325" s="84"/>
      <c r="W325" s="84"/>
      <c r="X325" s="84"/>
    </row>
    <row r="326" spans="1:24" s="89" customFormat="1" ht="15.75" customHeight="1">
      <c r="A326" s="88">
        <v>42886</v>
      </c>
      <c r="B326" s="115">
        <v>9050</v>
      </c>
      <c r="C326" s="88">
        <v>42880</v>
      </c>
      <c r="D326" s="84">
        <v>51.64</v>
      </c>
      <c r="E326" s="84">
        <v>1040</v>
      </c>
      <c r="F326" s="88">
        <v>42879</v>
      </c>
      <c r="G326" s="106">
        <v>7.5899999999999995E-2</v>
      </c>
      <c r="H326" s="106">
        <v>0.1472</v>
      </c>
      <c r="I326" s="106">
        <v>5.7500000000000002E-2</v>
      </c>
      <c r="J326" s="106">
        <v>3.3500000000000002E-2</v>
      </c>
      <c r="K326" s="106">
        <v>9.74E-2</v>
      </c>
      <c r="L326" s="106">
        <v>0.1046</v>
      </c>
      <c r="M326" s="106">
        <v>0.33350000000000002</v>
      </c>
      <c r="N326" s="106">
        <v>2.2800000000000001E-2</v>
      </c>
      <c r="O326" s="106">
        <v>0.12770000000000001</v>
      </c>
      <c r="P326" s="116">
        <v>1583.8</v>
      </c>
      <c r="Q326" s="86">
        <f t="shared" si="9"/>
        <v>528.19730000000004</v>
      </c>
      <c r="R326" s="84"/>
      <c r="S326" s="84"/>
      <c r="T326" s="84"/>
      <c r="U326" s="84"/>
      <c r="V326" s="84"/>
      <c r="W326" s="84"/>
      <c r="X326" s="84"/>
    </row>
    <row r="327" spans="1:24" s="89" customFormat="1" ht="15.75" customHeight="1">
      <c r="A327" s="88">
        <v>42881</v>
      </c>
      <c r="B327" s="115">
        <v>9100</v>
      </c>
      <c r="C327" s="88">
        <v>42879</v>
      </c>
      <c r="D327" s="84">
        <v>54.14</v>
      </c>
      <c r="E327" s="84">
        <v>1060</v>
      </c>
      <c r="F327" s="88">
        <v>42878</v>
      </c>
      <c r="G327" s="106">
        <v>5.6899999999999999E-2</v>
      </c>
      <c r="H327" s="106">
        <v>0.1883</v>
      </c>
      <c r="I327" s="106">
        <v>4.2999999999999997E-2</v>
      </c>
      <c r="J327" s="106">
        <v>3.3500000000000002E-2</v>
      </c>
      <c r="K327" s="106">
        <v>7.5200000000000003E-2</v>
      </c>
      <c r="L327" s="106">
        <v>0.1173</v>
      </c>
      <c r="M327" s="106">
        <v>0.29709999999999998</v>
      </c>
      <c r="N327" s="106">
        <v>1.01E-2</v>
      </c>
      <c r="O327" s="106">
        <v>0.17860000000000001</v>
      </c>
      <c r="P327" s="116">
        <v>1584.8</v>
      </c>
      <c r="Q327" s="86">
        <f t="shared" si="9"/>
        <v>470.84407999999996</v>
      </c>
      <c r="R327" s="84"/>
      <c r="S327" s="84"/>
      <c r="T327" s="84"/>
      <c r="U327" s="84"/>
      <c r="V327" s="84"/>
      <c r="W327" s="84"/>
      <c r="X327" s="84"/>
    </row>
    <row r="328" spans="1:24" s="89" customFormat="1" ht="15.75" customHeight="1">
      <c r="A328" s="88">
        <v>42880</v>
      </c>
      <c r="B328" s="115">
        <v>9230</v>
      </c>
      <c r="C328" s="88">
        <v>42878</v>
      </c>
      <c r="D328" s="84">
        <v>54.41</v>
      </c>
      <c r="E328" s="84">
        <v>1060</v>
      </c>
      <c r="F328" s="88">
        <v>42877</v>
      </c>
      <c r="G328" s="106">
        <v>7.9000000000000001E-2</v>
      </c>
      <c r="H328" s="106">
        <v>0.18190000000000001</v>
      </c>
      <c r="I328" s="106">
        <v>4.99E-2</v>
      </c>
      <c r="J328" s="106">
        <v>6.3E-3</v>
      </c>
      <c r="K328" s="106">
        <v>7.5200000000000003E-2</v>
      </c>
      <c r="L328" s="106">
        <v>0.1236</v>
      </c>
      <c r="M328" s="106">
        <v>0.28070000000000001</v>
      </c>
      <c r="N328" s="106">
        <v>1.4500000000000001E-2</v>
      </c>
      <c r="O328" s="106">
        <v>0.18870000000000001</v>
      </c>
      <c r="P328" s="116">
        <v>1585.8</v>
      </c>
      <c r="Q328" s="86">
        <f t="shared" si="9"/>
        <v>445.13405999999998</v>
      </c>
      <c r="R328" s="84"/>
      <c r="S328" s="84"/>
      <c r="T328" s="84"/>
      <c r="U328" s="84"/>
      <c r="V328" s="84"/>
      <c r="W328" s="84"/>
      <c r="X328" s="84"/>
    </row>
    <row r="329" spans="1:24" s="89" customFormat="1" ht="15.75" customHeight="1">
      <c r="A329" s="88">
        <v>42879</v>
      </c>
      <c r="B329" s="115">
        <v>9230</v>
      </c>
      <c r="C329" s="88">
        <v>42877</v>
      </c>
      <c r="D329" s="84">
        <v>53.97</v>
      </c>
      <c r="E329" s="84">
        <v>1100</v>
      </c>
      <c r="F329" s="88">
        <v>42874</v>
      </c>
      <c r="G329" s="106">
        <v>9.8000000000000004E-2</v>
      </c>
      <c r="H329" s="106">
        <v>0.15790000000000001</v>
      </c>
      <c r="I329" s="106">
        <v>6.4500000000000002E-2</v>
      </c>
      <c r="J329" s="106">
        <v>2.0899999999999998E-2</v>
      </c>
      <c r="K329" s="106">
        <v>3.73E-2</v>
      </c>
      <c r="L329" s="106">
        <v>0.10780000000000001</v>
      </c>
      <c r="M329" s="106">
        <v>0.28389999999999999</v>
      </c>
      <c r="N329" s="106">
        <v>9.4999999999999998E-3</v>
      </c>
      <c r="O329" s="106">
        <v>0.2203</v>
      </c>
      <c r="P329" s="116">
        <v>1581.8</v>
      </c>
      <c r="Q329" s="86">
        <f t="shared" si="9"/>
        <v>449.07301999999999</v>
      </c>
      <c r="R329" s="84"/>
      <c r="S329" s="84"/>
      <c r="T329" s="84"/>
      <c r="U329" s="84"/>
      <c r="V329" s="84"/>
      <c r="W329" s="84"/>
      <c r="X329" s="84"/>
    </row>
    <row r="330" spans="1:24" s="89" customFormat="1" ht="15.75" customHeight="1">
      <c r="A330" s="88">
        <v>42878</v>
      </c>
      <c r="B330" s="115">
        <v>9250</v>
      </c>
      <c r="C330" s="88">
        <v>42874</v>
      </c>
      <c r="D330" s="84">
        <v>53.97</v>
      </c>
      <c r="E330" s="84">
        <v>1100</v>
      </c>
      <c r="F330" s="88">
        <v>42873</v>
      </c>
      <c r="G330" s="106">
        <v>9.8000000000000004E-2</v>
      </c>
      <c r="H330" s="106">
        <v>0.15790000000000001</v>
      </c>
      <c r="I330" s="106">
        <v>6.4500000000000002E-2</v>
      </c>
      <c r="J330" s="106">
        <v>2.0899999999999998E-2</v>
      </c>
      <c r="K330" s="106">
        <v>3.73E-2</v>
      </c>
      <c r="L330" s="106">
        <v>0.10780000000000001</v>
      </c>
      <c r="M330" s="106">
        <v>0.28389999999999999</v>
      </c>
      <c r="N330" s="106">
        <v>9.4999999999999998E-3</v>
      </c>
      <c r="O330" s="106">
        <v>0.2203</v>
      </c>
      <c r="P330" s="116">
        <v>1581.8</v>
      </c>
      <c r="Q330" s="86">
        <f t="shared" si="9"/>
        <v>449.07301999999999</v>
      </c>
      <c r="R330" s="84"/>
      <c r="S330" s="84"/>
      <c r="T330" s="84"/>
      <c r="U330" s="84"/>
      <c r="V330" s="84"/>
      <c r="W330" s="84"/>
      <c r="X330" s="84"/>
    </row>
    <row r="331" spans="1:24" s="89" customFormat="1" ht="15.75" customHeight="1">
      <c r="A331" s="88">
        <v>42877</v>
      </c>
      <c r="B331" s="115">
        <v>9150</v>
      </c>
      <c r="C331" s="88">
        <v>42873</v>
      </c>
      <c r="D331" s="84">
        <v>52.65</v>
      </c>
      <c r="E331" s="84">
        <v>1100</v>
      </c>
      <c r="F331" s="88">
        <v>42872</v>
      </c>
      <c r="G331" s="106">
        <v>9.8000000000000004E-2</v>
      </c>
      <c r="H331" s="106">
        <v>0.15790000000000001</v>
      </c>
      <c r="I331" s="106">
        <v>6.4500000000000002E-2</v>
      </c>
      <c r="J331" s="106">
        <v>2.0899999999999998E-2</v>
      </c>
      <c r="K331" s="106">
        <v>8.8999999999999999E-3</v>
      </c>
      <c r="L331" s="106">
        <v>0.10780000000000001</v>
      </c>
      <c r="M331" s="106">
        <v>0.31230000000000002</v>
      </c>
      <c r="N331" s="106">
        <v>9.4999999999999998E-3</v>
      </c>
      <c r="O331" s="106">
        <v>0.2203</v>
      </c>
      <c r="P331" s="116">
        <v>1581.8</v>
      </c>
      <c r="Q331" s="86">
        <f t="shared" si="9"/>
        <v>493.99614000000003</v>
      </c>
      <c r="R331" s="84"/>
      <c r="S331" s="84"/>
      <c r="T331" s="84"/>
      <c r="U331" s="84"/>
      <c r="V331" s="84"/>
      <c r="W331" s="84"/>
      <c r="X331" s="84"/>
    </row>
    <row r="332" spans="1:24" s="89" customFormat="1" ht="15.75" customHeight="1">
      <c r="A332" s="88">
        <v>42874</v>
      </c>
      <c r="B332" s="115">
        <v>9100</v>
      </c>
      <c r="C332" s="88">
        <v>42872</v>
      </c>
      <c r="D332" s="84">
        <v>52.23</v>
      </c>
      <c r="E332" s="84">
        <v>1100</v>
      </c>
      <c r="F332" s="88">
        <v>42871</v>
      </c>
      <c r="G332" s="106">
        <v>6.0100000000000001E-2</v>
      </c>
      <c r="H332" s="106">
        <v>0.1421</v>
      </c>
      <c r="I332" s="106">
        <v>6.4500000000000002E-2</v>
      </c>
      <c r="J332" s="106">
        <v>3.9800000000000002E-2</v>
      </c>
      <c r="K332" s="106">
        <v>2.7799999999999998E-2</v>
      </c>
      <c r="L332" s="106">
        <v>0.10780000000000001</v>
      </c>
      <c r="M332" s="106">
        <v>0.32869999999999999</v>
      </c>
      <c r="N332" s="106">
        <v>9.4999999999999998E-3</v>
      </c>
      <c r="O332" s="106">
        <v>0.21970000000000001</v>
      </c>
      <c r="P332" s="116">
        <v>1581.8</v>
      </c>
      <c r="Q332" s="86">
        <f t="shared" si="9"/>
        <v>519.93765999999994</v>
      </c>
      <c r="R332" s="84"/>
      <c r="S332" s="84"/>
      <c r="T332" s="84"/>
      <c r="U332" s="84"/>
      <c r="V332" s="84"/>
      <c r="W332" s="84"/>
      <c r="X332" s="84"/>
    </row>
    <row r="333" spans="1:24" s="89" customFormat="1" ht="15.75" customHeight="1">
      <c r="A333" s="88">
        <v>42873</v>
      </c>
      <c r="B333" s="115">
        <v>9000</v>
      </c>
      <c r="C333" s="88">
        <v>42871</v>
      </c>
      <c r="D333" s="84">
        <v>51.23</v>
      </c>
      <c r="E333" s="84">
        <v>1130</v>
      </c>
      <c r="F333" s="88">
        <v>42870</v>
      </c>
      <c r="G333" s="106">
        <v>9.1700000000000004E-2</v>
      </c>
      <c r="H333" s="106">
        <v>0.1124</v>
      </c>
      <c r="I333" s="106">
        <v>5.8200000000000002E-2</v>
      </c>
      <c r="J333" s="106">
        <v>4.1099999999999998E-2</v>
      </c>
      <c r="K333" s="106">
        <v>2.7799999999999998E-2</v>
      </c>
      <c r="L333" s="106">
        <v>0.1166</v>
      </c>
      <c r="M333" s="106">
        <v>0.34770000000000001</v>
      </c>
      <c r="N333" s="106">
        <v>9.4999999999999998E-3</v>
      </c>
      <c r="O333" s="106">
        <v>0.19500000000000001</v>
      </c>
      <c r="P333" s="116">
        <v>1581.8</v>
      </c>
      <c r="Q333" s="86">
        <f t="shared" si="9"/>
        <v>549.99185999999997</v>
      </c>
      <c r="R333" s="84"/>
      <c r="S333" s="84"/>
      <c r="T333" s="84"/>
      <c r="U333" s="84"/>
      <c r="V333" s="84"/>
      <c r="W333" s="84"/>
      <c r="X333" s="84"/>
    </row>
    <row r="334" spans="1:24" s="89" customFormat="1" ht="15.75" customHeight="1">
      <c r="A334" s="88">
        <v>42872</v>
      </c>
      <c r="B334" s="115">
        <v>9000</v>
      </c>
      <c r="C334" s="88">
        <v>42870</v>
      </c>
      <c r="D334" s="84">
        <v>51.8</v>
      </c>
      <c r="E334" s="84">
        <v>1190</v>
      </c>
      <c r="F334" s="88">
        <v>42867</v>
      </c>
      <c r="G334" s="106">
        <v>3.4799999999999998E-2</v>
      </c>
      <c r="H334" s="106">
        <v>0.1358</v>
      </c>
      <c r="I334" s="106">
        <v>5.7500000000000002E-2</v>
      </c>
      <c r="J334" s="106">
        <v>5.3699999999999998E-2</v>
      </c>
      <c r="K334" s="106">
        <v>6.5699999999999995E-2</v>
      </c>
      <c r="L334" s="106">
        <v>0.1166</v>
      </c>
      <c r="M334" s="106">
        <v>0.34770000000000001</v>
      </c>
      <c r="N334" s="106">
        <v>9.4999999999999998E-3</v>
      </c>
      <c r="O334" s="106">
        <v>0.17860000000000001</v>
      </c>
      <c r="P334" s="116">
        <v>1581.8</v>
      </c>
      <c r="Q334" s="86">
        <f t="shared" si="9"/>
        <v>549.99185999999997</v>
      </c>
      <c r="R334" s="84"/>
      <c r="S334" s="84"/>
      <c r="T334" s="84"/>
      <c r="U334" s="84"/>
      <c r="V334" s="84"/>
      <c r="W334" s="84"/>
      <c r="X334" s="84"/>
    </row>
    <row r="335" spans="1:24" s="89" customFormat="1" ht="15.75" customHeight="1">
      <c r="A335" s="88">
        <v>42871</v>
      </c>
      <c r="B335" s="115">
        <v>8900</v>
      </c>
      <c r="C335" s="88">
        <v>42867</v>
      </c>
      <c r="D335" s="84">
        <v>50.91</v>
      </c>
      <c r="E335" s="84">
        <v>1190</v>
      </c>
      <c r="F335" s="88">
        <v>42866</v>
      </c>
      <c r="G335" s="106">
        <v>3.5299999999999998E-2</v>
      </c>
      <c r="H335" s="106">
        <v>0.13800000000000001</v>
      </c>
      <c r="I335" s="106">
        <v>5.8500000000000003E-2</v>
      </c>
      <c r="J335" s="106">
        <v>5.4600000000000003E-2</v>
      </c>
      <c r="K335" s="106">
        <v>6.6799999999999998E-2</v>
      </c>
      <c r="L335" s="106">
        <v>0.1057</v>
      </c>
      <c r="M335" s="106">
        <v>0.371</v>
      </c>
      <c r="N335" s="106">
        <v>9.5999999999999992E-3</v>
      </c>
      <c r="O335" s="106">
        <v>0.16059999999999999</v>
      </c>
      <c r="P335" s="116">
        <v>1556.8</v>
      </c>
      <c r="Q335" s="86">
        <f t="shared" si="9"/>
        <v>577.57280000000003</v>
      </c>
      <c r="R335" s="84"/>
      <c r="S335" s="84"/>
      <c r="T335" s="84"/>
      <c r="U335" s="84"/>
      <c r="V335" s="84"/>
      <c r="W335" s="84"/>
      <c r="X335" s="84"/>
    </row>
    <row r="336" spans="1:24" s="89" customFormat="1" ht="15.75" customHeight="1">
      <c r="A336" s="88">
        <v>42870</v>
      </c>
      <c r="B336" s="115">
        <v>8800</v>
      </c>
      <c r="C336" s="88">
        <v>42866</v>
      </c>
      <c r="D336" s="84">
        <v>50.77</v>
      </c>
      <c r="E336" s="84">
        <v>1190</v>
      </c>
      <c r="F336" s="88">
        <v>42865</v>
      </c>
      <c r="G336" s="106">
        <v>3.5299999999999998E-2</v>
      </c>
      <c r="H336" s="106">
        <v>0.15720000000000001</v>
      </c>
      <c r="I336" s="106">
        <v>5.8500000000000003E-2</v>
      </c>
      <c r="J336" s="106">
        <v>5.4600000000000003E-2</v>
      </c>
      <c r="K336" s="106">
        <v>6.6799999999999998E-2</v>
      </c>
      <c r="L336" s="106">
        <v>0.1057</v>
      </c>
      <c r="M336" s="106">
        <v>0.371</v>
      </c>
      <c r="N336" s="106">
        <v>9.5999999999999992E-3</v>
      </c>
      <c r="O336" s="106">
        <v>0.14130000000000001</v>
      </c>
      <c r="P336" s="116">
        <v>1556.8</v>
      </c>
      <c r="Q336" s="86">
        <f t="shared" si="9"/>
        <v>577.57280000000003</v>
      </c>
      <c r="R336" s="84"/>
      <c r="S336" s="84"/>
      <c r="T336" s="84"/>
      <c r="U336" s="84"/>
      <c r="V336" s="84"/>
      <c r="W336" s="84"/>
      <c r="X336" s="84"/>
    </row>
    <row r="337" spans="1:24" s="89" customFormat="1" ht="15.75" customHeight="1">
      <c r="A337" s="88">
        <v>42867</v>
      </c>
      <c r="B337" s="115">
        <v>8750</v>
      </c>
      <c r="C337" s="88">
        <v>42865</v>
      </c>
      <c r="D337" s="84">
        <v>50.28</v>
      </c>
      <c r="E337" s="84">
        <v>1200</v>
      </c>
      <c r="F337" s="88">
        <v>42864</v>
      </c>
      <c r="G337" s="106">
        <v>3.5299999999999998E-2</v>
      </c>
      <c r="H337" s="106">
        <v>0.15210000000000001</v>
      </c>
      <c r="I337" s="106">
        <v>5.8500000000000003E-2</v>
      </c>
      <c r="J337" s="106">
        <v>5.4600000000000003E-2</v>
      </c>
      <c r="K337" s="106">
        <v>6.6799999999999998E-2</v>
      </c>
      <c r="L337" s="106">
        <v>0.11849999999999999</v>
      </c>
      <c r="M337" s="106">
        <v>0.39019999999999999</v>
      </c>
      <c r="N337" s="106">
        <v>1.4800000000000001E-2</v>
      </c>
      <c r="O337" s="106">
        <v>0.10920000000000001</v>
      </c>
      <c r="P337" s="116">
        <v>1556.8</v>
      </c>
      <c r="Q337" s="86">
        <f t="shared" si="9"/>
        <v>607.46335999999997</v>
      </c>
      <c r="R337" s="84"/>
      <c r="S337" s="84"/>
      <c r="T337" s="84"/>
      <c r="U337" s="84"/>
      <c r="V337" s="84"/>
      <c r="W337" s="84"/>
      <c r="X337" s="84"/>
    </row>
    <row r="338" spans="1:24" s="89" customFormat="1" ht="15.75" customHeight="1">
      <c r="A338" s="88">
        <v>42866</v>
      </c>
      <c r="B338" s="115">
        <v>8600</v>
      </c>
      <c r="C338" s="88">
        <v>42864</v>
      </c>
      <c r="D338" s="84">
        <v>48.99</v>
      </c>
      <c r="E338" s="84">
        <v>1200</v>
      </c>
      <c r="F338" s="88">
        <v>42863</v>
      </c>
      <c r="G338" s="106">
        <v>3.5299999999999998E-2</v>
      </c>
      <c r="H338" s="106">
        <v>0.1116</v>
      </c>
      <c r="I338" s="106">
        <v>5.8500000000000003E-2</v>
      </c>
      <c r="J338" s="106">
        <v>8.9899999999999994E-2</v>
      </c>
      <c r="K338" s="106">
        <v>6.6799999999999998E-2</v>
      </c>
      <c r="L338" s="106">
        <v>0.1057</v>
      </c>
      <c r="M338" s="106">
        <v>0.39019999999999999</v>
      </c>
      <c r="N338" s="106">
        <v>3.2800000000000003E-2</v>
      </c>
      <c r="O338" s="106">
        <v>0.10920000000000001</v>
      </c>
      <c r="P338" s="116">
        <v>1556.8</v>
      </c>
      <c r="Q338" s="86">
        <f t="shared" si="9"/>
        <v>607.46335999999997</v>
      </c>
      <c r="R338" s="84"/>
      <c r="S338" s="84"/>
      <c r="T338" s="84"/>
      <c r="U338" s="84"/>
      <c r="V338" s="84"/>
      <c r="W338" s="84"/>
      <c r="X338" s="84"/>
    </row>
    <row r="339" spans="1:24" s="89" customFormat="1" ht="15.75" customHeight="1">
      <c r="A339" s="88">
        <v>42865</v>
      </c>
      <c r="B339" s="115">
        <v>8700</v>
      </c>
      <c r="C339" s="88">
        <v>42863</v>
      </c>
      <c r="D339" s="84">
        <v>49.45</v>
      </c>
      <c r="E339" s="84">
        <v>1200</v>
      </c>
      <c r="F339" s="88">
        <v>42860</v>
      </c>
      <c r="G339" s="106">
        <v>1.61E-2</v>
      </c>
      <c r="H339" s="106">
        <v>0.1232</v>
      </c>
      <c r="I339" s="106">
        <v>3.15E-2</v>
      </c>
      <c r="J339" s="106">
        <v>9.3100000000000002E-2</v>
      </c>
      <c r="K339" s="106">
        <v>6.6799999999999998E-2</v>
      </c>
      <c r="L339" s="106">
        <v>0.1057</v>
      </c>
      <c r="M339" s="106">
        <v>0.4108</v>
      </c>
      <c r="N339" s="106">
        <v>3.73E-2</v>
      </c>
      <c r="O339" s="106">
        <v>0.11559999999999999</v>
      </c>
      <c r="P339" s="116">
        <v>1556.8</v>
      </c>
      <c r="Q339" s="86">
        <f t="shared" si="9"/>
        <v>639.53343999999993</v>
      </c>
      <c r="R339" s="84"/>
      <c r="S339" s="84"/>
      <c r="T339" s="84"/>
      <c r="U339" s="84"/>
      <c r="V339" s="84"/>
      <c r="W339" s="84"/>
      <c r="X339" s="84"/>
    </row>
    <row r="340" spans="1:24" s="89" customFormat="1" ht="15.75" customHeight="1">
      <c r="A340" s="88">
        <v>42864</v>
      </c>
      <c r="B340" s="115">
        <v>8750</v>
      </c>
      <c r="C340" s="88">
        <v>42860</v>
      </c>
      <c r="D340" s="84">
        <v>49.47</v>
      </c>
      <c r="E340" s="84">
        <v>1210</v>
      </c>
      <c r="F340" s="88">
        <v>42859</v>
      </c>
      <c r="G340" s="106">
        <v>3.2099999999999997E-2</v>
      </c>
      <c r="H340" s="106">
        <v>0.1116</v>
      </c>
      <c r="I340" s="106">
        <v>3.15E-2</v>
      </c>
      <c r="J340" s="106">
        <v>9.3100000000000002E-2</v>
      </c>
      <c r="K340" s="106">
        <v>6.6799999999999998E-2</v>
      </c>
      <c r="L340" s="106">
        <v>0.1057</v>
      </c>
      <c r="M340" s="106">
        <v>0.4108</v>
      </c>
      <c r="N340" s="106">
        <v>3.2800000000000003E-2</v>
      </c>
      <c r="O340" s="106">
        <v>0.11559999999999999</v>
      </c>
      <c r="P340" s="116">
        <v>1556.8</v>
      </c>
      <c r="Q340" s="86">
        <f t="shared" si="9"/>
        <v>639.53343999999993</v>
      </c>
      <c r="R340" s="84"/>
      <c r="S340" s="84"/>
      <c r="T340" s="84"/>
      <c r="U340" s="84"/>
      <c r="V340" s="84"/>
      <c r="W340" s="84"/>
      <c r="X340" s="84"/>
    </row>
    <row r="341" spans="1:24" s="89" customFormat="1" ht="15.75" customHeight="1">
      <c r="A341" s="88">
        <v>42863</v>
      </c>
      <c r="B341" s="115">
        <v>8800</v>
      </c>
      <c r="C341" s="88">
        <v>42859</v>
      </c>
      <c r="D341" s="84">
        <v>48.35</v>
      </c>
      <c r="E341" s="84">
        <v>1210</v>
      </c>
      <c r="F341" s="88">
        <v>42858</v>
      </c>
      <c r="G341" s="106">
        <v>3.2099999999999997E-2</v>
      </c>
      <c r="H341" s="106">
        <v>0.1116</v>
      </c>
      <c r="I341" s="106">
        <v>3.6600000000000001E-2</v>
      </c>
      <c r="J341" s="106">
        <v>9.3100000000000002E-2</v>
      </c>
      <c r="K341" s="106">
        <v>6.6799999999999998E-2</v>
      </c>
      <c r="L341" s="106">
        <v>0.1057</v>
      </c>
      <c r="M341" s="106">
        <v>0.43</v>
      </c>
      <c r="N341" s="106">
        <v>2.76E-2</v>
      </c>
      <c r="O341" s="106">
        <v>9.64E-2</v>
      </c>
      <c r="P341" s="116">
        <v>1556.8</v>
      </c>
      <c r="Q341" s="86">
        <f t="shared" si="9"/>
        <v>669.42399999999998</v>
      </c>
      <c r="R341" s="84"/>
      <c r="S341" s="84"/>
      <c r="T341" s="84"/>
      <c r="U341" s="84"/>
      <c r="V341" s="84"/>
      <c r="W341" s="84"/>
      <c r="X341" s="84"/>
    </row>
    <row r="342" spans="1:24" s="89" customFormat="1" ht="15.75" customHeight="1">
      <c r="A342" s="88">
        <v>42860</v>
      </c>
      <c r="B342" s="115">
        <v>8700</v>
      </c>
      <c r="C342" s="88">
        <v>42858</v>
      </c>
      <c r="D342" s="84">
        <v>50.62</v>
      </c>
      <c r="E342" s="84">
        <v>1210</v>
      </c>
      <c r="F342" s="88">
        <v>42857</v>
      </c>
      <c r="G342" s="106">
        <v>3.2099999999999997E-2</v>
      </c>
      <c r="H342" s="106">
        <v>0.1021</v>
      </c>
      <c r="I342" s="106">
        <v>4.1099999999999998E-2</v>
      </c>
      <c r="J342" s="106">
        <v>9.3100000000000002E-2</v>
      </c>
      <c r="K342" s="106">
        <v>6.6799999999999998E-2</v>
      </c>
      <c r="L342" s="106">
        <v>0.1057</v>
      </c>
      <c r="M342" s="106">
        <v>0.42620000000000002</v>
      </c>
      <c r="N342" s="106">
        <v>2.76E-2</v>
      </c>
      <c r="O342" s="106">
        <v>0.1052</v>
      </c>
      <c r="P342" s="116">
        <v>1556.8</v>
      </c>
      <c r="Q342" s="86">
        <f t="shared" si="9"/>
        <v>663.50815999999998</v>
      </c>
      <c r="R342" s="84"/>
      <c r="S342" s="84"/>
      <c r="T342" s="84"/>
      <c r="U342" s="84"/>
      <c r="V342" s="84"/>
      <c r="W342" s="84"/>
      <c r="X342" s="84"/>
    </row>
    <row r="343" spans="1:24" s="89" customFormat="1" ht="15.75" customHeight="1">
      <c r="A343" s="88">
        <v>42859</v>
      </c>
      <c r="B343" s="115">
        <v>8800</v>
      </c>
      <c r="C343" s="88">
        <v>42857</v>
      </c>
      <c r="D343" s="84">
        <v>51.13</v>
      </c>
      <c r="E343" s="84">
        <v>1210</v>
      </c>
      <c r="F343" s="88">
        <v>42853</v>
      </c>
      <c r="G343" s="106">
        <v>3.2099999999999997E-2</v>
      </c>
      <c r="H343" s="106">
        <v>9.3100000000000002E-2</v>
      </c>
      <c r="I343" s="106">
        <v>4.8800000000000003E-2</v>
      </c>
      <c r="J343" s="106">
        <v>9.3100000000000002E-2</v>
      </c>
      <c r="K343" s="106">
        <v>6.6799999999999998E-2</v>
      </c>
      <c r="L343" s="106">
        <v>0.1057</v>
      </c>
      <c r="M343" s="106">
        <v>0.4133</v>
      </c>
      <c r="N343" s="106">
        <v>2.76E-2</v>
      </c>
      <c r="O343" s="106">
        <v>0.1193</v>
      </c>
      <c r="P343" s="116">
        <v>1556.8</v>
      </c>
      <c r="Q343" s="86">
        <f t="shared" si="9"/>
        <v>643.42543999999998</v>
      </c>
      <c r="R343" s="84"/>
      <c r="S343" s="84"/>
      <c r="T343" s="84"/>
      <c r="U343" s="84"/>
      <c r="V343" s="84"/>
      <c r="W343" s="84"/>
      <c r="X343" s="84"/>
    </row>
    <row r="344" spans="1:24" s="89" customFormat="1" ht="15.75" customHeight="1">
      <c r="A344" s="88">
        <v>42858</v>
      </c>
      <c r="B344" s="115">
        <v>8850</v>
      </c>
      <c r="C344" s="88">
        <v>42853</v>
      </c>
      <c r="D344" s="84">
        <v>51.89</v>
      </c>
      <c r="E344" s="84">
        <v>1210</v>
      </c>
      <c r="F344" s="88">
        <v>42852</v>
      </c>
      <c r="G344" s="106">
        <v>1.61E-2</v>
      </c>
      <c r="H344" s="106">
        <v>9.3100000000000002E-2</v>
      </c>
      <c r="I344" s="106">
        <v>4.8800000000000003E-2</v>
      </c>
      <c r="J344" s="106">
        <v>0.1028</v>
      </c>
      <c r="K344" s="106">
        <v>7.3200000000000001E-2</v>
      </c>
      <c r="L344" s="106">
        <v>0.1057</v>
      </c>
      <c r="M344" s="106">
        <v>0.4133</v>
      </c>
      <c r="N344" s="106">
        <v>3.2599999999999997E-2</v>
      </c>
      <c r="O344" s="106">
        <v>0.1143</v>
      </c>
      <c r="P344" s="116">
        <v>1556.8</v>
      </c>
      <c r="Q344" s="86">
        <f t="shared" si="9"/>
        <v>643.42543999999998</v>
      </c>
      <c r="R344" s="84"/>
      <c r="S344" s="84"/>
      <c r="T344" s="84"/>
      <c r="U344" s="84"/>
      <c r="V344" s="84"/>
      <c r="W344" s="84"/>
      <c r="X344" s="84"/>
    </row>
    <row r="345" spans="1:24" s="89" customFormat="1" ht="15.75" customHeight="1">
      <c r="A345" s="88">
        <v>42857</v>
      </c>
      <c r="B345" s="115">
        <v>8850</v>
      </c>
      <c r="C345" s="88">
        <v>42852</v>
      </c>
      <c r="D345" s="84">
        <v>52.07</v>
      </c>
      <c r="E345" s="84">
        <v>1205</v>
      </c>
      <c r="F345" s="88">
        <v>42851</v>
      </c>
      <c r="G345" s="106">
        <v>1.61E-2</v>
      </c>
      <c r="H345" s="106">
        <v>9.3100000000000002E-2</v>
      </c>
      <c r="I345" s="106">
        <v>4.8800000000000003E-2</v>
      </c>
      <c r="J345" s="106">
        <v>8.0299999999999996E-2</v>
      </c>
      <c r="K345" s="106">
        <v>7.3200000000000001E-2</v>
      </c>
      <c r="L345" s="106">
        <v>0.107</v>
      </c>
      <c r="M345" s="106">
        <v>0.4133</v>
      </c>
      <c r="N345" s="106">
        <v>3.2599999999999997E-2</v>
      </c>
      <c r="O345" s="106">
        <v>0.13550000000000001</v>
      </c>
      <c r="P345" s="116">
        <v>1556.8</v>
      </c>
      <c r="Q345" s="86">
        <f t="shared" si="9"/>
        <v>643.42543999999998</v>
      </c>
      <c r="R345" s="84"/>
      <c r="S345" s="84"/>
      <c r="T345" s="84"/>
      <c r="U345" s="84"/>
      <c r="V345" s="84"/>
      <c r="W345" s="84"/>
      <c r="X345" s="84"/>
    </row>
    <row r="346" spans="1:24" s="89" customFormat="1" ht="15.75" customHeight="1">
      <c r="A346" s="88">
        <v>42853</v>
      </c>
      <c r="B346" s="115">
        <v>8850</v>
      </c>
      <c r="C346" s="88">
        <v>42851</v>
      </c>
      <c r="D346" s="84">
        <v>52.07</v>
      </c>
      <c r="E346" s="84">
        <v>1205</v>
      </c>
      <c r="F346" s="88">
        <v>42850</v>
      </c>
      <c r="G346" s="106">
        <v>0</v>
      </c>
      <c r="H346" s="106">
        <v>0.1021</v>
      </c>
      <c r="I346" s="106">
        <v>4.8800000000000003E-2</v>
      </c>
      <c r="J346" s="106">
        <v>8.0299999999999996E-2</v>
      </c>
      <c r="K346" s="106">
        <v>7.3200000000000001E-2</v>
      </c>
      <c r="L346" s="106">
        <v>0.107</v>
      </c>
      <c r="M346" s="106">
        <v>0.4294</v>
      </c>
      <c r="N346" s="106">
        <v>3.2599999999999997E-2</v>
      </c>
      <c r="O346" s="106">
        <v>0.1265</v>
      </c>
      <c r="P346" s="116">
        <v>1556.8</v>
      </c>
      <c r="Q346" s="86">
        <f t="shared" si="9"/>
        <v>668.48991999999998</v>
      </c>
      <c r="R346" s="84"/>
      <c r="S346" s="84"/>
      <c r="T346" s="84"/>
      <c r="U346" s="84"/>
      <c r="V346" s="84"/>
      <c r="W346" s="84"/>
      <c r="X346" s="84"/>
    </row>
    <row r="347" spans="1:24" s="89" customFormat="1" ht="15.75" customHeight="1">
      <c r="A347" s="88">
        <v>42852</v>
      </c>
      <c r="B347" s="115">
        <v>8700</v>
      </c>
      <c r="C347" s="88">
        <v>42850</v>
      </c>
      <c r="D347" s="84">
        <v>52.42</v>
      </c>
      <c r="E347" s="84">
        <v>1205</v>
      </c>
      <c r="F347" s="88">
        <v>42849</v>
      </c>
      <c r="G347" s="106">
        <v>0</v>
      </c>
      <c r="H347" s="106">
        <v>0.1021</v>
      </c>
      <c r="I347" s="106">
        <v>4.8800000000000003E-2</v>
      </c>
      <c r="J347" s="106">
        <v>8.0299999999999996E-2</v>
      </c>
      <c r="K347" s="106">
        <v>5.3999999999999999E-2</v>
      </c>
      <c r="L347" s="106">
        <v>9.8000000000000004E-2</v>
      </c>
      <c r="M347" s="106">
        <v>0.44869999999999999</v>
      </c>
      <c r="N347" s="106">
        <v>3.2599999999999997E-2</v>
      </c>
      <c r="O347" s="106">
        <v>0.13550000000000001</v>
      </c>
      <c r="P347" s="116">
        <v>1556.8</v>
      </c>
      <c r="Q347" s="86">
        <f t="shared" si="9"/>
        <v>698.53616</v>
      </c>
      <c r="R347" s="84"/>
      <c r="S347" s="84"/>
      <c r="T347" s="84"/>
      <c r="U347" s="84"/>
      <c r="V347" s="84"/>
      <c r="W347" s="84"/>
      <c r="X347" s="84"/>
    </row>
    <row r="348" spans="1:24" s="89" customFormat="1" ht="15.75" customHeight="1">
      <c r="A348" s="88">
        <v>42851</v>
      </c>
      <c r="B348" s="115">
        <v>8700</v>
      </c>
      <c r="C348" s="88">
        <v>42849</v>
      </c>
      <c r="D348" s="84">
        <v>52.15</v>
      </c>
      <c r="E348" s="84">
        <v>1205</v>
      </c>
      <c r="F348" s="88">
        <v>42846</v>
      </c>
      <c r="G348" s="106">
        <v>0</v>
      </c>
      <c r="H348" s="106">
        <v>0.12139999999999999</v>
      </c>
      <c r="I348" s="106">
        <v>4.8800000000000003E-2</v>
      </c>
      <c r="J348" s="106">
        <v>8.3500000000000005E-2</v>
      </c>
      <c r="K348" s="106">
        <v>5.3999999999999999E-2</v>
      </c>
      <c r="L348" s="106">
        <v>0.1198</v>
      </c>
      <c r="M348" s="106">
        <v>0.46150000000000002</v>
      </c>
      <c r="N348" s="106">
        <v>1.9800000000000002E-2</v>
      </c>
      <c r="O348" s="106">
        <v>9.1200000000000003E-2</v>
      </c>
      <c r="P348" s="116">
        <v>1556.8</v>
      </c>
      <c r="Q348" s="86">
        <f t="shared" si="9"/>
        <v>718.46320000000003</v>
      </c>
      <c r="R348" s="84"/>
      <c r="S348" s="84"/>
      <c r="T348" s="84"/>
      <c r="U348" s="84"/>
      <c r="V348" s="84"/>
      <c r="W348" s="84"/>
      <c r="X348" s="84"/>
    </row>
    <row r="349" spans="1:24" s="89" customFormat="1" ht="15.75" customHeight="1">
      <c r="A349" s="88">
        <v>42850</v>
      </c>
      <c r="B349" s="115">
        <v>8750</v>
      </c>
      <c r="C349" s="88">
        <v>42846</v>
      </c>
      <c r="D349" s="84">
        <v>52.51</v>
      </c>
      <c r="E349" s="99">
        <v>1205</v>
      </c>
      <c r="F349" s="88">
        <v>42845</v>
      </c>
      <c r="G349" s="106">
        <v>2.2499999999999999E-2</v>
      </c>
      <c r="H349" s="106">
        <v>0.12139999999999999</v>
      </c>
      <c r="I349" s="106">
        <v>4.8800000000000003E-2</v>
      </c>
      <c r="J349" s="106">
        <v>6.0999999999999999E-2</v>
      </c>
      <c r="K349" s="106">
        <v>5.3999999999999999E-2</v>
      </c>
      <c r="L349" s="106">
        <v>0.1198</v>
      </c>
      <c r="M349" s="106">
        <v>0.46150000000000002</v>
      </c>
      <c r="N349" s="106">
        <v>1.9800000000000002E-2</v>
      </c>
      <c r="O349" s="106">
        <v>9.1200000000000003E-2</v>
      </c>
      <c r="P349" s="116">
        <v>1556.8</v>
      </c>
      <c r="Q349" s="86">
        <f t="shared" si="9"/>
        <v>718.46320000000003</v>
      </c>
      <c r="R349" s="84"/>
      <c r="S349" s="84"/>
      <c r="T349" s="84"/>
      <c r="U349" s="84"/>
      <c r="V349" s="84"/>
      <c r="W349" s="84"/>
      <c r="X349" s="84"/>
    </row>
    <row r="350" spans="1:24" s="89" customFormat="1" ht="15.75" customHeight="1">
      <c r="A350" s="88">
        <v>42849</v>
      </c>
      <c r="B350" s="115">
        <v>8750</v>
      </c>
      <c r="C350" s="88">
        <v>42845</v>
      </c>
      <c r="D350" s="84">
        <v>53.48</v>
      </c>
      <c r="E350" s="99">
        <v>1205</v>
      </c>
      <c r="F350" s="88">
        <v>42844</v>
      </c>
      <c r="G350" s="106">
        <v>3.2099999999999997E-2</v>
      </c>
      <c r="H350" s="106">
        <v>8.7400000000000005E-2</v>
      </c>
      <c r="I350" s="106">
        <v>2.63E-2</v>
      </c>
      <c r="J350" s="106">
        <v>8.6699999999999999E-2</v>
      </c>
      <c r="K350" s="106">
        <v>7.0000000000000007E-2</v>
      </c>
      <c r="L350" s="106">
        <v>0.1198</v>
      </c>
      <c r="M350" s="106">
        <v>0.4647</v>
      </c>
      <c r="N350" s="106">
        <v>2.1700000000000001E-2</v>
      </c>
      <c r="O350" s="106">
        <v>9.1200000000000003E-2</v>
      </c>
      <c r="P350" s="116">
        <v>1556.8</v>
      </c>
      <c r="Q350" s="86">
        <f t="shared" si="9"/>
        <v>723.44496000000004</v>
      </c>
      <c r="R350" s="84"/>
      <c r="S350" s="84"/>
      <c r="T350" s="84"/>
      <c r="U350" s="84"/>
      <c r="V350" s="84"/>
      <c r="W350" s="84"/>
      <c r="X350" s="84"/>
    </row>
    <row r="351" spans="1:24" s="89" customFormat="1" ht="15.75" customHeight="1">
      <c r="A351" s="88">
        <v>42846</v>
      </c>
      <c r="B351" s="115">
        <v>8925</v>
      </c>
      <c r="C351" s="88">
        <v>42844</v>
      </c>
      <c r="D351" s="84">
        <v>53.58</v>
      </c>
      <c r="E351" s="99">
        <v>1200</v>
      </c>
      <c r="F351" s="88">
        <v>42843</v>
      </c>
      <c r="G351" s="106">
        <v>1.61E-2</v>
      </c>
      <c r="H351" s="106">
        <v>9.7000000000000003E-2</v>
      </c>
      <c r="I351" s="106">
        <v>5.1999999999999998E-2</v>
      </c>
      <c r="J351" s="106">
        <v>8.6699999999999999E-2</v>
      </c>
      <c r="K351" s="106">
        <v>7.0000000000000007E-2</v>
      </c>
      <c r="L351" s="106">
        <v>0.1198</v>
      </c>
      <c r="M351" s="106">
        <v>0.44550000000000001</v>
      </c>
      <c r="N351" s="106">
        <v>2.1700000000000001E-2</v>
      </c>
      <c r="O351" s="106">
        <v>9.1200000000000003E-2</v>
      </c>
      <c r="P351" s="116">
        <v>1556.8</v>
      </c>
      <c r="Q351" s="86">
        <f t="shared" si="9"/>
        <v>693.55439999999999</v>
      </c>
      <c r="R351" s="84"/>
      <c r="S351" s="84"/>
      <c r="T351" s="84"/>
      <c r="U351" s="84"/>
      <c r="V351" s="84"/>
      <c r="W351" s="84"/>
      <c r="X351" s="84"/>
    </row>
    <row r="352" spans="1:24" s="89" customFormat="1" ht="15.75" customHeight="1">
      <c r="A352" s="88">
        <v>42845</v>
      </c>
      <c r="B352" s="115">
        <v>8950</v>
      </c>
      <c r="C352" s="88">
        <v>42843</v>
      </c>
      <c r="D352" s="84">
        <v>54.82</v>
      </c>
      <c r="E352" s="99">
        <v>1200</v>
      </c>
      <c r="F352" s="88">
        <v>42842</v>
      </c>
      <c r="G352" s="106">
        <v>3.5299999999999998E-2</v>
      </c>
      <c r="H352" s="106">
        <v>9.7000000000000003E-2</v>
      </c>
      <c r="I352" s="106">
        <v>5.1999999999999998E-2</v>
      </c>
      <c r="J352" s="106">
        <v>6.7400000000000002E-2</v>
      </c>
      <c r="K352" s="106">
        <v>7.0000000000000007E-2</v>
      </c>
      <c r="L352" s="106">
        <v>0.1198</v>
      </c>
      <c r="M352" s="106">
        <v>0.45190000000000002</v>
      </c>
      <c r="N352" s="106">
        <v>2.1700000000000001E-2</v>
      </c>
      <c r="O352" s="106">
        <v>8.48E-2</v>
      </c>
      <c r="P352" s="116">
        <v>1556.8</v>
      </c>
      <c r="Q352" s="86">
        <f t="shared" si="9"/>
        <v>703.51792</v>
      </c>
      <c r="R352" s="84"/>
      <c r="S352" s="84"/>
      <c r="T352" s="84"/>
      <c r="U352" s="84"/>
      <c r="V352" s="84"/>
      <c r="W352" s="84"/>
      <c r="X352" s="84"/>
    </row>
    <row r="353" spans="1:24" s="89" customFormat="1" ht="15.75" customHeight="1">
      <c r="A353" s="88">
        <v>42844</v>
      </c>
      <c r="B353" s="115">
        <v>8950</v>
      </c>
      <c r="C353" s="88">
        <v>42842</v>
      </c>
      <c r="D353" s="84">
        <v>55.48</v>
      </c>
      <c r="E353" s="99">
        <v>1180</v>
      </c>
      <c r="F353" s="88">
        <v>42839</v>
      </c>
      <c r="G353" s="106">
        <v>3.5299999999999998E-2</v>
      </c>
      <c r="H353" s="106">
        <v>0.12590000000000001</v>
      </c>
      <c r="I353" s="106">
        <v>7.5800000000000006E-2</v>
      </c>
      <c r="J353" s="106">
        <v>3.85E-2</v>
      </c>
      <c r="K353" s="106">
        <v>7.0000000000000007E-2</v>
      </c>
      <c r="L353" s="106">
        <v>0.114</v>
      </c>
      <c r="M353" s="106">
        <v>0.42299999999999999</v>
      </c>
      <c r="N353" s="106">
        <v>2.6800000000000001E-2</v>
      </c>
      <c r="O353" s="106">
        <v>9.06E-2</v>
      </c>
      <c r="P353" s="116">
        <v>1556.8</v>
      </c>
      <c r="Q353" s="86">
        <f t="shared" si="9"/>
        <v>658.52639999999997</v>
      </c>
      <c r="R353" s="84"/>
      <c r="S353" s="84"/>
      <c r="T353" s="84"/>
      <c r="U353" s="84"/>
      <c r="V353" s="84"/>
      <c r="W353" s="84"/>
      <c r="X353" s="84"/>
    </row>
    <row r="354" spans="1:24" s="89" customFormat="1" ht="15.75" customHeight="1">
      <c r="A354" s="88">
        <v>42843</v>
      </c>
      <c r="B354" s="115">
        <v>8975</v>
      </c>
      <c r="C354" s="88">
        <v>42838</v>
      </c>
      <c r="D354" s="84">
        <v>55.64</v>
      </c>
      <c r="E354" s="99">
        <v>1170</v>
      </c>
      <c r="F354" s="88">
        <v>42838</v>
      </c>
      <c r="G354" s="106">
        <v>3.5299999999999998E-2</v>
      </c>
      <c r="H354" s="106">
        <v>0.12590000000000001</v>
      </c>
      <c r="I354" s="106">
        <v>7.5800000000000006E-2</v>
      </c>
      <c r="J354" s="106">
        <v>3.85E-2</v>
      </c>
      <c r="K354" s="106">
        <v>7.0000000000000007E-2</v>
      </c>
      <c r="L354" s="106">
        <v>0.12690000000000001</v>
      </c>
      <c r="M354" s="106">
        <v>0.42299999999999999</v>
      </c>
      <c r="N354" s="106">
        <v>2.6800000000000001E-2</v>
      </c>
      <c r="O354" s="106">
        <v>7.7700000000000005E-2</v>
      </c>
      <c r="P354" s="116">
        <v>1556.8</v>
      </c>
      <c r="Q354" s="86">
        <f t="shared" si="9"/>
        <v>658.52639999999997</v>
      </c>
      <c r="R354" s="84"/>
      <c r="S354" s="84"/>
      <c r="T354" s="84"/>
      <c r="U354" s="84"/>
      <c r="V354" s="84"/>
      <c r="W354" s="84"/>
      <c r="X354" s="84"/>
    </row>
    <row r="355" spans="1:24" s="89" customFormat="1" ht="15.75" customHeight="1">
      <c r="A355" s="88">
        <v>42842</v>
      </c>
      <c r="B355" s="115">
        <v>9100</v>
      </c>
      <c r="C355" s="88">
        <v>42837</v>
      </c>
      <c r="D355" s="84">
        <v>55.62</v>
      </c>
      <c r="E355" s="99">
        <v>1170</v>
      </c>
      <c r="F355" s="88">
        <v>42837</v>
      </c>
      <c r="G355" s="106">
        <v>3.5299999999999998E-2</v>
      </c>
      <c r="H355" s="106">
        <v>0.1169</v>
      </c>
      <c r="I355" s="106">
        <v>5.6500000000000002E-2</v>
      </c>
      <c r="J355" s="106">
        <v>7.7100000000000002E-2</v>
      </c>
      <c r="K355" s="106">
        <v>8.9300000000000004E-2</v>
      </c>
      <c r="L355" s="106">
        <v>0.12690000000000001</v>
      </c>
      <c r="M355" s="106">
        <v>0.42299999999999999</v>
      </c>
      <c r="N355" s="106">
        <v>1.66E-2</v>
      </c>
      <c r="O355" s="106">
        <v>5.8500000000000003E-2</v>
      </c>
      <c r="P355" s="116">
        <v>1556.8</v>
      </c>
      <c r="Q355" s="86">
        <f t="shared" si="9"/>
        <v>658.52639999999997</v>
      </c>
      <c r="R355" s="84"/>
      <c r="S355" s="84"/>
      <c r="T355" s="84"/>
      <c r="U355" s="84"/>
      <c r="V355" s="84"/>
      <c r="W355" s="84"/>
      <c r="X355" s="84"/>
    </row>
    <row r="356" spans="1:24" s="89" customFormat="1" ht="15.75" customHeight="1">
      <c r="A356" s="88">
        <v>42839</v>
      </c>
      <c r="B356" s="115">
        <v>9200</v>
      </c>
      <c r="C356" s="88">
        <v>42836</v>
      </c>
      <c r="D356" s="84">
        <v>56.29</v>
      </c>
      <c r="E356" s="99">
        <v>1170</v>
      </c>
      <c r="F356" s="88">
        <v>42836</v>
      </c>
      <c r="G356" s="106">
        <v>3.5299999999999998E-2</v>
      </c>
      <c r="H356" s="106">
        <v>0.13300000000000001</v>
      </c>
      <c r="I356" s="106">
        <v>5.6500000000000002E-2</v>
      </c>
      <c r="J356" s="106">
        <v>3.85E-2</v>
      </c>
      <c r="K356" s="106">
        <v>8.9300000000000004E-2</v>
      </c>
      <c r="L356" s="106">
        <v>0.12690000000000001</v>
      </c>
      <c r="M356" s="106">
        <v>0.42299999999999999</v>
      </c>
      <c r="N356" s="106">
        <v>1.66E-2</v>
      </c>
      <c r="O356" s="106">
        <v>8.09E-2</v>
      </c>
      <c r="P356" s="116">
        <v>1556.8</v>
      </c>
      <c r="Q356" s="86">
        <f t="shared" si="9"/>
        <v>658.52639999999997</v>
      </c>
      <c r="R356" s="84"/>
      <c r="S356" s="84"/>
      <c r="T356" s="84"/>
      <c r="U356" s="84"/>
      <c r="V356" s="84"/>
      <c r="W356" s="84"/>
      <c r="X356" s="84"/>
    </row>
    <row r="357" spans="1:24" s="89" customFormat="1" ht="15.75" customHeight="1">
      <c r="A357" s="88">
        <v>42838</v>
      </c>
      <c r="B357" s="115">
        <v>9300</v>
      </c>
      <c r="C357" s="88">
        <v>42835</v>
      </c>
      <c r="D357" s="84">
        <v>56</v>
      </c>
      <c r="E357" s="99">
        <v>1165</v>
      </c>
      <c r="F357" s="88">
        <v>42835</v>
      </c>
      <c r="G357" s="106">
        <v>5.4600000000000003E-2</v>
      </c>
      <c r="H357" s="106">
        <v>0.13300000000000001</v>
      </c>
      <c r="I357" s="106">
        <v>5.6500000000000002E-2</v>
      </c>
      <c r="J357" s="106">
        <v>5.7799999999999997E-2</v>
      </c>
      <c r="K357" s="106">
        <v>8.9300000000000004E-2</v>
      </c>
      <c r="L357" s="106">
        <v>0.114</v>
      </c>
      <c r="M357" s="106">
        <v>0.42680000000000001</v>
      </c>
      <c r="N357" s="106">
        <v>1.66E-2</v>
      </c>
      <c r="O357" s="106">
        <v>5.1400000000000001E-2</v>
      </c>
      <c r="P357" s="116">
        <v>1556.8</v>
      </c>
      <c r="Q357" s="86">
        <f t="shared" si="9"/>
        <v>664.44223999999997</v>
      </c>
      <c r="R357" s="84"/>
      <c r="S357" s="84"/>
      <c r="T357" s="84"/>
      <c r="U357" s="84"/>
      <c r="V357" s="84"/>
      <c r="W357" s="84"/>
      <c r="X357" s="84"/>
    </row>
    <row r="358" spans="1:24" s="89" customFormat="1" ht="15.75" customHeight="1">
      <c r="A358" s="88">
        <v>42837</v>
      </c>
      <c r="B358" s="115">
        <v>9325</v>
      </c>
      <c r="C358" s="88">
        <v>42832</v>
      </c>
      <c r="D358" s="84">
        <v>55.26</v>
      </c>
      <c r="E358" s="99">
        <v>1165</v>
      </c>
      <c r="F358" s="88">
        <v>42832</v>
      </c>
      <c r="G358" s="106">
        <v>5.4600000000000003E-2</v>
      </c>
      <c r="H358" s="106">
        <v>0.13750000000000001</v>
      </c>
      <c r="I358" s="106">
        <v>5.1999999999999998E-2</v>
      </c>
      <c r="J358" s="106">
        <v>3.85E-2</v>
      </c>
      <c r="K358" s="106">
        <v>8.9300000000000004E-2</v>
      </c>
      <c r="L358" s="106">
        <v>0.12690000000000001</v>
      </c>
      <c r="M358" s="106">
        <v>0.44230000000000003</v>
      </c>
      <c r="N358" s="106">
        <v>2.1700000000000001E-2</v>
      </c>
      <c r="O358" s="106">
        <v>3.73E-2</v>
      </c>
      <c r="P358" s="116">
        <v>1556.8</v>
      </c>
      <c r="Q358" s="86">
        <f t="shared" si="9"/>
        <v>688.57263999999998</v>
      </c>
      <c r="R358" s="84"/>
      <c r="S358" s="84"/>
      <c r="T358" s="84"/>
      <c r="U358" s="84"/>
      <c r="V358" s="84"/>
      <c r="W358" s="84"/>
      <c r="X358" s="84"/>
    </row>
    <row r="359" spans="1:24" s="89" customFormat="1" ht="15.75" customHeight="1">
      <c r="A359" s="88">
        <v>42836</v>
      </c>
      <c r="B359" s="115">
        <v>9375</v>
      </c>
      <c r="C359" s="88">
        <v>42831</v>
      </c>
      <c r="D359" s="84">
        <v>54.9</v>
      </c>
      <c r="E359" s="99">
        <v>1150</v>
      </c>
      <c r="F359" s="88">
        <v>42831</v>
      </c>
      <c r="G359" s="106">
        <v>5.4600000000000003E-2</v>
      </c>
      <c r="H359" s="106">
        <v>0.1278</v>
      </c>
      <c r="I359" s="106">
        <v>2.3099999999999999E-2</v>
      </c>
      <c r="J359" s="106">
        <v>4.3700000000000003E-2</v>
      </c>
      <c r="K359" s="106">
        <v>0.1182</v>
      </c>
      <c r="L359" s="106">
        <v>0.12690000000000001</v>
      </c>
      <c r="M359" s="106">
        <v>0.44230000000000003</v>
      </c>
      <c r="N359" s="106">
        <v>2.1700000000000001E-2</v>
      </c>
      <c r="O359" s="106">
        <v>4.1799999999999997E-2</v>
      </c>
      <c r="P359" s="116">
        <v>1556.8</v>
      </c>
      <c r="Q359" s="86">
        <f t="shared" si="9"/>
        <v>688.57263999999998</v>
      </c>
      <c r="R359" s="84"/>
      <c r="S359" s="84"/>
      <c r="T359" s="84"/>
      <c r="U359" s="84"/>
      <c r="V359" s="84"/>
      <c r="W359" s="84"/>
      <c r="X359" s="84"/>
    </row>
    <row r="360" spans="1:24" s="89" customFormat="1" ht="15.75" customHeight="1">
      <c r="A360" s="88">
        <v>42835</v>
      </c>
      <c r="B360" s="115">
        <v>9425</v>
      </c>
      <c r="C360" s="88">
        <v>42830</v>
      </c>
      <c r="D360" s="84">
        <v>54.01</v>
      </c>
      <c r="E360" s="99">
        <v>1140</v>
      </c>
      <c r="F360" s="88">
        <v>42830</v>
      </c>
      <c r="G360" s="106">
        <v>5.4600000000000003E-2</v>
      </c>
      <c r="H360" s="106">
        <v>0.1278</v>
      </c>
      <c r="I360" s="106">
        <v>2.3099999999999999E-2</v>
      </c>
      <c r="J360" s="106">
        <v>4.3700000000000003E-2</v>
      </c>
      <c r="K360" s="106">
        <v>9.8900000000000002E-2</v>
      </c>
      <c r="L360" s="106">
        <v>0.12690000000000001</v>
      </c>
      <c r="M360" s="106">
        <v>0.46150000000000002</v>
      </c>
      <c r="N360" s="106">
        <v>2.1700000000000001E-2</v>
      </c>
      <c r="O360" s="106">
        <v>4.1799999999999997E-2</v>
      </c>
      <c r="P360" s="116">
        <v>1556.8</v>
      </c>
      <c r="Q360" s="86">
        <f t="shared" si="9"/>
        <v>718.46320000000003</v>
      </c>
      <c r="R360" s="84"/>
      <c r="S360" s="84"/>
      <c r="T360" s="84"/>
      <c r="U360" s="84"/>
      <c r="V360" s="84"/>
      <c r="W360" s="84"/>
      <c r="X360" s="84"/>
    </row>
    <row r="361" spans="1:24" s="89" customFormat="1" ht="15.75" customHeight="1">
      <c r="A361" s="88">
        <v>42832</v>
      </c>
      <c r="B361" s="115">
        <v>9425</v>
      </c>
      <c r="C361" s="88">
        <v>42825</v>
      </c>
      <c r="D361" s="84">
        <v>53.62</v>
      </c>
      <c r="E361" s="99">
        <v>1140</v>
      </c>
      <c r="F361" s="88">
        <v>42826</v>
      </c>
      <c r="G361" s="106">
        <v>5.4600000000000003E-2</v>
      </c>
      <c r="H361" s="106">
        <v>0.1053</v>
      </c>
      <c r="I361" s="106">
        <v>2.8299999999999999E-2</v>
      </c>
      <c r="J361" s="106">
        <v>6.6199999999999995E-2</v>
      </c>
      <c r="K361" s="106">
        <v>9.8900000000000002E-2</v>
      </c>
      <c r="L361" s="106">
        <v>0.1333</v>
      </c>
      <c r="M361" s="106">
        <v>0.44740000000000002</v>
      </c>
      <c r="N361" s="106">
        <v>1.5900000000000001E-2</v>
      </c>
      <c r="O361" s="106">
        <v>5.0099999999999999E-2</v>
      </c>
      <c r="P361" s="116">
        <v>1556.8</v>
      </c>
      <c r="Q361" s="86">
        <f t="shared" si="9"/>
        <v>696.51232000000005</v>
      </c>
      <c r="R361" s="84"/>
      <c r="S361" s="84"/>
      <c r="T361" s="84"/>
      <c r="U361" s="84"/>
      <c r="V361" s="84"/>
      <c r="W361" s="84"/>
      <c r="X361" s="84"/>
    </row>
    <row r="362" spans="1:24" s="89" customFormat="1" ht="15.75" customHeight="1">
      <c r="A362" s="88">
        <v>42831</v>
      </c>
      <c r="B362" s="111">
        <v>9325</v>
      </c>
      <c r="C362" s="88">
        <v>42824</v>
      </c>
      <c r="D362" s="84">
        <v>53.07</v>
      </c>
      <c r="E362" s="99">
        <v>1140</v>
      </c>
      <c r="F362" s="88">
        <v>42825</v>
      </c>
      <c r="G362" s="106">
        <v>5.4600000000000003E-2</v>
      </c>
      <c r="H362" s="106">
        <v>0.1053</v>
      </c>
      <c r="I362" s="106">
        <v>2.8299999999999999E-2</v>
      </c>
      <c r="J362" s="106">
        <v>6.6199999999999995E-2</v>
      </c>
      <c r="K362" s="106">
        <v>9.8900000000000002E-2</v>
      </c>
      <c r="L362" s="106">
        <v>0.1333</v>
      </c>
      <c r="M362" s="106">
        <v>0.44740000000000002</v>
      </c>
      <c r="N362" s="106">
        <v>1.5900000000000001E-2</v>
      </c>
      <c r="O362" s="106">
        <v>5.0099999999999999E-2</v>
      </c>
      <c r="P362" s="116">
        <v>1556.8</v>
      </c>
      <c r="Q362" s="86">
        <f t="shared" si="9"/>
        <v>696.51232000000005</v>
      </c>
      <c r="R362" s="84"/>
      <c r="S362" s="84"/>
      <c r="T362" s="84"/>
      <c r="U362" s="84"/>
      <c r="V362" s="84"/>
      <c r="W362" s="84"/>
      <c r="X362" s="84"/>
    </row>
    <row r="363" spans="1:24" s="89" customFormat="1" ht="15.75" customHeight="1">
      <c r="A363" s="88">
        <v>42830</v>
      </c>
      <c r="B363" s="111">
        <v>9275</v>
      </c>
      <c r="C363" s="88">
        <v>42823</v>
      </c>
      <c r="D363" s="84">
        <v>52.55</v>
      </c>
      <c r="E363" s="99">
        <v>1140</v>
      </c>
      <c r="F363" s="88">
        <v>42824</v>
      </c>
      <c r="G363" s="106">
        <v>5.4600000000000003E-2</v>
      </c>
      <c r="H363" s="106">
        <v>0.1053</v>
      </c>
      <c r="I363" s="106">
        <v>3.2800000000000003E-2</v>
      </c>
      <c r="J363" s="106">
        <v>6.6199999999999995E-2</v>
      </c>
      <c r="K363" s="106">
        <v>9.8900000000000002E-2</v>
      </c>
      <c r="L363" s="106">
        <v>0.1333</v>
      </c>
      <c r="M363" s="106">
        <v>0.44740000000000002</v>
      </c>
      <c r="N363" s="106">
        <v>2.1100000000000001E-2</v>
      </c>
      <c r="O363" s="106">
        <v>4.0500000000000001E-2</v>
      </c>
      <c r="P363" s="116">
        <v>1556.8</v>
      </c>
      <c r="Q363" s="86">
        <f t="shared" si="9"/>
        <v>696.51232000000005</v>
      </c>
      <c r="R363" s="84"/>
      <c r="S363" s="84"/>
      <c r="T363" s="84"/>
      <c r="U363" s="84"/>
      <c r="V363" s="84"/>
      <c r="W363" s="84"/>
      <c r="X363" s="84"/>
    </row>
    <row r="364" spans="1:24" s="89" customFormat="1" ht="15.75" customHeight="1">
      <c r="A364" s="88">
        <v>42825</v>
      </c>
      <c r="B364" s="111">
        <v>9275</v>
      </c>
      <c r="C364" s="88">
        <v>42822</v>
      </c>
      <c r="D364" s="84">
        <v>51.42</v>
      </c>
      <c r="E364" s="99">
        <v>1140</v>
      </c>
      <c r="F364" s="88">
        <v>42823</v>
      </c>
      <c r="G364" s="106">
        <v>5.4600000000000003E-2</v>
      </c>
      <c r="H364" s="106">
        <v>0.1053</v>
      </c>
      <c r="I364" s="106">
        <v>5.1999999999999998E-2</v>
      </c>
      <c r="J364" s="106">
        <v>6.6199999999999995E-2</v>
      </c>
      <c r="K364" s="106">
        <v>7.9699999999999993E-2</v>
      </c>
      <c r="L364" s="106">
        <v>0.1333</v>
      </c>
      <c r="M364" s="106">
        <v>0.44740000000000002</v>
      </c>
      <c r="N364" s="106">
        <v>2.1100000000000001E-2</v>
      </c>
      <c r="O364" s="106">
        <v>4.0500000000000001E-2</v>
      </c>
      <c r="P364" s="116">
        <v>1556.8</v>
      </c>
      <c r="Q364" s="86">
        <f t="shared" si="9"/>
        <v>696.51232000000005</v>
      </c>
      <c r="R364" s="84"/>
      <c r="S364" s="84"/>
      <c r="T364" s="84"/>
      <c r="U364" s="84"/>
      <c r="V364" s="84"/>
      <c r="W364" s="84"/>
      <c r="X364" s="84"/>
    </row>
    <row r="365" spans="1:24" s="89" customFormat="1" ht="15.75" customHeight="1">
      <c r="A365" s="88">
        <v>42824</v>
      </c>
      <c r="B365" s="111">
        <v>9276</v>
      </c>
      <c r="C365" s="88">
        <v>42821</v>
      </c>
      <c r="D365" s="84">
        <v>50.94</v>
      </c>
      <c r="E365" s="99">
        <v>1140</v>
      </c>
      <c r="F365" s="88">
        <v>42822</v>
      </c>
      <c r="G365" s="106">
        <v>7.7100000000000002E-2</v>
      </c>
      <c r="H365" s="106">
        <v>0.1053</v>
      </c>
      <c r="I365" s="106">
        <v>5.1999999999999998E-2</v>
      </c>
      <c r="J365" s="106">
        <v>4.3700000000000003E-2</v>
      </c>
      <c r="K365" s="106">
        <v>7.9699999999999993E-2</v>
      </c>
      <c r="L365" s="106">
        <v>0.12039999999999999</v>
      </c>
      <c r="M365" s="106">
        <v>0.44740000000000002</v>
      </c>
      <c r="N365" s="106">
        <v>3.39E-2</v>
      </c>
      <c r="O365" s="106">
        <v>4.0500000000000001E-2</v>
      </c>
      <c r="P365" s="116">
        <v>1556.8</v>
      </c>
      <c r="Q365" s="86">
        <f t="shared" si="9"/>
        <v>696.51232000000005</v>
      </c>
      <c r="R365" s="84"/>
      <c r="S365" s="84"/>
      <c r="T365" s="84"/>
      <c r="U365" s="84"/>
      <c r="V365" s="84"/>
      <c r="W365" s="84"/>
      <c r="X365" s="84"/>
    </row>
    <row r="366" spans="1:24" s="89" customFormat="1" ht="15.75" customHeight="1">
      <c r="A366" s="88">
        <v>42823</v>
      </c>
      <c r="B366" s="111">
        <v>9275</v>
      </c>
      <c r="C366" s="88">
        <v>42818</v>
      </c>
      <c r="D366" s="84">
        <v>51.14</v>
      </c>
      <c r="E366" s="99">
        <v>1140</v>
      </c>
      <c r="F366" s="88">
        <v>42821</v>
      </c>
      <c r="G366" s="106">
        <v>7.7100000000000002E-2</v>
      </c>
      <c r="H366" s="106">
        <v>0.1053</v>
      </c>
      <c r="I366" s="106">
        <v>5.1999999999999998E-2</v>
      </c>
      <c r="J366" s="106">
        <v>4.3700000000000003E-2</v>
      </c>
      <c r="K366" s="106">
        <v>7.9699999999999993E-2</v>
      </c>
      <c r="L366" s="106">
        <v>0.12039999999999999</v>
      </c>
      <c r="M366" s="106">
        <v>0.44740000000000002</v>
      </c>
      <c r="N366" s="106">
        <v>3.39E-2</v>
      </c>
      <c r="O366" s="106">
        <v>4.0500000000000001E-2</v>
      </c>
      <c r="P366" s="116">
        <v>1556.8</v>
      </c>
      <c r="Q366" s="86">
        <f t="shared" si="9"/>
        <v>696.51232000000005</v>
      </c>
      <c r="R366" s="84"/>
      <c r="S366" s="84"/>
      <c r="T366" s="84"/>
      <c r="U366" s="84"/>
      <c r="V366" s="84"/>
      <c r="W366" s="84"/>
      <c r="X366" s="84"/>
    </row>
    <row r="367" spans="1:24" s="89" customFormat="1" ht="15.75" customHeight="1">
      <c r="A367" s="88">
        <v>42822</v>
      </c>
      <c r="B367" s="111">
        <v>9200</v>
      </c>
      <c r="C367" s="88">
        <v>42817</v>
      </c>
      <c r="D367" s="84">
        <v>50.6</v>
      </c>
      <c r="E367" s="84">
        <v>1140</v>
      </c>
      <c r="F367" s="88">
        <v>42818</v>
      </c>
      <c r="G367" s="106">
        <v>9.64E-2</v>
      </c>
      <c r="H367" s="106">
        <v>0.1053</v>
      </c>
      <c r="I367" s="106">
        <v>3.2800000000000003E-2</v>
      </c>
      <c r="J367" s="106">
        <v>4.3700000000000003E-2</v>
      </c>
      <c r="K367" s="106">
        <v>7.9699999999999993E-2</v>
      </c>
      <c r="L367" s="106">
        <v>0.1012</v>
      </c>
      <c r="M367" s="106">
        <v>0.45119999999999999</v>
      </c>
      <c r="N367" s="106">
        <v>2.1100000000000001E-2</v>
      </c>
      <c r="O367" s="106">
        <v>6.8699999999999997E-2</v>
      </c>
      <c r="P367" s="116">
        <v>1556.8</v>
      </c>
      <c r="Q367" s="86">
        <f t="shared" si="9"/>
        <v>702.42815999999993</v>
      </c>
      <c r="R367" s="84"/>
      <c r="S367" s="84"/>
      <c r="T367" s="84"/>
      <c r="U367" s="84"/>
      <c r="V367" s="84"/>
      <c r="W367" s="84"/>
      <c r="X367" s="84"/>
    </row>
    <row r="368" spans="1:24" s="89" customFormat="1" ht="15.75" customHeight="1">
      <c r="A368" s="88">
        <v>42821</v>
      </c>
      <c r="B368" s="111">
        <v>9325</v>
      </c>
      <c r="C368" s="88">
        <v>42816</v>
      </c>
      <c r="D368" s="84">
        <v>50.93</v>
      </c>
      <c r="E368" s="84">
        <v>1145</v>
      </c>
      <c r="F368" s="88">
        <v>42817</v>
      </c>
      <c r="G368" s="106">
        <v>7.0699999999999999E-2</v>
      </c>
      <c r="H368" s="106">
        <v>7.4499999999999997E-2</v>
      </c>
      <c r="I368" s="106">
        <v>2.06E-2</v>
      </c>
      <c r="J368" s="106">
        <v>0.1047</v>
      </c>
      <c r="K368" s="106">
        <v>7.9699999999999993E-2</v>
      </c>
      <c r="L368" s="106">
        <v>8.8300000000000003E-2</v>
      </c>
      <c r="M368" s="106">
        <v>0.432</v>
      </c>
      <c r="N368" s="106">
        <v>4.1599999999999998E-2</v>
      </c>
      <c r="O368" s="106">
        <v>8.7999999999999995E-2</v>
      </c>
      <c r="P368" s="116">
        <v>1557.8</v>
      </c>
      <c r="Q368" s="86">
        <f t="shared" si="9"/>
        <v>672.96960000000001</v>
      </c>
      <c r="R368" s="84"/>
      <c r="S368" s="84"/>
      <c r="T368" s="84"/>
      <c r="U368" s="84"/>
      <c r="V368" s="84"/>
      <c r="W368" s="84"/>
      <c r="X368" s="84"/>
    </row>
    <row r="369" spans="1:24" s="89" customFormat="1" ht="15.75" customHeight="1">
      <c r="A369" s="88">
        <v>42818</v>
      </c>
      <c r="B369" s="111">
        <v>9375</v>
      </c>
      <c r="C369" s="88">
        <v>42815</v>
      </c>
      <c r="D369" s="84">
        <v>51.07</v>
      </c>
      <c r="E369" s="84">
        <v>1150</v>
      </c>
      <c r="F369" s="88">
        <v>42816</v>
      </c>
      <c r="G369" s="106">
        <v>5.1400000000000001E-2</v>
      </c>
      <c r="H369" s="106">
        <v>9.3799999999999994E-2</v>
      </c>
      <c r="I369" s="106">
        <v>2.06E-2</v>
      </c>
      <c r="J369" s="106">
        <v>0.1047</v>
      </c>
      <c r="K369" s="106">
        <v>7.9699999999999993E-2</v>
      </c>
      <c r="L369" s="106">
        <v>8.8300000000000003E-2</v>
      </c>
      <c r="M369" s="106">
        <v>0.432</v>
      </c>
      <c r="N369" s="106">
        <v>4.1599999999999998E-2</v>
      </c>
      <c r="O369" s="106">
        <v>8.7999999999999995E-2</v>
      </c>
      <c r="P369" s="116">
        <v>1558.8</v>
      </c>
      <c r="Q369" s="86">
        <f t="shared" si="9"/>
        <v>673.40159999999992</v>
      </c>
      <c r="R369" s="84"/>
      <c r="S369" s="84"/>
      <c r="T369" s="84"/>
      <c r="U369" s="84"/>
      <c r="V369" s="84"/>
      <c r="W369" s="84"/>
      <c r="X369" s="84"/>
    </row>
    <row r="370" spans="1:24" s="89" customFormat="1" ht="15.75" customHeight="1">
      <c r="A370" s="88">
        <v>42817</v>
      </c>
      <c r="B370" s="111">
        <v>9400</v>
      </c>
      <c r="C370" s="88">
        <v>42814</v>
      </c>
      <c r="D370" s="84">
        <v>51.87</v>
      </c>
      <c r="E370" s="84">
        <v>1150</v>
      </c>
      <c r="F370" s="88">
        <v>42815</v>
      </c>
      <c r="G370" s="106">
        <v>5.1400000000000001E-2</v>
      </c>
      <c r="H370" s="106">
        <v>8.7400000000000005E-2</v>
      </c>
      <c r="I370" s="106">
        <v>2.06E-2</v>
      </c>
      <c r="J370" s="106">
        <v>0.1111</v>
      </c>
      <c r="K370" s="106">
        <v>7.9699999999999993E-2</v>
      </c>
      <c r="L370" s="106">
        <v>8.8300000000000003E-2</v>
      </c>
      <c r="M370" s="106">
        <v>0.432</v>
      </c>
      <c r="N370" s="106">
        <v>4.1599999999999998E-2</v>
      </c>
      <c r="O370" s="106">
        <v>8.7999999999999995E-2</v>
      </c>
      <c r="P370" s="116">
        <v>1559.8</v>
      </c>
      <c r="Q370" s="86">
        <f t="shared" si="9"/>
        <v>673.83359999999993</v>
      </c>
      <c r="R370" s="84"/>
      <c r="S370" s="84"/>
      <c r="T370" s="84"/>
      <c r="U370" s="84"/>
      <c r="V370" s="84"/>
      <c r="W370" s="84"/>
      <c r="X370" s="84"/>
    </row>
    <row r="371" spans="1:24" s="89" customFormat="1" ht="15.75" customHeight="1">
      <c r="A371" s="88">
        <v>42816</v>
      </c>
      <c r="B371" s="111">
        <v>9400</v>
      </c>
      <c r="C371" s="88">
        <v>42811</v>
      </c>
      <c r="D371" s="84">
        <v>52.07</v>
      </c>
      <c r="E371" s="84">
        <v>1155</v>
      </c>
      <c r="F371" s="88">
        <v>42814</v>
      </c>
      <c r="G371" s="106">
        <v>5.1400000000000001E-2</v>
      </c>
      <c r="H371" s="106">
        <v>8.7400000000000005E-2</v>
      </c>
      <c r="I371" s="106">
        <v>2.7E-2</v>
      </c>
      <c r="J371" s="106">
        <v>0.106</v>
      </c>
      <c r="K371" s="106">
        <v>7.9699999999999993E-2</v>
      </c>
      <c r="L371" s="106">
        <v>8.8300000000000003E-2</v>
      </c>
      <c r="M371" s="106">
        <v>0.4461</v>
      </c>
      <c r="N371" s="106">
        <v>3.5200000000000002E-2</v>
      </c>
      <c r="O371" s="106">
        <v>7.9000000000000001E-2</v>
      </c>
      <c r="P371" s="116">
        <v>1560.8</v>
      </c>
      <c r="Q371" s="86">
        <f t="shared" si="9"/>
        <v>696.27287999999999</v>
      </c>
      <c r="R371" s="84"/>
      <c r="S371" s="84"/>
      <c r="T371" s="84"/>
      <c r="U371" s="84"/>
      <c r="V371" s="84"/>
      <c r="W371" s="84"/>
      <c r="X371" s="84"/>
    </row>
    <row r="372" spans="1:24" s="89" customFormat="1" ht="15.75" customHeight="1">
      <c r="A372" s="88">
        <v>42815</v>
      </c>
      <c r="B372" s="111">
        <v>9425</v>
      </c>
      <c r="C372" s="88">
        <v>42810</v>
      </c>
      <c r="D372" s="84">
        <v>51.74</v>
      </c>
      <c r="E372" s="84">
        <v>1165</v>
      </c>
      <c r="F372" s="88">
        <v>42811</v>
      </c>
      <c r="G372" s="106">
        <v>5.1400000000000001E-2</v>
      </c>
      <c r="H372" s="106">
        <v>0.12590000000000001</v>
      </c>
      <c r="I372" s="106">
        <v>2.7E-2</v>
      </c>
      <c r="J372" s="106">
        <v>6.7400000000000002E-2</v>
      </c>
      <c r="K372" s="106">
        <v>5.0700000000000002E-2</v>
      </c>
      <c r="L372" s="106">
        <v>0.114</v>
      </c>
      <c r="M372" s="106">
        <v>0.47499999999999998</v>
      </c>
      <c r="N372" s="106">
        <v>2.75E-2</v>
      </c>
      <c r="O372" s="106">
        <v>6.0999999999999999E-2</v>
      </c>
      <c r="P372" s="116">
        <v>1556.8</v>
      </c>
      <c r="Q372" s="86">
        <f t="shared" si="9"/>
        <v>739.4799999999999</v>
      </c>
      <c r="R372" s="84"/>
      <c r="S372" s="84"/>
      <c r="T372" s="84"/>
      <c r="U372" s="84"/>
      <c r="V372" s="84"/>
      <c r="W372" s="84"/>
      <c r="X372" s="84"/>
    </row>
    <row r="373" spans="1:24" s="89" customFormat="1" ht="15.75" customHeight="1">
      <c r="A373" s="88">
        <v>42814</v>
      </c>
      <c r="B373" s="111">
        <v>9365</v>
      </c>
      <c r="C373" s="88">
        <v>42809</v>
      </c>
      <c r="D373" s="84">
        <v>51.81</v>
      </c>
      <c r="E373" s="84">
        <v>1210</v>
      </c>
      <c r="F373" s="88">
        <v>42810</v>
      </c>
      <c r="G373" s="106">
        <v>3.5299999999999998E-2</v>
      </c>
      <c r="H373" s="106">
        <v>0.14199999999999999</v>
      </c>
      <c r="I373" s="106">
        <v>2.18E-2</v>
      </c>
      <c r="J373" s="106">
        <v>6.7400000000000002E-2</v>
      </c>
      <c r="K373" s="106">
        <v>5.5899999999999998E-2</v>
      </c>
      <c r="L373" s="106">
        <v>0.11020000000000001</v>
      </c>
      <c r="M373" s="106">
        <v>0.47499999999999998</v>
      </c>
      <c r="N373" s="106">
        <v>2.75E-2</v>
      </c>
      <c r="O373" s="106">
        <v>6.4899999999999999E-2</v>
      </c>
      <c r="P373" s="116">
        <v>1556.8</v>
      </c>
      <c r="Q373" s="86">
        <f t="shared" si="9"/>
        <v>739.4799999999999</v>
      </c>
      <c r="R373" s="84"/>
      <c r="S373" s="84"/>
      <c r="T373" s="84"/>
      <c r="U373" s="84"/>
      <c r="V373" s="84"/>
      <c r="W373" s="84"/>
      <c r="X373" s="84"/>
    </row>
    <row r="374" spans="1:24" s="89" customFormat="1" ht="15.75" customHeight="1">
      <c r="A374" s="88">
        <v>42811</v>
      </c>
      <c r="B374" s="111">
        <v>9350</v>
      </c>
      <c r="C374" s="88">
        <v>42808</v>
      </c>
      <c r="D374" s="84">
        <v>50.92</v>
      </c>
      <c r="E374" s="84">
        <v>1210</v>
      </c>
      <c r="F374" s="88">
        <v>42809</v>
      </c>
      <c r="G374" s="106">
        <v>3.5299999999999998E-2</v>
      </c>
      <c r="H374" s="106">
        <v>0.14199999999999999</v>
      </c>
      <c r="I374" s="106">
        <v>2.18E-2</v>
      </c>
      <c r="J374" s="106">
        <v>6.7400000000000002E-2</v>
      </c>
      <c r="K374" s="106">
        <v>5.5899999999999998E-2</v>
      </c>
      <c r="L374" s="106">
        <v>0.11020000000000001</v>
      </c>
      <c r="M374" s="106">
        <v>0.47499999999999998</v>
      </c>
      <c r="N374" s="106">
        <v>2.75E-2</v>
      </c>
      <c r="O374" s="106">
        <v>6.4899999999999999E-2</v>
      </c>
      <c r="P374" s="116">
        <v>1556.8</v>
      </c>
      <c r="Q374" s="86">
        <f t="shared" si="9"/>
        <v>739.4799999999999</v>
      </c>
      <c r="R374" s="84"/>
      <c r="S374" s="84"/>
      <c r="T374" s="84"/>
      <c r="U374" s="84"/>
      <c r="V374" s="84"/>
      <c r="W374" s="84"/>
      <c r="X374" s="84"/>
    </row>
    <row r="375" spans="1:24" s="89" customFormat="1" ht="15.75" customHeight="1">
      <c r="A375" s="88">
        <v>42810</v>
      </c>
      <c r="B375" s="111">
        <v>9325</v>
      </c>
      <c r="C375" s="88">
        <v>42807</v>
      </c>
      <c r="D375" s="84">
        <v>51.35</v>
      </c>
      <c r="E375" s="84">
        <v>1210</v>
      </c>
      <c r="F375" s="88">
        <v>42808</v>
      </c>
      <c r="G375" s="106">
        <v>3.5299999999999998E-2</v>
      </c>
      <c r="H375" s="106">
        <v>0.14199999999999999</v>
      </c>
      <c r="I375" s="106">
        <v>2.18E-2</v>
      </c>
      <c r="J375" s="106">
        <v>6.7400000000000002E-2</v>
      </c>
      <c r="K375" s="106">
        <v>3.3399999999999999E-2</v>
      </c>
      <c r="L375" s="106">
        <v>0.12939999999999999</v>
      </c>
      <c r="M375" s="106">
        <v>0.49430000000000002</v>
      </c>
      <c r="N375" s="106">
        <v>2.75E-2</v>
      </c>
      <c r="O375" s="106">
        <v>4.8800000000000003E-2</v>
      </c>
      <c r="P375" s="116">
        <v>1556.8</v>
      </c>
      <c r="Q375" s="86">
        <f t="shared" si="9"/>
        <v>769.52624000000003</v>
      </c>
      <c r="R375" s="84"/>
      <c r="S375" s="84"/>
      <c r="T375" s="84"/>
      <c r="U375" s="84"/>
      <c r="V375" s="84"/>
      <c r="W375" s="84"/>
      <c r="X375" s="84"/>
    </row>
    <row r="376" spans="1:24" s="89" customFormat="1" ht="15.75" customHeight="1">
      <c r="A376" s="88">
        <v>42809</v>
      </c>
      <c r="B376" s="111">
        <v>9275</v>
      </c>
      <c r="C376" s="88">
        <v>42804</v>
      </c>
      <c r="D376" s="84">
        <v>51.37</v>
      </c>
      <c r="E376" s="84">
        <v>1220</v>
      </c>
      <c r="F376" s="88">
        <v>42807</v>
      </c>
      <c r="G376" s="106">
        <v>3.5299999999999998E-2</v>
      </c>
      <c r="H376" s="106">
        <v>0.12590000000000001</v>
      </c>
      <c r="I376" s="106">
        <v>1.9900000000000001E-2</v>
      </c>
      <c r="J376" s="106">
        <v>8.3500000000000005E-2</v>
      </c>
      <c r="K376" s="106">
        <v>3.9800000000000002E-2</v>
      </c>
      <c r="L376" s="106">
        <v>0.12939999999999999</v>
      </c>
      <c r="M376" s="106">
        <v>0.49430000000000002</v>
      </c>
      <c r="N376" s="106">
        <v>2.3E-2</v>
      </c>
      <c r="O376" s="106">
        <v>4.8800000000000003E-2</v>
      </c>
      <c r="P376" s="116">
        <v>1556.8</v>
      </c>
      <c r="Q376" s="86">
        <f t="shared" si="9"/>
        <v>769.52624000000003</v>
      </c>
      <c r="R376" s="84"/>
      <c r="S376" s="84"/>
      <c r="T376" s="84"/>
      <c r="U376" s="84"/>
      <c r="V376" s="84"/>
      <c r="W376" s="84"/>
      <c r="X376" s="84"/>
    </row>
    <row r="377" spans="1:24" s="89" customFormat="1" ht="15.75" customHeight="1">
      <c r="A377" s="88">
        <v>42808</v>
      </c>
      <c r="B377" s="111">
        <v>9275</v>
      </c>
      <c r="C377" s="88">
        <v>42803</v>
      </c>
      <c r="D377" s="84">
        <v>52.38</v>
      </c>
      <c r="E377" s="84">
        <v>1230</v>
      </c>
      <c r="F377" s="88">
        <v>42804</v>
      </c>
      <c r="G377" s="106">
        <v>3.5299999999999998E-2</v>
      </c>
      <c r="H377" s="106">
        <v>0.13100000000000001</v>
      </c>
      <c r="I377" s="106">
        <v>1.9900000000000001E-2</v>
      </c>
      <c r="J377" s="106">
        <v>8.3500000000000005E-2</v>
      </c>
      <c r="K377" s="106">
        <v>3.4700000000000002E-2</v>
      </c>
      <c r="L377" s="106">
        <v>0.12939999999999999</v>
      </c>
      <c r="M377" s="106">
        <v>0.49430000000000002</v>
      </c>
      <c r="N377" s="106">
        <v>2.3E-2</v>
      </c>
      <c r="O377" s="106">
        <v>4.8800000000000003E-2</v>
      </c>
      <c r="P377" s="116">
        <v>1556.8</v>
      </c>
      <c r="Q377" s="86">
        <f t="shared" si="9"/>
        <v>769.52624000000003</v>
      </c>
      <c r="R377" s="84"/>
      <c r="S377" s="84"/>
      <c r="T377" s="84"/>
      <c r="U377" s="84"/>
      <c r="V377" s="84"/>
      <c r="W377" s="84"/>
      <c r="X377" s="84"/>
    </row>
    <row r="378" spans="1:24" s="89" customFormat="1" ht="15.75" customHeight="1">
      <c r="A378" s="88">
        <v>42807</v>
      </c>
      <c r="B378" s="111">
        <v>9250</v>
      </c>
      <c r="C378" s="88">
        <v>42802</v>
      </c>
      <c r="D378" s="84">
        <v>53.16</v>
      </c>
      <c r="E378" s="84">
        <v>1315</v>
      </c>
      <c r="F378" s="88">
        <v>42803</v>
      </c>
      <c r="G378" s="106">
        <v>3.5299999999999998E-2</v>
      </c>
      <c r="H378" s="106">
        <v>0.1118</v>
      </c>
      <c r="I378" s="106">
        <v>1.9900000000000001E-2</v>
      </c>
      <c r="J378" s="106">
        <v>0.1028</v>
      </c>
      <c r="K378" s="106">
        <v>3.4700000000000002E-2</v>
      </c>
      <c r="L378" s="106">
        <v>0.1166</v>
      </c>
      <c r="M378" s="106">
        <v>0.49430000000000002</v>
      </c>
      <c r="N378" s="106">
        <v>2.3E-2</v>
      </c>
      <c r="O378" s="106">
        <v>6.1699999999999998E-2</v>
      </c>
      <c r="P378" s="116">
        <v>1556.8</v>
      </c>
      <c r="Q378" s="86">
        <f t="shared" si="9"/>
        <v>769.52624000000003</v>
      </c>
      <c r="R378" s="84"/>
      <c r="S378" s="84"/>
      <c r="T378" s="84"/>
      <c r="U378" s="84"/>
      <c r="V378" s="84"/>
      <c r="W378" s="84"/>
      <c r="X378" s="84"/>
    </row>
    <row r="379" spans="1:24" s="89" customFormat="1" ht="15.75" customHeight="1">
      <c r="A379" s="88">
        <v>42804</v>
      </c>
      <c r="B379" s="111">
        <v>9350</v>
      </c>
      <c r="C379" s="88">
        <v>42801</v>
      </c>
      <c r="D379" s="84">
        <v>55.6</v>
      </c>
      <c r="E379" s="84">
        <v>1315</v>
      </c>
      <c r="F379" s="88">
        <v>42802</v>
      </c>
      <c r="G379" s="106">
        <v>3.5299999999999998E-2</v>
      </c>
      <c r="H379" s="106">
        <v>9.2499999999999999E-2</v>
      </c>
      <c r="I379" s="106">
        <v>1.9900000000000001E-2</v>
      </c>
      <c r="J379" s="106">
        <v>0.1028</v>
      </c>
      <c r="K379" s="106">
        <v>3.4700000000000002E-2</v>
      </c>
      <c r="L379" s="106">
        <v>0.1166</v>
      </c>
      <c r="M379" s="106">
        <v>0.49430000000000002</v>
      </c>
      <c r="N379" s="106">
        <v>2.3E-2</v>
      </c>
      <c r="O379" s="106">
        <v>8.09E-2</v>
      </c>
      <c r="P379" s="116">
        <v>1556.8</v>
      </c>
      <c r="Q379" s="86">
        <f t="shared" si="9"/>
        <v>769.52624000000003</v>
      </c>
      <c r="R379" s="84"/>
      <c r="S379" s="84"/>
      <c r="T379" s="84"/>
      <c r="U379" s="84"/>
      <c r="V379" s="84"/>
      <c r="W379" s="84"/>
      <c r="X379" s="84"/>
    </row>
    <row r="380" spans="1:24" s="89" customFormat="1" ht="15.75" customHeight="1">
      <c r="A380" s="88">
        <v>42803</v>
      </c>
      <c r="B380" s="111">
        <v>9425</v>
      </c>
      <c r="C380" s="88">
        <v>42800</v>
      </c>
      <c r="D380" s="84">
        <v>55.94</v>
      </c>
      <c r="E380" s="84">
        <v>1315</v>
      </c>
      <c r="F380" s="88">
        <v>42801</v>
      </c>
      <c r="G380" s="106">
        <v>5.4600000000000003E-2</v>
      </c>
      <c r="H380" s="106">
        <v>8.7999999999999995E-2</v>
      </c>
      <c r="I380" s="106">
        <v>3.2099999999999997E-2</v>
      </c>
      <c r="J380" s="106">
        <v>8.3500000000000005E-2</v>
      </c>
      <c r="K380" s="106">
        <v>3.4700000000000002E-2</v>
      </c>
      <c r="L380" s="106">
        <v>0.1166</v>
      </c>
      <c r="M380" s="106">
        <v>0.49430000000000002</v>
      </c>
      <c r="N380" s="106">
        <v>1.5299999999999999E-2</v>
      </c>
      <c r="O380" s="106">
        <v>8.09E-2</v>
      </c>
      <c r="P380" s="116">
        <v>1556.8</v>
      </c>
      <c r="Q380" s="86">
        <f t="shared" si="9"/>
        <v>769.52624000000003</v>
      </c>
      <c r="R380" s="84"/>
      <c r="S380" s="84"/>
      <c r="T380" s="84"/>
      <c r="U380" s="84"/>
      <c r="V380" s="84"/>
      <c r="W380" s="84"/>
      <c r="X380" s="84"/>
    </row>
    <row r="381" spans="1:24" s="89" customFormat="1" ht="15.75" customHeight="1">
      <c r="A381" s="88">
        <v>42802</v>
      </c>
      <c r="B381" s="111">
        <v>9475</v>
      </c>
      <c r="C381" s="88">
        <v>42797</v>
      </c>
      <c r="D381" s="84">
        <v>55.71</v>
      </c>
      <c r="E381" s="84">
        <v>1315</v>
      </c>
      <c r="F381" s="88">
        <v>42800</v>
      </c>
      <c r="G381" s="106">
        <v>5.4600000000000003E-2</v>
      </c>
      <c r="H381" s="106">
        <v>8.7999999999999995E-2</v>
      </c>
      <c r="I381" s="106">
        <v>5.4600000000000003E-2</v>
      </c>
      <c r="J381" s="106">
        <v>0.1028</v>
      </c>
      <c r="K381" s="106">
        <v>3.9800000000000002E-2</v>
      </c>
      <c r="L381" s="106">
        <v>0.12939999999999999</v>
      </c>
      <c r="M381" s="106">
        <v>0.49430000000000002</v>
      </c>
      <c r="N381" s="106">
        <v>1.01E-2</v>
      </c>
      <c r="O381" s="106">
        <v>2.63E-2</v>
      </c>
      <c r="P381" s="116">
        <v>1556.8</v>
      </c>
      <c r="Q381" s="86">
        <f t="shared" si="9"/>
        <v>769.52624000000003</v>
      </c>
      <c r="R381" s="84"/>
      <c r="S381" s="84"/>
      <c r="T381" s="84"/>
      <c r="U381" s="84"/>
      <c r="V381" s="84"/>
      <c r="W381" s="84"/>
      <c r="X381" s="84"/>
    </row>
    <row r="382" spans="1:24" s="89" customFormat="1" ht="15.75" customHeight="1">
      <c r="A382" s="88">
        <v>42801</v>
      </c>
      <c r="B382" s="111">
        <v>9600</v>
      </c>
      <c r="C382" s="88">
        <v>42796</v>
      </c>
      <c r="D382" s="84">
        <v>55.03</v>
      </c>
      <c r="E382" s="84">
        <v>1375</v>
      </c>
      <c r="F382" s="88">
        <v>42797</v>
      </c>
      <c r="G382" s="106">
        <v>3.5299999999999998E-2</v>
      </c>
      <c r="H382" s="106">
        <v>8.2900000000000001E-2</v>
      </c>
      <c r="I382" s="106">
        <v>5.4600000000000003E-2</v>
      </c>
      <c r="J382" s="106">
        <v>0.14199999999999999</v>
      </c>
      <c r="K382" s="106">
        <v>3.4700000000000002E-2</v>
      </c>
      <c r="L382" s="106">
        <v>0.1384</v>
      </c>
      <c r="M382" s="106">
        <v>0.49430000000000002</v>
      </c>
      <c r="N382" s="106">
        <v>1.01E-2</v>
      </c>
      <c r="O382" s="106">
        <v>7.7000000000000002E-3</v>
      </c>
      <c r="P382" s="116">
        <v>1556.8</v>
      </c>
      <c r="Q382" s="86">
        <f t="shared" si="9"/>
        <v>769.52624000000003</v>
      </c>
      <c r="R382" s="84"/>
      <c r="S382" s="84"/>
      <c r="T382" s="84"/>
      <c r="U382" s="84"/>
      <c r="V382" s="84"/>
      <c r="W382" s="84"/>
      <c r="X382" s="84"/>
    </row>
    <row r="383" spans="1:24" s="89" customFormat="1" ht="15.75" customHeight="1">
      <c r="A383" s="88">
        <v>42800</v>
      </c>
      <c r="B383" s="111">
        <v>9615</v>
      </c>
      <c r="C383" s="88">
        <v>42795</v>
      </c>
      <c r="D383" s="84">
        <v>56.28</v>
      </c>
      <c r="E383" s="84">
        <v>1375</v>
      </c>
      <c r="F383" s="88">
        <v>42796</v>
      </c>
      <c r="G383" s="106">
        <v>3.5299999999999998E-2</v>
      </c>
      <c r="H383" s="106">
        <v>8.2900000000000001E-2</v>
      </c>
      <c r="I383" s="106">
        <v>5.4600000000000003E-2</v>
      </c>
      <c r="J383" s="106">
        <v>0.14199999999999999</v>
      </c>
      <c r="K383" s="106">
        <v>3.4700000000000002E-2</v>
      </c>
      <c r="L383" s="106">
        <v>0.1384</v>
      </c>
      <c r="M383" s="106">
        <v>0.49430000000000002</v>
      </c>
      <c r="N383" s="106">
        <v>1.01E-2</v>
      </c>
      <c r="O383" s="106">
        <v>7.7000000000000002E-3</v>
      </c>
      <c r="P383" s="116">
        <v>1556.8</v>
      </c>
      <c r="Q383" s="86">
        <f t="shared" si="9"/>
        <v>769.52624000000003</v>
      </c>
      <c r="R383" s="84"/>
      <c r="S383" s="84"/>
      <c r="T383" s="84"/>
      <c r="U383" s="84"/>
      <c r="V383" s="84"/>
      <c r="W383" s="84"/>
      <c r="X383" s="84"/>
    </row>
    <row r="384" spans="1:24" s="89" customFormat="1" ht="15.75" customHeight="1">
      <c r="A384" s="88">
        <v>42797</v>
      </c>
      <c r="B384" s="111">
        <v>9575</v>
      </c>
      <c r="C384" s="88">
        <v>42794</v>
      </c>
      <c r="D384" s="84">
        <v>56.45</v>
      </c>
      <c r="E384" s="84">
        <v>1375</v>
      </c>
      <c r="F384" s="88">
        <v>42795</v>
      </c>
      <c r="G384" s="106">
        <v>3.5299999999999998E-2</v>
      </c>
      <c r="H384" s="106">
        <v>8.2900000000000001E-2</v>
      </c>
      <c r="I384" s="106">
        <v>5.4600000000000003E-2</v>
      </c>
      <c r="J384" s="106">
        <v>0.14199999999999999</v>
      </c>
      <c r="K384" s="106">
        <v>3.4700000000000002E-2</v>
      </c>
      <c r="L384" s="106">
        <v>0.14230000000000001</v>
      </c>
      <c r="M384" s="106">
        <v>0.49430000000000002</v>
      </c>
      <c r="N384" s="106">
        <v>1.01E-2</v>
      </c>
      <c r="O384" s="106">
        <v>3.8999999999999998E-3</v>
      </c>
      <c r="P384" s="116">
        <v>1556.8</v>
      </c>
      <c r="Q384" s="86">
        <f t="shared" si="9"/>
        <v>769.52624000000003</v>
      </c>
      <c r="R384" s="84"/>
      <c r="S384" s="84"/>
      <c r="T384" s="84"/>
      <c r="U384" s="84"/>
      <c r="V384" s="84"/>
      <c r="W384" s="84"/>
      <c r="X384" s="84"/>
    </row>
    <row r="385" spans="1:24" s="89" customFormat="1" ht="15.75" customHeight="1">
      <c r="A385" s="88">
        <v>42796</v>
      </c>
      <c r="B385" s="111">
        <v>9590</v>
      </c>
      <c r="C385" s="88">
        <v>42793</v>
      </c>
      <c r="D385" s="84">
        <v>56.43</v>
      </c>
      <c r="E385" s="84">
        <v>1375</v>
      </c>
      <c r="F385" s="88">
        <v>42794</v>
      </c>
      <c r="G385" s="106">
        <v>3.5299999999999998E-2</v>
      </c>
      <c r="H385" s="106">
        <v>6.6799999999999998E-2</v>
      </c>
      <c r="I385" s="106">
        <v>4.6899999999999997E-2</v>
      </c>
      <c r="J385" s="106">
        <v>0.14199999999999999</v>
      </c>
      <c r="K385" s="106">
        <v>3.4700000000000002E-2</v>
      </c>
      <c r="L385" s="106">
        <v>0.14230000000000001</v>
      </c>
      <c r="M385" s="106">
        <v>0.49430000000000002</v>
      </c>
      <c r="N385" s="106">
        <v>1.7899999999999999E-2</v>
      </c>
      <c r="O385" s="106">
        <v>1.9900000000000001E-2</v>
      </c>
      <c r="P385" s="116">
        <v>1556.8</v>
      </c>
      <c r="Q385" s="86">
        <f t="shared" si="9"/>
        <v>769.52624000000003</v>
      </c>
      <c r="R385" s="84"/>
      <c r="S385" s="84"/>
      <c r="T385" s="84"/>
      <c r="U385" s="84"/>
      <c r="V385" s="84"/>
      <c r="W385" s="84"/>
      <c r="X385" s="84"/>
    </row>
    <row r="386" spans="1:24" s="89" customFormat="1" ht="15.75" customHeight="1">
      <c r="A386" s="88">
        <v>42795</v>
      </c>
      <c r="B386" s="111">
        <v>9650</v>
      </c>
      <c r="C386" s="88">
        <v>42790</v>
      </c>
      <c r="D386" s="84">
        <v>56.35</v>
      </c>
      <c r="E386" s="84">
        <v>1375</v>
      </c>
      <c r="F386" s="88">
        <v>42793</v>
      </c>
      <c r="G386" s="106">
        <v>5.4600000000000003E-2</v>
      </c>
      <c r="H386" s="106">
        <v>6.6799999999999998E-2</v>
      </c>
      <c r="I386" s="106">
        <v>4.6899999999999997E-2</v>
      </c>
      <c r="J386" s="106">
        <v>0.1227</v>
      </c>
      <c r="K386" s="106">
        <v>3.4700000000000002E-2</v>
      </c>
      <c r="L386" s="106">
        <v>0.1227</v>
      </c>
      <c r="M386" s="106">
        <v>0.49430000000000002</v>
      </c>
      <c r="N386" s="106">
        <v>1.2800000000000001E-2</v>
      </c>
      <c r="O386" s="106">
        <v>2.4899999999999999E-2</v>
      </c>
      <c r="P386" s="116">
        <v>1556.8</v>
      </c>
      <c r="Q386" s="86">
        <f t="shared" si="9"/>
        <v>769.52624000000003</v>
      </c>
      <c r="R386" s="84"/>
      <c r="S386" s="84"/>
      <c r="T386" s="84"/>
      <c r="U386" s="84"/>
      <c r="V386" s="84"/>
      <c r="W386" s="84"/>
      <c r="X386" s="84"/>
    </row>
    <row r="387" spans="1:24" s="89" customFormat="1" ht="15.75" customHeight="1">
      <c r="A387" s="88">
        <v>42794</v>
      </c>
      <c r="B387" s="111">
        <v>9650</v>
      </c>
      <c r="C387" s="88">
        <v>42789</v>
      </c>
      <c r="D387" s="84">
        <v>56.73</v>
      </c>
      <c r="E387" s="84">
        <v>1385</v>
      </c>
      <c r="F387" s="88">
        <v>42790</v>
      </c>
      <c r="G387" s="106">
        <v>3.5299999999999998E-2</v>
      </c>
      <c r="H387" s="106">
        <v>6.6799999999999998E-2</v>
      </c>
      <c r="I387" s="106">
        <v>6.1699999999999998E-2</v>
      </c>
      <c r="J387" s="106">
        <v>0.11749999999999999</v>
      </c>
      <c r="K387" s="106">
        <v>2.8299999999999999E-2</v>
      </c>
      <c r="L387" s="106">
        <v>0.14230000000000001</v>
      </c>
      <c r="M387" s="106">
        <v>0.49930000000000002</v>
      </c>
      <c r="N387" s="106">
        <v>2.4400000000000002E-2</v>
      </c>
      <c r="O387" s="106">
        <v>2.4400000000000002E-2</v>
      </c>
      <c r="P387" s="116">
        <v>1556.8</v>
      </c>
      <c r="Q387" s="86">
        <f t="shared" si="9"/>
        <v>777.31024000000002</v>
      </c>
      <c r="R387" s="84"/>
      <c r="S387" s="84"/>
      <c r="T387" s="84"/>
      <c r="U387" s="84"/>
      <c r="V387" s="84"/>
      <c r="W387" s="84"/>
      <c r="X387" s="84"/>
    </row>
    <row r="388" spans="1:24" s="89" customFormat="1" ht="15.75" customHeight="1">
      <c r="A388" s="88">
        <v>42793</v>
      </c>
      <c r="B388" s="111">
        <v>9625</v>
      </c>
      <c r="C388" s="88">
        <v>42788</v>
      </c>
      <c r="D388" s="84">
        <v>56.35</v>
      </c>
      <c r="E388" s="84">
        <v>1385</v>
      </c>
      <c r="F388" s="88">
        <v>42789</v>
      </c>
      <c r="G388" s="106">
        <v>3.5299999999999998E-2</v>
      </c>
      <c r="H388" s="106">
        <v>7.6399999999999996E-2</v>
      </c>
      <c r="I388" s="106">
        <v>6.1699999999999998E-2</v>
      </c>
      <c r="J388" s="106">
        <v>0.1079</v>
      </c>
      <c r="K388" s="106">
        <v>2.8299999999999999E-2</v>
      </c>
      <c r="L388" s="106">
        <v>0.14230000000000001</v>
      </c>
      <c r="M388" s="106">
        <v>0.49930000000000002</v>
      </c>
      <c r="N388" s="106">
        <v>2.4400000000000002E-2</v>
      </c>
      <c r="O388" s="106">
        <v>2.4400000000000002E-2</v>
      </c>
      <c r="P388" s="116">
        <v>1556.8</v>
      </c>
      <c r="Q388" s="86">
        <f t="shared" si="9"/>
        <v>777.31024000000002</v>
      </c>
      <c r="R388" s="84"/>
      <c r="S388" s="84"/>
      <c r="T388" s="84"/>
      <c r="U388" s="84"/>
      <c r="V388" s="84"/>
      <c r="W388" s="84"/>
      <c r="X388" s="84"/>
    </row>
    <row r="389" spans="1:24" s="89" customFormat="1" ht="15.75" customHeight="1">
      <c r="A389" s="88">
        <v>42790</v>
      </c>
      <c r="B389" s="111">
        <v>9625</v>
      </c>
      <c r="C389" s="88">
        <v>42787</v>
      </c>
      <c r="D389" s="84">
        <v>56.8</v>
      </c>
      <c r="E389" s="84">
        <v>1385</v>
      </c>
      <c r="F389" s="88">
        <v>42788</v>
      </c>
      <c r="G389" s="106">
        <v>3.5299999999999998E-2</v>
      </c>
      <c r="H389" s="106">
        <v>5.7200000000000001E-2</v>
      </c>
      <c r="I389" s="106">
        <v>6.6799999999999998E-2</v>
      </c>
      <c r="J389" s="106">
        <v>0.1079</v>
      </c>
      <c r="K389" s="106">
        <v>2.8299999999999999E-2</v>
      </c>
      <c r="L389" s="106">
        <v>0.14230000000000001</v>
      </c>
      <c r="M389" s="106">
        <v>0.49930000000000002</v>
      </c>
      <c r="N389" s="106">
        <v>1.9300000000000001E-2</v>
      </c>
      <c r="O389" s="106">
        <v>4.3700000000000003E-2</v>
      </c>
      <c r="P389" s="116">
        <v>1556.8</v>
      </c>
      <c r="Q389" s="86">
        <f t="shared" ref="Q389:Q452" si="10">M389*P389</f>
        <v>777.31024000000002</v>
      </c>
      <c r="R389" s="84"/>
      <c r="S389" s="84"/>
      <c r="T389" s="84"/>
      <c r="U389" s="84"/>
      <c r="V389" s="84"/>
      <c r="W389" s="84"/>
      <c r="X389" s="84"/>
    </row>
    <row r="390" spans="1:24" s="89" customFormat="1" ht="15.75" customHeight="1">
      <c r="A390" s="88">
        <v>42789</v>
      </c>
      <c r="B390" s="111">
        <v>9775</v>
      </c>
      <c r="C390" s="88">
        <v>42786</v>
      </c>
      <c r="D390" s="84">
        <v>56.32</v>
      </c>
      <c r="E390" s="84">
        <v>1390</v>
      </c>
      <c r="F390" s="88">
        <v>42787</v>
      </c>
      <c r="G390" s="106">
        <v>6.2300000000000001E-2</v>
      </c>
      <c r="H390" s="106">
        <v>7.6399999999999996E-2</v>
      </c>
      <c r="I390" s="106">
        <v>6.2300000000000001E-2</v>
      </c>
      <c r="J390" s="106">
        <v>8.5400000000000004E-2</v>
      </c>
      <c r="K390" s="106">
        <v>2.8299999999999999E-2</v>
      </c>
      <c r="L390" s="106">
        <v>0.14230000000000001</v>
      </c>
      <c r="M390" s="106">
        <v>0.49930000000000002</v>
      </c>
      <c r="N390" s="106">
        <v>1.9300000000000001E-2</v>
      </c>
      <c r="O390" s="106">
        <v>2.4400000000000002E-2</v>
      </c>
      <c r="P390" s="116">
        <v>1556.8</v>
      </c>
      <c r="Q390" s="86">
        <f t="shared" si="10"/>
        <v>777.31024000000002</v>
      </c>
      <c r="R390" s="84"/>
      <c r="S390" s="84"/>
      <c r="T390" s="84"/>
      <c r="U390" s="84"/>
      <c r="V390" s="84"/>
      <c r="W390" s="84"/>
      <c r="X390" s="84"/>
    </row>
    <row r="391" spans="1:24" s="89" customFormat="1" ht="15.75" customHeight="1">
      <c r="A391" s="88">
        <v>42788</v>
      </c>
      <c r="B391" s="111">
        <v>9825</v>
      </c>
      <c r="C391" s="88">
        <v>42783</v>
      </c>
      <c r="D391" s="84">
        <v>56</v>
      </c>
      <c r="E391" s="84">
        <v>1375</v>
      </c>
      <c r="F391" s="88">
        <v>42786</v>
      </c>
      <c r="G391" s="106">
        <v>6.2300000000000001E-2</v>
      </c>
      <c r="H391" s="106">
        <v>9.2499999999999999E-2</v>
      </c>
      <c r="I391" s="106">
        <v>6.2300000000000001E-2</v>
      </c>
      <c r="J391" s="106">
        <v>6.9400000000000003E-2</v>
      </c>
      <c r="K391" s="106">
        <v>2.8299999999999999E-2</v>
      </c>
      <c r="L391" s="106">
        <v>0.14230000000000001</v>
      </c>
      <c r="M391" s="106">
        <v>0.49930000000000002</v>
      </c>
      <c r="N391" s="106">
        <v>1.9300000000000001E-2</v>
      </c>
      <c r="O391" s="106">
        <v>2.4400000000000002E-2</v>
      </c>
      <c r="P391" s="116">
        <v>1556.8</v>
      </c>
      <c r="Q391" s="86">
        <f t="shared" si="10"/>
        <v>777.31024000000002</v>
      </c>
      <c r="R391" s="84"/>
      <c r="S391" s="84"/>
      <c r="T391" s="84"/>
      <c r="U391" s="84"/>
      <c r="V391" s="84"/>
      <c r="W391" s="84"/>
      <c r="X391" s="84"/>
    </row>
    <row r="392" spans="1:24" s="89" customFormat="1" ht="15.75" customHeight="1">
      <c r="A392" s="88">
        <v>42787</v>
      </c>
      <c r="B392" s="111">
        <v>9865</v>
      </c>
      <c r="C392" s="88">
        <v>42782</v>
      </c>
      <c r="D392" s="84">
        <v>56.2</v>
      </c>
      <c r="E392" s="84">
        <v>1310</v>
      </c>
      <c r="F392" s="88">
        <v>42783</v>
      </c>
      <c r="G392" s="106">
        <v>6.2300000000000001E-2</v>
      </c>
      <c r="H392" s="106">
        <v>9.2499999999999999E-2</v>
      </c>
      <c r="I392" s="106">
        <v>6.2300000000000001E-2</v>
      </c>
      <c r="J392" s="106">
        <v>6.9400000000000003E-2</v>
      </c>
      <c r="K392" s="106">
        <v>2.8299999999999999E-2</v>
      </c>
      <c r="L392" s="106">
        <v>0.14230000000000001</v>
      </c>
      <c r="M392" s="106">
        <v>0.49930000000000002</v>
      </c>
      <c r="N392" s="106">
        <v>1.9300000000000001E-2</v>
      </c>
      <c r="O392" s="106">
        <v>2.4400000000000002E-2</v>
      </c>
      <c r="P392" s="116">
        <v>1556.8</v>
      </c>
      <c r="Q392" s="86">
        <f t="shared" si="10"/>
        <v>777.31024000000002</v>
      </c>
      <c r="R392" s="84"/>
      <c r="S392" s="84"/>
      <c r="T392" s="84"/>
      <c r="U392" s="84"/>
      <c r="V392" s="84"/>
      <c r="W392" s="84"/>
      <c r="X392" s="84"/>
    </row>
    <row r="393" spans="1:24" s="89" customFormat="1" ht="15.75" customHeight="1">
      <c r="A393" s="88">
        <v>42786</v>
      </c>
      <c r="B393" s="111">
        <v>9900</v>
      </c>
      <c r="C393" s="88">
        <v>42781</v>
      </c>
      <c r="D393" s="84">
        <v>56.06</v>
      </c>
      <c r="E393" s="84">
        <v>1310</v>
      </c>
      <c r="F393" s="88">
        <v>42782</v>
      </c>
      <c r="G393" s="106">
        <v>9.3100000000000002E-2</v>
      </c>
      <c r="H393" s="106">
        <v>4.4299999999999999E-2</v>
      </c>
      <c r="I393" s="106">
        <v>6.2300000000000001E-2</v>
      </c>
      <c r="J393" s="106">
        <v>6.9400000000000003E-2</v>
      </c>
      <c r="K393" s="106">
        <v>2.8299999999999999E-2</v>
      </c>
      <c r="L393" s="106">
        <v>0.14230000000000001</v>
      </c>
      <c r="M393" s="106">
        <v>0.49930000000000002</v>
      </c>
      <c r="N393" s="106">
        <v>2.3800000000000002E-2</v>
      </c>
      <c r="O393" s="106">
        <v>3.73E-2</v>
      </c>
      <c r="P393" s="116">
        <v>1556.8</v>
      </c>
      <c r="Q393" s="86">
        <f t="shared" si="10"/>
        <v>777.31024000000002</v>
      </c>
      <c r="R393" s="84"/>
      <c r="S393" s="84"/>
      <c r="T393" s="84"/>
      <c r="U393" s="84"/>
      <c r="V393" s="84"/>
      <c r="W393" s="84"/>
      <c r="X393" s="84"/>
    </row>
    <row r="394" spans="1:24" s="89" customFormat="1" ht="15.75" customHeight="1">
      <c r="A394" s="88">
        <v>42783</v>
      </c>
      <c r="B394" s="111">
        <v>9975</v>
      </c>
      <c r="C394" s="88">
        <v>42780</v>
      </c>
      <c r="D394" s="84">
        <v>55.8</v>
      </c>
      <c r="E394" s="84">
        <v>1300</v>
      </c>
      <c r="F394" s="88">
        <v>42781</v>
      </c>
      <c r="G394" s="106">
        <v>9.3100000000000002E-2</v>
      </c>
      <c r="H394" s="106">
        <v>6.3600000000000004E-2</v>
      </c>
      <c r="I394" s="106">
        <v>6.2300000000000001E-2</v>
      </c>
      <c r="J394" s="106">
        <v>6.9400000000000003E-2</v>
      </c>
      <c r="K394" s="106">
        <v>2.8299999999999999E-2</v>
      </c>
      <c r="L394" s="106">
        <v>0.12620000000000001</v>
      </c>
      <c r="M394" s="106">
        <v>0.49930000000000002</v>
      </c>
      <c r="N394" s="106">
        <v>2.3800000000000002E-2</v>
      </c>
      <c r="O394" s="106">
        <v>3.4000000000000002E-2</v>
      </c>
      <c r="P394" s="116">
        <v>1556.8</v>
      </c>
      <c r="Q394" s="86">
        <f t="shared" si="10"/>
        <v>777.31024000000002</v>
      </c>
      <c r="R394" s="84"/>
      <c r="S394" s="84"/>
      <c r="T394" s="84"/>
      <c r="U394" s="84"/>
      <c r="V394" s="84"/>
      <c r="W394" s="84"/>
      <c r="X394" s="84"/>
    </row>
    <row r="395" spans="1:24" s="89" customFormat="1" ht="15.75" customHeight="1">
      <c r="A395" s="88">
        <v>42782</v>
      </c>
      <c r="B395" s="111">
        <v>10025</v>
      </c>
      <c r="C395" s="88">
        <v>42779</v>
      </c>
      <c r="D395" s="84">
        <v>55.67</v>
      </c>
      <c r="E395" s="84">
        <v>1300</v>
      </c>
      <c r="F395" s="88">
        <v>42780</v>
      </c>
      <c r="G395" s="106">
        <v>9.8299999999999998E-2</v>
      </c>
      <c r="H395" s="106">
        <v>6.3600000000000004E-2</v>
      </c>
      <c r="I395" s="106">
        <v>6.2300000000000001E-2</v>
      </c>
      <c r="J395" s="106">
        <v>6.4199999999999993E-2</v>
      </c>
      <c r="K395" s="106">
        <v>2.8299999999999999E-2</v>
      </c>
      <c r="L395" s="106">
        <v>0.12620000000000001</v>
      </c>
      <c r="M395" s="106">
        <v>0.49930000000000002</v>
      </c>
      <c r="N395" s="106">
        <v>2.3800000000000002E-2</v>
      </c>
      <c r="O395" s="106">
        <v>3.4000000000000002E-2</v>
      </c>
      <c r="P395" s="116">
        <v>1556.8</v>
      </c>
      <c r="Q395" s="86">
        <f t="shared" si="10"/>
        <v>777.31024000000002</v>
      </c>
      <c r="R395" s="84"/>
      <c r="S395" s="84"/>
      <c r="T395" s="84"/>
      <c r="U395" s="84"/>
      <c r="V395" s="84"/>
      <c r="W395" s="84"/>
      <c r="X395" s="84"/>
    </row>
    <row r="396" spans="1:24" s="89" customFormat="1" ht="15.75" customHeight="1">
      <c r="A396" s="88">
        <v>42781</v>
      </c>
      <c r="B396" s="111">
        <v>10175</v>
      </c>
      <c r="C396" s="88">
        <v>42776</v>
      </c>
      <c r="D396" s="84">
        <v>56.61</v>
      </c>
      <c r="E396" s="84">
        <v>1300</v>
      </c>
      <c r="F396" s="88">
        <v>42779</v>
      </c>
      <c r="G396" s="106">
        <v>5.9700000000000003E-2</v>
      </c>
      <c r="H396" s="106">
        <v>7.9699999999999993E-2</v>
      </c>
      <c r="I396" s="106">
        <v>7.9699999999999993E-2</v>
      </c>
      <c r="J396" s="106">
        <v>0.106</v>
      </c>
      <c r="K396" s="106">
        <v>2.8299999999999999E-2</v>
      </c>
      <c r="L396" s="106">
        <v>0.12620000000000001</v>
      </c>
      <c r="M396" s="106">
        <v>0.47039999999999998</v>
      </c>
      <c r="N396" s="106">
        <v>1.61E-2</v>
      </c>
      <c r="O396" s="106">
        <v>3.4000000000000002E-2</v>
      </c>
      <c r="P396" s="116">
        <v>1556.8</v>
      </c>
      <c r="Q396" s="86">
        <f t="shared" si="10"/>
        <v>732.31871999999998</v>
      </c>
      <c r="R396" s="84"/>
      <c r="S396" s="84"/>
      <c r="T396" s="84"/>
      <c r="U396" s="84"/>
      <c r="V396" s="84"/>
      <c r="W396" s="84"/>
      <c r="X396" s="84"/>
    </row>
    <row r="397" spans="1:24" s="89" customFormat="1" ht="15.75" customHeight="1">
      <c r="A397" s="88">
        <v>42780</v>
      </c>
      <c r="B397" s="111">
        <v>10215</v>
      </c>
      <c r="C397" s="88">
        <v>42775</v>
      </c>
      <c r="D397" s="84">
        <v>55.74</v>
      </c>
      <c r="E397" s="84">
        <v>1285</v>
      </c>
      <c r="F397" s="88">
        <v>42776</v>
      </c>
      <c r="G397" s="106">
        <v>5.9700000000000003E-2</v>
      </c>
      <c r="H397" s="106">
        <v>7.9699999999999993E-2</v>
      </c>
      <c r="I397" s="106">
        <v>7.4499999999999997E-2</v>
      </c>
      <c r="J397" s="106">
        <v>0.11310000000000001</v>
      </c>
      <c r="K397" s="106">
        <v>3.3399999999999999E-2</v>
      </c>
      <c r="L397" s="106">
        <v>0.13519999999999999</v>
      </c>
      <c r="M397" s="106">
        <v>0.47039999999999998</v>
      </c>
      <c r="N397" s="106">
        <v>1.61E-2</v>
      </c>
      <c r="O397" s="106">
        <v>1.7999999999999999E-2</v>
      </c>
      <c r="P397" s="116">
        <v>1556.8</v>
      </c>
      <c r="Q397" s="86">
        <f t="shared" si="10"/>
        <v>732.31871999999998</v>
      </c>
      <c r="R397" s="84"/>
      <c r="S397" s="84"/>
      <c r="T397" s="84"/>
      <c r="U397" s="84"/>
      <c r="V397" s="84"/>
      <c r="W397" s="84"/>
      <c r="X397" s="84"/>
    </row>
    <row r="398" spans="1:24" s="89" customFormat="1" ht="15.75" customHeight="1">
      <c r="A398" s="88">
        <v>42779</v>
      </c>
      <c r="B398" s="111">
        <v>10200</v>
      </c>
      <c r="C398" s="88">
        <v>42774</v>
      </c>
      <c r="D398" s="84">
        <v>55.16</v>
      </c>
      <c r="E398" s="84">
        <v>1270</v>
      </c>
      <c r="F398" s="88">
        <v>42775</v>
      </c>
      <c r="G398" s="106">
        <v>4.3700000000000003E-2</v>
      </c>
      <c r="H398" s="106">
        <v>9.5699999999999993E-2</v>
      </c>
      <c r="I398" s="106">
        <v>7.4499999999999997E-2</v>
      </c>
      <c r="J398" s="106">
        <v>0.11310000000000001</v>
      </c>
      <c r="K398" s="106">
        <v>3.3399999999999999E-2</v>
      </c>
      <c r="L398" s="106">
        <v>0.13519999999999999</v>
      </c>
      <c r="M398" s="106">
        <v>0.47039999999999998</v>
      </c>
      <c r="N398" s="106">
        <v>1.61E-2</v>
      </c>
      <c r="O398" s="106">
        <v>1.7999999999999999E-2</v>
      </c>
      <c r="P398" s="116">
        <v>1556.8</v>
      </c>
      <c r="Q398" s="86">
        <f t="shared" si="10"/>
        <v>732.31871999999998</v>
      </c>
      <c r="R398" s="84"/>
      <c r="S398" s="84"/>
      <c r="T398" s="84"/>
      <c r="U398" s="84"/>
      <c r="V398" s="84"/>
      <c r="W398" s="84"/>
      <c r="X398" s="84"/>
    </row>
    <row r="399" spans="1:24" s="89" customFormat="1" ht="15.75" customHeight="1">
      <c r="A399" s="88">
        <v>42776</v>
      </c>
      <c r="B399" s="111">
        <v>10204.5</v>
      </c>
      <c r="C399" s="88">
        <v>42773</v>
      </c>
      <c r="D399" s="84">
        <v>54.66</v>
      </c>
      <c r="E399" s="84">
        <v>1240</v>
      </c>
      <c r="F399" s="88">
        <v>42774</v>
      </c>
      <c r="G399" s="106">
        <v>5.1400000000000001E-2</v>
      </c>
      <c r="H399" s="106">
        <v>9.5699999999999993E-2</v>
      </c>
      <c r="I399" s="106">
        <v>6.6799999999999998E-2</v>
      </c>
      <c r="J399" s="106">
        <v>0.11310000000000001</v>
      </c>
      <c r="K399" s="106">
        <v>3.3399999999999999E-2</v>
      </c>
      <c r="L399" s="106">
        <v>0.13519999999999999</v>
      </c>
      <c r="M399" s="106">
        <v>0.47039999999999998</v>
      </c>
      <c r="N399" s="106">
        <v>1.61E-2</v>
      </c>
      <c r="O399" s="106">
        <v>1.7999999999999999E-2</v>
      </c>
      <c r="P399" s="116">
        <v>1556.8</v>
      </c>
      <c r="Q399" s="86">
        <f t="shared" si="10"/>
        <v>732.31871999999998</v>
      </c>
      <c r="R399" s="84"/>
      <c r="S399" s="84"/>
      <c r="T399" s="84"/>
      <c r="U399" s="84"/>
      <c r="V399" s="84"/>
      <c r="W399" s="84"/>
      <c r="X399" s="84"/>
    </row>
    <row r="400" spans="1:24" s="89" customFormat="1" ht="15.75" customHeight="1">
      <c r="A400" s="88">
        <v>42775</v>
      </c>
      <c r="B400" s="111">
        <v>10206</v>
      </c>
      <c r="C400" s="88">
        <v>42772</v>
      </c>
      <c r="D400" s="84">
        <v>55.89</v>
      </c>
      <c r="E400" s="84">
        <v>1240</v>
      </c>
      <c r="F400" s="88">
        <v>42773</v>
      </c>
      <c r="G400" s="106">
        <v>2.4400000000000002E-2</v>
      </c>
      <c r="H400" s="106">
        <v>0.115</v>
      </c>
      <c r="I400" s="106">
        <v>7.4499999999999997E-2</v>
      </c>
      <c r="J400" s="106">
        <v>0.11310000000000001</v>
      </c>
      <c r="K400" s="106">
        <v>3.3399999999999999E-2</v>
      </c>
      <c r="L400" s="106">
        <v>0.13519999999999999</v>
      </c>
      <c r="M400" s="106">
        <v>0.47039999999999998</v>
      </c>
      <c r="N400" s="106">
        <v>1.61E-2</v>
      </c>
      <c r="O400" s="106">
        <v>1.7999999999999999E-2</v>
      </c>
      <c r="P400" s="116">
        <v>1556.8</v>
      </c>
      <c r="Q400" s="86">
        <f t="shared" si="10"/>
        <v>732.31871999999998</v>
      </c>
      <c r="R400" s="84"/>
      <c r="S400" s="84"/>
      <c r="T400" s="84"/>
      <c r="U400" s="84"/>
      <c r="V400" s="84"/>
      <c r="W400" s="84"/>
      <c r="X400" s="84"/>
    </row>
    <row r="401" spans="1:24" s="89" customFormat="1" ht="15.75" customHeight="1">
      <c r="A401" s="88">
        <v>42774</v>
      </c>
      <c r="B401" s="111">
        <v>10203</v>
      </c>
      <c r="C401" s="88">
        <v>42769</v>
      </c>
      <c r="D401" s="84">
        <v>56.72</v>
      </c>
      <c r="E401" s="84">
        <v>1240</v>
      </c>
      <c r="F401" s="88">
        <v>42772</v>
      </c>
      <c r="G401" s="106">
        <v>2.4400000000000002E-2</v>
      </c>
      <c r="H401" s="106">
        <v>0.115</v>
      </c>
      <c r="I401" s="106">
        <v>7.4499999999999997E-2</v>
      </c>
      <c r="J401" s="106">
        <v>9.3799999999999994E-2</v>
      </c>
      <c r="K401" s="106">
        <v>5.2699999999999997E-2</v>
      </c>
      <c r="L401" s="106">
        <v>0.13519999999999999</v>
      </c>
      <c r="M401" s="106">
        <v>0.47039999999999998</v>
      </c>
      <c r="N401" s="106">
        <v>1.61E-2</v>
      </c>
      <c r="O401" s="106">
        <v>1.7999999999999999E-2</v>
      </c>
      <c r="P401" s="116">
        <v>1556.8</v>
      </c>
      <c r="Q401" s="86">
        <f t="shared" si="10"/>
        <v>732.31871999999998</v>
      </c>
      <c r="R401" s="84"/>
      <c r="S401" s="84"/>
      <c r="T401" s="84"/>
      <c r="U401" s="84"/>
      <c r="V401" s="84"/>
      <c r="W401" s="84"/>
      <c r="X401" s="84"/>
    </row>
    <row r="402" spans="1:24" s="89" customFormat="1" ht="15.75" customHeight="1">
      <c r="A402" s="88">
        <v>42773</v>
      </c>
      <c r="B402" s="111">
        <v>10168</v>
      </c>
      <c r="C402" s="88">
        <v>42768</v>
      </c>
      <c r="D402" s="84">
        <v>56.74</v>
      </c>
      <c r="E402" s="84">
        <v>1210</v>
      </c>
      <c r="F402" s="88">
        <v>42770</v>
      </c>
      <c r="G402" s="106">
        <v>1.9300000000000001E-2</v>
      </c>
      <c r="H402" s="106">
        <v>0.1201</v>
      </c>
      <c r="I402" s="106">
        <v>7.9000000000000001E-2</v>
      </c>
      <c r="J402" s="106">
        <v>9.3799999999999994E-2</v>
      </c>
      <c r="K402" s="106">
        <v>4.7500000000000001E-2</v>
      </c>
      <c r="L402" s="106">
        <v>0.13519999999999999</v>
      </c>
      <c r="M402" s="106">
        <v>0.47039999999999998</v>
      </c>
      <c r="N402" s="106">
        <v>2.12E-2</v>
      </c>
      <c r="O402" s="106">
        <v>1.35E-2</v>
      </c>
      <c r="P402" s="116">
        <v>1556.8</v>
      </c>
      <c r="Q402" s="86">
        <f t="shared" si="10"/>
        <v>732.31871999999998</v>
      </c>
      <c r="R402" s="84"/>
      <c r="S402" s="84"/>
      <c r="T402" s="84"/>
      <c r="U402" s="84"/>
      <c r="V402" s="84"/>
      <c r="W402" s="84"/>
      <c r="X402" s="84"/>
    </row>
    <row r="403" spans="1:24" s="89" customFormat="1" ht="15.75" customHeight="1">
      <c r="A403" s="88">
        <v>42772</v>
      </c>
      <c r="B403" s="111">
        <v>10134</v>
      </c>
      <c r="C403" s="88">
        <v>42767</v>
      </c>
      <c r="D403" s="84">
        <v>56.59</v>
      </c>
      <c r="E403" s="84">
        <v>1210</v>
      </c>
      <c r="F403" s="88">
        <v>42769</v>
      </c>
      <c r="G403" s="106">
        <v>1.9300000000000001E-2</v>
      </c>
      <c r="H403" s="106">
        <v>0.1201</v>
      </c>
      <c r="I403" s="106">
        <v>5.0099999999999999E-2</v>
      </c>
      <c r="J403" s="106">
        <v>9.3799999999999994E-2</v>
      </c>
      <c r="K403" s="106">
        <v>7.6399999999999996E-2</v>
      </c>
      <c r="L403" s="106">
        <v>0.13519999999999999</v>
      </c>
      <c r="M403" s="106">
        <v>0.47039999999999998</v>
      </c>
      <c r="N403" s="106">
        <v>2.12E-2</v>
      </c>
      <c r="O403" s="106">
        <v>1.35E-2</v>
      </c>
      <c r="P403" s="116">
        <v>1556.8</v>
      </c>
      <c r="Q403" s="86">
        <f t="shared" si="10"/>
        <v>732.31871999999998</v>
      </c>
      <c r="R403" s="84"/>
      <c r="S403" s="84"/>
      <c r="T403" s="84"/>
      <c r="U403" s="84"/>
      <c r="V403" s="84"/>
      <c r="W403" s="84"/>
      <c r="X403" s="84"/>
    </row>
    <row r="404" spans="1:24" s="89" customFormat="1" ht="15.75" customHeight="1">
      <c r="A404" s="88">
        <v>42769</v>
      </c>
      <c r="B404" s="111">
        <v>10045</v>
      </c>
      <c r="C404" s="88">
        <v>42766</v>
      </c>
      <c r="D404" s="84">
        <v>55.49</v>
      </c>
      <c r="E404" s="84">
        <v>1210</v>
      </c>
      <c r="F404" s="88">
        <v>42758</v>
      </c>
      <c r="G404" s="114">
        <v>1.9300000000000001E-2</v>
      </c>
      <c r="H404" s="114">
        <v>0.15740000000000001</v>
      </c>
      <c r="I404" s="114">
        <v>5.0099999999999999E-2</v>
      </c>
      <c r="J404" s="114">
        <v>6.4199999999999993E-2</v>
      </c>
      <c r="K404" s="114">
        <v>7.6399999999999996E-2</v>
      </c>
      <c r="L404" s="114">
        <v>0.12939999999999999</v>
      </c>
      <c r="M404" s="114">
        <v>0.47039999999999998</v>
      </c>
      <c r="N404" s="114">
        <v>2.2499999999999999E-2</v>
      </c>
      <c r="O404" s="114">
        <v>1.03E-2</v>
      </c>
      <c r="P404" s="116">
        <v>1556.8</v>
      </c>
      <c r="Q404" s="86">
        <f t="shared" si="10"/>
        <v>732.31871999999998</v>
      </c>
      <c r="R404" s="84"/>
      <c r="S404" s="84"/>
      <c r="T404" s="84"/>
      <c r="U404" s="84"/>
      <c r="V404" s="84"/>
      <c r="W404" s="84"/>
      <c r="X404" s="84"/>
    </row>
    <row r="405" spans="1:24" s="89" customFormat="1" ht="15.75" customHeight="1">
      <c r="A405" s="88">
        <v>42761</v>
      </c>
      <c r="B405" s="111">
        <v>9990</v>
      </c>
      <c r="C405" s="88">
        <v>42765</v>
      </c>
      <c r="D405" s="84">
        <v>55.32</v>
      </c>
      <c r="E405" s="84">
        <v>1170</v>
      </c>
      <c r="F405" s="88">
        <v>42755</v>
      </c>
      <c r="G405" s="114">
        <v>1.9300000000000001E-2</v>
      </c>
      <c r="H405" s="114">
        <v>0.1105</v>
      </c>
      <c r="I405" s="114">
        <v>5.0099999999999999E-2</v>
      </c>
      <c r="J405" s="114">
        <v>9.1899999999999996E-2</v>
      </c>
      <c r="K405" s="114">
        <v>7.6399999999999996E-2</v>
      </c>
      <c r="L405" s="114">
        <v>0.14230000000000001</v>
      </c>
      <c r="M405" s="114">
        <v>0.47039999999999998</v>
      </c>
      <c r="N405" s="114">
        <v>9.5999999999999992E-3</v>
      </c>
      <c r="O405" s="114">
        <v>2.9499999999999998E-2</v>
      </c>
      <c r="P405" s="116">
        <v>1556.8</v>
      </c>
      <c r="Q405" s="86">
        <f t="shared" si="10"/>
        <v>732.31871999999998</v>
      </c>
      <c r="R405" s="84"/>
      <c r="S405" s="84"/>
      <c r="T405" s="84"/>
      <c r="U405" s="84"/>
      <c r="V405" s="84"/>
      <c r="W405" s="84"/>
      <c r="X405" s="84"/>
    </row>
    <row r="406" spans="1:24" s="89" customFormat="1" ht="15.75" customHeight="1">
      <c r="A406" s="88">
        <v>42760</v>
      </c>
      <c r="B406" s="111">
        <v>9990</v>
      </c>
      <c r="C406" s="88">
        <v>42762</v>
      </c>
      <c r="D406" s="84">
        <v>55.65</v>
      </c>
      <c r="E406" s="84">
        <v>1170</v>
      </c>
      <c r="F406" s="88">
        <v>42754</v>
      </c>
      <c r="G406" s="106">
        <v>4.1799999999999997E-2</v>
      </c>
      <c r="H406" s="106">
        <v>0.1053</v>
      </c>
      <c r="I406" s="106">
        <v>5.0099999999999999E-2</v>
      </c>
      <c r="J406" s="106">
        <v>6.9400000000000003E-2</v>
      </c>
      <c r="K406" s="106">
        <v>7.6399999999999996E-2</v>
      </c>
      <c r="L406" s="106">
        <v>0.1384</v>
      </c>
      <c r="M406" s="106">
        <v>0.47039999999999998</v>
      </c>
      <c r="N406" s="106">
        <v>1.4800000000000001E-2</v>
      </c>
      <c r="O406" s="106">
        <v>3.3399999999999999E-2</v>
      </c>
      <c r="P406" s="116">
        <v>1556.8</v>
      </c>
      <c r="Q406" s="86">
        <f t="shared" si="10"/>
        <v>732.31871999999998</v>
      </c>
      <c r="R406" s="84"/>
      <c r="S406" s="84"/>
      <c r="T406" s="84"/>
      <c r="U406" s="84"/>
      <c r="V406" s="84"/>
      <c r="W406" s="84"/>
      <c r="X406" s="84"/>
    </row>
    <row r="407" spans="1:24" s="89" customFormat="1" ht="15.75" customHeight="1">
      <c r="A407" s="88">
        <v>42759</v>
      </c>
      <c r="B407" s="111">
        <v>9990</v>
      </c>
      <c r="C407" s="88">
        <v>42761</v>
      </c>
      <c r="D407" s="84">
        <v>56.45</v>
      </c>
      <c r="E407" s="84">
        <v>1170</v>
      </c>
      <c r="F407" s="88">
        <v>42753</v>
      </c>
      <c r="G407" s="106">
        <v>6.0999999999999999E-2</v>
      </c>
      <c r="H407" s="106">
        <v>0.1053</v>
      </c>
      <c r="I407" s="106">
        <v>5.0099999999999999E-2</v>
      </c>
      <c r="J407" s="106">
        <v>6.9400000000000003E-2</v>
      </c>
      <c r="K407" s="106">
        <v>7.6399999999999996E-2</v>
      </c>
      <c r="L407" s="106">
        <v>0.1384</v>
      </c>
      <c r="M407" s="106">
        <v>0.47039999999999998</v>
      </c>
      <c r="N407" s="106">
        <v>1.4800000000000001E-2</v>
      </c>
      <c r="O407" s="106">
        <v>1.41E-2</v>
      </c>
      <c r="P407" s="116">
        <v>1556.8</v>
      </c>
      <c r="Q407" s="86">
        <f t="shared" si="10"/>
        <v>732.31871999999998</v>
      </c>
      <c r="R407" s="84"/>
      <c r="S407" s="84"/>
      <c r="T407" s="84"/>
      <c r="U407" s="84"/>
      <c r="V407" s="84"/>
      <c r="W407" s="84"/>
      <c r="X407" s="84"/>
    </row>
    <row r="408" spans="1:24" s="89" customFormat="1" ht="15.75" customHeight="1">
      <c r="A408" s="88">
        <v>42758</v>
      </c>
      <c r="B408" s="111">
        <v>10021.67</v>
      </c>
      <c r="C408" s="88">
        <v>42760</v>
      </c>
      <c r="D408" s="84">
        <v>55.65</v>
      </c>
      <c r="E408" s="84">
        <v>1170</v>
      </c>
      <c r="F408" s="88">
        <v>42752</v>
      </c>
      <c r="G408" s="106">
        <v>8.0299999999999996E-2</v>
      </c>
      <c r="H408" s="106">
        <v>0.1053</v>
      </c>
      <c r="I408" s="106">
        <v>5.0099999999999999E-2</v>
      </c>
      <c r="J408" s="106">
        <v>5.0099999999999999E-2</v>
      </c>
      <c r="K408" s="106">
        <v>7.6399999999999996E-2</v>
      </c>
      <c r="L408" s="106">
        <v>0.1384</v>
      </c>
      <c r="M408" s="106">
        <v>0.47039999999999998</v>
      </c>
      <c r="N408" s="106">
        <v>1.4800000000000001E-2</v>
      </c>
      <c r="O408" s="106">
        <v>1.41E-2</v>
      </c>
      <c r="P408" s="116">
        <v>1556.8</v>
      </c>
      <c r="Q408" s="86">
        <f t="shared" si="10"/>
        <v>732.31871999999998</v>
      </c>
      <c r="R408" s="84"/>
      <c r="S408" s="84"/>
      <c r="T408" s="84"/>
      <c r="U408" s="84"/>
      <c r="V408" s="84"/>
      <c r="W408" s="84"/>
      <c r="X408" s="84"/>
    </row>
    <row r="409" spans="1:24" s="89" customFormat="1" ht="15.75" customHeight="1">
      <c r="A409" s="88">
        <v>42755</v>
      </c>
      <c r="B409" s="111">
        <v>10045</v>
      </c>
      <c r="C409" s="88">
        <v>42759</v>
      </c>
      <c r="D409" s="84">
        <v>55.58</v>
      </c>
      <c r="E409" s="84">
        <v>1170</v>
      </c>
      <c r="F409" s="88">
        <v>42751</v>
      </c>
      <c r="G409" s="106">
        <v>9.9599999999999994E-2</v>
      </c>
      <c r="H409" s="106">
        <v>0.1053</v>
      </c>
      <c r="I409" s="106">
        <v>5.0099999999999999E-2</v>
      </c>
      <c r="J409" s="106">
        <v>3.0800000000000001E-2</v>
      </c>
      <c r="K409" s="106">
        <v>4.7500000000000001E-2</v>
      </c>
      <c r="L409" s="106">
        <v>0.14230000000000001</v>
      </c>
      <c r="M409" s="106">
        <v>0.49930000000000002</v>
      </c>
      <c r="N409" s="106">
        <v>1.4800000000000001E-2</v>
      </c>
      <c r="O409" s="106">
        <v>1.03E-2</v>
      </c>
      <c r="P409" s="116">
        <v>1556.8</v>
      </c>
      <c r="Q409" s="86">
        <f t="shared" si="10"/>
        <v>777.31024000000002</v>
      </c>
      <c r="R409" s="84"/>
      <c r="S409" s="84"/>
      <c r="T409" s="84"/>
      <c r="U409" s="84"/>
      <c r="V409" s="84"/>
      <c r="W409" s="84"/>
      <c r="X409" s="84"/>
    </row>
    <row r="410" spans="1:24" s="89" customFormat="1" ht="15.75" customHeight="1">
      <c r="A410" s="88">
        <v>42754</v>
      </c>
      <c r="B410" s="111">
        <v>10046</v>
      </c>
      <c r="C410" s="88">
        <v>42758</v>
      </c>
      <c r="D410" s="84">
        <v>55.77</v>
      </c>
      <c r="E410" s="84">
        <v>1170</v>
      </c>
      <c r="F410" s="88">
        <v>42748</v>
      </c>
      <c r="G410" s="106">
        <v>8.48E-2</v>
      </c>
      <c r="H410" s="106">
        <v>8.6099999999999996E-2</v>
      </c>
      <c r="I410" s="106">
        <v>4.24E-2</v>
      </c>
      <c r="J410" s="106">
        <v>5.33E-2</v>
      </c>
      <c r="K410" s="106">
        <v>4.7500000000000001E-2</v>
      </c>
      <c r="L410" s="106">
        <v>0.12620000000000001</v>
      </c>
      <c r="M410" s="106">
        <v>0.49930000000000002</v>
      </c>
      <c r="N410" s="106">
        <v>2.12E-2</v>
      </c>
      <c r="O410" s="106">
        <v>3.9199999999999999E-2</v>
      </c>
      <c r="P410" s="116">
        <v>1556.8</v>
      </c>
      <c r="Q410" s="86">
        <f t="shared" si="10"/>
        <v>777.31024000000002</v>
      </c>
      <c r="R410" s="84"/>
      <c r="S410" s="84"/>
      <c r="T410" s="84"/>
      <c r="U410" s="84"/>
      <c r="V410" s="84"/>
      <c r="W410" s="84"/>
      <c r="X410" s="84"/>
    </row>
    <row r="411" spans="1:24" s="89" customFormat="1" ht="15.75" customHeight="1">
      <c r="A411" s="88">
        <v>42753</v>
      </c>
      <c r="B411" s="111">
        <v>10038</v>
      </c>
      <c r="C411" s="88">
        <v>42755</v>
      </c>
      <c r="D411" s="84">
        <v>55.99</v>
      </c>
      <c r="E411" s="84">
        <v>1170</v>
      </c>
      <c r="F411" s="88">
        <v>42747</v>
      </c>
      <c r="G411" s="106">
        <v>8.48E-2</v>
      </c>
      <c r="H411" s="106">
        <v>8.6099999999999996E-2</v>
      </c>
      <c r="I411" s="106">
        <v>4.7500000000000001E-2</v>
      </c>
      <c r="J411" s="106">
        <v>7.2599999999999998E-2</v>
      </c>
      <c r="K411" s="106">
        <v>4.7500000000000001E-2</v>
      </c>
      <c r="L411" s="106">
        <v>0.12620000000000001</v>
      </c>
      <c r="M411" s="106">
        <v>0.49930000000000002</v>
      </c>
      <c r="N411" s="106">
        <v>1.61E-2</v>
      </c>
      <c r="O411" s="106">
        <v>1.9900000000000001E-2</v>
      </c>
      <c r="P411" s="116">
        <v>1556.8</v>
      </c>
      <c r="Q411" s="86">
        <f t="shared" si="10"/>
        <v>777.31024000000002</v>
      </c>
      <c r="R411" s="84"/>
      <c r="S411" s="84"/>
      <c r="T411" s="84"/>
      <c r="U411" s="84"/>
      <c r="V411" s="84"/>
      <c r="W411" s="84"/>
      <c r="X411" s="84"/>
    </row>
    <row r="412" spans="1:24" s="89" customFormat="1" ht="15.75" customHeight="1">
      <c r="A412" s="88">
        <v>42752</v>
      </c>
      <c r="B412" s="111">
        <v>10030</v>
      </c>
      <c r="C412" s="88">
        <v>42754</v>
      </c>
      <c r="D412" s="84">
        <v>54.21</v>
      </c>
      <c r="E412" s="84">
        <v>1110</v>
      </c>
      <c r="F412" s="88">
        <v>42746</v>
      </c>
      <c r="G412" s="114">
        <v>6.5500000000000003E-2</v>
      </c>
      <c r="H412" s="114">
        <v>8.6099999999999996E-2</v>
      </c>
      <c r="I412" s="114">
        <v>5.3999999999999999E-2</v>
      </c>
      <c r="J412" s="114">
        <v>8.5400000000000004E-2</v>
      </c>
      <c r="K412" s="114">
        <v>4.7500000000000001E-2</v>
      </c>
      <c r="L412" s="114">
        <v>0.12620000000000001</v>
      </c>
      <c r="M412" s="114">
        <v>0.48</v>
      </c>
      <c r="N412" s="114">
        <v>1.61E-2</v>
      </c>
      <c r="O412" s="114">
        <v>3.9199999999999999E-2</v>
      </c>
      <c r="P412" s="116">
        <v>1556.8</v>
      </c>
      <c r="Q412" s="86">
        <f t="shared" si="10"/>
        <v>747.2639999999999</v>
      </c>
      <c r="R412" s="84"/>
      <c r="S412" s="84"/>
      <c r="T412" s="84"/>
      <c r="U412" s="84"/>
      <c r="V412" s="84"/>
      <c r="W412" s="84"/>
      <c r="X412" s="84"/>
    </row>
    <row r="413" spans="1:24" s="89" customFormat="1" ht="15.75" customHeight="1">
      <c r="A413" s="88">
        <v>42751</v>
      </c>
      <c r="B413" s="111">
        <v>9964</v>
      </c>
      <c r="C413" s="88">
        <v>42753</v>
      </c>
      <c r="D413" s="84">
        <v>54.25</v>
      </c>
      <c r="E413" s="84">
        <v>1110</v>
      </c>
      <c r="F413" s="88">
        <v>42745</v>
      </c>
      <c r="G413" s="114">
        <v>6.5500000000000003E-2</v>
      </c>
      <c r="H413" s="114">
        <v>7.0000000000000007E-2</v>
      </c>
      <c r="I413" s="114">
        <v>5.3999999999999999E-2</v>
      </c>
      <c r="J413" s="114">
        <v>0.10150000000000001</v>
      </c>
      <c r="K413" s="114">
        <v>4.7500000000000001E-2</v>
      </c>
      <c r="L413" s="114">
        <v>0.12620000000000001</v>
      </c>
      <c r="M413" s="114">
        <v>0.48</v>
      </c>
      <c r="N413" s="114">
        <v>1.61E-2</v>
      </c>
      <c r="O413" s="114">
        <v>3.9199999999999999E-2</v>
      </c>
      <c r="P413" s="116">
        <v>1556.8</v>
      </c>
      <c r="Q413" s="86">
        <f t="shared" si="10"/>
        <v>747.2639999999999</v>
      </c>
      <c r="R413" s="84"/>
      <c r="S413" s="84"/>
      <c r="T413" s="84"/>
      <c r="U413" s="84"/>
      <c r="V413" s="84"/>
      <c r="W413" s="84"/>
      <c r="X413" s="84"/>
    </row>
    <row r="414" spans="1:24" s="89" customFormat="1" ht="15.75" customHeight="1">
      <c r="A414" s="88">
        <v>42748</v>
      </c>
      <c r="B414" s="111">
        <v>9959.5</v>
      </c>
      <c r="C414" s="88">
        <v>42752</v>
      </c>
      <c r="D414" s="84">
        <v>55.47</v>
      </c>
      <c r="E414" s="84">
        <v>1110</v>
      </c>
      <c r="F414" s="88">
        <v>42744</v>
      </c>
      <c r="G414" s="114">
        <v>6.5500000000000003E-2</v>
      </c>
      <c r="H414" s="114">
        <v>7.0000000000000007E-2</v>
      </c>
      <c r="I414" s="114">
        <v>5.3999999999999999E-2</v>
      </c>
      <c r="J414" s="114">
        <v>0.1079</v>
      </c>
      <c r="K414" s="114">
        <v>4.7500000000000001E-2</v>
      </c>
      <c r="L414" s="114">
        <v>0.12620000000000001</v>
      </c>
      <c r="M414" s="114">
        <v>0.48</v>
      </c>
      <c r="N414" s="114">
        <v>9.5999999999999992E-3</v>
      </c>
      <c r="O414" s="114">
        <v>3.9199999999999999E-2</v>
      </c>
      <c r="P414" s="116">
        <v>1556.8</v>
      </c>
      <c r="Q414" s="86">
        <f t="shared" si="10"/>
        <v>747.2639999999999</v>
      </c>
      <c r="R414" s="84"/>
      <c r="S414" s="84"/>
      <c r="T414" s="84"/>
      <c r="U414" s="84"/>
      <c r="V414" s="84"/>
      <c r="W414" s="84"/>
      <c r="X414" s="84"/>
    </row>
    <row r="415" spans="1:24" s="89" customFormat="1" ht="15.75" customHeight="1">
      <c r="A415" s="88">
        <v>42747</v>
      </c>
      <c r="B415" s="111">
        <v>9955.33</v>
      </c>
      <c r="C415" s="88">
        <v>42751</v>
      </c>
      <c r="D415" s="84">
        <v>55.68</v>
      </c>
      <c r="E415" s="84">
        <v>1110</v>
      </c>
      <c r="F415" s="88">
        <v>42741</v>
      </c>
      <c r="G415" s="106">
        <v>2.7E-2</v>
      </c>
      <c r="H415" s="106">
        <v>7.3200000000000001E-2</v>
      </c>
      <c r="I415" s="106">
        <v>5.3999999999999999E-2</v>
      </c>
      <c r="J415" s="106">
        <v>0.124</v>
      </c>
      <c r="K415" s="106">
        <v>4.7500000000000001E-2</v>
      </c>
      <c r="L415" s="106">
        <v>0.12620000000000001</v>
      </c>
      <c r="M415" s="106">
        <v>0.48</v>
      </c>
      <c r="N415" s="106">
        <v>9.5999999999999992E-3</v>
      </c>
      <c r="O415" s="106">
        <v>5.8500000000000003E-2</v>
      </c>
      <c r="P415" s="116">
        <v>1556.8</v>
      </c>
      <c r="Q415" s="86">
        <f t="shared" si="10"/>
        <v>747.2639999999999</v>
      </c>
      <c r="R415" s="84"/>
      <c r="S415" s="84"/>
      <c r="T415" s="84"/>
      <c r="U415" s="84"/>
      <c r="V415" s="84"/>
      <c r="W415" s="84"/>
      <c r="X415" s="84"/>
    </row>
    <row r="416" spans="1:24" s="89" customFormat="1" ht="15.75" customHeight="1">
      <c r="A416" s="88">
        <v>42746</v>
      </c>
      <c r="B416" s="111">
        <v>9948</v>
      </c>
      <c r="C416" s="88">
        <v>42748</v>
      </c>
      <c r="D416" s="84">
        <v>55.59</v>
      </c>
      <c r="E416" s="84">
        <v>1110</v>
      </c>
      <c r="F416" s="88">
        <v>42740</v>
      </c>
      <c r="G416" s="106">
        <v>1.9300000000000001E-2</v>
      </c>
      <c r="H416" s="106">
        <v>9.2499999999999999E-2</v>
      </c>
      <c r="I416" s="106">
        <v>6.1699999999999998E-2</v>
      </c>
      <c r="J416" s="106">
        <v>0.124</v>
      </c>
      <c r="K416" s="106">
        <v>4.7500000000000001E-2</v>
      </c>
      <c r="L416" s="106">
        <v>0.14230000000000001</v>
      </c>
      <c r="M416" s="106">
        <v>0.48</v>
      </c>
      <c r="N416" s="106">
        <v>9.5999999999999992E-3</v>
      </c>
      <c r="O416" s="106">
        <v>2.3099999999999999E-2</v>
      </c>
      <c r="P416" s="116">
        <v>1556.8</v>
      </c>
      <c r="Q416" s="86">
        <f t="shared" si="10"/>
        <v>747.2639999999999</v>
      </c>
      <c r="R416" s="84"/>
      <c r="S416" s="84"/>
      <c r="T416" s="84"/>
      <c r="U416" s="84"/>
      <c r="V416" s="84"/>
      <c r="W416" s="84"/>
      <c r="X416" s="84"/>
    </row>
    <row r="417" spans="1:24" s="89" customFormat="1" ht="15.75" customHeight="1">
      <c r="A417" s="88">
        <v>42745</v>
      </c>
      <c r="B417" s="111">
        <v>9948</v>
      </c>
      <c r="C417" s="88">
        <v>42747</v>
      </c>
      <c r="D417" s="84">
        <v>56.11</v>
      </c>
      <c r="E417" s="84">
        <v>1110</v>
      </c>
      <c r="F417" s="88">
        <v>42739</v>
      </c>
      <c r="G417" s="106">
        <v>1.9300000000000001E-2</v>
      </c>
      <c r="H417" s="106">
        <v>0.115</v>
      </c>
      <c r="I417" s="106">
        <v>6.1699999999999998E-2</v>
      </c>
      <c r="J417" s="106">
        <v>0.10150000000000001</v>
      </c>
      <c r="K417" s="106">
        <v>4.7500000000000001E-2</v>
      </c>
      <c r="L417" s="106">
        <v>0.14230000000000001</v>
      </c>
      <c r="M417" s="106">
        <v>0.48</v>
      </c>
      <c r="N417" s="106">
        <v>9.5999999999999992E-3</v>
      </c>
      <c r="O417" s="106">
        <v>2.3099999999999999E-2</v>
      </c>
      <c r="P417" s="116">
        <v>1556.8</v>
      </c>
      <c r="Q417" s="86">
        <f t="shared" si="10"/>
        <v>747.2639999999999</v>
      </c>
      <c r="R417" s="84"/>
      <c r="S417" s="84"/>
      <c r="T417" s="84"/>
      <c r="U417" s="84"/>
      <c r="V417" s="84"/>
      <c r="W417" s="84"/>
      <c r="X417" s="84"/>
    </row>
    <row r="418" spans="1:24" s="89" customFormat="1" ht="15.75" customHeight="1">
      <c r="A418" s="88">
        <v>42744</v>
      </c>
      <c r="B418" s="111">
        <v>9982.5</v>
      </c>
      <c r="C418" s="88">
        <v>42746</v>
      </c>
      <c r="D418" s="84">
        <v>55.33</v>
      </c>
      <c r="E418" s="84">
        <v>1110</v>
      </c>
      <c r="F418" s="88">
        <v>42738</v>
      </c>
      <c r="G418" s="106">
        <v>1.9300000000000001E-2</v>
      </c>
      <c r="H418" s="106">
        <v>0.115</v>
      </c>
      <c r="I418" s="106">
        <v>6.1699999999999998E-2</v>
      </c>
      <c r="J418" s="106">
        <v>0.10150000000000001</v>
      </c>
      <c r="K418" s="106">
        <v>4.7500000000000001E-2</v>
      </c>
      <c r="L418" s="106">
        <v>0.1384</v>
      </c>
      <c r="M418" s="106">
        <v>0.49930000000000002</v>
      </c>
      <c r="N418" s="106">
        <v>9.5999999999999992E-3</v>
      </c>
      <c r="O418" s="106">
        <v>7.7000000000000002E-3</v>
      </c>
      <c r="P418" s="116">
        <v>1556.8</v>
      </c>
      <c r="Q418" s="86">
        <f t="shared" si="10"/>
        <v>777.31024000000002</v>
      </c>
      <c r="R418" s="84"/>
      <c r="S418" s="84"/>
      <c r="T418" s="84"/>
      <c r="U418" s="84"/>
      <c r="V418" s="84"/>
      <c r="W418" s="84"/>
      <c r="X418" s="84"/>
    </row>
    <row r="419" spans="1:24" s="89" customFormat="1" ht="15.75" customHeight="1">
      <c r="A419" s="88">
        <v>42741</v>
      </c>
      <c r="B419" s="111">
        <v>9990.67</v>
      </c>
      <c r="C419" s="88">
        <v>42745</v>
      </c>
      <c r="D419" s="84">
        <v>53.63</v>
      </c>
      <c r="E419" s="84">
        <v>1120</v>
      </c>
      <c r="F419" s="88">
        <v>42737</v>
      </c>
      <c r="G419" s="106">
        <v>1.9300000000000001E-2</v>
      </c>
      <c r="H419" s="106">
        <v>0.115</v>
      </c>
      <c r="I419" s="106">
        <v>6.1699999999999998E-2</v>
      </c>
      <c r="J419" s="106">
        <v>0.10150000000000001</v>
      </c>
      <c r="K419" s="106">
        <v>6.6799999999999998E-2</v>
      </c>
      <c r="L419" s="106">
        <v>0.1384</v>
      </c>
      <c r="M419" s="106">
        <v>0.48</v>
      </c>
      <c r="N419" s="106">
        <v>9.5999999999999992E-3</v>
      </c>
      <c r="O419" s="106">
        <v>7.7000000000000002E-3</v>
      </c>
      <c r="P419" s="116">
        <v>1556.8</v>
      </c>
      <c r="Q419" s="86">
        <f t="shared" si="10"/>
        <v>747.2639999999999</v>
      </c>
      <c r="R419" s="84"/>
      <c r="S419" s="84"/>
      <c r="T419" s="84"/>
      <c r="U419" s="84"/>
      <c r="V419" s="84"/>
      <c r="W419" s="84"/>
      <c r="X419" s="84"/>
    </row>
    <row r="420" spans="1:24" s="89" customFormat="1" ht="15.75" customHeight="1">
      <c r="A420" s="88">
        <v>42740</v>
      </c>
      <c r="B420" s="111">
        <v>10006</v>
      </c>
      <c r="C420" s="88">
        <v>42744</v>
      </c>
      <c r="D420" s="84">
        <v>54.82</v>
      </c>
      <c r="E420" s="84">
        <v>1130</v>
      </c>
      <c r="F420" s="88">
        <v>42734</v>
      </c>
      <c r="G420" s="106">
        <v>2.4400000000000002E-2</v>
      </c>
      <c r="H420" s="106">
        <v>0.115</v>
      </c>
      <c r="I420" s="106">
        <v>6.1699999999999998E-2</v>
      </c>
      <c r="J420" s="106">
        <v>9.64E-2</v>
      </c>
      <c r="K420" s="106">
        <v>4.7500000000000001E-2</v>
      </c>
      <c r="L420" s="106">
        <v>0.1384</v>
      </c>
      <c r="M420" s="106">
        <v>0.48</v>
      </c>
      <c r="N420" s="106">
        <v>9.5999999999999992E-3</v>
      </c>
      <c r="O420" s="106">
        <v>2.7E-2</v>
      </c>
      <c r="P420" s="116">
        <v>1556.8</v>
      </c>
      <c r="Q420" s="86">
        <f t="shared" si="10"/>
        <v>747.2639999999999</v>
      </c>
      <c r="R420" s="84"/>
      <c r="S420" s="84"/>
      <c r="T420" s="84"/>
      <c r="U420" s="84"/>
      <c r="V420" s="84"/>
      <c r="W420" s="84"/>
      <c r="X420" s="84"/>
    </row>
    <row r="421" spans="1:24" s="89" customFormat="1" ht="15.75" customHeight="1">
      <c r="A421" s="88">
        <v>42739</v>
      </c>
      <c r="B421" s="111">
        <v>10042</v>
      </c>
      <c r="C421" s="88">
        <v>42741</v>
      </c>
      <c r="D421" s="84">
        <v>56.75</v>
      </c>
      <c r="E421" s="84">
        <v>1130</v>
      </c>
      <c r="F421" s="88">
        <v>42733</v>
      </c>
      <c r="G421" s="106">
        <v>2.4400000000000002E-2</v>
      </c>
      <c r="H421" s="106">
        <v>0.1201</v>
      </c>
      <c r="I421" s="106">
        <v>5.6500000000000002E-2</v>
      </c>
      <c r="J421" s="106">
        <v>9.64E-2</v>
      </c>
      <c r="K421" s="106">
        <v>4.7500000000000001E-2</v>
      </c>
      <c r="L421" s="106">
        <v>0.1384</v>
      </c>
      <c r="M421" s="106">
        <v>0.48</v>
      </c>
      <c r="N421" s="106">
        <v>9.5999999999999992E-3</v>
      </c>
      <c r="O421" s="106">
        <v>2.7E-2</v>
      </c>
      <c r="P421" s="116">
        <v>1556.8</v>
      </c>
      <c r="Q421" s="86">
        <f t="shared" si="10"/>
        <v>747.2639999999999</v>
      </c>
      <c r="R421" s="84"/>
      <c r="S421" s="84"/>
      <c r="T421" s="84"/>
      <c r="U421" s="84"/>
      <c r="V421" s="84"/>
      <c r="W421" s="84"/>
      <c r="X421" s="84"/>
    </row>
    <row r="422" spans="1:24" s="89" customFormat="1" ht="15.75" customHeight="1">
      <c r="A422" s="88">
        <v>42738</v>
      </c>
      <c r="B422" s="111">
        <v>9885</v>
      </c>
      <c r="C422" s="88">
        <v>42740</v>
      </c>
      <c r="D422" s="84">
        <v>56.9</v>
      </c>
      <c r="E422" s="84">
        <v>1140</v>
      </c>
      <c r="F422" s="88">
        <v>42732</v>
      </c>
      <c r="G422" s="106">
        <v>2.4400000000000002E-2</v>
      </c>
      <c r="H422" s="106">
        <v>0.1201</v>
      </c>
      <c r="I422" s="106">
        <v>5.6500000000000002E-2</v>
      </c>
      <c r="J422" s="106">
        <v>9.64E-2</v>
      </c>
      <c r="K422" s="106">
        <v>4.7500000000000001E-2</v>
      </c>
      <c r="L422" s="106">
        <v>0.1384</v>
      </c>
      <c r="M422" s="106">
        <v>0.48</v>
      </c>
      <c r="N422" s="106">
        <v>9.5999999999999992E-3</v>
      </c>
      <c r="O422" s="106">
        <v>2.7E-2</v>
      </c>
      <c r="P422" s="116">
        <v>1556.8</v>
      </c>
      <c r="Q422" s="86">
        <f t="shared" si="10"/>
        <v>747.2639999999999</v>
      </c>
      <c r="R422" s="84"/>
      <c r="S422" s="84"/>
      <c r="T422" s="84"/>
      <c r="U422" s="84"/>
      <c r="V422" s="84"/>
      <c r="W422" s="84"/>
      <c r="X422" s="84"/>
    </row>
    <row r="423" spans="1:24" s="89" customFormat="1" ht="15.75" customHeight="1">
      <c r="A423" s="88">
        <v>42734</v>
      </c>
      <c r="B423" s="111">
        <v>10085</v>
      </c>
      <c r="C423" s="88">
        <v>42739</v>
      </c>
      <c r="D423" s="84">
        <v>56.47</v>
      </c>
      <c r="E423" s="84">
        <v>1140</v>
      </c>
      <c r="F423" s="88">
        <v>42731</v>
      </c>
      <c r="G423" s="106">
        <v>4.3700000000000003E-2</v>
      </c>
      <c r="H423" s="106">
        <v>8.1600000000000006E-2</v>
      </c>
      <c r="I423" s="106">
        <v>5.6500000000000002E-2</v>
      </c>
      <c r="J423" s="106">
        <v>6.0999999999999999E-2</v>
      </c>
      <c r="K423" s="106">
        <v>6.6799999999999998E-2</v>
      </c>
      <c r="L423" s="106">
        <v>0.1384</v>
      </c>
      <c r="M423" s="106">
        <v>0.48</v>
      </c>
      <c r="N423" s="106">
        <v>9.5999999999999992E-3</v>
      </c>
      <c r="O423" s="106">
        <v>6.2300000000000001E-2</v>
      </c>
      <c r="P423" s="116">
        <v>1556.8</v>
      </c>
      <c r="Q423" s="86">
        <f t="shared" si="10"/>
        <v>747.2639999999999</v>
      </c>
      <c r="R423" s="84"/>
      <c r="S423" s="84"/>
      <c r="T423" s="84"/>
      <c r="U423" s="84"/>
      <c r="V423" s="84"/>
      <c r="W423" s="84"/>
      <c r="X423" s="84"/>
    </row>
    <row r="424" spans="1:24" s="89" customFormat="1" ht="15.75" customHeight="1">
      <c r="A424" s="88">
        <v>42733</v>
      </c>
      <c r="B424" s="111">
        <v>10064.67</v>
      </c>
      <c r="C424" s="88">
        <v>42738</v>
      </c>
      <c r="D424" s="84">
        <v>55.56</v>
      </c>
      <c r="E424" s="84">
        <v>1140</v>
      </c>
      <c r="F424" s="88">
        <v>42730</v>
      </c>
      <c r="G424" s="106">
        <v>4.3700000000000003E-2</v>
      </c>
      <c r="H424" s="106">
        <v>8.1600000000000006E-2</v>
      </c>
      <c r="I424" s="106">
        <v>5.6500000000000002E-2</v>
      </c>
      <c r="J424" s="106">
        <v>6.0999999999999999E-2</v>
      </c>
      <c r="K424" s="106">
        <v>6.6799999999999998E-2</v>
      </c>
      <c r="L424" s="106">
        <v>0.1384</v>
      </c>
      <c r="M424" s="106">
        <v>0.48</v>
      </c>
      <c r="N424" s="106">
        <v>9.5999999999999992E-3</v>
      </c>
      <c r="O424" s="106">
        <v>6.2300000000000001E-2</v>
      </c>
      <c r="P424" s="116">
        <v>1556.8</v>
      </c>
      <c r="Q424" s="86">
        <f t="shared" si="10"/>
        <v>747.2639999999999</v>
      </c>
      <c r="R424" s="84"/>
      <c r="S424" s="84"/>
      <c r="T424" s="84"/>
      <c r="U424" s="84"/>
      <c r="V424" s="84"/>
      <c r="W424" s="84"/>
      <c r="X424" s="84"/>
    </row>
    <row r="425" spans="1:24" s="89" customFormat="1" ht="15.75" customHeight="1">
      <c r="A425" s="88">
        <v>42732</v>
      </c>
      <c r="B425" s="111">
        <v>10028</v>
      </c>
      <c r="C425" s="88">
        <v>42734</v>
      </c>
      <c r="D425" s="84">
        <v>56.75</v>
      </c>
      <c r="E425" s="84">
        <v>1140</v>
      </c>
      <c r="F425" s="88">
        <v>42727</v>
      </c>
      <c r="G425" s="106">
        <v>8.5400000000000004E-2</v>
      </c>
      <c r="H425" s="106">
        <v>5.91E-2</v>
      </c>
      <c r="I425" s="106">
        <v>5.0099999999999999E-2</v>
      </c>
      <c r="J425" s="106">
        <v>6.0999999999999999E-2</v>
      </c>
      <c r="K425" s="106">
        <v>7.3200000000000001E-2</v>
      </c>
      <c r="L425" s="106">
        <v>0.14230000000000001</v>
      </c>
      <c r="M425" s="106">
        <v>0.48</v>
      </c>
      <c r="N425" s="106">
        <v>9.5999999999999992E-3</v>
      </c>
      <c r="O425" s="106">
        <v>3.9199999999999999E-2</v>
      </c>
      <c r="P425" s="116">
        <v>1556.8</v>
      </c>
      <c r="Q425" s="86">
        <f t="shared" si="10"/>
        <v>747.2639999999999</v>
      </c>
      <c r="R425" s="84"/>
      <c r="S425" s="84"/>
      <c r="T425" s="84"/>
      <c r="U425" s="84"/>
      <c r="V425" s="84"/>
      <c r="W425" s="84"/>
      <c r="X425" s="84"/>
    </row>
    <row r="426" spans="1:24" s="89" customFormat="1" ht="15.75" customHeight="1">
      <c r="A426" s="88">
        <v>42731</v>
      </c>
      <c r="B426" s="111">
        <v>10016</v>
      </c>
      <c r="C426" s="88">
        <v>42733</v>
      </c>
      <c r="D426" s="84">
        <v>56.95</v>
      </c>
      <c r="E426" s="84">
        <v>1140</v>
      </c>
      <c r="F426" s="88">
        <v>42726</v>
      </c>
      <c r="G426" s="106">
        <v>7.7100000000000002E-2</v>
      </c>
      <c r="H426" s="106">
        <v>9.7600000000000006E-2</v>
      </c>
      <c r="I426" s="106">
        <v>5.0099999999999999E-2</v>
      </c>
      <c r="J426" s="106">
        <v>6.0999999999999999E-2</v>
      </c>
      <c r="K426" s="106">
        <v>4.7500000000000001E-2</v>
      </c>
      <c r="L426" s="106">
        <v>0.14230000000000001</v>
      </c>
      <c r="M426" s="106">
        <v>0.48</v>
      </c>
      <c r="N426" s="106">
        <v>1.4800000000000001E-2</v>
      </c>
      <c r="O426" s="106">
        <v>2.9499999999999998E-2</v>
      </c>
      <c r="P426" s="116">
        <v>1556.8</v>
      </c>
      <c r="Q426" s="86">
        <f t="shared" si="10"/>
        <v>747.2639999999999</v>
      </c>
      <c r="R426" s="84"/>
      <c r="S426" s="84"/>
      <c r="T426" s="84"/>
      <c r="U426" s="84"/>
      <c r="V426" s="84"/>
      <c r="W426" s="84"/>
      <c r="X426" s="84"/>
    </row>
    <row r="427" spans="1:24" s="89" customFormat="1" ht="15.75" customHeight="1">
      <c r="A427" s="88">
        <v>42730</v>
      </c>
      <c r="B427" s="111">
        <v>10068.200000000001</v>
      </c>
      <c r="C427" s="88">
        <v>42732</v>
      </c>
      <c r="D427" s="84">
        <v>56.63</v>
      </c>
      <c r="E427" s="84">
        <v>1140</v>
      </c>
      <c r="F427" s="88">
        <v>42725</v>
      </c>
      <c r="G427" s="106">
        <v>7.7100000000000002E-2</v>
      </c>
      <c r="H427" s="106">
        <v>9.7600000000000006E-2</v>
      </c>
      <c r="I427" s="106">
        <v>5.0099999999999999E-2</v>
      </c>
      <c r="J427" s="106">
        <v>6.0999999999999999E-2</v>
      </c>
      <c r="K427" s="106">
        <v>4.7500000000000001E-2</v>
      </c>
      <c r="L427" s="106">
        <v>0.14230000000000001</v>
      </c>
      <c r="M427" s="106">
        <v>0.48</v>
      </c>
      <c r="N427" s="106">
        <v>1.4800000000000001E-2</v>
      </c>
      <c r="O427" s="106">
        <v>2.9499999999999998E-2</v>
      </c>
      <c r="P427" s="116">
        <v>1556.8</v>
      </c>
      <c r="Q427" s="86">
        <f t="shared" si="10"/>
        <v>747.2639999999999</v>
      </c>
      <c r="R427" s="84"/>
      <c r="S427" s="84"/>
      <c r="T427" s="84"/>
      <c r="U427" s="84"/>
      <c r="V427" s="84"/>
      <c r="W427" s="84"/>
      <c r="X427" s="84"/>
    </row>
    <row r="428" spans="1:24" s="89" customFormat="1" ht="15.75" customHeight="1">
      <c r="A428" s="88">
        <v>42727</v>
      </c>
      <c r="B428" s="111">
        <v>10078.75</v>
      </c>
      <c r="C428" s="88">
        <v>42727</v>
      </c>
      <c r="D428" s="84">
        <v>55.82</v>
      </c>
      <c r="E428" s="84">
        <v>1140</v>
      </c>
      <c r="F428" s="88">
        <v>42724</v>
      </c>
      <c r="G428" s="106">
        <v>7.7100000000000002E-2</v>
      </c>
      <c r="H428" s="106">
        <v>9.2499999999999999E-2</v>
      </c>
      <c r="I428" s="106">
        <v>5.0099999999999999E-2</v>
      </c>
      <c r="J428" s="106">
        <v>6.6199999999999995E-2</v>
      </c>
      <c r="K428" s="106">
        <v>4.7500000000000001E-2</v>
      </c>
      <c r="L428" s="106">
        <v>0.14230000000000001</v>
      </c>
      <c r="M428" s="106">
        <v>0.4511</v>
      </c>
      <c r="N428" s="106">
        <v>1.4800000000000001E-2</v>
      </c>
      <c r="O428" s="106">
        <v>5.8500000000000003E-2</v>
      </c>
      <c r="P428" s="116">
        <v>1556.8</v>
      </c>
      <c r="Q428" s="86">
        <f t="shared" si="10"/>
        <v>702.27247999999997</v>
      </c>
      <c r="R428" s="84"/>
      <c r="S428" s="84"/>
      <c r="T428" s="84"/>
      <c r="U428" s="84"/>
      <c r="V428" s="84"/>
      <c r="W428" s="84"/>
      <c r="X428" s="84"/>
    </row>
    <row r="429" spans="1:24" s="89" customFormat="1" ht="15.75" customHeight="1">
      <c r="A429" s="88">
        <v>42726</v>
      </c>
      <c r="B429" s="111">
        <v>10093.33</v>
      </c>
      <c r="C429" s="88">
        <v>42726</v>
      </c>
      <c r="D429" s="84">
        <v>55.63</v>
      </c>
      <c r="E429" s="84">
        <v>1145</v>
      </c>
      <c r="F429" s="88">
        <v>42723</v>
      </c>
      <c r="G429" s="106">
        <v>7.7100000000000002E-2</v>
      </c>
      <c r="H429" s="106">
        <v>0.1118</v>
      </c>
      <c r="I429" s="106">
        <v>6.9400000000000003E-2</v>
      </c>
      <c r="J429" s="106">
        <v>6.6199999999999995E-2</v>
      </c>
      <c r="K429" s="106">
        <v>2.8299999999999999E-2</v>
      </c>
      <c r="L429" s="106">
        <v>0.14230000000000001</v>
      </c>
      <c r="M429" s="106">
        <v>0.48</v>
      </c>
      <c r="N429" s="106">
        <v>1.4800000000000001E-2</v>
      </c>
      <c r="O429" s="106">
        <v>1.03E-2</v>
      </c>
      <c r="P429" s="116">
        <v>1556.8</v>
      </c>
      <c r="Q429" s="86">
        <f t="shared" si="10"/>
        <v>747.2639999999999</v>
      </c>
      <c r="R429" s="84"/>
      <c r="S429" s="84"/>
      <c r="T429" s="84"/>
      <c r="U429" s="84"/>
      <c r="V429" s="84"/>
      <c r="W429" s="84"/>
      <c r="X429" s="84"/>
    </row>
    <row r="430" spans="1:24" s="89" customFormat="1" ht="15.75" customHeight="1">
      <c r="A430" s="88">
        <v>42725</v>
      </c>
      <c r="B430" s="111">
        <v>10129</v>
      </c>
      <c r="C430" s="88">
        <v>42725</v>
      </c>
      <c r="D430" s="84">
        <v>55.31</v>
      </c>
      <c r="E430" s="84">
        <v>1145</v>
      </c>
      <c r="F430" s="88">
        <v>42720</v>
      </c>
      <c r="G430" s="106">
        <v>8.2199999999999995E-2</v>
      </c>
      <c r="H430" s="106">
        <v>0.1021</v>
      </c>
      <c r="I430" s="106">
        <v>6.9400000000000003E-2</v>
      </c>
      <c r="J430" s="106">
        <v>7.5800000000000006E-2</v>
      </c>
      <c r="K430" s="106">
        <v>5.7200000000000001E-2</v>
      </c>
      <c r="L430" s="106">
        <v>0.14230000000000001</v>
      </c>
      <c r="M430" s="106">
        <v>0.4511</v>
      </c>
      <c r="N430" s="106">
        <v>9.5999999999999992E-3</v>
      </c>
      <c r="O430" s="106">
        <v>1.03E-2</v>
      </c>
      <c r="P430" s="116">
        <v>1556.8</v>
      </c>
      <c r="Q430" s="86">
        <f t="shared" si="10"/>
        <v>702.27247999999997</v>
      </c>
      <c r="R430" s="84"/>
      <c r="S430" s="84"/>
      <c r="T430" s="84"/>
      <c r="U430" s="84"/>
      <c r="V430" s="84"/>
      <c r="W430" s="84"/>
      <c r="X430" s="84"/>
    </row>
    <row r="431" spans="1:24" s="89" customFormat="1" ht="15.75" customHeight="1">
      <c r="A431" s="88">
        <v>42724</v>
      </c>
      <c r="B431" s="111">
        <v>10172</v>
      </c>
      <c r="C431" s="88">
        <v>42724</v>
      </c>
      <c r="D431" s="84">
        <v>56.21</v>
      </c>
      <c r="E431" s="84">
        <v>1145</v>
      </c>
      <c r="F431" s="88">
        <v>42719</v>
      </c>
      <c r="G431" s="106">
        <v>8.2199999999999995E-2</v>
      </c>
      <c r="H431" s="106">
        <v>0.1021</v>
      </c>
      <c r="I431" s="106">
        <v>9.8299999999999998E-2</v>
      </c>
      <c r="J431" s="106">
        <v>7.5800000000000006E-2</v>
      </c>
      <c r="K431" s="106">
        <v>2.8299999999999999E-2</v>
      </c>
      <c r="L431" s="106">
        <v>0.14230000000000001</v>
      </c>
      <c r="M431" s="106">
        <v>0.4511</v>
      </c>
      <c r="N431" s="106">
        <v>9.5999999999999992E-3</v>
      </c>
      <c r="O431" s="106">
        <v>1.03E-2</v>
      </c>
      <c r="P431" s="116">
        <v>1556.8</v>
      </c>
      <c r="Q431" s="86">
        <f t="shared" si="10"/>
        <v>702.27247999999997</v>
      </c>
      <c r="R431" s="84"/>
      <c r="S431" s="84"/>
      <c r="T431" s="84"/>
      <c r="U431" s="84"/>
      <c r="V431" s="84"/>
      <c r="W431" s="84"/>
      <c r="X431" s="84"/>
    </row>
    <row r="432" spans="1:24" s="89" customFormat="1" ht="15.75" customHeight="1">
      <c r="A432" s="88">
        <v>42723</v>
      </c>
      <c r="B432" s="111">
        <v>10253.200000000001</v>
      </c>
      <c r="C432" s="88">
        <v>42723</v>
      </c>
      <c r="D432" s="84">
        <v>55.7</v>
      </c>
      <c r="E432" s="84">
        <v>1145</v>
      </c>
      <c r="F432" s="88">
        <v>42718</v>
      </c>
      <c r="G432" s="106">
        <v>5.4600000000000003E-2</v>
      </c>
      <c r="H432" s="106">
        <v>7.3200000000000001E-2</v>
      </c>
      <c r="I432" s="106">
        <v>0.10340000000000001</v>
      </c>
      <c r="J432" s="106">
        <v>6.9400000000000003E-2</v>
      </c>
      <c r="K432" s="106">
        <v>2.8299999999999999E-2</v>
      </c>
      <c r="L432" s="106">
        <v>0.14230000000000001</v>
      </c>
      <c r="M432" s="106">
        <v>0.47039999999999998</v>
      </c>
      <c r="N432" s="106">
        <v>9.5999999999999992E-3</v>
      </c>
      <c r="O432" s="106">
        <v>4.8800000000000003E-2</v>
      </c>
      <c r="P432" s="116">
        <v>1556.8</v>
      </c>
      <c r="Q432" s="86">
        <f t="shared" si="10"/>
        <v>732.31871999999998</v>
      </c>
      <c r="R432" s="84"/>
      <c r="S432" s="84"/>
      <c r="T432" s="84"/>
      <c r="U432" s="84"/>
      <c r="V432" s="84"/>
      <c r="W432" s="84"/>
      <c r="X432" s="84"/>
    </row>
    <row r="433" spans="1:24" s="89" customFormat="1" ht="15.75" customHeight="1">
      <c r="A433" s="88">
        <v>42720</v>
      </c>
      <c r="B433" s="111">
        <v>10259.5</v>
      </c>
      <c r="C433" s="88">
        <v>42720</v>
      </c>
      <c r="D433" s="84">
        <v>55.95</v>
      </c>
      <c r="E433" s="84">
        <v>1145</v>
      </c>
      <c r="F433" s="88">
        <v>42717</v>
      </c>
      <c r="G433" s="106">
        <v>5.4600000000000003E-2</v>
      </c>
      <c r="H433" s="106">
        <v>9.2499999999999999E-2</v>
      </c>
      <c r="I433" s="106">
        <v>8.4099999999999994E-2</v>
      </c>
      <c r="J433" s="106">
        <v>8.8599999999999998E-2</v>
      </c>
      <c r="K433" s="106">
        <v>2.8299999999999999E-2</v>
      </c>
      <c r="L433" s="106">
        <v>0.14230000000000001</v>
      </c>
      <c r="M433" s="106">
        <v>0.47039999999999998</v>
      </c>
      <c r="N433" s="106">
        <v>9.5999999999999992E-3</v>
      </c>
      <c r="O433" s="106">
        <v>2.9499999999999998E-2</v>
      </c>
      <c r="P433" s="116">
        <v>1556.8</v>
      </c>
      <c r="Q433" s="86">
        <f t="shared" si="10"/>
        <v>732.31871999999998</v>
      </c>
      <c r="R433" s="84"/>
      <c r="S433" s="84"/>
      <c r="T433" s="84"/>
      <c r="U433" s="84"/>
      <c r="V433" s="84"/>
      <c r="W433" s="84"/>
      <c r="X433" s="84"/>
    </row>
    <row r="434" spans="1:24" s="89" customFormat="1" ht="15.75" customHeight="1">
      <c r="A434" s="88">
        <v>42719</v>
      </c>
      <c r="B434" s="111">
        <v>10271.33</v>
      </c>
      <c r="C434" s="88">
        <v>42719</v>
      </c>
      <c r="D434" s="84">
        <v>54.92</v>
      </c>
      <c r="E434" s="84">
        <v>1145</v>
      </c>
      <c r="F434" s="88">
        <v>42716</v>
      </c>
      <c r="G434" s="106">
        <v>5.4600000000000003E-2</v>
      </c>
      <c r="H434" s="106">
        <v>0.1118</v>
      </c>
      <c r="I434" s="106">
        <v>5.5199999999999999E-2</v>
      </c>
      <c r="J434" s="106">
        <v>8.8599999999999998E-2</v>
      </c>
      <c r="K434" s="106">
        <v>5.7200000000000001E-2</v>
      </c>
      <c r="L434" s="106">
        <v>0.14230000000000001</v>
      </c>
      <c r="M434" s="106">
        <v>0.47039999999999998</v>
      </c>
      <c r="N434" s="106">
        <v>9.5999999999999992E-3</v>
      </c>
      <c r="O434" s="106">
        <v>1.03E-2</v>
      </c>
      <c r="P434" s="116">
        <v>1556.8</v>
      </c>
      <c r="Q434" s="86">
        <f t="shared" si="10"/>
        <v>732.31871999999998</v>
      </c>
      <c r="R434" s="84"/>
      <c r="S434" s="84"/>
      <c r="T434" s="84"/>
      <c r="U434" s="84"/>
      <c r="V434" s="84"/>
      <c r="W434" s="84"/>
      <c r="X434" s="84"/>
    </row>
    <row r="435" spans="1:24" s="89" customFormat="1" ht="15.75" customHeight="1">
      <c r="A435" s="88">
        <v>42718</v>
      </c>
      <c r="B435" s="111">
        <v>10290</v>
      </c>
      <c r="C435" s="88">
        <v>42718</v>
      </c>
      <c r="D435" s="84">
        <v>54.47</v>
      </c>
      <c r="E435" s="84">
        <v>1145</v>
      </c>
      <c r="F435" s="88">
        <v>42713</v>
      </c>
      <c r="G435" s="106">
        <v>8.9899999999999994E-2</v>
      </c>
      <c r="H435" s="106">
        <v>8.9300000000000004E-2</v>
      </c>
      <c r="I435" s="106">
        <v>2.8299999999999999E-2</v>
      </c>
      <c r="J435" s="106">
        <v>7.5800000000000006E-2</v>
      </c>
      <c r="K435" s="106">
        <v>7.9699999999999993E-2</v>
      </c>
      <c r="L435" s="106">
        <v>0.14230000000000001</v>
      </c>
      <c r="M435" s="106">
        <v>0.4511</v>
      </c>
      <c r="N435" s="106">
        <v>1.41E-2</v>
      </c>
      <c r="O435" s="106">
        <v>2.9499999999999998E-2</v>
      </c>
      <c r="P435" s="116">
        <v>1556.8</v>
      </c>
      <c r="Q435" s="86">
        <f t="shared" si="10"/>
        <v>702.27247999999997</v>
      </c>
      <c r="R435" s="84"/>
      <c r="S435" s="84"/>
      <c r="T435" s="84"/>
      <c r="U435" s="84"/>
      <c r="V435" s="84"/>
      <c r="W435" s="84"/>
      <c r="X435" s="84"/>
    </row>
    <row r="436" spans="1:24" s="89" customFormat="1" ht="15.75" customHeight="1">
      <c r="A436" s="88">
        <v>42717</v>
      </c>
      <c r="B436" s="111">
        <v>10254</v>
      </c>
      <c r="C436" s="88">
        <v>42717</v>
      </c>
      <c r="D436" s="84">
        <v>55.23</v>
      </c>
      <c r="E436" s="84">
        <v>1145</v>
      </c>
      <c r="F436" s="88">
        <v>42712</v>
      </c>
      <c r="G436" s="106">
        <v>7.0699999999999999E-2</v>
      </c>
      <c r="H436" s="106">
        <v>0.1086</v>
      </c>
      <c r="I436" s="106">
        <v>2.8299999999999999E-2</v>
      </c>
      <c r="J436" s="106">
        <v>9.5100000000000004E-2</v>
      </c>
      <c r="K436" s="106">
        <v>6.0400000000000002E-2</v>
      </c>
      <c r="L436" s="106">
        <v>0.14230000000000001</v>
      </c>
      <c r="M436" s="106">
        <v>0.4511</v>
      </c>
      <c r="N436" s="106">
        <v>1.41E-2</v>
      </c>
      <c r="O436" s="106">
        <v>2.9499999999999998E-2</v>
      </c>
      <c r="P436" s="116">
        <v>1556.8</v>
      </c>
      <c r="Q436" s="86">
        <f t="shared" si="10"/>
        <v>702.27247999999997</v>
      </c>
      <c r="R436" s="84"/>
      <c r="S436" s="84"/>
      <c r="T436" s="84"/>
      <c r="U436" s="84"/>
      <c r="V436" s="84"/>
      <c r="W436" s="84"/>
      <c r="X436" s="84"/>
    </row>
    <row r="437" spans="1:24" s="89" customFormat="1" ht="15.75" customHeight="1">
      <c r="A437" s="88">
        <v>42716</v>
      </c>
      <c r="B437" s="111">
        <v>9794.7999999999993</v>
      </c>
      <c r="C437" s="88">
        <v>42716</v>
      </c>
      <c r="D437" s="84">
        <v>55.45</v>
      </c>
      <c r="E437" s="84">
        <v>1135</v>
      </c>
      <c r="F437" s="88">
        <v>42711</v>
      </c>
      <c r="G437" s="106">
        <v>7.0699999999999999E-2</v>
      </c>
      <c r="H437" s="106">
        <v>0.1086</v>
      </c>
      <c r="I437" s="106">
        <v>2.8299999999999999E-2</v>
      </c>
      <c r="J437" s="106">
        <v>8.5400000000000004E-2</v>
      </c>
      <c r="K437" s="106">
        <v>6.0400000000000002E-2</v>
      </c>
      <c r="L437" s="106">
        <v>0.14230000000000001</v>
      </c>
      <c r="M437" s="106">
        <v>0.46400000000000002</v>
      </c>
      <c r="N437" s="106">
        <v>1.41E-2</v>
      </c>
      <c r="O437" s="106">
        <v>2.63E-2</v>
      </c>
      <c r="P437" s="116">
        <v>1556.8</v>
      </c>
      <c r="Q437" s="86">
        <f t="shared" si="10"/>
        <v>722.35519999999997</v>
      </c>
      <c r="R437" s="84"/>
      <c r="S437" s="84"/>
      <c r="T437" s="84"/>
      <c r="U437" s="84"/>
      <c r="V437" s="84"/>
      <c r="W437" s="84"/>
      <c r="X437" s="84"/>
    </row>
    <row r="438" spans="1:24" s="89" customFormat="1" ht="15.75" customHeight="1">
      <c r="A438" s="88">
        <v>42713</v>
      </c>
      <c r="B438" s="111">
        <v>9771</v>
      </c>
      <c r="C438" s="88">
        <v>42713</v>
      </c>
      <c r="D438" s="84">
        <v>54.36</v>
      </c>
      <c r="E438" s="84">
        <v>1135</v>
      </c>
      <c r="F438" s="88">
        <v>42710</v>
      </c>
      <c r="G438" s="106">
        <v>7.0699999999999999E-2</v>
      </c>
      <c r="H438" s="106">
        <v>0.1086</v>
      </c>
      <c r="I438" s="106">
        <v>2.8299999999999999E-2</v>
      </c>
      <c r="J438" s="106">
        <v>8.5400000000000004E-2</v>
      </c>
      <c r="K438" s="106">
        <v>6.0400000000000002E-2</v>
      </c>
      <c r="L438" s="106">
        <v>0.1487</v>
      </c>
      <c r="M438" s="106">
        <v>0.4511</v>
      </c>
      <c r="N438" s="106">
        <v>1.41E-2</v>
      </c>
      <c r="O438" s="106">
        <v>3.2800000000000003E-2</v>
      </c>
      <c r="P438" s="116">
        <v>1556.8</v>
      </c>
      <c r="Q438" s="86">
        <f t="shared" si="10"/>
        <v>702.27247999999997</v>
      </c>
      <c r="R438" s="84"/>
      <c r="S438" s="84"/>
      <c r="T438" s="84"/>
      <c r="U438" s="84"/>
      <c r="V438" s="84"/>
      <c r="W438" s="84"/>
      <c r="X438" s="84"/>
    </row>
    <row r="439" spans="1:24" s="89" customFormat="1" ht="15.75" customHeight="1">
      <c r="A439" s="88">
        <v>42712</v>
      </c>
      <c r="B439" s="111">
        <v>9734.67</v>
      </c>
      <c r="C439" s="88">
        <v>42712</v>
      </c>
      <c r="D439" s="84">
        <v>53.98</v>
      </c>
      <c r="E439" s="84">
        <v>1100</v>
      </c>
      <c r="F439" s="88">
        <v>42709</v>
      </c>
      <c r="G439" s="106">
        <v>7.0699999999999999E-2</v>
      </c>
      <c r="H439" s="106">
        <v>0.13100000000000001</v>
      </c>
      <c r="I439" s="106">
        <v>2.8299999999999999E-2</v>
      </c>
      <c r="J439" s="106">
        <v>6.2899999999999998E-2</v>
      </c>
      <c r="K439" s="106">
        <v>6.0400000000000002E-2</v>
      </c>
      <c r="L439" s="106">
        <v>0.13589999999999999</v>
      </c>
      <c r="M439" s="106">
        <v>0.4511</v>
      </c>
      <c r="N439" s="106">
        <v>2.7E-2</v>
      </c>
      <c r="O439" s="106">
        <v>3.2800000000000003E-2</v>
      </c>
      <c r="P439" s="116">
        <v>1556.8</v>
      </c>
      <c r="Q439" s="86">
        <f t="shared" si="10"/>
        <v>702.27247999999997</v>
      </c>
      <c r="R439" s="84"/>
      <c r="S439" s="84"/>
      <c r="T439" s="84"/>
      <c r="U439" s="84"/>
      <c r="V439" s="84"/>
      <c r="W439" s="84"/>
      <c r="X439" s="84"/>
    </row>
    <row r="440" spans="1:24" s="89" customFormat="1" ht="15.75" customHeight="1">
      <c r="A440" s="88">
        <v>42711</v>
      </c>
      <c r="B440" s="111">
        <v>9657</v>
      </c>
      <c r="C440" s="88">
        <v>42711</v>
      </c>
      <c r="D440" s="84">
        <v>53.02</v>
      </c>
      <c r="E440" s="84">
        <v>1060</v>
      </c>
      <c r="F440" s="88">
        <v>42706</v>
      </c>
      <c r="G440" s="106">
        <v>5.4600000000000003E-2</v>
      </c>
      <c r="H440" s="106">
        <v>0.15670000000000001</v>
      </c>
      <c r="I440" s="106">
        <v>2.18E-2</v>
      </c>
      <c r="J440" s="106">
        <v>6.2899999999999998E-2</v>
      </c>
      <c r="K440" s="106">
        <v>3.15E-2</v>
      </c>
      <c r="L440" s="106">
        <v>0.13589999999999999</v>
      </c>
      <c r="M440" s="106">
        <v>0.4511</v>
      </c>
      <c r="N440" s="106">
        <v>2.8899999999999999E-2</v>
      </c>
      <c r="O440" s="106">
        <v>5.6500000000000002E-2</v>
      </c>
      <c r="P440" s="116">
        <v>1556.8</v>
      </c>
      <c r="Q440" s="86">
        <f t="shared" si="10"/>
        <v>702.27247999999997</v>
      </c>
      <c r="R440" s="84"/>
      <c r="S440" s="84"/>
      <c r="T440" s="84"/>
      <c r="U440" s="84"/>
      <c r="V440" s="84"/>
      <c r="W440" s="84"/>
      <c r="X440" s="84"/>
    </row>
    <row r="441" spans="1:24" s="89" customFormat="1" ht="15.75" customHeight="1">
      <c r="A441" s="88">
        <v>42710</v>
      </c>
      <c r="B441" s="111">
        <v>9566</v>
      </c>
      <c r="C441" s="88">
        <v>42710</v>
      </c>
      <c r="D441" s="84">
        <v>53.89</v>
      </c>
      <c r="E441" s="84">
        <v>1060</v>
      </c>
      <c r="F441" s="88">
        <v>42705</v>
      </c>
      <c r="G441" s="106">
        <v>5.4600000000000003E-2</v>
      </c>
      <c r="H441" s="106">
        <v>0.15670000000000001</v>
      </c>
      <c r="I441" s="106">
        <v>2.18E-2</v>
      </c>
      <c r="J441" s="106">
        <v>6.2899999999999998E-2</v>
      </c>
      <c r="K441" s="106">
        <v>3.15E-2</v>
      </c>
      <c r="L441" s="106">
        <v>0.13589999999999999</v>
      </c>
      <c r="M441" s="106">
        <v>0.46400000000000002</v>
      </c>
      <c r="N441" s="106">
        <v>2.8899999999999999E-2</v>
      </c>
      <c r="O441" s="106">
        <v>4.3700000000000003E-2</v>
      </c>
      <c r="P441" s="116">
        <v>1556.8</v>
      </c>
      <c r="Q441" s="86">
        <f t="shared" si="10"/>
        <v>722.35519999999997</v>
      </c>
      <c r="R441" s="84"/>
      <c r="S441" s="84"/>
      <c r="T441" s="84"/>
      <c r="U441" s="84"/>
      <c r="V441" s="84"/>
      <c r="W441" s="84"/>
      <c r="X441" s="84"/>
    </row>
    <row r="442" spans="1:24" s="89" customFormat="1" ht="15.75" customHeight="1">
      <c r="A442" s="88">
        <v>42709</v>
      </c>
      <c r="B442" s="111">
        <v>9614.7999999999993</v>
      </c>
      <c r="C442" s="88">
        <v>42709</v>
      </c>
      <c r="D442" s="84">
        <v>54.19</v>
      </c>
      <c r="E442" s="84">
        <v>1060</v>
      </c>
      <c r="F442" s="88">
        <v>42704</v>
      </c>
      <c r="G442" s="106">
        <v>5.4600000000000003E-2</v>
      </c>
      <c r="H442" s="106">
        <v>0.15670000000000001</v>
      </c>
      <c r="I442" s="106">
        <v>2.18E-2</v>
      </c>
      <c r="J442" s="106">
        <v>6.2899999999999998E-2</v>
      </c>
      <c r="K442" s="106">
        <v>3.15E-2</v>
      </c>
      <c r="L442" s="106">
        <v>0.13589999999999999</v>
      </c>
      <c r="M442" s="106">
        <v>0.46400000000000002</v>
      </c>
      <c r="N442" s="106">
        <v>2.8899999999999999E-2</v>
      </c>
      <c r="O442" s="106">
        <v>4.3700000000000003E-2</v>
      </c>
      <c r="P442" s="116">
        <v>1556.8</v>
      </c>
      <c r="Q442" s="86">
        <f t="shared" si="10"/>
        <v>722.35519999999997</v>
      </c>
      <c r="R442" s="84"/>
      <c r="S442" s="84"/>
      <c r="T442" s="84"/>
      <c r="U442" s="84"/>
      <c r="V442" s="84"/>
      <c r="W442" s="84"/>
      <c r="X442" s="84"/>
    </row>
    <row r="443" spans="1:24" s="89" customFormat="1" ht="15.75" customHeight="1">
      <c r="A443" s="88">
        <v>42706</v>
      </c>
      <c r="B443" s="111">
        <v>9627</v>
      </c>
      <c r="C443" s="88">
        <v>42706</v>
      </c>
      <c r="D443" s="84">
        <v>54.49</v>
      </c>
      <c r="E443" s="84">
        <v>1060</v>
      </c>
      <c r="F443" s="88">
        <v>42703</v>
      </c>
      <c r="G443" s="114">
        <v>5.4600000000000003E-2</v>
      </c>
      <c r="H443" s="114">
        <v>0.15670000000000001</v>
      </c>
      <c r="I443" s="114">
        <v>2.18E-2</v>
      </c>
      <c r="J443" s="114">
        <v>6.2899999999999998E-2</v>
      </c>
      <c r="K443" s="114">
        <v>3.15E-2</v>
      </c>
      <c r="L443" s="114">
        <v>0.13589999999999999</v>
      </c>
      <c r="M443" s="114">
        <v>0.46400000000000002</v>
      </c>
      <c r="N443" s="114">
        <v>2.8899999999999999E-2</v>
      </c>
      <c r="O443" s="114">
        <v>4.3700000000000003E-2</v>
      </c>
      <c r="P443" s="116">
        <v>1556.8</v>
      </c>
      <c r="Q443" s="86">
        <f t="shared" si="10"/>
        <v>722.35519999999997</v>
      </c>
      <c r="R443" s="84"/>
      <c r="S443" s="84"/>
      <c r="T443" s="84"/>
      <c r="U443" s="84"/>
      <c r="V443" s="84"/>
      <c r="W443" s="84"/>
      <c r="X443" s="84"/>
    </row>
    <row r="444" spans="1:24" s="89" customFormat="1" ht="15.75" customHeight="1">
      <c r="A444" s="88">
        <v>42705</v>
      </c>
      <c r="B444" s="111">
        <v>9660</v>
      </c>
      <c r="C444" s="88">
        <v>42705</v>
      </c>
      <c r="D444" s="84">
        <v>53.7</v>
      </c>
      <c r="E444" s="84">
        <v>1060</v>
      </c>
      <c r="F444" s="88">
        <v>42702</v>
      </c>
      <c r="G444" s="114">
        <v>5.4600000000000003E-2</v>
      </c>
      <c r="H444" s="114">
        <v>0.16189999999999999</v>
      </c>
      <c r="I444" s="114">
        <v>2.18E-2</v>
      </c>
      <c r="J444" s="114">
        <v>5.7799999999999997E-2</v>
      </c>
      <c r="K444" s="114">
        <v>3.15E-2</v>
      </c>
      <c r="L444" s="114">
        <v>0.13589999999999999</v>
      </c>
      <c r="M444" s="114">
        <v>0.43509999999999999</v>
      </c>
      <c r="N444" s="114">
        <v>2.2499999999999999E-2</v>
      </c>
      <c r="O444" s="114">
        <v>7.9000000000000001E-2</v>
      </c>
      <c r="P444" s="116">
        <v>1556.8</v>
      </c>
      <c r="Q444" s="86">
        <f t="shared" si="10"/>
        <v>677.36367999999993</v>
      </c>
      <c r="R444" s="84"/>
      <c r="S444" s="84"/>
      <c r="T444" s="84"/>
      <c r="U444" s="84"/>
      <c r="V444" s="84"/>
      <c r="W444" s="84"/>
      <c r="X444" s="84"/>
    </row>
    <row r="445" spans="1:24" s="89" customFormat="1" ht="15.75" customHeight="1">
      <c r="A445" s="88">
        <v>42704</v>
      </c>
      <c r="B445" s="111">
        <v>9665</v>
      </c>
      <c r="C445" s="88">
        <v>42704</v>
      </c>
      <c r="D445" s="84">
        <v>51.52</v>
      </c>
      <c r="E445" s="84">
        <v>1050</v>
      </c>
      <c r="F445" s="88">
        <v>42699</v>
      </c>
      <c r="G445" s="114">
        <v>3.5299999999999998E-2</v>
      </c>
      <c r="H445" s="114">
        <v>0.18110000000000001</v>
      </c>
      <c r="I445" s="114">
        <v>2.18E-2</v>
      </c>
      <c r="J445" s="114">
        <v>5.7799999999999997E-2</v>
      </c>
      <c r="K445" s="114">
        <v>3.15E-2</v>
      </c>
      <c r="L445" s="114">
        <v>0.1166</v>
      </c>
      <c r="M445" s="114">
        <v>0.43509999999999999</v>
      </c>
      <c r="N445" s="114">
        <v>2.2499999999999999E-2</v>
      </c>
      <c r="O445" s="114">
        <v>9.8299999999999998E-2</v>
      </c>
      <c r="P445" s="116">
        <v>1556.8</v>
      </c>
      <c r="Q445" s="86">
        <f t="shared" si="10"/>
        <v>677.36367999999993</v>
      </c>
      <c r="R445" s="84"/>
      <c r="S445" s="84"/>
      <c r="T445" s="84"/>
      <c r="U445" s="84"/>
      <c r="V445" s="84"/>
      <c r="W445" s="84"/>
      <c r="X445" s="84"/>
    </row>
    <row r="446" spans="1:24" s="89" customFormat="1" ht="15.75" customHeight="1">
      <c r="A446" s="88">
        <v>42703</v>
      </c>
      <c r="B446" s="111">
        <v>9680</v>
      </c>
      <c r="C446" s="88">
        <v>42703</v>
      </c>
      <c r="D446" s="84">
        <v>47.26</v>
      </c>
      <c r="E446" s="84">
        <v>1040</v>
      </c>
      <c r="F446" s="88">
        <v>42698</v>
      </c>
      <c r="G446" s="106">
        <v>3.5299999999999998E-2</v>
      </c>
      <c r="H446" s="106">
        <v>0.18110000000000001</v>
      </c>
      <c r="I446" s="106">
        <v>1.67E-2</v>
      </c>
      <c r="J446" s="106">
        <v>5.7799999999999997E-2</v>
      </c>
      <c r="K446" s="106">
        <v>3.15E-2</v>
      </c>
      <c r="L446" s="106">
        <v>0.10050000000000001</v>
      </c>
      <c r="M446" s="106">
        <v>0.43509999999999999</v>
      </c>
      <c r="N446" s="106">
        <v>2.76E-2</v>
      </c>
      <c r="O446" s="106">
        <v>0.1143</v>
      </c>
      <c r="P446" s="116">
        <v>1556.8</v>
      </c>
      <c r="Q446" s="86">
        <f t="shared" si="10"/>
        <v>677.36367999999993</v>
      </c>
      <c r="R446" s="84"/>
      <c r="S446" s="84"/>
      <c r="T446" s="84"/>
      <c r="U446" s="84"/>
      <c r="V446" s="84"/>
      <c r="W446" s="84"/>
      <c r="X446" s="84"/>
    </row>
    <row r="447" spans="1:24" s="89" customFormat="1" ht="15.75" customHeight="1">
      <c r="A447" s="88">
        <v>42702</v>
      </c>
      <c r="B447" s="111">
        <v>9772.4</v>
      </c>
      <c r="C447" s="88">
        <v>42702</v>
      </c>
      <c r="D447" s="84">
        <v>48.99</v>
      </c>
      <c r="E447" s="84">
        <v>1040</v>
      </c>
      <c r="F447" s="88">
        <v>42697</v>
      </c>
      <c r="G447" s="106">
        <v>3.5299999999999998E-2</v>
      </c>
      <c r="H447" s="106">
        <v>0.1651</v>
      </c>
      <c r="I447" s="106">
        <v>1.67E-2</v>
      </c>
      <c r="J447" s="106">
        <v>5.7799999999999997E-2</v>
      </c>
      <c r="K447" s="106">
        <v>6.0400000000000002E-2</v>
      </c>
      <c r="L447" s="106">
        <v>0.10050000000000001</v>
      </c>
      <c r="M447" s="106">
        <v>0.48</v>
      </c>
      <c r="N447" s="106">
        <v>2.76E-2</v>
      </c>
      <c r="O447" s="106">
        <v>5.6500000000000002E-2</v>
      </c>
      <c r="P447" s="116">
        <v>1556.8</v>
      </c>
      <c r="Q447" s="86">
        <f t="shared" si="10"/>
        <v>747.2639999999999</v>
      </c>
      <c r="R447" s="84"/>
      <c r="S447" s="84"/>
      <c r="T447" s="84"/>
      <c r="U447" s="84"/>
      <c r="V447" s="84"/>
      <c r="W447" s="84"/>
      <c r="X447" s="84"/>
    </row>
    <row r="448" spans="1:24" s="89" customFormat="1" ht="15.75" customHeight="1">
      <c r="A448" s="88">
        <v>42699</v>
      </c>
      <c r="B448" s="111">
        <v>9791.5</v>
      </c>
      <c r="C448" s="88">
        <v>42699</v>
      </c>
      <c r="D448" s="84">
        <v>48.1</v>
      </c>
      <c r="E448" s="84">
        <v>1040</v>
      </c>
      <c r="F448" s="88">
        <v>42696</v>
      </c>
      <c r="G448" s="106">
        <v>5.57E-2</v>
      </c>
      <c r="H448" s="106">
        <v>0.16830000000000001</v>
      </c>
      <c r="I448" s="106">
        <v>1.7000000000000001E-2</v>
      </c>
      <c r="J448" s="106">
        <v>3.9300000000000002E-2</v>
      </c>
      <c r="K448" s="106">
        <v>6.1600000000000002E-2</v>
      </c>
      <c r="L448" s="106">
        <v>0.13850000000000001</v>
      </c>
      <c r="M448" s="106">
        <v>0.4698</v>
      </c>
      <c r="N448" s="106">
        <v>2.8199999999999999E-2</v>
      </c>
      <c r="O448" s="106">
        <v>2.1600000000000001E-2</v>
      </c>
      <c r="P448" s="116">
        <v>1526.8</v>
      </c>
      <c r="Q448" s="86">
        <f t="shared" si="10"/>
        <v>717.29063999999994</v>
      </c>
      <c r="R448" s="84"/>
      <c r="S448" s="84"/>
      <c r="T448" s="84"/>
      <c r="U448" s="84"/>
      <c r="V448" s="84"/>
      <c r="W448" s="84"/>
      <c r="X448" s="84"/>
    </row>
    <row r="449" spans="1:24" s="89" customFormat="1" ht="15.75" customHeight="1">
      <c r="A449" s="88">
        <v>42698</v>
      </c>
      <c r="B449" s="111">
        <v>9790</v>
      </c>
      <c r="C449" s="88">
        <v>42698</v>
      </c>
      <c r="D449" s="84">
        <v>49.91</v>
      </c>
      <c r="E449" s="84">
        <v>1010</v>
      </c>
      <c r="F449" s="88">
        <v>42695</v>
      </c>
      <c r="G449" s="106">
        <v>5.57E-2</v>
      </c>
      <c r="H449" s="106">
        <v>0.16830000000000001</v>
      </c>
      <c r="I449" s="106">
        <v>1.7000000000000001E-2</v>
      </c>
      <c r="J449" s="106">
        <v>3.9300000000000002E-2</v>
      </c>
      <c r="K449" s="106">
        <v>6.1600000000000002E-2</v>
      </c>
      <c r="L449" s="106">
        <v>0.15160000000000001</v>
      </c>
      <c r="M449" s="106">
        <v>0.4698</v>
      </c>
      <c r="N449" s="106">
        <v>1.5100000000000001E-2</v>
      </c>
      <c r="O449" s="106">
        <v>2.1600000000000001E-2</v>
      </c>
      <c r="P449" s="116">
        <v>1526.8</v>
      </c>
      <c r="Q449" s="86">
        <f t="shared" si="10"/>
        <v>717.29063999999994</v>
      </c>
      <c r="R449" s="84"/>
      <c r="S449" s="84"/>
      <c r="T449" s="84"/>
      <c r="U449" s="84"/>
      <c r="V449" s="84"/>
      <c r="W449" s="84"/>
      <c r="X449" s="84"/>
    </row>
    <row r="450" spans="1:24" s="89" customFormat="1" ht="15.75" customHeight="1">
      <c r="A450" s="88">
        <v>42697</v>
      </c>
      <c r="B450" s="111">
        <v>9790</v>
      </c>
      <c r="C450" s="88">
        <v>42697</v>
      </c>
      <c r="D450" s="84">
        <v>49.93</v>
      </c>
      <c r="E450" s="84">
        <v>1000</v>
      </c>
      <c r="F450" s="88">
        <v>42692</v>
      </c>
      <c r="G450" s="106">
        <v>3.5999999999999997E-2</v>
      </c>
      <c r="H450" s="106">
        <v>0.16830000000000001</v>
      </c>
      <c r="I450" s="106">
        <v>2.1600000000000001E-2</v>
      </c>
      <c r="J450" s="106">
        <v>5.8900000000000001E-2</v>
      </c>
      <c r="K450" s="106">
        <v>6.8099999999999994E-2</v>
      </c>
      <c r="L450" s="106">
        <v>0.15160000000000001</v>
      </c>
      <c r="M450" s="106">
        <v>0.4698</v>
      </c>
      <c r="N450" s="106">
        <v>1.5100000000000001E-2</v>
      </c>
      <c r="O450" s="106">
        <v>1.0500000000000001E-2</v>
      </c>
      <c r="P450" s="116">
        <v>1526.8</v>
      </c>
      <c r="Q450" s="86">
        <f t="shared" si="10"/>
        <v>717.29063999999994</v>
      </c>
      <c r="R450" s="84"/>
      <c r="S450" s="84"/>
      <c r="T450" s="84"/>
      <c r="U450" s="84"/>
      <c r="V450" s="84"/>
      <c r="W450" s="84"/>
      <c r="X450" s="84"/>
    </row>
    <row r="451" spans="1:24" s="89" customFormat="1" ht="15.75" customHeight="1">
      <c r="A451" s="88">
        <v>42696</v>
      </c>
      <c r="B451" s="111">
        <v>9780</v>
      </c>
      <c r="C451" s="88">
        <v>42696</v>
      </c>
      <c r="D451" s="84">
        <v>50.12</v>
      </c>
      <c r="E451" s="84">
        <v>1000</v>
      </c>
      <c r="F451" s="88">
        <v>42691</v>
      </c>
      <c r="G451" s="106">
        <v>3.5999999999999997E-2</v>
      </c>
      <c r="H451" s="106">
        <v>0.16830000000000001</v>
      </c>
      <c r="I451" s="106">
        <v>4.4499999999999998E-2</v>
      </c>
      <c r="J451" s="106">
        <v>5.8900000000000001E-2</v>
      </c>
      <c r="K451" s="106">
        <v>4.5199999999999997E-2</v>
      </c>
      <c r="L451" s="106">
        <v>0.15160000000000001</v>
      </c>
      <c r="M451" s="106">
        <v>0.4698</v>
      </c>
      <c r="N451" s="106">
        <v>1.5100000000000001E-2</v>
      </c>
      <c r="O451" s="106">
        <v>1.0500000000000001E-2</v>
      </c>
      <c r="P451" s="116">
        <v>1526.8</v>
      </c>
      <c r="Q451" s="86">
        <f t="shared" si="10"/>
        <v>717.29063999999994</v>
      </c>
      <c r="R451" s="84"/>
      <c r="S451" s="84"/>
      <c r="T451" s="84"/>
      <c r="U451" s="84"/>
      <c r="V451" s="84"/>
      <c r="W451" s="84"/>
      <c r="X451" s="84"/>
    </row>
    <row r="452" spans="1:24" s="89" customFormat="1" ht="15.75" customHeight="1">
      <c r="A452" s="88">
        <v>42695</v>
      </c>
      <c r="B452" s="111">
        <v>9924.7999999999993</v>
      </c>
      <c r="C452" s="88">
        <v>42695</v>
      </c>
      <c r="D452" s="84">
        <v>50.1</v>
      </c>
      <c r="E452" s="84">
        <v>1000</v>
      </c>
      <c r="F452" s="88">
        <v>42690</v>
      </c>
      <c r="G452" s="106">
        <v>3.5999999999999997E-2</v>
      </c>
      <c r="H452" s="106">
        <v>0.1454</v>
      </c>
      <c r="I452" s="106">
        <v>4.4499999999999998E-2</v>
      </c>
      <c r="J452" s="106">
        <v>8.1900000000000001E-2</v>
      </c>
      <c r="K452" s="106">
        <v>4.5199999999999997E-2</v>
      </c>
      <c r="L452" s="106">
        <v>0.15160000000000001</v>
      </c>
      <c r="M452" s="106">
        <v>0.4698</v>
      </c>
      <c r="N452" s="106">
        <v>1.5100000000000001E-2</v>
      </c>
      <c r="O452" s="106">
        <v>1.0500000000000001E-2</v>
      </c>
      <c r="P452" s="116">
        <v>1526.8</v>
      </c>
      <c r="Q452" s="86">
        <f t="shared" si="10"/>
        <v>717.29063999999994</v>
      </c>
      <c r="R452" s="84"/>
      <c r="S452" s="84"/>
      <c r="T452" s="84"/>
      <c r="U452" s="84"/>
      <c r="V452" s="84"/>
      <c r="W452" s="84"/>
      <c r="X452" s="84"/>
    </row>
    <row r="453" spans="1:24" s="89" customFormat="1" ht="15.75" customHeight="1">
      <c r="A453" s="88">
        <v>42692</v>
      </c>
      <c r="B453" s="111">
        <v>9947</v>
      </c>
      <c r="C453" s="88">
        <v>42692</v>
      </c>
      <c r="D453" s="84">
        <v>48.01</v>
      </c>
      <c r="E453" s="84">
        <v>1000</v>
      </c>
      <c r="F453" s="88">
        <v>42689</v>
      </c>
      <c r="G453" s="106">
        <v>5.57E-2</v>
      </c>
      <c r="H453" s="106">
        <v>0.1258</v>
      </c>
      <c r="I453" s="106">
        <v>4.4499999999999998E-2</v>
      </c>
      <c r="J453" s="106">
        <v>8.1900000000000001E-2</v>
      </c>
      <c r="K453" s="106">
        <v>4.5199999999999997E-2</v>
      </c>
      <c r="L453" s="106">
        <v>0.15160000000000001</v>
      </c>
      <c r="M453" s="106">
        <v>0.4698</v>
      </c>
      <c r="N453" s="106">
        <v>1.5100000000000001E-2</v>
      </c>
      <c r="O453" s="106">
        <v>1.0500000000000001E-2</v>
      </c>
      <c r="P453" s="116">
        <v>1526.8</v>
      </c>
      <c r="Q453" s="86">
        <f t="shared" ref="Q453:Q458" si="11">M453*P453</f>
        <v>717.29063999999994</v>
      </c>
      <c r="R453" s="84"/>
      <c r="S453" s="84"/>
      <c r="T453" s="84"/>
      <c r="U453" s="84"/>
      <c r="V453" s="84"/>
      <c r="W453" s="84"/>
      <c r="X453" s="84"/>
    </row>
    <row r="454" spans="1:24" s="89" customFormat="1" ht="15.75" customHeight="1">
      <c r="A454" s="88">
        <v>42691</v>
      </c>
      <c r="B454" s="111">
        <v>9954</v>
      </c>
      <c r="C454" s="88">
        <v>42691</v>
      </c>
      <c r="D454" s="84">
        <v>47.18</v>
      </c>
      <c r="E454" s="84">
        <v>1000</v>
      </c>
      <c r="F454" s="88">
        <v>42688</v>
      </c>
      <c r="G454" s="106">
        <v>3.9300000000000002E-2</v>
      </c>
      <c r="H454" s="106">
        <v>0.1258</v>
      </c>
      <c r="I454" s="106">
        <v>4.4499999999999998E-2</v>
      </c>
      <c r="J454" s="106">
        <v>9.8199999999999996E-2</v>
      </c>
      <c r="K454" s="106">
        <v>4.5199999999999997E-2</v>
      </c>
      <c r="L454" s="106">
        <v>0.1477</v>
      </c>
      <c r="M454" s="106">
        <v>0.46329999999999999</v>
      </c>
      <c r="N454" s="106">
        <v>2.1600000000000001E-2</v>
      </c>
      <c r="O454" s="106">
        <v>1.44E-2</v>
      </c>
      <c r="P454" s="116">
        <v>1526.8</v>
      </c>
      <c r="Q454" s="86">
        <f t="shared" si="11"/>
        <v>707.36644000000001</v>
      </c>
      <c r="R454" s="84"/>
      <c r="S454" s="84"/>
      <c r="T454" s="84"/>
      <c r="U454" s="84"/>
      <c r="V454" s="84"/>
      <c r="W454" s="84"/>
      <c r="X454" s="84"/>
    </row>
    <row r="455" spans="1:24" s="89" customFormat="1" ht="15.75" customHeight="1">
      <c r="A455" s="88">
        <v>42690</v>
      </c>
      <c r="B455" s="111">
        <v>9968</v>
      </c>
      <c r="C455" s="88">
        <v>42690</v>
      </c>
      <c r="D455" s="84">
        <v>46.34</v>
      </c>
      <c r="E455" s="84">
        <v>980</v>
      </c>
      <c r="F455" s="88">
        <v>42685</v>
      </c>
      <c r="G455" s="114">
        <v>3.9300000000000002E-2</v>
      </c>
      <c r="H455" s="114">
        <v>0.1061</v>
      </c>
      <c r="I455" s="114">
        <v>4.19E-2</v>
      </c>
      <c r="J455" s="114">
        <v>9.8199999999999996E-2</v>
      </c>
      <c r="K455" s="114">
        <v>9.1999999999999998E-3</v>
      </c>
      <c r="L455" s="114">
        <v>0.1477</v>
      </c>
      <c r="M455" s="114">
        <v>0.49270000000000003</v>
      </c>
      <c r="N455" s="114">
        <v>1.6400000000000001E-2</v>
      </c>
      <c r="O455" s="114">
        <v>4.8500000000000001E-2</v>
      </c>
      <c r="P455" s="116">
        <v>1526.8</v>
      </c>
      <c r="Q455" s="86">
        <f t="shared" si="11"/>
        <v>752.25436000000002</v>
      </c>
      <c r="R455" s="84"/>
      <c r="S455" s="84"/>
      <c r="T455" s="84"/>
      <c r="U455" s="84"/>
      <c r="V455" s="84"/>
      <c r="W455" s="84"/>
      <c r="X455" s="84"/>
    </row>
    <row r="456" spans="1:24" s="89" customFormat="1" ht="15.75" customHeight="1">
      <c r="A456" s="88">
        <v>42689</v>
      </c>
      <c r="B456" s="111">
        <v>10010</v>
      </c>
      <c r="C456" s="88">
        <v>42689</v>
      </c>
      <c r="D456" s="84">
        <v>46.91</v>
      </c>
      <c r="E456" s="84">
        <v>980</v>
      </c>
      <c r="F456" s="88">
        <v>42684</v>
      </c>
      <c r="G456" s="114">
        <v>5.57E-2</v>
      </c>
      <c r="H456" s="114">
        <v>0.1061</v>
      </c>
      <c r="I456" s="114">
        <v>4.19E-2</v>
      </c>
      <c r="J456" s="114">
        <v>9.8199999999999996E-2</v>
      </c>
      <c r="K456" s="114">
        <v>2.8799999999999999E-2</v>
      </c>
      <c r="L456" s="114">
        <v>0.13980000000000001</v>
      </c>
      <c r="M456" s="114">
        <v>0.44359999999999999</v>
      </c>
      <c r="N456" s="114">
        <v>1.6400000000000001E-2</v>
      </c>
      <c r="O456" s="114">
        <v>6.9400000000000003E-2</v>
      </c>
      <c r="P456" s="116">
        <v>1526.8</v>
      </c>
      <c r="Q456" s="86">
        <f t="shared" si="11"/>
        <v>677.28847999999994</v>
      </c>
      <c r="R456" s="84"/>
      <c r="S456" s="84"/>
      <c r="T456" s="84"/>
      <c r="U456" s="84"/>
      <c r="V456" s="84"/>
      <c r="W456" s="84"/>
      <c r="X456" s="84"/>
    </row>
    <row r="457" spans="1:24" s="89" customFormat="1" ht="15.75" customHeight="1">
      <c r="A457" s="88">
        <v>42688</v>
      </c>
      <c r="B457" s="111">
        <v>9982.92</v>
      </c>
      <c r="C457" s="88">
        <v>42688</v>
      </c>
      <c r="D457" s="84">
        <v>44.76</v>
      </c>
      <c r="E457" s="84">
        <v>975</v>
      </c>
      <c r="F457" s="88">
        <v>42683</v>
      </c>
      <c r="G457" s="114">
        <v>7.9899999999999999E-2</v>
      </c>
      <c r="H457" s="114">
        <v>0.1061</v>
      </c>
      <c r="I457" s="114">
        <v>4.9799999999999997E-2</v>
      </c>
      <c r="J457" s="114">
        <v>7.8600000000000003E-2</v>
      </c>
      <c r="K457" s="114">
        <v>4.8500000000000001E-2</v>
      </c>
      <c r="L457" s="114">
        <v>0.1477</v>
      </c>
      <c r="M457" s="114">
        <v>0.44359999999999999</v>
      </c>
      <c r="N457" s="114">
        <v>1.18E-2</v>
      </c>
      <c r="O457" s="114">
        <v>3.4099999999999998E-2</v>
      </c>
      <c r="P457" s="116">
        <v>1526.8</v>
      </c>
      <c r="Q457" s="86">
        <f t="shared" si="11"/>
        <v>677.28847999999994</v>
      </c>
      <c r="R457" s="84"/>
      <c r="S457" s="84"/>
      <c r="T457" s="84"/>
      <c r="U457" s="84"/>
      <c r="V457" s="84"/>
      <c r="W457" s="84"/>
      <c r="X457" s="84"/>
    </row>
    <row r="458" spans="1:24" s="89" customFormat="1" ht="15.75" customHeight="1">
      <c r="A458" s="88">
        <v>42685</v>
      </c>
      <c r="B458" s="111">
        <v>9944.5</v>
      </c>
      <c r="C458" s="88">
        <v>42685</v>
      </c>
      <c r="D458" s="84">
        <v>44.52</v>
      </c>
      <c r="E458" s="84"/>
      <c r="F458" s="88">
        <v>42682</v>
      </c>
      <c r="G458" s="106">
        <v>7.9899999999999999E-2</v>
      </c>
      <c r="H458" s="106">
        <v>0.1061</v>
      </c>
      <c r="I458" s="106">
        <v>4.9799999999999997E-2</v>
      </c>
      <c r="J458" s="106">
        <v>7.8600000000000003E-2</v>
      </c>
      <c r="K458" s="106">
        <v>4.8500000000000001E-2</v>
      </c>
      <c r="L458" s="106">
        <v>0.1477</v>
      </c>
      <c r="M458" s="106">
        <v>0.44359999999999999</v>
      </c>
      <c r="N458" s="106">
        <v>1.18E-2</v>
      </c>
      <c r="O458" s="106">
        <v>3.4099999999999998E-2</v>
      </c>
      <c r="P458" s="116">
        <v>1526.8</v>
      </c>
      <c r="Q458" s="86">
        <f t="shared" si="11"/>
        <v>677.28847999999994</v>
      </c>
      <c r="R458" s="84"/>
      <c r="S458" s="84"/>
      <c r="T458" s="84"/>
      <c r="U458" s="84"/>
      <c r="V458" s="84"/>
      <c r="W458" s="84"/>
      <c r="X458" s="84"/>
    </row>
    <row r="459" spans="1:24" s="89" customFormat="1" ht="15.75" customHeight="1">
      <c r="A459" s="88">
        <v>42684</v>
      </c>
      <c r="B459" s="111">
        <v>9912</v>
      </c>
      <c r="C459" s="88">
        <v>42684</v>
      </c>
      <c r="D459" s="84">
        <v>45.68</v>
      </c>
      <c r="E459" s="84">
        <v>995</v>
      </c>
      <c r="F459" s="88">
        <v>42681</v>
      </c>
      <c r="G459" s="106">
        <v>4.3900000000000002E-2</v>
      </c>
      <c r="H459" s="106">
        <v>0.1225</v>
      </c>
      <c r="I459" s="106">
        <v>4.9799999999999997E-2</v>
      </c>
      <c r="J459" s="106">
        <v>7.8600000000000003E-2</v>
      </c>
      <c r="K459" s="106">
        <v>4.8500000000000001E-2</v>
      </c>
      <c r="L459" s="106">
        <v>0.1477</v>
      </c>
      <c r="M459" s="106">
        <v>0.44369999999999998</v>
      </c>
      <c r="N459" s="106">
        <v>1.83E-2</v>
      </c>
      <c r="O459" s="106">
        <v>4.7199999999999999E-2</v>
      </c>
      <c r="P459" s="116">
        <v>1526.8</v>
      </c>
      <c r="Q459" s="84"/>
      <c r="R459" s="84"/>
      <c r="S459" s="84"/>
      <c r="T459" s="84"/>
      <c r="U459" s="84"/>
      <c r="V459" s="84"/>
      <c r="W459" s="84"/>
      <c r="X459" s="84"/>
    </row>
    <row r="460" spans="1:24" s="89" customFormat="1" ht="15.75" customHeight="1">
      <c r="A460" s="88">
        <v>42683</v>
      </c>
      <c r="B460" s="111">
        <v>9890</v>
      </c>
      <c r="C460" s="88">
        <v>42683</v>
      </c>
      <c r="D460" s="84">
        <v>46.5</v>
      </c>
      <c r="E460" s="84">
        <v>995</v>
      </c>
      <c r="F460" s="88">
        <v>42678</v>
      </c>
      <c r="G460" s="106">
        <v>6.3500000000000001E-2</v>
      </c>
      <c r="H460" s="106">
        <v>7.7899999999999997E-2</v>
      </c>
      <c r="I460" s="106">
        <v>2.69E-2</v>
      </c>
      <c r="J460" s="106">
        <v>0.10349999999999999</v>
      </c>
      <c r="K460" s="106">
        <v>4.8500000000000001E-2</v>
      </c>
      <c r="L460" s="106">
        <v>0.14050000000000001</v>
      </c>
      <c r="M460" s="106">
        <v>0.38469999999999999</v>
      </c>
      <c r="N460" s="106">
        <v>1.83E-2</v>
      </c>
      <c r="O460" s="106">
        <v>0.13619999999999999</v>
      </c>
      <c r="P460" s="116">
        <v>1526.8</v>
      </c>
      <c r="Q460" s="84"/>
      <c r="R460" s="84"/>
      <c r="S460" s="84"/>
      <c r="T460" s="84"/>
      <c r="U460" s="84"/>
      <c r="V460" s="84"/>
      <c r="W460" s="84"/>
      <c r="X460" s="84"/>
    </row>
    <row r="461" spans="1:24" s="89" customFormat="1" ht="15.75" customHeight="1">
      <c r="A461" s="88">
        <v>42682</v>
      </c>
      <c r="B461" s="111">
        <v>9890</v>
      </c>
      <c r="C461" s="88">
        <v>42682</v>
      </c>
      <c r="D461" s="84">
        <v>45.82</v>
      </c>
      <c r="E461" s="84">
        <v>995</v>
      </c>
      <c r="F461" s="88">
        <v>42677</v>
      </c>
      <c r="G461" s="106">
        <v>6.3500000000000001E-2</v>
      </c>
      <c r="H461" s="106">
        <v>9.7600000000000006E-2</v>
      </c>
      <c r="I461" s="106">
        <v>2.1600000000000001E-2</v>
      </c>
      <c r="J461" s="106">
        <v>0.10349999999999999</v>
      </c>
      <c r="K461" s="106">
        <v>5.3699999999999998E-2</v>
      </c>
      <c r="L461" s="106">
        <v>0.14050000000000001</v>
      </c>
      <c r="M461" s="106">
        <v>0.44359999999999999</v>
      </c>
      <c r="N461" s="106">
        <v>1.83E-2</v>
      </c>
      <c r="O461" s="106">
        <v>5.7599999999999998E-2</v>
      </c>
      <c r="P461" s="116">
        <v>1526.8</v>
      </c>
      <c r="Q461" s="84"/>
      <c r="R461" s="84"/>
      <c r="S461" s="84"/>
      <c r="T461" s="84"/>
      <c r="U461" s="84"/>
      <c r="V461" s="84"/>
      <c r="W461" s="84"/>
      <c r="X461" s="84"/>
    </row>
    <row r="462" spans="1:24" s="89" customFormat="1" ht="15.75" customHeight="1">
      <c r="A462" s="88">
        <v>42681</v>
      </c>
      <c r="B462" s="111">
        <v>9861.2000000000007</v>
      </c>
      <c r="C462" s="88">
        <v>42681</v>
      </c>
      <c r="D462" s="84">
        <v>46.33</v>
      </c>
      <c r="E462" s="84">
        <v>995</v>
      </c>
      <c r="F462" s="88">
        <v>42676</v>
      </c>
      <c r="G462" s="106">
        <v>6.3500000000000001E-2</v>
      </c>
      <c r="H462" s="106">
        <v>0.1205</v>
      </c>
      <c r="I462" s="106">
        <v>2.1600000000000001E-2</v>
      </c>
      <c r="J462" s="106">
        <v>0.10349999999999999</v>
      </c>
      <c r="K462" s="106">
        <v>5.3699999999999998E-2</v>
      </c>
      <c r="L462" s="106">
        <v>0.1477</v>
      </c>
      <c r="M462" s="106">
        <v>0.44359999999999999</v>
      </c>
      <c r="N462" s="106">
        <v>1.83E-2</v>
      </c>
      <c r="O462" s="106">
        <v>2.75E-2</v>
      </c>
      <c r="P462" s="116">
        <v>1526.8</v>
      </c>
      <c r="Q462" s="84"/>
      <c r="R462" s="84"/>
      <c r="S462" s="84"/>
      <c r="T462" s="84"/>
      <c r="U462" s="84"/>
      <c r="V462" s="84"/>
      <c r="W462" s="84"/>
      <c r="X462" s="84"/>
    </row>
    <row r="463" spans="1:24" s="89" customFormat="1" ht="15.75" customHeight="1">
      <c r="A463" s="88">
        <v>42678</v>
      </c>
      <c r="B463" s="111">
        <v>9839</v>
      </c>
      <c r="C463" s="88">
        <v>42678</v>
      </c>
      <c r="D463" s="84">
        <v>45.6</v>
      </c>
      <c r="E463" s="84"/>
      <c r="F463" s="88">
        <v>42675</v>
      </c>
      <c r="G463" s="106">
        <v>6.3500000000000001E-2</v>
      </c>
      <c r="H463" s="106">
        <v>0.1205</v>
      </c>
      <c r="I463" s="106">
        <v>2.1600000000000001E-2</v>
      </c>
      <c r="J463" s="106">
        <v>0.10349999999999999</v>
      </c>
      <c r="K463" s="106">
        <v>5.3699999999999998E-2</v>
      </c>
      <c r="L463" s="106">
        <v>0.13</v>
      </c>
      <c r="M463" s="106">
        <v>0.43709999999999999</v>
      </c>
      <c r="N463" s="106">
        <v>1.83E-2</v>
      </c>
      <c r="O463" s="106">
        <v>5.1700000000000003E-2</v>
      </c>
      <c r="P463" s="116">
        <v>1526.8</v>
      </c>
      <c r="Q463" s="84"/>
      <c r="R463" s="84"/>
      <c r="S463" s="84"/>
      <c r="T463" s="84"/>
      <c r="U463" s="84"/>
      <c r="V463" s="84"/>
      <c r="W463" s="84"/>
      <c r="X463" s="84"/>
    </row>
    <row r="464" spans="1:24" s="89" customFormat="1" ht="15.75" customHeight="1">
      <c r="A464" s="88">
        <v>42677</v>
      </c>
      <c r="B464" s="111">
        <v>9802</v>
      </c>
      <c r="C464" s="88">
        <v>42677</v>
      </c>
      <c r="D464" s="84">
        <v>46.28</v>
      </c>
      <c r="E464" s="84">
        <v>1030</v>
      </c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6"/>
      <c r="Q464" s="84"/>
      <c r="R464" s="84"/>
      <c r="S464" s="84"/>
      <c r="T464" s="84"/>
      <c r="U464" s="84"/>
      <c r="V464" s="84"/>
      <c r="W464" s="84"/>
      <c r="X464" s="84"/>
    </row>
    <row r="465" spans="1:24" s="89" customFormat="1" ht="15.75" customHeight="1">
      <c r="A465" s="88">
        <v>42676</v>
      </c>
      <c r="B465" s="111">
        <v>9738</v>
      </c>
      <c r="C465" s="88">
        <v>42676</v>
      </c>
      <c r="D465" s="84">
        <v>47.08</v>
      </c>
      <c r="E465" s="84">
        <v>1030</v>
      </c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6"/>
      <c r="Q465" s="84"/>
      <c r="R465" s="84"/>
      <c r="S465" s="84"/>
      <c r="T465" s="84"/>
      <c r="U465" s="84"/>
      <c r="V465" s="84"/>
      <c r="W465" s="84"/>
      <c r="X465" s="84"/>
    </row>
    <row r="466" spans="1:24" s="89" customFormat="1" ht="15.75" customHeight="1">
      <c r="A466" s="88">
        <v>42675</v>
      </c>
      <c r="B466" s="111">
        <v>9666</v>
      </c>
      <c r="C466" s="88">
        <v>42675</v>
      </c>
      <c r="D466" s="84">
        <v>47.9</v>
      </c>
      <c r="E466" s="84">
        <v>1030</v>
      </c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116"/>
      <c r="Q466" s="84"/>
      <c r="R466" s="84"/>
      <c r="S466" s="84"/>
      <c r="T466" s="84"/>
      <c r="U466" s="84"/>
      <c r="V466" s="84"/>
      <c r="W466" s="84"/>
      <c r="X466" s="84"/>
    </row>
    <row r="467" spans="1:24" s="89" customFormat="1" ht="15.75" customHeight="1">
      <c r="A467" s="88">
        <v>42674</v>
      </c>
      <c r="B467" s="111">
        <v>9554.4</v>
      </c>
      <c r="C467" s="88">
        <v>42674</v>
      </c>
      <c r="D467" s="84">
        <v>48.51</v>
      </c>
      <c r="E467" s="84">
        <v>1035</v>
      </c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116"/>
      <c r="Q467" s="84"/>
      <c r="R467" s="84"/>
      <c r="S467" s="84"/>
      <c r="T467" s="84"/>
      <c r="U467" s="84"/>
      <c r="V467" s="84"/>
      <c r="W467" s="84"/>
      <c r="X467" s="84"/>
    </row>
    <row r="468" spans="1:24" s="89" customFormat="1" ht="15.75" customHeight="1">
      <c r="A468" s="88">
        <v>42671</v>
      </c>
      <c r="B468" s="111">
        <v>9526.5</v>
      </c>
      <c r="C468" s="88">
        <v>42671</v>
      </c>
      <c r="D468" s="84">
        <v>50.57</v>
      </c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116"/>
      <c r="Q468" s="84"/>
      <c r="R468" s="84"/>
      <c r="S468" s="84"/>
      <c r="T468" s="84"/>
      <c r="U468" s="84"/>
      <c r="V468" s="84"/>
      <c r="W468" s="84"/>
      <c r="X468" s="84"/>
    </row>
    <row r="469" spans="1:24" s="89" customFormat="1" ht="15.75" customHeight="1">
      <c r="A469" s="88">
        <v>42670</v>
      </c>
      <c r="B469" s="111">
        <v>9502</v>
      </c>
      <c r="C469" s="88">
        <v>42670</v>
      </c>
      <c r="D469" s="84">
        <v>51.43</v>
      </c>
      <c r="E469" s="84">
        <v>1055</v>
      </c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116"/>
      <c r="Q469" s="84"/>
      <c r="R469" s="84"/>
      <c r="S469" s="84"/>
      <c r="T469" s="84"/>
      <c r="U469" s="84"/>
      <c r="V469" s="84"/>
      <c r="W469" s="84"/>
      <c r="X469" s="84"/>
    </row>
    <row r="470" spans="1:24" s="89" customFormat="1" ht="15.75" customHeight="1">
      <c r="A470" s="88">
        <v>42669</v>
      </c>
      <c r="B470" s="111">
        <v>9450</v>
      </c>
      <c r="C470" s="88">
        <v>42669</v>
      </c>
      <c r="D470" s="84">
        <v>51.07</v>
      </c>
      <c r="E470" s="84">
        <v>1055</v>
      </c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116"/>
      <c r="Q470" s="84"/>
      <c r="R470" s="84"/>
      <c r="S470" s="84"/>
      <c r="T470" s="84"/>
      <c r="U470" s="84"/>
      <c r="V470" s="84"/>
      <c r="W470" s="84"/>
      <c r="X470" s="84"/>
    </row>
    <row r="471" spans="1:24" s="89" customFormat="1" ht="15.75" customHeight="1">
      <c r="A471" s="88">
        <v>42668</v>
      </c>
      <c r="B471" s="111">
        <v>9450</v>
      </c>
      <c r="C471" s="88">
        <v>42668</v>
      </c>
      <c r="D471" s="84">
        <v>51.29</v>
      </c>
      <c r="E471" s="84">
        <v>1060</v>
      </c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116"/>
      <c r="Q471" s="84"/>
      <c r="R471" s="84"/>
      <c r="S471" s="84"/>
      <c r="T471" s="84"/>
      <c r="U471" s="84"/>
      <c r="V471" s="84"/>
      <c r="W471" s="84"/>
      <c r="X471" s="84"/>
    </row>
    <row r="472" spans="1:24" s="89" customFormat="1" ht="15.75" customHeight="1">
      <c r="A472" s="88">
        <v>42667</v>
      </c>
      <c r="B472" s="111">
        <v>9437.2000000000007</v>
      </c>
      <c r="C472" s="88">
        <v>42667</v>
      </c>
      <c r="D472" s="84">
        <v>52.38</v>
      </c>
      <c r="E472" s="84">
        <v>1060</v>
      </c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116"/>
      <c r="Q472" s="84"/>
      <c r="R472" s="84"/>
      <c r="S472" s="84"/>
      <c r="T472" s="84"/>
      <c r="U472" s="84"/>
      <c r="V472" s="84"/>
      <c r="W472" s="84"/>
      <c r="X472" s="84"/>
    </row>
    <row r="473" spans="1:24" s="89" customFormat="1" ht="15.75" customHeight="1">
      <c r="A473" s="88">
        <v>42664</v>
      </c>
      <c r="B473" s="111">
        <v>9432.5</v>
      </c>
      <c r="C473" s="88">
        <v>42664</v>
      </c>
      <c r="D473" s="84">
        <v>52.78</v>
      </c>
      <c r="E473" s="84">
        <v>1060</v>
      </c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116"/>
      <c r="Q473" s="84"/>
      <c r="R473" s="84"/>
      <c r="S473" s="84"/>
      <c r="T473" s="84"/>
      <c r="U473" s="84"/>
      <c r="V473" s="84"/>
      <c r="W473" s="84"/>
      <c r="X473" s="84"/>
    </row>
    <row r="474" spans="1:24" s="89" customFormat="1" ht="15.75" customHeight="1">
      <c r="A474" s="88">
        <v>42663</v>
      </c>
      <c r="B474" s="111">
        <v>9424.67</v>
      </c>
      <c r="C474" s="88">
        <v>42663</v>
      </c>
      <c r="D474" s="84">
        <v>52.3</v>
      </c>
      <c r="E474" s="84">
        <v>1060</v>
      </c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116"/>
      <c r="Q474" s="84"/>
      <c r="R474" s="84"/>
      <c r="S474" s="84"/>
      <c r="T474" s="84"/>
      <c r="U474" s="84"/>
      <c r="V474" s="84"/>
      <c r="W474" s="84"/>
      <c r="X474" s="84"/>
    </row>
    <row r="475" spans="1:24" s="89" customFormat="1" ht="15.75" customHeight="1">
      <c r="A475" s="88">
        <v>42662</v>
      </c>
      <c r="B475" s="111">
        <v>9412</v>
      </c>
      <c r="C475" s="88">
        <v>42662</v>
      </c>
      <c r="D475" s="84">
        <v>52.54</v>
      </c>
      <c r="E475" s="84">
        <v>1070</v>
      </c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116"/>
      <c r="Q475" s="84"/>
      <c r="R475" s="84"/>
      <c r="S475" s="84"/>
      <c r="T475" s="84"/>
      <c r="U475" s="84"/>
      <c r="V475" s="84"/>
      <c r="W475" s="84"/>
      <c r="X475" s="84"/>
    </row>
    <row r="476" spans="1:24" s="89" customFormat="1" ht="15.75" customHeight="1">
      <c r="A476" s="88">
        <v>42661</v>
      </c>
      <c r="B476" s="111">
        <v>9414</v>
      </c>
      <c r="C476" s="88">
        <v>42661</v>
      </c>
      <c r="D476" s="84">
        <v>52.15</v>
      </c>
      <c r="E476" s="84">
        <v>1070</v>
      </c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116"/>
      <c r="Q476" s="84"/>
      <c r="R476" s="84"/>
      <c r="S476" s="84"/>
      <c r="T476" s="84"/>
      <c r="U476" s="84"/>
      <c r="V476" s="84"/>
      <c r="W476" s="84"/>
      <c r="X476" s="84"/>
    </row>
    <row r="477" spans="1:24" s="89" customFormat="1" ht="15.75" customHeight="1">
      <c r="A477" s="88">
        <v>42660</v>
      </c>
      <c r="B477" s="111">
        <v>9388.4</v>
      </c>
      <c r="C477" s="88">
        <v>42660</v>
      </c>
      <c r="D477" s="84">
        <v>51.68</v>
      </c>
      <c r="E477" s="84">
        <v>1070</v>
      </c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116"/>
      <c r="Q477" s="84"/>
      <c r="R477" s="84"/>
      <c r="S477" s="84"/>
      <c r="T477" s="84"/>
      <c r="U477" s="84"/>
      <c r="V477" s="84"/>
      <c r="W477" s="84"/>
      <c r="X477" s="84"/>
    </row>
    <row r="478" spans="1:24" s="89" customFormat="1" ht="15.75" customHeight="1">
      <c r="A478" s="88">
        <v>42657</v>
      </c>
      <c r="B478" s="111">
        <v>9383</v>
      </c>
      <c r="C478" s="88">
        <v>42657</v>
      </c>
      <c r="D478" s="84">
        <v>52</v>
      </c>
      <c r="E478" s="84">
        <v>1070</v>
      </c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116"/>
      <c r="Q478" s="84"/>
      <c r="R478" s="84"/>
      <c r="S478" s="84"/>
      <c r="T478" s="84"/>
      <c r="U478" s="84"/>
      <c r="V478" s="84"/>
      <c r="W478" s="84"/>
      <c r="X478" s="84"/>
    </row>
    <row r="479" spans="1:24" s="89" customFormat="1" ht="15.75" customHeight="1">
      <c r="A479" s="88">
        <v>42656</v>
      </c>
      <c r="B479" s="111">
        <v>9372</v>
      </c>
      <c r="C479" s="88">
        <v>42656</v>
      </c>
      <c r="D479" s="84">
        <v>51.96</v>
      </c>
      <c r="E479" s="84">
        <v>1085</v>
      </c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116"/>
      <c r="Q479" s="84"/>
      <c r="R479" s="84"/>
      <c r="S479" s="84"/>
      <c r="T479" s="84"/>
      <c r="U479" s="84"/>
      <c r="V479" s="84"/>
      <c r="W479" s="84"/>
      <c r="X479" s="84"/>
    </row>
    <row r="480" spans="1:24" s="89" customFormat="1" ht="15.75" customHeight="1">
      <c r="A480" s="88">
        <v>42655</v>
      </c>
      <c r="B480" s="111">
        <v>9343</v>
      </c>
      <c r="C480" s="88">
        <v>42655</v>
      </c>
      <c r="D480" s="84">
        <v>51.66</v>
      </c>
      <c r="E480" s="84">
        <v>1085</v>
      </c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116"/>
      <c r="Q480" s="84"/>
      <c r="R480" s="84"/>
      <c r="S480" s="84"/>
      <c r="T480" s="84"/>
      <c r="U480" s="84"/>
      <c r="V480" s="84"/>
      <c r="W480" s="84"/>
      <c r="X480" s="84"/>
    </row>
    <row r="481" spans="1:24" s="89" customFormat="1" ht="15.75" customHeight="1">
      <c r="A481" s="88">
        <v>42654</v>
      </c>
      <c r="B481" s="111">
        <v>9300</v>
      </c>
      <c r="C481" s="88">
        <v>42654</v>
      </c>
      <c r="D481" s="84">
        <v>52.5</v>
      </c>
      <c r="E481" s="84">
        <v>1085</v>
      </c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116"/>
      <c r="Q481" s="84"/>
      <c r="R481" s="84"/>
      <c r="S481" s="84"/>
      <c r="T481" s="84"/>
      <c r="U481" s="84"/>
      <c r="V481" s="84"/>
      <c r="W481" s="84"/>
      <c r="X481" s="84"/>
    </row>
    <row r="482" spans="1:24" s="89" customFormat="1" ht="15.75" customHeight="1">
      <c r="A482" s="88">
        <v>42653</v>
      </c>
      <c r="B482" s="111">
        <v>9144.7999999999993</v>
      </c>
      <c r="C482" s="88">
        <v>42653</v>
      </c>
      <c r="D482" s="84">
        <v>52.92</v>
      </c>
      <c r="E482" s="84">
        <v>1090</v>
      </c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116"/>
      <c r="Q482" s="84"/>
      <c r="R482" s="84"/>
      <c r="S482" s="84"/>
      <c r="T482" s="84"/>
      <c r="U482" s="84"/>
      <c r="V482" s="84"/>
      <c r="W482" s="84"/>
      <c r="X482" s="84"/>
    </row>
    <row r="483" spans="1:24" s="89" customFormat="1" ht="15.75" customHeight="1">
      <c r="A483" s="88">
        <v>42643</v>
      </c>
      <c r="B483" s="111">
        <v>8942.5</v>
      </c>
      <c r="C483" s="88">
        <v>42650</v>
      </c>
      <c r="D483" s="84">
        <v>51.69</v>
      </c>
      <c r="E483" s="84">
        <v>1090</v>
      </c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116"/>
      <c r="Q483" s="84"/>
      <c r="R483" s="84"/>
      <c r="S483" s="84"/>
      <c r="T483" s="84"/>
      <c r="U483" s="84"/>
      <c r="V483" s="84"/>
      <c r="W483" s="84"/>
      <c r="X483" s="84"/>
    </row>
    <row r="484" spans="1:24" s="89" customFormat="1" ht="15.75" customHeight="1">
      <c r="A484" s="88">
        <v>42642</v>
      </c>
      <c r="B484" s="111">
        <v>8934.67</v>
      </c>
      <c r="C484" s="88">
        <v>42649</v>
      </c>
      <c r="D484" s="84">
        <v>52.59</v>
      </c>
      <c r="E484" s="84">
        <v>1100</v>
      </c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116"/>
      <c r="Q484" s="84"/>
      <c r="R484" s="84"/>
      <c r="S484" s="84"/>
      <c r="T484" s="84"/>
      <c r="U484" s="84"/>
      <c r="V484" s="84"/>
      <c r="W484" s="84"/>
      <c r="X484" s="84"/>
    </row>
    <row r="485" spans="1:24" s="89" customFormat="1" ht="15.75" customHeight="1">
      <c r="A485" s="88">
        <v>42641</v>
      </c>
      <c r="B485" s="111">
        <v>8937</v>
      </c>
      <c r="C485" s="88">
        <v>42648</v>
      </c>
      <c r="D485" s="84">
        <v>51.61</v>
      </c>
      <c r="E485" s="84">
        <v>1100</v>
      </c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116"/>
      <c r="Q485" s="84"/>
      <c r="R485" s="84"/>
      <c r="S485" s="84"/>
      <c r="T485" s="84"/>
      <c r="U485" s="84"/>
      <c r="V485" s="84"/>
      <c r="W485" s="84"/>
      <c r="X485" s="84"/>
    </row>
    <row r="486" spans="1:24" s="89" customFormat="1" ht="15.75" customHeight="1">
      <c r="A486" s="88">
        <v>42640</v>
      </c>
      <c r="B486" s="111">
        <v>8956</v>
      </c>
      <c r="C486" s="88">
        <v>42647</v>
      </c>
      <c r="D486" s="84">
        <v>51.31</v>
      </c>
      <c r="E486" s="84">
        <v>1100</v>
      </c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116"/>
      <c r="Q486" s="84"/>
      <c r="R486" s="84"/>
      <c r="S486" s="84"/>
      <c r="T486" s="84"/>
      <c r="U486" s="84"/>
      <c r="V486" s="84"/>
      <c r="W486" s="84"/>
      <c r="X486" s="84"/>
    </row>
    <row r="487" spans="1:24" s="89" customFormat="1" ht="15.75" customHeight="1">
      <c r="A487" s="88">
        <v>42639</v>
      </c>
      <c r="B487" s="111">
        <v>9011.7900000000009</v>
      </c>
      <c r="C487" s="88">
        <v>42646</v>
      </c>
      <c r="D487" s="84">
        <v>50.8</v>
      </c>
      <c r="E487" s="84">
        <v>1100</v>
      </c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116"/>
      <c r="Q487" s="84"/>
      <c r="R487" s="84"/>
      <c r="S487" s="84"/>
      <c r="T487" s="84"/>
      <c r="U487" s="84"/>
      <c r="V487" s="84"/>
      <c r="W487" s="84"/>
      <c r="X487" s="84"/>
    </row>
    <row r="488" spans="1:24" s="89" customFormat="1" ht="15.75" customHeight="1">
      <c r="A488" s="88">
        <v>42636</v>
      </c>
      <c r="B488" s="111">
        <v>9033.91</v>
      </c>
      <c r="C488" s="88">
        <v>42643</v>
      </c>
      <c r="D488" s="84">
        <v>49.99</v>
      </c>
      <c r="E488" s="84">
        <v>1100</v>
      </c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116"/>
      <c r="Q488" s="84"/>
      <c r="R488" s="84"/>
      <c r="S488" s="84"/>
      <c r="T488" s="84"/>
      <c r="U488" s="84"/>
      <c r="V488" s="84"/>
      <c r="W488" s="84"/>
      <c r="X488" s="84"/>
    </row>
    <row r="489" spans="1:24" s="89" customFormat="1" ht="15.75" customHeight="1">
      <c r="A489" s="88">
        <v>42635</v>
      </c>
      <c r="B489" s="111">
        <v>9062.7800000000007</v>
      </c>
      <c r="C489" s="88">
        <v>42642</v>
      </c>
      <c r="D489" s="84">
        <v>49.61</v>
      </c>
      <c r="E489" s="84">
        <v>1100</v>
      </c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116"/>
      <c r="Q489" s="84"/>
      <c r="R489" s="84"/>
      <c r="S489" s="84"/>
      <c r="T489" s="84"/>
      <c r="U489" s="84"/>
      <c r="V489" s="84"/>
      <c r="W489" s="84"/>
      <c r="X489" s="84"/>
    </row>
    <row r="490" spans="1:24" s="89" customFormat="1" ht="15.75" customHeight="1">
      <c r="A490" s="88">
        <v>42634</v>
      </c>
      <c r="B490" s="111">
        <v>9080.83</v>
      </c>
      <c r="C490" s="88">
        <v>42641</v>
      </c>
      <c r="D490" s="84">
        <v>49.43</v>
      </c>
      <c r="E490" s="84">
        <v>1155</v>
      </c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116"/>
      <c r="Q490" s="84"/>
      <c r="R490" s="84"/>
      <c r="S490" s="84"/>
      <c r="T490" s="84"/>
      <c r="U490" s="84"/>
      <c r="V490" s="84"/>
      <c r="W490" s="84"/>
      <c r="X490" s="84"/>
    </row>
    <row r="491" spans="1:24" s="89" customFormat="1" ht="15.75" customHeight="1">
      <c r="A491" s="88">
        <v>42633</v>
      </c>
      <c r="B491" s="111">
        <v>9135</v>
      </c>
      <c r="C491" s="88">
        <v>42640</v>
      </c>
      <c r="D491" s="84">
        <v>46.75</v>
      </c>
      <c r="E491" s="84">
        <v>1155</v>
      </c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116"/>
      <c r="Q491" s="84"/>
      <c r="R491" s="84"/>
      <c r="S491" s="84"/>
      <c r="T491" s="84"/>
      <c r="U491" s="84"/>
      <c r="V491" s="84"/>
      <c r="W491" s="84"/>
      <c r="X491" s="84"/>
    </row>
    <row r="492" spans="1:24" s="89" customFormat="1" ht="15.75" customHeight="1">
      <c r="A492" s="88">
        <v>42632</v>
      </c>
      <c r="B492" s="111">
        <v>9114.76</v>
      </c>
      <c r="C492" s="88">
        <v>42639</v>
      </c>
      <c r="D492" s="84">
        <v>47.54</v>
      </c>
      <c r="E492" s="84">
        <v>1165</v>
      </c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116"/>
      <c r="Q492" s="84"/>
      <c r="R492" s="84"/>
      <c r="S492" s="84"/>
      <c r="T492" s="84"/>
      <c r="U492" s="84"/>
      <c r="V492" s="84"/>
      <c r="W492" s="84"/>
      <c r="X492" s="84"/>
    </row>
    <row r="493" spans="1:24" s="89" customFormat="1" ht="15.75" customHeight="1">
      <c r="A493" s="88">
        <v>42627</v>
      </c>
      <c r="B493" s="111">
        <v>9131</v>
      </c>
      <c r="C493" s="88">
        <v>42636</v>
      </c>
      <c r="D493" s="84">
        <v>46.6</v>
      </c>
      <c r="E493" s="84">
        <v>1165</v>
      </c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116"/>
      <c r="Q493" s="84"/>
      <c r="R493" s="84"/>
      <c r="S493" s="84"/>
      <c r="T493" s="84"/>
      <c r="U493" s="84"/>
      <c r="V493" s="84"/>
      <c r="W493" s="84"/>
      <c r="X493" s="84"/>
    </row>
    <row r="494" spans="1:24" s="89" customFormat="1" ht="15.75" customHeight="1">
      <c r="A494" s="88">
        <v>42626</v>
      </c>
      <c r="B494" s="111">
        <v>9142</v>
      </c>
      <c r="C494" s="88">
        <v>42635</v>
      </c>
      <c r="D494" s="84">
        <v>48.06</v>
      </c>
      <c r="E494" s="84">
        <v>1175</v>
      </c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116"/>
      <c r="Q494" s="84"/>
      <c r="R494" s="84"/>
      <c r="S494" s="84"/>
      <c r="T494" s="84"/>
      <c r="U494" s="84"/>
      <c r="V494" s="84"/>
      <c r="W494" s="84"/>
      <c r="X494" s="84"/>
    </row>
    <row r="495" spans="1:24" s="89" customFormat="1" ht="15.75" customHeight="1">
      <c r="A495" s="88">
        <v>42625</v>
      </c>
      <c r="B495" s="111">
        <v>9062.7999999999993</v>
      </c>
      <c r="C495" s="88">
        <v>42634</v>
      </c>
      <c r="D495" s="84">
        <v>47.48</v>
      </c>
      <c r="E495" s="84">
        <v>1180</v>
      </c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116"/>
      <c r="Q495" s="84"/>
      <c r="R495" s="84"/>
      <c r="S495" s="84"/>
      <c r="T495" s="84"/>
      <c r="U495" s="84"/>
      <c r="V495" s="84"/>
      <c r="W495" s="84"/>
      <c r="X495" s="84"/>
    </row>
    <row r="496" spans="1:24" s="89" customFormat="1" ht="15.75" customHeight="1">
      <c r="A496" s="88">
        <v>42622</v>
      </c>
      <c r="B496" s="111">
        <v>9038</v>
      </c>
      <c r="C496" s="88">
        <v>42633</v>
      </c>
      <c r="D496" s="84">
        <v>46.68</v>
      </c>
      <c r="E496" s="84">
        <v>1180</v>
      </c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116"/>
      <c r="Q496" s="84"/>
      <c r="R496" s="84"/>
      <c r="S496" s="84"/>
      <c r="T496" s="84"/>
      <c r="U496" s="84"/>
      <c r="V496" s="84"/>
      <c r="W496" s="84"/>
      <c r="X496" s="84"/>
    </row>
    <row r="497" spans="1:24" s="89" customFormat="1" ht="15.75" customHeight="1">
      <c r="A497" s="88">
        <v>42621</v>
      </c>
      <c r="B497" s="111">
        <v>9022</v>
      </c>
      <c r="C497" s="88">
        <v>42632</v>
      </c>
      <c r="D497" s="84">
        <v>46.38</v>
      </c>
      <c r="E497" s="84">
        <v>1180</v>
      </c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116"/>
      <c r="Q497" s="84"/>
      <c r="R497" s="84"/>
      <c r="S497" s="84"/>
      <c r="T497" s="84"/>
      <c r="U497" s="84"/>
      <c r="V497" s="84"/>
      <c r="W497" s="84"/>
      <c r="X497" s="84"/>
    </row>
    <row r="498" spans="1:24" s="89" customFormat="1" ht="15.75" customHeight="1">
      <c r="A498" s="88">
        <v>42620</v>
      </c>
      <c r="B498" s="111">
        <v>9020</v>
      </c>
      <c r="C498" s="88">
        <v>42629</v>
      </c>
      <c r="D498" s="84">
        <v>46.45</v>
      </c>
      <c r="E498" s="84">
        <v>1185</v>
      </c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116"/>
      <c r="Q498" s="84"/>
      <c r="R498" s="84"/>
      <c r="S498" s="84"/>
      <c r="T498" s="84"/>
      <c r="U498" s="84"/>
      <c r="V498" s="84"/>
      <c r="W498" s="84"/>
      <c r="X498" s="84"/>
    </row>
    <row r="499" spans="1:24" s="89" customFormat="1" ht="15.75" customHeight="1">
      <c r="A499" s="88">
        <v>42619</v>
      </c>
      <c r="B499" s="111">
        <v>9018</v>
      </c>
      <c r="C499" s="88">
        <v>42628</v>
      </c>
      <c r="D499" s="84">
        <v>46.88</v>
      </c>
      <c r="E499" s="84">
        <v>1190</v>
      </c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116"/>
      <c r="Q499" s="84"/>
      <c r="R499" s="84"/>
      <c r="S499" s="84"/>
      <c r="T499" s="84"/>
      <c r="U499" s="84"/>
      <c r="V499" s="84"/>
      <c r="W499" s="84"/>
      <c r="X499" s="84"/>
    </row>
    <row r="500" spans="1:24" s="89" customFormat="1" ht="15.75" customHeight="1">
      <c r="A500" s="88">
        <v>42618</v>
      </c>
      <c r="B500" s="111">
        <v>9173.6</v>
      </c>
      <c r="C500" s="88">
        <v>42627</v>
      </c>
      <c r="D500" s="84">
        <v>46.44</v>
      </c>
      <c r="E500" s="84">
        <v>1190</v>
      </c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116"/>
      <c r="Q500" s="84"/>
      <c r="R500" s="84"/>
      <c r="S500" s="84"/>
      <c r="T500" s="84"/>
      <c r="U500" s="84"/>
      <c r="V500" s="84"/>
      <c r="W500" s="84"/>
      <c r="X500" s="84"/>
    </row>
    <row r="501" spans="1:24" s="89" customFormat="1" ht="15.75" customHeight="1">
      <c r="A501" s="88">
        <v>42615</v>
      </c>
      <c r="B501" s="111">
        <v>9189.5</v>
      </c>
      <c r="C501" s="88">
        <v>42626</v>
      </c>
      <c r="D501" s="84">
        <v>47.73</v>
      </c>
      <c r="E501" s="84">
        <v>1190</v>
      </c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116"/>
      <c r="Q501" s="84"/>
      <c r="R501" s="84"/>
      <c r="S501" s="84"/>
      <c r="T501" s="84"/>
      <c r="U501" s="84"/>
      <c r="V501" s="84"/>
      <c r="W501" s="84"/>
      <c r="X501" s="84"/>
    </row>
    <row r="502" spans="1:24" s="89" customFormat="1" ht="15.75" customHeight="1">
      <c r="A502" s="88">
        <v>42614</v>
      </c>
      <c r="B502" s="111">
        <v>9211.33</v>
      </c>
      <c r="C502" s="88">
        <v>42625</v>
      </c>
      <c r="D502" s="84">
        <v>48.66</v>
      </c>
      <c r="E502" s="84">
        <v>1190</v>
      </c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116"/>
      <c r="Q502" s="84"/>
      <c r="R502" s="84"/>
      <c r="S502" s="84"/>
      <c r="T502" s="84"/>
      <c r="U502" s="84"/>
      <c r="V502" s="84"/>
      <c r="W502" s="84"/>
      <c r="X502" s="84"/>
    </row>
    <row r="503" spans="1:24" s="89" customFormat="1" ht="15.75" customHeight="1">
      <c r="A503" s="88">
        <v>42613</v>
      </c>
      <c r="B503" s="111">
        <v>9216</v>
      </c>
      <c r="C503" s="88">
        <v>42622</v>
      </c>
      <c r="D503" s="84">
        <v>47.88</v>
      </c>
      <c r="E503" s="84">
        <v>1190</v>
      </c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116"/>
      <c r="Q503" s="84"/>
      <c r="R503" s="84"/>
      <c r="S503" s="84"/>
      <c r="T503" s="84"/>
      <c r="U503" s="84"/>
      <c r="V503" s="84"/>
      <c r="W503" s="84"/>
      <c r="X503" s="84"/>
    </row>
    <row r="504" spans="1:24" s="89" customFormat="1" ht="15.75" customHeight="1">
      <c r="A504" s="88">
        <v>42612</v>
      </c>
      <c r="B504" s="111">
        <v>9216</v>
      </c>
      <c r="C504" s="88">
        <v>42621</v>
      </c>
      <c r="D504" s="84">
        <v>49.69</v>
      </c>
      <c r="E504" s="84">
        <v>1190</v>
      </c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116"/>
      <c r="Q504" s="84"/>
      <c r="R504" s="84"/>
      <c r="S504" s="84"/>
      <c r="T504" s="84"/>
      <c r="U504" s="84"/>
      <c r="V504" s="84"/>
      <c r="W504" s="84"/>
      <c r="X504" s="84"/>
    </row>
    <row r="505" spans="1:24" s="89" customFormat="1" ht="15.75" customHeight="1">
      <c r="A505" s="88">
        <v>42611</v>
      </c>
      <c r="B505" s="111">
        <v>9205.2000000000007</v>
      </c>
      <c r="C505" s="88">
        <v>42620</v>
      </c>
      <c r="D505" s="84">
        <v>48.55</v>
      </c>
      <c r="E505" s="84">
        <v>1195</v>
      </c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116"/>
      <c r="Q505" s="84"/>
      <c r="R505" s="84"/>
      <c r="S505" s="84"/>
      <c r="T505" s="84"/>
      <c r="U505" s="84"/>
      <c r="V505" s="84"/>
      <c r="W505" s="84"/>
      <c r="X505" s="84"/>
    </row>
    <row r="506" spans="1:24" s="89" customFormat="1" ht="15.75" customHeight="1">
      <c r="A506" s="88">
        <v>42608</v>
      </c>
      <c r="B506" s="111">
        <v>9197.5</v>
      </c>
      <c r="C506" s="88">
        <v>42619</v>
      </c>
      <c r="D506" s="84">
        <v>47.36</v>
      </c>
      <c r="E506" s="84">
        <v>1195</v>
      </c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116"/>
      <c r="Q506" s="84"/>
      <c r="R506" s="84"/>
      <c r="S506" s="84"/>
      <c r="T506" s="84"/>
      <c r="U506" s="84"/>
      <c r="V506" s="84"/>
      <c r="W506" s="84"/>
      <c r="X506" s="84"/>
    </row>
    <row r="507" spans="1:24" s="89" customFormat="1" ht="15.75" customHeight="1">
      <c r="A507" s="88">
        <v>42607</v>
      </c>
      <c r="B507" s="111">
        <v>9186.67</v>
      </c>
      <c r="C507" s="88">
        <v>42618</v>
      </c>
      <c r="D507" s="84">
        <v>47.4</v>
      </c>
      <c r="E507" s="84">
        <v>1195</v>
      </c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116"/>
      <c r="Q507" s="84"/>
      <c r="R507" s="84"/>
      <c r="S507" s="84"/>
      <c r="T507" s="84"/>
      <c r="U507" s="84"/>
      <c r="V507" s="84"/>
      <c r="W507" s="84"/>
      <c r="X507" s="84"/>
    </row>
    <row r="508" spans="1:24" s="89" customFormat="1" ht="15.75" customHeight="1">
      <c r="A508" s="88">
        <v>42606</v>
      </c>
      <c r="B508" s="111">
        <v>9160</v>
      </c>
      <c r="C508" s="88">
        <v>42615</v>
      </c>
      <c r="D508" s="84">
        <v>46.68</v>
      </c>
      <c r="E508" s="84">
        <v>1195</v>
      </c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116"/>
      <c r="Q508" s="84"/>
      <c r="R508" s="84"/>
      <c r="S508" s="84"/>
      <c r="T508" s="84"/>
      <c r="U508" s="84"/>
      <c r="V508" s="84"/>
      <c r="W508" s="84"/>
      <c r="X508" s="84"/>
    </row>
    <row r="509" spans="1:24" s="89" customFormat="1" ht="15.75" customHeight="1">
      <c r="A509" s="88">
        <v>42605</v>
      </c>
      <c r="B509" s="111">
        <v>9160</v>
      </c>
      <c r="C509" s="88">
        <v>42614</v>
      </c>
      <c r="D509" s="84">
        <v>45.82</v>
      </c>
      <c r="E509" s="84">
        <v>1195</v>
      </c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116"/>
      <c r="Q509" s="84"/>
      <c r="R509" s="84"/>
      <c r="S509" s="84"/>
      <c r="T509" s="84"/>
      <c r="U509" s="84"/>
      <c r="V509" s="84"/>
      <c r="W509" s="84"/>
      <c r="X509" s="84"/>
    </row>
    <row r="510" spans="1:24" s="89" customFormat="1" ht="15.75" customHeight="1">
      <c r="A510" s="88">
        <v>42604</v>
      </c>
      <c r="B510" s="111">
        <v>9110</v>
      </c>
      <c r="C510" s="88">
        <v>42613</v>
      </c>
      <c r="D510" s="84">
        <v>46.97</v>
      </c>
      <c r="E510" s="84">
        <v>1195</v>
      </c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116"/>
      <c r="Q510" s="84"/>
      <c r="R510" s="84"/>
      <c r="S510" s="84"/>
      <c r="T510" s="84"/>
      <c r="U510" s="84"/>
      <c r="V510" s="84"/>
      <c r="W510" s="84"/>
      <c r="X510" s="84"/>
    </row>
    <row r="511" spans="1:24" s="89" customFormat="1" ht="15.75" customHeight="1">
      <c r="A511" s="88">
        <v>42601</v>
      </c>
      <c r="B511" s="111">
        <v>9097.5</v>
      </c>
      <c r="C511" s="88">
        <v>42612</v>
      </c>
      <c r="D511" s="84">
        <v>48.68</v>
      </c>
      <c r="E511" s="84">
        <v>1195</v>
      </c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116"/>
      <c r="Q511" s="84"/>
      <c r="R511" s="84"/>
      <c r="S511" s="84"/>
      <c r="T511" s="84"/>
      <c r="U511" s="84"/>
      <c r="V511" s="84"/>
      <c r="W511" s="84"/>
      <c r="X511" s="84"/>
    </row>
    <row r="512" spans="1:24" s="89" customFormat="1" ht="15.75" customHeight="1">
      <c r="A512" s="88">
        <v>42600</v>
      </c>
      <c r="B512" s="111">
        <v>9090</v>
      </c>
      <c r="C512" s="88">
        <v>42611</v>
      </c>
      <c r="D512" s="84">
        <v>49.41</v>
      </c>
      <c r="E512" s="84">
        <v>1195</v>
      </c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116"/>
      <c r="Q512" s="84"/>
      <c r="R512" s="84"/>
      <c r="S512" s="84"/>
      <c r="T512" s="84"/>
      <c r="U512" s="84"/>
      <c r="V512" s="84"/>
      <c r="W512" s="84"/>
      <c r="X512" s="84"/>
    </row>
    <row r="513" spans="1:24" s="89" customFormat="1" ht="15.75" customHeight="1">
      <c r="A513" s="88">
        <v>42599</v>
      </c>
      <c r="B513" s="111">
        <v>9090</v>
      </c>
      <c r="C513" s="88">
        <v>42608</v>
      </c>
      <c r="D513" s="84">
        <v>49.79</v>
      </c>
      <c r="E513" s="84">
        <v>1195</v>
      </c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116"/>
      <c r="Q513" s="84"/>
      <c r="R513" s="84"/>
      <c r="S513" s="84"/>
      <c r="T513" s="84"/>
      <c r="U513" s="84"/>
      <c r="V513" s="84"/>
      <c r="W513" s="84"/>
      <c r="X513" s="84"/>
    </row>
    <row r="514" spans="1:24" s="89" customFormat="1" ht="15.75" customHeight="1">
      <c r="A514" s="88">
        <v>42598</v>
      </c>
      <c r="B514" s="111">
        <v>9050</v>
      </c>
      <c r="C514" s="88">
        <v>42607</v>
      </c>
      <c r="D514" s="84">
        <v>49.93</v>
      </c>
      <c r="E514" s="84">
        <v>1200</v>
      </c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116"/>
      <c r="Q514" s="84"/>
      <c r="R514" s="84"/>
      <c r="S514" s="84"/>
      <c r="T514" s="84"/>
      <c r="U514" s="84"/>
      <c r="V514" s="84"/>
      <c r="W514" s="84"/>
      <c r="X514" s="84"/>
    </row>
    <row r="515" spans="1:24" s="89" customFormat="1" ht="15.75" customHeight="1">
      <c r="A515" s="88">
        <v>42597</v>
      </c>
      <c r="B515" s="111">
        <v>9084.7999999999993</v>
      </c>
      <c r="C515" s="88">
        <v>42606</v>
      </c>
      <c r="D515" s="84">
        <v>49.29</v>
      </c>
      <c r="E515" s="84">
        <v>1180</v>
      </c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116"/>
      <c r="Q515" s="84"/>
      <c r="R515" s="84"/>
      <c r="S515" s="84"/>
      <c r="T515" s="84"/>
      <c r="U515" s="84"/>
      <c r="V515" s="84"/>
      <c r="W515" s="84"/>
      <c r="X515" s="84"/>
    </row>
    <row r="516" spans="1:24" s="89" customFormat="1" ht="15.75" customHeight="1">
      <c r="A516" s="88">
        <v>42594</v>
      </c>
      <c r="B516" s="111">
        <v>9097</v>
      </c>
      <c r="C516" s="88">
        <v>42605</v>
      </c>
      <c r="D516" s="84">
        <v>49.94</v>
      </c>
      <c r="E516" s="84">
        <v>1175</v>
      </c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116"/>
      <c r="Q516" s="84"/>
      <c r="R516" s="84"/>
      <c r="S516" s="84"/>
      <c r="T516" s="84"/>
      <c r="U516" s="84"/>
      <c r="V516" s="84"/>
      <c r="W516" s="84"/>
      <c r="X516" s="84"/>
    </row>
    <row r="517" spans="1:24" s="89" customFormat="1" ht="15.75" customHeight="1">
      <c r="A517" s="88">
        <v>42593</v>
      </c>
      <c r="B517" s="111">
        <v>9117.33</v>
      </c>
      <c r="C517" s="88">
        <v>42601</v>
      </c>
      <c r="D517" s="84">
        <v>51.04</v>
      </c>
      <c r="E517" s="84">
        <v>1160</v>
      </c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116"/>
      <c r="Q517" s="84"/>
      <c r="R517" s="84"/>
      <c r="S517" s="84"/>
      <c r="T517" s="84"/>
      <c r="U517" s="84"/>
      <c r="V517" s="84"/>
      <c r="W517" s="84"/>
      <c r="X517" s="84"/>
    </row>
    <row r="518" spans="1:24" s="89" customFormat="1" ht="15.75" customHeight="1">
      <c r="A518" s="88">
        <v>42592</v>
      </c>
      <c r="B518" s="111">
        <v>9118</v>
      </c>
      <c r="C518" s="88">
        <v>42600</v>
      </c>
      <c r="D518" s="84">
        <v>51.2</v>
      </c>
      <c r="E518" s="84">
        <v>1150</v>
      </c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116"/>
      <c r="Q518" s="84"/>
      <c r="R518" s="84"/>
      <c r="S518" s="84"/>
      <c r="T518" s="84"/>
      <c r="U518" s="84"/>
      <c r="V518" s="84"/>
      <c r="W518" s="84"/>
      <c r="X518" s="84"/>
    </row>
    <row r="519" spans="1:24" s="89" customFormat="1" ht="15.75" customHeight="1">
      <c r="A519" s="88">
        <v>42591</v>
      </c>
      <c r="B519" s="111">
        <v>9110</v>
      </c>
      <c r="C519" s="88">
        <v>42599</v>
      </c>
      <c r="D519" s="84">
        <v>50.04</v>
      </c>
      <c r="E519" s="84">
        <v>1100</v>
      </c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116"/>
      <c r="Q519" s="84"/>
      <c r="R519" s="84"/>
      <c r="S519" s="84"/>
      <c r="T519" s="84"/>
      <c r="U519" s="84"/>
      <c r="V519" s="84"/>
      <c r="W519" s="84"/>
      <c r="X519" s="84"/>
    </row>
    <row r="520" spans="1:24" s="89" customFormat="1" ht="15.75" customHeight="1">
      <c r="A520" s="88">
        <v>42590</v>
      </c>
      <c r="B520" s="111">
        <v>9114</v>
      </c>
      <c r="C520" s="88">
        <v>42598</v>
      </c>
      <c r="D520" s="84">
        <v>49.17</v>
      </c>
      <c r="E520" s="84">
        <v>1100</v>
      </c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116"/>
      <c r="Q520" s="84"/>
      <c r="R520" s="84"/>
      <c r="S520" s="84"/>
      <c r="T520" s="84"/>
      <c r="U520" s="84"/>
      <c r="V520" s="84"/>
      <c r="W520" s="84"/>
      <c r="X520" s="84"/>
    </row>
    <row r="521" spans="1:24" s="89" customFormat="1" ht="15.75" customHeight="1">
      <c r="A521" s="88">
        <v>42587</v>
      </c>
      <c r="B521" s="111">
        <v>9117.5</v>
      </c>
      <c r="C521" s="88">
        <v>42597</v>
      </c>
      <c r="D521" s="84">
        <v>48.84</v>
      </c>
      <c r="E521" s="84">
        <v>1100</v>
      </c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116"/>
      <c r="Q521" s="84"/>
      <c r="R521" s="84"/>
      <c r="S521" s="84"/>
      <c r="T521" s="84"/>
      <c r="U521" s="84"/>
      <c r="V521" s="84"/>
      <c r="W521" s="84"/>
      <c r="X521" s="84"/>
    </row>
    <row r="522" spans="1:24" s="89" customFormat="1" ht="15.75" customHeight="1">
      <c r="A522" s="88">
        <v>42586</v>
      </c>
      <c r="B522" s="111">
        <v>9150</v>
      </c>
      <c r="C522" s="88">
        <v>42594</v>
      </c>
      <c r="D522" s="84">
        <v>47.91</v>
      </c>
      <c r="E522" s="84">
        <v>1100</v>
      </c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116"/>
      <c r="Q522" s="84"/>
      <c r="R522" s="84"/>
      <c r="S522" s="84"/>
      <c r="T522" s="84"/>
      <c r="U522" s="84"/>
      <c r="V522" s="84"/>
      <c r="W522" s="84"/>
      <c r="X522" s="84"/>
    </row>
    <row r="523" spans="1:24" s="89" customFormat="1" ht="15.75" customHeight="1">
      <c r="A523" s="88">
        <v>42585</v>
      </c>
      <c r="B523" s="111">
        <v>9157</v>
      </c>
      <c r="C523" s="88">
        <v>42593</v>
      </c>
      <c r="D523" s="84">
        <v>46.73</v>
      </c>
      <c r="E523" s="84">
        <v>1060</v>
      </c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116"/>
      <c r="Q523" s="84"/>
      <c r="R523" s="84"/>
      <c r="S523" s="84"/>
      <c r="T523" s="84"/>
      <c r="U523" s="84"/>
      <c r="V523" s="84"/>
      <c r="W523" s="84"/>
      <c r="X523" s="84"/>
    </row>
    <row r="524" spans="1:24" s="89" customFormat="1" ht="15.75" customHeight="1">
      <c r="A524" s="88">
        <v>42584</v>
      </c>
      <c r="B524" s="111">
        <v>9152</v>
      </c>
      <c r="C524" s="88">
        <v>42592</v>
      </c>
      <c r="D524" s="84">
        <v>43.84</v>
      </c>
      <c r="E524" s="84">
        <v>1060</v>
      </c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116"/>
      <c r="Q524" s="84"/>
      <c r="R524" s="84"/>
      <c r="S524" s="84"/>
      <c r="T524" s="84"/>
      <c r="U524" s="84"/>
      <c r="V524" s="84"/>
      <c r="W524" s="84"/>
      <c r="X524" s="84"/>
    </row>
    <row r="525" spans="1:24" s="89" customFormat="1" ht="15.75" customHeight="1">
      <c r="A525" s="88">
        <v>42583</v>
      </c>
      <c r="B525" s="111">
        <v>8930</v>
      </c>
      <c r="C525" s="88">
        <v>42591</v>
      </c>
      <c r="D525" s="84">
        <v>44.99</v>
      </c>
      <c r="E525" s="84">
        <v>1075</v>
      </c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116"/>
      <c r="Q525" s="84"/>
      <c r="R525" s="84"/>
      <c r="S525" s="84"/>
      <c r="T525" s="84"/>
      <c r="U525" s="84"/>
      <c r="V525" s="84"/>
      <c r="W525" s="84"/>
      <c r="X525" s="84"/>
    </row>
    <row r="526" spans="1:24" s="89" customFormat="1" ht="15.75" customHeight="1">
      <c r="A526" s="88">
        <v>42580</v>
      </c>
      <c r="B526" s="111">
        <v>8889.52</v>
      </c>
      <c r="C526" s="88">
        <v>42590</v>
      </c>
      <c r="D526" s="84">
        <v>45.17</v>
      </c>
      <c r="E526" s="84">
        <v>1075</v>
      </c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116"/>
      <c r="Q526" s="84"/>
      <c r="R526" s="84"/>
      <c r="S526" s="84"/>
      <c r="T526" s="84"/>
      <c r="U526" s="84"/>
      <c r="V526" s="84"/>
      <c r="W526" s="84"/>
      <c r="X526" s="84"/>
    </row>
    <row r="527" spans="1:24" s="89" customFormat="1" ht="15.75" customHeight="1">
      <c r="A527" s="88">
        <v>42579</v>
      </c>
      <c r="B527" s="111">
        <v>8884.3799999999992</v>
      </c>
      <c r="C527" s="88">
        <v>42587</v>
      </c>
      <c r="D527" s="84">
        <v>44.42</v>
      </c>
      <c r="E527" s="84">
        <v>1075</v>
      </c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116"/>
      <c r="Q527" s="84"/>
      <c r="R527" s="84"/>
      <c r="S527" s="84"/>
      <c r="T527" s="84"/>
      <c r="U527" s="84"/>
      <c r="V527" s="84"/>
      <c r="W527" s="84"/>
      <c r="X527" s="84"/>
    </row>
    <row r="528" spans="1:24" s="89" customFormat="1" ht="15.75" customHeight="1">
      <c r="A528" s="88">
        <v>42578</v>
      </c>
      <c r="B528" s="111">
        <v>8922.73</v>
      </c>
      <c r="C528" s="88">
        <v>42586</v>
      </c>
      <c r="D528" s="84">
        <v>44.22</v>
      </c>
      <c r="E528" s="84">
        <v>1095</v>
      </c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116"/>
      <c r="Q528" s="84"/>
      <c r="R528" s="84"/>
      <c r="S528" s="84"/>
      <c r="T528" s="84"/>
      <c r="U528" s="84"/>
      <c r="V528" s="84"/>
      <c r="W528" s="84"/>
      <c r="X528" s="84"/>
    </row>
    <row r="529" spans="1:24" s="89" customFormat="1" ht="15.75" customHeight="1">
      <c r="A529" s="88">
        <v>42577</v>
      </c>
      <c r="B529" s="111">
        <v>9066.67</v>
      </c>
      <c r="C529" s="88">
        <v>42585</v>
      </c>
      <c r="D529" s="84">
        <v>43.44</v>
      </c>
      <c r="E529" s="84">
        <v>1095</v>
      </c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116"/>
      <c r="Q529" s="84"/>
      <c r="R529" s="84"/>
      <c r="S529" s="84"/>
      <c r="T529" s="84"/>
      <c r="U529" s="84"/>
      <c r="V529" s="84"/>
      <c r="W529" s="84"/>
      <c r="X529" s="84"/>
    </row>
    <row r="530" spans="1:24" s="89" customFormat="1" ht="15.75" customHeight="1">
      <c r="A530" s="88">
        <v>42576</v>
      </c>
      <c r="B530" s="111">
        <v>9038.6200000000008</v>
      </c>
      <c r="C530" s="88">
        <v>42584</v>
      </c>
      <c r="D530" s="84">
        <v>41.97</v>
      </c>
      <c r="E530" s="84">
        <v>1095</v>
      </c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116"/>
      <c r="Q530" s="84"/>
      <c r="R530" s="84"/>
      <c r="S530" s="84"/>
      <c r="T530" s="84"/>
      <c r="U530" s="84"/>
      <c r="V530" s="84"/>
      <c r="W530" s="84"/>
      <c r="X530" s="84"/>
    </row>
    <row r="531" spans="1:24" s="89" customFormat="1" ht="15.75" customHeight="1">
      <c r="A531" s="88">
        <v>42573</v>
      </c>
      <c r="B531" s="111">
        <v>9025.65</v>
      </c>
      <c r="C531" s="88">
        <v>42583</v>
      </c>
      <c r="D531" s="84">
        <v>42.22</v>
      </c>
      <c r="E531" s="84">
        <v>1095</v>
      </c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116"/>
      <c r="Q531" s="84"/>
      <c r="R531" s="84"/>
      <c r="S531" s="84"/>
      <c r="T531" s="84"/>
      <c r="U531" s="84"/>
      <c r="V531" s="84"/>
      <c r="W531" s="84"/>
      <c r="X531" s="84"/>
    </row>
    <row r="532" spans="1:24" s="89" customFormat="1" ht="15.75" customHeight="1">
      <c r="A532" s="88">
        <v>42572</v>
      </c>
      <c r="B532" s="111">
        <v>9027.06</v>
      </c>
      <c r="C532" s="88">
        <v>42580</v>
      </c>
      <c r="D532" s="84">
        <v>43.21</v>
      </c>
      <c r="E532" s="84">
        <v>1095</v>
      </c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116"/>
      <c r="Q532" s="84"/>
      <c r="R532" s="84"/>
      <c r="S532" s="84"/>
      <c r="T532" s="84"/>
      <c r="U532" s="84"/>
      <c r="V532" s="84"/>
      <c r="W532" s="84"/>
      <c r="X532" s="84"/>
    </row>
    <row r="533" spans="1:24" s="89" customFormat="1" ht="15.75" customHeight="1">
      <c r="A533" s="88">
        <v>42571</v>
      </c>
      <c r="B533" s="111">
        <v>9055.4500000000007</v>
      </c>
      <c r="C533" s="88">
        <v>42579</v>
      </c>
      <c r="D533" s="84">
        <v>43.16</v>
      </c>
      <c r="E533" s="84">
        <v>1095</v>
      </c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116"/>
      <c r="Q533" s="84"/>
      <c r="R533" s="84"/>
      <c r="S533" s="84"/>
      <c r="T533" s="84"/>
      <c r="U533" s="84"/>
      <c r="V533" s="84"/>
      <c r="W533" s="84"/>
      <c r="X533" s="84"/>
    </row>
    <row r="534" spans="1:24" s="89" customFormat="1" ht="15.75" customHeight="1">
      <c r="A534" s="88">
        <v>42570</v>
      </c>
      <c r="B534" s="111">
        <v>9046</v>
      </c>
      <c r="C534" s="88">
        <v>42578</v>
      </c>
      <c r="D534" s="84">
        <v>43.82</v>
      </c>
      <c r="E534" s="84">
        <v>1095</v>
      </c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116"/>
      <c r="Q534" s="84"/>
      <c r="R534" s="84"/>
      <c r="S534" s="84"/>
      <c r="T534" s="84"/>
      <c r="U534" s="84"/>
      <c r="V534" s="84"/>
      <c r="W534" s="84"/>
      <c r="X534" s="84"/>
    </row>
    <row r="535" spans="1:24" s="89" customFormat="1" ht="15.75" customHeight="1">
      <c r="A535" s="88">
        <v>42569</v>
      </c>
      <c r="B535" s="111">
        <v>9188.33</v>
      </c>
      <c r="C535" s="88">
        <v>42577</v>
      </c>
      <c r="D535" s="84">
        <v>44.95</v>
      </c>
      <c r="E535" s="84">
        <v>1095</v>
      </c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116"/>
      <c r="Q535" s="84"/>
      <c r="R535" s="84"/>
      <c r="S535" s="84"/>
      <c r="T535" s="84"/>
      <c r="U535" s="84"/>
      <c r="V535" s="84"/>
      <c r="W535" s="84"/>
      <c r="X535" s="84"/>
    </row>
    <row r="536" spans="1:24" s="89" customFormat="1" ht="15.75" customHeight="1">
      <c r="A536" s="88">
        <v>42566</v>
      </c>
      <c r="B536" s="111">
        <v>9190.42</v>
      </c>
      <c r="C536" s="88">
        <v>42576</v>
      </c>
      <c r="D536" s="84">
        <v>46.05</v>
      </c>
      <c r="E536" s="84">
        <v>1120</v>
      </c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116"/>
      <c r="Q536" s="84"/>
      <c r="R536" s="84"/>
      <c r="S536" s="84"/>
      <c r="T536" s="84"/>
      <c r="U536" s="84"/>
      <c r="V536" s="84"/>
      <c r="W536" s="84"/>
      <c r="X536" s="84"/>
    </row>
    <row r="537" spans="1:24" s="89" customFormat="1" ht="15.75" customHeight="1">
      <c r="A537" s="88">
        <v>42565</v>
      </c>
      <c r="B537" s="111">
        <v>9185.56</v>
      </c>
      <c r="C537" s="88">
        <v>42573</v>
      </c>
      <c r="D537" s="84">
        <v>47.06</v>
      </c>
      <c r="E537" s="84">
        <v>1120</v>
      </c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116"/>
      <c r="Q537" s="84"/>
      <c r="R537" s="84"/>
      <c r="S537" s="84"/>
      <c r="T537" s="84"/>
      <c r="U537" s="84"/>
      <c r="V537" s="84"/>
      <c r="W537" s="84"/>
      <c r="X537" s="84"/>
    </row>
    <row r="538" spans="1:24" s="89" customFormat="1" ht="15.75" customHeight="1">
      <c r="A538" s="88">
        <v>42564</v>
      </c>
      <c r="B538" s="111">
        <v>9167.5</v>
      </c>
      <c r="C538" s="88">
        <v>42572</v>
      </c>
      <c r="D538" s="84">
        <v>47.52</v>
      </c>
      <c r="E538" s="84">
        <v>1135</v>
      </c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116"/>
      <c r="Q538" s="84"/>
      <c r="R538" s="84"/>
      <c r="S538" s="84"/>
      <c r="T538" s="84"/>
      <c r="U538" s="84"/>
      <c r="V538" s="84"/>
      <c r="W538" s="84"/>
      <c r="X538" s="84"/>
    </row>
    <row r="539" spans="1:24" s="89" customFormat="1" ht="15.75" customHeight="1">
      <c r="A539" s="88">
        <v>42563</v>
      </c>
      <c r="B539" s="111">
        <v>9171.67</v>
      </c>
      <c r="C539" s="88">
        <v>42571</v>
      </c>
      <c r="D539" s="84">
        <v>48.54</v>
      </c>
      <c r="E539" s="84">
        <v>1135</v>
      </c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116"/>
      <c r="Q539" s="84"/>
      <c r="R539" s="84"/>
      <c r="S539" s="84"/>
      <c r="T539" s="84"/>
      <c r="U539" s="84"/>
      <c r="V539" s="84"/>
      <c r="W539" s="84"/>
      <c r="X539" s="84"/>
    </row>
    <row r="540" spans="1:24" s="89" customFormat="1" ht="15.75" customHeight="1">
      <c r="A540" s="88">
        <v>42562</v>
      </c>
      <c r="B540" s="111">
        <v>9176.7999999999993</v>
      </c>
      <c r="C540" s="88">
        <v>42570</v>
      </c>
      <c r="D540" s="84">
        <v>48.19</v>
      </c>
      <c r="E540" s="84">
        <v>1135</v>
      </c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116"/>
      <c r="Q540" s="84"/>
      <c r="R540" s="84"/>
      <c r="S540" s="84"/>
      <c r="T540" s="84"/>
      <c r="U540" s="84"/>
      <c r="V540" s="84"/>
      <c r="W540" s="84"/>
      <c r="X540" s="84"/>
    </row>
    <row r="541" spans="1:24" s="89" customFormat="1" ht="15.75" customHeight="1">
      <c r="A541" s="88">
        <v>42559</v>
      </c>
      <c r="B541" s="111">
        <v>9181</v>
      </c>
      <c r="C541" s="88">
        <v>42569</v>
      </c>
      <c r="D541" s="84">
        <v>48.48</v>
      </c>
      <c r="E541" s="84">
        <v>1135</v>
      </c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116"/>
      <c r="Q541" s="84"/>
      <c r="R541" s="84"/>
      <c r="S541" s="84"/>
      <c r="T541" s="84"/>
      <c r="U541" s="84"/>
      <c r="V541" s="84"/>
      <c r="W541" s="84"/>
      <c r="X541" s="84"/>
    </row>
    <row r="542" spans="1:24" s="89" customFormat="1" ht="15.75" customHeight="1">
      <c r="A542" s="88">
        <v>42558</v>
      </c>
      <c r="B542" s="111">
        <v>9174</v>
      </c>
      <c r="C542" s="88">
        <v>42566</v>
      </c>
      <c r="D542" s="84">
        <v>49.56</v>
      </c>
      <c r="E542" s="84">
        <v>1135</v>
      </c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116"/>
      <c r="Q542" s="84"/>
      <c r="R542" s="84"/>
      <c r="S542" s="84"/>
      <c r="T542" s="84"/>
      <c r="U542" s="84"/>
      <c r="V542" s="84"/>
      <c r="W542" s="84"/>
      <c r="X542" s="84"/>
    </row>
    <row r="543" spans="1:24" s="89" customFormat="1" ht="15.75" customHeight="1">
      <c r="A543" s="88">
        <v>42557</v>
      </c>
      <c r="B543" s="111">
        <v>9163</v>
      </c>
      <c r="C543" s="88">
        <v>42565</v>
      </c>
      <c r="D543" s="84">
        <v>47.28</v>
      </c>
      <c r="E543" s="84">
        <v>1135</v>
      </c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116"/>
      <c r="Q543" s="84"/>
      <c r="R543" s="84"/>
      <c r="S543" s="84"/>
      <c r="T543" s="84"/>
      <c r="U543" s="84"/>
      <c r="V543" s="84"/>
      <c r="W543" s="84"/>
      <c r="X543" s="84"/>
    </row>
    <row r="544" spans="1:24" s="89" customFormat="1" ht="15.75" customHeight="1">
      <c r="A544" s="88">
        <v>42556</v>
      </c>
      <c r="B544" s="111">
        <v>9130</v>
      </c>
      <c r="C544" s="88">
        <v>42564</v>
      </c>
      <c r="D544" s="84">
        <v>46.56</v>
      </c>
      <c r="E544" s="84">
        <v>1135</v>
      </c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116"/>
      <c r="Q544" s="84"/>
      <c r="R544" s="84"/>
      <c r="S544" s="84"/>
      <c r="T544" s="84"/>
      <c r="U544" s="84"/>
      <c r="V544" s="84"/>
      <c r="W544" s="84"/>
      <c r="X544" s="84"/>
    </row>
    <row r="545" spans="1:24" s="89" customFormat="1" ht="15.75" customHeight="1">
      <c r="A545" s="88">
        <v>42555</v>
      </c>
      <c r="B545" s="111">
        <v>8979.67</v>
      </c>
      <c r="C545" s="88">
        <v>42563</v>
      </c>
      <c r="D545" s="84">
        <v>48.19</v>
      </c>
      <c r="E545" s="84">
        <v>1135</v>
      </c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116"/>
      <c r="Q545" s="84"/>
      <c r="R545" s="84"/>
      <c r="S545" s="84"/>
      <c r="T545" s="84"/>
      <c r="U545" s="84"/>
      <c r="V545" s="84"/>
      <c r="W545" s="84"/>
      <c r="X545" s="84"/>
    </row>
    <row r="546" spans="1:24" s="89" customFormat="1" ht="15.75" customHeight="1">
      <c r="A546" s="88">
        <v>42552</v>
      </c>
      <c r="B546" s="111">
        <v>8964.17</v>
      </c>
      <c r="C546" s="88">
        <v>42562</v>
      </c>
      <c r="D546" s="84">
        <v>46.07</v>
      </c>
      <c r="E546" s="84">
        <v>1135</v>
      </c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116"/>
      <c r="Q546" s="84"/>
      <c r="R546" s="84"/>
      <c r="S546" s="84"/>
      <c r="T546" s="84"/>
      <c r="U546" s="84"/>
      <c r="V546" s="84"/>
      <c r="W546" s="84"/>
      <c r="X546" s="84"/>
    </row>
    <row r="547" spans="1:24" s="89" customFormat="1" ht="15.75" customHeight="1">
      <c r="A547" s="88">
        <v>42551</v>
      </c>
      <c r="B547" s="111">
        <v>8950.56</v>
      </c>
      <c r="C547" s="88">
        <v>42559</v>
      </c>
      <c r="D547" s="84">
        <v>46.44</v>
      </c>
      <c r="E547" s="84">
        <v>1135</v>
      </c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116"/>
      <c r="Q547" s="84"/>
      <c r="R547" s="84"/>
      <c r="S547" s="84"/>
      <c r="T547" s="84"/>
      <c r="U547" s="84"/>
      <c r="V547" s="84"/>
      <c r="W547" s="84"/>
      <c r="X547" s="84"/>
    </row>
    <row r="548" spans="1:24" s="89" customFormat="1" ht="15.75" customHeight="1">
      <c r="A548" s="88">
        <v>42550</v>
      </c>
      <c r="B548" s="111">
        <v>8931.67</v>
      </c>
      <c r="C548" s="88">
        <v>42558</v>
      </c>
      <c r="D548" s="84">
        <v>46.45</v>
      </c>
      <c r="E548" s="84">
        <v>1125</v>
      </c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116"/>
      <c r="Q548" s="84"/>
      <c r="R548" s="84"/>
      <c r="S548" s="84"/>
      <c r="T548" s="84"/>
      <c r="U548" s="84"/>
      <c r="V548" s="84"/>
      <c r="W548" s="84"/>
      <c r="X548" s="84"/>
    </row>
    <row r="549" spans="1:24" s="89" customFormat="1" ht="15.75" customHeight="1">
      <c r="A549" s="88">
        <v>42549</v>
      </c>
      <c r="B549" s="111">
        <v>8883.33</v>
      </c>
      <c r="C549" s="88">
        <v>42557</v>
      </c>
      <c r="D549" s="84">
        <v>49.25</v>
      </c>
      <c r="E549" s="84">
        <v>1125</v>
      </c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116"/>
      <c r="Q549" s="84"/>
      <c r="R549" s="84"/>
      <c r="S549" s="84"/>
      <c r="T549" s="84"/>
      <c r="U549" s="84"/>
      <c r="V549" s="84"/>
      <c r="W549" s="84"/>
      <c r="X549" s="84"/>
    </row>
    <row r="550" spans="1:24" s="89" customFormat="1" ht="15.75" customHeight="1">
      <c r="A550" s="88">
        <v>42548</v>
      </c>
      <c r="B550" s="111">
        <v>8823.67</v>
      </c>
      <c r="C550" s="88">
        <v>42556</v>
      </c>
      <c r="D550" s="84">
        <v>48.18</v>
      </c>
      <c r="E550" s="84">
        <v>1125</v>
      </c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116"/>
      <c r="Q550" s="84"/>
      <c r="R550" s="84"/>
      <c r="S550" s="84"/>
      <c r="T550" s="84"/>
      <c r="U550" s="84"/>
      <c r="V550" s="84"/>
      <c r="W550" s="84"/>
      <c r="X550" s="84"/>
    </row>
    <row r="551" spans="1:24" s="89" customFormat="1" ht="15.75" customHeight="1">
      <c r="A551" s="88">
        <v>42545</v>
      </c>
      <c r="B551" s="111">
        <v>8817.08</v>
      </c>
      <c r="C551" s="88">
        <v>42555</v>
      </c>
      <c r="D551" s="84">
        <v>50.04</v>
      </c>
      <c r="E551" s="84">
        <v>1125</v>
      </c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116"/>
      <c r="Q551" s="84"/>
      <c r="R551" s="84"/>
      <c r="S551" s="84"/>
      <c r="T551" s="84"/>
      <c r="U551" s="84"/>
      <c r="V551" s="84"/>
      <c r="W551" s="84"/>
      <c r="X551" s="84"/>
    </row>
    <row r="552" spans="1:24" s="89" customFormat="1" ht="15.75" customHeight="1">
      <c r="A552" s="88">
        <v>42544</v>
      </c>
      <c r="B552" s="111">
        <v>8807.2199999999993</v>
      </c>
      <c r="C552" s="88">
        <v>42552</v>
      </c>
      <c r="D552" s="84">
        <v>50.55</v>
      </c>
      <c r="E552" s="84">
        <v>1125</v>
      </c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116"/>
      <c r="Q552" s="84"/>
      <c r="R552" s="84"/>
      <c r="S552" s="84"/>
      <c r="T552" s="84"/>
      <c r="U552" s="84"/>
      <c r="V552" s="84"/>
      <c r="W552" s="84"/>
      <c r="X552" s="84"/>
    </row>
    <row r="553" spans="1:24" s="89" customFormat="1" ht="15.75" customHeight="1">
      <c r="A553" s="88">
        <v>42543</v>
      </c>
      <c r="B553" s="111">
        <v>8808.33</v>
      </c>
      <c r="C553" s="88">
        <v>42551</v>
      </c>
      <c r="D553" s="84">
        <v>49.74</v>
      </c>
      <c r="E553" s="84">
        <v>1125</v>
      </c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116"/>
      <c r="Q553" s="84"/>
      <c r="R553" s="84"/>
      <c r="S553" s="84"/>
      <c r="T553" s="84"/>
      <c r="U553" s="84"/>
      <c r="V553" s="84"/>
      <c r="W553" s="84"/>
      <c r="X553" s="84"/>
    </row>
    <row r="554" spans="1:24" s="89" customFormat="1" ht="15.75" customHeight="1">
      <c r="A554" s="88">
        <v>42542</v>
      </c>
      <c r="B554" s="111">
        <v>8808.33</v>
      </c>
      <c r="C554" s="88">
        <v>42550</v>
      </c>
      <c r="D554" s="84">
        <v>50.96</v>
      </c>
      <c r="E554" s="84">
        <v>1095</v>
      </c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116"/>
      <c r="Q554" s="84"/>
      <c r="R554" s="84"/>
      <c r="S554" s="84"/>
      <c r="T554" s="84"/>
      <c r="U554" s="84"/>
      <c r="V554" s="84"/>
      <c r="W554" s="84"/>
      <c r="X554" s="84"/>
    </row>
    <row r="555" spans="1:24" s="89" customFormat="1" ht="15.75" customHeight="1">
      <c r="A555" s="88">
        <v>42541</v>
      </c>
      <c r="B555" s="111">
        <v>8715.33</v>
      </c>
      <c r="C555" s="88">
        <v>42549</v>
      </c>
      <c r="D555" s="84">
        <v>49.39</v>
      </c>
      <c r="E555" s="84">
        <v>1090</v>
      </c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116"/>
      <c r="Q555" s="84"/>
      <c r="R555" s="84"/>
      <c r="S555" s="84"/>
      <c r="T555" s="84"/>
      <c r="U555" s="84"/>
      <c r="V555" s="84"/>
      <c r="W555" s="84"/>
      <c r="X555" s="84"/>
    </row>
    <row r="556" spans="1:24" s="89" customFormat="1" ht="15.75" customHeight="1">
      <c r="A556" s="88">
        <v>42538</v>
      </c>
      <c r="B556" s="111">
        <v>8708.75</v>
      </c>
      <c r="C556" s="88">
        <v>42548</v>
      </c>
      <c r="D556" s="84">
        <v>48.11</v>
      </c>
      <c r="E556" s="84">
        <v>1090</v>
      </c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116"/>
      <c r="Q556" s="84"/>
      <c r="R556" s="84"/>
      <c r="S556" s="84"/>
      <c r="T556" s="84"/>
      <c r="U556" s="84"/>
      <c r="V556" s="84"/>
      <c r="W556" s="84"/>
      <c r="X556" s="84"/>
    </row>
    <row r="557" spans="1:24" s="89" customFormat="1" ht="15.75" customHeight="1">
      <c r="A557" s="88">
        <v>42537</v>
      </c>
      <c r="B557" s="111">
        <v>8700</v>
      </c>
      <c r="C557" s="88">
        <v>42545</v>
      </c>
      <c r="D557" s="84">
        <v>49.04</v>
      </c>
      <c r="E557" s="84">
        <v>1090</v>
      </c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116"/>
      <c r="Q557" s="84"/>
      <c r="R557" s="84"/>
      <c r="S557" s="84"/>
      <c r="T557" s="84"/>
      <c r="U557" s="84"/>
      <c r="V557" s="84"/>
      <c r="W557" s="84"/>
      <c r="X557" s="84"/>
    </row>
    <row r="558" spans="1:24" s="89" customFormat="1" ht="15.75" customHeight="1">
      <c r="A558" s="88">
        <v>42536</v>
      </c>
      <c r="B558" s="111">
        <v>8685</v>
      </c>
      <c r="C558" s="88">
        <v>42544</v>
      </c>
      <c r="D558" s="84">
        <v>51.82</v>
      </c>
      <c r="E558" s="84">
        <v>1060</v>
      </c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116"/>
      <c r="Q558" s="84"/>
      <c r="R558" s="84"/>
      <c r="S558" s="84"/>
      <c r="T558" s="84"/>
      <c r="U558" s="84"/>
      <c r="V558" s="84"/>
      <c r="W558" s="84"/>
      <c r="X558" s="84"/>
    </row>
    <row r="559" spans="1:24" s="89" customFormat="1" ht="15.75" customHeight="1">
      <c r="A559" s="88">
        <v>42535</v>
      </c>
      <c r="B559" s="111">
        <v>8671.67</v>
      </c>
      <c r="C559" s="88">
        <v>42543</v>
      </c>
      <c r="D559" s="84">
        <v>50.53</v>
      </c>
      <c r="E559" s="84">
        <v>1060</v>
      </c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116"/>
      <c r="Q559" s="84"/>
      <c r="R559" s="84"/>
      <c r="S559" s="84"/>
      <c r="T559" s="84"/>
      <c r="U559" s="84"/>
      <c r="V559" s="84"/>
      <c r="W559" s="84"/>
      <c r="X559" s="84"/>
    </row>
    <row r="560" spans="1:24" s="89" customFormat="1" ht="15.75" customHeight="1">
      <c r="A560" s="88">
        <v>42534</v>
      </c>
      <c r="B560" s="111">
        <v>8656.25</v>
      </c>
      <c r="C560" s="88">
        <v>42542</v>
      </c>
      <c r="D560" s="84">
        <v>51.59</v>
      </c>
      <c r="E560" s="84">
        <v>1050</v>
      </c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116"/>
      <c r="Q560" s="84"/>
      <c r="R560" s="84"/>
      <c r="S560" s="84"/>
      <c r="T560" s="84"/>
      <c r="U560" s="84"/>
      <c r="V560" s="84"/>
      <c r="W560" s="84"/>
      <c r="X560" s="84"/>
    </row>
    <row r="561" spans="1:24" s="89" customFormat="1" ht="15.75" customHeight="1">
      <c r="A561" s="88">
        <v>42529</v>
      </c>
      <c r="B561" s="111">
        <v>8635</v>
      </c>
      <c r="C561" s="88">
        <v>42541</v>
      </c>
      <c r="D561" s="84">
        <v>51.01</v>
      </c>
      <c r="E561" s="84">
        <v>1050</v>
      </c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116"/>
      <c r="Q561" s="84"/>
      <c r="R561" s="84"/>
      <c r="S561" s="84"/>
      <c r="T561" s="84"/>
      <c r="U561" s="84"/>
      <c r="V561" s="84"/>
      <c r="W561" s="84"/>
      <c r="X561" s="84"/>
    </row>
    <row r="562" spans="1:24" s="89" customFormat="1" ht="15.75" customHeight="1">
      <c r="A562" s="88">
        <v>42528</v>
      </c>
      <c r="B562" s="111">
        <v>8606.67</v>
      </c>
      <c r="C562" s="88">
        <v>42540</v>
      </c>
      <c r="D562" s="84">
        <v>50.02</v>
      </c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116"/>
      <c r="Q562" s="84"/>
      <c r="R562" s="84"/>
      <c r="S562" s="84"/>
      <c r="T562" s="84"/>
      <c r="U562" s="84"/>
      <c r="V562" s="84"/>
      <c r="W562" s="84"/>
      <c r="X562" s="84"/>
    </row>
    <row r="563" spans="1:24" s="89" customFormat="1" ht="15.75" customHeight="1">
      <c r="A563" s="88">
        <v>42527</v>
      </c>
      <c r="B563" s="111">
        <v>8607.67</v>
      </c>
      <c r="C563" s="88">
        <v>42538</v>
      </c>
      <c r="D563" s="84">
        <v>49.84</v>
      </c>
      <c r="E563" s="84">
        <v>1050</v>
      </c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116"/>
      <c r="Q563" s="84"/>
      <c r="R563" s="84"/>
      <c r="S563" s="84"/>
      <c r="T563" s="84"/>
      <c r="U563" s="84"/>
      <c r="V563" s="84"/>
      <c r="W563" s="84"/>
      <c r="X563" s="84"/>
    </row>
    <row r="564" spans="1:24" s="89" customFormat="1" ht="15.75" customHeight="1">
      <c r="A564" s="88">
        <v>42524</v>
      </c>
      <c r="B564" s="111">
        <v>8612.08</v>
      </c>
      <c r="C564" s="88">
        <v>42537</v>
      </c>
      <c r="D564" s="84">
        <v>47.57</v>
      </c>
      <c r="E564" s="84">
        <v>1040</v>
      </c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116"/>
      <c r="Q564" s="84"/>
      <c r="R564" s="84"/>
      <c r="S564" s="84"/>
      <c r="T564" s="84"/>
      <c r="U564" s="84"/>
      <c r="V564" s="84"/>
      <c r="W564" s="84"/>
      <c r="X564" s="84"/>
    </row>
    <row r="565" spans="1:24" s="89" customFormat="1" ht="15.75" customHeight="1">
      <c r="A565" s="88">
        <v>42523</v>
      </c>
      <c r="B565" s="111">
        <v>8616.67</v>
      </c>
      <c r="C565" s="88">
        <v>42536</v>
      </c>
      <c r="D565" s="84">
        <v>50.24</v>
      </c>
      <c r="E565" s="84">
        <v>1040</v>
      </c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116"/>
      <c r="Q565" s="84"/>
      <c r="R565" s="84"/>
      <c r="S565" s="84"/>
      <c r="T565" s="84"/>
      <c r="U565" s="84"/>
      <c r="V565" s="84"/>
      <c r="W565" s="84"/>
      <c r="X565" s="84"/>
    </row>
    <row r="566" spans="1:24" s="89" customFormat="1" ht="15.75" customHeight="1">
      <c r="A566" s="88">
        <v>42522</v>
      </c>
      <c r="B566" s="111">
        <v>8625</v>
      </c>
      <c r="C566" s="88">
        <v>42535</v>
      </c>
      <c r="D566" s="84">
        <v>49.25</v>
      </c>
      <c r="E566" s="84">
        <v>1040</v>
      </c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116"/>
      <c r="Q566" s="84"/>
      <c r="R566" s="84"/>
      <c r="S566" s="84"/>
      <c r="T566" s="84"/>
      <c r="U566" s="84"/>
      <c r="V566" s="84"/>
      <c r="W566" s="84"/>
      <c r="X566" s="84"/>
    </row>
    <row r="567" spans="1:24" s="89" customFormat="1" ht="15.75" customHeight="1">
      <c r="A567" s="88">
        <v>42521</v>
      </c>
      <c r="B567" s="111">
        <v>8620</v>
      </c>
      <c r="C567" s="88">
        <v>42534</v>
      </c>
      <c r="D567" s="84">
        <v>50</v>
      </c>
      <c r="E567" s="84">
        <v>1040</v>
      </c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116"/>
      <c r="Q567" s="84"/>
      <c r="R567" s="84"/>
      <c r="S567" s="84"/>
      <c r="T567" s="84"/>
      <c r="U567" s="84"/>
      <c r="V567" s="84"/>
      <c r="W567" s="84"/>
      <c r="X567" s="84"/>
    </row>
    <row r="568" spans="1:24" s="89" customFormat="1" ht="15.75" customHeight="1">
      <c r="A568" s="88">
        <v>42520</v>
      </c>
      <c r="B568" s="111">
        <v>8652</v>
      </c>
      <c r="C568" s="88">
        <v>42531</v>
      </c>
      <c r="D568" s="84">
        <v>50.48</v>
      </c>
      <c r="E568" s="84">
        <v>1045</v>
      </c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116"/>
      <c r="Q568" s="84"/>
      <c r="R568" s="84"/>
      <c r="S568" s="84"/>
      <c r="T568" s="84"/>
      <c r="U568" s="84"/>
      <c r="V568" s="84"/>
      <c r="W568" s="84"/>
      <c r="X568" s="84"/>
    </row>
    <row r="569" spans="1:24" s="89" customFormat="1" ht="15.75" customHeight="1">
      <c r="A569" s="88">
        <v>42517</v>
      </c>
      <c r="B569" s="111">
        <v>8653.33</v>
      </c>
      <c r="C569" s="88">
        <v>42530</v>
      </c>
      <c r="D569" s="84">
        <v>51.86</v>
      </c>
      <c r="E569" s="84">
        <v>1045</v>
      </c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116"/>
      <c r="Q569" s="84"/>
      <c r="R569" s="84"/>
      <c r="S569" s="84"/>
      <c r="T569" s="84"/>
      <c r="U569" s="84"/>
      <c r="V569" s="84"/>
      <c r="W569" s="84"/>
      <c r="X569" s="84"/>
    </row>
    <row r="570" spans="1:24" s="89" customFormat="1" ht="15.75" customHeight="1">
      <c r="A570" s="88">
        <v>42516</v>
      </c>
      <c r="B570" s="111">
        <v>8651.11</v>
      </c>
      <c r="C570" s="88">
        <v>42529</v>
      </c>
      <c r="D570" s="84">
        <v>52.7</v>
      </c>
      <c r="E570" s="84">
        <v>1045</v>
      </c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116"/>
      <c r="Q570" s="84"/>
      <c r="R570" s="84"/>
      <c r="S570" s="84"/>
      <c r="T570" s="84"/>
      <c r="U570" s="84"/>
      <c r="V570" s="84"/>
      <c r="W570" s="84"/>
      <c r="X570" s="84"/>
    </row>
    <row r="571" spans="1:24" s="89" customFormat="1" ht="15.75" customHeight="1">
      <c r="A571" s="88">
        <v>42515</v>
      </c>
      <c r="B571" s="111">
        <v>8646.67</v>
      </c>
      <c r="C571" s="88">
        <v>42528</v>
      </c>
      <c r="D571" s="84">
        <v>51.49</v>
      </c>
      <c r="E571" s="84">
        <v>1055</v>
      </c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116"/>
      <c r="Q571" s="84"/>
      <c r="R571" s="84"/>
      <c r="S571" s="84"/>
      <c r="T571" s="84"/>
      <c r="U571" s="84"/>
      <c r="V571" s="84"/>
      <c r="W571" s="84"/>
      <c r="X571" s="84"/>
    </row>
    <row r="572" spans="1:24" s="89" customFormat="1" ht="15.75" customHeight="1">
      <c r="A572" s="88">
        <v>42514</v>
      </c>
      <c r="B572" s="111">
        <v>8641.67</v>
      </c>
      <c r="C572" s="88">
        <v>42527</v>
      </c>
      <c r="D572" s="84">
        <v>50.48</v>
      </c>
      <c r="E572" s="84">
        <v>1055</v>
      </c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116"/>
      <c r="Q572" s="84"/>
      <c r="R572" s="84"/>
      <c r="S572" s="84"/>
      <c r="T572" s="84"/>
      <c r="U572" s="84"/>
      <c r="V572" s="84"/>
      <c r="W572" s="84"/>
      <c r="X572" s="84"/>
    </row>
    <row r="573" spans="1:24" s="89" customFormat="1" ht="15.75" customHeight="1">
      <c r="A573" s="88">
        <v>42513</v>
      </c>
      <c r="B573" s="111">
        <v>8639</v>
      </c>
      <c r="C573" s="88">
        <v>42524</v>
      </c>
      <c r="D573" s="84">
        <v>49.84</v>
      </c>
      <c r="E573" s="84">
        <v>1055</v>
      </c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116"/>
      <c r="Q573" s="84"/>
      <c r="R573" s="84"/>
      <c r="S573" s="84"/>
      <c r="T573" s="84"/>
      <c r="U573" s="84"/>
      <c r="V573" s="84"/>
      <c r="W573" s="84"/>
      <c r="X573" s="84"/>
    </row>
    <row r="574" spans="1:24" s="89" customFormat="1" ht="15.75" customHeight="1">
      <c r="A574" s="88">
        <v>42510</v>
      </c>
      <c r="B574" s="111">
        <v>8635.83</v>
      </c>
      <c r="C574" s="88">
        <v>42523</v>
      </c>
      <c r="D574" s="84">
        <v>49.95</v>
      </c>
      <c r="E574" s="84">
        <v>1070</v>
      </c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116"/>
      <c r="Q574" s="84"/>
      <c r="R574" s="84"/>
      <c r="S574" s="84"/>
      <c r="T574" s="84"/>
      <c r="U574" s="84"/>
      <c r="V574" s="84"/>
      <c r="W574" s="84"/>
      <c r="X574" s="84"/>
    </row>
    <row r="575" spans="1:24" s="89" customFormat="1" ht="15.75" customHeight="1">
      <c r="A575" s="88">
        <v>42509</v>
      </c>
      <c r="B575" s="111">
        <v>8633.33</v>
      </c>
      <c r="C575" s="88">
        <v>42522</v>
      </c>
      <c r="D575" s="84">
        <v>49.74</v>
      </c>
      <c r="E575" s="84">
        <v>1080</v>
      </c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116"/>
      <c r="Q575" s="84"/>
      <c r="R575" s="84"/>
      <c r="S575" s="84"/>
      <c r="T575" s="84"/>
      <c r="U575" s="84"/>
      <c r="V575" s="84"/>
      <c r="W575" s="84"/>
      <c r="X575" s="84"/>
    </row>
    <row r="576" spans="1:24" s="89" customFormat="1" ht="15.75" customHeight="1">
      <c r="A576" s="88">
        <v>42508</v>
      </c>
      <c r="B576" s="111">
        <v>8635</v>
      </c>
      <c r="C576" s="88">
        <v>42521</v>
      </c>
      <c r="D576" s="84">
        <v>49.52</v>
      </c>
      <c r="E576" s="84">
        <v>1090</v>
      </c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116"/>
      <c r="Q576" s="84"/>
      <c r="R576" s="84"/>
      <c r="S576" s="84"/>
      <c r="T576" s="84"/>
      <c r="U576" s="84"/>
      <c r="V576" s="84"/>
      <c r="W576" s="84"/>
      <c r="X576" s="84"/>
    </row>
    <row r="577" spans="1:24" s="89" customFormat="1" ht="15.75" customHeight="1">
      <c r="A577" s="88">
        <v>42507</v>
      </c>
      <c r="B577" s="111">
        <v>8643.33</v>
      </c>
      <c r="C577" s="88">
        <v>42520</v>
      </c>
      <c r="D577" s="84">
        <v>50.28</v>
      </c>
      <c r="E577" s="84">
        <v>1100</v>
      </c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116"/>
      <c r="Q577" s="84"/>
      <c r="R577" s="84"/>
      <c r="S577" s="84"/>
      <c r="T577" s="84"/>
      <c r="U577" s="84"/>
      <c r="V577" s="84"/>
      <c r="W577" s="84"/>
      <c r="X577" s="84"/>
    </row>
    <row r="578" spans="1:24" s="89" customFormat="1" ht="15.75" customHeight="1">
      <c r="A578" s="88">
        <v>42506</v>
      </c>
      <c r="B578" s="111">
        <v>8607.1</v>
      </c>
      <c r="C578" s="88">
        <v>42517</v>
      </c>
      <c r="D578" s="84">
        <v>50.03</v>
      </c>
      <c r="E578" s="84">
        <v>1100</v>
      </c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116"/>
      <c r="Q578" s="84"/>
      <c r="R578" s="84"/>
      <c r="S578" s="84"/>
      <c r="T578" s="84"/>
      <c r="U578" s="84"/>
      <c r="V578" s="84"/>
      <c r="W578" s="84"/>
      <c r="X578" s="84"/>
    </row>
    <row r="579" spans="1:24" s="89" customFormat="1" ht="15.75" customHeight="1">
      <c r="A579" s="88">
        <v>42503</v>
      </c>
      <c r="B579" s="111">
        <v>8594.2900000000009</v>
      </c>
      <c r="C579" s="88">
        <v>42516</v>
      </c>
      <c r="D579" s="84">
        <v>49.91</v>
      </c>
      <c r="E579" s="84">
        <v>1110</v>
      </c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116"/>
      <c r="Q579" s="84"/>
      <c r="R579" s="84"/>
      <c r="S579" s="84"/>
      <c r="T579" s="84"/>
      <c r="U579" s="84"/>
      <c r="V579" s="84"/>
      <c r="W579" s="84"/>
      <c r="X579" s="84"/>
    </row>
    <row r="580" spans="1:24" s="89" customFormat="1" ht="15.75" customHeight="1">
      <c r="A580" s="88">
        <v>42502</v>
      </c>
      <c r="B580" s="111">
        <v>8573.89</v>
      </c>
      <c r="C580" s="88">
        <v>42515</v>
      </c>
      <c r="D580" s="84">
        <v>50.25</v>
      </c>
      <c r="E580" s="84">
        <v>1120</v>
      </c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116"/>
      <c r="Q580" s="84"/>
      <c r="R580" s="84"/>
      <c r="S580" s="84"/>
      <c r="T580" s="84"/>
      <c r="U580" s="84"/>
      <c r="V580" s="84"/>
      <c r="W580" s="84"/>
      <c r="X580" s="84"/>
    </row>
    <row r="581" spans="1:24" s="89" customFormat="1" ht="15.75" customHeight="1">
      <c r="A581" s="88">
        <v>42501</v>
      </c>
      <c r="B581" s="111">
        <v>8545.83</v>
      </c>
      <c r="C581" s="88">
        <v>42514</v>
      </c>
      <c r="D581" s="84">
        <v>49.63</v>
      </c>
      <c r="E581" s="84">
        <v>1150</v>
      </c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116"/>
      <c r="Q581" s="84"/>
      <c r="R581" s="84"/>
      <c r="S581" s="84"/>
      <c r="T581" s="84"/>
      <c r="U581" s="84"/>
      <c r="V581" s="84"/>
      <c r="W581" s="84"/>
      <c r="X581" s="84"/>
    </row>
    <row r="582" spans="1:24" s="89" customFormat="1" ht="15.75" customHeight="1">
      <c r="A582" s="88">
        <v>42500</v>
      </c>
      <c r="B582" s="111">
        <v>8555</v>
      </c>
      <c r="C582" s="88">
        <v>42513</v>
      </c>
      <c r="D582" s="84">
        <v>48.95</v>
      </c>
      <c r="E582" s="84">
        <v>1150</v>
      </c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116"/>
      <c r="Q582" s="84"/>
      <c r="R582" s="84"/>
      <c r="S582" s="84"/>
      <c r="T582" s="84"/>
      <c r="U582" s="84"/>
      <c r="V582" s="84"/>
      <c r="W582" s="84"/>
      <c r="X582" s="84"/>
    </row>
    <row r="583" spans="1:24" s="89" customFormat="1" ht="15.75" customHeight="1">
      <c r="A583" s="88">
        <v>42499</v>
      </c>
      <c r="B583" s="111">
        <v>8716.67</v>
      </c>
      <c r="C583" s="88">
        <v>42510</v>
      </c>
      <c r="D583" s="84">
        <v>49.29</v>
      </c>
      <c r="E583" s="84">
        <v>1170</v>
      </c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116"/>
      <c r="Q583" s="84"/>
      <c r="R583" s="84"/>
      <c r="S583" s="84"/>
      <c r="T583" s="84"/>
      <c r="U583" s="84"/>
      <c r="V583" s="84"/>
      <c r="W583" s="84"/>
      <c r="X583" s="84"/>
    </row>
    <row r="584" spans="1:24" s="89" customFormat="1" ht="15.75" customHeight="1">
      <c r="A584" s="88">
        <v>42496</v>
      </c>
      <c r="B584" s="111">
        <v>8758.89</v>
      </c>
      <c r="C584" s="88">
        <v>42509</v>
      </c>
      <c r="D584" s="84">
        <v>50.64</v>
      </c>
      <c r="E584" s="84">
        <v>1180</v>
      </c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116"/>
      <c r="Q584" s="84"/>
      <c r="R584" s="84"/>
      <c r="S584" s="84"/>
      <c r="T584" s="84"/>
      <c r="U584" s="84"/>
      <c r="V584" s="84"/>
      <c r="W584" s="84"/>
      <c r="X584" s="84"/>
    </row>
    <row r="585" spans="1:24" s="89" customFormat="1" ht="15.75" customHeight="1">
      <c r="A585" s="88">
        <v>42495</v>
      </c>
      <c r="B585" s="111">
        <v>8798.33</v>
      </c>
      <c r="C585" s="88">
        <v>42508</v>
      </c>
      <c r="D585" s="84">
        <v>48.54</v>
      </c>
      <c r="E585" s="84">
        <v>1180</v>
      </c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116"/>
      <c r="Q585" s="84"/>
      <c r="R585" s="84"/>
      <c r="S585" s="84"/>
      <c r="T585" s="84"/>
      <c r="U585" s="84"/>
      <c r="V585" s="84"/>
      <c r="W585" s="84"/>
      <c r="X585" s="84"/>
    </row>
    <row r="586" spans="1:24" s="89" customFormat="1" ht="15.75" customHeight="1">
      <c r="A586" s="88">
        <v>42494</v>
      </c>
      <c r="B586" s="111">
        <v>8831.67</v>
      </c>
      <c r="C586" s="88">
        <v>42507</v>
      </c>
      <c r="D586" s="84">
        <v>49.36</v>
      </c>
      <c r="E586" s="84">
        <v>1180</v>
      </c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116"/>
      <c r="Q586" s="84"/>
      <c r="R586" s="84"/>
      <c r="S586" s="84"/>
      <c r="T586" s="84"/>
      <c r="U586" s="84"/>
      <c r="V586" s="84"/>
      <c r="W586" s="84"/>
      <c r="X586" s="84"/>
    </row>
    <row r="587" spans="1:24" s="89" customFormat="1" ht="15.75" customHeight="1">
      <c r="A587" s="88">
        <v>42493</v>
      </c>
      <c r="B587" s="111">
        <v>8600</v>
      </c>
      <c r="C587" s="88">
        <v>42506</v>
      </c>
      <c r="D587" s="84">
        <v>49.13</v>
      </c>
      <c r="E587" s="84">
        <v>1180</v>
      </c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116"/>
      <c r="Q587" s="84"/>
      <c r="R587" s="84"/>
      <c r="S587" s="84"/>
      <c r="T587" s="84"/>
      <c r="U587" s="84"/>
      <c r="V587" s="84"/>
      <c r="W587" s="84"/>
      <c r="X587" s="84"/>
    </row>
    <row r="588" spans="1:24" s="89" customFormat="1" ht="15.75" customHeight="1">
      <c r="A588" s="88">
        <v>42489</v>
      </c>
      <c r="B588" s="111">
        <v>8965.83</v>
      </c>
      <c r="C588" s="88">
        <v>42503</v>
      </c>
      <c r="D588" s="84">
        <v>47.85</v>
      </c>
      <c r="E588" s="84">
        <v>1180</v>
      </c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116"/>
      <c r="Q588" s="84"/>
      <c r="R588" s="84"/>
      <c r="S588" s="84"/>
      <c r="T588" s="84"/>
      <c r="U588" s="84"/>
      <c r="V588" s="84"/>
      <c r="W588" s="84"/>
      <c r="X588" s="84"/>
    </row>
    <row r="589" spans="1:24" s="89" customFormat="1" ht="15.75" customHeight="1">
      <c r="A589" s="88">
        <v>42488</v>
      </c>
      <c r="B589" s="111">
        <v>8972.2199999999993</v>
      </c>
      <c r="C589" s="88">
        <v>42502</v>
      </c>
      <c r="D589" s="84">
        <v>47.91</v>
      </c>
      <c r="E589" s="84">
        <v>1180</v>
      </c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116"/>
      <c r="Q589" s="84"/>
      <c r="R589" s="84"/>
      <c r="S589" s="84"/>
      <c r="T589" s="84"/>
      <c r="U589" s="84"/>
      <c r="V589" s="84"/>
      <c r="W589" s="84"/>
      <c r="X589" s="84"/>
    </row>
    <row r="590" spans="1:24" s="89" customFormat="1" ht="15.75" customHeight="1">
      <c r="A590" s="88">
        <v>42487</v>
      </c>
      <c r="B590" s="111">
        <v>8964.17</v>
      </c>
      <c r="C590" s="88">
        <v>42501</v>
      </c>
      <c r="D590" s="84">
        <v>47.4</v>
      </c>
      <c r="E590" s="84">
        <v>1190</v>
      </c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116"/>
      <c r="Q590" s="84"/>
      <c r="R590" s="84"/>
      <c r="S590" s="84"/>
      <c r="T590" s="84"/>
      <c r="U590" s="84"/>
      <c r="V590" s="84"/>
      <c r="W590" s="84"/>
      <c r="X590" s="84"/>
    </row>
    <row r="591" spans="1:24" s="89" customFormat="1" ht="15.75" customHeight="1">
      <c r="A591" s="88">
        <v>42486</v>
      </c>
      <c r="B591" s="111">
        <v>8940</v>
      </c>
      <c r="C591" s="88">
        <v>42500</v>
      </c>
      <c r="D591" s="84">
        <v>45.44</v>
      </c>
      <c r="E591" s="84">
        <v>1190</v>
      </c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116"/>
      <c r="Q591" s="84"/>
      <c r="R591" s="84"/>
      <c r="S591" s="84"/>
      <c r="T591" s="84"/>
      <c r="U591" s="84"/>
      <c r="V591" s="84"/>
      <c r="W591" s="84"/>
      <c r="X591" s="84"/>
    </row>
    <row r="592" spans="1:24" s="89" customFormat="1" ht="15.75" customHeight="1">
      <c r="A592" s="88">
        <v>42485</v>
      </c>
      <c r="B592" s="111">
        <v>8972.67</v>
      </c>
      <c r="C592" s="88">
        <v>42499</v>
      </c>
      <c r="D592" s="84">
        <v>43.45</v>
      </c>
      <c r="E592" s="84">
        <v>1190</v>
      </c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116"/>
      <c r="Q592" s="84"/>
      <c r="R592" s="84"/>
      <c r="S592" s="84"/>
      <c r="T592" s="84"/>
      <c r="U592" s="84"/>
      <c r="V592" s="84"/>
      <c r="W592" s="84"/>
      <c r="X592" s="84"/>
    </row>
    <row r="593" spans="1:24" s="89" customFormat="1" ht="15.75" customHeight="1">
      <c r="A593" s="88">
        <v>42482</v>
      </c>
      <c r="B593" s="111">
        <v>8982.08</v>
      </c>
      <c r="C593" s="88">
        <v>42496</v>
      </c>
      <c r="D593" s="84">
        <v>45.28</v>
      </c>
      <c r="E593" s="84">
        <v>1190</v>
      </c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116"/>
      <c r="Q593" s="84"/>
      <c r="R593" s="84"/>
      <c r="S593" s="84"/>
      <c r="T593" s="84"/>
      <c r="U593" s="84"/>
      <c r="V593" s="84"/>
      <c r="W593" s="84"/>
      <c r="X593" s="84"/>
    </row>
    <row r="594" spans="1:24" s="89" customFormat="1" ht="15.75" customHeight="1">
      <c r="A594" s="88">
        <v>42481</v>
      </c>
      <c r="B594" s="111">
        <v>9013.33</v>
      </c>
      <c r="C594" s="88">
        <v>42495</v>
      </c>
      <c r="D594" s="84">
        <v>45.22</v>
      </c>
      <c r="E594" s="84">
        <v>1190</v>
      </c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116"/>
      <c r="Q594" s="84"/>
      <c r="R594" s="84"/>
      <c r="S594" s="84"/>
      <c r="T594" s="84"/>
      <c r="U594" s="84"/>
      <c r="V594" s="84"/>
      <c r="W594" s="84"/>
      <c r="X594" s="84"/>
    </row>
    <row r="595" spans="1:24" s="89" customFormat="1" ht="15.75" customHeight="1">
      <c r="A595" s="88">
        <v>42480</v>
      </c>
      <c r="B595" s="111">
        <v>9052.5</v>
      </c>
      <c r="C595" s="88">
        <v>42494</v>
      </c>
      <c r="D595" s="84">
        <v>44.92</v>
      </c>
      <c r="E595" s="84">
        <v>1190</v>
      </c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116"/>
      <c r="Q595" s="84"/>
      <c r="R595" s="84"/>
      <c r="S595" s="84"/>
      <c r="T595" s="84"/>
      <c r="U595" s="84"/>
      <c r="V595" s="84"/>
      <c r="W595" s="84"/>
      <c r="X595" s="84"/>
    </row>
    <row r="596" spans="1:24" s="89" customFormat="1" ht="15.75" customHeight="1">
      <c r="A596" s="88">
        <v>42479</v>
      </c>
      <c r="B596" s="111">
        <v>9113.33</v>
      </c>
      <c r="C596" s="88">
        <v>42493</v>
      </c>
      <c r="D596" s="84">
        <v>45.23</v>
      </c>
      <c r="E596" s="84">
        <v>1190</v>
      </c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116"/>
      <c r="Q596" s="84"/>
      <c r="R596" s="84"/>
      <c r="S596" s="84"/>
      <c r="T596" s="84"/>
      <c r="U596" s="84"/>
      <c r="V596" s="84"/>
      <c r="W596" s="84"/>
      <c r="X596" s="84"/>
    </row>
    <row r="597" spans="1:24" s="89" customFormat="1" ht="15.75" customHeight="1">
      <c r="A597" s="88">
        <v>42478</v>
      </c>
      <c r="B597" s="111">
        <v>9251</v>
      </c>
      <c r="C597" s="88">
        <v>42492</v>
      </c>
      <c r="D597" s="84">
        <v>45.91</v>
      </c>
      <c r="E597" s="84">
        <v>1190</v>
      </c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116"/>
      <c r="Q597" s="84"/>
      <c r="R597" s="84"/>
      <c r="S597" s="84"/>
      <c r="T597" s="84"/>
      <c r="U597" s="84"/>
      <c r="V597" s="84"/>
      <c r="W597" s="84"/>
      <c r="X597" s="84"/>
    </row>
    <row r="598" spans="1:24" s="89" customFormat="1" ht="15.75" customHeight="1">
      <c r="A598" s="88">
        <v>42475</v>
      </c>
      <c r="B598" s="111">
        <v>9274.17</v>
      </c>
      <c r="C598" s="88">
        <v>42489</v>
      </c>
      <c r="D598" s="84">
        <v>47.32</v>
      </c>
      <c r="E598" s="84">
        <v>1190</v>
      </c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116"/>
      <c r="Q598" s="84"/>
      <c r="R598" s="84"/>
      <c r="S598" s="84"/>
      <c r="T598" s="84"/>
      <c r="U598" s="84"/>
      <c r="V598" s="84"/>
      <c r="W598" s="84"/>
      <c r="X598" s="84"/>
    </row>
    <row r="599" spans="1:24" s="89" customFormat="1" ht="15.75" customHeight="1">
      <c r="A599" s="88">
        <v>42474</v>
      </c>
      <c r="B599" s="111">
        <v>9278.33</v>
      </c>
      <c r="C599" s="88">
        <v>42488</v>
      </c>
      <c r="D599" s="84">
        <v>47.68</v>
      </c>
      <c r="E599" s="84">
        <v>1190</v>
      </c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116"/>
      <c r="Q599" s="84"/>
      <c r="R599" s="84"/>
      <c r="S599" s="84"/>
      <c r="T599" s="84"/>
      <c r="U599" s="84"/>
      <c r="V599" s="84"/>
      <c r="W599" s="84"/>
      <c r="X599" s="84"/>
    </row>
    <row r="600" spans="1:24" s="89" customFormat="1" ht="15.75" customHeight="1">
      <c r="A600" s="88">
        <v>42473</v>
      </c>
      <c r="B600" s="111">
        <v>9285.83</v>
      </c>
      <c r="C600" s="88">
        <v>42487</v>
      </c>
      <c r="D600" s="84">
        <v>47</v>
      </c>
      <c r="E600" s="84">
        <v>1190</v>
      </c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116"/>
      <c r="Q600" s="84"/>
      <c r="R600" s="84"/>
      <c r="S600" s="84"/>
      <c r="T600" s="84"/>
      <c r="U600" s="84"/>
      <c r="V600" s="84"/>
      <c r="W600" s="84"/>
      <c r="X600" s="84"/>
    </row>
    <row r="601" spans="1:24" s="89" customFormat="1" ht="15.75" customHeight="1">
      <c r="A601" s="88">
        <v>42472</v>
      </c>
      <c r="B601" s="111">
        <v>9291.67</v>
      </c>
      <c r="C601" s="88">
        <v>42486</v>
      </c>
      <c r="D601" s="84">
        <v>46.26</v>
      </c>
      <c r="E601" s="84">
        <v>1190</v>
      </c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116"/>
      <c r="Q601" s="84"/>
      <c r="R601" s="84"/>
      <c r="S601" s="84"/>
      <c r="T601" s="84"/>
      <c r="U601" s="84"/>
      <c r="V601" s="84"/>
      <c r="W601" s="84"/>
      <c r="X601" s="84"/>
    </row>
    <row r="602" spans="1:24" s="89" customFormat="1" ht="15.75" customHeight="1">
      <c r="A602" s="88">
        <v>42471</v>
      </c>
      <c r="B602" s="111">
        <v>9447.08</v>
      </c>
      <c r="C602" s="88">
        <v>42485</v>
      </c>
      <c r="D602" s="84">
        <v>44.55</v>
      </c>
      <c r="E602" s="84">
        <v>1190</v>
      </c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116"/>
      <c r="Q602" s="84"/>
      <c r="R602" s="84"/>
      <c r="S602" s="84"/>
      <c r="T602" s="84"/>
      <c r="U602" s="84"/>
      <c r="V602" s="84"/>
      <c r="W602" s="84"/>
      <c r="X602" s="84"/>
    </row>
    <row r="603" spans="1:24" s="89" customFormat="1" ht="15.75" customHeight="1">
      <c r="A603" s="88">
        <v>42468</v>
      </c>
      <c r="B603" s="111">
        <v>9492.2199999999993</v>
      </c>
      <c r="C603" s="88">
        <v>42482</v>
      </c>
      <c r="D603" s="84">
        <v>45.09</v>
      </c>
      <c r="E603" s="84">
        <v>1190</v>
      </c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116"/>
      <c r="Q603" s="84"/>
      <c r="R603" s="84"/>
      <c r="S603" s="84"/>
      <c r="T603" s="84"/>
      <c r="U603" s="84"/>
      <c r="V603" s="84"/>
      <c r="W603" s="84"/>
      <c r="X603" s="84"/>
    </row>
    <row r="604" spans="1:24" s="89" customFormat="1" ht="15.75" customHeight="1">
      <c r="A604" s="88">
        <v>42467</v>
      </c>
      <c r="B604" s="111">
        <v>9506.67</v>
      </c>
      <c r="C604" s="88">
        <v>42481</v>
      </c>
      <c r="D604" s="84">
        <v>44.54</v>
      </c>
      <c r="E604" s="84">
        <v>1200</v>
      </c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116"/>
      <c r="Q604" s="84"/>
      <c r="R604" s="84"/>
      <c r="S604" s="84"/>
      <c r="T604" s="84"/>
      <c r="U604" s="84"/>
      <c r="V604" s="84"/>
      <c r="W604" s="84"/>
      <c r="X604" s="84"/>
    </row>
    <row r="605" spans="1:24" s="89" customFormat="1" ht="15.75" customHeight="1">
      <c r="A605" s="88">
        <v>42466</v>
      </c>
      <c r="B605" s="111">
        <v>9515</v>
      </c>
      <c r="C605" s="88">
        <v>42480</v>
      </c>
      <c r="D605" s="84">
        <v>45.4</v>
      </c>
      <c r="E605" s="84">
        <v>1200</v>
      </c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116"/>
      <c r="Q605" s="84"/>
      <c r="R605" s="84"/>
      <c r="S605" s="84"/>
      <c r="T605" s="84"/>
      <c r="U605" s="84"/>
      <c r="V605" s="84"/>
      <c r="W605" s="84"/>
      <c r="X605" s="84"/>
    </row>
    <row r="606" spans="1:24" s="89" customFormat="1" ht="15.75" customHeight="1">
      <c r="A606" s="88">
        <v>42465</v>
      </c>
      <c r="B606" s="111">
        <v>9450</v>
      </c>
      <c r="C606" s="88">
        <v>42479</v>
      </c>
      <c r="D606" s="84">
        <v>43.6</v>
      </c>
      <c r="E606" s="84">
        <v>1200</v>
      </c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116"/>
      <c r="Q606" s="84"/>
      <c r="R606" s="84"/>
      <c r="S606" s="84"/>
      <c r="T606" s="84"/>
      <c r="U606" s="84"/>
      <c r="V606" s="84"/>
      <c r="W606" s="84"/>
      <c r="X606" s="84"/>
    </row>
    <row r="607" spans="1:24" s="89" customFormat="1" ht="15.75" customHeight="1">
      <c r="A607" s="88">
        <v>42461</v>
      </c>
      <c r="B607" s="111">
        <v>9490.42</v>
      </c>
      <c r="C607" s="88">
        <v>42478</v>
      </c>
      <c r="D607" s="84">
        <v>42.97</v>
      </c>
      <c r="E607" s="84">
        <v>1200</v>
      </c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116"/>
      <c r="Q607" s="84"/>
      <c r="R607" s="84"/>
      <c r="S607" s="84"/>
      <c r="T607" s="84"/>
      <c r="U607" s="84"/>
      <c r="V607" s="84"/>
      <c r="W607" s="84"/>
      <c r="X607" s="84"/>
    </row>
    <row r="608" spans="1:24" s="89" customFormat="1" ht="15.75" customHeight="1">
      <c r="A608" s="88">
        <v>42460</v>
      </c>
      <c r="B608" s="111">
        <v>9495</v>
      </c>
      <c r="C608" s="88">
        <v>42475</v>
      </c>
      <c r="D608" s="84">
        <v>42.84</v>
      </c>
      <c r="E608" s="84">
        <v>1200</v>
      </c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116"/>
      <c r="Q608" s="84"/>
      <c r="R608" s="84"/>
      <c r="S608" s="84"/>
      <c r="T608" s="84"/>
      <c r="U608" s="84"/>
      <c r="V608" s="84"/>
      <c r="W608" s="84"/>
      <c r="X608" s="84"/>
    </row>
    <row r="609" spans="1:24" s="89" customFormat="1" ht="15.75" customHeight="1">
      <c r="A609" s="88">
        <v>42459</v>
      </c>
      <c r="B609" s="111">
        <v>9501.67</v>
      </c>
      <c r="C609" s="88">
        <v>42474</v>
      </c>
      <c r="D609" s="84">
        <v>43.78</v>
      </c>
      <c r="E609" s="84">
        <v>1200</v>
      </c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116"/>
      <c r="Q609" s="84"/>
      <c r="R609" s="84"/>
      <c r="S609" s="84"/>
      <c r="T609" s="84"/>
      <c r="U609" s="84"/>
      <c r="V609" s="84"/>
      <c r="W609" s="84"/>
      <c r="X609" s="84"/>
    </row>
    <row r="610" spans="1:24" s="89" customFormat="1" ht="15.75" customHeight="1">
      <c r="A610" s="88">
        <v>42458</v>
      </c>
      <c r="B610" s="111">
        <v>9501.67</v>
      </c>
      <c r="C610" s="88">
        <v>42473</v>
      </c>
      <c r="D610" s="84">
        <v>43.9</v>
      </c>
      <c r="E610" s="84">
        <v>1200</v>
      </c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116"/>
      <c r="Q610" s="84"/>
      <c r="R610" s="84"/>
      <c r="S610" s="84"/>
      <c r="T610" s="84"/>
      <c r="U610" s="84"/>
      <c r="V610" s="84"/>
      <c r="W610" s="84"/>
      <c r="X610" s="84"/>
    </row>
    <row r="611" spans="1:24" s="89" customFormat="1" ht="15.75" customHeight="1">
      <c r="A611" s="88">
        <v>42457</v>
      </c>
      <c r="B611" s="111">
        <v>9429.67</v>
      </c>
      <c r="C611" s="88">
        <v>42472</v>
      </c>
      <c r="D611" s="84">
        <v>44.28</v>
      </c>
      <c r="E611" s="84">
        <v>1200</v>
      </c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116"/>
      <c r="Q611" s="84"/>
      <c r="R611" s="84"/>
      <c r="S611" s="84"/>
      <c r="T611" s="84"/>
      <c r="U611" s="84"/>
      <c r="V611" s="84"/>
      <c r="W611" s="84"/>
      <c r="X611" s="84"/>
    </row>
    <row r="612" spans="1:24" s="89" customFormat="1" ht="15.75" customHeight="1">
      <c r="A612" s="88">
        <v>42454</v>
      </c>
      <c r="B612" s="111">
        <v>9422.5</v>
      </c>
      <c r="C612" s="88">
        <v>42471</v>
      </c>
      <c r="D612" s="84">
        <v>42.8</v>
      </c>
      <c r="E612" s="84">
        <v>1200</v>
      </c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116"/>
      <c r="Q612" s="84"/>
      <c r="R612" s="84"/>
      <c r="S612" s="84"/>
      <c r="T612" s="84"/>
      <c r="U612" s="84"/>
      <c r="V612" s="84"/>
      <c r="W612" s="84"/>
      <c r="X612" s="84"/>
    </row>
    <row r="613" spans="1:24" s="89" customFormat="1" ht="15.75" customHeight="1">
      <c r="A613" s="88">
        <v>42453</v>
      </c>
      <c r="B613" s="111">
        <v>9407.7800000000007</v>
      </c>
      <c r="C613" s="88">
        <v>42468</v>
      </c>
      <c r="D613" s="84">
        <v>41.89</v>
      </c>
      <c r="E613" s="84">
        <v>1200</v>
      </c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116"/>
      <c r="Q613" s="84"/>
      <c r="R613" s="84"/>
      <c r="S613" s="84"/>
      <c r="T613" s="84"/>
      <c r="U613" s="84"/>
      <c r="V613" s="84"/>
      <c r="W613" s="84"/>
      <c r="X613" s="84"/>
    </row>
    <row r="614" spans="1:24" s="89" customFormat="1" ht="15.75" customHeight="1">
      <c r="A614" s="88">
        <v>42452</v>
      </c>
      <c r="B614" s="111">
        <v>9382.5</v>
      </c>
      <c r="C614" s="88">
        <v>42467</v>
      </c>
      <c r="D614" s="84">
        <v>39.659999999999997</v>
      </c>
      <c r="E614" s="84">
        <v>1195</v>
      </c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116"/>
      <c r="Q614" s="84"/>
      <c r="R614" s="84"/>
      <c r="S614" s="84"/>
      <c r="T614" s="84"/>
      <c r="U614" s="84"/>
      <c r="V614" s="84"/>
      <c r="W614" s="84"/>
      <c r="X614" s="84"/>
    </row>
    <row r="615" spans="1:24" s="89" customFormat="1" ht="15.75" customHeight="1">
      <c r="A615" s="88">
        <v>42451</v>
      </c>
      <c r="B615" s="111">
        <v>9268.33</v>
      </c>
      <c r="C615" s="88">
        <v>42466</v>
      </c>
      <c r="D615" s="84">
        <v>39.75</v>
      </c>
      <c r="E615" s="84">
        <v>1195</v>
      </c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116"/>
      <c r="Q615" s="84"/>
      <c r="R615" s="84"/>
      <c r="S615" s="84"/>
      <c r="T615" s="84"/>
      <c r="U615" s="84"/>
      <c r="V615" s="84"/>
      <c r="W615" s="84"/>
      <c r="X615" s="84"/>
    </row>
    <row r="616" spans="1:24" s="89" customFormat="1" ht="15.75" customHeight="1">
      <c r="A616" s="88">
        <v>42450</v>
      </c>
      <c r="B616" s="111">
        <v>9108.33</v>
      </c>
      <c r="C616" s="88">
        <v>42465</v>
      </c>
      <c r="D616" s="84">
        <v>38.33</v>
      </c>
      <c r="E616" s="84">
        <v>1200</v>
      </c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116"/>
      <c r="Q616" s="84"/>
      <c r="R616" s="84"/>
      <c r="S616" s="84"/>
      <c r="T616" s="84"/>
      <c r="U616" s="84"/>
      <c r="V616" s="84"/>
      <c r="W616" s="84"/>
      <c r="X616" s="84"/>
    </row>
    <row r="617" spans="1:24" s="89" customFormat="1" ht="15.75" customHeight="1">
      <c r="A617" s="88">
        <v>42447</v>
      </c>
      <c r="B617" s="111">
        <v>9068.33</v>
      </c>
      <c r="C617" s="88">
        <v>42464</v>
      </c>
      <c r="D617" s="84">
        <v>37.58</v>
      </c>
      <c r="E617" s="84">
        <v>1205</v>
      </c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116"/>
      <c r="Q617" s="84"/>
      <c r="R617" s="84"/>
      <c r="S617" s="84"/>
      <c r="T617" s="84"/>
      <c r="U617" s="84"/>
      <c r="V617" s="84"/>
      <c r="W617" s="84"/>
      <c r="X617" s="84"/>
    </row>
    <row r="618" spans="1:24" s="89" customFormat="1" ht="15.75" customHeight="1">
      <c r="A618" s="88">
        <v>42446</v>
      </c>
      <c r="B618" s="111">
        <v>9010.56</v>
      </c>
      <c r="C618" s="88">
        <v>42461</v>
      </c>
      <c r="D618" s="84">
        <v>38.75</v>
      </c>
      <c r="E618" s="84">
        <v>1205</v>
      </c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116"/>
      <c r="Q618" s="84"/>
      <c r="R618" s="84"/>
      <c r="S618" s="84"/>
      <c r="T618" s="84"/>
      <c r="U618" s="84"/>
      <c r="V618" s="84"/>
      <c r="W618" s="84"/>
      <c r="X618" s="84"/>
    </row>
    <row r="619" spans="1:24" s="89" customFormat="1" ht="15.75" customHeight="1">
      <c r="A619" s="88">
        <v>42445</v>
      </c>
      <c r="B619" s="111">
        <v>9026.67</v>
      </c>
      <c r="C619" s="88">
        <v>42460</v>
      </c>
      <c r="D619" s="84">
        <v>40.14</v>
      </c>
      <c r="E619" s="84">
        <v>1205</v>
      </c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116"/>
      <c r="Q619" s="84"/>
      <c r="R619" s="84"/>
      <c r="S619" s="84"/>
      <c r="T619" s="84"/>
      <c r="U619" s="84"/>
      <c r="V619" s="84"/>
      <c r="W619" s="84"/>
      <c r="X619" s="84"/>
    </row>
    <row r="620" spans="1:24" s="89" customFormat="1" ht="15.75" customHeight="1">
      <c r="A620" s="88">
        <v>42444</v>
      </c>
      <c r="B620" s="111">
        <v>9026.67</v>
      </c>
      <c r="C620" s="88">
        <v>42459</v>
      </c>
      <c r="D620" s="84">
        <v>39.94</v>
      </c>
      <c r="E620" s="84">
        <v>1205</v>
      </c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116"/>
      <c r="Q620" s="84"/>
      <c r="R620" s="84"/>
      <c r="S620" s="84"/>
      <c r="T620" s="84"/>
      <c r="U620" s="84"/>
      <c r="V620" s="84"/>
      <c r="W620" s="84"/>
      <c r="X620" s="84"/>
    </row>
    <row r="621" spans="1:24" s="89" customFormat="1" ht="15.75" customHeight="1">
      <c r="A621" s="88">
        <v>42443</v>
      </c>
      <c r="B621" s="111">
        <v>9130.67</v>
      </c>
      <c r="C621" s="88">
        <v>42458</v>
      </c>
      <c r="D621" s="84">
        <v>40.03</v>
      </c>
      <c r="E621" s="84">
        <v>1205</v>
      </c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116"/>
      <c r="Q621" s="84"/>
      <c r="R621" s="84"/>
      <c r="S621" s="84"/>
      <c r="T621" s="84"/>
      <c r="U621" s="84"/>
      <c r="V621" s="84"/>
      <c r="W621" s="84"/>
      <c r="X621" s="84"/>
    </row>
    <row r="622" spans="1:24" s="89" customFormat="1" ht="15.75" customHeight="1">
      <c r="A622" s="88">
        <v>42440</v>
      </c>
      <c r="B622" s="111">
        <v>9140.42</v>
      </c>
      <c r="C622" s="88">
        <v>42453</v>
      </c>
      <c r="D622" s="84">
        <v>41.05</v>
      </c>
      <c r="E622" s="84">
        <v>1205</v>
      </c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116"/>
      <c r="Q622" s="84"/>
      <c r="R622" s="84"/>
      <c r="S622" s="84"/>
      <c r="T622" s="84"/>
      <c r="U622" s="84"/>
      <c r="V622" s="84"/>
      <c r="W622" s="84"/>
      <c r="X622" s="84"/>
    </row>
    <row r="623" spans="1:24" s="89" customFormat="1" ht="15.75" customHeight="1">
      <c r="A623" s="88">
        <v>42439</v>
      </c>
      <c r="B623" s="111">
        <v>9149.44</v>
      </c>
      <c r="C623" s="88">
        <v>42452</v>
      </c>
      <c r="D623" s="84">
        <v>41.17</v>
      </c>
      <c r="E623" s="84">
        <v>1205</v>
      </c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116"/>
      <c r="Q623" s="84"/>
      <c r="R623" s="84"/>
      <c r="S623" s="84"/>
      <c r="T623" s="84"/>
      <c r="U623" s="84"/>
      <c r="V623" s="84"/>
      <c r="W623" s="84"/>
      <c r="X623" s="84"/>
    </row>
    <row r="624" spans="1:24" s="89" customFormat="1" ht="15.75" customHeight="1">
      <c r="A624" s="88">
        <v>42438</v>
      </c>
      <c r="B624" s="111">
        <v>9155</v>
      </c>
      <c r="C624" s="88">
        <v>42451</v>
      </c>
      <c r="D624" s="84">
        <v>42.28</v>
      </c>
      <c r="E624" s="84">
        <v>1205</v>
      </c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116"/>
      <c r="Q624" s="84"/>
      <c r="R624" s="84"/>
      <c r="S624" s="84"/>
      <c r="T624" s="84"/>
      <c r="U624" s="84"/>
      <c r="V624" s="84"/>
      <c r="W624" s="84"/>
      <c r="X624" s="84"/>
    </row>
    <row r="625" spans="1:24" s="89" customFormat="1" ht="15.75" customHeight="1">
      <c r="A625" s="88">
        <v>42437</v>
      </c>
      <c r="B625" s="111">
        <v>9171.67</v>
      </c>
      <c r="C625" s="88">
        <v>42450</v>
      </c>
      <c r="D625" s="84">
        <v>42.09</v>
      </c>
      <c r="E625" s="84">
        <v>1205</v>
      </c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116"/>
      <c r="Q625" s="84"/>
      <c r="R625" s="84"/>
      <c r="S625" s="84"/>
      <c r="T625" s="84"/>
      <c r="U625" s="84"/>
      <c r="V625" s="84"/>
      <c r="W625" s="84"/>
      <c r="X625" s="84"/>
    </row>
    <row r="626" spans="1:24" s="89" customFormat="1" ht="15.75" customHeight="1">
      <c r="A626" s="88">
        <v>42436</v>
      </c>
      <c r="B626" s="111">
        <v>8942</v>
      </c>
      <c r="C626" s="88">
        <v>42447</v>
      </c>
      <c r="D626" s="84">
        <v>42.09</v>
      </c>
      <c r="E626" s="84">
        <v>1205</v>
      </c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116"/>
      <c r="Q626" s="84"/>
      <c r="R626" s="84"/>
      <c r="S626" s="84"/>
      <c r="T626" s="84"/>
      <c r="U626" s="84"/>
      <c r="V626" s="84"/>
      <c r="W626" s="84"/>
      <c r="X626" s="84"/>
    </row>
    <row r="627" spans="1:24" s="89" customFormat="1" ht="15.75" customHeight="1">
      <c r="A627" s="88">
        <v>42433</v>
      </c>
      <c r="B627" s="111">
        <v>8899.17</v>
      </c>
      <c r="C627" s="88">
        <v>42446</v>
      </c>
      <c r="D627" s="84">
        <v>42.07</v>
      </c>
      <c r="E627" s="84">
        <v>1205</v>
      </c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116"/>
      <c r="Q627" s="84"/>
      <c r="R627" s="84"/>
      <c r="S627" s="84"/>
      <c r="T627" s="84"/>
      <c r="U627" s="84"/>
      <c r="V627" s="84"/>
      <c r="W627" s="84"/>
      <c r="X627" s="84"/>
    </row>
    <row r="628" spans="1:24" s="89" customFormat="1" ht="15.75" customHeight="1">
      <c r="A628" s="88">
        <v>42432</v>
      </c>
      <c r="B628" s="111">
        <v>8876.11</v>
      </c>
      <c r="C628" s="88">
        <v>42445</v>
      </c>
      <c r="D628" s="84">
        <v>40.869999999999997</v>
      </c>
      <c r="E628" s="84">
        <v>1190</v>
      </c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116"/>
      <c r="Q628" s="84"/>
      <c r="R628" s="84"/>
      <c r="S628" s="84"/>
      <c r="T628" s="84"/>
      <c r="U628" s="84"/>
      <c r="V628" s="84"/>
      <c r="W628" s="84"/>
      <c r="X628" s="84"/>
    </row>
    <row r="629" spans="1:24" s="89" customFormat="1" ht="15.75" customHeight="1">
      <c r="A629" s="88">
        <v>42431</v>
      </c>
      <c r="B629" s="111">
        <v>8843.33</v>
      </c>
      <c r="C629" s="88">
        <v>42444</v>
      </c>
      <c r="D629" s="84">
        <v>39.630000000000003</v>
      </c>
      <c r="E629" s="84">
        <v>1180</v>
      </c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116"/>
      <c r="Q629" s="84"/>
      <c r="R629" s="84"/>
      <c r="S629" s="84"/>
      <c r="T629" s="84"/>
      <c r="U629" s="84"/>
      <c r="V629" s="84"/>
      <c r="W629" s="84"/>
      <c r="X629" s="84"/>
    </row>
    <row r="630" spans="1:24" s="89" customFormat="1" ht="15.75" customHeight="1">
      <c r="A630" s="88">
        <v>42430</v>
      </c>
      <c r="B630" s="111">
        <v>8827.14</v>
      </c>
      <c r="C630" s="88">
        <v>42443</v>
      </c>
      <c r="D630" s="84">
        <v>39.729999999999997</v>
      </c>
      <c r="E630" s="84">
        <v>1160</v>
      </c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116"/>
      <c r="Q630" s="84"/>
      <c r="R630" s="84"/>
      <c r="S630" s="84"/>
      <c r="T630" s="84"/>
      <c r="U630" s="84"/>
      <c r="V630" s="84"/>
      <c r="W630" s="84"/>
      <c r="X630" s="84"/>
    </row>
    <row r="631" spans="1:24" s="89" customFormat="1" ht="15.75" customHeight="1">
      <c r="A631" s="88">
        <v>42429</v>
      </c>
      <c r="B631" s="111">
        <v>8826.67</v>
      </c>
      <c r="C631" s="88">
        <v>42440</v>
      </c>
      <c r="D631" s="84">
        <v>40.380000000000003</v>
      </c>
      <c r="E631" s="84">
        <v>1160</v>
      </c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116"/>
      <c r="Q631" s="84"/>
      <c r="R631" s="84"/>
      <c r="S631" s="84"/>
      <c r="T631" s="84"/>
      <c r="U631" s="84"/>
      <c r="V631" s="84"/>
      <c r="W631" s="84"/>
      <c r="X631" s="84"/>
    </row>
    <row r="632" spans="1:24" s="89" customFormat="1" ht="15.75" customHeight="1">
      <c r="A632" s="88">
        <v>42426</v>
      </c>
      <c r="B632" s="111">
        <v>8822.5</v>
      </c>
      <c r="C632" s="88">
        <v>42439</v>
      </c>
      <c r="D632" s="84">
        <v>40.159999999999997</v>
      </c>
      <c r="E632" s="84">
        <v>1100</v>
      </c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116"/>
      <c r="Q632" s="84"/>
      <c r="R632" s="84"/>
      <c r="S632" s="84"/>
      <c r="T632" s="84"/>
      <c r="U632" s="84"/>
      <c r="V632" s="84"/>
      <c r="W632" s="84"/>
      <c r="X632" s="84"/>
    </row>
    <row r="633" spans="1:24" s="89" customFormat="1" ht="15.75" customHeight="1">
      <c r="A633" s="88">
        <v>42425</v>
      </c>
      <c r="B633" s="111">
        <v>8810.56</v>
      </c>
      <c r="C633" s="88">
        <v>42438</v>
      </c>
      <c r="D633" s="84">
        <v>40.840000000000003</v>
      </c>
      <c r="E633" s="84">
        <v>1100</v>
      </c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116"/>
      <c r="Q633" s="84"/>
      <c r="R633" s="84"/>
      <c r="S633" s="84"/>
      <c r="T633" s="84"/>
      <c r="U633" s="84"/>
      <c r="V633" s="84"/>
      <c r="W633" s="84"/>
      <c r="X633" s="84"/>
    </row>
    <row r="634" spans="1:24" s="89" customFormat="1" ht="15.75" customHeight="1">
      <c r="A634" s="88">
        <v>42424</v>
      </c>
      <c r="B634" s="111">
        <v>8823.33</v>
      </c>
      <c r="C634" s="88">
        <v>42437</v>
      </c>
      <c r="D634" s="84">
        <v>39.409999999999997</v>
      </c>
      <c r="E634" s="84">
        <v>1100</v>
      </c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116"/>
      <c r="Q634" s="84"/>
      <c r="R634" s="84"/>
      <c r="S634" s="84"/>
      <c r="T634" s="84"/>
      <c r="U634" s="84"/>
      <c r="V634" s="84"/>
      <c r="W634" s="84"/>
      <c r="X634" s="84"/>
    </row>
    <row r="635" spans="1:24" s="89" customFormat="1" ht="15.75" customHeight="1">
      <c r="A635" s="88">
        <v>42423</v>
      </c>
      <c r="B635" s="111">
        <v>8826.67</v>
      </c>
      <c r="C635" s="88">
        <v>42436</v>
      </c>
      <c r="D635" s="84">
        <v>40.83</v>
      </c>
      <c r="E635" s="84">
        <v>1100</v>
      </c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116"/>
      <c r="Q635" s="84"/>
      <c r="R635" s="84"/>
      <c r="S635" s="84"/>
      <c r="T635" s="84"/>
      <c r="U635" s="84"/>
      <c r="V635" s="84"/>
      <c r="W635" s="84"/>
      <c r="X635" s="84"/>
    </row>
    <row r="636" spans="1:24" s="89" customFormat="1" ht="15.75" customHeight="1">
      <c r="A636" s="88">
        <v>42422</v>
      </c>
      <c r="B636" s="111">
        <v>8739.67</v>
      </c>
      <c r="C636" s="88">
        <v>42433</v>
      </c>
      <c r="D636" s="84">
        <v>38.94</v>
      </c>
      <c r="E636" s="84">
        <v>1100</v>
      </c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116"/>
      <c r="Q636" s="84"/>
      <c r="R636" s="84"/>
      <c r="S636" s="84"/>
      <c r="T636" s="84"/>
      <c r="U636" s="84"/>
      <c r="V636" s="84"/>
      <c r="W636" s="84"/>
      <c r="X636" s="84"/>
    </row>
    <row r="637" spans="1:24" s="89" customFormat="1" ht="15.75" customHeight="1">
      <c r="A637" s="88">
        <v>42419</v>
      </c>
      <c r="B637" s="111">
        <v>8747.92</v>
      </c>
      <c r="C637" s="88">
        <v>42432</v>
      </c>
      <c r="D637" s="84">
        <v>37.06</v>
      </c>
      <c r="E637" s="84">
        <v>1015</v>
      </c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116"/>
      <c r="Q637" s="84"/>
      <c r="R637" s="84"/>
      <c r="S637" s="84"/>
      <c r="T637" s="84"/>
      <c r="U637" s="84"/>
      <c r="V637" s="84"/>
      <c r="W637" s="84"/>
      <c r="X637" s="84"/>
    </row>
    <row r="638" spans="1:24" s="89" customFormat="1" ht="15.75" customHeight="1">
      <c r="A638" s="88">
        <v>42418</v>
      </c>
      <c r="B638" s="111">
        <v>8761.11</v>
      </c>
      <c r="C638" s="88">
        <v>42431</v>
      </c>
      <c r="D638" s="84">
        <v>37.06</v>
      </c>
      <c r="E638" s="84">
        <v>1015</v>
      </c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116"/>
      <c r="Q638" s="84"/>
      <c r="R638" s="84"/>
      <c r="S638" s="84"/>
      <c r="T638" s="84"/>
      <c r="U638" s="84"/>
      <c r="V638" s="84"/>
      <c r="W638" s="84"/>
      <c r="X638" s="84"/>
    </row>
    <row r="639" spans="1:24" s="89" customFormat="1" ht="15.75" customHeight="1">
      <c r="A639" s="88">
        <v>42417</v>
      </c>
      <c r="B639" s="111">
        <v>8764.17</v>
      </c>
      <c r="C639" s="88">
        <v>42430</v>
      </c>
      <c r="D639" s="84">
        <v>36.6</v>
      </c>
      <c r="E639" s="84">
        <v>1015</v>
      </c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116"/>
      <c r="Q639" s="84"/>
      <c r="R639" s="84"/>
      <c r="S639" s="84"/>
      <c r="T639" s="84"/>
      <c r="U639" s="84"/>
      <c r="V639" s="84"/>
      <c r="W639" s="84"/>
      <c r="X639" s="84"/>
    </row>
    <row r="640" spans="1:24" s="89" customFormat="1" ht="15.75" customHeight="1">
      <c r="A640" s="88">
        <v>42416</v>
      </c>
      <c r="B640" s="111">
        <v>8773.33</v>
      </c>
      <c r="C640" s="88">
        <v>42429</v>
      </c>
      <c r="D640" s="84">
        <v>36.64</v>
      </c>
      <c r="E640" s="84">
        <v>1010</v>
      </c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116"/>
      <c r="Q640" s="84"/>
      <c r="R640" s="84"/>
      <c r="S640" s="84"/>
      <c r="T640" s="84"/>
      <c r="U640" s="84"/>
      <c r="V640" s="84"/>
      <c r="W640" s="84"/>
      <c r="X640" s="84"/>
    </row>
    <row r="641" spans="1:24" s="89" customFormat="1" ht="15.75" customHeight="1">
      <c r="A641" s="88">
        <v>42415</v>
      </c>
      <c r="B641" s="111">
        <v>8600</v>
      </c>
      <c r="C641" s="88">
        <v>42426</v>
      </c>
      <c r="D641" s="84">
        <v>35.44</v>
      </c>
      <c r="E641" s="84">
        <v>1000</v>
      </c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116"/>
      <c r="Q641" s="84"/>
      <c r="R641" s="84"/>
      <c r="S641" s="84"/>
      <c r="T641" s="84"/>
      <c r="U641" s="84"/>
      <c r="V641" s="84"/>
      <c r="W641" s="84"/>
      <c r="X641" s="84"/>
    </row>
    <row r="642" spans="1:24" s="89" customFormat="1" ht="15.75" customHeight="1">
      <c r="A642" s="88">
        <v>42405</v>
      </c>
      <c r="B642" s="111">
        <v>8772.5</v>
      </c>
      <c r="C642" s="88">
        <v>42425</v>
      </c>
      <c r="D642" s="84">
        <v>35.479999999999997</v>
      </c>
      <c r="E642" s="84">
        <v>960</v>
      </c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116"/>
      <c r="Q642" s="84"/>
      <c r="R642" s="84"/>
      <c r="S642" s="84"/>
      <c r="T642" s="84"/>
      <c r="U642" s="84"/>
      <c r="V642" s="84"/>
      <c r="W642" s="84"/>
      <c r="X642" s="84"/>
    </row>
    <row r="643" spans="1:24" s="89" customFormat="1" ht="15.75" customHeight="1">
      <c r="A643" s="88">
        <v>42404</v>
      </c>
      <c r="B643" s="111">
        <v>8772.2199999999993</v>
      </c>
      <c r="C643" s="88">
        <v>42424</v>
      </c>
      <c r="D643" s="84">
        <v>35.07</v>
      </c>
      <c r="E643" s="84">
        <v>960</v>
      </c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116"/>
      <c r="Q643" s="84"/>
      <c r="R643" s="84"/>
      <c r="S643" s="84"/>
      <c r="T643" s="84"/>
      <c r="U643" s="84"/>
      <c r="V643" s="84"/>
      <c r="W643" s="84"/>
      <c r="X643" s="84"/>
    </row>
    <row r="644" spans="1:24" s="89" customFormat="1" ht="15.75" customHeight="1">
      <c r="A644" s="88">
        <v>42403</v>
      </c>
      <c r="B644" s="111">
        <v>8771.67</v>
      </c>
      <c r="C644" s="88">
        <v>42423</v>
      </c>
      <c r="D644" s="84">
        <v>33.61</v>
      </c>
      <c r="E644" s="84">
        <v>960</v>
      </c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116"/>
      <c r="Q644" s="84"/>
      <c r="R644" s="84"/>
      <c r="S644" s="84"/>
      <c r="T644" s="84"/>
      <c r="U644" s="84"/>
      <c r="V644" s="84"/>
      <c r="W644" s="84"/>
      <c r="X644" s="84"/>
    </row>
    <row r="645" spans="1:24" s="89" customFormat="1" ht="15.75" customHeight="1">
      <c r="A645" s="88">
        <v>42402</v>
      </c>
      <c r="B645" s="111">
        <v>8770</v>
      </c>
      <c r="C645" s="88">
        <v>42422</v>
      </c>
      <c r="D645" s="84">
        <v>35.28</v>
      </c>
      <c r="E645" s="84">
        <v>935</v>
      </c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116"/>
      <c r="Q645" s="84"/>
      <c r="R645" s="84"/>
      <c r="S645" s="84"/>
      <c r="T645" s="84"/>
      <c r="U645" s="84"/>
      <c r="V645" s="84"/>
      <c r="W645" s="84"/>
      <c r="X645" s="84"/>
    </row>
    <row r="646" spans="1:24" s="89" customFormat="1" ht="15.75" customHeight="1">
      <c r="A646" s="88">
        <v>42401</v>
      </c>
      <c r="B646" s="111">
        <v>8748.67</v>
      </c>
      <c r="C646" s="88">
        <v>42419</v>
      </c>
      <c r="D646" s="84">
        <v>33.81</v>
      </c>
      <c r="E646" s="84">
        <v>930</v>
      </c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116"/>
      <c r="Q646" s="84"/>
      <c r="R646" s="84"/>
      <c r="S646" s="84"/>
      <c r="T646" s="84"/>
      <c r="U646" s="84"/>
      <c r="V646" s="84"/>
      <c r="W646" s="84"/>
      <c r="X646" s="84"/>
    </row>
    <row r="647" spans="1:24" s="89" customFormat="1" ht="15.75" customHeight="1">
      <c r="A647" s="88">
        <v>42398</v>
      </c>
      <c r="B647" s="111">
        <v>8743.33</v>
      </c>
      <c r="C647" s="88">
        <v>42418</v>
      </c>
      <c r="D647" s="84">
        <v>34.61</v>
      </c>
      <c r="E647" s="84">
        <v>920</v>
      </c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116"/>
      <c r="Q647" s="84"/>
      <c r="R647" s="84"/>
      <c r="S647" s="84"/>
      <c r="T647" s="84"/>
      <c r="U647" s="84"/>
      <c r="V647" s="84"/>
      <c r="W647" s="84"/>
      <c r="X647" s="84"/>
    </row>
    <row r="648" spans="1:24" s="89" customFormat="1" ht="15.75" customHeight="1">
      <c r="A648" s="88">
        <v>42397</v>
      </c>
      <c r="B648" s="111">
        <v>8721.67</v>
      </c>
      <c r="C648" s="88">
        <v>42417</v>
      </c>
      <c r="D648" s="84">
        <v>35.49</v>
      </c>
      <c r="E648" s="84">
        <v>900</v>
      </c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116"/>
      <c r="Q648" s="84"/>
      <c r="R648" s="84"/>
      <c r="S648" s="84"/>
      <c r="T648" s="84"/>
      <c r="U648" s="84"/>
      <c r="V648" s="84"/>
      <c r="W648" s="84"/>
      <c r="X648" s="84"/>
    </row>
    <row r="649" spans="1:24" s="89" customFormat="1" ht="15.75" customHeight="1">
      <c r="A649" s="88">
        <v>42396</v>
      </c>
      <c r="B649" s="111">
        <v>8690.83</v>
      </c>
      <c r="C649" s="88">
        <v>42416</v>
      </c>
      <c r="D649" s="84">
        <v>32.96</v>
      </c>
      <c r="E649" s="84">
        <v>900</v>
      </c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116"/>
      <c r="Q649" s="84"/>
      <c r="R649" s="84"/>
      <c r="S649" s="84"/>
      <c r="T649" s="84"/>
      <c r="U649" s="84"/>
      <c r="V649" s="84"/>
      <c r="W649" s="84"/>
      <c r="X649" s="84"/>
    </row>
    <row r="650" spans="1:24" s="89" customFormat="1" ht="15.75" customHeight="1">
      <c r="A650" s="88">
        <v>42395</v>
      </c>
      <c r="B650" s="111">
        <v>8686.67</v>
      </c>
      <c r="C650" s="88">
        <v>42415</v>
      </c>
      <c r="D650" s="84">
        <v>34.6</v>
      </c>
      <c r="E650" s="84">
        <v>890</v>
      </c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116"/>
      <c r="Q650" s="84"/>
      <c r="R650" s="84"/>
      <c r="S650" s="84"/>
      <c r="T650" s="84"/>
      <c r="U650" s="84"/>
      <c r="V650" s="84"/>
      <c r="W650" s="84"/>
      <c r="X650" s="84"/>
    </row>
    <row r="651" spans="1:24" s="89" customFormat="1" ht="15.75" customHeight="1">
      <c r="A651" s="88">
        <v>42394</v>
      </c>
      <c r="B651" s="111">
        <v>8646.33</v>
      </c>
      <c r="C651" s="88">
        <v>42412</v>
      </c>
      <c r="D651" s="84">
        <v>33.229999999999997</v>
      </c>
      <c r="E651" s="84">
        <v>890</v>
      </c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116"/>
      <c r="Q651" s="84"/>
      <c r="R651" s="84"/>
      <c r="S651" s="84"/>
      <c r="T651" s="84"/>
      <c r="U651" s="84"/>
      <c r="V651" s="84"/>
      <c r="W651" s="84"/>
      <c r="X651" s="84"/>
    </row>
    <row r="652" spans="1:24" s="89" customFormat="1" ht="15.75" customHeight="1">
      <c r="A652" s="88">
        <v>42391</v>
      </c>
      <c r="B652" s="111">
        <v>8644.17</v>
      </c>
      <c r="C652" s="88">
        <v>42411</v>
      </c>
      <c r="D652" s="84">
        <v>31.13</v>
      </c>
      <c r="E652" s="84">
        <v>890</v>
      </c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116"/>
      <c r="Q652" s="84"/>
      <c r="R652" s="84"/>
      <c r="S652" s="84"/>
      <c r="T652" s="84"/>
      <c r="U652" s="84"/>
      <c r="V652" s="84"/>
      <c r="W652" s="84"/>
      <c r="X652" s="84"/>
    </row>
    <row r="653" spans="1:24" s="89" customFormat="1" ht="15.75" customHeight="1">
      <c r="A653" s="88">
        <v>42390</v>
      </c>
      <c r="B653" s="111">
        <v>8638.89</v>
      </c>
      <c r="C653" s="88">
        <v>42410</v>
      </c>
      <c r="D653" s="84">
        <v>30.97</v>
      </c>
      <c r="E653" s="84">
        <v>890</v>
      </c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116"/>
      <c r="Q653" s="84"/>
      <c r="R653" s="84"/>
      <c r="S653" s="84"/>
      <c r="T653" s="84"/>
      <c r="U653" s="84"/>
      <c r="V653" s="84"/>
      <c r="W653" s="84"/>
      <c r="X653" s="84"/>
    </row>
    <row r="654" spans="1:24" s="89" customFormat="1" ht="15.75" customHeight="1">
      <c r="A654" s="88">
        <v>42389</v>
      </c>
      <c r="B654" s="111">
        <v>8618.33</v>
      </c>
      <c r="C654" s="88">
        <v>42409</v>
      </c>
      <c r="D654" s="84">
        <v>30.81</v>
      </c>
      <c r="E654" s="84">
        <v>890</v>
      </c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116"/>
      <c r="Q654" s="84"/>
      <c r="R654" s="84"/>
      <c r="S654" s="84"/>
      <c r="T654" s="84"/>
      <c r="U654" s="84"/>
      <c r="V654" s="84"/>
      <c r="W654" s="84"/>
      <c r="X654" s="84"/>
    </row>
    <row r="655" spans="1:24" s="89" customFormat="1" ht="15.75" customHeight="1">
      <c r="A655" s="88">
        <v>42388</v>
      </c>
      <c r="B655" s="111">
        <v>8578.33</v>
      </c>
      <c r="C655" s="88">
        <v>42408</v>
      </c>
      <c r="D655" s="84">
        <v>33.21</v>
      </c>
      <c r="E655" s="84">
        <v>890</v>
      </c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116"/>
      <c r="Q655" s="84"/>
      <c r="R655" s="84"/>
      <c r="S655" s="84"/>
      <c r="T655" s="84"/>
      <c r="U655" s="84"/>
      <c r="V655" s="84"/>
      <c r="W655" s="84"/>
      <c r="X655" s="84"/>
    </row>
    <row r="656" spans="1:24" s="89" customFormat="1" ht="15.75" customHeight="1">
      <c r="A656" s="88">
        <v>42387</v>
      </c>
      <c r="B656" s="111">
        <v>8622</v>
      </c>
      <c r="C656" s="88">
        <v>42405</v>
      </c>
      <c r="D656" s="84">
        <v>34.130000000000003</v>
      </c>
      <c r="E656" s="84">
        <v>890</v>
      </c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116"/>
      <c r="Q656" s="84"/>
      <c r="R656" s="84"/>
      <c r="S656" s="84"/>
      <c r="T656" s="84"/>
      <c r="U656" s="84"/>
      <c r="V656" s="84"/>
      <c r="W656" s="84"/>
      <c r="X656" s="84"/>
    </row>
    <row r="657" spans="1:24" s="89" customFormat="1" ht="15.75" customHeight="1">
      <c r="A657" s="88">
        <v>42384</v>
      </c>
      <c r="B657" s="111">
        <v>8640</v>
      </c>
      <c r="C657" s="88">
        <v>42404</v>
      </c>
      <c r="D657" s="84">
        <v>34.39</v>
      </c>
      <c r="E657" s="84">
        <v>890</v>
      </c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116"/>
      <c r="Q657" s="84"/>
      <c r="R657" s="84"/>
      <c r="S657" s="84"/>
      <c r="T657" s="84"/>
      <c r="U657" s="84"/>
      <c r="V657" s="84"/>
      <c r="W657" s="84"/>
      <c r="X657" s="84"/>
    </row>
    <row r="658" spans="1:24" s="89" customFormat="1" ht="15.75" customHeight="1">
      <c r="A658" s="88">
        <v>42383</v>
      </c>
      <c r="B658" s="111">
        <v>8667.2199999999993</v>
      </c>
      <c r="C658" s="88">
        <v>42403</v>
      </c>
      <c r="D658" s="84">
        <v>35.47</v>
      </c>
      <c r="E658" s="84">
        <v>890</v>
      </c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116"/>
      <c r="Q658" s="84"/>
      <c r="R658" s="84"/>
      <c r="S658" s="84"/>
      <c r="T658" s="84"/>
      <c r="U658" s="84"/>
      <c r="V658" s="84"/>
      <c r="W658" s="84"/>
      <c r="X658" s="84"/>
    </row>
    <row r="659" spans="1:24" s="89" customFormat="1" ht="15.75" customHeight="1">
      <c r="A659" s="88">
        <v>42382</v>
      </c>
      <c r="B659" s="111">
        <v>8688.33</v>
      </c>
      <c r="C659" s="88">
        <v>42402</v>
      </c>
      <c r="D659" s="84">
        <v>32.57</v>
      </c>
      <c r="E659" s="84">
        <v>890</v>
      </c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116"/>
      <c r="Q659" s="84"/>
      <c r="R659" s="84"/>
      <c r="S659" s="84"/>
      <c r="T659" s="84"/>
      <c r="U659" s="84"/>
      <c r="V659" s="84"/>
      <c r="W659" s="84"/>
      <c r="X659" s="84"/>
    </row>
    <row r="660" spans="1:24" s="89" customFormat="1" ht="15.75" customHeight="1">
      <c r="A660" s="88">
        <v>42381</v>
      </c>
      <c r="B660" s="111">
        <v>8730</v>
      </c>
      <c r="C660" s="88">
        <v>42401</v>
      </c>
      <c r="D660" s="84">
        <v>34.130000000000003</v>
      </c>
      <c r="E660" s="84">
        <v>925</v>
      </c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116"/>
      <c r="Q660" s="84"/>
      <c r="R660" s="84"/>
      <c r="S660" s="84"/>
      <c r="T660" s="84"/>
      <c r="U660" s="84"/>
      <c r="V660" s="84"/>
      <c r="W660" s="84"/>
      <c r="X660" s="84"/>
    </row>
    <row r="661" spans="1:24" s="89" customFormat="1" ht="15.75" customHeight="1">
      <c r="A661" s="88">
        <v>42380</v>
      </c>
      <c r="B661" s="111">
        <v>8874.33</v>
      </c>
      <c r="C661" s="88">
        <v>42398</v>
      </c>
      <c r="D661" s="84">
        <v>35.869999999999997</v>
      </c>
      <c r="E661" s="84">
        <v>925</v>
      </c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116"/>
      <c r="Q661" s="84"/>
      <c r="R661" s="84"/>
      <c r="S661" s="84"/>
      <c r="T661" s="84"/>
      <c r="U661" s="84"/>
      <c r="V661" s="84"/>
      <c r="W661" s="84"/>
      <c r="X661" s="84"/>
    </row>
    <row r="662" spans="1:24" s="89" customFormat="1" ht="15.75" customHeight="1">
      <c r="A662" s="88">
        <v>42377</v>
      </c>
      <c r="B662" s="111">
        <v>8900.83</v>
      </c>
      <c r="C662" s="88">
        <v>42397</v>
      </c>
      <c r="D662" s="84">
        <v>35.4</v>
      </c>
      <c r="E662" s="84">
        <v>925</v>
      </c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116"/>
      <c r="Q662" s="84"/>
      <c r="R662" s="84"/>
      <c r="S662" s="84"/>
      <c r="T662" s="84"/>
      <c r="U662" s="84"/>
      <c r="V662" s="84"/>
      <c r="W662" s="84"/>
      <c r="X662" s="84"/>
    </row>
    <row r="663" spans="1:24" s="89" customFormat="1" ht="15.75" customHeight="1">
      <c r="A663" s="88">
        <v>42376</v>
      </c>
      <c r="B663" s="111">
        <v>8917.2199999999993</v>
      </c>
      <c r="C663" s="88">
        <v>42396</v>
      </c>
      <c r="D663" s="84">
        <v>33.82</v>
      </c>
      <c r="E663" s="84">
        <v>925</v>
      </c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116"/>
      <c r="Q663" s="84"/>
      <c r="R663" s="84"/>
      <c r="S663" s="84"/>
      <c r="T663" s="84"/>
      <c r="U663" s="84"/>
      <c r="V663" s="84"/>
      <c r="W663" s="84"/>
      <c r="X663" s="84"/>
    </row>
    <row r="664" spans="1:24" s="89" customFormat="1" ht="15.75" customHeight="1">
      <c r="A664" s="88">
        <v>42375</v>
      </c>
      <c r="B664" s="111">
        <v>8906.67</v>
      </c>
      <c r="C664" s="88">
        <v>42395</v>
      </c>
      <c r="D664" s="84">
        <v>31.89</v>
      </c>
      <c r="E664" s="84">
        <v>935</v>
      </c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116"/>
      <c r="Q664" s="84"/>
      <c r="R664" s="84"/>
      <c r="S664" s="84"/>
      <c r="T664" s="84"/>
      <c r="U664" s="84"/>
      <c r="V664" s="84"/>
      <c r="W664" s="84"/>
      <c r="X664" s="84"/>
    </row>
    <row r="665" spans="1:24" s="89" customFormat="1" ht="15.75" customHeight="1">
      <c r="A665" s="88">
        <v>42374</v>
      </c>
      <c r="B665" s="111">
        <v>8875</v>
      </c>
      <c r="C665" s="88">
        <v>42394</v>
      </c>
      <c r="D665" s="84">
        <v>30.89</v>
      </c>
      <c r="E665" s="84">
        <v>960</v>
      </c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116"/>
      <c r="Q665" s="84"/>
      <c r="R665" s="84"/>
      <c r="S665" s="84"/>
      <c r="T665" s="84"/>
      <c r="U665" s="84"/>
      <c r="V665" s="84"/>
      <c r="W665" s="84"/>
      <c r="X665" s="84"/>
    </row>
    <row r="666" spans="1:24" s="89" customFormat="1" ht="15.75" customHeight="1">
      <c r="A666" s="88">
        <v>42373</v>
      </c>
      <c r="B666" s="111">
        <v>8840</v>
      </c>
      <c r="C666" s="88">
        <v>42391</v>
      </c>
      <c r="D666" s="84">
        <v>32.770000000000003</v>
      </c>
      <c r="E666" s="84">
        <v>960</v>
      </c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116"/>
      <c r="Q666" s="84"/>
      <c r="R666" s="84"/>
      <c r="S666" s="84"/>
      <c r="T666" s="84"/>
      <c r="U666" s="84"/>
      <c r="V666" s="84"/>
      <c r="W666" s="84"/>
      <c r="X666" s="84"/>
    </row>
    <row r="667" spans="1:24" s="89" customFormat="1" ht="15.75" customHeight="1">
      <c r="A667" s="88">
        <v>42369</v>
      </c>
      <c r="B667" s="111">
        <v>8826.67</v>
      </c>
      <c r="C667" s="88">
        <v>42390</v>
      </c>
      <c r="D667" s="84">
        <v>30.26</v>
      </c>
      <c r="E667" s="84">
        <v>975</v>
      </c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116"/>
      <c r="Q667" s="84"/>
      <c r="R667" s="84"/>
      <c r="S667" s="84"/>
      <c r="T667" s="84"/>
      <c r="U667" s="84"/>
      <c r="V667" s="84"/>
      <c r="W667" s="84"/>
      <c r="X667" s="84"/>
    </row>
    <row r="668" spans="1:24" s="89" customFormat="1" ht="15.75" customHeight="1">
      <c r="A668" s="88">
        <v>42368</v>
      </c>
      <c r="B668" s="111">
        <v>8808.33</v>
      </c>
      <c r="C668" s="88">
        <v>42389</v>
      </c>
      <c r="D668" s="84">
        <v>27.79</v>
      </c>
      <c r="E668" s="84">
        <v>975</v>
      </c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116"/>
      <c r="Q668" s="84"/>
      <c r="R668" s="84"/>
      <c r="S668" s="84"/>
      <c r="T668" s="84"/>
      <c r="U668" s="84"/>
      <c r="V668" s="84"/>
      <c r="W668" s="84"/>
      <c r="X668" s="84"/>
    </row>
    <row r="669" spans="1:24" s="89" customFormat="1" ht="15.75" customHeight="1">
      <c r="A669" s="88">
        <v>42367</v>
      </c>
      <c r="B669" s="111">
        <v>8770</v>
      </c>
      <c r="C669" s="88">
        <v>42388</v>
      </c>
      <c r="D669" s="84">
        <v>28.73</v>
      </c>
      <c r="E669" s="84">
        <v>990</v>
      </c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116"/>
      <c r="Q669" s="84"/>
      <c r="R669" s="84"/>
      <c r="S669" s="84"/>
      <c r="T669" s="84"/>
      <c r="U669" s="84"/>
      <c r="V669" s="84"/>
      <c r="W669" s="84"/>
      <c r="X669" s="84"/>
    </row>
    <row r="670" spans="1:24" s="89" customFormat="1" ht="15.75" customHeight="1">
      <c r="A670" s="88">
        <v>42366</v>
      </c>
      <c r="B670" s="111">
        <v>8639.67</v>
      </c>
      <c r="C670" s="88">
        <v>42387</v>
      </c>
      <c r="D670" s="84">
        <v>28.74</v>
      </c>
      <c r="E670" s="84">
        <v>995</v>
      </c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116"/>
      <c r="Q670" s="84"/>
      <c r="R670" s="84"/>
      <c r="S670" s="84"/>
      <c r="T670" s="84"/>
      <c r="U670" s="84"/>
      <c r="V670" s="84"/>
      <c r="W670" s="84"/>
      <c r="X670" s="84"/>
    </row>
    <row r="671" spans="1:24" s="89" customFormat="1" ht="15.75" customHeight="1">
      <c r="A671" s="88">
        <v>42363</v>
      </c>
      <c r="B671" s="111">
        <v>8612.92</v>
      </c>
      <c r="C671" s="88">
        <v>42384</v>
      </c>
      <c r="D671" s="84">
        <v>29.11</v>
      </c>
      <c r="E671" s="84">
        <v>995</v>
      </c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116"/>
      <c r="Q671" s="84"/>
      <c r="R671" s="84"/>
      <c r="S671" s="84"/>
      <c r="T671" s="84"/>
      <c r="U671" s="84"/>
      <c r="V671" s="84"/>
      <c r="W671" s="84"/>
      <c r="X671" s="84"/>
    </row>
    <row r="672" spans="1:24" s="89" customFormat="1" ht="15.75" customHeight="1">
      <c r="A672" s="88">
        <v>42362</v>
      </c>
      <c r="B672" s="111">
        <v>8599.7199999999993</v>
      </c>
      <c r="C672" s="88">
        <v>42383</v>
      </c>
      <c r="D672" s="84">
        <v>31.1</v>
      </c>
      <c r="E672" s="84">
        <v>995</v>
      </c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116"/>
      <c r="Q672" s="84"/>
      <c r="R672" s="84"/>
      <c r="S672" s="84"/>
      <c r="T672" s="84"/>
      <c r="U672" s="84"/>
      <c r="V672" s="84"/>
      <c r="W672" s="84"/>
      <c r="X672" s="84"/>
    </row>
    <row r="673" spans="1:24" s="89" customFormat="1" ht="15.75" customHeight="1">
      <c r="A673" s="88">
        <v>42361</v>
      </c>
      <c r="B673" s="111">
        <v>8581.67</v>
      </c>
      <c r="C673" s="88">
        <v>42382</v>
      </c>
      <c r="D673" s="84">
        <v>30.24</v>
      </c>
      <c r="E673" s="84">
        <v>1075</v>
      </c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116"/>
      <c r="Q673" s="84"/>
      <c r="R673" s="84"/>
      <c r="S673" s="84"/>
      <c r="T673" s="84"/>
      <c r="U673" s="84"/>
      <c r="V673" s="84"/>
      <c r="W673" s="84"/>
      <c r="X673" s="84"/>
    </row>
    <row r="674" spans="1:24" s="89" customFormat="1" ht="15.75" customHeight="1">
      <c r="A674" s="88">
        <v>42360</v>
      </c>
      <c r="B674" s="111">
        <v>8575</v>
      </c>
      <c r="C674" s="88">
        <v>42381</v>
      </c>
      <c r="D674" s="84">
        <v>30.83</v>
      </c>
      <c r="E674" s="84">
        <v>1075</v>
      </c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116"/>
      <c r="Q674" s="84"/>
      <c r="R674" s="84"/>
      <c r="S674" s="84"/>
      <c r="T674" s="84"/>
      <c r="U674" s="84"/>
      <c r="V674" s="84"/>
      <c r="W674" s="84"/>
      <c r="X674" s="84"/>
    </row>
    <row r="675" spans="1:24" s="89" customFormat="1" ht="15.75" customHeight="1">
      <c r="A675" s="88">
        <v>42359</v>
      </c>
      <c r="B675" s="111">
        <v>8481.67</v>
      </c>
      <c r="C675" s="88">
        <v>42380</v>
      </c>
      <c r="D675" s="84">
        <v>31.6</v>
      </c>
      <c r="E675" s="84">
        <v>1075</v>
      </c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116"/>
      <c r="Q675" s="84"/>
      <c r="R675" s="84"/>
      <c r="S675" s="84"/>
      <c r="T675" s="84"/>
      <c r="U675" s="84"/>
      <c r="V675" s="84"/>
      <c r="W675" s="84"/>
      <c r="X675" s="84"/>
    </row>
    <row r="676" spans="1:24" s="89" customFormat="1" ht="15.75" customHeight="1">
      <c r="A676" s="88">
        <v>42356</v>
      </c>
      <c r="B676" s="111">
        <v>8464.58</v>
      </c>
      <c r="C676" s="88">
        <v>42377</v>
      </c>
      <c r="D676" s="84">
        <v>33.65</v>
      </c>
      <c r="E676" s="84">
        <v>1075</v>
      </c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116"/>
      <c r="Q676" s="84"/>
      <c r="R676" s="84"/>
      <c r="S676" s="84"/>
      <c r="T676" s="84"/>
      <c r="U676" s="84"/>
      <c r="V676" s="84"/>
      <c r="W676" s="84"/>
      <c r="X676" s="84"/>
    </row>
    <row r="677" spans="1:24" s="89" customFormat="1" ht="15.75" customHeight="1">
      <c r="A677" s="88">
        <v>42355</v>
      </c>
      <c r="B677" s="111">
        <v>8457.2199999999993</v>
      </c>
      <c r="C677" s="88">
        <v>42376</v>
      </c>
      <c r="D677" s="84">
        <v>34.1</v>
      </c>
      <c r="E677" s="84">
        <v>1075</v>
      </c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116"/>
      <c r="Q677" s="84"/>
      <c r="R677" s="84"/>
      <c r="S677" s="84"/>
      <c r="T677" s="84"/>
      <c r="U677" s="84"/>
      <c r="V677" s="84"/>
      <c r="W677" s="84"/>
      <c r="X677" s="84"/>
    </row>
    <row r="678" spans="1:24" s="89" customFormat="1" ht="15.75" customHeight="1">
      <c r="A678" s="88">
        <v>42354</v>
      </c>
      <c r="B678" s="111">
        <v>8452.5</v>
      </c>
      <c r="C678" s="88">
        <v>42375</v>
      </c>
      <c r="D678" s="84">
        <v>34.75</v>
      </c>
      <c r="E678" s="84">
        <v>1075</v>
      </c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116"/>
      <c r="Q678" s="84"/>
      <c r="R678" s="84"/>
      <c r="S678" s="84"/>
      <c r="T678" s="84"/>
      <c r="U678" s="84"/>
      <c r="V678" s="84"/>
      <c r="W678" s="84"/>
      <c r="X678" s="84"/>
    </row>
    <row r="679" spans="1:24" s="89" customFormat="1" ht="15.75" customHeight="1">
      <c r="A679" s="88">
        <v>42353</v>
      </c>
      <c r="B679" s="111">
        <v>8455</v>
      </c>
      <c r="C679" s="88">
        <v>42374</v>
      </c>
      <c r="D679" s="84">
        <v>37.03</v>
      </c>
      <c r="E679" s="84">
        <v>1075</v>
      </c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116"/>
      <c r="Q679" s="84"/>
      <c r="R679" s="84"/>
      <c r="S679" s="84"/>
      <c r="T679" s="84"/>
      <c r="U679" s="84"/>
      <c r="V679" s="84"/>
      <c r="W679" s="84"/>
      <c r="X679" s="84"/>
    </row>
    <row r="680" spans="1:24" s="89" customFormat="1" ht="15.75" customHeight="1">
      <c r="A680" s="88">
        <v>42352</v>
      </c>
      <c r="B680" s="111">
        <v>8528</v>
      </c>
      <c r="C680" s="88">
        <v>42373</v>
      </c>
      <c r="D680" s="84">
        <v>37.72</v>
      </c>
      <c r="E680" s="84">
        <v>1075</v>
      </c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116"/>
      <c r="Q680" s="84"/>
      <c r="R680" s="84"/>
      <c r="S680" s="84"/>
      <c r="T680" s="84"/>
      <c r="U680" s="84"/>
      <c r="V680" s="84"/>
      <c r="W680" s="84"/>
      <c r="X680" s="84"/>
    </row>
    <row r="681" spans="1:24" s="89" customFormat="1" ht="15.75" customHeight="1">
      <c r="A681" s="88">
        <v>42349</v>
      </c>
      <c r="B681" s="111">
        <v>8542.08</v>
      </c>
      <c r="C681" s="88">
        <v>42369</v>
      </c>
      <c r="D681" s="84">
        <v>37.99</v>
      </c>
      <c r="E681" s="84">
        <v>1075</v>
      </c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116"/>
      <c r="Q681" s="84"/>
      <c r="R681" s="84"/>
      <c r="S681" s="84"/>
      <c r="T681" s="84"/>
      <c r="U681" s="84"/>
      <c r="V681" s="84"/>
      <c r="W681" s="84"/>
      <c r="X681" s="84"/>
    </row>
    <row r="682" spans="1:24" s="89" customFormat="1" ht="15.75" customHeight="1">
      <c r="A682" s="88">
        <v>42348</v>
      </c>
      <c r="B682" s="111">
        <v>8557.2199999999993</v>
      </c>
      <c r="C682" s="88">
        <v>42368</v>
      </c>
      <c r="D682" s="84">
        <v>37.07</v>
      </c>
      <c r="E682" s="84">
        <v>1075</v>
      </c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116"/>
      <c r="Q682" s="84"/>
      <c r="R682" s="84"/>
      <c r="S682" s="84"/>
      <c r="T682" s="84"/>
      <c r="U682" s="84"/>
      <c r="V682" s="84"/>
      <c r="W682" s="84"/>
      <c r="X682" s="84"/>
    </row>
    <row r="683" spans="1:24" s="89" customFormat="1" ht="15.75" customHeight="1">
      <c r="A683" s="88">
        <v>42347</v>
      </c>
      <c r="B683" s="111">
        <v>8581.67</v>
      </c>
      <c r="C683" s="88">
        <v>42367</v>
      </c>
      <c r="D683" s="84">
        <v>37.83</v>
      </c>
      <c r="E683" s="84">
        <v>1075</v>
      </c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116"/>
      <c r="Q683" s="84"/>
      <c r="R683" s="84"/>
      <c r="S683" s="84"/>
      <c r="T683" s="84"/>
      <c r="U683" s="84"/>
      <c r="V683" s="84"/>
      <c r="W683" s="84"/>
      <c r="X683" s="84"/>
    </row>
    <row r="684" spans="1:24" s="89" customFormat="1" ht="15.75" customHeight="1">
      <c r="A684" s="88">
        <v>42346</v>
      </c>
      <c r="B684" s="111">
        <v>8613.33</v>
      </c>
      <c r="C684" s="88">
        <v>42362</v>
      </c>
      <c r="D684" s="84">
        <v>38.39</v>
      </c>
      <c r="E684" s="84">
        <v>1070</v>
      </c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116"/>
      <c r="Q684" s="84"/>
      <c r="R684" s="84"/>
      <c r="S684" s="84"/>
      <c r="T684" s="84"/>
      <c r="U684" s="84"/>
      <c r="V684" s="84"/>
      <c r="W684" s="84"/>
      <c r="X684" s="84"/>
    </row>
    <row r="685" spans="1:24" s="89" customFormat="1" ht="15.75" customHeight="1">
      <c r="A685" s="88">
        <v>42345</v>
      </c>
      <c r="B685" s="111">
        <v>8589</v>
      </c>
      <c r="C685" s="88">
        <v>42361</v>
      </c>
      <c r="D685" s="84">
        <v>38.299999999999997</v>
      </c>
      <c r="E685" s="84">
        <v>1070</v>
      </c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116"/>
      <c r="Q685" s="84"/>
      <c r="R685" s="84"/>
      <c r="S685" s="84"/>
      <c r="T685" s="84"/>
      <c r="U685" s="84"/>
      <c r="V685" s="84"/>
      <c r="W685" s="84"/>
      <c r="X685" s="84"/>
    </row>
    <row r="686" spans="1:24" s="89" customFormat="1" ht="15.75" customHeight="1">
      <c r="A686" s="88">
        <v>42342</v>
      </c>
      <c r="B686" s="111">
        <v>8584.17</v>
      </c>
      <c r="C686" s="88">
        <v>42360</v>
      </c>
      <c r="D686" s="84">
        <v>36.86</v>
      </c>
      <c r="E686" s="84">
        <v>1070</v>
      </c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116"/>
      <c r="Q686" s="84"/>
      <c r="R686" s="84"/>
      <c r="S686" s="84"/>
      <c r="T686" s="84"/>
      <c r="U686" s="84"/>
      <c r="V686" s="84"/>
      <c r="W686" s="84"/>
      <c r="X686" s="84"/>
    </row>
    <row r="687" spans="1:24" s="89" customFormat="1" ht="15.75" customHeight="1">
      <c r="A687" s="88">
        <v>42341</v>
      </c>
      <c r="B687" s="111">
        <v>8579.44</v>
      </c>
      <c r="C687" s="88">
        <v>42359</v>
      </c>
      <c r="D687" s="84">
        <v>36.64</v>
      </c>
      <c r="E687" s="84">
        <v>1070</v>
      </c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116"/>
      <c r="Q687" s="84"/>
      <c r="R687" s="84"/>
      <c r="S687" s="84"/>
      <c r="T687" s="84"/>
      <c r="U687" s="84"/>
      <c r="V687" s="84"/>
      <c r="W687" s="84"/>
      <c r="X687" s="84"/>
    </row>
    <row r="688" spans="1:24" s="89" customFormat="1" ht="15.75" customHeight="1">
      <c r="A688" s="88">
        <v>42340</v>
      </c>
      <c r="B688" s="111">
        <v>8548.33</v>
      </c>
      <c r="C688" s="88">
        <v>42356</v>
      </c>
      <c r="D688" s="84">
        <v>37.1</v>
      </c>
      <c r="E688" s="84">
        <v>1070</v>
      </c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116"/>
      <c r="Q688" s="84"/>
      <c r="R688" s="84"/>
      <c r="S688" s="84"/>
      <c r="T688" s="84"/>
      <c r="U688" s="84"/>
      <c r="V688" s="84"/>
      <c r="W688" s="84"/>
      <c r="X688" s="84"/>
    </row>
    <row r="689" spans="1:24" s="89" customFormat="1" ht="15.75" customHeight="1">
      <c r="A689" s="88">
        <v>42339</v>
      </c>
      <c r="B689" s="111">
        <v>8551.67</v>
      </c>
      <c r="C689" s="88">
        <v>42355</v>
      </c>
      <c r="D689" s="84">
        <v>37.49</v>
      </c>
      <c r="E689" s="84">
        <v>1070</v>
      </c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116"/>
      <c r="Q689" s="84"/>
      <c r="R689" s="84"/>
      <c r="S689" s="84"/>
      <c r="T689" s="84"/>
      <c r="U689" s="84"/>
      <c r="V689" s="84"/>
      <c r="W689" s="84"/>
      <c r="X689" s="84"/>
    </row>
    <row r="690" spans="1:24" s="89" customFormat="1" ht="15.75" customHeight="1">
      <c r="A690" s="88">
        <v>42338</v>
      </c>
      <c r="B690" s="111">
        <v>8456.33</v>
      </c>
      <c r="C690" s="88">
        <v>42354</v>
      </c>
      <c r="D690" s="84">
        <v>38.200000000000003</v>
      </c>
      <c r="E690" s="84">
        <v>1070</v>
      </c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116"/>
      <c r="Q690" s="84"/>
      <c r="R690" s="84"/>
      <c r="S690" s="84"/>
      <c r="T690" s="84"/>
      <c r="U690" s="84"/>
      <c r="V690" s="84"/>
      <c r="W690" s="84"/>
      <c r="X690" s="84"/>
    </row>
    <row r="691" spans="1:24" s="89" customFormat="1" ht="15.75" customHeight="1">
      <c r="A691" s="88">
        <v>42335</v>
      </c>
      <c r="B691" s="111">
        <v>8430.83</v>
      </c>
      <c r="C691" s="88">
        <v>42353</v>
      </c>
      <c r="D691" s="84">
        <v>39.03</v>
      </c>
      <c r="E691" s="84">
        <v>1065</v>
      </c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116"/>
      <c r="Q691" s="84"/>
      <c r="R691" s="84"/>
      <c r="S691" s="84"/>
      <c r="T691" s="84"/>
      <c r="U691" s="84"/>
      <c r="V691" s="84"/>
      <c r="W691" s="84"/>
      <c r="X691" s="84"/>
    </row>
    <row r="692" spans="1:24" s="89" customFormat="1" ht="15.75" customHeight="1">
      <c r="A692" s="88">
        <v>42334</v>
      </c>
      <c r="B692" s="111">
        <v>8387.2199999999993</v>
      </c>
      <c r="C692" s="88">
        <v>42352</v>
      </c>
      <c r="D692" s="84">
        <v>37.99</v>
      </c>
      <c r="E692" s="84">
        <v>1065</v>
      </c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116"/>
      <c r="Q692" s="84"/>
      <c r="R692" s="84"/>
      <c r="S692" s="84"/>
      <c r="T692" s="84"/>
      <c r="U692" s="84"/>
      <c r="V692" s="84"/>
      <c r="W692" s="84"/>
      <c r="X692" s="84"/>
    </row>
    <row r="693" spans="1:24" s="89" customFormat="1" ht="15.75" customHeight="1">
      <c r="A693" s="88">
        <v>42333</v>
      </c>
      <c r="B693" s="111">
        <v>8337.5</v>
      </c>
      <c r="C693" s="88">
        <v>42349</v>
      </c>
      <c r="D693" s="84">
        <v>38.270000000000003</v>
      </c>
      <c r="E693" s="84">
        <v>1065</v>
      </c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116"/>
      <c r="Q693" s="84"/>
      <c r="R693" s="84"/>
      <c r="S693" s="84"/>
      <c r="T693" s="84"/>
      <c r="U693" s="84"/>
      <c r="V693" s="84"/>
      <c r="W693" s="84"/>
      <c r="X693" s="84"/>
    </row>
    <row r="694" spans="1:24" s="89" customFormat="1" ht="15.75" customHeight="1">
      <c r="A694" s="88">
        <v>42332</v>
      </c>
      <c r="B694" s="111">
        <v>8308.33</v>
      </c>
      <c r="C694" s="88">
        <v>42348</v>
      </c>
      <c r="D694" s="84">
        <v>39.97</v>
      </c>
      <c r="E694" s="84">
        <v>1055</v>
      </c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116"/>
      <c r="Q694" s="84"/>
      <c r="R694" s="84"/>
      <c r="S694" s="84"/>
      <c r="T694" s="84"/>
      <c r="U694" s="84"/>
      <c r="V694" s="84"/>
      <c r="W694" s="84"/>
      <c r="X694" s="84"/>
    </row>
    <row r="695" spans="1:24" s="89" customFormat="1" ht="15.75" customHeight="1">
      <c r="A695" s="88">
        <v>42331</v>
      </c>
      <c r="B695" s="111">
        <v>8450.33</v>
      </c>
      <c r="C695" s="88">
        <v>42347</v>
      </c>
      <c r="D695" s="84">
        <v>40.549999999999997</v>
      </c>
      <c r="E695" s="84">
        <v>1055</v>
      </c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116"/>
      <c r="Q695" s="84"/>
      <c r="R695" s="84"/>
      <c r="S695" s="84"/>
      <c r="T695" s="84"/>
      <c r="U695" s="84"/>
      <c r="V695" s="84"/>
      <c r="W695" s="84"/>
      <c r="X695" s="84"/>
    </row>
    <row r="696" spans="1:24" s="89" customFormat="1" ht="15.75" customHeight="1">
      <c r="A696" s="88">
        <v>42328</v>
      </c>
      <c r="B696" s="111">
        <v>8479.17</v>
      </c>
      <c r="C696" s="88">
        <v>42346</v>
      </c>
      <c r="D696" s="84">
        <v>40.78</v>
      </c>
      <c r="E696" s="84">
        <v>1055</v>
      </c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116"/>
      <c r="Q696" s="84"/>
      <c r="R696" s="84"/>
      <c r="S696" s="84"/>
      <c r="T696" s="84"/>
      <c r="U696" s="84"/>
      <c r="V696" s="84"/>
      <c r="W696" s="84"/>
      <c r="X696" s="84"/>
    </row>
    <row r="697" spans="1:24" s="89" customFormat="1" ht="15.75" customHeight="1">
      <c r="A697" s="88">
        <v>42327</v>
      </c>
      <c r="B697" s="111">
        <v>8498.33</v>
      </c>
      <c r="C697" s="88">
        <v>42345</v>
      </c>
      <c r="D697" s="84">
        <v>41.1</v>
      </c>
      <c r="E697" s="84">
        <v>1060</v>
      </c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116"/>
      <c r="Q697" s="84"/>
      <c r="R697" s="84"/>
      <c r="S697" s="84"/>
      <c r="T697" s="84"/>
      <c r="U697" s="84"/>
      <c r="V697" s="84"/>
      <c r="W697" s="84"/>
      <c r="X697" s="84"/>
    </row>
    <row r="698" spans="1:24" s="89" customFormat="1" ht="15.75" customHeight="1">
      <c r="A698" s="88">
        <v>42326</v>
      </c>
      <c r="B698" s="111">
        <v>8510</v>
      </c>
      <c r="C698" s="88">
        <v>42342</v>
      </c>
      <c r="D698" s="84">
        <v>43.73</v>
      </c>
      <c r="E698" s="84">
        <v>1060</v>
      </c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116"/>
      <c r="Q698" s="84"/>
      <c r="R698" s="84"/>
      <c r="S698" s="84"/>
      <c r="T698" s="84"/>
      <c r="U698" s="84"/>
      <c r="V698" s="84"/>
      <c r="W698" s="84"/>
      <c r="X698" s="84"/>
    </row>
    <row r="699" spans="1:24" s="89" customFormat="1" ht="15.75" customHeight="1">
      <c r="A699" s="88">
        <v>42325</v>
      </c>
      <c r="B699" s="111">
        <v>8516.67</v>
      </c>
      <c r="C699" s="88">
        <v>42341</v>
      </c>
      <c r="D699" s="84">
        <v>44.68</v>
      </c>
      <c r="E699" s="84">
        <v>1060</v>
      </c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116"/>
      <c r="Q699" s="84"/>
      <c r="R699" s="84"/>
      <c r="S699" s="84"/>
      <c r="T699" s="84"/>
      <c r="U699" s="84"/>
      <c r="V699" s="84"/>
      <c r="W699" s="84"/>
      <c r="X699" s="84"/>
    </row>
    <row r="700" spans="1:24" s="89" customFormat="1" ht="15.75" customHeight="1">
      <c r="A700" s="88">
        <v>42324</v>
      </c>
      <c r="B700" s="111">
        <v>8642.33</v>
      </c>
      <c r="C700" s="88">
        <v>42340</v>
      </c>
      <c r="D700" s="84">
        <v>42.68</v>
      </c>
      <c r="E700" s="84">
        <v>1060</v>
      </c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116"/>
      <c r="Q700" s="84"/>
      <c r="R700" s="84"/>
      <c r="S700" s="84"/>
      <c r="T700" s="84"/>
      <c r="U700" s="84"/>
      <c r="V700" s="84"/>
      <c r="W700" s="84"/>
      <c r="X700" s="84"/>
    </row>
    <row r="701" spans="1:24" s="89" customFormat="1" ht="15.75" customHeight="1">
      <c r="A701" s="88">
        <v>42321</v>
      </c>
      <c r="B701" s="111">
        <v>8666.67</v>
      </c>
      <c r="C701" s="88">
        <v>42339</v>
      </c>
      <c r="D701" s="84">
        <v>44.28</v>
      </c>
      <c r="E701" s="84">
        <v>1055</v>
      </c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116"/>
      <c r="Q701" s="84"/>
      <c r="R701" s="84"/>
      <c r="S701" s="84"/>
      <c r="T701" s="84"/>
      <c r="U701" s="84"/>
      <c r="V701" s="84"/>
      <c r="W701" s="84"/>
      <c r="X701" s="84"/>
    </row>
    <row r="702" spans="1:24" s="89" customFormat="1" ht="15.75" customHeight="1">
      <c r="A702" s="88">
        <v>42320</v>
      </c>
      <c r="B702" s="111">
        <v>8673.89</v>
      </c>
      <c r="C702" s="88">
        <v>42338</v>
      </c>
      <c r="D702" s="84">
        <v>44.5</v>
      </c>
      <c r="E702" s="84">
        <v>1055</v>
      </c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116"/>
      <c r="Q702" s="84"/>
      <c r="R702" s="84"/>
      <c r="S702" s="84"/>
      <c r="T702" s="84"/>
      <c r="U702" s="84"/>
      <c r="V702" s="84"/>
      <c r="W702" s="84"/>
      <c r="X702" s="84"/>
    </row>
    <row r="703" spans="1:24" s="89" customFormat="1" ht="15.75" customHeight="1">
      <c r="A703" s="88">
        <v>42319</v>
      </c>
      <c r="B703" s="111">
        <v>8684.17</v>
      </c>
      <c r="C703" s="88">
        <v>42335</v>
      </c>
      <c r="D703" s="84">
        <v>44.87</v>
      </c>
      <c r="E703" s="84">
        <v>1055</v>
      </c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116"/>
      <c r="Q703" s="84"/>
      <c r="R703" s="84"/>
      <c r="S703" s="84"/>
      <c r="T703" s="84"/>
      <c r="U703" s="84"/>
      <c r="V703" s="84"/>
      <c r="W703" s="84"/>
      <c r="X703" s="84"/>
    </row>
    <row r="704" spans="1:24" s="89" customFormat="1" ht="15.75" customHeight="1">
      <c r="A704" s="88">
        <v>42318</v>
      </c>
      <c r="B704" s="111">
        <v>8705</v>
      </c>
      <c r="C704" s="88">
        <v>42334</v>
      </c>
      <c r="D704" s="84">
        <v>45.62</v>
      </c>
      <c r="E704" s="84">
        <v>1055</v>
      </c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116"/>
      <c r="Q704" s="84"/>
      <c r="R704" s="84"/>
      <c r="S704" s="84"/>
      <c r="T704" s="84"/>
      <c r="U704" s="84"/>
      <c r="V704" s="84"/>
      <c r="W704" s="84"/>
      <c r="X704" s="84"/>
    </row>
    <row r="705" spans="1:24" s="89" customFormat="1" ht="15.75" customHeight="1">
      <c r="A705" s="88">
        <v>42317</v>
      </c>
      <c r="B705" s="111">
        <v>8739.67</v>
      </c>
      <c r="C705" s="88">
        <v>42333</v>
      </c>
      <c r="D705" s="84">
        <v>46.28</v>
      </c>
      <c r="E705" s="84">
        <v>1055</v>
      </c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116"/>
      <c r="Q705" s="84"/>
      <c r="R705" s="84"/>
      <c r="S705" s="84"/>
      <c r="T705" s="84"/>
      <c r="U705" s="84"/>
      <c r="V705" s="84"/>
      <c r="W705" s="84"/>
      <c r="X705" s="84"/>
    </row>
    <row r="706" spans="1:24" s="89" customFormat="1" ht="15.75" customHeight="1">
      <c r="A706" s="88">
        <v>42314</v>
      </c>
      <c r="B706" s="111">
        <v>8743.75</v>
      </c>
      <c r="C706" s="88">
        <v>42332</v>
      </c>
      <c r="D706" s="84">
        <v>45.91</v>
      </c>
      <c r="E706" s="84">
        <v>1055</v>
      </c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116"/>
      <c r="Q706" s="84"/>
      <c r="R706" s="84"/>
      <c r="S706" s="84"/>
      <c r="T706" s="84"/>
      <c r="U706" s="84"/>
      <c r="V706" s="84"/>
      <c r="W706" s="84"/>
      <c r="X706" s="84"/>
    </row>
    <row r="707" spans="1:24" s="89" customFormat="1" ht="15.75" customHeight="1">
      <c r="A707" s="88">
        <v>42313</v>
      </c>
      <c r="B707" s="111">
        <v>8743.33</v>
      </c>
      <c r="C707" s="88">
        <v>42331</v>
      </c>
      <c r="D707" s="84">
        <v>45.11</v>
      </c>
      <c r="E707" s="84">
        <v>1055</v>
      </c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116"/>
      <c r="Q707" s="84"/>
      <c r="R707" s="84"/>
      <c r="S707" s="84"/>
      <c r="T707" s="84"/>
      <c r="U707" s="84"/>
      <c r="V707" s="84"/>
      <c r="W707" s="84"/>
      <c r="X707" s="84"/>
    </row>
    <row r="708" spans="1:24" s="89" customFormat="1" ht="15.75" customHeight="1">
      <c r="A708" s="88">
        <v>42312</v>
      </c>
      <c r="B708" s="111">
        <v>8720.83</v>
      </c>
      <c r="C708" s="88">
        <v>42328</v>
      </c>
      <c r="D708" s="84">
        <v>44.48</v>
      </c>
      <c r="E708" s="84">
        <v>1055</v>
      </c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116"/>
      <c r="Q708" s="84"/>
      <c r="R708" s="84"/>
      <c r="S708" s="84"/>
      <c r="T708" s="84"/>
      <c r="U708" s="84"/>
      <c r="V708" s="84"/>
      <c r="W708" s="84"/>
      <c r="X708" s="84"/>
    </row>
    <row r="709" spans="1:24" s="89" customFormat="1" ht="15.75" customHeight="1">
      <c r="A709" s="88">
        <v>42311</v>
      </c>
      <c r="B709" s="111">
        <v>8723.33</v>
      </c>
      <c r="C709" s="88">
        <v>42327</v>
      </c>
      <c r="D709" s="84">
        <v>44.26</v>
      </c>
      <c r="E709" s="84">
        <v>1055</v>
      </c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116"/>
      <c r="Q709" s="84"/>
      <c r="R709" s="84"/>
      <c r="S709" s="84"/>
      <c r="T709" s="84"/>
      <c r="U709" s="84"/>
      <c r="V709" s="84"/>
      <c r="W709" s="84"/>
      <c r="X709" s="84"/>
    </row>
    <row r="710" spans="1:24" s="89" customFormat="1" ht="15.75" customHeight="1">
      <c r="A710" s="88">
        <v>42310</v>
      </c>
      <c r="B710" s="111">
        <v>8736.67</v>
      </c>
      <c r="C710" s="88">
        <v>42326</v>
      </c>
      <c r="D710" s="84">
        <v>44.27</v>
      </c>
      <c r="E710" s="84">
        <v>1055</v>
      </c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116"/>
      <c r="Q710" s="84"/>
      <c r="R710" s="84"/>
      <c r="S710" s="84"/>
      <c r="T710" s="84"/>
      <c r="U710" s="84"/>
      <c r="V710" s="84"/>
      <c r="W710" s="84"/>
      <c r="X710" s="84"/>
    </row>
    <row r="711" spans="1:24" s="89" customFormat="1" ht="15.75" customHeight="1">
      <c r="A711" s="88">
        <v>42307</v>
      </c>
      <c r="B711" s="111">
        <v>8732.08</v>
      </c>
      <c r="C711" s="88">
        <v>42325</v>
      </c>
      <c r="D711" s="84">
        <v>43.99</v>
      </c>
      <c r="E711" s="84">
        <v>1040</v>
      </c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116"/>
      <c r="Q711" s="84"/>
      <c r="R711" s="84"/>
      <c r="S711" s="84"/>
      <c r="T711" s="84"/>
      <c r="U711" s="84"/>
      <c r="V711" s="84"/>
      <c r="W711" s="84"/>
      <c r="X711" s="84"/>
    </row>
    <row r="712" spans="1:24" s="89" customFormat="1" ht="15.75" customHeight="1">
      <c r="A712" s="88">
        <v>42306</v>
      </c>
      <c r="B712" s="111">
        <v>8724.44</v>
      </c>
      <c r="C712" s="88">
        <v>42324</v>
      </c>
      <c r="D712" s="84">
        <v>44.86</v>
      </c>
      <c r="E712" s="84">
        <v>1040</v>
      </c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116"/>
      <c r="Q712" s="84"/>
      <c r="R712" s="84"/>
      <c r="S712" s="84"/>
      <c r="T712" s="84"/>
      <c r="U712" s="84"/>
      <c r="V712" s="84"/>
      <c r="W712" s="84"/>
      <c r="X712" s="84"/>
    </row>
    <row r="713" spans="1:24" s="89" customFormat="1" ht="15.75" customHeight="1">
      <c r="A713" s="88">
        <v>42305</v>
      </c>
      <c r="B713" s="111">
        <v>8734.17</v>
      </c>
      <c r="C713" s="88">
        <v>42321</v>
      </c>
      <c r="D713" s="84">
        <v>44.6</v>
      </c>
      <c r="E713" s="84">
        <v>1040</v>
      </c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116"/>
      <c r="Q713" s="84"/>
      <c r="R713" s="84"/>
      <c r="S713" s="84"/>
      <c r="T713" s="84"/>
      <c r="U713" s="84"/>
      <c r="V713" s="84"/>
      <c r="W713" s="84"/>
      <c r="X713" s="84"/>
    </row>
    <row r="714" spans="1:24" s="89" customFormat="1" ht="15.75" customHeight="1">
      <c r="A714" s="88">
        <v>42304</v>
      </c>
      <c r="B714" s="111">
        <v>8763.33</v>
      </c>
      <c r="C714" s="88">
        <v>42320</v>
      </c>
      <c r="D714" s="84">
        <v>45.2</v>
      </c>
      <c r="E714" s="84">
        <v>1030</v>
      </c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116"/>
      <c r="Q714" s="84"/>
      <c r="R714" s="84"/>
      <c r="S714" s="84"/>
      <c r="T714" s="84"/>
      <c r="U714" s="84"/>
      <c r="V714" s="84"/>
      <c r="W714" s="84"/>
      <c r="X714" s="84"/>
    </row>
    <row r="715" spans="1:24" s="89" customFormat="1" ht="15.75" customHeight="1">
      <c r="A715" s="88">
        <v>42303</v>
      </c>
      <c r="B715" s="111">
        <v>8796</v>
      </c>
      <c r="C715" s="88">
        <v>42319</v>
      </c>
      <c r="D715" s="84">
        <v>46.59</v>
      </c>
      <c r="E715" s="84">
        <v>1025</v>
      </c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116"/>
      <c r="Q715" s="84"/>
      <c r="R715" s="84"/>
      <c r="S715" s="84"/>
      <c r="T715" s="84"/>
      <c r="U715" s="84"/>
      <c r="V715" s="84"/>
      <c r="W715" s="84"/>
      <c r="X715" s="84"/>
    </row>
    <row r="716" spans="1:24" s="89" customFormat="1" ht="15.75" customHeight="1">
      <c r="A716" s="88">
        <v>42300</v>
      </c>
      <c r="B716" s="111">
        <v>8806.25</v>
      </c>
      <c r="C716" s="88">
        <v>42318</v>
      </c>
      <c r="D716" s="84">
        <v>47.71</v>
      </c>
      <c r="E716" s="84">
        <v>1025</v>
      </c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116"/>
      <c r="Q716" s="84"/>
      <c r="R716" s="84"/>
      <c r="S716" s="84"/>
      <c r="T716" s="84"/>
      <c r="U716" s="84"/>
      <c r="V716" s="84"/>
      <c r="W716" s="84"/>
      <c r="X716" s="84"/>
    </row>
    <row r="717" spans="1:24" s="89" customFormat="1" ht="15.75" customHeight="1">
      <c r="A717" s="88">
        <v>42299</v>
      </c>
      <c r="B717" s="111">
        <v>8823.33</v>
      </c>
      <c r="C717" s="88">
        <v>42317</v>
      </c>
      <c r="D717" s="84">
        <v>47.98</v>
      </c>
      <c r="E717" s="84">
        <v>1025</v>
      </c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116"/>
      <c r="Q717" s="84"/>
      <c r="R717" s="84"/>
      <c r="S717" s="84"/>
      <c r="T717" s="84"/>
      <c r="U717" s="84"/>
      <c r="V717" s="84"/>
      <c r="W717" s="84"/>
      <c r="X717" s="84"/>
    </row>
    <row r="718" spans="1:24" s="89" customFormat="1" ht="15.75" customHeight="1">
      <c r="A718" s="88">
        <v>42298</v>
      </c>
      <c r="B718" s="111">
        <v>8868.33</v>
      </c>
      <c r="C718" s="88">
        <v>42314</v>
      </c>
      <c r="D718" s="84">
        <v>48.39</v>
      </c>
      <c r="E718" s="84">
        <v>1025</v>
      </c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116"/>
      <c r="Q718" s="84"/>
      <c r="R718" s="84"/>
      <c r="S718" s="84"/>
      <c r="T718" s="84"/>
      <c r="U718" s="84"/>
      <c r="V718" s="84"/>
      <c r="W718" s="84"/>
      <c r="X718" s="84"/>
    </row>
    <row r="719" spans="1:24" s="89" customFormat="1" ht="15.75" customHeight="1">
      <c r="A719" s="88">
        <v>42297</v>
      </c>
      <c r="B719" s="111">
        <v>8868.33</v>
      </c>
      <c r="C719" s="88">
        <v>42313</v>
      </c>
      <c r="D719" s="84">
        <v>48.12</v>
      </c>
      <c r="E719" s="84">
        <v>1010</v>
      </c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116"/>
      <c r="Q719" s="84"/>
      <c r="R719" s="84"/>
      <c r="S719" s="84"/>
      <c r="T719" s="84"/>
      <c r="U719" s="84"/>
      <c r="V719" s="84"/>
      <c r="W719" s="84"/>
      <c r="X719" s="84"/>
    </row>
    <row r="720" spans="1:24" s="89" customFormat="1" ht="15.75" customHeight="1">
      <c r="A720" s="88">
        <v>42296</v>
      </c>
      <c r="B720" s="111">
        <v>8937.67</v>
      </c>
      <c r="C720" s="88">
        <v>42312</v>
      </c>
      <c r="D720" s="84">
        <v>48.92</v>
      </c>
      <c r="E720" s="84">
        <v>1010</v>
      </c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116"/>
      <c r="Q720" s="84"/>
      <c r="R720" s="84"/>
      <c r="S720" s="84"/>
      <c r="T720" s="84"/>
      <c r="U720" s="84"/>
      <c r="V720" s="84"/>
      <c r="W720" s="84"/>
      <c r="X720" s="84"/>
    </row>
    <row r="721" spans="1:24" s="89" customFormat="1" ht="15.75" customHeight="1">
      <c r="A721" s="88">
        <v>42293</v>
      </c>
      <c r="B721" s="111">
        <v>8950.83</v>
      </c>
      <c r="C721" s="88">
        <v>42311</v>
      </c>
      <c r="D721" s="84">
        <v>50.25</v>
      </c>
      <c r="E721" s="84">
        <v>1010</v>
      </c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116"/>
      <c r="Q721" s="84"/>
      <c r="R721" s="84"/>
      <c r="S721" s="84"/>
      <c r="T721" s="84"/>
      <c r="U721" s="84"/>
      <c r="V721" s="84"/>
      <c r="W721" s="84"/>
      <c r="X721" s="84"/>
    </row>
    <row r="722" spans="1:24" s="89" customFormat="1" ht="15.75" customHeight="1">
      <c r="A722" s="88">
        <v>42292</v>
      </c>
      <c r="B722" s="111">
        <v>8960.56</v>
      </c>
      <c r="C722" s="88">
        <v>42310</v>
      </c>
      <c r="D722" s="84">
        <v>48.77</v>
      </c>
      <c r="E722" s="84">
        <v>1010</v>
      </c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116"/>
      <c r="Q722" s="84"/>
      <c r="R722" s="84"/>
      <c r="S722" s="84"/>
      <c r="T722" s="84"/>
      <c r="U722" s="84"/>
      <c r="V722" s="84"/>
      <c r="W722" s="84"/>
      <c r="X722" s="84"/>
    </row>
    <row r="723" spans="1:24" s="89" customFormat="1" ht="15.75" customHeight="1">
      <c r="A723" s="88">
        <v>42291</v>
      </c>
      <c r="B723" s="111">
        <v>8959.17</v>
      </c>
      <c r="C723" s="88">
        <v>42307</v>
      </c>
      <c r="D723" s="84">
        <v>49.5</v>
      </c>
      <c r="E723" s="84">
        <v>1000</v>
      </c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116"/>
      <c r="Q723" s="84"/>
      <c r="R723" s="84"/>
      <c r="S723" s="84"/>
      <c r="T723" s="84"/>
      <c r="U723" s="84"/>
      <c r="V723" s="84"/>
      <c r="W723" s="84"/>
      <c r="X723" s="84"/>
    </row>
    <row r="724" spans="1:24" s="89" customFormat="1" ht="15.75" customHeight="1">
      <c r="A724" s="88">
        <v>42290</v>
      </c>
      <c r="B724" s="111">
        <v>8960</v>
      </c>
      <c r="C724" s="88">
        <v>42306</v>
      </c>
      <c r="D724" s="84">
        <v>48.61</v>
      </c>
      <c r="E724" s="84">
        <v>1000</v>
      </c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116"/>
      <c r="Q724" s="84"/>
      <c r="R724" s="84"/>
      <c r="S724" s="84"/>
      <c r="T724" s="84"/>
      <c r="U724" s="84"/>
      <c r="V724" s="84"/>
      <c r="W724" s="84"/>
      <c r="X724" s="84"/>
    </row>
    <row r="725" spans="1:24" s="89" customFormat="1" ht="15.75" customHeight="1">
      <c r="A725" s="88">
        <v>42289</v>
      </c>
      <c r="B725" s="111">
        <v>8868.89</v>
      </c>
      <c r="C725" s="88">
        <v>42305</v>
      </c>
      <c r="D725" s="84">
        <v>49.12</v>
      </c>
      <c r="E725" s="84">
        <v>1005</v>
      </c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116"/>
      <c r="Q725" s="84"/>
      <c r="R725" s="84"/>
      <c r="S725" s="84"/>
      <c r="T725" s="84"/>
      <c r="U725" s="84"/>
      <c r="V725" s="84"/>
      <c r="W725" s="84"/>
      <c r="X725" s="84"/>
    </row>
    <row r="726" spans="1:24" s="89" customFormat="1" ht="15.75" customHeight="1">
      <c r="A726" s="88">
        <v>42286</v>
      </c>
      <c r="B726" s="111">
        <v>8730</v>
      </c>
      <c r="C726" s="88">
        <v>42304</v>
      </c>
      <c r="D726" s="84">
        <v>47.03</v>
      </c>
      <c r="E726" s="84">
        <v>1005</v>
      </c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116"/>
      <c r="Q726" s="84"/>
      <c r="R726" s="84"/>
      <c r="S726" s="84"/>
      <c r="T726" s="84"/>
      <c r="U726" s="84"/>
      <c r="V726" s="84"/>
      <c r="W726" s="84"/>
      <c r="X726" s="84"/>
    </row>
    <row r="727" spans="1:24" s="89" customFormat="1" ht="15.75" customHeight="1">
      <c r="A727" s="88">
        <v>42285</v>
      </c>
      <c r="B727" s="111">
        <v>8800</v>
      </c>
      <c r="C727" s="88">
        <v>42303</v>
      </c>
      <c r="D727" s="84">
        <v>47.46</v>
      </c>
      <c r="E727" s="84">
        <v>1005</v>
      </c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116"/>
      <c r="Q727" s="84"/>
      <c r="R727" s="84"/>
      <c r="S727" s="84"/>
      <c r="T727" s="84"/>
      <c r="U727" s="84"/>
      <c r="V727" s="84"/>
      <c r="W727" s="84"/>
      <c r="X727" s="84"/>
    </row>
    <row r="728" spans="1:24" s="89" customFormat="1" ht="15.75" customHeight="1">
      <c r="A728" s="88">
        <v>42277</v>
      </c>
      <c r="B728" s="111">
        <v>8752.5</v>
      </c>
      <c r="C728" s="88">
        <v>42300</v>
      </c>
      <c r="D728" s="84">
        <v>48.08</v>
      </c>
      <c r="E728" s="84">
        <v>960</v>
      </c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116"/>
      <c r="Q728" s="84"/>
      <c r="R728" s="84"/>
      <c r="S728" s="84"/>
      <c r="T728" s="84"/>
      <c r="U728" s="84"/>
      <c r="V728" s="84"/>
      <c r="W728" s="84"/>
      <c r="X728" s="84"/>
    </row>
    <row r="729" spans="1:24" s="89" customFormat="1" ht="15.75" customHeight="1">
      <c r="A729" s="88">
        <v>42276</v>
      </c>
      <c r="B729" s="111">
        <v>8811.67</v>
      </c>
      <c r="C729" s="88">
        <v>42299</v>
      </c>
      <c r="D729" s="84">
        <v>48.22</v>
      </c>
      <c r="E729" s="84">
        <v>960</v>
      </c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116"/>
      <c r="Q729" s="84"/>
      <c r="R729" s="84"/>
      <c r="S729" s="84"/>
      <c r="T729" s="84"/>
      <c r="U729" s="84"/>
      <c r="V729" s="84"/>
      <c r="W729" s="84"/>
      <c r="X729" s="84"/>
    </row>
    <row r="730" spans="1:24" s="89" customFormat="1" ht="15.75" customHeight="1">
      <c r="A730" s="88">
        <v>42275</v>
      </c>
      <c r="B730" s="111">
        <v>8857</v>
      </c>
      <c r="C730" s="88">
        <v>42298</v>
      </c>
      <c r="D730" s="84">
        <v>47.89</v>
      </c>
      <c r="E730" s="84">
        <v>960</v>
      </c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116"/>
      <c r="Q730" s="84"/>
      <c r="R730" s="84"/>
      <c r="S730" s="84"/>
      <c r="T730" s="84"/>
      <c r="U730" s="84"/>
      <c r="V730" s="84"/>
      <c r="W730" s="84"/>
      <c r="X730" s="84"/>
    </row>
    <row r="731" spans="1:24" s="89" customFormat="1" ht="15.75" customHeight="1">
      <c r="A731" s="88">
        <v>42272</v>
      </c>
      <c r="B731" s="111">
        <v>8865</v>
      </c>
      <c r="C731" s="88">
        <v>42297</v>
      </c>
      <c r="D731" s="84">
        <v>48.52</v>
      </c>
      <c r="E731" s="84">
        <v>960</v>
      </c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116"/>
      <c r="Q731" s="84"/>
      <c r="R731" s="84"/>
      <c r="S731" s="84"/>
      <c r="T731" s="84"/>
      <c r="U731" s="84"/>
      <c r="V731" s="84"/>
      <c r="W731" s="84"/>
      <c r="X731" s="84"/>
    </row>
    <row r="732" spans="1:24" s="89" customFormat="1" ht="15.75" customHeight="1">
      <c r="A732" s="88">
        <v>42271</v>
      </c>
      <c r="B732" s="111">
        <v>8876.67</v>
      </c>
      <c r="C732" s="88">
        <v>42296</v>
      </c>
      <c r="D732" s="84">
        <v>48.91</v>
      </c>
      <c r="E732" s="84">
        <v>940</v>
      </c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116"/>
      <c r="Q732" s="84"/>
      <c r="R732" s="84"/>
      <c r="S732" s="84"/>
      <c r="T732" s="84"/>
      <c r="U732" s="84"/>
      <c r="V732" s="84"/>
      <c r="W732" s="84"/>
      <c r="X732" s="84"/>
    </row>
    <row r="733" spans="1:24" s="89" customFormat="1" ht="15.75" customHeight="1">
      <c r="A733" s="88">
        <v>42270</v>
      </c>
      <c r="B733" s="111">
        <v>8875</v>
      </c>
      <c r="C733" s="88">
        <v>42293</v>
      </c>
      <c r="D733" s="84">
        <v>50.5</v>
      </c>
      <c r="E733" s="84">
        <v>940</v>
      </c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116"/>
      <c r="Q733" s="84"/>
      <c r="R733" s="84"/>
      <c r="S733" s="84"/>
      <c r="T733" s="84"/>
      <c r="U733" s="84"/>
      <c r="V733" s="84"/>
      <c r="W733" s="84"/>
      <c r="X733" s="84"/>
    </row>
    <row r="734" spans="1:24" s="89" customFormat="1" ht="15.75" customHeight="1">
      <c r="A734" s="88">
        <v>42269</v>
      </c>
      <c r="B734" s="111">
        <v>8866.67</v>
      </c>
      <c r="C734" s="88">
        <v>42292</v>
      </c>
      <c r="D734" s="84">
        <v>50.33</v>
      </c>
      <c r="E734" s="84">
        <v>935</v>
      </c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116"/>
      <c r="Q734" s="84"/>
      <c r="R734" s="84"/>
      <c r="S734" s="84"/>
      <c r="T734" s="84"/>
      <c r="U734" s="84"/>
      <c r="V734" s="84"/>
      <c r="W734" s="84"/>
      <c r="X734" s="84"/>
    </row>
    <row r="735" spans="1:24" s="89" customFormat="1" ht="15.75" customHeight="1">
      <c r="A735" s="88">
        <v>42268</v>
      </c>
      <c r="B735" s="111">
        <v>8911</v>
      </c>
      <c r="C735" s="88">
        <v>42291</v>
      </c>
      <c r="D735" s="84">
        <v>49.58</v>
      </c>
      <c r="E735" s="84">
        <v>935</v>
      </c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116"/>
      <c r="Q735" s="84"/>
      <c r="R735" s="84"/>
      <c r="S735" s="84"/>
      <c r="T735" s="84"/>
      <c r="U735" s="84"/>
      <c r="V735" s="84"/>
      <c r="W735" s="84"/>
      <c r="X735" s="84"/>
    </row>
    <row r="736" spans="1:24" s="89" customFormat="1" ht="15.75" customHeight="1">
      <c r="A736" s="88">
        <v>42265</v>
      </c>
      <c r="B736" s="111">
        <v>8915.83</v>
      </c>
      <c r="C736" s="88">
        <v>42290</v>
      </c>
      <c r="D736" s="84">
        <v>49.66</v>
      </c>
      <c r="E736" s="84">
        <v>935</v>
      </c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116"/>
      <c r="Q736" s="84"/>
      <c r="R736" s="84"/>
      <c r="S736" s="84"/>
      <c r="T736" s="84"/>
      <c r="U736" s="84"/>
      <c r="V736" s="84"/>
      <c r="W736" s="84"/>
      <c r="X736" s="84"/>
    </row>
    <row r="737" spans="1:24" s="89" customFormat="1" ht="15.75" customHeight="1">
      <c r="A737" s="88">
        <v>42264</v>
      </c>
      <c r="B737" s="111">
        <v>8920.56</v>
      </c>
      <c r="C737" s="88">
        <v>42289</v>
      </c>
      <c r="D737" s="84">
        <v>50.63</v>
      </c>
      <c r="E737" s="84">
        <v>935</v>
      </c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116"/>
      <c r="Q737" s="84"/>
      <c r="R737" s="84"/>
      <c r="S737" s="84"/>
      <c r="T737" s="84"/>
      <c r="U737" s="84"/>
      <c r="V737" s="84"/>
      <c r="W737" s="84"/>
      <c r="X737" s="84"/>
    </row>
    <row r="738" spans="1:24" s="89" customFormat="1" ht="15.75" customHeight="1">
      <c r="A738" s="88">
        <v>42263</v>
      </c>
      <c r="B738" s="111">
        <v>8935</v>
      </c>
      <c r="C738" s="88">
        <v>42286</v>
      </c>
      <c r="D738" s="84">
        <v>52.75</v>
      </c>
      <c r="E738" s="84">
        <v>935</v>
      </c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116"/>
      <c r="Q738" s="84"/>
      <c r="R738" s="84"/>
      <c r="S738" s="84"/>
      <c r="T738" s="84"/>
      <c r="U738" s="84"/>
      <c r="V738" s="84"/>
      <c r="W738" s="84"/>
      <c r="X738" s="84"/>
    </row>
    <row r="739" spans="1:24" s="89" customFormat="1" ht="15.75" customHeight="1">
      <c r="A739" s="88">
        <v>42262</v>
      </c>
      <c r="B739" s="111">
        <v>8976.67</v>
      </c>
      <c r="C739" s="88">
        <v>42285</v>
      </c>
      <c r="D739" s="84">
        <v>53.55</v>
      </c>
      <c r="E739" s="84">
        <v>925</v>
      </c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116"/>
      <c r="Q739" s="84"/>
      <c r="R739" s="84"/>
      <c r="S739" s="84"/>
      <c r="T739" s="84"/>
      <c r="U739" s="84"/>
      <c r="V739" s="84"/>
      <c r="W739" s="84"/>
      <c r="X739" s="84"/>
    </row>
    <row r="740" spans="1:24" s="89" customFormat="1" ht="15.75" customHeight="1">
      <c r="A740" s="88">
        <v>42261</v>
      </c>
      <c r="B740" s="111">
        <v>9051.67</v>
      </c>
      <c r="C740" s="88">
        <v>42284</v>
      </c>
      <c r="D740" s="84">
        <v>52.11</v>
      </c>
      <c r="E740" s="84">
        <v>925</v>
      </c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116"/>
      <c r="Q740" s="84"/>
      <c r="R740" s="84"/>
      <c r="S740" s="84"/>
      <c r="T740" s="84"/>
      <c r="U740" s="84"/>
      <c r="V740" s="84"/>
      <c r="W740" s="84"/>
      <c r="X740" s="84"/>
    </row>
    <row r="741" spans="1:24" s="89" customFormat="1" ht="15.75" customHeight="1">
      <c r="A741" s="88">
        <v>42258</v>
      </c>
      <c r="B741" s="111">
        <v>9053.33</v>
      </c>
      <c r="C741" s="88">
        <v>42283</v>
      </c>
      <c r="D741" s="84">
        <v>52.63</v>
      </c>
      <c r="E741" s="84">
        <v>925</v>
      </c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116"/>
      <c r="Q741" s="84"/>
      <c r="R741" s="84"/>
      <c r="S741" s="84"/>
      <c r="T741" s="84"/>
      <c r="U741" s="84"/>
      <c r="V741" s="84"/>
      <c r="W741" s="84"/>
      <c r="X741" s="84"/>
    </row>
    <row r="742" spans="1:24" s="89" customFormat="1" ht="15.75" customHeight="1">
      <c r="A742" s="88">
        <v>42257</v>
      </c>
      <c r="B742" s="111">
        <v>9055.56</v>
      </c>
      <c r="C742" s="88">
        <v>42282</v>
      </c>
      <c r="D742" s="84">
        <v>49.9</v>
      </c>
      <c r="E742" s="84">
        <v>925</v>
      </c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116"/>
      <c r="Q742" s="84"/>
      <c r="R742" s="84"/>
      <c r="S742" s="84"/>
      <c r="T742" s="84"/>
      <c r="U742" s="84"/>
      <c r="V742" s="84"/>
      <c r="W742" s="84"/>
      <c r="X742" s="84"/>
    </row>
    <row r="743" spans="1:24" s="89" customFormat="1" ht="15.75" customHeight="1">
      <c r="A743" s="88">
        <v>42256</v>
      </c>
      <c r="B743" s="111">
        <v>9054.17</v>
      </c>
      <c r="C743" s="88">
        <v>42279</v>
      </c>
      <c r="D743" s="84">
        <v>48.89</v>
      </c>
      <c r="E743" s="84">
        <v>925</v>
      </c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116"/>
      <c r="Q743" s="84"/>
      <c r="R743" s="84"/>
      <c r="S743" s="84"/>
      <c r="T743" s="84"/>
      <c r="U743" s="84"/>
      <c r="V743" s="84"/>
      <c r="W743" s="84"/>
      <c r="X743" s="84"/>
    </row>
    <row r="744" spans="1:24" s="89" customFormat="1" ht="15.75" customHeight="1">
      <c r="A744" s="88">
        <v>42255</v>
      </c>
      <c r="B744" s="111">
        <v>9070</v>
      </c>
      <c r="C744" s="88">
        <v>42278</v>
      </c>
      <c r="D744" s="84">
        <v>48.79</v>
      </c>
      <c r="E744" s="84">
        <v>900</v>
      </c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116"/>
      <c r="Q744" s="84"/>
      <c r="R744" s="84"/>
      <c r="S744" s="84"/>
      <c r="T744" s="84"/>
      <c r="U744" s="84"/>
      <c r="V744" s="84"/>
      <c r="W744" s="84"/>
      <c r="X744" s="84"/>
    </row>
    <row r="745" spans="1:24" s="89" customFormat="1" ht="15.75" customHeight="1">
      <c r="A745" s="88">
        <v>42254</v>
      </c>
      <c r="B745" s="111">
        <v>9097.08</v>
      </c>
      <c r="C745" s="88">
        <v>42277</v>
      </c>
      <c r="D745" s="84">
        <v>49.13</v>
      </c>
      <c r="E745" s="84">
        <v>900</v>
      </c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116"/>
      <c r="Q745" s="84"/>
      <c r="R745" s="84"/>
      <c r="S745" s="84"/>
      <c r="T745" s="84"/>
      <c r="U745" s="84"/>
      <c r="V745" s="84"/>
      <c r="W745" s="84"/>
      <c r="X745" s="84"/>
    </row>
    <row r="746" spans="1:24" s="89" customFormat="1" ht="15.75" customHeight="1">
      <c r="A746" s="88">
        <v>42249</v>
      </c>
      <c r="B746" s="111">
        <v>9119.17</v>
      </c>
      <c r="C746" s="88">
        <v>42276</v>
      </c>
      <c r="D746" s="84">
        <v>48.59</v>
      </c>
      <c r="E746" s="84">
        <v>880</v>
      </c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116"/>
      <c r="Q746" s="84"/>
      <c r="R746" s="84"/>
      <c r="S746" s="84"/>
      <c r="T746" s="84"/>
      <c r="U746" s="84"/>
      <c r="V746" s="84"/>
      <c r="W746" s="84"/>
      <c r="X746" s="84"/>
    </row>
    <row r="747" spans="1:24" s="89" customFormat="1" ht="15.75" customHeight="1">
      <c r="A747" s="88">
        <v>42248</v>
      </c>
      <c r="B747" s="111">
        <v>9088.33</v>
      </c>
      <c r="C747" s="88">
        <v>42275</v>
      </c>
      <c r="D747" s="84">
        <v>48.09</v>
      </c>
      <c r="E747" s="84">
        <v>880</v>
      </c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116"/>
      <c r="Q747" s="84"/>
      <c r="R747" s="84"/>
      <c r="S747" s="84"/>
      <c r="T747" s="84"/>
      <c r="U747" s="84"/>
      <c r="V747" s="84"/>
      <c r="W747" s="84"/>
      <c r="X747" s="84"/>
    </row>
    <row r="748" spans="1:24" s="89" customFormat="1" ht="15.75" customHeight="1">
      <c r="A748" s="88">
        <v>42247</v>
      </c>
      <c r="B748" s="111">
        <v>8904.67</v>
      </c>
      <c r="C748" s="88">
        <v>42272</v>
      </c>
      <c r="D748" s="84">
        <v>49.15</v>
      </c>
      <c r="E748" s="84">
        <v>880</v>
      </c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116"/>
      <c r="Q748" s="84"/>
      <c r="R748" s="84"/>
      <c r="S748" s="84"/>
      <c r="T748" s="84"/>
      <c r="U748" s="84"/>
      <c r="V748" s="84"/>
      <c r="W748" s="84"/>
      <c r="X748" s="84"/>
    </row>
    <row r="749" spans="1:24" s="89" customFormat="1" ht="15.75" customHeight="1">
      <c r="A749" s="88">
        <v>42244</v>
      </c>
      <c r="B749" s="111">
        <v>8865</v>
      </c>
      <c r="C749" s="88">
        <v>42271</v>
      </c>
      <c r="D749" s="84">
        <v>49.01</v>
      </c>
      <c r="E749" s="84">
        <v>880</v>
      </c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116"/>
      <c r="Q749" s="84"/>
      <c r="R749" s="84"/>
      <c r="S749" s="84"/>
      <c r="T749" s="84"/>
      <c r="U749" s="84"/>
      <c r="V749" s="84"/>
      <c r="W749" s="84"/>
      <c r="X749" s="84"/>
    </row>
    <row r="750" spans="1:24" s="89" customFormat="1" ht="15.75" customHeight="1">
      <c r="A750" s="88">
        <v>42243</v>
      </c>
      <c r="B750" s="111">
        <v>8867.2199999999993</v>
      </c>
      <c r="C750" s="88">
        <v>42270</v>
      </c>
      <c r="D750" s="84">
        <v>48.48</v>
      </c>
      <c r="E750" s="84">
        <v>880</v>
      </c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116"/>
      <c r="Q750" s="84"/>
      <c r="R750" s="84"/>
      <c r="S750" s="84"/>
      <c r="T750" s="84"/>
      <c r="U750" s="84"/>
      <c r="V750" s="84"/>
      <c r="W750" s="84"/>
      <c r="X750" s="84"/>
    </row>
    <row r="751" spans="1:24" s="89" customFormat="1" ht="15.75" customHeight="1">
      <c r="A751" s="88">
        <v>42242</v>
      </c>
      <c r="B751" s="111">
        <v>8871.67</v>
      </c>
      <c r="C751" s="88">
        <v>42269</v>
      </c>
      <c r="D751" s="84">
        <v>49.96</v>
      </c>
      <c r="E751" s="84">
        <v>880</v>
      </c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116"/>
      <c r="Q751" s="84"/>
      <c r="R751" s="84"/>
      <c r="S751" s="84"/>
      <c r="T751" s="84"/>
      <c r="U751" s="84"/>
      <c r="V751" s="84"/>
      <c r="W751" s="84"/>
      <c r="X751" s="84"/>
    </row>
    <row r="752" spans="1:24" s="89" customFormat="1" ht="15.75" customHeight="1">
      <c r="A752" s="88">
        <v>42241</v>
      </c>
      <c r="B752" s="111">
        <v>8888.33</v>
      </c>
      <c r="C752" s="88">
        <v>42268</v>
      </c>
      <c r="D752" s="84">
        <v>49.4</v>
      </c>
      <c r="E752" s="84">
        <v>890</v>
      </c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116"/>
      <c r="Q752" s="84"/>
      <c r="R752" s="84"/>
      <c r="S752" s="84"/>
      <c r="T752" s="84"/>
      <c r="U752" s="84"/>
      <c r="V752" s="84"/>
      <c r="W752" s="84"/>
      <c r="X752" s="84"/>
    </row>
    <row r="753" spans="1:24" s="89" customFormat="1" ht="15.75" customHeight="1">
      <c r="A753" s="88">
        <v>42240</v>
      </c>
      <c r="B753" s="111">
        <v>9085</v>
      </c>
      <c r="C753" s="88">
        <v>42265</v>
      </c>
      <c r="D753" s="84">
        <v>48.58</v>
      </c>
      <c r="E753" s="84">
        <v>850</v>
      </c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116"/>
      <c r="Q753" s="84"/>
      <c r="R753" s="84"/>
      <c r="S753" s="84"/>
      <c r="T753" s="84"/>
      <c r="U753" s="84"/>
      <c r="V753" s="84"/>
      <c r="W753" s="84"/>
      <c r="X753" s="84"/>
    </row>
    <row r="754" spans="1:24" s="89" customFormat="1" ht="15.75" customHeight="1">
      <c r="A754" s="88">
        <v>42237</v>
      </c>
      <c r="B754" s="111">
        <v>9109.58</v>
      </c>
      <c r="C754" s="88">
        <v>42264</v>
      </c>
      <c r="D754" s="84">
        <v>50.12</v>
      </c>
      <c r="E754" s="84">
        <v>835</v>
      </c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116"/>
      <c r="Q754" s="84"/>
      <c r="R754" s="84"/>
      <c r="S754" s="84"/>
      <c r="T754" s="84"/>
      <c r="U754" s="84"/>
      <c r="V754" s="84"/>
      <c r="W754" s="84"/>
      <c r="X754" s="84"/>
    </row>
    <row r="755" spans="1:24" s="89" customFormat="1" ht="15.75" customHeight="1">
      <c r="A755" s="88">
        <v>42236</v>
      </c>
      <c r="B755" s="111">
        <v>9133.33</v>
      </c>
      <c r="C755" s="88">
        <v>42263</v>
      </c>
      <c r="D755" s="84">
        <v>50.75</v>
      </c>
      <c r="E755" s="84">
        <v>835</v>
      </c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116"/>
      <c r="Q755" s="84"/>
      <c r="R755" s="84"/>
      <c r="S755" s="84"/>
      <c r="T755" s="84"/>
      <c r="U755" s="84"/>
      <c r="V755" s="84"/>
      <c r="W755" s="84"/>
      <c r="X755" s="84"/>
    </row>
    <row r="756" spans="1:24" s="89" customFormat="1" ht="15.75" customHeight="1">
      <c r="A756" s="88">
        <v>42235</v>
      </c>
      <c r="B756" s="111">
        <v>9154.17</v>
      </c>
      <c r="C756" s="88">
        <v>42262</v>
      </c>
      <c r="D756" s="84">
        <v>48.95</v>
      </c>
      <c r="E756" s="84">
        <v>835</v>
      </c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116"/>
      <c r="Q756" s="84"/>
      <c r="R756" s="84"/>
      <c r="S756" s="84"/>
      <c r="T756" s="84"/>
      <c r="U756" s="84"/>
      <c r="V756" s="84"/>
      <c r="W756" s="84"/>
      <c r="X756" s="84"/>
    </row>
    <row r="757" spans="1:24" s="89" customFormat="1" ht="15.75" customHeight="1">
      <c r="A757" s="88">
        <v>42234</v>
      </c>
      <c r="B757" s="111">
        <v>9205</v>
      </c>
      <c r="C757" s="88">
        <v>42261</v>
      </c>
      <c r="D757" s="84">
        <v>48.38</v>
      </c>
      <c r="E757" s="84">
        <v>825</v>
      </c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116"/>
      <c r="Q757" s="84"/>
      <c r="R757" s="84"/>
      <c r="S757" s="84"/>
      <c r="T757" s="84"/>
      <c r="U757" s="84"/>
      <c r="V757" s="84"/>
      <c r="W757" s="84"/>
      <c r="X757" s="84"/>
    </row>
    <row r="758" spans="1:24" s="89" customFormat="1" ht="15.75" customHeight="1">
      <c r="A758" s="88">
        <v>42233</v>
      </c>
      <c r="B758" s="111">
        <v>9175.67</v>
      </c>
      <c r="C758" s="88">
        <v>42258</v>
      </c>
      <c r="D758" s="84">
        <v>49.91</v>
      </c>
      <c r="E758" s="84">
        <v>825</v>
      </c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116"/>
      <c r="Q758" s="84"/>
      <c r="R758" s="84"/>
      <c r="S758" s="84"/>
      <c r="T758" s="84"/>
      <c r="U758" s="84"/>
      <c r="V758" s="84"/>
      <c r="W758" s="84"/>
      <c r="X758" s="84"/>
    </row>
    <row r="759" spans="1:24" s="89" customFormat="1" ht="15.75" customHeight="1">
      <c r="A759" s="88">
        <v>42230</v>
      </c>
      <c r="B759" s="111">
        <v>9160.83</v>
      </c>
      <c r="C759" s="88">
        <v>42257</v>
      </c>
      <c r="D759" s="84">
        <v>50.55</v>
      </c>
      <c r="E759" s="84">
        <v>825</v>
      </c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116"/>
      <c r="Q759" s="84"/>
      <c r="R759" s="84"/>
      <c r="S759" s="84"/>
      <c r="T759" s="84"/>
      <c r="U759" s="84"/>
      <c r="V759" s="84"/>
      <c r="W759" s="84"/>
      <c r="X759" s="84"/>
    </row>
    <row r="760" spans="1:24" s="89" customFormat="1" ht="15.75" customHeight="1">
      <c r="A760" s="88">
        <v>42229</v>
      </c>
      <c r="B760" s="111">
        <v>9136.11</v>
      </c>
      <c r="C760" s="88">
        <v>42256</v>
      </c>
      <c r="D760" s="84">
        <v>49.23</v>
      </c>
      <c r="E760" s="84">
        <v>810</v>
      </c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116"/>
      <c r="Q760" s="84"/>
      <c r="R760" s="84"/>
      <c r="S760" s="84"/>
      <c r="T760" s="84"/>
      <c r="U760" s="84"/>
      <c r="V760" s="84"/>
      <c r="W760" s="84"/>
      <c r="X760" s="84"/>
    </row>
    <row r="761" spans="1:24" s="89" customFormat="1" ht="15.75" customHeight="1">
      <c r="A761" s="88">
        <v>42228</v>
      </c>
      <c r="B761" s="111">
        <v>9095.83</v>
      </c>
      <c r="C761" s="88">
        <v>42255</v>
      </c>
      <c r="D761" s="84">
        <v>51.04</v>
      </c>
      <c r="E761" s="84">
        <v>810</v>
      </c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116"/>
      <c r="Q761" s="84"/>
      <c r="R761" s="84"/>
      <c r="S761" s="84"/>
      <c r="T761" s="84"/>
      <c r="U761" s="84"/>
      <c r="V761" s="84"/>
      <c r="W761" s="84"/>
      <c r="X761" s="84"/>
    </row>
    <row r="762" spans="1:24" s="89" customFormat="1" ht="15.75" customHeight="1">
      <c r="A762" s="88">
        <v>42227</v>
      </c>
      <c r="B762" s="111">
        <v>9008.33</v>
      </c>
      <c r="C762" s="88">
        <v>42254</v>
      </c>
      <c r="D762" s="84">
        <v>49.42</v>
      </c>
      <c r="E762" s="84">
        <v>810</v>
      </c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116"/>
      <c r="Q762" s="84"/>
      <c r="R762" s="84"/>
      <c r="S762" s="84"/>
      <c r="T762" s="84"/>
      <c r="U762" s="84"/>
      <c r="V762" s="84"/>
      <c r="W762" s="84"/>
      <c r="X762" s="84"/>
    </row>
    <row r="763" spans="1:24" s="89" customFormat="1" ht="15.75" customHeight="1">
      <c r="A763" s="88">
        <v>42226</v>
      </c>
      <c r="B763" s="111">
        <v>8955.17</v>
      </c>
      <c r="C763" s="88">
        <v>42251</v>
      </c>
      <c r="D763" s="84">
        <v>51</v>
      </c>
      <c r="E763" s="84">
        <v>799</v>
      </c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116"/>
      <c r="Q763" s="84"/>
      <c r="R763" s="84"/>
      <c r="S763" s="84"/>
      <c r="T763" s="84"/>
      <c r="U763" s="84"/>
      <c r="V763" s="84"/>
      <c r="W763" s="84"/>
      <c r="X763" s="84"/>
    </row>
    <row r="764" spans="1:24" s="89" customFormat="1" ht="15.75" customHeight="1">
      <c r="A764" s="88">
        <v>42223</v>
      </c>
      <c r="B764" s="111">
        <v>8941.8799999999992</v>
      </c>
      <c r="C764" s="88">
        <v>42250</v>
      </c>
      <c r="D764" s="84">
        <v>52.34</v>
      </c>
      <c r="E764" s="84">
        <v>810</v>
      </c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116"/>
      <c r="Q764" s="84"/>
      <c r="R764" s="84"/>
      <c r="S764" s="84"/>
      <c r="T764" s="84"/>
      <c r="U764" s="84"/>
      <c r="V764" s="84"/>
      <c r="W764" s="84"/>
      <c r="X764" s="84"/>
    </row>
    <row r="765" spans="1:24" s="89" customFormat="1" ht="15.75" customHeight="1">
      <c r="A765" s="88">
        <v>42222</v>
      </c>
      <c r="B765" s="111">
        <v>9019.7199999999993</v>
      </c>
      <c r="C765" s="88">
        <v>42249</v>
      </c>
      <c r="D765" s="84">
        <v>52.17</v>
      </c>
      <c r="E765" s="84">
        <v>820</v>
      </c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116"/>
      <c r="Q765" s="84"/>
      <c r="R765" s="84"/>
      <c r="S765" s="84"/>
      <c r="T765" s="84"/>
      <c r="U765" s="84"/>
      <c r="V765" s="84"/>
      <c r="W765" s="84"/>
      <c r="X765" s="84"/>
    </row>
    <row r="766" spans="1:24" s="89" customFormat="1" ht="15.75" customHeight="1">
      <c r="A766" s="88">
        <v>42221</v>
      </c>
      <c r="B766" s="111">
        <v>8893.75</v>
      </c>
      <c r="C766" s="88">
        <v>42248</v>
      </c>
      <c r="D766" s="84">
        <v>50.21</v>
      </c>
      <c r="E766" s="84">
        <v>820</v>
      </c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116"/>
      <c r="Q766" s="84"/>
      <c r="R766" s="84"/>
      <c r="S766" s="84"/>
      <c r="T766" s="84"/>
      <c r="U766" s="84"/>
      <c r="V766" s="84"/>
      <c r="W766" s="84"/>
      <c r="X766" s="84"/>
    </row>
    <row r="767" spans="1:24" s="89" customFormat="1" ht="15.75" customHeight="1">
      <c r="A767" s="88">
        <v>42220</v>
      </c>
      <c r="B767" s="111">
        <v>8937.5</v>
      </c>
      <c r="C767" s="88">
        <v>42247</v>
      </c>
      <c r="D767" s="84">
        <v>54.51</v>
      </c>
      <c r="E767" s="84">
        <v>820</v>
      </c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116"/>
      <c r="Q767" s="84"/>
      <c r="R767" s="84"/>
      <c r="S767" s="84"/>
      <c r="T767" s="84"/>
      <c r="U767" s="84"/>
      <c r="V767" s="84"/>
      <c r="W767" s="84"/>
      <c r="X767" s="84"/>
    </row>
    <row r="768" spans="1:24" s="89" customFormat="1" ht="15.75" customHeight="1">
      <c r="A768" s="88">
        <v>42219</v>
      </c>
      <c r="B768" s="111">
        <v>9077.7800000000007</v>
      </c>
      <c r="C768" s="88">
        <v>42244</v>
      </c>
      <c r="D768" s="84">
        <v>49.93</v>
      </c>
      <c r="E768" s="84">
        <v>820</v>
      </c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116"/>
      <c r="Q768" s="84"/>
      <c r="R768" s="84"/>
      <c r="S768" s="84"/>
      <c r="T768" s="84"/>
      <c r="U768" s="84"/>
      <c r="V768" s="84"/>
      <c r="W768" s="84"/>
      <c r="X768" s="84"/>
    </row>
    <row r="769" spans="1:25" s="89" customFormat="1" ht="15.75" customHeight="1">
      <c r="A769" s="88">
        <v>42216</v>
      </c>
      <c r="B769" s="111">
        <v>9077.27</v>
      </c>
      <c r="C769" s="88">
        <v>42243</v>
      </c>
      <c r="D769" s="84">
        <v>47.4</v>
      </c>
      <c r="E769" s="84">
        <v>830</v>
      </c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116"/>
      <c r="Q769" s="84"/>
      <c r="R769" s="84"/>
      <c r="S769" s="84"/>
      <c r="T769" s="84"/>
      <c r="U769" s="84"/>
      <c r="V769" s="84"/>
      <c r="W769" s="84"/>
      <c r="X769" s="84"/>
    </row>
    <row r="770" spans="1:25" s="89" customFormat="1" ht="15.75" customHeight="1">
      <c r="A770" s="88">
        <v>42215</v>
      </c>
      <c r="B770" s="111">
        <v>9065.8799999999992</v>
      </c>
      <c r="C770" s="88">
        <v>42242</v>
      </c>
      <c r="D770" s="84">
        <v>43.64</v>
      </c>
      <c r="E770" s="84">
        <v>849</v>
      </c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116"/>
      <c r="Q770" s="84"/>
      <c r="R770" s="84"/>
      <c r="S770" s="84"/>
      <c r="T770" s="84"/>
      <c r="U770" s="84"/>
      <c r="V770" s="84"/>
      <c r="W770" s="84"/>
      <c r="X770" s="84"/>
    </row>
    <row r="771" spans="1:25" s="89" customFormat="1" ht="15.75" customHeight="1">
      <c r="A771" s="88">
        <v>42214</v>
      </c>
      <c r="B771" s="111">
        <v>9065.83</v>
      </c>
      <c r="C771" s="88">
        <v>42241</v>
      </c>
      <c r="D771" s="84">
        <v>43.5</v>
      </c>
      <c r="E771" s="84">
        <v>899</v>
      </c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116"/>
      <c r="Q771" s="84"/>
      <c r="R771" s="84"/>
      <c r="S771" s="84"/>
      <c r="T771" s="84"/>
      <c r="U771" s="84"/>
      <c r="V771" s="84"/>
      <c r="W771" s="84"/>
      <c r="X771" s="84"/>
    </row>
    <row r="772" spans="1:25" ht="15.75" customHeight="1">
      <c r="A772" s="88">
        <v>42213</v>
      </c>
      <c r="B772" s="111">
        <v>9155</v>
      </c>
      <c r="C772" s="88">
        <v>42240</v>
      </c>
      <c r="D772" s="84">
        <v>42.45</v>
      </c>
      <c r="E772" s="84">
        <v>904</v>
      </c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Q772" s="84"/>
      <c r="R772" s="84"/>
      <c r="S772" s="84"/>
      <c r="T772" s="84"/>
      <c r="U772" s="84"/>
      <c r="V772" s="84"/>
      <c r="W772" s="84"/>
      <c r="X772" s="84"/>
      <c r="Y772" s="89"/>
    </row>
    <row r="773" spans="1:25" ht="15.75" customHeight="1">
      <c r="A773" s="88">
        <v>42212</v>
      </c>
      <c r="B773" s="111">
        <v>9268.67</v>
      </c>
      <c r="C773" s="88">
        <v>42237</v>
      </c>
      <c r="D773" s="84">
        <v>45.43</v>
      </c>
      <c r="E773" s="84">
        <v>910</v>
      </c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Q773" s="84"/>
      <c r="R773" s="84"/>
      <c r="S773" s="84"/>
      <c r="T773" s="84"/>
      <c r="U773" s="84"/>
      <c r="V773" s="84"/>
      <c r="W773" s="84"/>
      <c r="X773" s="84"/>
      <c r="Y773" s="89"/>
    </row>
    <row r="774" spans="1:25" ht="15.75" customHeight="1">
      <c r="A774" s="88">
        <v>42209</v>
      </c>
      <c r="B774" s="111">
        <v>9272.08</v>
      </c>
      <c r="C774" s="88">
        <v>42236</v>
      </c>
      <c r="D774" s="84">
        <v>46.25</v>
      </c>
      <c r="E774" s="84">
        <v>919</v>
      </c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Q774" s="84"/>
      <c r="R774" s="84"/>
      <c r="S774" s="84"/>
      <c r="T774" s="84"/>
      <c r="U774" s="84"/>
      <c r="V774" s="84"/>
      <c r="W774" s="84"/>
      <c r="X774" s="84"/>
      <c r="Y774" s="89"/>
    </row>
    <row r="775" spans="1:25" ht="15.75" customHeight="1">
      <c r="A775" s="88">
        <v>42208</v>
      </c>
      <c r="B775" s="111">
        <v>9278.89</v>
      </c>
      <c r="C775" s="88">
        <v>42235</v>
      </c>
      <c r="D775" s="84">
        <v>46.88</v>
      </c>
      <c r="E775" s="84">
        <v>945</v>
      </c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Q775" s="84"/>
      <c r="R775" s="84"/>
      <c r="S775" s="84"/>
      <c r="T775" s="84"/>
      <c r="U775" s="84"/>
      <c r="V775" s="84"/>
      <c r="W775" s="84"/>
      <c r="X775" s="84"/>
      <c r="Y775" s="89"/>
    </row>
    <row r="776" spans="1:25" ht="15.75" customHeight="1">
      <c r="A776" s="88">
        <v>42207</v>
      </c>
      <c r="B776" s="111">
        <v>9292.5</v>
      </c>
      <c r="C776" s="88">
        <v>42234</v>
      </c>
      <c r="D776" s="84">
        <v>48.65</v>
      </c>
      <c r="E776" s="84">
        <v>949</v>
      </c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Q776" s="84"/>
      <c r="R776" s="84"/>
      <c r="S776" s="84"/>
      <c r="T776" s="84"/>
      <c r="U776" s="84"/>
      <c r="V776" s="84"/>
      <c r="W776" s="84"/>
      <c r="X776" s="84"/>
      <c r="Y776" s="89"/>
    </row>
    <row r="777" spans="1:25" ht="15.75" customHeight="1">
      <c r="A777" s="88">
        <v>42206</v>
      </c>
      <c r="B777" s="111">
        <v>9321.67</v>
      </c>
      <c r="C777" s="88">
        <v>42233</v>
      </c>
      <c r="D777" s="84">
        <v>48.57</v>
      </c>
      <c r="E777" s="84">
        <v>949</v>
      </c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Q777" s="84"/>
      <c r="R777" s="84"/>
      <c r="S777" s="84"/>
      <c r="T777" s="84"/>
      <c r="U777" s="84"/>
      <c r="V777" s="84"/>
      <c r="W777" s="84"/>
      <c r="X777" s="84"/>
      <c r="Y777" s="89"/>
    </row>
    <row r="778" spans="1:25" ht="15.75" customHeight="1">
      <c r="A778" s="88">
        <v>42205</v>
      </c>
      <c r="B778" s="111">
        <v>9433.33</v>
      </c>
      <c r="C778" s="88">
        <v>42230</v>
      </c>
      <c r="D778" s="84">
        <v>48.77</v>
      </c>
      <c r="E778" s="84">
        <v>949</v>
      </c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Q778" s="84"/>
      <c r="R778" s="84"/>
      <c r="S778" s="84"/>
      <c r="T778" s="84"/>
      <c r="U778" s="84"/>
      <c r="V778" s="84"/>
      <c r="W778" s="84"/>
      <c r="X778" s="84"/>
      <c r="Y778" s="89"/>
    </row>
    <row r="779" spans="1:25" ht="15.75" customHeight="1">
      <c r="A779" s="88">
        <v>42202</v>
      </c>
      <c r="B779" s="111">
        <v>9460.42</v>
      </c>
      <c r="C779" s="88">
        <v>42229</v>
      </c>
      <c r="D779" s="84">
        <v>49.65</v>
      </c>
      <c r="E779" s="84">
        <v>979</v>
      </c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Q779" s="84"/>
      <c r="R779" s="84"/>
      <c r="S779" s="84"/>
      <c r="T779" s="84"/>
      <c r="U779" s="84"/>
      <c r="V779" s="84"/>
      <c r="W779" s="84"/>
      <c r="X779" s="84"/>
      <c r="Y779" s="89"/>
    </row>
    <row r="780" spans="1:25" ht="15.75" customHeight="1">
      <c r="A780" s="88">
        <v>42201</v>
      </c>
      <c r="B780" s="111">
        <v>9483.33</v>
      </c>
      <c r="C780" s="88">
        <v>42228</v>
      </c>
      <c r="D780" s="84">
        <v>50.21</v>
      </c>
      <c r="E780" s="84">
        <v>979</v>
      </c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Q780" s="84"/>
      <c r="R780" s="84"/>
      <c r="S780" s="84"/>
      <c r="T780" s="84"/>
      <c r="U780" s="84"/>
      <c r="V780" s="84"/>
      <c r="W780" s="84"/>
      <c r="X780" s="84"/>
      <c r="Y780" s="89"/>
    </row>
    <row r="781" spans="1:25" ht="15.75" customHeight="1">
      <c r="A781" s="88">
        <v>42200</v>
      </c>
      <c r="B781" s="111">
        <v>9485</v>
      </c>
      <c r="C781" s="88">
        <v>42227</v>
      </c>
      <c r="D781" s="84">
        <v>49.87</v>
      </c>
      <c r="E781" s="84">
        <v>1075</v>
      </c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Q781" s="84"/>
      <c r="R781" s="84"/>
      <c r="S781" s="84"/>
      <c r="T781" s="84"/>
      <c r="U781" s="84"/>
      <c r="V781" s="84"/>
      <c r="W781" s="84"/>
      <c r="X781" s="84"/>
      <c r="Y781" s="89"/>
    </row>
    <row r="782" spans="1:25" ht="15.75" customHeight="1">
      <c r="A782" s="88">
        <v>42199</v>
      </c>
      <c r="B782" s="111">
        <v>9453.33</v>
      </c>
      <c r="C782" s="88">
        <v>42226</v>
      </c>
      <c r="D782" s="84">
        <v>50.69</v>
      </c>
      <c r="E782" s="84">
        <v>1080</v>
      </c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Q782" s="84"/>
      <c r="R782" s="84"/>
      <c r="S782" s="84"/>
      <c r="T782" s="84"/>
      <c r="U782" s="84"/>
      <c r="V782" s="84"/>
      <c r="W782" s="84"/>
      <c r="X782" s="84"/>
      <c r="Y782" s="89"/>
    </row>
    <row r="783" spans="1:25" ht="15.75" customHeight="1">
      <c r="A783" s="88">
        <v>42198</v>
      </c>
      <c r="B783" s="111">
        <v>9517.33</v>
      </c>
      <c r="C783" s="88">
        <v>42223</v>
      </c>
      <c r="D783" s="84">
        <v>49.21</v>
      </c>
      <c r="E783" s="84">
        <v>1080</v>
      </c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Q783" s="84"/>
      <c r="R783" s="84"/>
      <c r="S783" s="84"/>
      <c r="T783" s="84"/>
      <c r="U783" s="84"/>
      <c r="V783" s="84"/>
      <c r="W783" s="84"/>
      <c r="X783" s="84"/>
      <c r="Y783" s="89"/>
    </row>
    <row r="784" spans="1:25" ht="15.75" customHeight="1">
      <c r="A784" s="88">
        <v>42195</v>
      </c>
      <c r="B784" s="111">
        <v>9534.17</v>
      </c>
      <c r="C784" s="88">
        <v>42222</v>
      </c>
      <c r="D784" s="84">
        <v>50.15</v>
      </c>
      <c r="E784" s="84">
        <v>1080</v>
      </c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Q784" s="84"/>
      <c r="R784" s="84"/>
      <c r="S784" s="84"/>
      <c r="T784" s="84"/>
      <c r="U784" s="84"/>
      <c r="V784" s="84"/>
      <c r="W784" s="84"/>
      <c r="X784" s="84"/>
      <c r="Y784" s="89"/>
    </row>
    <row r="785" spans="1:25" ht="15.75" customHeight="1">
      <c r="A785" s="88">
        <v>42194</v>
      </c>
      <c r="B785" s="111">
        <v>9590.56</v>
      </c>
      <c r="C785" s="88">
        <v>42221</v>
      </c>
      <c r="D785" s="84">
        <v>49.72</v>
      </c>
      <c r="E785" s="84">
        <v>1090</v>
      </c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Q785" s="84"/>
      <c r="R785" s="84"/>
      <c r="S785" s="84"/>
      <c r="T785" s="84"/>
      <c r="U785" s="84"/>
      <c r="V785" s="84"/>
      <c r="W785" s="84"/>
      <c r="X785" s="84"/>
      <c r="Y785" s="89"/>
    </row>
    <row r="786" spans="1:25" ht="15.75" customHeight="1">
      <c r="A786" s="88">
        <v>42193</v>
      </c>
      <c r="B786" s="111">
        <v>9693.33</v>
      </c>
      <c r="C786" s="88">
        <v>42220</v>
      </c>
      <c r="D786" s="84">
        <v>50.28</v>
      </c>
      <c r="E786" s="84">
        <v>1100</v>
      </c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Q786" s="84"/>
      <c r="R786" s="84"/>
      <c r="S786" s="84"/>
      <c r="T786" s="84"/>
      <c r="U786" s="84"/>
      <c r="V786" s="84"/>
      <c r="W786" s="84"/>
      <c r="X786" s="84"/>
      <c r="Y786" s="89"/>
    </row>
    <row r="787" spans="1:25" ht="15.75" customHeight="1">
      <c r="A787" s="88">
        <v>42192</v>
      </c>
      <c r="B787" s="111">
        <v>9731.67</v>
      </c>
      <c r="C787" s="88">
        <v>42219</v>
      </c>
      <c r="D787" s="84">
        <v>49.59</v>
      </c>
      <c r="E787" s="84">
        <v>1119</v>
      </c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Q787" s="84"/>
      <c r="R787" s="84"/>
      <c r="S787" s="84"/>
      <c r="T787" s="84"/>
      <c r="U787" s="84"/>
      <c r="V787" s="84"/>
      <c r="W787" s="84"/>
      <c r="X787" s="84"/>
      <c r="Y787" s="89"/>
    </row>
    <row r="788" spans="1:25" ht="15.75" customHeight="1">
      <c r="A788" s="88">
        <v>42191</v>
      </c>
      <c r="B788" s="111">
        <v>9761.33</v>
      </c>
      <c r="C788" s="88">
        <v>42216</v>
      </c>
      <c r="D788" s="84">
        <v>51.85</v>
      </c>
      <c r="E788" s="84">
        <v>1119</v>
      </c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Q788" s="84"/>
      <c r="R788" s="84"/>
      <c r="S788" s="84"/>
      <c r="T788" s="84"/>
      <c r="U788" s="84"/>
      <c r="V788" s="84"/>
      <c r="W788" s="84"/>
      <c r="X788" s="84"/>
      <c r="Y788" s="89"/>
    </row>
    <row r="789" spans="1:25" ht="15.75" customHeight="1">
      <c r="A789" s="88">
        <v>42188</v>
      </c>
      <c r="B789" s="111">
        <v>9755.83</v>
      </c>
      <c r="C789" s="88">
        <v>42215</v>
      </c>
      <c r="D789" s="84">
        <v>53.38</v>
      </c>
      <c r="E789" s="84">
        <v>1140</v>
      </c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Q789" s="84"/>
      <c r="R789" s="84"/>
      <c r="S789" s="84"/>
      <c r="T789" s="84"/>
      <c r="U789" s="84"/>
      <c r="V789" s="84"/>
      <c r="W789" s="84"/>
      <c r="X789" s="84"/>
      <c r="Y789" s="89"/>
    </row>
    <row r="790" spans="1:25" ht="15.75" customHeight="1">
      <c r="A790" s="88">
        <v>42187</v>
      </c>
      <c r="B790" s="111">
        <v>9746.67</v>
      </c>
      <c r="C790" s="88">
        <v>42214</v>
      </c>
      <c r="D790" s="84">
        <v>53.55</v>
      </c>
      <c r="E790" s="84">
        <v>1175</v>
      </c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Q790" s="84"/>
      <c r="R790" s="84"/>
      <c r="S790" s="84"/>
      <c r="T790" s="84"/>
      <c r="U790" s="84"/>
      <c r="V790" s="84"/>
      <c r="W790" s="84"/>
      <c r="X790" s="84"/>
      <c r="Y790" s="89"/>
    </row>
    <row r="791" spans="1:25" ht="15.75" customHeight="1">
      <c r="A791" s="88">
        <v>42186</v>
      </c>
      <c r="B791" s="111">
        <v>9722.5</v>
      </c>
      <c r="C791" s="88">
        <v>42213</v>
      </c>
      <c r="D791" s="84">
        <v>52.98</v>
      </c>
      <c r="E791" s="84">
        <v>1175</v>
      </c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Q791" s="84"/>
      <c r="R791" s="84"/>
      <c r="S791" s="84"/>
      <c r="T791" s="84"/>
      <c r="U791" s="84"/>
      <c r="V791" s="84"/>
      <c r="W791" s="84"/>
      <c r="X791" s="84"/>
      <c r="Y791" s="89"/>
    </row>
    <row r="792" spans="1:25" ht="15.75" customHeight="1">
      <c r="A792" s="88">
        <v>42185</v>
      </c>
      <c r="B792" s="111">
        <v>9730</v>
      </c>
      <c r="C792" s="88">
        <v>42212</v>
      </c>
      <c r="D792" s="84">
        <v>52.96</v>
      </c>
      <c r="E792" s="84">
        <v>1175</v>
      </c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Q792" s="84"/>
      <c r="R792" s="84"/>
      <c r="S792" s="84"/>
      <c r="T792" s="84"/>
      <c r="U792" s="84"/>
      <c r="V792" s="84"/>
      <c r="W792" s="84"/>
      <c r="X792" s="84"/>
      <c r="Y792" s="89"/>
    </row>
    <row r="793" spans="1:25" ht="15.75" customHeight="1">
      <c r="A793" s="88">
        <v>42184</v>
      </c>
      <c r="B793" s="111">
        <v>9665.65</v>
      </c>
      <c r="C793" s="88">
        <v>42209</v>
      </c>
      <c r="D793" s="84">
        <v>54.56</v>
      </c>
      <c r="E793" s="84">
        <v>1175</v>
      </c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Q793" s="84"/>
      <c r="R793" s="84"/>
      <c r="S793" s="84"/>
      <c r="T793" s="84"/>
      <c r="U793" s="84"/>
      <c r="V793" s="84"/>
      <c r="W793" s="84"/>
      <c r="X793" s="84"/>
      <c r="Y793" s="89"/>
    </row>
    <row r="794" spans="1:25" ht="15.75" customHeight="1">
      <c r="A794" s="88">
        <v>42181</v>
      </c>
      <c r="B794" s="111">
        <v>9640</v>
      </c>
      <c r="C794" s="88">
        <v>42208</v>
      </c>
      <c r="D794" s="84">
        <v>55.41</v>
      </c>
      <c r="E794" s="84">
        <v>1165</v>
      </c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Q794" s="84"/>
      <c r="R794" s="84"/>
      <c r="S794" s="84"/>
      <c r="T794" s="84"/>
      <c r="U794" s="84"/>
      <c r="V794" s="84"/>
      <c r="W794" s="84"/>
      <c r="X794" s="84"/>
      <c r="Y794" s="89"/>
    </row>
    <row r="795" spans="1:25" ht="15.75" customHeight="1">
      <c r="A795" s="88">
        <v>42180</v>
      </c>
      <c r="B795" s="111">
        <v>9642.73</v>
      </c>
      <c r="C795" s="88">
        <v>42207</v>
      </c>
      <c r="D795" s="84">
        <v>56.09</v>
      </c>
      <c r="E795" s="84">
        <v>1170</v>
      </c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Q795" s="84"/>
      <c r="R795" s="84"/>
      <c r="S795" s="84"/>
      <c r="T795" s="84"/>
      <c r="U795" s="84"/>
      <c r="V795" s="84"/>
      <c r="W795" s="84"/>
      <c r="X795" s="84"/>
      <c r="Y795" s="89"/>
    </row>
    <row r="796" spans="1:25" ht="15.75" customHeight="1">
      <c r="A796" s="88">
        <v>42179</v>
      </c>
      <c r="B796" s="111">
        <v>9652</v>
      </c>
      <c r="C796" s="88">
        <v>42206</v>
      </c>
      <c r="D796" s="84">
        <v>56.98</v>
      </c>
      <c r="E796" s="84">
        <v>1170</v>
      </c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Q796" s="84"/>
      <c r="R796" s="84"/>
      <c r="S796" s="84"/>
      <c r="T796" s="84"/>
      <c r="U796" s="84"/>
      <c r="V796" s="84"/>
      <c r="W796" s="84"/>
      <c r="X796" s="84"/>
      <c r="Y796" s="89"/>
    </row>
    <row r="797" spans="1:25" ht="15.75" customHeight="1">
      <c r="A797" s="88">
        <v>42178</v>
      </c>
      <c r="B797" s="111">
        <v>9600</v>
      </c>
      <c r="C797" s="88">
        <v>42205</v>
      </c>
      <c r="D797" s="84">
        <v>56.54</v>
      </c>
      <c r="E797" s="84">
        <v>1180</v>
      </c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Q797" s="84"/>
      <c r="R797" s="84"/>
      <c r="S797" s="84"/>
      <c r="T797" s="84"/>
      <c r="U797" s="84"/>
      <c r="V797" s="84"/>
      <c r="W797" s="84"/>
      <c r="X797" s="84"/>
      <c r="Y797" s="89"/>
    </row>
    <row r="798" spans="1:25" ht="15.75" customHeight="1">
      <c r="A798" s="88">
        <v>42174</v>
      </c>
      <c r="B798" s="111">
        <v>9751.5</v>
      </c>
      <c r="C798" s="88">
        <v>42202</v>
      </c>
      <c r="D798" s="84">
        <v>57.01</v>
      </c>
      <c r="E798" s="84">
        <v>1185</v>
      </c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Q798" s="84"/>
      <c r="R798" s="84"/>
      <c r="S798" s="84"/>
      <c r="T798" s="84"/>
      <c r="U798" s="84"/>
      <c r="V798" s="84"/>
      <c r="W798" s="84"/>
      <c r="X798" s="84"/>
      <c r="Y798" s="89"/>
    </row>
    <row r="799" spans="1:25" ht="15.75" customHeight="1">
      <c r="A799" s="88">
        <v>42173</v>
      </c>
      <c r="B799" s="111">
        <v>9791.33</v>
      </c>
      <c r="C799" s="88">
        <v>42201</v>
      </c>
      <c r="D799" s="84">
        <v>56.95</v>
      </c>
      <c r="E799" s="84">
        <v>1185</v>
      </c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Q799" s="84"/>
      <c r="R799" s="84"/>
      <c r="S799" s="84"/>
      <c r="T799" s="84"/>
      <c r="U799" s="84"/>
      <c r="V799" s="84"/>
      <c r="W799" s="84"/>
      <c r="X799" s="84"/>
      <c r="Y799" s="89"/>
    </row>
    <row r="800" spans="1:25" ht="15.75" customHeight="1">
      <c r="A800" s="88">
        <v>42172</v>
      </c>
      <c r="B800" s="111">
        <v>9792</v>
      </c>
      <c r="C800" s="88">
        <v>42200</v>
      </c>
      <c r="D800" s="84">
        <v>57.37</v>
      </c>
      <c r="E800" s="84">
        <v>1205</v>
      </c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Q800" s="84"/>
      <c r="R800" s="84"/>
      <c r="S800" s="84"/>
      <c r="T800" s="84"/>
      <c r="U800" s="84"/>
      <c r="V800" s="84"/>
      <c r="W800" s="84"/>
      <c r="X800" s="84"/>
      <c r="Y800" s="89"/>
    </row>
    <row r="801" spans="1:25" ht="15.75" customHeight="1">
      <c r="A801" s="88">
        <v>42171</v>
      </c>
      <c r="B801" s="111">
        <v>9724</v>
      </c>
      <c r="C801" s="88">
        <v>42199</v>
      </c>
      <c r="D801" s="84">
        <v>58.94</v>
      </c>
      <c r="E801" s="84">
        <v>1205</v>
      </c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Q801" s="84"/>
      <c r="R801" s="84"/>
      <c r="S801" s="84"/>
      <c r="T801" s="84"/>
      <c r="U801" s="84"/>
      <c r="V801" s="84"/>
      <c r="W801" s="84"/>
      <c r="X801" s="84"/>
      <c r="Y801" s="89"/>
    </row>
    <row r="802" spans="1:25" ht="15.75" customHeight="1">
      <c r="A802" s="88">
        <v>42170</v>
      </c>
      <c r="B802" s="111">
        <v>9724</v>
      </c>
      <c r="C802" s="88">
        <v>42198</v>
      </c>
      <c r="D802" s="84">
        <v>58.14</v>
      </c>
      <c r="E802" s="84">
        <v>1230</v>
      </c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Q802" s="84"/>
      <c r="R802" s="84"/>
      <c r="S802" s="84"/>
      <c r="T802" s="84"/>
      <c r="U802" s="84"/>
      <c r="V802" s="84"/>
      <c r="W802" s="84"/>
      <c r="X802" s="84"/>
      <c r="Y802" s="89"/>
    </row>
    <row r="803" spans="1:25" ht="15.75" customHeight="1">
      <c r="A803" s="88">
        <v>42167</v>
      </c>
      <c r="B803" s="111">
        <v>9592.5</v>
      </c>
      <c r="C803" s="88">
        <v>42195</v>
      </c>
      <c r="D803" s="84">
        <v>58.89</v>
      </c>
      <c r="E803" s="84">
        <v>1230</v>
      </c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Q803" s="84"/>
      <c r="R803" s="84"/>
      <c r="S803" s="84"/>
      <c r="T803" s="84"/>
      <c r="U803" s="84"/>
      <c r="V803" s="84"/>
      <c r="W803" s="84"/>
      <c r="X803" s="84"/>
      <c r="Y803" s="89"/>
    </row>
    <row r="804" spans="1:25" ht="15.75" customHeight="1">
      <c r="A804" s="88">
        <v>42166</v>
      </c>
      <c r="B804" s="111">
        <v>9553.33</v>
      </c>
      <c r="C804" s="88">
        <v>42194</v>
      </c>
      <c r="D804" s="84">
        <v>58.79</v>
      </c>
      <c r="E804" s="84">
        <v>1245</v>
      </c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Q804" s="84"/>
      <c r="R804" s="84"/>
      <c r="S804" s="84"/>
      <c r="T804" s="84"/>
      <c r="U804" s="84"/>
      <c r="V804" s="84"/>
      <c r="W804" s="84"/>
      <c r="X804" s="84"/>
      <c r="Y804" s="89"/>
    </row>
    <row r="805" spans="1:25" ht="15.75" customHeight="1">
      <c r="A805" s="88">
        <v>42165</v>
      </c>
      <c r="B805" s="111">
        <v>9544</v>
      </c>
      <c r="C805" s="88">
        <v>42193</v>
      </c>
      <c r="D805" s="84">
        <v>57.63</v>
      </c>
      <c r="E805" s="84">
        <v>1270</v>
      </c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Q805" s="84"/>
      <c r="R805" s="84"/>
      <c r="S805" s="84"/>
      <c r="T805" s="84"/>
      <c r="U805" s="84"/>
      <c r="V805" s="84"/>
      <c r="W805" s="84"/>
      <c r="X805" s="84"/>
      <c r="Y805" s="89"/>
    </row>
    <row r="806" spans="1:25" ht="15.75" customHeight="1">
      <c r="A806" s="88">
        <v>42164</v>
      </c>
      <c r="B806" s="111">
        <v>9602</v>
      </c>
      <c r="C806" s="88">
        <v>42192</v>
      </c>
      <c r="D806" s="84">
        <v>58</v>
      </c>
      <c r="E806" s="84">
        <v>1280</v>
      </c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Q806" s="84"/>
      <c r="R806" s="84"/>
      <c r="S806" s="84"/>
      <c r="T806" s="84"/>
      <c r="U806" s="84"/>
      <c r="V806" s="84"/>
      <c r="W806" s="84"/>
      <c r="X806" s="84"/>
      <c r="Y806" s="89"/>
    </row>
    <row r="807" spans="1:25" ht="15.75" customHeight="1">
      <c r="A807" s="88">
        <v>42163</v>
      </c>
      <c r="B807" s="111">
        <v>9667</v>
      </c>
      <c r="C807" s="88">
        <v>42191</v>
      </c>
      <c r="D807" s="84">
        <v>57.14</v>
      </c>
      <c r="E807" s="84">
        <v>1290</v>
      </c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Q807" s="84"/>
      <c r="R807" s="84"/>
      <c r="S807" s="84"/>
      <c r="T807" s="84"/>
      <c r="U807" s="84"/>
      <c r="V807" s="84"/>
      <c r="W807" s="84"/>
      <c r="X807" s="84"/>
      <c r="Y807" s="89"/>
    </row>
    <row r="808" spans="1:25" ht="15.75" customHeight="1">
      <c r="A808" s="88">
        <v>42160</v>
      </c>
      <c r="B808" s="111">
        <v>9680.75</v>
      </c>
      <c r="C808" s="88">
        <v>42188</v>
      </c>
      <c r="D808" s="84">
        <v>61.09</v>
      </c>
      <c r="E808" s="84">
        <v>1300</v>
      </c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Q808" s="84"/>
      <c r="R808" s="84"/>
      <c r="S808" s="84"/>
      <c r="T808" s="84"/>
      <c r="U808" s="84"/>
      <c r="V808" s="84"/>
      <c r="W808" s="84"/>
      <c r="X808" s="84"/>
      <c r="Y808" s="89"/>
    </row>
    <row r="809" spans="1:25" ht="15.75" customHeight="1">
      <c r="A809" s="88">
        <v>42159</v>
      </c>
      <c r="B809" s="111">
        <v>9704.33</v>
      </c>
      <c r="C809" s="88">
        <v>42187</v>
      </c>
      <c r="D809" s="84">
        <v>62.29</v>
      </c>
      <c r="E809" s="84">
        <v>1330</v>
      </c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Q809" s="84"/>
      <c r="R809" s="84"/>
      <c r="S809" s="84"/>
      <c r="T809" s="84"/>
      <c r="U809" s="84"/>
      <c r="V809" s="84"/>
      <c r="W809" s="84"/>
      <c r="X809" s="84"/>
      <c r="Y809" s="89"/>
    </row>
    <row r="810" spans="1:25" ht="15.75" customHeight="1">
      <c r="A810" s="88">
        <v>42158</v>
      </c>
      <c r="B810" s="111">
        <v>9719</v>
      </c>
      <c r="C810" s="88">
        <v>42186</v>
      </c>
      <c r="D810" s="84">
        <v>62.5</v>
      </c>
      <c r="E810" s="84">
        <v>1355</v>
      </c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Q810" s="84"/>
      <c r="R810" s="84"/>
      <c r="S810" s="84"/>
      <c r="T810" s="84"/>
      <c r="U810" s="84"/>
      <c r="V810" s="84"/>
      <c r="W810" s="84"/>
      <c r="X810" s="84"/>
      <c r="Y810" s="89"/>
    </row>
    <row r="811" spans="1:25" ht="15.75" customHeight="1">
      <c r="A811" s="88">
        <v>42157</v>
      </c>
      <c r="B811" s="111">
        <v>9746</v>
      </c>
      <c r="C811" s="88">
        <v>42185</v>
      </c>
      <c r="D811" s="84">
        <v>63.68</v>
      </c>
      <c r="E811" s="84">
        <v>1390</v>
      </c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Q811" s="84"/>
      <c r="R811" s="84"/>
      <c r="S811" s="84"/>
      <c r="T811" s="84"/>
      <c r="U811" s="84"/>
      <c r="V811" s="84"/>
      <c r="W811" s="84"/>
      <c r="X811" s="84"/>
      <c r="Y811" s="89"/>
    </row>
    <row r="812" spans="1:25" ht="15.75" customHeight="1">
      <c r="A812" s="88">
        <v>42156</v>
      </c>
      <c r="B812" s="111">
        <v>9938.75</v>
      </c>
      <c r="C812" s="88">
        <v>42184</v>
      </c>
      <c r="D812" s="84">
        <v>62.55</v>
      </c>
      <c r="E812" s="84">
        <v>1400</v>
      </c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Q812" s="84"/>
      <c r="R812" s="84"/>
      <c r="S812" s="84"/>
      <c r="T812" s="84"/>
      <c r="U812" s="84"/>
      <c r="V812" s="84"/>
      <c r="W812" s="84"/>
      <c r="X812" s="84"/>
      <c r="Y812" s="89"/>
    </row>
    <row r="813" spans="1:25" ht="15.75" customHeight="1">
      <c r="A813" s="88">
        <v>42153</v>
      </c>
      <c r="B813" s="111">
        <v>9971.0499999999993</v>
      </c>
      <c r="C813" s="88">
        <v>42181</v>
      </c>
      <c r="D813" s="84">
        <v>63.66</v>
      </c>
      <c r="E813" s="84">
        <v>1400</v>
      </c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Q813" s="84"/>
      <c r="R813" s="84"/>
      <c r="S813" s="84"/>
      <c r="T813" s="84"/>
      <c r="U813" s="84"/>
      <c r="V813" s="84"/>
      <c r="W813" s="84"/>
      <c r="X813" s="84"/>
      <c r="Y813" s="89"/>
    </row>
    <row r="814" spans="1:25" ht="15.75" customHeight="1">
      <c r="A814" s="88">
        <v>42152</v>
      </c>
      <c r="B814" s="111">
        <v>9974.2900000000009</v>
      </c>
      <c r="C814" s="88">
        <v>42180</v>
      </c>
      <c r="D814" s="84">
        <v>63.93</v>
      </c>
      <c r="E814" s="84">
        <v>1400</v>
      </c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Q814" s="84"/>
      <c r="R814" s="84"/>
      <c r="S814" s="84"/>
      <c r="T814" s="84"/>
      <c r="U814" s="84"/>
      <c r="V814" s="84"/>
      <c r="W814" s="84"/>
      <c r="X814" s="84"/>
      <c r="Y814" s="89"/>
    </row>
    <row r="815" spans="1:25" ht="15.75" customHeight="1">
      <c r="A815" s="88">
        <v>42151</v>
      </c>
      <c r="B815" s="111">
        <v>9993</v>
      </c>
      <c r="C815" s="88">
        <v>42179</v>
      </c>
      <c r="D815" s="84">
        <v>64.180000000000007</v>
      </c>
      <c r="E815" s="84">
        <v>1400</v>
      </c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Q815" s="84"/>
      <c r="R815" s="84"/>
      <c r="S815" s="84"/>
      <c r="T815" s="84"/>
      <c r="U815" s="84"/>
      <c r="V815" s="84"/>
      <c r="W815" s="84"/>
      <c r="X815" s="84"/>
      <c r="Y815" s="89"/>
    </row>
    <row r="816" spans="1:25" ht="15.75" customHeight="1">
      <c r="A816" s="88">
        <v>42150</v>
      </c>
      <c r="B816" s="111">
        <v>9916</v>
      </c>
      <c r="C816" s="88">
        <v>42178</v>
      </c>
      <c r="D816" s="84">
        <v>65.23</v>
      </c>
      <c r="E816" s="84">
        <v>1400</v>
      </c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Q816" s="84"/>
      <c r="R816" s="84"/>
      <c r="S816" s="84"/>
      <c r="T816" s="84"/>
      <c r="U816" s="84"/>
      <c r="V816" s="84"/>
      <c r="W816" s="84"/>
      <c r="X816" s="84"/>
      <c r="Y816" s="89"/>
    </row>
    <row r="817" spans="1:25" ht="15.75" customHeight="1">
      <c r="A817" s="88">
        <v>42149</v>
      </c>
      <c r="B817" s="111">
        <v>9900.7999999999993</v>
      </c>
      <c r="C817" s="88">
        <v>42177</v>
      </c>
      <c r="D817" s="84">
        <v>64.06</v>
      </c>
      <c r="E817" s="84">
        <v>1400</v>
      </c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Q817" s="84"/>
      <c r="R817" s="84"/>
      <c r="S817" s="84"/>
      <c r="T817" s="84"/>
      <c r="U817" s="84"/>
      <c r="V817" s="84"/>
      <c r="W817" s="84"/>
      <c r="X817" s="84"/>
      <c r="Y817" s="89"/>
    </row>
    <row r="818" spans="1:25" ht="15.75" customHeight="1">
      <c r="A818" s="88">
        <v>42146</v>
      </c>
      <c r="B818" s="111">
        <v>9897</v>
      </c>
      <c r="C818" s="88">
        <v>42174</v>
      </c>
      <c r="D818" s="84">
        <v>63.5</v>
      </c>
      <c r="E818" s="84">
        <v>1410</v>
      </c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Q818" s="84"/>
      <c r="R818" s="84"/>
      <c r="S818" s="84"/>
      <c r="T818" s="84"/>
      <c r="U818" s="84"/>
      <c r="V818" s="84"/>
      <c r="W818" s="84"/>
      <c r="X818" s="84"/>
      <c r="Y818" s="89"/>
    </row>
    <row r="819" spans="1:25" ht="15.75" customHeight="1">
      <c r="A819" s="88">
        <v>42145</v>
      </c>
      <c r="B819" s="111">
        <v>9947.33</v>
      </c>
      <c r="C819" s="88">
        <v>42173</v>
      </c>
      <c r="D819" s="84">
        <v>64.98</v>
      </c>
      <c r="E819" s="84">
        <v>1415</v>
      </c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Q819" s="84"/>
      <c r="R819" s="84"/>
      <c r="S819" s="84"/>
      <c r="T819" s="84"/>
      <c r="U819" s="84"/>
      <c r="V819" s="84"/>
      <c r="W819" s="84"/>
      <c r="X819" s="84"/>
      <c r="Y819" s="89"/>
    </row>
    <row r="820" spans="1:25" ht="15.75" customHeight="1">
      <c r="A820" s="88">
        <v>42144</v>
      </c>
      <c r="B820" s="111">
        <v>10007</v>
      </c>
      <c r="C820" s="88">
        <v>42172</v>
      </c>
      <c r="D820" s="84">
        <v>64.48</v>
      </c>
      <c r="E820" s="84">
        <v>1415</v>
      </c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Q820" s="84"/>
      <c r="R820" s="84"/>
      <c r="S820" s="84"/>
      <c r="T820" s="84"/>
      <c r="U820" s="84"/>
      <c r="V820" s="84"/>
      <c r="W820" s="84"/>
      <c r="X820" s="84"/>
      <c r="Y820" s="89"/>
    </row>
    <row r="821" spans="1:25" ht="15.75" customHeight="1">
      <c r="A821" s="88">
        <v>42143</v>
      </c>
      <c r="B821" s="111">
        <v>10056</v>
      </c>
      <c r="C821" s="88">
        <v>42171</v>
      </c>
      <c r="D821" s="84">
        <v>64.45</v>
      </c>
      <c r="E821" s="84">
        <v>1420</v>
      </c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Q821" s="84"/>
      <c r="R821" s="84"/>
      <c r="S821" s="84"/>
      <c r="T821" s="84"/>
      <c r="U821" s="84"/>
      <c r="V821" s="84"/>
      <c r="W821" s="84"/>
      <c r="X821" s="84"/>
      <c r="Y821" s="89"/>
    </row>
    <row r="822" spans="1:25" ht="15.75" customHeight="1">
      <c r="A822" s="88">
        <v>42142</v>
      </c>
      <c r="B822" s="111">
        <v>10158</v>
      </c>
      <c r="C822" s="88">
        <v>42170</v>
      </c>
      <c r="D822" s="84">
        <v>64.680000000000007</v>
      </c>
      <c r="E822" s="84">
        <v>1420</v>
      </c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Q822" s="84"/>
      <c r="R822" s="84"/>
      <c r="S822" s="84"/>
      <c r="T822" s="84"/>
      <c r="U822" s="84"/>
      <c r="V822" s="84"/>
      <c r="W822" s="84"/>
      <c r="X822" s="84"/>
      <c r="Y822" s="89"/>
    </row>
    <row r="823" spans="1:25" ht="15.75" customHeight="1">
      <c r="A823" s="88">
        <v>42139</v>
      </c>
      <c r="B823" s="111">
        <v>10179</v>
      </c>
      <c r="C823" s="88">
        <v>42167</v>
      </c>
      <c r="D823" s="84">
        <v>65.290000000000006</v>
      </c>
      <c r="E823" s="84">
        <v>1420</v>
      </c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Q823" s="84"/>
      <c r="R823" s="84"/>
      <c r="S823" s="84"/>
      <c r="T823" s="84"/>
      <c r="U823" s="84"/>
      <c r="V823" s="84"/>
      <c r="W823" s="84"/>
      <c r="X823" s="84"/>
      <c r="Y823" s="89"/>
    </row>
    <row r="824" spans="1:25" ht="15.75" customHeight="1">
      <c r="A824" s="88">
        <v>42138</v>
      </c>
      <c r="B824" s="111">
        <v>10208.67</v>
      </c>
      <c r="C824" s="88">
        <v>42166</v>
      </c>
      <c r="D824" s="84">
        <v>65.47</v>
      </c>
      <c r="E824" s="84">
        <v>1420</v>
      </c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Q824" s="84"/>
      <c r="R824" s="84"/>
      <c r="S824" s="84"/>
      <c r="T824" s="84"/>
      <c r="U824" s="84"/>
      <c r="V824" s="84"/>
      <c r="W824" s="84"/>
      <c r="X824" s="84"/>
      <c r="Y824" s="89"/>
    </row>
    <row r="825" spans="1:25" ht="15.75" customHeight="1">
      <c r="A825" s="88">
        <v>42137</v>
      </c>
      <c r="B825" s="111">
        <v>10266</v>
      </c>
      <c r="C825" s="88">
        <v>42165</v>
      </c>
      <c r="D825" s="84">
        <v>66.09</v>
      </c>
      <c r="E825" s="84">
        <v>1420</v>
      </c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Q825" s="84"/>
      <c r="R825" s="84"/>
      <c r="S825" s="84"/>
      <c r="T825" s="84"/>
      <c r="U825" s="84"/>
      <c r="V825" s="84"/>
      <c r="W825" s="84"/>
      <c r="X825" s="84"/>
      <c r="Y825" s="89"/>
    </row>
    <row r="826" spans="1:25" ht="15.75" customHeight="1">
      <c r="A826" s="88">
        <v>42136</v>
      </c>
      <c r="B826" s="111">
        <v>10280</v>
      </c>
      <c r="C826" s="88">
        <v>42164</v>
      </c>
      <c r="D826" s="84">
        <v>65.72</v>
      </c>
      <c r="E826" s="84">
        <v>1415</v>
      </c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Q826" s="84"/>
      <c r="R826" s="84"/>
      <c r="S826" s="84"/>
      <c r="T826" s="84"/>
      <c r="U826" s="84"/>
      <c r="V826" s="84"/>
      <c r="W826" s="84"/>
      <c r="X826" s="84"/>
      <c r="Y826" s="89"/>
    </row>
    <row r="827" spans="1:25" ht="15.75" customHeight="1">
      <c r="A827" s="88">
        <v>42135</v>
      </c>
      <c r="B827" s="111">
        <v>10636.92</v>
      </c>
      <c r="C827" s="88">
        <v>42163</v>
      </c>
      <c r="D827" s="84">
        <v>63.19</v>
      </c>
      <c r="E827" s="84">
        <v>1415</v>
      </c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Q827" s="84"/>
      <c r="R827" s="84"/>
      <c r="S827" s="84"/>
      <c r="T827" s="84"/>
      <c r="U827" s="84"/>
      <c r="V827" s="84"/>
      <c r="W827" s="84"/>
      <c r="X827" s="84"/>
      <c r="Y827" s="89"/>
    </row>
    <row r="828" spans="1:25" ht="15.75" customHeight="1">
      <c r="A828" s="88">
        <v>42132</v>
      </c>
      <c r="B828" s="111">
        <v>10679.05</v>
      </c>
      <c r="C828" s="88">
        <v>42160</v>
      </c>
      <c r="D828" s="84">
        <v>63.92</v>
      </c>
      <c r="E828" s="84">
        <v>1415</v>
      </c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Q828" s="84"/>
      <c r="R828" s="84"/>
      <c r="S828" s="84"/>
      <c r="T828" s="84"/>
      <c r="U828" s="84"/>
      <c r="V828" s="84"/>
      <c r="W828" s="84"/>
      <c r="X828" s="84"/>
      <c r="Y828" s="89"/>
    </row>
    <row r="829" spans="1:25" ht="15.75" customHeight="1">
      <c r="A829" s="88">
        <v>42131</v>
      </c>
      <c r="B829" s="111">
        <v>10716.25</v>
      </c>
      <c r="C829" s="88">
        <v>42159</v>
      </c>
      <c r="D829" s="84">
        <v>62.81</v>
      </c>
      <c r="E829" s="84">
        <v>1410</v>
      </c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Q829" s="84"/>
      <c r="R829" s="84"/>
      <c r="S829" s="84"/>
      <c r="T829" s="84"/>
      <c r="U829" s="84"/>
      <c r="V829" s="84"/>
      <c r="W829" s="84"/>
      <c r="X829" s="84"/>
      <c r="Y829" s="89"/>
    </row>
    <row r="830" spans="1:25" ht="15.75" customHeight="1">
      <c r="A830" s="88">
        <v>42130</v>
      </c>
      <c r="B830" s="111">
        <v>10746.36</v>
      </c>
      <c r="C830" s="88">
        <v>42158</v>
      </c>
      <c r="D830" s="84">
        <v>64.459999999999994</v>
      </c>
      <c r="E830" s="84">
        <v>1410</v>
      </c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Q830" s="84"/>
      <c r="R830" s="84"/>
      <c r="S830" s="84"/>
      <c r="T830" s="84"/>
      <c r="U830" s="84"/>
      <c r="V830" s="84"/>
      <c r="W830" s="84"/>
      <c r="X830" s="84"/>
      <c r="Y830" s="89"/>
    </row>
    <row r="831" spans="1:25" ht="15.75" customHeight="1">
      <c r="A831" s="88">
        <v>42129</v>
      </c>
      <c r="B831" s="111">
        <v>10763.33</v>
      </c>
      <c r="C831" s="88">
        <v>42157</v>
      </c>
      <c r="D831" s="84">
        <v>66.099999999999994</v>
      </c>
      <c r="E831" s="84">
        <v>1410</v>
      </c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Q831" s="84"/>
      <c r="R831" s="84"/>
      <c r="S831" s="84"/>
      <c r="T831" s="84"/>
      <c r="U831" s="84"/>
      <c r="V831" s="84"/>
      <c r="W831" s="84"/>
      <c r="X831" s="84"/>
      <c r="Y831" s="89"/>
    </row>
    <row r="832" spans="1:25" ht="15.75" customHeight="1">
      <c r="A832" s="88">
        <v>42128</v>
      </c>
      <c r="B832" s="111">
        <v>10608.4</v>
      </c>
      <c r="C832" s="88">
        <v>42156</v>
      </c>
      <c r="D832" s="84">
        <v>65.5</v>
      </c>
      <c r="E832" s="84">
        <v>1410</v>
      </c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Q832" s="84"/>
      <c r="R832" s="84"/>
      <c r="S832" s="84"/>
      <c r="T832" s="84"/>
      <c r="U832" s="84"/>
      <c r="V832" s="84"/>
      <c r="W832" s="84"/>
      <c r="X832" s="84"/>
      <c r="Y832" s="89"/>
    </row>
    <row r="833" spans="1:25" ht="15.75" customHeight="1">
      <c r="A833" s="88">
        <v>42124</v>
      </c>
      <c r="B833" s="111">
        <v>10578.95</v>
      </c>
      <c r="C833" s="88">
        <v>42153</v>
      </c>
      <c r="D833" s="84">
        <v>65.45</v>
      </c>
      <c r="E833" s="84">
        <v>1410</v>
      </c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Q833" s="84"/>
      <c r="R833" s="84"/>
      <c r="S833" s="84"/>
      <c r="T833" s="84"/>
      <c r="U833" s="84"/>
      <c r="V833" s="84"/>
      <c r="W833" s="84"/>
      <c r="X833" s="84"/>
      <c r="Y833" s="89"/>
    </row>
    <row r="834" spans="1:25" ht="15.75" customHeight="1">
      <c r="A834" s="88">
        <v>42123</v>
      </c>
      <c r="B834" s="111">
        <v>10578.46</v>
      </c>
      <c r="C834" s="88">
        <v>42152</v>
      </c>
      <c r="D834" s="84">
        <v>62.85</v>
      </c>
      <c r="E834" s="84">
        <v>1385</v>
      </c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Q834" s="84"/>
      <c r="R834" s="84"/>
      <c r="S834" s="84"/>
      <c r="T834" s="84"/>
      <c r="U834" s="84"/>
      <c r="V834" s="84"/>
      <c r="W834" s="84"/>
      <c r="X834" s="84"/>
      <c r="Y834" s="89"/>
    </row>
    <row r="835" spans="1:25" ht="15.75" customHeight="1">
      <c r="A835" s="88">
        <v>42122</v>
      </c>
      <c r="B835" s="111">
        <v>10552.86</v>
      </c>
      <c r="C835" s="88">
        <v>42151</v>
      </c>
      <c r="D835" s="84">
        <v>62.25</v>
      </c>
      <c r="E835" s="84">
        <v>1385</v>
      </c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Q835" s="84"/>
      <c r="R835" s="84"/>
      <c r="S835" s="84"/>
      <c r="T835" s="84"/>
      <c r="U835" s="84"/>
      <c r="V835" s="84"/>
      <c r="W835" s="84"/>
      <c r="X835" s="84"/>
      <c r="Y835" s="89"/>
    </row>
    <row r="836" spans="1:25" ht="15.75" customHeight="1">
      <c r="A836" s="88">
        <v>42121</v>
      </c>
      <c r="B836" s="111">
        <v>10361.709999999999</v>
      </c>
      <c r="C836" s="88">
        <v>42150</v>
      </c>
      <c r="D836" s="84">
        <v>63.89</v>
      </c>
      <c r="E836" s="84">
        <v>1385</v>
      </c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Q836" s="84"/>
      <c r="R836" s="84"/>
      <c r="S836" s="84"/>
      <c r="T836" s="84"/>
      <c r="U836" s="84"/>
      <c r="V836" s="84"/>
      <c r="W836" s="84"/>
      <c r="X836" s="84"/>
      <c r="Y836" s="89"/>
    </row>
    <row r="837" spans="1:25" ht="15.75" customHeight="1">
      <c r="A837" s="88">
        <v>42118</v>
      </c>
      <c r="B837" s="111">
        <v>10329.64</v>
      </c>
      <c r="C837" s="88">
        <v>42146</v>
      </c>
      <c r="D837" s="84">
        <v>65.569999999999993</v>
      </c>
      <c r="E837" s="84">
        <v>1370</v>
      </c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Q837" s="84"/>
      <c r="R837" s="84"/>
      <c r="S837" s="84"/>
      <c r="T837" s="84"/>
      <c r="U837" s="84"/>
      <c r="V837" s="84"/>
      <c r="W837" s="84"/>
      <c r="X837" s="84"/>
      <c r="Y837" s="89"/>
    </row>
    <row r="838" spans="1:25" ht="15.75" customHeight="1">
      <c r="A838" s="88">
        <v>42117</v>
      </c>
      <c r="B838" s="111">
        <v>10315.709999999999</v>
      </c>
      <c r="C838" s="88">
        <v>42145</v>
      </c>
      <c r="D838" s="84">
        <v>66.48</v>
      </c>
      <c r="E838" s="84">
        <v>1360</v>
      </c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Q838" s="84"/>
      <c r="R838" s="84"/>
      <c r="S838" s="84"/>
      <c r="T838" s="84"/>
      <c r="U838" s="84"/>
      <c r="V838" s="84"/>
      <c r="W838" s="84"/>
      <c r="X838" s="84"/>
      <c r="Y838" s="89"/>
    </row>
    <row r="839" spans="1:25" ht="15.75" customHeight="1">
      <c r="A839" s="88">
        <v>42116</v>
      </c>
      <c r="B839" s="111">
        <v>10304.290000000001</v>
      </c>
      <c r="C839" s="88">
        <v>42144</v>
      </c>
      <c r="D839" s="84">
        <v>64.959999999999994</v>
      </c>
      <c r="E839" s="84">
        <v>1350</v>
      </c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Q839" s="84"/>
      <c r="R839" s="84"/>
      <c r="S839" s="84"/>
      <c r="T839" s="84"/>
      <c r="U839" s="84"/>
      <c r="V839" s="84"/>
      <c r="W839" s="84"/>
      <c r="X839" s="84"/>
      <c r="Y839" s="89"/>
    </row>
    <row r="840" spans="1:25" ht="15.75" customHeight="1">
      <c r="A840" s="88">
        <v>42115</v>
      </c>
      <c r="B840" s="111">
        <v>8972.86</v>
      </c>
      <c r="C840" s="88">
        <v>42143</v>
      </c>
      <c r="D840" s="84">
        <v>64.45</v>
      </c>
      <c r="E840" s="84">
        <v>1350</v>
      </c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Q840" s="84"/>
      <c r="R840" s="84"/>
      <c r="S840" s="84"/>
      <c r="T840" s="84"/>
      <c r="U840" s="84"/>
      <c r="V840" s="84"/>
      <c r="W840" s="84"/>
      <c r="X840" s="84"/>
      <c r="Y840" s="89"/>
    </row>
    <row r="841" spans="1:25" ht="15.75" customHeight="1">
      <c r="A841" s="88">
        <v>42114</v>
      </c>
      <c r="B841" s="111">
        <v>10217.14</v>
      </c>
      <c r="C841" s="88">
        <v>42142</v>
      </c>
      <c r="D841" s="84">
        <v>66.3</v>
      </c>
      <c r="E841" s="84">
        <v>1350</v>
      </c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Q841" s="84"/>
      <c r="R841" s="84"/>
      <c r="S841" s="84"/>
      <c r="T841" s="84"/>
      <c r="U841" s="84"/>
      <c r="V841" s="84"/>
      <c r="W841" s="84"/>
      <c r="X841" s="84"/>
      <c r="Y841" s="89"/>
    </row>
    <row r="842" spans="1:25" ht="15.75" customHeight="1">
      <c r="A842" s="88">
        <v>42111</v>
      </c>
      <c r="B842" s="111">
        <v>10215</v>
      </c>
      <c r="C842" s="88">
        <v>42139</v>
      </c>
      <c r="D842" s="84">
        <v>66.86</v>
      </c>
      <c r="E842" s="84">
        <v>1350</v>
      </c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Q842" s="84"/>
      <c r="R842" s="84"/>
      <c r="S842" s="84"/>
      <c r="T842" s="84"/>
      <c r="U842" s="84"/>
      <c r="V842" s="84"/>
      <c r="W842" s="84"/>
      <c r="X842" s="84"/>
      <c r="Y842" s="89"/>
    </row>
    <row r="843" spans="1:25" ht="15.75" customHeight="1">
      <c r="A843" s="88">
        <v>42110</v>
      </c>
      <c r="B843" s="111">
        <v>10227.14</v>
      </c>
      <c r="C843" s="88">
        <v>42138</v>
      </c>
      <c r="D843" s="84">
        <v>66.650000000000006</v>
      </c>
      <c r="E843" s="84">
        <v>1350</v>
      </c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Q843" s="84"/>
      <c r="R843" s="84"/>
      <c r="S843" s="84"/>
      <c r="T843" s="84"/>
      <c r="U843" s="84"/>
      <c r="V843" s="84"/>
      <c r="W843" s="84"/>
      <c r="X843" s="84"/>
      <c r="Y843" s="89"/>
    </row>
    <row r="844" spans="1:25" ht="15.75" customHeight="1">
      <c r="A844" s="88">
        <v>42109</v>
      </c>
      <c r="B844" s="111">
        <v>10244.290000000001</v>
      </c>
      <c r="C844" s="88">
        <v>42137</v>
      </c>
      <c r="D844" s="84">
        <v>67.040000000000006</v>
      </c>
      <c r="E844" s="84">
        <v>1350</v>
      </c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Q844" s="84"/>
      <c r="R844" s="84"/>
      <c r="S844" s="84"/>
      <c r="T844" s="84"/>
      <c r="U844" s="84"/>
      <c r="V844" s="84"/>
      <c r="W844" s="84"/>
      <c r="X844" s="84"/>
      <c r="Y844" s="89"/>
    </row>
    <row r="845" spans="1:25" ht="15.75" customHeight="1">
      <c r="A845" s="88">
        <v>42108</v>
      </c>
      <c r="B845" s="111">
        <v>10265.709999999999</v>
      </c>
      <c r="C845" s="88">
        <v>42136</v>
      </c>
      <c r="D845" s="84">
        <v>67.819999999999993</v>
      </c>
      <c r="E845" s="84">
        <v>1350</v>
      </c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Q845" s="84"/>
      <c r="R845" s="84"/>
      <c r="S845" s="84"/>
      <c r="T845" s="84"/>
      <c r="U845" s="84"/>
      <c r="V845" s="84"/>
      <c r="W845" s="84"/>
      <c r="X845" s="84"/>
      <c r="Y845" s="89"/>
    </row>
    <row r="846" spans="1:25" ht="15.75" customHeight="1">
      <c r="A846" s="88">
        <v>42107</v>
      </c>
      <c r="B846" s="111">
        <v>10358.93</v>
      </c>
      <c r="C846" s="88">
        <v>42135</v>
      </c>
      <c r="D846" s="84">
        <v>65.510000000000005</v>
      </c>
      <c r="E846" s="84">
        <v>1347</v>
      </c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Q846" s="84"/>
      <c r="R846" s="84"/>
      <c r="S846" s="84"/>
      <c r="T846" s="84"/>
      <c r="U846" s="84"/>
      <c r="V846" s="84"/>
      <c r="W846" s="84"/>
      <c r="X846" s="84"/>
      <c r="Y846" s="89"/>
    </row>
    <row r="847" spans="1:25" ht="15.75" customHeight="1">
      <c r="A847" s="88">
        <v>42104</v>
      </c>
      <c r="B847" s="111">
        <v>10379.52</v>
      </c>
      <c r="C847" s="88">
        <v>42132</v>
      </c>
      <c r="D847" s="84">
        <v>66.400000000000006</v>
      </c>
      <c r="E847" s="84">
        <v>1350</v>
      </c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Q847" s="84"/>
      <c r="R847" s="84"/>
      <c r="S847" s="84"/>
      <c r="T847" s="84"/>
      <c r="U847" s="84"/>
      <c r="V847" s="84"/>
      <c r="W847" s="84"/>
      <c r="X847" s="84"/>
      <c r="Y847" s="89"/>
    </row>
    <row r="848" spans="1:25" ht="15.75" customHeight="1">
      <c r="A848" s="88">
        <v>42103</v>
      </c>
      <c r="B848" s="111">
        <v>10379.290000000001</v>
      </c>
      <c r="C848" s="88">
        <v>42131</v>
      </c>
      <c r="D848" s="84">
        <v>66.319999999999993</v>
      </c>
      <c r="E848" s="84">
        <v>1350</v>
      </c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Q848" s="84"/>
      <c r="R848" s="84"/>
      <c r="S848" s="84"/>
      <c r="T848" s="84"/>
      <c r="U848" s="84"/>
      <c r="V848" s="84"/>
      <c r="W848" s="84"/>
      <c r="X848" s="84"/>
      <c r="Y848" s="89"/>
    </row>
    <row r="849" spans="1:25" ht="15.75" customHeight="1">
      <c r="A849" s="88">
        <v>42102</v>
      </c>
      <c r="B849" s="111">
        <v>10397.14</v>
      </c>
      <c r="C849" s="88">
        <v>42130</v>
      </c>
      <c r="D849" s="84">
        <v>68.150000000000006</v>
      </c>
      <c r="E849" s="84">
        <v>1365</v>
      </c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Q849" s="84"/>
      <c r="R849" s="84"/>
      <c r="S849" s="84"/>
      <c r="T849" s="84"/>
      <c r="U849" s="84"/>
      <c r="V849" s="84"/>
      <c r="W849" s="84"/>
      <c r="X849" s="84"/>
      <c r="Y849" s="89"/>
    </row>
    <row r="850" spans="1:25" ht="15.75" customHeight="1">
      <c r="A850" s="88">
        <v>42101</v>
      </c>
      <c r="B850" s="111">
        <v>10200</v>
      </c>
      <c r="C850" s="88">
        <v>42129</v>
      </c>
      <c r="D850" s="84">
        <v>67.569999999999993</v>
      </c>
      <c r="E850" s="84">
        <v>1365</v>
      </c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Q850" s="84"/>
      <c r="R850" s="84"/>
      <c r="S850" s="84"/>
      <c r="T850" s="84"/>
      <c r="U850" s="84"/>
      <c r="V850" s="84"/>
      <c r="W850" s="84"/>
      <c r="X850" s="84"/>
      <c r="Y850" s="89"/>
    </row>
    <row r="851" spans="1:25" ht="15.75" customHeight="1">
      <c r="A851" s="88">
        <v>42097</v>
      </c>
      <c r="B851" s="111">
        <v>10156.799999999999</v>
      </c>
      <c r="C851" s="88">
        <v>42125</v>
      </c>
      <c r="D851" s="84">
        <v>66.510000000000005</v>
      </c>
      <c r="E851" s="84">
        <v>1430</v>
      </c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Q851" s="84"/>
    </row>
    <row r="852" spans="1:25" ht="15.75" customHeight="1">
      <c r="A852" s="88">
        <v>42096</v>
      </c>
      <c r="B852" s="111">
        <v>10067.219999999999</v>
      </c>
      <c r="C852" s="88">
        <v>42124</v>
      </c>
      <c r="D852" s="84">
        <v>66.8</v>
      </c>
      <c r="E852" s="84">
        <v>1430</v>
      </c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Q852" s="84"/>
    </row>
    <row r="853" spans="1:25" ht="15.75" customHeight="1">
      <c r="A853" s="88">
        <v>42095</v>
      </c>
      <c r="B853" s="111">
        <v>10038.33</v>
      </c>
      <c r="C853" s="88">
        <v>42123</v>
      </c>
      <c r="D853" s="84">
        <v>65.599999999999994</v>
      </c>
      <c r="E853" s="84">
        <v>1430</v>
      </c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Q853" s="84"/>
    </row>
    <row r="854" spans="1:25" ht="15.75" customHeight="1">
      <c r="A854" s="88">
        <v>42094</v>
      </c>
      <c r="B854" s="111">
        <v>10035</v>
      </c>
      <c r="C854" s="88">
        <v>42122</v>
      </c>
      <c r="D854" s="84">
        <v>64.569999999999993</v>
      </c>
      <c r="E854" s="84">
        <v>1440</v>
      </c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Q854" s="84"/>
    </row>
    <row r="855" spans="1:25" ht="15.75" customHeight="1">
      <c r="A855" s="88">
        <v>42093</v>
      </c>
      <c r="B855" s="111">
        <v>9921.33</v>
      </c>
      <c r="C855" s="88">
        <v>42121</v>
      </c>
      <c r="D855" s="84">
        <v>64.650000000000006</v>
      </c>
      <c r="E855" s="84">
        <v>1430</v>
      </c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Q855" s="84"/>
    </row>
    <row r="856" spans="1:25" ht="15.75" customHeight="1">
      <c r="A856" s="88">
        <v>42090</v>
      </c>
      <c r="B856" s="111">
        <v>9892.92</v>
      </c>
      <c r="C856" s="88">
        <v>42118</v>
      </c>
      <c r="D856" s="84">
        <v>65.489999999999995</v>
      </c>
      <c r="E856" s="84">
        <v>1430</v>
      </c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Q856" s="84"/>
    </row>
    <row r="857" spans="1:25" ht="15.75" customHeight="1">
      <c r="A857" s="88">
        <v>42089</v>
      </c>
      <c r="B857" s="111">
        <v>9858.33</v>
      </c>
      <c r="C857" s="88">
        <v>42117</v>
      </c>
      <c r="D857" s="84">
        <v>64.75</v>
      </c>
      <c r="E857" s="84">
        <v>1430</v>
      </c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Q857" s="84"/>
    </row>
    <row r="858" spans="1:25" ht="15.75" customHeight="1">
      <c r="A858" s="88">
        <v>42088</v>
      </c>
      <c r="B858" s="111">
        <v>9813.33</v>
      </c>
      <c r="C858" s="88">
        <v>42116</v>
      </c>
      <c r="D858" s="84">
        <v>62.85</v>
      </c>
      <c r="E858" s="84">
        <v>1420</v>
      </c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Q858" s="84"/>
    </row>
    <row r="859" spans="1:25" ht="15.75" customHeight="1">
      <c r="A859" s="88">
        <v>42087</v>
      </c>
      <c r="B859" s="111">
        <v>9750</v>
      </c>
      <c r="C859" s="88">
        <v>42115</v>
      </c>
      <c r="D859" s="84">
        <v>61.78</v>
      </c>
      <c r="E859" s="84">
        <v>1420</v>
      </c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Q859" s="84"/>
    </row>
    <row r="860" spans="1:25" ht="15.75" customHeight="1">
      <c r="A860" s="88">
        <v>42086</v>
      </c>
      <c r="B860" s="111">
        <v>9548.57</v>
      </c>
      <c r="C860" s="88">
        <v>42114</v>
      </c>
      <c r="D860" s="84">
        <v>63.48</v>
      </c>
      <c r="E860" s="84">
        <v>1405</v>
      </c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Q860" s="84"/>
    </row>
    <row r="861" spans="1:25" ht="15.75" customHeight="1">
      <c r="A861" s="88">
        <v>42083</v>
      </c>
      <c r="B861" s="111">
        <v>9533.57</v>
      </c>
      <c r="C861" s="88">
        <v>42111</v>
      </c>
      <c r="D861" s="84">
        <v>63.72</v>
      </c>
      <c r="E861" s="84">
        <v>1400</v>
      </c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Q861" s="84"/>
    </row>
    <row r="862" spans="1:25" ht="15.75" customHeight="1">
      <c r="A862" s="88">
        <v>42082</v>
      </c>
      <c r="B862" s="111">
        <v>9511.43</v>
      </c>
      <c r="C862" s="88">
        <v>42110</v>
      </c>
      <c r="D862" s="84">
        <v>63.94</v>
      </c>
      <c r="E862" s="84">
        <v>1390</v>
      </c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Q862" s="84"/>
    </row>
    <row r="863" spans="1:25" ht="15.75" customHeight="1">
      <c r="A863" s="88">
        <v>42081</v>
      </c>
      <c r="B863" s="111">
        <v>9480</v>
      </c>
      <c r="C863" s="88">
        <v>42109</v>
      </c>
      <c r="D863" s="84">
        <v>62.71</v>
      </c>
      <c r="E863" s="84">
        <v>1390</v>
      </c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Q863" s="84"/>
    </row>
    <row r="864" spans="1:25" ht="15.75" customHeight="1">
      <c r="A864" s="88">
        <v>42080</v>
      </c>
      <c r="B864" s="111">
        <v>9437.14</v>
      </c>
      <c r="C864" s="88">
        <v>42108</v>
      </c>
      <c r="D864" s="84">
        <v>60.17</v>
      </c>
      <c r="E864" s="84">
        <v>1380</v>
      </c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Q864" s="84"/>
    </row>
    <row r="865" spans="1:17" ht="15.75" customHeight="1">
      <c r="A865" s="88">
        <v>42079</v>
      </c>
      <c r="B865" s="111">
        <v>9442.14</v>
      </c>
      <c r="C865" s="88">
        <v>42107</v>
      </c>
      <c r="D865" s="84">
        <v>59.06</v>
      </c>
      <c r="E865" s="84">
        <v>1380</v>
      </c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Q865" s="84"/>
    </row>
    <row r="866" spans="1:17" ht="15.75" customHeight="1">
      <c r="A866" s="88">
        <v>42076</v>
      </c>
      <c r="B866" s="111">
        <v>9438.1</v>
      </c>
      <c r="C866" s="88">
        <v>42104</v>
      </c>
      <c r="D866" s="84">
        <v>59.1</v>
      </c>
      <c r="E866" s="84">
        <v>1330</v>
      </c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Q866" s="84"/>
    </row>
    <row r="867" spans="1:17" ht="15.75" customHeight="1">
      <c r="A867" s="88">
        <v>42075</v>
      </c>
      <c r="B867" s="111">
        <v>9456.67</v>
      </c>
      <c r="C867" s="88">
        <v>42103</v>
      </c>
      <c r="D867" s="84">
        <v>57.92</v>
      </c>
      <c r="E867" s="84">
        <v>1310</v>
      </c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Q867" s="84"/>
    </row>
    <row r="868" spans="1:17" ht="15.75" customHeight="1">
      <c r="A868" s="88">
        <v>42074</v>
      </c>
      <c r="B868" s="111">
        <v>9485</v>
      </c>
      <c r="C868" s="88">
        <v>42102</v>
      </c>
      <c r="D868" s="84">
        <v>57.29</v>
      </c>
      <c r="E868" s="84">
        <v>1305</v>
      </c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Q868" s="84"/>
    </row>
    <row r="869" spans="1:17" ht="15.75" customHeight="1">
      <c r="A869" s="88">
        <v>42073</v>
      </c>
      <c r="B869" s="111">
        <v>9490</v>
      </c>
      <c r="C869" s="88">
        <v>42101</v>
      </c>
      <c r="D869" s="84">
        <v>59.66</v>
      </c>
      <c r="E869" s="84">
        <v>1255</v>
      </c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Q869" s="84"/>
    </row>
    <row r="870" spans="1:17" ht="15.75" customHeight="1">
      <c r="A870" s="88">
        <v>42072</v>
      </c>
      <c r="B870" s="111">
        <v>9678</v>
      </c>
      <c r="C870" s="88">
        <v>42096</v>
      </c>
      <c r="D870" s="84">
        <v>56.23</v>
      </c>
      <c r="E870" s="84">
        <v>1255</v>
      </c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Q870" s="84"/>
    </row>
    <row r="871" spans="1:17" ht="15.75" customHeight="1">
      <c r="A871" s="88">
        <v>42069</v>
      </c>
      <c r="B871" s="111">
        <v>9682.5</v>
      </c>
      <c r="C871" s="88">
        <v>42095</v>
      </c>
      <c r="D871" s="84">
        <v>57.73</v>
      </c>
      <c r="E871" s="84">
        <v>1255</v>
      </c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Q871" s="84"/>
    </row>
    <row r="872" spans="1:17" ht="15.75" customHeight="1">
      <c r="A872" s="88">
        <v>42068</v>
      </c>
      <c r="B872" s="111">
        <v>9690</v>
      </c>
      <c r="C872" s="88">
        <v>42094</v>
      </c>
      <c r="D872" s="84">
        <v>56.15</v>
      </c>
      <c r="E872" s="84">
        <v>1190</v>
      </c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Q872" s="84"/>
    </row>
    <row r="873" spans="1:17" ht="15.75" customHeight="1">
      <c r="A873" s="88">
        <v>42067</v>
      </c>
      <c r="B873" s="111">
        <v>9685</v>
      </c>
      <c r="C873" s="88">
        <v>42093</v>
      </c>
      <c r="D873" s="84">
        <v>57.45</v>
      </c>
      <c r="E873" s="84">
        <v>1190</v>
      </c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Q873" s="84"/>
    </row>
    <row r="874" spans="1:17" ht="15.75" customHeight="1">
      <c r="A874" s="88">
        <v>42066</v>
      </c>
      <c r="B874" s="111">
        <v>9660</v>
      </c>
      <c r="C874" s="88">
        <v>42090</v>
      </c>
      <c r="D874" s="84">
        <v>56.12</v>
      </c>
      <c r="E874" s="84">
        <v>1190</v>
      </c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Q874" s="84"/>
    </row>
    <row r="875" spans="1:17" ht="15.75" customHeight="1">
      <c r="A875" s="88">
        <v>42065</v>
      </c>
      <c r="B875" s="111">
        <v>9423.33</v>
      </c>
      <c r="C875" s="88">
        <v>42089</v>
      </c>
      <c r="D875" s="84">
        <v>58.86</v>
      </c>
      <c r="E875" s="84">
        <v>1170</v>
      </c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Q875" s="84"/>
    </row>
    <row r="876" spans="1:17" ht="15.75" customHeight="1">
      <c r="A876" s="88">
        <v>42062</v>
      </c>
      <c r="B876" s="111">
        <v>9350</v>
      </c>
      <c r="C876" s="88">
        <v>42088</v>
      </c>
      <c r="D876" s="84">
        <v>56.38</v>
      </c>
      <c r="E876" s="84">
        <v>1160</v>
      </c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Q876" s="84"/>
    </row>
    <row r="877" spans="1:17" ht="15.75" customHeight="1">
      <c r="A877" s="88">
        <v>42061</v>
      </c>
      <c r="B877" s="111">
        <v>9325</v>
      </c>
      <c r="C877" s="88">
        <v>42087</v>
      </c>
      <c r="D877" s="84">
        <v>55.31</v>
      </c>
      <c r="E877" s="84">
        <v>1160</v>
      </c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Q877" s="84"/>
    </row>
    <row r="878" spans="1:17" ht="15.75" customHeight="1">
      <c r="A878" s="88">
        <v>42060</v>
      </c>
      <c r="B878" s="111">
        <v>9250</v>
      </c>
      <c r="C878" s="88">
        <v>42086</v>
      </c>
      <c r="D878" s="84">
        <v>55.89</v>
      </c>
      <c r="E878" s="84">
        <v>1160</v>
      </c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Q878" s="84"/>
    </row>
    <row r="879" spans="1:17" ht="15.75" customHeight="1">
      <c r="A879" s="88">
        <v>42052</v>
      </c>
      <c r="B879" s="111">
        <v>9328.33</v>
      </c>
      <c r="C879" s="88">
        <v>42083</v>
      </c>
      <c r="D879" s="84">
        <v>55.22</v>
      </c>
      <c r="E879" s="84">
        <v>1150</v>
      </c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Q879" s="84"/>
    </row>
    <row r="880" spans="1:17" ht="15.75" customHeight="1">
      <c r="A880" s="88">
        <v>42051</v>
      </c>
      <c r="B880" s="111">
        <v>9320</v>
      </c>
      <c r="C880" s="88">
        <v>42082</v>
      </c>
      <c r="D880" s="84">
        <v>54.46</v>
      </c>
      <c r="E880" s="84">
        <v>1115</v>
      </c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Q880" s="84"/>
    </row>
    <row r="881" spans="1:17" ht="15.75" customHeight="1">
      <c r="A881" s="88">
        <v>42048</v>
      </c>
      <c r="B881" s="111">
        <v>9315.83</v>
      </c>
      <c r="C881" s="88">
        <v>42081</v>
      </c>
      <c r="D881" s="84">
        <v>56.27</v>
      </c>
      <c r="E881" s="84">
        <v>1115</v>
      </c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Q881" s="84"/>
    </row>
    <row r="882" spans="1:17" ht="15.75" customHeight="1">
      <c r="A882" s="88">
        <v>42047</v>
      </c>
      <c r="B882" s="111">
        <v>9311.67</v>
      </c>
      <c r="C882" s="88">
        <v>42080</v>
      </c>
      <c r="D882" s="84">
        <v>53.3</v>
      </c>
      <c r="E882" s="84">
        <v>1105</v>
      </c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Q882" s="84"/>
    </row>
    <row r="883" spans="1:17" ht="15.75" customHeight="1">
      <c r="A883" s="88">
        <v>42046</v>
      </c>
      <c r="B883" s="111">
        <v>9303.33</v>
      </c>
      <c r="C883" s="88">
        <v>42079</v>
      </c>
      <c r="D883" s="84">
        <v>54.15</v>
      </c>
      <c r="E883" s="84">
        <v>1105</v>
      </c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Q883" s="84"/>
    </row>
    <row r="884" spans="1:17" ht="15.75" customHeight="1">
      <c r="A884" s="88">
        <v>42045</v>
      </c>
      <c r="B884" s="111">
        <v>9278.33</v>
      </c>
      <c r="C884" s="88">
        <v>42076</v>
      </c>
      <c r="D884" s="84">
        <v>54.89</v>
      </c>
      <c r="E884" s="84">
        <v>1105</v>
      </c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Q884" s="84"/>
    </row>
    <row r="885" spans="1:17" ht="15.75" customHeight="1">
      <c r="A885" s="88">
        <v>42044</v>
      </c>
      <c r="B885" s="111">
        <v>9234.33</v>
      </c>
      <c r="C885" s="88">
        <v>42075</v>
      </c>
      <c r="D885" s="84">
        <v>57.18</v>
      </c>
      <c r="E885" s="84">
        <v>1090</v>
      </c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Q885" s="84"/>
    </row>
    <row r="886" spans="1:17" ht="15.75" customHeight="1">
      <c r="A886" s="88">
        <v>42041</v>
      </c>
      <c r="B886" s="111">
        <v>9223.33</v>
      </c>
      <c r="C886" s="88">
        <v>42074</v>
      </c>
      <c r="D886" s="84">
        <v>58.22</v>
      </c>
      <c r="E886" s="84">
        <v>1085</v>
      </c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Q886" s="84"/>
    </row>
    <row r="887" spans="1:17" ht="15.75" customHeight="1">
      <c r="A887" s="88">
        <v>42040</v>
      </c>
      <c r="B887" s="111">
        <v>9205</v>
      </c>
      <c r="C887" s="88">
        <v>42073</v>
      </c>
      <c r="D887" s="84">
        <v>56.91</v>
      </c>
      <c r="E887" s="84">
        <v>1080</v>
      </c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Q887" s="84"/>
    </row>
    <row r="888" spans="1:17" ht="15.75" customHeight="1">
      <c r="A888" s="88">
        <v>42039</v>
      </c>
      <c r="B888" s="111">
        <v>9125</v>
      </c>
      <c r="C888" s="88">
        <v>42072</v>
      </c>
      <c r="D888" s="84">
        <v>59.11</v>
      </c>
      <c r="E888" s="84">
        <v>1070</v>
      </c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Q888" s="84"/>
    </row>
    <row r="889" spans="1:17" ht="15.75" customHeight="1">
      <c r="A889" s="88">
        <v>42038</v>
      </c>
      <c r="B889" s="111">
        <v>9083.33</v>
      </c>
      <c r="C889" s="88">
        <v>42069</v>
      </c>
      <c r="D889" s="84">
        <v>60.26</v>
      </c>
      <c r="E889" s="84">
        <v>1070</v>
      </c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Q889" s="84"/>
    </row>
    <row r="890" spans="1:17" ht="15.75" customHeight="1">
      <c r="A890" s="88">
        <v>42037</v>
      </c>
      <c r="B890" s="111">
        <v>9011.67</v>
      </c>
      <c r="C890" s="88">
        <v>42068</v>
      </c>
      <c r="D890" s="84">
        <v>61.13</v>
      </c>
      <c r="E890" s="84">
        <v>1060</v>
      </c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Q890" s="84"/>
    </row>
    <row r="891" spans="1:17" ht="15.75" customHeight="1">
      <c r="A891" s="88">
        <v>42034</v>
      </c>
      <c r="B891" s="111">
        <v>9019.17</v>
      </c>
      <c r="C891" s="88">
        <v>42067</v>
      </c>
      <c r="D891" s="84">
        <v>61.06</v>
      </c>
      <c r="E891" s="84">
        <v>1050</v>
      </c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Q891" s="84"/>
    </row>
    <row r="892" spans="1:17" ht="15.75" customHeight="1">
      <c r="A892" s="88">
        <v>42033</v>
      </c>
      <c r="B892" s="111">
        <v>9051.11</v>
      </c>
      <c r="C892" s="88">
        <v>42066</v>
      </c>
      <c r="D892" s="84">
        <v>61.75</v>
      </c>
      <c r="E892" s="84">
        <v>1010</v>
      </c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Q892" s="84"/>
    </row>
    <row r="893" spans="1:17" ht="15.75" customHeight="1">
      <c r="A893" s="88">
        <v>42032</v>
      </c>
      <c r="B893" s="111">
        <v>9072.5</v>
      </c>
      <c r="C893" s="88">
        <v>42065</v>
      </c>
      <c r="D893" s="84">
        <v>60.67</v>
      </c>
      <c r="E893" s="84">
        <v>1000</v>
      </c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Q893" s="84"/>
    </row>
    <row r="894" spans="1:17" ht="15.75" customHeight="1">
      <c r="A894" s="88">
        <v>42031</v>
      </c>
      <c r="B894" s="111">
        <v>9203.33</v>
      </c>
      <c r="C894" s="88">
        <v>42062</v>
      </c>
      <c r="D894" s="84">
        <v>63.09</v>
      </c>
      <c r="E894" s="84">
        <v>1000</v>
      </c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Q894" s="84"/>
    </row>
    <row r="895" spans="1:17" ht="15.75" customHeight="1">
      <c r="A895" s="88">
        <v>42030</v>
      </c>
      <c r="B895" s="111">
        <v>9403.0300000000007</v>
      </c>
      <c r="C895" s="88">
        <v>42061</v>
      </c>
      <c r="D895" s="84">
        <v>61.17</v>
      </c>
      <c r="E895" s="84">
        <v>975</v>
      </c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Q895" s="84"/>
    </row>
    <row r="896" spans="1:17" ht="15.75" customHeight="1">
      <c r="A896" s="88">
        <v>42027</v>
      </c>
      <c r="B896" s="111">
        <v>9447.41</v>
      </c>
      <c r="C896" s="88">
        <v>42060</v>
      </c>
      <c r="D896" s="84">
        <v>62.56</v>
      </c>
      <c r="E896" s="84">
        <v>950</v>
      </c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Q896" s="84"/>
    </row>
    <row r="897" spans="1:17" ht="15.75" customHeight="1">
      <c r="A897" s="88">
        <v>42026</v>
      </c>
      <c r="B897" s="111">
        <v>9488.1</v>
      </c>
      <c r="C897" s="88">
        <v>42059</v>
      </c>
      <c r="D897" s="84">
        <v>59.32</v>
      </c>
      <c r="E897" s="84">
        <v>950</v>
      </c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Q897" s="84"/>
    </row>
    <row r="898" spans="1:17" ht="15.75" customHeight="1">
      <c r="A898" s="88">
        <v>42025</v>
      </c>
      <c r="B898" s="111">
        <v>9529.2900000000009</v>
      </c>
      <c r="C898" s="88">
        <v>42058</v>
      </c>
      <c r="D898" s="84">
        <v>59.92</v>
      </c>
      <c r="E898" s="84">
        <v>950</v>
      </c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Q898" s="84"/>
    </row>
    <row r="899" spans="1:17" ht="15.75" customHeight="1">
      <c r="A899" s="88">
        <v>42024</v>
      </c>
      <c r="B899" s="111">
        <v>9518.57</v>
      </c>
      <c r="C899" s="88">
        <v>42055</v>
      </c>
      <c r="D899" s="84">
        <v>60.59</v>
      </c>
      <c r="E899" s="84">
        <v>950</v>
      </c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Q899" s="84"/>
    </row>
    <row r="900" spans="1:17" ht="15.75" customHeight="1">
      <c r="A900" s="88">
        <v>42023</v>
      </c>
      <c r="B900" s="111">
        <v>9276</v>
      </c>
      <c r="C900" s="88">
        <v>42054</v>
      </c>
      <c r="D900" s="84">
        <v>60.21</v>
      </c>
      <c r="E900" s="84">
        <v>950</v>
      </c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Q900" s="84"/>
    </row>
    <row r="901" spans="1:17" ht="15.75" customHeight="1">
      <c r="A901" s="88">
        <v>42020</v>
      </c>
      <c r="B901" s="111">
        <v>9226.7900000000009</v>
      </c>
      <c r="C901" s="88">
        <v>42053</v>
      </c>
      <c r="D901" s="84">
        <v>59.46</v>
      </c>
      <c r="E901" s="84">
        <v>950</v>
      </c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Q901" s="84"/>
    </row>
    <row r="902" spans="1:17" ht="15.75" customHeight="1">
      <c r="A902" s="88">
        <v>42019</v>
      </c>
      <c r="B902" s="111">
        <v>9171.43</v>
      </c>
      <c r="C902" s="88">
        <v>42052</v>
      </c>
      <c r="D902" s="84">
        <v>62.29</v>
      </c>
      <c r="E902" s="84">
        <v>950</v>
      </c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Q902" s="84"/>
    </row>
    <row r="903" spans="1:17" ht="15.75" customHeight="1">
      <c r="A903" s="88">
        <v>42018</v>
      </c>
      <c r="B903" s="111">
        <v>9160</v>
      </c>
      <c r="C903" s="88">
        <v>42051</v>
      </c>
      <c r="D903" s="84">
        <v>61.6</v>
      </c>
      <c r="E903" s="84">
        <v>945</v>
      </c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Q903" s="84"/>
    </row>
    <row r="904" spans="1:17" ht="15.75" customHeight="1">
      <c r="A904" s="88">
        <v>42017</v>
      </c>
      <c r="B904" s="111">
        <v>9180</v>
      </c>
      <c r="C904" s="88">
        <v>42048</v>
      </c>
      <c r="D904" s="84">
        <v>61.41</v>
      </c>
      <c r="E904" s="84">
        <v>940</v>
      </c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Q904" s="84"/>
    </row>
    <row r="905" spans="1:17" ht="15.75" customHeight="1">
      <c r="A905" s="88">
        <v>42016</v>
      </c>
      <c r="B905" s="111">
        <v>9573.43</v>
      </c>
      <c r="C905" s="88">
        <v>42047</v>
      </c>
      <c r="D905" s="84">
        <v>59.24</v>
      </c>
      <c r="E905" s="84">
        <v>910</v>
      </c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Q905" s="84"/>
    </row>
    <row r="906" spans="1:17" ht="15.75" customHeight="1">
      <c r="A906" s="88">
        <v>42013</v>
      </c>
      <c r="B906" s="111">
        <v>9648.57</v>
      </c>
      <c r="C906" s="88">
        <v>42046</v>
      </c>
      <c r="D906" s="84">
        <v>56.3</v>
      </c>
      <c r="E906" s="84">
        <v>910</v>
      </c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Q906" s="84"/>
    </row>
    <row r="907" spans="1:17" ht="15.75" customHeight="1">
      <c r="A907" s="88">
        <v>42012</v>
      </c>
      <c r="B907" s="111">
        <v>9731.43</v>
      </c>
      <c r="C907" s="88">
        <v>42045</v>
      </c>
      <c r="D907" s="84">
        <v>57.97</v>
      </c>
      <c r="E907" s="84">
        <v>910</v>
      </c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Q907" s="84"/>
    </row>
    <row r="908" spans="1:17" ht="15.75" customHeight="1">
      <c r="A908" s="88">
        <v>42011</v>
      </c>
      <c r="B908" s="111">
        <v>9795.7099999999991</v>
      </c>
      <c r="C908" s="88">
        <v>42044</v>
      </c>
      <c r="D908" s="84">
        <v>58.83</v>
      </c>
      <c r="E908" s="84">
        <v>910</v>
      </c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Q908" s="84"/>
    </row>
    <row r="909" spans="1:17" ht="15.75" customHeight="1">
      <c r="A909" s="88">
        <v>42010</v>
      </c>
      <c r="B909" s="111">
        <v>9872.86</v>
      </c>
      <c r="C909" s="88">
        <v>42041</v>
      </c>
      <c r="D909" s="84">
        <v>59.09</v>
      </c>
      <c r="E909" s="84">
        <v>905</v>
      </c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Q909" s="84"/>
    </row>
    <row r="910" spans="1:17" ht="15.75" customHeight="1">
      <c r="A910" s="88">
        <v>42009</v>
      </c>
      <c r="B910" s="111">
        <v>9864.2900000000009</v>
      </c>
      <c r="C910" s="88">
        <v>42040</v>
      </c>
      <c r="D910" s="84">
        <v>57.87</v>
      </c>
      <c r="E910" s="84">
        <v>885</v>
      </c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Q910" s="84"/>
    </row>
    <row r="911" spans="1:17" ht="15.75" customHeight="1">
      <c r="A911" s="88">
        <v>42004</v>
      </c>
      <c r="B911" s="111">
        <v>9785</v>
      </c>
      <c r="C911" s="88">
        <v>42039</v>
      </c>
      <c r="D911" s="84">
        <v>55.47</v>
      </c>
      <c r="E911" s="84">
        <v>875</v>
      </c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Q911" s="84"/>
    </row>
    <row r="912" spans="1:17" ht="15.75" customHeight="1">
      <c r="A912" s="88">
        <v>42003</v>
      </c>
      <c r="B912" s="111">
        <v>9788.57</v>
      </c>
      <c r="C912" s="88">
        <v>42038</v>
      </c>
      <c r="D912" s="84">
        <v>57</v>
      </c>
      <c r="E912" s="84">
        <v>870</v>
      </c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Q912" s="84"/>
    </row>
    <row r="913" spans="1:17" ht="15.75" customHeight="1">
      <c r="A913" s="88">
        <v>42002</v>
      </c>
      <c r="B913" s="111">
        <v>9894</v>
      </c>
      <c r="C913" s="88">
        <v>42037</v>
      </c>
      <c r="D913" s="84">
        <v>54.85</v>
      </c>
      <c r="E913" s="84">
        <v>870</v>
      </c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Q913" s="84"/>
    </row>
    <row r="914" spans="1:17" ht="15.75" customHeight="1">
      <c r="A914" s="88">
        <v>41999</v>
      </c>
      <c r="B914" s="111">
        <v>9901.7900000000009</v>
      </c>
      <c r="C914" s="88">
        <v>42034</v>
      </c>
      <c r="D914" s="84">
        <v>52.95</v>
      </c>
      <c r="E914" s="84">
        <v>870</v>
      </c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Q914" s="84"/>
    </row>
    <row r="915" spans="1:17" ht="15.75" customHeight="1">
      <c r="A915" s="88">
        <v>41998</v>
      </c>
      <c r="B915" s="111">
        <v>9908.1</v>
      </c>
      <c r="C915" s="88">
        <v>42033</v>
      </c>
      <c r="D915" s="84">
        <v>49.05</v>
      </c>
      <c r="E915" s="84">
        <v>870</v>
      </c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Q915" s="84"/>
    </row>
    <row r="916" spans="1:17" ht="15.75" customHeight="1">
      <c r="A916" s="88">
        <v>41997</v>
      </c>
      <c r="B916" s="111">
        <v>9902.86</v>
      </c>
      <c r="C916" s="88">
        <v>42032</v>
      </c>
      <c r="D916" s="84">
        <v>48.65</v>
      </c>
      <c r="E916" s="84">
        <v>870</v>
      </c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Q916" s="84"/>
    </row>
    <row r="917" spans="1:17" ht="15.75" customHeight="1">
      <c r="A917" s="88">
        <v>41996</v>
      </c>
      <c r="B917" s="111">
        <v>9748.57</v>
      </c>
      <c r="C917" s="88">
        <v>42031</v>
      </c>
      <c r="D917" s="84">
        <v>49.26</v>
      </c>
      <c r="E917" s="84">
        <v>870</v>
      </c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Q917" s="84"/>
    </row>
    <row r="918" spans="1:17" ht="15.75" customHeight="1">
      <c r="A918" s="88">
        <v>41995</v>
      </c>
      <c r="B918" s="111">
        <v>9362.57</v>
      </c>
      <c r="C918" s="88">
        <v>42030</v>
      </c>
      <c r="D918" s="84">
        <v>48.11</v>
      </c>
      <c r="E918" s="84">
        <v>880</v>
      </c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Q918" s="84"/>
    </row>
    <row r="919" spans="1:17" ht="15.75" customHeight="1">
      <c r="A919" s="88">
        <v>41992</v>
      </c>
      <c r="B919" s="111">
        <v>9307.14</v>
      </c>
      <c r="C919" s="88">
        <v>42027</v>
      </c>
      <c r="D919" s="84">
        <v>48.55</v>
      </c>
      <c r="E919" s="84">
        <v>900</v>
      </c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Q919" s="84"/>
    </row>
    <row r="920" spans="1:17" ht="15.75" customHeight="1">
      <c r="A920" s="88">
        <v>41991</v>
      </c>
      <c r="B920" s="111">
        <v>9231.9</v>
      </c>
      <c r="C920" s="88">
        <v>42026</v>
      </c>
      <c r="D920" s="84">
        <v>49</v>
      </c>
      <c r="E920" s="84">
        <v>920</v>
      </c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Q920" s="84"/>
    </row>
    <row r="921" spans="1:17" ht="15.75" customHeight="1">
      <c r="A921" s="88">
        <v>41990</v>
      </c>
      <c r="B921" s="111">
        <v>9185</v>
      </c>
      <c r="C921" s="88">
        <v>42025</v>
      </c>
      <c r="D921" s="84">
        <v>48.75</v>
      </c>
      <c r="E921" s="84">
        <v>920</v>
      </c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Q921" s="84"/>
    </row>
    <row r="922" spans="1:17" ht="15.75" customHeight="1">
      <c r="A922" s="88">
        <v>41989</v>
      </c>
      <c r="B922" s="111">
        <v>9112.86</v>
      </c>
      <c r="C922" s="88">
        <v>42024</v>
      </c>
      <c r="D922" s="84">
        <v>48.17</v>
      </c>
      <c r="E922" s="84">
        <v>920</v>
      </c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Q922" s="84"/>
    </row>
    <row r="923" spans="1:17" ht="15.75" customHeight="1">
      <c r="A923" s="88">
        <v>41988</v>
      </c>
      <c r="B923" s="111">
        <v>9551.7099999999991</v>
      </c>
      <c r="C923" s="88">
        <v>42023</v>
      </c>
      <c r="D923" s="84">
        <v>48.85</v>
      </c>
      <c r="E923" s="84">
        <v>920</v>
      </c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Q923" s="84"/>
    </row>
    <row r="924" spans="1:17" ht="15.75" customHeight="1">
      <c r="A924" s="88">
        <v>41985</v>
      </c>
      <c r="B924" s="111">
        <v>9650.7099999999991</v>
      </c>
      <c r="C924" s="88">
        <v>42020</v>
      </c>
      <c r="D924" s="84">
        <v>49.9</v>
      </c>
      <c r="E924" s="84">
        <v>920</v>
      </c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Q924" s="84"/>
    </row>
    <row r="925" spans="1:17" ht="15.75" customHeight="1">
      <c r="A925" s="88">
        <v>41984</v>
      </c>
      <c r="B925" s="111">
        <v>9690.48</v>
      </c>
      <c r="C925" s="88">
        <v>42019</v>
      </c>
      <c r="D925" s="84">
        <v>48.36</v>
      </c>
      <c r="E925" s="84">
        <v>920</v>
      </c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Q925" s="84"/>
    </row>
    <row r="926" spans="1:17" ht="15.75" customHeight="1">
      <c r="A926" s="88">
        <v>41983</v>
      </c>
      <c r="B926" s="111">
        <v>9742.14</v>
      </c>
      <c r="C926" s="88">
        <v>42018</v>
      </c>
      <c r="D926" s="84">
        <v>49.73</v>
      </c>
      <c r="E926" s="84">
        <v>910</v>
      </c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Q926" s="84"/>
    </row>
    <row r="927" spans="1:17" ht="15.75" customHeight="1">
      <c r="A927" s="88">
        <v>41982</v>
      </c>
      <c r="B927" s="111">
        <v>9818.57</v>
      </c>
      <c r="C927" s="88">
        <v>42017</v>
      </c>
      <c r="D927" s="84">
        <v>48</v>
      </c>
      <c r="E927" s="84">
        <v>910</v>
      </c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Q927" s="84"/>
    </row>
    <row r="928" spans="1:17" ht="15.75" customHeight="1">
      <c r="A928" s="88">
        <v>41981</v>
      </c>
      <c r="B928" s="111">
        <v>10120.86</v>
      </c>
      <c r="C928" s="88">
        <v>42016</v>
      </c>
      <c r="D928" s="84">
        <v>48.46</v>
      </c>
      <c r="E928" s="84">
        <v>920</v>
      </c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Q928" s="84"/>
    </row>
    <row r="929" spans="1:17" ht="15.75" customHeight="1">
      <c r="A929" s="88">
        <v>41978</v>
      </c>
      <c r="B929" s="111">
        <v>10171.07</v>
      </c>
      <c r="C929" s="88">
        <v>42013</v>
      </c>
      <c r="D929" s="84">
        <v>51.28</v>
      </c>
      <c r="E929" s="84">
        <v>920</v>
      </c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Q929" s="84"/>
    </row>
    <row r="930" spans="1:17" ht="15.75" customHeight="1">
      <c r="A930" s="88">
        <v>41977</v>
      </c>
      <c r="B930" s="111">
        <v>10210</v>
      </c>
      <c r="C930" s="88">
        <v>42012</v>
      </c>
      <c r="D930" s="84">
        <v>52.12</v>
      </c>
      <c r="E930" s="84">
        <v>900</v>
      </c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Q930" s="84"/>
    </row>
    <row r="931" spans="1:17" ht="15.75" customHeight="1">
      <c r="A931" s="88">
        <v>41976</v>
      </c>
      <c r="B931" s="111">
        <v>10240</v>
      </c>
      <c r="C931" s="88">
        <v>42011</v>
      </c>
      <c r="D931" s="84">
        <v>52.09</v>
      </c>
      <c r="E931" s="84">
        <v>900</v>
      </c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Q931" s="84"/>
    </row>
    <row r="932" spans="1:17" ht="15.75" customHeight="1">
      <c r="A932" s="88">
        <v>41975</v>
      </c>
      <c r="B932" s="111">
        <v>10321.43</v>
      </c>
      <c r="C932" s="88">
        <v>42010</v>
      </c>
      <c r="D932" s="84">
        <v>52</v>
      </c>
      <c r="E932" s="84">
        <v>925</v>
      </c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Q932" s="84"/>
    </row>
    <row r="933" spans="1:17" ht="15.75" customHeight="1">
      <c r="A933" s="88">
        <v>41974</v>
      </c>
      <c r="B933" s="111">
        <v>10543.71</v>
      </c>
      <c r="C933" s="88">
        <v>42009</v>
      </c>
      <c r="D933" s="84">
        <v>54.15</v>
      </c>
      <c r="E933" s="84">
        <v>925</v>
      </c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Q933" s="84"/>
    </row>
    <row r="934" spans="1:17" ht="15.75" customHeight="1">
      <c r="A934" s="88">
        <v>41971</v>
      </c>
      <c r="B934" s="111">
        <v>10560.36</v>
      </c>
      <c r="C934" s="88">
        <v>42006</v>
      </c>
      <c r="D934" s="84">
        <v>57.45</v>
      </c>
      <c r="E934" s="84">
        <v>930</v>
      </c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Q934" s="84"/>
    </row>
    <row r="935" spans="1:17" ht="15.75" customHeight="1">
      <c r="A935" s="88">
        <v>41970</v>
      </c>
      <c r="B935" s="111">
        <v>10576.67</v>
      </c>
      <c r="C935" s="88">
        <v>42004</v>
      </c>
      <c r="D935" s="84">
        <v>58.46</v>
      </c>
      <c r="E935" s="84">
        <v>930</v>
      </c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Q935" s="84"/>
    </row>
    <row r="936" spans="1:17" ht="15.75" customHeight="1">
      <c r="A936" s="88">
        <v>41969</v>
      </c>
      <c r="B936" s="111">
        <v>10591.43</v>
      </c>
      <c r="C936" s="88">
        <v>42002</v>
      </c>
      <c r="D936" s="84">
        <v>57.98</v>
      </c>
      <c r="E936" s="84">
        <v>930</v>
      </c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Q936" s="84"/>
    </row>
    <row r="937" spans="1:17" ht="15.75" customHeight="1">
      <c r="A937" s="88">
        <v>41968</v>
      </c>
      <c r="B937" s="111">
        <v>10612.86</v>
      </c>
      <c r="C937" s="88">
        <v>41997</v>
      </c>
      <c r="D937" s="84">
        <v>60.15</v>
      </c>
      <c r="E937" s="84">
        <v>940</v>
      </c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Q937" s="84"/>
    </row>
    <row r="938" spans="1:17" ht="15.75" customHeight="1">
      <c r="A938" s="88">
        <v>41967</v>
      </c>
      <c r="B938" s="111">
        <v>10617.5</v>
      </c>
      <c r="C938" s="88">
        <v>41996</v>
      </c>
      <c r="D938" s="84">
        <v>61.55</v>
      </c>
      <c r="E938" s="84">
        <v>940</v>
      </c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Q938" s="84"/>
    </row>
    <row r="939" spans="1:17" ht="15.75" customHeight="1">
      <c r="A939" s="88">
        <v>41964</v>
      </c>
      <c r="B939" s="111">
        <v>10619.2</v>
      </c>
      <c r="C939" s="88">
        <v>41995</v>
      </c>
      <c r="D939" s="84">
        <v>60.13</v>
      </c>
      <c r="E939" s="84">
        <v>940</v>
      </c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Q939" s="84"/>
    </row>
    <row r="940" spans="1:17" ht="15.75" customHeight="1">
      <c r="A940" s="88">
        <v>41963</v>
      </c>
      <c r="B940" s="111">
        <v>10622.22</v>
      </c>
      <c r="C940" s="88">
        <v>41992</v>
      </c>
      <c r="D940" s="84">
        <v>62.15</v>
      </c>
      <c r="E940" s="84">
        <v>940</v>
      </c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Q940" s="84"/>
    </row>
    <row r="941" spans="1:17" ht="15.75" customHeight="1">
      <c r="A941" s="88">
        <v>41962</v>
      </c>
      <c r="B941" s="111">
        <v>10635</v>
      </c>
      <c r="C941" s="88">
        <v>41991</v>
      </c>
      <c r="D941" s="84">
        <v>59.81</v>
      </c>
      <c r="E941" s="84">
        <v>970</v>
      </c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Q941" s="84"/>
    </row>
    <row r="942" spans="1:17" ht="15.75" customHeight="1">
      <c r="A942" s="88">
        <v>41961</v>
      </c>
      <c r="B942" s="111">
        <v>10643.33</v>
      </c>
      <c r="C942" s="88">
        <v>41990</v>
      </c>
      <c r="D942" s="84">
        <v>60.64</v>
      </c>
      <c r="E942" s="84">
        <v>985</v>
      </c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Q942" s="84"/>
    </row>
    <row r="943" spans="1:17" ht="15.75" customHeight="1">
      <c r="A943" s="88">
        <v>41960</v>
      </c>
      <c r="B943" s="111">
        <v>10703</v>
      </c>
      <c r="C943" s="88">
        <v>41989</v>
      </c>
      <c r="D943" s="84">
        <v>59.8</v>
      </c>
      <c r="E943" s="84">
        <v>985</v>
      </c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Q943" s="84"/>
    </row>
    <row r="944" spans="1:17" ht="15.75" customHeight="1">
      <c r="A944" s="88">
        <v>41957</v>
      </c>
      <c r="B944" s="111">
        <v>10709.58</v>
      </c>
      <c r="C944" s="88">
        <v>41988</v>
      </c>
      <c r="D944" s="84">
        <v>60.52</v>
      </c>
      <c r="E944" s="84">
        <v>995</v>
      </c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Q944" s="84"/>
    </row>
    <row r="945" spans="1:17" ht="15.75" customHeight="1">
      <c r="A945" s="88">
        <v>41956</v>
      </c>
      <c r="B945" s="111">
        <v>10718.33</v>
      </c>
      <c r="C945" s="88">
        <v>41985</v>
      </c>
      <c r="D945" s="84">
        <v>61.92</v>
      </c>
      <c r="E945" s="84">
        <v>995</v>
      </c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Q945" s="84"/>
    </row>
    <row r="946" spans="1:17" ht="15.75" customHeight="1">
      <c r="A946" s="88">
        <v>41955</v>
      </c>
      <c r="B946" s="111">
        <v>10719.17</v>
      </c>
      <c r="C946" s="88">
        <v>41984</v>
      </c>
      <c r="D946" s="84">
        <v>63.55</v>
      </c>
      <c r="E946" s="84">
        <v>1040</v>
      </c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Q946" s="84"/>
    </row>
    <row r="947" spans="1:17" ht="15.75" customHeight="1">
      <c r="A947" s="88">
        <v>41954</v>
      </c>
      <c r="B947" s="111">
        <v>10713.33</v>
      </c>
      <c r="C947" s="88">
        <v>41983</v>
      </c>
      <c r="D947" s="84">
        <v>64.56</v>
      </c>
      <c r="E947" s="84">
        <v>1050</v>
      </c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Q947" s="84"/>
    </row>
    <row r="948" spans="1:17" ht="15.75" customHeight="1">
      <c r="A948" s="88">
        <v>41953</v>
      </c>
      <c r="B948" s="111">
        <v>10704</v>
      </c>
      <c r="C948" s="88">
        <v>41982</v>
      </c>
      <c r="D948" s="84">
        <v>66.790000000000006</v>
      </c>
      <c r="E948" s="84">
        <v>1080</v>
      </c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Q948" s="84"/>
    </row>
    <row r="949" spans="1:17" ht="15.75" customHeight="1">
      <c r="A949" s="88">
        <v>41950</v>
      </c>
      <c r="B949" s="111">
        <v>10713.33</v>
      </c>
      <c r="C949" s="88">
        <v>41981</v>
      </c>
      <c r="D949" s="84">
        <v>66.52</v>
      </c>
      <c r="E949" s="84">
        <v>1090</v>
      </c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Q949" s="84"/>
    </row>
    <row r="950" spans="1:17" ht="15.75" customHeight="1">
      <c r="A950" s="88">
        <v>41949</v>
      </c>
      <c r="B950" s="111">
        <v>10718.89</v>
      </c>
      <c r="C950" s="88">
        <v>41978</v>
      </c>
      <c r="D950" s="84">
        <v>69.05</v>
      </c>
      <c r="E950" s="84">
        <v>1090</v>
      </c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Q950" s="84"/>
    </row>
    <row r="951" spans="1:17" ht="15.75" customHeight="1">
      <c r="A951" s="88">
        <v>41948</v>
      </c>
      <c r="B951" s="111">
        <v>10730</v>
      </c>
      <c r="C951" s="88">
        <v>41977</v>
      </c>
      <c r="D951" s="84">
        <v>69.430000000000007</v>
      </c>
      <c r="E951" s="84">
        <v>1100</v>
      </c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Q951" s="84"/>
    </row>
    <row r="952" spans="1:17" ht="15.75" customHeight="1">
      <c r="A952" s="88">
        <v>41947</v>
      </c>
      <c r="B952" s="111">
        <v>10721.67</v>
      </c>
      <c r="C952" s="88">
        <v>41976</v>
      </c>
      <c r="D952" s="84">
        <v>70.03</v>
      </c>
      <c r="E952" s="84">
        <v>1100</v>
      </c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Q952" s="84"/>
    </row>
    <row r="953" spans="1:17" ht="15.75" customHeight="1">
      <c r="A953" s="88">
        <v>41946</v>
      </c>
      <c r="B953" s="111">
        <v>10652.33</v>
      </c>
      <c r="C953" s="88">
        <v>41975</v>
      </c>
      <c r="D953" s="84">
        <v>71.09</v>
      </c>
      <c r="E953" s="84">
        <v>1120</v>
      </c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Q953" s="84"/>
    </row>
    <row r="954" spans="1:17" ht="15.75" customHeight="1">
      <c r="A954" s="88">
        <v>41943</v>
      </c>
      <c r="B954" s="111">
        <v>10640.42</v>
      </c>
      <c r="C954" s="88">
        <v>41974</v>
      </c>
      <c r="D954" s="84">
        <v>72.790000000000006</v>
      </c>
      <c r="E954" s="84">
        <v>1120</v>
      </c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Q954" s="84"/>
    </row>
    <row r="955" spans="1:17" ht="15.75" customHeight="1">
      <c r="A955" s="88">
        <v>41942</v>
      </c>
      <c r="B955" s="111">
        <v>10620.56</v>
      </c>
      <c r="C955" s="88">
        <v>41971</v>
      </c>
      <c r="D955" s="84">
        <v>70.02</v>
      </c>
      <c r="E955" s="84">
        <v>1120</v>
      </c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Q955" s="84"/>
    </row>
    <row r="956" spans="1:17" ht="15.75" customHeight="1">
      <c r="A956" s="88">
        <v>41941</v>
      </c>
      <c r="B956" s="111">
        <v>10593.33</v>
      </c>
      <c r="C956" s="88">
        <v>41970</v>
      </c>
      <c r="D956" s="84">
        <v>72.819999999999993</v>
      </c>
      <c r="E956" s="84">
        <v>1175</v>
      </c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Q956" s="84"/>
    </row>
    <row r="957" spans="1:17" ht="15.75" customHeight="1">
      <c r="A957" s="88">
        <v>41940</v>
      </c>
      <c r="B957" s="111">
        <v>10573.33</v>
      </c>
      <c r="C957" s="88">
        <v>41969</v>
      </c>
      <c r="D957" s="84">
        <v>77.53</v>
      </c>
      <c r="E957" s="84">
        <v>1175</v>
      </c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Q957" s="84"/>
    </row>
    <row r="958" spans="1:17" ht="15.75" customHeight="1">
      <c r="A958" s="88">
        <v>41939</v>
      </c>
      <c r="B958" s="111">
        <v>10556.33</v>
      </c>
      <c r="C958" s="88">
        <v>41968</v>
      </c>
      <c r="D958" s="84">
        <v>78.17</v>
      </c>
      <c r="E958" s="84">
        <v>1175</v>
      </c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Q958" s="84"/>
    </row>
    <row r="959" spans="1:17" ht="15.75" customHeight="1">
      <c r="A959" s="88">
        <v>41936</v>
      </c>
      <c r="B959" s="111">
        <v>10549.17</v>
      </c>
      <c r="C959" s="88">
        <v>41967</v>
      </c>
      <c r="D959" s="84">
        <v>79.400000000000006</v>
      </c>
      <c r="E959" s="84">
        <v>1175</v>
      </c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Q959" s="84"/>
    </row>
    <row r="960" spans="1:17" ht="15.75" customHeight="1">
      <c r="A960" s="88">
        <v>41935</v>
      </c>
      <c r="B960" s="111">
        <v>10547.22</v>
      </c>
      <c r="C960" s="88">
        <v>41964</v>
      </c>
      <c r="D960" s="84">
        <v>80.36</v>
      </c>
      <c r="E960" s="84">
        <v>1170</v>
      </c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Q960" s="84"/>
    </row>
    <row r="961" spans="1:17" ht="15.75" customHeight="1">
      <c r="A961" s="88">
        <v>41934</v>
      </c>
      <c r="B961" s="111">
        <v>10538.33</v>
      </c>
      <c r="C961" s="88">
        <v>41963</v>
      </c>
      <c r="D961" s="84">
        <v>79.790000000000006</v>
      </c>
      <c r="E961" s="84">
        <v>1215</v>
      </c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Q961" s="84"/>
    </row>
    <row r="962" spans="1:17" ht="15.75" customHeight="1">
      <c r="A962" s="88">
        <v>41933</v>
      </c>
      <c r="B962" s="111">
        <v>10538.33</v>
      </c>
      <c r="C962" s="88">
        <v>41962</v>
      </c>
      <c r="D962" s="84">
        <v>78.05</v>
      </c>
      <c r="E962" s="84">
        <v>1215</v>
      </c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Q962" s="84"/>
    </row>
    <row r="963" spans="1:17" ht="15.75" customHeight="1">
      <c r="A963" s="88">
        <v>41932</v>
      </c>
      <c r="B963" s="111">
        <v>10564.33</v>
      </c>
      <c r="C963" s="88">
        <v>41961</v>
      </c>
      <c r="D963" s="84">
        <v>78.41</v>
      </c>
      <c r="E963" s="84">
        <v>1220</v>
      </c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Q963" s="84"/>
    </row>
    <row r="964" spans="1:17" ht="15.75" customHeight="1">
      <c r="A964" s="88">
        <v>41929</v>
      </c>
      <c r="B964" s="111">
        <v>10574.58</v>
      </c>
      <c r="C964" s="88">
        <v>41960</v>
      </c>
      <c r="D964" s="84">
        <v>79.08</v>
      </c>
      <c r="E964" s="84">
        <v>1220</v>
      </c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Q964" s="84"/>
    </row>
    <row r="965" spans="1:17" ht="15.75" customHeight="1">
      <c r="A965" s="88">
        <v>41928</v>
      </c>
      <c r="B965" s="111">
        <v>10592.78</v>
      </c>
      <c r="C965" s="88">
        <v>41957</v>
      </c>
      <c r="D965" s="84">
        <v>79.599999999999994</v>
      </c>
      <c r="E965" s="84">
        <v>1220</v>
      </c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Q965" s="84"/>
    </row>
    <row r="966" spans="1:17" ht="15.75" customHeight="1">
      <c r="A966" s="88">
        <v>41927</v>
      </c>
      <c r="B966" s="111">
        <v>10628.33</v>
      </c>
      <c r="C966" s="88">
        <v>41956</v>
      </c>
      <c r="D966" s="84">
        <v>77.73</v>
      </c>
      <c r="E966" s="84">
        <v>1220</v>
      </c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Q966" s="84"/>
    </row>
    <row r="967" spans="1:17" ht="15.75" customHeight="1">
      <c r="A967" s="88">
        <v>41926</v>
      </c>
      <c r="B967" s="111">
        <v>10710</v>
      </c>
      <c r="C967" s="88">
        <v>41955</v>
      </c>
      <c r="D967" s="84">
        <v>80.67</v>
      </c>
      <c r="E967" s="84">
        <v>1260</v>
      </c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Q967" s="84"/>
    </row>
    <row r="968" spans="1:17" ht="15.75" customHeight="1">
      <c r="A968" s="88">
        <v>41925</v>
      </c>
      <c r="B968" s="111">
        <v>10814.17</v>
      </c>
      <c r="C968" s="88">
        <v>41954</v>
      </c>
      <c r="D968" s="84">
        <v>82</v>
      </c>
      <c r="E968" s="84">
        <v>1260</v>
      </c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Q968" s="84"/>
    </row>
    <row r="969" spans="1:17" ht="15.75" customHeight="1">
      <c r="A969" s="88">
        <v>41922</v>
      </c>
      <c r="B969" s="111">
        <v>10876.67</v>
      </c>
      <c r="C969" s="88">
        <v>41953</v>
      </c>
      <c r="D969" s="84">
        <v>82.5</v>
      </c>
      <c r="E969" s="84">
        <v>1260</v>
      </c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Q969" s="84"/>
    </row>
    <row r="970" spans="1:17" ht="15.75" customHeight="1">
      <c r="A970" s="88">
        <v>41921</v>
      </c>
      <c r="B970" s="111">
        <v>10905</v>
      </c>
      <c r="C970" s="88">
        <v>41950</v>
      </c>
      <c r="D970" s="84">
        <v>83.6</v>
      </c>
      <c r="E970" s="84">
        <v>1260</v>
      </c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Q970" s="84"/>
    </row>
    <row r="971" spans="1:17" ht="15.75" customHeight="1">
      <c r="A971" s="88">
        <v>41920</v>
      </c>
      <c r="B971" s="111">
        <v>10700</v>
      </c>
      <c r="C971" s="88">
        <v>41949</v>
      </c>
      <c r="D971" s="84">
        <v>83.31</v>
      </c>
      <c r="E971" s="84">
        <v>1300</v>
      </c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Q971" s="84"/>
    </row>
    <row r="972" spans="1:17" ht="15.75" customHeight="1">
      <c r="A972" s="88">
        <v>41912</v>
      </c>
      <c r="B972" s="111">
        <v>10890</v>
      </c>
      <c r="C972" s="88">
        <v>41948</v>
      </c>
      <c r="D972" s="84">
        <v>83.89</v>
      </c>
      <c r="E972" s="84">
        <v>1325</v>
      </c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Q972" s="84"/>
    </row>
    <row r="973" spans="1:17" ht="15.75" customHeight="1">
      <c r="A973" s="88">
        <v>41911</v>
      </c>
      <c r="B973" s="111">
        <v>10780.83</v>
      </c>
      <c r="C973" s="88">
        <v>41947</v>
      </c>
      <c r="D973" s="84">
        <v>83.3</v>
      </c>
      <c r="E973" s="84">
        <v>1325</v>
      </c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Q973" s="84"/>
    </row>
    <row r="974" spans="1:17" ht="15.75" customHeight="1">
      <c r="A974" s="88">
        <v>41908</v>
      </c>
      <c r="B974" s="111">
        <v>10768.75</v>
      </c>
      <c r="C974" s="88">
        <v>41946</v>
      </c>
      <c r="D974" s="84">
        <v>84.71</v>
      </c>
      <c r="E974" s="84">
        <v>1330</v>
      </c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Q974" s="84"/>
    </row>
    <row r="975" spans="1:17" ht="15.75" customHeight="1">
      <c r="A975" s="88">
        <v>41907</v>
      </c>
      <c r="B975" s="111">
        <v>10762.22</v>
      </c>
      <c r="C975" s="88">
        <v>41943</v>
      </c>
      <c r="D975" s="84">
        <v>85.96</v>
      </c>
      <c r="E975" s="84">
        <v>1330</v>
      </c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Q975" s="84"/>
    </row>
    <row r="976" spans="1:17" ht="15.75" customHeight="1">
      <c r="A976" s="88">
        <v>41906</v>
      </c>
      <c r="B976" s="111">
        <v>10774.17</v>
      </c>
      <c r="C976" s="88">
        <v>41942</v>
      </c>
      <c r="D976" s="84">
        <v>86.1</v>
      </c>
      <c r="E976" s="84">
        <v>1330</v>
      </c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Q976" s="84"/>
    </row>
    <row r="977" spans="1:17" ht="15.75" customHeight="1">
      <c r="A977" s="88">
        <v>41905</v>
      </c>
      <c r="B977" s="111">
        <v>10800</v>
      </c>
      <c r="C977" s="88">
        <v>41941</v>
      </c>
      <c r="D977" s="84">
        <v>86.76</v>
      </c>
      <c r="E977" s="84">
        <v>1335</v>
      </c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Q977" s="84"/>
    </row>
    <row r="978" spans="1:17" ht="15.75" customHeight="1">
      <c r="A978" s="88">
        <v>41904</v>
      </c>
      <c r="B978" s="111">
        <v>10971.33</v>
      </c>
      <c r="C978" s="88">
        <v>41940</v>
      </c>
      <c r="D978" s="84">
        <v>86.23</v>
      </c>
      <c r="E978" s="84">
        <v>1335</v>
      </c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Q978" s="84"/>
    </row>
    <row r="979" spans="1:17" ht="15.75" customHeight="1">
      <c r="A979" s="88">
        <v>41901</v>
      </c>
      <c r="B979" s="111">
        <v>10995.83</v>
      </c>
      <c r="C979" s="88">
        <v>41939</v>
      </c>
      <c r="D979" s="84">
        <v>85.43</v>
      </c>
      <c r="E979" s="84">
        <v>1335</v>
      </c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Q979" s="84"/>
    </row>
    <row r="980" spans="1:17" ht="15.75" customHeight="1">
      <c r="A980" s="88">
        <v>41900</v>
      </c>
      <c r="B980" s="111">
        <v>11035.56</v>
      </c>
      <c r="C980" s="88">
        <v>41936</v>
      </c>
      <c r="D980" s="84">
        <v>86.25</v>
      </c>
      <c r="E980" s="84">
        <v>1335</v>
      </c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Q980" s="84"/>
    </row>
    <row r="981" spans="1:17" ht="15.75" customHeight="1">
      <c r="A981" s="88">
        <v>41899</v>
      </c>
      <c r="B981" s="111">
        <v>11045.83</v>
      </c>
      <c r="C981" s="88">
        <v>41935</v>
      </c>
      <c r="D981" s="84">
        <v>86.7</v>
      </c>
      <c r="E981" s="84">
        <v>1385</v>
      </c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Q981" s="84"/>
    </row>
    <row r="982" spans="1:17" ht="15.75" customHeight="1">
      <c r="A982" s="88">
        <v>41898</v>
      </c>
      <c r="B982" s="111">
        <v>11070</v>
      </c>
      <c r="C982" s="88">
        <v>41934</v>
      </c>
      <c r="D982" s="84">
        <v>84.68</v>
      </c>
      <c r="E982" s="84">
        <v>1385</v>
      </c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Q982" s="84"/>
    </row>
    <row r="983" spans="1:17" ht="15.75" customHeight="1">
      <c r="A983" s="88">
        <v>41897</v>
      </c>
      <c r="B983" s="111">
        <v>11203.33</v>
      </c>
      <c r="C983" s="88">
        <v>41933</v>
      </c>
      <c r="D983" s="84">
        <v>86.43</v>
      </c>
      <c r="E983" s="84">
        <v>1385</v>
      </c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Q983" s="84"/>
    </row>
    <row r="984" spans="1:17" ht="15.75" customHeight="1">
      <c r="A984" s="88">
        <v>41894</v>
      </c>
      <c r="B984" s="111">
        <v>11244.44</v>
      </c>
      <c r="C984" s="88">
        <v>41932</v>
      </c>
      <c r="D984" s="84">
        <v>85.34</v>
      </c>
      <c r="E984" s="84">
        <v>1395</v>
      </c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Q984" s="84"/>
    </row>
    <row r="985" spans="1:17" ht="15.75" customHeight="1">
      <c r="A985" s="88">
        <v>41893</v>
      </c>
      <c r="B985" s="111">
        <v>11295.83</v>
      </c>
      <c r="C985" s="88">
        <v>41929</v>
      </c>
      <c r="D985" s="84">
        <v>86.1</v>
      </c>
      <c r="E985" s="84">
        <v>1435</v>
      </c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Q985" s="84"/>
    </row>
    <row r="986" spans="1:17" ht="15.75" customHeight="1">
      <c r="A986" s="88">
        <v>41892</v>
      </c>
      <c r="B986" s="111">
        <v>11360</v>
      </c>
      <c r="C986" s="88">
        <v>41928</v>
      </c>
      <c r="D986" s="84">
        <v>86.76</v>
      </c>
      <c r="E986" s="84">
        <v>1435</v>
      </c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Q986" s="84"/>
    </row>
    <row r="987" spans="1:17" ht="15.75" customHeight="1">
      <c r="A987" s="88">
        <v>41891</v>
      </c>
      <c r="B987" s="111">
        <v>11200</v>
      </c>
      <c r="C987" s="88">
        <v>41927</v>
      </c>
      <c r="D987" s="84">
        <v>83.75</v>
      </c>
      <c r="E987" s="84">
        <v>1440</v>
      </c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Q987" s="84"/>
    </row>
    <row r="988" spans="1:17" ht="15.75" customHeight="1">
      <c r="A988" s="88">
        <v>41887</v>
      </c>
      <c r="B988" s="111">
        <v>11394.58</v>
      </c>
      <c r="C988" s="88">
        <v>41926</v>
      </c>
      <c r="D988" s="84">
        <v>86.05</v>
      </c>
      <c r="E988" s="84">
        <v>1480</v>
      </c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Q988" s="84"/>
    </row>
    <row r="989" spans="1:17" ht="15.75" customHeight="1">
      <c r="A989" s="88">
        <v>41886</v>
      </c>
      <c r="B989" s="111">
        <v>11375.56</v>
      </c>
      <c r="C989" s="88">
        <v>41925</v>
      </c>
      <c r="D989" s="84">
        <v>88.61</v>
      </c>
      <c r="E989" s="84">
        <v>1490</v>
      </c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Q989" s="84"/>
    </row>
    <row r="990" spans="1:17" ht="15.75" customHeight="1">
      <c r="A990" s="88">
        <v>41885</v>
      </c>
      <c r="B990" s="111">
        <v>11341.67</v>
      </c>
      <c r="C990" s="88">
        <v>41922</v>
      </c>
      <c r="D990" s="84">
        <v>90.27</v>
      </c>
      <c r="E990" s="84">
        <v>1490</v>
      </c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Q990" s="84"/>
    </row>
    <row r="991" spans="1:17" ht="15.75" customHeight="1">
      <c r="A991" s="88">
        <v>41884</v>
      </c>
      <c r="B991" s="111">
        <v>11353.33</v>
      </c>
      <c r="C991" s="88">
        <v>41921</v>
      </c>
      <c r="D991" s="84">
        <v>89.23</v>
      </c>
      <c r="E991" s="84">
        <v>1530</v>
      </c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Q991" s="84"/>
    </row>
    <row r="992" spans="1:17" ht="15.75" customHeight="1">
      <c r="A992" s="88">
        <v>41883</v>
      </c>
      <c r="B992" s="111">
        <v>11459.67</v>
      </c>
      <c r="C992" s="88">
        <v>41920</v>
      </c>
      <c r="D992" s="84">
        <v>92.14</v>
      </c>
      <c r="E992" s="84">
        <v>1530</v>
      </c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Q992" s="84"/>
    </row>
    <row r="993" spans="1:17" ht="15.75" customHeight="1">
      <c r="A993" s="88">
        <v>41880</v>
      </c>
      <c r="B993" s="111">
        <v>11471.67</v>
      </c>
      <c r="C993" s="88">
        <v>41919</v>
      </c>
      <c r="D993" s="84">
        <v>92.2</v>
      </c>
      <c r="E993" s="84">
        <v>1530</v>
      </c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Q993" s="84"/>
    </row>
    <row r="994" spans="1:17" ht="15.75" customHeight="1">
      <c r="A994" s="88">
        <v>41879</v>
      </c>
      <c r="B994" s="111">
        <v>11486.11</v>
      </c>
      <c r="C994" s="88">
        <v>41918</v>
      </c>
      <c r="D994" s="84">
        <v>93.35</v>
      </c>
      <c r="E994" s="84">
        <v>1530</v>
      </c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Q994" s="84"/>
    </row>
    <row r="995" spans="1:17" ht="15.75" customHeight="1">
      <c r="A995" s="88">
        <v>41878</v>
      </c>
      <c r="B995" s="111">
        <v>11500</v>
      </c>
      <c r="C995" s="88">
        <v>41915</v>
      </c>
      <c r="D995" s="84">
        <v>92.82</v>
      </c>
      <c r="E995" s="84">
        <v>1530</v>
      </c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Q995" s="84"/>
    </row>
    <row r="996" spans="1:17" ht="15.75" customHeight="1">
      <c r="A996" s="88">
        <v>41877</v>
      </c>
      <c r="B996" s="111">
        <v>11491.67</v>
      </c>
      <c r="C996" s="88">
        <v>41914</v>
      </c>
      <c r="D996" s="84">
        <v>94.32</v>
      </c>
      <c r="E996" s="84">
        <v>1535</v>
      </c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Q996" s="84"/>
    </row>
    <row r="997" spans="1:17" ht="15.75" customHeight="1">
      <c r="A997" s="88">
        <v>41876</v>
      </c>
      <c r="B997" s="111">
        <v>11538.67</v>
      </c>
      <c r="C997" s="88">
        <v>41913</v>
      </c>
      <c r="D997" s="84">
        <v>94.9</v>
      </c>
      <c r="E997" s="84">
        <v>1535</v>
      </c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Q997" s="84"/>
    </row>
    <row r="998" spans="1:17" ht="15.75" customHeight="1">
      <c r="A998" s="88">
        <v>41873</v>
      </c>
      <c r="B998" s="111">
        <v>11535.83</v>
      </c>
      <c r="C998" s="88">
        <v>41912</v>
      </c>
      <c r="D998" s="84">
        <v>95.35</v>
      </c>
      <c r="E998" s="84">
        <v>1545</v>
      </c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Q998" s="84"/>
    </row>
    <row r="999" spans="1:17" ht="15.75" customHeight="1">
      <c r="A999" s="88">
        <v>41872</v>
      </c>
      <c r="B999" s="111">
        <v>11531.11</v>
      </c>
      <c r="C999" s="88">
        <v>41911</v>
      </c>
      <c r="D999" s="84">
        <v>97.68</v>
      </c>
      <c r="E999" s="84">
        <v>1550</v>
      </c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Q999" s="84"/>
    </row>
    <row r="1000" spans="1:17" ht="15.75" customHeight="1">
      <c r="A1000" s="88">
        <v>41871</v>
      </c>
      <c r="B1000" s="111">
        <v>11519.17</v>
      </c>
      <c r="C1000" s="88">
        <v>41908</v>
      </c>
      <c r="D1000" s="84">
        <v>97.45</v>
      </c>
      <c r="E1000" s="84">
        <v>1550</v>
      </c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Q1000" s="84"/>
    </row>
    <row r="1001" spans="1:17" ht="15.75" customHeight="1">
      <c r="A1001" s="88">
        <v>41870</v>
      </c>
      <c r="B1001" s="111">
        <v>11481.67</v>
      </c>
      <c r="C1001" s="88">
        <v>41907</v>
      </c>
      <c r="D1001" s="84">
        <v>97.68</v>
      </c>
      <c r="E1001" s="84">
        <v>1555</v>
      </c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Q1001" s="84"/>
    </row>
    <row r="1002" spans="1:17" ht="15.75" customHeight="1">
      <c r="A1002" s="88">
        <v>41869</v>
      </c>
      <c r="B1002" s="111">
        <v>11543.33</v>
      </c>
      <c r="C1002" s="88">
        <v>41906</v>
      </c>
      <c r="D1002" s="84">
        <v>97.75</v>
      </c>
      <c r="E1002" s="84">
        <v>1555</v>
      </c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Q1002" s="84"/>
    </row>
    <row r="1003" spans="1:17" ht="15.75" customHeight="1">
      <c r="A1003" s="88">
        <v>41866</v>
      </c>
      <c r="B1003" s="111">
        <v>11572.08</v>
      </c>
      <c r="C1003" s="88">
        <v>41905</v>
      </c>
      <c r="D1003" s="84">
        <v>97.67</v>
      </c>
      <c r="E1003" s="84">
        <v>1555</v>
      </c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Q1003" s="84"/>
    </row>
    <row r="1004" spans="1:17" ht="15.75" customHeight="1">
      <c r="A1004" s="88">
        <v>41865</v>
      </c>
      <c r="B1004" s="111">
        <v>11620</v>
      </c>
      <c r="C1004" s="88">
        <v>41904</v>
      </c>
      <c r="D1004" s="84">
        <v>97.61</v>
      </c>
      <c r="E1004" s="84">
        <v>1555</v>
      </c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Q1004" s="84"/>
    </row>
    <row r="1005" spans="1:17" ht="15.75" customHeight="1">
      <c r="A1005" s="88">
        <v>41864</v>
      </c>
      <c r="B1005" s="111">
        <v>11649.17</v>
      </c>
      <c r="C1005" s="88">
        <v>41901</v>
      </c>
      <c r="D1005" s="84">
        <v>99</v>
      </c>
      <c r="E1005" s="84">
        <v>1555</v>
      </c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Q1005" s="84"/>
    </row>
    <row r="1006" spans="1:17" ht="15.75" customHeight="1">
      <c r="A1006" s="88">
        <v>41863</v>
      </c>
      <c r="B1006" s="111">
        <v>11696.67</v>
      </c>
      <c r="C1006" s="88">
        <v>41900</v>
      </c>
      <c r="D1006" s="84">
        <v>98.34</v>
      </c>
      <c r="E1006" s="84">
        <v>1550</v>
      </c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Q1006" s="84"/>
    </row>
    <row r="1007" spans="1:17" ht="15.75" customHeight="1">
      <c r="A1007" s="88">
        <v>41862</v>
      </c>
      <c r="B1007" s="111">
        <v>11848</v>
      </c>
      <c r="C1007" s="88">
        <v>41899</v>
      </c>
      <c r="D1007" s="84">
        <v>98.72</v>
      </c>
      <c r="E1007" s="84">
        <v>1540</v>
      </c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Q1007" s="84"/>
    </row>
    <row r="1008" spans="1:17" ht="15.75" customHeight="1">
      <c r="A1008" s="88">
        <v>41859</v>
      </c>
      <c r="B1008" s="111">
        <v>11868.75</v>
      </c>
      <c r="C1008" s="88">
        <v>41898</v>
      </c>
      <c r="D1008" s="84">
        <v>99</v>
      </c>
      <c r="E1008" s="84">
        <v>1540</v>
      </c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Q1008" s="84"/>
    </row>
    <row r="1009" spans="1:17" ht="15.75" customHeight="1">
      <c r="A1009" s="88">
        <v>41858</v>
      </c>
      <c r="B1009" s="111">
        <v>11892.22</v>
      </c>
      <c r="C1009" s="88">
        <v>41897</v>
      </c>
      <c r="D1009" s="84">
        <v>98</v>
      </c>
      <c r="E1009" s="84">
        <v>1540</v>
      </c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Q1009" s="84"/>
    </row>
    <row r="1010" spans="1:17" ht="15.75" customHeight="1">
      <c r="A1010" s="88">
        <v>41857</v>
      </c>
      <c r="B1010" s="111">
        <v>11896.67</v>
      </c>
      <c r="C1010" s="88">
        <v>41894</v>
      </c>
      <c r="D1010" s="84">
        <v>97.8</v>
      </c>
      <c r="E1010" s="84">
        <v>1540</v>
      </c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Q1010" s="84"/>
    </row>
    <row r="1011" spans="1:17" ht="15.75" customHeight="1">
      <c r="A1011" s="88">
        <v>41856</v>
      </c>
      <c r="B1011" s="111">
        <v>11896.67</v>
      </c>
      <c r="C1011" s="88">
        <v>41893</v>
      </c>
      <c r="D1011" s="84">
        <v>98.95</v>
      </c>
      <c r="E1011" s="84">
        <v>1540</v>
      </c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Q1011" s="84"/>
    </row>
    <row r="1012" spans="1:17" ht="15.75" customHeight="1">
      <c r="A1012" s="88">
        <v>41855</v>
      </c>
      <c r="B1012" s="111">
        <v>11885.67</v>
      </c>
      <c r="C1012" s="88">
        <v>41892</v>
      </c>
      <c r="D1012" s="84">
        <v>98.75</v>
      </c>
      <c r="E1012" s="84">
        <v>1540</v>
      </c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Q1012" s="84"/>
    </row>
    <row r="1013" spans="1:17" ht="15.75" customHeight="1">
      <c r="A1013" s="88">
        <v>41852</v>
      </c>
      <c r="B1013" s="111">
        <v>11882.92</v>
      </c>
      <c r="C1013" s="88">
        <v>41891</v>
      </c>
      <c r="D1013" s="84">
        <v>100</v>
      </c>
      <c r="E1013" s="84">
        <v>1530</v>
      </c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Q1013" s="84"/>
    </row>
    <row r="1014" spans="1:17" ht="15.75" customHeight="1">
      <c r="A1014" s="88">
        <v>41851</v>
      </c>
      <c r="B1014" s="111">
        <v>11877.22</v>
      </c>
      <c r="C1014" s="88">
        <v>41890</v>
      </c>
      <c r="D1014" s="84">
        <v>100.89</v>
      </c>
      <c r="E1014" s="84">
        <v>1530</v>
      </c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Q1014" s="84"/>
    </row>
    <row r="1015" spans="1:17" ht="15.75" customHeight="1">
      <c r="A1015" s="88">
        <v>41850</v>
      </c>
      <c r="B1015" s="111">
        <v>11865.42</v>
      </c>
      <c r="C1015" s="88">
        <v>41887</v>
      </c>
      <c r="D1015" s="84">
        <v>101.53</v>
      </c>
      <c r="E1015" s="84">
        <v>1530</v>
      </c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Q1015" s="84"/>
    </row>
    <row r="1016" spans="1:17" ht="15.75" customHeight="1">
      <c r="A1016" s="88">
        <v>41849</v>
      </c>
      <c r="B1016" s="111">
        <v>11826.67</v>
      </c>
      <c r="C1016" s="88">
        <v>41886</v>
      </c>
      <c r="D1016" s="84">
        <v>102.3</v>
      </c>
      <c r="E1016" s="84">
        <v>1530</v>
      </c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Q1016" s="84"/>
    </row>
    <row r="1017" spans="1:17" ht="15.75" customHeight="1">
      <c r="A1017" s="88">
        <v>41848</v>
      </c>
      <c r="B1017" s="111">
        <v>11778</v>
      </c>
      <c r="C1017" s="88">
        <v>41885</v>
      </c>
      <c r="D1017" s="84">
        <v>102.91</v>
      </c>
      <c r="E1017" s="84">
        <v>1530</v>
      </c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Q1017" s="84"/>
    </row>
    <row r="1018" spans="1:17" ht="15.75" customHeight="1">
      <c r="A1018" s="88">
        <v>41845</v>
      </c>
      <c r="B1018" s="111">
        <v>11772.92</v>
      </c>
      <c r="C1018" s="88">
        <v>41884</v>
      </c>
      <c r="D1018" s="84">
        <v>101.27</v>
      </c>
      <c r="E1018" s="84">
        <v>1530</v>
      </c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Q1018" s="84"/>
    </row>
    <row r="1019" spans="1:17" ht="15.75" customHeight="1">
      <c r="A1019" s="88">
        <v>41844</v>
      </c>
      <c r="B1019" s="111">
        <v>11763.89</v>
      </c>
      <c r="C1019" s="88">
        <v>41883</v>
      </c>
      <c r="D1019" s="84">
        <v>103.1</v>
      </c>
      <c r="E1019" s="84">
        <v>1530</v>
      </c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Q1019" s="84"/>
    </row>
    <row r="1020" spans="1:17" ht="15.75" customHeight="1">
      <c r="A1020" s="88">
        <v>41843</v>
      </c>
      <c r="B1020" s="111">
        <v>11750.83</v>
      </c>
      <c r="C1020" s="88">
        <v>41880</v>
      </c>
      <c r="D1020" s="84">
        <v>103.04</v>
      </c>
      <c r="E1020" s="84">
        <v>1530</v>
      </c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Q1020" s="84"/>
    </row>
    <row r="1021" spans="1:17" ht="15.75" customHeight="1">
      <c r="A1021" s="88">
        <v>41842</v>
      </c>
      <c r="B1021" s="111">
        <v>11771.67</v>
      </c>
      <c r="C1021" s="88">
        <v>41879</v>
      </c>
      <c r="D1021" s="84">
        <v>102.47</v>
      </c>
      <c r="E1021" s="84">
        <v>1530</v>
      </c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Q1021" s="84"/>
    </row>
    <row r="1022" spans="1:17" ht="15.75" customHeight="1">
      <c r="A1022" s="88">
        <v>41841</v>
      </c>
      <c r="B1022" s="111">
        <v>11878.33</v>
      </c>
      <c r="C1022" s="88">
        <v>41878</v>
      </c>
      <c r="D1022" s="84">
        <v>102.6</v>
      </c>
      <c r="E1022" s="84">
        <v>1530</v>
      </c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Q1022" s="84"/>
    </row>
    <row r="1023" spans="1:17" ht="15.75" customHeight="1">
      <c r="A1023" s="88">
        <v>41838</v>
      </c>
      <c r="B1023" s="111">
        <v>11885</v>
      </c>
      <c r="C1023" s="88">
        <v>41877</v>
      </c>
      <c r="D1023" s="84">
        <v>102.58</v>
      </c>
      <c r="E1023" s="84">
        <v>1530</v>
      </c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Q1023" s="84"/>
    </row>
    <row r="1024" spans="1:17" ht="15.75" customHeight="1">
      <c r="A1024" s="88">
        <v>41837</v>
      </c>
      <c r="B1024" s="111">
        <v>11885</v>
      </c>
      <c r="C1024" s="88">
        <v>41873</v>
      </c>
      <c r="D1024" s="84">
        <v>102.1</v>
      </c>
      <c r="E1024" s="84">
        <v>1530</v>
      </c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Q1024" s="84"/>
    </row>
    <row r="1025" spans="1:17" ht="15.75" customHeight="1">
      <c r="A1025" s="88">
        <v>41836</v>
      </c>
      <c r="B1025" s="111">
        <v>11886.67</v>
      </c>
      <c r="C1025" s="88">
        <v>41872</v>
      </c>
      <c r="D1025" s="84">
        <v>102.69</v>
      </c>
      <c r="E1025" s="84">
        <v>1530</v>
      </c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Q1025" s="84"/>
    </row>
    <row r="1026" spans="1:17" ht="15.75" customHeight="1">
      <c r="A1026" s="88">
        <v>41835</v>
      </c>
      <c r="B1026" s="111">
        <v>11886.67</v>
      </c>
      <c r="C1026" s="88">
        <v>41871</v>
      </c>
      <c r="D1026" s="84">
        <v>102.29</v>
      </c>
      <c r="E1026" s="84">
        <v>1540</v>
      </c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Q1026" s="84"/>
    </row>
    <row r="1027" spans="1:17" ht="15.75" customHeight="1">
      <c r="A1027" s="88">
        <v>41834</v>
      </c>
      <c r="B1027" s="111">
        <v>12025</v>
      </c>
      <c r="C1027" s="88">
        <v>41870</v>
      </c>
      <c r="D1027" s="84">
        <v>101.6</v>
      </c>
      <c r="E1027" s="84">
        <v>1540</v>
      </c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Q1027" s="84"/>
    </row>
    <row r="1028" spans="1:17" ht="15.75" customHeight="1">
      <c r="A1028" s="88">
        <v>41831</v>
      </c>
      <c r="B1028" s="111">
        <v>12042.5</v>
      </c>
      <c r="C1028" s="88">
        <v>41869</v>
      </c>
      <c r="D1028" s="84">
        <v>101.79</v>
      </c>
      <c r="E1028" s="84">
        <v>1540</v>
      </c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Q1028" s="84"/>
    </row>
    <row r="1029" spans="1:17" ht="15.75" customHeight="1">
      <c r="A1029" s="88">
        <v>41830</v>
      </c>
      <c r="B1029" s="111">
        <v>12065.56</v>
      </c>
      <c r="C1029" s="88">
        <v>41866</v>
      </c>
      <c r="D1029" s="84">
        <v>103.4</v>
      </c>
      <c r="E1029" s="84">
        <v>1540</v>
      </c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Q1029" s="84"/>
    </row>
    <row r="1030" spans="1:17" ht="15.75" customHeight="1">
      <c r="A1030" s="88">
        <v>41829</v>
      </c>
      <c r="B1030" s="111">
        <v>12066.67</v>
      </c>
      <c r="C1030" s="88">
        <v>41865</v>
      </c>
      <c r="D1030" s="84">
        <v>102.08</v>
      </c>
      <c r="E1030" s="84">
        <v>1540</v>
      </c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Q1030" s="84"/>
    </row>
    <row r="1031" spans="1:17" ht="15.75" customHeight="1">
      <c r="A1031" s="88">
        <v>41828</v>
      </c>
      <c r="B1031" s="111">
        <v>12058.33</v>
      </c>
      <c r="C1031" s="88">
        <v>41864</v>
      </c>
      <c r="D1031" s="84">
        <v>104.68</v>
      </c>
      <c r="E1031" s="84">
        <v>1545</v>
      </c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Q1031" s="84"/>
    </row>
    <row r="1032" spans="1:17" ht="15.75" customHeight="1">
      <c r="A1032" s="88">
        <v>41827</v>
      </c>
      <c r="B1032" s="111">
        <v>11942.9</v>
      </c>
      <c r="C1032" s="88">
        <v>41863</v>
      </c>
      <c r="D1032" s="84">
        <v>103.8</v>
      </c>
      <c r="E1032" s="84">
        <v>1545</v>
      </c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Q1032" s="84"/>
    </row>
    <row r="1033" spans="1:17" ht="15.75" customHeight="1">
      <c r="A1033" s="88">
        <v>41824</v>
      </c>
      <c r="B1033" s="111">
        <v>11931.2</v>
      </c>
      <c r="C1033" s="88">
        <v>41862</v>
      </c>
      <c r="D1033" s="84">
        <v>105.09</v>
      </c>
      <c r="E1033" s="84">
        <v>1560</v>
      </c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Q1033" s="84"/>
    </row>
    <row r="1034" spans="1:17" ht="15.75" customHeight="1">
      <c r="A1034" s="88">
        <v>41823</v>
      </c>
      <c r="B1034" s="111">
        <v>11926.32</v>
      </c>
      <c r="C1034" s="88">
        <v>41859</v>
      </c>
      <c r="D1034" s="84">
        <v>105.31</v>
      </c>
      <c r="E1034" s="84">
        <v>1560</v>
      </c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Q1034" s="84"/>
    </row>
    <row r="1035" spans="1:17" ht="15.75" customHeight="1">
      <c r="A1035" s="88">
        <v>41822</v>
      </c>
      <c r="B1035" s="111">
        <v>11916.92</v>
      </c>
      <c r="C1035" s="88">
        <v>41858</v>
      </c>
      <c r="D1035" s="84">
        <v>106.37</v>
      </c>
      <c r="E1035" s="84">
        <v>1565</v>
      </c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Q1035" s="84"/>
    </row>
    <row r="1036" spans="1:17" ht="15.75" customHeight="1">
      <c r="A1036" s="88">
        <v>41821</v>
      </c>
      <c r="B1036" s="111">
        <v>11898.57</v>
      </c>
      <c r="C1036" s="88">
        <v>41857</v>
      </c>
      <c r="D1036" s="84">
        <v>105.27</v>
      </c>
      <c r="E1036" s="84">
        <v>1565</v>
      </c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Q1036" s="84"/>
    </row>
    <row r="1037" spans="1:17" ht="15.75" customHeight="1">
      <c r="A1037" s="88">
        <v>41820</v>
      </c>
      <c r="B1037" s="111">
        <v>11895.29</v>
      </c>
      <c r="C1037" s="88">
        <v>41856</v>
      </c>
      <c r="D1037" s="84">
        <v>105.59</v>
      </c>
      <c r="E1037" s="84">
        <v>1570</v>
      </c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Q1037" s="84"/>
    </row>
    <row r="1038" spans="1:17" ht="15.75" customHeight="1">
      <c r="A1038" s="88">
        <v>41817</v>
      </c>
      <c r="B1038" s="111">
        <v>11900.37</v>
      </c>
      <c r="C1038" s="88">
        <v>41855</v>
      </c>
      <c r="D1038" s="84">
        <v>106.19</v>
      </c>
      <c r="E1038" s="84">
        <v>1570</v>
      </c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Q1038" s="84"/>
    </row>
    <row r="1039" spans="1:17" ht="15.75" customHeight="1">
      <c r="A1039" s="88">
        <v>41816</v>
      </c>
      <c r="B1039" s="111">
        <v>11909</v>
      </c>
      <c r="C1039" s="88">
        <v>41852</v>
      </c>
      <c r="D1039" s="84">
        <v>104.69</v>
      </c>
      <c r="E1039" s="84">
        <v>1570</v>
      </c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Q1039" s="84"/>
    </row>
    <row r="1040" spans="1:17" ht="15.75" customHeight="1">
      <c r="A1040" s="88">
        <v>41815</v>
      </c>
      <c r="B1040" s="111">
        <v>11913.85</v>
      </c>
      <c r="C1040" s="88">
        <v>41851</v>
      </c>
      <c r="D1040" s="84">
        <v>105.52</v>
      </c>
      <c r="E1040" s="84">
        <v>1570</v>
      </c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Q1040" s="84"/>
    </row>
    <row r="1041" spans="1:17" ht="15.75" customHeight="1">
      <c r="A1041" s="88">
        <v>41814</v>
      </c>
      <c r="B1041" s="111">
        <v>11934.29</v>
      </c>
      <c r="C1041" s="88">
        <v>41850</v>
      </c>
      <c r="D1041" s="84">
        <v>106.03</v>
      </c>
      <c r="E1041" s="84">
        <v>1570</v>
      </c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Q1041" s="84"/>
    </row>
    <row r="1042" spans="1:17" ht="15.75" customHeight="1">
      <c r="A1042" s="88">
        <v>41813</v>
      </c>
      <c r="B1042" s="111">
        <v>12072.29</v>
      </c>
      <c r="C1042" s="88">
        <v>41849</v>
      </c>
      <c r="D1042" s="84">
        <v>107.5</v>
      </c>
      <c r="E1042" s="84">
        <v>1570</v>
      </c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Q1042" s="84"/>
    </row>
    <row r="1043" spans="1:17" ht="15.75" customHeight="1">
      <c r="A1043" s="88">
        <v>41810</v>
      </c>
      <c r="B1043" s="111">
        <v>12078.21</v>
      </c>
      <c r="C1043" s="88">
        <v>41848</v>
      </c>
      <c r="D1043" s="84">
        <v>107.5</v>
      </c>
      <c r="E1043" s="84">
        <v>1570</v>
      </c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Q1043" s="84"/>
    </row>
    <row r="1044" spans="1:17" ht="15.75" customHeight="1">
      <c r="A1044" s="88">
        <v>41809</v>
      </c>
      <c r="B1044" s="111">
        <v>12088.1</v>
      </c>
      <c r="C1044" s="88">
        <v>41845</v>
      </c>
      <c r="D1044" s="84">
        <v>108.13</v>
      </c>
      <c r="E1044" s="84">
        <v>1570</v>
      </c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Q1044" s="84"/>
    </row>
    <row r="1045" spans="1:17" ht="15.75" customHeight="1">
      <c r="A1045" s="88">
        <v>41808</v>
      </c>
      <c r="B1045" s="111">
        <v>12089.29</v>
      </c>
      <c r="C1045" s="88">
        <v>41844</v>
      </c>
      <c r="D1045" s="84">
        <v>107.13</v>
      </c>
      <c r="E1045" s="84">
        <v>1555</v>
      </c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Q1045" s="84"/>
    </row>
    <row r="1046" spans="1:17" ht="15.75" customHeight="1">
      <c r="A1046" s="88">
        <v>41807</v>
      </c>
      <c r="B1046" s="111">
        <v>12090</v>
      </c>
      <c r="C1046" s="88">
        <v>41843</v>
      </c>
      <c r="D1046" s="84">
        <v>108.18</v>
      </c>
      <c r="E1046" s="84">
        <v>1545</v>
      </c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Q1046" s="84"/>
    </row>
    <row r="1047" spans="1:17" ht="15.75" customHeight="1">
      <c r="A1047" s="88">
        <v>41806</v>
      </c>
      <c r="B1047" s="111">
        <v>12031.43</v>
      </c>
      <c r="C1047" s="88">
        <v>41842</v>
      </c>
      <c r="D1047" s="84">
        <v>106.89</v>
      </c>
      <c r="E1047" s="84">
        <v>1545</v>
      </c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Q1047" s="84"/>
    </row>
    <row r="1048" spans="1:17" ht="15.75" customHeight="1">
      <c r="A1048" s="88">
        <v>41803</v>
      </c>
      <c r="B1048" s="111">
        <v>12017.5</v>
      </c>
      <c r="C1048" s="88">
        <v>41841</v>
      </c>
      <c r="D1048" s="84">
        <v>107.68</v>
      </c>
      <c r="E1048" s="84">
        <v>1535</v>
      </c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Q1048" s="84"/>
    </row>
    <row r="1049" spans="1:17" ht="15.75" customHeight="1">
      <c r="A1049" s="88">
        <v>41802</v>
      </c>
      <c r="B1049" s="111">
        <v>11993.81</v>
      </c>
      <c r="C1049" s="88">
        <v>41838</v>
      </c>
      <c r="D1049" s="84">
        <v>107.14</v>
      </c>
      <c r="E1049" s="84">
        <v>1535</v>
      </c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Q1049" s="84"/>
    </row>
    <row r="1050" spans="1:17" ht="15.75" customHeight="1">
      <c r="A1050" s="88">
        <v>41801</v>
      </c>
      <c r="B1050" s="111">
        <v>11963.57</v>
      </c>
      <c r="C1050" s="88">
        <v>41837</v>
      </c>
      <c r="D1050" s="84">
        <v>108.45</v>
      </c>
      <c r="E1050" s="84">
        <v>1535</v>
      </c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Q1050" s="84"/>
    </row>
    <row r="1051" spans="1:17" ht="15.75" customHeight="1">
      <c r="A1051" s="88">
        <v>41800</v>
      </c>
      <c r="B1051" s="111">
        <v>11954.29</v>
      </c>
      <c r="C1051" s="88">
        <v>41836</v>
      </c>
      <c r="D1051" s="84">
        <v>107.08</v>
      </c>
      <c r="E1051" s="84">
        <v>1535</v>
      </c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Q1051" s="84"/>
    </row>
    <row r="1052" spans="1:17" ht="15.75" customHeight="1">
      <c r="A1052" s="88">
        <v>41799</v>
      </c>
      <c r="B1052" s="111">
        <v>11911.07</v>
      </c>
      <c r="C1052" s="88">
        <v>41835</v>
      </c>
      <c r="D1052" s="84">
        <v>106.75</v>
      </c>
      <c r="E1052" s="84">
        <v>1530</v>
      </c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Q1052" s="84"/>
    </row>
    <row r="1053" spans="1:17" ht="15.75" customHeight="1">
      <c r="A1053" s="88">
        <v>41796</v>
      </c>
      <c r="B1053" s="111">
        <v>11893.81</v>
      </c>
      <c r="C1053" s="88">
        <v>41834</v>
      </c>
      <c r="D1053" s="84">
        <v>107.6</v>
      </c>
      <c r="E1053" s="84">
        <v>1530</v>
      </c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Q1053" s="84"/>
    </row>
    <row r="1054" spans="1:17" ht="15.75" customHeight="1">
      <c r="A1054" s="88">
        <v>41795</v>
      </c>
      <c r="B1054" s="111">
        <v>11844.29</v>
      </c>
      <c r="C1054" s="88">
        <v>41831</v>
      </c>
      <c r="D1054" s="84">
        <v>107.25</v>
      </c>
      <c r="E1054" s="84">
        <v>1530</v>
      </c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Q1054" s="84"/>
    </row>
    <row r="1055" spans="1:17" ht="15.75" customHeight="1">
      <c r="A1055" s="88">
        <v>41794</v>
      </c>
      <c r="B1055" s="111">
        <v>11811.43</v>
      </c>
      <c r="C1055" s="88">
        <v>41830</v>
      </c>
      <c r="D1055" s="84">
        <v>108.85</v>
      </c>
      <c r="E1055" s="84">
        <v>1520</v>
      </c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Q1055" s="84"/>
    </row>
    <row r="1056" spans="1:17" ht="15.75" customHeight="1">
      <c r="A1056" s="88">
        <v>41793</v>
      </c>
      <c r="B1056" s="111">
        <v>11700</v>
      </c>
      <c r="C1056" s="88">
        <v>41829</v>
      </c>
      <c r="D1056" s="84">
        <v>108.32</v>
      </c>
      <c r="E1056" s="84">
        <v>1520</v>
      </c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Q1056" s="84"/>
    </row>
    <row r="1057" spans="1:17" ht="15.75" customHeight="1">
      <c r="A1057" s="88">
        <v>41789</v>
      </c>
      <c r="B1057" s="111">
        <v>11802.14</v>
      </c>
      <c r="C1057" s="88">
        <v>41828</v>
      </c>
      <c r="D1057" s="84">
        <v>109.01</v>
      </c>
      <c r="E1057" s="84">
        <v>1515</v>
      </c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Q1057" s="84"/>
    </row>
    <row r="1058" spans="1:17" ht="15.75" customHeight="1">
      <c r="A1058" s="88">
        <v>41788</v>
      </c>
      <c r="B1058" s="111">
        <v>11815.24</v>
      </c>
      <c r="C1058" s="88">
        <v>41827</v>
      </c>
      <c r="D1058" s="84">
        <v>109.85</v>
      </c>
      <c r="E1058" s="84">
        <v>1505</v>
      </c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Q1058" s="84"/>
    </row>
    <row r="1059" spans="1:17" ht="15.75" customHeight="1">
      <c r="A1059" s="88">
        <v>41787</v>
      </c>
      <c r="B1059" s="111">
        <v>11821.43</v>
      </c>
      <c r="C1059" s="88">
        <v>41824</v>
      </c>
      <c r="D1059" s="84">
        <v>110.49</v>
      </c>
      <c r="E1059" s="84">
        <v>1500</v>
      </c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Q1059" s="84"/>
    </row>
    <row r="1060" spans="1:17" ht="15.75" customHeight="1">
      <c r="A1060" s="88">
        <v>41786</v>
      </c>
      <c r="B1060" s="111">
        <v>11825.71</v>
      </c>
      <c r="C1060" s="88">
        <v>41823</v>
      </c>
      <c r="D1060" s="84">
        <v>110.89</v>
      </c>
      <c r="E1060" s="84">
        <v>1495</v>
      </c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Q1060" s="84"/>
    </row>
    <row r="1061" spans="1:17" ht="15.75" customHeight="1">
      <c r="A1061" s="88">
        <v>41785</v>
      </c>
      <c r="B1061" s="111">
        <v>11811.52</v>
      </c>
      <c r="C1061" s="88">
        <v>41822</v>
      </c>
      <c r="D1061" s="84">
        <v>111</v>
      </c>
      <c r="E1061" s="84">
        <v>1485</v>
      </c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Q1061" s="84"/>
    </row>
    <row r="1062" spans="1:17" ht="15.75" customHeight="1">
      <c r="A1062" s="88">
        <v>41782</v>
      </c>
      <c r="B1062" s="111">
        <v>11802.31</v>
      </c>
      <c r="C1062" s="88">
        <v>41821</v>
      </c>
      <c r="D1062" s="84">
        <v>111.85</v>
      </c>
      <c r="E1062" s="84">
        <v>1475</v>
      </c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Q1062" s="84"/>
    </row>
    <row r="1063" spans="1:17" ht="15.75" customHeight="1">
      <c r="A1063" s="88">
        <v>41781</v>
      </c>
      <c r="B1063" s="111">
        <v>11796</v>
      </c>
      <c r="C1063" s="88">
        <v>41820</v>
      </c>
      <c r="D1063" s="84">
        <v>111.95</v>
      </c>
      <c r="E1063" s="84">
        <v>1475</v>
      </c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Q1063" s="84"/>
    </row>
    <row r="1064" spans="1:17" ht="15.75" customHeight="1">
      <c r="A1064" s="88">
        <v>41780</v>
      </c>
      <c r="B1064" s="111">
        <v>11783.85</v>
      </c>
      <c r="C1064" s="88">
        <v>41817</v>
      </c>
      <c r="D1064" s="84">
        <v>112.77</v>
      </c>
      <c r="E1064" s="84">
        <v>1475</v>
      </c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Q1064" s="84"/>
    </row>
    <row r="1065" spans="1:17" ht="15.75" customHeight="1">
      <c r="A1065" s="88">
        <v>41779</v>
      </c>
      <c r="B1065" s="111">
        <v>11812.86</v>
      </c>
      <c r="C1065" s="88">
        <v>41816</v>
      </c>
      <c r="D1065" s="84">
        <v>112.56</v>
      </c>
      <c r="E1065" s="84">
        <v>1460</v>
      </c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Q1065" s="84"/>
    </row>
    <row r="1066" spans="1:17" ht="15.75" customHeight="1">
      <c r="A1066" s="88">
        <v>41778</v>
      </c>
      <c r="B1066" s="111">
        <v>11933.71</v>
      </c>
      <c r="C1066" s="88">
        <v>41815</v>
      </c>
      <c r="D1066" s="84">
        <v>113.71</v>
      </c>
      <c r="E1066" s="84">
        <v>1455</v>
      </c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Q1066" s="84"/>
    </row>
    <row r="1067" spans="1:17" ht="15.75" customHeight="1">
      <c r="A1067" s="88">
        <v>41775</v>
      </c>
      <c r="B1067" s="111">
        <v>11942.86</v>
      </c>
      <c r="C1067" s="88">
        <v>41814</v>
      </c>
      <c r="D1067" s="84">
        <v>114.13</v>
      </c>
      <c r="E1067" s="84">
        <v>1451</v>
      </c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Q1067" s="84"/>
    </row>
    <row r="1068" spans="1:17" ht="15.75" customHeight="1">
      <c r="A1068" s="88">
        <v>41774</v>
      </c>
      <c r="B1068" s="111">
        <v>11950.48</v>
      </c>
      <c r="C1068" s="88">
        <v>41813</v>
      </c>
      <c r="D1068" s="84">
        <v>113.97</v>
      </c>
      <c r="E1068" s="84">
        <v>1451</v>
      </c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Q1068" s="84"/>
    </row>
    <row r="1069" spans="1:17" ht="15.75" customHeight="1">
      <c r="A1069" s="88">
        <v>41773</v>
      </c>
      <c r="B1069" s="111"/>
      <c r="C1069" s="88">
        <v>41810</v>
      </c>
      <c r="D1069" s="84">
        <v>114.68</v>
      </c>
      <c r="E1069" s="84">
        <v>1451</v>
      </c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Q1069" s="84"/>
    </row>
    <row r="1070" spans="1:17" ht="15.75" customHeight="1">
      <c r="A1070" s="88">
        <v>41772</v>
      </c>
      <c r="B1070" s="111"/>
      <c r="C1070" s="88">
        <v>41809</v>
      </c>
      <c r="D1070" s="84">
        <v>114.92</v>
      </c>
      <c r="E1070" s="84">
        <v>1435</v>
      </c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Q1070" s="84"/>
    </row>
    <row r="1071" spans="1:17" ht="15.75" customHeight="1">
      <c r="A1071" s="88">
        <v>41771</v>
      </c>
      <c r="B1071" s="111"/>
      <c r="C1071" s="88">
        <v>41808</v>
      </c>
      <c r="D1071" s="84">
        <v>114.14</v>
      </c>
      <c r="E1071" s="84">
        <v>1435</v>
      </c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Q1071" s="84"/>
    </row>
    <row r="1072" spans="1:17" ht="15.75" customHeight="1">
      <c r="A1072" s="88">
        <v>41768</v>
      </c>
      <c r="B1072" s="111"/>
      <c r="C1072" s="88">
        <v>41807</v>
      </c>
      <c r="D1072" s="84">
        <v>113.31</v>
      </c>
      <c r="E1072" s="84">
        <v>1435</v>
      </c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Q1072" s="84"/>
    </row>
    <row r="1073" spans="1:17" ht="15.75" customHeight="1">
      <c r="A1073" s="88">
        <v>41767</v>
      </c>
      <c r="B1073" s="111"/>
      <c r="C1073" s="88">
        <v>41806</v>
      </c>
      <c r="D1073" s="84">
        <v>112.83</v>
      </c>
      <c r="E1073" s="84">
        <v>1435</v>
      </c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Q1073" s="84"/>
    </row>
    <row r="1074" spans="1:17" ht="15.75" customHeight="1">
      <c r="A1074" s="88">
        <v>41766</v>
      </c>
      <c r="B1074" s="111"/>
      <c r="C1074" s="88">
        <v>41803</v>
      </c>
      <c r="D1074" s="84">
        <v>111.52</v>
      </c>
      <c r="E1074" s="84">
        <v>1435</v>
      </c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Q1074" s="84"/>
    </row>
    <row r="1075" spans="1:17" ht="15.75" customHeight="1">
      <c r="A1075" s="88">
        <v>41765</v>
      </c>
      <c r="B1075" s="111"/>
      <c r="C1075" s="88">
        <v>41802</v>
      </c>
      <c r="D1075" s="84">
        <v>111.9</v>
      </c>
      <c r="E1075" s="84">
        <v>1440</v>
      </c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Q1075" s="84"/>
    </row>
    <row r="1076" spans="1:17" ht="15.75" customHeight="1">
      <c r="A1076" s="88">
        <v>41764</v>
      </c>
      <c r="B1076" s="111"/>
      <c r="C1076" s="88">
        <v>41801</v>
      </c>
      <c r="D1076" s="84">
        <v>108.84</v>
      </c>
      <c r="E1076" s="84">
        <v>1440</v>
      </c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Q1076" s="84"/>
    </row>
    <row r="1077" spans="1:17" ht="15.75" customHeight="1">
      <c r="A1077" s="88">
        <v>41759</v>
      </c>
      <c r="B1077" s="111"/>
      <c r="C1077" s="88">
        <v>41800</v>
      </c>
      <c r="D1077" s="84">
        <v>108.29</v>
      </c>
      <c r="E1077" s="84">
        <v>1440</v>
      </c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Q1077" s="84"/>
    </row>
    <row r="1078" spans="1:17" ht="15.75" customHeight="1">
      <c r="A1078" s="88">
        <v>41758</v>
      </c>
      <c r="B1078" s="111"/>
      <c r="C1078" s="88">
        <v>41799</v>
      </c>
      <c r="D1078" s="84">
        <v>109.1</v>
      </c>
      <c r="E1078" s="84">
        <v>1440</v>
      </c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Q1078" s="84"/>
    </row>
    <row r="1079" spans="1:17" ht="15.75" customHeight="1">
      <c r="A1079" s="88">
        <v>41757</v>
      </c>
      <c r="B1079" s="111"/>
      <c r="C1079" s="88">
        <v>41796</v>
      </c>
      <c r="D1079" s="84">
        <v>108.01</v>
      </c>
      <c r="E1079" s="84">
        <v>1445</v>
      </c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Q1079" s="84"/>
    </row>
    <row r="1080" spans="1:17" ht="15.75" customHeight="1">
      <c r="A1080" s="88">
        <v>41754</v>
      </c>
      <c r="B1080" s="111"/>
      <c r="C1080" s="88">
        <v>41795</v>
      </c>
      <c r="D1080" s="84">
        <v>108.19</v>
      </c>
      <c r="E1080" s="84">
        <v>1445</v>
      </c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Q1080" s="84"/>
    </row>
    <row r="1081" spans="1:17" ht="15.75" customHeight="1">
      <c r="A1081" s="88">
        <v>41753</v>
      </c>
      <c r="B1081" s="111"/>
      <c r="C1081" s="88">
        <v>41794</v>
      </c>
      <c r="D1081" s="84">
        <v>107.43</v>
      </c>
      <c r="E1081" s="84">
        <v>1445</v>
      </c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Q1081" s="84"/>
    </row>
    <row r="1082" spans="1:17" ht="15.75" customHeight="1">
      <c r="A1082" s="88">
        <v>41752</v>
      </c>
      <c r="B1082" s="111"/>
      <c r="C1082" s="88">
        <v>41793</v>
      </c>
      <c r="D1082" s="84">
        <v>108.18</v>
      </c>
      <c r="E1082" s="84">
        <v>1445</v>
      </c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Q1082" s="84"/>
    </row>
    <row r="1083" spans="1:17" ht="15.75" customHeight="1">
      <c r="A1083" s="88">
        <v>41751</v>
      </c>
      <c r="B1083" s="111"/>
      <c r="C1083" s="88">
        <v>41792</v>
      </c>
      <c r="D1083" s="84">
        <v>108.8</v>
      </c>
      <c r="E1083" s="84">
        <v>1445</v>
      </c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Q1083" s="84"/>
    </row>
    <row r="1084" spans="1:17" ht="15.75" customHeight="1">
      <c r="A1084" s="88">
        <v>41750</v>
      </c>
      <c r="B1084" s="111"/>
      <c r="C1084" s="88">
        <v>41789</v>
      </c>
      <c r="D1084" s="84">
        <v>109.49</v>
      </c>
      <c r="E1084" s="84">
        <v>1445</v>
      </c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Q1084" s="84"/>
    </row>
    <row r="1085" spans="1:17" ht="15.75" customHeight="1">
      <c r="A1085" s="88">
        <v>41747</v>
      </c>
      <c r="B1085" s="111"/>
      <c r="C1085" s="88">
        <v>41788</v>
      </c>
      <c r="D1085" s="84">
        <v>110.07</v>
      </c>
      <c r="E1085" s="84">
        <v>1445</v>
      </c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Q1085" s="84"/>
    </row>
    <row r="1086" spans="1:17" ht="15.75" customHeight="1">
      <c r="A1086" s="88">
        <v>41746</v>
      </c>
      <c r="B1086" s="111"/>
      <c r="C1086" s="88">
        <v>41787</v>
      </c>
      <c r="D1086" s="84">
        <v>110.06</v>
      </c>
      <c r="E1086" s="84">
        <v>1445</v>
      </c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Q1086" s="84"/>
    </row>
    <row r="1087" spans="1:17" ht="15.75" customHeight="1">
      <c r="A1087" s="88">
        <v>41745</v>
      </c>
      <c r="B1087" s="111"/>
      <c r="C1087" s="88">
        <v>41786</v>
      </c>
      <c r="D1087" s="84">
        <v>110.19</v>
      </c>
      <c r="E1087" s="84">
        <v>1450</v>
      </c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Q1087" s="84"/>
    </row>
    <row r="1088" spans="1:17" ht="15.75" customHeight="1">
      <c r="A1088" s="88">
        <v>41744</v>
      </c>
      <c r="B1088" s="111"/>
      <c r="C1088" s="88">
        <v>41782</v>
      </c>
      <c r="D1088" s="84">
        <v>110.44</v>
      </c>
      <c r="E1088" s="84">
        <v>1450</v>
      </c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Q1088" s="84"/>
    </row>
    <row r="1089" spans="1:17" ht="15.75" customHeight="1">
      <c r="A1089" s="88">
        <v>41743</v>
      </c>
      <c r="B1089" s="111"/>
      <c r="C1089" s="88">
        <v>41781</v>
      </c>
      <c r="D1089" s="84">
        <v>110.39</v>
      </c>
      <c r="E1089" s="84">
        <v>1445</v>
      </c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Q1089" s="84"/>
    </row>
    <row r="1090" spans="1:17" ht="15.75" customHeight="1">
      <c r="A1090" s="88">
        <v>41740</v>
      </c>
      <c r="B1090" s="111"/>
      <c r="C1090" s="88">
        <v>41780</v>
      </c>
      <c r="D1090" s="84">
        <v>110.54</v>
      </c>
      <c r="E1090" s="84">
        <v>1435</v>
      </c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Q1090" s="84"/>
    </row>
    <row r="1091" spans="1:17" ht="15.75" customHeight="1">
      <c r="A1091" s="88">
        <v>41739</v>
      </c>
      <c r="B1091" s="111"/>
      <c r="C1091" s="88">
        <v>41779</v>
      </c>
      <c r="D1091" s="84">
        <v>109.84</v>
      </c>
      <c r="E1091" s="84">
        <v>1435</v>
      </c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Q1091" s="84"/>
    </row>
    <row r="1092" spans="1:17" ht="15.75" customHeight="1">
      <c r="A1092" s="88">
        <v>41738</v>
      </c>
      <c r="B1092" s="111"/>
      <c r="C1092" s="88">
        <v>41778</v>
      </c>
      <c r="D1092" s="84">
        <v>109.36</v>
      </c>
      <c r="E1092" s="84">
        <v>1435</v>
      </c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Q1092" s="84"/>
    </row>
    <row r="1093" spans="1:17" ht="15.75" customHeight="1">
      <c r="A1093" s="88">
        <v>41737</v>
      </c>
      <c r="B1093" s="111"/>
      <c r="C1093" s="88">
        <v>41775</v>
      </c>
      <c r="D1093" s="84">
        <v>109.68</v>
      </c>
      <c r="E1093" s="84">
        <v>1438</v>
      </c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Q1093" s="84"/>
    </row>
    <row r="1094" spans="1:17" ht="15.75" customHeight="1">
      <c r="A1094" s="88">
        <v>41733</v>
      </c>
      <c r="B1094" s="111"/>
      <c r="C1094" s="88">
        <v>41774</v>
      </c>
      <c r="D1094" s="84">
        <v>109.02</v>
      </c>
      <c r="E1094" s="84">
        <v>1440</v>
      </c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Q1094" s="84"/>
    </row>
    <row r="1095" spans="1:17" ht="15.75" customHeight="1">
      <c r="A1095" s="88">
        <v>41732</v>
      </c>
      <c r="B1095" s="111"/>
      <c r="C1095" s="88">
        <v>41773</v>
      </c>
      <c r="D1095" s="84">
        <v>109.2</v>
      </c>
      <c r="E1095" s="84">
        <v>1440</v>
      </c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Q1095" s="84"/>
    </row>
    <row r="1096" spans="1:17" ht="15.75" customHeight="1">
      <c r="A1096" s="88">
        <v>41731</v>
      </c>
      <c r="B1096" s="111"/>
      <c r="C1096" s="88">
        <v>41772</v>
      </c>
      <c r="D1096" s="84">
        <v>108.65</v>
      </c>
      <c r="E1096" s="84">
        <v>1445</v>
      </c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Q1096" s="84"/>
    </row>
    <row r="1097" spans="1:17" ht="15.75" customHeight="1">
      <c r="A1097" s="88">
        <v>41730</v>
      </c>
      <c r="B1097" s="111"/>
      <c r="C1097" s="88">
        <v>41771</v>
      </c>
      <c r="D1097" s="84">
        <v>107.77</v>
      </c>
      <c r="E1097" s="84">
        <v>1445</v>
      </c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Q1097" s="84"/>
    </row>
    <row r="1098" spans="1:17" ht="15.75" customHeight="1">
      <c r="A1098" s="88">
        <v>41729</v>
      </c>
      <c r="B1098" s="111"/>
      <c r="C1098" s="88">
        <v>41768</v>
      </c>
      <c r="D1098" s="84">
        <v>107.36</v>
      </c>
      <c r="E1098" s="84">
        <v>1445</v>
      </c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Q1098" s="84"/>
    </row>
    <row r="1099" spans="1:17" ht="15.75" customHeight="1">
      <c r="A1099" s="88">
        <v>41726</v>
      </c>
      <c r="B1099" s="111"/>
      <c r="C1099" s="88">
        <v>41767</v>
      </c>
      <c r="D1099" s="84">
        <v>107.49</v>
      </c>
      <c r="E1099" s="84">
        <v>1450</v>
      </c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Q1099" s="84"/>
    </row>
    <row r="1100" spans="1:17" ht="15.75" customHeight="1">
      <c r="A1100" s="88">
        <v>41725</v>
      </c>
      <c r="B1100" s="111"/>
      <c r="C1100" s="88">
        <v>41766</v>
      </c>
      <c r="D1100" s="84">
        <v>107.53</v>
      </c>
      <c r="E1100" s="84">
        <v>1450</v>
      </c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Q1100" s="84"/>
    </row>
    <row r="1101" spans="1:17" ht="15.75" customHeight="1">
      <c r="A1101" s="88">
        <v>41724</v>
      </c>
      <c r="B1101" s="111"/>
      <c r="C1101" s="88">
        <v>41765</v>
      </c>
      <c r="D1101" s="84">
        <v>106.54</v>
      </c>
      <c r="E1101" s="84">
        <v>1450</v>
      </c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Q1101" s="84"/>
    </row>
    <row r="1102" spans="1:17" ht="15.75" customHeight="1">
      <c r="A1102" s="88">
        <v>41723</v>
      </c>
      <c r="B1102" s="111"/>
      <c r="C1102" s="88">
        <v>41761</v>
      </c>
      <c r="D1102" s="84">
        <v>108.33</v>
      </c>
      <c r="E1102" s="84">
        <v>1450</v>
      </c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Q1102" s="84"/>
    </row>
    <row r="1103" spans="1:17" ht="15.75" customHeight="1">
      <c r="A1103" s="88">
        <v>41722</v>
      </c>
      <c r="B1103" s="111"/>
      <c r="C1103" s="88">
        <v>41760</v>
      </c>
      <c r="D1103" s="84">
        <v>107.7</v>
      </c>
      <c r="E1103" s="84">
        <v>1450</v>
      </c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Q1103" s="84"/>
    </row>
    <row r="1104" spans="1:17" ht="15.75" customHeight="1">
      <c r="A1104" s="88">
        <v>41719</v>
      </c>
      <c r="B1104" s="111"/>
      <c r="C1104" s="88">
        <v>41759</v>
      </c>
      <c r="D1104" s="84">
        <v>108.14</v>
      </c>
      <c r="E1104" s="84">
        <v>1450</v>
      </c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Q1104" s="84"/>
    </row>
    <row r="1105" spans="1:17" ht="15.75" customHeight="1">
      <c r="A1105" s="88">
        <v>41718</v>
      </c>
      <c r="B1105" s="111"/>
      <c r="C1105" s="88">
        <v>41758</v>
      </c>
      <c r="D1105" s="84">
        <v>108.91</v>
      </c>
      <c r="E1105" s="84">
        <v>1445</v>
      </c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Q1105" s="84"/>
    </row>
    <row r="1106" spans="1:17" ht="15.75" customHeight="1">
      <c r="A1106" s="88">
        <v>41717</v>
      </c>
      <c r="B1106" s="111"/>
      <c r="C1106" s="88">
        <v>41757</v>
      </c>
      <c r="D1106" s="84">
        <v>108.12</v>
      </c>
      <c r="E1106" s="84">
        <v>1445</v>
      </c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Q1106" s="84"/>
    </row>
    <row r="1107" spans="1:17" ht="15.75" customHeight="1">
      <c r="A1107" s="88">
        <v>41716</v>
      </c>
      <c r="B1107" s="111"/>
      <c r="C1107" s="88">
        <v>41754</v>
      </c>
      <c r="D1107" s="84">
        <v>109.39</v>
      </c>
      <c r="E1107" s="84">
        <v>1445</v>
      </c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Q1107" s="84"/>
    </row>
    <row r="1108" spans="1:17" ht="15.75" customHeight="1">
      <c r="A1108" s="88">
        <v>41715</v>
      </c>
      <c r="B1108" s="111"/>
      <c r="C1108" s="88">
        <v>41753</v>
      </c>
      <c r="D1108" s="84">
        <v>110.39</v>
      </c>
      <c r="E1108" s="84">
        <v>1427.5</v>
      </c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Q1108" s="84"/>
    </row>
    <row r="1109" spans="1:17" ht="15.75" customHeight="1">
      <c r="A1109" s="88">
        <v>41712</v>
      </c>
      <c r="B1109" s="111"/>
      <c r="C1109" s="88">
        <v>41752</v>
      </c>
      <c r="D1109" s="84">
        <v>109.14</v>
      </c>
      <c r="E1109" s="84">
        <v>1425</v>
      </c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Q1109" s="84"/>
    </row>
    <row r="1110" spans="1:17" ht="15.75" customHeight="1">
      <c r="A1110" s="88">
        <v>41711</v>
      </c>
      <c r="B1110" s="111"/>
      <c r="C1110" s="88">
        <v>41751</v>
      </c>
      <c r="D1110" s="84">
        <v>109.37</v>
      </c>
      <c r="E1110" s="84">
        <v>1425</v>
      </c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Q1110" s="84"/>
    </row>
    <row r="1111" spans="1:17" ht="15.75" customHeight="1">
      <c r="A1111" s="88">
        <v>41710</v>
      </c>
      <c r="B1111" s="111"/>
      <c r="C1111" s="88">
        <v>41746</v>
      </c>
      <c r="D1111" s="84">
        <v>109.76</v>
      </c>
      <c r="E1111" s="84">
        <v>1420</v>
      </c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Q1111" s="84"/>
    </row>
    <row r="1112" spans="1:17" ht="15.75" customHeight="1">
      <c r="A1112" s="88">
        <v>41709</v>
      </c>
      <c r="B1112" s="111"/>
      <c r="C1112" s="88">
        <v>41745</v>
      </c>
      <c r="D1112" s="84">
        <v>109.71</v>
      </c>
      <c r="E1112" s="84">
        <v>1420</v>
      </c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Q1112" s="84"/>
    </row>
    <row r="1113" spans="1:17" ht="15.75" customHeight="1">
      <c r="A1113" s="88">
        <v>41708</v>
      </c>
      <c r="B1113" s="111"/>
      <c r="C1113" s="88">
        <v>41744</v>
      </c>
      <c r="D1113" s="84">
        <v>109.18</v>
      </c>
      <c r="E1113" s="84">
        <v>1420</v>
      </c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Q1113" s="84"/>
    </row>
    <row r="1114" spans="1:17" ht="15.75" customHeight="1">
      <c r="A1114" s="88">
        <v>41705</v>
      </c>
      <c r="B1114" s="111"/>
      <c r="C1114" s="88">
        <v>41743</v>
      </c>
      <c r="D1114" s="84">
        <v>108.96</v>
      </c>
      <c r="E1114" s="84">
        <v>1420</v>
      </c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Q1114" s="84"/>
    </row>
    <row r="1115" spans="1:17" ht="15.75" customHeight="1">
      <c r="A1115" s="88">
        <v>41704</v>
      </c>
      <c r="B1115" s="111"/>
      <c r="C1115" s="88">
        <v>41740</v>
      </c>
      <c r="D1115" s="84">
        <v>107.15</v>
      </c>
      <c r="E1115" s="84">
        <v>1420</v>
      </c>
      <c r="F1115" s="84"/>
      <c r="G1115" s="84"/>
      <c r="H1115" s="84"/>
      <c r="I1115" s="84"/>
      <c r="J1115" s="84"/>
      <c r="K1115" s="84"/>
      <c r="L1115" s="84"/>
      <c r="M1115" s="84"/>
      <c r="N1115" s="84"/>
      <c r="O1115" s="84"/>
      <c r="Q1115" s="84"/>
    </row>
    <row r="1116" spans="1:17" ht="15.75" customHeight="1">
      <c r="A1116" s="88">
        <v>41703</v>
      </c>
      <c r="B1116" s="111"/>
      <c r="C1116" s="88">
        <v>41739</v>
      </c>
      <c r="D1116" s="84">
        <v>107.39</v>
      </c>
      <c r="E1116" s="84">
        <v>1410</v>
      </c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Q1116" s="84"/>
    </row>
    <row r="1117" spans="1:17" ht="15.75" customHeight="1">
      <c r="A1117" s="88">
        <v>41702</v>
      </c>
      <c r="B1117" s="111"/>
      <c r="C1117" s="88">
        <v>41738</v>
      </c>
      <c r="D1117" s="84">
        <v>107.9</v>
      </c>
      <c r="E1117" s="84">
        <v>1410</v>
      </c>
      <c r="F1117" s="84"/>
      <c r="G1117" s="84"/>
      <c r="H1117" s="84"/>
      <c r="I1117" s="84"/>
      <c r="J1117" s="84"/>
      <c r="K1117" s="84"/>
      <c r="L1117" s="84"/>
      <c r="M1117" s="84"/>
      <c r="N1117" s="84"/>
      <c r="O1117" s="84"/>
      <c r="Q1117" s="84"/>
    </row>
    <row r="1118" spans="1:17" ht="15.75" customHeight="1">
      <c r="A1118" s="88">
        <v>41701</v>
      </c>
      <c r="B1118" s="111"/>
      <c r="C1118" s="88">
        <v>41737</v>
      </c>
      <c r="D1118" s="84">
        <v>107.48</v>
      </c>
      <c r="E1118" s="84">
        <v>1410</v>
      </c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Q1118" s="84"/>
    </row>
    <row r="1119" spans="1:17" ht="15.75" customHeight="1">
      <c r="A1119" s="88">
        <v>41698</v>
      </c>
      <c r="B1119" s="111"/>
      <c r="C1119" s="88">
        <v>41736</v>
      </c>
      <c r="D1119" s="84">
        <v>105.98</v>
      </c>
      <c r="E1119" s="84">
        <v>1410</v>
      </c>
      <c r="F1119" s="84"/>
      <c r="G1119" s="84"/>
      <c r="H1119" s="84"/>
      <c r="I1119" s="84"/>
      <c r="J1119" s="84"/>
      <c r="K1119" s="84"/>
      <c r="L1119" s="84"/>
      <c r="M1119" s="84"/>
      <c r="N1119" s="84"/>
      <c r="O1119" s="84"/>
      <c r="Q1119" s="84"/>
    </row>
    <row r="1120" spans="1:17" ht="15.75" customHeight="1">
      <c r="A1120" s="88">
        <v>41697</v>
      </c>
      <c r="B1120" s="111"/>
      <c r="C1120" s="88">
        <v>41733</v>
      </c>
      <c r="D1120" s="84">
        <v>106.57</v>
      </c>
      <c r="E1120" s="84">
        <v>1410</v>
      </c>
      <c r="F1120" s="84"/>
      <c r="G1120" s="84"/>
      <c r="H1120" s="84"/>
      <c r="I1120" s="84"/>
      <c r="J1120" s="84"/>
      <c r="K1120" s="84"/>
      <c r="L1120" s="84"/>
      <c r="M1120" s="84"/>
      <c r="N1120" s="84"/>
      <c r="O1120" s="84"/>
      <c r="Q1120" s="84"/>
    </row>
    <row r="1121" spans="1:17" ht="15.75" customHeight="1">
      <c r="A1121" s="88">
        <v>41696</v>
      </c>
      <c r="B1121" s="111"/>
      <c r="C1121" s="88">
        <v>41732</v>
      </c>
      <c r="D1121" s="84">
        <v>106.14</v>
      </c>
      <c r="E1121" s="84">
        <v>1410</v>
      </c>
      <c r="F1121" s="84"/>
      <c r="G1121" s="84"/>
      <c r="H1121" s="84"/>
      <c r="I1121" s="84"/>
      <c r="J1121" s="84"/>
      <c r="K1121" s="84"/>
      <c r="L1121" s="84"/>
      <c r="M1121" s="84"/>
      <c r="N1121" s="84"/>
      <c r="O1121" s="84"/>
      <c r="Q1121" s="84"/>
    </row>
    <row r="1122" spans="1:17" ht="15.75" customHeight="1">
      <c r="A1122" s="88">
        <v>41695</v>
      </c>
      <c r="B1122" s="111"/>
      <c r="C1122" s="88">
        <v>41731</v>
      </c>
      <c r="D1122" s="84">
        <v>104.7</v>
      </c>
      <c r="E1122" s="84">
        <v>1410</v>
      </c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Q1122" s="84"/>
    </row>
    <row r="1123" spans="1:17" ht="15.75" customHeight="1">
      <c r="A1123" s="88">
        <v>41694</v>
      </c>
      <c r="B1123" s="111"/>
      <c r="C1123" s="88">
        <v>41730</v>
      </c>
      <c r="D1123" s="84">
        <v>105.31</v>
      </c>
      <c r="E1123" s="84">
        <v>1410</v>
      </c>
      <c r="F1123" s="84"/>
      <c r="G1123" s="84"/>
      <c r="H1123" s="84"/>
      <c r="I1123" s="84"/>
      <c r="J1123" s="84"/>
      <c r="K1123" s="84"/>
      <c r="L1123" s="84"/>
      <c r="M1123" s="84"/>
      <c r="N1123" s="84"/>
      <c r="O1123" s="84"/>
      <c r="Q1123" s="84"/>
    </row>
    <row r="1124" spans="1:17" ht="15.75" customHeight="1">
      <c r="A1124" s="88">
        <v>41691</v>
      </c>
      <c r="B1124" s="111"/>
      <c r="C1124" s="88">
        <v>41729</v>
      </c>
      <c r="D1124" s="84">
        <v>107.65</v>
      </c>
      <c r="E1124" s="84">
        <v>1415</v>
      </c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Q1124" s="84"/>
    </row>
    <row r="1125" spans="1:17" ht="15.75" customHeight="1">
      <c r="A1125" s="88">
        <v>41690</v>
      </c>
      <c r="B1125" s="111"/>
      <c r="C1125" s="88">
        <v>41726</v>
      </c>
      <c r="D1125" s="84">
        <v>107.86</v>
      </c>
      <c r="E1125" s="84">
        <v>1415</v>
      </c>
      <c r="F1125" s="84"/>
      <c r="G1125" s="84"/>
      <c r="H1125" s="84"/>
      <c r="I1125" s="84"/>
      <c r="J1125" s="84"/>
      <c r="K1125" s="84"/>
      <c r="L1125" s="84"/>
      <c r="M1125" s="84"/>
      <c r="N1125" s="84"/>
      <c r="O1125" s="84"/>
      <c r="Q1125" s="84"/>
    </row>
    <row r="1126" spans="1:17" ht="15.75" customHeight="1">
      <c r="A1126" s="88">
        <v>41689</v>
      </c>
      <c r="B1126" s="111"/>
      <c r="C1126" s="88">
        <v>41725</v>
      </c>
      <c r="D1126" s="84">
        <v>107.55</v>
      </c>
      <c r="E1126" s="84">
        <v>1435</v>
      </c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Q1126" s="84"/>
    </row>
    <row r="1127" spans="1:17" ht="15.75" customHeight="1">
      <c r="A1127" s="88">
        <v>41688</v>
      </c>
      <c r="B1127" s="111"/>
      <c r="C1127" s="88">
        <v>41724</v>
      </c>
      <c r="D1127" s="84">
        <v>106.9</v>
      </c>
      <c r="E1127" s="84">
        <v>1455</v>
      </c>
      <c r="F1127" s="84"/>
      <c r="G1127" s="84"/>
      <c r="H1127" s="84"/>
      <c r="I1127" s="84"/>
      <c r="J1127" s="84"/>
      <c r="K1127" s="84"/>
      <c r="L1127" s="84"/>
      <c r="M1127" s="84"/>
      <c r="N1127" s="84"/>
      <c r="O1127" s="84"/>
      <c r="Q1127" s="84"/>
    </row>
    <row r="1128" spans="1:17" ht="15.75" customHeight="1">
      <c r="A1128" s="88">
        <v>41687</v>
      </c>
      <c r="B1128" s="111"/>
      <c r="C1128" s="88">
        <v>41723</v>
      </c>
      <c r="D1128" s="84">
        <v>106.75</v>
      </c>
      <c r="E1128" s="84">
        <v>1460</v>
      </c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Q1128" s="84"/>
    </row>
    <row r="1129" spans="1:17" ht="15.75" customHeight="1">
      <c r="A1129" s="88">
        <v>41684</v>
      </c>
      <c r="B1129" s="111"/>
      <c r="C1129" s="88">
        <v>41722</v>
      </c>
      <c r="D1129" s="84">
        <v>106.36</v>
      </c>
      <c r="E1129" s="84">
        <v>1460</v>
      </c>
      <c r="F1129" s="84"/>
      <c r="G1129" s="84"/>
      <c r="H1129" s="84"/>
      <c r="I1129" s="84"/>
      <c r="J1129" s="84"/>
      <c r="K1129" s="84"/>
      <c r="L1129" s="84"/>
      <c r="M1129" s="84"/>
      <c r="N1129" s="84"/>
      <c r="O1129" s="84"/>
      <c r="Q1129" s="84"/>
    </row>
    <row r="1130" spans="1:17" ht="15.75" customHeight="1">
      <c r="A1130" s="88">
        <v>41683</v>
      </c>
      <c r="B1130" s="111"/>
      <c r="C1130" s="88">
        <v>41719</v>
      </c>
      <c r="D1130" s="84">
        <v>106.94</v>
      </c>
      <c r="E1130" s="84">
        <v>1465</v>
      </c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Q1130" s="84"/>
    </row>
    <row r="1131" spans="1:17" ht="15.75" customHeight="1">
      <c r="A1131" s="88">
        <v>41682</v>
      </c>
      <c r="B1131" s="111"/>
      <c r="C1131" s="88">
        <v>41718</v>
      </c>
      <c r="D1131" s="84">
        <v>106.23</v>
      </c>
      <c r="E1131" s="84">
        <v>1465</v>
      </c>
      <c r="F1131" s="84"/>
      <c r="G1131" s="84"/>
      <c r="H1131" s="84"/>
      <c r="I1131" s="84"/>
      <c r="J1131" s="84"/>
      <c r="K1131" s="84"/>
      <c r="L1131" s="84"/>
      <c r="M1131" s="84"/>
      <c r="N1131" s="84"/>
      <c r="O1131" s="84"/>
      <c r="Q1131" s="84"/>
    </row>
    <row r="1132" spans="1:17" ht="15.75" customHeight="1">
      <c r="A1132" s="88">
        <v>41681</v>
      </c>
      <c r="B1132" s="111"/>
      <c r="C1132" s="88">
        <v>41717</v>
      </c>
      <c r="D1132" s="84">
        <v>105.84</v>
      </c>
      <c r="E1132" s="84">
        <v>1470</v>
      </c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Q1132" s="84"/>
    </row>
    <row r="1133" spans="1:17" ht="15.75" customHeight="1">
      <c r="A1133" s="88">
        <v>41680</v>
      </c>
      <c r="B1133" s="111"/>
      <c r="C1133" s="88">
        <v>41716</v>
      </c>
      <c r="D1133" s="84">
        <v>106.65</v>
      </c>
      <c r="E1133" s="84">
        <v>1475</v>
      </c>
      <c r="F1133" s="84"/>
      <c r="G1133" s="84"/>
      <c r="H1133" s="84"/>
      <c r="I1133" s="84"/>
      <c r="J1133" s="84"/>
      <c r="K1133" s="84"/>
      <c r="L1133" s="84"/>
      <c r="M1133" s="84"/>
      <c r="N1133" s="84"/>
      <c r="O1133" s="84"/>
      <c r="Q1133" s="84"/>
    </row>
    <row r="1134" spans="1:17" ht="15.75" customHeight="1">
      <c r="A1134" s="88">
        <v>41677</v>
      </c>
      <c r="B1134" s="111"/>
      <c r="C1134" s="88">
        <v>41715</v>
      </c>
      <c r="D1134" s="84">
        <v>106.4</v>
      </c>
      <c r="E1134" s="84">
        <v>1475</v>
      </c>
      <c r="F1134" s="84"/>
      <c r="G1134" s="84"/>
      <c r="H1134" s="84"/>
      <c r="I1134" s="84"/>
      <c r="J1134" s="84"/>
      <c r="K1134" s="84"/>
      <c r="L1134" s="84"/>
      <c r="M1134" s="84"/>
      <c r="N1134" s="84"/>
      <c r="O1134" s="84"/>
      <c r="Q1134" s="84"/>
    </row>
    <row r="1135" spans="1:17" ht="15.75" customHeight="1">
      <c r="A1135" s="88">
        <v>41669</v>
      </c>
      <c r="B1135" s="111"/>
      <c r="C1135" s="88">
        <v>41712</v>
      </c>
      <c r="D1135" s="84">
        <v>108.5</v>
      </c>
      <c r="E1135" s="84">
        <v>1490</v>
      </c>
      <c r="F1135" s="84"/>
      <c r="G1135" s="84"/>
      <c r="H1135" s="84"/>
      <c r="I1135" s="84"/>
      <c r="J1135" s="84"/>
      <c r="K1135" s="84"/>
      <c r="L1135" s="84"/>
      <c r="M1135" s="84"/>
      <c r="N1135" s="84"/>
      <c r="O1135" s="84"/>
      <c r="Q1135" s="84"/>
    </row>
    <row r="1136" spans="1:17" ht="15.75" customHeight="1">
      <c r="A1136" s="88">
        <v>41668</v>
      </c>
      <c r="B1136" s="111"/>
      <c r="C1136" s="88">
        <v>41711</v>
      </c>
      <c r="D1136" s="84">
        <v>106.99</v>
      </c>
      <c r="E1136" s="84">
        <v>1490</v>
      </c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Q1136" s="84"/>
    </row>
    <row r="1137" spans="1:17" ht="15.75" customHeight="1">
      <c r="A1137" s="88">
        <v>41667</v>
      </c>
      <c r="B1137" s="111"/>
      <c r="C1137" s="88">
        <v>41710</v>
      </c>
      <c r="D1137" s="84">
        <v>107.6</v>
      </c>
      <c r="E1137" s="84">
        <v>1495</v>
      </c>
      <c r="F1137" s="84"/>
      <c r="G1137" s="84"/>
      <c r="H1137" s="84"/>
      <c r="I1137" s="84"/>
      <c r="J1137" s="84"/>
      <c r="K1137" s="84"/>
      <c r="L1137" s="84"/>
      <c r="M1137" s="84"/>
      <c r="N1137" s="84"/>
      <c r="O1137" s="84"/>
      <c r="Q1137" s="84"/>
    </row>
    <row r="1138" spans="1:17" ht="15.75" customHeight="1">
      <c r="A1138" s="88">
        <v>41666</v>
      </c>
      <c r="B1138" s="111"/>
      <c r="C1138" s="88">
        <v>41709</v>
      </c>
      <c r="D1138" s="84">
        <v>107.77</v>
      </c>
      <c r="E1138" s="84">
        <v>1505</v>
      </c>
      <c r="F1138" s="84"/>
      <c r="G1138" s="84"/>
      <c r="H1138" s="84"/>
      <c r="I1138" s="84"/>
      <c r="J1138" s="84"/>
      <c r="K1138" s="84"/>
      <c r="L1138" s="84"/>
      <c r="M1138" s="84"/>
      <c r="N1138" s="84"/>
      <c r="O1138" s="84"/>
      <c r="Q1138" s="84"/>
    </row>
    <row r="1139" spans="1:17" ht="15.75" customHeight="1">
      <c r="A1139" s="88">
        <v>41663</v>
      </c>
      <c r="B1139" s="111"/>
      <c r="C1139" s="88">
        <v>41708</v>
      </c>
      <c r="D1139" s="84">
        <v>107.38</v>
      </c>
      <c r="E1139" s="84">
        <v>1515</v>
      </c>
      <c r="F1139" s="84"/>
      <c r="G1139" s="84"/>
      <c r="H1139" s="84"/>
      <c r="I1139" s="84"/>
      <c r="J1139" s="84"/>
      <c r="K1139" s="84"/>
      <c r="L1139" s="84"/>
      <c r="M1139" s="84"/>
      <c r="N1139" s="84"/>
      <c r="O1139" s="84"/>
      <c r="Q1139" s="84"/>
    </row>
    <row r="1140" spans="1:17" ht="15.75" customHeight="1">
      <c r="A1140" s="88">
        <v>41662</v>
      </c>
      <c r="B1140" s="111"/>
      <c r="C1140" s="88">
        <v>41705</v>
      </c>
      <c r="D1140" s="84">
        <v>108.23</v>
      </c>
      <c r="E1140" s="84">
        <v>1515</v>
      </c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Q1140" s="84"/>
    </row>
    <row r="1141" spans="1:17" ht="15.75" customHeight="1">
      <c r="A1141" s="88">
        <v>41661</v>
      </c>
      <c r="B1141" s="111"/>
      <c r="C1141" s="88">
        <v>41704</v>
      </c>
      <c r="D1141" s="84">
        <v>107.8</v>
      </c>
      <c r="E1141" s="84">
        <v>1515</v>
      </c>
      <c r="F1141" s="84"/>
      <c r="G1141" s="84"/>
      <c r="H1141" s="84"/>
      <c r="I1141" s="84"/>
      <c r="J1141" s="84"/>
      <c r="K1141" s="84"/>
      <c r="L1141" s="84"/>
      <c r="M1141" s="84"/>
      <c r="N1141" s="84"/>
      <c r="O1141" s="84"/>
      <c r="Q1141" s="84"/>
    </row>
    <row r="1142" spans="1:17" ht="15.75" customHeight="1">
      <c r="A1142" s="88">
        <v>41660</v>
      </c>
      <c r="B1142" s="111"/>
      <c r="C1142" s="88">
        <v>41703</v>
      </c>
      <c r="D1142" s="84">
        <v>107.28</v>
      </c>
      <c r="E1142" s="84">
        <v>1505</v>
      </c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Q1142" s="84"/>
    </row>
    <row r="1143" spans="1:17" ht="15.75" customHeight="1">
      <c r="A1143" s="88">
        <v>41659</v>
      </c>
      <c r="B1143" s="111"/>
      <c r="C1143" s="88">
        <v>41702</v>
      </c>
      <c r="D1143" s="84">
        <v>108.73</v>
      </c>
      <c r="E1143" s="84">
        <v>1495</v>
      </c>
      <c r="F1143" s="84"/>
      <c r="G1143" s="84"/>
      <c r="H1143" s="84"/>
      <c r="I1143" s="84"/>
      <c r="J1143" s="84"/>
      <c r="K1143" s="84"/>
      <c r="L1143" s="84"/>
      <c r="M1143" s="84"/>
      <c r="N1143" s="84"/>
      <c r="O1143" s="84"/>
      <c r="Q1143" s="84"/>
    </row>
    <row r="1144" spans="1:17" ht="15.75" customHeight="1">
      <c r="A1144" s="88">
        <v>41656</v>
      </c>
      <c r="B1144" s="111"/>
      <c r="C1144" s="88">
        <v>41701</v>
      </c>
      <c r="D1144" s="84">
        <v>110.78</v>
      </c>
      <c r="E1144" s="84">
        <v>1510</v>
      </c>
      <c r="F1144" s="84"/>
      <c r="G1144" s="84"/>
      <c r="H1144" s="84"/>
      <c r="I1144" s="84"/>
      <c r="J1144" s="84"/>
      <c r="K1144" s="84"/>
      <c r="L1144" s="84"/>
      <c r="M1144" s="84"/>
      <c r="N1144" s="84"/>
      <c r="O1144" s="84"/>
      <c r="Q1144" s="84"/>
    </row>
    <row r="1145" spans="1:17" ht="15.75" customHeight="1">
      <c r="A1145" s="88">
        <v>41655</v>
      </c>
      <c r="B1145" s="111"/>
      <c r="C1145" s="88">
        <v>41698</v>
      </c>
      <c r="D1145" s="84">
        <v>108.65</v>
      </c>
      <c r="E1145" s="84">
        <v>1500</v>
      </c>
      <c r="F1145" s="84"/>
      <c r="G1145" s="84"/>
      <c r="H1145" s="84"/>
      <c r="I1145" s="84"/>
      <c r="J1145" s="84"/>
      <c r="K1145" s="84"/>
      <c r="L1145" s="84"/>
      <c r="M1145" s="84"/>
      <c r="N1145" s="84"/>
      <c r="O1145" s="84"/>
      <c r="Q1145" s="84"/>
    </row>
    <row r="1146" spans="1:17" ht="15.75" customHeight="1">
      <c r="A1146" s="88">
        <v>41654</v>
      </c>
      <c r="B1146" s="111"/>
      <c r="C1146" s="88">
        <v>41697</v>
      </c>
      <c r="D1146" s="84">
        <v>108.77</v>
      </c>
      <c r="E1146" s="84">
        <v>1500</v>
      </c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Q1146" s="84"/>
    </row>
    <row r="1147" spans="1:17" ht="15.75" customHeight="1">
      <c r="A1147" s="88">
        <v>41653</v>
      </c>
      <c r="B1147" s="111"/>
      <c r="C1147" s="88">
        <v>41696</v>
      </c>
      <c r="D1147" s="84">
        <v>109.51</v>
      </c>
      <c r="E1147" s="84">
        <v>1500</v>
      </c>
      <c r="F1147" s="84"/>
      <c r="G1147" s="84"/>
      <c r="H1147" s="84"/>
      <c r="I1147" s="84"/>
      <c r="J1147" s="84"/>
      <c r="K1147" s="84"/>
      <c r="L1147" s="84"/>
      <c r="M1147" s="84"/>
      <c r="N1147" s="84"/>
      <c r="O1147" s="84"/>
      <c r="Q1147" s="84"/>
    </row>
    <row r="1148" spans="1:17" ht="15.75" customHeight="1">
      <c r="A1148" s="88">
        <v>41652</v>
      </c>
      <c r="B1148" s="111"/>
      <c r="C1148" s="88">
        <v>41695</v>
      </c>
      <c r="D1148" s="84">
        <v>109.59</v>
      </c>
      <c r="E1148" s="84">
        <v>1500</v>
      </c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Q1148" s="84"/>
    </row>
    <row r="1149" spans="1:17" ht="15.75" customHeight="1">
      <c r="A1149" s="88">
        <v>41649</v>
      </c>
      <c r="B1149" s="111"/>
      <c r="C1149" s="88">
        <v>41694</v>
      </c>
      <c r="D1149" s="84">
        <v>110.71</v>
      </c>
      <c r="E1149" s="84">
        <v>1495</v>
      </c>
      <c r="F1149" s="84"/>
      <c r="G1149" s="84"/>
      <c r="H1149" s="84"/>
      <c r="I1149" s="84"/>
      <c r="J1149" s="84"/>
      <c r="K1149" s="84"/>
      <c r="L1149" s="84"/>
      <c r="M1149" s="84"/>
      <c r="N1149" s="84"/>
      <c r="O1149" s="84"/>
    </row>
    <row r="1150" spans="1:17" ht="15.75" customHeight="1">
      <c r="A1150" s="88">
        <v>41648</v>
      </c>
      <c r="B1150" s="111"/>
      <c r="C1150" s="88">
        <v>41691</v>
      </c>
      <c r="D1150" s="84">
        <v>109.84</v>
      </c>
      <c r="E1150" s="84">
        <v>1482</v>
      </c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</row>
    <row r="1151" spans="1:17" ht="15.75" customHeight="1">
      <c r="A1151" s="88">
        <v>41647</v>
      </c>
      <c r="B1151" s="111"/>
      <c r="C1151" s="88">
        <v>41690</v>
      </c>
      <c r="D1151" s="84">
        <v>110.49</v>
      </c>
      <c r="E1151" s="84">
        <v>1482</v>
      </c>
      <c r="F1151" s="84"/>
      <c r="G1151" s="84"/>
      <c r="H1151" s="84"/>
      <c r="I1151" s="84"/>
      <c r="J1151" s="84"/>
      <c r="K1151" s="84"/>
      <c r="L1151" s="84"/>
      <c r="M1151" s="84"/>
      <c r="N1151" s="84"/>
      <c r="O1151" s="84"/>
    </row>
    <row r="1152" spans="1:17" ht="15.75" customHeight="1">
      <c r="A1152" s="88">
        <v>41646</v>
      </c>
      <c r="B1152" s="111"/>
      <c r="C1152" s="88">
        <v>41689</v>
      </c>
      <c r="D1152" s="84">
        <v>110.42</v>
      </c>
      <c r="E1152" s="84">
        <v>1482</v>
      </c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</row>
    <row r="1153" spans="1:15" ht="15.75" customHeight="1">
      <c r="A1153" s="88">
        <v>41645</v>
      </c>
      <c r="B1153" s="111"/>
      <c r="C1153" s="110">
        <v>41688</v>
      </c>
      <c r="D1153" s="77">
        <v>110.63</v>
      </c>
      <c r="E1153" s="77">
        <v>1492</v>
      </c>
      <c r="F1153" s="84"/>
      <c r="G1153" s="84"/>
      <c r="H1153" s="84"/>
      <c r="I1153" s="84"/>
      <c r="J1153" s="84"/>
      <c r="K1153" s="84"/>
      <c r="L1153" s="84"/>
      <c r="M1153" s="84"/>
      <c r="N1153" s="84"/>
      <c r="O1153" s="84"/>
    </row>
    <row r="1154" spans="1:15" ht="15.75" customHeight="1">
      <c r="A1154" s="88">
        <v>41642</v>
      </c>
      <c r="B1154" s="111"/>
      <c r="C1154" s="110">
        <v>41687</v>
      </c>
      <c r="D1154" s="77">
        <v>109.1</v>
      </c>
    </row>
    <row r="1155" spans="1:15" ht="15.75" customHeight="1">
      <c r="A1155" s="88">
        <v>41641</v>
      </c>
      <c r="B1155" s="111"/>
      <c r="C1155" s="110">
        <v>41684</v>
      </c>
      <c r="D1155" s="77">
        <v>109.07</v>
      </c>
      <c r="E1155" s="77">
        <v>1472</v>
      </c>
    </row>
    <row r="1156" spans="1:15" ht="15.75" customHeight="1">
      <c r="A1156" s="110"/>
      <c r="C1156" s="110">
        <v>41683</v>
      </c>
      <c r="D1156" s="77">
        <v>108.58</v>
      </c>
      <c r="E1156" s="77">
        <v>1460</v>
      </c>
    </row>
    <row r="1157" spans="1:15" ht="15.75" customHeight="1">
      <c r="A1157" s="110"/>
      <c r="C1157" s="110">
        <v>41682</v>
      </c>
      <c r="D1157" s="77">
        <v>108.27</v>
      </c>
      <c r="E1157" s="77">
        <v>1460</v>
      </c>
    </row>
    <row r="1158" spans="1:15" ht="15.75" customHeight="1">
      <c r="A1158" s="110"/>
      <c r="C1158" s="110">
        <v>41681</v>
      </c>
      <c r="D1158" s="77">
        <v>108.2</v>
      </c>
      <c r="E1158" s="77">
        <v>1460</v>
      </c>
    </row>
    <row r="1159" spans="1:15" ht="15.75" customHeight="1">
      <c r="A1159" s="110"/>
      <c r="C1159" s="110">
        <v>41680</v>
      </c>
      <c r="D1159" s="77">
        <v>107.78</v>
      </c>
      <c r="E1159" s="77">
        <v>1460</v>
      </c>
    </row>
    <row r="1160" spans="1:15" ht="15.75" customHeight="1">
      <c r="A1160" s="110"/>
      <c r="C1160" s="110">
        <v>41677</v>
      </c>
      <c r="D1160" s="77">
        <v>108.83</v>
      </c>
      <c r="E1160" s="77">
        <v>1470</v>
      </c>
    </row>
    <row r="1161" spans="1:15" ht="15.75" customHeight="1">
      <c r="A1161" s="110"/>
      <c r="C1161" s="110">
        <v>41676</v>
      </c>
      <c r="D1161" s="77">
        <v>106.75</v>
      </c>
      <c r="E1161" s="77">
        <v>1470</v>
      </c>
    </row>
    <row r="1162" spans="1:15" ht="15.75" customHeight="1">
      <c r="A1162" s="110"/>
      <c r="C1162" s="110">
        <v>41675</v>
      </c>
      <c r="D1162" s="77">
        <v>105.56</v>
      </c>
      <c r="E1162" s="77">
        <v>1470</v>
      </c>
    </row>
    <row r="1163" spans="1:15" ht="15.75" customHeight="1">
      <c r="A1163" s="110"/>
      <c r="C1163" s="110">
        <v>41674</v>
      </c>
      <c r="D1163" s="77">
        <v>105.38</v>
      </c>
      <c r="E1163" s="77">
        <v>1470</v>
      </c>
    </row>
    <row r="1164" spans="1:15" ht="15.75" customHeight="1">
      <c r="A1164" s="110"/>
      <c r="C1164" s="110">
        <v>41673</v>
      </c>
      <c r="D1164" s="77">
        <v>105.27</v>
      </c>
      <c r="E1164" s="77">
        <v>1470</v>
      </c>
    </row>
    <row r="1165" spans="1:15" ht="15.75" customHeight="1">
      <c r="A1165" s="110"/>
      <c r="C1165" s="110">
        <v>41670</v>
      </c>
      <c r="D1165" s="77">
        <v>105.79</v>
      </c>
      <c r="E1165" s="77">
        <v>1470</v>
      </c>
    </row>
    <row r="1166" spans="1:15" ht="15.75" customHeight="1">
      <c r="A1166" s="110"/>
      <c r="C1166" s="110">
        <v>41669</v>
      </c>
      <c r="D1166" s="77">
        <v>107.07</v>
      </c>
      <c r="E1166" s="77">
        <v>1470</v>
      </c>
    </row>
    <row r="1167" spans="1:15" ht="15.75" customHeight="1">
      <c r="A1167" s="110"/>
      <c r="C1167" s="110">
        <v>41668</v>
      </c>
      <c r="D1167" s="77">
        <v>107.11</v>
      </c>
      <c r="E1167" s="77">
        <v>1470</v>
      </c>
    </row>
    <row r="1168" spans="1:15" ht="15.75" customHeight="1">
      <c r="A1168" s="110"/>
      <c r="C1168" s="110">
        <v>41667</v>
      </c>
      <c r="D1168" s="77">
        <v>106.89</v>
      </c>
      <c r="E1168" s="77">
        <v>1470</v>
      </c>
    </row>
    <row r="1169" spans="1:5" ht="15.75" customHeight="1">
      <c r="A1169" s="110"/>
      <c r="C1169" s="110">
        <v>41666</v>
      </c>
      <c r="D1169" s="77">
        <v>106.29</v>
      </c>
      <c r="E1169" s="77">
        <v>1470</v>
      </c>
    </row>
    <row r="1170" spans="1:5" ht="15.75" customHeight="1">
      <c r="A1170" s="110"/>
      <c r="C1170" s="110">
        <v>41663</v>
      </c>
      <c r="D1170" s="77">
        <v>107.89</v>
      </c>
      <c r="E1170" s="77">
        <v>1470</v>
      </c>
    </row>
    <row r="1171" spans="1:5" ht="15.75" customHeight="1">
      <c r="A1171" s="110"/>
      <c r="C1171" s="110">
        <v>41662</v>
      </c>
      <c r="D1171" s="77">
        <v>107.58</v>
      </c>
      <c r="E1171" s="77">
        <v>1470</v>
      </c>
    </row>
    <row r="1172" spans="1:5" ht="15.75" customHeight="1">
      <c r="A1172" s="110"/>
      <c r="C1172" s="110">
        <v>41661</v>
      </c>
      <c r="D1172" s="77">
        <v>108.08</v>
      </c>
      <c r="E1172" s="77">
        <v>1505</v>
      </c>
    </row>
    <row r="1173" spans="1:5" ht="15.75" customHeight="1">
      <c r="A1173" s="110"/>
      <c r="C1173" s="110">
        <v>41660</v>
      </c>
      <c r="D1173" s="77">
        <v>106.8</v>
      </c>
      <c r="E1173" s="77">
        <v>1510</v>
      </c>
    </row>
    <row r="1174" spans="1:5" ht="15.75" customHeight="1">
      <c r="A1174" s="110"/>
      <c r="C1174" s="110">
        <v>41659</v>
      </c>
      <c r="D1174" s="77">
        <v>106.33</v>
      </c>
    </row>
    <row r="1175" spans="1:5" ht="15.75" customHeight="1">
      <c r="A1175" s="110"/>
      <c r="C1175" s="110">
        <v>41656</v>
      </c>
      <c r="D1175" s="77">
        <v>106.32</v>
      </c>
      <c r="E1175" s="77">
        <v>1550</v>
      </c>
    </row>
    <row r="1176" spans="1:5" ht="15.75" customHeight="1">
      <c r="A1176" s="110"/>
      <c r="C1176" s="110">
        <v>41655</v>
      </c>
      <c r="D1176" s="77">
        <v>105.48</v>
      </c>
      <c r="E1176" s="77">
        <v>1550</v>
      </c>
    </row>
    <row r="1177" spans="1:5" ht="15.75" customHeight="1">
      <c r="A1177" s="110"/>
      <c r="C1177" s="110">
        <v>41654</v>
      </c>
      <c r="D1177" s="77">
        <v>105.97</v>
      </c>
      <c r="E1177" s="77">
        <v>1550</v>
      </c>
    </row>
    <row r="1178" spans="1:5" ht="15.75" customHeight="1">
      <c r="A1178" s="110"/>
      <c r="C1178" s="110">
        <v>41653</v>
      </c>
      <c r="D1178" s="77">
        <v>105.25</v>
      </c>
      <c r="E1178" s="77">
        <v>1570</v>
      </c>
    </row>
    <row r="1179" spans="1:5" ht="15.75" customHeight="1">
      <c r="A1179" s="110"/>
      <c r="C1179" s="110">
        <v>41652</v>
      </c>
      <c r="D1179" s="77">
        <v>105.59</v>
      </c>
      <c r="E1179" s="77">
        <v>1565</v>
      </c>
    </row>
    <row r="1180" spans="1:5" ht="15.75" customHeight="1">
      <c r="A1180" s="110"/>
      <c r="C1180" s="110">
        <v>41649</v>
      </c>
      <c r="D1180" s="77">
        <v>106.83</v>
      </c>
      <c r="E1180" s="77">
        <v>1555</v>
      </c>
    </row>
    <row r="1181" spans="1:5" ht="15.75" customHeight="1">
      <c r="A1181" s="110"/>
      <c r="C1181" s="110">
        <v>41648</v>
      </c>
      <c r="D1181" s="77">
        <v>106</v>
      </c>
      <c r="E1181" s="77">
        <v>1555</v>
      </c>
    </row>
    <row r="1182" spans="1:5" ht="15.75" customHeight="1">
      <c r="A1182" s="110"/>
      <c r="C1182" s="110">
        <v>41647</v>
      </c>
      <c r="D1182" s="77">
        <v>106.83</v>
      </c>
      <c r="E1182" s="77">
        <v>1550</v>
      </c>
    </row>
    <row r="1183" spans="1:5" ht="15.75" customHeight="1">
      <c r="A1183" s="110"/>
      <c r="C1183" s="110">
        <v>41646</v>
      </c>
      <c r="D1183" s="77">
        <v>107.01</v>
      </c>
      <c r="E1183" s="77">
        <v>1550</v>
      </c>
    </row>
    <row r="1184" spans="1:5" ht="15.75" customHeight="1">
      <c r="A1184" s="110"/>
      <c r="C1184" s="110">
        <v>41645</v>
      </c>
      <c r="D1184" s="77">
        <v>107</v>
      </c>
      <c r="E1184" s="77">
        <v>1535</v>
      </c>
    </row>
    <row r="1185" spans="1:5" ht="15.75" customHeight="1">
      <c r="A1185" s="110"/>
      <c r="C1185" s="110">
        <v>41642</v>
      </c>
      <c r="D1185" s="77">
        <v>107.03</v>
      </c>
      <c r="E1185" s="77">
        <v>1530</v>
      </c>
    </row>
    <row r="1186" spans="1:5" ht="15.75" customHeight="1">
      <c r="A1186" s="110"/>
      <c r="C1186" s="110">
        <v>41641</v>
      </c>
      <c r="D1186" s="77">
        <v>107.82</v>
      </c>
      <c r="E1186" s="77">
        <v>1520</v>
      </c>
    </row>
    <row r="1187" spans="1:5" ht="15.75" customHeight="1">
      <c r="A1187" s="110"/>
      <c r="C1187" s="110"/>
    </row>
    <row r="1188" spans="1:5" ht="15.75" customHeight="1">
      <c r="A1188" s="110"/>
      <c r="C1188" s="110"/>
    </row>
    <row r="1189" spans="1:5" ht="15.75" customHeight="1">
      <c r="A1189" s="110"/>
      <c r="C1189" s="110"/>
    </row>
    <row r="1190" spans="1:5" ht="15.75" customHeight="1">
      <c r="A1190" s="110"/>
      <c r="C1190" s="110"/>
    </row>
    <row r="1191" spans="1:5" ht="15.75" customHeight="1">
      <c r="A1191" s="110"/>
      <c r="C1191" s="110"/>
    </row>
    <row r="1192" spans="1:5" ht="15.75" customHeight="1">
      <c r="A1192" s="110"/>
      <c r="C1192" s="110"/>
    </row>
    <row r="1193" spans="1:5" ht="15.75" customHeight="1">
      <c r="A1193" s="110"/>
      <c r="C1193" s="110"/>
    </row>
    <row r="1194" spans="1:5" ht="15.75" customHeight="1">
      <c r="A1194" s="110"/>
      <c r="C1194" s="110"/>
    </row>
    <row r="1195" spans="1:5" ht="15.75" customHeight="1">
      <c r="A1195" s="110"/>
      <c r="C1195" s="110"/>
    </row>
    <row r="1196" spans="1:5" ht="15.75" customHeight="1">
      <c r="A1196" s="110"/>
      <c r="C1196" s="110"/>
    </row>
    <row r="1197" spans="1:5" ht="15.75" customHeight="1">
      <c r="A1197" s="110"/>
      <c r="C1197" s="110"/>
    </row>
    <row r="1198" spans="1:5" ht="15.75" customHeight="1">
      <c r="A1198" s="110"/>
      <c r="C1198" s="110"/>
    </row>
    <row r="1199" spans="1:5" ht="15.75" customHeight="1">
      <c r="A1199" s="110"/>
      <c r="C1199" s="110"/>
    </row>
    <row r="1200" spans="1:5" ht="15.75" customHeight="1">
      <c r="A1200" s="110"/>
      <c r="C1200" s="110"/>
    </row>
    <row r="1201" spans="1:3" ht="15.75" customHeight="1">
      <c r="A1201" s="110"/>
      <c r="C1201" s="110"/>
    </row>
    <row r="1202" spans="1:3" ht="15.75" customHeight="1">
      <c r="A1202" s="110"/>
      <c r="C1202" s="110"/>
    </row>
    <row r="1203" spans="1:3" ht="15.75" customHeight="1">
      <c r="A1203" s="110"/>
      <c r="C1203" s="110"/>
    </row>
    <row r="1204" spans="1:3" ht="15.75" customHeight="1">
      <c r="A1204" s="110"/>
      <c r="C1204" s="110"/>
    </row>
    <row r="1205" spans="1:3" ht="15.75" customHeight="1">
      <c r="A1205" s="110"/>
      <c r="C1205" s="110"/>
    </row>
    <row r="1206" spans="1:3" ht="15.75" customHeight="1">
      <c r="A1206" s="110"/>
      <c r="C1206" s="110"/>
    </row>
    <row r="1207" spans="1:3" ht="15.75" customHeight="1">
      <c r="A1207" s="110"/>
      <c r="C1207" s="110"/>
    </row>
    <row r="1208" spans="1:3" ht="15.75" customHeight="1">
      <c r="A1208" s="110"/>
      <c r="C1208" s="110"/>
    </row>
    <row r="1209" spans="1:3" ht="15.75" customHeight="1">
      <c r="A1209" s="110"/>
      <c r="C1209" s="110"/>
    </row>
    <row r="1210" spans="1:3" ht="15.75" customHeight="1">
      <c r="A1210" s="110"/>
      <c r="C1210" s="110"/>
    </row>
    <row r="1211" spans="1:3" ht="15.75" customHeight="1">
      <c r="A1211" s="110"/>
      <c r="C1211" s="110"/>
    </row>
    <row r="1212" spans="1:3" ht="15.75" customHeight="1">
      <c r="A1212" s="110"/>
      <c r="C1212" s="110"/>
    </row>
    <row r="1213" spans="1:3" ht="15.75" customHeight="1">
      <c r="A1213" s="110"/>
      <c r="C1213" s="110"/>
    </row>
    <row r="1214" spans="1:3" ht="15.75" customHeight="1">
      <c r="A1214" s="110"/>
      <c r="C1214" s="110"/>
    </row>
    <row r="1215" spans="1:3" ht="15.75" customHeight="1">
      <c r="A1215" s="110"/>
      <c r="C1215" s="110"/>
    </row>
    <row r="1216" spans="1:3" ht="15.75" customHeight="1">
      <c r="A1216" s="110"/>
      <c r="C1216" s="110"/>
    </row>
    <row r="1217" spans="1:3" ht="15.75" customHeight="1">
      <c r="A1217" s="110"/>
      <c r="C1217" s="110"/>
    </row>
    <row r="1218" spans="1:3" ht="15.75" customHeight="1">
      <c r="A1218" s="110"/>
      <c r="C1218" s="110"/>
    </row>
    <row r="1219" spans="1:3" ht="15.75" customHeight="1">
      <c r="A1219" s="110"/>
      <c r="C1219" s="110"/>
    </row>
    <row r="1220" spans="1:3" ht="15.75" customHeight="1">
      <c r="A1220" s="110"/>
      <c r="C1220" s="110"/>
    </row>
    <row r="1221" spans="1:3" ht="15.75" customHeight="1">
      <c r="A1221" s="110"/>
      <c r="C1221" s="110"/>
    </row>
    <row r="1222" spans="1:3" ht="15.75" customHeight="1">
      <c r="A1222" s="110"/>
      <c r="C1222" s="110"/>
    </row>
    <row r="1223" spans="1:3" ht="15.75" customHeight="1">
      <c r="A1223" s="110"/>
      <c r="C1223" s="110"/>
    </row>
    <row r="1224" spans="1:3" ht="15.75" customHeight="1">
      <c r="A1224" s="110"/>
      <c r="C1224" s="110"/>
    </row>
    <row r="1225" spans="1:3" ht="15.75" customHeight="1">
      <c r="A1225" s="110"/>
      <c r="C1225" s="110"/>
    </row>
    <row r="1226" spans="1:3" ht="15.75" customHeight="1">
      <c r="A1226" s="110"/>
      <c r="C1226" s="110"/>
    </row>
    <row r="1227" spans="1:3" ht="15.75" customHeight="1">
      <c r="A1227" s="110"/>
      <c r="C1227" s="110"/>
    </row>
    <row r="1228" spans="1:3" ht="15.75" customHeight="1">
      <c r="A1228" s="110"/>
      <c r="C1228" s="110"/>
    </row>
    <row r="1229" spans="1:3" ht="15.75" customHeight="1">
      <c r="A1229" s="110"/>
      <c r="C1229" s="110"/>
    </row>
    <row r="1230" spans="1:3" ht="15.75" customHeight="1">
      <c r="A1230" s="110"/>
      <c r="C1230" s="110"/>
    </row>
    <row r="1231" spans="1:3" ht="15.75" customHeight="1">
      <c r="A1231" s="110"/>
      <c r="C1231" s="110"/>
    </row>
    <row r="1232" spans="1:3" ht="15.75" customHeight="1">
      <c r="A1232" s="110"/>
      <c r="C1232" s="110"/>
    </row>
    <row r="1233" spans="1:3" ht="15.75" customHeight="1">
      <c r="A1233" s="110"/>
      <c r="C1233" s="110"/>
    </row>
    <row r="1234" spans="1:3" ht="15.75" customHeight="1">
      <c r="A1234" s="110"/>
      <c r="C1234" s="110"/>
    </row>
    <row r="1235" spans="1:3" ht="15.75" customHeight="1">
      <c r="A1235" s="110"/>
      <c r="C1235" s="110"/>
    </row>
    <row r="1236" spans="1:3" ht="15.75" customHeight="1">
      <c r="A1236" s="110"/>
      <c r="C1236" s="110"/>
    </row>
    <row r="1237" spans="1:3" ht="15.75" customHeight="1">
      <c r="A1237" s="110"/>
      <c r="C1237" s="110"/>
    </row>
    <row r="1238" spans="1:3" ht="15.75" customHeight="1">
      <c r="A1238" s="110"/>
      <c r="C1238" s="110"/>
    </row>
    <row r="1239" spans="1:3" ht="15.75" customHeight="1">
      <c r="A1239" s="110"/>
      <c r="C1239" s="110"/>
    </row>
    <row r="1240" spans="1:3" ht="15.75" customHeight="1">
      <c r="A1240" s="110"/>
      <c r="C1240" s="110"/>
    </row>
    <row r="1241" spans="1:3" ht="15.75" customHeight="1">
      <c r="A1241" s="110"/>
      <c r="C1241" s="110"/>
    </row>
    <row r="1242" spans="1:3" ht="15.75" customHeight="1">
      <c r="A1242" s="110"/>
      <c r="C1242" s="110"/>
    </row>
    <row r="1243" spans="1:3" ht="15.75" customHeight="1">
      <c r="A1243" s="110"/>
      <c r="C1243" s="110"/>
    </row>
    <row r="1244" spans="1:3" ht="15.75" customHeight="1">
      <c r="A1244" s="110"/>
      <c r="C1244" s="110"/>
    </row>
    <row r="1245" spans="1:3" ht="15.75" customHeight="1">
      <c r="A1245" s="110"/>
      <c r="C1245" s="110"/>
    </row>
    <row r="1246" spans="1:3" ht="15.75" customHeight="1">
      <c r="A1246" s="110"/>
      <c r="C1246" s="110"/>
    </row>
    <row r="1247" spans="1:3" ht="15.75" customHeight="1">
      <c r="A1247" s="110"/>
      <c r="C1247" s="110"/>
    </row>
    <row r="1248" spans="1:3" ht="15.75" customHeight="1">
      <c r="A1248" s="110"/>
      <c r="C1248" s="110"/>
    </row>
    <row r="1249" spans="1:3" ht="15.75" customHeight="1">
      <c r="A1249" s="110"/>
      <c r="C1249" s="110"/>
    </row>
    <row r="1250" spans="1:3" ht="15.75" customHeight="1">
      <c r="A1250" s="110"/>
      <c r="C1250" s="110"/>
    </row>
    <row r="1251" spans="1:3" ht="15.75" customHeight="1">
      <c r="A1251" s="110"/>
      <c r="C1251" s="110"/>
    </row>
    <row r="1252" spans="1:3" ht="15.75" customHeight="1">
      <c r="A1252" s="110"/>
      <c r="C1252" s="110"/>
    </row>
    <row r="1253" spans="1:3" ht="15.75" customHeight="1">
      <c r="A1253" s="110"/>
      <c r="C1253" s="110"/>
    </row>
    <row r="1254" spans="1:3" ht="15.75" customHeight="1">
      <c r="A1254" s="110"/>
      <c r="C1254" s="110"/>
    </row>
    <row r="1255" spans="1:3" ht="15.75" customHeight="1">
      <c r="A1255" s="110"/>
      <c r="C1255" s="110"/>
    </row>
    <row r="1256" spans="1:3" ht="15.75" customHeight="1">
      <c r="A1256" s="110"/>
      <c r="C1256" s="110"/>
    </row>
    <row r="1257" spans="1:3" ht="15.75" customHeight="1">
      <c r="A1257" s="110"/>
      <c r="C1257" s="110"/>
    </row>
    <row r="1258" spans="1:3" ht="15.75" customHeight="1">
      <c r="A1258" s="110"/>
      <c r="C1258" s="110"/>
    </row>
    <row r="1259" spans="1:3" ht="15.75" customHeight="1">
      <c r="A1259" s="110"/>
      <c r="C1259" s="110"/>
    </row>
    <row r="1260" spans="1:3" ht="15.75" customHeight="1">
      <c r="A1260" s="110"/>
      <c r="C1260" s="110"/>
    </row>
    <row r="1261" spans="1:3" ht="15.75" customHeight="1">
      <c r="A1261" s="110"/>
      <c r="C1261" s="110"/>
    </row>
    <row r="1262" spans="1:3" ht="15.75" customHeight="1">
      <c r="A1262" s="110"/>
      <c r="C1262" s="110"/>
    </row>
    <row r="1263" spans="1:3" ht="15.75" customHeight="1">
      <c r="A1263" s="110"/>
      <c r="C1263" s="110"/>
    </row>
    <row r="1264" spans="1:3" ht="15.75" customHeight="1">
      <c r="A1264" s="110"/>
      <c r="C1264" s="110"/>
    </row>
    <row r="1265" spans="1:3" ht="15.75" customHeight="1">
      <c r="A1265" s="110"/>
      <c r="C1265" s="110"/>
    </row>
    <row r="1266" spans="1:3" ht="15.75" customHeight="1">
      <c r="A1266" s="110"/>
      <c r="C1266" s="110"/>
    </row>
    <row r="1267" spans="1:3" ht="15.75" customHeight="1">
      <c r="A1267" s="110"/>
      <c r="C1267" s="110"/>
    </row>
    <row r="1268" spans="1:3" ht="15.75" customHeight="1">
      <c r="A1268" s="110"/>
      <c r="C1268" s="110"/>
    </row>
    <row r="1269" spans="1:3" ht="15.75" customHeight="1">
      <c r="A1269" s="110"/>
      <c r="C1269" s="110"/>
    </row>
    <row r="1270" spans="1:3" ht="15.75" customHeight="1">
      <c r="A1270" s="110"/>
      <c r="C1270" s="110"/>
    </row>
    <row r="1271" spans="1:3" ht="15.75" customHeight="1">
      <c r="A1271" s="110"/>
      <c r="C1271" s="110"/>
    </row>
    <row r="1272" spans="1:3" ht="15.75" customHeight="1">
      <c r="A1272" s="110"/>
      <c r="C1272" s="110"/>
    </row>
    <row r="1273" spans="1:3" ht="15.75" customHeight="1">
      <c r="A1273" s="110"/>
      <c r="C1273" s="110"/>
    </row>
    <row r="1274" spans="1:3" ht="15.75" customHeight="1">
      <c r="A1274" s="110"/>
      <c r="C1274" s="110"/>
    </row>
    <row r="1275" spans="1:3" ht="15.75" customHeight="1">
      <c r="A1275" s="110"/>
      <c r="C1275" s="110"/>
    </row>
    <row r="1276" spans="1:3" ht="15.75" customHeight="1">
      <c r="A1276" s="110"/>
      <c r="C1276" s="110"/>
    </row>
    <row r="1277" spans="1:3" ht="15.75" customHeight="1">
      <c r="A1277" s="110"/>
      <c r="C1277" s="110"/>
    </row>
    <row r="1278" spans="1:3" ht="15.75" customHeight="1">
      <c r="A1278" s="110"/>
      <c r="C1278" s="110"/>
    </row>
    <row r="1279" spans="1:3" ht="15.75" customHeight="1">
      <c r="A1279" s="110"/>
      <c r="C1279" s="110"/>
    </row>
    <row r="1280" spans="1:3" ht="15.75" customHeight="1">
      <c r="A1280" s="110"/>
      <c r="C1280" s="110"/>
    </row>
    <row r="1281" spans="1:3" ht="15.75" customHeight="1">
      <c r="A1281" s="110"/>
      <c r="C1281" s="110"/>
    </row>
    <row r="1282" spans="1:3" ht="15.75" customHeight="1">
      <c r="A1282" s="110"/>
      <c r="C1282" s="110"/>
    </row>
    <row r="1283" spans="1:3" ht="15.75" customHeight="1">
      <c r="A1283" s="110"/>
      <c r="C1283" s="110"/>
    </row>
    <row r="1284" spans="1:3" ht="15.75" customHeight="1">
      <c r="A1284" s="110"/>
      <c r="C1284" s="110"/>
    </row>
    <row r="1285" spans="1:3" ht="15.75" customHeight="1">
      <c r="A1285" s="110"/>
      <c r="C1285" s="110"/>
    </row>
    <row r="1286" spans="1:3" ht="15.75" customHeight="1">
      <c r="A1286" s="110"/>
      <c r="C1286" s="110"/>
    </row>
    <row r="1287" spans="1:3" ht="15.75" customHeight="1">
      <c r="A1287" s="110"/>
      <c r="C1287" s="110"/>
    </row>
    <row r="1288" spans="1:3" ht="15.75" customHeight="1">
      <c r="A1288" s="110"/>
      <c r="C1288" s="110"/>
    </row>
    <row r="1289" spans="1:3" ht="15.75" customHeight="1">
      <c r="A1289" s="110"/>
      <c r="C1289" s="110"/>
    </row>
    <row r="1290" spans="1:3" ht="15.75" customHeight="1">
      <c r="A1290" s="110"/>
      <c r="C1290" s="110"/>
    </row>
    <row r="1291" spans="1:3" ht="15.75" customHeight="1">
      <c r="A1291" s="110"/>
      <c r="C1291" s="110"/>
    </row>
    <row r="1292" spans="1:3" ht="15.75" customHeight="1">
      <c r="A1292" s="110"/>
      <c r="C1292" s="110"/>
    </row>
    <row r="1293" spans="1:3" ht="15.75" customHeight="1">
      <c r="A1293" s="110"/>
      <c r="C1293" s="110"/>
    </row>
    <row r="1294" spans="1:3" ht="15.75" customHeight="1">
      <c r="A1294" s="110"/>
      <c r="C1294" s="110"/>
    </row>
    <row r="1295" spans="1:3" ht="15.75" customHeight="1">
      <c r="A1295" s="110"/>
      <c r="C1295" s="110"/>
    </row>
    <row r="1296" spans="1:3" ht="15.75" customHeight="1">
      <c r="A1296" s="110"/>
      <c r="C1296" s="110"/>
    </row>
    <row r="1297" spans="1:3" ht="15.75" customHeight="1">
      <c r="A1297" s="110"/>
      <c r="C1297" s="110"/>
    </row>
    <row r="1298" spans="1:3" ht="15.75" customHeight="1">
      <c r="A1298" s="110"/>
      <c r="C1298" s="110"/>
    </row>
    <row r="1299" spans="1:3" ht="15.75" customHeight="1">
      <c r="A1299" s="110"/>
      <c r="C1299" s="110"/>
    </row>
    <row r="1300" spans="1:3" ht="15.75" customHeight="1">
      <c r="A1300" s="110"/>
      <c r="C1300" s="110"/>
    </row>
    <row r="1301" spans="1:3" ht="15.75" customHeight="1">
      <c r="A1301" s="110"/>
      <c r="C1301" s="110"/>
    </row>
    <row r="1302" spans="1:3" ht="15.75" customHeight="1">
      <c r="A1302" s="110"/>
      <c r="C1302" s="110"/>
    </row>
    <row r="1303" spans="1:3" ht="15.75" customHeight="1">
      <c r="A1303" s="110"/>
      <c r="C1303" s="110"/>
    </row>
    <row r="1304" spans="1:3" ht="15.75" customHeight="1">
      <c r="A1304" s="110"/>
      <c r="C1304" s="110"/>
    </row>
    <row r="1305" spans="1:3" ht="15.75" customHeight="1">
      <c r="A1305" s="110"/>
      <c r="C1305" s="110"/>
    </row>
    <row r="1306" spans="1:3" ht="15.75" customHeight="1">
      <c r="A1306" s="110"/>
      <c r="C1306" s="110"/>
    </row>
    <row r="1307" spans="1:3" ht="15.75" customHeight="1">
      <c r="A1307" s="110"/>
      <c r="C1307" s="110"/>
    </row>
    <row r="1308" spans="1:3" ht="15.75" customHeight="1">
      <c r="A1308" s="110"/>
      <c r="C1308" s="110"/>
    </row>
    <row r="1309" spans="1:3" ht="15.75" customHeight="1">
      <c r="A1309" s="110"/>
      <c r="C1309" s="110"/>
    </row>
    <row r="1310" spans="1:3" ht="15.75" customHeight="1">
      <c r="A1310" s="110"/>
      <c r="C1310" s="110"/>
    </row>
    <row r="1311" spans="1:3" ht="15.75" customHeight="1">
      <c r="A1311" s="110"/>
      <c r="C1311" s="110"/>
    </row>
    <row r="1312" spans="1:3" ht="15.75" customHeight="1">
      <c r="A1312" s="110"/>
      <c r="C1312" s="110"/>
    </row>
    <row r="1313" spans="1:3" ht="15.75" customHeight="1">
      <c r="A1313" s="110"/>
      <c r="C1313" s="110"/>
    </row>
    <row r="1314" spans="1:3" ht="15.75" customHeight="1">
      <c r="A1314" s="110"/>
      <c r="C1314" s="110"/>
    </row>
    <row r="1315" spans="1:3" ht="15.75" customHeight="1">
      <c r="A1315" s="110"/>
      <c r="C1315" s="110"/>
    </row>
    <row r="1316" spans="1:3" ht="15.75" customHeight="1">
      <c r="A1316" s="110"/>
      <c r="C1316" s="110"/>
    </row>
    <row r="1317" spans="1:3" ht="15.75" customHeight="1">
      <c r="A1317" s="110"/>
      <c r="C1317" s="110"/>
    </row>
    <row r="1318" spans="1:3" ht="15.75" customHeight="1">
      <c r="A1318" s="110"/>
      <c r="C1318" s="110"/>
    </row>
    <row r="1319" spans="1:3" ht="15.75" customHeight="1">
      <c r="A1319" s="110"/>
      <c r="C1319" s="110"/>
    </row>
    <row r="1320" spans="1:3" ht="15.75" customHeight="1">
      <c r="A1320" s="110"/>
      <c r="C1320" s="110"/>
    </row>
    <row r="1321" spans="1:3" ht="15.75" customHeight="1">
      <c r="A1321" s="110"/>
      <c r="C1321" s="110"/>
    </row>
    <row r="1322" spans="1:3" ht="15.75" customHeight="1">
      <c r="A1322" s="110"/>
      <c r="C1322" s="110"/>
    </row>
    <row r="1323" spans="1:3" ht="15.75" customHeight="1">
      <c r="A1323" s="110"/>
      <c r="C1323" s="110"/>
    </row>
    <row r="1324" spans="1:3" ht="15.75" customHeight="1">
      <c r="A1324" s="110"/>
      <c r="C1324" s="110"/>
    </row>
    <row r="1325" spans="1:3" ht="15.75" customHeight="1">
      <c r="A1325" s="110"/>
      <c r="C1325" s="110"/>
    </row>
    <row r="1326" spans="1:3" ht="15.75" customHeight="1">
      <c r="A1326" s="110"/>
      <c r="C1326" s="110"/>
    </row>
    <row r="1327" spans="1:3" ht="15.75" customHeight="1">
      <c r="A1327" s="110"/>
      <c r="C1327" s="110"/>
    </row>
    <row r="1328" spans="1:3" ht="15.75" customHeight="1">
      <c r="A1328" s="110"/>
      <c r="C1328" s="110"/>
    </row>
    <row r="1329" spans="1:3" ht="15.75" customHeight="1">
      <c r="A1329" s="110"/>
      <c r="C1329" s="110"/>
    </row>
    <row r="1330" spans="1:3" ht="15.75" customHeight="1">
      <c r="A1330" s="110"/>
      <c r="C1330" s="110"/>
    </row>
    <row r="1331" spans="1:3" ht="15.75" customHeight="1">
      <c r="A1331" s="110"/>
      <c r="C1331" s="110"/>
    </row>
    <row r="1332" spans="1:3" ht="15.75" customHeight="1">
      <c r="A1332" s="110"/>
      <c r="C1332" s="110"/>
    </row>
    <row r="1333" spans="1:3" ht="15.75" customHeight="1">
      <c r="A1333" s="110"/>
      <c r="C1333" s="110"/>
    </row>
    <row r="1334" spans="1:3" ht="15.75" customHeight="1">
      <c r="A1334" s="110"/>
      <c r="C1334" s="110"/>
    </row>
    <row r="1335" spans="1:3" ht="15.75" customHeight="1">
      <c r="A1335" s="110"/>
      <c r="C1335" s="110"/>
    </row>
    <row r="1336" spans="1:3" ht="15.75" customHeight="1">
      <c r="A1336" s="110"/>
      <c r="C1336" s="110"/>
    </row>
    <row r="1337" spans="1:3" ht="15.75" customHeight="1">
      <c r="A1337" s="110"/>
      <c r="C1337" s="110"/>
    </row>
    <row r="1338" spans="1:3" ht="15.75" customHeight="1">
      <c r="A1338" s="110"/>
      <c r="C1338" s="110"/>
    </row>
    <row r="1339" spans="1:3" ht="15.75" customHeight="1">
      <c r="A1339" s="110"/>
      <c r="C1339" s="110"/>
    </row>
    <row r="1340" spans="1:3" ht="15.75" customHeight="1">
      <c r="A1340" s="110"/>
      <c r="C1340" s="110"/>
    </row>
    <row r="1341" spans="1:3" ht="15.75" customHeight="1">
      <c r="A1341" s="110"/>
      <c r="C1341" s="110"/>
    </row>
    <row r="1342" spans="1:3" ht="15.75" customHeight="1">
      <c r="A1342" s="110"/>
      <c r="C1342" s="110"/>
    </row>
    <row r="1343" spans="1:3" ht="15.75" customHeight="1">
      <c r="A1343" s="110"/>
      <c r="C1343" s="110"/>
    </row>
    <row r="1344" spans="1:3" ht="15.75" customHeight="1">
      <c r="A1344" s="110"/>
      <c r="C1344" s="110"/>
    </row>
    <row r="1345" spans="1:3" ht="15.75" customHeight="1">
      <c r="A1345" s="110"/>
      <c r="C1345" s="110"/>
    </row>
    <row r="1346" spans="1:3" ht="15.75" customHeight="1">
      <c r="A1346" s="110"/>
      <c r="C1346" s="110"/>
    </row>
    <row r="1347" spans="1:3" ht="15.75" customHeight="1">
      <c r="A1347" s="110"/>
      <c r="C1347" s="110"/>
    </row>
    <row r="1348" spans="1:3" ht="15.75" customHeight="1">
      <c r="A1348" s="110"/>
      <c r="C1348" s="110"/>
    </row>
    <row r="1349" spans="1:3" ht="15.75" customHeight="1">
      <c r="A1349" s="110"/>
      <c r="C1349" s="110"/>
    </row>
    <row r="1350" spans="1:3" ht="15.75" customHeight="1">
      <c r="A1350" s="110"/>
      <c r="C1350" s="110"/>
    </row>
    <row r="1351" spans="1:3" ht="15.75" customHeight="1">
      <c r="A1351" s="110"/>
      <c r="C1351" s="110"/>
    </row>
    <row r="1352" spans="1:3" ht="15.75" customHeight="1">
      <c r="A1352" s="110"/>
      <c r="C1352" s="110"/>
    </row>
    <row r="1353" spans="1:3" ht="15.75" customHeight="1">
      <c r="A1353" s="110"/>
      <c r="C1353" s="110"/>
    </row>
    <row r="1354" spans="1:3" ht="15.75" customHeight="1">
      <c r="A1354" s="110"/>
      <c r="C1354" s="110"/>
    </row>
    <row r="1355" spans="1:3" ht="15.75" customHeight="1">
      <c r="A1355" s="110"/>
      <c r="C1355" s="110"/>
    </row>
    <row r="1356" spans="1:3" ht="15.75" customHeight="1">
      <c r="A1356" s="110"/>
      <c r="C1356" s="110"/>
    </row>
    <row r="1357" spans="1:3" ht="15.75" customHeight="1">
      <c r="A1357" s="110"/>
      <c r="C1357" s="110"/>
    </row>
    <row r="1358" spans="1:3" ht="15.75" customHeight="1">
      <c r="A1358" s="110"/>
      <c r="C1358" s="110"/>
    </row>
    <row r="1359" spans="1:3" ht="15.75" customHeight="1">
      <c r="A1359" s="110"/>
      <c r="C1359" s="110"/>
    </row>
    <row r="1360" spans="1:3" ht="15.75" customHeight="1">
      <c r="A1360" s="110"/>
      <c r="C1360" s="110"/>
    </row>
    <row r="1361" spans="1:3" ht="15.75" customHeight="1">
      <c r="A1361" s="110"/>
      <c r="C1361" s="110"/>
    </row>
    <row r="1362" spans="1:3" ht="15.75" customHeight="1">
      <c r="A1362" s="110"/>
      <c r="C1362" s="110"/>
    </row>
    <row r="1363" spans="1:3" ht="15.75" customHeight="1">
      <c r="A1363" s="110"/>
      <c r="C1363" s="110"/>
    </row>
    <row r="1364" spans="1:3" ht="15.75" customHeight="1">
      <c r="A1364" s="110"/>
      <c r="C1364" s="110"/>
    </row>
    <row r="1365" spans="1:3" ht="15.75" customHeight="1">
      <c r="A1365" s="110"/>
      <c r="C1365" s="110"/>
    </row>
    <row r="1366" spans="1:3" ht="15.75" customHeight="1">
      <c r="A1366" s="110"/>
      <c r="C1366" s="110"/>
    </row>
    <row r="1367" spans="1:3" ht="15.75" customHeight="1">
      <c r="A1367" s="110"/>
      <c r="C1367" s="110"/>
    </row>
    <row r="1368" spans="1:3" ht="15.75" customHeight="1">
      <c r="A1368" s="110"/>
      <c r="C1368" s="110"/>
    </row>
    <row r="1369" spans="1:3" ht="15.75" customHeight="1">
      <c r="A1369" s="110"/>
      <c r="C1369" s="110"/>
    </row>
    <row r="1370" spans="1:3" ht="15.75" customHeight="1">
      <c r="A1370" s="110"/>
      <c r="C1370" s="110"/>
    </row>
    <row r="1371" spans="1:3" ht="15.75" customHeight="1">
      <c r="A1371" s="110"/>
      <c r="C1371" s="110"/>
    </row>
    <row r="1372" spans="1:3" ht="15.75" customHeight="1">
      <c r="A1372" s="110"/>
      <c r="C1372" s="110"/>
    </row>
    <row r="1373" spans="1:3" ht="15.75" customHeight="1">
      <c r="A1373" s="110"/>
      <c r="C1373" s="110"/>
    </row>
    <row r="1374" spans="1:3" ht="15.75" customHeight="1">
      <c r="A1374" s="110"/>
      <c r="C1374" s="110"/>
    </row>
    <row r="1375" spans="1:3" ht="15.75" customHeight="1">
      <c r="A1375" s="110"/>
      <c r="C1375" s="110"/>
    </row>
    <row r="1376" spans="1:3" ht="15.75" customHeight="1">
      <c r="A1376" s="110"/>
      <c r="C1376" s="110"/>
    </row>
    <row r="1377" spans="1:3" ht="15.75" customHeight="1">
      <c r="A1377" s="110"/>
      <c r="C1377" s="110"/>
    </row>
    <row r="1378" spans="1:3" ht="15.75" customHeight="1">
      <c r="A1378" s="110"/>
      <c r="C1378" s="110"/>
    </row>
    <row r="1379" spans="1:3" ht="15.75" customHeight="1">
      <c r="A1379" s="110"/>
      <c r="C1379" s="110"/>
    </row>
    <row r="1380" spans="1:3" ht="15.75" customHeight="1">
      <c r="A1380" s="110"/>
      <c r="C1380" s="110"/>
    </row>
    <row r="1381" spans="1:3" ht="15.75" customHeight="1">
      <c r="A1381" s="110"/>
      <c r="C1381" s="110"/>
    </row>
    <row r="1382" spans="1:3" ht="15.75" customHeight="1">
      <c r="A1382" s="110"/>
      <c r="C1382" s="110"/>
    </row>
    <row r="1383" spans="1:3" ht="15.75" customHeight="1">
      <c r="A1383" s="110"/>
      <c r="C1383" s="110"/>
    </row>
    <row r="1384" spans="1:3" ht="15.75" customHeight="1">
      <c r="A1384" s="110"/>
      <c r="C1384" s="110"/>
    </row>
    <row r="1385" spans="1:3" ht="15.75" customHeight="1">
      <c r="A1385" s="110"/>
      <c r="C1385" s="110"/>
    </row>
    <row r="1386" spans="1:3" ht="15.75" customHeight="1">
      <c r="A1386" s="110"/>
      <c r="C1386" s="110"/>
    </row>
    <row r="1387" spans="1:3" ht="15.75" customHeight="1">
      <c r="A1387" s="110"/>
      <c r="C1387" s="110"/>
    </row>
    <row r="1388" spans="1:3" ht="15.75" customHeight="1">
      <c r="A1388" s="110"/>
      <c r="C1388" s="110"/>
    </row>
    <row r="1389" spans="1:3" ht="15.75" customHeight="1">
      <c r="A1389" s="110"/>
      <c r="C1389" s="110"/>
    </row>
    <row r="1390" spans="1:3" ht="15.75" customHeight="1">
      <c r="A1390" s="110"/>
      <c r="C1390" s="110"/>
    </row>
    <row r="1391" spans="1:3" ht="15.75" customHeight="1">
      <c r="A1391" s="110"/>
      <c r="C1391" s="110"/>
    </row>
    <row r="1392" spans="1:3" ht="15.75" customHeight="1">
      <c r="A1392" s="110"/>
      <c r="C1392" s="110"/>
    </row>
    <row r="1393" spans="1:3" ht="15.75" customHeight="1">
      <c r="A1393" s="110"/>
      <c r="C1393" s="110"/>
    </row>
    <row r="1394" spans="1:3" ht="15.75" customHeight="1">
      <c r="A1394" s="110"/>
      <c r="C1394" s="110"/>
    </row>
    <row r="1395" spans="1:3" ht="15.75" customHeight="1">
      <c r="A1395" s="110"/>
      <c r="C1395" s="110"/>
    </row>
    <row r="1396" spans="1:3" ht="15.75" customHeight="1">
      <c r="A1396" s="110"/>
      <c r="C1396" s="110"/>
    </row>
    <row r="1397" spans="1:3" ht="15.75" customHeight="1">
      <c r="A1397" s="110"/>
      <c r="C1397" s="110"/>
    </row>
    <row r="1398" spans="1:3" ht="15.75" customHeight="1">
      <c r="A1398" s="110"/>
      <c r="C1398" s="110"/>
    </row>
    <row r="1399" spans="1:3" ht="15.75" customHeight="1">
      <c r="A1399" s="110"/>
      <c r="C1399" s="110"/>
    </row>
    <row r="1400" spans="1:3" ht="15.75" customHeight="1">
      <c r="C1400" s="110"/>
    </row>
    <row r="1401" spans="1:3" ht="15.75" customHeight="1">
      <c r="C1401" s="110"/>
    </row>
    <row r="1402" spans="1:3" ht="15.75" customHeight="1">
      <c r="C1402" s="110"/>
    </row>
    <row r="1403" spans="1:3" ht="15.75" customHeight="1">
      <c r="C1403" s="110"/>
    </row>
    <row r="1404" spans="1:3" ht="15.75" customHeight="1">
      <c r="C1404" s="110"/>
    </row>
    <row r="1405" spans="1:3" ht="15.75" customHeight="1">
      <c r="C1405" s="110"/>
    </row>
    <row r="1406" spans="1:3" ht="15.75" customHeight="1">
      <c r="C1406" s="110"/>
    </row>
    <row r="1407" spans="1:3" ht="15.75" customHeight="1">
      <c r="C1407" s="110"/>
    </row>
    <row r="1408" spans="1:3" ht="15.75" customHeight="1">
      <c r="C1408" s="110"/>
    </row>
    <row r="1409" spans="3:3" ht="15.75" customHeight="1">
      <c r="C1409" s="110"/>
    </row>
    <row r="1410" spans="3:3" ht="15.75" customHeight="1">
      <c r="C1410" s="110"/>
    </row>
    <row r="1411" spans="3:3" ht="15.75" customHeight="1">
      <c r="C1411" s="110"/>
    </row>
    <row r="1412" spans="3:3" ht="15.75" customHeight="1">
      <c r="C1412" s="110"/>
    </row>
    <row r="1413" spans="3:3" ht="15.75" customHeight="1">
      <c r="C1413" s="110"/>
    </row>
    <row r="1414" spans="3:3" ht="15.75" customHeight="1">
      <c r="C1414" s="110"/>
    </row>
    <row r="1415" spans="3:3" ht="15.75" customHeight="1">
      <c r="C1415" s="110"/>
    </row>
    <row r="1416" spans="3:3" ht="15.75" customHeight="1">
      <c r="C1416" s="110"/>
    </row>
    <row r="1417" spans="3:3" ht="15.75" customHeight="1">
      <c r="C1417" s="110"/>
    </row>
    <row r="1418" spans="3:3" ht="15.75" customHeight="1">
      <c r="C1418" s="110"/>
    </row>
    <row r="1419" spans="3:3" ht="15.75" customHeight="1">
      <c r="C1419" s="110"/>
    </row>
    <row r="1420" spans="3:3" ht="15.75" customHeight="1">
      <c r="C1420" s="110"/>
    </row>
    <row r="1421" spans="3:3" ht="15.75" customHeight="1">
      <c r="C1421" s="110"/>
    </row>
    <row r="1422" spans="3:3" ht="15.75" customHeight="1">
      <c r="C1422" s="110"/>
    </row>
    <row r="1423" spans="3:3" ht="15.75" customHeight="1">
      <c r="C1423" s="110"/>
    </row>
    <row r="1424" spans="3:3" ht="15.75" customHeight="1">
      <c r="C1424" s="110"/>
    </row>
    <row r="1425" spans="3:3" ht="15.75" customHeight="1">
      <c r="C1425" s="110"/>
    </row>
    <row r="1426" spans="3:3" ht="15.75" customHeight="1">
      <c r="C1426" s="110"/>
    </row>
    <row r="1427" spans="3:3" ht="15.75" customHeight="1">
      <c r="C1427" s="110"/>
    </row>
    <row r="1428" spans="3:3" ht="15.75" customHeight="1">
      <c r="C1428" s="110"/>
    </row>
    <row r="1429" spans="3:3" ht="15.75" customHeight="1">
      <c r="C1429" s="110"/>
    </row>
    <row r="1430" spans="3:3" ht="15.75" customHeight="1">
      <c r="C1430" s="110"/>
    </row>
    <row r="1431" spans="3:3" ht="15.75" customHeight="1">
      <c r="C1431" s="110"/>
    </row>
    <row r="1432" spans="3:3" ht="15.75" customHeight="1">
      <c r="C1432" s="110"/>
    </row>
    <row r="1433" spans="3:3" ht="15.75" customHeight="1">
      <c r="C1433" s="110"/>
    </row>
    <row r="1434" spans="3:3" ht="15.75" customHeight="1">
      <c r="C1434" s="110"/>
    </row>
    <row r="1435" spans="3:3" ht="15.75" customHeight="1">
      <c r="C1435" s="110"/>
    </row>
    <row r="1436" spans="3:3" ht="15.75" customHeight="1">
      <c r="C1436" s="110"/>
    </row>
    <row r="1437" spans="3:3" ht="15.75" customHeight="1">
      <c r="C1437" s="110"/>
    </row>
    <row r="1438" spans="3:3" ht="15.75" customHeight="1">
      <c r="C1438" s="110"/>
    </row>
    <row r="1439" spans="3:3" ht="15.75" customHeight="1">
      <c r="C1439" s="110"/>
    </row>
    <row r="1440" spans="3:3" ht="15.75" customHeight="1">
      <c r="C1440" s="110"/>
    </row>
    <row r="1441" spans="3:3" ht="15.75" customHeight="1">
      <c r="C1441" s="110"/>
    </row>
    <row r="1442" spans="3:3" ht="15.75" customHeight="1">
      <c r="C1442" s="110"/>
    </row>
    <row r="1443" spans="3:3" ht="15.75" customHeight="1">
      <c r="C1443" s="110"/>
    </row>
    <row r="1444" spans="3:3" ht="15.75" customHeight="1">
      <c r="C1444" s="110"/>
    </row>
    <row r="1445" spans="3:3" ht="15.75" customHeight="1">
      <c r="C1445" s="110"/>
    </row>
    <row r="1446" spans="3:3" ht="15.75" customHeight="1">
      <c r="C1446" s="110"/>
    </row>
    <row r="1447" spans="3:3" ht="15.75" customHeight="1">
      <c r="C1447" s="110"/>
    </row>
    <row r="1448" spans="3:3" ht="15.75" customHeight="1">
      <c r="C1448" s="110"/>
    </row>
    <row r="1449" spans="3:3" ht="15.75" customHeight="1">
      <c r="C1449" s="110"/>
    </row>
    <row r="1450" spans="3:3" ht="15.75" customHeight="1">
      <c r="C1450" s="110"/>
    </row>
    <row r="1451" spans="3:3" ht="15.75" customHeight="1">
      <c r="C1451" s="110"/>
    </row>
    <row r="1452" spans="3:3" ht="15.75" customHeight="1">
      <c r="C1452" s="110"/>
    </row>
    <row r="1453" spans="3:3" ht="15.75" customHeight="1">
      <c r="C1453" s="110"/>
    </row>
    <row r="1454" spans="3:3" ht="15.75" customHeight="1">
      <c r="C1454" s="110"/>
    </row>
    <row r="1455" spans="3:3" ht="15.75" customHeight="1">
      <c r="C1455" s="110"/>
    </row>
    <row r="1456" spans="3:3" ht="15.75" customHeight="1">
      <c r="C1456" s="110"/>
    </row>
    <row r="1457" spans="3:3" ht="15.75" customHeight="1">
      <c r="C1457" s="110"/>
    </row>
    <row r="1458" spans="3:3" ht="15.75" customHeight="1">
      <c r="C1458" s="110"/>
    </row>
    <row r="1459" spans="3:3" ht="15.75" customHeight="1">
      <c r="C1459" s="110"/>
    </row>
    <row r="1460" spans="3:3" ht="15.75" customHeight="1">
      <c r="C1460" s="110"/>
    </row>
    <row r="1461" spans="3:3" ht="15.75" customHeight="1">
      <c r="C1461" s="110"/>
    </row>
    <row r="1462" spans="3:3" ht="15.75" customHeight="1">
      <c r="C1462" s="110"/>
    </row>
    <row r="1463" spans="3:3" ht="15.75" customHeight="1">
      <c r="C1463" s="110"/>
    </row>
    <row r="1464" spans="3:3" ht="15.75" customHeight="1">
      <c r="C1464" s="110"/>
    </row>
    <row r="1465" spans="3:3" ht="15.75" customHeight="1">
      <c r="C1465" s="110"/>
    </row>
    <row r="1466" spans="3:3" ht="15.75" customHeight="1">
      <c r="C1466" s="110"/>
    </row>
    <row r="1467" spans="3:3" ht="15.75" customHeight="1">
      <c r="C1467" s="110"/>
    </row>
    <row r="1468" spans="3:3" ht="15.75" customHeight="1">
      <c r="C1468" s="110"/>
    </row>
    <row r="1469" spans="3:3" ht="15.75" customHeight="1">
      <c r="C1469" s="110"/>
    </row>
    <row r="1470" spans="3:3" ht="15.75" customHeight="1">
      <c r="C1470" s="110"/>
    </row>
    <row r="1471" spans="3:3" ht="15.75" customHeight="1">
      <c r="C1471" s="110"/>
    </row>
    <row r="1472" spans="3:3" ht="15.75" customHeight="1">
      <c r="C1472" s="110"/>
    </row>
    <row r="1473" spans="3:3" ht="15.75" customHeight="1">
      <c r="C1473" s="110"/>
    </row>
    <row r="1474" spans="3:3" ht="15.75" customHeight="1">
      <c r="C1474" s="110"/>
    </row>
    <row r="1475" spans="3:3" ht="15.75" customHeight="1">
      <c r="C1475" s="110"/>
    </row>
    <row r="1476" spans="3:3" ht="15.75" customHeight="1">
      <c r="C1476" s="110"/>
    </row>
    <row r="1477" spans="3:3" ht="15.75" customHeight="1">
      <c r="C1477" s="110"/>
    </row>
    <row r="1478" spans="3:3" ht="15.75" customHeight="1">
      <c r="C1478" s="110"/>
    </row>
    <row r="1479" spans="3:3" ht="15.75" customHeight="1">
      <c r="C1479" s="110"/>
    </row>
    <row r="1480" spans="3:3" ht="15.75" customHeight="1">
      <c r="C1480" s="110"/>
    </row>
    <row r="1481" spans="3:3" ht="15.75" customHeight="1">
      <c r="C1481" s="110"/>
    </row>
    <row r="1482" spans="3:3" ht="15.75" customHeight="1">
      <c r="C1482" s="110"/>
    </row>
    <row r="1483" spans="3:3" ht="15.75" customHeight="1">
      <c r="C1483" s="110"/>
    </row>
    <row r="1484" spans="3:3" ht="15.75" customHeight="1">
      <c r="C1484" s="110"/>
    </row>
    <row r="1485" spans="3:3" ht="15.75" customHeight="1">
      <c r="C1485" s="110"/>
    </row>
    <row r="1486" spans="3:3" ht="15.75" customHeight="1">
      <c r="C1486" s="110"/>
    </row>
    <row r="1487" spans="3:3" ht="15.75" customHeight="1">
      <c r="C1487" s="110"/>
    </row>
    <row r="1488" spans="3:3" ht="15.75" customHeight="1">
      <c r="C1488" s="110"/>
    </row>
    <row r="1489" spans="3:3" ht="15.75" customHeight="1">
      <c r="C1489" s="110"/>
    </row>
    <row r="1490" spans="3:3" ht="15.75" customHeight="1">
      <c r="C1490" s="110"/>
    </row>
    <row r="1491" spans="3:3" ht="15.75" customHeight="1">
      <c r="C1491" s="110"/>
    </row>
    <row r="1492" spans="3:3" ht="15.75" customHeight="1">
      <c r="C1492" s="110"/>
    </row>
    <row r="1493" spans="3:3" ht="15.75" customHeight="1">
      <c r="C1493" s="110"/>
    </row>
    <row r="1494" spans="3:3" ht="15.75" customHeight="1">
      <c r="C1494" s="110"/>
    </row>
    <row r="1495" spans="3:3" ht="15.75" customHeight="1">
      <c r="C1495" s="110"/>
    </row>
    <row r="1496" spans="3:3" ht="15.75" customHeight="1">
      <c r="C1496" s="110"/>
    </row>
    <row r="1497" spans="3:3" ht="15.75" customHeight="1">
      <c r="C1497" s="110"/>
    </row>
    <row r="1498" spans="3:3" ht="15.75" customHeight="1">
      <c r="C1498" s="110"/>
    </row>
    <row r="1499" spans="3:3" ht="15.75" customHeight="1">
      <c r="C1499" s="110"/>
    </row>
    <row r="1500" spans="3:3" ht="15.75" customHeight="1">
      <c r="C1500" s="110"/>
    </row>
    <row r="1501" spans="3:3" ht="15.75" customHeight="1">
      <c r="C1501" s="110"/>
    </row>
    <row r="1502" spans="3:3" ht="15.75" customHeight="1">
      <c r="C1502" s="110"/>
    </row>
    <row r="1503" spans="3:3" ht="15.75" customHeight="1">
      <c r="C1503" s="110"/>
    </row>
    <row r="1504" spans="3:3" ht="15.75" customHeight="1">
      <c r="C1504" s="110"/>
    </row>
    <row r="1505" spans="3:3" ht="15.75" customHeight="1">
      <c r="C1505" s="110"/>
    </row>
    <row r="1506" spans="3:3" ht="15.75" customHeight="1">
      <c r="C1506" s="110"/>
    </row>
    <row r="1507" spans="3:3" ht="15.75" customHeight="1">
      <c r="C1507" s="110"/>
    </row>
    <row r="1508" spans="3:3" ht="15.75" customHeight="1">
      <c r="C1508" s="110"/>
    </row>
    <row r="1509" spans="3:3" ht="15.75" customHeight="1">
      <c r="C1509" s="110"/>
    </row>
    <row r="1510" spans="3:3" ht="15.75" customHeight="1">
      <c r="C1510" s="110"/>
    </row>
    <row r="1511" spans="3:3" ht="15.75" customHeight="1">
      <c r="C1511" s="110"/>
    </row>
    <row r="1512" spans="3:3" ht="15.75" customHeight="1">
      <c r="C1512" s="110"/>
    </row>
    <row r="1513" spans="3:3" ht="15.75" customHeight="1">
      <c r="C1513" s="110"/>
    </row>
    <row r="1514" spans="3:3" ht="15.75" customHeight="1">
      <c r="C1514" s="110"/>
    </row>
    <row r="1515" spans="3:3" ht="15.75" customHeight="1">
      <c r="C1515" s="110"/>
    </row>
    <row r="1516" spans="3:3" ht="15.75" customHeight="1">
      <c r="C1516" s="110"/>
    </row>
    <row r="1517" spans="3:3" ht="15.75" customHeight="1">
      <c r="C1517" s="110"/>
    </row>
    <row r="1518" spans="3:3" ht="15.75" customHeight="1">
      <c r="C1518" s="110"/>
    </row>
    <row r="1519" spans="3:3" ht="15.75" customHeight="1">
      <c r="C1519" s="110"/>
    </row>
    <row r="1520" spans="3:3" ht="15.75" customHeight="1">
      <c r="C1520" s="110"/>
    </row>
    <row r="1521" spans="3:3" ht="15.75" customHeight="1">
      <c r="C1521" s="110"/>
    </row>
    <row r="1522" spans="3:3" ht="15.75" customHeight="1">
      <c r="C1522" s="110"/>
    </row>
    <row r="1523" spans="3:3" ht="15.75" customHeight="1">
      <c r="C1523" s="110"/>
    </row>
    <row r="1524" spans="3:3" ht="15.75" customHeight="1">
      <c r="C1524" s="110"/>
    </row>
    <row r="1525" spans="3:3" ht="15.75" customHeight="1">
      <c r="C1525" s="110"/>
    </row>
    <row r="1526" spans="3:3" ht="15.75" customHeight="1">
      <c r="C1526" s="110"/>
    </row>
    <row r="1527" spans="3:3" ht="15.75" customHeight="1">
      <c r="C1527" s="110"/>
    </row>
    <row r="1528" spans="3:3" ht="15.75" customHeight="1">
      <c r="C1528" s="110"/>
    </row>
    <row r="1529" spans="3:3" ht="15.75" customHeight="1">
      <c r="C1529" s="110"/>
    </row>
    <row r="1530" spans="3:3" ht="15.75" customHeight="1">
      <c r="C1530" s="110"/>
    </row>
    <row r="1531" spans="3:3" ht="15.75" customHeight="1">
      <c r="C1531" s="110"/>
    </row>
    <row r="1532" spans="3:3" ht="15.75" customHeight="1">
      <c r="C1532" s="110"/>
    </row>
    <row r="1533" spans="3:3" ht="15.75" customHeight="1">
      <c r="C1533" s="110"/>
    </row>
    <row r="1534" spans="3:3" ht="15.75" customHeight="1">
      <c r="C1534" s="110"/>
    </row>
    <row r="1535" spans="3:3" ht="15.75" customHeight="1">
      <c r="C1535" s="110"/>
    </row>
    <row r="1536" spans="3:3" ht="15.75" customHeight="1">
      <c r="C1536" s="110"/>
    </row>
    <row r="1537" spans="3:3" ht="15.75" customHeight="1">
      <c r="C1537" s="110"/>
    </row>
    <row r="1538" spans="3:3" ht="15.75" customHeight="1">
      <c r="C1538" s="110"/>
    </row>
    <row r="1539" spans="3:3" ht="15.75" customHeight="1">
      <c r="C1539" s="110"/>
    </row>
    <row r="1540" spans="3:3" ht="15.75" customHeight="1">
      <c r="C1540" s="110"/>
    </row>
    <row r="1541" spans="3:3" ht="15.75" customHeight="1">
      <c r="C1541" s="110"/>
    </row>
    <row r="1542" spans="3:3" ht="15.75" customHeight="1">
      <c r="C1542" s="110"/>
    </row>
    <row r="1543" spans="3:3" ht="15.75" customHeight="1">
      <c r="C1543" s="110"/>
    </row>
    <row r="1544" spans="3:3" ht="15.75" customHeight="1">
      <c r="C1544" s="110"/>
    </row>
    <row r="1545" spans="3:3" ht="15.75" customHeight="1">
      <c r="C1545" s="110"/>
    </row>
    <row r="1546" spans="3:3" ht="15.75" customHeight="1">
      <c r="C1546" s="110"/>
    </row>
    <row r="1547" spans="3:3" ht="15.75" customHeight="1">
      <c r="C1547" s="110"/>
    </row>
    <row r="1548" spans="3:3" ht="15.75" customHeight="1">
      <c r="C1548" s="110"/>
    </row>
    <row r="1549" spans="3:3" ht="15.75" customHeight="1">
      <c r="C1549" s="110"/>
    </row>
    <row r="1550" spans="3:3" ht="15.75" customHeight="1">
      <c r="C1550" s="110"/>
    </row>
    <row r="1551" spans="3:3" ht="15.75" customHeight="1">
      <c r="C1551" s="110"/>
    </row>
    <row r="1552" spans="3:3" ht="15.75" customHeight="1">
      <c r="C1552" s="110"/>
    </row>
    <row r="1553" spans="3:3" ht="15.75" customHeight="1">
      <c r="C1553" s="110"/>
    </row>
    <row r="1554" spans="3:3" ht="15.75" customHeight="1">
      <c r="C1554" s="110"/>
    </row>
    <row r="1555" spans="3:3" ht="15.75" customHeight="1">
      <c r="C1555" s="110"/>
    </row>
    <row r="1556" spans="3:3" ht="15.75" customHeight="1">
      <c r="C1556" s="110"/>
    </row>
    <row r="1557" spans="3:3" ht="15.75" customHeight="1">
      <c r="C1557" s="110"/>
    </row>
    <row r="1558" spans="3:3" ht="15.75" customHeight="1">
      <c r="C1558" s="110"/>
    </row>
    <row r="1559" spans="3:3" ht="15.75" customHeight="1">
      <c r="C1559" s="110"/>
    </row>
    <row r="1560" spans="3:3" ht="15.75" customHeight="1">
      <c r="C1560" s="110"/>
    </row>
    <row r="1561" spans="3:3" ht="15.75" customHeight="1">
      <c r="C1561" s="110"/>
    </row>
    <row r="1562" spans="3:3" ht="15.75" customHeight="1">
      <c r="C1562" s="110"/>
    </row>
    <row r="1563" spans="3:3" ht="15.75" customHeight="1">
      <c r="C1563" s="110"/>
    </row>
    <row r="1564" spans="3:3" ht="15.75" customHeight="1">
      <c r="C1564" s="110"/>
    </row>
    <row r="1565" spans="3:3" ht="15.75" customHeight="1">
      <c r="C1565" s="110"/>
    </row>
    <row r="1566" spans="3:3" ht="15.75" customHeight="1">
      <c r="C1566" s="110"/>
    </row>
    <row r="1567" spans="3:3" ht="15.75" customHeight="1">
      <c r="C1567" s="110"/>
    </row>
    <row r="1568" spans="3:3" ht="15.75" customHeight="1">
      <c r="C1568" s="110"/>
    </row>
    <row r="1569" spans="3:3" ht="15.75" customHeight="1">
      <c r="C1569" s="110"/>
    </row>
  </sheetData>
  <phoneticPr fontId="79" type="noConversion"/>
  <pageMargins left="0.69930555555555596" right="0.69930555555555596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19"/>
  <sheetViews>
    <sheetView showGridLines="0" workbookViewId="0">
      <selection activeCell="M5" sqref="M5"/>
    </sheetView>
  </sheetViews>
  <sheetFormatPr defaultColWidth="9" defaultRowHeight="15.75" customHeight="1"/>
  <cols>
    <col min="1" max="1" width="12.25" style="84" customWidth="1"/>
    <col min="2" max="2" width="11.375" style="84" customWidth="1"/>
    <col min="3" max="3" width="10.125" style="112" customWidth="1"/>
    <col min="4" max="14" width="9.125" style="112" customWidth="1"/>
    <col min="15" max="15" width="9.125" style="119" customWidth="1"/>
    <col min="16" max="16" width="14.625" style="84" customWidth="1"/>
    <col min="17" max="18" width="9.125" style="84" customWidth="1"/>
    <col min="19" max="19" width="12.375" style="84" customWidth="1"/>
    <col min="20" max="20" width="10.375" style="89" customWidth="1"/>
    <col min="21" max="21" width="10.375" style="118" customWidth="1"/>
    <col min="22" max="22" width="9" style="118"/>
    <col min="23" max="23" width="14.875" style="118" customWidth="1"/>
    <col min="24" max="24" width="11.625" style="84" customWidth="1"/>
    <col min="25" max="25" width="9" style="87"/>
    <col min="26" max="26" width="13.25" style="84" customWidth="1"/>
    <col min="27" max="27" width="15.75" style="84" customWidth="1"/>
    <col min="28" max="16384" width="9" style="89"/>
  </cols>
  <sheetData>
    <row r="1" spans="1:27" customFormat="1" ht="15.75" customHeight="1">
      <c r="A1" t="s">
        <v>374</v>
      </c>
      <c r="B1" s="51" t="s">
        <v>356</v>
      </c>
      <c r="C1" t="s">
        <v>373</v>
      </c>
      <c r="D1" s="51" t="s">
        <v>373</v>
      </c>
      <c r="E1" s="51" t="s">
        <v>373</v>
      </c>
      <c r="F1" s="51" t="s">
        <v>373</v>
      </c>
      <c r="G1" s="51" t="s">
        <v>373</v>
      </c>
      <c r="H1" s="51" t="s">
        <v>373</v>
      </c>
      <c r="I1" s="51" t="s">
        <v>373</v>
      </c>
      <c r="J1" s="51" t="s">
        <v>373</v>
      </c>
      <c r="K1" s="51" t="s">
        <v>373</v>
      </c>
      <c r="L1" s="51" t="s">
        <v>373</v>
      </c>
      <c r="M1" s="51" t="s">
        <v>373</v>
      </c>
      <c r="N1" s="51" t="s">
        <v>373</v>
      </c>
      <c r="O1" s="51" t="s">
        <v>373</v>
      </c>
      <c r="P1" t="s">
        <v>372</v>
      </c>
      <c r="Q1" s="51" t="s">
        <v>372</v>
      </c>
      <c r="R1" s="51" t="s">
        <v>372</v>
      </c>
      <c r="S1" s="51" t="s">
        <v>372</v>
      </c>
      <c r="T1" t="s">
        <v>371</v>
      </c>
      <c r="U1" s="51" t="s">
        <v>371</v>
      </c>
      <c r="V1" s="51" t="s">
        <v>371</v>
      </c>
      <c r="W1" s="51" t="s">
        <v>371</v>
      </c>
      <c r="X1" t="s">
        <v>370</v>
      </c>
      <c r="Y1" s="51" t="s">
        <v>370</v>
      </c>
      <c r="Z1" s="51" t="s">
        <v>370</v>
      </c>
      <c r="AA1" s="51" t="s">
        <v>370</v>
      </c>
    </row>
    <row r="2" spans="1:27" customFormat="1" ht="15.75" customHeight="1">
      <c r="A2" t="s">
        <v>79</v>
      </c>
      <c r="C2" t="s">
        <v>105</v>
      </c>
      <c r="P2" t="s">
        <v>105</v>
      </c>
      <c r="T2" t="s">
        <v>79</v>
      </c>
      <c r="X2" t="s">
        <v>144</v>
      </c>
    </row>
    <row r="3" spans="1:27" customFormat="1" ht="15.75" customHeight="1">
      <c r="A3" t="s">
        <v>81</v>
      </c>
      <c r="B3" t="s">
        <v>104</v>
      </c>
      <c r="C3" t="s">
        <v>81</v>
      </c>
      <c r="D3" t="s">
        <v>143</v>
      </c>
      <c r="E3" t="s">
        <v>142</v>
      </c>
      <c r="F3" t="s">
        <v>141</v>
      </c>
      <c r="G3" t="s">
        <v>140</v>
      </c>
      <c r="H3" t="s">
        <v>134</v>
      </c>
      <c r="I3" t="s">
        <v>139</v>
      </c>
      <c r="J3" t="s">
        <v>106</v>
      </c>
      <c r="K3" t="s">
        <v>138</v>
      </c>
      <c r="L3" t="s">
        <v>137</v>
      </c>
      <c r="M3" t="s">
        <v>116</v>
      </c>
      <c r="N3" t="s">
        <v>115</v>
      </c>
      <c r="O3" t="s">
        <v>136</v>
      </c>
      <c r="P3" t="s">
        <v>81</v>
      </c>
      <c r="Q3" t="s">
        <v>135</v>
      </c>
      <c r="R3" t="s">
        <v>134</v>
      </c>
      <c r="S3" t="s">
        <v>133</v>
      </c>
      <c r="T3" t="s">
        <v>81</v>
      </c>
      <c r="U3" t="s">
        <v>130</v>
      </c>
      <c r="V3" t="s">
        <v>132</v>
      </c>
      <c r="W3" t="s">
        <v>131</v>
      </c>
      <c r="X3" t="s">
        <v>81</v>
      </c>
      <c r="Y3" t="s">
        <v>130</v>
      </c>
      <c r="Z3" t="s">
        <v>129</v>
      </c>
      <c r="AA3" t="s">
        <v>128</v>
      </c>
    </row>
    <row r="4" spans="1:27" customFormat="1" ht="15.75" customHeight="1">
      <c r="A4" t="s">
        <v>0</v>
      </c>
      <c r="B4" t="s">
        <v>18</v>
      </c>
      <c r="C4" t="s">
        <v>0</v>
      </c>
      <c r="D4" s="251" t="s">
        <v>392</v>
      </c>
      <c r="E4" t="s">
        <v>391</v>
      </c>
      <c r="F4" t="s">
        <v>392</v>
      </c>
      <c r="G4" t="s">
        <v>392</v>
      </c>
      <c r="H4" t="s">
        <v>392</v>
      </c>
      <c r="I4" t="s">
        <v>392</v>
      </c>
      <c r="J4" t="s">
        <v>392</v>
      </c>
      <c r="K4" t="s">
        <v>392</v>
      </c>
      <c r="L4" t="s">
        <v>392</v>
      </c>
      <c r="M4" t="s">
        <v>392</v>
      </c>
      <c r="N4" t="s">
        <v>31</v>
      </c>
      <c r="O4" t="s">
        <v>31</v>
      </c>
      <c r="P4" t="s">
        <v>390</v>
      </c>
      <c r="Q4" t="s">
        <v>391</v>
      </c>
      <c r="R4" s="51" t="s">
        <v>391</v>
      </c>
      <c r="S4" s="51" t="s">
        <v>391</v>
      </c>
      <c r="T4" t="s">
        <v>0</v>
      </c>
      <c r="U4" t="s">
        <v>18</v>
      </c>
      <c r="V4" t="s">
        <v>18</v>
      </c>
      <c r="W4" t="s">
        <v>18</v>
      </c>
      <c r="X4" t="s">
        <v>0</v>
      </c>
      <c r="Y4" t="s">
        <v>18</v>
      </c>
      <c r="Z4" t="s">
        <v>18</v>
      </c>
      <c r="AA4" t="s">
        <v>18</v>
      </c>
    </row>
    <row r="5" spans="1:27" s="76" customFormat="1" ht="15.75" customHeight="1">
      <c r="A5" s="88">
        <v>43357</v>
      </c>
      <c r="B5" s="99">
        <v>9950</v>
      </c>
      <c r="C5" s="88">
        <v>43357</v>
      </c>
      <c r="D5" s="127">
        <v>0.24840000000000001</v>
      </c>
      <c r="E5" s="127">
        <v>0.10979999999999999</v>
      </c>
      <c r="F5" s="127">
        <v>0.22900000000000001</v>
      </c>
      <c r="G5" s="127">
        <v>7.8100000000000003E-2</v>
      </c>
      <c r="H5" s="127">
        <v>5.4199999999999998E-2</v>
      </c>
      <c r="I5" s="127">
        <v>1.3599999999999999E-2</v>
      </c>
      <c r="J5" s="127">
        <v>2.3E-2</v>
      </c>
      <c r="K5" s="127">
        <v>5.5100000000000003E-2</v>
      </c>
      <c r="L5" s="127">
        <v>1.4500000000000001E-2</v>
      </c>
      <c r="M5" s="127">
        <v>0.17430000000000001</v>
      </c>
      <c r="N5" s="117">
        <v>2214</v>
      </c>
      <c r="O5" s="123">
        <f t="shared" ref="O5:O36" si="0">D5*N5</f>
        <v>549.95760000000007</v>
      </c>
      <c r="P5" s="88">
        <v>43356</v>
      </c>
      <c r="Q5" s="128">
        <v>0.6</v>
      </c>
      <c r="R5" s="128">
        <v>0.59</v>
      </c>
      <c r="S5" s="128">
        <v>0.51</v>
      </c>
      <c r="T5" s="88">
        <v>43357</v>
      </c>
      <c r="U5" s="99">
        <v>9950</v>
      </c>
      <c r="V5" s="99">
        <v>9750</v>
      </c>
      <c r="W5" s="120">
        <f t="shared" ref="W5:W68" si="1">U5-V5</f>
        <v>200</v>
      </c>
      <c r="X5" s="88">
        <v>43357</v>
      </c>
      <c r="Y5" s="99">
        <v>9950</v>
      </c>
      <c r="Z5" s="99">
        <v>8000</v>
      </c>
      <c r="AA5" s="84">
        <f t="shared" ref="AA5:AA68" si="2">Y5-Z5</f>
        <v>1950</v>
      </c>
    </row>
    <row r="6" spans="1:27" s="76" customFormat="1" ht="15.75" customHeight="1">
      <c r="A6" s="88">
        <v>43356</v>
      </c>
      <c r="B6" s="99">
        <v>9900</v>
      </c>
      <c r="C6" s="88">
        <v>43356</v>
      </c>
      <c r="D6" s="127">
        <v>0.27329999999999999</v>
      </c>
      <c r="E6" s="127">
        <v>0.107</v>
      </c>
      <c r="F6" s="127">
        <v>0.22900000000000001</v>
      </c>
      <c r="G6" s="127">
        <v>7.8100000000000003E-2</v>
      </c>
      <c r="H6" s="127">
        <v>5.4199999999999998E-2</v>
      </c>
      <c r="I6" s="127">
        <v>1.67E-2</v>
      </c>
      <c r="J6" s="127">
        <v>1.67E-2</v>
      </c>
      <c r="K6" s="127">
        <v>5.5100000000000003E-2</v>
      </c>
      <c r="L6" s="127">
        <v>1.4500000000000001E-2</v>
      </c>
      <c r="M6" s="127">
        <v>0.15540000000000001</v>
      </c>
      <c r="N6" s="117">
        <v>2214</v>
      </c>
      <c r="O6" s="123">
        <f t="shared" si="0"/>
        <v>605.08619999999996</v>
      </c>
      <c r="P6" s="88">
        <v>43349</v>
      </c>
      <c r="Q6" s="128">
        <v>0.6</v>
      </c>
      <c r="R6" s="128">
        <v>0.59</v>
      </c>
      <c r="S6" s="128">
        <v>0.51</v>
      </c>
      <c r="T6" s="88">
        <v>43356</v>
      </c>
      <c r="U6" s="99">
        <v>9900</v>
      </c>
      <c r="V6" s="99">
        <v>9850</v>
      </c>
      <c r="W6" s="120">
        <f t="shared" si="1"/>
        <v>50</v>
      </c>
      <c r="X6" s="88">
        <v>43356</v>
      </c>
      <c r="Y6" s="99">
        <v>9900</v>
      </c>
      <c r="Z6" s="99">
        <v>8000</v>
      </c>
      <c r="AA6" s="84">
        <f t="shared" si="2"/>
        <v>1900</v>
      </c>
    </row>
    <row r="7" spans="1:27" s="76" customFormat="1" ht="15.75" customHeight="1">
      <c r="A7" s="88">
        <v>43355</v>
      </c>
      <c r="B7" s="99">
        <v>9900</v>
      </c>
      <c r="C7" s="88">
        <v>43355</v>
      </c>
      <c r="D7" s="127">
        <v>0.29580000000000001</v>
      </c>
      <c r="E7" s="127">
        <v>9.0800000000000006E-2</v>
      </c>
      <c r="F7" s="127">
        <v>0.22040000000000001</v>
      </c>
      <c r="G7" s="127">
        <v>9.1700000000000004E-2</v>
      </c>
      <c r="H7" s="127">
        <v>4.5199999999999997E-2</v>
      </c>
      <c r="I7" s="127">
        <v>2.8000000000000001E-2</v>
      </c>
      <c r="J7" s="127">
        <v>1.6299999999999999E-2</v>
      </c>
      <c r="K7" s="127">
        <v>4.1599999999999998E-2</v>
      </c>
      <c r="L7" s="127">
        <v>1.4500000000000001E-2</v>
      </c>
      <c r="M7" s="127">
        <v>0.15579999999999999</v>
      </c>
      <c r="N7" s="117">
        <v>2214</v>
      </c>
      <c r="O7" s="123">
        <f t="shared" si="0"/>
        <v>654.90120000000002</v>
      </c>
      <c r="P7" s="88">
        <v>43342</v>
      </c>
      <c r="Q7" s="128">
        <v>0.6</v>
      </c>
      <c r="R7" s="128">
        <v>0.59</v>
      </c>
      <c r="S7" s="128">
        <v>0.51</v>
      </c>
      <c r="T7" s="88">
        <v>43355</v>
      </c>
      <c r="U7" s="99">
        <v>9900</v>
      </c>
      <c r="V7" s="99">
        <v>9750</v>
      </c>
      <c r="W7" s="120">
        <f t="shared" si="1"/>
        <v>150</v>
      </c>
      <c r="X7" s="88">
        <v>43355</v>
      </c>
      <c r="Y7" s="99">
        <v>9900</v>
      </c>
      <c r="Z7" s="99">
        <v>8000</v>
      </c>
      <c r="AA7" s="84">
        <f t="shared" si="2"/>
        <v>1900</v>
      </c>
    </row>
    <row r="8" spans="1:27" ht="15.75" customHeight="1">
      <c r="A8" s="88">
        <v>43354</v>
      </c>
      <c r="B8" s="99">
        <v>9980</v>
      </c>
      <c r="C8" s="88">
        <v>43354</v>
      </c>
      <c r="D8" s="127">
        <v>0.33650000000000002</v>
      </c>
      <c r="E8" s="127">
        <v>9.0800000000000006E-2</v>
      </c>
      <c r="F8" s="127">
        <v>0.22489999999999999</v>
      </c>
      <c r="G8" s="127">
        <v>7.8100000000000003E-2</v>
      </c>
      <c r="H8" s="127">
        <v>4.7399999999999998E-2</v>
      </c>
      <c r="I8" s="127">
        <v>2.8000000000000001E-2</v>
      </c>
      <c r="J8" s="127">
        <v>1.9400000000000001E-2</v>
      </c>
      <c r="K8" s="127">
        <v>3.7900000000000003E-2</v>
      </c>
      <c r="L8" s="127">
        <v>8.9999999999999993E-3</v>
      </c>
      <c r="M8" s="127">
        <v>0.1278</v>
      </c>
      <c r="N8" s="117">
        <v>2214</v>
      </c>
      <c r="O8" s="123">
        <f t="shared" si="0"/>
        <v>745.01100000000008</v>
      </c>
      <c r="P8" s="88">
        <v>43335</v>
      </c>
      <c r="Q8" s="128">
        <v>0.6</v>
      </c>
      <c r="R8" s="128">
        <v>0.59</v>
      </c>
      <c r="S8" s="128">
        <v>0.51</v>
      </c>
      <c r="T8" s="88">
        <v>43354</v>
      </c>
      <c r="U8" s="99">
        <v>9980</v>
      </c>
      <c r="V8" s="99">
        <v>9850</v>
      </c>
      <c r="W8" s="120">
        <f t="shared" si="1"/>
        <v>130</v>
      </c>
      <c r="X8" s="88">
        <v>43354</v>
      </c>
      <c r="Y8" s="99">
        <v>9980</v>
      </c>
      <c r="Z8" s="99">
        <v>8000</v>
      </c>
      <c r="AA8" s="84">
        <f t="shared" si="2"/>
        <v>1980</v>
      </c>
    </row>
    <row r="9" spans="1:27" ht="15.75" customHeight="1">
      <c r="A9" s="88">
        <v>43353</v>
      </c>
      <c r="B9" s="99">
        <v>9950</v>
      </c>
      <c r="C9" s="88">
        <v>43353</v>
      </c>
      <c r="D9" s="127">
        <v>0.33200000000000002</v>
      </c>
      <c r="E9" s="127">
        <v>9.35E-2</v>
      </c>
      <c r="F9" s="127">
        <v>0.2051</v>
      </c>
      <c r="G9" s="127">
        <v>9.3899999999999997E-2</v>
      </c>
      <c r="H9" s="127">
        <v>4.7399999999999998E-2</v>
      </c>
      <c r="I9" s="127">
        <v>1.2200000000000001E-2</v>
      </c>
      <c r="J9" s="127">
        <v>3.2099999999999997E-2</v>
      </c>
      <c r="K9" s="127">
        <v>4.7E-2</v>
      </c>
      <c r="L9" s="127">
        <v>8.9999999999999993E-3</v>
      </c>
      <c r="M9" s="127">
        <v>0.1278</v>
      </c>
      <c r="N9" s="117">
        <v>2214</v>
      </c>
      <c r="O9" s="123">
        <f t="shared" si="0"/>
        <v>735.048</v>
      </c>
      <c r="P9" s="88">
        <v>43328</v>
      </c>
      <c r="Q9" s="128">
        <v>0.6</v>
      </c>
      <c r="R9" s="128">
        <v>0.59</v>
      </c>
      <c r="S9" s="128">
        <v>0.51</v>
      </c>
      <c r="T9" s="88">
        <v>43353</v>
      </c>
      <c r="U9" s="99">
        <v>9950</v>
      </c>
      <c r="V9" s="99">
        <v>9700</v>
      </c>
      <c r="W9" s="120">
        <f t="shared" si="1"/>
        <v>250</v>
      </c>
      <c r="X9" s="88">
        <v>43353</v>
      </c>
      <c r="Y9" s="99">
        <v>9950</v>
      </c>
      <c r="Z9" s="99">
        <v>8000</v>
      </c>
      <c r="AA9" s="84">
        <f t="shared" si="2"/>
        <v>1950</v>
      </c>
    </row>
    <row r="10" spans="1:27" ht="15.75" customHeight="1">
      <c r="A10" s="88">
        <v>43350</v>
      </c>
      <c r="B10" s="99">
        <v>9870</v>
      </c>
      <c r="C10" s="88">
        <v>43350</v>
      </c>
      <c r="D10" s="127">
        <v>0.34060000000000001</v>
      </c>
      <c r="E10" s="127">
        <v>0.1016</v>
      </c>
      <c r="F10" s="127">
        <v>0.2064</v>
      </c>
      <c r="G10" s="127">
        <v>9.3899999999999997E-2</v>
      </c>
      <c r="H10" s="127">
        <v>6.0999999999999999E-2</v>
      </c>
      <c r="I10" s="127">
        <v>7.7000000000000002E-3</v>
      </c>
      <c r="J10" s="127">
        <v>1.04E-2</v>
      </c>
      <c r="K10" s="127">
        <v>4.1599999999999998E-2</v>
      </c>
      <c r="L10" s="127">
        <v>4.4999999999999997E-3</v>
      </c>
      <c r="M10" s="127">
        <v>0.1323</v>
      </c>
      <c r="N10" s="117">
        <v>2214</v>
      </c>
      <c r="O10" s="123">
        <f t="shared" si="0"/>
        <v>754.08839999999998</v>
      </c>
      <c r="P10" s="88">
        <v>43321</v>
      </c>
      <c r="Q10" s="128">
        <v>0.6</v>
      </c>
      <c r="R10" s="128">
        <v>0.59</v>
      </c>
      <c r="S10" s="128">
        <v>0.51</v>
      </c>
      <c r="T10" s="88">
        <v>43350</v>
      </c>
      <c r="U10" s="99">
        <v>9870</v>
      </c>
      <c r="V10" s="99">
        <v>9700</v>
      </c>
      <c r="W10" s="120">
        <f t="shared" si="1"/>
        <v>170</v>
      </c>
      <c r="X10" s="88">
        <v>43350</v>
      </c>
      <c r="Y10" s="99">
        <v>9870</v>
      </c>
      <c r="Z10" s="99">
        <v>8000</v>
      </c>
      <c r="AA10" s="84">
        <f t="shared" si="2"/>
        <v>1870</v>
      </c>
    </row>
    <row r="11" spans="1:27" ht="15.75" customHeight="1">
      <c r="A11" s="88">
        <v>43349</v>
      </c>
      <c r="B11" s="99">
        <v>9800</v>
      </c>
      <c r="C11" s="88">
        <v>43349</v>
      </c>
      <c r="D11" s="127">
        <v>0.30759999999999998</v>
      </c>
      <c r="E11" s="127">
        <v>0.1016</v>
      </c>
      <c r="F11" s="127">
        <v>0.20330000000000001</v>
      </c>
      <c r="G11" s="127">
        <v>9.3899999999999997E-2</v>
      </c>
      <c r="H11" s="127">
        <v>8.4900000000000003E-2</v>
      </c>
      <c r="I11" s="127">
        <v>7.7000000000000002E-3</v>
      </c>
      <c r="J11" s="127">
        <v>1.3599999999999999E-2</v>
      </c>
      <c r="K11" s="127">
        <v>4.1599999999999998E-2</v>
      </c>
      <c r="L11" s="127">
        <v>4.4999999999999997E-3</v>
      </c>
      <c r="M11" s="127">
        <v>0.1414</v>
      </c>
      <c r="N11" s="117">
        <v>2214</v>
      </c>
      <c r="O11" s="123">
        <f t="shared" si="0"/>
        <v>681.02639999999997</v>
      </c>
      <c r="P11" s="88">
        <v>43314</v>
      </c>
      <c r="Q11" s="128">
        <v>0.62</v>
      </c>
      <c r="R11" s="128">
        <v>0.59</v>
      </c>
      <c r="S11" s="128">
        <v>0.51</v>
      </c>
      <c r="T11" s="88">
        <v>43349</v>
      </c>
      <c r="U11" s="99">
        <v>9800</v>
      </c>
      <c r="V11" s="99">
        <v>9650</v>
      </c>
      <c r="W11" s="120">
        <f t="shared" si="1"/>
        <v>150</v>
      </c>
      <c r="X11" s="88">
        <v>43349</v>
      </c>
      <c r="Y11" s="99">
        <v>9800</v>
      </c>
      <c r="Z11" s="99">
        <v>8050</v>
      </c>
      <c r="AA11" s="84">
        <f t="shared" si="2"/>
        <v>1750</v>
      </c>
    </row>
    <row r="12" spans="1:27" ht="15.75" customHeight="1">
      <c r="A12" s="88">
        <v>43348</v>
      </c>
      <c r="B12" s="99">
        <v>9750</v>
      </c>
      <c r="C12" s="88">
        <v>43348</v>
      </c>
      <c r="D12" s="127">
        <v>0.3211</v>
      </c>
      <c r="E12" s="127">
        <v>0.1143</v>
      </c>
      <c r="F12" s="127">
        <v>0.17249999999999999</v>
      </c>
      <c r="G12" s="127">
        <v>8.0399999999999999E-2</v>
      </c>
      <c r="H12" s="127">
        <v>9.3899999999999997E-2</v>
      </c>
      <c r="I12" s="127">
        <v>7.7000000000000002E-3</v>
      </c>
      <c r="J12" s="127">
        <v>2.7099999999999999E-2</v>
      </c>
      <c r="K12" s="127">
        <v>4.1599999999999998E-2</v>
      </c>
      <c r="L12" s="127">
        <v>0</v>
      </c>
      <c r="M12" s="127">
        <v>0.1414</v>
      </c>
      <c r="N12" s="117">
        <v>2214</v>
      </c>
      <c r="O12" s="123">
        <f t="shared" si="0"/>
        <v>710.91539999999998</v>
      </c>
      <c r="P12" s="88">
        <v>43307</v>
      </c>
      <c r="Q12" s="128">
        <v>0.62</v>
      </c>
      <c r="R12" s="128">
        <v>0.57999999999999996</v>
      </c>
      <c r="S12" s="128">
        <v>0.51</v>
      </c>
      <c r="T12" s="88">
        <v>43348</v>
      </c>
      <c r="U12" s="99">
        <v>9750</v>
      </c>
      <c r="V12" s="99">
        <v>9650</v>
      </c>
      <c r="W12" s="120">
        <f t="shared" si="1"/>
        <v>100</v>
      </c>
      <c r="X12" s="88">
        <v>43348</v>
      </c>
      <c r="Y12" s="99">
        <v>9750</v>
      </c>
      <c r="Z12" s="99">
        <v>8050</v>
      </c>
      <c r="AA12" s="84">
        <f t="shared" si="2"/>
        <v>1700</v>
      </c>
    </row>
    <row r="13" spans="1:27" ht="15.75" customHeight="1">
      <c r="A13" s="88">
        <v>43347</v>
      </c>
      <c r="B13" s="99">
        <v>9750</v>
      </c>
      <c r="C13" s="88">
        <v>43347</v>
      </c>
      <c r="D13" s="127">
        <v>0.30080000000000001</v>
      </c>
      <c r="E13" s="127">
        <v>0.11559999999999999</v>
      </c>
      <c r="F13" s="127">
        <v>0.1653</v>
      </c>
      <c r="G13" s="127">
        <v>9.3899999999999997E-2</v>
      </c>
      <c r="H13" s="127">
        <v>9.3899999999999997E-2</v>
      </c>
      <c r="I13" s="127">
        <v>3.2000000000000002E-3</v>
      </c>
      <c r="J13" s="127">
        <v>2.7099999999999999E-2</v>
      </c>
      <c r="K13" s="127">
        <v>3.39E-2</v>
      </c>
      <c r="L13" s="127">
        <v>4.4999999999999997E-3</v>
      </c>
      <c r="M13" s="127">
        <v>0.16170000000000001</v>
      </c>
      <c r="N13" s="117">
        <v>2214</v>
      </c>
      <c r="O13" s="123">
        <f t="shared" si="0"/>
        <v>665.97120000000007</v>
      </c>
      <c r="P13" s="88">
        <v>43300</v>
      </c>
      <c r="Q13" s="128">
        <v>0.62</v>
      </c>
      <c r="R13" s="128">
        <v>0.56999999999999995</v>
      </c>
      <c r="S13" s="128">
        <v>0.5</v>
      </c>
      <c r="T13" s="88">
        <v>43347</v>
      </c>
      <c r="U13" s="99">
        <v>9750</v>
      </c>
      <c r="V13" s="99">
        <v>9650</v>
      </c>
      <c r="W13" s="120">
        <f t="shared" si="1"/>
        <v>100</v>
      </c>
      <c r="X13" s="88">
        <v>43347</v>
      </c>
      <c r="Y13" s="99">
        <v>9750</v>
      </c>
      <c r="Z13" s="99">
        <v>8050</v>
      </c>
      <c r="AA13" s="84">
        <f t="shared" si="2"/>
        <v>1700</v>
      </c>
    </row>
    <row r="14" spans="1:27" ht="15.75" customHeight="1">
      <c r="A14" s="88">
        <v>43346</v>
      </c>
      <c r="B14" s="99">
        <v>9660</v>
      </c>
      <c r="C14" s="88">
        <v>43346</v>
      </c>
      <c r="D14" s="127">
        <v>0.2999</v>
      </c>
      <c r="E14" s="127">
        <v>0.14050000000000001</v>
      </c>
      <c r="F14" s="127">
        <v>0.1608</v>
      </c>
      <c r="G14" s="127">
        <v>8.4900000000000003E-2</v>
      </c>
      <c r="H14" s="127">
        <v>7.9000000000000001E-2</v>
      </c>
      <c r="I14" s="127">
        <v>7.7000000000000002E-3</v>
      </c>
      <c r="J14" s="127">
        <v>2.7099999999999999E-2</v>
      </c>
      <c r="K14" s="127">
        <v>3.39E-2</v>
      </c>
      <c r="L14" s="127">
        <v>4.4999999999999997E-3</v>
      </c>
      <c r="M14" s="127">
        <v>0.16170000000000001</v>
      </c>
      <c r="N14" s="117">
        <v>2214</v>
      </c>
      <c r="O14" s="123">
        <f t="shared" si="0"/>
        <v>663.97860000000003</v>
      </c>
      <c r="P14" s="88">
        <v>43293</v>
      </c>
      <c r="Q14" s="128">
        <v>0.62</v>
      </c>
      <c r="R14" s="128">
        <v>0.56999999999999995</v>
      </c>
      <c r="S14" s="128">
        <v>0.5</v>
      </c>
      <c r="T14" s="88">
        <v>43346</v>
      </c>
      <c r="U14" s="99">
        <v>9660</v>
      </c>
      <c r="V14" s="99">
        <v>9650</v>
      </c>
      <c r="W14" s="120">
        <f t="shared" si="1"/>
        <v>10</v>
      </c>
      <c r="X14" s="88">
        <v>43346</v>
      </c>
      <c r="Y14" s="99">
        <v>9660</v>
      </c>
      <c r="Z14" s="99">
        <v>8050</v>
      </c>
      <c r="AA14" s="84">
        <f t="shared" si="2"/>
        <v>1610</v>
      </c>
    </row>
    <row r="15" spans="1:27" ht="15.75" customHeight="1">
      <c r="A15" s="88">
        <v>43343</v>
      </c>
      <c r="B15" s="99">
        <v>9780</v>
      </c>
      <c r="C15" s="88">
        <v>43343</v>
      </c>
      <c r="D15" s="127">
        <v>0.32700000000000001</v>
      </c>
      <c r="E15" s="127">
        <v>0.16309999999999999</v>
      </c>
      <c r="F15" s="127">
        <v>0.1391</v>
      </c>
      <c r="G15" s="127">
        <v>4.7899999999999998E-2</v>
      </c>
      <c r="H15" s="127">
        <v>6.5500000000000003E-2</v>
      </c>
      <c r="I15" s="127">
        <v>1.67E-2</v>
      </c>
      <c r="J15" s="127">
        <v>2.7099999999999999E-2</v>
      </c>
      <c r="K15" s="127">
        <v>4.7399999999999998E-2</v>
      </c>
      <c r="L15" s="127">
        <v>5.4000000000000003E-3</v>
      </c>
      <c r="M15" s="127">
        <v>0.1608</v>
      </c>
      <c r="N15" s="117">
        <v>2214</v>
      </c>
      <c r="O15" s="123">
        <f t="shared" si="0"/>
        <v>723.97800000000007</v>
      </c>
      <c r="P15" s="88">
        <v>43286</v>
      </c>
      <c r="Q15" s="128">
        <v>0.62</v>
      </c>
      <c r="R15" s="128">
        <v>0.56999999999999995</v>
      </c>
      <c r="S15" s="128">
        <v>0.5</v>
      </c>
      <c r="T15" s="88">
        <v>43343</v>
      </c>
      <c r="U15" s="99">
        <v>9780</v>
      </c>
      <c r="V15" s="99">
        <v>9650</v>
      </c>
      <c r="W15" s="120">
        <f t="shared" si="1"/>
        <v>130</v>
      </c>
      <c r="X15" s="88">
        <v>43343</v>
      </c>
      <c r="Y15" s="99">
        <v>9780</v>
      </c>
      <c r="Z15" s="99">
        <v>8050</v>
      </c>
      <c r="AA15" s="84">
        <f t="shared" si="2"/>
        <v>1730</v>
      </c>
    </row>
    <row r="16" spans="1:27" ht="15.75" customHeight="1">
      <c r="A16" s="88">
        <v>43342</v>
      </c>
      <c r="B16" s="99">
        <v>9750</v>
      </c>
      <c r="C16" s="88">
        <v>43342</v>
      </c>
      <c r="D16" s="127">
        <v>0.31119999999999998</v>
      </c>
      <c r="E16" s="127">
        <v>0.13500000000000001</v>
      </c>
      <c r="F16" s="127">
        <v>0.15670000000000001</v>
      </c>
      <c r="G16" s="127">
        <v>6.1400000000000003E-2</v>
      </c>
      <c r="H16" s="127">
        <v>7.6799999999999993E-2</v>
      </c>
      <c r="I16" s="127">
        <v>1.67E-2</v>
      </c>
      <c r="J16" s="127">
        <v>3.9699999999999999E-2</v>
      </c>
      <c r="K16" s="127">
        <v>3.61E-2</v>
      </c>
      <c r="L16" s="127">
        <v>5.4000000000000003E-3</v>
      </c>
      <c r="M16" s="127">
        <v>0.1608</v>
      </c>
      <c r="N16" s="117">
        <v>2214</v>
      </c>
      <c r="O16" s="123">
        <f t="shared" si="0"/>
        <v>688.99679999999989</v>
      </c>
      <c r="P16" s="88">
        <v>43279</v>
      </c>
      <c r="Q16" s="128">
        <v>0.62</v>
      </c>
      <c r="R16" s="128">
        <v>0.56000000000000005</v>
      </c>
      <c r="S16" s="128">
        <v>0.5</v>
      </c>
      <c r="T16" s="88">
        <v>43342</v>
      </c>
      <c r="U16" s="99">
        <v>9750</v>
      </c>
      <c r="V16" s="99">
        <v>9650</v>
      </c>
      <c r="W16" s="120">
        <f t="shared" si="1"/>
        <v>100</v>
      </c>
      <c r="X16" s="88">
        <v>43342</v>
      </c>
      <c r="Y16" s="99">
        <v>9750</v>
      </c>
      <c r="Z16" s="99">
        <v>8050</v>
      </c>
      <c r="AA16" s="84">
        <f t="shared" si="2"/>
        <v>1700</v>
      </c>
    </row>
    <row r="17" spans="1:27" ht="15.75" customHeight="1">
      <c r="A17" s="88">
        <v>43341</v>
      </c>
      <c r="B17" s="99">
        <v>9800</v>
      </c>
      <c r="C17" s="88">
        <v>43341</v>
      </c>
      <c r="D17" s="127">
        <v>0.32019999999999998</v>
      </c>
      <c r="E17" s="127">
        <v>0.1215</v>
      </c>
      <c r="F17" s="127">
        <v>0.14319999999999999</v>
      </c>
      <c r="G17" s="127">
        <v>7.4999999999999997E-2</v>
      </c>
      <c r="H17" s="127">
        <v>7.6799999999999993E-2</v>
      </c>
      <c r="I17" s="127">
        <v>1.67E-2</v>
      </c>
      <c r="J17" s="127">
        <v>5.7799999999999997E-2</v>
      </c>
      <c r="K17" s="127">
        <v>2.2599999999999999E-2</v>
      </c>
      <c r="L17" s="127">
        <v>5.4000000000000003E-3</v>
      </c>
      <c r="M17" s="127">
        <v>0.1608</v>
      </c>
      <c r="N17" s="117">
        <v>2214</v>
      </c>
      <c r="O17" s="123">
        <f t="shared" si="0"/>
        <v>708.92279999999994</v>
      </c>
      <c r="P17" s="88">
        <v>43272</v>
      </c>
      <c r="Q17" s="128">
        <v>0.62</v>
      </c>
      <c r="R17" s="128">
        <v>0.57999999999999996</v>
      </c>
      <c r="S17" s="128">
        <v>0.5</v>
      </c>
      <c r="T17" s="88">
        <v>43341</v>
      </c>
      <c r="U17" s="99">
        <v>9800</v>
      </c>
      <c r="V17" s="99">
        <v>9700</v>
      </c>
      <c r="W17" s="120">
        <f t="shared" si="1"/>
        <v>100</v>
      </c>
      <c r="X17" s="88">
        <v>43341</v>
      </c>
      <c r="Y17" s="99">
        <v>9800</v>
      </c>
      <c r="Z17" s="99">
        <v>8050</v>
      </c>
      <c r="AA17" s="84">
        <f t="shared" si="2"/>
        <v>1750</v>
      </c>
    </row>
    <row r="18" spans="1:27" ht="15.75" customHeight="1">
      <c r="A18" s="88">
        <v>43340</v>
      </c>
      <c r="B18" s="99">
        <v>9750</v>
      </c>
      <c r="C18" s="88">
        <v>43340</v>
      </c>
      <c r="D18" s="127">
        <v>0.31119999999999998</v>
      </c>
      <c r="E18" s="127">
        <v>0.1215</v>
      </c>
      <c r="F18" s="127">
        <v>0.1341</v>
      </c>
      <c r="G18" s="127">
        <v>7.9500000000000001E-2</v>
      </c>
      <c r="H18" s="127">
        <v>7.6799999999999993E-2</v>
      </c>
      <c r="I18" s="127">
        <v>1.67E-2</v>
      </c>
      <c r="J18" s="127">
        <v>5.7799999999999997E-2</v>
      </c>
      <c r="K18" s="127">
        <v>2.2599999999999999E-2</v>
      </c>
      <c r="L18" s="127">
        <v>5.4000000000000003E-3</v>
      </c>
      <c r="M18" s="127">
        <v>0.17430000000000001</v>
      </c>
      <c r="N18" s="117">
        <v>2214</v>
      </c>
      <c r="O18" s="123">
        <f t="shared" si="0"/>
        <v>688.99679999999989</v>
      </c>
      <c r="P18" s="88">
        <v>43265</v>
      </c>
      <c r="Q18" s="128">
        <v>0.62</v>
      </c>
      <c r="R18" s="128">
        <v>0.57999999999999996</v>
      </c>
      <c r="S18" s="128">
        <v>0.5</v>
      </c>
      <c r="T18" s="88">
        <v>43340</v>
      </c>
      <c r="U18" s="99">
        <v>9750</v>
      </c>
      <c r="V18" s="99">
        <v>9700</v>
      </c>
      <c r="W18" s="120">
        <f t="shared" si="1"/>
        <v>50</v>
      </c>
      <c r="X18" s="88">
        <v>43340</v>
      </c>
      <c r="Y18" s="99">
        <v>9750</v>
      </c>
      <c r="Z18" s="99">
        <v>8050</v>
      </c>
      <c r="AA18" s="84">
        <f t="shared" si="2"/>
        <v>1700</v>
      </c>
    </row>
    <row r="19" spans="1:27" ht="15.75" customHeight="1">
      <c r="A19" s="88">
        <v>43339</v>
      </c>
      <c r="B19" s="99">
        <v>9700</v>
      </c>
      <c r="C19" s="88">
        <v>43339</v>
      </c>
      <c r="D19" s="127">
        <v>0.2913</v>
      </c>
      <c r="E19" s="127">
        <v>0.1215</v>
      </c>
      <c r="F19" s="127">
        <v>0.1653</v>
      </c>
      <c r="G19" s="127">
        <v>8.8499999999999995E-2</v>
      </c>
      <c r="H19" s="127">
        <v>5.6500000000000002E-2</v>
      </c>
      <c r="I19" s="127">
        <v>1.67E-2</v>
      </c>
      <c r="J19" s="127">
        <v>5.7799999999999997E-2</v>
      </c>
      <c r="K19" s="127">
        <v>8.9999999999999993E-3</v>
      </c>
      <c r="L19" s="127">
        <v>5.4000000000000003E-3</v>
      </c>
      <c r="M19" s="127">
        <v>0.18790000000000001</v>
      </c>
      <c r="N19" s="117">
        <v>2214</v>
      </c>
      <c r="O19" s="123">
        <f t="shared" si="0"/>
        <v>644.93820000000005</v>
      </c>
      <c r="P19" s="88">
        <v>43258</v>
      </c>
      <c r="Q19" s="128">
        <v>0.62</v>
      </c>
      <c r="R19" s="128">
        <v>0.6</v>
      </c>
      <c r="S19" s="128">
        <v>0.5</v>
      </c>
      <c r="T19" s="88">
        <v>43339</v>
      </c>
      <c r="U19" s="99">
        <v>9700</v>
      </c>
      <c r="V19" s="99">
        <v>9700</v>
      </c>
      <c r="W19" s="120">
        <f t="shared" si="1"/>
        <v>0</v>
      </c>
      <c r="X19" s="88">
        <v>43339</v>
      </c>
      <c r="Y19" s="99">
        <v>9700</v>
      </c>
      <c r="Z19" s="99">
        <v>8050</v>
      </c>
      <c r="AA19" s="84">
        <f t="shared" si="2"/>
        <v>1650</v>
      </c>
    </row>
    <row r="20" spans="1:27" ht="15.75" customHeight="1">
      <c r="A20" s="88">
        <v>43336</v>
      </c>
      <c r="B20" s="99">
        <v>9800</v>
      </c>
      <c r="C20" s="88">
        <v>43336</v>
      </c>
      <c r="D20" s="127">
        <v>0.27550000000000002</v>
      </c>
      <c r="E20" s="127">
        <v>0.1147</v>
      </c>
      <c r="F20" s="127">
        <v>0.18160000000000001</v>
      </c>
      <c r="G20" s="127">
        <v>8.4000000000000005E-2</v>
      </c>
      <c r="H20" s="127">
        <v>5.6500000000000002E-2</v>
      </c>
      <c r="I20" s="127">
        <v>1.67E-2</v>
      </c>
      <c r="J20" s="127">
        <v>5.7299999999999997E-2</v>
      </c>
      <c r="K20" s="127">
        <v>1.3599999999999999E-2</v>
      </c>
      <c r="L20" s="127">
        <v>5.4000000000000003E-3</v>
      </c>
      <c r="M20" s="127">
        <v>0.19470000000000001</v>
      </c>
      <c r="N20" s="117">
        <v>2214</v>
      </c>
      <c r="O20" s="123">
        <f t="shared" si="0"/>
        <v>609.95699999999999</v>
      </c>
      <c r="P20" s="88">
        <v>43251</v>
      </c>
      <c r="Q20" s="128">
        <v>0.62</v>
      </c>
      <c r="R20" s="128">
        <v>0.61</v>
      </c>
      <c r="S20" s="128">
        <v>0.5</v>
      </c>
      <c r="T20" s="88">
        <v>43336</v>
      </c>
      <c r="U20" s="99">
        <v>9800</v>
      </c>
      <c r="V20" s="99">
        <v>9800</v>
      </c>
      <c r="W20" s="120">
        <f t="shared" si="1"/>
        <v>0</v>
      </c>
      <c r="X20" s="88">
        <v>43336</v>
      </c>
      <c r="Y20" s="99">
        <v>9800</v>
      </c>
      <c r="Z20" s="99">
        <v>8050</v>
      </c>
      <c r="AA20" s="84">
        <f t="shared" si="2"/>
        <v>1750</v>
      </c>
    </row>
    <row r="21" spans="1:27" ht="15.75" customHeight="1">
      <c r="A21" s="88">
        <v>43335</v>
      </c>
      <c r="B21" s="99">
        <v>9900</v>
      </c>
      <c r="C21" s="88">
        <v>43335</v>
      </c>
      <c r="D21" s="127">
        <v>0.28000000000000003</v>
      </c>
      <c r="E21" s="127">
        <v>9.1700000000000004E-2</v>
      </c>
      <c r="F21" s="127">
        <v>0.1996</v>
      </c>
      <c r="G21" s="127">
        <v>9.35E-2</v>
      </c>
      <c r="H21" s="127">
        <v>4.2900000000000001E-2</v>
      </c>
      <c r="I21" s="127">
        <v>1.67E-2</v>
      </c>
      <c r="J21" s="127">
        <v>5.74E-2</v>
      </c>
      <c r="K21" s="127">
        <v>2.7099999999999999E-2</v>
      </c>
      <c r="L21" s="127">
        <v>5.4000000000000003E-3</v>
      </c>
      <c r="M21" s="127">
        <v>0.18559999999999999</v>
      </c>
      <c r="N21" s="117">
        <v>2214</v>
      </c>
      <c r="O21" s="123">
        <f t="shared" si="0"/>
        <v>619.92000000000007</v>
      </c>
      <c r="P21" s="88">
        <v>43244</v>
      </c>
      <c r="Q21" s="128">
        <v>0.61</v>
      </c>
      <c r="R21" s="128">
        <v>0.61</v>
      </c>
      <c r="S21" s="128">
        <v>0.5</v>
      </c>
      <c r="T21" s="88">
        <v>43335</v>
      </c>
      <c r="U21" s="99">
        <v>9900</v>
      </c>
      <c r="V21" s="99">
        <v>9850</v>
      </c>
      <c r="W21" s="120">
        <f t="shared" si="1"/>
        <v>50</v>
      </c>
      <c r="X21" s="88">
        <v>43335</v>
      </c>
      <c r="Y21" s="99">
        <v>9900</v>
      </c>
      <c r="Z21" s="99">
        <v>8050</v>
      </c>
      <c r="AA21" s="84">
        <f t="shared" si="2"/>
        <v>1850</v>
      </c>
    </row>
    <row r="22" spans="1:27" ht="15.75" customHeight="1">
      <c r="A22" s="88">
        <v>43334</v>
      </c>
      <c r="B22" s="99">
        <v>9800</v>
      </c>
      <c r="C22" s="88">
        <v>43334</v>
      </c>
      <c r="D22" s="127">
        <v>0.26650000000000001</v>
      </c>
      <c r="E22" s="127">
        <v>0.1043</v>
      </c>
      <c r="F22" s="127">
        <v>0.1983</v>
      </c>
      <c r="G22" s="127">
        <v>9.5799999999999996E-2</v>
      </c>
      <c r="H22" s="127">
        <v>3.8399999999999997E-2</v>
      </c>
      <c r="I22" s="127">
        <v>1.67E-2</v>
      </c>
      <c r="J22" s="127">
        <v>5.8700000000000002E-2</v>
      </c>
      <c r="K22" s="127">
        <v>4.3799999999999999E-2</v>
      </c>
      <c r="L22" s="127">
        <v>5.4000000000000003E-3</v>
      </c>
      <c r="M22" s="127">
        <v>0.1721</v>
      </c>
      <c r="N22" s="117">
        <v>2214</v>
      </c>
      <c r="O22" s="123">
        <f t="shared" si="0"/>
        <v>590.03100000000006</v>
      </c>
      <c r="P22" s="88">
        <v>43237</v>
      </c>
      <c r="Q22" s="128">
        <v>0.62</v>
      </c>
      <c r="R22" s="128">
        <v>0.62</v>
      </c>
      <c r="S22" s="128">
        <v>0.5</v>
      </c>
      <c r="T22" s="88">
        <v>43334</v>
      </c>
      <c r="U22" s="99">
        <v>9800</v>
      </c>
      <c r="V22" s="99">
        <v>9850</v>
      </c>
      <c r="W22" s="120">
        <f t="shared" si="1"/>
        <v>-50</v>
      </c>
      <c r="X22" s="88">
        <v>43334</v>
      </c>
      <c r="Y22" s="99">
        <v>9800</v>
      </c>
      <c r="Z22" s="99">
        <v>8050</v>
      </c>
      <c r="AA22" s="84">
        <f t="shared" si="2"/>
        <v>1750</v>
      </c>
    </row>
    <row r="23" spans="1:27" ht="15.75" customHeight="1">
      <c r="A23" s="88">
        <v>43333</v>
      </c>
      <c r="B23" s="99">
        <v>9850</v>
      </c>
      <c r="C23" s="88">
        <v>43333</v>
      </c>
      <c r="D23" s="127">
        <v>0.27550000000000002</v>
      </c>
      <c r="E23" s="127">
        <v>0.10340000000000001</v>
      </c>
      <c r="F23" s="127">
        <v>0.18559999999999999</v>
      </c>
      <c r="G23" s="127">
        <v>8.6699999999999999E-2</v>
      </c>
      <c r="H23" s="127">
        <v>6.0999999999999999E-2</v>
      </c>
      <c r="I23" s="127">
        <v>7.7000000000000002E-3</v>
      </c>
      <c r="J23" s="127">
        <v>5.8700000000000002E-2</v>
      </c>
      <c r="K23" s="127">
        <v>4.3799999999999999E-2</v>
      </c>
      <c r="L23" s="127">
        <v>5.4000000000000003E-3</v>
      </c>
      <c r="M23" s="127">
        <v>0.1721</v>
      </c>
      <c r="N23" s="117">
        <v>2214</v>
      </c>
      <c r="O23" s="123">
        <f t="shared" si="0"/>
        <v>609.95699999999999</v>
      </c>
      <c r="P23" s="88">
        <v>43230</v>
      </c>
      <c r="Q23" s="128">
        <v>0.62</v>
      </c>
      <c r="R23" s="128">
        <v>0.62</v>
      </c>
      <c r="S23" s="128">
        <v>0.5</v>
      </c>
      <c r="T23" s="88">
        <v>43333</v>
      </c>
      <c r="U23" s="99">
        <v>9850</v>
      </c>
      <c r="V23" s="99">
        <v>9900</v>
      </c>
      <c r="W23" s="120">
        <f t="shared" si="1"/>
        <v>-50</v>
      </c>
      <c r="X23" s="88">
        <v>43333</v>
      </c>
      <c r="Y23" s="99">
        <v>9850</v>
      </c>
      <c r="Z23" s="99">
        <v>8050</v>
      </c>
      <c r="AA23" s="84">
        <f t="shared" si="2"/>
        <v>1800</v>
      </c>
    </row>
    <row r="24" spans="1:27" ht="15.75" customHeight="1">
      <c r="A24" s="88">
        <v>43332</v>
      </c>
      <c r="B24" s="99">
        <v>9900</v>
      </c>
      <c r="C24" s="88">
        <v>43332</v>
      </c>
      <c r="D24" s="127">
        <v>0.26019999999999999</v>
      </c>
      <c r="E24" s="127">
        <v>0.1007</v>
      </c>
      <c r="F24" s="127">
        <v>0.1883</v>
      </c>
      <c r="G24" s="127">
        <v>7.7700000000000005E-2</v>
      </c>
      <c r="H24" s="127">
        <v>4.5199999999999997E-2</v>
      </c>
      <c r="I24" s="127">
        <v>7.7000000000000002E-3</v>
      </c>
      <c r="J24" s="127">
        <v>4.2500000000000003E-2</v>
      </c>
      <c r="K24" s="127">
        <v>4.3799999999999999E-2</v>
      </c>
      <c r="L24" s="127">
        <v>5.4000000000000003E-3</v>
      </c>
      <c r="M24" s="127">
        <v>0.22850000000000001</v>
      </c>
      <c r="N24" s="117">
        <v>2214</v>
      </c>
      <c r="O24" s="123">
        <f t="shared" si="0"/>
        <v>576.08280000000002</v>
      </c>
      <c r="P24" s="88">
        <v>43223</v>
      </c>
      <c r="Q24" s="128">
        <v>0.63</v>
      </c>
      <c r="R24" s="128">
        <v>0.62</v>
      </c>
      <c r="S24" s="128">
        <v>0.5</v>
      </c>
      <c r="T24" s="88">
        <v>43332</v>
      </c>
      <c r="U24" s="99">
        <v>9900</v>
      </c>
      <c r="V24" s="99">
        <v>9900</v>
      </c>
      <c r="W24" s="120">
        <f t="shared" si="1"/>
        <v>0</v>
      </c>
      <c r="X24" s="88">
        <v>43332</v>
      </c>
      <c r="Y24" s="99">
        <v>9900</v>
      </c>
      <c r="Z24" s="99">
        <v>8050</v>
      </c>
      <c r="AA24" s="84">
        <f t="shared" si="2"/>
        <v>1850</v>
      </c>
    </row>
    <row r="25" spans="1:27" ht="15.75" customHeight="1">
      <c r="A25" s="88">
        <v>43329</v>
      </c>
      <c r="B25" s="99">
        <v>9950</v>
      </c>
      <c r="C25" s="88">
        <v>43329</v>
      </c>
      <c r="D25" s="127">
        <v>0.26469999999999999</v>
      </c>
      <c r="E25" s="127">
        <v>0.121</v>
      </c>
      <c r="F25" s="127">
        <v>0.19739999999999999</v>
      </c>
      <c r="G25" s="127">
        <v>5.5100000000000003E-2</v>
      </c>
      <c r="H25" s="127">
        <v>4.2900000000000001E-2</v>
      </c>
      <c r="I25" s="127">
        <v>3.2000000000000002E-3</v>
      </c>
      <c r="J25" s="127">
        <v>4.2500000000000003E-2</v>
      </c>
      <c r="K25" s="127">
        <v>3.4799999999999998E-2</v>
      </c>
      <c r="L25" s="127">
        <v>5.4000000000000003E-3</v>
      </c>
      <c r="M25" s="127">
        <v>0.2331</v>
      </c>
      <c r="N25" s="117">
        <v>2214</v>
      </c>
      <c r="O25" s="123">
        <f t="shared" si="0"/>
        <v>586.04579999999999</v>
      </c>
      <c r="P25" s="88">
        <v>43216</v>
      </c>
      <c r="Q25" s="128">
        <v>0.63</v>
      </c>
      <c r="R25" s="128">
        <v>0.62</v>
      </c>
      <c r="S25" s="128">
        <v>0.49</v>
      </c>
      <c r="T25" s="88">
        <v>43329</v>
      </c>
      <c r="U25" s="99">
        <v>9950</v>
      </c>
      <c r="V25" s="99">
        <v>9900</v>
      </c>
      <c r="W25" s="120">
        <f t="shared" si="1"/>
        <v>50</v>
      </c>
      <c r="X25" s="88">
        <v>43329</v>
      </c>
      <c r="Y25" s="99">
        <v>9950</v>
      </c>
      <c r="Z25" s="99">
        <v>8050</v>
      </c>
      <c r="AA25" s="84">
        <f t="shared" si="2"/>
        <v>1900</v>
      </c>
    </row>
    <row r="26" spans="1:27" ht="15.75" customHeight="1">
      <c r="A26" s="88">
        <v>43328</v>
      </c>
      <c r="B26" s="99">
        <v>10000</v>
      </c>
      <c r="C26" s="88">
        <v>43328</v>
      </c>
      <c r="D26" s="127">
        <v>0.26200000000000001</v>
      </c>
      <c r="E26" s="127">
        <v>0.1328</v>
      </c>
      <c r="F26" s="127">
        <v>0.2109</v>
      </c>
      <c r="G26" s="127">
        <v>6.8699999999999997E-2</v>
      </c>
      <c r="H26" s="127">
        <v>3.8399999999999997E-2</v>
      </c>
      <c r="I26" s="127">
        <v>3.2000000000000002E-3</v>
      </c>
      <c r="J26" s="127">
        <v>4.2500000000000003E-2</v>
      </c>
      <c r="K26" s="127">
        <v>2.12E-2</v>
      </c>
      <c r="L26" s="127">
        <v>5.4000000000000003E-3</v>
      </c>
      <c r="M26" s="127">
        <v>0.215</v>
      </c>
      <c r="N26" s="117">
        <v>2214</v>
      </c>
      <c r="O26" s="123">
        <f t="shared" si="0"/>
        <v>580.06799999999998</v>
      </c>
      <c r="P26" s="88">
        <v>43209</v>
      </c>
      <c r="Q26" s="128">
        <v>0.63</v>
      </c>
      <c r="R26" s="128">
        <v>0.62</v>
      </c>
      <c r="S26" s="128">
        <v>0.49</v>
      </c>
      <c r="T26" s="88">
        <v>43328</v>
      </c>
      <c r="U26" s="99">
        <v>10000</v>
      </c>
      <c r="V26" s="99">
        <v>9900</v>
      </c>
      <c r="W26" s="120">
        <f t="shared" si="1"/>
        <v>100</v>
      </c>
      <c r="X26" s="88">
        <v>43328</v>
      </c>
      <c r="Y26" s="99">
        <v>10000</v>
      </c>
      <c r="Z26" s="99">
        <v>8050</v>
      </c>
      <c r="AA26" s="84">
        <f t="shared" si="2"/>
        <v>1950</v>
      </c>
    </row>
    <row r="27" spans="1:27" ht="15.75" customHeight="1">
      <c r="A27" s="88">
        <v>43327</v>
      </c>
      <c r="B27" s="99">
        <v>10050</v>
      </c>
      <c r="C27" s="88">
        <v>43327</v>
      </c>
      <c r="D27" s="127">
        <v>0.2737</v>
      </c>
      <c r="E27" s="127">
        <v>0.11020000000000001</v>
      </c>
      <c r="F27" s="127">
        <v>0.22</v>
      </c>
      <c r="G27" s="127">
        <v>8.4000000000000005E-2</v>
      </c>
      <c r="H27" s="127">
        <v>4.07E-2</v>
      </c>
      <c r="I27" s="127">
        <v>3.2000000000000002E-3</v>
      </c>
      <c r="J27" s="127">
        <v>4.2500000000000003E-2</v>
      </c>
      <c r="K27" s="127">
        <v>2.12E-2</v>
      </c>
      <c r="L27" s="127">
        <v>5.4000000000000003E-3</v>
      </c>
      <c r="M27" s="127">
        <v>0.19919999999999999</v>
      </c>
      <c r="N27" s="117">
        <v>2214</v>
      </c>
      <c r="O27" s="123">
        <f t="shared" si="0"/>
        <v>605.97180000000003</v>
      </c>
      <c r="P27" s="88">
        <v>43202</v>
      </c>
      <c r="Q27" s="128">
        <v>0.62</v>
      </c>
      <c r="R27" s="128">
        <v>0.62</v>
      </c>
      <c r="S27" s="128">
        <v>0.49</v>
      </c>
      <c r="T27" s="88">
        <v>43327</v>
      </c>
      <c r="U27" s="99">
        <v>10050</v>
      </c>
      <c r="V27" s="99">
        <v>9900</v>
      </c>
      <c r="W27" s="120">
        <f t="shared" si="1"/>
        <v>150</v>
      </c>
      <c r="X27" s="88">
        <v>43327</v>
      </c>
      <c r="Y27" s="99">
        <v>10050</v>
      </c>
      <c r="Z27" s="99">
        <v>8050</v>
      </c>
      <c r="AA27" s="84">
        <f t="shared" si="2"/>
        <v>2000</v>
      </c>
    </row>
    <row r="28" spans="1:27" ht="15.75" customHeight="1">
      <c r="A28" s="88">
        <v>43326</v>
      </c>
      <c r="B28" s="99">
        <v>10100</v>
      </c>
      <c r="C28" s="88">
        <v>43326</v>
      </c>
      <c r="D28" s="127">
        <v>0.2873</v>
      </c>
      <c r="E28" s="127">
        <v>0.10299999999999999</v>
      </c>
      <c r="F28" s="127">
        <v>0.2258</v>
      </c>
      <c r="G28" s="127">
        <v>8.6300000000000002E-2</v>
      </c>
      <c r="H28" s="127">
        <v>4.9700000000000001E-2</v>
      </c>
      <c r="I28" s="127">
        <v>3.2000000000000002E-3</v>
      </c>
      <c r="J28" s="127">
        <v>3.0300000000000001E-2</v>
      </c>
      <c r="K28" s="127">
        <v>1.2200000000000001E-2</v>
      </c>
      <c r="L28" s="127">
        <v>5.4000000000000003E-3</v>
      </c>
      <c r="M28" s="127">
        <v>0.19689999999999999</v>
      </c>
      <c r="N28" s="117">
        <v>2214</v>
      </c>
      <c r="O28" s="123">
        <f t="shared" si="0"/>
        <v>636.08219999999994</v>
      </c>
      <c r="P28" s="88">
        <v>43194</v>
      </c>
      <c r="Q28" s="128">
        <v>0.62</v>
      </c>
      <c r="R28" s="128">
        <v>0.62</v>
      </c>
      <c r="S28" s="128">
        <v>0.49</v>
      </c>
      <c r="T28" s="88">
        <v>43326</v>
      </c>
      <c r="U28" s="99">
        <v>10100</v>
      </c>
      <c r="V28" s="99">
        <v>9900</v>
      </c>
      <c r="W28" s="120">
        <f t="shared" si="1"/>
        <v>200</v>
      </c>
      <c r="X28" s="88">
        <v>43326</v>
      </c>
      <c r="Y28" s="99">
        <v>10100</v>
      </c>
      <c r="Z28" s="99">
        <v>8050</v>
      </c>
      <c r="AA28" s="84">
        <f t="shared" si="2"/>
        <v>2050</v>
      </c>
    </row>
    <row r="29" spans="1:27" ht="15.75" customHeight="1">
      <c r="A29" s="88">
        <v>43325</v>
      </c>
      <c r="B29" s="99">
        <v>10000</v>
      </c>
      <c r="C29" s="88">
        <v>43325</v>
      </c>
      <c r="D29" s="127">
        <v>0.28050000000000003</v>
      </c>
      <c r="E29" s="127">
        <v>9.8900000000000002E-2</v>
      </c>
      <c r="F29" s="127">
        <v>0.2349</v>
      </c>
      <c r="G29" s="127">
        <v>9.0300000000000005E-2</v>
      </c>
      <c r="H29" s="127">
        <v>4.2900000000000001E-2</v>
      </c>
      <c r="I29" s="127">
        <v>3.2000000000000002E-3</v>
      </c>
      <c r="J29" s="127">
        <v>2.12E-2</v>
      </c>
      <c r="K29" s="127">
        <v>1.2200000000000001E-2</v>
      </c>
      <c r="L29" s="127">
        <v>5.4000000000000003E-3</v>
      </c>
      <c r="M29" s="127">
        <v>0.21049999999999999</v>
      </c>
      <c r="N29" s="117">
        <v>2214</v>
      </c>
      <c r="O29" s="123">
        <f t="shared" si="0"/>
        <v>621.02700000000004</v>
      </c>
      <c r="P29" s="88">
        <v>43188</v>
      </c>
      <c r="Q29" s="128">
        <v>0.62</v>
      </c>
      <c r="R29" s="128">
        <v>0.62</v>
      </c>
      <c r="S29" s="128">
        <v>0.49</v>
      </c>
      <c r="T29" s="88">
        <v>43325</v>
      </c>
      <c r="U29" s="99">
        <v>10000</v>
      </c>
      <c r="V29" s="99">
        <v>9850</v>
      </c>
      <c r="W29" s="120">
        <f t="shared" si="1"/>
        <v>150</v>
      </c>
      <c r="X29" s="88">
        <v>43325</v>
      </c>
      <c r="Y29" s="99">
        <v>10000</v>
      </c>
      <c r="Z29" s="99">
        <v>8050</v>
      </c>
      <c r="AA29" s="84">
        <f t="shared" si="2"/>
        <v>1950</v>
      </c>
    </row>
    <row r="30" spans="1:27" ht="15.75" customHeight="1">
      <c r="A30" s="88">
        <v>43322</v>
      </c>
      <c r="B30" s="99">
        <v>10030</v>
      </c>
      <c r="C30" s="88">
        <v>43322</v>
      </c>
      <c r="D30" s="127">
        <v>0.2873</v>
      </c>
      <c r="E30" s="127">
        <v>0.1016</v>
      </c>
      <c r="F30" s="127">
        <v>0.2276</v>
      </c>
      <c r="G30" s="127">
        <v>9.6199999999999994E-2</v>
      </c>
      <c r="H30" s="127">
        <v>4.3799999999999999E-2</v>
      </c>
      <c r="I30" s="127">
        <v>3.2000000000000002E-3</v>
      </c>
      <c r="J30" s="127">
        <v>7.7000000000000002E-3</v>
      </c>
      <c r="K30" s="127">
        <v>1.2200000000000001E-2</v>
      </c>
      <c r="L30" s="127">
        <v>9.9000000000000008E-3</v>
      </c>
      <c r="M30" s="127">
        <v>0.21049999999999999</v>
      </c>
      <c r="N30" s="117">
        <v>2214</v>
      </c>
      <c r="O30" s="123">
        <f t="shared" si="0"/>
        <v>636.08219999999994</v>
      </c>
      <c r="P30" s="88">
        <v>43181</v>
      </c>
      <c r="Q30" s="128">
        <v>0.62</v>
      </c>
      <c r="R30" s="128">
        <v>0.62</v>
      </c>
      <c r="S30" s="128">
        <v>0.49</v>
      </c>
      <c r="T30" s="88">
        <v>43322</v>
      </c>
      <c r="U30" s="99">
        <v>10030</v>
      </c>
      <c r="V30" s="99">
        <v>9900</v>
      </c>
      <c r="W30" s="120">
        <f t="shared" si="1"/>
        <v>130</v>
      </c>
      <c r="X30" s="88">
        <v>43322</v>
      </c>
      <c r="Y30" s="99">
        <v>10030</v>
      </c>
      <c r="Z30" s="99">
        <v>8050</v>
      </c>
      <c r="AA30" s="84">
        <f t="shared" si="2"/>
        <v>1980</v>
      </c>
    </row>
    <row r="31" spans="1:27" ht="15.75" customHeight="1">
      <c r="A31" s="88">
        <v>43321</v>
      </c>
      <c r="B31" s="99">
        <v>10050</v>
      </c>
      <c r="C31" s="88">
        <v>43321</v>
      </c>
      <c r="D31" s="127">
        <v>0.26469999999999999</v>
      </c>
      <c r="E31" s="127">
        <v>9.2600000000000002E-2</v>
      </c>
      <c r="F31" s="127">
        <v>0.2051</v>
      </c>
      <c r="G31" s="127">
        <v>0.121</v>
      </c>
      <c r="H31" s="127">
        <v>5.74E-2</v>
      </c>
      <c r="I31" s="127">
        <v>3.2000000000000002E-3</v>
      </c>
      <c r="J31" s="127">
        <v>7.7000000000000002E-3</v>
      </c>
      <c r="K31" s="127">
        <v>3.6999999999999998E-2</v>
      </c>
      <c r="L31" s="127">
        <v>9.9000000000000008E-3</v>
      </c>
      <c r="M31" s="127">
        <v>0.2014</v>
      </c>
      <c r="N31" s="117">
        <v>2214</v>
      </c>
      <c r="O31" s="123">
        <f t="shared" si="0"/>
        <v>586.04579999999999</v>
      </c>
      <c r="P31" s="88">
        <v>43174</v>
      </c>
      <c r="Q31" s="128">
        <v>0.62</v>
      </c>
      <c r="R31" s="128">
        <v>0.62</v>
      </c>
      <c r="S31" s="128">
        <v>0.48</v>
      </c>
      <c r="T31" s="88">
        <v>43321</v>
      </c>
      <c r="U31" s="99">
        <v>10050</v>
      </c>
      <c r="V31" s="99">
        <v>9900</v>
      </c>
      <c r="W31" s="120">
        <f t="shared" si="1"/>
        <v>150</v>
      </c>
      <c r="X31" s="88">
        <v>43321</v>
      </c>
      <c r="Y31" s="99">
        <v>10050</v>
      </c>
      <c r="Z31" s="99">
        <v>8050</v>
      </c>
      <c r="AA31" s="84">
        <f t="shared" si="2"/>
        <v>2000</v>
      </c>
    </row>
    <row r="32" spans="1:27" ht="15.75" customHeight="1">
      <c r="A32" s="88">
        <v>43320</v>
      </c>
      <c r="B32" s="99">
        <v>10000</v>
      </c>
      <c r="C32" s="88">
        <v>43320</v>
      </c>
      <c r="D32" s="127">
        <v>0.27150000000000002</v>
      </c>
      <c r="E32" s="127">
        <v>8.3599999999999994E-2</v>
      </c>
      <c r="F32" s="127">
        <v>0.2114</v>
      </c>
      <c r="G32" s="127">
        <v>0.121</v>
      </c>
      <c r="H32" s="127">
        <v>5.28E-2</v>
      </c>
      <c r="I32" s="127">
        <v>3.2000000000000002E-3</v>
      </c>
      <c r="J32" s="127">
        <v>7.7000000000000002E-3</v>
      </c>
      <c r="K32" s="127">
        <v>5.6000000000000001E-2</v>
      </c>
      <c r="L32" s="127">
        <v>0</v>
      </c>
      <c r="M32" s="127">
        <v>0.1883</v>
      </c>
      <c r="N32" s="117">
        <v>2214</v>
      </c>
      <c r="O32" s="123">
        <f t="shared" si="0"/>
        <v>601.101</v>
      </c>
      <c r="P32" s="88">
        <v>43167</v>
      </c>
      <c r="Q32" s="128">
        <v>0.6</v>
      </c>
      <c r="R32" s="128">
        <v>0.61</v>
      </c>
      <c r="S32" s="128">
        <v>0.45</v>
      </c>
      <c r="T32" s="88">
        <v>43320</v>
      </c>
      <c r="U32" s="99">
        <v>10000</v>
      </c>
      <c r="V32" s="99">
        <v>9900</v>
      </c>
      <c r="W32" s="120">
        <f t="shared" si="1"/>
        <v>100</v>
      </c>
      <c r="X32" s="88">
        <v>43320</v>
      </c>
      <c r="Y32" s="99">
        <v>10000</v>
      </c>
      <c r="Z32" s="99">
        <v>7800</v>
      </c>
      <c r="AA32" s="84">
        <f t="shared" si="2"/>
        <v>2200</v>
      </c>
    </row>
    <row r="33" spans="1:27" ht="15.75" customHeight="1">
      <c r="A33" s="88">
        <v>43319</v>
      </c>
      <c r="B33" s="99">
        <v>10050</v>
      </c>
      <c r="C33" s="88">
        <v>43319</v>
      </c>
      <c r="D33" s="127">
        <v>0.31890000000000002</v>
      </c>
      <c r="E33" s="127">
        <v>8.8099999999999998E-2</v>
      </c>
      <c r="F33" s="127">
        <v>0.17749999999999999</v>
      </c>
      <c r="G33" s="127">
        <v>0.10299999999999999</v>
      </c>
      <c r="H33" s="127">
        <v>5.28E-2</v>
      </c>
      <c r="I33" s="127">
        <v>3.2000000000000002E-3</v>
      </c>
      <c r="J33" s="127">
        <v>7.7000000000000002E-3</v>
      </c>
      <c r="K33" s="127">
        <v>6.9599999999999995E-2</v>
      </c>
      <c r="L33" s="127">
        <v>0</v>
      </c>
      <c r="M33" s="127">
        <v>0.17929999999999999</v>
      </c>
      <c r="N33" s="117">
        <v>2214</v>
      </c>
      <c r="O33" s="123">
        <f t="shared" si="0"/>
        <v>706.04460000000006</v>
      </c>
      <c r="P33" s="88">
        <v>43160</v>
      </c>
      <c r="Q33" s="128">
        <v>0.57999999999999996</v>
      </c>
      <c r="R33" s="128">
        <v>0.6</v>
      </c>
      <c r="S33" s="128">
        <v>0.42</v>
      </c>
      <c r="T33" s="88">
        <v>43319</v>
      </c>
      <c r="U33" s="99">
        <v>10050</v>
      </c>
      <c r="V33" s="99">
        <v>9850</v>
      </c>
      <c r="W33" s="120">
        <f t="shared" si="1"/>
        <v>200</v>
      </c>
      <c r="X33" s="88">
        <v>43319</v>
      </c>
      <c r="Y33" s="99">
        <v>10050</v>
      </c>
      <c r="Z33" s="99">
        <v>7800</v>
      </c>
      <c r="AA33" s="84">
        <f t="shared" si="2"/>
        <v>2250</v>
      </c>
    </row>
    <row r="34" spans="1:27" ht="15.75" customHeight="1">
      <c r="A34" s="88">
        <v>43318</v>
      </c>
      <c r="B34" s="99">
        <v>9950</v>
      </c>
      <c r="C34" s="88">
        <v>43318</v>
      </c>
      <c r="D34" s="127">
        <v>0.308</v>
      </c>
      <c r="E34" s="127">
        <v>9.0300000000000005E-2</v>
      </c>
      <c r="F34" s="127">
        <v>0.19109999999999999</v>
      </c>
      <c r="G34" s="127">
        <v>0.1079</v>
      </c>
      <c r="H34" s="127">
        <v>4.7399999999999998E-2</v>
      </c>
      <c r="I34" s="127">
        <v>7.7000000000000002E-3</v>
      </c>
      <c r="J34" s="127">
        <v>7.7000000000000002E-3</v>
      </c>
      <c r="K34" s="127">
        <v>5.6000000000000001E-2</v>
      </c>
      <c r="L34" s="127">
        <v>0</v>
      </c>
      <c r="M34" s="127">
        <v>0.18379999999999999</v>
      </c>
      <c r="N34" s="117">
        <v>2214</v>
      </c>
      <c r="O34" s="123">
        <f t="shared" si="0"/>
        <v>681.91200000000003</v>
      </c>
      <c r="P34" s="88">
        <v>43153</v>
      </c>
      <c r="Q34" s="128">
        <v>0.4</v>
      </c>
      <c r="R34" s="128">
        <v>0.5</v>
      </c>
      <c r="S34" s="128">
        <v>0.4</v>
      </c>
      <c r="T34" s="88">
        <v>43318</v>
      </c>
      <c r="U34" s="99">
        <v>9950</v>
      </c>
      <c r="V34" s="99">
        <v>9500</v>
      </c>
      <c r="W34" s="120">
        <f t="shared" si="1"/>
        <v>450</v>
      </c>
      <c r="X34" s="88">
        <v>43318</v>
      </c>
      <c r="Y34" s="99">
        <v>9950</v>
      </c>
      <c r="Z34" s="99">
        <v>7800</v>
      </c>
      <c r="AA34" s="84">
        <f t="shared" si="2"/>
        <v>2150</v>
      </c>
    </row>
    <row r="35" spans="1:27" ht="15.75" customHeight="1">
      <c r="A35" s="88">
        <v>43315</v>
      </c>
      <c r="B35" s="99">
        <v>9850</v>
      </c>
      <c r="C35" s="88">
        <v>43315</v>
      </c>
      <c r="D35" s="127">
        <v>0.30890000000000001</v>
      </c>
      <c r="E35" s="127">
        <v>0.1125</v>
      </c>
      <c r="F35" s="127">
        <v>0.17249999999999999</v>
      </c>
      <c r="G35" s="127">
        <v>8.0399999999999999E-2</v>
      </c>
      <c r="H35" s="127">
        <v>7.1400000000000005E-2</v>
      </c>
      <c r="I35" s="127">
        <v>7.7000000000000002E-3</v>
      </c>
      <c r="J35" s="127">
        <v>1.9900000000000001E-2</v>
      </c>
      <c r="K35" s="127">
        <v>5.1900000000000002E-2</v>
      </c>
      <c r="L35" s="127">
        <v>0</v>
      </c>
      <c r="M35" s="127">
        <v>0.17480000000000001</v>
      </c>
      <c r="N35" s="117">
        <v>2214</v>
      </c>
      <c r="O35" s="123">
        <f t="shared" si="0"/>
        <v>683.90460000000007</v>
      </c>
      <c r="P35" s="88">
        <v>43139</v>
      </c>
      <c r="Q35" s="128">
        <v>0.6</v>
      </c>
      <c r="R35" s="128">
        <v>0.63</v>
      </c>
      <c r="S35" s="128">
        <v>0.49</v>
      </c>
      <c r="T35" s="88">
        <v>43315</v>
      </c>
      <c r="U35" s="99">
        <v>9850</v>
      </c>
      <c r="V35" s="99">
        <v>9500</v>
      </c>
      <c r="W35" s="120">
        <f t="shared" si="1"/>
        <v>350</v>
      </c>
      <c r="X35" s="88">
        <v>43315</v>
      </c>
      <c r="Y35" s="99">
        <v>9850</v>
      </c>
      <c r="Z35" s="99">
        <v>7750</v>
      </c>
      <c r="AA35" s="84">
        <f t="shared" si="2"/>
        <v>2100</v>
      </c>
    </row>
    <row r="36" spans="1:27" ht="15.75" customHeight="1">
      <c r="A36" s="88">
        <v>43314</v>
      </c>
      <c r="B36" s="99">
        <v>9650</v>
      </c>
      <c r="C36" s="88">
        <v>43314</v>
      </c>
      <c r="D36" s="127">
        <v>0.32840000000000003</v>
      </c>
      <c r="E36" s="127">
        <v>0.1007</v>
      </c>
      <c r="F36" s="127">
        <v>0.13730000000000001</v>
      </c>
      <c r="G36" s="127">
        <v>9.2100000000000001E-2</v>
      </c>
      <c r="H36" s="127">
        <v>6.0999999999999999E-2</v>
      </c>
      <c r="I36" s="127">
        <v>1.9E-2</v>
      </c>
      <c r="J36" s="127">
        <v>4.1599999999999998E-2</v>
      </c>
      <c r="K36" s="127">
        <v>6.5500000000000003E-2</v>
      </c>
      <c r="L36" s="127">
        <v>0</v>
      </c>
      <c r="M36" s="127">
        <v>0.1545</v>
      </c>
      <c r="N36" s="117">
        <v>2214</v>
      </c>
      <c r="O36" s="123">
        <f t="shared" si="0"/>
        <v>727.07760000000007</v>
      </c>
      <c r="P36" s="88">
        <v>43132</v>
      </c>
      <c r="Q36" s="128">
        <v>0.65</v>
      </c>
      <c r="R36" s="128">
        <v>0.63</v>
      </c>
      <c r="S36" s="128">
        <v>0.51</v>
      </c>
      <c r="T36" s="88">
        <v>43314</v>
      </c>
      <c r="U36" s="99">
        <v>9650</v>
      </c>
      <c r="V36" s="99">
        <v>9300</v>
      </c>
      <c r="W36" s="120">
        <f t="shared" si="1"/>
        <v>350</v>
      </c>
      <c r="X36" s="88">
        <v>43314</v>
      </c>
      <c r="Y36" s="99">
        <v>9650</v>
      </c>
      <c r="Z36" s="99">
        <v>7750</v>
      </c>
      <c r="AA36" s="84">
        <f t="shared" si="2"/>
        <v>1900</v>
      </c>
    </row>
    <row r="37" spans="1:27" ht="15.75" customHeight="1">
      <c r="A37" s="88">
        <v>43313</v>
      </c>
      <c r="B37" s="99">
        <v>9530</v>
      </c>
      <c r="C37" s="88">
        <v>43313</v>
      </c>
      <c r="D37" s="127">
        <v>0.34639999999999999</v>
      </c>
      <c r="E37" s="127">
        <v>0.1143</v>
      </c>
      <c r="F37" s="127">
        <v>0.13730000000000001</v>
      </c>
      <c r="G37" s="127">
        <v>9.2100000000000001E-2</v>
      </c>
      <c r="H37" s="127">
        <v>6.0999999999999999E-2</v>
      </c>
      <c r="I37" s="127">
        <v>1.9E-2</v>
      </c>
      <c r="J37" s="127">
        <v>4.1599999999999998E-2</v>
      </c>
      <c r="K37" s="127">
        <v>6.5500000000000003E-2</v>
      </c>
      <c r="L37" s="127">
        <v>0</v>
      </c>
      <c r="M37" s="127">
        <v>0.1229</v>
      </c>
      <c r="N37" s="117">
        <v>2214</v>
      </c>
      <c r="O37" s="123">
        <f t="shared" ref="O37:O68" si="3">D37*N37</f>
        <v>766.92959999999994</v>
      </c>
      <c r="P37" s="88">
        <v>43125</v>
      </c>
      <c r="Q37" s="128">
        <v>0.65</v>
      </c>
      <c r="R37" s="128">
        <v>0.63</v>
      </c>
      <c r="S37" s="128">
        <v>0.51</v>
      </c>
      <c r="T37" s="88">
        <v>43313</v>
      </c>
      <c r="U37" s="99">
        <v>9530</v>
      </c>
      <c r="V37" s="99">
        <v>9200</v>
      </c>
      <c r="W37" s="120">
        <f t="shared" si="1"/>
        <v>330</v>
      </c>
      <c r="X37" s="88">
        <v>43313</v>
      </c>
      <c r="Y37" s="99">
        <v>9530</v>
      </c>
      <c r="Z37" s="99">
        <v>7750</v>
      </c>
      <c r="AA37" s="84">
        <f t="shared" si="2"/>
        <v>1780</v>
      </c>
    </row>
    <row r="38" spans="1:27" ht="15.75" customHeight="1">
      <c r="A38" s="88">
        <v>43312</v>
      </c>
      <c r="B38" s="99">
        <v>9540</v>
      </c>
      <c r="C38" s="88">
        <v>43312</v>
      </c>
      <c r="D38" s="127">
        <v>0.3528</v>
      </c>
      <c r="E38" s="127">
        <v>0.1183</v>
      </c>
      <c r="F38" s="127">
        <v>0.15</v>
      </c>
      <c r="G38" s="127">
        <v>6.8699999999999997E-2</v>
      </c>
      <c r="H38" s="127">
        <v>8.3599999999999994E-2</v>
      </c>
      <c r="I38" s="127">
        <v>1.9E-2</v>
      </c>
      <c r="J38" s="127">
        <v>4.1599999999999998E-2</v>
      </c>
      <c r="K38" s="127">
        <v>4.2900000000000001E-2</v>
      </c>
      <c r="L38" s="127">
        <v>0</v>
      </c>
      <c r="M38" s="127">
        <v>0.12330000000000001</v>
      </c>
      <c r="N38" s="117">
        <v>2214</v>
      </c>
      <c r="O38" s="123">
        <f t="shared" si="3"/>
        <v>781.0992</v>
      </c>
      <c r="P38" s="88">
        <v>43118</v>
      </c>
      <c r="Q38" s="128">
        <v>0.65</v>
      </c>
      <c r="R38" s="128">
        <v>0.62</v>
      </c>
      <c r="S38" s="128">
        <v>0.5</v>
      </c>
      <c r="T38" s="88">
        <v>43312</v>
      </c>
      <c r="U38" s="99">
        <v>9540</v>
      </c>
      <c r="V38" s="99">
        <v>9200</v>
      </c>
      <c r="W38" s="120">
        <f t="shared" si="1"/>
        <v>340</v>
      </c>
      <c r="X38" s="88">
        <v>43312</v>
      </c>
      <c r="Y38" s="99">
        <v>9540</v>
      </c>
      <c r="Z38" s="99">
        <v>7750</v>
      </c>
      <c r="AA38" s="84">
        <f t="shared" si="2"/>
        <v>1790</v>
      </c>
    </row>
    <row r="39" spans="1:27" ht="15.75" customHeight="1">
      <c r="A39" s="88">
        <v>43311</v>
      </c>
      <c r="B39" s="99">
        <v>9500</v>
      </c>
      <c r="C39" s="88">
        <v>43311</v>
      </c>
      <c r="D39" s="127">
        <v>0.34370000000000001</v>
      </c>
      <c r="E39" s="127">
        <v>0.1174</v>
      </c>
      <c r="F39" s="127">
        <v>0.17249999999999999</v>
      </c>
      <c r="G39" s="127">
        <v>6.8699999999999997E-2</v>
      </c>
      <c r="H39" s="127">
        <v>8.3599999999999994E-2</v>
      </c>
      <c r="I39" s="127">
        <v>1.9E-2</v>
      </c>
      <c r="J39" s="127">
        <v>3.2500000000000001E-2</v>
      </c>
      <c r="K39" s="127">
        <v>4.2900000000000001E-2</v>
      </c>
      <c r="L39" s="127">
        <v>5.4000000000000003E-3</v>
      </c>
      <c r="M39" s="127">
        <v>0.1143</v>
      </c>
      <c r="N39" s="117">
        <v>2214</v>
      </c>
      <c r="O39" s="123">
        <f t="shared" si="3"/>
        <v>760.95180000000005</v>
      </c>
      <c r="P39" s="88">
        <v>43111</v>
      </c>
      <c r="Q39" s="128">
        <v>0.65</v>
      </c>
      <c r="R39" s="128">
        <v>0.62</v>
      </c>
      <c r="S39" s="128">
        <v>0.5</v>
      </c>
      <c r="T39" s="88">
        <v>43311</v>
      </c>
      <c r="U39" s="99">
        <v>9500</v>
      </c>
      <c r="V39" s="99">
        <v>9150</v>
      </c>
      <c r="W39" s="120">
        <f t="shared" si="1"/>
        <v>350</v>
      </c>
      <c r="X39" s="88">
        <v>43311</v>
      </c>
      <c r="Y39" s="99">
        <v>9500</v>
      </c>
      <c r="Z39" s="99">
        <v>7750</v>
      </c>
      <c r="AA39" s="84">
        <f t="shared" si="2"/>
        <v>1750</v>
      </c>
    </row>
    <row r="40" spans="1:27" ht="15.75" customHeight="1">
      <c r="A40" s="88">
        <v>43308</v>
      </c>
      <c r="B40" s="99">
        <v>9400</v>
      </c>
      <c r="C40" s="88">
        <v>43308</v>
      </c>
      <c r="D40" s="127">
        <v>0.26690000000000003</v>
      </c>
      <c r="E40" s="127">
        <v>0.12379999999999999</v>
      </c>
      <c r="F40" s="127">
        <v>0.1983</v>
      </c>
      <c r="G40" s="127">
        <v>6.8699999999999997E-2</v>
      </c>
      <c r="H40" s="127">
        <v>9.2600000000000002E-2</v>
      </c>
      <c r="I40" s="127">
        <v>2.8000000000000001E-2</v>
      </c>
      <c r="J40" s="127">
        <v>5.6500000000000002E-2</v>
      </c>
      <c r="K40" s="127">
        <v>5.0599999999999999E-2</v>
      </c>
      <c r="L40" s="127">
        <v>5.4000000000000003E-3</v>
      </c>
      <c r="M40" s="127">
        <v>0.10929999999999999</v>
      </c>
      <c r="N40" s="117">
        <v>2214</v>
      </c>
      <c r="O40" s="123">
        <f t="shared" si="3"/>
        <v>590.91660000000002</v>
      </c>
      <c r="P40" s="88">
        <v>43104</v>
      </c>
      <c r="Q40" s="128">
        <v>0.63</v>
      </c>
      <c r="R40" s="128">
        <v>0.63</v>
      </c>
      <c r="S40" s="128">
        <v>0.49</v>
      </c>
      <c r="T40" s="88">
        <v>43308</v>
      </c>
      <c r="U40" s="99">
        <v>9400</v>
      </c>
      <c r="V40" s="99">
        <v>9050</v>
      </c>
      <c r="W40" s="120">
        <f t="shared" si="1"/>
        <v>350</v>
      </c>
      <c r="X40" s="88">
        <v>43308</v>
      </c>
      <c r="Y40" s="99">
        <v>9400</v>
      </c>
      <c r="Z40" s="99">
        <v>7750</v>
      </c>
      <c r="AA40" s="84">
        <f t="shared" si="2"/>
        <v>1650</v>
      </c>
    </row>
    <row r="41" spans="1:27" ht="15.75" customHeight="1">
      <c r="A41" s="88">
        <v>43307</v>
      </c>
      <c r="B41" s="99">
        <v>9400</v>
      </c>
      <c r="C41" s="88">
        <v>43307</v>
      </c>
      <c r="D41" s="127">
        <v>0.26240000000000002</v>
      </c>
      <c r="E41" s="127">
        <v>0.12470000000000001</v>
      </c>
      <c r="F41" s="127">
        <v>0.20549999999999999</v>
      </c>
      <c r="G41" s="127">
        <v>6.8699999999999997E-2</v>
      </c>
      <c r="H41" s="127">
        <v>9.2600000000000002E-2</v>
      </c>
      <c r="I41" s="127">
        <v>2.8000000000000001E-2</v>
      </c>
      <c r="J41" s="127">
        <v>4.3799999999999999E-2</v>
      </c>
      <c r="K41" s="127">
        <v>5.96E-2</v>
      </c>
      <c r="L41" s="127">
        <v>5.4000000000000003E-3</v>
      </c>
      <c r="M41" s="127">
        <v>0.10929999999999999</v>
      </c>
      <c r="N41" s="117">
        <v>2214</v>
      </c>
      <c r="O41" s="123">
        <f t="shared" si="3"/>
        <v>580.95360000000005</v>
      </c>
      <c r="P41" s="126">
        <v>43097</v>
      </c>
      <c r="Q41" s="128">
        <v>0.63</v>
      </c>
      <c r="R41" s="128">
        <v>0.61</v>
      </c>
      <c r="S41" s="128">
        <v>0.49</v>
      </c>
      <c r="T41" s="88">
        <v>43307</v>
      </c>
      <c r="U41" s="99">
        <v>9400</v>
      </c>
      <c r="V41" s="99">
        <v>9050</v>
      </c>
      <c r="W41" s="120">
        <f t="shared" si="1"/>
        <v>350</v>
      </c>
      <c r="X41" s="88">
        <v>43307</v>
      </c>
      <c r="Y41" s="99">
        <v>9400</v>
      </c>
      <c r="Z41" s="99">
        <v>7750</v>
      </c>
      <c r="AA41" s="84">
        <f t="shared" si="2"/>
        <v>1650</v>
      </c>
    </row>
    <row r="42" spans="1:27" ht="15.75" customHeight="1">
      <c r="A42" s="88">
        <v>43306</v>
      </c>
      <c r="B42" s="99">
        <v>9450</v>
      </c>
      <c r="C42" s="88">
        <v>43306</v>
      </c>
      <c r="D42" s="127">
        <v>0.25700000000000001</v>
      </c>
      <c r="E42" s="127">
        <v>0.14230000000000001</v>
      </c>
      <c r="F42" s="127">
        <v>0.20549999999999999</v>
      </c>
      <c r="G42" s="127">
        <v>5.6500000000000002E-2</v>
      </c>
      <c r="H42" s="127">
        <v>9.2600000000000002E-2</v>
      </c>
      <c r="I42" s="127">
        <v>2.8000000000000001E-2</v>
      </c>
      <c r="J42" s="127">
        <v>4.8300000000000003E-2</v>
      </c>
      <c r="K42" s="127">
        <v>5.5100000000000003E-2</v>
      </c>
      <c r="L42" s="127">
        <v>5.4000000000000003E-3</v>
      </c>
      <c r="M42" s="127">
        <v>0.10929999999999999</v>
      </c>
      <c r="N42" s="117">
        <v>2214</v>
      </c>
      <c r="O42" s="123">
        <f t="shared" si="3"/>
        <v>568.99800000000005</v>
      </c>
      <c r="P42" s="126">
        <v>43090</v>
      </c>
      <c r="Q42" s="128">
        <v>0.63</v>
      </c>
      <c r="R42" s="128">
        <v>0.61</v>
      </c>
      <c r="S42" s="128">
        <v>0.49</v>
      </c>
      <c r="T42" s="88">
        <v>43306</v>
      </c>
      <c r="U42" s="99">
        <v>9450</v>
      </c>
      <c r="V42" s="99">
        <v>9050</v>
      </c>
      <c r="W42" s="120">
        <f t="shared" si="1"/>
        <v>400</v>
      </c>
      <c r="X42" s="88">
        <v>43306</v>
      </c>
      <c r="Y42" s="99">
        <v>9450</v>
      </c>
      <c r="Z42" s="99">
        <v>7750</v>
      </c>
      <c r="AA42" s="84">
        <f t="shared" si="2"/>
        <v>1700</v>
      </c>
    </row>
    <row r="43" spans="1:27" ht="15.75" customHeight="1">
      <c r="A43" s="88">
        <v>43305</v>
      </c>
      <c r="B43" s="99">
        <v>9400</v>
      </c>
      <c r="C43" s="88">
        <v>43305</v>
      </c>
      <c r="D43" s="127">
        <v>0.3004</v>
      </c>
      <c r="E43" s="127">
        <v>0.15759999999999999</v>
      </c>
      <c r="F43" s="127">
        <v>0.17519999999999999</v>
      </c>
      <c r="G43" s="127">
        <v>4.7399999999999998E-2</v>
      </c>
      <c r="H43" s="127">
        <v>7.4499999999999997E-2</v>
      </c>
      <c r="I43" s="127">
        <v>2.8000000000000001E-2</v>
      </c>
      <c r="J43" s="127">
        <v>4.8300000000000003E-2</v>
      </c>
      <c r="K43" s="127">
        <v>5.3699999999999998E-2</v>
      </c>
      <c r="L43" s="127">
        <v>5.4000000000000003E-3</v>
      </c>
      <c r="M43" s="127">
        <v>0.10929999999999999</v>
      </c>
      <c r="N43" s="117">
        <v>2214</v>
      </c>
      <c r="O43" s="123">
        <f t="shared" si="3"/>
        <v>665.0856</v>
      </c>
      <c r="P43" s="126">
        <v>43083</v>
      </c>
      <c r="Q43" s="128">
        <v>0.63</v>
      </c>
      <c r="R43" s="128">
        <v>0.63</v>
      </c>
      <c r="S43" s="128">
        <v>0.49</v>
      </c>
      <c r="T43" s="88">
        <v>43305</v>
      </c>
      <c r="U43" s="99">
        <v>9400</v>
      </c>
      <c r="V43" s="99">
        <v>9050</v>
      </c>
      <c r="W43" s="120">
        <f t="shared" si="1"/>
        <v>350</v>
      </c>
      <c r="X43" s="88">
        <v>43305</v>
      </c>
      <c r="Y43" s="99">
        <v>9400</v>
      </c>
      <c r="Z43" s="99">
        <v>7650</v>
      </c>
      <c r="AA43" s="84">
        <f t="shared" si="2"/>
        <v>1750</v>
      </c>
    </row>
    <row r="44" spans="1:27" ht="15.75" customHeight="1">
      <c r="A44" s="88">
        <v>43304</v>
      </c>
      <c r="B44" s="99">
        <v>9330</v>
      </c>
      <c r="C44" s="88">
        <v>43304</v>
      </c>
      <c r="D44" s="127">
        <v>0.3049</v>
      </c>
      <c r="E44" s="127">
        <v>0.1527</v>
      </c>
      <c r="F44" s="127">
        <v>0.1978</v>
      </c>
      <c r="G44" s="127">
        <v>5.2400000000000002E-2</v>
      </c>
      <c r="H44" s="127">
        <v>7.0000000000000007E-2</v>
      </c>
      <c r="I44" s="127">
        <v>2.8000000000000001E-2</v>
      </c>
      <c r="J44" s="127">
        <v>4.8300000000000003E-2</v>
      </c>
      <c r="K44" s="127">
        <v>4.2500000000000003E-2</v>
      </c>
      <c r="L44" s="127">
        <v>5.4000000000000003E-3</v>
      </c>
      <c r="M44" s="127">
        <v>9.8000000000000004E-2</v>
      </c>
      <c r="N44" s="117">
        <v>2214</v>
      </c>
      <c r="O44" s="123">
        <f t="shared" si="3"/>
        <v>675.04859999999996</v>
      </c>
      <c r="P44" s="126">
        <v>43076</v>
      </c>
      <c r="Q44" s="128">
        <v>0.63</v>
      </c>
      <c r="R44" s="128">
        <v>0.63</v>
      </c>
      <c r="S44" s="128">
        <v>0.49</v>
      </c>
      <c r="T44" s="88">
        <v>43304</v>
      </c>
      <c r="U44" s="99">
        <v>9330</v>
      </c>
      <c r="V44" s="99">
        <v>8950</v>
      </c>
      <c r="W44" s="120">
        <f t="shared" si="1"/>
        <v>380</v>
      </c>
      <c r="X44" s="88">
        <v>43304</v>
      </c>
      <c r="Y44" s="99">
        <v>9330</v>
      </c>
      <c r="Z44" s="99">
        <v>7650</v>
      </c>
      <c r="AA44" s="84">
        <f t="shared" si="2"/>
        <v>1680</v>
      </c>
    </row>
    <row r="45" spans="1:27" ht="15.75" customHeight="1">
      <c r="A45" s="88">
        <v>43301</v>
      </c>
      <c r="B45" s="99">
        <v>9250</v>
      </c>
      <c r="C45" s="88">
        <v>43301</v>
      </c>
      <c r="D45" s="127">
        <v>0.30259999999999998</v>
      </c>
      <c r="E45" s="127">
        <v>0.1608</v>
      </c>
      <c r="F45" s="127">
        <v>0.21590000000000001</v>
      </c>
      <c r="G45" s="127">
        <v>3.8399999999999997E-2</v>
      </c>
      <c r="H45" s="127">
        <v>6.0999999999999999E-2</v>
      </c>
      <c r="I45" s="127">
        <v>1.2200000000000001E-2</v>
      </c>
      <c r="J45" s="127">
        <v>4.8300000000000003E-2</v>
      </c>
      <c r="K45" s="127">
        <v>3.6999999999999998E-2</v>
      </c>
      <c r="L45" s="127">
        <v>5.4000000000000003E-3</v>
      </c>
      <c r="M45" s="127">
        <v>0.1183</v>
      </c>
      <c r="N45" s="117">
        <v>2214</v>
      </c>
      <c r="O45" s="123">
        <f t="shared" si="3"/>
        <v>669.95639999999992</v>
      </c>
      <c r="P45" s="126">
        <v>43069</v>
      </c>
      <c r="Q45" s="128">
        <v>0.63</v>
      </c>
      <c r="R45" s="128">
        <v>0.63</v>
      </c>
      <c r="S45" s="128">
        <v>0.49</v>
      </c>
      <c r="T45" s="88">
        <v>43301</v>
      </c>
      <c r="U45" s="99">
        <v>9250</v>
      </c>
      <c r="V45" s="99">
        <v>8900</v>
      </c>
      <c r="W45" s="120">
        <f t="shared" si="1"/>
        <v>350</v>
      </c>
      <c r="X45" s="88">
        <v>43301</v>
      </c>
      <c r="Y45" s="99">
        <v>9250</v>
      </c>
      <c r="Z45" s="99">
        <v>7650</v>
      </c>
      <c r="AA45" s="84">
        <f t="shared" si="2"/>
        <v>1600</v>
      </c>
    </row>
    <row r="46" spans="1:27" ht="15.75" customHeight="1">
      <c r="A46" s="88">
        <v>43300</v>
      </c>
      <c r="B46" s="99">
        <v>9250</v>
      </c>
      <c r="C46" s="88">
        <v>43300</v>
      </c>
      <c r="D46" s="127">
        <v>0.28460000000000002</v>
      </c>
      <c r="E46" s="127">
        <v>0.1545</v>
      </c>
      <c r="F46" s="127">
        <v>0.2389</v>
      </c>
      <c r="G46" s="127">
        <v>5.1900000000000002E-2</v>
      </c>
      <c r="H46" s="127">
        <v>6.0999999999999999E-2</v>
      </c>
      <c r="I46" s="127">
        <v>1.2200000000000001E-2</v>
      </c>
      <c r="J46" s="127">
        <v>3.4799999999999998E-2</v>
      </c>
      <c r="K46" s="127">
        <v>1.5800000000000002E-2</v>
      </c>
      <c r="L46" s="127">
        <v>1.9E-2</v>
      </c>
      <c r="M46" s="127">
        <v>0.12740000000000001</v>
      </c>
      <c r="N46" s="117">
        <v>2214</v>
      </c>
      <c r="O46" s="123">
        <f t="shared" si="3"/>
        <v>630.10440000000006</v>
      </c>
      <c r="P46" s="126">
        <v>43062</v>
      </c>
      <c r="Q46" s="128">
        <v>0.62</v>
      </c>
      <c r="R46" s="128">
        <v>0.63</v>
      </c>
      <c r="S46" s="128">
        <v>0.49</v>
      </c>
      <c r="T46" s="88">
        <v>43300</v>
      </c>
      <c r="U46" s="99">
        <v>9250</v>
      </c>
      <c r="V46" s="99">
        <v>8950</v>
      </c>
      <c r="W46" s="120">
        <f t="shared" si="1"/>
        <v>300</v>
      </c>
      <c r="X46" s="88">
        <v>43300</v>
      </c>
      <c r="Y46" s="99">
        <v>9250</v>
      </c>
      <c r="Z46" s="99">
        <v>7650</v>
      </c>
      <c r="AA46" s="84">
        <f t="shared" si="2"/>
        <v>1600</v>
      </c>
    </row>
    <row r="47" spans="1:27" ht="15.75" customHeight="1">
      <c r="A47" s="88">
        <v>43299</v>
      </c>
      <c r="B47" s="99">
        <v>9270</v>
      </c>
      <c r="C47" s="88">
        <v>43299</v>
      </c>
      <c r="D47" s="127">
        <v>0.27639999999999998</v>
      </c>
      <c r="E47" s="127">
        <v>0.18160000000000001</v>
      </c>
      <c r="F47" s="127">
        <v>0.21590000000000001</v>
      </c>
      <c r="G47" s="127">
        <v>5.1499999999999997E-2</v>
      </c>
      <c r="H47" s="127">
        <v>5.6500000000000002E-2</v>
      </c>
      <c r="I47" s="127">
        <v>3.9300000000000002E-2</v>
      </c>
      <c r="J47" s="127">
        <v>3.0300000000000001E-2</v>
      </c>
      <c r="K47" s="127">
        <v>2.0299999999999999E-2</v>
      </c>
      <c r="L47" s="127">
        <v>1.9E-2</v>
      </c>
      <c r="M47" s="127">
        <v>0.10929999999999999</v>
      </c>
      <c r="N47" s="117">
        <v>2214</v>
      </c>
      <c r="O47" s="123">
        <f t="shared" si="3"/>
        <v>611.94959999999992</v>
      </c>
      <c r="P47" s="126">
        <v>43055</v>
      </c>
      <c r="Q47" s="128">
        <v>0.62</v>
      </c>
      <c r="R47" s="128">
        <v>0.64</v>
      </c>
      <c r="S47" s="128">
        <v>0.49</v>
      </c>
      <c r="T47" s="88">
        <v>43299</v>
      </c>
      <c r="U47" s="99">
        <v>9270</v>
      </c>
      <c r="V47" s="99">
        <v>8900</v>
      </c>
      <c r="W47" s="120">
        <f t="shared" si="1"/>
        <v>370</v>
      </c>
      <c r="X47" s="88">
        <v>43299</v>
      </c>
      <c r="Y47" s="99">
        <v>9270</v>
      </c>
      <c r="Z47" s="99">
        <v>7650</v>
      </c>
      <c r="AA47" s="84">
        <f t="shared" si="2"/>
        <v>1620</v>
      </c>
    </row>
    <row r="48" spans="1:27" ht="15.75" customHeight="1">
      <c r="A48" s="88">
        <v>43298</v>
      </c>
      <c r="B48" s="99">
        <v>9270</v>
      </c>
      <c r="C48" s="88">
        <v>43298</v>
      </c>
      <c r="D48" s="127">
        <v>0.26150000000000001</v>
      </c>
      <c r="E48" s="127">
        <v>0.1789</v>
      </c>
      <c r="F48" s="127">
        <v>0.21590000000000001</v>
      </c>
      <c r="G48" s="127">
        <v>6.3200000000000006E-2</v>
      </c>
      <c r="H48" s="127">
        <v>7.1400000000000005E-2</v>
      </c>
      <c r="I48" s="127">
        <v>1.67E-2</v>
      </c>
      <c r="J48" s="127">
        <v>3.0300000000000001E-2</v>
      </c>
      <c r="K48" s="127">
        <v>2.0299999999999999E-2</v>
      </c>
      <c r="L48" s="127">
        <v>3.2500000000000001E-2</v>
      </c>
      <c r="M48" s="127">
        <v>0.10929999999999999</v>
      </c>
      <c r="N48" s="117">
        <v>2214</v>
      </c>
      <c r="O48" s="123">
        <f t="shared" si="3"/>
        <v>578.96100000000001</v>
      </c>
      <c r="P48" s="126">
        <v>43048</v>
      </c>
      <c r="Q48" s="128">
        <v>0.62</v>
      </c>
      <c r="R48" s="128">
        <v>0.63</v>
      </c>
      <c r="S48" s="128">
        <v>0.49</v>
      </c>
      <c r="T48" s="88">
        <v>43298</v>
      </c>
      <c r="U48" s="99">
        <v>9270</v>
      </c>
      <c r="V48" s="99">
        <v>8900</v>
      </c>
      <c r="W48" s="120">
        <f t="shared" si="1"/>
        <v>370</v>
      </c>
      <c r="X48" s="88">
        <v>43298</v>
      </c>
      <c r="Y48" s="99">
        <v>9270</v>
      </c>
      <c r="Z48" s="99">
        <v>7650</v>
      </c>
      <c r="AA48" s="84">
        <f t="shared" si="2"/>
        <v>1620</v>
      </c>
    </row>
    <row r="49" spans="1:27" ht="15.75" customHeight="1">
      <c r="A49" s="88">
        <v>43297</v>
      </c>
      <c r="B49" s="99">
        <v>9280</v>
      </c>
      <c r="C49" s="88">
        <v>43297</v>
      </c>
      <c r="D49" s="127">
        <v>0.27960000000000002</v>
      </c>
      <c r="E49" s="127">
        <v>0.1757</v>
      </c>
      <c r="F49" s="127">
        <v>0.21590000000000001</v>
      </c>
      <c r="G49" s="127">
        <v>8.6699999999999999E-2</v>
      </c>
      <c r="H49" s="127">
        <v>6.2300000000000001E-2</v>
      </c>
      <c r="I49" s="127">
        <v>3.2000000000000002E-3</v>
      </c>
      <c r="J49" s="127">
        <v>3.0300000000000001E-2</v>
      </c>
      <c r="K49" s="127">
        <v>3.1600000000000003E-2</v>
      </c>
      <c r="L49" s="127">
        <v>5.4000000000000003E-3</v>
      </c>
      <c r="M49" s="127">
        <v>0.10929999999999999</v>
      </c>
      <c r="N49" s="117">
        <v>2214</v>
      </c>
      <c r="O49" s="123">
        <f t="shared" si="3"/>
        <v>619.03440000000001</v>
      </c>
      <c r="P49" s="126">
        <v>43041</v>
      </c>
      <c r="Q49" s="128">
        <v>0.62</v>
      </c>
      <c r="R49" s="128">
        <v>0.63</v>
      </c>
      <c r="S49" s="128">
        <v>0.49</v>
      </c>
      <c r="T49" s="88">
        <v>43297</v>
      </c>
      <c r="U49" s="99">
        <v>9280</v>
      </c>
      <c r="V49" s="99">
        <v>8900</v>
      </c>
      <c r="W49" s="120">
        <f t="shared" si="1"/>
        <v>380</v>
      </c>
      <c r="X49" s="88">
        <v>43297</v>
      </c>
      <c r="Y49" s="99">
        <v>9280</v>
      </c>
      <c r="Z49" s="99">
        <v>7650</v>
      </c>
      <c r="AA49" s="84">
        <f t="shared" si="2"/>
        <v>1630</v>
      </c>
    </row>
    <row r="50" spans="1:27" ht="15.75" customHeight="1">
      <c r="A50" s="88">
        <v>43294</v>
      </c>
      <c r="B50" s="99">
        <v>9250</v>
      </c>
      <c r="C50" s="88">
        <v>43294</v>
      </c>
      <c r="D50" s="127">
        <v>0.28320000000000001</v>
      </c>
      <c r="E50" s="127">
        <v>0.1658</v>
      </c>
      <c r="F50" s="127">
        <v>0.1996</v>
      </c>
      <c r="G50" s="127">
        <v>9.6699999999999994E-2</v>
      </c>
      <c r="H50" s="127">
        <v>7.6799999999999993E-2</v>
      </c>
      <c r="I50" s="127">
        <v>3.2000000000000002E-3</v>
      </c>
      <c r="J50" s="127">
        <v>1.72E-2</v>
      </c>
      <c r="K50" s="127">
        <v>2.7099999999999999E-2</v>
      </c>
      <c r="L50" s="127">
        <v>9.9000000000000008E-3</v>
      </c>
      <c r="M50" s="127">
        <v>0.1206</v>
      </c>
      <c r="N50" s="117">
        <v>2214</v>
      </c>
      <c r="O50" s="123">
        <f t="shared" si="3"/>
        <v>627.00480000000005</v>
      </c>
      <c r="P50" s="126">
        <v>43034</v>
      </c>
      <c r="Q50" s="128">
        <v>0.63</v>
      </c>
      <c r="R50" s="128">
        <v>0.63</v>
      </c>
      <c r="S50" s="128">
        <v>0.49</v>
      </c>
      <c r="T50" s="88">
        <v>43294</v>
      </c>
      <c r="U50" s="99">
        <v>9250</v>
      </c>
      <c r="V50" s="99">
        <v>8900</v>
      </c>
      <c r="W50" s="120">
        <f t="shared" si="1"/>
        <v>350</v>
      </c>
      <c r="X50" s="88">
        <v>43294</v>
      </c>
      <c r="Y50" s="99">
        <v>9250</v>
      </c>
      <c r="Z50" s="99">
        <v>7650</v>
      </c>
      <c r="AA50" s="84">
        <f t="shared" si="2"/>
        <v>1600</v>
      </c>
    </row>
    <row r="51" spans="1:27" ht="15.75" customHeight="1">
      <c r="A51" s="88">
        <v>43293</v>
      </c>
      <c r="B51" s="99">
        <v>9200</v>
      </c>
      <c r="C51" s="88">
        <v>43293</v>
      </c>
      <c r="D51" s="127">
        <v>0.2913</v>
      </c>
      <c r="E51" s="127">
        <v>0.19239999999999999</v>
      </c>
      <c r="F51" s="127">
        <v>0.1996</v>
      </c>
      <c r="G51" s="127">
        <v>8.3099999999999993E-2</v>
      </c>
      <c r="H51" s="127">
        <v>6.1899999999999997E-2</v>
      </c>
      <c r="I51" s="127">
        <v>3.2000000000000002E-3</v>
      </c>
      <c r="J51" s="127">
        <v>1.0800000000000001E-2</v>
      </c>
      <c r="K51" s="127">
        <v>2.7099999999999999E-2</v>
      </c>
      <c r="L51" s="127">
        <v>9.9000000000000008E-3</v>
      </c>
      <c r="M51" s="127">
        <v>0.1206</v>
      </c>
      <c r="N51" s="117">
        <v>2214</v>
      </c>
      <c r="O51" s="123">
        <f t="shared" si="3"/>
        <v>644.93820000000005</v>
      </c>
      <c r="P51" s="126">
        <v>43027</v>
      </c>
      <c r="Q51" s="128">
        <v>0.63</v>
      </c>
      <c r="R51" s="128">
        <v>0.63</v>
      </c>
      <c r="S51" s="128">
        <v>0.49</v>
      </c>
      <c r="T51" s="88">
        <v>43293</v>
      </c>
      <c r="U51" s="99">
        <v>9200</v>
      </c>
      <c r="V51" s="99">
        <v>8850</v>
      </c>
      <c r="W51" s="120">
        <f t="shared" si="1"/>
        <v>350</v>
      </c>
      <c r="X51" s="88">
        <v>43293</v>
      </c>
      <c r="Y51" s="99">
        <v>9200</v>
      </c>
      <c r="Z51" s="99">
        <v>7650</v>
      </c>
      <c r="AA51" s="84">
        <f t="shared" si="2"/>
        <v>1550</v>
      </c>
    </row>
    <row r="52" spans="1:27" ht="15.75" customHeight="1">
      <c r="A52" s="88">
        <v>43292</v>
      </c>
      <c r="B52" s="99">
        <v>9180</v>
      </c>
      <c r="C52" s="88">
        <v>43292</v>
      </c>
      <c r="D52" s="127">
        <v>0.32519999999999999</v>
      </c>
      <c r="E52" s="127">
        <v>0.1585</v>
      </c>
      <c r="F52" s="127">
        <v>0.22220000000000001</v>
      </c>
      <c r="G52" s="127">
        <v>9.4399999999999998E-2</v>
      </c>
      <c r="H52" s="127">
        <v>4.8300000000000003E-2</v>
      </c>
      <c r="I52" s="127">
        <v>3.2000000000000002E-3</v>
      </c>
      <c r="J52" s="127">
        <v>1.0800000000000001E-2</v>
      </c>
      <c r="K52" s="127">
        <v>2.7099999999999999E-2</v>
      </c>
      <c r="L52" s="127">
        <v>9.9000000000000008E-3</v>
      </c>
      <c r="M52" s="127">
        <v>0.1003</v>
      </c>
      <c r="N52" s="117">
        <v>2214</v>
      </c>
      <c r="O52" s="123">
        <f t="shared" si="3"/>
        <v>719.99279999999999</v>
      </c>
      <c r="P52" s="126">
        <v>43020</v>
      </c>
      <c r="Q52" s="128">
        <v>0.63</v>
      </c>
      <c r="R52" s="128">
        <v>0.63</v>
      </c>
      <c r="S52" s="128">
        <v>0.49</v>
      </c>
      <c r="T52" s="88">
        <v>43292</v>
      </c>
      <c r="U52" s="99">
        <v>9180</v>
      </c>
      <c r="V52" s="99">
        <v>8850</v>
      </c>
      <c r="W52" s="120">
        <f t="shared" si="1"/>
        <v>330</v>
      </c>
      <c r="X52" s="88">
        <v>43292</v>
      </c>
      <c r="Y52" s="99">
        <v>9180</v>
      </c>
      <c r="Z52" s="99">
        <v>7650</v>
      </c>
      <c r="AA52" s="84">
        <f t="shared" si="2"/>
        <v>1530</v>
      </c>
    </row>
    <row r="53" spans="1:27" ht="15.75" customHeight="1">
      <c r="A53" s="88">
        <v>43291</v>
      </c>
      <c r="B53" s="99">
        <v>9150</v>
      </c>
      <c r="C53" s="88">
        <v>43291</v>
      </c>
      <c r="D53" s="127">
        <v>0.2913</v>
      </c>
      <c r="E53" s="127">
        <v>0.1802</v>
      </c>
      <c r="F53" s="127">
        <v>0.18609999999999999</v>
      </c>
      <c r="G53" s="127">
        <v>9.4399999999999998E-2</v>
      </c>
      <c r="H53" s="127">
        <v>6.1899999999999997E-2</v>
      </c>
      <c r="I53" s="127">
        <v>3.2000000000000002E-3</v>
      </c>
      <c r="J53" s="127">
        <v>2.4400000000000002E-2</v>
      </c>
      <c r="K53" s="127">
        <v>3.4799999999999998E-2</v>
      </c>
      <c r="L53" s="127">
        <v>9.9000000000000008E-3</v>
      </c>
      <c r="M53" s="127">
        <v>0.1138</v>
      </c>
      <c r="N53" s="117">
        <v>2214</v>
      </c>
      <c r="O53" s="123">
        <f t="shared" si="3"/>
        <v>644.93820000000005</v>
      </c>
      <c r="P53" s="126">
        <v>43006</v>
      </c>
      <c r="Q53" s="128">
        <v>0.61</v>
      </c>
      <c r="R53" s="128">
        <v>0.62</v>
      </c>
      <c r="S53" s="128">
        <v>0.48</v>
      </c>
      <c r="T53" s="88">
        <v>43291</v>
      </c>
      <c r="U53" s="99">
        <v>9150</v>
      </c>
      <c r="V53" s="99">
        <v>8800</v>
      </c>
      <c r="W53" s="120">
        <f t="shared" si="1"/>
        <v>350</v>
      </c>
      <c r="X53" s="88">
        <v>43291</v>
      </c>
      <c r="Y53" s="99">
        <v>9150</v>
      </c>
      <c r="Z53" s="99">
        <v>7650</v>
      </c>
      <c r="AA53" s="84">
        <f t="shared" si="2"/>
        <v>1500</v>
      </c>
    </row>
    <row r="54" spans="1:27" ht="15.75" customHeight="1">
      <c r="A54" s="88">
        <v>43290</v>
      </c>
      <c r="B54" s="99">
        <v>9100</v>
      </c>
      <c r="C54" s="88">
        <v>43290</v>
      </c>
      <c r="D54" s="127">
        <v>0.30940000000000001</v>
      </c>
      <c r="E54" s="127">
        <v>0.1459</v>
      </c>
      <c r="F54" s="127">
        <v>0.1888</v>
      </c>
      <c r="G54" s="127">
        <v>0.1079</v>
      </c>
      <c r="H54" s="127">
        <v>5.74E-2</v>
      </c>
      <c r="I54" s="127">
        <v>7.7000000000000002E-3</v>
      </c>
      <c r="J54" s="127">
        <v>3.7900000000000003E-2</v>
      </c>
      <c r="K54" s="127">
        <v>3.0300000000000001E-2</v>
      </c>
      <c r="L54" s="127">
        <v>9.9000000000000008E-3</v>
      </c>
      <c r="M54" s="127">
        <v>0.1048</v>
      </c>
      <c r="N54" s="117">
        <v>2214</v>
      </c>
      <c r="O54" s="123">
        <f t="shared" si="3"/>
        <v>685.01160000000004</v>
      </c>
      <c r="P54" s="126">
        <v>42999</v>
      </c>
      <c r="Q54" s="128">
        <v>0.6</v>
      </c>
      <c r="R54" s="128">
        <v>0.62</v>
      </c>
      <c r="S54" s="128">
        <v>0.48</v>
      </c>
      <c r="T54" s="88">
        <v>43290</v>
      </c>
      <c r="U54" s="99">
        <v>9100</v>
      </c>
      <c r="V54" s="99">
        <v>8830</v>
      </c>
      <c r="W54" s="120">
        <f t="shared" si="1"/>
        <v>270</v>
      </c>
      <c r="X54" s="88">
        <v>43290</v>
      </c>
      <c r="Y54" s="99">
        <v>9100</v>
      </c>
      <c r="Z54" s="99">
        <v>7650</v>
      </c>
      <c r="AA54" s="84">
        <f t="shared" si="2"/>
        <v>1450</v>
      </c>
    </row>
    <row r="55" spans="1:27" ht="15.75" customHeight="1">
      <c r="A55" s="88">
        <v>43287</v>
      </c>
      <c r="B55" s="99">
        <v>9100</v>
      </c>
      <c r="C55" s="88">
        <v>43287</v>
      </c>
      <c r="D55" s="127">
        <v>0.3004</v>
      </c>
      <c r="E55" s="127">
        <v>0.13689999999999999</v>
      </c>
      <c r="F55" s="127">
        <v>0.1978</v>
      </c>
      <c r="G55" s="127">
        <v>7.4099999999999999E-2</v>
      </c>
      <c r="H55" s="127">
        <v>7.9899999999999999E-2</v>
      </c>
      <c r="I55" s="127">
        <v>7.7000000000000002E-3</v>
      </c>
      <c r="J55" s="127">
        <v>4.8300000000000003E-2</v>
      </c>
      <c r="K55" s="127">
        <v>4.1599999999999998E-2</v>
      </c>
      <c r="L55" s="127">
        <v>5.4000000000000003E-3</v>
      </c>
      <c r="M55" s="127">
        <v>0.1079</v>
      </c>
      <c r="N55" s="117">
        <v>2214</v>
      </c>
      <c r="O55" s="123">
        <f t="shared" si="3"/>
        <v>665.0856</v>
      </c>
      <c r="P55" s="126">
        <v>42992</v>
      </c>
      <c r="Q55" s="128">
        <v>0.57999999999999996</v>
      </c>
      <c r="R55" s="128">
        <v>0.63</v>
      </c>
      <c r="S55" s="128">
        <v>0.48</v>
      </c>
      <c r="T55" s="88">
        <v>43287</v>
      </c>
      <c r="U55" s="99">
        <v>9100</v>
      </c>
      <c r="V55" s="99">
        <v>8830</v>
      </c>
      <c r="W55" s="120">
        <f t="shared" si="1"/>
        <v>270</v>
      </c>
      <c r="X55" s="88">
        <v>43287</v>
      </c>
      <c r="Y55" s="99">
        <v>9100</v>
      </c>
      <c r="Z55" s="99">
        <v>7650</v>
      </c>
      <c r="AA55" s="84">
        <f t="shared" si="2"/>
        <v>1450</v>
      </c>
    </row>
    <row r="56" spans="1:27" ht="15.75" customHeight="1">
      <c r="A56" s="88">
        <v>43286</v>
      </c>
      <c r="B56" s="99">
        <v>9150</v>
      </c>
      <c r="C56" s="88">
        <v>43286</v>
      </c>
      <c r="D56" s="127">
        <v>0.30580000000000002</v>
      </c>
      <c r="E56" s="127">
        <v>0.1323</v>
      </c>
      <c r="F56" s="127">
        <v>0.1978</v>
      </c>
      <c r="G56" s="127">
        <v>5.1499999999999997E-2</v>
      </c>
      <c r="H56" s="127">
        <v>7.9000000000000001E-2</v>
      </c>
      <c r="I56" s="127">
        <v>1.2200000000000001E-2</v>
      </c>
      <c r="J56" s="127">
        <v>4.8300000000000003E-2</v>
      </c>
      <c r="K56" s="127">
        <v>4.1599999999999998E-2</v>
      </c>
      <c r="L56" s="127">
        <v>5.4000000000000003E-3</v>
      </c>
      <c r="M56" s="127">
        <v>0.126</v>
      </c>
      <c r="N56" s="117">
        <v>2214</v>
      </c>
      <c r="O56" s="123">
        <f t="shared" si="3"/>
        <v>677.0412</v>
      </c>
      <c r="P56" s="126">
        <v>42985</v>
      </c>
      <c r="Q56" s="128">
        <v>0.57999999999999996</v>
      </c>
      <c r="R56" s="128">
        <v>0.63</v>
      </c>
      <c r="S56" s="128">
        <v>0.48</v>
      </c>
      <c r="T56" s="88">
        <v>43286</v>
      </c>
      <c r="U56" s="99">
        <v>9150</v>
      </c>
      <c r="V56" s="99">
        <v>8880</v>
      </c>
      <c r="W56" s="120">
        <f t="shared" si="1"/>
        <v>270</v>
      </c>
      <c r="X56" s="88">
        <v>43286</v>
      </c>
      <c r="Y56" s="99">
        <v>9150</v>
      </c>
      <c r="Z56" s="99">
        <v>7650</v>
      </c>
      <c r="AA56" s="84">
        <f t="shared" si="2"/>
        <v>1500</v>
      </c>
    </row>
    <row r="57" spans="1:27" ht="15.75" customHeight="1">
      <c r="A57" s="88">
        <v>43285</v>
      </c>
      <c r="B57" s="99">
        <v>9200</v>
      </c>
      <c r="C57" s="88">
        <v>43285</v>
      </c>
      <c r="D57" s="127">
        <v>0.32840000000000003</v>
      </c>
      <c r="E57" s="127">
        <v>0.12239999999999999</v>
      </c>
      <c r="F57" s="127">
        <v>0.1951</v>
      </c>
      <c r="G57" s="127">
        <v>5.1499999999999997E-2</v>
      </c>
      <c r="H57" s="127">
        <v>5.6500000000000002E-2</v>
      </c>
      <c r="I57" s="127">
        <v>8.9999999999999993E-3</v>
      </c>
      <c r="J57" s="127">
        <v>6.6400000000000001E-2</v>
      </c>
      <c r="K57" s="127">
        <v>4.1599999999999998E-2</v>
      </c>
      <c r="L57" s="127">
        <v>0</v>
      </c>
      <c r="M57" s="127">
        <v>0.12920000000000001</v>
      </c>
      <c r="N57" s="117">
        <v>2214</v>
      </c>
      <c r="O57" s="123">
        <f t="shared" si="3"/>
        <v>727.07760000000007</v>
      </c>
      <c r="P57" s="126">
        <v>42979</v>
      </c>
      <c r="Q57" s="128">
        <v>0.56000000000000005</v>
      </c>
      <c r="R57" s="128">
        <v>0.63</v>
      </c>
      <c r="S57" s="128">
        <v>0.48</v>
      </c>
      <c r="T57" s="88">
        <v>43285</v>
      </c>
      <c r="U57" s="99">
        <v>9200</v>
      </c>
      <c r="V57" s="99">
        <v>8900</v>
      </c>
      <c r="W57" s="120">
        <f t="shared" si="1"/>
        <v>300</v>
      </c>
      <c r="X57" s="88">
        <v>43285</v>
      </c>
      <c r="Y57" s="99">
        <v>9200</v>
      </c>
      <c r="Z57" s="99">
        <v>7650</v>
      </c>
      <c r="AA57" s="84">
        <f t="shared" si="2"/>
        <v>1550</v>
      </c>
    </row>
    <row r="58" spans="1:27" ht="15.75" customHeight="1">
      <c r="A58" s="88">
        <v>43284</v>
      </c>
      <c r="B58" s="99">
        <v>9200</v>
      </c>
      <c r="C58" s="88">
        <v>43284</v>
      </c>
      <c r="D58" s="127">
        <v>0.34279999999999999</v>
      </c>
      <c r="E58" s="127">
        <v>0.1201</v>
      </c>
      <c r="F58" s="127">
        <v>0.18790000000000001</v>
      </c>
      <c r="G58" s="127">
        <v>4.65E-2</v>
      </c>
      <c r="H58" s="127">
        <v>5.8700000000000002E-2</v>
      </c>
      <c r="I58" s="127">
        <v>1.2200000000000001E-2</v>
      </c>
      <c r="J58" s="127">
        <v>7.8600000000000003E-2</v>
      </c>
      <c r="K58" s="127">
        <v>2.8000000000000001E-2</v>
      </c>
      <c r="L58" s="127">
        <v>0</v>
      </c>
      <c r="M58" s="127">
        <v>0.12509999999999999</v>
      </c>
      <c r="N58" s="117">
        <v>2214</v>
      </c>
      <c r="O58" s="123">
        <f t="shared" si="3"/>
        <v>758.95920000000001</v>
      </c>
      <c r="P58" s="126">
        <v>42971</v>
      </c>
      <c r="Q58" s="128">
        <v>0.56000000000000005</v>
      </c>
      <c r="R58" s="128">
        <v>0.62</v>
      </c>
      <c r="S58" s="128">
        <v>0.48</v>
      </c>
      <c r="T58" s="88">
        <v>43284</v>
      </c>
      <c r="U58" s="99">
        <v>9200</v>
      </c>
      <c r="V58" s="99">
        <v>8900</v>
      </c>
      <c r="W58" s="120">
        <f t="shared" si="1"/>
        <v>300</v>
      </c>
      <c r="X58" s="88">
        <v>43284</v>
      </c>
      <c r="Y58" s="99">
        <v>9200</v>
      </c>
      <c r="Z58" s="99">
        <v>7650</v>
      </c>
      <c r="AA58" s="84">
        <f t="shared" si="2"/>
        <v>1550</v>
      </c>
    </row>
    <row r="59" spans="1:27" ht="15.75" customHeight="1">
      <c r="A59" s="88">
        <v>43283</v>
      </c>
      <c r="B59" s="99">
        <v>9200</v>
      </c>
      <c r="C59" s="88">
        <v>43283</v>
      </c>
      <c r="D59" s="127">
        <v>0.31259999999999999</v>
      </c>
      <c r="E59" s="127">
        <v>0.12870000000000001</v>
      </c>
      <c r="F59" s="127">
        <v>0.1734</v>
      </c>
      <c r="G59" s="127">
        <v>4.65E-2</v>
      </c>
      <c r="H59" s="127">
        <v>7.0000000000000007E-2</v>
      </c>
      <c r="I59" s="127">
        <v>7.7000000000000002E-3</v>
      </c>
      <c r="J59" s="127">
        <v>9.6699999999999994E-2</v>
      </c>
      <c r="K59" s="127">
        <v>3.2500000000000001E-2</v>
      </c>
      <c r="L59" s="127">
        <v>0</v>
      </c>
      <c r="M59" s="127">
        <v>0.13189999999999999</v>
      </c>
      <c r="N59" s="117">
        <v>2214</v>
      </c>
      <c r="O59" s="123">
        <f t="shared" si="3"/>
        <v>692.09640000000002</v>
      </c>
      <c r="P59" s="126">
        <v>42964</v>
      </c>
      <c r="Q59" s="128">
        <v>0.57999999999999996</v>
      </c>
      <c r="R59" s="128">
        <v>0.63</v>
      </c>
      <c r="S59" s="128">
        <v>0.49</v>
      </c>
      <c r="T59" s="88">
        <v>43283</v>
      </c>
      <c r="U59" s="99">
        <v>9200</v>
      </c>
      <c r="V59" s="99">
        <v>8900</v>
      </c>
      <c r="W59" s="120">
        <f t="shared" si="1"/>
        <v>300</v>
      </c>
      <c r="X59" s="88">
        <v>43283</v>
      </c>
      <c r="Y59" s="99">
        <v>9200</v>
      </c>
      <c r="Z59" s="99">
        <v>7650</v>
      </c>
      <c r="AA59" s="84">
        <f t="shared" si="2"/>
        <v>1550</v>
      </c>
    </row>
    <row r="60" spans="1:27" ht="15.75" customHeight="1">
      <c r="A60" s="88">
        <v>43280</v>
      </c>
      <c r="B60" s="99">
        <v>9100</v>
      </c>
      <c r="C60" s="88">
        <v>43280</v>
      </c>
      <c r="D60" s="127">
        <v>0.31169999999999998</v>
      </c>
      <c r="E60" s="127">
        <v>9.2600000000000002E-2</v>
      </c>
      <c r="F60" s="127">
        <v>0.1734</v>
      </c>
      <c r="G60" s="127">
        <v>6.3200000000000006E-2</v>
      </c>
      <c r="H60" s="127">
        <v>7.4499999999999997E-2</v>
      </c>
      <c r="I60" s="127">
        <v>1.9E-2</v>
      </c>
      <c r="J60" s="127">
        <v>7.7700000000000005E-2</v>
      </c>
      <c r="K60" s="127">
        <v>4.7E-2</v>
      </c>
      <c r="L60" s="127">
        <v>0</v>
      </c>
      <c r="M60" s="127">
        <v>0.1409</v>
      </c>
      <c r="N60" s="117">
        <v>2214</v>
      </c>
      <c r="O60" s="123">
        <f t="shared" si="3"/>
        <v>690.10379999999998</v>
      </c>
      <c r="P60" s="126">
        <v>42957</v>
      </c>
      <c r="Q60" s="128">
        <v>0.6</v>
      </c>
      <c r="R60" s="128">
        <v>0.63</v>
      </c>
      <c r="S60" s="128">
        <v>0.5</v>
      </c>
      <c r="T60" s="88">
        <v>43280</v>
      </c>
      <c r="U60" s="99">
        <v>9100</v>
      </c>
      <c r="V60" s="99">
        <v>8850</v>
      </c>
      <c r="W60" s="120">
        <f t="shared" si="1"/>
        <v>250</v>
      </c>
      <c r="X60" s="88">
        <v>43280</v>
      </c>
      <c r="Y60" s="99">
        <v>9100</v>
      </c>
      <c r="Z60" s="99">
        <v>7650</v>
      </c>
      <c r="AA60" s="84">
        <f t="shared" si="2"/>
        <v>1450</v>
      </c>
    </row>
    <row r="61" spans="1:27" ht="15.75" customHeight="1">
      <c r="A61" s="88">
        <v>43279</v>
      </c>
      <c r="B61" s="99">
        <v>9100</v>
      </c>
      <c r="C61" s="88">
        <v>43279</v>
      </c>
      <c r="D61" s="127">
        <v>0.33200000000000002</v>
      </c>
      <c r="E61" s="127">
        <v>7.4499999999999997E-2</v>
      </c>
      <c r="F61" s="127">
        <v>0.18609999999999999</v>
      </c>
      <c r="G61" s="127">
        <v>5.4199999999999998E-2</v>
      </c>
      <c r="H61" s="127">
        <v>6.0999999999999999E-2</v>
      </c>
      <c r="I61" s="127">
        <v>3.2500000000000001E-2</v>
      </c>
      <c r="J61" s="127">
        <v>6.0499999999999998E-2</v>
      </c>
      <c r="K61" s="127">
        <v>4.6100000000000002E-2</v>
      </c>
      <c r="L61" s="127">
        <v>5.4000000000000003E-3</v>
      </c>
      <c r="M61" s="127">
        <v>0.1477</v>
      </c>
      <c r="N61" s="117">
        <v>2214</v>
      </c>
      <c r="O61" s="123">
        <f t="shared" si="3"/>
        <v>735.048</v>
      </c>
      <c r="P61" s="126">
        <v>42950</v>
      </c>
      <c r="Q61" s="128">
        <v>0.6</v>
      </c>
      <c r="R61" s="128">
        <v>0.63</v>
      </c>
      <c r="S61" s="128">
        <v>0.5</v>
      </c>
      <c r="T61" s="88">
        <v>43279</v>
      </c>
      <c r="U61" s="99">
        <v>9100</v>
      </c>
      <c r="V61" s="99">
        <v>8900</v>
      </c>
      <c r="W61" s="120">
        <f t="shared" si="1"/>
        <v>200</v>
      </c>
      <c r="X61" s="88">
        <v>43279</v>
      </c>
      <c r="Y61" s="99">
        <v>9100</v>
      </c>
      <c r="Z61" s="99">
        <v>7650</v>
      </c>
      <c r="AA61" s="84">
        <f t="shared" si="2"/>
        <v>1450</v>
      </c>
    </row>
    <row r="62" spans="1:27" ht="15.75" customHeight="1">
      <c r="A62" s="88">
        <v>43278</v>
      </c>
      <c r="B62" s="99">
        <v>9000</v>
      </c>
      <c r="C62" s="88">
        <v>43278</v>
      </c>
      <c r="D62" s="127">
        <v>0.3004</v>
      </c>
      <c r="E62" s="127">
        <v>7.4499999999999997E-2</v>
      </c>
      <c r="F62" s="127">
        <v>0.18429999999999999</v>
      </c>
      <c r="G62" s="127">
        <v>5.4199999999999998E-2</v>
      </c>
      <c r="H62" s="127">
        <v>5.6500000000000002E-2</v>
      </c>
      <c r="I62" s="127">
        <v>3.2500000000000001E-2</v>
      </c>
      <c r="J62" s="127">
        <v>5.1499999999999997E-2</v>
      </c>
      <c r="K62" s="127">
        <v>5.6899999999999999E-2</v>
      </c>
      <c r="L62" s="127">
        <v>5.4000000000000003E-3</v>
      </c>
      <c r="M62" s="127">
        <v>0.18379999999999999</v>
      </c>
      <c r="N62" s="117">
        <v>2214</v>
      </c>
      <c r="O62" s="123">
        <f t="shared" si="3"/>
        <v>665.0856</v>
      </c>
      <c r="P62" s="126">
        <v>42943</v>
      </c>
      <c r="Q62" s="128">
        <v>0.62</v>
      </c>
      <c r="R62" s="128">
        <v>0.63</v>
      </c>
      <c r="S62" s="128">
        <v>0.51</v>
      </c>
      <c r="T62" s="88">
        <v>43278</v>
      </c>
      <c r="U62" s="99">
        <v>9000</v>
      </c>
      <c r="V62" s="99">
        <v>8900</v>
      </c>
      <c r="W62" s="120">
        <f t="shared" si="1"/>
        <v>100</v>
      </c>
      <c r="X62" s="88">
        <v>43278</v>
      </c>
      <c r="Y62" s="99">
        <v>9000</v>
      </c>
      <c r="Z62" s="99">
        <v>7650</v>
      </c>
      <c r="AA62" s="84">
        <f t="shared" si="2"/>
        <v>1350</v>
      </c>
    </row>
    <row r="63" spans="1:27" ht="15.75" customHeight="1">
      <c r="A63" s="88">
        <v>43277</v>
      </c>
      <c r="B63" s="99">
        <v>8950</v>
      </c>
      <c r="C63" s="88">
        <v>43277</v>
      </c>
      <c r="D63" s="127">
        <v>0.28860000000000002</v>
      </c>
      <c r="E63" s="127">
        <v>7.7200000000000005E-2</v>
      </c>
      <c r="F63" s="127">
        <v>0.18429999999999999</v>
      </c>
      <c r="G63" s="127">
        <v>6.3200000000000006E-2</v>
      </c>
      <c r="H63" s="127">
        <v>4.7399999999999998E-2</v>
      </c>
      <c r="I63" s="127">
        <v>3.2500000000000001E-2</v>
      </c>
      <c r="J63" s="127">
        <v>5.1499999999999997E-2</v>
      </c>
      <c r="K63" s="127">
        <v>6.59E-2</v>
      </c>
      <c r="L63" s="127">
        <v>5.4000000000000003E-3</v>
      </c>
      <c r="M63" s="127">
        <v>0.18379999999999999</v>
      </c>
      <c r="N63" s="117">
        <v>2214</v>
      </c>
      <c r="O63" s="123">
        <f t="shared" si="3"/>
        <v>638.96040000000005</v>
      </c>
      <c r="P63" s="126">
        <v>42936</v>
      </c>
      <c r="Q63" s="128">
        <v>0.62</v>
      </c>
      <c r="R63" s="128">
        <v>0.63</v>
      </c>
      <c r="S63" s="128">
        <v>0.51</v>
      </c>
      <c r="T63" s="88">
        <v>43277</v>
      </c>
      <c r="U63" s="99">
        <v>8950</v>
      </c>
      <c r="V63" s="99">
        <v>8850</v>
      </c>
      <c r="W63" s="120">
        <f t="shared" si="1"/>
        <v>100</v>
      </c>
      <c r="X63" s="88">
        <v>43277</v>
      </c>
      <c r="Y63" s="99">
        <v>8950</v>
      </c>
      <c r="Z63" s="99">
        <v>7650</v>
      </c>
      <c r="AA63" s="84">
        <f t="shared" si="2"/>
        <v>1300</v>
      </c>
    </row>
    <row r="64" spans="1:27" ht="15.75" customHeight="1">
      <c r="A64" s="88">
        <v>43276</v>
      </c>
      <c r="B64" s="99">
        <v>8950</v>
      </c>
      <c r="C64" s="88">
        <v>43276</v>
      </c>
      <c r="D64" s="127">
        <v>0.27960000000000002</v>
      </c>
      <c r="E64" s="127">
        <v>9.0300000000000005E-2</v>
      </c>
      <c r="F64" s="127">
        <v>0.1933</v>
      </c>
      <c r="G64" s="127">
        <v>5.9200000000000003E-2</v>
      </c>
      <c r="H64" s="127">
        <v>3.1600000000000003E-2</v>
      </c>
      <c r="I64" s="127">
        <v>1.9E-2</v>
      </c>
      <c r="J64" s="127">
        <v>4.2500000000000003E-2</v>
      </c>
      <c r="K64" s="127">
        <v>7.9500000000000001E-2</v>
      </c>
      <c r="L64" s="127">
        <v>5.4000000000000003E-3</v>
      </c>
      <c r="M64" s="127">
        <v>0.1996</v>
      </c>
      <c r="N64" s="117">
        <v>2214</v>
      </c>
      <c r="O64" s="123">
        <f t="shared" si="3"/>
        <v>619.03440000000001</v>
      </c>
      <c r="P64" s="126">
        <v>42929</v>
      </c>
      <c r="Q64" s="128">
        <v>0.62</v>
      </c>
      <c r="R64" s="128">
        <v>0.63</v>
      </c>
      <c r="S64" s="128">
        <v>0.51</v>
      </c>
      <c r="T64" s="88">
        <v>43276</v>
      </c>
      <c r="U64" s="99">
        <v>8950</v>
      </c>
      <c r="V64" s="99">
        <v>8850</v>
      </c>
      <c r="W64" s="120">
        <f t="shared" si="1"/>
        <v>100</v>
      </c>
      <c r="X64" s="88">
        <v>43276</v>
      </c>
      <c r="Y64" s="99">
        <v>8950</v>
      </c>
      <c r="Z64" s="99">
        <v>7650</v>
      </c>
      <c r="AA64" s="84">
        <f t="shared" si="2"/>
        <v>1300</v>
      </c>
    </row>
    <row r="65" spans="1:27" ht="15.75" customHeight="1">
      <c r="A65" s="88">
        <v>43273</v>
      </c>
      <c r="B65" s="99">
        <v>9050</v>
      </c>
      <c r="C65" s="88">
        <v>43273</v>
      </c>
      <c r="D65" s="127">
        <v>0.25019999999999998</v>
      </c>
      <c r="E65" s="127">
        <v>8.72E-2</v>
      </c>
      <c r="F65" s="127">
        <v>0.19020000000000001</v>
      </c>
      <c r="G65" s="127">
        <v>7.7200000000000005E-2</v>
      </c>
      <c r="H65" s="127">
        <v>5.8700000000000002E-2</v>
      </c>
      <c r="I65" s="127">
        <v>2.8000000000000001E-2</v>
      </c>
      <c r="J65" s="127">
        <v>3.5200000000000002E-2</v>
      </c>
      <c r="K65" s="127">
        <v>6.8199999999999997E-2</v>
      </c>
      <c r="L65" s="127">
        <v>5.4000000000000003E-3</v>
      </c>
      <c r="M65" s="127">
        <v>0.1996</v>
      </c>
      <c r="N65" s="117">
        <v>2214</v>
      </c>
      <c r="O65" s="123">
        <f t="shared" si="3"/>
        <v>553.94279999999992</v>
      </c>
      <c r="P65" s="126">
        <v>42922</v>
      </c>
      <c r="Q65" s="128">
        <v>0.62</v>
      </c>
      <c r="R65" s="128">
        <v>0.63</v>
      </c>
      <c r="S65" s="128">
        <v>0.51</v>
      </c>
      <c r="T65" s="88">
        <v>43273</v>
      </c>
      <c r="U65" s="99">
        <v>9050</v>
      </c>
      <c r="V65" s="99">
        <v>8850</v>
      </c>
      <c r="W65" s="120">
        <f t="shared" si="1"/>
        <v>200</v>
      </c>
      <c r="X65" s="88">
        <v>43273</v>
      </c>
      <c r="Y65" s="99">
        <v>9050</v>
      </c>
      <c r="Z65" s="99">
        <v>7650</v>
      </c>
      <c r="AA65" s="84">
        <f t="shared" si="2"/>
        <v>1400</v>
      </c>
    </row>
    <row r="66" spans="1:27" ht="15.75" customHeight="1">
      <c r="A66" s="88">
        <v>43272</v>
      </c>
      <c r="B66" s="99">
        <v>9100</v>
      </c>
      <c r="C66" s="88">
        <v>43272</v>
      </c>
      <c r="D66" s="127">
        <v>0.25469999999999998</v>
      </c>
      <c r="E66" s="127">
        <v>7.8100000000000003E-2</v>
      </c>
      <c r="F66" s="127">
        <v>0.2145</v>
      </c>
      <c r="G66" s="127">
        <v>6.8199999999999997E-2</v>
      </c>
      <c r="H66" s="127">
        <v>5.8700000000000002E-2</v>
      </c>
      <c r="I66" s="127">
        <v>2.8000000000000001E-2</v>
      </c>
      <c r="J66" s="127">
        <v>3.9699999999999999E-2</v>
      </c>
      <c r="K66" s="127">
        <v>4.8300000000000003E-2</v>
      </c>
      <c r="L66" s="127">
        <v>9.9000000000000008E-3</v>
      </c>
      <c r="M66" s="127">
        <v>0.1996</v>
      </c>
      <c r="N66" s="117">
        <v>2214</v>
      </c>
      <c r="O66" s="123">
        <f t="shared" si="3"/>
        <v>563.9058</v>
      </c>
      <c r="P66" s="126">
        <v>42915</v>
      </c>
      <c r="Q66" s="128">
        <v>0.63</v>
      </c>
      <c r="R66" s="128">
        <v>0.64</v>
      </c>
      <c r="S66" s="128">
        <v>0.52</v>
      </c>
      <c r="T66" s="88">
        <v>43272</v>
      </c>
      <c r="U66" s="99">
        <v>9100</v>
      </c>
      <c r="V66" s="99">
        <v>8900</v>
      </c>
      <c r="W66" s="120">
        <f t="shared" si="1"/>
        <v>200</v>
      </c>
      <c r="X66" s="88">
        <v>43272</v>
      </c>
      <c r="Y66" s="99">
        <v>9100</v>
      </c>
      <c r="Z66" s="99">
        <v>7650</v>
      </c>
      <c r="AA66" s="84">
        <f t="shared" si="2"/>
        <v>1450</v>
      </c>
    </row>
    <row r="67" spans="1:27" ht="15.75" customHeight="1">
      <c r="A67" s="88">
        <v>43271</v>
      </c>
      <c r="B67" s="99">
        <v>9050</v>
      </c>
      <c r="C67" s="88">
        <v>43271</v>
      </c>
      <c r="D67" s="127">
        <v>0.20549999999999999</v>
      </c>
      <c r="E67" s="127">
        <v>8.0399999999999999E-2</v>
      </c>
      <c r="F67" s="127">
        <v>0.2389</v>
      </c>
      <c r="G67" s="127">
        <v>9.0300000000000005E-2</v>
      </c>
      <c r="H67" s="127">
        <v>6.7799999999999999E-2</v>
      </c>
      <c r="I67" s="127">
        <v>2.8000000000000001E-2</v>
      </c>
      <c r="J67" s="127">
        <v>3.3399999999999999E-2</v>
      </c>
      <c r="K67" s="127">
        <v>4.8300000000000003E-2</v>
      </c>
      <c r="L67" s="127">
        <v>5.4000000000000003E-3</v>
      </c>
      <c r="M67" s="127">
        <v>0.2019</v>
      </c>
      <c r="N67" s="117">
        <v>2214</v>
      </c>
      <c r="O67" s="123">
        <f t="shared" si="3"/>
        <v>454.97699999999998</v>
      </c>
      <c r="P67" s="126">
        <v>42908</v>
      </c>
      <c r="Q67" s="128">
        <v>0.63</v>
      </c>
      <c r="R67" s="128">
        <v>0.64</v>
      </c>
      <c r="S67" s="128">
        <v>0.52</v>
      </c>
      <c r="T67" s="88">
        <v>43271</v>
      </c>
      <c r="U67" s="99">
        <v>9050</v>
      </c>
      <c r="V67" s="99">
        <v>8950</v>
      </c>
      <c r="W67" s="120">
        <f t="shared" si="1"/>
        <v>100</v>
      </c>
      <c r="X67" s="88">
        <v>43271</v>
      </c>
      <c r="Y67" s="99">
        <v>9050</v>
      </c>
      <c r="Z67" s="99">
        <v>7650</v>
      </c>
      <c r="AA67" s="84">
        <f t="shared" si="2"/>
        <v>1400</v>
      </c>
    </row>
    <row r="68" spans="1:27" ht="15.75" customHeight="1">
      <c r="A68" s="88">
        <v>43270</v>
      </c>
      <c r="B68" s="99">
        <v>9120</v>
      </c>
      <c r="C68" s="88">
        <v>43270</v>
      </c>
      <c r="D68" s="127">
        <v>0.19650000000000001</v>
      </c>
      <c r="E68" s="127">
        <v>8.9399999999999993E-2</v>
      </c>
      <c r="F68" s="127">
        <v>0.2344</v>
      </c>
      <c r="G68" s="127">
        <v>9.0300000000000005E-2</v>
      </c>
      <c r="H68" s="127">
        <v>6.7799999999999999E-2</v>
      </c>
      <c r="I68" s="127">
        <v>2.8000000000000001E-2</v>
      </c>
      <c r="J68" s="127">
        <v>3.7900000000000003E-2</v>
      </c>
      <c r="K68" s="127">
        <v>4.8300000000000003E-2</v>
      </c>
      <c r="L68" s="127">
        <v>5.4000000000000003E-3</v>
      </c>
      <c r="M68" s="127">
        <v>0.2019</v>
      </c>
      <c r="N68" s="117">
        <v>2214</v>
      </c>
      <c r="O68" s="123">
        <f t="shared" si="3"/>
        <v>435.05100000000004</v>
      </c>
      <c r="P68" s="126">
        <v>42901</v>
      </c>
      <c r="Q68" s="128">
        <v>0.64</v>
      </c>
      <c r="R68" s="128">
        <v>0.64</v>
      </c>
      <c r="S68" s="128">
        <v>0.53</v>
      </c>
      <c r="T68" s="88">
        <v>43270</v>
      </c>
      <c r="U68" s="99">
        <v>9120</v>
      </c>
      <c r="V68" s="99">
        <v>8980</v>
      </c>
      <c r="W68" s="120">
        <f t="shared" si="1"/>
        <v>140</v>
      </c>
      <c r="X68" s="88">
        <v>43270</v>
      </c>
      <c r="Y68" s="99">
        <v>9120</v>
      </c>
      <c r="Z68" s="99">
        <v>7650</v>
      </c>
      <c r="AA68" s="84">
        <f t="shared" si="2"/>
        <v>1470</v>
      </c>
    </row>
    <row r="69" spans="1:27" ht="15.75" customHeight="1">
      <c r="A69" s="88">
        <v>43266</v>
      </c>
      <c r="B69" s="99">
        <v>9200</v>
      </c>
      <c r="C69" s="88">
        <v>43266</v>
      </c>
      <c r="D69" s="127">
        <v>0.26469999999999999</v>
      </c>
      <c r="E69" s="127">
        <v>0.1174</v>
      </c>
      <c r="F69" s="127">
        <v>0.18379999999999999</v>
      </c>
      <c r="G69" s="127">
        <v>7.9500000000000001E-2</v>
      </c>
      <c r="H69" s="127">
        <v>6.5500000000000003E-2</v>
      </c>
      <c r="I69" s="127">
        <v>3.2000000000000002E-3</v>
      </c>
      <c r="J69" s="127">
        <v>2.12E-2</v>
      </c>
      <c r="K69" s="127">
        <v>4.6100000000000002E-2</v>
      </c>
      <c r="L69" s="127">
        <v>9.9000000000000008E-3</v>
      </c>
      <c r="M69" s="127">
        <v>0.2087</v>
      </c>
      <c r="N69" s="117">
        <v>2214</v>
      </c>
      <c r="O69" s="123">
        <f t="shared" ref="O69:O100" si="4">D69*N69</f>
        <v>586.04579999999999</v>
      </c>
      <c r="P69" s="126">
        <v>42894</v>
      </c>
      <c r="Q69" s="128">
        <v>0.64</v>
      </c>
      <c r="R69" s="128">
        <v>0.64</v>
      </c>
      <c r="S69" s="128">
        <v>0.53</v>
      </c>
      <c r="T69" s="88">
        <v>43266</v>
      </c>
      <c r="U69" s="99">
        <v>9200</v>
      </c>
      <c r="V69" s="99">
        <v>9000</v>
      </c>
      <c r="W69" s="120">
        <f t="shared" ref="W69:W132" si="5">U69-V69</f>
        <v>200</v>
      </c>
      <c r="X69" s="88">
        <v>43266</v>
      </c>
      <c r="Y69" s="99">
        <v>9200</v>
      </c>
      <c r="Z69" s="99">
        <v>7650</v>
      </c>
      <c r="AA69" s="84">
        <f t="shared" ref="AA69:AA132" si="6">Y69-Z69</f>
        <v>1550</v>
      </c>
    </row>
    <row r="70" spans="1:27" ht="15.75" customHeight="1">
      <c r="A70" s="88">
        <v>43265</v>
      </c>
      <c r="B70" s="99">
        <v>9250</v>
      </c>
      <c r="C70" s="88">
        <v>43265</v>
      </c>
      <c r="D70" s="127">
        <v>0.27729999999999999</v>
      </c>
      <c r="E70" s="127">
        <v>0.10249999999999999</v>
      </c>
      <c r="F70" s="127">
        <v>0.17030000000000001</v>
      </c>
      <c r="G70" s="127">
        <v>0.121</v>
      </c>
      <c r="H70" s="127">
        <v>3.39E-2</v>
      </c>
      <c r="I70" s="127">
        <v>0</v>
      </c>
      <c r="J70" s="127">
        <v>3.0300000000000001E-2</v>
      </c>
      <c r="K70" s="127">
        <v>2.5700000000000001E-2</v>
      </c>
      <c r="L70" s="127">
        <v>3.0300000000000001E-2</v>
      </c>
      <c r="M70" s="127">
        <v>0.2087</v>
      </c>
      <c r="N70" s="117">
        <v>2214</v>
      </c>
      <c r="O70" s="123">
        <f t="shared" si="4"/>
        <v>613.94219999999996</v>
      </c>
      <c r="P70" s="126">
        <v>42887</v>
      </c>
      <c r="Q70" s="128">
        <v>0.64</v>
      </c>
      <c r="R70" s="128">
        <v>0.65</v>
      </c>
      <c r="S70" s="128">
        <v>0.53</v>
      </c>
      <c r="T70" s="88">
        <v>43265</v>
      </c>
      <c r="U70" s="99">
        <v>9250</v>
      </c>
      <c r="V70" s="99">
        <v>9000</v>
      </c>
      <c r="W70" s="120">
        <f t="shared" si="5"/>
        <v>250</v>
      </c>
      <c r="X70" s="88">
        <v>43265</v>
      </c>
      <c r="Y70" s="99">
        <v>9250</v>
      </c>
      <c r="Z70" s="99">
        <v>7650</v>
      </c>
      <c r="AA70" s="84">
        <f t="shared" si="6"/>
        <v>1600</v>
      </c>
    </row>
    <row r="71" spans="1:27" ht="15.75" customHeight="1">
      <c r="A71" s="88">
        <v>43264</v>
      </c>
      <c r="B71" s="99">
        <v>9270</v>
      </c>
      <c r="C71" s="88">
        <v>43264</v>
      </c>
      <c r="D71" s="127">
        <v>0.30220000000000002</v>
      </c>
      <c r="E71" s="127">
        <v>7.0499999999999993E-2</v>
      </c>
      <c r="F71" s="127">
        <v>0.17749999999999999</v>
      </c>
      <c r="G71" s="127">
        <v>0.121</v>
      </c>
      <c r="H71" s="127">
        <v>3.39E-2</v>
      </c>
      <c r="I71" s="127">
        <v>0</v>
      </c>
      <c r="J71" s="127">
        <v>3.0300000000000001E-2</v>
      </c>
      <c r="K71" s="127">
        <v>2.5700000000000001E-2</v>
      </c>
      <c r="L71" s="127">
        <v>3.0300000000000001E-2</v>
      </c>
      <c r="M71" s="127">
        <v>0.2087</v>
      </c>
      <c r="N71" s="117">
        <v>2214</v>
      </c>
      <c r="O71" s="123">
        <f t="shared" si="4"/>
        <v>669.07080000000008</v>
      </c>
      <c r="P71" s="126">
        <v>42880</v>
      </c>
      <c r="Q71" s="128">
        <v>0.65</v>
      </c>
      <c r="R71" s="128">
        <v>0.65</v>
      </c>
      <c r="S71" s="128">
        <v>0.54</v>
      </c>
      <c r="T71" s="88">
        <v>43264</v>
      </c>
      <c r="U71" s="99">
        <v>9270</v>
      </c>
      <c r="V71" s="99">
        <v>9000</v>
      </c>
      <c r="W71" s="120">
        <f t="shared" si="5"/>
        <v>270</v>
      </c>
      <c r="X71" s="88">
        <v>43264</v>
      </c>
      <c r="Y71" s="99">
        <v>9270</v>
      </c>
      <c r="Z71" s="99">
        <v>7600</v>
      </c>
      <c r="AA71" s="84">
        <f t="shared" si="6"/>
        <v>1670</v>
      </c>
    </row>
    <row r="72" spans="1:27" ht="15.75" customHeight="1">
      <c r="A72" s="88">
        <v>43263</v>
      </c>
      <c r="B72" s="99">
        <v>9300</v>
      </c>
      <c r="C72" s="88">
        <v>43263</v>
      </c>
      <c r="D72" s="127">
        <v>0.28860000000000002</v>
      </c>
      <c r="E72" s="127">
        <v>6.2799999999999995E-2</v>
      </c>
      <c r="F72" s="127">
        <v>0.17749999999999999</v>
      </c>
      <c r="G72" s="127">
        <v>0.12870000000000001</v>
      </c>
      <c r="H72" s="127">
        <v>5.6500000000000002E-2</v>
      </c>
      <c r="I72" s="127">
        <v>7.7000000000000002E-3</v>
      </c>
      <c r="J72" s="127">
        <v>3.0300000000000001E-2</v>
      </c>
      <c r="K72" s="127">
        <v>2.12E-2</v>
      </c>
      <c r="L72" s="127">
        <v>1.8100000000000002E-2</v>
      </c>
      <c r="M72" s="127">
        <v>0.2087</v>
      </c>
      <c r="N72" s="117">
        <v>2214</v>
      </c>
      <c r="O72" s="123">
        <f t="shared" si="4"/>
        <v>638.96040000000005</v>
      </c>
      <c r="P72" s="126">
        <v>42873</v>
      </c>
      <c r="Q72" s="128">
        <v>0.65</v>
      </c>
      <c r="R72" s="128">
        <v>0.65</v>
      </c>
      <c r="S72" s="128">
        <v>0.54</v>
      </c>
      <c r="T72" s="88">
        <v>43263</v>
      </c>
      <c r="U72" s="99">
        <v>9300</v>
      </c>
      <c r="V72" s="99">
        <v>9000</v>
      </c>
      <c r="W72" s="120">
        <f t="shared" si="5"/>
        <v>300</v>
      </c>
      <c r="X72" s="88">
        <v>43263</v>
      </c>
      <c r="Y72" s="99">
        <v>9300</v>
      </c>
      <c r="Z72" s="99">
        <v>7600</v>
      </c>
      <c r="AA72" s="84">
        <f t="shared" si="6"/>
        <v>1700</v>
      </c>
    </row>
    <row r="73" spans="1:27" ht="15.75" customHeight="1">
      <c r="A73" s="88">
        <v>43262</v>
      </c>
      <c r="B73" s="99">
        <v>9270</v>
      </c>
      <c r="C73" s="88">
        <v>43262</v>
      </c>
      <c r="D73" s="127">
        <v>0.30080000000000001</v>
      </c>
      <c r="E73" s="127">
        <v>8.6300000000000002E-2</v>
      </c>
      <c r="F73" s="127">
        <v>0.19020000000000001</v>
      </c>
      <c r="G73" s="127">
        <v>0.11070000000000001</v>
      </c>
      <c r="H73" s="127">
        <v>3.8399999999999997E-2</v>
      </c>
      <c r="I73" s="127">
        <v>3.2000000000000002E-3</v>
      </c>
      <c r="J73" s="127">
        <v>3.0300000000000001E-2</v>
      </c>
      <c r="K73" s="127">
        <v>2.12E-2</v>
      </c>
      <c r="L73" s="127">
        <v>1.8100000000000002E-2</v>
      </c>
      <c r="M73" s="127">
        <v>0.2001</v>
      </c>
      <c r="N73" s="117">
        <v>2214</v>
      </c>
      <c r="O73" s="123">
        <f t="shared" si="4"/>
        <v>665.97120000000007</v>
      </c>
      <c r="P73" s="126">
        <v>42866</v>
      </c>
      <c r="Q73" s="128">
        <v>0.65</v>
      </c>
      <c r="R73" s="128">
        <v>0.65</v>
      </c>
      <c r="S73" s="128">
        <v>0.54</v>
      </c>
      <c r="T73" s="88">
        <v>43262</v>
      </c>
      <c r="U73" s="99">
        <v>9270</v>
      </c>
      <c r="V73" s="99">
        <v>9000</v>
      </c>
      <c r="W73" s="120">
        <f t="shared" si="5"/>
        <v>270</v>
      </c>
      <c r="X73" s="88">
        <v>43262</v>
      </c>
      <c r="Y73" s="99">
        <v>9270</v>
      </c>
      <c r="Z73" s="99">
        <v>7600</v>
      </c>
      <c r="AA73" s="84">
        <f t="shared" si="6"/>
        <v>1670</v>
      </c>
    </row>
    <row r="74" spans="1:27" ht="15.75" customHeight="1">
      <c r="A74" s="88">
        <v>43259</v>
      </c>
      <c r="B74" s="99">
        <v>9250</v>
      </c>
      <c r="C74" s="88">
        <v>43259</v>
      </c>
      <c r="D74" s="127">
        <v>0.3871</v>
      </c>
      <c r="E74" s="127">
        <v>9.7600000000000006E-2</v>
      </c>
      <c r="F74" s="127">
        <v>0.15670000000000001</v>
      </c>
      <c r="G74" s="127">
        <v>6.2300000000000001E-2</v>
      </c>
      <c r="H74" s="127">
        <v>2.4899999999999999E-2</v>
      </c>
      <c r="I74" s="127">
        <v>3.2000000000000002E-3</v>
      </c>
      <c r="J74" s="127">
        <v>4.2799999999999998E-2</v>
      </c>
      <c r="K74" s="127">
        <v>1.67E-2</v>
      </c>
      <c r="L74" s="127">
        <v>1.3599999999999999E-2</v>
      </c>
      <c r="M74" s="127">
        <v>0.1951</v>
      </c>
      <c r="N74" s="117">
        <v>2214</v>
      </c>
      <c r="O74" s="123">
        <f t="shared" si="4"/>
        <v>857.0394</v>
      </c>
      <c r="P74" s="126">
        <v>42859</v>
      </c>
      <c r="Q74" s="128">
        <v>0.65</v>
      </c>
      <c r="R74" s="128">
        <v>0.65</v>
      </c>
      <c r="S74" s="128">
        <v>0.54</v>
      </c>
      <c r="T74" s="88">
        <v>43259</v>
      </c>
      <c r="U74" s="99">
        <v>9250</v>
      </c>
      <c r="V74" s="99">
        <v>9000</v>
      </c>
      <c r="W74" s="120">
        <f t="shared" si="5"/>
        <v>250</v>
      </c>
      <c r="X74" s="88">
        <v>43259</v>
      </c>
      <c r="Y74" s="99">
        <v>9250</v>
      </c>
      <c r="Z74" s="99">
        <v>7600</v>
      </c>
      <c r="AA74" s="84">
        <f t="shared" si="6"/>
        <v>1650</v>
      </c>
    </row>
    <row r="75" spans="1:27" ht="15.75" customHeight="1">
      <c r="A75" s="88">
        <v>43258</v>
      </c>
      <c r="B75" s="99">
        <v>9250</v>
      </c>
      <c r="C75" s="88">
        <v>43258</v>
      </c>
      <c r="D75" s="127">
        <v>0.35680000000000001</v>
      </c>
      <c r="E75" s="127">
        <v>6.2300000000000001E-2</v>
      </c>
      <c r="F75" s="127">
        <v>0.14269999999999999</v>
      </c>
      <c r="G75" s="127">
        <v>9.2100000000000001E-2</v>
      </c>
      <c r="H75" s="127">
        <v>5.1900000000000002E-2</v>
      </c>
      <c r="I75" s="127">
        <v>7.7000000000000002E-3</v>
      </c>
      <c r="J75" s="127">
        <v>3.0300000000000001E-2</v>
      </c>
      <c r="K75" s="127">
        <v>2.4400000000000002E-2</v>
      </c>
      <c r="L75" s="127">
        <v>1.17E-2</v>
      </c>
      <c r="M75" s="127">
        <v>0.22</v>
      </c>
      <c r="N75" s="117">
        <v>2214</v>
      </c>
      <c r="O75" s="123">
        <f t="shared" si="4"/>
        <v>789.95519999999999</v>
      </c>
      <c r="P75" s="126">
        <v>42852</v>
      </c>
      <c r="Q75" s="128">
        <v>0.67</v>
      </c>
      <c r="R75" s="128">
        <v>0.64</v>
      </c>
      <c r="S75" s="128">
        <v>0.53</v>
      </c>
      <c r="T75" s="88">
        <v>43258</v>
      </c>
      <c r="U75" s="99">
        <v>9250</v>
      </c>
      <c r="V75" s="99">
        <v>9000</v>
      </c>
      <c r="W75" s="120">
        <f t="shared" si="5"/>
        <v>250</v>
      </c>
      <c r="X75" s="88">
        <v>43258</v>
      </c>
      <c r="Y75" s="99">
        <v>9250</v>
      </c>
      <c r="Z75" s="99">
        <v>7400</v>
      </c>
      <c r="AA75" s="84">
        <f t="shared" si="6"/>
        <v>1850</v>
      </c>
    </row>
    <row r="76" spans="1:27" ht="15.75" customHeight="1">
      <c r="A76" s="88">
        <v>43257</v>
      </c>
      <c r="B76" s="99">
        <v>9250</v>
      </c>
      <c r="C76" s="88">
        <v>43257</v>
      </c>
      <c r="D76" s="127">
        <v>0.31840000000000002</v>
      </c>
      <c r="E76" s="127">
        <v>7.5899999999999995E-2</v>
      </c>
      <c r="F76" s="127">
        <v>0.13009999999999999</v>
      </c>
      <c r="G76" s="127">
        <v>0.1057</v>
      </c>
      <c r="H76" s="127">
        <v>6.0999999999999999E-2</v>
      </c>
      <c r="I76" s="127">
        <v>7.7000000000000002E-3</v>
      </c>
      <c r="J76" s="127">
        <v>1.9400000000000001E-2</v>
      </c>
      <c r="K76" s="127">
        <v>2.8899999999999999E-2</v>
      </c>
      <c r="L76" s="127">
        <v>3.1199999999999999E-2</v>
      </c>
      <c r="M76" s="127">
        <v>0.2218</v>
      </c>
      <c r="N76" s="117">
        <v>2214</v>
      </c>
      <c r="O76" s="123">
        <f t="shared" si="4"/>
        <v>704.93760000000009</v>
      </c>
      <c r="P76" s="126">
        <v>42845</v>
      </c>
      <c r="Q76" s="128">
        <v>0.67</v>
      </c>
      <c r="R76" s="128">
        <v>0.64</v>
      </c>
      <c r="S76" s="128">
        <v>0.53</v>
      </c>
      <c r="T76" s="88">
        <v>43257</v>
      </c>
      <c r="U76" s="99">
        <v>9250</v>
      </c>
      <c r="V76" s="99">
        <v>9000</v>
      </c>
      <c r="W76" s="120">
        <f t="shared" si="5"/>
        <v>250</v>
      </c>
      <c r="X76" s="88">
        <v>43257</v>
      </c>
      <c r="Y76" s="99">
        <v>9250</v>
      </c>
      <c r="Z76" s="99">
        <v>7400</v>
      </c>
      <c r="AA76" s="84">
        <f t="shared" si="6"/>
        <v>1850</v>
      </c>
    </row>
    <row r="77" spans="1:27" ht="15.75" customHeight="1">
      <c r="A77" s="88">
        <v>43256</v>
      </c>
      <c r="B77" s="99">
        <v>9200</v>
      </c>
      <c r="C77" s="88">
        <v>43256</v>
      </c>
      <c r="D77" s="127">
        <v>0.34549999999999997</v>
      </c>
      <c r="E77" s="127">
        <v>5.33E-2</v>
      </c>
      <c r="F77" s="127">
        <v>0.14360000000000001</v>
      </c>
      <c r="G77" s="127">
        <v>0.1057</v>
      </c>
      <c r="H77" s="127">
        <v>7.4499999999999997E-2</v>
      </c>
      <c r="I77" s="127">
        <v>7.7000000000000002E-3</v>
      </c>
      <c r="J77" s="127">
        <v>1.9400000000000001E-2</v>
      </c>
      <c r="K77" s="127">
        <v>2.8899999999999999E-2</v>
      </c>
      <c r="L77" s="127">
        <v>3.1199999999999999E-2</v>
      </c>
      <c r="M77" s="127">
        <v>0.19020000000000001</v>
      </c>
      <c r="N77" s="117">
        <v>2214</v>
      </c>
      <c r="O77" s="123">
        <f t="shared" si="4"/>
        <v>764.9369999999999</v>
      </c>
      <c r="P77" s="126">
        <v>42838</v>
      </c>
      <c r="Q77" s="128">
        <v>0.7</v>
      </c>
      <c r="R77" s="128">
        <v>0.63</v>
      </c>
      <c r="S77" s="128">
        <v>0.53</v>
      </c>
      <c r="T77" s="88">
        <v>43256</v>
      </c>
      <c r="U77" s="99">
        <v>9200</v>
      </c>
      <c r="V77" s="99">
        <v>8900</v>
      </c>
      <c r="W77" s="120">
        <f t="shared" si="5"/>
        <v>300</v>
      </c>
      <c r="X77" s="88">
        <v>43256</v>
      </c>
      <c r="Y77" s="99">
        <v>9200</v>
      </c>
      <c r="Z77" s="99">
        <v>7400</v>
      </c>
      <c r="AA77" s="84">
        <f t="shared" si="6"/>
        <v>1800</v>
      </c>
    </row>
    <row r="78" spans="1:27" ht="15.75" customHeight="1">
      <c r="A78" s="88">
        <v>43255</v>
      </c>
      <c r="B78" s="99">
        <v>9150</v>
      </c>
      <c r="C78" s="88">
        <v>43255</v>
      </c>
      <c r="D78" s="127">
        <v>0.31709999999999999</v>
      </c>
      <c r="E78" s="127">
        <v>7.1800000000000003E-2</v>
      </c>
      <c r="F78" s="127">
        <v>0.15939999999999999</v>
      </c>
      <c r="G78" s="127">
        <v>0.1066</v>
      </c>
      <c r="H78" s="127">
        <v>7.0000000000000007E-2</v>
      </c>
      <c r="I78" s="127">
        <v>2.3E-2</v>
      </c>
      <c r="J78" s="127">
        <v>1.5800000000000002E-2</v>
      </c>
      <c r="K78" s="127">
        <v>2.35E-2</v>
      </c>
      <c r="L78" s="127">
        <v>4.1099999999999998E-2</v>
      </c>
      <c r="M78" s="127">
        <v>0.1716</v>
      </c>
      <c r="N78" s="117">
        <v>2214</v>
      </c>
      <c r="O78" s="123">
        <f t="shared" si="4"/>
        <v>702.05939999999998</v>
      </c>
      <c r="P78" s="126">
        <v>42831</v>
      </c>
      <c r="Q78" s="128">
        <v>0.7</v>
      </c>
      <c r="R78" s="128">
        <v>0.64</v>
      </c>
      <c r="S78" s="128">
        <v>0.53</v>
      </c>
      <c r="T78" s="88">
        <v>43255</v>
      </c>
      <c r="U78" s="99">
        <v>9150</v>
      </c>
      <c r="V78" s="99">
        <v>8900</v>
      </c>
      <c r="W78" s="120">
        <f t="shared" si="5"/>
        <v>250</v>
      </c>
      <c r="X78" s="88">
        <v>43255</v>
      </c>
      <c r="Y78" s="99">
        <v>9150</v>
      </c>
      <c r="Z78" s="99">
        <v>7400</v>
      </c>
      <c r="AA78" s="84">
        <f t="shared" si="6"/>
        <v>1750</v>
      </c>
    </row>
    <row r="79" spans="1:27" ht="15.75" customHeight="1">
      <c r="A79" s="88">
        <v>43252</v>
      </c>
      <c r="B79" s="99">
        <v>9150</v>
      </c>
      <c r="C79" s="88">
        <v>43252</v>
      </c>
      <c r="D79" s="127">
        <v>0.31390000000000001</v>
      </c>
      <c r="E79" s="127">
        <v>5.33E-2</v>
      </c>
      <c r="F79" s="127">
        <v>0.15670000000000001</v>
      </c>
      <c r="G79" s="127">
        <v>0.1048</v>
      </c>
      <c r="H79" s="127">
        <v>7.4499999999999997E-2</v>
      </c>
      <c r="I79" s="127">
        <v>1.8499999999999999E-2</v>
      </c>
      <c r="J79" s="127">
        <v>2.8500000000000001E-2</v>
      </c>
      <c r="K79" s="127">
        <v>2.35E-2</v>
      </c>
      <c r="L79" s="127">
        <v>4.3400000000000001E-2</v>
      </c>
      <c r="M79" s="127">
        <v>0.18290000000000001</v>
      </c>
      <c r="N79" s="117">
        <v>2214</v>
      </c>
      <c r="O79" s="123">
        <f t="shared" si="4"/>
        <v>694.97460000000001</v>
      </c>
      <c r="P79" s="126">
        <v>42824</v>
      </c>
      <c r="Q79" s="128">
        <v>0.7</v>
      </c>
      <c r="R79" s="128">
        <v>0.64</v>
      </c>
      <c r="S79" s="128">
        <v>0.53</v>
      </c>
      <c r="T79" s="88">
        <v>43252</v>
      </c>
      <c r="U79" s="99">
        <v>9150</v>
      </c>
      <c r="V79" s="99">
        <v>8900</v>
      </c>
      <c r="W79" s="120">
        <f t="shared" si="5"/>
        <v>250</v>
      </c>
      <c r="X79" s="88">
        <v>43252</v>
      </c>
      <c r="Y79" s="99">
        <v>9150</v>
      </c>
      <c r="Z79" s="99">
        <v>7400</v>
      </c>
      <c r="AA79" s="84">
        <f t="shared" si="6"/>
        <v>1750</v>
      </c>
    </row>
    <row r="80" spans="1:27" ht="15.75" customHeight="1">
      <c r="A80" s="88">
        <v>43251</v>
      </c>
      <c r="B80" s="99">
        <v>9150</v>
      </c>
      <c r="C80" s="88">
        <v>43251</v>
      </c>
      <c r="D80" s="127">
        <v>0.3049</v>
      </c>
      <c r="E80" s="127">
        <v>5.33E-2</v>
      </c>
      <c r="F80" s="127">
        <v>0.14410000000000001</v>
      </c>
      <c r="G80" s="127">
        <v>0.1215</v>
      </c>
      <c r="H80" s="127">
        <v>7.4499999999999997E-2</v>
      </c>
      <c r="I80" s="127">
        <v>2.3900000000000001E-2</v>
      </c>
      <c r="J80" s="127">
        <v>3.5700000000000003E-2</v>
      </c>
      <c r="K80" s="127">
        <v>1.5800000000000002E-2</v>
      </c>
      <c r="L80" s="127">
        <v>4.3400000000000001E-2</v>
      </c>
      <c r="M80" s="127">
        <v>0.18290000000000001</v>
      </c>
      <c r="N80" s="117">
        <v>2214</v>
      </c>
      <c r="O80" s="123">
        <f t="shared" si="4"/>
        <v>675.04859999999996</v>
      </c>
      <c r="P80" s="126">
        <v>42817</v>
      </c>
      <c r="Q80" s="128">
        <v>0.7</v>
      </c>
      <c r="R80" s="128">
        <v>0.64</v>
      </c>
      <c r="S80" s="128">
        <v>0.53</v>
      </c>
      <c r="T80" s="88">
        <v>43251</v>
      </c>
      <c r="U80" s="99">
        <v>9150</v>
      </c>
      <c r="V80" s="99">
        <v>8900</v>
      </c>
      <c r="W80" s="120">
        <f t="shared" si="5"/>
        <v>250</v>
      </c>
      <c r="X80" s="88">
        <v>43251</v>
      </c>
      <c r="Y80" s="99">
        <v>9150</v>
      </c>
      <c r="Z80" s="99">
        <v>7400</v>
      </c>
      <c r="AA80" s="84">
        <f t="shared" si="6"/>
        <v>1750</v>
      </c>
    </row>
    <row r="81" spans="1:27" ht="15.75" customHeight="1">
      <c r="A81" s="88">
        <v>43250</v>
      </c>
      <c r="B81" s="99">
        <v>9150</v>
      </c>
      <c r="C81" s="88">
        <v>43250</v>
      </c>
      <c r="D81" s="127">
        <v>0.3049</v>
      </c>
      <c r="E81" s="127">
        <v>5.33E-2</v>
      </c>
      <c r="F81" s="127">
        <v>0.14410000000000001</v>
      </c>
      <c r="G81" s="127">
        <v>0.1079</v>
      </c>
      <c r="H81" s="127">
        <v>7.4499999999999997E-2</v>
      </c>
      <c r="I81" s="127">
        <v>2.3900000000000001E-2</v>
      </c>
      <c r="J81" s="127">
        <v>4.9200000000000001E-2</v>
      </c>
      <c r="K81" s="127">
        <v>1.5800000000000002E-2</v>
      </c>
      <c r="L81" s="127">
        <v>4.3400000000000001E-2</v>
      </c>
      <c r="M81" s="127">
        <v>0.18290000000000001</v>
      </c>
      <c r="N81" s="117">
        <v>2214</v>
      </c>
      <c r="O81" s="123">
        <f t="shared" si="4"/>
        <v>675.04859999999996</v>
      </c>
      <c r="P81" s="126">
        <v>42810</v>
      </c>
      <c r="Q81" s="128">
        <v>0.7</v>
      </c>
      <c r="R81" s="128">
        <v>0.64</v>
      </c>
      <c r="S81" s="128">
        <v>0.53</v>
      </c>
      <c r="T81" s="88">
        <v>43250</v>
      </c>
      <c r="U81" s="99">
        <v>9150</v>
      </c>
      <c r="V81" s="99">
        <v>8900</v>
      </c>
      <c r="W81" s="120">
        <f t="shared" si="5"/>
        <v>250</v>
      </c>
      <c r="X81" s="88">
        <v>43250</v>
      </c>
      <c r="Y81" s="99">
        <v>9150</v>
      </c>
      <c r="Z81" s="99">
        <v>7400</v>
      </c>
      <c r="AA81" s="84">
        <f t="shared" si="6"/>
        <v>1750</v>
      </c>
    </row>
    <row r="82" spans="1:27" ht="15.75" customHeight="1">
      <c r="A82" s="88">
        <v>43249</v>
      </c>
      <c r="B82" s="99">
        <v>9050</v>
      </c>
      <c r="C82" s="88">
        <v>43249</v>
      </c>
      <c r="D82" s="127">
        <v>0.2868</v>
      </c>
      <c r="E82" s="127">
        <v>5.33E-2</v>
      </c>
      <c r="F82" s="127">
        <v>0.16800000000000001</v>
      </c>
      <c r="G82" s="127">
        <v>0.10249999999999999</v>
      </c>
      <c r="H82" s="127">
        <v>7.4499999999999997E-2</v>
      </c>
      <c r="I82" s="127">
        <v>2.8500000000000001E-2</v>
      </c>
      <c r="J82" s="127">
        <v>3.6600000000000001E-2</v>
      </c>
      <c r="K82" s="127">
        <v>4.1599999999999998E-2</v>
      </c>
      <c r="L82" s="127">
        <v>6.59E-2</v>
      </c>
      <c r="M82" s="127">
        <v>0.14230000000000001</v>
      </c>
      <c r="N82" s="117">
        <v>2214</v>
      </c>
      <c r="O82" s="123">
        <f t="shared" si="4"/>
        <v>634.97519999999997</v>
      </c>
      <c r="P82" s="126">
        <v>42803</v>
      </c>
      <c r="Q82" s="128">
        <v>0.7</v>
      </c>
      <c r="R82" s="128">
        <v>0.64</v>
      </c>
      <c r="S82" s="128">
        <v>0.53</v>
      </c>
      <c r="T82" s="88">
        <v>43249</v>
      </c>
      <c r="U82" s="99">
        <v>9050</v>
      </c>
      <c r="V82" s="99">
        <v>8900</v>
      </c>
      <c r="W82" s="120">
        <f t="shared" si="5"/>
        <v>150</v>
      </c>
      <c r="X82" s="88">
        <v>43249</v>
      </c>
      <c r="Y82" s="99">
        <v>9050</v>
      </c>
      <c r="Z82" s="99">
        <v>7400</v>
      </c>
      <c r="AA82" s="84">
        <f t="shared" si="6"/>
        <v>1650</v>
      </c>
    </row>
    <row r="83" spans="1:27" ht="15.75" customHeight="1">
      <c r="A83" s="88">
        <v>43248</v>
      </c>
      <c r="B83" s="99">
        <v>9050</v>
      </c>
      <c r="C83" s="88">
        <v>43248</v>
      </c>
      <c r="D83" s="127">
        <v>0.2868</v>
      </c>
      <c r="E83" s="127">
        <v>5.33E-2</v>
      </c>
      <c r="F83" s="127">
        <v>0.16800000000000001</v>
      </c>
      <c r="G83" s="127">
        <v>9.35E-2</v>
      </c>
      <c r="H83" s="127">
        <v>8.8099999999999998E-2</v>
      </c>
      <c r="I83" s="127">
        <v>2.8500000000000001E-2</v>
      </c>
      <c r="J83" s="127">
        <v>4.5600000000000002E-2</v>
      </c>
      <c r="K83" s="127">
        <v>4.1599999999999998E-2</v>
      </c>
      <c r="L83" s="127">
        <v>5.2400000000000002E-2</v>
      </c>
      <c r="M83" s="127">
        <v>0.14230000000000001</v>
      </c>
      <c r="N83" s="117">
        <v>2214</v>
      </c>
      <c r="O83" s="123">
        <f t="shared" si="4"/>
        <v>634.97519999999997</v>
      </c>
      <c r="P83" s="126">
        <v>42796</v>
      </c>
      <c r="Q83" s="128">
        <v>0.7</v>
      </c>
      <c r="R83" s="128">
        <v>0.64</v>
      </c>
      <c r="S83" s="128">
        <v>0.53</v>
      </c>
      <c r="T83" s="88">
        <v>43248</v>
      </c>
      <c r="U83" s="99">
        <v>9050</v>
      </c>
      <c r="V83" s="99">
        <v>8900</v>
      </c>
      <c r="W83" s="120">
        <f t="shared" si="5"/>
        <v>150</v>
      </c>
      <c r="X83" s="88">
        <v>43248</v>
      </c>
      <c r="Y83" s="99">
        <v>9050</v>
      </c>
      <c r="Z83" s="99">
        <v>7400</v>
      </c>
      <c r="AA83" s="84">
        <f t="shared" si="6"/>
        <v>1650</v>
      </c>
    </row>
    <row r="84" spans="1:27" ht="15.75" customHeight="1">
      <c r="A84" s="88">
        <v>43245</v>
      </c>
      <c r="B84" s="99">
        <v>9150</v>
      </c>
      <c r="C84" s="88">
        <v>43245</v>
      </c>
      <c r="D84" s="127">
        <v>0.28360000000000002</v>
      </c>
      <c r="E84" s="127">
        <v>6.8199999999999997E-2</v>
      </c>
      <c r="F84" s="127">
        <v>0.1807</v>
      </c>
      <c r="G84" s="127">
        <v>9.2999999999999999E-2</v>
      </c>
      <c r="H84" s="127">
        <v>7.2300000000000003E-2</v>
      </c>
      <c r="I84" s="127">
        <v>2.8500000000000001E-2</v>
      </c>
      <c r="J84" s="127">
        <v>5.5599999999999997E-2</v>
      </c>
      <c r="K84" s="127">
        <v>5.0599999999999999E-2</v>
      </c>
      <c r="L84" s="127">
        <v>3.6600000000000001E-2</v>
      </c>
      <c r="M84" s="127">
        <v>0.13100000000000001</v>
      </c>
      <c r="N84" s="117">
        <v>2214</v>
      </c>
      <c r="O84" s="123">
        <f t="shared" si="4"/>
        <v>627.8904</v>
      </c>
      <c r="P84" s="126">
        <v>42789</v>
      </c>
      <c r="Q84" s="128">
        <v>0.65</v>
      </c>
      <c r="R84" s="128">
        <v>0.65</v>
      </c>
      <c r="S84" s="128">
        <v>0.5</v>
      </c>
      <c r="T84" s="88">
        <v>43245</v>
      </c>
      <c r="U84" s="99">
        <v>9150</v>
      </c>
      <c r="V84" s="99">
        <v>8950</v>
      </c>
      <c r="W84" s="120">
        <f t="shared" si="5"/>
        <v>200</v>
      </c>
      <c r="X84" s="88">
        <v>43245</v>
      </c>
      <c r="Y84" s="99">
        <v>9150</v>
      </c>
      <c r="Z84" s="99">
        <v>7400</v>
      </c>
      <c r="AA84" s="84">
        <f t="shared" si="6"/>
        <v>1750</v>
      </c>
    </row>
    <row r="85" spans="1:27" ht="15.75" customHeight="1">
      <c r="A85" s="88">
        <v>43244</v>
      </c>
      <c r="B85" s="99">
        <v>9200</v>
      </c>
      <c r="C85" s="88">
        <v>43244</v>
      </c>
      <c r="D85" s="127">
        <v>0.2954</v>
      </c>
      <c r="E85" s="127">
        <v>6.8199999999999997E-2</v>
      </c>
      <c r="F85" s="127">
        <v>0.20549999999999999</v>
      </c>
      <c r="G85" s="127">
        <v>5.6899999999999999E-2</v>
      </c>
      <c r="H85" s="127">
        <v>9.0300000000000005E-2</v>
      </c>
      <c r="I85" s="127">
        <v>2.8500000000000001E-2</v>
      </c>
      <c r="J85" s="127">
        <v>4.65E-2</v>
      </c>
      <c r="K85" s="127">
        <v>3.6999999999999998E-2</v>
      </c>
      <c r="L85" s="127">
        <v>4.07E-2</v>
      </c>
      <c r="M85" s="127">
        <v>0.13100000000000001</v>
      </c>
      <c r="N85" s="117">
        <v>2214</v>
      </c>
      <c r="O85" s="123">
        <f t="shared" si="4"/>
        <v>654.01559999999995</v>
      </c>
      <c r="P85" s="126">
        <v>42782</v>
      </c>
      <c r="Q85" s="128">
        <v>0.6</v>
      </c>
      <c r="R85" s="128">
        <v>0.63</v>
      </c>
      <c r="S85" s="128">
        <v>0.5</v>
      </c>
      <c r="T85" s="88">
        <v>43244</v>
      </c>
      <c r="U85" s="99">
        <v>9200</v>
      </c>
      <c r="V85" s="99">
        <v>8950</v>
      </c>
      <c r="W85" s="120">
        <f t="shared" si="5"/>
        <v>250</v>
      </c>
      <c r="X85" s="88">
        <v>43244</v>
      </c>
      <c r="Y85" s="99">
        <v>9200</v>
      </c>
      <c r="Z85" s="99">
        <v>7400</v>
      </c>
      <c r="AA85" s="84">
        <f t="shared" si="6"/>
        <v>1800</v>
      </c>
    </row>
    <row r="86" spans="1:27" ht="15.75" customHeight="1">
      <c r="A86" s="88">
        <v>43243</v>
      </c>
      <c r="B86" s="99">
        <v>9200</v>
      </c>
      <c r="C86" s="88">
        <v>43243</v>
      </c>
      <c r="D86" s="127">
        <v>0.28639999999999999</v>
      </c>
      <c r="E86" s="127">
        <v>6.8199999999999997E-2</v>
      </c>
      <c r="F86" s="127">
        <v>0.20549999999999999</v>
      </c>
      <c r="G86" s="127">
        <v>6.59E-2</v>
      </c>
      <c r="H86" s="127">
        <v>9.0300000000000005E-2</v>
      </c>
      <c r="I86" s="127">
        <v>2.8500000000000001E-2</v>
      </c>
      <c r="J86" s="127">
        <v>4.65E-2</v>
      </c>
      <c r="K86" s="127">
        <v>3.6999999999999998E-2</v>
      </c>
      <c r="L86" s="127">
        <v>4.07E-2</v>
      </c>
      <c r="M86" s="127">
        <v>0.13100000000000001</v>
      </c>
      <c r="N86" s="117">
        <v>2214</v>
      </c>
      <c r="O86" s="123">
        <f t="shared" si="4"/>
        <v>634.08960000000002</v>
      </c>
      <c r="P86" s="126">
        <v>42775</v>
      </c>
      <c r="Q86" s="113">
        <v>0.55000000000000004</v>
      </c>
      <c r="R86" s="113">
        <v>0.63</v>
      </c>
      <c r="S86" s="113">
        <v>0.45</v>
      </c>
      <c r="T86" s="88">
        <v>43243</v>
      </c>
      <c r="U86" s="99">
        <v>9200</v>
      </c>
      <c r="V86" s="99">
        <v>8900</v>
      </c>
      <c r="W86" s="120">
        <f t="shared" si="5"/>
        <v>300</v>
      </c>
      <c r="X86" s="88">
        <v>43243</v>
      </c>
      <c r="Y86" s="99">
        <v>9200</v>
      </c>
      <c r="Z86" s="99">
        <v>7400</v>
      </c>
      <c r="AA86" s="84">
        <f t="shared" si="6"/>
        <v>1800</v>
      </c>
    </row>
    <row r="87" spans="1:27" ht="15.75" customHeight="1">
      <c r="A87" s="88">
        <v>43242</v>
      </c>
      <c r="B87" s="99">
        <v>9200</v>
      </c>
      <c r="C87" s="88">
        <v>43242</v>
      </c>
      <c r="D87" s="127">
        <v>0.29089999999999999</v>
      </c>
      <c r="E87" s="127">
        <v>5.9200000000000003E-2</v>
      </c>
      <c r="F87" s="127">
        <v>0.19420000000000001</v>
      </c>
      <c r="G87" s="127">
        <v>9.5299999999999996E-2</v>
      </c>
      <c r="H87" s="127">
        <v>9.0300000000000005E-2</v>
      </c>
      <c r="I87" s="127">
        <v>2.8500000000000001E-2</v>
      </c>
      <c r="J87" s="127">
        <v>3.3000000000000002E-2</v>
      </c>
      <c r="K87" s="127">
        <v>3.6999999999999998E-2</v>
      </c>
      <c r="L87" s="127">
        <v>4.07E-2</v>
      </c>
      <c r="M87" s="127">
        <v>0.13100000000000001</v>
      </c>
      <c r="N87" s="117">
        <v>2214</v>
      </c>
      <c r="O87" s="123">
        <f t="shared" si="4"/>
        <v>644.05259999999998</v>
      </c>
      <c r="P87" s="126">
        <v>42769</v>
      </c>
      <c r="Q87" s="113">
        <v>0.35</v>
      </c>
      <c r="R87" s="113">
        <v>0.63</v>
      </c>
      <c r="S87" s="113">
        <v>0.35</v>
      </c>
      <c r="T87" s="88">
        <v>43242</v>
      </c>
      <c r="U87" s="99">
        <v>9200</v>
      </c>
      <c r="V87" s="99">
        <v>8900</v>
      </c>
      <c r="W87" s="120">
        <f t="shared" si="5"/>
        <v>300</v>
      </c>
      <c r="X87" s="88">
        <v>43242</v>
      </c>
      <c r="Y87" s="99">
        <v>9200</v>
      </c>
      <c r="Z87" s="99">
        <v>7400</v>
      </c>
      <c r="AA87" s="84">
        <f t="shared" si="6"/>
        <v>1800</v>
      </c>
    </row>
    <row r="88" spans="1:27" ht="15.75" customHeight="1">
      <c r="A88" s="88">
        <v>43241</v>
      </c>
      <c r="B88" s="99">
        <v>9150</v>
      </c>
      <c r="C88" s="88">
        <v>43241</v>
      </c>
      <c r="D88" s="127">
        <v>0.27189999999999998</v>
      </c>
      <c r="E88" s="127">
        <v>6.9099999999999995E-2</v>
      </c>
      <c r="F88" s="127">
        <v>0.1915</v>
      </c>
      <c r="G88" s="127">
        <v>9.8000000000000004E-2</v>
      </c>
      <c r="H88" s="127">
        <v>9.0300000000000005E-2</v>
      </c>
      <c r="I88" s="127">
        <v>1.7600000000000001E-2</v>
      </c>
      <c r="J88" s="127">
        <v>3.3000000000000002E-2</v>
      </c>
      <c r="K88" s="127">
        <v>3.6999999999999998E-2</v>
      </c>
      <c r="L88" s="127">
        <v>6.0499999999999998E-2</v>
      </c>
      <c r="M88" s="127">
        <v>0.13100000000000001</v>
      </c>
      <c r="N88" s="117">
        <v>2214</v>
      </c>
      <c r="O88" s="123">
        <f t="shared" si="4"/>
        <v>601.98659999999995</v>
      </c>
      <c r="P88" s="126">
        <v>42754</v>
      </c>
      <c r="Q88" s="113">
        <v>0.5</v>
      </c>
      <c r="R88" s="113">
        <v>0.63</v>
      </c>
      <c r="S88" s="113">
        <v>0.5</v>
      </c>
      <c r="T88" s="88">
        <v>43241</v>
      </c>
      <c r="U88" s="99">
        <v>9150</v>
      </c>
      <c r="V88" s="99">
        <v>8900</v>
      </c>
      <c r="W88" s="120">
        <f t="shared" si="5"/>
        <v>250</v>
      </c>
      <c r="X88" s="88">
        <v>43241</v>
      </c>
      <c r="Y88" s="99">
        <v>9150</v>
      </c>
      <c r="Z88" s="99">
        <v>7400</v>
      </c>
      <c r="AA88" s="84">
        <f t="shared" si="6"/>
        <v>1750</v>
      </c>
    </row>
    <row r="89" spans="1:27" ht="15.75" customHeight="1">
      <c r="A89" s="88">
        <v>43238</v>
      </c>
      <c r="B89" s="99">
        <v>9150</v>
      </c>
      <c r="C89" s="88">
        <v>43238</v>
      </c>
      <c r="D89" s="127">
        <v>0.27779999999999999</v>
      </c>
      <c r="E89" s="127">
        <v>7.9899999999999999E-2</v>
      </c>
      <c r="F89" s="127">
        <v>0.21179999999999999</v>
      </c>
      <c r="G89" s="127">
        <v>7.9000000000000001E-2</v>
      </c>
      <c r="H89" s="127">
        <v>0.1016</v>
      </c>
      <c r="I89" s="127">
        <v>2.6599999999999999E-2</v>
      </c>
      <c r="J89" s="127">
        <v>1.9400000000000001E-2</v>
      </c>
      <c r="K89" s="127">
        <v>2.5700000000000001E-2</v>
      </c>
      <c r="L89" s="127">
        <v>7.1400000000000005E-2</v>
      </c>
      <c r="M89" s="127">
        <v>0.1066</v>
      </c>
      <c r="N89" s="117">
        <v>2214</v>
      </c>
      <c r="O89" s="123">
        <f t="shared" si="4"/>
        <v>615.04919999999993</v>
      </c>
      <c r="P89" s="126">
        <v>42747</v>
      </c>
      <c r="Q89" s="113">
        <v>0.69</v>
      </c>
      <c r="R89" s="113">
        <v>0.63</v>
      </c>
      <c r="S89" s="113">
        <v>0.6</v>
      </c>
      <c r="T89" s="88">
        <v>43238</v>
      </c>
      <c r="U89" s="99">
        <v>9150</v>
      </c>
      <c r="V89" s="99">
        <v>8900</v>
      </c>
      <c r="W89" s="120">
        <f t="shared" si="5"/>
        <v>250</v>
      </c>
      <c r="X89" s="88">
        <v>43238</v>
      </c>
      <c r="Y89" s="99">
        <v>9150</v>
      </c>
      <c r="Z89" s="99">
        <v>7400</v>
      </c>
      <c r="AA89" s="84">
        <f t="shared" si="6"/>
        <v>1750</v>
      </c>
    </row>
    <row r="90" spans="1:27" ht="15.75" customHeight="1">
      <c r="A90" s="88">
        <v>43237</v>
      </c>
      <c r="B90" s="99">
        <v>9200</v>
      </c>
      <c r="C90" s="88">
        <v>43237</v>
      </c>
      <c r="D90" s="127">
        <v>0.27779999999999999</v>
      </c>
      <c r="E90" s="127">
        <v>7.9899999999999999E-2</v>
      </c>
      <c r="F90" s="127">
        <v>0.21179999999999999</v>
      </c>
      <c r="G90" s="127">
        <v>7.2300000000000003E-2</v>
      </c>
      <c r="H90" s="127">
        <v>9.4899999999999998E-2</v>
      </c>
      <c r="I90" s="127">
        <v>2.6599999999999999E-2</v>
      </c>
      <c r="J90" s="127">
        <v>1.04E-2</v>
      </c>
      <c r="K90" s="127">
        <v>2.5700000000000001E-2</v>
      </c>
      <c r="L90" s="127">
        <v>8.0399999999999999E-2</v>
      </c>
      <c r="M90" s="127">
        <v>0.1201</v>
      </c>
      <c r="N90" s="117">
        <v>2214</v>
      </c>
      <c r="O90" s="123">
        <f t="shared" si="4"/>
        <v>615.04919999999993</v>
      </c>
      <c r="P90" s="126">
        <v>42740</v>
      </c>
      <c r="Q90" s="113">
        <v>0.7</v>
      </c>
      <c r="R90" s="113">
        <v>0.63</v>
      </c>
      <c r="S90" s="113">
        <v>0.61</v>
      </c>
      <c r="T90" s="88">
        <v>43237</v>
      </c>
      <c r="U90" s="99">
        <v>9200</v>
      </c>
      <c r="V90" s="99">
        <v>8900</v>
      </c>
      <c r="W90" s="120">
        <f t="shared" si="5"/>
        <v>300</v>
      </c>
      <c r="X90" s="88">
        <v>43237</v>
      </c>
      <c r="Y90" s="99">
        <v>9200</v>
      </c>
      <c r="Z90" s="99">
        <v>7400</v>
      </c>
      <c r="AA90" s="84">
        <f t="shared" si="6"/>
        <v>1800</v>
      </c>
    </row>
    <row r="91" spans="1:27" ht="15.75" customHeight="1">
      <c r="A91" s="88">
        <v>43236</v>
      </c>
      <c r="B91" s="99">
        <v>9150</v>
      </c>
      <c r="C91" s="88">
        <v>43236</v>
      </c>
      <c r="D91" s="127">
        <v>0.27779999999999999</v>
      </c>
      <c r="E91" s="127">
        <v>9.8000000000000004E-2</v>
      </c>
      <c r="F91" s="127">
        <v>0.21179999999999999</v>
      </c>
      <c r="G91" s="127">
        <v>5.1900000000000002E-2</v>
      </c>
      <c r="H91" s="127">
        <v>9.4899999999999998E-2</v>
      </c>
      <c r="I91" s="127">
        <v>3.7900000000000003E-2</v>
      </c>
      <c r="J91" s="127">
        <v>1.04E-2</v>
      </c>
      <c r="K91" s="127">
        <v>1.67E-2</v>
      </c>
      <c r="L91" s="127">
        <v>8.0399999999999999E-2</v>
      </c>
      <c r="M91" s="127">
        <v>0.1201</v>
      </c>
      <c r="N91" s="117">
        <v>2214</v>
      </c>
      <c r="O91" s="123">
        <f t="shared" si="4"/>
        <v>615.04919999999993</v>
      </c>
      <c r="P91" s="126">
        <v>42733</v>
      </c>
      <c r="Q91" s="113">
        <v>0.7</v>
      </c>
      <c r="R91" s="113">
        <v>0.63</v>
      </c>
      <c r="S91" s="113">
        <v>0.61</v>
      </c>
      <c r="T91" s="88">
        <v>43236</v>
      </c>
      <c r="U91" s="99">
        <v>9150</v>
      </c>
      <c r="V91" s="99">
        <v>8900</v>
      </c>
      <c r="W91" s="120">
        <f t="shared" si="5"/>
        <v>250</v>
      </c>
      <c r="X91" s="88">
        <v>43236</v>
      </c>
      <c r="Y91" s="99">
        <v>9150</v>
      </c>
      <c r="Z91" s="99">
        <v>7400</v>
      </c>
      <c r="AA91" s="84">
        <f t="shared" si="6"/>
        <v>1750</v>
      </c>
    </row>
    <row r="92" spans="1:27" ht="15.75" customHeight="1">
      <c r="A92" s="88">
        <v>43235</v>
      </c>
      <c r="B92" s="99">
        <v>9150</v>
      </c>
      <c r="C92" s="88">
        <v>43235</v>
      </c>
      <c r="D92" s="127">
        <v>0.26419999999999999</v>
      </c>
      <c r="E92" s="127">
        <v>9.1700000000000004E-2</v>
      </c>
      <c r="F92" s="127">
        <v>0.21640000000000001</v>
      </c>
      <c r="G92" s="127">
        <v>6.2799999999999995E-2</v>
      </c>
      <c r="H92" s="127">
        <v>9.4899999999999998E-2</v>
      </c>
      <c r="I92" s="127">
        <v>3.7900000000000003E-2</v>
      </c>
      <c r="J92" s="127">
        <v>1.04E-2</v>
      </c>
      <c r="K92" s="127">
        <v>1.67E-2</v>
      </c>
      <c r="L92" s="127">
        <v>8.4900000000000003E-2</v>
      </c>
      <c r="M92" s="127">
        <v>0.1201</v>
      </c>
      <c r="N92" s="117">
        <v>2214</v>
      </c>
      <c r="O92" s="123">
        <f t="shared" si="4"/>
        <v>584.93880000000001</v>
      </c>
      <c r="P92" s="126">
        <v>42726</v>
      </c>
      <c r="Q92" s="113">
        <v>0.7</v>
      </c>
      <c r="R92" s="113">
        <v>0.63</v>
      </c>
      <c r="S92" s="113">
        <v>0.61</v>
      </c>
      <c r="T92" s="88">
        <v>43235</v>
      </c>
      <c r="U92" s="99">
        <v>9150</v>
      </c>
      <c r="V92" s="99">
        <v>8900</v>
      </c>
      <c r="W92" s="120">
        <f t="shared" si="5"/>
        <v>250</v>
      </c>
      <c r="X92" s="88">
        <v>43235</v>
      </c>
      <c r="Y92" s="99">
        <v>9150</v>
      </c>
      <c r="Z92" s="99">
        <v>7400</v>
      </c>
      <c r="AA92" s="84">
        <f t="shared" si="6"/>
        <v>1750</v>
      </c>
    </row>
    <row r="93" spans="1:27" ht="15.75" customHeight="1">
      <c r="A93" s="88">
        <v>43234</v>
      </c>
      <c r="B93" s="99">
        <v>9250</v>
      </c>
      <c r="C93" s="88">
        <v>43234</v>
      </c>
      <c r="D93" s="127">
        <v>0.252</v>
      </c>
      <c r="E93" s="127">
        <v>7.2700000000000001E-2</v>
      </c>
      <c r="F93" s="127">
        <v>0.23619999999999999</v>
      </c>
      <c r="G93" s="127">
        <v>6.2799999999999995E-2</v>
      </c>
      <c r="H93" s="127">
        <v>8.5400000000000004E-2</v>
      </c>
      <c r="I93" s="127">
        <v>3.7900000000000003E-2</v>
      </c>
      <c r="J93" s="127">
        <v>1.04E-2</v>
      </c>
      <c r="K93" s="127">
        <v>1.67E-2</v>
      </c>
      <c r="L93" s="127">
        <v>8.7599999999999997E-2</v>
      </c>
      <c r="M93" s="127">
        <v>0.13819999999999999</v>
      </c>
      <c r="N93" s="117">
        <v>2214</v>
      </c>
      <c r="O93" s="123">
        <f t="shared" si="4"/>
        <v>557.928</v>
      </c>
      <c r="P93" s="126">
        <v>42719</v>
      </c>
      <c r="Q93" s="113">
        <v>0.7</v>
      </c>
      <c r="R93" s="113">
        <v>0.63</v>
      </c>
      <c r="S93" s="113">
        <v>0.61</v>
      </c>
      <c r="T93" s="88">
        <v>43234</v>
      </c>
      <c r="U93" s="99">
        <v>9250</v>
      </c>
      <c r="V93" s="99">
        <v>8900</v>
      </c>
      <c r="W93" s="120">
        <f t="shared" si="5"/>
        <v>350</v>
      </c>
      <c r="X93" s="88">
        <v>43234</v>
      </c>
      <c r="Y93" s="99">
        <v>9250</v>
      </c>
      <c r="Z93" s="99">
        <v>7400</v>
      </c>
      <c r="AA93" s="84">
        <f t="shared" si="6"/>
        <v>1850</v>
      </c>
    </row>
    <row r="94" spans="1:27" ht="15.75" customHeight="1">
      <c r="A94" s="88">
        <v>43231</v>
      </c>
      <c r="B94" s="99">
        <v>9200</v>
      </c>
      <c r="C94" s="88">
        <v>43231</v>
      </c>
      <c r="D94" s="127">
        <v>0.27010000000000001</v>
      </c>
      <c r="E94" s="127">
        <v>8.8999999999999996E-2</v>
      </c>
      <c r="F94" s="127">
        <v>0.23849999999999999</v>
      </c>
      <c r="G94" s="127">
        <v>8.72E-2</v>
      </c>
      <c r="H94" s="127">
        <v>7.0900000000000005E-2</v>
      </c>
      <c r="I94" s="127">
        <v>2.4400000000000002E-2</v>
      </c>
      <c r="J94" s="127">
        <v>2.3900000000000001E-2</v>
      </c>
      <c r="K94" s="127">
        <v>1.67E-2</v>
      </c>
      <c r="L94" s="127">
        <v>5.9200000000000003E-2</v>
      </c>
      <c r="M94" s="127">
        <v>0.1201</v>
      </c>
      <c r="N94" s="117">
        <v>2214</v>
      </c>
      <c r="O94" s="123">
        <f t="shared" si="4"/>
        <v>598.00139999999999</v>
      </c>
      <c r="P94" s="126">
        <v>42712</v>
      </c>
      <c r="Q94" s="113">
        <v>0.7</v>
      </c>
      <c r="R94" s="113">
        <v>0.63</v>
      </c>
      <c r="S94" s="113">
        <v>0.61</v>
      </c>
      <c r="T94" s="88">
        <v>43231</v>
      </c>
      <c r="U94" s="99">
        <v>9200</v>
      </c>
      <c r="V94" s="99">
        <v>8850</v>
      </c>
      <c r="W94" s="120">
        <f t="shared" si="5"/>
        <v>350</v>
      </c>
      <c r="X94" s="88">
        <v>43231</v>
      </c>
      <c r="Y94" s="99">
        <v>9200</v>
      </c>
      <c r="Z94" s="99">
        <v>7400</v>
      </c>
      <c r="AA94" s="84">
        <f t="shared" si="6"/>
        <v>1800</v>
      </c>
    </row>
    <row r="95" spans="1:27" ht="15.75" customHeight="1">
      <c r="A95" s="88">
        <v>43230</v>
      </c>
      <c r="B95" s="99">
        <v>9250</v>
      </c>
      <c r="C95" s="88">
        <v>43230</v>
      </c>
      <c r="D95" s="127">
        <v>0.31069999999999998</v>
      </c>
      <c r="E95" s="127">
        <v>7.9899999999999999E-2</v>
      </c>
      <c r="F95" s="127">
        <v>0.22309999999999999</v>
      </c>
      <c r="G95" s="127">
        <v>0.10929999999999999</v>
      </c>
      <c r="H95" s="127">
        <v>4.8300000000000003E-2</v>
      </c>
      <c r="I95" s="127">
        <v>2.4400000000000002E-2</v>
      </c>
      <c r="J95" s="127">
        <v>2.3900000000000001E-2</v>
      </c>
      <c r="K95" s="127">
        <v>1.67E-2</v>
      </c>
      <c r="L95" s="127">
        <v>4.3400000000000001E-2</v>
      </c>
      <c r="M95" s="127">
        <v>0.1201</v>
      </c>
      <c r="N95" s="117">
        <v>2214</v>
      </c>
      <c r="O95" s="123">
        <f t="shared" si="4"/>
        <v>687.88979999999992</v>
      </c>
      <c r="P95" s="126">
        <v>42705</v>
      </c>
      <c r="Q95" s="113">
        <v>0.68</v>
      </c>
      <c r="R95" s="113">
        <v>0.63</v>
      </c>
      <c r="S95" s="113">
        <v>0.61</v>
      </c>
      <c r="T95" s="88">
        <v>43230</v>
      </c>
      <c r="U95" s="99">
        <v>9250</v>
      </c>
      <c r="V95" s="99">
        <v>8850</v>
      </c>
      <c r="W95" s="120">
        <f t="shared" si="5"/>
        <v>400</v>
      </c>
      <c r="X95" s="88">
        <v>43230</v>
      </c>
      <c r="Y95" s="99">
        <v>9250</v>
      </c>
      <c r="Z95" s="99">
        <v>7400</v>
      </c>
      <c r="AA95" s="84">
        <f t="shared" si="6"/>
        <v>1850</v>
      </c>
    </row>
    <row r="96" spans="1:27" ht="15.75" customHeight="1">
      <c r="A96" s="88">
        <v>43229</v>
      </c>
      <c r="B96" s="99">
        <v>9250</v>
      </c>
      <c r="C96" s="88">
        <v>43229</v>
      </c>
      <c r="D96" s="127">
        <v>0.32069999999999999</v>
      </c>
      <c r="E96" s="127">
        <v>7.0000000000000007E-2</v>
      </c>
      <c r="F96" s="127">
        <v>0.2082</v>
      </c>
      <c r="G96" s="127">
        <v>0.1206</v>
      </c>
      <c r="H96" s="127">
        <v>4.2900000000000001E-2</v>
      </c>
      <c r="I96" s="127">
        <v>2.4400000000000002E-2</v>
      </c>
      <c r="J96" s="127">
        <v>2.3900000000000001E-2</v>
      </c>
      <c r="K96" s="127">
        <v>3.0300000000000001E-2</v>
      </c>
      <c r="L96" s="127">
        <v>2.53E-2</v>
      </c>
      <c r="M96" s="127">
        <v>0.13370000000000001</v>
      </c>
      <c r="N96" s="117">
        <v>2214</v>
      </c>
      <c r="O96" s="123">
        <f t="shared" si="4"/>
        <v>710.02980000000002</v>
      </c>
      <c r="P96" s="126">
        <v>42698</v>
      </c>
      <c r="Q96" s="113">
        <v>0.68</v>
      </c>
      <c r="R96" s="113">
        <v>0.63</v>
      </c>
      <c r="S96" s="113">
        <v>0.61</v>
      </c>
      <c r="T96" s="88">
        <v>43229</v>
      </c>
      <c r="U96" s="99">
        <v>9250</v>
      </c>
      <c r="V96" s="99">
        <v>8800</v>
      </c>
      <c r="W96" s="120">
        <f t="shared" si="5"/>
        <v>450</v>
      </c>
      <c r="X96" s="88">
        <v>43229</v>
      </c>
      <c r="Y96" s="99">
        <v>9250</v>
      </c>
      <c r="Z96" s="99">
        <v>7400</v>
      </c>
      <c r="AA96" s="84">
        <f t="shared" si="6"/>
        <v>1850</v>
      </c>
    </row>
    <row r="97" spans="1:27" ht="15.75" customHeight="1">
      <c r="A97" s="88">
        <v>43228</v>
      </c>
      <c r="B97" s="99">
        <v>9250</v>
      </c>
      <c r="C97" s="88">
        <v>43228</v>
      </c>
      <c r="D97" s="127">
        <v>0.33200000000000002</v>
      </c>
      <c r="E97" s="127">
        <v>7.7700000000000005E-2</v>
      </c>
      <c r="F97" s="127">
        <v>0.2051</v>
      </c>
      <c r="G97" s="127">
        <v>0.107</v>
      </c>
      <c r="H97" s="127">
        <v>3.39E-2</v>
      </c>
      <c r="I97" s="127">
        <v>2.4400000000000002E-2</v>
      </c>
      <c r="J97" s="127">
        <v>2.7099999999999999E-2</v>
      </c>
      <c r="K97" s="127">
        <v>2.2599999999999999E-2</v>
      </c>
      <c r="L97" s="127">
        <v>2.98E-2</v>
      </c>
      <c r="M97" s="127">
        <v>0.14050000000000001</v>
      </c>
      <c r="N97" s="117">
        <v>2214</v>
      </c>
      <c r="O97" s="123">
        <f t="shared" si="4"/>
        <v>735.048</v>
      </c>
      <c r="P97" s="126">
        <v>42691</v>
      </c>
      <c r="Q97" s="113">
        <v>0.66</v>
      </c>
      <c r="R97" s="113">
        <v>0.63</v>
      </c>
      <c r="S97" s="113">
        <v>0.62</v>
      </c>
      <c r="T97" s="88">
        <v>43228</v>
      </c>
      <c r="U97" s="99">
        <v>9250</v>
      </c>
      <c r="V97" s="99">
        <v>8800</v>
      </c>
      <c r="W97" s="120">
        <f t="shared" si="5"/>
        <v>450</v>
      </c>
      <c r="X97" s="88">
        <v>43228</v>
      </c>
      <c r="Y97" s="99">
        <v>9250</v>
      </c>
      <c r="Z97" s="99">
        <v>7400</v>
      </c>
      <c r="AA97" s="84">
        <f t="shared" si="6"/>
        <v>1850</v>
      </c>
    </row>
    <row r="98" spans="1:27" ht="15.75" customHeight="1">
      <c r="A98" s="88">
        <v>43227</v>
      </c>
      <c r="B98" s="99">
        <v>9250</v>
      </c>
      <c r="C98" s="88">
        <v>43227</v>
      </c>
      <c r="D98" s="127">
        <v>0.33879999999999999</v>
      </c>
      <c r="E98" s="127">
        <v>9.1200000000000003E-2</v>
      </c>
      <c r="F98" s="127">
        <v>0.2051</v>
      </c>
      <c r="G98" s="127">
        <v>0.107</v>
      </c>
      <c r="H98" s="127">
        <v>3.39E-2</v>
      </c>
      <c r="I98" s="127">
        <v>2.4400000000000002E-2</v>
      </c>
      <c r="J98" s="127">
        <v>2.7099999999999999E-2</v>
      </c>
      <c r="K98" s="127">
        <v>2.2599999999999999E-2</v>
      </c>
      <c r="L98" s="127">
        <v>2.98E-2</v>
      </c>
      <c r="M98" s="127">
        <v>0.1201</v>
      </c>
      <c r="N98" s="117">
        <v>2214</v>
      </c>
      <c r="O98" s="123">
        <f t="shared" si="4"/>
        <v>750.10320000000002</v>
      </c>
      <c r="P98" s="126">
        <v>42684</v>
      </c>
      <c r="Q98" s="113">
        <v>0.66</v>
      </c>
      <c r="R98" s="113">
        <v>0.63</v>
      </c>
      <c r="S98" s="113">
        <v>0.62</v>
      </c>
      <c r="T98" s="88">
        <v>43227</v>
      </c>
      <c r="U98" s="99">
        <v>9250</v>
      </c>
      <c r="V98" s="99">
        <v>8800</v>
      </c>
      <c r="W98" s="120">
        <f t="shared" si="5"/>
        <v>450</v>
      </c>
      <c r="X98" s="88">
        <v>43227</v>
      </c>
      <c r="Y98" s="99">
        <v>9250</v>
      </c>
      <c r="Z98" s="99">
        <v>7400</v>
      </c>
      <c r="AA98" s="84">
        <f t="shared" si="6"/>
        <v>1850</v>
      </c>
    </row>
    <row r="99" spans="1:27" ht="15.75" customHeight="1">
      <c r="A99" s="88">
        <v>43224</v>
      </c>
      <c r="B99" s="99">
        <v>9200</v>
      </c>
      <c r="C99" s="88">
        <v>43224</v>
      </c>
      <c r="D99" s="127">
        <v>0.38929999999999998</v>
      </c>
      <c r="E99" s="127">
        <v>0.10929999999999999</v>
      </c>
      <c r="F99" s="127">
        <v>0.1852</v>
      </c>
      <c r="G99" s="127">
        <v>0.10249999999999999</v>
      </c>
      <c r="H99" s="127">
        <v>2.0299999999999999E-2</v>
      </c>
      <c r="I99" s="127">
        <v>2.35E-2</v>
      </c>
      <c r="J99" s="127">
        <v>4.8800000000000003E-2</v>
      </c>
      <c r="K99" s="127">
        <v>2.8000000000000001E-2</v>
      </c>
      <c r="L99" s="127">
        <v>8.9999999999999993E-3</v>
      </c>
      <c r="M99" s="127">
        <v>8.4000000000000005E-2</v>
      </c>
      <c r="N99" s="117">
        <v>2214</v>
      </c>
      <c r="O99" s="123">
        <f t="shared" si="4"/>
        <v>861.91019999999992</v>
      </c>
      <c r="P99" s="126">
        <v>42677</v>
      </c>
      <c r="Q99" s="113">
        <v>0.65</v>
      </c>
      <c r="R99" s="113">
        <v>0.63</v>
      </c>
      <c r="S99" s="113">
        <v>0.62</v>
      </c>
      <c r="T99" s="88">
        <v>43224</v>
      </c>
      <c r="U99" s="99">
        <v>9200</v>
      </c>
      <c r="V99" s="99">
        <v>8800</v>
      </c>
      <c r="W99" s="120">
        <f t="shared" si="5"/>
        <v>400</v>
      </c>
      <c r="X99" s="88">
        <v>43224</v>
      </c>
      <c r="Y99" s="99">
        <v>9200</v>
      </c>
      <c r="Z99" s="99">
        <v>7350</v>
      </c>
      <c r="AA99" s="84">
        <f t="shared" si="6"/>
        <v>1850</v>
      </c>
    </row>
    <row r="100" spans="1:27" ht="15.75" customHeight="1">
      <c r="A100" s="88">
        <v>43223</v>
      </c>
      <c r="B100" s="99">
        <v>9070</v>
      </c>
      <c r="C100" s="88">
        <v>43223</v>
      </c>
      <c r="D100" s="127">
        <v>0.39429999999999998</v>
      </c>
      <c r="E100" s="127">
        <v>8.6699999999999999E-2</v>
      </c>
      <c r="F100" s="127">
        <v>0.19239999999999999</v>
      </c>
      <c r="G100" s="127">
        <v>0.1003</v>
      </c>
      <c r="H100" s="127">
        <v>2.9399999999999999E-2</v>
      </c>
      <c r="I100" s="127">
        <v>1.2200000000000001E-2</v>
      </c>
      <c r="J100" s="127">
        <v>5.5100000000000003E-2</v>
      </c>
      <c r="K100" s="127">
        <v>3.9300000000000002E-2</v>
      </c>
      <c r="L100" s="127">
        <v>8.9999999999999993E-3</v>
      </c>
      <c r="M100" s="127">
        <v>8.1299999999999997E-2</v>
      </c>
      <c r="N100" s="117">
        <v>2214</v>
      </c>
      <c r="O100" s="123">
        <f t="shared" si="4"/>
        <v>872.98019999999997</v>
      </c>
      <c r="P100" s="126">
        <v>42670</v>
      </c>
      <c r="Q100" s="113">
        <v>0.65</v>
      </c>
      <c r="R100" s="113">
        <v>0.63</v>
      </c>
      <c r="S100" s="113">
        <v>0.63</v>
      </c>
      <c r="T100" s="88">
        <v>43223</v>
      </c>
      <c r="U100" s="99">
        <v>9070</v>
      </c>
      <c r="V100" s="99">
        <v>8800</v>
      </c>
      <c r="W100" s="120">
        <f t="shared" si="5"/>
        <v>270</v>
      </c>
      <c r="X100" s="88">
        <v>43223</v>
      </c>
      <c r="Y100" s="99">
        <v>9070</v>
      </c>
      <c r="Z100" s="99">
        <v>7350</v>
      </c>
      <c r="AA100" s="84">
        <f t="shared" si="6"/>
        <v>1720</v>
      </c>
    </row>
    <row r="101" spans="1:27" ht="15.75" customHeight="1">
      <c r="A101" s="88">
        <v>43222</v>
      </c>
      <c r="B101" s="99">
        <v>9050</v>
      </c>
      <c r="C101" s="88">
        <v>43222</v>
      </c>
      <c r="D101" s="127">
        <v>0.37759999999999999</v>
      </c>
      <c r="E101" s="127">
        <v>8.4599999999999995E-2</v>
      </c>
      <c r="F101" s="127">
        <v>0.19270000000000001</v>
      </c>
      <c r="G101" s="127">
        <v>9.2899999999999996E-2</v>
      </c>
      <c r="H101" s="127">
        <v>3.9100000000000003E-2</v>
      </c>
      <c r="I101" s="127">
        <v>1.7899999999999999E-2</v>
      </c>
      <c r="J101" s="127">
        <v>5.6099999999999997E-2</v>
      </c>
      <c r="K101" s="127">
        <v>4.3700000000000003E-2</v>
      </c>
      <c r="L101" s="127">
        <v>1.24E-2</v>
      </c>
      <c r="M101" s="127">
        <v>8.2799999999999999E-2</v>
      </c>
      <c r="N101" s="117">
        <v>2174</v>
      </c>
      <c r="O101" s="123">
        <f t="shared" ref="O101:O120" si="7">D101*N101</f>
        <v>820.90239999999994</v>
      </c>
      <c r="P101" s="126">
        <v>42663</v>
      </c>
      <c r="Q101" s="113">
        <v>0.65</v>
      </c>
      <c r="R101" s="113">
        <v>0.63</v>
      </c>
      <c r="S101" s="113">
        <v>0.63</v>
      </c>
      <c r="T101" s="88">
        <v>43222</v>
      </c>
      <c r="U101" s="99">
        <v>9050</v>
      </c>
      <c r="V101" s="99">
        <v>8750</v>
      </c>
      <c r="W101" s="120">
        <f t="shared" si="5"/>
        <v>300</v>
      </c>
      <c r="X101" s="88">
        <v>43222</v>
      </c>
      <c r="Y101" s="99">
        <v>9050</v>
      </c>
      <c r="Z101" s="99">
        <v>7350</v>
      </c>
      <c r="AA101" s="84">
        <f t="shared" si="6"/>
        <v>1700</v>
      </c>
    </row>
    <row r="102" spans="1:27" ht="15.75" customHeight="1">
      <c r="A102" s="88">
        <v>43217</v>
      </c>
      <c r="B102" s="99">
        <v>8900</v>
      </c>
      <c r="C102" s="88">
        <v>43217</v>
      </c>
      <c r="D102" s="127">
        <v>0.3372</v>
      </c>
      <c r="E102" s="127">
        <v>8.1900000000000001E-2</v>
      </c>
      <c r="F102" s="127">
        <v>0.15690000000000001</v>
      </c>
      <c r="G102" s="127">
        <v>0.1012</v>
      </c>
      <c r="H102" s="127">
        <v>4.8300000000000003E-2</v>
      </c>
      <c r="I102" s="127">
        <v>1.3299999999999999E-2</v>
      </c>
      <c r="J102" s="127">
        <v>6.8099999999999994E-2</v>
      </c>
      <c r="K102" s="127">
        <v>4.3700000000000003E-2</v>
      </c>
      <c r="L102" s="127">
        <v>5.2900000000000003E-2</v>
      </c>
      <c r="M102" s="127">
        <v>9.6600000000000005E-2</v>
      </c>
      <c r="N102" s="117">
        <v>2174</v>
      </c>
      <c r="O102" s="123">
        <f t="shared" si="7"/>
        <v>733.07280000000003</v>
      </c>
      <c r="P102" s="126">
        <v>42656</v>
      </c>
      <c r="Q102" s="113">
        <v>0.65</v>
      </c>
      <c r="R102" s="113">
        <v>0.63</v>
      </c>
      <c r="S102" s="113">
        <v>0.63</v>
      </c>
      <c r="T102" s="88">
        <v>43217</v>
      </c>
      <c r="U102" s="99">
        <v>8900</v>
      </c>
      <c r="V102" s="99">
        <v>8650</v>
      </c>
      <c r="W102" s="120">
        <f t="shared" si="5"/>
        <v>250</v>
      </c>
      <c r="X102" s="88">
        <v>43217</v>
      </c>
      <c r="Y102" s="99">
        <v>8900</v>
      </c>
      <c r="Z102" s="99">
        <v>7350</v>
      </c>
      <c r="AA102" s="84">
        <f t="shared" si="6"/>
        <v>1550</v>
      </c>
    </row>
    <row r="103" spans="1:27" ht="15.75" customHeight="1">
      <c r="A103" s="88">
        <v>43216</v>
      </c>
      <c r="B103" s="99">
        <v>8900</v>
      </c>
      <c r="C103" s="88">
        <v>43216</v>
      </c>
      <c r="D103" s="127">
        <v>0.31280000000000002</v>
      </c>
      <c r="E103" s="127">
        <v>8.1900000000000001E-2</v>
      </c>
      <c r="F103" s="127">
        <v>0.1444</v>
      </c>
      <c r="G103" s="127">
        <v>0.10349999999999999</v>
      </c>
      <c r="H103" s="127">
        <v>6.2100000000000002E-2</v>
      </c>
      <c r="I103" s="127">
        <v>2.2499999999999999E-2</v>
      </c>
      <c r="J103" s="127">
        <v>7.7299999999999994E-2</v>
      </c>
      <c r="K103" s="127">
        <v>4.5999999999999999E-2</v>
      </c>
      <c r="L103" s="127">
        <v>3.9100000000000003E-2</v>
      </c>
      <c r="M103" s="127">
        <v>0.1104</v>
      </c>
      <c r="N103" s="117">
        <v>2175</v>
      </c>
      <c r="O103" s="123">
        <f t="shared" si="7"/>
        <v>680.34</v>
      </c>
      <c r="P103" s="126">
        <v>42642</v>
      </c>
      <c r="Q103" s="113">
        <v>0.64</v>
      </c>
      <c r="R103" s="113">
        <v>0.63</v>
      </c>
      <c r="S103" s="113">
        <v>0.62</v>
      </c>
      <c r="T103" s="88">
        <v>43216</v>
      </c>
      <c r="U103" s="99">
        <v>8900</v>
      </c>
      <c r="V103" s="99">
        <v>8600</v>
      </c>
      <c r="W103" s="120">
        <f t="shared" si="5"/>
        <v>300</v>
      </c>
      <c r="X103" s="88">
        <v>43216</v>
      </c>
      <c r="Y103" s="99">
        <v>8900</v>
      </c>
      <c r="Z103" s="99">
        <v>7350</v>
      </c>
      <c r="AA103" s="84">
        <f t="shared" si="6"/>
        <v>1550</v>
      </c>
    </row>
    <row r="104" spans="1:27" ht="15.75" customHeight="1">
      <c r="A104" s="88">
        <v>43215</v>
      </c>
      <c r="B104" s="99">
        <v>8800</v>
      </c>
      <c r="C104" s="88">
        <v>43215</v>
      </c>
      <c r="D104" s="127">
        <v>0.33579999999999999</v>
      </c>
      <c r="E104" s="127">
        <v>8.1900000000000001E-2</v>
      </c>
      <c r="F104" s="127">
        <v>0.13059999999999999</v>
      </c>
      <c r="G104" s="127">
        <v>0.1173</v>
      </c>
      <c r="H104" s="127">
        <v>7.5899999999999995E-2</v>
      </c>
      <c r="I104" s="127">
        <v>2.2499999999999999E-2</v>
      </c>
      <c r="J104" s="127">
        <v>6.3500000000000001E-2</v>
      </c>
      <c r="K104" s="127">
        <v>3.6799999999999999E-2</v>
      </c>
      <c r="L104" s="127">
        <v>3.9100000000000003E-2</v>
      </c>
      <c r="M104" s="127">
        <v>9.6600000000000005E-2</v>
      </c>
      <c r="N104" s="117">
        <v>2176</v>
      </c>
      <c r="O104" s="123">
        <f t="shared" si="7"/>
        <v>730.70079999999996</v>
      </c>
      <c r="P104" s="126">
        <v>42635</v>
      </c>
      <c r="Q104" s="113">
        <v>0.62</v>
      </c>
      <c r="R104" s="113">
        <v>0.63</v>
      </c>
      <c r="S104" s="113">
        <v>0.61</v>
      </c>
      <c r="T104" s="88">
        <v>43215</v>
      </c>
      <c r="U104" s="99">
        <v>8800</v>
      </c>
      <c r="V104" s="99">
        <v>8550</v>
      </c>
      <c r="W104" s="120">
        <f t="shared" si="5"/>
        <v>250</v>
      </c>
      <c r="X104" s="88">
        <v>43215</v>
      </c>
      <c r="Y104" s="99">
        <v>8800</v>
      </c>
      <c r="Z104" s="99">
        <v>7350</v>
      </c>
      <c r="AA104" s="84">
        <f t="shared" si="6"/>
        <v>1450</v>
      </c>
    </row>
    <row r="105" spans="1:27" ht="15.75" customHeight="1">
      <c r="A105" s="88">
        <v>43214</v>
      </c>
      <c r="B105" s="99">
        <v>8800</v>
      </c>
      <c r="C105" s="88">
        <v>43214</v>
      </c>
      <c r="D105" s="127">
        <v>0.31280000000000002</v>
      </c>
      <c r="E105" s="127">
        <v>0.1026</v>
      </c>
      <c r="F105" s="127">
        <v>0.1067</v>
      </c>
      <c r="G105" s="127">
        <v>0.10580000000000001</v>
      </c>
      <c r="H105" s="127">
        <v>7.5899999999999995E-2</v>
      </c>
      <c r="I105" s="127">
        <v>2.2499999999999999E-2</v>
      </c>
      <c r="J105" s="127">
        <v>6.3500000000000001E-2</v>
      </c>
      <c r="K105" s="127">
        <v>5.1499999999999997E-2</v>
      </c>
      <c r="L105" s="127">
        <v>4.8300000000000003E-2</v>
      </c>
      <c r="M105" s="127">
        <v>0.1104</v>
      </c>
      <c r="N105" s="117">
        <v>2177</v>
      </c>
      <c r="O105" s="123">
        <f t="shared" si="7"/>
        <v>680.96559999999999</v>
      </c>
      <c r="P105" s="126">
        <v>42621</v>
      </c>
      <c r="Q105" s="113">
        <v>0.62</v>
      </c>
      <c r="R105" s="113">
        <v>0.62</v>
      </c>
      <c r="S105" s="113">
        <v>0.6</v>
      </c>
      <c r="T105" s="88">
        <v>43214</v>
      </c>
      <c r="U105" s="99">
        <v>8800</v>
      </c>
      <c r="V105" s="99">
        <v>8550</v>
      </c>
      <c r="W105" s="120">
        <f t="shared" si="5"/>
        <v>250</v>
      </c>
      <c r="X105" s="88">
        <v>43214</v>
      </c>
      <c r="Y105" s="99">
        <v>8800</v>
      </c>
      <c r="Z105" s="99">
        <v>7350</v>
      </c>
      <c r="AA105" s="84">
        <f t="shared" si="6"/>
        <v>1450</v>
      </c>
    </row>
    <row r="106" spans="1:27" ht="15.75" customHeight="1">
      <c r="A106" s="88">
        <v>43213</v>
      </c>
      <c r="B106" s="99">
        <v>8800</v>
      </c>
      <c r="C106" s="88">
        <v>43213</v>
      </c>
      <c r="D106" s="127">
        <v>0.33160000000000001</v>
      </c>
      <c r="E106" s="127">
        <v>7.9100000000000004E-2</v>
      </c>
      <c r="F106" s="127">
        <v>0.12740000000000001</v>
      </c>
      <c r="G106" s="127">
        <v>0.1012</v>
      </c>
      <c r="H106" s="127">
        <v>7.5899999999999995E-2</v>
      </c>
      <c r="I106" s="127">
        <v>2.2499999999999999E-2</v>
      </c>
      <c r="J106" s="127">
        <v>4.9700000000000001E-2</v>
      </c>
      <c r="K106" s="127">
        <v>3.7699999999999997E-2</v>
      </c>
      <c r="L106" s="127">
        <v>4.8300000000000003E-2</v>
      </c>
      <c r="M106" s="127">
        <v>0.1265</v>
      </c>
      <c r="N106" s="117">
        <v>2178</v>
      </c>
      <c r="O106" s="123">
        <f t="shared" si="7"/>
        <v>722.22479999999996</v>
      </c>
      <c r="P106" s="126">
        <v>42614</v>
      </c>
      <c r="Q106" s="113">
        <v>0.6</v>
      </c>
      <c r="R106" s="113">
        <v>0.59</v>
      </c>
      <c r="S106" s="113">
        <v>0.59</v>
      </c>
      <c r="T106" s="88">
        <v>43213</v>
      </c>
      <c r="U106" s="99">
        <v>8800</v>
      </c>
      <c r="V106" s="99">
        <v>8600</v>
      </c>
      <c r="W106" s="120">
        <f t="shared" si="5"/>
        <v>200</v>
      </c>
      <c r="X106" s="88">
        <v>43213</v>
      </c>
      <c r="Y106" s="99">
        <v>8800</v>
      </c>
      <c r="Z106" s="99">
        <v>7350</v>
      </c>
      <c r="AA106" s="84">
        <f t="shared" si="6"/>
        <v>1450</v>
      </c>
    </row>
    <row r="107" spans="1:27" ht="15.75" customHeight="1">
      <c r="A107" s="88">
        <v>43210</v>
      </c>
      <c r="B107" s="99">
        <v>8750</v>
      </c>
      <c r="C107" s="88">
        <v>43210</v>
      </c>
      <c r="D107" s="127">
        <v>0.30130000000000001</v>
      </c>
      <c r="E107" s="127">
        <v>0.1159</v>
      </c>
      <c r="F107" s="127">
        <v>0.13339999999999999</v>
      </c>
      <c r="G107" s="127">
        <v>8.14E-2</v>
      </c>
      <c r="H107" s="127">
        <v>8.0500000000000002E-2</v>
      </c>
      <c r="I107" s="127">
        <v>2.2499999999999999E-2</v>
      </c>
      <c r="J107" s="127">
        <v>4.1399999999999999E-2</v>
      </c>
      <c r="K107" s="127">
        <v>2.8500000000000001E-2</v>
      </c>
      <c r="L107" s="127">
        <v>4.7800000000000002E-2</v>
      </c>
      <c r="M107" s="127">
        <v>0.1472</v>
      </c>
      <c r="N107" s="117">
        <v>2174</v>
      </c>
      <c r="O107" s="123">
        <f t="shared" si="7"/>
        <v>655.02620000000002</v>
      </c>
      <c r="P107" s="126">
        <v>42607</v>
      </c>
      <c r="Q107" s="113">
        <v>0.59</v>
      </c>
      <c r="R107" s="113">
        <v>0.59</v>
      </c>
      <c r="S107" s="113">
        <v>0.59</v>
      </c>
      <c r="T107" s="88">
        <v>43210</v>
      </c>
      <c r="U107" s="99">
        <v>8750</v>
      </c>
      <c r="V107" s="99">
        <v>8600</v>
      </c>
      <c r="W107" s="120">
        <f t="shared" si="5"/>
        <v>150</v>
      </c>
      <c r="X107" s="88">
        <v>43210</v>
      </c>
      <c r="Y107" s="99">
        <v>8750</v>
      </c>
      <c r="Z107" s="99">
        <v>7350</v>
      </c>
      <c r="AA107" s="84">
        <f t="shared" si="6"/>
        <v>1400</v>
      </c>
    </row>
    <row r="108" spans="1:27" ht="15.75" customHeight="1">
      <c r="A108" s="88">
        <v>43209</v>
      </c>
      <c r="B108" s="99">
        <v>8800</v>
      </c>
      <c r="C108" s="88">
        <v>43209</v>
      </c>
      <c r="D108" s="127">
        <v>0.31509999999999999</v>
      </c>
      <c r="E108" s="127">
        <v>0.1454</v>
      </c>
      <c r="F108" s="127">
        <v>0.16930000000000001</v>
      </c>
      <c r="G108" s="127">
        <v>5.7500000000000002E-2</v>
      </c>
      <c r="H108" s="127">
        <v>7.22E-2</v>
      </c>
      <c r="I108" s="127">
        <v>2.2499999999999999E-2</v>
      </c>
      <c r="J108" s="127">
        <v>1.52E-2</v>
      </c>
      <c r="K108" s="127">
        <v>2.8500000000000001E-2</v>
      </c>
      <c r="L108" s="127">
        <v>4.7800000000000002E-2</v>
      </c>
      <c r="M108" s="127">
        <v>0.1265</v>
      </c>
      <c r="N108" s="117">
        <v>2174</v>
      </c>
      <c r="O108" s="123">
        <f t="shared" si="7"/>
        <v>685.02739999999994</v>
      </c>
      <c r="P108" s="126">
        <v>42600</v>
      </c>
      <c r="Q108" s="113">
        <v>0.6</v>
      </c>
      <c r="R108" s="113">
        <v>0.63</v>
      </c>
      <c r="S108" s="113">
        <v>0.59</v>
      </c>
      <c r="T108" s="88">
        <v>43209</v>
      </c>
      <c r="U108" s="99">
        <v>8800</v>
      </c>
      <c r="V108" s="99">
        <v>8600</v>
      </c>
      <c r="W108" s="120">
        <f t="shared" si="5"/>
        <v>200</v>
      </c>
      <c r="X108" s="88">
        <v>43209</v>
      </c>
      <c r="Y108" s="99">
        <v>8800</v>
      </c>
      <c r="Z108" s="99">
        <v>7350</v>
      </c>
      <c r="AA108" s="84">
        <f t="shared" si="6"/>
        <v>1450</v>
      </c>
    </row>
    <row r="109" spans="1:27" ht="15.75" customHeight="1">
      <c r="A109" s="88">
        <v>43208</v>
      </c>
      <c r="B109" s="99">
        <v>8800</v>
      </c>
      <c r="C109" s="88">
        <v>43208</v>
      </c>
      <c r="D109" s="127">
        <v>0.28749999999999998</v>
      </c>
      <c r="E109" s="127">
        <v>0.13619999999999999</v>
      </c>
      <c r="F109" s="127">
        <v>0.16930000000000001</v>
      </c>
      <c r="G109" s="127">
        <v>5.7500000000000002E-2</v>
      </c>
      <c r="H109" s="127">
        <v>7.22E-2</v>
      </c>
      <c r="I109" s="127">
        <v>2.2499999999999999E-2</v>
      </c>
      <c r="J109" s="127">
        <v>1.52E-2</v>
      </c>
      <c r="K109" s="127">
        <v>5.1499999999999997E-2</v>
      </c>
      <c r="L109" s="127">
        <v>4.7800000000000002E-2</v>
      </c>
      <c r="M109" s="127">
        <v>0.14030000000000001</v>
      </c>
      <c r="N109" s="117">
        <v>2174</v>
      </c>
      <c r="O109" s="123">
        <f t="shared" si="7"/>
        <v>625.02499999999998</v>
      </c>
      <c r="P109" s="126">
        <v>42593</v>
      </c>
      <c r="Q109" s="113">
        <v>0.6</v>
      </c>
      <c r="R109" s="113">
        <v>0.63</v>
      </c>
      <c r="S109" s="113">
        <v>0.59</v>
      </c>
      <c r="T109" s="88">
        <v>43208</v>
      </c>
      <c r="U109" s="99">
        <v>8800</v>
      </c>
      <c r="V109" s="99">
        <v>8600</v>
      </c>
      <c r="W109" s="120">
        <f t="shared" si="5"/>
        <v>200</v>
      </c>
      <c r="X109" s="88">
        <v>43208</v>
      </c>
      <c r="Y109" s="99">
        <v>8800</v>
      </c>
      <c r="Z109" s="99">
        <v>7350</v>
      </c>
      <c r="AA109" s="84">
        <f t="shared" si="6"/>
        <v>1450</v>
      </c>
    </row>
    <row r="110" spans="1:27" ht="15.75" customHeight="1">
      <c r="A110" s="88">
        <v>43207</v>
      </c>
      <c r="B110" s="99">
        <v>8800</v>
      </c>
      <c r="C110" s="88">
        <v>43207</v>
      </c>
      <c r="D110" s="127">
        <v>0.29620000000000002</v>
      </c>
      <c r="E110" s="127">
        <v>0.1109</v>
      </c>
      <c r="F110" s="127">
        <v>0.184</v>
      </c>
      <c r="G110" s="127">
        <v>9.2899999999999996E-2</v>
      </c>
      <c r="H110" s="127">
        <v>5.7500000000000002E-2</v>
      </c>
      <c r="I110" s="127">
        <v>2.2499999999999999E-2</v>
      </c>
      <c r="J110" s="127">
        <v>1.52E-2</v>
      </c>
      <c r="K110" s="127">
        <v>3.2199999999999999E-2</v>
      </c>
      <c r="L110" s="127">
        <v>4.8300000000000003E-2</v>
      </c>
      <c r="M110" s="127">
        <v>0.14030000000000001</v>
      </c>
      <c r="N110" s="117">
        <v>2174</v>
      </c>
      <c r="O110" s="123">
        <f t="shared" si="7"/>
        <v>643.93880000000001</v>
      </c>
      <c r="P110" s="126">
        <v>42586</v>
      </c>
      <c r="Q110" s="113">
        <v>0.6</v>
      </c>
      <c r="R110" s="113">
        <v>0.65</v>
      </c>
      <c r="S110" s="113">
        <v>0.59</v>
      </c>
      <c r="T110" s="88">
        <v>43207</v>
      </c>
      <c r="U110" s="99">
        <v>8800</v>
      </c>
      <c r="V110" s="99">
        <v>8600</v>
      </c>
      <c r="W110" s="120">
        <f t="shared" si="5"/>
        <v>200</v>
      </c>
      <c r="X110" s="88">
        <v>43207</v>
      </c>
      <c r="Y110" s="99">
        <v>8800</v>
      </c>
      <c r="Z110" s="99">
        <v>7350</v>
      </c>
      <c r="AA110" s="84">
        <f t="shared" si="6"/>
        <v>1450</v>
      </c>
    </row>
    <row r="111" spans="1:27" ht="15.75" customHeight="1">
      <c r="A111" s="88">
        <v>43206</v>
      </c>
      <c r="B111" s="99">
        <v>8850</v>
      </c>
      <c r="C111" s="88">
        <v>43206</v>
      </c>
      <c r="D111" s="127">
        <v>0.29389999999999999</v>
      </c>
      <c r="E111" s="127">
        <v>0.1109</v>
      </c>
      <c r="F111" s="127">
        <v>0.19320000000000001</v>
      </c>
      <c r="G111" s="127">
        <v>7.1300000000000002E-2</v>
      </c>
      <c r="H111" s="127">
        <v>7.22E-2</v>
      </c>
      <c r="I111" s="127">
        <v>2.2499999999999999E-2</v>
      </c>
      <c r="J111" s="127">
        <v>1.52E-2</v>
      </c>
      <c r="K111" s="127">
        <v>3.2199999999999999E-2</v>
      </c>
      <c r="L111" s="127">
        <v>4.8300000000000003E-2</v>
      </c>
      <c r="M111" s="127">
        <v>0.14030000000000001</v>
      </c>
      <c r="N111" s="117">
        <v>2174</v>
      </c>
      <c r="O111" s="123">
        <f t="shared" si="7"/>
        <v>638.93859999999995</v>
      </c>
      <c r="P111" s="126">
        <v>42579</v>
      </c>
      <c r="Q111" s="113">
        <v>0.59</v>
      </c>
      <c r="R111" s="113">
        <v>0.64</v>
      </c>
      <c r="S111" s="113">
        <v>0.6</v>
      </c>
      <c r="T111" s="88">
        <v>43206</v>
      </c>
      <c r="U111" s="99">
        <v>8850</v>
      </c>
      <c r="V111" s="99">
        <v>8600</v>
      </c>
      <c r="W111" s="120">
        <f t="shared" si="5"/>
        <v>250</v>
      </c>
      <c r="X111" s="88">
        <v>43206</v>
      </c>
      <c r="Y111" s="99">
        <v>8850</v>
      </c>
      <c r="Z111" s="99">
        <v>7350</v>
      </c>
      <c r="AA111" s="84">
        <f t="shared" si="6"/>
        <v>1500</v>
      </c>
    </row>
    <row r="112" spans="1:27" ht="15.75" customHeight="1">
      <c r="A112" s="88">
        <v>43203</v>
      </c>
      <c r="B112" s="99">
        <v>8850</v>
      </c>
      <c r="C112" s="88">
        <v>43203</v>
      </c>
      <c r="D112" s="127">
        <v>0.33029999999999998</v>
      </c>
      <c r="E112" s="127">
        <v>9.8400000000000001E-2</v>
      </c>
      <c r="F112" s="127">
        <v>0.19320000000000001</v>
      </c>
      <c r="G112" s="127">
        <v>6.8500000000000005E-2</v>
      </c>
      <c r="H112" s="127">
        <v>7.6799999999999993E-2</v>
      </c>
      <c r="I112" s="127">
        <v>1.3299999999999999E-2</v>
      </c>
      <c r="J112" s="127">
        <v>1.9800000000000002E-2</v>
      </c>
      <c r="K112" s="127">
        <v>3.2199999999999999E-2</v>
      </c>
      <c r="L112" s="127">
        <v>2.7099999999999999E-2</v>
      </c>
      <c r="M112" s="127">
        <v>0.14030000000000001</v>
      </c>
      <c r="N112" s="117">
        <v>2174</v>
      </c>
      <c r="O112" s="123">
        <f t="shared" si="7"/>
        <v>718.07219999999995</v>
      </c>
      <c r="P112" s="126">
        <v>42572</v>
      </c>
      <c r="Q112" s="113">
        <v>0.6</v>
      </c>
      <c r="R112" s="113">
        <v>0.65</v>
      </c>
      <c r="S112" s="113">
        <v>0.6</v>
      </c>
      <c r="T112" s="88">
        <v>43203</v>
      </c>
      <c r="U112" s="99">
        <v>8850</v>
      </c>
      <c r="V112" s="99">
        <v>8600</v>
      </c>
      <c r="W112" s="120">
        <f t="shared" si="5"/>
        <v>250</v>
      </c>
      <c r="X112" s="88">
        <v>43203</v>
      </c>
      <c r="Y112" s="99">
        <v>8850</v>
      </c>
      <c r="Z112" s="99">
        <v>7350</v>
      </c>
      <c r="AA112" s="84">
        <f t="shared" si="6"/>
        <v>1500</v>
      </c>
    </row>
    <row r="113" spans="1:27" ht="15.75" customHeight="1">
      <c r="A113" s="88">
        <v>43202</v>
      </c>
      <c r="B113" s="99">
        <v>8900</v>
      </c>
      <c r="C113" s="88">
        <v>43202</v>
      </c>
      <c r="D113" s="127">
        <v>0.32519999999999999</v>
      </c>
      <c r="E113" s="127">
        <v>8.9200000000000002E-2</v>
      </c>
      <c r="F113" s="127">
        <v>0.20100000000000001</v>
      </c>
      <c r="G113" s="127">
        <v>7.4999999999999997E-2</v>
      </c>
      <c r="H113" s="127">
        <v>7.6799999999999993E-2</v>
      </c>
      <c r="I113" s="127">
        <v>1.3299999999999999E-2</v>
      </c>
      <c r="J113" s="127">
        <v>1.9800000000000002E-2</v>
      </c>
      <c r="K113" s="127">
        <v>3.2199999999999999E-2</v>
      </c>
      <c r="L113" s="127">
        <v>2.7099999999999999E-2</v>
      </c>
      <c r="M113" s="127">
        <v>0.14030000000000001</v>
      </c>
      <c r="N113" s="117">
        <v>2174</v>
      </c>
      <c r="O113" s="123">
        <f t="shared" si="7"/>
        <v>706.98479999999995</v>
      </c>
      <c r="P113" s="126">
        <v>42565</v>
      </c>
      <c r="Q113" s="113">
        <v>0.6</v>
      </c>
      <c r="R113" s="113">
        <v>0.65</v>
      </c>
      <c r="S113" s="113">
        <v>0.6</v>
      </c>
      <c r="T113" s="88">
        <v>43202</v>
      </c>
      <c r="U113" s="99">
        <v>8900</v>
      </c>
      <c r="V113" s="99">
        <v>8650</v>
      </c>
      <c r="W113" s="120">
        <f t="shared" si="5"/>
        <v>250</v>
      </c>
      <c r="X113" s="88">
        <v>43202</v>
      </c>
      <c r="Y113" s="99">
        <v>8900</v>
      </c>
      <c r="Z113" s="99">
        <v>7350</v>
      </c>
      <c r="AA113" s="84">
        <f t="shared" si="6"/>
        <v>1550</v>
      </c>
    </row>
    <row r="114" spans="1:27" ht="15.75" customHeight="1">
      <c r="A114" s="88">
        <v>43201</v>
      </c>
      <c r="B114" s="99">
        <v>8900</v>
      </c>
      <c r="C114" s="88">
        <v>43201</v>
      </c>
      <c r="D114" s="127">
        <v>0.35370000000000001</v>
      </c>
      <c r="E114" s="127">
        <v>8.9200000000000002E-2</v>
      </c>
      <c r="F114" s="127">
        <v>0.2056</v>
      </c>
      <c r="G114" s="127">
        <v>7.0400000000000004E-2</v>
      </c>
      <c r="H114" s="127">
        <v>6.2100000000000002E-2</v>
      </c>
      <c r="I114" s="127">
        <v>1.3299999999999999E-2</v>
      </c>
      <c r="J114" s="127">
        <v>1.9800000000000002E-2</v>
      </c>
      <c r="K114" s="127">
        <v>1.84E-2</v>
      </c>
      <c r="L114" s="127">
        <v>2.7099999999999999E-2</v>
      </c>
      <c r="M114" s="127">
        <v>0.14030000000000001</v>
      </c>
      <c r="N114" s="117">
        <v>2174</v>
      </c>
      <c r="O114" s="123">
        <f t="shared" si="7"/>
        <v>768.94380000000001</v>
      </c>
      <c r="P114" s="126">
        <v>42558</v>
      </c>
      <c r="Q114" s="113">
        <v>0.6</v>
      </c>
      <c r="R114" s="113">
        <v>0.65</v>
      </c>
      <c r="S114" s="113">
        <v>0.6</v>
      </c>
      <c r="T114" s="88">
        <v>43201</v>
      </c>
      <c r="U114" s="99">
        <v>8900</v>
      </c>
      <c r="V114" s="99">
        <v>8650</v>
      </c>
      <c r="W114" s="120">
        <f t="shared" si="5"/>
        <v>250</v>
      </c>
      <c r="X114" s="88">
        <v>43201</v>
      </c>
      <c r="Y114" s="99">
        <v>8900</v>
      </c>
      <c r="Z114" s="99">
        <v>7350</v>
      </c>
      <c r="AA114" s="84">
        <f t="shared" si="6"/>
        <v>1550</v>
      </c>
    </row>
    <row r="115" spans="1:27" ht="15.75" customHeight="1">
      <c r="A115" s="88">
        <v>43200</v>
      </c>
      <c r="B115" s="99">
        <v>8850</v>
      </c>
      <c r="C115" s="88">
        <v>43200</v>
      </c>
      <c r="D115" s="127">
        <v>0.36749999999999999</v>
      </c>
      <c r="E115" s="127">
        <v>9.8400000000000001E-2</v>
      </c>
      <c r="F115" s="127">
        <v>0.2056</v>
      </c>
      <c r="G115" s="127">
        <v>6.1199999999999997E-2</v>
      </c>
      <c r="H115" s="127">
        <v>5.2900000000000003E-2</v>
      </c>
      <c r="I115" s="127">
        <v>1.7899999999999999E-2</v>
      </c>
      <c r="J115" s="127">
        <v>1.9800000000000002E-2</v>
      </c>
      <c r="K115" s="127">
        <v>0</v>
      </c>
      <c r="L115" s="127">
        <v>5.0099999999999999E-2</v>
      </c>
      <c r="M115" s="127">
        <v>0.1265</v>
      </c>
      <c r="N115" s="117">
        <v>2174</v>
      </c>
      <c r="O115" s="123">
        <f t="shared" si="7"/>
        <v>798.94499999999994</v>
      </c>
      <c r="P115" s="126">
        <v>42551</v>
      </c>
      <c r="Q115" s="113">
        <v>0.65</v>
      </c>
      <c r="R115" s="113">
        <v>0.65</v>
      </c>
      <c r="S115" s="113">
        <v>0.61</v>
      </c>
      <c r="T115" s="88">
        <v>43200</v>
      </c>
      <c r="U115" s="99">
        <v>8850</v>
      </c>
      <c r="V115" s="99">
        <v>8650</v>
      </c>
      <c r="W115" s="120">
        <f t="shared" si="5"/>
        <v>200</v>
      </c>
      <c r="X115" s="88">
        <v>43200</v>
      </c>
      <c r="Y115" s="99">
        <v>8850</v>
      </c>
      <c r="Z115" s="99">
        <v>7350</v>
      </c>
      <c r="AA115" s="84">
        <f t="shared" si="6"/>
        <v>1500</v>
      </c>
    </row>
    <row r="116" spans="1:27" ht="15.75" customHeight="1">
      <c r="A116" s="88">
        <v>43199</v>
      </c>
      <c r="B116" s="99">
        <v>8850</v>
      </c>
      <c r="C116" s="88">
        <v>43199</v>
      </c>
      <c r="D116" s="127">
        <v>0.379</v>
      </c>
      <c r="E116" s="127">
        <v>0.13059999999999999</v>
      </c>
      <c r="F116" s="127">
        <v>0.2102</v>
      </c>
      <c r="G116" s="127">
        <v>6.3500000000000001E-2</v>
      </c>
      <c r="H116" s="127">
        <v>4.5999999999999999E-2</v>
      </c>
      <c r="I116" s="127">
        <v>1.24E-2</v>
      </c>
      <c r="J116" s="127">
        <v>1.52E-2</v>
      </c>
      <c r="K116" s="127">
        <v>3.0800000000000001E-2</v>
      </c>
      <c r="L116" s="127">
        <v>2.0199999999999999E-2</v>
      </c>
      <c r="M116" s="127">
        <v>9.1999999999999998E-2</v>
      </c>
      <c r="N116" s="117">
        <v>2174</v>
      </c>
      <c r="O116" s="123">
        <f t="shared" si="7"/>
        <v>823.94600000000003</v>
      </c>
      <c r="P116" s="126">
        <v>42544</v>
      </c>
      <c r="Q116" s="113">
        <v>0.67</v>
      </c>
      <c r="R116" s="113">
        <v>0.65</v>
      </c>
      <c r="S116" s="113">
        <v>0.62</v>
      </c>
      <c r="T116" s="88">
        <v>43199</v>
      </c>
      <c r="U116" s="99">
        <v>8850</v>
      </c>
      <c r="V116" s="99">
        <v>8600</v>
      </c>
      <c r="W116" s="120">
        <f t="shared" si="5"/>
        <v>250</v>
      </c>
      <c r="X116" s="88">
        <v>43199</v>
      </c>
      <c r="Y116" s="99">
        <v>8850</v>
      </c>
      <c r="Z116" s="99">
        <v>7350</v>
      </c>
      <c r="AA116" s="84">
        <f t="shared" si="6"/>
        <v>1500</v>
      </c>
    </row>
    <row r="117" spans="1:27" ht="15.75" customHeight="1">
      <c r="A117" s="88">
        <v>43194</v>
      </c>
      <c r="B117" s="99">
        <v>8690</v>
      </c>
      <c r="C117" s="88">
        <v>43194</v>
      </c>
      <c r="D117" s="127">
        <v>0.42230000000000001</v>
      </c>
      <c r="E117" s="127">
        <v>0.10489999999999999</v>
      </c>
      <c r="F117" s="127">
        <v>0.21160000000000001</v>
      </c>
      <c r="G117" s="127">
        <v>8.1900000000000001E-2</v>
      </c>
      <c r="H117" s="127">
        <v>2.9899999999999999E-2</v>
      </c>
      <c r="I117" s="127">
        <v>7.7999999999999996E-3</v>
      </c>
      <c r="J117" s="127">
        <v>2.3E-2</v>
      </c>
      <c r="K117" s="127">
        <v>1.84E-2</v>
      </c>
      <c r="L117" s="127">
        <v>3.6799999999999999E-2</v>
      </c>
      <c r="M117" s="127">
        <v>6.3500000000000001E-2</v>
      </c>
      <c r="N117" s="117">
        <v>2174</v>
      </c>
      <c r="O117" s="123">
        <f t="shared" si="7"/>
        <v>918.08019999999999</v>
      </c>
      <c r="P117" s="126">
        <v>42537</v>
      </c>
      <c r="Q117" s="113">
        <v>0.68</v>
      </c>
      <c r="R117" s="113">
        <v>0.64</v>
      </c>
      <c r="S117" s="113">
        <v>0.62</v>
      </c>
      <c r="T117" s="88">
        <v>43194</v>
      </c>
      <c r="U117" s="99">
        <v>8690</v>
      </c>
      <c r="V117" s="99">
        <v>8400</v>
      </c>
      <c r="W117" s="120">
        <f t="shared" si="5"/>
        <v>290</v>
      </c>
      <c r="X117" s="88">
        <v>43194</v>
      </c>
      <c r="Y117" s="99">
        <v>8690</v>
      </c>
      <c r="Z117" s="99">
        <v>7350</v>
      </c>
      <c r="AA117" s="84">
        <f t="shared" si="6"/>
        <v>1340</v>
      </c>
    </row>
    <row r="118" spans="1:27" ht="15.75" customHeight="1">
      <c r="A118" s="88">
        <v>43193</v>
      </c>
      <c r="B118" s="99">
        <v>8700</v>
      </c>
      <c r="C118" s="88">
        <v>43193</v>
      </c>
      <c r="D118" s="127">
        <v>0.44069999999999998</v>
      </c>
      <c r="E118" s="127">
        <v>9.9400000000000002E-2</v>
      </c>
      <c r="F118" s="127">
        <v>0.2001</v>
      </c>
      <c r="G118" s="127">
        <v>8.4199999999999997E-2</v>
      </c>
      <c r="H118" s="127">
        <v>2.07E-2</v>
      </c>
      <c r="I118" s="127">
        <v>7.7999999999999996E-3</v>
      </c>
      <c r="J118" s="127">
        <v>2.8500000000000001E-2</v>
      </c>
      <c r="K118" s="127">
        <v>1.84E-2</v>
      </c>
      <c r="L118" s="127">
        <v>3.6799999999999999E-2</v>
      </c>
      <c r="M118" s="127">
        <v>6.3500000000000001E-2</v>
      </c>
      <c r="N118" s="117">
        <v>2174</v>
      </c>
      <c r="O118" s="123">
        <f t="shared" si="7"/>
        <v>958.08179999999993</v>
      </c>
      <c r="P118" s="126">
        <v>42533</v>
      </c>
      <c r="Q118" s="113">
        <v>0.69</v>
      </c>
      <c r="R118" s="113">
        <v>0.64</v>
      </c>
      <c r="S118" s="113">
        <v>0.62</v>
      </c>
      <c r="T118" s="88">
        <v>43193</v>
      </c>
      <c r="U118" s="99">
        <v>8700</v>
      </c>
      <c r="V118" s="99">
        <v>8400</v>
      </c>
      <c r="W118" s="120">
        <f t="shared" si="5"/>
        <v>300</v>
      </c>
      <c r="X118" s="88">
        <v>43193</v>
      </c>
      <c r="Y118" s="99">
        <v>8700</v>
      </c>
      <c r="Z118" s="99">
        <v>7350</v>
      </c>
      <c r="AA118" s="84">
        <f t="shared" si="6"/>
        <v>1350</v>
      </c>
    </row>
    <row r="119" spans="1:27" ht="15.75" customHeight="1">
      <c r="A119" s="88">
        <v>43192</v>
      </c>
      <c r="B119" s="99">
        <v>8650</v>
      </c>
      <c r="C119" s="88">
        <v>43192</v>
      </c>
      <c r="D119" s="127">
        <v>0.44069999999999998</v>
      </c>
      <c r="E119" s="127">
        <v>9.9400000000000002E-2</v>
      </c>
      <c r="F119" s="127">
        <v>0.19409999999999999</v>
      </c>
      <c r="G119" s="127">
        <v>7.0400000000000004E-2</v>
      </c>
      <c r="H119" s="127">
        <v>2.07E-2</v>
      </c>
      <c r="I119" s="127">
        <v>7.7999999999999996E-3</v>
      </c>
      <c r="J119" s="127">
        <v>3.1699999999999999E-2</v>
      </c>
      <c r="K119" s="127">
        <v>1.84E-2</v>
      </c>
      <c r="L119" s="127">
        <v>3.9600000000000003E-2</v>
      </c>
      <c r="M119" s="127">
        <v>7.7299999999999994E-2</v>
      </c>
      <c r="N119" s="117">
        <v>2174</v>
      </c>
      <c r="O119" s="123">
        <f t="shared" si="7"/>
        <v>958.08179999999993</v>
      </c>
      <c r="P119" s="126">
        <v>42523</v>
      </c>
      <c r="Q119" s="113">
        <v>0.69</v>
      </c>
      <c r="R119" s="113">
        <v>0.64</v>
      </c>
      <c r="S119" s="113">
        <v>0.63</v>
      </c>
      <c r="T119" s="88">
        <v>43192</v>
      </c>
      <c r="U119" s="99">
        <v>8650</v>
      </c>
      <c r="V119" s="99">
        <v>8300</v>
      </c>
      <c r="W119" s="120">
        <f t="shared" si="5"/>
        <v>350</v>
      </c>
      <c r="X119" s="88">
        <v>43192</v>
      </c>
      <c r="Y119" s="99">
        <v>8650</v>
      </c>
      <c r="Z119" s="99">
        <v>7350</v>
      </c>
      <c r="AA119" s="84">
        <f t="shared" si="6"/>
        <v>1300</v>
      </c>
    </row>
    <row r="120" spans="1:27" ht="15.75" customHeight="1">
      <c r="A120" s="88">
        <v>43189</v>
      </c>
      <c r="B120" s="99">
        <v>8630</v>
      </c>
      <c r="C120" s="88">
        <v>43189</v>
      </c>
      <c r="D120" s="127">
        <v>0.35930000000000001</v>
      </c>
      <c r="E120" s="127">
        <v>9.5299999999999996E-2</v>
      </c>
      <c r="F120" s="127">
        <v>0.22819999999999999</v>
      </c>
      <c r="G120" s="127">
        <v>8.8499999999999995E-2</v>
      </c>
      <c r="H120" s="127">
        <v>4.4499999999999998E-2</v>
      </c>
      <c r="I120" s="127">
        <v>3.2000000000000002E-3</v>
      </c>
      <c r="J120" s="127">
        <v>1.9099999999999999E-2</v>
      </c>
      <c r="K120" s="127">
        <v>1.8100000000000002E-2</v>
      </c>
      <c r="L120" s="127">
        <v>5.8500000000000003E-2</v>
      </c>
      <c r="M120" s="127">
        <v>8.5300000000000001E-2</v>
      </c>
      <c r="N120" s="117">
        <v>2174</v>
      </c>
      <c r="O120" s="123">
        <f t="shared" si="7"/>
        <v>781.1182</v>
      </c>
      <c r="P120" s="126">
        <v>42516</v>
      </c>
      <c r="Q120" s="113">
        <v>0.69</v>
      </c>
      <c r="R120" s="113">
        <v>0.64</v>
      </c>
      <c r="S120" s="113">
        <v>0.64</v>
      </c>
      <c r="T120" s="88">
        <v>43189</v>
      </c>
      <c r="U120" s="99">
        <v>8630</v>
      </c>
      <c r="V120" s="99">
        <v>8300</v>
      </c>
      <c r="W120" s="120">
        <f t="shared" si="5"/>
        <v>330</v>
      </c>
      <c r="X120" s="88">
        <v>43189</v>
      </c>
      <c r="Y120" s="99">
        <v>8630</v>
      </c>
      <c r="Z120" s="99">
        <v>7350</v>
      </c>
      <c r="AA120" s="84">
        <f t="shared" si="6"/>
        <v>1280</v>
      </c>
    </row>
    <row r="121" spans="1:27" ht="15.75" customHeight="1">
      <c r="A121" s="88">
        <v>43188</v>
      </c>
      <c r="B121" s="99">
        <v>8550</v>
      </c>
      <c r="C121" s="88">
        <v>43188</v>
      </c>
      <c r="D121" s="127">
        <v>0.35049999999999998</v>
      </c>
      <c r="E121" s="127">
        <v>8.2799999999999999E-2</v>
      </c>
      <c r="F121" s="127">
        <v>0.23139999999999999</v>
      </c>
      <c r="G121" s="127">
        <v>0.1081</v>
      </c>
      <c r="H121" s="127">
        <v>4.5100000000000001E-2</v>
      </c>
      <c r="I121" s="127">
        <v>7.7999999999999996E-3</v>
      </c>
      <c r="J121" s="127">
        <v>2.76E-2</v>
      </c>
      <c r="K121" s="127">
        <v>1.3299999999999999E-2</v>
      </c>
      <c r="L121" s="127">
        <v>5.1499999999999997E-2</v>
      </c>
      <c r="M121" s="127">
        <v>8.1900000000000001E-2</v>
      </c>
      <c r="N121" s="117">
        <v>2174</v>
      </c>
      <c r="O121" s="123">
        <f t="shared" ref="O121:O184" si="8">D126*N121</f>
        <v>745.89940000000001</v>
      </c>
      <c r="P121" s="126">
        <v>42509</v>
      </c>
      <c r="Q121" s="113">
        <v>0.7</v>
      </c>
      <c r="R121" s="113">
        <v>0.63</v>
      </c>
      <c r="S121" s="113">
        <v>0.64</v>
      </c>
      <c r="T121" s="88">
        <v>43188</v>
      </c>
      <c r="U121" s="99">
        <v>8550</v>
      </c>
      <c r="V121" s="99">
        <v>8300</v>
      </c>
      <c r="W121" s="120">
        <f t="shared" si="5"/>
        <v>250</v>
      </c>
      <c r="X121" s="88">
        <v>43188</v>
      </c>
      <c r="Y121" s="99">
        <v>8550</v>
      </c>
      <c r="Z121" s="99">
        <v>7350</v>
      </c>
      <c r="AA121" s="84">
        <f t="shared" si="6"/>
        <v>1200</v>
      </c>
    </row>
    <row r="122" spans="1:27" ht="15.75" customHeight="1">
      <c r="A122" s="88">
        <v>43187</v>
      </c>
      <c r="B122" s="99">
        <v>8550</v>
      </c>
      <c r="C122" s="88">
        <v>43187</v>
      </c>
      <c r="D122" s="127">
        <v>0.36659999999999998</v>
      </c>
      <c r="E122" s="127">
        <v>9.6600000000000005E-2</v>
      </c>
      <c r="F122" s="127">
        <v>0.2107</v>
      </c>
      <c r="G122" s="127">
        <v>9.4299999999999995E-2</v>
      </c>
      <c r="H122" s="127">
        <v>4.5100000000000001E-2</v>
      </c>
      <c r="I122" s="127">
        <v>1.24E-2</v>
      </c>
      <c r="J122" s="127">
        <v>2.76E-2</v>
      </c>
      <c r="K122" s="127">
        <v>1.3299999999999999E-2</v>
      </c>
      <c r="L122" s="127">
        <v>5.1499999999999997E-2</v>
      </c>
      <c r="M122" s="127">
        <v>8.1900000000000001E-2</v>
      </c>
      <c r="N122" s="117">
        <v>2174</v>
      </c>
      <c r="O122" s="123">
        <f t="shared" si="8"/>
        <v>740.02959999999996</v>
      </c>
      <c r="P122" s="126">
        <v>42502</v>
      </c>
      <c r="Q122" s="113">
        <v>0.7</v>
      </c>
      <c r="R122" s="113">
        <v>0.65</v>
      </c>
      <c r="S122" s="113">
        <v>0.64</v>
      </c>
      <c r="T122" s="88">
        <v>43187</v>
      </c>
      <c r="U122" s="99">
        <v>8550</v>
      </c>
      <c r="V122" s="99">
        <v>8200</v>
      </c>
      <c r="W122" s="120">
        <f t="shared" si="5"/>
        <v>350</v>
      </c>
      <c r="X122" s="88">
        <v>43187</v>
      </c>
      <c r="Y122" s="99">
        <v>8550</v>
      </c>
      <c r="Z122" s="99">
        <v>7400</v>
      </c>
      <c r="AA122" s="84">
        <f t="shared" si="6"/>
        <v>1150</v>
      </c>
    </row>
    <row r="123" spans="1:27" ht="15.75" customHeight="1">
      <c r="A123" s="88">
        <v>43186</v>
      </c>
      <c r="B123" s="99">
        <v>8550</v>
      </c>
      <c r="C123" s="88">
        <v>43186</v>
      </c>
      <c r="D123" s="127">
        <v>0.34410000000000002</v>
      </c>
      <c r="E123" s="127">
        <v>9.8900000000000002E-2</v>
      </c>
      <c r="F123" s="127">
        <v>0.20419999999999999</v>
      </c>
      <c r="G123" s="127">
        <v>0.1132</v>
      </c>
      <c r="H123" s="127">
        <v>5.4300000000000001E-2</v>
      </c>
      <c r="I123" s="127">
        <v>7.7999999999999996E-3</v>
      </c>
      <c r="J123" s="127">
        <v>2.1600000000000001E-2</v>
      </c>
      <c r="K123" s="127">
        <v>1.3299999999999999E-2</v>
      </c>
      <c r="L123" s="127">
        <v>6.0299999999999999E-2</v>
      </c>
      <c r="M123" s="127">
        <v>8.2299999999999998E-2</v>
      </c>
      <c r="N123" s="117">
        <v>2174</v>
      </c>
      <c r="O123" s="123">
        <f t="shared" si="8"/>
        <v>710.02840000000003</v>
      </c>
      <c r="P123" s="126">
        <v>42495</v>
      </c>
      <c r="Q123" s="113">
        <v>0.7</v>
      </c>
      <c r="R123" s="113">
        <v>0.64</v>
      </c>
      <c r="S123" s="113">
        <v>0.63</v>
      </c>
      <c r="T123" s="88">
        <v>43186</v>
      </c>
      <c r="U123" s="99">
        <v>8550</v>
      </c>
      <c r="V123" s="99">
        <v>8100</v>
      </c>
      <c r="W123" s="120">
        <f t="shared" si="5"/>
        <v>450</v>
      </c>
      <c r="X123" s="88">
        <v>43186</v>
      </c>
      <c r="Y123" s="99">
        <v>8550</v>
      </c>
      <c r="Z123" s="99">
        <v>7400</v>
      </c>
      <c r="AA123" s="84">
        <f t="shared" si="6"/>
        <v>1150</v>
      </c>
    </row>
    <row r="124" spans="1:27" ht="15.75" customHeight="1">
      <c r="A124" s="88">
        <v>43185</v>
      </c>
      <c r="B124" s="99">
        <v>8450</v>
      </c>
      <c r="C124" s="88">
        <v>43185</v>
      </c>
      <c r="D124" s="127">
        <v>0.3533</v>
      </c>
      <c r="E124" s="127">
        <v>9.6600000000000005E-2</v>
      </c>
      <c r="F124" s="127">
        <v>0.20419999999999999</v>
      </c>
      <c r="G124" s="127">
        <v>0.12470000000000001</v>
      </c>
      <c r="H124" s="127">
        <v>5.4300000000000001E-2</v>
      </c>
      <c r="I124" s="127">
        <v>7.7999999999999996E-3</v>
      </c>
      <c r="J124" s="127">
        <v>2.1600000000000001E-2</v>
      </c>
      <c r="K124" s="127">
        <v>7.7999999999999996E-3</v>
      </c>
      <c r="L124" s="127">
        <v>4.7399999999999998E-2</v>
      </c>
      <c r="M124" s="127">
        <v>8.2299999999999998E-2</v>
      </c>
      <c r="N124" s="117">
        <v>2174</v>
      </c>
      <c r="O124" s="123">
        <f t="shared" si="8"/>
        <v>706.98479999999995</v>
      </c>
      <c r="P124" s="126">
        <v>42488</v>
      </c>
      <c r="Q124" s="113">
        <v>0.7</v>
      </c>
      <c r="R124" s="113">
        <v>0.64</v>
      </c>
      <c r="S124" s="113">
        <v>0.63</v>
      </c>
      <c r="T124" s="88">
        <v>43185</v>
      </c>
      <c r="U124" s="99">
        <v>8450</v>
      </c>
      <c r="V124" s="99">
        <v>8150</v>
      </c>
      <c r="W124" s="120">
        <f t="shared" si="5"/>
        <v>300</v>
      </c>
      <c r="X124" s="88">
        <v>43185</v>
      </c>
      <c r="Y124" s="99">
        <v>8450</v>
      </c>
      <c r="Z124" s="99">
        <v>7400</v>
      </c>
      <c r="AA124" s="84">
        <f t="shared" si="6"/>
        <v>1050</v>
      </c>
    </row>
    <row r="125" spans="1:27" ht="15.75" customHeight="1">
      <c r="A125" s="88">
        <v>43182</v>
      </c>
      <c r="B125" s="99">
        <v>8450</v>
      </c>
      <c r="C125" s="88">
        <v>43182</v>
      </c>
      <c r="D125" s="127">
        <v>0.32929999999999998</v>
      </c>
      <c r="E125" s="127">
        <v>9.11E-2</v>
      </c>
      <c r="F125" s="127">
        <v>0.19919999999999999</v>
      </c>
      <c r="G125" s="127">
        <v>0.1201</v>
      </c>
      <c r="H125" s="127">
        <v>7.1300000000000002E-2</v>
      </c>
      <c r="I125" s="127">
        <v>7.7999999999999996E-3</v>
      </c>
      <c r="J125" s="127">
        <v>1.84E-2</v>
      </c>
      <c r="K125" s="127">
        <v>1.9300000000000001E-2</v>
      </c>
      <c r="L125" s="127">
        <v>5.8900000000000001E-2</v>
      </c>
      <c r="M125" s="127">
        <v>8.4599999999999995E-2</v>
      </c>
      <c r="N125" s="117">
        <v>2174</v>
      </c>
      <c r="O125" s="123">
        <f t="shared" si="8"/>
        <v>796.98839999999996</v>
      </c>
      <c r="P125" s="126">
        <v>42481</v>
      </c>
      <c r="Q125" s="113">
        <v>0.7</v>
      </c>
      <c r="R125" s="113">
        <v>0.64</v>
      </c>
      <c r="S125" s="113">
        <v>0.63</v>
      </c>
      <c r="T125" s="88">
        <v>43182</v>
      </c>
      <c r="U125" s="99">
        <v>8450</v>
      </c>
      <c r="V125" s="99">
        <v>8200</v>
      </c>
      <c r="W125" s="120">
        <f t="shared" si="5"/>
        <v>250</v>
      </c>
      <c r="X125" s="88">
        <v>43182</v>
      </c>
      <c r="Y125" s="99">
        <v>8450</v>
      </c>
      <c r="Z125" s="99">
        <v>7400</v>
      </c>
      <c r="AA125" s="84">
        <f t="shared" si="6"/>
        <v>1050</v>
      </c>
    </row>
    <row r="126" spans="1:27" ht="15.75" customHeight="1">
      <c r="A126" s="88">
        <v>43181</v>
      </c>
      <c r="B126" s="99">
        <v>8630</v>
      </c>
      <c r="C126" s="88">
        <v>43181</v>
      </c>
      <c r="D126" s="127">
        <v>0.34310000000000002</v>
      </c>
      <c r="E126" s="127">
        <v>8.4599999999999995E-2</v>
      </c>
      <c r="F126" s="127">
        <v>0.19139999999999999</v>
      </c>
      <c r="G126" s="127">
        <v>0.1109</v>
      </c>
      <c r="H126" s="127">
        <v>8.5099999999999995E-2</v>
      </c>
      <c r="I126" s="127">
        <v>7.7999999999999996E-3</v>
      </c>
      <c r="J126" s="127">
        <v>2.4799999999999999E-2</v>
      </c>
      <c r="K126" s="127">
        <v>1.9300000000000001E-2</v>
      </c>
      <c r="L126" s="127">
        <v>3.4500000000000003E-2</v>
      </c>
      <c r="M126" s="127">
        <v>9.8400000000000001E-2</v>
      </c>
      <c r="N126" s="117">
        <v>2174</v>
      </c>
      <c r="O126" s="123">
        <f t="shared" si="8"/>
        <v>796.98839999999996</v>
      </c>
      <c r="P126" s="126">
        <v>42474</v>
      </c>
      <c r="Q126" s="113">
        <v>0.7</v>
      </c>
      <c r="R126" s="113">
        <v>0.64</v>
      </c>
      <c r="S126" s="113">
        <v>0.62</v>
      </c>
      <c r="T126" s="88">
        <v>43181</v>
      </c>
      <c r="U126" s="99">
        <v>8630</v>
      </c>
      <c r="V126" s="99">
        <v>8300</v>
      </c>
      <c r="W126" s="120">
        <f t="shared" si="5"/>
        <v>330</v>
      </c>
      <c r="X126" s="88">
        <v>43181</v>
      </c>
      <c r="Y126" s="99">
        <v>8630</v>
      </c>
      <c r="Z126" s="99">
        <v>7400</v>
      </c>
      <c r="AA126" s="84">
        <f t="shared" si="6"/>
        <v>1230</v>
      </c>
    </row>
    <row r="127" spans="1:27" ht="15.75" customHeight="1">
      <c r="A127" s="88">
        <v>43180</v>
      </c>
      <c r="B127" s="99">
        <v>8650</v>
      </c>
      <c r="C127" s="88">
        <v>43180</v>
      </c>
      <c r="D127" s="127">
        <v>0.34039999999999998</v>
      </c>
      <c r="E127" s="127">
        <v>8.9700000000000002E-2</v>
      </c>
      <c r="F127" s="127">
        <v>0.18859999999999999</v>
      </c>
      <c r="G127" s="127">
        <v>9.6600000000000005E-2</v>
      </c>
      <c r="H127" s="127">
        <v>8.9700000000000002E-2</v>
      </c>
      <c r="I127" s="127">
        <v>7.7999999999999996E-3</v>
      </c>
      <c r="J127" s="127">
        <v>2.4799999999999999E-2</v>
      </c>
      <c r="K127" s="127">
        <v>1.9300000000000001E-2</v>
      </c>
      <c r="L127" s="127">
        <v>4.19E-2</v>
      </c>
      <c r="M127" s="127">
        <v>0.1012</v>
      </c>
      <c r="N127" s="117">
        <v>2174</v>
      </c>
      <c r="O127" s="123">
        <f t="shared" si="8"/>
        <v>786.98799999999994</v>
      </c>
      <c r="P127" s="126">
        <v>42467</v>
      </c>
      <c r="Q127" s="113">
        <v>0.7</v>
      </c>
      <c r="R127" s="113">
        <v>0.65</v>
      </c>
      <c r="S127" s="113">
        <v>0.61</v>
      </c>
      <c r="T127" s="88">
        <v>43180</v>
      </c>
      <c r="U127" s="99">
        <v>8650</v>
      </c>
      <c r="V127" s="99">
        <v>8300</v>
      </c>
      <c r="W127" s="120">
        <f t="shared" si="5"/>
        <v>350</v>
      </c>
      <c r="X127" s="88">
        <v>43180</v>
      </c>
      <c r="Y127" s="99">
        <v>8650</v>
      </c>
      <c r="Z127" s="99">
        <v>7400</v>
      </c>
      <c r="AA127" s="84">
        <f t="shared" si="6"/>
        <v>1250</v>
      </c>
    </row>
    <row r="128" spans="1:27" ht="15.75" customHeight="1">
      <c r="A128" s="88">
        <v>43179</v>
      </c>
      <c r="B128" s="99">
        <v>8550</v>
      </c>
      <c r="C128" s="88">
        <v>43179</v>
      </c>
      <c r="D128" s="127">
        <v>0.3266</v>
      </c>
      <c r="E128" s="127">
        <v>9.2499999999999999E-2</v>
      </c>
      <c r="F128" s="127">
        <v>0.17530000000000001</v>
      </c>
      <c r="G128" s="127">
        <v>0.1104</v>
      </c>
      <c r="H128" s="127">
        <v>8.9700000000000002E-2</v>
      </c>
      <c r="I128" s="127">
        <v>7.7999999999999996E-3</v>
      </c>
      <c r="J128" s="127">
        <v>1.84E-2</v>
      </c>
      <c r="K128" s="127">
        <v>1.9300000000000001E-2</v>
      </c>
      <c r="L128" s="127">
        <v>4.8300000000000003E-2</v>
      </c>
      <c r="M128" s="127">
        <v>0.1118</v>
      </c>
      <c r="N128" s="117">
        <v>2174</v>
      </c>
      <c r="O128" s="123">
        <f t="shared" si="8"/>
        <v>790.03160000000003</v>
      </c>
      <c r="P128" s="126">
        <v>42460</v>
      </c>
      <c r="Q128" s="113">
        <v>0.69</v>
      </c>
      <c r="R128" s="113">
        <v>0.65</v>
      </c>
      <c r="S128" s="113">
        <v>0.6</v>
      </c>
      <c r="T128" s="88">
        <v>43179</v>
      </c>
      <c r="U128" s="99">
        <v>8550</v>
      </c>
      <c r="V128" s="99">
        <v>8300</v>
      </c>
      <c r="W128" s="120">
        <f t="shared" si="5"/>
        <v>250</v>
      </c>
      <c r="X128" s="88">
        <v>43179</v>
      </c>
      <c r="Y128" s="99">
        <v>8550</v>
      </c>
      <c r="Z128" s="99">
        <v>7400</v>
      </c>
      <c r="AA128" s="84">
        <f t="shared" si="6"/>
        <v>1150</v>
      </c>
    </row>
    <row r="129" spans="1:27" ht="15.75" customHeight="1">
      <c r="A129" s="88">
        <v>43178</v>
      </c>
      <c r="B129" s="99">
        <v>8600</v>
      </c>
      <c r="C129" s="88">
        <v>43178</v>
      </c>
      <c r="D129" s="127">
        <v>0.32519999999999999</v>
      </c>
      <c r="E129" s="127">
        <v>9.5200000000000007E-2</v>
      </c>
      <c r="F129" s="127">
        <v>0.1638</v>
      </c>
      <c r="G129" s="127">
        <v>0.12509999999999999</v>
      </c>
      <c r="H129" s="127">
        <v>8.9700000000000002E-2</v>
      </c>
      <c r="I129" s="127">
        <v>7.7999999999999996E-3</v>
      </c>
      <c r="J129" s="127">
        <v>1.84E-2</v>
      </c>
      <c r="K129" s="127">
        <v>3.3099999999999997E-2</v>
      </c>
      <c r="L129" s="127">
        <v>3.9100000000000003E-2</v>
      </c>
      <c r="M129" s="127">
        <v>0.1026</v>
      </c>
      <c r="N129" s="117">
        <v>2174</v>
      </c>
      <c r="O129" s="123">
        <f t="shared" si="8"/>
        <v>810.03239999999994</v>
      </c>
      <c r="P129" s="126">
        <v>42453</v>
      </c>
      <c r="Q129" s="113">
        <v>0.69</v>
      </c>
      <c r="R129" s="113">
        <v>0.65</v>
      </c>
      <c r="S129" s="113">
        <v>0.56999999999999995</v>
      </c>
      <c r="T129" s="88">
        <v>43178</v>
      </c>
      <c r="U129" s="99">
        <v>8600</v>
      </c>
      <c r="V129" s="99">
        <v>8400</v>
      </c>
      <c r="W129" s="120">
        <f t="shared" si="5"/>
        <v>200</v>
      </c>
      <c r="X129" s="88">
        <v>43178</v>
      </c>
      <c r="Y129" s="99">
        <v>8600</v>
      </c>
      <c r="Z129" s="99">
        <v>7400</v>
      </c>
      <c r="AA129" s="84">
        <f t="shared" si="6"/>
        <v>1200</v>
      </c>
    </row>
    <row r="130" spans="1:27" ht="15.75" customHeight="1">
      <c r="A130" s="88">
        <v>43175</v>
      </c>
      <c r="B130" s="99">
        <v>8700</v>
      </c>
      <c r="C130" s="88">
        <v>43175</v>
      </c>
      <c r="D130" s="127">
        <v>0.36659999999999998</v>
      </c>
      <c r="E130" s="127">
        <v>0.10630000000000001</v>
      </c>
      <c r="F130" s="127">
        <v>0.15090000000000001</v>
      </c>
      <c r="G130" s="127">
        <v>7.6799999999999993E-2</v>
      </c>
      <c r="H130" s="127">
        <v>0.1173</v>
      </c>
      <c r="I130" s="127">
        <v>1.3299999999999999E-2</v>
      </c>
      <c r="J130" s="127">
        <v>1.84E-2</v>
      </c>
      <c r="K130" s="127">
        <v>2.3900000000000001E-2</v>
      </c>
      <c r="L130" s="127">
        <v>3.0800000000000001E-2</v>
      </c>
      <c r="M130" s="127">
        <v>9.5699999999999993E-2</v>
      </c>
      <c r="N130" s="117">
        <v>2174</v>
      </c>
      <c r="O130" s="123">
        <f t="shared" si="8"/>
        <v>820.03279999999995</v>
      </c>
      <c r="P130" s="126">
        <v>42446</v>
      </c>
      <c r="Q130" s="113">
        <v>0.75</v>
      </c>
      <c r="R130" s="113">
        <v>0.65</v>
      </c>
      <c r="S130" s="113">
        <v>0.55000000000000004</v>
      </c>
      <c r="T130" s="88">
        <v>43175</v>
      </c>
      <c r="U130" s="99">
        <v>8700</v>
      </c>
      <c r="V130" s="99">
        <v>8500</v>
      </c>
      <c r="W130" s="120">
        <f t="shared" si="5"/>
        <v>200</v>
      </c>
      <c r="X130" s="88">
        <v>43175</v>
      </c>
      <c r="Y130" s="99">
        <v>8700</v>
      </c>
      <c r="Z130" s="99">
        <v>7400</v>
      </c>
      <c r="AA130" s="84">
        <f t="shared" si="6"/>
        <v>1300</v>
      </c>
    </row>
    <row r="131" spans="1:27" ht="15.75" customHeight="1">
      <c r="A131" s="88">
        <v>43174</v>
      </c>
      <c r="B131" s="99">
        <v>8800</v>
      </c>
      <c r="C131" s="88">
        <v>43174</v>
      </c>
      <c r="D131" s="127">
        <v>0.36659999999999998</v>
      </c>
      <c r="E131" s="127">
        <v>0.10630000000000001</v>
      </c>
      <c r="F131" s="127">
        <v>0.15409999999999999</v>
      </c>
      <c r="G131" s="127">
        <v>9.06E-2</v>
      </c>
      <c r="H131" s="127">
        <v>0.1173</v>
      </c>
      <c r="I131" s="127">
        <v>1.3299999999999999E-2</v>
      </c>
      <c r="J131" s="127">
        <v>2.1600000000000001E-2</v>
      </c>
      <c r="K131" s="127">
        <v>1.24E-2</v>
      </c>
      <c r="L131" s="127">
        <v>2.53E-2</v>
      </c>
      <c r="M131" s="127">
        <v>9.2499999999999999E-2</v>
      </c>
      <c r="N131" s="117">
        <v>2174</v>
      </c>
      <c r="O131" s="123">
        <f t="shared" si="8"/>
        <v>890.03559999999993</v>
      </c>
      <c r="P131" s="126">
        <v>42439</v>
      </c>
      <c r="Q131" s="113">
        <v>0.67</v>
      </c>
      <c r="R131" s="113">
        <v>0.63</v>
      </c>
      <c r="S131" s="113">
        <v>0.54</v>
      </c>
      <c r="T131" s="88">
        <v>43174</v>
      </c>
      <c r="U131" s="99">
        <v>8800</v>
      </c>
      <c r="V131" s="99">
        <v>8500</v>
      </c>
      <c r="W131" s="120">
        <f t="shared" si="5"/>
        <v>300</v>
      </c>
      <c r="X131" s="88">
        <v>43174</v>
      </c>
      <c r="Y131" s="99">
        <v>8800</v>
      </c>
      <c r="Z131" s="99">
        <v>7400</v>
      </c>
      <c r="AA131" s="84">
        <f t="shared" si="6"/>
        <v>1400</v>
      </c>
    </row>
    <row r="132" spans="1:27" ht="15.75" customHeight="1">
      <c r="A132" s="88">
        <v>43173</v>
      </c>
      <c r="B132" s="99">
        <v>8800</v>
      </c>
      <c r="C132" s="88">
        <v>43173</v>
      </c>
      <c r="D132" s="127">
        <v>0.36199999999999999</v>
      </c>
      <c r="E132" s="127">
        <v>0.1201</v>
      </c>
      <c r="F132" s="127">
        <v>0.1605</v>
      </c>
      <c r="G132" s="127">
        <v>9.5699999999999993E-2</v>
      </c>
      <c r="H132" s="127">
        <v>0.1081</v>
      </c>
      <c r="I132" s="127">
        <v>1.3299999999999999E-2</v>
      </c>
      <c r="J132" s="127">
        <v>2.1600000000000001E-2</v>
      </c>
      <c r="K132" s="127">
        <v>1.24E-2</v>
      </c>
      <c r="L132" s="127">
        <v>1.38E-2</v>
      </c>
      <c r="M132" s="127">
        <v>9.2499999999999999E-2</v>
      </c>
      <c r="N132" s="117">
        <v>2174</v>
      </c>
      <c r="O132" s="123">
        <f t="shared" si="8"/>
        <v>840.03360000000009</v>
      </c>
      <c r="P132" s="126">
        <v>42432</v>
      </c>
      <c r="Q132" s="113">
        <v>0.65</v>
      </c>
      <c r="R132" s="113">
        <v>0.63</v>
      </c>
      <c r="S132" s="113">
        <v>0.51</v>
      </c>
      <c r="T132" s="88">
        <v>43173</v>
      </c>
      <c r="U132" s="99">
        <v>8800</v>
      </c>
      <c r="V132" s="99">
        <v>8600</v>
      </c>
      <c r="W132" s="120">
        <f t="shared" si="5"/>
        <v>200</v>
      </c>
      <c r="X132" s="88">
        <v>43173</v>
      </c>
      <c r="Y132" s="99">
        <v>8800</v>
      </c>
      <c r="Z132" s="99">
        <v>7400</v>
      </c>
      <c r="AA132" s="84">
        <f t="shared" si="6"/>
        <v>1400</v>
      </c>
    </row>
    <row r="133" spans="1:27" ht="15.75" customHeight="1">
      <c r="A133" s="88">
        <v>43172</v>
      </c>
      <c r="B133" s="99">
        <v>8800</v>
      </c>
      <c r="C133" s="88">
        <v>43172</v>
      </c>
      <c r="D133" s="127">
        <v>0.3634</v>
      </c>
      <c r="E133" s="127">
        <v>0.1201</v>
      </c>
      <c r="F133" s="127">
        <v>0.1711</v>
      </c>
      <c r="G133" s="127">
        <v>0.1003</v>
      </c>
      <c r="H133" s="127">
        <v>0.1081</v>
      </c>
      <c r="I133" s="127">
        <v>1.3299999999999999E-2</v>
      </c>
      <c r="J133" s="127">
        <v>2.4400000000000002E-2</v>
      </c>
      <c r="K133" s="127">
        <v>1.7000000000000001E-2</v>
      </c>
      <c r="L133" s="127">
        <v>1.38E-2</v>
      </c>
      <c r="M133" s="127">
        <v>6.8500000000000005E-2</v>
      </c>
      <c r="N133" s="117">
        <v>2174</v>
      </c>
      <c r="O133" s="123">
        <f t="shared" si="8"/>
        <v>845.90340000000003</v>
      </c>
      <c r="P133" s="126">
        <v>42425</v>
      </c>
      <c r="Q133" s="113">
        <v>0.63</v>
      </c>
      <c r="R133" s="113">
        <v>0.63</v>
      </c>
      <c r="S133" s="113">
        <v>0.48</v>
      </c>
      <c r="T133" s="88">
        <v>43172</v>
      </c>
      <c r="U133" s="99">
        <v>8800</v>
      </c>
      <c r="V133" s="99">
        <v>8600</v>
      </c>
      <c r="W133" s="120">
        <f t="shared" ref="W133:W196" si="9">U133-V133</f>
        <v>200</v>
      </c>
      <c r="X133" s="88">
        <v>43172</v>
      </c>
      <c r="Y133" s="99">
        <v>8800</v>
      </c>
      <c r="Z133" s="99">
        <v>7400</v>
      </c>
      <c r="AA133" s="84">
        <f t="shared" ref="AA133:AA196" si="10">Y133-Z133</f>
        <v>1400</v>
      </c>
    </row>
    <row r="134" spans="1:27" ht="15.75" customHeight="1">
      <c r="A134" s="88">
        <v>43171</v>
      </c>
      <c r="B134" s="99">
        <v>8800</v>
      </c>
      <c r="C134" s="88">
        <v>43171</v>
      </c>
      <c r="D134" s="127">
        <v>0.37259999999999999</v>
      </c>
      <c r="E134" s="127">
        <v>0.1118</v>
      </c>
      <c r="F134" s="127">
        <v>0.184</v>
      </c>
      <c r="G134" s="127">
        <v>8.6499999999999994E-2</v>
      </c>
      <c r="H134" s="127">
        <v>0.1159</v>
      </c>
      <c r="I134" s="127">
        <v>1.3299999999999999E-2</v>
      </c>
      <c r="J134" s="127">
        <v>2.4400000000000002E-2</v>
      </c>
      <c r="K134" s="127">
        <v>9.1999999999999998E-3</v>
      </c>
      <c r="L134" s="127">
        <v>1.38E-2</v>
      </c>
      <c r="M134" s="127">
        <v>6.8500000000000005E-2</v>
      </c>
      <c r="N134" s="117">
        <v>2174</v>
      </c>
      <c r="O134" s="123">
        <f t="shared" si="8"/>
        <v>815.90219999999999</v>
      </c>
      <c r="P134" s="126">
        <v>42418</v>
      </c>
      <c r="Q134" s="113">
        <v>0.5</v>
      </c>
      <c r="R134" s="113">
        <v>0.63</v>
      </c>
      <c r="S134" s="113">
        <v>0.4</v>
      </c>
      <c r="T134" s="88">
        <v>43171</v>
      </c>
      <c r="U134" s="99">
        <v>8800</v>
      </c>
      <c r="V134" s="99">
        <v>8600</v>
      </c>
      <c r="W134" s="120">
        <f t="shared" si="9"/>
        <v>200</v>
      </c>
      <c r="X134" s="88">
        <v>43171</v>
      </c>
      <c r="Y134" s="99">
        <v>8800</v>
      </c>
      <c r="Z134" s="99">
        <v>7400</v>
      </c>
      <c r="AA134" s="84">
        <f t="shared" si="10"/>
        <v>1400</v>
      </c>
    </row>
    <row r="135" spans="1:27" ht="15.75" customHeight="1">
      <c r="A135" s="88">
        <v>43168</v>
      </c>
      <c r="B135" s="99">
        <v>8900</v>
      </c>
      <c r="C135" s="88">
        <v>43168</v>
      </c>
      <c r="D135" s="127">
        <v>0.37719999999999998</v>
      </c>
      <c r="E135" s="127">
        <v>0.10630000000000001</v>
      </c>
      <c r="F135" s="127">
        <v>0.1757</v>
      </c>
      <c r="G135" s="127">
        <v>8.2299999999999998E-2</v>
      </c>
      <c r="H135" s="127">
        <v>8.3699999999999997E-2</v>
      </c>
      <c r="I135" s="127">
        <v>1.3299999999999999E-2</v>
      </c>
      <c r="J135" s="127">
        <v>3.3599999999999998E-2</v>
      </c>
      <c r="K135" s="127">
        <v>2.76E-2</v>
      </c>
      <c r="L135" s="127">
        <v>1.3299999999999999E-2</v>
      </c>
      <c r="M135" s="127">
        <v>8.6900000000000005E-2</v>
      </c>
      <c r="N135" s="117">
        <v>2174</v>
      </c>
      <c r="O135" s="123">
        <f t="shared" si="8"/>
        <v>785.90099999999995</v>
      </c>
      <c r="P135" s="126">
        <v>42411</v>
      </c>
      <c r="Q135" s="113">
        <v>0.5</v>
      </c>
      <c r="R135" s="113">
        <v>0.63</v>
      </c>
      <c r="S135" s="113">
        <v>0.4</v>
      </c>
      <c r="T135" s="88">
        <v>43168</v>
      </c>
      <c r="U135" s="99">
        <v>8900</v>
      </c>
      <c r="V135" s="99">
        <v>8700</v>
      </c>
      <c r="W135" s="120">
        <f t="shared" si="9"/>
        <v>200</v>
      </c>
      <c r="X135" s="88">
        <v>43168</v>
      </c>
      <c r="Y135" s="99">
        <v>8900</v>
      </c>
      <c r="Z135" s="99">
        <v>7400</v>
      </c>
      <c r="AA135" s="84">
        <f t="shared" si="10"/>
        <v>1500</v>
      </c>
    </row>
    <row r="136" spans="1:27" ht="15.75" customHeight="1">
      <c r="A136" s="88">
        <v>43167</v>
      </c>
      <c r="B136" s="99">
        <v>9000</v>
      </c>
      <c r="C136" s="88">
        <v>43167</v>
      </c>
      <c r="D136" s="127">
        <v>0.40939999999999999</v>
      </c>
      <c r="E136" s="127">
        <v>7.8700000000000006E-2</v>
      </c>
      <c r="F136" s="127">
        <v>0.15690000000000001</v>
      </c>
      <c r="G136" s="127">
        <v>7.5399999999999995E-2</v>
      </c>
      <c r="H136" s="127">
        <v>8.3699999999999997E-2</v>
      </c>
      <c r="I136" s="127">
        <v>8.6999999999999994E-3</v>
      </c>
      <c r="J136" s="127">
        <v>3.27E-2</v>
      </c>
      <c r="K136" s="127">
        <v>3.6799999999999999E-2</v>
      </c>
      <c r="L136" s="127">
        <v>1.7899999999999999E-2</v>
      </c>
      <c r="M136" s="127">
        <v>9.98E-2</v>
      </c>
      <c r="N136" s="117">
        <v>2174</v>
      </c>
      <c r="O136" s="123">
        <f t="shared" si="8"/>
        <v>785.90099999999995</v>
      </c>
      <c r="P136" s="126">
        <v>42404</v>
      </c>
      <c r="Q136" s="113">
        <v>0.63</v>
      </c>
      <c r="R136" s="113">
        <v>0.6</v>
      </c>
      <c r="S136" s="113">
        <v>0.45</v>
      </c>
      <c r="T136" s="88">
        <v>43167</v>
      </c>
      <c r="U136" s="99">
        <v>9000</v>
      </c>
      <c r="V136" s="99">
        <v>8750</v>
      </c>
      <c r="W136" s="120">
        <f t="shared" si="9"/>
        <v>250</v>
      </c>
      <c r="X136" s="88">
        <v>43167</v>
      </c>
      <c r="Y136" s="99">
        <v>9000</v>
      </c>
      <c r="Z136" s="99">
        <v>7400</v>
      </c>
      <c r="AA136" s="84">
        <f t="shared" si="10"/>
        <v>1600</v>
      </c>
    </row>
    <row r="137" spans="1:27" ht="15.75" customHeight="1">
      <c r="A137" s="88">
        <v>43166</v>
      </c>
      <c r="B137" s="99">
        <v>9080</v>
      </c>
      <c r="C137" s="88">
        <v>43166</v>
      </c>
      <c r="D137" s="127">
        <v>0.38640000000000002</v>
      </c>
      <c r="E137" s="127">
        <v>7.8700000000000006E-2</v>
      </c>
      <c r="F137" s="127">
        <v>0.17660000000000001</v>
      </c>
      <c r="G137" s="127">
        <v>8.4599999999999995E-2</v>
      </c>
      <c r="H137" s="127">
        <v>8.3699999999999997E-2</v>
      </c>
      <c r="I137" s="127">
        <v>8.6999999999999994E-3</v>
      </c>
      <c r="J137" s="127">
        <v>4.65E-2</v>
      </c>
      <c r="K137" s="127">
        <v>2.76E-2</v>
      </c>
      <c r="L137" s="127">
        <v>1.7899999999999999E-2</v>
      </c>
      <c r="M137" s="127">
        <v>8.9200000000000002E-2</v>
      </c>
      <c r="N137" s="117">
        <v>2174</v>
      </c>
      <c r="O137" s="123">
        <f t="shared" si="8"/>
        <v>810.90200000000004</v>
      </c>
      <c r="P137" s="126">
        <v>42397</v>
      </c>
      <c r="Q137" s="113">
        <v>0.63</v>
      </c>
      <c r="R137" s="113">
        <v>0.6</v>
      </c>
      <c r="S137" s="113">
        <v>0.45</v>
      </c>
      <c r="T137" s="88">
        <v>43166</v>
      </c>
      <c r="U137" s="99">
        <v>9080</v>
      </c>
      <c r="V137" s="99">
        <v>8800</v>
      </c>
      <c r="W137" s="120">
        <f t="shared" si="9"/>
        <v>280</v>
      </c>
      <c r="X137" s="88">
        <v>43166</v>
      </c>
      <c r="Y137" s="99">
        <v>9080</v>
      </c>
      <c r="Z137" s="99">
        <v>7400</v>
      </c>
      <c r="AA137" s="84">
        <f t="shared" si="10"/>
        <v>1680</v>
      </c>
    </row>
    <row r="138" spans="1:27" ht="15.75" customHeight="1">
      <c r="A138" s="88">
        <v>43165</v>
      </c>
      <c r="B138" s="99">
        <v>9100</v>
      </c>
      <c r="C138" s="88">
        <v>43165</v>
      </c>
      <c r="D138" s="127">
        <v>0.3891</v>
      </c>
      <c r="E138" s="127">
        <v>8.6499999999999994E-2</v>
      </c>
      <c r="F138" s="127">
        <v>0.17760000000000001</v>
      </c>
      <c r="G138" s="127">
        <v>0.10299999999999999</v>
      </c>
      <c r="H138" s="127">
        <v>6.6699999999999995E-2</v>
      </c>
      <c r="I138" s="127">
        <v>8.6999999999999994E-3</v>
      </c>
      <c r="J138" s="127">
        <v>3.3599999999999998E-2</v>
      </c>
      <c r="K138" s="127">
        <v>2.76E-2</v>
      </c>
      <c r="L138" s="127">
        <v>1.7899999999999999E-2</v>
      </c>
      <c r="M138" s="127">
        <v>8.9200000000000002E-2</v>
      </c>
      <c r="N138" s="117">
        <v>2174</v>
      </c>
      <c r="O138" s="123">
        <f t="shared" si="8"/>
        <v>810.90200000000004</v>
      </c>
      <c r="P138" s="126">
        <v>42390</v>
      </c>
      <c r="Q138" s="113">
        <v>0.68</v>
      </c>
      <c r="R138" s="113">
        <v>0.59</v>
      </c>
      <c r="S138" s="113">
        <v>0.5</v>
      </c>
      <c r="T138" s="88">
        <v>43165</v>
      </c>
      <c r="U138" s="99">
        <v>9100</v>
      </c>
      <c r="V138" s="99">
        <v>8900</v>
      </c>
      <c r="W138" s="120">
        <f t="shared" si="9"/>
        <v>200</v>
      </c>
      <c r="X138" s="88">
        <v>43165</v>
      </c>
      <c r="Y138" s="99">
        <v>9100</v>
      </c>
      <c r="Z138" s="99">
        <v>7400</v>
      </c>
      <c r="AA138" s="84">
        <f t="shared" si="10"/>
        <v>1700</v>
      </c>
    </row>
    <row r="139" spans="1:27" ht="15.75" customHeight="1">
      <c r="A139" s="88">
        <v>43164</v>
      </c>
      <c r="B139" s="99">
        <v>9100</v>
      </c>
      <c r="C139" s="88">
        <v>43164</v>
      </c>
      <c r="D139" s="127">
        <v>0.37530000000000002</v>
      </c>
      <c r="E139" s="127">
        <v>0.08</v>
      </c>
      <c r="F139" s="127">
        <v>0.17199999999999999</v>
      </c>
      <c r="G139" s="127">
        <v>0.11409999999999999</v>
      </c>
      <c r="H139" s="127">
        <v>6.6699999999999995E-2</v>
      </c>
      <c r="I139" s="127">
        <v>8.6999999999999994E-3</v>
      </c>
      <c r="J139" s="127">
        <v>3.6799999999999999E-2</v>
      </c>
      <c r="K139" s="127">
        <v>3.9100000000000003E-2</v>
      </c>
      <c r="L139" s="127">
        <v>1.7899999999999999E-2</v>
      </c>
      <c r="M139" s="127">
        <v>8.9200000000000002E-2</v>
      </c>
      <c r="N139" s="117">
        <v>2174</v>
      </c>
      <c r="O139" s="123">
        <f t="shared" si="8"/>
        <v>853.94719999999995</v>
      </c>
      <c r="P139" s="126">
        <v>42383</v>
      </c>
      <c r="Q139" s="113">
        <v>0.69</v>
      </c>
      <c r="R139" s="113">
        <v>0.59</v>
      </c>
      <c r="S139" s="113">
        <v>0.56999999999999995</v>
      </c>
      <c r="T139" s="88">
        <v>43164</v>
      </c>
      <c r="U139" s="99">
        <v>9100</v>
      </c>
      <c r="V139" s="99">
        <v>8900</v>
      </c>
      <c r="W139" s="120">
        <f t="shared" si="9"/>
        <v>200</v>
      </c>
      <c r="X139" s="88">
        <v>43164</v>
      </c>
      <c r="Y139" s="99">
        <v>9100</v>
      </c>
      <c r="Z139" s="99">
        <v>7400</v>
      </c>
      <c r="AA139" s="84">
        <f t="shared" si="10"/>
        <v>1700</v>
      </c>
    </row>
    <row r="140" spans="1:27" ht="15.75" customHeight="1">
      <c r="A140" s="88">
        <v>43161</v>
      </c>
      <c r="B140" s="99">
        <v>9100</v>
      </c>
      <c r="C140" s="88">
        <v>43161</v>
      </c>
      <c r="D140" s="127">
        <v>0.36149999999999999</v>
      </c>
      <c r="E140" s="127">
        <v>7.0400000000000004E-2</v>
      </c>
      <c r="F140" s="127">
        <v>0.17660000000000001</v>
      </c>
      <c r="G140" s="127">
        <v>0.12790000000000001</v>
      </c>
      <c r="H140" s="127">
        <v>5.7500000000000002E-2</v>
      </c>
      <c r="I140" s="127">
        <v>3.1699999999999999E-2</v>
      </c>
      <c r="J140" s="127">
        <v>3.6799999999999999E-2</v>
      </c>
      <c r="K140" s="127">
        <v>3.4500000000000003E-2</v>
      </c>
      <c r="L140" s="127">
        <v>1.38E-2</v>
      </c>
      <c r="M140" s="127">
        <v>8.9200000000000002E-2</v>
      </c>
      <c r="N140" s="117">
        <v>2174</v>
      </c>
      <c r="O140" s="123">
        <f t="shared" si="8"/>
        <v>773.07440000000008</v>
      </c>
      <c r="P140" s="126">
        <v>42376</v>
      </c>
      <c r="Q140" s="113">
        <v>0.69</v>
      </c>
      <c r="R140" s="113">
        <v>0.59</v>
      </c>
      <c r="S140" s="113">
        <v>0.56999999999999995</v>
      </c>
      <c r="T140" s="88">
        <v>43161</v>
      </c>
      <c r="U140" s="99">
        <v>9100</v>
      </c>
      <c r="V140" s="99">
        <v>8950</v>
      </c>
      <c r="W140" s="120">
        <f t="shared" si="9"/>
        <v>150</v>
      </c>
      <c r="X140" s="88">
        <v>43161</v>
      </c>
      <c r="Y140" s="99">
        <v>9100</v>
      </c>
      <c r="Z140" s="99">
        <v>7400</v>
      </c>
      <c r="AA140" s="84">
        <f t="shared" si="10"/>
        <v>1700</v>
      </c>
    </row>
    <row r="141" spans="1:27" ht="15.75" customHeight="1">
      <c r="A141" s="88">
        <v>43160</v>
      </c>
      <c r="B141" s="99">
        <v>9050</v>
      </c>
      <c r="C141" s="88">
        <v>43160</v>
      </c>
      <c r="D141" s="127">
        <v>0.36149999999999999</v>
      </c>
      <c r="E141" s="127">
        <v>6.6199999999999995E-2</v>
      </c>
      <c r="F141" s="127">
        <v>0.17660000000000001</v>
      </c>
      <c r="G141" s="127">
        <v>0.13200000000000001</v>
      </c>
      <c r="H141" s="127">
        <v>5.7500000000000002E-2</v>
      </c>
      <c r="I141" s="127">
        <v>3.1699999999999999E-2</v>
      </c>
      <c r="J141" s="127">
        <v>3.6799999999999999E-2</v>
      </c>
      <c r="K141" s="127">
        <v>3.4500000000000003E-2</v>
      </c>
      <c r="L141" s="127">
        <v>1.38E-2</v>
      </c>
      <c r="M141" s="127">
        <v>8.9200000000000002E-2</v>
      </c>
      <c r="N141" s="117">
        <v>2174</v>
      </c>
      <c r="O141" s="123">
        <f t="shared" si="8"/>
        <v>808.07579999999996</v>
      </c>
      <c r="P141" s="126">
        <v>42369</v>
      </c>
      <c r="Q141" s="113">
        <v>0.69</v>
      </c>
      <c r="R141" s="113">
        <v>0.59</v>
      </c>
      <c r="S141" s="113">
        <v>0.56999999999999995</v>
      </c>
      <c r="T141" s="88">
        <v>43160</v>
      </c>
      <c r="U141" s="99">
        <v>9050</v>
      </c>
      <c r="V141" s="99">
        <v>8950</v>
      </c>
      <c r="W141" s="120">
        <f t="shared" si="9"/>
        <v>100</v>
      </c>
      <c r="X141" s="88">
        <v>43160</v>
      </c>
      <c r="Y141" s="99">
        <v>9050</v>
      </c>
      <c r="Z141" s="99">
        <v>7400</v>
      </c>
      <c r="AA141" s="84">
        <f t="shared" si="10"/>
        <v>1650</v>
      </c>
    </row>
    <row r="142" spans="1:27" ht="15.75" customHeight="1">
      <c r="A142" s="88">
        <v>43159</v>
      </c>
      <c r="B142" s="99">
        <v>9000</v>
      </c>
      <c r="C142" s="88">
        <v>43159</v>
      </c>
      <c r="D142" s="127">
        <v>0.373</v>
      </c>
      <c r="E142" s="127">
        <v>8.1900000000000001E-2</v>
      </c>
      <c r="F142" s="127">
        <v>0.17530000000000001</v>
      </c>
      <c r="G142" s="127">
        <v>0.1118</v>
      </c>
      <c r="H142" s="127">
        <v>5.7500000000000002E-2</v>
      </c>
      <c r="I142" s="127">
        <v>2.6200000000000001E-2</v>
      </c>
      <c r="J142" s="127">
        <v>4.9700000000000001E-2</v>
      </c>
      <c r="K142" s="127">
        <v>4.3700000000000003E-2</v>
      </c>
      <c r="L142" s="127">
        <v>1.9300000000000001E-2</v>
      </c>
      <c r="M142" s="127">
        <v>6.1600000000000002E-2</v>
      </c>
      <c r="N142" s="117">
        <v>2174</v>
      </c>
      <c r="O142" s="123">
        <f t="shared" si="8"/>
        <v>790.90120000000002</v>
      </c>
      <c r="P142" s="126">
        <v>42362</v>
      </c>
      <c r="Q142" s="113">
        <v>0.69</v>
      </c>
      <c r="R142" s="113">
        <v>0.56999999999999995</v>
      </c>
      <c r="S142" s="113">
        <v>0.57999999999999996</v>
      </c>
      <c r="T142" s="88">
        <v>43159</v>
      </c>
      <c r="U142" s="99">
        <v>9000</v>
      </c>
      <c r="V142" s="99">
        <v>9000</v>
      </c>
      <c r="W142" s="120">
        <f t="shared" si="9"/>
        <v>0</v>
      </c>
      <c r="X142" s="88">
        <v>43159</v>
      </c>
      <c r="Y142" s="99">
        <v>9000</v>
      </c>
      <c r="Z142" s="99">
        <v>7100</v>
      </c>
      <c r="AA142" s="84">
        <f t="shared" si="10"/>
        <v>1900</v>
      </c>
    </row>
    <row r="143" spans="1:27" ht="15.75" customHeight="1">
      <c r="A143" s="88">
        <v>43158</v>
      </c>
      <c r="B143" s="99">
        <v>9050</v>
      </c>
      <c r="C143" s="88">
        <v>43158</v>
      </c>
      <c r="D143" s="127">
        <v>0.373</v>
      </c>
      <c r="E143" s="127">
        <v>8.6499999999999994E-2</v>
      </c>
      <c r="F143" s="127">
        <v>0.17530000000000001</v>
      </c>
      <c r="G143" s="127">
        <v>0.1072</v>
      </c>
      <c r="H143" s="127">
        <v>5.7500000000000002E-2</v>
      </c>
      <c r="I143" s="127">
        <v>2.6200000000000001E-2</v>
      </c>
      <c r="J143" s="127">
        <v>4.9700000000000001E-2</v>
      </c>
      <c r="K143" s="127">
        <v>4.3700000000000003E-2</v>
      </c>
      <c r="L143" s="127">
        <v>1.9300000000000001E-2</v>
      </c>
      <c r="M143" s="127">
        <v>6.1600000000000002E-2</v>
      </c>
      <c r="N143" s="117">
        <v>2174</v>
      </c>
      <c r="O143" s="123">
        <f t="shared" si="8"/>
        <v>785.90099999999995</v>
      </c>
      <c r="P143" s="126">
        <v>42355</v>
      </c>
      <c r="Q143" s="113">
        <v>0.7</v>
      </c>
      <c r="R143" s="113">
        <v>0.56999999999999995</v>
      </c>
      <c r="S143" s="113">
        <v>0.59</v>
      </c>
      <c r="T143" s="88">
        <v>43158</v>
      </c>
      <c r="U143" s="99">
        <v>9050</v>
      </c>
      <c r="V143" s="99">
        <v>9050</v>
      </c>
      <c r="W143" s="120">
        <f t="shared" si="9"/>
        <v>0</v>
      </c>
      <c r="X143" s="88">
        <v>43158</v>
      </c>
      <c r="Y143" s="99">
        <v>9050</v>
      </c>
      <c r="Z143" s="99">
        <v>7100</v>
      </c>
      <c r="AA143" s="84">
        <f t="shared" si="10"/>
        <v>1950</v>
      </c>
    </row>
    <row r="144" spans="1:27" ht="15.75" customHeight="1">
      <c r="A144" s="88">
        <v>43157</v>
      </c>
      <c r="B144" s="99">
        <v>9050</v>
      </c>
      <c r="C144" s="88">
        <v>43157</v>
      </c>
      <c r="D144" s="127">
        <v>0.39279999999999998</v>
      </c>
      <c r="E144" s="127">
        <v>8.6499999999999994E-2</v>
      </c>
      <c r="F144" s="127">
        <v>0.1845</v>
      </c>
      <c r="G144" s="127">
        <v>9.8000000000000004E-2</v>
      </c>
      <c r="H144" s="127">
        <v>5.8400000000000001E-2</v>
      </c>
      <c r="I144" s="127">
        <v>1.24E-2</v>
      </c>
      <c r="J144" s="127">
        <v>4.9700000000000001E-2</v>
      </c>
      <c r="K144" s="127">
        <v>3.2199999999999999E-2</v>
      </c>
      <c r="L144" s="127">
        <v>1.84E-2</v>
      </c>
      <c r="M144" s="127">
        <v>6.7199999999999996E-2</v>
      </c>
      <c r="N144" s="117">
        <v>2174</v>
      </c>
      <c r="O144" s="123">
        <f t="shared" si="8"/>
        <v>808.94539999999995</v>
      </c>
      <c r="P144" s="126">
        <v>42348</v>
      </c>
      <c r="Q144" s="113">
        <v>0.7</v>
      </c>
      <c r="R144" s="113">
        <v>0.57999999999999996</v>
      </c>
      <c r="S144" s="113">
        <v>0.6</v>
      </c>
      <c r="T144" s="88">
        <v>43157</v>
      </c>
      <c r="U144" s="99">
        <v>9050</v>
      </c>
      <c r="V144" s="99">
        <v>9100</v>
      </c>
      <c r="W144" s="120">
        <f t="shared" si="9"/>
        <v>-50</v>
      </c>
      <c r="X144" s="88">
        <v>43157</v>
      </c>
      <c r="Y144" s="99">
        <v>9050</v>
      </c>
      <c r="Z144" s="99">
        <v>7100</v>
      </c>
      <c r="AA144" s="84">
        <f t="shared" si="10"/>
        <v>1950</v>
      </c>
    </row>
    <row r="145" spans="1:27" ht="15.75" customHeight="1">
      <c r="A145" s="88">
        <v>43154</v>
      </c>
      <c r="B145" s="99">
        <v>9150</v>
      </c>
      <c r="C145" s="88">
        <v>43154</v>
      </c>
      <c r="D145" s="127">
        <v>0.35560000000000003</v>
      </c>
      <c r="E145" s="127">
        <v>8.6499999999999994E-2</v>
      </c>
      <c r="F145" s="127">
        <v>0.1421</v>
      </c>
      <c r="G145" s="127">
        <v>0.12330000000000001</v>
      </c>
      <c r="H145" s="127">
        <v>8.14E-2</v>
      </c>
      <c r="I145" s="127">
        <v>1.24E-2</v>
      </c>
      <c r="J145" s="127">
        <v>6.3500000000000001E-2</v>
      </c>
      <c r="K145" s="127">
        <v>3.2199999999999999E-2</v>
      </c>
      <c r="L145" s="127">
        <v>9.1999999999999998E-3</v>
      </c>
      <c r="M145" s="127">
        <v>9.3799999999999994E-2</v>
      </c>
      <c r="N145" s="117">
        <v>2174</v>
      </c>
      <c r="O145" s="123">
        <f t="shared" si="8"/>
        <v>868.94780000000003</v>
      </c>
      <c r="P145" s="126">
        <v>42341</v>
      </c>
      <c r="Q145" s="113">
        <v>0.7</v>
      </c>
      <c r="R145" s="113">
        <v>0.59</v>
      </c>
      <c r="S145" s="113">
        <v>0.6</v>
      </c>
      <c r="T145" s="88">
        <v>43154</v>
      </c>
      <c r="U145" s="99">
        <v>9150</v>
      </c>
      <c r="V145" s="99">
        <v>9150</v>
      </c>
      <c r="W145" s="120">
        <f t="shared" si="9"/>
        <v>0</v>
      </c>
      <c r="X145" s="88">
        <v>43154</v>
      </c>
      <c r="Y145" s="99">
        <v>9150</v>
      </c>
      <c r="Z145" s="99">
        <v>7100</v>
      </c>
      <c r="AA145" s="84">
        <f t="shared" si="10"/>
        <v>2050</v>
      </c>
    </row>
    <row r="146" spans="1:27" ht="15.75" customHeight="1">
      <c r="A146" s="88">
        <v>43153</v>
      </c>
      <c r="B146" s="99">
        <v>9150</v>
      </c>
      <c r="C146" s="88">
        <v>43153</v>
      </c>
      <c r="D146" s="127">
        <v>0.37169999999999997</v>
      </c>
      <c r="E146" s="127">
        <v>7.5399999999999995E-2</v>
      </c>
      <c r="F146" s="127">
        <v>0.1532</v>
      </c>
      <c r="G146" s="127">
        <v>0.1095</v>
      </c>
      <c r="H146" s="127">
        <v>0.10440000000000001</v>
      </c>
      <c r="I146" s="127">
        <v>1.7899999999999999E-2</v>
      </c>
      <c r="J146" s="127">
        <v>5.4300000000000001E-2</v>
      </c>
      <c r="K146" s="127">
        <v>3.2199999999999999E-2</v>
      </c>
      <c r="L146" s="127">
        <v>9.1999999999999998E-3</v>
      </c>
      <c r="M146" s="127">
        <v>7.22E-2</v>
      </c>
      <c r="N146" s="117">
        <v>2174</v>
      </c>
      <c r="O146" s="123">
        <f t="shared" si="8"/>
        <v>833.94640000000004</v>
      </c>
      <c r="P146" s="126">
        <v>42334</v>
      </c>
      <c r="Q146" s="113">
        <v>0.7</v>
      </c>
      <c r="R146" s="113">
        <v>0.59</v>
      </c>
      <c r="S146" s="113">
        <v>0.59</v>
      </c>
      <c r="T146" s="88">
        <v>43153</v>
      </c>
      <c r="U146" s="99">
        <v>9150</v>
      </c>
      <c r="V146" s="99">
        <v>9150</v>
      </c>
      <c r="W146" s="120">
        <f t="shared" si="9"/>
        <v>0</v>
      </c>
      <c r="X146" s="88">
        <v>43153</v>
      </c>
      <c r="Y146" s="99">
        <v>9150</v>
      </c>
      <c r="Z146" s="99">
        <v>7100</v>
      </c>
      <c r="AA146" s="84">
        <f t="shared" si="10"/>
        <v>2050</v>
      </c>
    </row>
    <row r="147" spans="1:27" ht="15.75" customHeight="1">
      <c r="A147" s="88">
        <v>43145</v>
      </c>
      <c r="B147" s="99">
        <v>9200</v>
      </c>
      <c r="C147" s="88">
        <v>43140</v>
      </c>
      <c r="D147" s="127">
        <v>0.36380000000000001</v>
      </c>
      <c r="E147" s="127">
        <v>0.1168</v>
      </c>
      <c r="F147" s="127">
        <v>0.15959999999999999</v>
      </c>
      <c r="G147" s="127">
        <v>9.5200000000000007E-2</v>
      </c>
      <c r="H147" s="127">
        <v>8.5099999999999995E-2</v>
      </c>
      <c r="I147" s="127">
        <v>1.7000000000000001E-2</v>
      </c>
      <c r="J147" s="127">
        <v>3.3599999999999998E-2</v>
      </c>
      <c r="K147" s="127">
        <v>2.76E-2</v>
      </c>
      <c r="L147" s="127">
        <v>0</v>
      </c>
      <c r="M147" s="127">
        <v>0.1012</v>
      </c>
      <c r="N147" s="117">
        <v>2174</v>
      </c>
      <c r="O147" s="123">
        <f t="shared" si="8"/>
        <v>823.94600000000003</v>
      </c>
      <c r="P147" s="126">
        <v>42327</v>
      </c>
      <c r="Q147" s="113">
        <v>0.69</v>
      </c>
      <c r="R147" s="113">
        <v>0.59</v>
      </c>
      <c r="S147" s="113">
        <v>0.6</v>
      </c>
      <c r="T147" s="88">
        <v>43140</v>
      </c>
      <c r="U147" s="99">
        <v>9200</v>
      </c>
      <c r="V147" s="99">
        <v>9150</v>
      </c>
      <c r="W147" s="120">
        <f t="shared" si="9"/>
        <v>50</v>
      </c>
      <c r="X147" s="88">
        <v>43140</v>
      </c>
      <c r="Y147" s="99">
        <v>9200</v>
      </c>
      <c r="Z147" s="99">
        <v>7100</v>
      </c>
      <c r="AA147" s="84">
        <f t="shared" si="10"/>
        <v>2100</v>
      </c>
    </row>
    <row r="148" spans="1:27" ht="15.75" customHeight="1">
      <c r="A148" s="88">
        <v>43144</v>
      </c>
      <c r="B148" s="99">
        <v>9200</v>
      </c>
      <c r="C148" s="88">
        <v>43139</v>
      </c>
      <c r="D148" s="127">
        <v>0.36149999999999999</v>
      </c>
      <c r="E148" s="127">
        <v>0.1168</v>
      </c>
      <c r="F148" s="127">
        <v>0.18490000000000001</v>
      </c>
      <c r="G148" s="127">
        <v>7.4499999999999997E-2</v>
      </c>
      <c r="H148" s="127">
        <v>8.5099999999999995E-2</v>
      </c>
      <c r="I148" s="127">
        <v>2.8500000000000001E-2</v>
      </c>
      <c r="J148" s="127">
        <v>1.9800000000000002E-2</v>
      </c>
      <c r="K148" s="127">
        <v>2.76E-2</v>
      </c>
      <c r="L148" s="127">
        <v>0</v>
      </c>
      <c r="M148" s="127">
        <v>0.1012</v>
      </c>
      <c r="N148" s="117">
        <v>2174</v>
      </c>
      <c r="O148" s="123">
        <f t="shared" si="8"/>
        <v>768.94380000000001</v>
      </c>
      <c r="P148" s="126">
        <v>42320</v>
      </c>
      <c r="Q148" s="113">
        <v>0.69</v>
      </c>
      <c r="R148" s="113">
        <v>0.59</v>
      </c>
      <c r="S148" s="113">
        <v>0.6</v>
      </c>
      <c r="T148" s="88">
        <v>43139</v>
      </c>
      <c r="U148" s="99">
        <v>9250</v>
      </c>
      <c r="V148" s="99">
        <v>9150</v>
      </c>
      <c r="W148" s="120">
        <f t="shared" si="9"/>
        <v>100</v>
      </c>
      <c r="X148" s="88">
        <v>43139</v>
      </c>
      <c r="Y148" s="99">
        <v>9250</v>
      </c>
      <c r="Z148" s="99">
        <v>7100</v>
      </c>
      <c r="AA148" s="84">
        <f t="shared" si="10"/>
        <v>2150</v>
      </c>
    </row>
    <row r="149" spans="1:27" ht="15.75" customHeight="1">
      <c r="A149" s="88">
        <v>43143</v>
      </c>
      <c r="B149" s="99">
        <v>9200</v>
      </c>
      <c r="C149" s="88">
        <v>43138</v>
      </c>
      <c r="D149" s="127">
        <v>0.37209999999999999</v>
      </c>
      <c r="E149" s="127">
        <v>0.1109</v>
      </c>
      <c r="F149" s="127">
        <v>0.1757</v>
      </c>
      <c r="G149" s="127">
        <v>7.5899999999999995E-2</v>
      </c>
      <c r="H149" s="127">
        <v>7.5899999999999995E-2</v>
      </c>
      <c r="I149" s="127">
        <v>3.7699999999999997E-2</v>
      </c>
      <c r="J149" s="127">
        <v>2.9000000000000001E-2</v>
      </c>
      <c r="K149" s="127">
        <v>1.84E-2</v>
      </c>
      <c r="L149" s="127">
        <v>2.3E-2</v>
      </c>
      <c r="M149" s="127">
        <v>8.14E-2</v>
      </c>
      <c r="N149" s="117">
        <v>2174</v>
      </c>
      <c r="O149" s="123">
        <f t="shared" si="8"/>
        <v>778.94420000000002</v>
      </c>
      <c r="P149" s="126">
        <v>42313</v>
      </c>
      <c r="Q149" s="113">
        <v>0.69</v>
      </c>
      <c r="R149" s="113">
        <v>0.6</v>
      </c>
      <c r="S149" s="113">
        <v>0.6</v>
      </c>
      <c r="T149" s="88">
        <v>43138</v>
      </c>
      <c r="U149" s="99">
        <v>9300</v>
      </c>
      <c r="V149" s="99">
        <v>9150</v>
      </c>
      <c r="W149" s="120">
        <f t="shared" si="9"/>
        <v>150</v>
      </c>
      <c r="X149" s="88">
        <v>43138</v>
      </c>
      <c r="Y149" s="99">
        <v>9300</v>
      </c>
      <c r="Z149" s="99">
        <v>7100</v>
      </c>
      <c r="AA149" s="84">
        <f t="shared" si="10"/>
        <v>2200</v>
      </c>
    </row>
    <row r="150" spans="1:27" ht="15.75" customHeight="1">
      <c r="A150" s="88">
        <v>43140</v>
      </c>
      <c r="B150" s="99">
        <v>9200</v>
      </c>
      <c r="C150" s="88">
        <v>43137</v>
      </c>
      <c r="D150" s="127">
        <v>0.3997</v>
      </c>
      <c r="E150" s="127">
        <v>0.1109</v>
      </c>
      <c r="F150" s="127">
        <v>0.1757</v>
      </c>
      <c r="G150" s="127">
        <v>8.5099999999999995E-2</v>
      </c>
      <c r="H150" s="127">
        <v>7.5899999999999995E-2</v>
      </c>
      <c r="I150" s="127">
        <v>2.8500000000000001E-2</v>
      </c>
      <c r="J150" s="127">
        <v>2.9000000000000001E-2</v>
      </c>
      <c r="K150" s="127">
        <v>9.1999999999999998E-3</v>
      </c>
      <c r="L150" s="127">
        <v>2.3E-2</v>
      </c>
      <c r="M150" s="127">
        <v>6.3E-2</v>
      </c>
      <c r="N150" s="117">
        <v>2174</v>
      </c>
      <c r="O150" s="123">
        <f t="shared" si="8"/>
        <v>753.94320000000005</v>
      </c>
      <c r="P150" s="126">
        <v>42306</v>
      </c>
      <c r="Q150" s="113">
        <v>0.69</v>
      </c>
      <c r="R150" s="113">
        <v>0.6</v>
      </c>
      <c r="S150" s="113">
        <v>0.59</v>
      </c>
      <c r="T150" s="88">
        <v>43137</v>
      </c>
      <c r="U150" s="99">
        <v>9350</v>
      </c>
      <c r="V150" s="99">
        <v>9180</v>
      </c>
      <c r="W150" s="120">
        <f t="shared" si="9"/>
        <v>170</v>
      </c>
      <c r="X150" s="88">
        <v>43137</v>
      </c>
      <c r="Y150" s="99">
        <v>9350</v>
      </c>
      <c r="Z150" s="99">
        <v>7100</v>
      </c>
      <c r="AA150" s="84">
        <f t="shared" si="10"/>
        <v>2250</v>
      </c>
    </row>
    <row r="151" spans="1:27" ht="15.75" customHeight="1">
      <c r="A151" s="88">
        <v>43139</v>
      </c>
      <c r="B151" s="99">
        <v>9250</v>
      </c>
      <c r="C151" s="88">
        <v>43136</v>
      </c>
      <c r="D151" s="127">
        <v>0.3836</v>
      </c>
      <c r="E151" s="127">
        <v>0.1182</v>
      </c>
      <c r="F151" s="127">
        <v>0.18629999999999999</v>
      </c>
      <c r="G151" s="127">
        <v>8.9200000000000002E-2</v>
      </c>
      <c r="H151" s="127">
        <v>7.5899999999999995E-2</v>
      </c>
      <c r="I151" s="127">
        <v>2.3900000000000001E-2</v>
      </c>
      <c r="J151" s="127">
        <v>2.9000000000000001E-2</v>
      </c>
      <c r="K151" s="127">
        <v>1.38E-2</v>
      </c>
      <c r="L151" s="127">
        <v>2.76E-2</v>
      </c>
      <c r="M151" s="127">
        <v>5.2400000000000002E-2</v>
      </c>
      <c r="N151" s="117">
        <v>2174</v>
      </c>
      <c r="O151" s="123">
        <f t="shared" si="8"/>
        <v>678.07060000000001</v>
      </c>
      <c r="P151" s="126">
        <v>42299</v>
      </c>
      <c r="Q151" s="113">
        <v>0.68</v>
      </c>
      <c r="R151" s="113">
        <v>0.6</v>
      </c>
      <c r="S151" s="113">
        <v>0.59</v>
      </c>
      <c r="T151" s="88">
        <v>43136</v>
      </c>
      <c r="U151" s="99">
        <v>9400</v>
      </c>
      <c r="V151" s="99">
        <v>9200</v>
      </c>
      <c r="W151" s="120">
        <f t="shared" si="9"/>
        <v>200</v>
      </c>
      <c r="X151" s="88">
        <v>43136</v>
      </c>
      <c r="Y151" s="99">
        <v>9400</v>
      </c>
      <c r="Z151" s="99">
        <v>7100</v>
      </c>
      <c r="AA151" s="84">
        <f t="shared" si="10"/>
        <v>2300</v>
      </c>
    </row>
    <row r="152" spans="1:27" ht="15.75" customHeight="1">
      <c r="A152" s="88">
        <v>43138</v>
      </c>
      <c r="B152" s="99">
        <v>9300</v>
      </c>
      <c r="C152" s="88">
        <v>43133</v>
      </c>
      <c r="D152" s="127">
        <v>0.379</v>
      </c>
      <c r="E152" s="127">
        <v>0.14860000000000001</v>
      </c>
      <c r="F152" s="127">
        <v>0.19040000000000001</v>
      </c>
      <c r="G152" s="127">
        <v>8.7400000000000005E-2</v>
      </c>
      <c r="H152" s="127">
        <v>5.2900000000000003E-2</v>
      </c>
      <c r="I152" s="127">
        <v>1.47E-2</v>
      </c>
      <c r="J152" s="127">
        <v>2.4400000000000002E-2</v>
      </c>
      <c r="K152" s="127">
        <v>4.5999999999999999E-3</v>
      </c>
      <c r="L152" s="127">
        <v>4.5499999999999999E-2</v>
      </c>
      <c r="M152" s="127">
        <v>5.2400000000000002E-2</v>
      </c>
      <c r="N152" s="117">
        <v>2174</v>
      </c>
      <c r="O152" s="123">
        <f t="shared" si="8"/>
        <v>705.02819999999997</v>
      </c>
      <c r="P152" s="126">
        <v>42292</v>
      </c>
      <c r="Q152" s="113">
        <v>0.67</v>
      </c>
      <c r="R152" s="113">
        <v>0.6</v>
      </c>
      <c r="S152" s="113">
        <v>0.57999999999999996</v>
      </c>
      <c r="T152" s="88">
        <v>43133</v>
      </c>
      <c r="U152" s="99">
        <v>9400</v>
      </c>
      <c r="V152" s="99">
        <v>9200</v>
      </c>
      <c r="W152" s="120">
        <f t="shared" si="9"/>
        <v>200</v>
      </c>
      <c r="X152" s="88">
        <v>43133</v>
      </c>
      <c r="Y152" s="99">
        <v>9400</v>
      </c>
      <c r="Z152" s="99">
        <v>7100</v>
      </c>
      <c r="AA152" s="84">
        <f t="shared" si="10"/>
        <v>2300</v>
      </c>
    </row>
    <row r="153" spans="1:27" ht="15.75" customHeight="1">
      <c r="A153" s="88">
        <v>43137</v>
      </c>
      <c r="B153" s="99">
        <v>9350</v>
      </c>
      <c r="C153" s="88">
        <v>43132</v>
      </c>
      <c r="D153" s="127">
        <v>0.35370000000000001</v>
      </c>
      <c r="E153" s="127">
        <v>0.14860000000000001</v>
      </c>
      <c r="F153" s="127">
        <v>0.21110000000000001</v>
      </c>
      <c r="G153" s="127">
        <v>8.7400000000000005E-2</v>
      </c>
      <c r="H153" s="127">
        <v>6.6699999999999995E-2</v>
      </c>
      <c r="I153" s="127">
        <v>1.47E-2</v>
      </c>
      <c r="J153" s="127">
        <v>2.4400000000000002E-2</v>
      </c>
      <c r="K153" s="127">
        <v>4.5999999999999999E-3</v>
      </c>
      <c r="L153" s="127">
        <v>3.6299999999999999E-2</v>
      </c>
      <c r="M153" s="127">
        <v>5.2400000000000002E-2</v>
      </c>
      <c r="N153" s="117">
        <v>2174</v>
      </c>
      <c r="O153" s="123">
        <f t="shared" si="8"/>
        <v>725.029</v>
      </c>
      <c r="P153" s="126">
        <v>42286</v>
      </c>
      <c r="Q153" s="113">
        <v>0.67</v>
      </c>
      <c r="R153" s="113">
        <v>0.57999999999999996</v>
      </c>
      <c r="S153" s="113">
        <v>0.57999999999999996</v>
      </c>
      <c r="T153" s="88">
        <v>43132</v>
      </c>
      <c r="U153" s="99">
        <v>9450</v>
      </c>
      <c r="V153" s="99">
        <v>9200</v>
      </c>
      <c r="W153" s="120">
        <f t="shared" si="9"/>
        <v>250</v>
      </c>
      <c r="X153" s="88">
        <v>43132</v>
      </c>
      <c r="Y153" s="99">
        <v>9450</v>
      </c>
      <c r="Z153" s="99">
        <v>7100</v>
      </c>
      <c r="AA153" s="84">
        <f t="shared" si="10"/>
        <v>2350</v>
      </c>
    </row>
    <row r="154" spans="1:27" ht="15.75" customHeight="1">
      <c r="A154" s="88">
        <v>43136</v>
      </c>
      <c r="B154" s="99">
        <v>9400</v>
      </c>
      <c r="C154" s="88">
        <v>43131</v>
      </c>
      <c r="D154" s="127">
        <v>0.35830000000000001</v>
      </c>
      <c r="E154" s="127">
        <v>0.14399999999999999</v>
      </c>
      <c r="F154" s="127">
        <v>0.20519999999999999</v>
      </c>
      <c r="G154" s="127">
        <v>7.8200000000000006E-2</v>
      </c>
      <c r="H154" s="127">
        <v>7.5899999999999995E-2</v>
      </c>
      <c r="I154" s="127">
        <v>1.47E-2</v>
      </c>
      <c r="J154" s="127">
        <v>2.4400000000000002E-2</v>
      </c>
      <c r="K154" s="127">
        <v>4.5999999999999999E-3</v>
      </c>
      <c r="L154" s="127">
        <v>3.3099999999999997E-2</v>
      </c>
      <c r="M154" s="127">
        <v>6.1600000000000002E-2</v>
      </c>
      <c r="N154" s="117">
        <v>2174</v>
      </c>
      <c r="O154" s="123">
        <f t="shared" si="8"/>
        <v>771.98740000000009</v>
      </c>
      <c r="P154" s="126">
        <v>42275</v>
      </c>
      <c r="Q154" s="113">
        <v>0.67</v>
      </c>
      <c r="R154" s="113">
        <v>0.57999999999999996</v>
      </c>
      <c r="S154" s="113">
        <v>0.56000000000000005</v>
      </c>
      <c r="T154" s="88">
        <v>43131</v>
      </c>
      <c r="U154" s="99">
        <v>9450</v>
      </c>
      <c r="V154" s="99">
        <v>9200</v>
      </c>
      <c r="W154" s="120">
        <f t="shared" si="9"/>
        <v>250</v>
      </c>
      <c r="X154" s="88">
        <v>43131</v>
      </c>
      <c r="Y154" s="99">
        <v>9450</v>
      </c>
      <c r="Z154" s="99">
        <v>7100</v>
      </c>
      <c r="AA154" s="84">
        <f t="shared" si="10"/>
        <v>2350</v>
      </c>
    </row>
    <row r="155" spans="1:27" ht="15.75" customHeight="1">
      <c r="A155" s="88">
        <v>43133</v>
      </c>
      <c r="B155" s="99">
        <v>9400</v>
      </c>
      <c r="C155" s="88">
        <v>43130</v>
      </c>
      <c r="D155" s="127">
        <v>0.3468</v>
      </c>
      <c r="E155" s="127">
        <v>0.1348</v>
      </c>
      <c r="F155" s="127">
        <v>0.1923</v>
      </c>
      <c r="G155" s="127">
        <v>7.8200000000000006E-2</v>
      </c>
      <c r="H155" s="127">
        <v>8.9700000000000002E-2</v>
      </c>
      <c r="I155" s="127">
        <v>1.7000000000000001E-2</v>
      </c>
      <c r="J155" s="127">
        <v>4.5999999999999999E-3</v>
      </c>
      <c r="K155" s="127">
        <v>3.73E-2</v>
      </c>
      <c r="L155" s="127">
        <v>2.76E-2</v>
      </c>
      <c r="M155" s="127">
        <v>7.1800000000000003E-2</v>
      </c>
      <c r="N155" s="117">
        <v>2174</v>
      </c>
      <c r="O155" s="123">
        <f t="shared" si="8"/>
        <v>861.99099999999999</v>
      </c>
      <c r="P155" s="126">
        <v>42271</v>
      </c>
      <c r="Q155" s="113">
        <v>0.67</v>
      </c>
      <c r="R155" s="113">
        <v>0.57999999999999996</v>
      </c>
      <c r="S155" s="113">
        <v>0.56000000000000005</v>
      </c>
      <c r="T155" s="88">
        <v>43130</v>
      </c>
      <c r="U155" s="99">
        <v>9450</v>
      </c>
      <c r="V155" s="99">
        <v>9200</v>
      </c>
      <c r="W155" s="120">
        <f t="shared" si="9"/>
        <v>250</v>
      </c>
      <c r="X155" s="88">
        <v>43130</v>
      </c>
      <c r="Y155" s="99">
        <v>9450</v>
      </c>
      <c r="Z155" s="99">
        <v>7100</v>
      </c>
      <c r="AA155" s="84">
        <f t="shared" si="10"/>
        <v>2350</v>
      </c>
    </row>
    <row r="156" spans="1:27" ht="15.75" customHeight="1">
      <c r="A156" s="88">
        <v>43132</v>
      </c>
      <c r="B156" s="99">
        <v>9450</v>
      </c>
      <c r="C156" s="88">
        <v>43129</v>
      </c>
      <c r="D156" s="127">
        <v>0.31190000000000001</v>
      </c>
      <c r="E156" s="127">
        <v>0.11409999999999999</v>
      </c>
      <c r="F156" s="127">
        <v>0.19919999999999999</v>
      </c>
      <c r="G156" s="127">
        <v>8.5999999999999993E-2</v>
      </c>
      <c r="H156" s="127">
        <v>0.1104</v>
      </c>
      <c r="I156" s="127">
        <v>0.1104</v>
      </c>
      <c r="J156" s="127">
        <v>2.81E-2</v>
      </c>
      <c r="K156" s="127">
        <v>1.61E-2</v>
      </c>
      <c r="L156" s="127">
        <v>3.1699999999999999E-2</v>
      </c>
      <c r="M156" s="127">
        <v>7.1800000000000003E-2</v>
      </c>
      <c r="N156" s="117">
        <v>2174</v>
      </c>
      <c r="O156" s="123">
        <f t="shared" si="8"/>
        <v>808.07579999999996</v>
      </c>
      <c r="P156" s="126">
        <v>42264</v>
      </c>
      <c r="Q156" s="113">
        <v>0.65</v>
      </c>
      <c r="R156" s="113">
        <v>0.57999999999999996</v>
      </c>
      <c r="S156" s="113">
        <v>0.55000000000000004</v>
      </c>
      <c r="T156" s="88">
        <v>43129</v>
      </c>
      <c r="U156" s="99">
        <v>9480</v>
      </c>
      <c r="V156" s="99">
        <v>9200</v>
      </c>
      <c r="W156" s="120">
        <f t="shared" si="9"/>
        <v>280</v>
      </c>
      <c r="X156" s="88">
        <v>43129</v>
      </c>
      <c r="Y156" s="99">
        <v>9480</v>
      </c>
      <c r="Z156" s="99">
        <v>7100</v>
      </c>
      <c r="AA156" s="84">
        <f t="shared" si="10"/>
        <v>2380</v>
      </c>
    </row>
    <row r="157" spans="1:27" ht="15.75" customHeight="1">
      <c r="A157" s="88">
        <v>43131</v>
      </c>
      <c r="B157" s="99">
        <v>9450</v>
      </c>
      <c r="C157" s="88">
        <v>43126</v>
      </c>
      <c r="D157" s="127">
        <v>0.32429999999999998</v>
      </c>
      <c r="E157" s="127">
        <v>0.10489999999999999</v>
      </c>
      <c r="F157" s="127">
        <v>0.18629999999999999</v>
      </c>
      <c r="G157" s="127">
        <v>8.8300000000000003E-2</v>
      </c>
      <c r="H157" s="127">
        <v>9.6600000000000005E-2</v>
      </c>
      <c r="I157" s="127">
        <v>0.04</v>
      </c>
      <c r="J157" s="127">
        <v>2.81E-2</v>
      </c>
      <c r="K157" s="127">
        <v>1.61E-2</v>
      </c>
      <c r="L157" s="127">
        <v>1.7899999999999999E-2</v>
      </c>
      <c r="M157" s="127">
        <v>9.7500000000000003E-2</v>
      </c>
      <c r="N157" s="117">
        <v>2174</v>
      </c>
      <c r="O157" s="123">
        <f t="shared" si="8"/>
        <v>870.90440000000001</v>
      </c>
      <c r="P157" s="126">
        <v>42257</v>
      </c>
      <c r="Q157" s="113">
        <v>0.65</v>
      </c>
      <c r="R157" s="113">
        <v>0.57999999999999996</v>
      </c>
      <c r="S157" s="113">
        <v>0.55000000000000004</v>
      </c>
      <c r="T157" s="88">
        <v>43126</v>
      </c>
      <c r="U157" s="99">
        <v>9400</v>
      </c>
      <c r="V157" s="99">
        <v>9150</v>
      </c>
      <c r="W157" s="120">
        <f t="shared" si="9"/>
        <v>250</v>
      </c>
      <c r="X157" s="88">
        <v>43126</v>
      </c>
      <c r="Y157" s="99">
        <v>9400</v>
      </c>
      <c r="Z157" s="99">
        <v>7100</v>
      </c>
      <c r="AA157" s="84">
        <f t="shared" si="10"/>
        <v>2300</v>
      </c>
    </row>
    <row r="158" spans="1:27" ht="15.75" customHeight="1">
      <c r="A158" s="88">
        <v>43130</v>
      </c>
      <c r="B158" s="99">
        <v>9450</v>
      </c>
      <c r="C158" s="88">
        <v>43125</v>
      </c>
      <c r="D158" s="127">
        <v>0.33350000000000002</v>
      </c>
      <c r="E158" s="127">
        <v>0.10489999999999999</v>
      </c>
      <c r="F158" s="127">
        <v>0.17710000000000001</v>
      </c>
      <c r="G158" s="127">
        <v>8.8300000000000003E-2</v>
      </c>
      <c r="H158" s="127">
        <v>9.6600000000000005E-2</v>
      </c>
      <c r="I158" s="127">
        <v>3.0800000000000001E-2</v>
      </c>
      <c r="J158" s="127">
        <v>2.81E-2</v>
      </c>
      <c r="K158" s="127">
        <v>1.61E-2</v>
      </c>
      <c r="L158" s="127">
        <v>2.7099999999999999E-2</v>
      </c>
      <c r="M158" s="127">
        <v>9.7500000000000003E-2</v>
      </c>
      <c r="N158" s="117">
        <v>2174</v>
      </c>
      <c r="O158" s="123">
        <f t="shared" si="8"/>
        <v>820.90239999999994</v>
      </c>
      <c r="P158" s="126">
        <v>42253</v>
      </c>
      <c r="Q158" s="113">
        <v>0.65</v>
      </c>
      <c r="R158" s="113">
        <v>0.56999999999999995</v>
      </c>
      <c r="S158" s="113">
        <v>0.54</v>
      </c>
      <c r="T158" s="88">
        <v>43125</v>
      </c>
      <c r="U158" s="99">
        <v>9400</v>
      </c>
      <c r="V158" s="99">
        <v>9150</v>
      </c>
      <c r="W158" s="120">
        <f t="shared" si="9"/>
        <v>250</v>
      </c>
      <c r="X158" s="88">
        <v>43125</v>
      </c>
      <c r="Y158" s="99">
        <v>9400</v>
      </c>
      <c r="Z158" s="99">
        <v>7100</v>
      </c>
      <c r="AA158" s="84">
        <f t="shared" si="10"/>
        <v>2300</v>
      </c>
    </row>
    <row r="159" spans="1:27" ht="15.75" customHeight="1">
      <c r="A159" s="88">
        <v>43129</v>
      </c>
      <c r="B159" s="99">
        <v>9480</v>
      </c>
      <c r="C159" s="88">
        <v>43124</v>
      </c>
      <c r="D159" s="127">
        <v>0.35510000000000003</v>
      </c>
      <c r="E159" s="127">
        <v>0.1017</v>
      </c>
      <c r="F159" s="127">
        <v>0.1633</v>
      </c>
      <c r="G159" s="127">
        <v>8.14E-2</v>
      </c>
      <c r="H159" s="127">
        <v>9.4299999999999995E-2</v>
      </c>
      <c r="I159" s="127">
        <v>1.01E-2</v>
      </c>
      <c r="J159" s="127">
        <v>2.81E-2</v>
      </c>
      <c r="K159" s="127">
        <v>1.15E-2</v>
      </c>
      <c r="L159" s="127">
        <v>2.7099999999999999E-2</v>
      </c>
      <c r="M159" s="127">
        <v>0.12740000000000001</v>
      </c>
      <c r="N159" s="117">
        <v>2174</v>
      </c>
      <c r="O159" s="123">
        <f t="shared" si="8"/>
        <v>820.90239999999994</v>
      </c>
      <c r="P159" s="126">
        <v>42243</v>
      </c>
      <c r="Q159" s="113">
        <v>0.65</v>
      </c>
      <c r="R159" s="113">
        <v>0.56000000000000005</v>
      </c>
      <c r="S159" s="113">
        <v>0.54</v>
      </c>
      <c r="T159" s="88">
        <v>43124</v>
      </c>
      <c r="U159" s="99">
        <v>9400</v>
      </c>
      <c r="V159" s="99">
        <v>9150</v>
      </c>
      <c r="W159" s="120">
        <f t="shared" si="9"/>
        <v>250</v>
      </c>
      <c r="X159" s="88">
        <v>43124</v>
      </c>
      <c r="Y159" s="99">
        <v>9400</v>
      </c>
      <c r="Z159" s="99">
        <v>7100</v>
      </c>
      <c r="AA159" s="84">
        <f t="shared" si="10"/>
        <v>2300</v>
      </c>
    </row>
    <row r="160" spans="1:27" ht="15.75" customHeight="1">
      <c r="A160" s="88">
        <v>43126</v>
      </c>
      <c r="B160" s="99">
        <v>9400</v>
      </c>
      <c r="C160" s="88">
        <v>43123</v>
      </c>
      <c r="D160" s="127">
        <v>0.39650000000000002</v>
      </c>
      <c r="E160" s="127">
        <v>8.1000000000000003E-2</v>
      </c>
      <c r="F160" s="127">
        <v>0.1651</v>
      </c>
      <c r="G160" s="127">
        <v>7.8700000000000006E-2</v>
      </c>
      <c r="H160" s="127">
        <v>7.8200000000000006E-2</v>
      </c>
      <c r="I160" s="127">
        <v>1.01E-2</v>
      </c>
      <c r="J160" s="127">
        <v>2.81E-2</v>
      </c>
      <c r="K160" s="127">
        <v>3.0800000000000001E-2</v>
      </c>
      <c r="L160" s="127">
        <v>2.2499999999999999E-2</v>
      </c>
      <c r="M160" s="127">
        <v>0.109</v>
      </c>
      <c r="N160" s="117">
        <v>2174</v>
      </c>
      <c r="O160" s="123">
        <f t="shared" si="8"/>
        <v>810.90200000000004</v>
      </c>
      <c r="P160" s="126">
        <v>42236</v>
      </c>
      <c r="Q160" s="113">
        <v>0.65</v>
      </c>
      <c r="R160" s="113">
        <v>0.56999999999999995</v>
      </c>
      <c r="S160" s="113">
        <v>0.53</v>
      </c>
      <c r="T160" s="88">
        <v>43123</v>
      </c>
      <c r="U160" s="99">
        <v>9400</v>
      </c>
      <c r="V160" s="99">
        <v>9150</v>
      </c>
      <c r="W160" s="120">
        <f t="shared" si="9"/>
        <v>250</v>
      </c>
      <c r="X160" s="88">
        <v>43123</v>
      </c>
      <c r="Y160" s="99">
        <v>9400</v>
      </c>
      <c r="Z160" s="99">
        <v>7100</v>
      </c>
      <c r="AA160" s="84">
        <f t="shared" si="10"/>
        <v>2300</v>
      </c>
    </row>
    <row r="161" spans="1:27" ht="15.75" customHeight="1">
      <c r="A161" s="88">
        <v>43125</v>
      </c>
      <c r="B161" s="99">
        <v>9400</v>
      </c>
      <c r="C161" s="88">
        <v>43122</v>
      </c>
      <c r="D161" s="127">
        <v>0.37169999999999997</v>
      </c>
      <c r="E161" s="127">
        <v>9.4799999999999995E-2</v>
      </c>
      <c r="F161" s="127">
        <v>0.1895</v>
      </c>
      <c r="G161" s="127">
        <v>7.8700000000000006E-2</v>
      </c>
      <c r="H161" s="127">
        <v>7.8200000000000006E-2</v>
      </c>
      <c r="I161" s="127">
        <v>1.01E-2</v>
      </c>
      <c r="J161" s="127">
        <v>2.6200000000000001E-2</v>
      </c>
      <c r="K161" s="127">
        <v>1.9300000000000001E-2</v>
      </c>
      <c r="L161" s="127">
        <v>2.2499999999999999E-2</v>
      </c>
      <c r="M161" s="127">
        <v>0.109</v>
      </c>
      <c r="N161" s="117">
        <v>2174</v>
      </c>
      <c r="O161" s="123">
        <f t="shared" si="8"/>
        <v>791.98820000000001</v>
      </c>
      <c r="P161" s="126">
        <v>42229</v>
      </c>
      <c r="Q161" s="113">
        <v>0.64</v>
      </c>
      <c r="R161" s="113">
        <v>0.56000000000000005</v>
      </c>
      <c r="S161" s="113">
        <v>0.52</v>
      </c>
      <c r="T161" s="88">
        <v>43122</v>
      </c>
      <c r="U161" s="99">
        <v>9400</v>
      </c>
      <c r="V161" s="99">
        <v>9150</v>
      </c>
      <c r="W161" s="120">
        <f t="shared" si="9"/>
        <v>250</v>
      </c>
      <c r="X161" s="88">
        <v>43122</v>
      </c>
      <c r="Y161" s="99">
        <v>9400</v>
      </c>
      <c r="Z161" s="99">
        <v>7100</v>
      </c>
      <c r="AA161" s="84">
        <f t="shared" si="10"/>
        <v>2300</v>
      </c>
    </row>
    <row r="162" spans="1:27" ht="15.75" customHeight="1">
      <c r="A162" s="88">
        <v>43124</v>
      </c>
      <c r="B162" s="99">
        <v>9400</v>
      </c>
      <c r="C162" s="88">
        <v>43119</v>
      </c>
      <c r="D162" s="127">
        <v>0.40060000000000001</v>
      </c>
      <c r="E162" s="127">
        <v>7.9100000000000004E-2</v>
      </c>
      <c r="F162" s="127">
        <v>0.15229999999999999</v>
      </c>
      <c r="G162" s="127">
        <v>0.11550000000000001</v>
      </c>
      <c r="H162" s="127">
        <v>6.6699999999999995E-2</v>
      </c>
      <c r="I162" s="127">
        <v>1.01E-2</v>
      </c>
      <c r="J162" s="127">
        <v>3.5400000000000001E-2</v>
      </c>
      <c r="K162" s="127">
        <v>2.3900000000000001E-2</v>
      </c>
      <c r="L162" s="127">
        <v>2.2499999999999999E-2</v>
      </c>
      <c r="M162" s="127">
        <v>9.3799999999999994E-2</v>
      </c>
      <c r="N162" s="117">
        <v>2174</v>
      </c>
      <c r="O162" s="123">
        <f t="shared" si="8"/>
        <v>796.98839999999996</v>
      </c>
      <c r="P162" s="126">
        <v>42222</v>
      </c>
      <c r="Q162" s="113">
        <v>0.64</v>
      </c>
      <c r="R162" s="113">
        <v>0.56000000000000005</v>
      </c>
      <c r="S162" s="113">
        <v>0.52</v>
      </c>
      <c r="T162" s="88">
        <v>43119</v>
      </c>
      <c r="U162" s="99">
        <v>9350</v>
      </c>
      <c r="V162" s="99">
        <v>9150</v>
      </c>
      <c r="W162" s="120">
        <f t="shared" si="9"/>
        <v>200</v>
      </c>
      <c r="X162" s="88">
        <v>43119</v>
      </c>
      <c r="Y162" s="99">
        <v>9350</v>
      </c>
      <c r="Z162" s="99">
        <v>7100</v>
      </c>
      <c r="AA162" s="84">
        <f t="shared" si="10"/>
        <v>2250</v>
      </c>
    </row>
    <row r="163" spans="1:27" ht="15.75" customHeight="1">
      <c r="A163" s="88">
        <v>43123</v>
      </c>
      <c r="B163" s="99">
        <v>9400</v>
      </c>
      <c r="C163" s="88">
        <v>43118</v>
      </c>
      <c r="D163" s="127">
        <v>0.37759999999999999</v>
      </c>
      <c r="E163" s="127">
        <v>7.9100000000000004E-2</v>
      </c>
      <c r="F163" s="127">
        <v>0.1532</v>
      </c>
      <c r="G163" s="127">
        <v>0.11550000000000001</v>
      </c>
      <c r="H163" s="127">
        <v>6.6699999999999995E-2</v>
      </c>
      <c r="I163" s="127">
        <v>1.47E-2</v>
      </c>
      <c r="J163" s="127">
        <v>4.8300000000000003E-2</v>
      </c>
      <c r="K163" s="127">
        <v>3.3099999999999997E-2</v>
      </c>
      <c r="L163" s="127">
        <v>1.7899999999999999E-2</v>
      </c>
      <c r="M163" s="127">
        <v>9.3799999999999994E-2</v>
      </c>
      <c r="N163" s="117">
        <v>2174</v>
      </c>
      <c r="O163" s="123">
        <f t="shared" si="8"/>
        <v>806.98879999999997</v>
      </c>
      <c r="P163" s="126">
        <v>42215</v>
      </c>
      <c r="Q163" s="113">
        <v>0.63</v>
      </c>
      <c r="R163" s="113">
        <v>0.56000000000000005</v>
      </c>
      <c r="S163" s="113">
        <v>0.51</v>
      </c>
      <c r="T163" s="88">
        <v>43118</v>
      </c>
      <c r="U163" s="99">
        <v>9350</v>
      </c>
      <c r="V163" s="99">
        <v>9200</v>
      </c>
      <c r="W163" s="120">
        <f t="shared" si="9"/>
        <v>150</v>
      </c>
      <c r="X163" s="88">
        <v>43118</v>
      </c>
      <c r="Y163" s="99">
        <v>9350</v>
      </c>
      <c r="Z163" s="99">
        <v>7100</v>
      </c>
      <c r="AA163" s="84">
        <f t="shared" si="10"/>
        <v>2250</v>
      </c>
    </row>
    <row r="164" spans="1:27" ht="15.75" customHeight="1">
      <c r="A164" s="88">
        <v>43122</v>
      </c>
      <c r="B164" s="99">
        <v>9400</v>
      </c>
      <c r="C164" s="88">
        <v>43117</v>
      </c>
      <c r="D164" s="127">
        <v>0.37759999999999999</v>
      </c>
      <c r="E164" s="127">
        <v>7.9100000000000004E-2</v>
      </c>
      <c r="F164" s="127">
        <v>0.1532</v>
      </c>
      <c r="G164" s="127">
        <v>0.11550000000000001</v>
      </c>
      <c r="H164" s="127">
        <v>6.6699999999999995E-2</v>
      </c>
      <c r="I164" s="127">
        <v>1.7899999999999999E-2</v>
      </c>
      <c r="J164" s="127">
        <v>4.8300000000000003E-2</v>
      </c>
      <c r="K164" s="127">
        <v>3.3099999999999997E-2</v>
      </c>
      <c r="L164" s="127">
        <v>1.7899999999999999E-2</v>
      </c>
      <c r="M164" s="127">
        <v>9.06E-2</v>
      </c>
      <c r="N164" s="117">
        <v>2174</v>
      </c>
      <c r="O164" s="123">
        <f t="shared" si="8"/>
        <v>786.98799999999994</v>
      </c>
      <c r="P164" s="126">
        <v>42208</v>
      </c>
      <c r="Q164" s="113">
        <v>0.63</v>
      </c>
      <c r="R164" s="113">
        <v>0.56000000000000005</v>
      </c>
      <c r="S164" s="113">
        <v>0.51</v>
      </c>
      <c r="T164" s="88">
        <v>43117</v>
      </c>
      <c r="U164" s="99">
        <v>9400</v>
      </c>
      <c r="V164" s="99">
        <v>9200</v>
      </c>
      <c r="W164" s="120">
        <f t="shared" si="9"/>
        <v>200</v>
      </c>
      <c r="X164" s="88">
        <v>43117</v>
      </c>
      <c r="Y164" s="99">
        <v>9400</v>
      </c>
      <c r="Z164" s="99">
        <v>7100</v>
      </c>
      <c r="AA164" s="84">
        <f t="shared" si="10"/>
        <v>2300</v>
      </c>
    </row>
    <row r="165" spans="1:27" ht="15.75" customHeight="1">
      <c r="A165" s="88">
        <v>43119</v>
      </c>
      <c r="B165" s="99">
        <v>9350</v>
      </c>
      <c r="C165" s="88">
        <v>43116</v>
      </c>
      <c r="D165" s="127">
        <v>0.373</v>
      </c>
      <c r="E165" s="127">
        <v>7.2700000000000001E-2</v>
      </c>
      <c r="F165" s="127">
        <v>0.1739</v>
      </c>
      <c r="G165" s="127">
        <v>0.13800000000000001</v>
      </c>
      <c r="H165" s="127">
        <v>6.6699999999999995E-2</v>
      </c>
      <c r="I165" s="127">
        <v>1.7899999999999999E-2</v>
      </c>
      <c r="J165" s="127">
        <v>4.4600000000000001E-2</v>
      </c>
      <c r="K165" s="127">
        <v>1.38E-2</v>
      </c>
      <c r="L165" s="127">
        <v>1.7899999999999999E-2</v>
      </c>
      <c r="M165" s="127">
        <v>8.14E-2</v>
      </c>
      <c r="N165" s="117">
        <v>2174</v>
      </c>
      <c r="O165" s="123">
        <f t="shared" si="8"/>
        <v>826.9896</v>
      </c>
      <c r="P165" s="126">
        <v>42201</v>
      </c>
      <c r="Q165" s="113">
        <v>0.62</v>
      </c>
      <c r="R165" s="113">
        <v>0.57999999999999996</v>
      </c>
      <c r="S165" s="113">
        <v>0.5</v>
      </c>
      <c r="T165" s="88">
        <v>43116</v>
      </c>
      <c r="U165" s="99">
        <v>9450</v>
      </c>
      <c r="V165" s="99">
        <v>9250</v>
      </c>
      <c r="W165" s="120">
        <f t="shared" si="9"/>
        <v>200</v>
      </c>
      <c r="X165" s="88">
        <v>43116</v>
      </c>
      <c r="Y165" s="99">
        <v>9450</v>
      </c>
      <c r="Z165" s="99">
        <v>7100</v>
      </c>
      <c r="AA165" s="84">
        <f t="shared" si="10"/>
        <v>2350</v>
      </c>
    </row>
    <row r="166" spans="1:27" ht="15.75" customHeight="1">
      <c r="A166" s="88">
        <v>43118</v>
      </c>
      <c r="B166" s="99">
        <v>9350</v>
      </c>
      <c r="C166" s="88">
        <v>43115</v>
      </c>
      <c r="D166" s="127">
        <v>0.36430000000000001</v>
      </c>
      <c r="E166" s="127">
        <v>8.5599999999999996E-2</v>
      </c>
      <c r="F166" s="127">
        <v>0.19270000000000001</v>
      </c>
      <c r="G166" s="127">
        <v>0.1472</v>
      </c>
      <c r="H166" s="127">
        <v>5.2900000000000003E-2</v>
      </c>
      <c r="I166" s="127">
        <v>1.3299999999999999E-2</v>
      </c>
      <c r="J166" s="127">
        <v>0.04</v>
      </c>
      <c r="K166" s="127">
        <v>1.38E-2</v>
      </c>
      <c r="L166" s="127">
        <v>8.6999999999999994E-3</v>
      </c>
      <c r="M166" s="127">
        <v>8.14E-2</v>
      </c>
      <c r="N166" s="117">
        <v>2174</v>
      </c>
      <c r="O166" s="123">
        <f t="shared" si="8"/>
        <v>806.98879999999997</v>
      </c>
      <c r="P166" s="126">
        <v>42194</v>
      </c>
      <c r="Q166" s="113">
        <v>0.62</v>
      </c>
      <c r="R166" s="113">
        <v>0.57999999999999996</v>
      </c>
      <c r="S166" s="113">
        <v>0.5</v>
      </c>
      <c r="T166" s="88">
        <v>43115</v>
      </c>
      <c r="U166" s="99">
        <v>9500</v>
      </c>
      <c r="V166" s="99">
        <v>9200</v>
      </c>
      <c r="W166" s="120">
        <f t="shared" si="9"/>
        <v>300</v>
      </c>
      <c r="X166" s="88">
        <v>43115</v>
      </c>
      <c r="Y166" s="99">
        <v>9500</v>
      </c>
      <c r="Z166" s="99">
        <v>7100</v>
      </c>
      <c r="AA166" s="84">
        <f t="shared" si="10"/>
        <v>2400</v>
      </c>
    </row>
    <row r="167" spans="1:27" ht="15.75" customHeight="1">
      <c r="A167" s="88">
        <v>43117</v>
      </c>
      <c r="B167" s="99">
        <v>9400</v>
      </c>
      <c r="C167" s="88">
        <v>43112</v>
      </c>
      <c r="D167" s="127">
        <v>0.36659999999999998</v>
      </c>
      <c r="E167" s="127">
        <v>9.0200000000000002E-2</v>
      </c>
      <c r="F167" s="127">
        <v>0.18809999999999999</v>
      </c>
      <c r="G167" s="127">
        <v>0.13800000000000001</v>
      </c>
      <c r="H167" s="127">
        <v>5.8400000000000001E-2</v>
      </c>
      <c r="I167" s="127">
        <v>1.3299999999999999E-2</v>
      </c>
      <c r="J167" s="127">
        <v>3.0800000000000001E-2</v>
      </c>
      <c r="K167" s="127">
        <v>9.1999999999999998E-3</v>
      </c>
      <c r="L167" s="127">
        <v>1.3299999999999999E-2</v>
      </c>
      <c r="M167" s="127">
        <v>9.1999999999999998E-2</v>
      </c>
      <c r="N167" s="117">
        <v>2174</v>
      </c>
      <c r="O167" s="123">
        <f t="shared" si="8"/>
        <v>772.63959999999997</v>
      </c>
      <c r="P167" s="126">
        <v>42187</v>
      </c>
      <c r="Q167" s="113">
        <v>0.62</v>
      </c>
      <c r="R167" s="113">
        <v>0.57999999999999996</v>
      </c>
      <c r="S167" s="113">
        <v>0.51</v>
      </c>
      <c r="T167" s="88">
        <v>43112</v>
      </c>
      <c r="U167" s="99">
        <v>9450</v>
      </c>
      <c r="V167" s="99">
        <v>9200</v>
      </c>
      <c r="W167" s="120">
        <f t="shared" si="9"/>
        <v>250</v>
      </c>
      <c r="X167" s="88">
        <v>43112</v>
      </c>
      <c r="Y167" s="99">
        <v>9450</v>
      </c>
      <c r="Z167" s="99">
        <v>7100</v>
      </c>
      <c r="AA167" s="84">
        <f t="shared" si="10"/>
        <v>2350</v>
      </c>
    </row>
    <row r="168" spans="1:27" ht="15.75" customHeight="1">
      <c r="A168" s="88">
        <v>43116</v>
      </c>
      <c r="B168" s="99">
        <v>9450</v>
      </c>
      <c r="C168" s="88">
        <v>43111</v>
      </c>
      <c r="D168" s="127">
        <v>0.37119999999999997</v>
      </c>
      <c r="E168" s="127">
        <v>8.5599999999999996E-2</v>
      </c>
      <c r="F168" s="127">
        <v>0.18679999999999999</v>
      </c>
      <c r="G168" s="127">
        <v>0.1265</v>
      </c>
      <c r="H168" s="127">
        <v>5.8400000000000001E-2</v>
      </c>
      <c r="I168" s="127">
        <v>2.2499999999999999E-2</v>
      </c>
      <c r="J168" s="127">
        <v>3.0800000000000001E-2</v>
      </c>
      <c r="K168" s="127">
        <v>9.1999999999999998E-3</v>
      </c>
      <c r="L168" s="127">
        <v>2.6200000000000001E-2</v>
      </c>
      <c r="M168" s="127">
        <v>8.2799999999999999E-2</v>
      </c>
      <c r="N168" s="117">
        <v>2174</v>
      </c>
      <c r="O168" s="123">
        <f t="shared" si="8"/>
        <v>843.94679999999994</v>
      </c>
      <c r="P168" s="126">
        <v>42180</v>
      </c>
      <c r="Q168" s="113">
        <v>0.61</v>
      </c>
      <c r="R168" s="113">
        <v>0.59</v>
      </c>
      <c r="S168" s="113">
        <v>0.51</v>
      </c>
      <c r="T168" s="88">
        <v>43111</v>
      </c>
      <c r="U168" s="99">
        <v>9450</v>
      </c>
      <c r="V168" s="99">
        <v>9200</v>
      </c>
      <c r="W168" s="120">
        <f t="shared" si="9"/>
        <v>250</v>
      </c>
      <c r="X168" s="88">
        <v>43111</v>
      </c>
      <c r="Y168" s="99">
        <v>9450</v>
      </c>
      <c r="Z168" s="99">
        <v>7100</v>
      </c>
      <c r="AA168" s="84">
        <f t="shared" si="10"/>
        <v>2350</v>
      </c>
    </row>
    <row r="169" spans="1:27" ht="15.75" customHeight="1">
      <c r="A169" s="88">
        <v>43115</v>
      </c>
      <c r="B169" s="99">
        <v>9500</v>
      </c>
      <c r="C169" s="88">
        <v>43110</v>
      </c>
      <c r="D169" s="127">
        <v>0.36199999999999999</v>
      </c>
      <c r="E169" s="127">
        <v>9.4799999999999995E-2</v>
      </c>
      <c r="F169" s="127">
        <v>0.18679999999999999</v>
      </c>
      <c r="G169" s="127">
        <v>0.1265</v>
      </c>
      <c r="H169" s="127">
        <v>5.8400000000000001E-2</v>
      </c>
      <c r="I169" s="127">
        <v>1.7000000000000001E-2</v>
      </c>
      <c r="J169" s="127">
        <v>3.0800000000000001E-2</v>
      </c>
      <c r="K169" s="127">
        <v>1.47E-2</v>
      </c>
      <c r="L169" s="127">
        <v>2.6200000000000001E-2</v>
      </c>
      <c r="M169" s="127">
        <v>8.2799999999999999E-2</v>
      </c>
      <c r="N169" s="117">
        <v>2174</v>
      </c>
      <c r="O169" s="123">
        <f t="shared" si="8"/>
        <v>813.29340000000002</v>
      </c>
      <c r="P169" s="126">
        <v>42173</v>
      </c>
      <c r="Q169" s="113">
        <v>0.62</v>
      </c>
      <c r="R169" s="113">
        <v>0.6</v>
      </c>
      <c r="S169" s="113">
        <v>0.52</v>
      </c>
      <c r="T169" s="88">
        <v>43110</v>
      </c>
      <c r="U169" s="99">
        <v>9450</v>
      </c>
      <c r="V169" s="99">
        <v>9200</v>
      </c>
      <c r="W169" s="120">
        <f t="shared" si="9"/>
        <v>250</v>
      </c>
      <c r="X169" s="88">
        <v>43110</v>
      </c>
      <c r="Y169" s="99">
        <v>9450</v>
      </c>
      <c r="Z169" s="99">
        <v>7100</v>
      </c>
      <c r="AA169" s="84">
        <f t="shared" si="10"/>
        <v>2350</v>
      </c>
    </row>
    <row r="170" spans="1:27" ht="15.75" customHeight="1">
      <c r="A170" s="88">
        <v>43112</v>
      </c>
      <c r="B170" s="99">
        <v>9450</v>
      </c>
      <c r="C170" s="88">
        <v>43109</v>
      </c>
      <c r="D170" s="127">
        <v>0.38040000000000002</v>
      </c>
      <c r="E170" s="127">
        <v>9.5500000000000002E-2</v>
      </c>
      <c r="F170" s="127">
        <v>0.18809999999999999</v>
      </c>
      <c r="G170" s="127">
        <v>0.1163</v>
      </c>
      <c r="H170" s="127">
        <v>5.8900000000000001E-2</v>
      </c>
      <c r="I170" s="127">
        <v>1.7100000000000001E-2</v>
      </c>
      <c r="J170" s="127">
        <v>1.7100000000000001E-2</v>
      </c>
      <c r="K170" s="127">
        <v>1.4800000000000001E-2</v>
      </c>
      <c r="L170" s="127">
        <v>2.18E-2</v>
      </c>
      <c r="M170" s="127">
        <v>8.9899999999999994E-2</v>
      </c>
      <c r="N170" s="117">
        <v>2174</v>
      </c>
      <c r="O170" s="123">
        <f t="shared" si="8"/>
        <v>762.20440000000008</v>
      </c>
      <c r="P170" s="126">
        <v>42166</v>
      </c>
      <c r="Q170" s="113">
        <v>0.62</v>
      </c>
      <c r="R170" s="113">
        <v>0.61</v>
      </c>
      <c r="S170" s="113">
        <v>0.53</v>
      </c>
      <c r="T170" s="88">
        <v>43109</v>
      </c>
      <c r="U170" s="99">
        <v>9350</v>
      </c>
      <c r="V170" s="99">
        <v>9180</v>
      </c>
      <c r="W170" s="120">
        <f t="shared" si="9"/>
        <v>170</v>
      </c>
      <c r="X170" s="88">
        <v>43109</v>
      </c>
      <c r="Y170" s="99">
        <v>9350</v>
      </c>
      <c r="Z170" s="99">
        <v>7100</v>
      </c>
      <c r="AA170" s="84">
        <f t="shared" si="10"/>
        <v>2250</v>
      </c>
    </row>
    <row r="171" spans="1:27" ht="15.75" customHeight="1">
      <c r="A171" s="88">
        <v>43111</v>
      </c>
      <c r="B171" s="99">
        <v>9450</v>
      </c>
      <c r="C171" s="88">
        <v>43108</v>
      </c>
      <c r="D171" s="127">
        <v>0.37119999999999997</v>
      </c>
      <c r="E171" s="127">
        <v>0.11310000000000001</v>
      </c>
      <c r="F171" s="127">
        <v>0.18029999999999999</v>
      </c>
      <c r="G171" s="127">
        <v>0.1103</v>
      </c>
      <c r="H171" s="127">
        <v>7.2800000000000004E-2</v>
      </c>
      <c r="I171" s="127">
        <v>1.7100000000000001E-2</v>
      </c>
      <c r="J171" s="127">
        <v>1.7100000000000001E-2</v>
      </c>
      <c r="K171" s="127">
        <v>1.7100000000000001E-2</v>
      </c>
      <c r="L171" s="127">
        <v>1.7600000000000001E-2</v>
      </c>
      <c r="M171" s="127">
        <v>8.3400000000000002E-2</v>
      </c>
      <c r="N171" s="117">
        <v>2174</v>
      </c>
      <c r="O171" s="123">
        <f t="shared" si="8"/>
        <v>665.02660000000003</v>
      </c>
      <c r="P171" s="126">
        <v>42159</v>
      </c>
      <c r="Q171" s="113">
        <v>0.62</v>
      </c>
      <c r="R171" s="113">
        <v>0.61</v>
      </c>
      <c r="S171" s="113">
        <v>0.53</v>
      </c>
      <c r="T171" s="88">
        <v>43108</v>
      </c>
      <c r="U171" s="99">
        <v>9400</v>
      </c>
      <c r="V171" s="99">
        <v>9180</v>
      </c>
      <c r="W171" s="120">
        <f t="shared" si="9"/>
        <v>220</v>
      </c>
      <c r="X171" s="88">
        <v>43108</v>
      </c>
      <c r="Y171" s="99">
        <v>9400</v>
      </c>
      <c r="Z171" s="99">
        <v>7100</v>
      </c>
      <c r="AA171" s="84">
        <f t="shared" si="10"/>
        <v>2300</v>
      </c>
    </row>
    <row r="172" spans="1:27" ht="15.75" customHeight="1">
      <c r="A172" s="88">
        <v>43110</v>
      </c>
      <c r="B172" s="99">
        <v>9450</v>
      </c>
      <c r="C172" s="88">
        <v>43105</v>
      </c>
      <c r="D172" s="127">
        <v>0.35539999999999999</v>
      </c>
      <c r="E172" s="127">
        <v>0.13300000000000001</v>
      </c>
      <c r="F172" s="127">
        <v>0.17699999999999999</v>
      </c>
      <c r="G172" s="127">
        <v>0.1191</v>
      </c>
      <c r="H172" s="127">
        <v>6.7199999999999996E-2</v>
      </c>
      <c r="I172" s="127">
        <v>1.7100000000000001E-2</v>
      </c>
      <c r="J172" s="127">
        <v>2.0400000000000001E-2</v>
      </c>
      <c r="K172" s="127">
        <v>1.7100000000000001E-2</v>
      </c>
      <c r="L172" s="127">
        <v>1.0200000000000001E-2</v>
      </c>
      <c r="M172" s="127">
        <v>8.3400000000000002E-2</v>
      </c>
      <c r="N172" s="117">
        <v>2158</v>
      </c>
      <c r="O172" s="123">
        <f t="shared" si="8"/>
        <v>685.59659999999997</v>
      </c>
      <c r="P172" s="126">
        <v>42152</v>
      </c>
      <c r="Q172" s="113">
        <v>0.63</v>
      </c>
      <c r="R172" s="113">
        <v>0.6</v>
      </c>
      <c r="S172" s="113">
        <v>0.54</v>
      </c>
      <c r="T172" s="88">
        <v>43105</v>
      </c>
      <c r="U172" s="99">
        <v>9400</v>
      </c>
      <c r="V172" s="99">
        <v>9150</v>
      </c>
      <c r="W172" s="120">
        <f t="shared" si="9"/>
        <v>250</v>
      </c>
      <c r="X172" s="88">
        <v>43105</v>
      </c>
      <c r="Y172" s="99">
        <v>9400</v>
      </c>
      <c r="Z172" s="99">
        <v>7100</v>
      </c>
      <c r="AA172" s="84">
        <f t="shared" si="10"/>
        <v>2300</v>
      </c>
    </row>
    <row r="173" spans="1:27" ht="15.75" customHeight="1">
      <c r="A173" s="88">
        <v>43109</v>
      </c>
      <c r="B173" s="99">
        <v>9350</v>
      </c>
      <c r="C173" s="88">
        <v>43104</v>
      </c>
      <c r="D173" s="127">
        <v>0.38819999999999999</v>
      </c>
      <c r="E173" s="127">
        <v>0.1208</v>
      </c>
      <c r="F173" s="127">
        <v>0.16309999999999999</v>
      </c>
      <c r="G173" s="127">
        <v>0.1067</v>
      </c>
      <c r="H173" s="127">
        <v>6.8099999999999994E-2</v>
      </c>
      <c r="I173" s="127">
        <v>2.2100000000000002E-2</v>
      </c>
      <c r="J173" s="127">
        <v>2.07E-2</v>
      </c>
      <c r="K173" s="127">
        <v>1.7399999999999999E-2</v>
      </c>
      <c r="L173" s="127">
        <v>5.5999999999999999E-3</v>
      </c>
      <c r="M173" s="127">
        <v>8.7400000000000005E-2</v>
      </c>
      <c r="N173" s="117">
        <v>2158</v>
      </c>
      <c r="O173" s="123">
        <f t="shared" si="8"/>
        <v>695.7392000000001</v>
      </c>
      <c r="P173" s="126">
        <v>42145</v>
      </c>
      <c r="Q173" s="113">
        <v>0.63</v>
      </c>
      <c r="R173" s="113">
        <v>0.57999999999999996</v>
      </c>
      <c r="S173" s="113">
        <v>0.54</v>
      </c>
      <c r="T173" s="88">
        <v>43104</v>
      </c>
      <c r="U173" s="99">
        <v>9350</v>
      </c>
      <c r="V173" s="99">
        <v>9100</v>
      </c>
      <c r="W173" s="120">
        <f t="shared" si="9"/>
        <v>250</v>
      </c>
      <c r="X173" s="88">
        <v>43104</v>
      </c>
      <c r="Y173" s="99">
        <v>9350</v>
      </c>
      <c r="Z173" s="99">
        <v>7100</v>
      </c>
      <c r="AA173" s="84">
        <f t="shared" si="10"/>
        <v>2250</v>
      </c>
    </row>
    <row r="174" spans="1:27" ht="15.75" customHeight="1">
      <c r="A174" s="88">
        <v>43108</v>
      </c>
      <c r="B174" s="99">
        <v>9400</v>
      </c>
      <c r="C174" s="88">
        <v>43103</v>
      </c>
      <c r="D174" s="127">
        <v>0.37409999999999999</v>
      </c>
      <c r="E174" s="127">
        <v>0.13250000000000001</v>
      </c>
      <c r="F174" s="127">
        <v>0.1419</v>
      </c>
      <c r="G174" s="127">
        <v>0.1241</v>
      </c>
      <c r="H174" s="127">
        <v>6.8099999999999994E-2</v>
      </c>
      <c r="I174" s="127">
        <v>2.2100000000000002E-2</v>
      </c>
      <c r="J174" s="127">
        <v>2.07E-2</v>
      </c>
      <c r="K174" s="127">
        <v>9.4000000000000004E-3</v>
      </c>
      <c r="L174" s="127">
        <v>1.9699999999999999E-2</v>
      </c>
      <c r="M174" s="127">
        <v>8.7400000000000005E-2</v>
      </c>
      <c r="N174" s="117">
        <v>2158</v>
      </c>
      <c r="O174" s="123">
        <f t="shared" si="8"/>
        <v>781.84339999999997</v>
      </c>
      <c r="P174" s="126">
        <v>42138</v>
      </c>
      <c r="Q174" s="113">
        <v>0.63</v>
      </c>
      <c r="R174" s="113">
        <v>0.57999999999999996</v>
      </c>
      <c r="S174" s="113">
        <v>0.55000000000000004</v>
      </c>
      <c r="T174" s="88">
        <v>43103</v>
      </c>
      <c r="U174" s="99">
        <v>9350</v>
      </c>
      <c r="V174" s="99">
        <v>9100</v>
      </c>
      <c r="W174" s="120">
        <f t="shared" si="9"/>
        <v>250</v>
      </c>
      <c r="X174" s="88">
        <v>43103</v>
      </c>
      <c r="Y174" s="99">
        <v>9350</v>
      </c>
      <c r="Z174" s="99">
        <v>7100</v>
      </c>
      <c r="AA174" s="84">
        <f t="shared" si="10"/>
        <v>2250</v>
      </c>
    </row>
    <row r="175" spans="1:27" ht="15.75" customHeight="1">
      <c r="A175" s="88">
        <v>43105</v>
      </c>
      <c r="B175" s="99">
        <v>9400</v>
      </c>
      <c r="C175" s="88">
        <v>43102</v>
      </c>
      <c r="D175" s="127">
        <v>0.35060000000000002</v>
      </c>
      <c r="E175" s="127">
        <v>0.14099999999999999</v>
      </c>
      <c r="F175" s="127">
        <v>0.16919999999999999</v>
      </c>
      <c r="G175" s="127">
        <v>0.11749999999999999</v>
      </c>
      <c r="H175" s="127">
        <v>3.9899999999999998E-2</v>
      </c>
      <c r="I175" s="127">
        <v>2.2100000000000002E-2</v>
      </c>
      <c r="J175" s="127">
        <v>2.9100000000000001E-2</v>
      </c>
      <c r="K175" s="127">
        <v>2.35E-2</v>
      </c>
      <c r="L175" s="127">
        <v>1.9699999999999999E-2</v>
      </c>
      <c r="M175" s="127">
        <v>8.7400000000000005E-2</v>
      </c>
      <c r="N175" s="117">
        <v>2158</v>
      </c>
      <c r="O175" s="123">
        <f t="shared" si="8"/>
        <v>779.90120000000002</v>
      </c>
      <c r="P175" s="126">
        <v>42131</v>
      </c>
      <c r="Q175" s="113">
        <v>0.62</v>
      </c>
      <c r="R175" s="113">
        <v>0.6</v>
      </c>
      <c r="S175" s="113">
        <v>0.55000000000000004</v>
      </c>
      <c r="T175" s="88">
        <v>43102</v>
      </c>
      <c r="U175" s="99">
        <v>9350</v>
      </c>
      <c r="V175" s="99">
        <v>9100</v>
      </c>
      <c r="W175" s="120">
        <f t="shared" si="9"/>
        <v>250</v>
      </c>
      <c r="X175" s="88">
        <v>43102</v>
      </c>
      <c r="Y175" s="99">
        <v>9350</v>
      </c>
      <c r="Z175" s="99">
        <v>7100</v>
      </c>
      <c r="AA175" s="84">
        <f t="shared" si="10"/>
        <v>2250</v>
      </c>
    </row>
    <row r="176" spans="1:27" ht="15.75" customHeight="1">
      <c r="A176" s="88">
        <v>43104</v>
      </c>
      <c r="B176" s="99">
        <v>9350</v>
      </c>
      <c r="C176" s="88">
        <v>43098</v>
      </c>
      <c r="D176" s="127">
        <v>0.30590000000000001</v>
      </c>
      <c r="E176" s="127">
        <v>0.11650000000000001</v>
      </c>
      <c r="F176" s="127">
        <v>0.20630000000000001</v>
      </c>
      <c r="G176" s="127">
        <v>0.11650000000000001</v>
      </c>
      <c r="H176" s="127">
        <v>5.9700000000000003E-2</v>
      </c>
      <c r="I176" s="127">
        <v>8.0000000000000002E-3</v>
      </c>
      <c r="J176" s="127">
        <v>3.3799999999999997E-2</v>
      </c>
      <c r="K176" s="127">
        <v>3.7600000000000001E-2</v>
      </c>
      <c r="L176" s="127">
        <v>2.8199999999999999E-2</v>
      </c>
      <c r="M176" s="127">
        <v>8.7400000000000005E-2</v>
      </c>
      <c r="N176" s="117">
        <v>2128</v>
      </c>
      <c r="O176" s="123">
        <f t="shared" si="8"/>
        <v>719.05119999999999</v>
      </c>
      <c r="P176" s="126">
        <v>42124</v>
      </c>
      <c r="Q176" s="113">
        <v>0.62</v>
      </c>
      <c r="R176" s="113">
        <v>0.61</v>
      </c>
      <c r="S176" s="113">
        <v>0.54</v>
      </c>
      <c r="T176" s="88">
        <v>43098</v>
      </c>
      <c r="U176" s="99">
        <v>9200</v>
      </c>
      <c r="V176" s="99">
        <v>8950</v>
      </c>
      <c r="W176" s="120">
        <f t="shared" si="9"/>
        <v>250</v>
      </c>
      <c r="X176" s="88">
        <v>43098</v>
      </c>
      <c r="Y176" s="99">
        <v>9200</v>
      </c>
      <c r="Z176" s="99">
        <v>7100</v>
      </c>
      <c r="AA176" s="84">
        <f t="shared" si="10"/>
        <v>2100</v>
      </c>
    </row>
    <row r="177" spans="1:27" ht="15.75" customHeight="1">
      <c r="A177" s="88">
        <v>43103</v>
      </c>
      <c r="B177" s="99">
        <v>9350</v>
      </c>
      <c r="C177" s="88">
        <v>43097</v>
      </c>
      <c r="D177" s="127">
        <v>0.31769999999999998</v>
      </c>
      <c r="E177" s="127">
        <v>0.1024</v>
      </c>
      <c r="F177" s="127">
        <v>0.21099999999999999</v>
      </c>
      <c r="G177" s="127">
        <v>0.12590000000000001</v>
      </c>
      <c r="H177" s="127">
        <v>4.5600000000000002E-2</v>
      </c>
      <c r="I177" s="127">
        <v>3.3E-3</v>
      </c>
      <c r="J177" s="127">
        <v>4.3200000000000002E-2</v>
      </c>
      <c r="K177" s="127">
        <v>3.7600000000000001E-2</v>
      </c>
      <c r="L177" s="127">
        <v>3.2899999999999999E-2</v>
      </c>
      <c r="M177" s="127">
        <v>8.0399999999999999E-2</v>
      </c>
      <c r="N177" s="117">
        <v>2128</v>
      </c>
      <c r="O177" s="123">
        <f t="shared" si="8"/>
        <v>660.95679999999993</v>
      </c>
      <c r="P177" s="126">
        <v>42117</v>
      </c>
      <c r="Q177" s="113">
        <v>0.62</v>
      </c>
      <c r="R177" s="113">
        <v>0.61</v>
      </c>
      <c r="S177" s="113">
        <v>0.54</v>
      </c>
      <c r="T177" s="88">
        <v>43097</v>
      </c>
      <c r="U177" s="99">
        <v>9250</v>
      </c>
      <c r="V177" s="99">
        <v>8880</v>
      </c>
      <c r="W177" s="120">
        <f t="shared" si="9"/>
        <v>370</v>
      </c>
      <c r="X177" s="88">
        <v>43097</v>
      </c>
      <c r="Y177" s="99">
        <v>9250</v>
      </c>
      <c r="Z177" s="99">
        <v>7100</v>
      </c>
      <c r="AA177" s="84">
        <f t="shared" si="10"/>
        <v>2150</v>
      </c>
    </row>
    <row r="178" spans="1:27" ht="15.75" customHeight="1">
      <c r="A178" s="88">
        <v>43102</v>
      </c>
      <c r="B178" s="99">
        <v>9350</v>
      </c>
      <c r="C178" s="88">
        <v>43096</v>
      </c>
      <c r="D178" s="127">
        <v>0.32240000000000002</v>
      </c>
      <c r="E178" s="127">
        <v>8.5099999999999995E-2</v>
      </c>
      <c r="F178" s="127">
        <v>0.21010000000000001</v>
      </c>
      <c r="G178" s="127">
        <v>0.1231</v>
      </c>
      <c r="H178" s="127">
        <v>5.9700000000000003E-2</v>
      </c>
      <c r="I178" s="127">
        <v>8.0000000000000002E-3</v>
      </c>
      <c r="J178" s="127">
        <v>3.6700000000000003E-2</v>
      </c>
      <c r="K178" s="127">
        <v>4.4600000000000001E-2</v>
      </c>
      <c r="L178" s="127">
        <v>3.2899999999999999E-2</v>
      </c>
      <c r="M178" s="127">
        <v>7.7499999999999999E-2</v>
      </c>
      <c r="N178" s="117">
        <v>2128</v>
      </c>
      <c r="O178" s="123">
        <f t="shared" si="8"/>
        <v>686.91839999999991</v>
      </c>
      <c r="P178" s="126">
        <v>42110</v>
      </c>
      <c r="Q178" s="113">
        <v>0.6</v>
      </c>
      <c r="R178" s="113">
        <v>0.6</v>
      </c>
      <c r="S178" s="113">
        <v>0.53</v>
      </c>
      <c r="T178" s="88">
        <v>43096</v>
      </c>
      <c r="U178" s="99">
        <v>9200</v>
      </c>
      <c r="V178" s="99">
        <v>8950</v>
      </c>
      <c r="W178" s="120">
        <f t="shared" si="9"/>
        <v>250</v>
      </c>
      <c r="X178" s="88">
        <v>43096</v>
      </c>
      <c r="Y178" s="99">
        <v>9200</v>
      </c>
      <c r="Z178" s="99">
        <v>7100</v>
      </c>
      <c r="AA178" s="84">
        <f t="shared" si="10"/>
        <v>2100</v>
      </c>
    </row>
    <row r="179" spans="1:27" ht="15.75" customHeight="1">
      <c r="A179" s="88">
        <v>43098</v>
      </c>
      <c r="B179" s="99">
        <v>9200</v>
      </c>
      <c r="C179" s="88">
        <v>43095</v>
      </c>
      <c r="D179" s="127">
        <v>0.36230000000000001</v>
      </c>
      <c r="E179" s="127">
        <v>8.5099999999999995E-2</v>
      </c>
      <c r="F179" s="127">
        <v>0.18890000000000001</v>
      </c>
      <c r="G179" s="127">
        <v>0.1231</v>
      </c>
      <c r="H179" s="127">
        <v>5.9700000000000003E-2</v>
      </c>
      <c r="I179" s="127">
        <v>8.0000000000000002E-3</v>
      </c>
      <c r="J179" s="127">
        <v>3.6700000000000003E-2</v>
      </c>
      <c r="K179" s="127">
        <v>3.0499999999999999E-2</v>
      </c>
      <c r="L179" s="127">
        <v>2.8199999999999999E-2</v>
      </c>
      <c r="M179" s="127">
        <v>7.7499999999999999E-2</v>
      </c>
      <c r="N179" s="117">
        <v>2128</v>
      </c>
      <c r="O179" s="123">
        <f t="shared" si="8"/>
        <v>622.01440000000002</v>
      </c>
      <c r="P179" s="126">
        <v>42103</v>
      </c>
      <c r="Q179" s="113">
        <v>0.59</v>
      </c>
      <c r="R179" s="113">
        <v>0.61</v>
      </c>
      <c r="S179" s="113">
        <v>0.52</v>
      </c>
      <c r="T179" s="88">
        <v>43095</v>
      </c>
      <c r="U179" s="99">
        <v>9100</v>
      </c>
      <c r="V179" s="99">
        <v>8950</v>
      </c>
      <c r="W179" s="120">
        <f t="shared" si="9"/>
        <v>150</v>
      </c>
      <c r="X179" s="88">
        <v>43095</v>
      </c>
      <c r="Y179" s="99">
        <v>9100</v>
      </c>
      <c r="Z179" s="99">
        <v>7100</v>
      </c>
      <c r="AA179" s="84">
        <f t="shared" si="10"/>
        <v>2000</v>
      </c>
    </row>
    <row r="180" spans="1:27" ht="15.75" customHeight="1">
      <c r="A180" s="88">
        <v>43097</v>
      </c>
      <c r="B180" s="99">
        <v>9250</v>
      </c>
      <c r="C180" s="88">
        <v>43094</v>
      </c>
      <c r="D180" s="127">
        <v>0.3614</v>
      </c>
      <c r="E180" s="127">
        <v>7.1900000000000006E-2</v>
      </c>
      <c r="F180" s="127">
        <v>0.2021</v>
      </c>
      <c r="G180" s="127">
        <v>0.1147</v>
      </c>
      <c r="H180" s="127">
        <v>5.5E-2</v>
      </c>
      <c r="I180" s="127">
        <v>8.0000000000000002E-3</v>
      </c>
      <c r="J180" s="127">
        <v>3.6700000000000003E-2</v>
      </c>
      <c r="K180" s="127">
        <v>3.0499999999999999E-2</v>
      </c>
      <c r="L180" s="127">
        <v>2.8199999999999999E-2</v>
      </c>
      <c r="M180" s="127">
        <v>9.1600000000000001E-2</v>
      </c>
      <c r="N180" s="117">
        <v>2128</v>
      </c>
      <c r="O180" s="123">
        <f t="shared" si="8"/>
        <v>683.08799999999997</v>
      </c>
      <c r="P180" s="126">
        <v>42096</v>
      </c>
      <c r="Q180" s="113">
        <v>0.56999999999999995</v>
      </c>
      <c r="R180" s="113">
        <v>0.62</v>
      </c>
      <c r="S180" s="113">
        <v>0.52</v>
      </c>
      <c r="T180" s="88">
        <v>43094</v>
      </c>
      <c r="U180" s="99">
        <v>9100</v>
      </c>
      <c r="V180" s="99">
        <v>8950</v>
      </c>
      <c r="W180" s="120">
        <f t="shared" si="9"/>
        <v>150</v>
      </c>
      <c r="X180" s="88">
        <v>43094</v>
      </c>
      <c r="Y180" s="99">
        <v>9100</v>
      </c>
      <c r="Z180" s="99">
        <v>7100</v>
      </c>
      <c r="AA180" s="84">
        <f t="shared" si="10"/>
        <v>2000</v>
      </c>
    </row>
    <row r="181" spans="1:27" ht="15.75" customHeight="1">
      <c r="A181" s="88">
        <v>43096</v>
      </c>
      <c r="B181" s="99">
        <v>9200</v>
      </c>
      <c r="C181" s="88">
        <v>43091</v>
      </c>
      <c r="D181" s="127">
        <v>0.33789999999999998</v>
      </c>
      <c r="E181" s="127">
        <v>9.1600000000000001E-2</v>
      </c>
      <c r="F181" s="127">
        <v>0.1847</v>
      </c>
      <c r="G181" s="127">
        <v>0.1278</v>
      </c>
      <c r="H181" s="127">
        <v>6.3399999999999998E-2</v>
      </c>
      <c r="I181" s="127">
        <v>2.3E-2</v>
      </c>
      <c r="J181" s="127">
        <v>4.1399999999999999E-2</v>
      </c>
      <c r="K181" s="127">
        <v>2.1100000000000001E-2</v>
      </c>
      <c r="L181" s="127">
        <v>1.7399999999999999E-2</v>
      </c>
      <c r="M181" s="127">
        <v>9.1600000000000001E-2</v>
      </c>
      <c r="N181" s="117">
        <v>2128</v>
      </c>
      <c r="O181" s="123">
        <f t="shared" si="8"/>
        <v>652.23199999999997</v>
      </c>
      <c r="P181" s="126">
        <v>42089</v>
      </c>
      <c r="Q181" s="113">
        <v>0.56999999999999995</v>
      </c>
      <c r="R181" s="113">
        <v>0.62</v>
      </c>
      <c r="S181" s="113">
        <v>0.51</v>
      </c>
      <c r="T181" s="88">
        <v>43091</v>
      </c>
      <c r="U181" s="99">
        <v>9150</v>
      </c>
      <c r="V181" s="99">
        <v>8950</v>
      </c>
      <c r="W181" s="120">
        <f t="shared" si="9"/>
        <v>200</v>
      </c>
      <c r="X181" s="88">
        <v>43091</v>
      </c>
      <c r="Y181" s="99">
        <v>9150</v>
      </c>
      <c r="Z181" s="99">
        <v>7100</v>
      </c>
      <c r="AA181" s="84">
        <f t="shared" si="10"/>
        <v>2050</v>
      </c>
    </row>
    <row r="182" spans="1:27" ht="15.75" customHeight="1">
      <c r="A182" s="88">
        <v>43095</v>
      </c>
      <c r="B182" s="99">
        <v>9100</v>
      </c>
      <c r="C182" s="88">
        <v>43090</v>
      </c>
      <c r="D182" s="127">
        <v>0.31059999999999999</v>
      </c>
      <c r="E182" s="127">
        <v>0.1081</v>
      </c>
      <c r="F182" s="127">
        <v>0.18940000000000001</v>
      </c>
      <c r="G182" s="127">
        <v>0.1419</v>
      </c>
      <c r="H182" s="127">
        <v>6.3399999999999998E-2</v>
      </c>
      <c r="I182" s="127">
        <v>1.9699999999999999E-2</v>
      </c>
      <c r="J182" s="127">
        <v>2.4899999999999999E-2</v>
      </c>
      <c r="K182" s="127">
        <v>3.2899999999999999E-2</v>
      </c>
      <c r="L182" s="127">
        <v>1.7399999999999999E-2</v>
      </c>
      <c r="M182" s="127">
        <v>9.1600000000000001E-2</v>
      </c>
      <c r="N182" s="117">
        <v>2128</v>
      </c>
      <c r="O182" s="123">
        <f t="shared" si="8"/>
        <v>642.01760000000002</v>
      </c>
      <c r="P182" s="126">
        <v>42082</v>
      </c>
      <c r="Q182" s="113">
        <v>0.56999999999999995</v>
      </c>
      <c r="R182" s="113">
        <v>0.61</v>
      </c>
      <c r="S182" s="113">
        <v>0.48</v>
      </c>
      <c r="T182" s="88">
        <v>43090</v>
      </c>
      <c r="U182" s="99">
        <v>9200</v>
      </c>
      <c r="V182" s="99">
        <v>8950</v>
      </c>
      <c r="W182" s="120">
        <f t="shared" si="9"/>
        <v>250</v>
      </c>
      <c r="X182" s="88">
        <v>43090</v>
      </c>
      <c r="Y182" s="99">
        <v>9200</v>
      </c>
      <c r="Z182" s="99">
        <v>7100</v>
      </c>
      <c r="AA182" s="84">
        <f t="shared" si="10"/>
        <v>2100</v>
      </c>
    </row>
    <row r="183" spans="1:27" ht="15.75" customHeight="1">
      <c r="A183" s="88">
        <v>43094</v>
      </c>
      <c r="B183" s="99">
        <v>9100</v>
      </c>
      <c r="C183" s="88">
        <v>43089</v>
      </c>
      <c r="D183" s="127">
        <v>0.32279999999999998</v>
      </c>
      <c r="E183" s="127">
        <v>0.1386</v>
      </c>
      <c r="F183" s="127">
        <v>0.19550000000000001</v>
      </c>
      <c r="G183" s="127">
        <v>0.11799999999999999</v>
      </c>
      <c r="H183" s="127">
        <v>6.3399999999999998E-2</v>
      </c>
      <c r="I183" s="127">
        <v>1.4999999999999999E-2</v>
      </c>
      <c r="J183" s="127">
        <v>2.0199999999999999E-2</v>
      </c>
      <c r="K183" s="127">
        <v>4.0899999999999999E-2</v>
      </c>
      <c r="L183" s="127">
        <v>1.8800000000000001E-2</v>
      </c>
      <c r="M183" s="127">
        <v>6.6699999999999995E-2</v>
      </c>
      <c r="N183" s="117">
        <v>2128</v>
      </c>
      <c r="O183" s="123">
        <f t="shared" si="8"/>
        <v>656.27520000000004</v>
      </c>
      <c r="P183" s="126">
        <v>42075</v>
      </c>
      <c r="Q183" s="113">
        <v>0.55000000000000004</v>
      </c>
      <c r="R183" s="113">
        <v>0.6</v>
      </c>
      <c r="S183" s="113">
        <v>0.4</v>
      </c>
      <c r="T183" s="88">
        <v>43089</v>
      </c>
      <c r="U183" s="99">
        <v>9150</v>
      </c>
      <c r="V183" s="99">
        <v>8950</v>
      </c>
      <c r="W183" s="120">
        <f t="shared" si="9"/>
        <v>200</v>
      </c>
      <c r="X183" s="88">
        <v>43089</v>
      </c>
      <c r="Y183" s="99">
        <v>9150</v>
      </c>
      <c r="Z183" s="99">
        <v>7100</v>
      </c>
      <c r="AA183" s="84">
        <f t="shared" si="10"/>
        <v>2050</v>
      </c>
    </row>
    <row r="184" spans="1:27" ht="15.75" customHeight="1">
      <c r="A184" s="88">
        <v>43091</v>
      </c>
      <c r="B184" s="99">
        <v>9150</v>
      </c>
      <c r="C184" s="88">
        <v>43088</v>
      </c>
      <c r="D184" s="127">
        <v>0.2923</v>
      </c>
      <c r="E184" s="127">
        <v>0.13389999999999999</v>
      </c>
      <c r="F184" s="127">
        <v>0.19550000000000001</v>
      </c>
      <c r="G184" s="127">
        <v>0.11799999999999999</v>
      </c>
      <c r="H184" s="127">
        <v>6.3399999999999998E-2</v>
      </c>
      <c r="I184" s="127">
        <v>1.4999999999999999E-2</v>
      </c>
      <c r="J184" s="127">
        <v>2.0199999999999999E-2</v>
      </c>
      <c r="K184" s="127">
        <v>4.5600000000000002E-2</v>
      </c>
      <c r="L184" s="127">
        <v>1.8800000000000001E-2</v>
      </c>
      <c r="M184" s="127">
        <v>9.7299999999999998E-2</v>
      </c>
      <c r="N184" s="117">
        <v>2128</v>
      </c>
      <c r="O184" s="123">
        <f t="shared" si="8"/>
        <v>615.63040000000001</v>
      </c>
      <c r="P184" s="126">
        <v>42068</v>
      </c>
      <c r="Q184" s="113">
        <v>0.5</v>
      </c>
      <c r="R184" s="113">
        <v>0.57999999999999996</v>
      </c>
      <c r="S184" s="113">
        <v>0.28000000000000003</v>
      </c>
      <c r="T184" s="88">
        <v>43088</v>
      </c>
      <c r="U184" s="99">
        <v>9050</v>
      </c>
      <c r="V184" s="99">
        <v>8900</v>
      </c>
      <c r="W184" s="120">
        <f t="shared" si="9"/>
        <v>150</v>
      </c>
      <c r="X184" s="88">
        <v>43088</v>
      </c>
      <c r="Y184" s="99">
        <v>9050</v>
      </c>
      <c r="Z184" s="99">
        <v>7100</v>
      </c>
      <c r="AA184" s="84">
        <f t="shared" si="10"/>
        <v>1950</v>
      </c>
    </row>
    <row r="185" spans="1:27" ht="15.75" customHeight="1">
      <c r="A185" s="88">
        <v>43090</v>
      </c>
      <c r="B185" s="99">
        <v>9200</v>
      </c>
      <c r="C185" s="88">
        <v>43087</v>
      </c>
      <c r="D185" s="127">
        <v>0.32100000000000001</v>
      </c>
      <c r="E185" s="127">
        <v>0.13159999999999999</v>
      </c>
      <c r="F185" s="127">
        <v>0.19270000000000001</v>
      </c>
      <c r="G185" s="127">
        <v>0.1203</v>
      </c>
      <c r="H185" s="127">
        <v>6.3399999999999998E-2</v>
      </c>
      <c r="I185" s="127">
        <v>1.4999999999999999E-2</v>
      </c>
      <c r="J185" s="127">
        <v>2.4899999999999999E-2</v>
      </c>
      <c r="K185" s="127">
        <v>3.6200000000000003E-2</v>
      </c>
      <c r="L185" s="127">
        <v>4.7000000000000002E-3</v>
      </c>
      <c r="M185" s="127">
        <v>9.0200000000000002E-2</v>
      </c>
      <c r="N185" s="117">
        <v>2128</v>
      </c>
      <c r="O185" s="123">
        <f t="shared" ref="O185:O248" si="11">D190*N185</f>
        <v>747.56640000000004</v>
      </c>
      <c r="P185" s="126">
        <v>42062</v>
      </c>
      <c r="Q185" s="113">
        <v>0.3</v>
      </c>
      <c r="R185" s="113">
        <v>0.56000000000000005</v>
      </c>
      <c r="S185" s="113">
        <v>0.23</v>
      </c>
      <c r="T185" s="88">
        <v>43087</v>
      </c>
      <c r="U185" s="99">
        <v>9050</v>
      </c>
      <c r="V185" s="99">
        <v>8900</v>
      </c>
      <c r="W185" s="120">
        <f t="shared" si="9"/>
        <v>150</v>
      </c>
      <c r="X185" s="88">
        <v>43087</v>
      </c>
      <c r="Y185" s="99">
        <v>9050</v>
      </c>
      <c r="Z185" s="99">
        <v>7100</v>
      </c>
      <c r="AA185" s="84">
        <f t="shared" si="10"/>
        <v>1950</v>
      </c>
    </row>
    <row r="186" spans="1:27" ht="15.75" customHeight="1">
      <c r="A186" s="88">
        <v>43089</v>
      </c>
      <c r="B186" s="99">
        <v>9150</v>
      </c>
      <c r="C186" s="88">
        <v>43084</v>
      </c>
      <c r="D186" s="127">
        <v>0.30649999999999999</v>
      </c>
      <c r="E186" s="127">
        <v>0.1053</v>
      </c>
      <c r="F186" s="127">
        <v>0.19639999999999999</v>
      </c>
      <c r="G186" s="127">
        <v>0.13819999999999999</v>
      </c>
      <c r="H186" s="127">
        <v>8.2000000000000003E-2</v>
      </c>
      <c r="I186" s="127">
        <v>9.4999999999999998E-3</v>
      </c>
      <c r="J186" s="127">
        <v>3.8600000000000002E-2</v>
      </c>
      <c r="K186" s="127">
        <v>2.24E-2</v>
      </c>
      <c r="L186" s="127">
        <v>4.7999999999999996E-3</v>
      </c>
      <c r="M186" s="127">
        <v>9.6299999999999997E-2</v>
      </c>
      <c r="N186" s="117">
        <v>2098</v>
      </c>
      <c r="O186" s="123">
        <f t="shared" si="11"/>
        <v>775.00120000000004</v>
      </c>
      <c r="P186" s="126">
        <v>42048</v>
      </c>
      <c r="Q186" s="113">
        <v>0.35</v>
      </c>
      <c r="R186" s="113">
        <v>0.6</v>
      </c>
      <c r="S186" s="113">
        <v>0.26</v>
      </c>
      <c r="T186" s="88">
        <v>43084</v>
      </c>
      <c r="U186" s="99">
        <v>9000</v>
      </c>
      <c r="V186" s="99">
        <v>8850</v>
      </c>
      <c r="W186" s="120">
        <f t="shared" si="9"/>
        <v>150</v>
      </c>
      <c r="X186" s="88">
        <v>43084</v>
      </c>
      <c r="Y186" s="99">
        <v>9000</v>
      </c>
      <c r="Z186" s="99">
        <v>7100</v>
      </c>
      <c r="AA186" s="84">
        <f t="shared" si="10"/>
        <v>1900</v>
      </c>
    </row>
    <row r="187" spans="1:27" ht="15.75" customHeight="1">
      <c r="A187" s="88">
        <v>43088</v>
      </c>
      <c r="B187" s="99">
        <v>9050</v>
      </c>
      <c r="C187" s="88">
        <v>43083</v>
      </c>
      <c r="D187" s="127">
        <v>0.30170000000000002</v>
      </c>
      <c r="E187" s="127">
        <v>0.1149</v>
      </c>
      <c r="F187" s="127">
        <v>0.18679999999999999</v>
      </c>
      <c r="G187" s="127">
        <v>0.12870000000000001</v>
      </c>
      <c r="H187" s="127">
        <v>8.6699999999999999E-2</v>
      </c>
      <c r="I187" s="127">
        <v>1.43E-2</v>
      </c>
      <c r="J187" s="127">
        <v>3.8600000000000002E-2</v>
      </c>
      <c r="K187" s="127">
        <v>2.24E-2</v>
      </c>
      <c r="L187" s="127">
        <v>9.4999999999999998E-3</v>
      </c>
      <c r="M187" s="127">
        <v>9.6299999999999997E-2</v>
      </c>
      <c r="N187" s="117">
        <v>2098</v>
      </c>
      <c r="O187" s="123">
        <f t="shared" si="11"/>
        <v>755.0702</v>
      </c>
      <c r="P187" s="126">
        <v>42040</v>
      </c>
      <c r="Q187" s="113">
        <v>0.62</v>
      </c>
      <c r="R187" s="113">
        <v>0.62</v>
      </c>
      <c r="S187" s="113">
        <v>0.5</v>
      </c>
      <c r="T187" s="88">
        <v>43083</v>
      </c>
      <c r="U187" s="99">
        <v>9070</v>
      </c>
      <c r="V187" s="99">
        <v>8900</v>
      </c>
      <c r="W187" s="120">
        <f t="shared" si="9"/>
        <v>170</v>
      </c>
      <c r="X187" s="88">
        <v>43083</v>
      </c>
      <c r="Y187" s="99">
        <v>9070</v>
      </c>
      <c r="Z187" s="99">
        <v>7100</v>
      </c>
      <c r="AA187" s="84">
        <f t="shared" si="10"/>
        <v>1970</v>
      </c>
    </row>
    <row r="188" spans="1:27" ht="15.75" customHeight="1">
      <c r="A188" s="88">
        <v>43087</v>
      </c>
      <c r="B188" s="99">
        <v>9050</v>
      </c>
      <c r="C188" s="88">
        <v>43082</v>
      </c>
      <c r="D188" s="127">
        <v>0.30840000000000001</v>
      </c>
      <c r="E188" s="127">
        <v>0.1192</v>
      </c>
      <c r="F188" s="127">
        <v>0.21260000000000001</v>
      </c>
      <c r="G188" s="127">
        <v>0.1144</v>
      </c>
      <c r="H188" s="127">
        <v>8.3400000000000002E-2</v>
      </c>
      <c r="I188" s="127">
        <v>9.4999999999999998E-3</v>
      </c>
      <c r="J188" s="127">
        <v>2.53E-2</v>
      </c>
      <c r="K188" s="127">
        <v>1.67E-2</v>
      </c>
      <c r="L188" s="127">
        <v>1.43E-2</v>
      </c>
      <c r="M188" s="127">
        <v>9.6299999999999997E-2</v>
      </c>
      <c r="N188" s="117">
        <v>2098</v>
      </c>
      <c r="O188" s="123">
        <f t="shared" si="11"/>
        <v>742.06259999999997</v>
      </c>
      <c r="P188" s="126">
        <v>42033</v>
      </c>
      <c r="Q188" s="113">
        <v>0.65</v>
      </c>
      <c r="R188" s="113">
        <v>0.65</v>
      </c>
      <c r="S188" s="113">
        <v>0.52</v>
      </c>
      <c r="T188" s="88">
        <v>43082</v>
      </c>
      <c r="U188" s="99">
        <v>9100</v>
      </c>
      <c r="V188" s="99">
        <v>8900</v>
      </c>
      <c r="W188" s="120">
        <f t="shared" si="9"/>
        <v>200</v>
      </c>
      <c r="X188" s="88">
        <v>43082</v>
      </c>
      <c r="Y188" s="99">
        <v>9100</v>
      </c>
      <c r="Z188" s="99">
        <v>7100</v>
      </c>
      <c r="AA188" s="84">
        <f t="shared" si="10"/>
        <v>2000</v>
      </c>
    </row>
    <row r="189" spans="1:27" ht="15.75" customHeight="1">
      <c r="A189" s="88">
        <v>43084</v>
      </c>
      <c r="B189" s="99">
        <v>9000</v>
      </c>
      <c r="C189" s="88">
        <v>43081</v>
      </c>
      <c r="D189" s="127">
        <v>0.2893</v>
      </c>
      <c r="E189" s="127">
        <v>0.1192</v>
      </c>
      <c r="F189" s="127">
        <v>0.22209999999999999</v>
      </c>
      <c r="G189" s="127">
        <v>0.1144</v>
      </c>
      <c r="H189" s="127">
        <v>7.3899999999999993E-2</v>
      </c>
      <c r="I189" s="127">
        <v>9.4999999999999998E-3</v>
      </c>
      <c r="J189" s="127">
        <v>2.53E-2</v>
      </c>
      <c r="K189" s="127">
        <v>1.67E-2</v>
      </c>
      <c r="L189" s="127">
        <v>1.43E-2</v>
      </c>
      <c r="M189" s="127">
        <v>0.1153</v>
      </c>
      <c r="N189" s="117">
        <v>2098</v>
      </c>
      <c r="O189" s="123">
        <f t="shared" si="11"/>
        <v>751.92319999999995</v>
      </c>
      <c r="P189" s="126">
        <v>42026</v>
      </c>
      <c r="Q189" s="113">
        <v>0.66</v>
      </c>
      <c r="R189" s="113">
        <v>0.65</v>
      </c>
      <c r="S189" s="113">
        <v>0.54</v>
      </c>
      <c r="T189" s="88">
        <v>43081</v>
      </c>
      <c r="U189" s="99">
        <v>9100</v>
      </c>
      <c r="V189" s="99">
        <v>8900</v>
      </c>
      <c r="W189" s="120">
        <f t="shared" si="9"/>
        <v>200</v>
      </c>
      <c r="X189" s="88">
        <v>43081</v>
      </c>
      <c r="Y189" s="99">
        <v>9100</v>
      </c>
      <c r="Z189" s="99">
        <v>7100</v>
      </c>
      <c r="AA189" s="84">
        <f t="shared" si="10"/>
        <v>2000</v>
      </c>
    </row>
    <row r="190" spans="1:27" ht="15.75" customHeight="1">
      <c r="A190" s="88">
        <v>43083</v>
      </c>
      <c r="B190" s="99">
        <v>9070</v>
      </c>
      <c r="C190" s="88">
        <v>43080</v>
      </c>
      <c r="D190" s="127">
        <v>0.3513</v>
      </c>
      <c r="E190" s="127">
        <v>0.1225</v>
      </c>
      <c r="F190" s="127">
        <v>0.1883</v>
      </c>
      <c r="G190" s="127">
        <v>0.113</v>
      </c>
      <c r="H190" s="127">
        <v>7.3899999999999993E-2</v>
      </c>
      <c r="I190" s="127">
        <v>4.7999999999999996E-3</v>
      </c>
      <c r="J190" s="127">
        <v>2.81E-2</v>
      </c>
      <c r="K190" s="127">
        <v>4.7999999999999996E-3</v>
      </c>
      <c r="L190" s="127">
        <v>1.43E-2</v>
      </c>
      <c r="M190" s="127">
        <v>9.9099999999999994E-2</v>
      </c>
      <c r="N190" s="117">
        <v>2098</v>
      </c>
      <c r="O190" s="123">
        <f t="shared" si="11"/>
        <v>751.92319999999995</v>
      </c>
      <c r="P190" s="126">
        <v>42019</v>
      </c>
      <c r="Q190" s="113">
        <v>0.68</v>
      </c>
      <c r="R190" s="113">
        <v>0.63</v>
      </c>
      <c r="S190" s="113">
        <v>0.55000000000000004</v>
      </c>
      <c r="T190" s="88">
        <v>43080</v>
      </c>
      <c r="U190" s="99">
        <v>9100</v>
      </c>
      <c r="V190" s="99">
        <v>8900</v>
      </c>
      <c r="W190" s="120">
        <f t="shared" si="9"/>
        <v>200</v>
      </c>
      <c r="X190" s="88">
        <v>43080</v>
      </c>
      <c r="Y190" s="99">
        <v>9100</v>
      </c>
      <c r="Z190" s="99">
        <v>7100</v>
      </c>
      <c r="AA190" s="84">
        <f t="shared" si="10"/>
        <v>2000</v>
      </c>
    </row>
    <row r="191" spans="1:27" ht="15.75" customHeight="1">
      <c r="A191" s="88">
        <v>43082</v>
      </c>
      <c r="B191" s="99">
        <v>9100</v>
      </c>
      <c r="C191" s="88">
        <v>43077</v>
      </c>
      <c r="D191" s="127">
        <v>0.36940000000000001</v>
      </c>
      <c r="E191" s="127">
        <v>0.1196</v>
      </c>
      <c r="F191" s="127">
        <v>0.18160000000000001</v>
      </c>
      <c r="G191" s="127">
        <v>0.10059999999999999</v>
      </c>
      <c r="H191" s="127">
        <v>7.8600000000000003E-2</v>
      </c>
      <c r="I191" s="127">
        <v>8.0999999999999996E-3</v>
      </c>
      <c r="J191" s="127">
        <v>3.8600000000000002E-2</v>
      </c>
      <c r="K191" s="127">
        <v>4.7999999999999996E-3</v>
      </c>
      <c r="L191" s="127">
        <v>0.02</v>
      </c>
      <c r="M191" s="127">
        <v>7.8600000000000003E-2</v>
      </c>
      <c r="N191" s="117">
        <v>2098</v>
      </c>
      <c r="O191" s="123">
        <f t="shared" si="11"/>
        <v>811.92600000000004</v>
      </c>
      <c r="P191" s="126">
        <v>42012</v>
      </c>
      <c r="Q191" s="113">
        <v>0.69</v>
      </c>
      <c r="R191" s="113">
        <v>0.63</v>
      </c>
      <c r="S191" s="113">
        <v>0.56000000000000005</v>
      </c>
      <c r="T191" s="88">
        <v>43077</v>
      </c>
      <c r="U191" s="99">
        <v>8950</v>
      </c>
      <c r="V191" s="99">
        <v>8850</v>
      </c>
      <c r="W191" s="120">
        <f t="shared" si="9"/>
        <v>100</v>
      </c>
      <c r="X191" s="88">
        <v>43077</v>
      </c>
      <c r="Y191" s="99">
        <v>8950</v>
      </c>
      <c r="Z191" s="99">
        <v>7100</v>
      </c>
      <c r="AA191" s="84">
        <f t="shared" si="10"/>
        <v>1850</v>
      </c>
    </row>
    <row r="192" spans="1:27" ht="15.75" customHeight="1">
      <c r="A192" s="88">
        <v>43081</v>
      </c>
      <c r="B192" s="99">
        <v>9100</v>
      </c>
      <c r="C192" s="88">
        <v>43076</v>
      </c>
      <c r="D192" s="127">
        <v>0.3599</v>
      </c>
      <c r="E192" s="127">
        <v>0.12920000000000001</v>
      </c>
      <c r="F192" s="127">
        <v>0.18160000000000001</v>
      </c>
      <c r="G192" s="127">
        <v>0.10059999999999999</v>
      </c>
      <c r="H192" s="127">
        <v>7.8600000000000003E-2</v>
      </c>
      <c r="I192" s="127">
        <v>8.0999999999999996E-3</v>
      </c>
      <c r="J192" s="127">
        <v>3.8600000000000002E-2</v>
      </c>
      <c r="K192" s="127">
        <v>4.7999999999999996E-3</v>
      </c>
      <c r="L192" s="127">
        <v>0.02</v>
      </c>
      <c r="M192" s="127">
        <v>7.8600000000000003E-2</v>
      </c>
      <c r="N192" s="117">
        <v>2098</v>
      </c>
      <c r="O192" s="123">
        <f t="shared" si="11"/>
        <v>756.95839999999998</v>
      </c>
      <c r="P192" s="126">
        <v>42008</v>
      </c>
      <c r="Q192" s="113">
        <v>0.7</v>
      </c>
      <c r="R192" s="113">
        <v>0.65</v>
      </c>
      <c r="S192" s="113">
        <v>0.56000000000000005</v>
      </c>
      <c r="T192" s="88">
        <v>43076</v>
      </c>
      <c r="U192" s="99">
        <v>9000</v>
      </c>
      <c r="V192" s="99">
        <v>8900</v>
      </c>
      <c r="W192" s="120">
        <f t="shared" si="9"/>
        <v>100</v>
      </c>
      <c r="X192" s="88">
        <v>43076</v>
      </c>
      <c r="Y192" s="99">
        <v>9000</v>
      </c>
      <c r="Z192" s="99">
        <v>7100</v>
      </c>
      <c r="AA192" s="84">
        <f t="shared" si="10"/>
        <v>1900</v>
      </c>
    </row>
    <row r="193" spans="1:27" ht="15.75" customHeight="1">
      <c r="A193" s="88">
        <v>43080</v>
      </c>
      <c r="B193" s="99">
        <v>9100</v>
      </c>
      <c r="C193" s="88">
        <v>43075</v>
      </c>
      <c r="D193" s="127">
        <v>0.35370000000000001</v>
      </c>
      <c r="E193" s="127">
        <v>0.14249999999999999</v>
      </c>
      <c r="F193" s="127">
        <v>0.1764</v>
      </c>
      <c r="G193" s="127">
        <v>8.9599999999999999E-2</v>
      </c>
      <c r="H193" s="127">
        <v>8.3400000000000002E-2</v>
      </c>
      <c r="I193" s="127">
        <v>8.0999999999999996E-3</v>
      </c>
      <c r="J193" s="127">
        <v>3.1899999999999998E-2</v>
      </c>
      <c r="K193" s="127">
        <v>0</v>
      </c>
      <c r="L193" s="127">
        <v>2.4799999999999999E-2</v>
      </c>
      <c r="M193" s="127">
        <v>8.9599999999999999E-2</v>
      </c>
      <c r="N193" s="117">
        <v>2098</v>
      </c>
      <c r="O193" s="123">
        <f t="shared" si="11"/>
        <v>726.95699999999999</v>
      </c>
      <c r="P193" s="126">
        <v>41998</v>
      </c>
      <c r="Q193" s="113">
        <v>0.7</v>
      </c>
      <c r="R193" s="113">
        <v>0.64</v>
      </c>
      <c r="S193" s="113">
        <v>0.56000000000000005</v>
      </c>
      <c r="T193" s="88">
        <v>43075</v>
      </c>
      <c r="U193" s="99">
        <v>9150</v>
      </c>
      <c r="V193" s="99">
        <v>8950</v>
      </c>
      <c r="W193" s="120">
        <f t="shared" si="9"/>
        <v>200</v>
      </c>
      <c r="X193" s="88">
        <v>43075</v>
      </c>
      <c r="Y193" s="99">
        <v>9150</v>
      </c>
      <c r="Z193" s="99">
        <v>7100</v>
      </c>
      <c r="AA193" s="84">
        <f t="shared" si="10"/>
        <v>2050</v>
      </c>
    </row>
    <row r="194" spans="1:27" ht="15.75" customHeight="1">
      <c r="A194" s="88">
        <v>43077</v>
      </c>
      <c r="B194" s="99">
        <v>8950</v>
      </c>
      <c r="C194" s="88">
        <v>43074</v>
      </c>
      <c r="D194" s="127">
        <v>0.3584</v>
      </c>
      <c r="E194" s="127">
        <v>0.13389999999999999</v>
      </c>
      <c r="F194" s="127">
        <v>0.2021</v>
      </c>
      <c r="G194" s="127">
        <v>6.6299999999999998E-2</v>
      </c>
      <c r="H194" s="127">
        <v>8.8200000000000001E-2</v>
      </c>
      <c r="I194" s="127">
        <v>1.38E-2</v>
      </c>
      <c r="J194" s="127">
        <v>3.0499999999999999E-2</v>
      </c>
      <c r="K194" s="127">
        <v>0</v>
      </c>
      <c r="L194" s="127">
        <v>1.72E-2</v>
      </c>
      <c r="M194" s="127">
        <v>8.9599999999999999E-2</v>
      </c>
      <c r="N194" s="117">
        <v>2098</v>
      </c>
      <c r="O194" s="123">
        <f t="shared" si="11"/>
        <v>647.02319999999997</v>
      </c>
      <c r="P194" s="126">
        <v>41991</v>
      </c>
      <c r="Q194" s="113">
        <v>0.7</v>
      </c>
      <c r="R194" s="113">
        <v>0.63</v>
      </c>
      <c r="S194" s="113">
        <v>0.56999999999999995</v>
      </c>
      <c r="T194" s="88">
        <v>43074</v>
      </c>
      <c r="U194" s="99">
        <v>9150</v>
      </c>
      <c r="V194" s="99">
        <v>8950</v>
      </c>
      <c r="W194" s="120">
        <f t="shared" si="9"/>
        <v>200</v>
      </c>
      <c r="X194" s="88">
        <v>43074</v>
      </c>
      <c r="Y194" s="99">
        <v>9150</v>
      </c>
      <c r="Z194" s="99">
        <v>7100</v>
      </c>
      <c r="AA194" s="84">
        <f t="shared" si="10"/>
        <v>2050</v>
      </c>
    </row>
    <row r="195" spans="1:27" ht="15.75" customHeight="1">
      <c r="A195" s="88">
        <v>43076</v>
      </c>
      <c r="B195" s="99">
        <v>9000</v>
      </c>
      <c r="C195" s="88">
        <v>43073</v>
      </c>
      <c r="D195" s="127">
        <v>0.3584</v>
      </c>
      <c r="E195" s="127">
        <v>0.13389999999999999</v>
      </c>
      <c r="F195" s="127">
        <v>0.19259999999999999</v>
      </c>
      <c r="G195" s="127">
        <v>6.6299999999999998E-2</v>
      </c>
      <c r="H195" s="127">
        <v>8.8200000000000001E-2</v>
      </c>
      <c r="I195" s="127">
        <v>2.3400000000000001E-2</v>
      </c>
      <c r="J195" s="127">
        <v>3.0499999999999999E-2</v>
      </c>
      <c r="K195" s="127">
        <v>0</v>
      </c>
      <c r="L195" s="127">
        <v>1.72E-2</v>
      </c>
      <c r="M195" s="127">
        <v>8.9599999999999999E-2</v>
      </c>
      <c r="N195" s="117">
        <v>2098</v>
      </c>
      <c r="O195" s="123">
        <f t="shared" si="11"/>
        <v>677.02459999999996</v>
      </c>
      <c r="P195" s="126">
        <v>41984</v>
      </c>
      <c r="Q195" s="113">
        <v>0.71</v>
      </c>
      <c r="R195" s="113">
        <v>0.64</v>
      </c>
      <c r="S195" s="113">
        <v>0.57999999999999996</v>
      </c>
      <c r="T195" s="88">
        <v>43073</v>
      </c>
      <c r="U195" s="99">
        <v>9150</v>
      </c>
      <c r="V195" s="99">
        <v>8950</v>
      </c>
      <c r="W195" s="120">
        <f t="shared" si="9"/>
        <v>200</v>
      </c>
      <c r="X195" s="88">
        <v>43073</v>
      </c>
      <c r="Y195" s="99">
        <v>9150</v>
      </c>
      <c r="Z195" s="99">
        <v>7100</v>
      </c>
      <c r="AA195" s="84">
        <f t="shared" si="10"/>
        <v>2050</v>
      </c>
    </row>
    <row r="196" spans="1:27" ht="15.75" customHeight="1">
      <c r="A196" s="88">
        <v>43075</v>
      </c>
      <c r="B196" s="99">
        <v>9150</v>
      </c>
      <c r="C196" s="88">
        <v>43070</v>
      </c>
      <c r="D196" s="127">
        <v>0.38700000000000001</v>
      </c>
      <c r="E196" s="127">
        <v>9.7699999999999995E-2</v>
      </c>
      <c r="F196" s="127">
        <v>0.18920000000000001</v>
      </c>
      <c r="G196" s="127">
        <v>9.5299999999999996E-2</v>
      </c>
      <c r="H196" s="127">
        <v>7.3899999999999993E-2</v>
      </c>
      <c r="I196" s="127">
        <v>1.38E-2</v>
      </c>
      <c r="J196" s="127">
        <v>4.9599999999999998E-2</v>
      </c>
      <c r="K196" s="127">
        <v>1.43E-2</v>
      </c>
      <c r="L196" s="127">
        <v>7.1000000000000004E-3</v>
      </c>
      <c r="M196" s="127">
        <v>0.1195</v>
      </c>
      <c r="N196" s="117">
        <v>2083</v>
      </c>
      <c r="O196" s="123">
        <f t="shared" si="11"/>
        <v>609.90240000000006</v>
      </c>
      <c r="P196" s="126">
        <v>41977</v>
      </c>
      <c r="Q196" s="113">
        <v>0.71</v>
      </c>
      <c r="R196" s="113">
        <v>0.64</v>
      </c>
      <c r="S196" s="113">
        <v>0.59</v>
      </c>
      <c r="T196" s="88">
        <v>43070</v>
      </c>
      <c r="U196" s="99">
        <v>9000</v>
      </c>
      <c r="V196" s="99">
        <v>8900</v>
      </c>
      <c r="W196" s="120">
        <f t="shared" si="9"/>
        <v>100</v>
      </c>
      <c r="X196" s="88">
        <v>43070</v>
      </c>
      <c r="Y196" s="99">
        <v>9000</v>
      </c>
      <c r="Z196" s="99">
        <v>7100</v>
      </c>
      <c r="AA196" s="84">
        <f t="shared" si="10"/>
        <v>1900</v>
      </c>
    </row>
    <row r="197" spans="1:27" ht="15.75" customHeight="1">
      <c r="A197" s="88">
        <v>43074</v>
      </c>
      <c r="B197" s="99">
        <v>9150</v>
      </c>
      <c r="C197" s="88">
        <v>43069</v>
      </c>
      <c r="D197" s="127">
        <v>0.36080000000000001</v>
      </c>
      <c r="E197" s="127">
        <v>8.72E-2</v>
      </c>
      <c r="F197" s="127">
        <v>0.22500000000000001</v>
      </c>
      <c r="G197" s="127">
        <v>9.06E-2</v>
      </c>
      <c r="H197" s="127">
        <v>8.3400000000000002E-2</v>
      </c>
      <c r="I197" s="127">
        <v>9.1000000000000004E-3</v>
      </c>
      <c r="J197" s="127">
        <v>6.2899999999999998E-2</v>
      </c>
      <c r="K197" s="127">
        <v>4.7999999999999996E-3</v>
      </c>
      <c r="L197" s="127">
        <v>4.3E-3</v>
      </c>
      <c r="M197" s="127">
        <v>0.1195</v>
      </c>
      <c r="N197" s="117">
        <v>2083</v>
      </c>
      <c r="O197" s="123">
        <f t="shared" si="11"/>
        <v>629.89919999999995</v>
      </c>
      <c r="P197" s="126">
        <v>41970</v>
      </c>
      <c r="Q197" s="113">
        <v>0.72</v>
      </c>
      <c r="R197" s="113">
        <v>0.64</v>
      </c>
      <c r="S197" s="113">
        <v>0.6</v>
      </c>
      <c r="T197" s="88">
        <v>43069</v>
      </c>
      <c r="U197" s="99">
        <v>9050</v>
      </c>
      <c r="V197" s="99">
        <v>8900</v>
      </c>
      <c r="W197" s="120">
        <f t="shared" ref="W197:W260" si="12">U197-V197</f>
        <v>150</v>
      </c>
      <c r="X197" s="88">
        <v>43069</v>
      </c>
      <c r="Y197" s="99">
        <v>9050</v>
      </c>
      <c r="Z197" s="99">
        <v>7100</v>
      </c>
      <c r="AA197" s="84">
        <f t="shared" ref="AA197:AA260" si="13">Y197-Z197</f>
        <v>1950</v>
      </c>
    </row>
    <row r="198" spans="1:27" ht="15.75" customHeight="1">
      <c r="A198" s="88">
        <v>43073</v>
      </c>
      <c r="B198" s="99">
        <v>9150</v>
      </c>
      <c r="C198" s="88">
        <v>43068</v>
      </c>
      <c r="D198" s="127">
        <v>0.34649999999999997</v>
      </c>
      <c r="E198" s="127">
        <v>0.10100000000000001</v>
      </c>
      <c r="F198" s="127">
        <v>0.22500000000000001</v>
      </c>
      <c r="G198" s="127">
        <v>8.1000000000000003E-2</v>
      </c>
      <c r="H198" s="127">
        <v>8.3400000000000002E-2</v>
      </c>
      <c r="I198" s="127">
        <v>1.38E-2</v>
      </c>
      <c r="J198" s="127">
        <v>5.8200000000000002E-2</v>
      </c>
      <c r="K198" s="127">
        <v>4.7999999999999996E-3</v>
      </c>
      <c r="L198" s="127">
        <v>0</v>
      </c>
      <c r="M198" s="127">
        <v>8.6900000000000005E-2</v>
      </c>
      <c r="N198" s="117">
        <v>2083</v>
      </c>
      <c r="O198" s="123">
        <f t="shared" si="11"/>
        <v>720.09310000000005</v>
      </c>
      <c r="P198" s="126">
        <v>41963</v>
      </c>
      <c r="Q198" s="113">
        <v>0.73</v>
      </c>
      <c r="R198" s="113">
        <v>0.63</v>
      </c>
      <c r="S198" s="113">
        <v>0.61</v>
      </c>
      <c r="T198" s="88">
        <v>43068</v>
      </c>
      <c r="U198" s="99">
        <v>8900</v>
      </c>
      <c r="V198" s="99">
        <v>8900</v>
      </c>
      <c r="W198" s="120">
        <f t="shared" si="12"/>
        <v>0</v>
      </c>
      <c r="X198" s="88">
        <v>43068</v>
      </c>
      <c r="Y198" s="99">
        <v>8900</v>
      </c>
      <c r="Z198" s="99">
        <v>7100</v>
      </c>
      <c r="AA198" s="84">
        <f t="shared" si="13"/>
        <v>1800</v>
      </c>
    </row>
    <row r="199" spans="1:27" ht="15.75" customHeight="1">
      <c r="A199" s="88">
        <v>43070</v>
      </c>
      <c r="B199" s="99">
        <v>9000</v>
      </c>
      <c r="C199" s="88">
        <v>43067</v>
      </c>
      <c r="D199" s="127">
        <v>0.30840000000000001</v>
      </c>
      <c r="E199" s="127">
        <v>0.10299999999999999</v>
      </c>
      <c r="F199" s="127">
        <v>0.20880000000000001</v>
      </c>
      <c r="G199" s="127">
        <v>9.5299999999999996E-2</v>
      </c>
      <c r="H199" s="127">
        <v>9.2899999999999996E-2</v>
      </c>
      <c r="I199" s="127">
        <v>1.38E-2</v>
      </c>
      <c r="J199" s="127">
        <v>6.7699999999999996E-2</v>
      </c>
      <c r="K199" s="127">
        <v>1.43E-2</v>
      </c>
      <c r="L199" s="127">
        <v>9.4999999999999998E-3</v>
      </c>
      <c r="M199" s="127">
        <v>6.6299999999999998E-2</v>
      </c>
      <c r="N199" s="117">
        <v>2083</v>
      </c>
      <c r="O199" s="123">
        <f t="shared" si="11"/>
        <v>700.09630000000004</v>
      </c>
      <c r="P199" s="126">
        <v>41956</v>
      </c>
      <c r="Q199" s="113">
        <v>0.74</v>
      </c>
      <c r="R199" s="113">
        <v>0.62</v>
      </c>
      <c r="S199" s="113">
        <v>0.62</v>
      </c>
      <c r="T199" s="88">
        <v>43067</v>
      </c>
      <c r="U199" s="99">
        <v>8950</v>
      </c>
      <c r="V199" s="99">
        <v>8950</v>
      </c>
      <c r="W199" s="120">
        <f t="shared" si="12"/>
        <v>0</v>
      </c>
      <c r="X199" s="88">
        <v>43067</v>
      </c>
      <c r="Y199" s="99">
        <v>8950</v>
      </c>
      <c r="Z199" s="99">
        <v>7100</v>
      </c>
      <c r="AA199" s="84">
        <f t="shared" si="13"/>
        <v>1850</v>
      </c>
    </row>
    <row r="200" spans="1:27" ht="15.75" customHeight="1">
      <c r="A200" s="88">
        <v>43069</v>
      </c>
      <c r="B200" s="99">
        <v>9050</v>
      </c>
      <c r="C200" s="88">
        <v>43066</v>
      </c>
      <c r="D200" s="127">
        <v>0.32269999999999999</v>
      </c>
      <c r="E200" s="127">
        <v>0.10299999999999999</v>
      </c>
      <c r="F200" s="127">
        <v>0.21829999999999999</v>
      </c>
      <c r="G200" s="127">
        <v>7.6300000000000007E-2</v>
      </c>
      <c r="H200" s="127">
        <v>8.8200000000000001E-2</v>
      </c>
      <c r="I200" s="127">
        <v>1.38E-2</v>
      </c>
      <c r="J200" s="127">
        <v>6.7699999999999996E-2</v>
      </c>
      <c r="K200" s="127">
        <v>9.4999999999999998E-3</v>
      </c>
      <c r="L200" s="127">
        <v>1.43E-2</v>
      </c>
      <c r="M200" s="127">
        <v>6.6299999999999998E-2</v>
      </c>
      <c r="N200" s="117">
        <v>2083</v>
      </c>
      <c r="O200" s="123">
        <f t="shared" si="11"/>
        <v>714.05240000000003</v>
      </c>
      <c r="P200" s="126">
        <v>41949</v>
      </c>
      <c r="Q200" s="113">
        <v>0.74</v>
      </c>
      <c r="R200" s="113">
        <v>0.62</v>
      </c>
      <c r="S200" s="113">
        <v>0.63</v>
      </c>
      <c r="T200" s="88">
        <v>43066</v>
      </c>
      <c r="U200" s="99">
        <v>9150</v>
      </c>
      <c r="V200" s="99">
        <v>8950</v>
      </c>
      <c r="W200" s="120">
        <f t="shared" si="12"/>
        <v>200</v>
      </c>
      <c r="X200" s="88">
        <v>43066</v>
      </c>
      <c r="Y200" s="99">
        <v>9150</v>
      </c>
      <c r="Z200" s="99">
        <v>7100</v>
      </c>
      <c r="AA200" s="84">
        <f t="shared" si="13"/>
        <v>2050</v>
      </c>
    </row>
    <row r="201" spans="1:27" ht="15.75" customHeight="1">
      <c r="A201" s="88">
        <v>43068</v>
      </c>
      <c r="B201" s="99">
        <v>8900</v>
      </c>
      <c r="C201" s="88">
        <v>43063</v>
      </c>
      <c r="D201" s="127">
        <v>0.2928</v>
      </c>
      <c r="E201" s="127">
        <v>0.13350000000000001</v>
      </c>
      <c r="F201" s="127">
        <v>0.18770000000000001</v>
      </c>
      <c r="G201" s="127">
        <v>7.1999999999999995E-2</v>
      </c>
      <c r="H201" s="127">
        <v>0.1114</v>
      </c>
      <c r="I201" s="127">
        <v>1.3899999999999999E-2</v>
      </c>
      <c r="J201" s="127">
        <v>4.6600000000000003E-2</v>
      </c>
      <c r="K201" s="127">
        <v>2.2599999999999999E-2</v>
      </c>
      <c r="L201" s="127">
        <v>0</v>
      </c>
      <c r="M201" s="127">
        <v>7.2999999999999995E-2</v>
      </c>
      <c r="N201" s="117">
        <v>2083</v>
      </c>
      <c r="O201" s="123">
        <f t="shared" si="11"/>
        <v>703.01250000000005</v>
      </c>
      <c r="P201" s="126">
        <v>41942</v>
      </c>
      <c r="Q201" s="113">
        <v>0.74</v>
      </c>
      <c r="R201" s="113">
        <v>0.63</v>
      </c>
      <c r="S201" s="113">
        <v>0.64</v>
      </c>
      <c r="T201" s="88">
        <v>43063</v>
      </c>
      <c r="U201" s="99">
        <v>9100</v>
      </c>
      <c r="V201" s="99">
        <v>8950</v>
      </c>
      <c r="W201" s="120">
        <f t="shared" si="12"/>
        <v>150</v>
      </c>
      <c r="X201" s="88">
        <v>43063</v>
      </c>
      <c r="Y201" s="99">
        <v>9100</v>
      </c>
      <c r="Z201" s="99">
        <v>7100</v>
      </c>
      <c r="AA201" s="84">
        <f t="shared" si="13"/>
        <v>2000</v>
      </c>
    </row>
    <row r="202" spans="1:27" ht="15.75" customHeight="1">
      <c r="A202" s="88">
        <v>43067</v>
      </c>
      <c r="B202" s="99">
        <v>8950</v>
      </c>
      <c r="C202" s="88">
        <v>43062</v>
      </c>
      <c r="D202" s="127">
        <v>0.3024</v>
      </c>
      <c r="E202" s="127">
        <v>0.13830000000000001</v>
      </c>
      <c r="F202" s="127">
        <v>0.18429999999999999</v>
      </c>
      <c r="G202" s="127">
        <v>7.1999999999999995E-2</v>
      </c>
      <c r="H202" s="127">
        <v>9.7000000000000003E-2</v>
      </c>
      <c r="I202" s="127">
        <v>1.3899999999999999E-2</v>
      </c>
      <c r="J202" s="127">
        <v>4.6600000000000003E-2</v>
      </c>
      <c r="K202" s="127">
        <v>2.2599999999999999E-2</v>
      </c>
      <c r="L202" s="127">
        <v>3.3999999999999998E-3</v>
      </c>
      <c r="M202" s="127">
        <v>6.9099999999999995E-2</v>
      </c>
      <c r="N202" s="117">
        <v>2083</v>
      </c>
      <c r="O202" s="123">
        <f t="shared" si="11"/>
        <v>685.09870000000001</v>
      </c>
      <c r="P202" s="126">
        <v>41935</v>
      </c>
      <c r="Q202" s="113">
        <v>0.74</v>
      </c>
      <c r="R202" s="113">
        <v>0.62</v>
      </c>
      <c r="S202" s="113">
        <v>0.63</v>
      </c>
      <c r="T202" s="88">
        <v>43062</v>
      </c>
      <c r="U202" s="99">
        <v>9100</v>
      </c>
      <c r="V202" s="99">
        <v>8950</v>
      </c>
      <c r="W202" s="120">
        <f t="shared" si="12"/>
        <v>150</v>
      </c>
      <c r="X202" s="88">
        <v>43062</v>
      </c>
      <c r="Y202" s="99">
        <v>9100</v>
      </c>
      <c r="Z202" s="99">
        <v>7100</v>
      </c>
      <c r="AA202" s="84">
        <f t="shared" si="13"/>
        <v>2000</v>
      </c>
    </row>
    <row r="203" spans="1:27" ht="15.75" customHeight="1">
      <c r="A203" s="88">
        <v>43066</v>
      </c>
      <c r="B203" s="99">
        <v>9150</v>
      </c>
      <c r="C203" s="88">
        <v>43061</v>
      </c>
      <c r="D203" s="127">
        <v>0.34570000000000001</v>
      </c>
      <c r="E203" s="127">
        <v>0.13350000000000001</v>
      </c>
      <c r="F203" s="127">
        <v>0.2266</v>
      </c>
      <c r="G203" s="127">
        <v>4.3200000000000002E-2</v>
      </c>
      <c r="H203" s="127">
        <v>8.7400000000000005E-2</v>
      </c>
      <c r="I203" s="127">
        <v>1.3899999999999999E-2</v>
      </c>
      <c r="J203" s="127">
        <v>2.8799999999999999E-2</v>
      </c>
      <c r="K203" s="127">
        <v>2.2599999999999999E-2</v>
      </c>
      <c r="L203" s="127">
        <v>1.15E-2</v>
      </c>
      <c r="M203" s="127">
        <v>8.5500000000000007E-2</v>
      </c>
      <c r="N203" s="117">
        <v>2083</v>
      </c>
      <c r="O203" s="123">
        <f t="shared" si="11"/>
        <v>720.92630000000008</v>
      </c>
      <c r="P203" s="126">
        <v>41928</v>
      </c>
      <c r="Q203" s="113">
        <v>0.73</v>
      </c>
      <c r="R203" s="113">
        <v>0.62</v>
      </c>
      <c r="S203" s="113">
        <v>0.63</v>
      </c>
      <c r="T203" s="88">
        <v>43061</v>
      </c>
      <c r="U203" s="99">
        <v>9050</v>
      </c>
      <c r="V203" s="99">
        <v>8900</v>
      </c>
      <c r="W203" s="120">
        <f t="shared" si="12"/>
        <v>150</v>
      </c>
      <c r="X203" s="88">
        <v>43061</v>
      </c>
      <c r="Y203" s="99">
        <v>9050</v>
      </c>
      <c r="Z203" s="99">
        <v>7100</v>
      </c>
      <c r="AA203" s="84">
        <f t="shared" si="13"/>
        <v>1950</v>
      </c>
    </row>
    <row r="204" spans="1:27" ht="15.75" customHeight="1">
      <c r="A204" s="88">
        <v>43063</v>
      </c>
      <c r="B204" s="99">
        <v>9100</v>
      </c>
      <c r="C204" s="88">
        <v>43060</v>
      </c>
      <c r="D204" s="127">
        <v>0.33610000000000001</v>
      </c>
      <c r="E204" s="127">
        <v>9.3100000000000002E-2</v>
      </c>
      <c r="F204" s="127">
        <v>0.2732</v>
      </c>
      <c r="G204" s="127">
        <v>6.7199999999999996E-2</v>
      </c>
      <c r="H204" s="127">
        <v>8.7400000000000005E-2</v>
      </c>
      <c r="I204" s="127">
        <v>9.1000000000000004E-3</v>
      </c>
      <c r="J204" s="127">
        <v>2.8799999999999999E-2</v>
      </c>
      <c r="K204" s="127">
        <v>2.5899999999999999E-2</v>
      </c>
      <c r="L204" s="127">
        <v>1.2999999999999999E-2</v>
      </c>
      <c r="M204" s="127">
        <v>8.5500000000000007E-2</v>
      </c>
      <c r="N204" s="117">
        <v>2083</v>
      </c>
      <c r="O204" s="123">
        <f t="shared" si="11"/>
        <v>730.92470000000003</v>
      </c>
      <c r="P204" s="126">
        <v>41921</v>
      </c>
      <c r="Q204" s="113">
        <v>0.73</v>
      </c>
      <c r="R204" s="113">
        <v>0.62</v>
      </c>
      <c r="S204" s="113">
        <v>0.63</v>
      </c>
      <c r="T204" s="88">
        <v>43060</v>
      </c>
      <c r="U204" s="99">
        <v>9050</v>
      </c>
      <c r="V204" s="99">
        <v>8800</v>
      </c>
      <c r="W204" s="120">
        <f t="shared" si="12"/>
        <v>250</v>
      </c>
      <c r="X204" s="88">
        <v>43060</v>
      </c>
      <c r="Y204" s="99">
        <v>9050</v>
      </c>
      <c r="Z204" s="99">
        <v>7100</v>
      </c>
      <c r="AA204" s="84">
        <f t="shared" si="13"/>
        <v>1950</v>
      </c>
    </row>
    <row r="205" spans="1:27" ht="15.75" customHeight="1">
      <c r="A205" s="88">
        <v>43062</v>
      </c>
      <c r="B205" s="99">
        <v>9100</v>
      </c>
      <c r="C205" s="88">
        <v>43059</v>
      </c>
      <c r="D205" s="127">
        <v>0.34279999999999999</v>
      </c>
      <c r="E205" s="127">
        <v>8.6400000000000005E-2</v>
      </c>
      <c r="F205" s="127">
        <v>0.2492</v>
      </c>
      <c r="G205" s="127">
        <v>7.6799999999999993E-2</v>
      </c>
      <c r="H205" s="127">
        <v>8.7400000000000005E-2</v>
      </c>
      <c r="I205" s="127">
        <v>2.35E-2</v>
      </c>
      <c r="J205" s="127">
        <v>2.8799999999999999E-2</v>
      </c>
      <c r="K205" s="127">
        <v>2.5899999999999999E-2</v>
      </c>
      <c r="L205" s="127">
        <v>1.2999999999999999E-2</v>
      </c>
      <c r="M205" s="127">
        <v>8.8300000000000003E-2</v>
      </c>
      <c r="N205" s="117">
        <v>2083</v>
      </c>
      <c r="O205" s="123">
        <f t="shared" si="11"/>
        <v>680.93270000000007</v>
      </c>
      <c r="P205" s="126">
        <v>41907</v>
      </c>
      <c r="Q205" s="113">
        <v>0.72</v>
      </c>
      <c r="R205" s="113">
        <v>0.63</v>
      </c>
      <c r="S205" s="113">
        <v>0.63</v>
      </c>
      <c r="T205" s="88">
        <v>43059</v>
      </c>
      <c r="U205" s="99">
        <v>8950</v>
      </c>
      <c r="V205" s="99">
        <v>8600</v>
      </c>
      <c r="W205" s="120">
        <f t="shared" si="12"/>
        <v>350</v>
      </c>
      <c r="X205" s="88">
        <v>43059</v>
      </c>
      <c r="Y205" s="99">
        <v>8950</v>
      </c>
      <c r="Z205" s="99">
        <v>7100</v>
      </c>
      <c r="AA205" s="84">
        <f t="shared" si="13"/>
        <v>1850</v>
      </c>
    </row>
    <row r="206" spans="1:27" ht="15.75" customHeight="1">
      <c r="A206" s="88">
        <v>43061</v>
      </c>
      <c r="B206" s="99">
        <v>9050</v>
      </c>
      <c r="C206" s="88">
        <v>43056</v>
      </c>
      <c r="D206" s="127">
        <v>0.33750000000000002</v>
      </c>
      <c r="E206" s="127">
        <v>9.4100000000000003E-2</v>
      </c>
      <c r="F206" s="127">
        <v>0.25829999999999997</v>
      </c>
      <c r="G206" s="127">
        <v>0.1003</v>
      </c>
      <c r="H206" s="127">
        <v>5.04E-2</v>
      </c>
      <c r="I206" s="127">
        <v>2.8299999999999999E-2</v>
      </c>
      <c r="J206" s="127">
        <v>3.0700000000000002E-2</v>
      </c>
      <c r="K206" s="127">
        <v>8.2000000000000007E-3</v>
      </c>
      <c r="L206" s="127">
        <v>1.9199999999999998E-2</v>
      </c>
      <c r="M206" s="127">
        <v>0.1051</v>
      </c>
      <c r="N206" s="117">
        <v>2083</v>
      </c>
      <c r="O206" s="123">
        <f t="shared" si="11"/>
        <v>683.01570000000004</v>
      </c>
      <c r="P206" s="126">
        <v>41900</v>
      </c>
      <c r="Q206" s="113">
        <v>0.72</v>
      </c>
      <c r="R206" s="113">
        <v>0.63</v>
      </c>
      <c r="S206" s="113">
        <v>0.63</v>
      </c>
      <c r="T206" s="88">
        <v>43056</v>
      </c>
      <c r="U206" s="99">
        <v>8750</v>
      </c>
      <c r="V206" s="99">
        <v>8550</v>
      </c>
      <c r="W206" s="120">
        <f t="shared" si="12"/>
        <v>200</v>
      </c>
      <c r="X206" s="88">
        <v>43056</v>
      </c>
      <c r="Y206" s="99">
        <v>8750</v>
      </c>
      <c r="Z206" s="99">
        <v>7100</v>
      </c>
      <c r="AA206" s="84">
        <f t="shared" si="13"/>
        <v>1650</v>
      </c>
    </row>
    <row r="207" spans="1:27" ht="15.75" customHeight="1">
      <c r="A207" s="88">
        <v>43060</v>
      </c>
      <c r="B207" s="99">
        <v>9050</v>
      </c>
      <c r="C207" s="88">
        <v>43055</v>
      </c>
      <c r="D207" s="127">
        <v>0.32890000000000003</v>
      </c>
      <c r="E207" s="127">
        <v>8.7400000000000005E-2</v>
      </c>
      <c r="F207" s="127">
        <v>0.25829999999999997</v>
      </c>
      <c r="G207" s="127">
        <v>0.1003</v>
      </c>
      <c r="H207" s="127">
        <v>6.9599999999999995E-2</v>
      </c>
      <c r="I207" s="127">
        <v>2.8299999999999999E-2</v>
      </c>
      <c r="J207" s="127">
        <v>3.0700000000000002E-2</v>
      </c>
      <c r="K207" s="127">
        <v>8.2000000000000007E-3</v>
      </c>
      <c r="L207" s="127">
        <v>1.9199999999999998E-2</v>
      </c>
      <c r="M207" s="127">
        <v>0.1147</v>
      </c>
      <c r="N207" s="117">
        <v>2083</v>
      </c>
      <c r="O207" s="123">
        <f t="shared" si="11"/>
        <v>676.97500000000002</v>
      </c>
      <c r="P207" s="126">
        <v>41893</v>
      </c>
      <c r="Q207" s="113">
        <v>0.72</v>
      </c>
      <c r="R207" s="113">
        <v>0.66</v>
      </c>
      <c r="S207" s="113">
        <v>0.62</v>
      </c>
      <c r="T207" s="88">
        <v>43055</v>
      </c>
      <c r="U207" s="99">
        <v>8850</v>
      </c>
      <c r="V207" s="99">
        <v>8500</v>
      </c>
      <c r="W207" s="120">
        <f t="shared" si="12"/>
        <v>350</v>
      </c>
      <c r="X207" s="88">
        <v>43055</v>
      </c>
      <c r="Y207" s="99">
        <v>8850</v>
      </c>
      <c r="Z207" s="99">
        <v>7100</v>
      </c>
      <c r="AA207" s="84">
        <f t="shared" si="13"/>
        <v>1750</v>
      </c>
    </row>
    <row r="208" spans="1:27" ht="15.75" customHeight="1">
      <c r="A208" s="88">
        <v>43059</v>
      </c>
      <c r="B208" s="99">
        <v>8950</v>
      </c>
      <c r="C208" s="88">
        <v>43054</v>
      </c>
      <c r="D208" s="127">
        <v>0.34610000000000002</v>
      </c>
      <c r="E208" s="127">
        <v>9.5100000000000004E-2</v>
      </c>
      <c r="F208" s="127">
        <v>0.2487</v>
      </c>
      <c r="G208" s="127">
        <v>9.5500000000000002E-2</v>
      </c>
      <c r="H208" s="127">
        <v>0.06</v>
      </c>
      <c r="I208" s="127">
        <v>1.3899999999999999E-2</v>
      </c>
      <c r="J208" s="127">
        <v>2.7799999999999998E-2</v>
      </c>
      <c r="K208" s="127">
        <v>1.2999999999999999E-2</v>
      </c>
      <c r="L208" s="127">
        <v>1.44E-2</v>
      </c>
      <c r="M208" s="127">
        <v>0.1147</v>
      </c>
      <c r="N208" s="117">
        <v>2083</v>
      </c>
      <c r="O208" s="123">
        <f t="shared" si="11"/>
        <v>713.01089999999999</v>
      </c>
      <c r="P208" s="126">
        <v>41886</v>
      </c>
      <c r="Q208" s="113">
        <v>0.71</v>
      </c>
      <c r="R208" s="113">
        <v>0.65</v>
      </c>
      <c r="S208" s="113">
        <v>0.61</v>
      </c>
      <c r="T208" s="88">
        <v>43054</v>
      </c>
      <c r="U208" s="99">
        <v>8850</v>
      </c>
      <c r="V208" s="99">
        <v>8600</v>
      </c>
      <c r="W208" s="120">
        <f t="shared" si="12"/>
        <v>250</v>
      </c>
      <c r="X208" s="88">
        <v>43054</v>
      </c>
      <c r="Y208" s="99">
        <v>8850</v>
      </c>
      <c r="Z208" s="99">
        <v>7100</v>
      </c>
      <c r="AA208" s="84">
        <f t="shared" si="13"/>
        <v>1750</v>
      </c>
    </row>
    <row r="209" spans="1:27" ht="15.75" customHeight="1">
      <c r="A209" s="88">
        <v>43056</v>
      </c>
      <c r="B209" s="99">
        <v>8750</v>
      </c>
      <c r="C209" s="88">
        <v>43053</v>
      </c>
      <c r="D209" s="127">
        <v>0.35089999999999999</v>
      </c>
      <c r="E209" s="127">
        <v>7.2499999999999995E-2</v>
      </c>
      <c r="F209" s="127">
        <v>0.2487</v>
      </c>
      <c r="G209" s="127">
        <v>9.5500000000000002E-2</v>
      </c>
      <c r="H209" s="127">
        <v>5.5199999999999999E-2</v>
      </c>
      <c r="I209" s="127">
        <v>2.4500000000000001E-2</v>
      </c>
      <c r="J209" s="127">
        <v>2.7799999999999998E-2</v>
      </c>
      <c r="K209" s="127">
        <v>2.5000000000000001E-2</v>
      </c>
      <c r="L209" s="127">
        <v>1.44E-2</v>
      </c>
      <c r="M209" s="127">
        <v>0.1147</v>
      </c>
      <c r="N209" s="117">
        <v>2083</v>
      </c>
      <c r="O209" s="123">
        <f t="shared" si="11"/>
        <v>753.00450000000001</v>
      </c>
      <c r="P209" s="126">
        <v>41879</v>
      </c>
      <c r="Q209" s="113">
        <v>0.71</v>
      </c>
      <c r="R209" s="113">
        <v>0.64</v>
      </c>
      <c r="S209" s="113">
        <v>0.6</v>
      </c>
      <c r="T209" s="88">
        <v>43053</v>
      </c>
      <c r="U209" s="99">
        <v>8950</v>
      </c>
      <c r="V209" s="99">
        <v>8650</v>
      </c>
      <c r="W209" s="120">
        <f t="shared" si="12"/>
        <v>300</v>
      </c>
      <c r="X209" s="88">
        <v>43053</v>
      </c>
      <c r="Y209" s="99">
        <v>8950</v>
      </c>
      <c r="Z209" s="99">
        <v>7100</v>
      </c>
      <c r="AA209" s="84">
        <f t="shared" si="13"/>
        <v>1850</v>
      </c>
    </row>
    <row r="210" spans="1:27" ht="15.75" customHeight="1">
      <c r="A210" s="88">
        <v>43055</v>
      </c>
      <c r="B210" s="99">
        <v>8850</v>
      </c>
      <c r="C210" s="88">
        <v>43052</v>
      </c>
      <c r="D210" s="127">
        <v>0.32690000000000002</v>
      </c>
      <c r="E210" s="127">
        <v>9.7500000000000003E-2</v>
      </c>
      <c r="F210" s="127">
        <v>0.23619999999999999</v>
      </c>
      <c r="G210" s="127">
        <v>8.7900000000000006E-2</v>
      </c>
      <c r="H210" s="127">
        <v>5.04E-2</v>
      </c>
      <c r="I210" s="127">
        <v>1.2999999999999999E-2</v>
      </c>
      <c r="J210" s="127">
        <v>2.69E-2</v>
      </c>
      <c r="K210" s="127">
        <v>4.9000000000000002E-2</v>
      </c>
      <c r="L210" s="127">
        <v>2.4E-2</v>
      </c>
      <c r="M210" s="127">
        <v>0.1176</v>
      </c>
      <c r="N210" s="117">
        <v>2083</v>
      </c>
      <c r="O210" s="123">
        <f t="shared" si="11"/>
        <v>686.97339999999997</v>
      </c>
      <c r="P210" s="126">
        <v>41872</v>
      </c>
      <c r="Q210" s="113">
        <v>0.71</v>
      </c>
      <c r="R210" s="113">
        <v>0.63</v>
      </c>
      <c r="S210" s="113">
        <v>0.59</v>
      </c>
      <c r="T210" s="88">
        <v>43052</v>
      </c>
      <c r="U210" s="99">
        <v>8950</v>
      </c>
      <c r="V210" s="99">
        <v>8650</v>
      </c>
      <c r="W210" s="120">
        <f t="shared" si="12"/>
        <v>300</v>
      </c>
      <c r="X210" s="88">
        <v>43052</v>
      </c>
      <c r="Y210" s="99">
        <v>8950</v>
      </c>
      <c r="Z210" s="99">
        <v>7100</v>
      </c>
      <c r="AA210" s="84">
        <f t="shared" si="13"/>
        <v>1850</v>
      </c>
    </row>
    <row r="211" spans="1:27" ht="15.75" customHeight="1">
      <c r="A211" s="88">
        <v>43054</v>
      </c>
      <c r="B211" s="99">
        <v>8850</v>
      </c>
      <c r="C211" s="88">
        <v>43049</v>
      </c>
      <c r="D211" s="127">
        <v>0.32790000000000002</v>
      </c>
      <c r="E211" s="127">
        <v>9.8900000000000002E-2</v>
      </c>
      <c r="F211" s="127">
        <v>0.25059999999999999</v>
      </c>
      <c r="G211" s="127">
        <v>7.6799999999999993E-2</v>
      </c>
      <c r="H211" s="127">
        <v>4.5600000000000002E-2</v>
      </c>
      <c r="I211" s="127">
        <v>1.2999999999999999E-2</v>
      </c>
      <c r="J211" s="127">
        <v>1.7299999999999999E-2</v>
      </c>
      <c r="K211" s="127">
        <v>4.0800000000000003E-2</v>
      </c>
      <c r="L211" s="127">
        <v>2.4E-2</v>
      </c>
      <c r="M211" s="127">
        <v>0.12720000000000001</v>
      </c>
      <c r="N211" s="117">
        <v>2083</v>
      </c>
      <c r="O211" s="123">
        <f t="shared" si="11"/>
        <v>701.971</v>
      </c>
      <c r="P211" s="126">
        <v>41865</v>
      </c>
      <c r="Q211" s="113">
        <v>0.7</v>
      </c>
      <c r="R211" s="113">
        <v>0.64</v>
      </c>
      <c r="S211" s="113">
        <v>0.59</v>
      </c>
      <c r="T211" s="88">
        <v>43049</v>
      </c>
      <c r="U211" s="99">
        <v>8950</v>
      </c>
      <c r="V211" s="99">
        <v>8800</v>
      </c>
      <c r="W211" s="120">
        <f t="shared" si="12"/>
        <v>150</v>
      </c>
      <c r="X211" s="88">
        <v>43049</v>
      </c>
      <c r="Y211" s="99">
        <v>8950</v>
      </c>
      <c r="Z211" s="99">
        <v>7100</v>
      </c>
      <c r="AA211" s="84">
        <f t="shared" si="13"/>
        <v>1850</v>
      </c>
    </row>
    <row r="212" spans="1:27" ht="15.75" customHeight="1">
      <c r="A212" s="88">
        <v>43053</v>
      </c>
      <c r="B212" s="99">
        <v>8950</v>
      </c>
      <c r="C212" s="88">
        <v>43048</v>
      </c>
      <c r="D212" s="127">
        <v>0.32500000000000001</v>
      </c>
      <c r="E212" s="127">
        <v>9.3600000000000003E-2</v>
      </c>
      <c r="F212" s="127">
        <v>0.23380000000000001</v>
      </c>
      <c r="G212" s="127">
        <v>9.2200000000000004E-2</v>
      </c>
      <c r="H212" s="127">
        <v>4.0800000000000003E-2</v>
      </c>
      <c r="I212" s="127">
        <v>1.2999999999999999E-2</v>
      </c>
      <c r="J212" s="127">
        <v>1.2500000000000001E-2</v>
      </c>
      <c r="K212" s="127">
        <v>3.5999999999999997E-2</v>
      </c>
      <c r="L212" s="127">
        <v>3.8399999999999997E-2</v>
      </c>
      <c r="M212" s="127">
        <v>0.1363</v>
      </c>
      <c r="N212" s="117">
        <v>2083</v>
      </c>
      <c r="O212" s="123">
        <f t="shared" si="11"/>
        <v>696.97180000000003</v>
      </c>
      <c r="P212" s="126">
        <v>41858</v>
      </c>
      <c r="Q212" s="113">
        <v>0.7</v>
      </c>
      <c r="R212" s="113">
        <v>0.64</v>
      </c>
      <c r="S212" s="113">
        <v>0.57999999999999996</v>
      </c>
      <c r="T212" s="88">
        <v>43048</v>
      </c>
      <c r="U212" s="99">
        <v>9150</v>
      </c>
      <c r="V212" s="99">
        <v>8800</v>
      </c>
      <c r="W212" s="120">
        <f t="shared" si="12"/>
        <v>350</v>
      </c>
      <c r="X212" s="88">
        <v>43048</v>
      </c>
      <c r="Y212" s="99">
        <v>9150</v>
      </c>
      <c r="Z212" s="99">
        <v>7100</v>
      </c>
      <c r="AA212" s="84">
        <f t="shared" si="13"/>
        <v>2050</v>
      </c>
    </row>
    <row r="213" spans="1:27" ht="15.75" customHeight="1">
      <c r="A213" s="88">
        <v>43052</v>
      </c>
      <c r="B213" s="99">
        <v>8950</v>
      </c>
      <c r="C213" s="88">
        <v>43047</v>
      </c>
      <c r="D213" s="127">
        <v>0.34229999999999999</v>
      </c>
      <c r="E213" s="127">
        <v>0.1128</v>
      </c>
      <c r="F213" s="127">
        <v>0.24340000000000001</v>
      </c>
      <c r="G213" s="127">
        <v>7.9699999999999993E-2</v>
      </c>
      <c r="H213" s="127">
        <v>3.1199999999999999E-2</v>
      </c>
      <c r="I213" s="127">
        <v>1.2999999999999999E-2</v>
      </c>
      <c r="J213" s="127">
        <v>1.2500000000000001E-2</v>
      </c>
      <c r="K213" s="127">
        <v>3.5999999999999997E-2</v>
      </c>
      <c r="L213" s="127">
        <v>1.44E-2</v>
      </c>
      <c r="M213" s="127">
        <v>0.1555</v>
      </c>
      <c r="N213" s="117">
        <v>2083</v>
      </c>
      <c r="O213" s="123">
        <f t="shared" si="11"/>
        <v>706.97019999999998</v>
      </c>
      <c r="P213" s="126">
        <v>41851</v>
      </c>
      <c r="Q213" s="113">
        <v>0.71</v>
      </c>
      <c r="R213" s="113">
        <v>0.64</v>
      </c>
      <c r="S213" s="113">
        <v>0.57999999999999996</v>
      </c>
      <c r="T213" s="88">
        <v>43047</v>
      </c>
      <c r="U213" s="99">
        <v>9000</v>
      </c>
      <c r="V213" s="99">
        <v>8700</v>
      </c>
      <c r="W213" s="120">
        <f t="shared" si="12"/>
        <v>300</v>
      </c>
      <c r="X213" s="88">
        <v>43047</v>
      </c>
      <c r="Y213" s="99">
        <v>9000</v>
      </c>
      <c r="Z213" s="99">
        <v>7100</v>
      </c>
      <c r="AA213" s="84">
        <f t="shared" si="13"/>
        <v>1900</v>
      </c>
    </row>
    <row r="214" spans="1:27" ht="15.75" customHeight="1">
      <c r="A214" s="88">
        <v>43049</v>
      </c>
      <c r="B214" s="99">
        <v>8950</v>
      </c>
      <c r="C214" s="88">
        <v>43046</v>
      </c>
      <c r="D214" s="127">
        <v>0.36149999999999999</v>
      </c>
      <c r="E214" s="127">
        <v>8.8800000000000004E-2</v>
      </c>
      <c r="F214" s="127">
        <v>0.24340000000000001</v>
      </c>
      <c r="G214" s="127">
        <v>8.4500000000000006E-2</v>
      </c>
      <c r="H214" s="127">
        <v>3.1199999999999999E-2</v>
      </c>
      <c r="I214" s="127">
        <v>1.2999999999999999E-2</v>
      </c>
      <c r="J214" s="127">
        <v>6.7000000000000002E-3</v>
      </c>
      <c r="K214" s="127">
        <v>3.5999999999999997E-2</v>
      </c>
      <c r="L214" s="127">
        <v>2.0199999999999999E-2</v>
      </c>
      <c r="M214" s="127">
        <v>0.12820000000000001</v>
      </c>
      <c r="N214" s="117">
        <v>2083</v>
      </c>
      <c r="O214" s="123">
        <f t="shared" si="11"/>
        <v>656.97820000000002</v>
      </c>
      <c r="P214" s="126">
        <v>41844</v>
      </c>
      <c r="Q214" s="113">
        <v>0.71</v>
      </c>
      <c r="R214" s="113">
        <v>0.64</v>
      </c>
      <c r="S214" s="113">
        <v>0.6</v>
      </c>
      <c r="T214" s="88">
        <v>43046</v>
      </c>
      <c r="U214" s="99">
        <v>9000</v>
      </c>
      <c r="V214" s="99">
        <v>8700</v>
      </c>
      <c r="W214" s="120">
        <f t="shared" si="12"/>
        <v>300</v>
      </c>
      <c r="X214" s="88">
        <v>43046</v>
      </c>
      <c r="Y214" s="99">
        <v>9000</v>
      </c>
      <c r="Z214" s="99">
        <v>7100</v>
      </c>
      <c r="AA214" s="84">
        <f t="shared" si="13"/>
        <v>1900</v>
      </c>
    </row>
    <row r="215" spans="1:27" ht="15.75" customHeight="1">
      <c r="A215" s="88">
        <v>43048</v>
      </c>
      <c r="B215" s="99">
        <v>9150</v>
      </c>
      <c r="C215" s="88">
        <v>43045</v>
      </c>
      <c r="D215" s="127">
        <v>0.32979999999999998</v>
      </c>
      <c r="E215" s="127">
        <v>8.8800000000000004E-2</v>
      </c>
      <c r="F215" s="127">
        <v>0.24629999999999999</v>
      </c>
      <c r="G215" s="127">
        <v>9.1200000000000003E-2</v>
      </c>
      <c r="H215" s="127">
        <v>3.1199999999999999E-2</v>
      </c>
      <c r="I215" s="127">
        <v>1.2999999999999999E-2</v>
      </c>
      <c r="J215" s="127">
        <v>2.1100000000000001E-2</v>
      </c>
      <c r="K215" s="127">
        <v>4.5600000000000002E-2</v>
      </c>
      <c r="L215" s="127">
        <v>1.54E-2</v>
      </c>
      <c r="M215" s="127">
        <v>0.12820000000000001</v>
      </c>
      <c r="N215" s="117">
        <v>2083</v>
      </c>
      <c r="O215" s="123">
        <f t="shared" si="11"/>
        <v>656.97820000000002</v>
      </c>
      <c r="P215" s="126">
        <v>41837</v>
      </c>
      <c r="Q215" s="113">
        <v>0.71</v>
      </c>
      <c r="R215" s="113">
        <v>0.65</v>
      </c>
      <c r="S215" s="113">
        <v>0.6</v>
      </c>
      <c r="T215" s="88">
        <v>43045</v>
      </c>
      <c r="U215" s="99">
        <v>8900</v>
      </c>
      <c r="V215" s="99">
        <v>8650</v>
      </c>
      <c r="W215" s="120">
        <f t="shared" si="12"/>
        <v>250</v>
      </c>
      <c r="X215" s="88">
        <v>43045</v>
      </c>
      <c r="Y215" s="99">
        <v>8900</v>
      </c>
      <c r="Z215" s="99">
        <v>7100</v>
      </c>
      <c r="AA215" s="84">
        <f t="shared" si="13"/>
        <v>1800</v>
      </c>
    </row>
    <row r="216" spans="1:27" ht="15.75" customHeight="1">
      <c r="A216" s="88">
        <v>43047</v>
      </c>
      <c r="B216" s="99">
        <v>9000</v>
      </c>
      <c r="C216" s="88">
        <v>43042</v>
      </c>
      <c r="D216" s="127">
        <v>0.33700000000000002</v>
      </c>
      <c r="E216" s="127">
        <v>8.4000000000000005E-2</v>
      </c>
      <c r="F216" s="127">
        <v>0.25590000000000002</v>
      </c>
      <c r="G216" s="127">
        <v>7.6300000000000007E-2</v>
      </c>
      <c r="H216" s="127">
        <v>3.1199999999999999E-2</v>
      </c>
      <c r="I216" s="127">
        <v>1.06E-2</v>
      </c>
      <c r="J216" s="127">
        <v>2.1100000000000001E-2</v>
      </c>
      <c r="K216" s="127">
        <v>4.5600000000000002E-2</v>
      </c>
      <c r="L216" s="127">
        <v>1.0999999999999999E-2</v>
      </c>
      <c r="M216" s="127">
        <v>0.12820000000000001</v>
      </c>
      <c r="N216" s="117">
        <v>2083</v>
      </c>
      <c r="O216" s="123">
        <f t="shared" si="11"/>
        <v>641.98059999999998</v>
      </c>
      <c r="P216" s="126">
        <v>41830</v>
      </c>
      <c r="Q216" s="113">
        <v>0.74</v>
      </c>
      <c r="R216" s="113">
        <v>0.67</v>
      </c>
      <c r="S216" s="113">
        <v>0.62</v>
      </c>
      <c r="T216" s="88">
        <v>43042</v>
      </c>
      <c r="U216" s="99">
        <v>8750</v>
      </c>
      <c r="V216" s="99">
        <v>8400</v>
      </c>
      <c r="W216" s="120">
        <f t="shared" si="12"/>
        <v>350</v>
      </c>
      <c r="X216" s="88">
        <v>43042</v>
      </c>
      <c r="Y216" s="99">
        <v>8750</v>
      </c>
      <c r="Z216" s="99">
        <v>7100</v>
      </c>
      <c r="AA216" s="84">
        <f t="shared" si="13"/>
        <v>1650</v>
      </c>
    </row>
    <row r="217" spans="1:27" ht="15.75" customHeight="1">
      <c r="A217" s="88">
        <v>43046</v>
      </c>
      <c r="B217" s="99">
        <v>9000</v>
      </c>
      <c r="C217" s="88">
        <v>43041</v>
      </c>
      <c r="D217" s="127">
        <v>0.33460000000000001</v>
      </c>
      <c r="E217" s="127">
        <v>9.1700000000000004E-2</v>
      </c>
      <c r="F217" s="127">
        <v>0.2319</v>
      </c>
      <c r="G217" s="127">
        <v>6.5299999999999997E-2</v>
      </c>
      <c r="H217" s="127">
        <v>4.5600000000000002E-2</v>
      </c>
      <c r="I217" s="127">
        <v>2.2599999999999999E-2</v>
      </c>
      <c r="J217" s="127">
        <v>2.1100000000000001E-2</v>
      </c>
      <c r="K217" s="127">
        <v>4.5600000000000002E-2</v>
      </c>
      <c r="L217" s="127">
        <v>5.3E-3</v>
      </c>
      <c r="M217" s="127">
        <v>0.12479999999999999</v>
      </c>
      <c r="N217" s="117">
        <v>2083</v>
      </c>
      <c r="O217" s="123">
        <f t="shared" si="11"/>
        <v>611.98540000000003</v>
      </c>
      <c r="P217" s="126">
        <v>41823</v>
      </c>
      <c r="Q217" s="113">
        <v>0.75</v>
      </c>
      <c r="R217" s="113">
        <v>0.67</v>
      </c>
      <c r="S217" s="113">
        <v>0.62</v>
      </c>
      <c r="T217" s="88">
        <v>43041</v>
      </c>
      <c r="U217" s="99">
        <v>8700</v>
      </c>
      <c r="V217" s="99">
        <v>8550</v>
      </c>
      <c r="W217" s="120">
        <f t="shared" si="12"/>
        <v>150</v>
      </c>
      <c r="X217" s="88">
        <v>43041</v>
      </c>
      <c r="Y217" s="99">
        <v>8700</v>
      </c>
      <c r="Z217" s="99">
        <v>7100</v>
      </c>
      <c r="AA217" s="84">
        <f t="shared" si="13"/>
        <v>1600</v>
      </c>
    </row>
    <row r="218" spans="1:27" ht="15.75" customHeight="1">
      <c r="A218" s="88">
        <v>43045</v>
      </c>
      <c r="B218" s="99">
        <v>8900</v>
      </c>
      <c r="C218" s="88">
        <v>43040</v>
      </c>
      <c r="D218" s="127">
        <v>0.33939999999999998</v>
      </c>
      <c r="E218" s="127">
        <v>6.7699999999999996E-2</v>
      </c>
      <c r="F218" s="127">
        <v>0.22900000000000001</v>
      </c>
      <c r="G218" s="127">
        <v>7.0599999999999996E-2</v>
      </c>
      <c r="H218" s="127">
        <v>4.5600000000000002E-2</v>
      </c>
      <c r="I218" s="127">
        <v>2.2599999999999999E-2</v>
      </c>
      <c r="J218" s="127">
        <v>2.1100000000000001E-2</v>
      </c>
      <c r="K218" s="127">
        <v>4.5600000000000002E-2</v>
      </c>
      <c r="L218" s="127">
        <v>2.8999999999999998E-3</v>
      </c>
      <c r="M218" s="127">
        <v>0.12479999999999999</v>
      </c>
      <c r="N218" s="117">
        <v>2083</v>
      </c>
      <c r="O218" s="123">
        <f t="shared" si="11"/>
        <v>646.97979999999995</v>
      </c>
      <c r="P218" s="126">
        <v>41816</v>
      </c>
      <c r="Q218" s="113">
        <v>0.77</v>
      </c>
      <c r="R218" s="113">
        <v>0.65</v>
      </c>
      <c r="S218" s="113">
        <v>0.61</v>
      </c>
      <c r="T218" s="88">
        <v>43040</v>
      </c>
      <c r="U218" s="99">
        <v>8750</v>
      </c>
      <c r="V218" s="99">
        <v>8400</v>
      </c>
      <c r="W218" s="120">
        <f t="shared" si="12"/>
        <v>350</v>
      </c>
      <c r="X218" s="88">
        <v>43040</v>
      </c>
      <c r="Y218" s="99">
        <v>8750</v>
      </c>
      <c r="Z218" s="99">
        <v>7100</v>
      </c>
      <c r="AA218" s="84">
        <f t="shared" si="13"/>
        <v>1650</v>
      </c>
    </row>
    <row r="219" spans="1:27" ht="15.75" customHeight="1">
      <c r="A219" s="88">
        <v>43042</v>
      </c>
      <c r="B219" s="99">
        <v>8750</v>
      </c>
      <c r="C219" s="88">
        <v>43039</v>
      </c>
      <c r="D219" s="127">
        <v>0.31540000000000001</v>
      </c>
      <c r="E219" s="127">
        <v>6.0999999999999999E-2</v>
      </c>
      <c r="F219" s="127">
        <v>0.2487</v>
      </c>
      <c r="G219" s="127">
        <v>7.7299999999999994E-2</v>
      </c>
      <c r="H219" s="127">
        <v>5.62E-2</v>
      </c>
      <c r="I219" s="127">
        <v>2.2599999999999999E-2</v>
      </c>
      <c r="J219" s="127">
        <v>4.5100000000000001E-2</v>
      </c>
      <c r="K219" s="127">
        <v>4.5600000000000002E-2</v>
      </c>
      <c r="L219" s="127">
        <v>0</v>
      </c>
      <c r="M219" s="127">
        <v>0.12479999999999999</v>
      </c>
      <c r="N219" s="117">
        <v>2083</v>
      </c>
      <c r="O219" s="123">
        <f t="shared" si="11"/>
        <v>646.97979999999995</v>
      </c>
      <c r="P219" s="126">
        <v>41809</v>
      </c>
      <c r="Q219" s="113">
        <v>0.77</v>
      </c>
      <c r="R219" s="113">
        <v>0.66</v>
      </c>
      <c r="S219" s="113">
        <v>0.61</v>
      </c>
      <c r="T219" s="88">
        <v>43039</v>
      </c>
      <c r="U219" s="99">
        <v>8750</v>
      </c>
      <c r="V219" s="99">
        <v>8400</v>
      </c>
      <c r="W219" s="120">
        <f t="shared" si="12"/>
        <v>350</v>
      </c>
      <c r="X219" s="88">
        <v>43039</v>
      </c>
      <c r="Y219" s="99">
        <v>8750</v>
      </c>
      <c r="Z219" s="99">
        <v>7100</v>
      </c>
      <c r="AA219" s="84">
        <f t="shared" si="13"/>
        <v>1650</v>
      </c>
    </row>
    <row r="220" spans="1:27" ht="15.75" customHeight="1">
      <c r="A220" s="88">
        <v>43041</v>
      </c>
      <c r="B220" s="99">
        <v>8700</v>
      </c>
      <c r="C220" s="88">
        <v>43038</v>
      </c>
      <c r="D220" s="127">
        <v>0.31540000000000001</v>
      </c>
      <c r="E220" s="127">
        <v>7.0599999999999996E-2</v>
      </c>
      <c r="F220" s="127">
        <v>0.2631</v>
      </c>
      <c r="G220" s="127">
        <v>7.4899999999999994E-2</v>
      </c>
      <c r="H220" s="127">
        <v>7.0599999999999996E-2</v>
      </c>
      <c r="I220" s="127">
        <v>2.8299999999999999E-2</v>
      </c>
      <c r="J220" s="127">
        <v>3.9399999999999998E-2</v>
      </c>
      <c r="K220" s="127">
        <v>9.5999999999999992E-3</v>
      </c>
      <c r="L220" s="127">
        <v>0</v>
      </c>
      <c r="M220" s="127">
        <v>0.12479999999999999</v>
      </c>
      <c r="N220" s="117">
        <v>2083</v>
      </c>
      <c r="O220" s="123">
        <f t="shared" si="11"/>
        <v>616.9846</v>
      </c>
      <c r="P220" s="126">
        <v>41802</v>
      </c>
      <c r="Q220" s="113">
        <v>0.77</v>
      </c>
      <c r="R220" s="113">
        <v>0.67</v>
      </c>
      <c r="S220" s="113">
        <v>0.61</v>
      </c>
      <c r="T220" s="88">
        <v>43038</v>
      </c>
      <c r="U220" s="99">
        <v>8800</v>
      </c>
      <c r="V220" s="99">
        <v>8500</v>
      </c>
      <c r="W220" s="120">
        <f t="shared" si="12"/>
        <v>300</v>
      </c>
      <c r="X220" s="88">
        <v>43038</v>
      </c>
      <c r="Y220" s="99">
        <v>8800</v>
      </c>
      <c r="Z220" s="99">
        <v>7100</v>
      </c>
      <c r="AA220" s="84">
        <f t="shared" si="13"/>
        <v>1700</v>
      </c>
    </row>
    <row r="221" spans="1:27" ht="15.75" customHeight="1">
      <c r="A221" s="88">
        <v>43040</v>
      </c>
      <c r="B221" s="99">
        <v>8750</v>
      </c>
      <c r="C221" s="88">
        <v>43035</v>
      </c>
      <c r="D221" s="127">
        <v>0.30819999999999997</v>
      </c>
      <c r="E221" s="127">
        <v>6.0999999999999999E-2</v>
      </c>
      <c r="F221" s="127">
        <v>0.2727</v>
      </c>
      <c r="G221" s="127">
        <v>7.4899999999999994E-2</v>
      </c>
      <c r="H221" s="127">
        <v>7.5399999999999995E-2</v>
      </c>
      <c r="I221" s="127">
        <v>3.0700000000000002E-2</v>
      </c>
      <c r="J221" s="127">
        <v>3.9399999999999998E-2</v>
      </c>
      <c r="K221" s="127">
        <v>9.5999999999999992E-3</v>
      </c>
      <c r="L221" s="127">
        <v>0</v>
      </c>
      <c r="M221" s="127">
        <v>0.1215</v>
      </c>
      <c r="N221" s="117">
        <v>2083</v>
      </c>
      <c r="O221" s="123">
        <f t="shared" si="11"/>
        <v>614.90160000000003</v>
      </c>
      <c r="P221" s="126">
        <v>41795</v>
      </c>
      <c r="Q221" s="113">
        <v>0.77</v>
      </c>
      <c r="R221" s="113">
        <v>0.67</v>
      </c>
      <c r="S221" s="113">
        <v>0.63</v>
      </c>
      <c r="T221" s="88">
        <v>43035</v>
      </c>
      <c r="U221" s="99">
        <v>8800</v>
      </c>
      <c r="V221" s="99">
        <v>8500</v>
      </c>
      <c r="W221" s="120">
        <f t="shared" si="12"/>
        <v>300</v>
      </c>
      <c r="X221" s="88">
        <v>43035</v>
      </c>
      <c r="Y221" s="99">
        <v>8800</v>
      </c>
      <c r="Z221" s="99">
        <v>7100</v>
      </c>
      <c r="AA221" s="84">
        <f t="shared" si="13"/>
        <v>1700</v>
      </c>
    </row>
    <row r="222" spans="1:27" ht="15.75" customHeight="1">
      <c r="A222" s="88">
        <v>43039</v>
      </c>
      <c r="B222" s="99">
        <v>8750</v>
      </c>
      <c r="C222" s="88">
        <v>43034</v>
      </c>
      <c r="D222" s="127">
        <v>0.29380000000000001</v>
      </c>
      <c r="E222" s="127">
        <v>8.1100000000000005E-2</v>
      </c>
      <c r="F222" s="127">
        <v>0.24390000000000001</v>
      </c>
      <c r="G222" s="127">
        <v>6.5299999999999997E-2</v>
      </c>
      <c r="H222" s="127">
        <v>9.9400000000000002E-2</v>
      </c>
      <c r="I222" s="127">
        <v>3.0700000000000002E-2</v>
      </c>
      <c r="J222" s="127">
        <v>3.9399999999999998E-2</v>
      </c>
      <c r="K222" s="127">
        <v>0</v>
      </c>
      <c r="L222" s="127">
        <v>2.1600000000000001E-2</v>
      </c>
      <c r="M222" s="127">
        <v>0.13250000000000001</v>
      </c>
      <c r="N222" s="117">
        <v>2083</v>
      </c>
      <c r="O222" s="123">
        <f t="shared" si="11"/>
        <v>631.98220000000003</v>
      </c>
      <c r="P222" s="126">
        <v>41788</v>
      </c>
      <c r="Q222" s="113">
        <v>0.78</v>
      </c>
      <c r="R222" s="113">
        <v>0.68</v>
      </c>
      <c r="S222" s="113">
        <v>0.63</v>
      </c>
      <c r="T222" s="88">
        <v>43034</v>
      </c>
      <c r="U222" s="99">
        <v>8850</v>
      </c>
      <c r="V222" s="99">
        <v>8550</v>
      </c>
      <c r="W222" s="120">
        <f t="shared" si="12"/>
        <v>300</v>
      </c>
      <c r="X222" s="88">
        <v>43034</v>
      </c>
      <c r="Y222" s="99">
        <v>8850</v>
      </c>
      <c r="Z222" s="99">
        <v>7100</v>
      </c>
      <c r="AA222" s="84">
        <f t="shared" si="13"/>
        <v>1750</v>
      </c>
    </row>
    <row r="223" spans="1:27" ht="15.75" customHeight="1">
      <c r="A223" s="88">
        <v>43038</v>
      </c>
      <c r="B223" s="99">
        <v>8800</v>
      </c>
      <c r="C223" s="88">
        <v>43033</v>
      </c>
      <c r="D223" s="127">
        <v>0.31059999999999999</v>
      </c>
      <c r="E223" s="127">
        <v>7.1499999999999994E-2</v>
      </c>
      <c r="F223" s="127">
        <v>0.2271</v>
      </c>
      <c r="G223" s="127">
        <v>6.5299999999999997E-2</v>
      </c>
      <c r="H223" s="127">
        <v>9.9400000000000002E-2</v>
      </c>
      <c r="I223" s="127">
        <v>3.0700000000000002E-2</v>
      </c>
      <c r="J223" s="127">
        <v>3.9399999999999998E-2</v>
      </c>
      <c r="K223" s="127">
        <v>9.5999999999999992E-3</v>
      </c>
      <c r="L223" s="127">
        <v>2.1600000000000001E-2</v>
      </c>
      <c r="M223" s="127">
        <v>0.13250000000000001</v>
      </c>
      <c r="N223" s="117">
        <v>2083</v>
      </c>
      <c r="O223" s="123">
        <f t="shared" si="11"/>
        <v>631.98220000000003</v>
      </c>
      <c r="P223" s="126">
        <v>41781</v>
      </c>
      <c r="Q223" s="113">
        <v>0.78</v>
      </c>
      <c r="R223" s="113">
        <v>0.65</v>
      </c>
      <c r="S223" s="113">
        <v>0.65</v>
      </c>
      <c r="T223" s="88">
        <v>43033</v>
      </c>
      <c r="U223" s="99">
        <v>8850</v>
      </c>
      <c r="V223" s="99">
        <v>8600</v>
      </c>
      <c r="W223" s="120">
        <f t="shared" si="12"/>
        <v>250</v>
      </c>
      <c r="X223" s="88">
        <v>43033</v>
      </c>
      <c r="Y223" s="99">
        <v>8850</v>
      </c>
      <c r="Z223" s="99">
        <v>7100</v>
      </c>
      <c r="AA223" s="84">
        <f t="shared" si="13"/>
        <v>1750</v>
      </c>
    </row>
    <row r="224" spans="1:27" ht="15.75" customHeight="1">
      <c r="A224" s="88">
        <v>43035</v>
      </c>
      <c r="B224" s="99">
        <v>8800</v>
      </c>
      <c r="C224" s="88">
        <v>43032</v>
      </c>
      <c r="D224" s="127">
        <v>0.31059999999999999</v>
      </c>
      <c r="E224" s="127">
        <v>7.2499999999999995E-2</v>
      </c>
      <c r="F224" s="127">
        <v>0.216</v>
      </c>
      <c r="G224" s="127">
        <v>6.4299999999999996E-2</v>
      </c>
      <c r="H224" s="127">
        <v>9.9400000000000002E-2</v>
      </c>
      <c r="I224" s="127">
        <v>3.0700000000000002E-2</v>
      </c>
      <c r="J224" s="127">
        <v>3.5999999999999997E-2</v>
      </c>
      <c r="K224" s="127">
        <v>9.5999999999999992E-3</v>
      </c>
      <c r="L224" s="127">
        <v>3.5999999999999997E-2</v>
      </c>
      <c r="M224" s="127">
        <v>0.13250000000000001</v>
      </c>
      <c r="N224" s="117">
        <v>2083</v>
      </c>
      <c r="O224" s="123">
        <f t="shared" si="11"/>
        <v>671.97580000000005</v>
      </c>
      <c r="P224" s="126">
        <v>41774</v>
      </c>
      <c r="Q224" s="113">
        <v>0.76</v>
      </c>
      <c r="R224" s="113">
        <v>0.66</v>
      </c>
      <c r="S224" s="113">
        <v>0.64</v>
      </c>
      <c r="T224" s="88">
        <v>43032</v>
      </c>
      <c r="U224" s="99">
        <v>8900</v>
      </c>
      <c r="V224" s="99">
        <v>8600</v>
      </c>
      <c r="W224" s="120">
        <f t="shared" si="12"/>
        <v>300</v>
      </c>
      <c r="X224" s="88">
        <v>43032</v>
      </c>
      <c r="Y224" s="99">
        <v>8900</v>
      </c>
      <c r="Z224" s="99">
        <v>7100</v>
      </c>
      <c r="AA224" s="84">
        <f t="shared" si="13"/>
        <v>1800</v>
      </c>
    </row>
    <row r="225" spans="1:27" ht="15.75" customHeight="1">
      <c r="A225" s="88">
        <v>43034</v>
      </c>
      <c r="B225" s="99">
        <v>8850</v>
      </c>
      <c r="C225" s="88">
        <v>43031</v>
      </c>
      <c r="D225" s="127">
        <v>0.29620000000000002</v>
      </c>
      <c r="E225" s="127">
        <v>6.5799999999999997E-2</v>
      </c>
      <c r="F225" s="127">
        <v>0.2016</v>
      </c>
      <c r="G225" s="127">
        <v>9.5100000000000004E-2</v>
      </c>
      <c r="H225" s="127">
        <v>9.9400000000000002E-2</v>
      </c>
      <c r="I225" s="127">
        <v>3.0700000000000002E-2</v>
      </c>
      <c r="J225" s="127">
        <v>3.5999999999999997E-2</v>
      </c>
      <c r="K225" s="127">
        <v>1.44E-2</v>
      </c>
      <c r="L225" s="127">
        <v>3.5999999999999997E-2</v>
      </c>
      <c r="M225" s="127">
        <v>0.1229</v>
      </c>
      <c r="N225" s="117">
        <v>2083</v>
      </c>
      <c r="O225" s="123">
        <f t="shared" si="11"/>
        <v>701.971</v>
      </c>
      <c r="P225" s="126">
        <v>41767</v>
      </c>
      <c r="Q225" s="113">
        <v>0.75</v>
      </c>
      <c r="R225" s="113">
        <v>0.66</v>
      </c>
      <c r="S225" s="113">
        <v>0.64</v>
      </c>
      <c r="T225" s="88">
        <v>43031</v>
      </c>
      <c r="U225" s="99">
        <v>8900</v>
      </c>
      <c r="V225" s="99">
        <v>8600</v>
      </c>
      <c r="W225" s="120">
        <f t="shared" si="12"/>
        <v>300</v>
      </c>
      <c r="X225" s="88">
        <v>43031</v>
      </c>
      <c r="Y225" s="99">
        <v>8900</v>
      </c>
      <c r="Z225" s="99">
        <v>7100</v>
      </c>
      <c r="AA225" s="84">
        <f t="shared" si="13"/>
        <v>1800</v>
      </c>
    </row>
    <row r="226" spans="1:27" ht="15.75" customHeight="1">
      <c r="A226" s="88">
        <v>43033</v>
      </c>
      <c r="B226" s="99">
        <v>8850</v>
      </c>
      <c r="C226" s="88">
        <v>43028</v>
      </c>
      <c r="D226" s="127">
        <v>0.29520000000000002</v>
      </c>
      <c r="E226" s="127">
        <v>5.7599999999999998E-2</v>
      </c>
      <c r="F226" s="127">
        <v>0.22559999999999999</v>
      </c>
      <c r="G226" s="127">
        <v>0.1099</v>
      </c>
      <c r="H226" s="127">
        <v>0.1008</v>
      </c>
      <c r="I226" s="127">
        <v>2.35E-2</v>
      </c>
      <c r="J226" s="127">
        <v>2.2599999999999999E-2</v>
      </c>
      <c r="K226" s="127">
        <v>1.6799999999999999E-2</v>
      </c>
      <c r="L226" s="127">
        <v>2.64E-2</v>
      </c>
      <c r="M226" s="127">
        <v>0.12959999999999999</v>
      </c>
      <c r="N226" s="117">
        <v>2083</v>
      </c>
      <c r="O226" s="123">
        <f t="shared" si="11"/>
        <v>644.89679999999998</v>
      </c>
      <c r="P226" s="126">
        <v>41763</v>
      </c>
      <c r="Q226" s="113">
        <v>0.75</v>
      </c>
      <c r="R226" s="113">
        <v>0.67</v>
      </c>
      <c r="S226" s="113">
        <v>0.65</v>
      </c>
      <c r="T226" s="88">
        <v>43028</v>
      </c>
      <c r="U226" s="99">
        <v>8950</v>
      </c>
      <c r="V226" s="99">
        <v>8550</v>
      </c>
      <c r="W226" s="120">
        <f t="shared" si="12"/>
        <v>400</v>
      </c>
      <c r="X226" s="88">
        <v>43028</v>
      </c>
      <c r="Y226" s="99">
        <v>8950</v>
      </c>
      <c r="Z226" s="99">
        <v>7100</v>
      </c>
      <c r="AA226" s="84">
        <f t="shared" si="13"/>
        <v>1850</v>
      </c>
    </row>
    <row r="227" spans="1:27" ht="15.75" customHeight="1">
      <c r="A227" s="88">
        <v>43032</v>
      </c>
      <c r="B227" s="99">
        <v>8900</v>
      </c>
      <c r="C227" s="88">
        <v>43027</v>
      </c>
      <c r="D227" s="127">
        <v>0.3034</v>
      </c>
      <c r="E227" s="127">
        <v>5.33E-2</v>
      </c>
      <c r="F227" s="127">
        <v>0.2112</v>
      </c>
      <c r="G227" s="127">
        <v>0.1143</v>
      </c>
      <c r="H227" s="127">
        <v>9.6000000000000002E-2</v>
      </c>
      <c r="I227" s="127">
        <v>2.35E-2</v>
      </c>
      <c r="J227" s="127">
        <v>2.2599999999999999E-2</v>
      </c>
      <c r="K227" s="127">
        <v>1.6799999999999999E-2</v>
      </c>
      <c r="L227" s="127">
        <v>2.64E-2</v>
      </c>
      <c r="M227" s="127">
        <v>0.1152</v>
      </c>
      <c r="N227" s="117">
        <v>2083</v>
      </c>
      <c r="O227" s="123">
        <f t="shared" si="11"/>
        <v>710.09469999999999</v>
      </c>
      <c r="P227" s="126">
        <v>41753</v>
      </c>
      <c r="Q227" s="113">
        <v>0.75</v>
      </c>
      <c r="R227" s="113">
        <v>0.65</v>
      </c>
      <c r="S227" s="113">
        <v>0.66</v>
      </c>
      <c r="T227" s="88">
        <v>43027</v>
      </c>
      <c r="U227" s="99">
        <v>9000</v>
      </c>
      <c r="V227" s="99">
        <v>8550</v>
      </c>
      <c r="W227" s="120">
        <f t="shared" si="12"/>
        <v>450</v>
      </c>
      <c r="X227" s="88">
        <v>43027</v>
      </c>
      <c r="Y227" s="99">
        <v>9000</v>
      </c>
      <c r="Z227" s="99">
        <v>7100</v>
      </c>
      <c r="AA227" s="84">
        <f t="shared" si="13"/>
        <v>1900</v>
      </c>
    </row>
    <row r="228" spans="1:27" ht="15.75" customHeight="1">
      <c r="A228" s="88">
        <v>43031</v>
      </c>
      <c r="B228" s="99">
        <v>8900</v>
      </c>
      <c r="C228" s="88">
        <v>43026</v>
      </c>
      <c r="D228" s="127">
        <v>0.3034</v>
      </c>
      <c r="E228" s="127">
        <v>3.1699999999999999E-2</v>
      </c>
      <c r="F228" s="127">
        <v>0.23</v>
      </c>
      <c r="G228" s="127">
        <v>0.121</v>
      </c>
      <c r="H228" s="127">
        <v>9.6000000000000002E-2</v>
      </c>
      <c r="I228" s="127">
        <v>3.3099999999999997E-2</v>
      </c>
      <c r="J228" s="127">
        <v>3.2199999999999999E-2</v>
      </c>
      <c r="K228" s="127">
        <v>1.6799999999999999E-2</v>
      </c>
      <c r="L228" s="127">
        <v>3.3999999999999998E-3</v>
      </c>
      <c r="M228" s="127">
        <v>0.1104</v>
      </c>
      <c r="N228" s="117">
        <v>2083</v>
      </c>
      <c r="O228" s="123">
        <f t="shared" si="11"/>
        <v>700.09630000000004</v>
      </c>
      <c r="P228" s="126">
        <v>41746</v>
      </c>
      <c r="Q228" s="113">
        <v>0.74</v>
      </c>
      <c r="R228" s="113">
        <v>0.65</v>
      </c>
      <c r="S228" s="113">
        <v>0.66</v>
      </c>
      <c r="T228" s="88">
        <v>43026</v>
      </c>
      <c r="U228" s="99">
        <v>9100</v>
      </c>
      <c r="V228" s="99">
        <v>8700</v>
      </c>
      <c r="W228" s="120">
        <f t="shared" si="12"/>
        <v>400</v>
      </c>
      <c r="X228" s="88">
        <v>43026</v>
      </c>
      <c r="Y228" s="99">
        <v>9100</v>
      </c>
      <c r="Z228" s="99">
        <v>7100</v>
      </c>
      <c r="AA228" s="84">
        <f t="shared" si="13"/>
        <v>2000</v>
      </c>
    </row>
    <row r="229" spans="1:27" ht="15.75" customHeight="1">
      <c r="A229" s="88">
        <v>43028</v>
      </c>
      <c r="B229" s="99">
        <v>8750</v>
      </c>
      <c r="C229" s="88">
        <v>43025</v>
      </c>
      <c r="D229" s="127">
        <v>0.3226</v>
      </c>
      <c r="E229" s="127">
        <v>3.1699999999999999E-2</v>
      </c>
      <c r="F229" s="127">
        <v>0.23</v>
      </c>
      <c r="G229" s="127">
        <v>0.1051</v>
      </c>
      <c r="H229" s="127">
        <v>9.6000000000000002E-2</v>
      </c>
      <c r="I229" s="127">
        <v>2.98E-2</v>
      </c>
      <c r="J229" s="127">
        <v>3.2199999999999999E-2</v>
      </c>
      <c r="K229" s="127">
        <v>1.6799999999999999E-2</v>
      </c>
      <c r="L229" s="127">
        <v>3.3999999999999998E-3</v>
      </c>
      <c r="M229" s="127">
        <v>0.1104</v>
      </c>
      <c r="N229" s="117">
        <v>2083</v>
      </c>
      <c r="O229" s="123">
        <f t="shared" si="11"/>
        <v>655.10350000000005</v>
      </c>
      <c r="P229" s="126">
        <v>41739</v>
      </c>
      <c r="Q229" s="113">
        <v>0.73</v>
      </c>
      <c r="R229" s="113">
        <v>0.66</v>
      </c>
      <c r="S229" s="113">
        <v>0.62</v>
      </c>
      <c r="T229" s="88">
        <v>43025</v>
      </c>
      <c r="U229" s="99">
        <v>9050</v>
      </c>
      <c r="V229" s="99">
        <v>8550</v>
      </c>
      <c r="W229" s="120">
        <f t="shared" si="12"/>
        <v>500</v>
      </c>
      <c r="X229" s="88">
        <v>43025</v>
      </c>
      <c r="Y229" s="99">
        <v>9050</v>
      </c>
      <c r="Z229" s="99">
        <v>7100</v>
      </c>
      <c r="AA229" s="84">
        <f t="shared" si="13"/>
        <v>1950</v>
      </c>
    </row>
    <row r="230" spans="1:27" ht="15.75" customHeight="1">
      <c r="A230" s="88">
        <v>43027</v>
      </c>
      <c r="B230" s="99">
        <v>9000</v>
      </c>
      <c r="C230" s="88">
        <v>43024</v>
      </c>
      <c r="D230" s="127">
        <v>0.33700000000000002</v>
      </c>
      <c r="E230" s="127">
        <v>5.62E-2</v>
      </c>
      <c r="F230" s="127">
        <v>0.2026</v>
      </c>
      <c r="G230" s="127">
        <v>9.8400000000000001E-2</v>
      </c>
      <c r="H230" s="127">
        <v>9.1200000000000003E-2</v>
      </c>
      <c r="I230" s="127">
        <v>2.4E-2</v>
      </c>
      <c r="J230" s="127">
        <v>3.2199999999999999E-2</v>
      </c>
      <c r="K230" s="127">
        <v>1.6799999999999999E-2</v>
      </c>
      <c r="L230" s="127">
        <v>1.8700000000000001E-2</v>
      </c>
      <c r="M230" s="127">
        <v>8.6400000000000005E-2</v>
      </c>
      <c r="N230" s="117">
        <v>2083</v>
      </c>
      <c r="O230" s="123">
        <f t="shared" si="11"/>
        <v>619.9008</v>
      </c>
      <c r="P230" s="126">
        <v>41732</v>
      </c>
      <c r="Q230" s="113">
        <v>0.73</v>
      </c>
      <c r="R230" s="113">
        <v>0.66</v>
      </c>
      <c r="S230" s="113">
        <v>0.62</v>
      </c>
      <c r="T230" s="88">
        <v>43024</v>
      </c>
      <c r="U230" s="99">
        <v>8950</v>
      </c>
      <c r="V230" s="99">
        <v>8550</v>
      </c>
      <c r="W230" s="120">
        <f t="shared" si="12"/>
        <v>400</v>
      </c>
      <c r="X230" s="88">
        <v>43024</v>
      </c>
      <c r="Y230" s="99">
        <v>8950</v>
      </c>
      <c r="Z230" s="99">
        <v>7100</v>
      </c>
      <c r="AA230" s="84">
        <f t="shared" si="13"/>
        <v>1850</v>
      </c>
    </row>
    <row r="231" spans="1:27" ht="15.75" customHeight="1">
      <c r="A231" s="88">
        <v>43026</v>
      </c>
      <c r="B231" s="99">
        <v>9100</v>
      </c>
      <c r="C231" s="88">
        <v>43021</v>
      </c>
      <c r="D231" s="127">
        <v>0.30959999999999999</v>
      </c>
      <c r="E231" s="127">
        <v>4.5600000000000002E-2</v>
      </c>
      <c r="F231" s="127">
        <v>0.1973</v>
      </c>
      <c r="G231" s="127">
        <v>0.109</v>
      </c>
      <c r="H231" s="127">
        <v>8.4000000000000005E-2</v>
      </c>
      <c r="I231" s="127">
        <v>2.98E-2</v>
      </c>
      <c r="J231" s="127">
        <v>4.4600000000000001E-2</v>
      </c>
      <c r="K231" s="127">
        <v>2.64E-2</v>
      </c>
      <c r="L231" s="127">
        <v>2.4E-2</v>
      </c>
      <c r="M231" s="127">
        <v>0.1152</v>
      </c>
      <c r="N231" s="117">
        <v>2083</v>
      </c>
      <c r="O231" s="123">
        <f t="shared" si="11"/>
        <v>725.09230000000002</v>
      </c>
      <c r="P231" s="126">
        <v>41725</v>
      </c>
      <c r="Q231" s="113">
        <v>0.72</v>
      </c>
      <c r="R231" s="113">
        <v>0.66</v>
      </c>
      <c r="S231" s="113">
        <v>0.61</v>
      </c>
      <c r="T231" s="88">
        <v>43021</v>
      </c>
      <c r="U231" s="99">
        <v>8800</v>
      </c>
      <c r="V231" s="99">
        <v>8500</v>
      </c>
      <c r="W231" s="120">
        <f t="shared" si="12"/>
        <v>300</v>
      </c>
      <c r="X231" s="88">
        <v>43021</v>
      </c>
      <c r="Y231" s="99">
        <v>8800</v>
      </c>
      <c r="Z231" s="99">
        <v>7100</v>
      </c>
      <c r="AA231" s="84">
        <f t="shared" si="13"/>
        <v>1700</v>
      </c>
    </row>
    <row r="232" spans="1:27" ht="15.75" customHeight="1">
      <c r="A232" s="88">
        <v>43025</v>
      </c>
      <c r="B232" s="99">
        <v>9050</v>
      </c>
      <c r="C232" s="88">
        <v>43020</v>
      </c>
      <c r="D232" s="127">
        <v>0.34089999999999998</v>
      </c>
      <c r="E232" s="127">
        <v>4.5600000000000002E-2</v>
      </c>
      <c r="F232" s="127">
        <v>0.1973</v>
      </c>
      <c r="G232" s="127">
        <v>0.1056</v>
      </c>
      <c r="H232" s="127">
        <v>7.9200000000000007E-2</v>
      </c>
      <c r="I232" s="127">
        <v>3.3099999999999997E-2</v>
      </c>
      <c r="J232" s="127">
        <v>4.4600000000000001E-2</v>
      </c>
      <c r="K232" s="127">
        <v>1.44E-2</v>
      </c>
      <c r="L232" s="127">
        <v>2.4E-2</v>
      </c>
      <c r="M232" s="127">
        <v>9.8400000000000001E-2</v>
      </c>
      <c r="N232" s="117">
        <v>2083</v>
      </c>
      <c r="O232" s="123">
        <f t="shared" si="11"/>
        <v>760.08669999999995</v>
      </c>
      <c r="P232" s="126">
        <v>41718</v>
      </c>
      <c r="Q232" s="113">
        <v>0.72</v>
      </c>
      <c r="R232" s="113">
        <v>0.68</v>
      </c>
      <c r="S232" s="113">
        <v>0.61</v>
      </c>
      <c r="T232" s="88">
        <v>43020</v>
      </c>
      <c r="U232" s="99">
        <v>8700</v>
      </c>
      <c r="V232" s="99">
        <v>8500</v>
      </c>
      <c r="W232" s="120">
        <f t="shared" si="12"/>
        <v>200</v>
      </c>
      <c r="X232" s="88">
        <v>43020</v>
      </c>
      <c r="Y232" s="99">
        <v>8700</v>
      </c>
      <c r="Z232" s="99">
        <v>6950</v>
      </c>
      <c r="AA232" s="84">
        <f t="shared" si="13"/>
        <v>1750</v>
      </c>
    </row>
    <row r="233" spans="1:27" ht="15.75" customHeight="1">
      <c r="A233" s="88">
        <v>43024</v>
      </c>
      <c r="B233" s="99">
        <v>8950</v>
      </c>
      <c r="C233" s="88">
        <v>43019</v>
      </c>
      <c r="D233" s="127">
        <v>0.33610000000000001</v>
      </c>
      <c r="E233" s="127">
        <v>0.06</v>
      </c>
      <c r="F233" s="127">
        <v>0.21079999999999999</v>
      </c>
      <c r="G233" s="127">
        <v>0.1104</v>
      </c>
      <c r="H233" s="127">
        <v>7.9200000000000007E-2</v>
      </c>
      <c r="I233" s="127">
        <v>1.8700000000000001E-2</v>
      </c>
      <c r="J233" s="127">
        <v>5.04E-2</v>
      </c>
      <c r="K233" s="127">
        <v>1.44E-2</v>
      </c>
      <c r="L233" s="127">
        <v>9.5999999999999992E-3</v>
      </c>
      <c r="M233" s="127">
        <v>9.8400000000000001E-2</v>
      </c>
      <c r="N233" s="117">
        <v>2083</v>
      </c>
      <c r="O233" s="123">
        <f t="shared" si="11"/>
        <v>690.09789999999998</v>
      </c>
      <c r="P233" s="126">
        <v>41711</v>
      </c>
      <c r="Q233" s="113">
        <v>0.71</v>
      </c>
      <c r="R233" s="113">
        <v>0.66</v>
      </c>
      <c r="S233" s="113">
        <v>0.59</v>
      </c>
      <c r="T233" s="88">
        <v>43019</v>
      </c>
      <c r="U233" s="99">
        <v>8800</v>
      </c>
      <c r="V233" s="99">
        <v>8550</v>
      </c>
      <c r="W233" s="120">
        <f t="shared" si="12"/>
        <v>250</v>
      </c>
      <c r="X233" s="88">
        <v>43019</v>
      </c>
      <c r="Y233" s="99">
        <v>8800</v>
      </c>
      <c r="Z233" s="99">
        <v>6950</v>
      </c>
      <c r="AA233" s="84">
        <f t="shared" si="13"/>
        <v>1850</v>
      </c>
    </row>
    <row r="234" spans="1:27" ht="15.75" customHeight="1">
      <c r="A234" s="88">
        <v>43021</v>
      </c>
      <c r="B234" s="99">
        <v>8800</v>
      </c>
      <c r="C234" s="88">
        <v>43018</v>
      </c>
      <c r="D234" s="127">
        <v>0.3145</v>
      </c>
      <c r="E234" s="127">
        <v>9.1700000000000004E-2</v>
      </c>
      <c r="F234" s="127">
        <v>0.21360000000000001</v>
      </c>
      <c r="G234" s="127">
        <v>8.4000000000000005E-2</v>
      </c>
      <c r="H234" s="127">
        <v>0.108</v>
      </c>
      <c r="I234" s="127">
        <v>1.2999999999999999E-2</v>
      </c>
      <c r="J234" s="127">
        <v>4.0800000000000003E-2</v>
      </c>
      <c r="K234" s="127">
        <v>9.5999999999999992E-3</v>
      </c>
      <c r="L234" s="127">
        <v>1.44E-2</v>
      </c>
      <c r="M234" s="127">
        <v>9.8400000000000001E-2</v>
      </c>
      <c r="N234" s="117">
        <v>2083</v>
      </c>
      <c r="O234" s="123">
        <f t="shared" si="11"/>
        <v>680.09950000000003</v>
      </c>
      <c r="P234" s="126">
        <v>41704</v>
      </c>
      <c r="Q234" s="113">
        <v>0.71</v>
      </c>
      <c r="R234" s="113">
        <v>0.66</v>
      </c>
      <c r="S234" s="113">
        <v>0.57999999999999996</v>
      </c>
      <c r="T234" s="88">
        <v>43018</v>
      </c>
      <c r="U234" s="99">
        <v>8850</v>
      </c>
      <c r="V234" s="99">
        <v>8600</v>
      </c>
      <c r="W234" s="120">
        <f t="shared" si="12"/>
        <v>250</v>
      </c>
      <c r="X234" s="88">
        <v>43018</v>
      </c>
      <c r="Y234" s="99">
        <v>8850</v>
      </c>
      <c r="Z234" s="99">
        <v>6950</v>
      </c>
      <c r="AA234" s="84">
        <f t="shared" si="13"/>
        <v>1900</v>
      </c>
    </row>
    <row r="235" spans="1:27" ht="15.75" customHeight="1">
      <c r="A235" s="88">
        <v>43020</v>
      </c>
      <c r="B235" s="99">
        <v>8700</v>
      </c>
      <c r="C235" s="88">
        <v>43017</v>
      </c>
      <c r="D235" s="127">
        <v>0.29759999999999998</v>
      </c>
      <c r="E235" s="127">
        <v>0.1205</v>
      </c>
      <c r="F235" s="127">
        <v>0.23810000000000001</v>
      </c>
      <c r="G235" s="127">
        <v>7.1499999999999994E-2</v>
      </c>
      <c r="H235" s="127">
        <v>0.108</v>
      </c>
      <c r="I235" s="127">
        <v>1.2999999999999999E-2</v>
      </c>
      <c r="J235" s="127">
        <v>4.0800000000000003E-2</v>
      </c>
      <c r="K235" s="127">
        <v>9.5999999999999992E-3</v>
      </c>
      <c r="L235" s="127">
        <v>1.44E-2</v>
      </c>
      <c r="M235" s="127">
        <v>0.1143</v>
      </c>
      <c r="N235" s="117">
        <v>2083</v>
      </c>
      <c r="O235" s="123">
        <f t="shared" si="11"/>
        <v>636.98140000000001</v>
      </c>
      <c r="P235" s="126">
        <v>41697</v>
      </c>
      <c r="Q235" s="113">
        <v>0.7</v>
      </c>
      <c r="R235" s="113">
        <v>0.68</v>
      </c>
      <c r="S235" s="113">
        <v>0.56000000000000005</v>
      </c>
      <c r="T235" s="88">
        <v>43017</v>
      </c>
      <c r="U235" s="99">
        <v>8900</v>
      </c>
      <c r="V235" s="99">
        <v>8550</v>
      </c>
      <c r="W235" s="120">
        <f t="shared" si="12"/>
        <v>350</v>
      </c>
      <c r="X235" s="88">
        <v>43017</v>
      </c>
      <c r="Y235" s="99">
        <v>8900</v>
      </c>
      <c r="Z235" s="99">
        <v>6950</v>
      </c>
      <c r="AA235" s="84">
        <f t="shared" si="13"/>
        <v>1950</v>
      </c>
    </row>
    <row r="236" spans="1:27" ht="15.75" customHeight="1">
      <c r="A236" s="88">
        <v>43019</v>
      </c>
      <c r="B236" s="99">
        <v>8800</v>
      </c>
      <c r="C236" s="88">
        <v>43007</v>
      </c>
      <c r="D236" s="127">
        <v>0.34810000000000002</v>
      </c>
      <c r="E236" s="127">
        <v>8.1600000000000006E-2</v>
      </c>
      <c r="F236" s="127">
        <v>0.24340000000000001</v>
      </c>
      <c r="G236" s="127">
        <v>5.9499999999999997E-2</v>
      </c>
      <c r="H236" s="127">
        <v>6.5799999999999997E-2</v>
      </c>
      <c r="I236" s="127">
        <v>9.1000000000000004E-3</v>
      </c>
      <c r="J236" s="127">
        <v>2.2599999999999999E-2</v>
      </c>
      <c r="K236" s="127">
        <v>2.4E-2</v>
      </c>
      <c r="L236" s="127">
        <v>3.0700000000000002E-2</v>
      </c>
      <c r="M236" s="127">
        <v>0.1143</v>
      </c>
      <c r="N236" s="117">
        <v>2083</v>
      </c>
      <c r="O236" s="123">
        <f t="shared" si="11"/>
        <v>609.06920000000002</v>
      </c>
      <c r="P236" s="126">
        <v>41691</v>
      </c>
      <c r="Q236" s="113">
        <v>0.68</v>
      </c>
      <c r="R236" s="113">
        <v>0.66</v>
      </c>
      <c r="S236" s="113">
        <v>0.53</v>
      </c>
      <c r="T236" s="88">
        <v>43007</v>
      </c>
      <c r="U236" s="99">
        <v>8850</v>
      </c>
      <c r="V236" s="99">
        <v>8550</v>
      </c>
      <c r="W236" s="120">
        <f t="shared" si="12"/>
        <v>300</v>
      </c>
      <c r="X236" s="88">
        <v>43007</v>
      </c>
      <c r="Y236" s="99">
        <v>8850</v>
      </c>
      <c r="Z236" s="99">
        <v>6950</v>
      </c>
      <c r="AA236" s="84">
        <f t="shared" si="13"/>
        <v>1900</v>
      </c>
    </row>
    <row r="237" spans="1:27" ht="15.75" customHeight="1">
      <c r="A237" s="88">
        <v>43018</v>
      </c>
      <c r="B237" s="99">
        <v>8850</v>
      </c>
      <c r="C237" s="88">
        <v>43006</v>
      </c>
      <c r="D237" s="127">
        <v>0.3649</v>
      </c>
      <c r="E237" s="127">
        <v>6.9599999999999995E-2</v>
      </c>
      <c r="F237" s="127">
        <v>0.25540000000000002</v>
      </c>
      <c r="G237" s="127">
        <v>5.9499999999999997E-2</v>
      </c>
      <c r="H237" s="127">
        <v>6.5799999999999997E-2</v>
      </c>
      <c r="I237" s="127">
        <v>9.1000000000000004E-3</v>
      </c>
      <c r="J237" s="127">
        <v>2.2599999999999999E-2</v>
      </c>
      <c r="K237" s="127">
        <v>2.4E-2</v>
      </c>
      <c r="L237" s="127">
        <v>3.0700000000000002E-2</v>
      </c>
      <c r="M237" s="127">
        <v>0.14549999999999999</v>
      </c>
      <c r="N237" s="117">
        <v>2083</v>
      </c>
      <c r="O237" s="123">
        <f t="shared" si="11"/>
        <v>588.03089999999997</v>
      </c>
      <c r="P237" s="126">
        <v>41683</v>
      </c>
      <c r="Q237" s="113">
        <v>0.65</v>
      </c>
      <c r="R237" s="113">
        <v>0.67</v>
      </c>
      <c r="S237" s="113">
        <v>0.5</v>
      </c>
      <c r="T237" s="88">
        <v>43006</v>
      </c>
      <c r="U237" s="99">
        <v>8800</v>
      </c>
      <c r="V237" s="99">
        <v>8550</v>
      </c>
      <c r="W237" s="120">
        <f t="shared" si="12"/>
        <v>250</v>
      </c>
      <c r="X237" s="88">
        <v>43006</v>
      </c>
      <c r="Y237" s="99">
        <v>8800</v>
      </c>
      <c r="Z237" s="99">
        <v>6950</v>
      </c>
      <c r="AA237" s="84">
        <f t="shared" si="13"/>
        <v>1850</v>
      </c>
    </row>
    <row r="238" spans="1:27" ht="15.75" customHeight="1">
      <c r="A238" s="88">
        <v>43017</v>
      </c>
      <c r="B238" s="99">
        <v>8900</v>
      </c>
      <c r="C238" s="88">
        <v>43005</v>
      </c>
      <c r="D238" s="127">
        <v>0.33129999999999998</v>
      </c>
      <c r="E238" s="127">
        <v>8.1100000000000005E-2</v>
      </c>
      <c r="F238" s="127">
        <v>0.25109999999999999</v>
      </c>
      <c r="G238" s="127">
        <v>6.4299999999999996E-2</v>
      </c>
      <c r="H238" s="127">
        <v>8.7400000000000005E-2</v>
      </c>
      <c r="I238" s="127">
        <v>9.1000000000000004E-3</v>
      </c>
      <c r="J238" s="127">
        <v>2.2599999999999999E-2</v>
      </c>
      <c r="K238" s="127">
        <v>2.8799999999999999E-2</v>
      </c>
      <c r="L238" s="127">
        <v>2.5899999999999999E-2</v>
      </c>
      <c r="M238" s="127">
        <v>0.14549999999999999</v>
      </c>
      <c r="N238" s="117">
        <v>2083</v>
      </c>
      <c r="O238" s="123">
        <f t="shared" si="11"/>
        <v>588.03089999999997</v>
      </c>
      <c r="P238" s="126">
        <v>41677</v>
      </c>
      <c r="Q238" s="113">
        <v>0.45</v>
      </c>
      <c r="R238" s="113">
        <v>0.62</v>
      </c>
      <c r="S238" s="113">
        <v>0.4</v>
      </c>
      <c r="T238" s="88">
        <v>43005</v>
      </c>
      <c r="U238" s="99">
        <v>8900</v>
      </c>
      <c r="V238" s="99">
        <v>8600</v>
      </c>
      <c r="W238" s="120">
        <f t="shared" si="12"/>
        <v>300</v>
      </c>
      <c r="X238" s="88">
        <v>43005</v>
      </c>
      <c r="Y238" s="99">
        <v>8900</v>
      </c>
      <c r="Z238" s="99">
        <v>6950</v>
      </c>
      <c r="AA238" s="84">
        <f t="shared" si="13"/>
        <v>1950</v>
      </c>
    </row>
    <row r="239" spans="1:27" ht="15.75" customHeight="1">
      <c r="A239" s="88">
        <v>43007</v>
      </c>
      <c r="B239" s="99">
        <v>8850</v>
      </c>
      <c r="C239" s="88">
        <v>43004</v>
      </c>
      <c r="D239" s="127">
        <v>0.32650000000000001</v>
      </c>
      <c r="E239" s="127">
        <v>7.7299999999999994E-2</v>
      </c>
      <c r="F239" s="127">
        <v>0.23910000000000001</v>
      </c>
      <c r="G239" s="127">
        <v>8.8300000000000003E-2</v>
      </c>
      <c r="H239" s="127">
        <v>9.2200000000000004E-2</v>
      </c>
      <c r="I239" s="127">
        <v>9.1000000000000004E-3</v>
      </c>
      <c r="J239" s="127">
        <v>3.5999999999999997E-2</v>
      </c>
      <c r="K239" s="127">
        <v>2.8799999999999999E-2</v>
      </c>
      <c r="L239" s="127">
        <v>4.3E-3</v>
      </c>
      <c r="M239" s="127">
        <v>0.14549999999999999</v>
      </c>
      <c r="N239" s="117">
        <v>2083</v>
      </c>
      <c r="O239" s="123">
        <f t="shared" si="11"/>
        <v>633.02369999999996</v>
      </c>
      <c r="P239" s="126">
        <v>41655</v>
      </c>
      <c r="Q239" s="113">
        <v>0.6</v>
      </c>
      <c r="R239" s="113">
        <v>0.62</v>
      </c>
      <c r="S239" s="113">
        <v>0.56000000000000005</v>
      </c>
      <c r="T239" s="88">
        <v>43004</v>
      </c>
      <c r="U239" s="99">
        <v>8900</v>
      </c>
      <c r="V239" s="99">
        <v>8600</v>
      </c>
      <c r="W239" s="120">
        <f t="shared" si="12"/>
        <v>300</v>
      </c>
      <c r="X239" s="88">
        <v>43004</v>
      </c>
      <c r="Y239" s="99">
        <v>8900</v>
      </c>
      <c r="Z239" s="99">
        <v>6950</v>
      </c>
      <c r="AA239" s="84">
        <f t="shared" si="13"/>
        <v>1950</v>
      </c>
    </row>
    <row r="240" spans="1:27" ht="15.75" customHeight="1">
      <c r="A240" s="88">
        <v>43006</v>
      </c>
      <c r="B240" s="99">
        <v>8800</v>
      </c>
      <c r="C240" s="88">
        <v>43003</v>
      </c>
      <c r="D240" s="127">
        <v>0.30580000000000002</v>
      </c>
      <c r="E240" s="127">
        <v>7.7299999999999994E-2</v>
      </c>
      <c r="F240" s="127">
        <v>0.23430000000000001</v>
      </c>
      <c r="G240" s="127">
        <v>8.8300000000000003E-2</v>
      </c>
      <c r="H240" s="127">
        <v>9.2200000000000004E-2</v>
      </c>
      <c r="I240" s="127">
        <v>9.1000000000000004E-3</v>
      </c>
      <c r="J240" s="127">
        <v>3.5999999999999997E-2</v>
      </c>
      <c r="K240" s="127">
        <v>2.8799999999999999E-2</v>
      </c>
      <c r="L240" s="127">
        <v>1.3899999999999999E-2</v>
      </c>
      <c r="M240" s="127">
        <v>0.14549999999999999</v>
      </c>
      <c r="N240" s="117">
        <v>2083</v>
      </c>
      <c r="O240" s="123">
        <f t="shared" si="11"/>
        <v>633.02369999999996</v>
      </c>
      <c r="P240" s="126">
        <v>41648</v>
      </c>
      <c r="Q240" s="113">
        <v>0.68</v>
      </c>
      <c r="R240" s="113">
        <v>0.67</v>
      </c>
      <c r="S240" s="113">
        <v>0.61</v>
      </c>
      <c r="T240" s="88">
        <v>43003</v>
      </c>
      <c r="U240" s="99">
        <v>8750</v>
      </c>
      <c r="V240" s="99">
        <v>8500</v>
      </c>
      <c r="W240" s="120">
        <f t="shared" si="12"/>
        <v>250</v>
      </c>
      <c r="X240" s="88">
        <v>43003</v>
      </c>
      <c r="Y240" s="99">
        <v>8750</v>
      </c>
      <c r="Z240" s="99">
        <v>6950</v>
      </c>
      <c r="AA240" s="84">
        <f t="shared" si="13"/>
        <v>1800</v>
      </c>
    </row>
    <row r="241" spans="1:27" ht="15.75" customHeight="1">
      <c r="A241" s="88">
        <v>43005</v>
      </c>
      <c r="B241" s="99">
        <v>8900</v>
      </c>
      <c r="C241" s="88">
        <v>43000</v>
      </c>
      <c r="D241" s="127">
        <v>0.29239999999999999</v>
      </c>
      <c r="E241" s="127">
        <v>9.9400000000000002E-2</v>
      </c>
      <c r="F241" s="127">
        <v>0.21990000000000001</v>
      </c>
      <c r="G241" s="127">
        <v>0.1027</v>
      </c>
      <c r="H241" s="127">
        <v>9.7000000000000003E-2</v>
      </c>
      <c r="I241" s="127">
        <v>1.2999999999999999E-2</v>
      </c>
      <c r="J241" s="127">
        <v>1.2999999999999999E-2</v>
      </c>
      <c r="K241" s="127">
        <v>1.44E-2</v>
      </c>
      <c r="L241" s="127">
        <v>3.4099999999999998E-2</v>
      </c>
      <c r="M241" s="127">
        <v>0.18049999999999999</v>
      </c>
      <c r="N241" s="117">
        <v>2083</v>
      </c>
      <c r="O241" s="123">
        <f t="shared" si="11"/>
        <v>685.09870000000001</v>
      </c>
      <c r="P241" s="126">
        <v>41642</v>
      </c>
      <c r="Q241" s="113">
        <v>0.7</v>
      </c>
      <c r="R241" s="113">
        <v>0.69</v>
      </c>
      <c r="S241" s="113">
        <v>0.62</v>
      </c>
      <c r="T241" s="88">
        <v>43000</v>
      </c>
      <c r="U241" s="99">
        <v>8750</v>
      </c>
      <c r="V241" s="99">
        <v>8450</v>
      </c>
      <c r="W241" s="120">
        <f t="shared" si="12"/>
        <v>300</v>
      </c>
      <c r="X241" s="88">
        <v>43000</v>
      </c>
      <c r="Y241" s="99">
        <v>8750</v>
      </c>
      <c r="Z241" s="99">
        <v>6950</v>
      </c>
      <c r="AA241" s="84">
        <f t="shared" si="13"/>
        <v>1800</v>
      </c>
    </row>
    <row r="242" spans="1:27" ht="15.75" customHeight="1">
      <c r="A242" s="88">
        <v>43004</v>
      </c>
      <c r="B242" s="99">
        <v>8900</v>
      </c>
      <c r="C242" s="88">
        <v>42999</v>
      </c>
      <c r="D242" s="127">
        <v>0.2823</v>
      </c>
      <c r="E242" s="127">
        <v>9.4600000000000004E-2</v>
      </c>
      <c r="F242" s="127">
        <v>0.2132</v>
      </c>
      <c r="G242" s="127">
        <v>9.3100000000000002E-2</v>
      </c>
      <c r="H242" s="127">
        <v>9.7000000000000003E-2</v>
      </c>
      <c r="I242" s="127">
        <v>2.35E-2</v>
      </c>
      <c r="J242" s="127">
        <v>1.01E-2</v>
      </c>
      <c r="K242" s="127">
        <v>1.44E-2</v>
      </c>
      <c r="L242" s="127">
        <v>2.64E-2</v>
      </c>
      <c r="M242" s="127">
        <v>0.1661</v>
      </c>
      <c r="N242" s="117">
        <v>2083</v>
      </c>
      <c r="O242" s="123">
        <f t="shared" si="11"/>
        <v>685.09870000000001</v>
      </c>
      <c r="T242" s="88">
        <v>42999</v>
      </c>
      <c r="U242" s="99">
        <v>8750</v>
      </c>
      <c r="V242" s="99">
        <v>8600</v>
      </c>
      <c r="W242" s="120">
        <f t="shared" si="12"/>
        <v>150</v>
      </c>
      <c r="X242" s="88">
        <v>42999</v>
      </c>
      <c r="Y242" s="99">
        <v>8750</v>
      </c>
      <c r="Z242" s="99">
        <v>6950</v>
      </c>
      <c r="AA242" s="84">
        <f t="shared" si="13"/>
        <v>1800</v>
      </c>
    </row>
    <row r="243" spans="1:27" ht="15.75" customHeight="1">
      <c r="A243" s="88">
        <v>43003</v>
      </c>
      <c r="B243" s="99">
        <v>8750</v>
      </c>
      <c r="C243" s="88">
        <v>42998</v>
      </c>
      <c r="D243" s="127">
        <v>0.2823</v>
      </c>
      <c r="E243" s="127">
        <v>0.1042</v>
      </c>
      <c r="F243" s="127">
        <v>0.19400000000000001</v>
      </c>
      <c r="G243" s="127">
        <v>9.3100000000000002E-2</v>
      </c>
      <c r="H243" s="127">
        <v>9.7000000000000003E-2</v>
      </c>
      <c r="I243" s="127">
        <v>2.35E-2</v>
      </c>
      <c r="J243" s="127">
        <v>1.9699999999999999E-2</v>
      </c>
      <c r="K243" s="127">
        <v>1.44E-2</v>
      </c>
      <c r="L243" s="127">
        <v>2.64E-2</v>
      </c>
      <c r="M243" s="127">
        <v>0.19489999999999999</v>
      </c>
      <c r="N243" s="117">
        <v>2083</v>
      </c>
      <c r="O243" s="123">
        <f t="shared" si="11"/>
        <v>585.9479</v>
      </c>
      <c r="T243" s="88">
        <v>42998</v>
      </c>
      <c r="U243" s="99">
        <v>8800</v>
      </c>
      <c r="V243" s="99">
        <v>8600</v>
      </c>
      <c r="W243" s="120">
        <f t="shared" si="12"/>
        <v>200</v>
      </c>
      <c r="X243" s="88">
        <v>42998</v>
      </c>
      <c r="Y243" s="99">
        <v>8800</v>
      </c>
      <c r="Z243" s="99">
        <v>6950</v>
      </c>
      <c r="AA243" s="84">
        <f t="shared" si="13"/>
        <v>1850</v>
      </c>
    </row>
    <row r="244" spans="1:27" ht="15.75" customHeight="1">
      <c r="A244" s="88">
        <v>43000</v>
      </c>
      <c r="B244" s="99">
        <v>8750</v>
      </c>
      <c r="C244" s="88">
        <v>42997</v>
      </c>
      <c r="D244" s="127">
        <v>0.3039</v>
      </c>
      <c r="E244" s="127">
        <v>0.1071</v>
      </c>
      <c r="F244" s="127">
        <v>0.17949999999999999</v>
      </c>
      <c r="G244" s="127">
        <v>0.1075</v>
      </c>
      <c r="H244" s="127">
        <v>7.5399999999999995E-2</v>
      </c>
      <c r="I244" s="127">
        <v>2.35E-2</v>
      </c>
      <c r="J244" s="127">
        <v>1.9699999999999999E-2</v>
      </c>
      <c r="K244" s="127">
        <v>1.44E-2</v>
      </c>
      <c r="L244" s="127">
        <v>2.35E-2</v>
      </c>
      <c r="M244" s="127">
        <v>0.16370000000000001</v>
      </c>
      <c r="N244" s="117">
        <v>2083</v>
      </c>
      <c r="O244" s="123">
        <f t="shared" si="11"/>
        <v>650.9375</v>
      </c>
      <c r="T244" s="88">
        <v>42997</v>
      </c>
      <c r="U244" s="99">
        <v>8800</v>
      </c>
      <c r="V244" s="99">
        <v>8600</v>
      </c>
      <c r="W244" s="120">
        <f t="shared" si="12"/>
        <v>200</v>
      </c>
      <c r="X244" s="88">
        <v>42997</v>
      </c>
      <c r="Y244" s="99">
        <v>8800</v>
      </c>
      <c r="Z244" s="99">
        <v>6950</v>
      </c>
      <c r="AA244" s="84">
        <f t="shared" si="13"/>
        <v>1850</v>
      </c>
    </row>
    <row r="245" spans="1:27" ht="15.75" customHeight="1">
      <c r="A245" s="88">
        <v>42999</v>
      </c>
      <c r="B245" s="99">
        <v>8750</v>
      </c>
      <c r="C245" s="88">
        <v>42996</v>
      </c>
      <c r="D245" s="127">
        <v>0.3039</v>
      </c>
      <c r="E245" s="127">
        <v>0.1042</v>
      </c>
      <c r="F245" s="127">
        <v>0.17949999999999999</v>
      </c>
      <c r="G245" s="127">
        <v>0.1119</v>
      </c>
      <c r="H245" s="127">
        <v>7.5399999999999995E-2</v>
      </c>
      <c r="I245" s="127">
        <v>2.35E-2</v>
      </c>
      <c r="J245" s="127">
        <v>1.2999999999999999E-2</v>
      </c>
      <c r="K245" s="127">
        <v>2.4E-2</v>
      </c>
      <c r="L245" s="127">
        <v>1.9199999999999998E-2</v>
      </c>
      <c r="M245" s="127">
        <v>0.1608</v>
      </c>
      <c r="N245" s="117">
        <v>2083</v>
      </c>
      <c r="O245" s="123">
        <f t="shared" si="11"/>
        <v>686.97339999999997</v>
      </c>
      <c r="T245" s="88">
        <v>42996</v>
      </c>
      <c r="U245" s="99">
        <v>8800</v>
      </c>
      <c r="V245" s="99">
        <v>8600</v>
      </c>
      <c r="W245" s="120">
        <f t="shared" si="12"/>
        <v>200</v>
      </c>
      <c r="X245" s="88">
        <v>42996</v>
      </c>
      <c r="Y245" s="99">
        <v>8800</v>
      </c>
      <c r="Z245" s="99">
        <v>6950</v>
      </c>
      <c r="AA245" s="84">
        <f t="shared" si="13"/>
        <v>1850</v>
      </c>
    </row>
    <row r="246" spans="1:27" ht="15.75" customHeight="1">
      <c r="A246" s="88">
        <v>42998</v>
      </c>
      <c r="B246" s="99">
        <v>8800</v>
      </c>
      <c r="C246" s="88">
        <v>42993</v>
      </c>
      <c r="D246" s="127">
        <v>0.32890000000000003</v>
      </c>
      <c r="E246" s="127">
        <v>7.9200000000000007E-2</v>
      </c>
      <c r="F246" s="127">
        <v>0.18870000000000001</v>
      </c>
      <c r="G246" s="127">
        <v>8.7900000000000006E-2</v>
      </c>
      <c r="H246" s="127">
        <v>4.5600000000000002E-2</v>
      </c>
      <c r="I246" s="127">
        <v>2.35E-2</v>
      </c>
      <c r="J246" s="127">
        <v>1.2999999999999999E-2</v>
      </c>
      <c r="K246" s="127">
        <v>2.4E-2</v>
      </c>
      <c r="L246" s="127">
        <v>2.8799999999999999E-2</v>
      </c>
      <c r="M246" s="127">
        <v>0.15310000000000001</v>
      </c>
      <c r="N246" s="117">
        <v>2083</v>
      </c>
      <c r="O246" s="123">
        <f t="shared" si="11"/>
        <v>584.90639999999996</v>
      </c>
      <c r="T246" s="88">
        <v>42993</v>
      </c>
      <c r="U246" s="84">
        <v>8800</v>
      </c>
      <c r="V246" s="99">
        <v>8650</v>
      </c>
      <c r="W246" s="120">
        <f t="shared" si="12"/>
        <v>150</v>
      </c>
      <c r="X246" s="88">
        <v>42993</v>
      </c>
      <c r="Y246" s="84">
        <v>8800</v>
      </c>
      <c r="Z246" s="99">
        <v>6950</v>
      </c>
      <c r="AA246" s="84">
        <f t="shared" si="13"/>
        <v>1850</v>
      </c>
    </row>
    <row r="247" spans="1:27" ht="15.75" customHeight="1">
      <c r="A247" s="88">
        <v>42997</v>
      </c>
      <c r="B247" s="99">
        <v>8800</v>
      </c>
      <c r="C247" s="88">
        <v>42992</v>
      </c>
      <c r="D247" s="127">
        <v>0.32890000000000003</v>
      </c>
      <c r="E247" s="127">
        <v>8.8800000000000004E-2</v>
      </c>
      <c r="F247" s="127">
        <v>0.20880000000000001</v>
      </c>
      <c r="G247" s="127">
        <v>9.2700000000000005E-2</v>
      </c>
      <c r="H247" s="127">
        <v>4.0800000000000003E-2</v>
      </c>
      <c r="I247" s="127">
        <v>8.2000000000000007E-3</v>
      </c>
      <c r="J247" s="127">
        <v>1.2999999999999999E-2</v>
      </c>
      <c r="K247" s="127">
        <v>2.4E-2</v>
      </c>
      <c r="L247" s="127">
        <v>2.8799999999999999E-2</v>
      </c>
      <c r="M247" s="127">
        <v>0.1123</v>
      </c>
      <c r="N247" s="117">
        <v>2083</v>
      </c>
      <c r="O247" s="123">
        <f t="shared" si="11"/>
        <v>618.02610000000004</v>
      </c>
      <c r="T247" s="88">
        <v>42992</v>
      </c>
      <c r="U247" s="84">
        <v>9000</v>
      </c>
      <c r="V247" s="99">
        <v>8700</v>
      </c>
      <c r="W247" s="120">
        <f t="shared" si="12"/>
        <v>300</v>
      </c>
      <c r="X247" s="88">
        <v>42992</v>
      </c>
      <c r="Y247" s="84">
        <v>9000</v>
      </c>
      <c r="Z247" s="99">
        <v>6950</v>
      </c>
      <c r="AA247" s="84">
        <f t="shared" si="13"/>
        <v>2050</v>
      </c>
    </row>
    <row r="248" spans="1:27" ht="15.75" customHeight="1">
      <c r="A248" s="88">
        <v>42996</v>
      </c>
      <c r="B248" s="99">
        <v>8800</v>
      </c>
      <c r="C248" s="88">
        <v>42991</v>
      </c>
      <c r="D248" s="127">
        <v>0.28129999999999999</v>
      </c>
      <c r="E248" s="127">
        <v>7.4399999999999994E-2</v>
      </c>
      <c r="F248" s="127">
        <v>0.23519999999999999</v>
      </c>
      <c r="G248" s="127">
        <v>9.8400000000000001E-2</v>
      </c>
      <c r="H248" s="127">
        <v>4.5600000000000002E-2</v>
      </c>
      <c r="I248" s="127">
        <v>1.3899999999999999E-2</v>
      </c>
      <c r="J248" s="127">
        <v>1.2999999999999999E-2</v>
      </c>
      <c r="K248" s="127">
        <v>1.44E-2</v>
      </c>
      <c r="L248" s="127">
        <v>2.8799999999999999E-2</v>
      </c>
      <c r="M248" s="127">
        <v>0.1123</v>
      </c>
      <c r="N248" s="117">
        <v>2083</v>
      </c>
      <c r="O248" s="123">
        <f t="shared" si="11"/>
        <v>588.03089999999997</v>
      </c>
      <c r="T248" s="88">
        <v>42991</v>
      </c>
      <c r="U248" s="84">
        <v>9100</v>
      </c>
      <c r="V248" s="99">
        <v>8750</v>
      </c>
      <c r="W248" s="120">
        <f t="shared" si="12"/>
        <v>350</v>
      </c>
      <c r="X248" s="88">
        <v>42991</v>
      </c>
      <c r="Y248" s="84">
        <v>9100</v>
      </c>
      <c r="Z248" s="99">
        <v>6950</v>
      </c>
      <c r="AA248" s="84">
        <f t="shared" si="13"/>
        <v>2150</v>
      </c>
    </row>
    <row r="249" spans="1:27" ht="15.75" customHeight="1">
      <c r="A249" s="88">
        <v>42993</v>
      </c>
      <c r="B249" s="84">
        <v>8800</v>
      </c>
      <c r="C249" s="88">
        <v>42990</v>
      </c>
      <c r="D249" s="127">
        <v>0.3125</v>
      </c>
      <c r="E249" s="127">
        <v>6.9599999999999995E-2</v>
      </c>
      <c r="F249" s="127">
        <v>0.23480000000000001</v>
      </c>
      <c r="G249" s="127">
        <v>0.1037</v>
      </c>
      <c r="H249" s="127">
        <v>4.5600000000000002E-2</v>
      </c>
      <c r="I249" s="127">
        <v>1.3899999999999999E-2</v>
      </c>
      <c r="J249" s="127">
        <v>1.2999999999999999E-2</v>
      </c>
      <c r="K249" s="127">
        <v>1.44E-2</v>
      </c>
      <c r="L249" s="127">
        <v>2.8799999999999999E-2</v>
      </c>
      <c r="M249" s="127">
        <v>0.1037</v>
      </c>
      <c r="N249" s="117">
        <v>2083</v>
      </c>
      <c r="O249" s="123">
        <f t="shared" ref="O249:O312" si="14">D254*N249</f>
        <v>558.03570000000002</v>
      </c>
      <c r="T249" s="88">
        <v>42990</v>
      </c>
      <c r="U249" s="84">
        <v>9100</v>
      </c>
      <c r="V249" s="99">
        <v>8700</v>
      </c>
      <c r="W249" s="120">
        <f t="shared" si="12"/>
        <v>400</v>
      </c>
      <c r="X249" s="88">
        <v>42990</v>
      </c>
      <c r="Y249" s="84">
        <v>9100</v>
      </c>
      <c r="Z249" s="99">
        <v>6950</v>
      </c>
      <c r="AA249" s="84">
        <f t="shared" si="13"/>
        <v>2150</v>
      </c>
    </row>
    <row r="250" spans="1:27" ht="15.75" customHeight="1">
      <c r="A250" s="88">
        <v>42992</v>
      </c>
      <c r="B250" s="84">
        <v>9000</v>
      </c>
      <c r="C250" s="88">
        <v>42989</v>
      </c>
      <c r="D250" s="127">
        <v>0.32979999999999998</v>
      </c>
      <c r="E250" s="127">
        <v>7.2499999999999995E-2</v>
      </c>
      <c r="F250" s="127">
        <v>0.217</v>
      </c>
      <c r="G250" s="127">
        <v>0.1152</v>
      </c>
      <c r="H250" s="127">
        <v>5.04E-2</v>
      </c>
      <c r="I250" s="127">
        <v>1.3899999999999999E-2</v>
      </c>
      <c r="J250" s="127">
        <v>2.1100000000000001E-2</v>
      </c>
      <c r="K250" s="127">
        <v>4.7999999999999996E-3</v>
      </c>
      <c r="L250" s="127">
        <v>1.44E-2</v>
      </c>
      <c r="M250" s="127">
        <v>8.3500000000000005E-2</v>
      </c>
      <c r="N250" s="117">
        <v>2083</v>
      </c>
      <c r="O250" s="123">
        <f t="shared" si="14"/>
        <v>608.02769999999998</v>
      </c>
      <c r="T250" s="88">
        <v>42989</v>
      </c>
      <c r="U250" s="84">
        <v>9050</v>
      </c>
      <c r="V250" s="99">
        <v>8650</v>
      </c>
      <c r="W250" s="120">
        <f t="shared" si="12"/>
        <v>400</v>
      </c>
      <c r="X250" s="88">
        <v>42989</v>
      </c>
      <c r="Y250" s="84">
        <v>9050</v>
      </c>
      <c r="Z250" s="99">
        <v>6950</v>
      </c>
      <c r="AA250" s="84">
        <f t="shared" si="13"/>
        <v>2100</v>
      </c>
    </row>
    <row r="251" spans="1:27" ht="15.75" customHeight="1">
      <c r="A251" s="88">
        <v>42991</v>
      </c>
      <c r="B251" s="84">
        <v>9100</v>
      </c>
      <c r="C251" s="91">
        <v>42986</v>
      </c>
      <c r="D251" s="127">
        <v>0.28079999999999999</v>
      </c>
      <c r="E251" s="127">
        <v>6.9599999999999995E-2</v>
      </c>
      <c r="F251" s="127">
        <v>0.2616</v>
      </c>
      <c r="G251" s="127">
        <v>0.1037</v>
      </c>
      <c r="H251" s="127">
        <v>6.4799999999999996E-2</v>
      </c>
      <c r="I251" s="127">
        <v>8.2000000000000007E-3</v>
      </c>
      <c r="J251" s="127">
        <v>2.1100000000000001E-2</v>
      </c>
      <c r="K251" s="127">
        <v>1.78E-2</v>
      </c>
      <c r="L251" s="127">
        <v>1.9199999999999998E-2</v>
      </c>
      <c r="M251" s="127">
        <v>6.9099999999999995E-2</v>
      </c>
      <c r="N251" s="117">
        <v>2083</v>
      </c>
      <c r="O251" s="123">
        <f t="shared" si="14"/>
        <v>698.01330000000007</v>
      </c>
      <c r="T251" s="88">
        <v>42986</v>
      </c>
      <c r="U251" s="99">
        <v>9300</v>
      </c>
      <c r="V251" s="99">
        <v>8750</v>
      </c>
      <c r="W251" s="120">
        <f t="shared" si="12"/>
        <v>550</v>
      </c>
      <c r="X251" s="88">
        <v>42986</v>
      </c>
      <c r="Y251" s="99">
        <v>9300</v>
      </c>
      <c r="Z251" s="99">
        <v>6950</v>
      </c>
      <c r="AA251" s="84">
        <f t="shared" si="13"/>
        <v>2350</v>
      </c>
    </row>
    <row r="252" spans="1:27" ht="15.75" customHeight="1">
      <c r="A252" s="88">
        <v>42990</v>
      </c>
      <c r="B252" s="84">
        <v>9100</v>
      </c>
      <c r="C252" s="91">
        <v>42985</v>
      </c>
      <c r="D252" s="127">
        <v>0.29670000000000002</v>
      </c>
      <c r="E252" s="127">
        <v>8.0199999999999994E-2</v>
      </c>
      <c r="F252" s="127">
        <v>0.2616</v>
      </c>
      <c r="G252" s="127">
        <v>0.1037</v>
      </c>
      <c r="H252" s="127">
        <v>6.4799999999999996E-2</v>
      </c>
      <c r="I252" s="127">
        <v>1.2999999999999999E-2</v>
      </c>
      <c r="J252" s="127">
        <v>2.5899999999999999E-2</v>
      </c>
      <c r="K252" s="127">
        <v>1.78E-2</v>
      </c>
      <c r="L252" s="127">
        <v>2.4E-2</v>
      </c>
      <c r="M252" s="127">
        <v>6.9099999999999995E-2</v>
      </c>
      <c r="N252" s="117">
        <v>2083</v>
      </c>
      <c r="O252" s="123">
        <f t="shared" si="14"/>
        <v>711.96939999999995</v>
      </c>
      <c r="T252" s="88">
        <v>42985</v>
      </c>
      <c r="U252" s="99">
        <v>9350</v>
      </c>
      <c r="V252" s="99">
        <v>8900</v>
      </c>
      <c r="W252" s="120">
        <f t="shared" si="12"/>
        <v>450</v>
      </c>
      <c r="X252" s="88">
        <v>42985</v>
      </c>
      <c r="Y252" s="99">
        <v>9350</v>
      </c>
      <c r="Z252" s="99">
        <v>6950</v>
      </c>
      <c r="AA252" s="84">
        <f t="shared" si="13"/>
        <v>2400</v>
      </c>
    </row>
    <row r="253" spans="1:27" ht="15.75" customHeight="1">
      <c r="A253" s="88">
        <v>42989</v>
      </c>
      <c r="B253" s="84">
        <v>9050</v>
      </c>
      <c r="C253" s="91">
        <v>42984</v>
      </c>
      <c r="D253" s="127">
        <v>0.2823</v>
      </c>
      <c r="E253" s="127">
        <v>7.0599999999999996E-2</v>
      </c>
      <c r="F253" s="127">
        <v>0.25679999999999997</v>
      </c>
      <c r="G253" s="127">
        <v>0.1037</v>
      </c>
      <c r="H253" s="127">
        <v>9.3600000000000003E-2</v>
      </c>
      <c r="I253" s="127">
        <v>1.2999999999999999E-2</v>
      </c>
      <c r="J253" s="127">
        <v>2.5899999999999999E-2</v>
      </c>
      <c r="K253" s="127">
        <v>1.78E-2</v>
      </c>
      <c r="L253" s="127">
        <v>2.4E-2</v>
      </c>
      <c r="M253" s="127">
        <v>7.1999999999999995E-2</v>
      </c>
      <c r="N253" s="117">
        <v>2083</v>
      </c>
      <c r="O253" s="123">
        <f t="shared" si="14"/>
        <v>711.96939999999995</v>
      </c>
      <c r="T253" s="88">
        <v>42984</v>
      </c>
      <c r="U253" s="99">
        <v>9400</v>
      </c>
      <c r="V253" s="99">
        <v>8950</v>
      </c>
      <c r="W253" s="120">
        <f t="shared" si="12"/>
        <v>450</v>
      </c>
      <c r="X253" s="88">
        <v>42984</v>
      </c>
      <c r="Y253" s="99">
        <v>9400</v>
      </c>
      <c r="Z253" s="99">
        <v>6400</v>
      </c>
      <c r="AA253" s="84">
        <f t="shared" si="13"/>
        <v>3000</v>
      </c>
    </row>
    <row r="254" spans="1:27" ht="15.75" customHeight="1">
      <c r="A254" s="88">
        <v>42986</v>
      </c>
      <c r="B254" s="99">
        <v>9300</v>
      </c>
      <c r="C254" s="91">
        <v>42983</v>
      </c>
      <c r="D254" s="127">
        <v>0.26790000000000003</v>
      </c>
      <c r="E254" s="127">
        <v>7.0099999999999996E-2</v>
      </c>
      <c r="F254" s="127">
        <v>0.23280000000000001</v>
      </c>
      <c r="G254" s="127">
        <v>0.1186</v>
      </c>
      <c r="H254" s="127">
        <v>0.108</v>
      </c>
      <c r="I254" s="127">
        <v>1.2999999999999999E-2</v>
      </c>
      <c r="J254" s="127">
        <v>5.4699999999999999E-2</v>
      </c>
      <c r="K254" s="127">
        <v>1.2E-2</v>
      </c>
      <c r="L254" s="127">
        <v>1.9199999999999998E-2</v>
      </c>
      <c r="M254" s="127">
        <v>7.1999999999999995E-2</v>
      </c>
      <c r="N254" s="117">
        <v>2083</v>
      </c>
      <c r="O254" s="123">
        <f t="shared" si="14"/>
        <v>756.96220000000005</v>
      </c>
      <c r="T254" s="88">
        <v>42983</v>
      </c>
      <c r="U254" s="99">
        <v>9400</v>
      </c>
      <c r="V254" s="99">
        <v>8950</v>
      </c>
      <c r="W254" s="120">
        <f t="shared" si="12"/>
        <v>450</v>
      </c>
      <c r="X254" s="88">
        <v>42983</v>
      </c>
      <c r="Y254" s="99">
        <v>9400</v>
      </c>
      <c r="Z254" s="99">
        <v>6400</v>
      </c>
      <c r="AA254" s="84">
        <f t="shared" si="13"/>
        <v>3000</v>
      </c>
    </row>
    <row r="255" spans="1:27" ht="15.75" customHeight="1">
      <c r="A255" s="88">
        <v>42985</v>
      </c>
      <c r="B255" s="99">
        <v>9350</v>
      </c>
      <c r="C255" s="91">
        <v>42982</v>
      </c>
      <c r="D255" s="127">
        <v>0.29189999999999999</v>
      </c>
      <c r="E255" s="127">
        <v>5.1799999999999999E-2</v>
      </c>
      <c r="F255" s="127">
        <v>0.25679999999999997</v>
      </c>
      <c r="G255" s="127">
        <v>0.12820000000000001</v>
      </c>
      <c r="H255" s="127">
        <v>9.8400000000000001E-2</v>
      </c>
      <c r="I255" s="127">
        <v>1.2999999999999999E-2</v>
      </c>
      <c r="J255" s="127">
        <v>5.4699999999999999E-2</v>
      </c>
      <c r="K255" s="127">
        <v>1.2E-2</v>
      </c>
      <c r="L255" s="127">
        <v>9.5999999999999992E-3</v>
      </c>
      <c r="M255" s="127">
        <v>7.7799999999999994E-2</v>
      </c>
      <c r="N255" s="117">
        <v>2083</v>
      </c>
      <c r="O255" s="123">
        <f t="shared" si="14"/>
        <v>730.0915</v>
      </c>
      <c r="T255" s="88">
        <v>42982</v>
      </c>
      <c r="U255" s="99">
        <v>9400</v>
      </c>
      <c r="V255" s="99">
        <v>8850</v>
      </c>
      <c r="W255" s="120">
        <f t="shared" si="12"/>
        <v>550</v>
      </c>
      <c r="X255" s="88">
        <v>42982</v>
      </c>
      <c r="Y255" s="99">
        <v>9400</v>
      </c>
      <c r="Z255" s="99">
        <v>6400</v>
      </c>
      <c r="AA255" s="84">
        <f t="shared" si="13"/>
        <v>3000</v>
      </c>
    </row>
    <row r="256" spans="1:27" ht="15.75" customHeight="1">
      <c r="A256" s="88">
        <v>42984</v>
      </c>
      <c r="B256" s="99">
        <v>9400</v>
      </c>
      <c r="C256" s="91">
        <v>42979</v>
      </c>
      <c r="D256" s="127">
        <v>0.33510000000000001</v>
      </c>
      <c r="E256" s="127">
        <v>5.04E-2</v>
      </c>
      <c r="F256" s="127">
        <v>0.253</v>
      </c>
      <c r="G256" s="127">
        <v>0.1095</v>
      </c>
      <c r="H256" s="127">
        <v>9.4600000000000004E-2</v>
      </c>
      <c r="I256" s="127">
        <v>8.2000000000000007E-3</v>
      </c>
      <c r="J256" s="127">
        <v>6.3399999999999998E-2</v>
      </c>
      <c r="K256" s="127">
        <v>1.6799999999999999E-2</v>
      </c>
      <c r="L256" s="127">
        <v>0</v>
      </c>
      <c r="M256" s="127">
        <v>7.7799999999999994E-2</v>
      </c>
      <c r="N256" s="117">
        <v>2083</v>
      </c>
      <c r="O256" s="123">
        <f t="shared" si="14"/>
        <v>675.10029999999995</v>
      </c>
      <c r="T256" s="88">
        <v>42979</v>
      </c>
      <c r="U256" s="99">
        <v>9100</v>
      </c>
      <c r="V256" s="99">
        <v>8650</v>
      </c>
      <c r="W256" s="120">
        <f t="shared" si="12"/>
        <v>450</v>
      </c>
      <c r="X256" s="88">
        <v>42979</v>
      </c>
      <c r="Y256" s="99">
        <v>9100</v>
      </c>
      <c r="Z256" s="99">
        <v>6400</v>
      </c>
      <c r="AA256" s="84">
        <f t="shared" si="13"/>
        <v>2700</v>
      </c>
    </row>
    <row r="257" spans="1:27" ht="15.75" customHeight="1">
      <c r="A257" s="88">
        <v>42983</v>
      </c>
      <c r="B257" s="99">
        <v>9400</v>
      </c>
      <c r="C257" s="91">
        <v>42978</v>
      </c>
      <c r="D257" s="127">
        <v>0.34179999999999999</v>
      </c>
      <c r="E257" s="127">
        <v>3.9800000000000002E-2</v>
      </c>
      <c r="F257" s="127">
        <v>0.2487</v>
      </c>
      <c r="G257" s="127">
        <v>0.1239</v>
      </c>
      <c r="H257" s="127">
        <v>7.4399999999999994E-2</v>
      </c>
      <c r="I257" s="127">
        <v>9.1000000000000004E-3</v>
      </c>
      <c r="J257" s="127">
        <v>7.1499999999999994E-2</v>
      </c>
      <c r="K257" s="127">
        <v>2.1600000000000001E-2</v>
      </c>
      <c r="L257" s="127">
        <v>0</v>
      </c>
      <c r="M257" s="127">
        <v>7.7799999999999994E-2</v>
      </c>
      <c r="N257" s="117">
        <v>2083</v>
      </c>
      <c r="O257" s="123">
        <f t="shared" si="14"/>
        <v>665.10189999999989</v>
      </c>
      <c r="T257" s="88">
        <v>42978</v>
      </c>
      <c r="U257" s="99">
        <v>9000</v>
      </c>
      <c r="V257" s="99">
        <v>8550</v>
      </c>
      <c r="W257" s="120">
        <f t="shared" si="12"/>
        <v>450</v>
      </c>
      <c r="X257" s="88">
        <v>42978</v>
      </c>
      <c r="Y257" s="99">
        <v>9000</v>
      </c>
      <c r="Z257" s="99">
        <v>6400</v>
      </c>
      <c r="AA257" s="84">
        <f t="shared" si="13"/>
        <v>2600</v>
      </c>
    </row>
    <row r="258" spans="1:27" ht="15.75" customHeight="1">
      <c r="A258" s="88">
        <v>42982</v>
      </c>
      <c r="B258" s="99">
        <v>9400</v>
      </c>
      <c r="C258" s="91">
        <v>42977</v>
      </c>
      <c r="D258" s="127">
        <v>0.34179999999999999</v>
      </c>
      <c r="E258" s="127">
        <v>3.9800000000000002E-2</v>
      </c>
      <c r="F258" s="127">
        <v>0.26979999999999998</v>
      </c>
      <c r="G258" s="127">
        <v>0.1114</v>
      </c>
      <c r="H258" s="127">
        <v>0.06</v>
      </c>
      <c r="I258" s="127">
        <v>9.1000000000000004E-3</v>
      </c>
      <c r="J258" s="127">
        <v>7.4399999999999994E-2</v>
      </c>
      <c r="K258" s="127">
        <v>2.1600000000000001E-2</v>
      </c>
      <c r="L258" s="127">
        <v>0</v>
      </c>
      <c r="M258" s="127">
        <v>7.7799999999999994E-2</v>
      </c>
      <c r="N258" s="117">
        <v>2083</v>
      </c>
      <c r="O258" s="123">
        <f t="shared" si="14"/>
        <v>644.89679999999998</v>
      </c>
      <c r="T258" s="88">
        <v>42977</v>
      </c>
      <c r="U258" s="99">
        <v>8850</v>
      </c>
      <c r="V258" s="99">
        <v>8550</v>
      </c>
      <c r="W258" s="120">
        <f t="shared" si="12"/>
        <v>300</v>
      </c>
      <c r="X258" s="88">
        <v>42977</v>
      </c>
      <c r="Y258" s="99">
        <v>8850</v>
      </c>
      <c r="Z258" s="99">
        <v>6400</v>
      </c>
      <c r="AA258" s="84">
        <f t="shared" si="13"/>
        <v>2450</v>
      </c>
    </row>
    <row r="259" spans="1:27" ht="15.75" customHeight="1">
      <c r="A259" s="88">
        <v>42979</v>
      </c>
      <c r="B259" s="99">
        <v>9100</v>
      </c>
      <c r="C259" s="91">
        <v>42976</v>
      </c>
      <c r="D259" s="127">
        <v>0.3634</v>
      </c>
      <c r="E259" s="127">
        <v>3.9800000000000002E-2</v>
      </c>
      <c r="F259" s="127">
        <v>0.2722</v>
      </c>
      <c r="G259" s="127">
        <v>8.7400000000000005E-2</v>
      </c>
      <c r="H259" s="127">
        <v>6.4799999999999996E-2</v>
      </c>
      <c r="I259" s="127">
        <v>9.1000000000000004E-3</v>
      </c>
      <c r="J259" s="127">
        <v>0.06</v>
      </c>
      <c r="K259" s="127">
        <v>2.1600000000000001E-2</v>
      </c>
      <c r="L259" s="127">
        <v>9.5999999999999992E-3</v>
      </c>
      <c r="M259" s="127">
        <v>7.7799999999999994E-2</v>
      </c>
      <c r="N259" s="117">
        <v>2083</v>
      </c>
      <c r="O259" s="123">
        <f t="shared" si="14"/>
        <v>644.89679999999998</v>
      </c>
      <c r="T259" s="88">
        <v>42976</v>
      </c>
      <c r="U259" s="99">
        <v>8850</v>
      </c>
      <c r="V259" s="99">
        <v>8480</v>
      </c>
      <c r="W259" s="120">
        <f t="shared" si="12"/>
        <v>370</v>
      </c>
      <c r="X259" s="88">
        <v>42976</v>
      </c>
      <c r="Y259" s="99">
        <v>8850</v>
      </c>
      <c r="Z259" s="99">
        <v>6400</v>
      </c>
      <c r="AA259" s="84">
        <f t="shared" si="13"/>
        <v>2450</v>
      </c>
    </row>
    <row r="260" spans="1:27" ht="15.75" customHeight="1">
      <c r="A260" s="88">
        <v>42978</v>
      </c>
      <c r="B260" s="99">
        <v>9000</v>
      </c>
      <c r="C260" s="91">
        <v>42975</v>
      </c>
      <c r="D260" s="127">
        <v>0.35049999999999998</v>
      </c>
      <c r="E260" s="127">
        <v>4.4600000000000001E-2</v>
      </c>
      <c r="F260" s="127">
        <v>0.27600000000000002</v>
      </c>
      <c r="G260" s="127">
        <v>9.2200000000000004E-2</v>
      </c>
      <c r="H260" s="127">
        <v>5.5199999999999999E-2</v>
      </c>
      <c r="I260" s="127">
        <v>9.1000000000000004E-3</v>
      </c>
      <c r="J260" s="127">
        <v>0.06</v>
      </c>
      <c r="K260" s="127">
        <v>2.5000000000000001E-2</v>
      </c>
      <c r="L260" s="127">
        <v>9.5999999999999992E-3</v>
      </c>
      <c r="M260" s="127">
        <v>7.7799999999999994E-2</v>
      </c>
      <c r="N260" s="117">
        <v>2083</v>
      </c>
      <c r="O260" s="123">
        <f t="shared" si="14"/>
        <v>630.94069999999999</v>
      </c>
      <c r="T260" s="88">
        <v>42975</v>
      </c>
      <c r="U260" s="99">
        <v>8750</v>
      </c>
      <c r="V260" s="99">
        <v>8450</v>
      </c>
      <c r="W260" s="120">
        <f t="shared" si="12"/>
        <v>300</v>
      </c>
      <c r="X260" s="88">
        <v>42975</v>
      </c>
      <c r="Y260" s="99">
        <v>8750</v>
      </c>
      <c r="Z260" s="99">
        <v>6400</v>
      </c>
      <c r="AA260" s="84">
        <f t="shared" si="13"/>
        <v>2350</v>
      </c>
    </row>
    <row r="261" spans="1:27" ht="15.75" customHeight="1">
      <c r="A261" s="88">
        <v>42977</v>
      </c>
      <c r="B261" s="99">
        <v>8850</v>
      </c>
      <c r="C261" s="91">
        <v>42972</v>
      </c>
      <c r="D261" s="127">
        <v>0.3241</v>
      </c>
      <c r="E261" s="127">
        <v>4.0800000000000003E-2</v>
      </c>
      <c r="F261" s="127">
        <v>0.25829999999999997</v>
      </c>
      <c r="G261" s="127">
        <v>0.1042</v>
      </c>
      <c r="H261" s="127">
        <v>7.6799999999999993E-2</v>
      </c>
      <c r="I261" s="127">
        <v>1.8700000000000001E-2</v>
      </c>
      <c r="J261" s="127">
        <v>0.06</v>
      </c>
      <c r="K261" s="127">
        <v>2.98E-2</v>
      </c>
      <c r="L261" s="127">
        <v>9.5999999999999992E-3</v>
      </c>
      <c r="M261" s="127">
        <v>8.8800000000000004E-2</v>
      </c>
      <c r="N261" s="117">
        <v>2083</v>
      </c>
      <c r="O261" s="123">
        <f t="shared" si="14"/>
        <v>615.94310000000007</v>
      </c>
      <c r="T261" s="88">
        <v>42972</v>
      </c>
      <c r="U261" s="99">
        <v>8850</v>
      </c>
      <c r="V261" s="99">
        <v>8450</v>
      </c>
      <c r="W261" s="120">
        <f t="shared" ref="W261:W324" si="15">U261-V261</f>
        <v>400</v>
      </c>
      <c r="X261" s="88">
        <v>42972</v>
      </c>
      <c r="Y261" s="99">
        <v>8850</v>
      </c>
      <c r="Z261" s="99">
        <v>6400</v>
      </c>
      <c r="AA261" s="84">
        <f t="shared" ref="AA261:AA324" si="16">Y261-Z261</f>
        <v>2450</v>
      </c>
    </row>
    <row r="262" spans="1:27" ht="15.75" customHeight="1">
      <c r="A262" s="88">
        <v>42976</v>
      </c>
      <c r="B262" s="99">
        <v>8850</v>
      </c>
      <c r="C262" s="91">
        <v>42971</v>
      </c>
      <c r="D262" s="127">
        <v>0.31929999999999997</v>
      </c>
      <c r="E262" s="127">
        <v>4.0800000000000003E-2</v>
      </c>
      <c r="F262" s="127">
        <v>0.2616</v>
      </c>
      <c r="G262" s="127">
        <v>0.1186</v>
      </c>
      <c r="H262" s="127">
        <v>7.2999999999999995E-2</v>
      </c>
      <c r="I262" s="127">
        <v>1.78E-2</v>
      </c>
      <c r="J262" s="127">
        <v>5.6599999999999998E-2</v>
      </c>
      <c r="K262" s="127">
        <v>2.5000000000000001E-2</v>
      </c>
      <c r="L262" s="127">
        <v>9.5999999999999992E-3</v>
      </c>
      <c r="M262" s="127">
        <v>8.8800000000000004E-2</v>
      </c>
      <c r="N262" s="117">
        <v>2083</v>
      </c>
      <c r="O262" s="123">
        <f t="shared" si="14"/>
        <v>665.93509999999992</v>
      </c>
      <c r="T262" s="88">
        <v>42971</v>
      </c>
      <c r="U262" s="99">
        <v>8800</v>
      </c>
      <c r="V262" s="99">
        <v>8450</v>
      </c>
      <c r="W262" s="120">
        <f t="shared" si="15"/>
        <v>350</v>
      </c>
      <c r="X262" s="88">
        <v>42971</v>
      </c>
      <c r="Y262" s="99">
        <v>8800</v>
      </c>
      <c r="Z262" s="99">
        <v>6400</v>
      </c>
      <c r="AA262" s="84">
        <f t="shared" si="16"/>
        <v>2400</v>
      </c>
    </row>
    <row r="263" spans="1:27" ht="15.75" customHeight="1">
      <c r="A263" s="88">
        <v>42975</v>
      </c>
      <c r="B263" s="99">
        <v>8750</v>
      </c>
      <c r="C263" s="91">
        <v>42970</v>
      </c>
      <c r="D263" s="127">
        <v>0.30959999999999999</v>
      </c>
      <c r="E263" s="127">
        <v>4.5600000000000002E-2</v>
      </c>
      <c r="F263" s="127">
        <v>0.2712</v>
      </c>
      <c r="G263" s="127">
        <v>9.9400000000000002E-2</v>
      </c>
      <c r="H263" s="127">
        <v>7.2999999999999995E-2</v>
      </c>
      <c r="I263" s="127">
        <v>1.2999999999999999E-2</v>
      </c>
      <c r="J263" s="127">
        <v>5.6599999999999998E-2</v>
      </c>
      <c r="K263" s="127">
        <v>2.98E-2</v>
      </c>
      <c r="L263" s="127">
        <v>2.4E-2</v>
      </c>
      <c r="M263" s="127">
        <v>9.9400000000000002E-2</v>
      </c>
      <c r="N263" s="117">
        <v>2083</v>
      </c>
      <c r="O263" s="123">
        <f t="shared" si="14"/>
        <v>675.93349999999998</v>
      </c>
      <c r="T263" s="88">
        <v>42970</v>
      </c>
      <c r="U263" s="99">
        <v>8700</v>
      </c>
      <c r="V263" s="99">
        <v>8400</v>
      </c>
      <c r="W263" s="120">
        <f t="shared" si="15"/>
        <v>300</v>
      </c>
      <c r="X263" s="88">
        <v>42970</v>
      </c>
      <c r="Y263" s="99">
        <v>8700</v>
      </c>
      <c r="Z263" s="99">
        <v>6400</v>
      </c>
      <c r="AA263" s="84">
        <f t="shared" si="16"/>
        <v>2300</v>
      </c>
    </row>
    <row r="264" spans="1:27" ht="15.75" customHeight="1">
      <c r="A264" s="88">
        <v>42972</v>
      </c>
      <c r="B264" s="99">
        <v>8850</v>
      </c>
      <c r="C264" s="91">
        <v>42969</v>
      </c>
      <c r="D264" s="127">
        <v>0.30959999999999999</v>
      </c>
      <c r="E264" s="127">
        <v>5.33E-2</v>
      </c>
      <c r="F264" s="127">
        <v>0.25679999999999997</v>
      </c>
      <c r="G264" s="127">
        <v>0.1061</v>
      </c>
      <c r="H264" s="127">
        <v>7.2999999999999995E-2</v>
      </c>
      <c r="I264" s="127">
        <v>1.2999999999999999E-2</v>
      </c>
      <c r="J264" s="127">
        <v>5.6599999999999998E-2</v>
      </c>
      <c r="K264" s="127">
        <v>2.98E-2</v>
      </c>
      <c r="L264" s="127">
        <v>2.4E-2</v>
      </c>
      <c r="M264" s="127">
        <v>9.9400000000000002E-2</v>
      </c>
      <c r="N264" s="117">
        <v>2083</v>
      </c>
      <c r="O264" s="123">
        <f t="shared" si="14"/>
        <v>665.93509999999992</v>
      </c>
      <c r="T264" s="88">
        <v>42969</v>
      </c>
      <c r="U264" s="99">
        <v>8600</v>
      </c>
      <c r="V264" s="99">
        <v>8300</v>
      </c>
      <c r="W264" s="120">
        <f t="shared" si="15"/>
        <v>300</v>
      </c>
      <c r="X264" s="88">
        <v>42969</v>
      </c>
      <c r="Y264" s="99">
        <v>8600</v>
      </c>
      <c r="Z264" s="99">
        <v>6400</v>
      </c>
      <c r="AA264" s="84">
        <f t="shared" si="16"/>
        <v>2200</v>
      </c>
    </row>
    <row r="265" spans="1:27" ht="15.75" customHeight="1">
      <c r="A265" s="88">
        <v>42971</v>
      </c>
      <c r="B265" s="99">
        <v>8800</v>
      </c>
      <c r="C265" s="91">
        <v>42968</v>
      </c>
      <c r="D265" s="127">
        <v>0.3029</v>
      </c>
      <c r="E265" s="127">
        <v>6.5299999999999997E-2</v>
      </c>
      <c r="F265" s="127">
        <v>0.25879999999999997</v>
      </c>
      <c r="G265" s="127">
        <v>9.7000000000000003E-2</v>
      </c>
      <c r="H265" s="127">
        <v>7.8700000000000006E-2</v>
      </c>
      <c r="I265" s="127">
        <v>1.78E-2</v>
      </c>
      <c r="J265" s="127">
        <v>4.3200000000000002E-2</v>
      </c>
      <c r="K265" s="127">
        <v>2.5000000000000001E-2</v>
      </c>
      <c r="L265" s="127">
        <v>3.3599999999999998E-2</v>
      </c>
      <c r="M265" s="127">
        <v>9.6500000000000002E-2</v>
      </c>
      <c r="N265" s="117">
        <v>2083</v>
      </c>
      <c r="O265" s="123">
        <f t="shared" si="14"/>
        <v>680.93270000000007</v>
      </c>
      <c r="T265" s="88">
        <v>42968</v>
      </c>
      <c r="U265" s="99">
        <v>8600</v>
      </c>
      <c r="V265" s="99">
        <v>8300</v>
      </c>
      <c r="W265" s="120">
        <f t="shared" si="15"/>
        <v>300</v>
      </c>
      <c r="X265" s="88">
        <v>42968</v>
      </c>
      <c r="Y265" s="99">
        <v>8600</v>
      </c>
      <c r="Z265" s="99">
        <v>6400</v>
      </c>
      <c r="AA265" s="84">
        <f t="shared" si="16"/>
        <v>2200</v>
      </c>
    </row>
    <row r="266" spans="1:27" ht="15.75" customHeight="1">
      <c r="A266" s="88">
        <v>42970</v>
      </c>
      <c r="B266" s="99">
        <v>8700</v>
      </c>
      <c r="C266" s="91">
        <v>42965</v>
      </c>
      <c r="D266" s="127">
        <v>0.29570000000000002</v>
      </c>
      <c r="E266" s="127">
        <v>7.0599999999999996E-2</v>
      </c>
      <c r="F266" s="127">
        <v>0.25640000000000002</v>
      </c>
      <c r="G266" s="127">
        <v>7.2499999999999995E-2</v>
      </c>
      <c r="H266" s="127">
        <v>0.12909999999999999</v>
      </c>
      <c r="I266" s="127">
        <v>2.2599999999999999E-2</v>
      </c>
      <c r="J266" s="127">
        <v>3.2199999999999999E-2</v>
      </c>
      <c r="K266" s="127">
        <v>2.2599999999999999E-2</v>
      </c>
      <c r="L266" s="127">
        <v>9.5999999999999992E-3</v>
      </c>
      <c r="M266" s="127">
        <v>0.13250000000000001</v>
      </c>
      <c r="N266" s="117">
        <v>2083</v>
      </c>
      <c r="O266" s="123">
        <f t="shared" si="14"/>
        <v>585.9479</v>
      </c>
      <c r="T266" s="88">
        <v>42965</v>
      </c>
      <c r="U266" s="99">
        <v>8450</v>
      </c>
      <c r="V266" s="99">
        <v>8200</v>
      </c>
      <c r="W266" s="120">
        <f t="shared" si="15"/>
        <v>250</v>
      </c>
      <c r="X266" s="88">
        <v>42965</v>
      </c>
      <c r="Y266" s="99">
        <v>8450</v>
      </c>
      <c r="Z266" s="99">
        <v>6400</v>
      </c>
      <c r="AA266" s="84">
        <f t="shared" si="16"/>
        <v>2050</v>
      </c>
    </row>
    <row r="267" spans="1:27" ht="15.75" customHeight="1">
      <c r="A267" s="88">
        <v>42969</v>
      </c>
      <c r="B267" s="99">
        <v>8600</v>
      </c>
      <c r="C267" s="91">
        <v>42964</v>
      </c>
      <c r="D267" s="127">
        <v>0.31969999999999998</v>
      </c>
      <c r="E267" s="127">
        <v>8.0199999999999994E-2</v>
      </c>
      <c r="F267" s="127">
        <v>0.2324</v>
      </c>
      <c r="G267" s="127">
        <v>6.2899999999999998E-2</v>
      </c>
      <c r="H267" s="127">
        <v>0.1138</v>
      </c>
      <c r="I267" s="127">
        <v>2.8299999999999999E-2</v>
      </c>
      <c r="J267" s="127">
        <v>4.1799999999999997E-2</v>
      </c>
      <c r="K267" s="127">
        <v>2.2599999999999999E-2</v>
      </c>
      <c r="L267" s="127">
        <v>9.5999999999999992E-3</v>
      </c>
      <c r="M267" s="127">
        <v>0.1215</v>
      </c>
      <c r="N267" s="117">
        <v>2083</v>
      </c>
      <c r="O267" s="123">
        <f t="shared" si="14"/>
        <v>585.9479</v>
      </c>
      <c r="T267" s="88">
        <v>42964</v>
      </c>
      <c r="U267" s="99">
        <v>8400</v>
      </c>
      <c r="V267" s="99">
        <v>8200</v>
      </c>
      <c r="W267" s="120">
        <f t="shared" si="15"/>
        <v>200</v>
      </c>
      <c r="X267" s="88">
        <v>42964</v>
      </c>
      <c r="Y267" s="99">
        <v>8400</v>
      </c>
      <c r="Z267" s="99">
        <v>6400</v>
      </c>
      <c r="AA267" s="84">
        <f t="shared" si="16"/>
        <v>2000</v>
      </c>
    </row>
    <row r="268" spans="1:27" ht="15.75" customHeight="1">
      <c r="A268" s="88">
        <v>42968</v>
      </c>
      <c r="B268" s="99">
        <v>8600</v>
      </c>
      <c r="C268" s="91">
        <v>42963</v>
      </c>
      <c r="D268" s="127">
        <v>0.32450000000000001</v>
      </c>
      <c r="E268" s="127">
        <v>8.3099999999999993E-2</v>
      </c>
      <c r="F268" s="127">
        <v>0.2175</v>
      </c>
      <c r="G268" s="127">
        <v>6.5299999999999997E-2</v>
      </c>
      <c r="H268" s="127">
        <v>0.109</v>
      </c>
      <c r="I268" s="127">
        <v>1.8700000000000001E-2</v>
      </c>
      <c r="J268" s="127">
        <v>3.8399999999999997E-2</v>
      </c>
      <c r="K268" s="127">
        <v>3.4599999999999999E-2</v>
      </c>
      <c r="L268" s="127">
        <v>9.5999999999999992E-3</v>
      </c>
      <c r="M268" s="127">
        <v>0.1215</v>
      </c>
      <c r="N268" s="117">
        <v>2083</v>
      </c>
      <c r="O268" s="123">
        <f t="shared" si="14"/>
        <v>605.94470000000001</v>
      </c>
      <c r="T268" s="88">
        <v>42963</v>
      </c>
      <c r="U268" s="99">
        <v>8300</v>
      </c>
      <c r="V268" s="99">
        <v>8050</v>
      </c>
      <c r="W268" s="120">
        <f t="shared" si="15"/>
        <v>250</v>
      </c>
      <c r="X268" s="88">
        <v>42963</v>
      </c>
      <c r="Y268" s="99">
        <v>8300</v>
      </c>
      <c r="Z268" s="99">
        <v>6400</v>
      </c>
      <c r="AA268" s="84">
        <f t="shared" si="16"/>
        <v>1900</v>
      </c>
    </row>
    <row r="269" spans="1:27" ht="15.75" customHeight="1">
      <c r="A269" s="88">
        <v>42965</v>
      </c>
      <c r="B269" s="99">
        <v>8450</v>
      </c>
      <c r="C269" s="91">
        <v>42962</v>
      </c>
      <c r="D269" s="127">
        <v>0.31969999999999998</v>
      </c>
      <c r="E269" s="127">
        <v>8.3099999999999993E-2</v>
      </c>
      <c r="F269" s="127">
        <v>0.2112</v>
      </c>
      <c r="G269" s="127">
        <v>7.0099999999999996E-2</v>
      </c>
      <c r="H269" s="127">
        <v>0.1186</v>
      </c>
      <c r="I269" s="127">
        <v>1.8700000000000001E-2</v>
      </c>
      <c r="J269" s="127">
        <v>3.5000000000000003E-2</v>
      </c>
      <c r="K269" s="127">
        <v>3.4599999999999999E-2</v>
      </c>
      <c r="L269" s="127">
        <v>9.5999999999999992E-3</v>
      </c>
      <c r="M269" s="127">
        <v>0.1215</v>
      </c>
      <c r="N269" s="117">
        <v>2083</v>
      </c>
      <c r="O269" s="123">
        <f t="shared" si="14"/>
        <v>595.94630000000006</v>
      </c>
      <c r="T269" s="88">
        <v>42962</v>
      </c>
      <c r="U269" s="99">
        <v>8300</v>
      </c>
      <c r="V269" s="99">
        <v>8100</v>
      </c>
      <c r="W269" s="120">
        <f t="shared" si="15"/>
        <v>200</v>
      </c>
      <c r="X269" s="88">
        <v>42962</v>
      </c>
      <c r="Y269" s="99">
        <v>8300</v>
      </c>
      <c r="Z269" s="99">
        <v>6400</v>
      </c>
      <c r="AA269" s="84">
        <f t="shared" si="16"/>
        <v>1900</v>
      </c>
    </row>
    <row r="270" spans="1:27" ht="15.75" customHeight="1">
      <c r="A270" s="88">
        <v>42964</v>
      </c>
      <c r="B270" s="99">
        <v>8400</v>
      </c>
      <c r="C270" s="91">
        <v>42961</v>
      </c>
      <c r="D270" s="127">
        <v>0.32690000000000002</v>
      </c>
      <c r="E270" s="127">
        <v>8.3099999999999993E-2</v>
      </c>
      <c r="F270" s="127">
        <v>0.22559999999999999</v>
      </c>
      <c r="G270" s="127">
        <v>6.5299999999999997E-2</v>
      </c>
      <c r="H270" s="127">
        <v>0.1186</v>
      </c>
      <c r="I270" s="127">
        <v>1.8700000000000001E-2</v>
      </c>
      <c r="J270" s="127">
        <v>1.78E-2</v>
      </c>
      <c r="K270" s="127">
        <v>3.7900000000000003E-2</v>
      </c>
      <c r="L270" s="127">
        <v>9.5999999999999992E-3</v>
      </c>
      <c r="M270" s="127">
        <v>0.13109999999999999</v>
      </c>
      <c r="N270" s="117">
        <v>2083</v>
      </c>
      <c r="O270" s="123">
        <f t="shared" si="14"/>
        <v>615.94310000000007</v>
      </c>
      <c r="T270" s="88">
        <v>42961</v>
      </c>
      <c r="U270" s="99">
        <v>8350</v>
      </c>
      <c r="V270" s="99">
        <v>8200</v>
      </c>
      <c r="W270" s="120">
        <f t="shared" si="15"/>
        <v>150</v>
      </c>
      <c r="X270" s="88">
        <v>42961</v>
      </c>
      <c r="Y270" s="99">
        <v>8350</v>
      </c>
      <c r="Z270" s="99">
        <v>6400</v>
      </c>
      <c r="AA270" s="84">
        <f t="shared" si="16"/>
        <v>1950</v>
      </c>
    </row>
    <row r="271" spans="1:27" ht="15.75" customHeight="1">
      <c r="A271" s="88">
        <v>42963</v>
      </c>
      <c r="B271" s="99">
        <v>8300</v>
      </c>
      <c r="C271" s="91">
        <v>42958</v>
      </c>
      <c r="D271" s="127">
        <v>0.28129999999999999</v>
      </c>
      <c r="E271" s="127">
        <v>8.7900000000000006E-2</v>
      </c>
      <c r="F271" s="127">
        <v>0.23519999999999999</v>
      </c>
      <c r="G271" s="127">
        <v>7.4899999999999994E-2</v>
      </c>
      <c r="H271" s="127">
        <v>0.1138</v>
      </c>
      <c r="I271" s="127">
        <v>1.8700000000000001E-2</v>
      </c>
      <c r="J271" s="127">
        <v>8.2000000000000007E-3</v>
      </c>
      <c r="K271" s="127">
        <v>3.3099999999999997E-2</v>
      </c>
      <c r="L271" s="127">
        <v>1.44E-2</v>
      </c>
      <c r="M271" s="127">
        <v>0.13589999999999999</v>
      </c>
      <c r="N271" s="117">
        <v>2083</v>
      </c>
      <c r="O271" s="123">
        <f t="shared" si="14"/>
        <v>588.03089999999997</v>
      </c>
      <c r="T271" s="88">
        <v>42958</v>
      </c>
      <c r="U271" s="99">
        <v>8430</v>
      </c>
      <c r="V271" s="99">
        <v>8200</v>
      </c>
      <c r="W271" s="120">
        <f t="shared" si="15"/>
        <v>230</v>
      </c>
      <c r="X271" s="88">
        <v>42958</v>
      </c>
      <c r="Y271" s="99">
        <v>8430</v>
      </c>
      <c r="Z271" s="99">
        <v>6400</v>
      </c>
      <c r="AA271" s="84">
        <f t="shared" si="16"/>
        <v>2030</v>
      </c>
    </row>
    <row r="272" spans="1:27" ht="15.75" customHeight="1">
      <c r="A272" s="88">
        <v>42962</v>
      </c>
      <c r="B272" s="99">
        <v>8300</v>
      </c>
      <c r="C272" s="91">
        <v>42957</v>
      </c>
      <c r="D272" s="127">
        <v>0.28129999999999999</v>
      </c>
      <c r="E272" s="127">
        <v>0.1095</v>
      </c>
      <c r="F272" s="127">
        <v>0.23280000000000001</v>
      </c>
      <c r="G272" s="127">
        <v>6.5299999999999997E-2</v>
      </c>
      <c r="H272" s="127">
        <v>0.1186</v>
      </c>
      <c r="I272" s="127">
        <v>2.8299999999999999E-2</v>
      </c>
      <c r="J272" s="127">
        <v>8.2000000000000007E-3</v>
      </c>
      <c r="K272" s="127">
        <v>2.5000000000000001E-2</v>
      </c>
      <c r="L272" s="127">
        <v>9.5999999999999992E-3</v>
      </c>
      <c r="M272" s="127">
        <v>0.13589999999999999</v>
      </c>
      <c r="N272" s="117">
        <v>2083</v>
      </c>
      <c r="O272" s="123">
        <f t="shared" si="14"/>
        <v>654.06200000000001</v>
      </c>
      <c r="T272" s="88">
        <v>42957</v>
      </c>
      <c r="U272" s="99">
        <v>8450</v>
      </c>
      <c r="V272" s="99">
        <v>8200</v>
      </c>
      <c r="W272" s="120">
        <f t="shared" si="15"/>
        <v>250</v>
      </c>
      <c r="X272" s="88">
        <v>42957</v>
      </c>
      <c r="Y272" s="99">
        <v>8450</v>
      </c>
      <c r="Z272" s="99">
        <v>6400</v>
      </c>
      <c r="AA272" s="84">
        <f t="shared" si="16"/>
        <v>2050</v>
      </c>
    </row>
    <row r="273" spans="1:27" ht="15.75" customHeight="1">
      <c r="A273" s="88">
        <v>42961</v>
      </c>
      <c r="B273" s="99">
        <v>8350</v>
      </c>
      <c r="C273" s="91">
        <v>42956</v>
      </c>
      <c r="D273" s="127">
        <v>0.29089999999999999</v>
      </c>
      <c r="E273" s="127">
        <v>0.1162</v>
      </c>
      <c r="F273" s="127">
        <v>0.2208</v>
      </c>
      <c r="G273" s="127">
        <v>6.0999999999999999E-2</v>
      </c>
      <c r="H273" s="127">
        <v>0.1186</v>
      </c>
      <c r="I273" s="127">
        <v>2.8299999999999999E-2</v>
      </c>
      <c r="J273" s="127">
        <v>1.78E-2</v>
      </c>
      <c r="K273" s="127">
        <v>1.54E-2</v>
      </c>
      <c r="L273" s="127">
        <v>9.5999999999999992E-3</v>
      </c>
      <c r="M273" s="127">
        <v>0.13109999999999999</v>
      </c>
      <c r="N273" s="117">
        <v>2083</v>
      </c>
      <c r="O273" s="123">
        <f t="shared" si="14"/>
        <v>624.06679999999994</v>
      </c>
      <c r="T273" s="88">
        <v>42956</v>
      </c>
      <c r="U273" s="99">
        <v>8400</v>
      </c>
      <c r="V273" s="99">
        <v>8200</v>
      </c>
      <c r="W273" s="120">
        <f t="shared" si="15"/>
        <v>200</v>
      </c>
      <c r="X273" s="88">
        <v>42956</v>
      </c>
      <c r="Y273" s="99">
        <v>8400</v>
      </c>
      <c r="Z273" s="99">
        <v>6400</v>
      </c>
      <c r="AA273" s="84">
        <f t="shared" si="16"/>
        <v>2000</v>
      </c>
    </row>
    <row r="274" spans="1:27" ht="15.75" customHeight="1">
      <c r="A274" s="88">
        <v>42958</v>
      </c>
      <c r="B274" s="99">
        <v>8430</v>
      </c>
      <c r="C274" s="91">
        <v>42955</v>
      </c>
      <c r="D274" s="127">
        <v>0.28610000000000002</v>
      </c>
      <c r="E274" s="127">
        <v>0.1162</v>
      </c>
      <c r="F274" s="127">
        <v>0.21940000000000001</v>
      </c>
      <c r="G274" s="127">
        <v>5.62E-2</v>
      </c>
      <c r="H274" s="127">
        <v>0.13300000000000001</v>
      </c>
      <c r="I274" s="127">
        <v>2.35E-2</v>
      </c>
      <c r="J274" s="127">
        <v>1.78E-2</v>
      </c>
      <c r="K274" s="127">
        <v>1.2E-2</v>
      </c>
      <c r="L274" s="127">
        <v>1.44E-2</v>
      </c>
      <c r="M274" s="127">
        <v>0.13109999999999999</v>
      </c>
      <c r="N274" s="117">
        <v>2083</v>
      </c>
      <c r="O274" s="123">
        <f t="shared" si="14"/>
        <v>644.06359999999995</v>
      </c>
      <c r="T274" s="88">
        <v>42955</v>
      </c>
      <c r="U274" s="99">
        <v>8300</v>
      </c>
      <c r="V274" s="99">
        <v>8150</v>
      </c>
      <c r="W274" s="120">
        <f t="shared" si="15"/>
        <v>150</v>
      </c>
      <c r="X274" s="88">
        <v>42955</v>
      </c>
      <c r="Y274" s="99">
        <v>8300</v>
      </c>
      <c r="Z274" s="99">
        <v>6400</v>
      </c>
      <c r="AA274" s="84">
        <f t="shared" si="16"/>
        <v>1900</v>
      </c>
    </row>
    <row r="275" spans="1:27" ht="15.75" customHeight="1">
      <c r="A275" s="88">
        <v>42957</v>
      </c>
      <c r="B275" s="99">
        <v>8450</v>
      </c>
      <c r="C275" s="91">
        <v>42954</v>
      </c>
      <c r="D275" s="127">
        <v>0.29570000000000002</v>
      </c>
      <c r="E275" s="127">
        <v>9.4600000000000004E-2</v>
      </c>
      <c r="F275" s="127">
        <v>0.21840000000000001</v>
      </c>
      <c r="G275" s="127">
        <v>5.9499999999999997E-2</v>
      </c>
      <c r="H275" s="127">
        <v>0.13300000000000001</v>
      </c>
      <c r="I275" s="127">
        <v>2.35E-2</v>
      </c>
      <c r="J275" s="127">
        <v>8.2000000000000007E-3</v>
      </c>
      <c r="K275" s="127">
        <v>2.1600000000000001E-2</v>
      </c>
      <c r="L275" s="127">
        <v>1.44E-2</v>
      </c>
      <c r="M275" s="127">
        <v>0.1167</v>
      </c>
      <c r="N275" s="117">
        <v>2083</v>
      </c>
      <c r="O275" s="123">
        <f t="shared" si="14"/>
        <v>694.05560000000003</v>
      </c>
      <c r="T275" s="88">
        <v>42954</v>
      </c>
      <c r="U275" s="99">
        <v>8280</v>
      </c>
      <c r="V275" s="99">
        <v>8050</v>
      </c>
      <c r="W275" s="120">
        <f t="shared" si="15"/>
        <v>230</v>
      </c>
      <c r="X275" s="88">
        <v>42954</v>
      </c>
      <c r="Y275" s="99">
        <v>8280</v>
      </c>
      <c r="Z275" s="99">
        <v>6400</v>
      </c>
      <c r="AA275" s="84">
        <f t="shared" si="16"/>
        <v>1880</v>
      </c>
    </row>
    <row r="276" spans="1:27" ht="15.75" customHeight="1">
      <c r="A276" s="88">
        <v>42956</v>
      </c>
      <c r="B276" s="99">
        <v>8400</v>
      </c>
      <c r="C276" s="91">
        <v>42951</v>
      </c>
      <c r="D276" s="127">
        <v>0.2823</v>
      </c>
      <c r="E276" s="127">
        <v>9.4600000000000004E-2</v>
      </c>
      <c r="F276" s="127">
        <v>0.2074</v>
      </c>
      <c r="G276" s="127">
        <v>9.3100000000000002E-2</v>
      </c>
      <c r="H276" s="127">
        <v>0.1008</v>
      </c>
      <c r="I276" s="127">
        <v>1.78E-2</v>
      </c>
      <c r="J276" s="127">
        <v>2.8799999999999999E-2</v>
      </c>
      <c r="K276" s="127">
        <v>2.7400000000000001E-2</v>
      </c>
      <c r="L276" s="127">
        <v>4.7999999999999996E-3</v>
      </c>
      <c r="M276" s="127">
        <v>0.1167</v>
      </c>
      <c r="N276" s="117">
        <v>2083</v>
      </c>
      <c r="O276" s="123">
        <f t="shared" si="14"/>
        <v>654.06200000000001</v>
      </c>
      <c r="T276" s="88">
        <v>42951</v>
      </c>
      <c r="U276" s="99">
        <v>8300</v>
      </c>
      <c r="V276" s="99">
        <v>8050</v>
      </c>
      <c r="W276" s="120">
        <f t="shared" si="15"/>
        <v>250</v>
      </c>
      <c r="X276" s="88">
        <v>42951</v>
      </c>
      <c r="Y276" s="99">
        <v>8300</v>
      </c>
      <c r="Z276" s="99">
        <v>6400</v>
      </c>
      <c r="AA276" s="84">
        <f t="shared" si="16"/>
        <v>1900</v>
      </c>
    </row>
    <row r="277" spans="1:27" ht="15.75" customHeight="1">
      <c r="A277" s="88">
        <v>42955</v>
      </c>
      <c r="B277" s="99">
        <v>8300</v>
      </c>
      <c r="C277" s="91">
        <v>42950</v>
      </c>
      <c r="D277" s="127">
        <v>0.314</v>
      </c>
      <c r="E277" s="127">
        <v>8.3099999999999993E-2</v>
      </c>
      <c r="F277" s="127">
        <v>0.23039999999999999</v>
      </c>
      <c r="G277" s="127">
        <v>9.7900000000000001E-2</v>
      </c>
      <c r="H277" s="127">
        <v>7.9200000000000007E-2</v>
      </c>
      <c r="I277" s="127">
        <v>4.7999999999999996E-3</v>
      </c>
      <c r="J277" s="127">
        <v>3.2199999999999999E-2</v>
      </c>
      <c r="K277" s="127">
        <v>9.5999999999999992E-3</v>
      </c>
      <c r="L277" s="127">
        <v>1.2999999999999999E-2</v>
      </c>
      <c r="M277" s="127">
        <v>0.109</v>
      </c>
      <c r="N277" s="117">
        <v>2083</v>
      </c>
      <c r="O277" s="123">
        <f t="shared" si="14"/>
        <v>704.05400000000009</v>
      </c>
      <c r="T277" s="88">
        <v>42950</v>
      </c>
      <c r="U277" s="99">
        <v>8250</v>
      </c>
      <c r="V277" s="99">
        <v>8000</v>
      </c>
      <c r="W277" s="120">
        <f t="shared" si="15"/>
        <v>250</v>
      </c>
      <c r="X277" s="88">
        <v>42950</v>
      </c>
      <c r="Y277" s="99">
        <v>8250</v>
      </c>
      <c r="Z277" s="99">
        <v>6400</v>
      </c>
      <c r="AA277" s="84">
        <f t="shared" si="16"/>
        <v>1850</v>
      </c>
    </row>
    <row r="278" spans="1:27" ht="15.75" customHeight="1">
      <c r="A278" s="88">
        <v>42954</v>
      </c>
      <c r="B278" s="99">
        <v>8280</v>
      </c>
      <c r="C278" s="91">
        <v>42949</v>
      </c>
      <c r="D278" s="127">
        <v>0.29959999999999998</v>
      </c>
      <c r="E278" s="127">
        <v>9.6500000000000002E-2</v>
      </c>
      <c r="F278" s="127">
        <v>0.23039999999999999</v>
      </c>
      <c r="G278" s="127">
        <v>8.8300000000000003E-2</v>
      </c>
      <c r="H278" s="127">
        <v>6.4799999999999996E-2</v>
      </c>
      <c r="I278" s="127">
        <v>0</v>
      </c>
      <c r="J278" s="127">
        <v>3.7900000000000003E-2</v>
      </c>
      <c r="K278" s="127">
        <v>2.8799999999999999E-2</v>
      </c>
      <c r="L278" s="127">
        <v>2.2599999999999999E-2</v>
      </c>
      <c r="M278" s="127">
        <v>0.1138</v>
      </c>
      <c r="N278" s="117">
        <v>2083</v>
      </c>
      <c r="O278" s="123">
        <f t="shared" si="14"/>
        <v>644.06359999999995</v>
      </c>
      <c r="T278" s="88">
        <v>42949</v>
      </c>
      <c r="U278" s="99">
        <v>8250</v>
      </c>
      <c r="V278" s="99">
        <v>7950</v>
      </c>
      <c r="W278" s="120">
        <f t="shared" si="15"/>
        <v>300</v>
      </c>
      <c r="X278" s="88">
        <v>42949</v>
      </c>
      <c r="Y278" s="99">
        <v>8250</v>
      </c>
      <c r="Z278" s="99">
        <v>6400</v>
      </c>
      <c r="AA278" s="84">
        <f t="shared" si="16"/>
        <v>1850</v>
      </c>
    </row>
    <row r="279" spans="1:27" ht="15.75" customHeight="1">
      <c r="A279" s="88">
        <v>42951</v>
      </c>
      <c r="B279" s="99">
        <v>8300</v>
      </c>
      <c r="C279" s="91">
        <v>42948</v>
      </c>
      <c r="D279" s="127">
        <v>0.30919999999999997</v>
      </c>
      <c r="E279" s="127">
        <v>9.6500000000000002E-2</v>
      </c>
      <c r="F279" s="127">
        <v>0.23039999999999999</v>
      </c>
      <c r="G279" s="127">
        <v>9.7900000000000001E-2</v>
      </c>
      <c r="H279" s="127">
        <v>5.5199999999999999E-2</v>
      </c>
      <c r="I279" s="127">
        <v>0</v>
      </c>
      <c r="J279" s="127">
        <v>3.3099999999999997E-2</v>
      </c>
      <c r="K279" s="127">
        <v>2.4E-2</v>
      </c>
      <c r="L279" s="127">
        <v>2.2599999999999999E-2</v>
      </c>
      <c r="M279" s="127">
        <v>0.1042</v>
      </c>
      <c r="N279" s="117">
        <v>2083</v>
      </c>
      <c r="O279" s="123">
        <f t="shared" si="14"/>
        <v>704.05400000000009</v>
      </c>
      <c r="T279" s="88">
        <v>42948</v>
      </c>
      <c r="U279" s="99">
        <v>8200</v>
      </c>
      <c r="V279" s="99">
        <v>7900</v>
      </c>
      <c r="W279" s="120">
        <f t="shared" si="15"/>
        <v>300</v>
      </c>
      <c r="X279" s="88">
        <v>42948</v>
      </c>
      <c r="Y279" s="99">
        <v>8200</v>
      </c>
      <c r="Z279" s="99">
        <v>6400</v>
      </c>
      <c r="AA279" s="84">
        <f t="shared" si="16"/>
        <v>1800</v>
      </c>
    </row>
    <row r="280" spans="1:27" ht="15.75" customHeight="1">
      <c r="A280" s="88">
        <v>42950</v>
      </c>
      <c r="B280" s="99">
        <v>8250</v>
      </c>
      <c r="C280" s="91">
        <v>42947</v>
      </c>
      <c r="D280" s="127">
        <v>0.3332</v>
      </c>
      <c r="E280" s="127">
        <v>9.0300000000000005E-2</v>
      </c>
      <c r="F280" s="127">
        <v>0.24440000000000001</v>
      </c>
      <c r="G280" s="127">
        <v>0.1032</v>
      </c>
      <c r="H280" s="127">
        <v>5.5199999999999999E-2</v>
      </c>
      <c r="I280" s="127">
        <v>5.7999999999999996E-3</v>
      </c>
      <c r="J280" s="127">
        <v>0</v>
      </c>
      <c r="K280" s="127">
        <v>2.4E-2</v>
      </c>
      <c r="L280" s="127">
        <v>4.7999999999999996E-3</v>
      </c>
      <c r="M280" s="127">
        <v>0.1042</v>
      </c>
      <c r="N280" s="117">
        <v>2083</v>
      </c>
      <c r="O280" s="123">
        <f t="shared" si="14"/>
        <v>704.05400000000009</v>
      </c>
      <c r="T280" s="88">
        <v>42947</v>
      </c>
      <c r="U280" s="99">
        <v>8150</v>
      </c>
      <c r="V280" s="99">
        <v>7800</v>
      </c>
      <c r="W280" s="120">
        <f t="shared" si="15"/>
        <v>350</v>
      </c>
      <c r="X280" s="88">
        <v>42947</v>
      </c>
      <c r="Y280" s="99">
        <v>8150</v>
      </c>
      <c r="Z280" s="99">
        <v>6400</v>
      </c>
      <c r="AA280" s="84">
        <f t="shared" si="16"/>
        <v>1750</v>
      </c>
    </row>
    <row r="281" spans="1:27" ht="15.75" customHeight="1">
      <c r="A281" s="88">
        <v>42949</v>
      </c>
      <c r="B281" s="99">
        <v>8250</v>
      </c>
      <c r="C281" s="91">
        <v>42944</v>
      </c>
      <c r="D281" s="127">
        <v>0.314</v>
      </c>
      <c r="E281" s="127">
        <v>0.1162</v>
      </c>
      <c r="F281" s="127">
        <v>0.19539999999999999</v>
      </c>
      <c r="G281" s="127">
        <v>9.8400000000000001E-2</v>
      </c>
      <c r="H281" s="127">
        <v>7.9200000000000007E-2</v>
      </c>
      <c r="I281" s="127">
        <v>5.7999999999999996E-3</v>
      </c>
      <c r="J281" s="127">
        <v>3.1199999999999999E-2</v>
      </c>
      <c r="K281" s="127">
        <v>2.8799999999999999E-2</v>
      </c>
      <c r="L281" s="127">
        <v>1.44E-2</v>
      </c>
      <c r="M281" s="127">
        <v>8.6900000000000005E-2</v>
      </c>
      <c r="N281" s="117">
        <v>2083</v>
      </c>
      <c r="O281" s="123">
        <f t="shared" si="14"/>
        <v>736.96540000000005</v>
      </c>
      <c r="T281" s="88">
        <v>42944</v>
      </c>
      <c r="U281" s="99">
        <v>8200</v>
      </c>
      <c r="V281" s="99">
        <v>7850</v>
      </c>
      <c r="W281" s="120">
        <f t="shared" si="15"/>
        <v>350</v>
      </c>
      <c r="X281" s="88">
        <v>42944</v>
      </c>
      <c r="Y281" s="99">
        <v>8200</v>
      </c>
      <c r="Z281" s="99">
        <v>6400</v>
      </c>
      <c r="AA281" s="84">
        <f t="shared" si="16"/>
        <v>1800</v>
      </c>
    </row>
    <row r="282" spans="1:27" ht="15.75" customHeight="1">
      <c r="A282" s="88">
        <v>42948</v>
      </c>
      <c r="B282" s="99">
        <v>8200</v>
      </c>
      <c r="C282" s="91">
        <v>42943</v>
      </c>
      <c r="D282" s="127">
        <v>0.33800000000000002</v>
      </c>
      <c r="E282" s="127">
        <v>0.12239999999999999</v>
      </c>
      <c r="F282" s="127">
        <v>0.18479999999999999</v>
      </c>
      <c r="G282" s="127">
        <v>8.3500000000000005E-2</v>
      </c>
      <c r="H282" s="127">
        <v>6.9599999999999995E-2</v>
      </c>
      <c r="I282" s="127">
        <v>5.7999999999999996E-3</v>
      </c>
      <c r="J282" s="127">
        <v>4.0800000000000003E-2</v>
      </c>
      <c r="K282" s="127">
        <v>3.1699999999999999E-2</v>
      </c>
      <c r="L282" s="127">
        <v>1.44E-2</v>
      </c>
      <c r="M282" s="127">
        <v>9.7500000000000003E-2</v>
      </c>
      <c r="N282" s="117">
        <v>2083</v>
      </c>
      <c r="O282" s="123">
        <f t="shared" si="14"/>
        <v>771.95979999999997</v>
      </c>
      <c r="T282" s="88">
        <v>42943</v>
      </c>
      <c r="U282" s="99">
        <v>8400</v>
      </c>
      <c r="V282" s="99">
        <v>7950</v>
      </c>
      <c r="W282" s="120">
        <f t="shared" si="15"/>
        <v>450</v>
      </c>
      <c r="X282" s="88">
        <v>42943</v>
      </c>
      <c r="Y282" s="99">
        <v>8400</v>
      </c>
      <c r="Z282" s="99">
        <v>6400</v>
      </c>
      <c r="AA282" s="84">
        <f t="shared" si="16"/>
        <v>2000</v>
      </c>
    </row>
    <row r="283" spans="1:27" ht="15.75" customHeight="1">
      <c r="A283" s="88">
        <v>42947</v>
      </c>
      <c r="B283" s="99">
        <v>8150</v>
      </c>
      <c r="C283" s="91">
        <v>42942</v>
      </c>
      <c r="D283" s="127">
        <v>0.30919999999999997</v>
      </c>
      <c r="E283" s="127">
        <v>0.12239999999999999</v>
      </c>
      <c r="F283" s="127">
        <v>0.17519999999999999</v>
      </c>
      <c r="G283" s="127">
        <v>9.3100000000000002E-2</v>
      </c>
      <c r="H283" s="127">
        <v>8.4000000000000005E-2</v>
      </c>
      <c r="I283" s="127">
        <v>1.54E-2</v>
      </c>
      <c r="J283" s="127">
        <v>4.0800000000000003E-2</v>
      </c>
      <c r="K283" s="127">
        <v>3.6499999999999998E-2</v>
      </c>
      <c r="L283" s="127">
        <v>9.5999999999999992E-3</v>
      </c>
      <c r="M283" s="127">
        <v>0.1167</v>
      </c>
      <c r="N283" s="117">
        <v>2083</v>
      </c>
      <c r="O283" s="123">
        <f t="shared" si="14"/>
        <v>731.96619999999996</v>
      </c>
      <c r="T283" s="88">
        <v>42942</v>
      </c>
      <c r="U283" s="99">
        <v>8400</v>
      </c>
      <c r="V283" s="99">
        <v>7950</v>
      </c>
      <c r="W283" s="120">
        <f t="shared" si="15"/>
        <v>450</v>
      </c>
      <c r="X283" s="88">
        <v>42942</v>
      </c>
      <c r="Y283" s="99">
        <v>8400</v>
      </c>
      <c r="Z283" s="99">
        <v>6400</v>
      </c>
      <c r="AA283" s="84">
        <f t="shared" si="16"/>
        <v>2000</v>
      </c>
    </row>
    <row r="284" spans="1:27" ht="15.75" customHeight="1">
      <c r="A284" s="88">
        <v>42944</v>
      </c>
      <c r="B284" s="99">
        <v>8200</v>
      </c>
      <c r="C284" s="91">
        <v>42941</v>
      </c>
      <c r="D284" s="127">
        <v>0.33800000000000002</v>
      </c>
      <c r="E284" s="127">
        <v>0.108</v>
      </c>
      <c r="F284" s="127">
        <v>0.17519999999999999</v>
      </c>
      <c r="G284" s="127">
        <v>7.8700000000000006E-2</v>
      </c>
      <c r="H284" s="127">
        <v>8.4000000000000005E-2</v>
      </c>
      <c r="I284" s="127">
        <v>5.7999999999999996E-3</v>
      </c>
      <c r="J284" s="127">
        <v>3.1699999999999999E-2</v>
      </c>
      <c r="K284" s="127">
        <v>4.0800000000000003E-2</v>
      </c>
      <c r="L284" s="127">
        <v>3.3599999999999998E-2</v>
      </c>
      <c r="M284" s="127">
        <v>0.1133</v>
      </c>
      <c r="N284" s="117">
        <v>2083</v>
      </c>
      <c r="O284" s="123">
        <f t="shared" si="14"/>
        <v>693.01409999999998</v>
      </c>
      <c r="T284" s="88">
        <v>42941</v>
      </c>
      <c r="U284" s="99">
        <v>8400</v>
      </c>
      <c r="V284" s="99">
        <v>7850</v>
      </c>
      <c r="W284" s="120">
        <f t="shared" si="15"/>
        <v>550</v>
      </c>
      <c r="X284" s="88">
        <v>42941</v>
      </c>
      <c r="Y284" s="99">
        <v>8400</v>
      </c>
      <c r="Z284" s="99">
        <v>6400</v>
      </c>
      <c r="AA284" s="84">
        <f t="shared" si="16"/>
        <v>2000</v>
      </c>
    </row>
    <row r="285" spans="1:27" ht="15.75" customHeight="1">
      <c r="A285" s="88">
        <v>42943</v>
      </c>
      <c r="B285" s="99">
        <v>8400</v>
      </c>
      <c r="C285" s="91">
        <v>42940</v>
      </c>
      <c r="D285" s="127">
        <v>0.33800000000000002</v>
      </c>
      <c r="E285" s="127">
        <v>0.108</v>
      </c>
      <c r="F285" s="127">
        <v>0.18479999999999999</v>
      </c>
      <c r="G285" s="127">
        <v>7.5399999999999995E-2</v>
      </c>
      <c r="H285" s="127">
        <v>8.4000000000000005E-2</v>
      </c>
      <c r="I285" s="127">
        <v>9.1000000000000004E-3</v>
      </c>
      <c r="J285" s="127">
        <v>3.1199999999999999E-2</v>
      </c>
      <c r="K285" s="127">
        <v>3.1699999999999999E-2</v>
      </c>
      <c r="L285" s="127">
        <v>3.3599999999999998E-2</v>
      </c>
      <c r="M285" s="127">
        <v>0.1133</v>
      </c>
      <c r="N285" s="117">
        <v>2083</v>
      </c>
      <c r="O285" s="123">
        <f t="shared" si="14"/>
        <v>695.09709999999995</v>
      </c>
      <c r="T285" s="88">
        <v>42940</v>
      </c>
      <c r="U285" s="99">
        <v>8350</v>
      </c>
      <c r="V285" s="99">
        <v>7850</v>
      </c>
      <c r="W285" s="120">
        <f t="shared" si="15"/>
        <v>500</v>
      </c>
      <c r="X285" s="88">
        <v>42940</v>
      </c>
      <c r="Y285" s="99">
        <v>8350</v>
      </c>
      <c r="Z285" s="99">
        <v>6400</v>
      </c>
      <c r="AA285" s="84">
        <f t="shared" si="16"/>
        <v>1950</v>
      </c>
    </row>
    <row r="286" spans="1:27" ht="15.75" customHeight="1">
      <c r="A286" s="88">
        <v>42942</v>
      </c>
      <c r="B286" s="99">
        <v>8400</v>
      </c>
      <c r="C286" s="91">
        <v>42937</v>
      </c>
      <c r="D286" s="127">
        <v>0.3538</v>
      </c>
      <c r="E286" s="127">
        <v>9.3600000000000003E-2</v>
      </c>
      <c r="F286" s="127">
        <v>0.20880000000000001</v>
      </c>
      <c r="G286" s="127">
        <v>7.6799999999999993E-2</v>
      </c>
      <c r="H286" s="127">
        <v>8.4000000000000005E-2</v>
      </c>
      <c r="I286" s="127">
        <v>2.4E-2</v>
      </c>
      <c r="J286" s="127">
        <v>1.78E-2</v>
      </c>
      <c r="K286" s="127">
        <v>2.69E-2</v>
      </c>
      <c r="L286" s="127">
        <v>2.7400000000000001E-2</v>
      </c>
      <c r="M286" s="127">
        <v>0.12770000000000001</v>
      </c>
      <c r="N286" s="117">
        <v>2083</v>
      </c>
      <c r="O286" s="123">
        <f t="shared" si="14"/>
        <v>716.96860000000004</v>
      </c>
      <c r="T286" s="88">
        <v>42937</v>
      </c>
      <c r="U286" s="99">
        <v>8250</v>
      </c>
      <c r="V286" s="99">
        <v>7850</v>
      </c>
      <c r="W286" s="120">
        <f t="shared" si="15"/>
        <v>400</v>
      </c>
      <c r="X286" s="88">
        <v>42937</v>
      </c>
      <c r="Y286" s="99">
        <v>8250</v>
      </c>
      <c r="Z286" s="99">
        <v>6400</v>
      </c>
      <c r="AA286" s="84">
        <f t="shared" si="16"/>
        <v>1850</v>
      </c>
    </row>
    <row r="287" spans="1:27" ht="15.75" customHeight="1">
      <c r="A287" s="88">
        <v>42941</v>
      </c>
      <c r="B287" s="99">
        <v>8400</v>
      </c>
      <c r="C287" s="91">
        <v>42936</v>
      </c>
      <c r="D287" s="127">
        <v>0.37059999999999998</v>
      </c>
      <c r="E287" s="127">
        <v>0.1023</v>
      </c>
      <c r="F287" s="127">
        <v>0.192</v>
      </c>
      <c r="G287" s="127">
        <v>6.7199999999999996E-2</v>
      </c>
      <c r="H287" s="127">
        <v>7.9200000000000007E-2</v>
      </c>
      <c r="I287" s="127">
        <v>2.8799999999999999E-2</v>
      </c>
      <c r="J287" s="127">
        <v>1.78E-2</v>
      </c>
      <c r="K287" s="127">
        <v>2.8999999999999998E-3</v>
      </c>
      <c r="L287" s="127">
        <v>4.1799999999999997E-2</v>
      </c>
      <c r="M287" s="127">
        <v>0.15409999999999999</v>
      </c>
      <c r="N287" s="117">
        <v>2083</v>
      </c>
      <c r="O287" s="123">
        <f t="shared" si="14"/>
        <v>701.971</v>
      </c>
      <c r="T287" s="88">
        <v>42936</v>
      </c>
      <c r="U287" s="99">
        <v>8150</v>
      </c>
      <c r="V287" s="99">
        <v>7750</v>
      </c>
      <c r="W287" s="120">
        <f t="shared" si="15"/>
        <v>400</v>
      </c>
      <c r="X287" s="88">
        <v>42936</v>
      </c>
      <c r="Y287" s="99">
        <v>8150</v>
      </c>
      <c r="Z287" s="99">
        <v>6400</v>
      </c>
      <c r="AA287" s="84">
        <f t="shared" si="16"/>
        <v>1750</v>
      </c>
    </row>
    <row r="288" spans="1:27" ht="15.75" customHeight="1">
      <c r="A288" s="88">
        <v>42940</v>
      </c>
      <c r="B288" s="99">
        <v>8350</v>
      </c>
      <c r="C288" s="91">
        <v>42935</v>
      </c>
      <c r="D288" s="127">
        <v>0.35139999999999999</v>
      </c>
      <c r="E288" s="127">
        <v>0.1023</v>
      </c>
      <c r="F288" s="127">
        <v>0.192</v>
      </c>
      <c r="G288" s="127">
        <v>6.7199999999999996E-2</v>
      </c>
      <c r="H288" s="127">
        <v>7.9200000000000007E-2</v>
      </c>
      <c r="I288" s="127">
        <v>2.8799999999999999E-2</v>
      </c>
      <c r="J288" s="127">
        <v>1.78E-2</v>
      </c>
      <c r="K288" s="127">
        <v>2.8999999999999998E-3</v>
      </c>
      <c r="L288" s="127">
        <v>4.1799999999999997E-2</v>
      </c>
      <c r="M288" s="127">
        <v>0.16850000000000001</v>
      </c>
      <c r="N288" s="117">
        <v>2083</v>
      </c>
      <c r="O288" s="123">
        <f t="shared" si="14"/>
        <v>656.97820000000002</v>
      </c>
      <c r="T288" s="88">
        <v>42935</v>
      </c>
      <c r="U288" s="99">
        <v>8000</v>
      </c>
      <c r="V288" s="99">
        <v>7650</v>
      </c>
      <c r="W288" s="120">
        <f t="shared" si="15"/>
        <v>350</v>
      </c>
      <c r="X288" s="88">
        <v>42935</v>
      </c>
      <c r="Y288" s="99">
        <v>8000</v>
      </c>
      <c r="Z288" s="99">
        <v>6400</v>
      </c>
      <c r="AA288" s="84">
        <f t="shared" si="16"/>
        <v>1600</v>
      </c>
    </row>
    <row r="289" spans="1:27" ht="15.75" customHeight="1">
      <c r="A289" s="88">
        <v>42937</v>
      </c>
      <c r="B289" s="99">
        <v>8250</v>
      </c>
      <c r="C289" s="91">
        <v>42934</v>
      </c>
      <c r="D289" s="127">
        <v>0.3327</v>
      </c>
      <c r="E289" s="127">
        <v>0.1147</v>
      </c>
      <c r="F289" s="127">
        <v>0.20549999999999999</v>
      </c>
      <c r="G289" s="127">
        <v>6.4799999999999996E-2</v>
      </c>
      <c r="H289" s="127">
        <v>0.1008</v>
      </c>
      <c r="I289" s="127">
        <v>1.54E-2</v>
      </c>
      <c r="J289" s="127">
        <v>1.78E-2</v>
      </c>
      <c r="K289" s="127">
        <v>2.8999999999999998E-3</v>
      </c>
      <c r="L289" s="127">
        <v>2.8999999999999998E-3</v>
      </c>
      <c r="M289" s="127">
        <v>0.13489999999999999</v>
      </c>
      <c r="N289" s="117">
        <v>2083</v>
      </c>
      <c r="O289" s="123">
        <f t="shared" si="14"/>
        <v>661.9774000000001</v>
      </c>
      <c r="T289" s="88">
        <v>42934</v>
      </c>
      <c r="U289" s="99">
        <v>8100</v>
      </c>
      <c r="V289" s="99">
        <v>7550</v>
      </c>
      <c r="W289" s="120">
        <f t="shared" si="15"/>
        <v>550</v>
      </c>
      <c r="X289" s="88">
        <v>42934</v>
      </c>
      <c r="Y289" s="99">
        <v>8100</v>
      </c>
      <c r="Z289" s="99">
        <v>6400</v>
      </c>
      <c r="AA289" s="84">
        <f t="shared" si="16"/>
        <v>1700</v>
      </c>
    </row>
    <row r="290" spans="1:27" ht="15.75" customHeight="1">
      <c r="A290" s="88">
        <v>42936</v>
      </c>
      <c r="B290" s="99">
        <v>8150</v>
      </c>
      <c r="C290" s="91">
        <v>42933</v>
      </c>
      <c r="D290" s="127">
        <v>0.3337</v>
      </c>
      <c r="E290" s="127">
        <v>0.12529999999999999</v>
      </c>
      <c r="F290" s="127">
        <v>0.2084</v>
      </c>
      <c r="G290" s="127">
        <v>6.4799999999999996E-2</v>
      </c>
      <c r="H290" s="127">
        <v>0.1008</v>
      </c>
      <c r="I290" s="127">
        <v>1.54E-2</v>
      </c>
      <c r="J290" s="127">
        <v>1.78E-2</v>
      </c>
      <c r="K290" s="127">
        <v>2.8999999999999998E-3</v>
      </c>
      <c r="L290" s="127">
        <v>1.78E-2</v>
      </c>
      <c r="M290" s="127">
        <v>0.13489999999999999</v>
      </c>
      <c r="N290" s="117">
        <v>2083</v>
      </c>
      <c r="O290" s="123">
        <f t="shared" si="14"/>
        <v>663.01890000000003</v>
      </c>
      <c r="T290" s="88">
        <v>42933</v>
      </c>
      <c r="U290" s="99">
        <v>8050</v>
      </c>
      <c r="V290" s="99">
        <v>7650</v>
      </c>
      <c r="W290" s="120">
        <f t="shared" si="15"/>
        <v>400</v>
      </c>
      <c r="X290" s="88">
        <v>42933</v>
      </c>
      <c r="Y290" s="99">
        <v>8050</v>
      </c>
      <c r="Z290" s="99">
        <v>6400</v>
      </c>
      <c r="AA290" s="84">
        <f t="shared" si="16"/>
        <v>1650</v>
      </c>
    </row>
    <row r="291" spans="1:27" ht="15.75" customHeight="1">
      <c r="A291" s="88">
        <v>42935</v>
      </c>
      <c r="B291" s="99">
        <v>8000</v>
      </c>
      <c r="C291" s="91">
        <v>42930</v>
      </c>
      <c r="D291" s="127">
        <v>0.34420000000000001</v>
      </c>
      <c r="E291" s="127">
        <v>0.108</v>
      </c>
      <c r="F291" s="127">
        <v>0.2084</v>
      </c>
      <c r="G291" s="127">
        <v>8.1100000000000005E-2</v>
      </c>
      <c r="H291" s="127">
        <v>9.1200000000000003E-2</v>
      </c>
      <c r="I291" s="127">
        <v>1.06E-2</v>
      </c>
      <c r="J291" s="127">
        <v>1.78E-2</v>
      </c>
      <c r="K291" s="127">
        <v>2.8999999999999998E-3</v>
      </c>
      <c r="L291" s="127">
        <v>8.2000000000000007E-3</v>
      </c>
      <c r="M291" s="127">
        <v>0.18190000000000001</v>
      </c>
      <c r="N291" s="117">
        <v>2083</v>
      </c>
      <c r="O291" s="123">
        <f t="shared" si="14"/>
        <v>594.90480000000002</v>
      </c>
      <c r="T291" s="88">
        <v>42930</v>
      </c>
      <c r="U291" s="99">
        <v>7950</v>
      </c>
      <c r="V291" s="99">
        <v>7550</v>
      </c>
      <c r="W291" s="120">
        <f t="shared" si="15"/>
        <v>400</v>
      </c>
      <c r="X291" s="88">
        <v>42930</v>
      </c>
      <c r="Y291" s="99">
        <v>7950</v>
      </c>
      <c r="Z291" s="99">
        <v>6400</v>
      </c>
      <c r="AA291" s="84">
        <f t="shared" si="16"/>
        <v>1550</v>
      </c>
    </row>
    <row r="292" spans="1:27" ht="15.75" customHeight="1">
      <c r="A292" s="88">
        <v>42934</v>
      </c>
      <c r="B292" s="99">
        <v>8100</v>
      </c>
      <c r="C292" s="91">
        <v>42929</v>
      </c>
      <c r="D292" s="127">
        <v>0.33700000000000002</v>
      </c>
      <c r="E292" s="127">
        <v>0.108</v>
      </c>
      <c r="F292" s="127">
        <v>0.1988</v>
      </c>
      <c r="G292" s="127">
        <v>6.1899999999999997E-2</v>
      </c>
      <c r="H292" s="127">
        <v>9.1200000000000003E-2</v>
      </c>
      <c r="I292" s="127">
        <v>1.06E-2</v>
      </c>
      <c r="J292" s="127">
        <v>1.78E-2</v>
      </c>
      <c r="K292" s="127">
        <v>1.2500000000000001E-2</v>
      </c>
      <c r="L292" s="127">
        <v>8.2000000000000007E-3</v>
      </c>
      <c r="M292" s="127">
        <v>0.19639999999999999</v>
      </c>
      <c r="N292" s="117">
        <v>2083</v>
      </c>
      <c r="O292" s="123">
        <f t="shared" si="14"/>
        <v>543.03809999999999</v>
      </c>
      <c r="T292" s="88">
        <v>42929</v>
      </c>
      <c r="U292" s="99">
        <v>7900</v>
      </c>
      <c r="V292" s="99">
        <v>7550</v>
      </c>
      <c r="W292" s="120">
        <f t="shared" si="15"/>
        <v>350</v>
      </c>
      <c r="X292" s="88">
        <v>42929</v>
      </c>
      <c r="Y292" s="99">
        <v>7900</v>
      </c>
      <c r="Z292" s="99">
        <v>6400</v>
      </c>
      <c r="AA292" s="84">
        <f t="shared" si="16"/>
        <v>1500</v>
      </c>
    </row>
    <row r="293" spans="1:27" ht="15.75" customHeight="1">
      <c r="A293" s="88">
        <v>42933</v>
      </c>
      <c r="B293" s="99">
        <v>8050</v>
      </c>
      <c r="C293" s="91">
        <v>42928</v>
      </c>
      <c r="D293" s="127">
        <v>0.31540000000000001</v>
      </c>
      <c r="E293" s="127">
        <v>0.1027</v>
      </c>
      <c r="F293" s="127">
        <v>0.2132</v>
      </c>
      <c r="G293" s="127">
        <v>6.2399999999999997E-2</v>
      </c>
      <c r="H293" s="127">
        <v>9.6000000000000002E-2</v>
      </c>
      <c r="I293" s="127">
        <v>1.78E-2</v>
      </c>
      <c r="J293" s="127">
        <v>3.3999999999999998E-3</v>
      </c>
      <c r="K293" s="127">
        <v>1.2500000000000001E-2</v>
      </c>
      <c r="L293" s="127">
        <v>8.2000000000000007E-3</v>
      </c>
      <c r="M293" s="127">
        <v>0.16270000000000001</v>
      </c>
      <c r="N293" s="117">
        <v>2083</v>
      </c>
      <c r="O293" s="123">
        <f t="shared" si="14"/>
        <v>583.0317</v>
      </c>
      <c r="T293" s="88">
        <v>42928</v>
      </c>
      <c r="U293" s="99">
        <v>8000</v>
      </c>
      <c r="V293" s="99">
        <v>7550</v>
      </c>
      <c r="W293" s="120">
        <f t="shared" si="15"/>
        <v>450</v>
      </c>
      <c r="X293" s="88">
        <v>42928</v>
      </c>
      <c r="Y293" s="99">
        <v>8000</v>
      </c>
      <c r="Z293" s="99">
        <v>6400</v>
      </c>
      <c r="AA293" s="84">
        <f t="shared" si="16"/>
        <v>1600</v>
      </c>
    </row>
    <row r="294" spans="1:27" ht="15.75" customHeight="1">
      <c r="A294" s="88">
        <v>42930</v>
      </c>
      <c r="B294" s="99">
        <v>7950</v>
      </c>
      <c r="C294" s="91">
        <v>42927</v>
      </c>
      <c r="D294" s="127">
        <v>0.31780000000000003</v>
      </c>
      <c r="E294" s="127">
        <v>0.1027</v>
      </c>
      <c r="F294" s="127">
        <v>0.2324</v>
      </c>
      <c r="G294" s="127">
        <v>8.4000000000000005E-2</v>
      </c>
      <c r="H294" s="127">
        <v>9.6000000000000002E-2</v>
      </c>
      <c r="I294" s="127">
        <v>1.78E-2</v>
      </c>
      <c r="J294" s="127">
        <v>3.3999999999999998E-3</v>
      </c>
      <c r="K294" s="127">
        <v>2.8999999999999998E-3</v>
      </c>
      <c r="L294" s="127">
        <v>8.2000000000000007E-3</v>
      </c>
      <c r="M294" s="127">
        <v>0.1565</v>
      </c>
      <c r="N294" s="117">
        <v>2083</v>
      </c>
      <c r="O294" s="123">
        <f t="shared" si="14"/>
        <v>633.02369999999996</v>
      </c>
      <c r="T294" s="88">
        <v>42927</v>
      </c>
      <c r="U294" s="99">
        <v>7900</v>
      </c>
      <c r="V294" s="99">
        <v>7550</v>
      </c>
      <c r="W294" s="120">
        <f t="shared" si="15"/>
        <v>350</v>
      </c>
      <c r="X294" s="88">
        <v>42927</v>
      </c>
      <c r="Y294" s="99">
        <v>7900</v>
      </c>
      <c r="Z294" s="99">
        <v>6400</v>
      </c>
      <c r="AA294" s="84">
        <f t="shared" si="16"/>
        <v>1500</v>
      </c>
    </row>
    <row r="295" spans="1:27" ht="15.75" customHeight="1">
      <c r="A295" s="88">
        <v>42929</v>
      </c>
      <c r="B295" s="99">
        <v>7900</v>
      </c>
      <c r="C295" s="91">
        <v>42926</v>
      </c>
      <c r="D295" s="127">
        <v>0.31830000000000003</v>
      </c>
      <c r="E295" s="127">
        <v>9.7900000000000001E-2</v>
      </c>
      <c r="F295" s="127">
        <v>0.24390000000000001</v>
      </c>
      <c r="G295" s="127">
        <v>6.9599999999999995E-2</v>
      </c>
      <c r="H295" s="127">
        <v>0.1018</v>
      </c>
      <c r="I295" s="127">
        <v>1.78E-2</v>
      </c>
      <c r="J295" s="127">
        <v>3.3999999999999998E-3</v>
      </c>
      <c r="K295" s="127">
        <v>2.8999999999999998E-3</v>
      </c>
      <c r="L295" s="127">
        <v>9.5999999999999992E-3</v>
      </c>
      <c r="M295" s="127">
        <v>0.15359999999999999</v>
      </c>
      <c r="N295" s="117">
        <v>2083</v>
      </c>
      <c r="O295" s="123">
        <f t="shared" si="14"/>
        <v>655.10350000000005</v>
      </c>
      <c r="T295" s="88">
        <v>42926</v>
      </c>
      <c r="U295" s="99">
        <v>7950</v>
      </c>
      <c r="V295" s="99">
        <v>7450</v>
      </c>
      <c r="W295" s="120">
        <f t="shared" si="15"/>
        <v>500</v>
      </c>
      <c r="X295" s="88">
        <v>42926</v>
      </c>
      <c r="Y295" s="99">
        <v>7950</v>
      </c>
      <c r="Z295" s="99">
        <v>6400</v>
      </c>
      <c r="AA295" s="84">
        <f t="shared" si="16"/>
        <v>1550</v>
      </c>
    </row>
    <row r="296" spans="1:27" ht="15.75" customHeight="1">
      <c r="A296" s="88">
        <v>42928</v>
      </c>
      <c r="B296" s="99">
        <v>8000</v>
      </c>
      <c r="C296" s="91">
        <v>42923</v>
      </c>
      <c r="D296" s="127">
        <v>0.28560000000000002</v>
      </c>
      <c r="E296" s="127">
        <v>8.1600000000000006E-2</v>
      </c>
      <c r="F296" s="127">
        <v>0.23430000000000001</v>
      </c>
      <c r="G296" s="127">
        <v>6.6699999999999995E-2</v>
      </c>
      <c r="H296" s="127">
        <v>7.5399999999999995E-2</v>
      </c>
      <c r="I296" s="127">
        <v>1.2E-2</v>
      </c>
      <c r="J296" s="127">
        <v>3.0700000000000002E-2</v>
      </c>
      <c r="K296" s="127">
        <v>1.34E-2</v>
      </c>
      <c r="L296" s="127">
        <v>1.8200000000000001E-2</v>
      </c>
      <c r="M296" s="127">
        <v>0.15029999999999999</v>
      </c>
      <c r="N296" s="117">
        <v>2083</v>
      </c>
      <c r="O296" s="123">
        <f t="shared" si="14"/>
        <v>621.98379999999997</v>
      </c>
      <c r="T296" s="88">
        <v>42923</v>
      </c>
      <c r="U296" s="99">
        <v>7900</v>
      </c>
      <c r="V296" s="99">
        <v>7450</v>
      </c>
      <c r="W296" s="120">
        <f t="shared" si="15"/>
        <v>450</v>
      </c>
      <c r="X296" s="88">
        <v>42923</v>
      </c>
      <c r="Y296" s="99">
        <v>7900</v>
      </c>
      <c r="Z296" s="99">
        <v>6400</v>
      </c>
      <c r="AA296" s="84">
        <f t="shared" si="16"/>
        <v>1500</v>
      </c>
    </row>
    <row r="297" spans="1:27" ht="15.75" customHeight="1">
      <c r="A297" s="88">
        <v>42927</v>
      </c>
      <c r="B297" s="99">
        <v>7900</v>
      </c>
      <c r="C297" s="91">
        <v>42922</v>
      </c>
      <c r="D297" s="127">
        <v>0.26069999999999999</v>
      </c>
      <c r="E297" s="127">
        <v>0.1066</v>
      </c>
      <c r="F297" s="127">
        <v>0.21890000000000001</v>
      </c>
      <c r="G297" s="127">
        <v>6.6699999999999995E-2</v>
      </c>
      <c r="H297" s="127">
        <v>8.8300000000000003E-2</v>
      </c>
      <c r="I297" s="127">
        <v>4.7999999999999996E-3</v>
      </c>
      <c r="J297" s="127">
        <v>4.5100000000000001E-2</v>
      </c>
      <c r="K297" s="127">
        <v>7.7000000000000002E-3</v>
      </c>
      <c r="L297" s="127">
        <v>4.7999999999999996E-3</v>
      </c>
      <c r="M297" s="127">
        <v>0.1368</v>
      </c>
      <c r="N297" s="117">
        <v>2083</v>
      </c>
      <c r="O297" s="123">
        <f t="shared" si="14"/>
        <v>639.8975999999999</v>
      </c>
      <c r="T297" s="88">
        <v>42922</v>
      </c>
      <c r="U297" s="99">
        <v>7750</v>
      </c>
      <c r="V297" s="99">
        <v>7450</v>
      </c>
      <c r="W297" s="120">
        <f t="shared" si="15"/>
        <v>300</v>
      </c>
      <c r="X297" s="88">
        <v>42922</v>
      </c>
      <c r="Y297" s="99">
        <v>7750</v>
      </c>
      <c r="Z297" s="99">
        <v>6400</v>
      </c>
      <c r="AA297" s="84">
        <f t="shared" si="16"/>
        <v>1350</v>
      </c>
    </row>
    <row r="298" spans="1:27" ht="15.75" customHeight="1">
      <c r="A298" s="88">
        <v>42926</v>
      </c>
      <c r="B298" s="99">
        <v>7950</v>
      </c>
      <c r="C298" s="91">
        <v>42921</v>
      </c>
      <c r="D298" s="127">
        <v>0.27989999999999998</v>
      </c>
      <c r="E298" s="127">
        <v>9.4100000000000003E-2</v>
      </c>
      <c r="F298" s="127">
        <v>0.22520000000000001</v>
      </c>
      <c r="G298" s="127">
        <v>8.1600000000000006E-2</v>
      </c>
      <c r="H298" s="127">
        <v>8.8300000000000003E-2</v>
      </c>
      <c r="I298" s="127">
        <v>4.7999999999999996E-3</v>
      </c>
      <c r="J298" s="127">
        <v>5.0900000000000001E-2</v>
      </c>
      <c r="K298" s="127">
        <v>7.7000000000000002E-3</v>
      </c>
      <c r="L298" s="127">
        <v>4.7999999999999996E-3</v>
      </c>
      <c r="M298" s="127">
        <v>0.13109999999999999</v>
      </c>
      <c r="N298" s="117">
        <v>2083</v>
      </c>
      <c r="O298" s="123">
        <f t="shared" si="14"/>
        <v>735.09069999999997</v>
      </c>
      <c r="T298" s="88">
        <v>42921</v>
      </c>
      <c r="U298" s="99">
        <v>7800</v>
      </c>
      <c r="V298" s="99">
        <v>7500</v>
      </c>
      <c r="W298" s="120">
        <f t="shared" si="15"/>
        <v>300</v>
      </c>
      <c r="X298" s="88">
        <v>42921</v>
      </c>
      <c r="Y298" s="99">
        <v>7800</v>
      </c>
      <c r="Z298" s="99">
        <v>6400</v>
      </c>
      <c r="AA298" s="84">
        <f t="shared" si="16"/>
        <v>1400</v>
      </c>
    </row>
    <row r="299" spans="1:27" ht="15.75" customHeight="1">
      <c r="A299" s="88">
        <v>42923</v>
      </c>
      <c r="B299" s="99">
        <v>7900</v>
      </c>
      <c r="C299" s="91">
        <v>42920</v>
      </c>
      <c r="D299" s="127">
        <v>0.3039</v>
      </c>
      <c r="E299" s="127">
        <v>7.9699999999999993E-2</v>
      </c>
      <c r="F299" s="127">
        <v>0.20979999999999999</v>
      </c>
      <c r="G299" s="127">
        <v>0.1128</v>
      </c>
      <c r="H299" s="127">
        <v>6.9099999999999995E-2</v>
      </c>
      <c r="I299" s="127">
        <v>4.7999999999999996E-3</v>
      </c>
      <c r="J299" s="127">
        <v>5.0900000000000001E-2</v>
      </c>
      <c r="K299" s="127">
        <v>1.2500000000000001E-2</v>
      </c>
      <c r="L299" s="127">
        <v>0</v>
      </c>
      <c r="M299" s="127">
        <v>0.1229</v>
      </c>
      <c r="N299" s="117">
        <v>2083</v>
      </c>
      <c r="O299" s="123">
        <f t="shared" si="14"/>
        <v>751.96299999999997</v>
      </c>
      <c r="T299" s="88">
        <v>42920</v>
      </c>
      <c r="U299" s="99">
        <v>7800</v>
      </c>
      <c r="V299" s="99">
        <v>7550</v>
      </c>
      <c r="W299" s="120">
        <f t="shared" si="15"/>
        <v>250</v>
      </c>
      <c r="X299" s="88">
        <v>42920</v>
      </c>
      <c r="Y299" s="99">
        <v>7800</v>
      </c>
      <c r="Z299" s="99">
        <v>6400</v>
      </c>
      <c r="AA299" s="84">
        <f t="shared" si="16"/>
        <v>1400</v>
      </c>
    </row>
    <row r="300" spans="1:27" ht="15.75" customHeight="1">
      <c r="A300" s="88">
        <v>42922</v>
      </c>
      <c r="B300" s="99">
        <v>7750</v>
      </c>
      <c r="C300" s="91">
        <v>42919</v>
      </c>
      <c r="D300" s="127">
        <v>0.3145</v>
      </c>
      <c r="E300" s="127">
        <v>0.1037</v>
      </c>
      <c r="F300" s="127">
        <v>0.20019999999999999</v>
      </c>
      <c r="G300" s="127">
        <v>0.1013</v>
      </c>
      <c r="H300" s="127">
        <v>6.3399999999999998E-2</v>
      </c>
      <c r="I300" s="127">
        <v>0</v>
      </c>
      <c r="J300" s="127">
        <v>1.2500000000000001E-2</v>
      </c>
      <c r="K300" s="127">
        <v>4.1300000000000003E-2</v>
      </c>
      <c r="L300" s="127">
        <v>9.5999999999999992E-3</v>
      </c>
      <c r="M300" s="127">
        <v>0.12770000000000001</v>
      </c>
      <c r="N300" s="117">
        <v>2083</v>
      </c>
      <c r="O300" s="123">
        <f t="shared" si="14"/>
        <v>760.91989999999998</v>
      </c>
      <c r="T300" s="88">
        <v>42919</v>
      </c>
      <c r="U300" s="99">
        <v>7850</v>
      </c>
      <c r="V300" s="99">
        <v>7500</v>
      </c>
      <c r="W300" s="120">
        <f t="shared" si="15"/>
        <v>350</v>
      </c>
      <c r="X300" s="88">
        <v>42919</v>
      </c>
      <c r="Y300" s="99">
        <v>7850</v>
      </c>
      <c r="Z300" s="99">
        <v>6400</v>
      </c>
      <c r="AA300" s="84">
        <f t="shared" si="16"/>
        <v>1450</v>
      </c>
    </row>
    <row r="301" spans="1:27" ht="15.75" customHeight="1">
      <c r="A301" s="88">
        <v>42921</v>
      </c>
      <c r="B301" s="99">
        <v>7800</v>
      </c>
      <c r="C301" s="91">
        <v>42916</v>
      </c>
      <c r="D301" s="127">
        <v>0.29859999999999998</v>
      </c>
      <c r="E301" s="127">
        <v>0.13150000000000001</v>
      </c>
      <c r="F301" s="127">
        <v>0.17949999999999999</v>
      </c>
      <c r="G301" s="127">
        <v>9.3100000000000002E-2</v>
      </c>
      <c r="H301" s="127">
        <v>5.3800000000000001E-2</v>
      </c>
      <c r="I301" s="127">
        <v>0</v>
      </c>
      <c r="J301" s="127">
        <v>4.9000000000000002E-2</v>
      </c>
      <c r="K301" s="127">
        <v>2.06E-2</v>
      </c>
      <c r="L301" s="127">
        <v>2.35E-2</v>
      </c>
      <c r="M301" s="127">
        <v>0.1229</v>
      </c>
      <c r="N301" s="117">
        <v>2083</v>
      </c>
      <c r="O301" s="123">
        <f t="shared" si="14"/>
        <v>721.96780000000001</v>
      </c>
      <c r="T301" s="88">
        <v>42916</v>
      </c>
      <c r="U301" s="99">
        <v>7800</v>
      </c>
      <c r="V301" s="99">
        <v>7400</v>
      </c>
      <c r="W301" s="120">
        <f t="shared" si="15"/>
        <v>400</v>
      </c>
      <c r="X301" s="88">
        <v>42916</v>
      </c>
      <c r="Y301" s="99">
        <v>7800</v>
      </c>
      <c r="Z301" s="99">
        <v>6400</v>
      </c>
      <c r="AA301" s="84">
        <f t="shared" si="16"/>
        <v>1400</v>
      </c>
    </row>
    <row r="302" spans="1:27" ht="15.75" customHeight="1">
      <c r="A302" s="88">
        <v>42920</v>
      </c>
      <c r="B302" s="99">
        <v>7800</v>
      </c>
      <c r="C302" s="91">
        <v>42915</v>
      </c>
      <c r="D302" s="127">
        <v>0.30719999999999997</v>
      </c>
      <c r="E302" s="127">
        <v>0.1123</v>
      </c>
      <c r="F302" s="127">
        <v>0.18340000000000001</v>
      </c>
      <c r="G302" s="127">
        <v>9.3100000000000002E-2</v>
      </c>
      <c r="H302" s="127">
        <v>6.4799999999999996E-2</v>
      </c>
      <c r="I302" s="127">
        <v>5.7999999999999996E-3</v>
      </c>
      <c r="J302" s="127">
        <v>4.9000000000000002E-2</v>
      </c>
      <c r="K302" s="127">
        <v>2.98E-2</v>
      </c>
      <c r="L302" s="127">
        <v>1.78E-2</v>
      </c>
      <c r="M302" s="127">
        <v>0.13730000000000001</v>
      </c>
      <c r="N302" s="117">
        <v>2083</v>
      </c>
      <c r="O302" s="123">
        <f t="shared" si="14"/>
        <v>701.971</v>
      </c>
      <c r="T302" s="88">
        <v>42915</v>
      </c>
      <c r="U302" s="99">
        <v>7700</v>
      </c>
      <c r="V302" s="99">
        <v>7400</v>
      </c>
      <c r="W302" s="120">
        <f t="shared" si="15"/>
        <v>300</v>
      </c>
      <c r="X302" s="88">
        <v>42915</v>
      </c>
      <c r="Y302" s="99">
        <v>7700</v>
      </c>
      <c r="Z302" s="99">
        <v>6400</v>
      </c>
      <c r="AA302" s="84">
        <f t="shared" si="16"/>
        <v>1300</v>
      </c>
    </row>
    <row r="303" spans="1:27" ht="15.75" customHeight="1">
      <c r="A303" s="88">
        <v>42919</v>
      </c>
      <c r="B303" s="99">
        <v>7850</v>
      </c>
      <c r="C303" s="91">
        <v>42914</v>
      </c>
      <c r="D303" s="127">
        <v>0.35289999999999999</v>
      </c>
      <c r="E303" s="127">
        <v>0.1027</v>
      </c>
      <c r="F303" s="127">
        <v>0.16270000000000001</v>
      </c>
      <c r="G303" s="127">
        <v>9.3100000000000002E-2</v>
      </c>
      <c r="H303" s="127">
        <v>6.4799999999999996E-2</v>
      </c>
      <c r="I303" s="127">
        <v>5.7999999999999996E-3</v>
      </c>
      <c r="J303" s="127">
        <v>4.9000000000000002E-2</v>
      </c>
      <c r="K303" s="127">
        <v>2.98E-2</v>
      </c>
      <c r="L303" s="127">
        <v>8.2000000000000007E-3</v>
      </c>
      <c r="M303" s="127">
        <v>0.13730000000000001</v>
      </c>
      <c r="N303" s="117">
        <v>2083</v>
      </c>
      <c r="O303" s="123">
        <f t="shared" si="14"/>
        <v>711.96939999999995</v>
      </c>
      <c r="T303" s="88">
        <v>42914</v>
      </c>
      <c r="U303" s="99">
        <v>7600</v>
      </c>
      <c r="V303" s="99">
        <v>7400</v>
      </c>
      <c r="W303" s="120">
        <f t="shared" si="15"/>
        <v>200</v>
      </c>
      <c r="X303" s="88">
        <v>42914</v>
      </c>
      <c r="Y303" s="99">
        <v>7600</v>
      </c>
      <c r="Z303" s="99">
        <v>6400</v>
      </c>
      <c r="AA303" s="84">
        <f t="shared" si="16"/>
        <v>1200</v>
      </c>
    </row>
    <row r="304" spans="1:27" ht="15.75" customHeight="1">
      <c r="A304" s="88">
        <v>42916</v>
      </c>
      <c r="B304" s="99">
        <v>7800</v>
      </c>
      <c r="C304" s="91">
        <v>42913</v>
      </c>
      <c r="D304" s="127">
        <v>0.36099999999999999</v>
      </c>
      <c r="E304" s="127">
        <v>8.6400000000000005E-2</v>
      </c>
      <c r="F304" s="127">
        <v>0.1762</v>
      </c>
      <c r="G304" s="127">
        <v>9.6000000000000002E-2</v>
      </c>
      <c r="H304" s="127">
        <v>6.4799999999999996E-2</v>
      </c>
      <c r="I304" s="127">
        <v>5.7999999999999996E-3</v>
      </c>
      <c r="J304" s="127">
        <v>4.9000000000000002E-2</v>
      </c>
      <c r="K304" s="127">
        <v>2.98E-2</v>
      </c>
      <c r="L304" s="127">
        <v>8.2000000000000007E-3</v>
      </c>
      <c r="M304" s="127">
        <v>0.12770000000000001</v>
      </c>
      <c r="N304" s="117">
        <v>2083</v>
      </c>
      <c r="O304" s="123">
        <f t="shared" si="14"/>
        <v>714.05240000000003</v>
      </c>
      <c r="T304" s="88">
        <v>42913</v>
      </c>
      <c r="U304" s="99">
        <v>7650</v>
      </c>
      <c r="V304" s="99">
        <v>7400</v>
      </c>
      <c r="W304" s="120">
        <f t="shared" si="15"/>
        <v>250</v>
      </c>
      <c r="X304" s="88">
        <v>42913</v>
      </c>
      <c r="Y304" s="99">
        <v>7650</v>
      </c>
      <c r="Z304" s="99">
        <v>6400</v>
      </c>
      <c r="AA304" s="84">
        <f t="shared" si="16"/>
        <v>1250</v>
      </c>
    </row>
    <row r="305" spans="1:27" ht="15.75" customHeight="1">
      <c r="A305" s="88">
        <v>42915</v>
      </c>
      <c r="B305" s="99">
        <v>7700</v>
      </c>
      <c r="C305" s="91">
        <v>42912</v>
      </c>
      <c r="D305" s="127">
        <v>0.36530000000000001</v>
      </c>
      <c r="E305" s="127">
        <v>8.7400000000000005E-2</v>
      </c>
      <c r="F305" s="127">
        <v>0.17230000000000001</v>
      </c>
      <c r="G305" s="127">
        <v>8.3099999999999993E-2</v>
      </c>
      <c r="H305" s="127">
        <v>5.04E-2</v>
      </c>
      <c r="I305" s="127">
        <v>2.0199999999999999E-2</v>
      </c>
      <c r="J305" s="127">
        <v>4.9000000000000002E-2</v>
      </c>
      <c r="K305" s="127">
        <v>2.98E-2</v>
      </c>
      <c r="L305" s="127">
        <v>1.49E-2</v>
      </c>
      <c r="M305" s="127">
        <v>0.12770000000000001</v>
      </c>
      <c r="N305" s="117">
        <v>2083</v>
      </c>
      <c r="O305" s="123">
        <f t="shared" si="14"/>
        <v>714.05240000000003</v>
      </c>
      <c r="T305" s="88">
        <v>42912</v>
      </c>
      <c r="U305" s="99">
        <v>7600</v>
      </c>
      <c r="V305" s="99">
        <v>7400</v>
      </c>
      <c r="W305" s="120">
        <f t="shared" si="15"/>
        <v>200</v>
      </c>
      <c r="X305" s="88">
        <v>42912</v>
      </c>
      <c r="Y305" s="99">
        <v>7600</v>
      </c>
      <c r="Z305" s="99">
        <v>6400</v>
      </c>
      <c r="AA305" s="84">
        <f t="shared" si="16"/>
        <v>1200</v>
      </c>
    </row>
    <row r="306" spans="1:27" ht="15.75" customHeight="1">
      <c r="A306" s="88">
        <v>42914</v>
      </c>
      <c r="B306" s="99">
        <v>7600</v>
      </c>
      <c r="C306" s="91">
        <v>42909</v>
      </c>
      <c r="D306" s="127">
        <v>0.34660000000000002</v>
      </c>
      <c r="E306" s="127">
        <v>0.1047</v>
      </c>
      <c r="F306" s="127">
        <v>0.16470000000000001</v>
      </c>
      <c r="G306" s="127">
        <v>0.1008</v>
      </c>
      <c r="H306" s="127">
        <v>6.5799999999999997E-2</v>
      </c>
      <c r="I306" s="127">
        <v>2.98E-2</v>
      </c>
      <c r="J306" s="127">
        <v>2.0199999999999999E-2</v>
      </c>
      <c r="K306" s="127">
        <v>2.98E-2</v>
      </c>
      <c r="L306" s="127">
        <v>1.49E-2</v>
      </c>
      <c r="M306" s="127">
        <v>0.12770000000000001</v>
      </c>
      <c r="N306" s="117">
        <v>2083</v>
      </c>
      <c r="O306" s="123">
        <f t="shared" si="14"/>
        <v>669.05959999999993</v>
      </c>
      <c r="T306" s="88">
        <v>42909</v>
      </c>
      <c r="U306" s="99">
        <v>7600</v>
      </c>
      <c r="V306" s="99">
        <v>7300</v>
      </c>
      <c r="W306" s="120">
        <f t="shared" si="15"/>
        <v>300</v>
      </c>
      <c r="X306" s="88">
        <v>42909</v>
      </c>
      <c r="Y306" s="99">
        <v>7600</v>
      </c>
      <c r="Z306" s="99">
        <v>6400</v>
      </c>
      <c r="AA306" s="84">
        <f t="shared" si="16"/>
        <v>1200</v>
      </c>
    </row>
    <row r="307" spans="1:27" ht="15.75" customHeight="1">
      <c r="A307" s="88">
        <v>42913</v>
      </c>
      <c r="B307" s="99">
        <v>7650</v>
      </c>
      <c r="C307" s="91">
        <v>42908</v>
      </c>
      <c r="D307" s="127">
        <v>0.33700000000000002</v>
      </c>
      <c r="E307" s="127">
        <v>0.1047</v>
      </c>
      <c r="F307" s="127">
        <v>0.1714</v>
      </c>
      <c r="G307" s="127">
        <v>8.5500000000000007E-2</v>
      </c>
      <c r="H307" s="127">
        <v>6.5799999999999997E-2</v>
      </c>
      <c r="I307" s="127">
        <v>3.3099999999999997E-2</v>
      </c>
      <c r="J307" s="127">
        <v>3.0200000000000001E-2</v>
      </c>
      <c r="K307" s="127">
        <v>2.98E-2</v>
      </c>
      <c r="L307" s="127">
        <v>5.3E-3</v>
      </c>
      <c r="M307" s="127">
        <v>0.12770000000000001</v>
      </c>
      <c r="N307" s="117">
        <v>2083</v>
      </c>
      <c r="O307" s="123">
        <f t="shared" si="14"/>
        <v>669.05959999999993</v>
      </c>
      <c r="T307" s="88">
        <v>42908</v>
      </c>
      <c r="U307" s="99">
        <v>7600</v>
      </c>
      <c r="V307" s="99">
        <v>7330</v>
      </c>
      <c r="W307" s="120">
        <f t="shared" si="15"/>
        <v>270</v>
      </c>
      <c r="X307" s="88">
        <v>42908</v>
      </c>
      <c r="Y307" s="99">
        <v>7600</v>
      </c>
      <c r="Z307" s="99">
        <v>6400</v>
      </c>
      <c r="AA307" s="84">
        <f t="shared" si="16"/>
        <v>1200</v>
      </c>
    </row>
    <row r="308" spans="1:27" ht="15.75" customHeight="1">
      <c r="A308" s="88">
        <v>42912</v>
      </c>
      <c r="B308" s="99">
        <v>7600</v>
      </c>
      <c r="C308" s="91">
        <v>42907</v>
      </c>
      <c r="D308" s="127">
        <v>0.34179999999999999</v>
      </c>
      <c r="E308" s="127">
        <v>0.1047</v>
      </c>
      <c r="F308" s="127">
        <v>0.1714</v>
      </c>
      <c r="G308" s="127">
        <v>8.0699999999999994E-2</v>
      </c>
      <c r="H308" s="127">
        <v>6.5799999999999997E-2</v>
      </c>
      <c r="I308" s="127">
        <v>3.3099999999999997E-2</v>
      </c>
      <c r="J308" s="127">
        <v>3.0200000000000001E-2</v>
      </c>
      <c r="K308" s="127">
        <v>2.98E-2</v>
      </c>
      <c r="L308" s="127">
        <v>5.3E-3</v>
      </c>
      <c r="M308" s="127">
        <v>0.1575</v>
      </c>
      <c r="N308" s="117">
        <v>2083</v>
      </c>
      <c r="O308" s="123">
        <f t="shared" si="14"/>
        <v>700.09630000000004</v>
      </c>
      <c r="T308" s="88">
        <v>42907</v>
      </c>
      <c r="U308" s="99">
        <v>7600</v>
      </c>
      <c r="V308" s="99">
        <v>7350</v>
      </c>
      <c r="W308" s="120">
        <f t="shared" si="15"/>
        <v>250</v>
      </c>
      <c r="X308" s="88">
        <v>42907</v>
      </c>
      <c r="Y308" s="99">
        <v>7600</v>
      </c>
      <c r="Z308" s="99">
        <v>6400</v>
      </c>
      <c r="AA308" s="84">
        <f t="shared" si="16"/>
        <v>1200</v>
      </c>
    </row>
    <row r="309" spans="1:27" ht="15.75" customHeight="1">
      <c r="A309" s="88">
        <v>42909</v>
      </c>
      <c r="B309" s="99">
        <v>7600</v>
      </c>
      <c r="C309" s="91">
        <v>42906</v>
      </c>
      <c r="D309" s="127">
        <v>0.34279999999999999</v>
      </c>
      <c r="E309" s="127">
        <v>0.1066</v>
      </c>
      <c r="F309" s="127">
        <v>0.15989999999999999</v>
      </c>
      <c r="G309" s="127">
        <v>5.4699999999999999E-2</v>
      </c>
      <c r="H309" s="127">
        <v>6.9599999999999995E-2</v>
      </c>
      <c r="I309" s="127">
        <v>1.8700000000000001E-2</v>
      </c>
      <c r="J309" s="127">
        <v>5.4199999999999998E-2</v>
      </c>
      <c r="K309" s="127">
        <v>6.5799999999999997E-2</v>
      </c>
      <c r="L309" s="127">
        <v>0</v>
      </c>
      <c r="M309" s="127">
        <v>0.16950000000000001</v>
      </c>
      <c r="N309" s="117">
        <v>2083</v>
      </c>
      <c r="O309" s="123">
        <f t="shared" si="14"/>
        <v>750.92149999999992</v>
      </c>
      <c r="T309" s="88">
        <v>42906</v>
      </c>
      <c r="U309" s="99">
        <v>7600</v>
      </c>
      <c r="V309" s="99">
        <v>7350</v>
      </c>
      <c r="W309" s="120">
        <f t="shared" si="15"/>
        <v>250</v>
      </c>
      <c r="X309" s="88">
        <v>42906</v>
      </c>
      <c r="Y309" s="99">
        <v>7600</v>
      </c>
      <c r="Z309" s="99">
        <v>6400</v>
      </c>
      <c r="AA309" s="84">
        <f t="shared" si="16"/>
        <v>1200</v>
      </c>
    </row>
    <row r="310" spans="1:27" ht="15.75" customHeight="1">
      <c r="A310" s="88">
        <v>42908</v>
      </c>
      <c r="B310" s="99">
        <v>7600</v>
      </c>
      <c r="C310" s="91">
        <v>42905</v>
      </c>
      <c r="D310" s="127">
        <v>0.34279999999999999</v>
      </c>
      <c r="E310" s="127">
        <v>0.1037</v>
      </c>
      <c r="F310" s="127">
        <v>0.14829999999999999</v>
      </c>
      <c r="G310" s="127">
        <v>5.4699999999999999E-2</v>
      </c>
      <c r="H310" s="127">
        <v>6.9599999999999995E-2</v>
      </c>
      <c r="I310" s="127">
        <v>2.35E-2</v>
      </c>
      <c r="J310" s="127">
        <v>5.4199999999999998E-2</v>
      </c>
      <c r="K310" s="127">
        <v>6.0999999999999999E-2</v>
      </c>
      <c r="L310" s="127">
        <v>1.44E-2</v>
      </c>
      <c r="M310" s="127">
        <v>0.16950000000000001</v>
      </c>
      <c r="N310" s="117">
        <v>2083</v>
      </c>
      <c r="O310" s="123">
        <f t="shared" si="14"/>
        <v>740.08990000000006</v>
      </c>
      <c r="T310" s="88">
        <v>42905</v>
      </c>
      <c r="U310" s="99">
        <v>7700</v>
      </c>
      <c r="V310" s="99">
        <v>7350</v>
      </c>
      <c r="W310" s="120">
        <f t="shared" si="15"/>
        <v>350</v>
      </c>
      <c r="X310" s="88">
        <v>42905</v>
      </c>
      <c r="Y310" s="99">
        <v>7700</v>
      </c>
      <c r="Z310" s="99">
        <v>6400</v>
      </c>
      <c r="AA310" s="84">
        <f t="shared" si="16"/>
        <v>1300</v>
      </c>
    </row>
    <row r="311" spans="1:27" ht="15.75" customHeight="1">
      <c r="A311" s="88">
        <v>42907</v>
      </c>
      <c r="B311" s="99">
        <v>7600</v>
      </c>
      <c r="C311" s="91">
        <v>42902</v>
      </c>
      <c r="D311" s="127">
        <v>0.32119999999999999</v>
      </c>
      <c r="E311" s="127">
        <v>0.1229</v>
      </c>
      <c r="F311" s="127">
        <v>0.13150000000000001</v>
      </c>
      <c r="G311" s="127">
        <v>4.99E-2</v>
      </c>
      <c r="H311" s="127">
        <v>0.1008</v>
      </c>
      <c r="I311" s="127">
        <v>1.2999999999999999E-2</v>
      </c>
      <c r="J311" s="127">
        <v>4.0800000000000003E-2</v>
      </c>
      <c r="K311" s="127">
        <v>5.9499999999999997E-2</v>
      </c>
      <c r="L311" s="127">
        <v>3.2599999999999997E-2</v>
      </c>
      <c r="M311" s="127">
        <v>0.17760000000000001</v>
      </c>
      <c r="N311" s="117">
        <v>2083</v>
      </c>
      <c r="O311" s="123">
        <f t="shared" si="14"/>
        <v>636.98140000000001</v>
      </c>
      <c r="T311" s="88">
        <v>42902</v>
      </c>
      <c r="U311" s="99">
        <v>7700</v>
      </c>
      <c r="V311" s="99">
        <v>7350</v>
      </c>
      <c r="W311" s="120">
        <f t="shared" si="15"/>
        <v>350</v>
      </c>
      <c r="X311" s="88">
        <v>42902</v>
      </c>
      <c r="Y311" s="99">
        <v>7700</v>
      </c>
      <c r="Z311" s="99">
        <v>6400</v>
      </c>
      <c r="AA311" s="84">
        <f t="shared" si="16"/>
        <v>1300</v>
      </c>
    </row>
    <row r="312" spans="1:27" ht="15.75" customHeight="1">
      <c r="A312" s="88">
        <v>42906</v>
      </c>
      <c r="B312" s="99">
        <v>7600</v>
      </c>
      <c r="C312" s="91">
        <v>42901</v>
      </c>
      <c r="D312" s="127">
        <v>0.32119999999999999</v>
      </c>
      <c r="E312" s="127">
        <v>0.12820000000000001</v>
      </c>
      <c r="F312" s="127">
        <v>0.13830000000000001</v>
      </c>
      <c r="G312" s="127">
        <v>3.7900000000000003E-2</v>
      </c>
      <c r="H312" s="127">
        <v>0.1008</v>
      </c>
      <c r="I312" s="127">
        <v>1.2999999999999999E-2</v>
      </c>
      <c r="J312" s="127">
        <v>4.0800000000000003E-2</v>
      </c>
      <c r="K312" s="127">
        <v>5.9499999999999997E-2</v>
      </c>
      <c r="L312" s="127">
        <v>3.2599999999999997E-2</v>
      </c>
      <c r="M312" s="127">
        <v>0.18099999999999999</v>
      </c>
      <c r="N312" s="117">
        <v>2083</v>
      </c>
      <c r="O312" s="123">
        <f t="shared" si="14"/>
        <v>663.01890000000003</v>
      </c>
      <c r="T312" s="88">
        <v>42901</v>
      </c>
      <c r="U312" s="99">
        <v>7650</v>
      </c>
      <c r="V312" s="99">
        <v>7350</v>
      </c>
      <c r="W312" s="120">
        <f t="shared" si="15"/>
        <v>300</v>
      </c>
      <c r="X312" s="88">
        <v>42901</v>
      </c>
      <c r="Y312" s="99">
        <v>7650</v>
      </c>
      <c r="Z312" s="99">
        <v>6400</v>
      </c>
      <c r="AA312" s="84">
        <f t="shared" si="16"/>
        <v>1250</v>
      </c>
    </row>
    <row r="313" spans="1:27" ht="15.75" customHeight="1">
      <c r="A313" s="88">
        <v>42905</v>
      </c>
      <c r="B313" s="99">
        <v>7700</v>
      </c>
      <c r="C313" s="91">
        <v>42900</v>
      </c>
      <c r="D313" s="127">
        <v>0.33610000000000001</v>
      </c>
      <c r="E313" s="127">
        <v>0.1133</v>
      </c>
      <c r="F313" s="127">
        <v>0.15310000000000001</v>
      </c>
      <c r="G313" s="127">
        <v>5.7099999999999998E-2</v>
      </c>
      <c r="H313" s="127">
        <v>8.1600000000000006E-2</v>
      </c>
      <c r="I313" s="127">
        <v>1.78E-2</v>
      </c>
      <c r="J313" s="127">
        <v>2.7400000000000001E-2</v>
      </c>
      <c r="K313" s="127">
        <v>4.6600000000000003E-2</v>
      </c>
      <c r="L313" s="127">
        <v>9.5999999999999992E-3</v>
      </c>
      <c r="M313" s="127">
        <v>0.17330000000000001</v>
      </c>
      <c r="N313" s="117">
        <v>2083</v>
      </c>
      <c r="O313" s="123">
        <f t="shared" ref="O313:O376" si="17">D318*N313</f>
        <v>629.89919999999995</v>
      </c>
      <c r="T313" s="88">
        <v>42900</v>
      </c>
      <c r="U313" s="99">
        <v>7650</v>
      </c>
      <c r="V313" s="99">
        <v>7400</v>
      </c>
      <c r="W313" s="120">
        <f t="shared" si="15"/>
        <v>250</v>
      </c>
      <c r="X313" s="88">
        <v>42900</v>
      </c>
      <c r="Y313" s="99">
        <v>7650</v>
      </c>
      <c r="Z313" s="99">
        <v>6400</v>
      </c>
      <c r="AA313" s="84">
        <f t="shared" si="16"/>
        <v>1250</v>
      </c>
    </row>
    <row r="314" spans="1:27" ht="15.75" customHeight="1">
      <c r="A314" s="88">
        <v>42902</v>
      </c>
      <c r="B314" s="99">
        <v>7700</v>
      </c>
      <c r="C314" s="91">
        <v>42899</v>
      </c>
      <c r="D314" s="127">
        <v>0.36049999999999999</v>
      </c>
      <c r="E314" s="127">
        <v>0.1018</v>
      </c>
      <c r="F314" s="127">
        <v>0.1762</v>
      </c>
      <c r="G314" s="127">
        <v>5.2299999999999999E-2</v>
      </c>
      <c r="H314" s="127">
        <v>0.06</v>
      </c>
      <c r="I314" s="127">
        <v>1.78E-2</v>
      </c>
      <c r="J314" s="127">
        <v>2.7400000000000001E-2</v>
      </c>
      <c r="K314" s="127">
        <v>3.4599999999999999E-2</v>
      </c>
      <c r="L314" s="127">
        <v>0</v>
      </c>
      <c r="M314" s="127">
        <v>0.15989999999999999</v>
      </c>
      <c r="N314" s="117">
        <v>2083</v>
      </c>
      <c r="O314" s="123">
        <f t="shared" si="17"/>
        <v>649.89599999999996</v>
      </c>
      <c r="T314" s="88">
        <v>42899</v>
      </c>
      <c r="U314" s="99">
        <v>7800</v>
      </c>
      <c r="V314" s="99">
        <v>7550</v>
      </c>
      <c r="W314" s="120">
        <f t="shared" si="15"/>
        <v>250</v>
      </c>
      <c r="X314" s="88">
        <v>42899</v>
      </c>
      <c r="Y314" s="99">
        <v>7800</v>
      </c>
      <c r="Z314" s="99">
        <v>6400</v>
      </c>
      <c r="AA314" s="84">
        <f t="shared" si="16"/>
        <v>1400</v>
      </c>
    </row>
    <row r="315" spans="1:27" ht="15.75" customHeight="1">
      <c r="A315" s="88">
        <v>42901</v>
      </c>
      <c r="B315" s="99">
        <v>7650</v>
      </c>
      <c r="C315" s="91">
        <v>42898</v>
      </c>
      <c r="D315" s="127">
        <v>0.3553</v>
      </c>
      <c r="E315" s="127">
        <v>9.2700000000000005E-2</v>
      </c>
      <c r="F315" s="127">
        <v>0.19059999999999999</v>
      </c>
      <c r="G315" s="127">
        <v>5.2299999999999999E-2</v>
      </c>
      <c r="H315" s="127">
        <v>0.06</v>
      </c>
      <c r="I315" s="127">
        <v>1.78E-2</v>
      </c>
      <c r="J315" s="127">
        <v>2.7400000000000001E-2</v>
      </c>
      <c r="K315" s="127">
        <v>3.4599999999999999E-2</v>
      </c>
      <c r="L315" s="127">
        <v>0</v>
      </c>
      <c r="M315" s="127">
        <v>0.15029999999999999</v>
      </c>
      <c r="N315" s="117">
        <v>2083</v>
      </c>
      <c r="O315" s="123">
        <f t="shared" si="17"/>
        <v>675.10029999999995</v>
      </c>
      <c r="T315" s="88">
        <v>42898</v>
      </c>
      <c r="U315" s="99">
        <v>7800</v>
      </c>
      <c r="V315" s="99">
        <v>7500</v>
      </c>
      <c r="W315" s="120">
        <f t="shared" si="15"/>
        <v>300</v>
      </c>
      <c r="X315" s="88">
        <v>42898</v>
      </c>
      <c r="Y315" s="99">
        <v>7800</v>
      </c>
      <c r="Z315" s="99">
        <v>6400</v>
      </c>
      <c r="AA315" s="84">
        <f t="shared" si="16"/>
        <v>1400</v>
      </c>
    </row>
    <row r="316" spans="1:27" ht="15.75" customHeight="1">
      <c r="A316" s="88">
        <v>42900</v>
      </c>
      <c r="B316" s="99">
        <v>7650</v>
      </c>
      <c r="C316" s="91">
        <v>42895</v>
      </c>
      <c r="D316" s="127">
        <v>0.30580000000000002</v>
      </c>
      <c r="E316" s="127">
        <v>0.1047</v>
      </c>
      <c r="F316" s="127">
        <v>0.17949999999999999</v>
      </c>
      <c r="G316" s="127">
        <v>7.7299999999999994E-2</v>
      </c>
      <c r="H316" s="127">
        <v>6.4799999999999996E-2</v>
      </c>
      <c r="I316" s="127">
        <v>1.78E-2</v>
      </c>
      <c r="J316" s="127">
        <v>1.78E-2</v>
      </c>
      <c r="K316" s="127">
        <v>4.0300000000000002E-2</v>
      </c>
      <c r="L316" s="127">
        <v>1.44E-2</v>
      </c>
      <c r="M316" s="127">
        <v>0.18149999999999999</v>
      </c>
      <c r="N316" s="117">
        <v>2083</v>
      </c>
      <c r="O316" s="123">
        <f t="shared" si="17"/>
        <v>619.9008</v>
      </c>
      <c r="T316" s="88">
        <v>42895</v>
      </c>
      <c r="U316" s="99">
        <v>7700</v>
      </c>
      <c r="V316" s="99">
        <v>7350</v>
      </c>
      <c r="W316" s="120">
        <f t="shared" si="15"/>
        <v>350</v>
      </c>
      <c r="X316" s="88">
        <v>42895</v>
      </c>
      <c r="Y316" s="99">
        <v>7700</v>
      </c>
      <c r="Z316" s="99">
        <v>6400</v>
      </c>
      <c r="AA316" s="84">
        <f t="shared" si="16"/>
        <v>1300</v>
      </c>
    </row>
    <row r="317" spans="1:27" ht="15.75" customHeight="1">
      <c r="A317" s="88">
        <v>42899</v>
      </c>
      <c r="B317" s="99">
        <v>7800</v>
      </c>
      <c r="C317" s="91">
        <v>42894</v>
      </c>
      <c r="D317" s="127">
        <v>0.31830000000000003</v>
      </c>
      <c r="E317" s="127">
        <v>0.1047</v>
      </c>
      <c r="F317" s="127">
        <v>0.18240000000000001</v>
      </c>
      <c r="G317" s="127">
        <v>6.8199999999999997E-2</v>
      </c>
      <c r="H317" s="127">
        <v>6.4799999999999996E-2</v>
      </c>
      <c r="I317" s="127">
        <v>8.2000000000000007E-3</v>
      </c>
      <c r="J317" s="127">
        <v>1.78E-2</v>
      </c>
      <c r="K317" s="127">
        <v>4.0300000000000002E-2</v>
      </c>
      <c r="L317" s="127">
        <v>1.44E-2</v>
      </c>
      <c r="M317" s="127">
        <v>0.15409999999999999</v>
      </c>
      <c r="N317" s="117">
        <v>2083</v>
      </c>
      <c r="O317" s="123">
        <f t="shared" si="17"/>
        <v>715.09389999999996</v>
      </c>
      <c r="T317" s="88">
        <v>42894</v>
      </c>
      <c r="U317" s="99">
        <v>7600</v>
      </c>
      <c r="V317" s="99">
        <v>7350</v>
      </c>
      <c r="W317" s="120">
        <f t="shared" si="15"/>
        <v>250</v>
      </c>
      <c r="X317" s="88">
        <v>42894</v>
      </c>
      <c r="Y317" s="99">
        <v>7600</v>
      </c>
      <c r="Z317" s="99">
        <v>6400</v>
      </c>
      <c r="AA317" s="84">
        <f t="shared" si="16"/>
        <v>1200</v>
      </c>
    </row>
    <row r="318" spans="1:27" ht="15.75" customHeight="1">
      <c r="A318" s="88">
        <v>42898</v>
      </c>
      <c r="B318" s="99">
        <v>7800</v>
      </c>
      <c r="C318" s="91">
        <v>42893</v>
      </c>
      <c r="D318" s="127">
        <v>0.3024</v>
      </c>
      <c r="E318" s="127">
        <v>0.1114</v>
      </c>
      <c r="F318" s="127">
        <v>0.17280000000000001</v>
      </c>
      <c r="G318" s="127">
        <v>7.3899999999999993E-2</v>
      </c>
      <c r="H318" s="127">
        <v>7.9200000000000007E-2</v>
      </c>
      <c r="I318" s="127">
        <v>3.3999999999999998E-3</v>
      </c>
      <c r="J318" s="127">
        <v>2.8799999999999999E-2</v>
      </c>
      <c r="K318" s="127">
        <v>4.0300000000000002E-2</v>
      </c>
      <c r="L318" s="127">
        <v>1.44E-2</v>
      </c>
      <c r="M318" s="127">
        <v>0.1186</v>
      </c>
      <c r="N318" s="117">
        <v>2083</v>
      </c>
      <c r="O318" s="123">
        <f t="shared" si="17"/>
        <v>755.08749999999998</v>
      </c>
      <c r="T318" s="88">
        <v>42893</v>
      </c>
      <c r="U318" s="99">
        <v>7650</v>
      </c>
      <c r="V318" s="99">
        <v>7350</v>
      </c>
      <c r="W318" s="120">
        <f t="shared" si="15"/>
        <v>300</v>
      </c>
      <c r="X318" s="88">
        <v>42893</v>
      </c>
      <c r="Y318" s="99">
        <v>7650</v>
      </c>
      <c r="Z318" s="99">
        <v>6400</v>
      </c>
      <c r="AA318" s="84">
        <f t="shared" si="16"/>
        <v>1250</v>
      </c>
    </row>
    <row r="319" spans="1:27" ht="15.75" customHeight="1">
      <c r="A319" s="88">
        <v>42895</v>
      </c>
      <c r="B319" s="99">
        <v>7700</v>
      </c>
      <c r="C319" s="91">
        <v>42892</v>
      </c>
      <c r="D319" s="127">
        <v>0.312</v>
      </c>
      <c r="E319" s="127">
        <v>0.1018</v>
      </c>
      <c r="F319" s="127">
        <v>0.15939999999999999</v>
      </c>
      <c r="G319" s="127">
        <v>8.5900000000000004E-2</v>
      </c>
      <c r="H319" s="127">
        <v>8.0699999999999994E-2</v>
      </c>
      <c r="I319" s="127">
        <v>3.3999999999999998E-3</v>
      </c>
      <c r="J319" s="127">
        <v>2.8799999999999999E-2</v>
      </c>
      <c r="K319" s="127">
        <v>4.0300000000000002E-2</v>
      </c>
      <c r="L319" s="127">
        <v>2.7799999999999998E-2</v>
      </c>
      <c r="M319" s="127">
        <v>0.15310000000000001</v>
      </c>
      <c r="N319" s="117">
        <v>2083</v>
      </c>
      <c r="O319" s="123">
        <f t="shared" si="17"/>
        <v>673.01729999999998</v>
      </c>
      <c r="T319" s="88">
        <v>42892</v>
      </c>
      <c r="U319" s="99">
        <v>7700</v>
      </c>
      <c r="V319" s="99">
        <v>7300</v>
      </c>
      <c r="W319" s="120">
        <f t="shared" si="15"/>
        <v>400</v>
      </c>
      <c r="X319" s="88">
        <v>42892</v>
      </c>
      <c r="Y319" s="99">
        <v>7700</v>
      </c>
      <c r="Z319" s="99">
        <v>6400</v>
      </c>
      <c r="AA319" s="84">
        <f t="shared" si="16"/>
        <v>1300</v>
      </c>
    </row>
    <row r="320" spans="1:27" ht="15.75" customHeight="1">
      <c r="A320" s="88">
        <v>42894</v>
      </c>
      <c r="B320" s="99">
        <v>7600</v>
      </c>
      <c r="C320" s="91">
        <v>42891</v>
      </c>
      <c r="D320" s="127">
        <v>0.3241</v>
      </c>
      <c r="E320" s="127">
        <v>0.1114</v>
      </c>
      <c r="F320" s="127">
        <v>0.15939999999999999</v>
      </c>
      <c r="G320" s="127">
        <v>8.5900000000000004E-2</v>
      </c>
      <c r="H320" s="127">
        <v>8.0699999999999994E-2</v>
      </c>
      <c r="I320" s="127">
        <v>3.3999999999999998E-3</v>
      </c>
      <c r="J320" s="127">
        <v>3.3599999999999998E-2</v>
      </c>
      <c r="K320" s="127">
        <v>3.3099999999999997E-2</v>
      </c>
      <c r="L320" s="127">
        <v>1.8200000000000001E-2</v>
      </c>
      <c r="M320" s="127">
        <v>0.1666</v>
      </c>
      <c r="N320" s="117">
        <v>2083</v>
      </c>
      <c r="O320" s="123">
        <f t="shared" si="17"/>
        <v>693.01409999999998</v>
      </c>
      <c r="T320" s="88">
        <v>42891</v>
      </c>
      <c r="U320" s="99">
        <v>7750</v>
      </c>
      <c r="V320" s="99">
        <v>7400</v>
      </c>
      <c r="W320" s="120">
        <f t="shared" si="15"/>
        <v>350</v>
      </c>
      <c r="X320" s="88">
        <v>42891</v>
      </c>
      <c r="Y320" s="99">
        <v>7750</v>
      </c>
      <c r="Z320" s="99">
        <v>6400</v>
      </c>
      <c r="AA320" s="84">
        <f t="shared" si="16"/>
        <v>1350</v>
      </c>
    </row>
    <row r="321" spans="1:27" ht="15.75" customHeight="1">
      <c r="A321" s="88">
        <v>42893</v>
      </c>
      <c r="B321" s="99">
        <v>7650</v>
      </c>
      <c r="C321" s="91">
        <v>42888</v>
      </c>
      <c r="D321" s="127">
        <v>0.29759999999999998</v>
      </c>
      <c r="E321" s="127">
        <v>0.13589999999999999</v>
      </c>
      <c r="F321" s="127">
        <v>0.14069999999999999</v>
      </c>
      <c r="G321" s="127">
        <v>0.108</v>
      </c>
      <c r="H321" s="127">
        <v>7.4399999999999994E-2</v>
      </c>
      <c r="I321" s="127">
        <v>3.3999999999999998E-3</v>
      </c>
      <c r="J321" s="127">
        <v>4.4200000000000003E-2</v>
      </c>
      <c r="K321" s="127">
        <v>9.5999999999999992E-3</v>
      </c>
      <c r="L321" s="127">
        <v>4.7999999999999996E-3</v>
      </c>
      <c r="M321" s="127">
        <v>0.1666</v>
      </c>
      <c r="N321" s="117">
        <v>2083</v>
      </c>
      <c r="O321" s="123">
        <f t="shared" si="17"/>
        <v>643.02209999999991</v>
      </c>
      <c r="T321" s="88">
        <v>42888</v>
      </c>
      <c r="U321" s="99">
        <v>7800</v>
      </c>
      <c r="V321" s="99">
        <v>7650</v>
      </c>
      <c r="W321" s="120">
        <f t="shared" si="15"/>
        <v>150</v>
      </c>
      <c r="X321" s="88">
        <v>42888</v>
      </c>
      <c r="Y321" s="99">
        <v>7800</v>
      </c>
      <c r="Z321" s="99">
        <v>6400</v>
      </c>
      <c r="AA321" s="84">
        <f t="shared" si="16"/>
        <v>1400</v>
      </c>
    </row>
    <row r="322" spans="1:27" ht="15.75" customHeight="1">
      <c r="A322" s="88">
        <v>42892</v>
      </c>
      <c r="B322" s="99">
        <v>7700</v>
      </c>
      <c r="C322" s="91">
        <v>42887</v>
      </c>
      <c r="D322" s="127">
        <v>0.34329999999999999</v>
      </c>
      <c r="E322" s="127">
        <v>0.12959999999999999</v>
      </c>
      <c r="F322" s="127">
        <v>0.12870000000000001</v>
      </c>
      <c r="G322" s="127">
        <v>0.108</v>
      </c>
      <c r="H322" s="127">
        <v>7.4399999999999994E-2</v>
      </c>
      <c r="I322" s="127">
        <v>3.3999999999999998E-3</v>
      </c>
      <c r="J322" s="127">
        <v>4.4200000000000003E-2</v>
      </c>
      <c r="K322" s="127">
        <v>9.5999999999999992E-3</v>
      </c>
      <c r="L322" s="127">
        <v>4.7999999999999996E-3</v>
      </c>
      <c r="M322" s="127">
        <v>0.2074</v>
      </c>
      <c r="N322" s="117">
        <v>2083</v>
      </c>
      <c r="O322" s="123">
        <f t="shared" si="17"/>
        <v>578.03250000000003</v>
      </c>
      <c r="T322" s="88">
        <v>42887</v>
      </c>
      <c r="U322" s="99">
        <v>7800</v>
      </c>
      <c r="V322" s="99">
        <v>7750</v>
      </c>
      <c r="W322" s="120">
        <f t="shared" si="15"/>
        <v>50</v>
      </c>
      <c r="X322" s="88">
        <v>42887</v>
      </c>
      <c r="Y322" s="99">
        <v>7800</v>
      </c>
      <c r="Z322" s="99">
        <v>6400</v>
      </c>
      <c r="AA322" s="84">
        <f t="shared" si="16"/>
        <v>1400</v>
      </c>
    </row>
    <row r="323" spans="1:27" ht="15.75" customHeight="1">
      <c r="A323" s="88">
        <v>42891</v>
      </c>
      <c r="B323" s="99">
        <v>7750</v>
      </c>
      <c r="C323" s="91">
        <v>42886</v>
      </c>
      <c r="D323" s="127">
        <v>0.36249999999999999</v>
      </c>
      <c r="E323" s="127">
        <v>0.12959999999999999</v>
      </c>
      <c r="F323" s="127">
        <v>0.14549999999999999</v>
      </c>
      <c r="G323" s="127">
        <v>0.1027</v>
      </c>
      <c r="H323" s="127">
        <v>7.4399999999999994E-2</v>
      </c>
      <c r="I323" s="127">
        <v>3.3999999999999998E-3</v>
      </c>
      <c r="J323" s="127">
        <v>4.9000000000000002E-2</v>
      </c>
      <c r="K323" s="127">
        <v>9.5999999999999992E-3</v>
      </c>
      <c r="L323" s="127">
        <v>4.7999999999999996E-3</v>
      </c>
      <c r="M323" s="127">
        <v>0.1978</v>
      </c>
      <c r="N323" s="117">
        <v>2083</v>
      </c>
      <c r="O323" s="123">
        <f t="shared" si="17"/>
        <v>551.995</v>
      </c>
      <c r="T323" s="88">
        <v>42886</v>
      </c>
      <c r="U323" s="99">
        <v>7900</v>
      </c>
      <c r="V323" s="99">
        <v>7750</v>
      </c>
      <c r="W323" s="120">
        <f t="shared" si="15"/>
        <v>150</v>
      </c>
      <c r="X323" s="88">
        <v>42886</v>
      </c>
      <c r="Y323" s="99">
        <v>7900</v>
      </c>
      <c r="Z323" s="99">
        <v>6400</v>
      </c>
      <c r="AA323" s="84">
        <f t="shared" si="16"/>
        <v>1500</v>
      </c>
    </row>
    <row r="324" spans="1:27" ht="15.75" customHeight="1">
      <c r="A324" s="88">
        <v>42888</v>
      </c>
      <c r="B324" s="99">
        <v>7800</v>
      </c>
      <c r="C324" s="91">
        <v>42881</v>
      </c>
      <c r="D324" s="127">
        <v>0.3231</v>
      </c>
      <c r="E324" s="127">
        <v>0.1479</v>
      </c>
      <c r="F324" s="127">
        <v>0.1416</v>
      </c>
      <c r="G324" s="127">
        <v>9.7000000000000003E-2</v>
      </c>
      <c r="H324" s="127">
        <v>8.1100000000000005E-2</v>
      </c>
      <c r="I324" s="127">
        <v>1.2999999999999999E-2</v>
      </c>
      <c r="J324" s="127">
        <v>2.8799999999999999E-2</v>
      </c>
      <c r="K324" s="127">
        <v>9.5999999999999992E-3</v>
      </c>
      <c r="L324" s="127">
        <v>4.7999999999999996E-3</v>
      </c>
      <c r="M324" s="127">
        <v>0.19969999999999999</v>
      </c>
      <c r="N324" s="117">
        <v>2083</v>
      </c>
      <c r="O324" s="123">
        <f t="shared" si="17"/>
        <v>539.08039999999994</v>
      </c>
      <c r="T324" s="88">
        <v>42881</v>
      </c>
      <c r="U324" s="99">
        <v>7950</v>
      </c>
      <c r="V324" s="99">
        <v>7800</v>
      </c>
      <c r="W324" s="120">
        <f t="shared" si="15"/>
        <v>150</v>
      </c>
      <c r="X324" s="88">
        <v>42881</v>
      </c>
      <c r="Y324" s="99">
        <v>7950</v>
      </c>
      <c r="Z324" s="99">
        <v>6400</v>
      </c>
      <c r="AA324" s="84">
        <f t="shared" si="16"/>
        <v>1550</v>
      </c>
    </row>
    <row r="325" spans="1:27" ht="15.75" customHeight="1">
      <c r="A325" s="88">
        <v>42887</v>
      </c>
      <c r="B325" s="99">
        <v>7800</v>
      </c>
      <c r="C325" s="91">
        <v>42880</v>
      </c>
      <c r="D325" s="127">
        <v>0.3327</v>
      </c>
      <c r="E325" s="127">
        <v>0.1047</v>
      </c>
      <c r="F325" s="127">
        <v>0.14069999999999999</v>
      </c>
      <c r="G325" s="127">
        <v>9.5500000000000002E-2</v>
      </c>
      <c r="H325" s="127">
        <v>7.1499999999999994E-2</v>
      </c>
      <c r="I325" s="127">
        <v>1.2999999999999999E-2</v>
      </c>
      <c r="J325" s="127">
        <v>4.3200000000000002E-2</v>
      </c>
      <c r="K325" s="127">
        <v>1.78E-2</v>
      </c>
      <c r="L325" s="127">
        <v>1.44E-2</v>
      </c>
      <c r="M325" s="127">
        <v>0.21890000000000001</v>
      </c>
      <c r="N325" s="117">
        <v>2083</v>
      </c>
      <c r="O325" s="123">
        <f t="shared" si="17"/>
        <v>529.08199999999999</v>
      </c>
      <c r="T325" s="88">
        <v>42880</v>
      </c>
      <c r="U325" s="99">
        <v>7900</v>
      </c>
      <c r="V325" s="99">
        <v>7850</v>
      </c>
      <c r="W325" s="120">
        <f t="shared" ref="W325:W388" si="18">U325-V325</f>
        <v>50</v>
      </c>
      <c r="X325" s="88">
        <v>42880</v>
      </c>
      <c r="Y325" s="99">
        <v>7900</v>
      </c>
      <c r="Z325" s="99">
        <v>6400</v>
      </c>
      <c r="AA325" s="84">
        <f t="shared" ref="AA325:AA388" si="19">Y325-Z325</f>
        <v>1500</v>
      </c>
    </row>
    <row r="326" spans="1:27" ht="15.75" customHeight="1">
      <c r="A326" s="88">
        <v>42886</v>
      </c>
      <c r="B326" s="99">
        <v>7900</v>
      </c>
      <c r="C326" s="91">
        <v>42879</v>
      </c>
      <c r="D326" s="127">
        <v>0.30869999999999997</v>
      </c>
      <c r="E326" s="127">
        <v>0.1075</v>
      </c>
      <c r="F326" s="127">
        <v>0.12820000000000001</v>
      </c>
      <c r="G326" s="127">
        <v>0.1195</v>
      </c>
      <c r="H326" s="127">
        <v>7.1499999999999994E-2</v>
      </c>
      <c r="I326" s="127">
        <v>1.2999999999999999E-2</v>
      </c>
      <c r="J326" s="127">
        <v>4.3200000000000002E-2</v>
      </c>
      <c r="K326" s="127">
        <v>2.7400000000000001E-2</v>
      </c>
      <c r="L326" s="127">
        <v>1.44E-2</v>
      </c>
      <c r="M326" s="127">
        <v>0.2036</v>
      </c>
      <c r="N326" s="117">
        <v>2083</v>
      </c>
      <c r="O326" s="123">
        <f t="shared" si="17"/>
        <v>574.07479999999998</v>
      </c>
      <c r="T326" s="88">
        <v>42879</v>
      </c>
      <c r="U326" s="99">
        <v>8000</v>
      </c>
      <c r="V326" s="99">
        <v>7800</v>
      </c>
      <c r="W326" s="120">
        <f t="shared" si="18"/>
        <v>200</v>
      </c>
      <c r="X326" s="88">
        <v>42879</v>
      </c>
      <c r="Y326" s="99">
        <v>8000</v>
      </c>
      <c r="Z326" s="99">
        <v>6400</v>
      </c>
      <c r="AA326" s="84">
        <f t="shared" si="19"/>
        <v>1600</v>
      </c>
    </row>
    <row r="327" spans="1:27" ht="15.75" customHeight="1">
      <c r="A327" s="88">
        <v>42881</v>
      </c>
      <c r="B327" s="99">
        <v>7950</v>
      </c>
      <c r="C327" s="91">
        <v>42878</v>
      </c>
      <c r="D327" s="127">
        <v>0.27750000000000002</v>
      </c>
      <c r="E327" s="127">
        <v>0.109</v>
      </c>
      <c r="F327" s="127">
        <v>0.1258</v>
      </c>
      <c r="G327" s="127">
        <v>0.1152</v>
      </c>
      <c r="H327" s="127">
        <v>6.5799999999999997E-2</v>
      </c>
      <c r="I327" s="127">
        <v>1.2999999999999999E-2</v>
      </c>
      <c r="J327" s="127">
        <v>4.5600000000000002E-2</v>
      </c>
      <c r="K327" s="127">
        <v>2.7400000000000001E-2</v>
      </c>
      <c r="L327" s="127">
        <v>1.34E-2</v>
      </c>
      <c r="M327" s="127">
        <v>0.2036</v>
      </c>
      <c r="N327" s="117">
        <v>2083</v>
      </c>
      <c r="O327" s="123">
        <f t="shared" si="17"/>
        <v>558.03570000000002</v>
      </c>
      <c r="T327" s="88">
        <v>42878</v>
      </c>
      <c r="U327" s="99">
        <v>8050</v>
      </c>
      <c r="V327" s="99">
        <v>7850</v>
      </c>
      <c r="W327" s="120">
        <f t="shared" si="18"/>
        <v>200</v>
      </c>
      <c r="X327" s="88">
        <v>42878</v>
      </c>
      <c r="Y327" s="99">
        <v>8050</v>
      </c>
      <c r="Z327" s="99">
        <v>6400</v>
      </c>
      <c r="AA327" s="84">
        <f t="shared" si="19"/>
        <v>1650</v>
      </c>
    </row>
    <row r="328" spans="1:27" ht="15.75" customHeight="1">
      <c r="A328" s="88">
        <v>42880</v>
      </c>
      <c r="B328" s="99">
        <v>7900</v>
      </c>
      <c r="C328" s="91">
        <v>42877</v>
      </c>
      <c r="D328" s="127">
        <v>0.26500000000000001</v>
      </c>
      <c r="E328" s="127">
        <v>9.0300000000000005E-2</v>
      </c>
      <c r="F328" s="127">
        <v>0.1258</v>
      </c>
      <c r="G328" s="127">
        <v>0.1138</v>
      </c>
      <c r="H328" s="127">
        <v>8.4000000000000005E-2</v>
      </c>
      <c r="I328" s="127">
        <v>3.3999999999999998E-3</v>
      </c>
      <c r="J328" s="127">
        <v>4.3200000000000002E-2</v>
      </c>
      <c r="K328" s="127">
        <v>3.9399999999999998E-2</v>
      </c>
      <c r="L328" s="127">
        <v>3.7400000000000003E-2</v>
      </c>
      <c r="M328" s="127">
        <v>0.1762</v>
      </c>
      <c r="N328" s="117">
        <v>2083</v>
      </c>
      <c r="O328" s="123">
        <f t="shared" si="17"/>
        <v>629.89919999999995</v>
      </c>
      <c r="T328" s="88">
        <v>42877</v>
      </c>
      <c r="U328" s="99">
        <v>8050</v>
      </c>
      <c r="V328" s="99">
        <v>7650</v>
      </c>
      <c r="W328" s="120">
        <f t="shared" si="18"/>
        <v>400</v>
      </c>
      <c r="X328" s="88">
        <v>42877</v>
      </c>
      <c r="Y328" s="99">
        <v>8050</v>
      </c>
      <c r="Z328" s="99">
        <v>6400</v>
      </c>
      <c r="AA328" s="84">
        <f t="shared" si="19"/>
        <v>1650</v>
      </c>
    </row>
    <row r="329" spans="1:27" ht="15.75" customHeight="1">
      <c r="A329" s="88">
        <v>42879</v>
      </c>
      <c r="B329" s="99">
        <v>8000</v>
      </c>
      <c r="C329" s="91">
        <v>42874</v>
      </c>
      <c r="D329" s="127">
        <v>0.25879999999999997</v>
      </c>
      <c r="E329" s="127">
        <v>8.9300000000000004E-2</v>
      </c>
      <c r="F329" s="127">
        <v>0.1618</v>
      </c>
      <c r="G329" s="127">
        <v>0.1066</v>
      </c>
      <c r="H329" s="127">
        <v>9.5100000000000004E-2</v>
      </c>
      <c r="I329" s="127">
        <v>3.3999999999999998E-3</v>
      </c>
      <c r="J329" s="127">
        <v>2.8799999999999999E-2</v>
      </c>
      <c r="K329" s="127">
        <v>2.7400000000000001E-2</v>
      </c>
      <c r="L329" s="127">
        <v>2.93E-2</v>
      </c>
      <c r="M329" s="127">
        <v>0.1618</v>
      </c>
      <c r="N329" s="117">
        <v>2083</v>
      </c>
      <c r="O329" s="123">
        <f t="shared" si="17"/>
        <v>639.8975999999999</v>
      </c>
      <c r="T329" s="88">
        <v>42874</v>
      </c>
      <c r="U329" s="99">
        <v>7900</v>
      </c>
      <c r="V329" s="99">
        <v>7550</v>
      </c>
      <c r="W329" s="120">
        <f t="shared" si="18"/>
        <v>350</v>
      </c>
      <c r="X329" s="88">
        <v>42874</v>
      </c>
      <c r="Y329" s="99">
        <v>7900</v>
      </c>
      <c r="Z329" s="99">
        <v>6400</v>
      </c>
      <c r="AA329" s="84">
        <f t="shared" si="19"/>
        <v>1500</v>
      </c>
    </row>
    <row r="330" spans="1:27" ht="15.75" customHeight="1">
      <c r="A330" s="88">
        <v>42878</v>
      </c>
      <c r="B330" s="99">
        <v>8050</v>
      </c>
      <c r="C330" s="91">
        <v>42873</v>
      </c>
      <c r="D330" s="127">
        <v>0.254</v>
      </c>
      <c r="E330" s="127">
        <v>8.6400000000000005E-2</v>
      </c>
      <c r="F330" s="127">
        <v>0.14829999999999999</v>
      </c>
      <c r="G330" s="127">
        <v>0.1095</v>
      </c>
      <c r="H330" s="127">
        <v>9.5100000000000004E-2</v>
      </c>
      <c r="I330" s="127">
        <v>3.3999999999999998E-3</v>
      </c>
      <c r="J330" s="127">
        <v>2.7799999999999998E-2</v>
      </c>
      <c r="K330" s="127">
        <v>2.7400000000000001E-2</v>
      </c>
      <c r="L330" s="127">
        <v>2.93E-2</v>
      </c>
      <c r="M330" s="127">
        <v>0.157</v>
      </c>
      <c r="N330" s="117">
        <v>2083</v>
      </c>
      <c r="O330" s="123">
        <f t="shared" si="17"/>
        <v>644.89679999999998</v>
      </c>
      <c r="T330" s="88">
        <v>42873</v>
      </c>
      <c r="U330" s="99">
        <v>7700</v>
      </c>
      <c r="V330" s="99">
        <v>7450</v>
      </c>
      <c r="W330" s="120">
        <f t="shared" si="18"/>
        <v>250</v>
      </c>
      <c r="X330" s="88">
        <v>42873</v>
      </c>
      <c r="Y330" s="99">
        <v>7700</v>
      </c>
      <c r="Z330" s="99">
        <v>6400</v>
      </c>
      <c r="AA330" s="84">
        <f t="shared" si="19"/>
        <v>1300</v>
      </c>
    </row>
    <row r="331" spans="1:27" ht="15.75" customHeight="1">
      <c r="A331" s="88">
        <v>42877</v>
      </c>
      <c r="B331" s="99">
        <v>8050</v>
      </c>
      <c r="C331" s="91">
        <v>42872</v>
      </c>
      <c r="D331" s="127">
        <v>0.27560000000000001</v>
      </c>
      <c r="E331" s="127">
        <v>9.7000000000000003E-2</v>
      </c>
      <c r="F331" s="127">
        <v>0.1416</v>
      </c>
      <c r="G331" s="127">
        <v>0.1095</v>
      </c>
      <c r="H331" s="127">
        <v>9.0300000000000005E-2</v>
      </c>
      <c r="I331" s="127">
        <v>3.3999999999999998E-3</v>
      </c>
      <c r="J331" s="127">
        <v>2.7799999999999998E-2</v>
      </c>
      <c r="K331" s="127">
        <v>1.54E-2</v>
      </c>
      <c r="L331" s="127">
        <v>3.5999999999999997E-2</v>
      </c>
      <c r="M331" s="127">
        <v>0.18720000000000001</v>
      </c>
      <c r="N331" s="117">
        <v>2083</v>
      </c>
      <c r="O331" s="123">
        <f t="shared" si="17"/>
        <v>593.03010000000006</v>
      </c>
      <c r="T331" s="88">
        <v>42872</v>
      </c>
      <c r="U331" s="99">
        <v>7680</v>
      </c>
      <c r="V331" s="99">
        <v>7450</v>
      </c>
      <c r="W331" s="120">
        <f t="shared" si="18"/>
        <v>230</v>
      </c>
      <c r="X331" s="88">
        <v>42872</v>
      </c>
      <c r="Y331" s="99">
        <v>7680</v>
      </c>
      <c r="Z331" s="99">
        <v>6400</v>
      </c>
      <c r="AA331" s="84">
        <f t="shared" si="19"/>
        <v>1280</v>
      </c>
    </row>
    <row r="332" spans="1:27" ht="15.75" customHeight="1">
      <c r="A332" s="88">
        <v>42874</v>
      </c>
      <c r="B332" s="99">
        <v>7900</v>
      </c>
      <c r="C332" s="91">
        <v>42871</v>
      </c>
      <c r="D332" s="127">
        <v>0.26790000000000003</v>
      </c>
      <c r="E332" s="127">
        <v>0.1215</v>
      </c>
      <c r="F332" s="127">
        <v>0.12720000000000001</v>
      </c>
      <c r="G332" s="127">
        <v>9.6500000000000002E-2</v>
      </c>
      <c r="H332" s="127">
        <v>9.6000000000000002E-2</v>
      </c>
      <c r="I332" s="127">
        <v>8.2000000000000007E-3</v>
      </c>
      <c r="J332" s="127">
        <v>4.2200000000000001E-2</v>
      </c>
      <c r="K332" s="127">
        <v>5.7999999999999996E-3</v>
      </c>
      <c r="L332" s="127">
        <v>3.1199999999999999E-2</v>
      </c>
      <c r="M332" s="127">
        <v>0.1968</v>
      </c>
      <c r="N332" s="117">
        <v>2083</v>
      </c>
      <c r="O332" s="123">
        <f t="shared" si="17"/>
        <v>611.98540000000003</v>
      </c>
      <c r="T332" s="88">
        <v>42871</v>
      </c>
      <c r="U332" s="99">
        <v>7650</v>
      </c>
      <c r="V332" s="99">
        <v>7400</v>
      </c>
      <c r="W332" s="120">
        <f t="shared" si="18"/>
        <v>250</v>
      </c>
      <c r="X332" s="88">
        <v>42871</v>
      </c>
      <c r="Y332" s="99">
        <v>7650</v>
      </c>
      <c r="Z332" s="99">
        <v>6400</v>
      </c>
      <c r="AA332" s="84">
        <f t="shared" si="19"/>
        <v>1250</v>
      </c>
    </row>
    <row r="333" spans="1:27" ht="15.75" customHeight="1">
      <c r="A333" s="88">
        <v>42873</v>
      </c>
      <c r="B333" s="99">
        <v>7700</v>
      </c>
      <c r="C333" s="91">
        <v>42870</v>
      </c>
      <c r="D333" s="127">
        <v>0.3024</v>
      </c>
      <c r="E333" s="127">
        <v>9.2700000000000005E-2</v>
      </c>
      <c r="F333" s="127">
        <v>0.1762</v>
      </c>
      <c r="G333" s="127">
        <v>9.6500000000000002E-2</v>
      </c>
      <c r="H333" s="127">
        <v>9.0300000000000005E-2</v>
      </c>
      <c r="I333" s="127">
        <v>8.2000000000000007E-3</v>
      </c>
      <c r="J333" s="127">
        <v>4.2200000000000001E-2</v>
      </c>
      <c r="K333" s="127">
        <v>5.7999999999999996E-3</v>
      </c>
      <c r="L333" s="127">
        <v>9.5999999999999992E-3</v>
      </c>
      <c r="M333" s="127">
        <v>0.192</v>
      </c>
      <c r="N333" s="117">
        <v>2083</v>
      </c>
      <c r="O333" s="123">
        <f t="shared" si="17"/>
        <v>566.99260000000004</v>
      </c>
      <c r="T333" s="88">
        <v>42870</v>
      </c>
      <c r="U333" s="99">
        <v>7600</v>
      </c>
      <c r="V333" s="99">
        <v>7350</v>
      </c>
      <c r="W333" s="120">
        <f t="shared" si="18"/>
        <v>250</v>
      </c>
      <c r="X333" s="88">
        <v>42870</v>
      </c>
      <c r="Y333" s="99">
        <v>7600</v>
      </c>
      <c r="Z333" s="99">
        <v>6400</v>
      </c>
      <c r="AA333" s="84">
        <f t="shared" si="19"/>
        <v>1200</v>
      </c>
    </row>
    <row r="334" spans="1:27" ht="15.75" customHeight="1">
      <c r="A334" s="88">
        <v>42872</v>
      </c>
      <c r="B334" s="99">
        <v>7680</v>
      </c>
      <c r="C334" s="91">
        <v>42867</v>
      </c>
      <c r="D334" s="127">
        <v>0.30719999999999997</v>
      </c>
      <c r="E334" s="127">
        <v>9.2700000000000005E-2</v>
      </c>
      <c r="F334" s="127">
        <v>0.19159999999999999</v>
      </c>
      <c r="G334" s="127">
        <v>7.2499999999999995E-2</v>
      </c>
      <c r="H334" s="127">
        <v>0.1047</v>
      </c>
      <c r="I334" s="127">
        <v>8.2000000000000007E-3</v>
      </c>
      <c r="J334" s="127">
        <v>4.2200000000000001E-2</v>
      </c>
      <c r="K334" s="127">
        <v>4.7999999999999996E-3</v>
      </c>
      <c r="L334" s="127">
        <v>1.44E-2</v>
      </c>
      <c r="M334" s="127">
        <v>0.23280000000000001</v>
      </c>
      <c r="N334" s="117">
        <v>2083</v>
      </c>
      <c r="O334" s="123">
        <f t="shared" si="17"/>
        <v>517.00059999999996</v>
      </c>
      <c r="T334" s="88">
        <v>42867</v>
      </c>
      <c r="U334" s="99">
        <v>7500</v>
      </c>
      <c r="V334" s="99">
        <v>7300</v>
      </c>
      <c r="W334" s="120">
        <f t="shared" si="18"/>
        <v>200</v>
      </c>
      <c r="X334" s="88">
        <v>42867</v>
      </c>
      <c r="Y334" s="99">
        <v>7500</v>
      </c>
      <c r="Z334" s="84">
        <v>6400</v>
      </c>
      <c r="AA334" s="84">
        <f t="shared" si="19"/>
        <v>1100</v>
      </c>
    </row>
    <row r="335" spans="1:27" ht="15.75" customHeight="1">
      <c r="A335" s="88">
        <v>42871</v>
      </c>
      <c r="B335" s="99">
        <v>7650</v>
      </c>
      <c r="C335" s="91">
        <v>42866</v>
      </c>
      <c r="D335" s="127">
        <v>0.30959999999999999</v>
      </c>
      <c r="E335" s="127">
        <v>0.1042</v>
      </c>
      <c r="F335" s="127">
        <v>0.17430000000000001</v>
      </c>
      <c r="G335" s="127">
        <v>7.1099999999999997E-2</v>
      </c>
      <c r="H335" s="127">
        <v>0.1047</v>
      </c>
      <c r="I335" s="127">
        <v>8.2000000000000007E-3</v>
      </c>
      <c r="J335" s="127">
        <v>5.6599999999999998E-2</v>
      </c>
      <c r="K335" s="127">
        <v>4.7999999999999996E-3</v>
      </c>
      <c r="L335" s="127">
        <v>9.5999999999999992E-3</v>
      </c>
      <c r="M335" s="127">
        <v>0.22320000000000001</v>
      </c>
      <c r="N335" s="117">
        <v>2083</v>
      </c>
      <c r="O335" s="123">
        <f t="shared" si="17"/>
        <v>517.00059999999996</v>
      </c>
      <c r="T335" s="88">
        <v>42866</v>
      </c>
      <c r="U335" s="99">
        <v>7500</v>
      </c>
      <c r="V335" s="99">
        <v>7300</v>
      </c>
      <c r="W335" s="120">
        <f t="shared" si="18"/>
        <v>200</v>
      </c>
      <c r="X335" s="88">
        <v>42866</v>
      </c>
      <c r="Y335" s="99">
        <v>7500</v>
      </c>
      <c r="Z335" s="84">
        <v>6400</v>
      </c>
      <c r="AA335" s="84">
        <f t="shared" si="19"/>
        <v>1100</v>
      </c>
    </row>
    <row r="336" spans="1:27" ht="15.75" customHeight="1">
      <c r="A336" s="88">
        <v>42870</v>
      </c>
      <c r="B336" s="99">
        <v>7600</v>
      </c>
      <c r="C336" s="91">
        <v>42865</v>
      </c>
      <c r="D336" s="127">
        <v>0.28470000000000001</v>
      </c>
      <c r="E336" s="127">
        <v>0.1032</v>
      </c>
      <c r="F336" s="127">
        <v>0.1767</v>
      </c>
      <c r="G336" s="127">
        <v>6.8699999999999997E-2</v>
      </c>
      <c r="H336" s="127">
        <v>9.8400000000000001E-2</v>
      </c>
      <c r="I336" s="127">
        <v>3.3999999999999998E-3</v>
      </c>
      <c r="J336" s="127">
        <v>5.04E-2</v>
      </c>
      <c r="K336" s="127">
        <v>1.78E-2</v>
      </c>
      <c r="L336" s="127">
        <v>9.5999999999999992E-3</v>
      </c>
      <c r="M336" s="127">
        <v>0.18479999999999999</v>
      </c>
      <c r="N336" s="117">
        <v>2083</v>
      </c>
      <c r="O336" s="123">
        <f t="shared" si="17"/>
        <v>595.94630000000006</v>
      </c>
      <c r="T336" s="88">
        <v>42865</v>
      </c>
      <c r="U336" s="99">
        <v>7500</v>
      </c>
      <c r="V336" s="99">
        <v>7250</v>
      </c>
      <c r="W336" s="120">
        <f t="shared" si="18"/>
        <v>250</v>
      </c>
      <c r="X336" s="88">
        <v>42865</v>
      </c>
      <c r="Y336" s="99">
        <v>7500</v>
      </c>
      <c r="Z336" s="84">
        <v>6400</v>
      </c>
      <c r="AA336" s="84">
        <f t="shared" si="19"/>
        <v>1100</v>
      </c>
    </row>
    <row r="337" spans="1:27" ht="15.75" customHeight="1">
      <c r="A337" s="88">
        <v>42867</v>
      </c>
      <c r="B337" s="99">
        <v>7500</v>
      </c>
      <c r="C337" s="91">
        <v>42864</v>
      </c>
      <c r="D337" s="127">
        <v>0.29380000000000001</v>
      </c>
      <c r="E337" s="127">
        <v>0.1061</v>
      </c>
      <c r="F337" s="127">
        <v>0.1522</v>
      </c>
      <c r="G337" s="127">
        <v>6.5799999999999997E-2</v>
      </c>
      <c r="H337" s="127">
        <v>9.8400000000000001E-2</v>
      </c>
      <c r="I337" s="127">
        <v>1.2999999999999999E-2</v>
      </c>
      <c r="J337" s="127">
        <v>5.04E-2</v>
      </c>
      <c r="K337" s="127">
        <v>1.2999999999999999E-2</v>
      </c>
      <c r="L337" s="127">
        <v>1.06E-2</v>
      </c>
      <c r="M337" s="127">
        <v>0.18479999999999999</v>
      </c>
      <c r="N337" s="117">
        <v>2083</v>
      </c>
      <c r="O337" s="123">
        <f t="shared" si="17"/>
        <v>655.93669999999997</v>
      </c>
      <c r="T337" s="88">
        <v>42864</v>
      </c>
      <c r="U337" s="99">
        <v>7550</v>
      </c>
      <c r="V337" s="99">
        <v>7300</v>
      </c>
      <c r="W337" s="120">
        <f t="shared" si="18"/>
        <v>250</v>
      </c>
      <c r="X337" s="88">
        <v>42864</v>
      </c>
      <c r="Y337" s="99">
        <v>7550</v>
      </c>
      <c r="Z337" s="84">
        <v>6400</v>
      </c>
      <c r="AA337" s="84">
        <f t="shared" si="19"/>
        <v>1150</v>
      </c>
    </row>
    <row r="338" spans="1:27" ht="15.75" customHeight="1">
      <c r="A338" s="88">
        <v>42866</v>
      </c>
      <c r="B338" s="99">
        <v>7500</v>
      </c>
      <c r="C338" s="91">
        <v>42863</v>
      </c>
      <c r="D338" s="127">
        <v>0.2722</v>
      </c>
      <c r="E338" s="127">
        <v>0.12720000000000001</v>
      </c>
      <c r="F338" s="127">
        <v>0.1527</v>
      </c>
      <c r="G338" s="127">
        <v>6.0999999999999999E-2</v>
      </c>
      <c r="H338" s="127">
        <v>8.8800000000000004E-2</v>
      </c>
      <c r="I338" s="127">
        <v>1.2999999999999999E-2</v>
      </c>
      <c r="J338" s="127">
        <v>5.5199999999999999E-2</v>
      </c>
      <c r="K338" s="127">
        <v>1.2999999999999999E-2</v>
      </c>
      <c r="L338" s="127">
        <v>2.5000000000000001E-2</v>
      </c>
      <c r="M338" s="127">
        <v>0.18479999999999999</v>
      </c>
      <c r="N338" s="117">
        <v>2083</v>
      </c>
      <c r="O338" s="123">
        <f t="shared" si="17"/>
        <v>489.08840000000004</v>
      </c>
      <c r="T338" s="88">
        <v>42863</v>
      </c>
      <c r="U338" s="99">
        <v>7650</v>
      </c>
      <c r="V338" s="99">
        <v>7350</v>
      </c>
      <c r="W338" s="120">
        <f t="shared" si="18"/>
        <v>300</v>
      </c>
      <c r="X338" s="88">
        <v>42863</v>
      </c>
      <c r="Y338" s="99">
        <v>7650</v>
      </c>
      <c r="Z338" s="84">
        <v>6400</v>
      </c>
      <c r="AA338" s="84">
        <f t="shared" si="19"/>
        <v>1250</v>
      </c>
    </row>
    <row r="339" spans="1:27" ht="15.75" customHeight="1">
      <c r="A339" s="88">
        <v>42865</v>
      </c>
      <c r="B339" s="99">
        <v>7500</v>
      </c>
      <c r="C339" s="91">
        <v>42860</v>
      </c>
      <c r="D339" s="127">
        <v>0.2482</v>
      </c>
      <c r="E339" s="127">
        <v>0.1171</v>
      </c>
      <c r="F339" s="127">
        <v>0.1517</v>
      </c>
      <c r="G339" s="127">
        <v>5.6599999999999998E-2</v>
      </c>
      <c r="H339" s="127">
        <v>8.8800000000000004E-2</v>
      </c>
      <c r="I339" s="127">
        <v>3.3999999999999998E-3</v>
      </c>
      <c r="J339" s="127">
        <v>5.7099999999999998E-2</v>
      </c>
      <c r="K339" s="127">
        <v>1.2999999999999999E-2</v>
      </c>
      <c r="L339" s="127">
        <v>3.1199999999999999E-2</v>
      </c>
      <c r="M339" s="127">
        <v>0.19059999999999999</v>
      </c>
      <c r="N339" s="117">
        <v>2083</v>
      </c>
      <c r="O339" s="123">
        <f t="shared" si="17"/>
        <v>545.95429999999999</v>
      </c>
      <c r="T339" s="88">
        <v>42860</v>
      </c>
      <c r="U339" s="99">
        <v>7550</v>
      </c>
      <c r="V339" s="99">
        <v>7300</v>
      </c>
      <c r="W339" s="120">
        <f t="shared" si="18"/>
        <v>250</v>
      </c>
      <c r="X339" s="88">
        <v>42860</v>
      </c>
      <c r="Y339" s="99">
        <v>7550</v>
      </c>
      <c r="Z339" s="84">
        <v>6400</v>
      </c>
      <c r="AA339" s="84">
        <f t="shared" si="19"/>
        <v>1150</v>
      </c>
    </row>
    <row r="340" spans="1:27" ht="15.75" customHeight="1">
      <c r="A340" s="88">
        <v>42864</v>
      </c>
      <c r="B340" s="99">
        <v>7550</v>
      </c>
      <c r="C340" s="91">
        <v>42859</v>
      </c>
      <c r="D340" s="127">
        <v>0.2482</v>
      </c>
      <c r="E340" s="127">
        <v>0.14019999999999999</v>
      </c>
      <c r="F340" s="127">
        <v>0.1517</v>
      </c>
      <c r="G340" s="127">
        <v>5.1400000000000001E-2</v>
      </c>
      <c r="H340" s="127">
        <v>8.8800000000000004E-2</v>
      </c>
      <c r="I340" s="127">
        <v>0</v>
      </c>
      <c r="J340" s="127">
        <v>5.7099999999999998E-2</v>
      </c>
      <c r="K340" s="127">
        <v>1.2999999999999999E-2</v>
      </c>
      <c r="L340" s="127">
        <v>2.64E-2</v>
      </c>
      <c r="M340" s="127">
        <v>0.16900000000000001</v>
      </c>
      <c r="N340" s="117">
        <v>2083</v>
      </c>
      <c r="O340" s="123">
        <f t="shared" si="17"/>
        <v>620.94229999999993</v>
      </c>
      <c r="T340" s="88">
        <v>42859</v>
      </c>
      <c r="U340" s="99">
        <v>7700</v>
      </c>
      <c r="V340" s="99">
        <v>7350</v>
      </c>
      <c r="W340" s="120">
        <f t="shared" si="18"/>
        <v>350</v>
      </c>
      <c r="X340" s="88">
        <v>42859</v>
      </c>
      <c r="Y340" s="99">
        <v>7700</v>
      </c>
      <c r="Z340" s="84">
        <v>6400</v>
      </c>
      <c r="AA340" s="84">
        <f t="shared" si="19"/>
        <v>1300</v>
      </c>
    </row>
    <row r="341" spans="1:27" ht="15.75" customHeight="1">
      <c r="A341" s="88">
        <v>42863</v>
      </c>
      <c r="B341" s="99">
        <v>7650</v>
      </c>
      <c r="C341" s="91">
        <v>42858</v>
      </c>
      <c r="D341" s="127">
        <v>0.28610000000000002</v>
      </c>
      <c r="E341" s="127">
        <v>0.121</v>
      </c>
      <c r="F341" s="127">
        <v>0.1565</v>
      </c>
      <c r="G341" s="127">
        <v>5.04E-2</v>
      </c>
      <c r="H341" s="127">
        <v>8.8800000000000004E-2</v>
      </c>
      <c r="I341" s="127">
        <v>5.7999999999999996E-3</v>
      </c>
      <c r="J341" s="127">
        <v>5.1400000000000001E-2</v>
      </c>
      <c r="K341" s="127">
        <v>9.5999999999999992E-3</v>
      </c>
      <c r="L341" s="127">
        <v>4.5600000000000002E-2</v>
      </c>
      <c r="M341" s="127">
        <v>0.19539999999999999</v>
      </c>
      <c r="N341" s="117">
        <v>2083</v>
      </c>
      <c r="O341" s="123">
        <f t="shared" si="17"/>
        <v>569.90880000000004</v>
      </c>
      <c r="T341" s="88">
        <v>42858</v>
      </c>
      <c r="U341" s="99">
        <v>7800</v>
      </c>
      <c r="V341" s="99">
        <v>7400</v>
      </c>
      <c r="W341" s="120">
        <f t="shared" si="18"/>
        <v>400</v>
      </c>
      <c r="X341" s="88">
        <v>42858</v>
      </c>
      <c r="Y341" s="99">
        <v>7800</v>
      </c>
      <c r="Z341" s="84">
        <v>6600</v>
      </c>
      <c r="AA341" s="84">
        <f t="shared" si="19"/>
        <v>1200</v>
      </c>
    </row>
    <row r="342" spans="1:27" ht="15.75" customHeight="1">
      <c r="A342" s="88">
        <v>42860</v>
      </c>
      <c r="B342" s="99">
        <v>7550</v>
      </c>
      <c r="C342" s="91">
        <v>42857</v>
      </c>
      <c r="D342" s="127">
        <v>0.31490000000000001</v>
      </c>
      <c r="E342" s="127">
        <v>0.108</v>
      </c>
      <c r="F342" s="127">
        <v>0.16270000000000001</v>
      </c>
      <c r="G342" s="127">
        <v>4.9000000000000002E-2</v>
      </c>
      <c r="H342" s="127">
        <v>8.8800000000000004E-2</v>
      </c>
      <c r="I342" s="127">
        <v>5.7999999999999996E-3</v>
      </c>
      <c r="J342" s="127">
        <v>5.4699999999999999E-2</v>
      </c>
      <c r="K342" s="127">
        <v>9.5999999999999992E-3</v>
      </c>
      <c r="L342" s="127">
        <v>2.1600000000000001E-2</v>
      </c>
      <c r="M342" s="127">
        <v>0.18820000000000001</v>
      </c>
      <c r="N342" s="117">
        <v>2083</v>
      </c>
      <c r="O342" s="123">
        <f t="shared" si="17"/>
        <v>614.90160000000003</v>
      </c>
      <c r="T342" s="88">
        <v>42857</v>
      </c>
      <c r="U342" s="99">
        <v>7800</v>
      </c>
      <c r="V342" s="99">
        <v>7400</v>
      </c>
      <c r="W342" s="120">
        <f t="shared" si="18"/>
        <v>400</v>
      </c>
      <c r="X342" s="88">
        <v>42857</v>
      </c>
      <c r="Y342" s="99">
        <v>7800</v>
      </c>
      <c r="Z342" s="84">
        <v>6600</v>
      </c>
      <c r="AA342" s="84">
        <f t="shared" si="19"/>
        <v>1200</v>
      </c>
    </row>
    <row r="343" spans="1:27" ht="15.75" customHeight="1">
      <c r="A343" s="88">
        <v>42859</v>
      </c>
      <c r="B343" s="99">
        <v>7700</v>
      </c>
      <c r="C343" s="91">
        <v>42853</v>
      </c>
      <c r="D343" s="127">
        <v>0.23480000000000001</v>
      </c>
      <c r="E343" s="127">
        <v>0.1239</v>
      </c>
      <c r="F343" s="127">
        <v>0.1757</v>
      </c>
      <c r="G343" s="127">
        <v>5.8599999999999999E-2</v>
      </c>
      <c r="H343" s="127">
        <v>8.5000000000000006E-2</v>
      </c>
      <c r="I343" s="127">
        <v>5.7999999999999996E-3</v>
      </c>
      <c r="J343" s="127">
        <v>7.7799999999999994E-2</v>
      </c>
      <c r="K343" s="127">
        <v>1.78E-2</v>
      </c>
      <c r="L343" s="127">
        <v>3.5999999999999997E-2</v>
      </c>
      <c r="M343" s="127">
        <v>0.1867</v>
      </c>
      <c r="N343" s="117">
        <v>2083</v>
      </c>
      <c r="O343" s="123">
        <f t="shared" si="17"/>
        <v>594.90480000000002</v>
      </c>
      <c r="T343" s="88">
        <v>42853</v>
      </c>
      <c r="U343" s="99">
        <v>7800</v>
      </c>
      <c r="V343" s="99">
        <v>7400</v>
      </c>
      <c r="W343" s="120">
        <f t="shared" si="18"/>
        <v>400</v>
      </c>
      <c r="X343" s="88">
        <v>42853</v>
      </c>
      <c r="Y343" s="99">
        <v>7800</v>
      </c>
      <c r="Z343" s="84">
        <v>6600</v>
      </c>
      <c r="AA343" s="84">
        <f t="shared" si="19"/>
        <v>1200</v>
      </c>
    </row>
    <row r="344" spans="1:27" ht="15.75" customHeight="1">
      <c r="A344" s="88">
        <v>42858</v>
      </c>
      <c r="B344" s="99">
        <v>7800</v>
      </c>
      <c r="C344" s="91">
        <v>42852</v>
      </c>
      <c r="D344" s="127">
        <v>0.2621</v>
      </c>
      <c r="E344" s="127">
        <v>0.12820000000000001</v>
      </c>
      <c r="F344" s="127">
        <v>0.1411</v>
      </c>
      <c r="G344" s="127">
        <v>8.0699999999999994E-2</v>
      </c>
      <c r="H344" s="127">
        <v>0.06</v>
      </c>
      <c r="I344" s="127">
        <v>5.7999999999999996E-3</v>
      </c>
      <c r="J344" s="127">
        <v>7.7799999999999994E-2</v>
      </c>
      <c r="K344" s="127">
        <v>1.78E-2</v>
      </c>
      <c r="L344" s="127">
        <v>3.5999999999999997E-2</v>
      </c>
      <c r="M344" s="127">
        <v>0.16900000000000001</v>
      </c>
      <c r="N344" s="117">
        <v>2083</v>
      </c>
      <c r="O344" s="123">
        <f t="shared" si="17"/>
        <v>578.03250000000003</v>
      </c>
      <c r="T344" s="88">
        <v>42852</v>
      </c>
      <c r="U344" s="99">
        <v>7700</v>
      </c>
      <c r="V344" s="99">
        <v>7350</v>
      </c>
      <c r="W344" s="120">
        <f t="shared" si="18"/>
        <v>350</v>
      </c>
      <c r="X344" s="88">
        <v>42852</v>
      </c>
      <c r="Y344" s="99">
        <v>7700</v>
      </c>
      <c r="Z344" s="84">
        <v>6600</v>
      </c>
      <c r="AA344" s="84">
        <f t="shared" si="19"/>
        <v>1100</v>
      </c>
    </row>
    <row r="345" spans="1:27" ht="15.75" customHeight="1">
      <c r="A345" s="88">
        <v>42857</v>
      </c>
      <c r="B345" s="99">
        <v>7800</v>
      </c>
      <c r="C345" s="91">
        <v>42851</v>
      </c>
      <c r="D345" s="127">
        <v>0.29809999999999998</v>
      </c>
      <c r="E345" s="127">
        <v>0.1363</v>
      </c>
      <c r="F345" s="127">
        <v>0.13730000000000001</v>
      </c>
      <c r="G345" s="127">
        <v>7.6300000000000007E-2</v>
      </c>
      <c r="H345" s="127">
        <v>4.5600000000000002E-2</v>
      </c>
      <c r="I345" s="127">
        <v>1.54E-2</v>
      </c>
      <c r="J345" s="127">
        <v>7.7799999999999994E-2</v>
      </c>
      <c r="K345" s="127">
        <v>3.2199999999999999E-2</v>
      </c>
      <c r="L345" s="127">
        <v>1.2E-2</v>
      </c>
      <c r="M345" s="127">
        <v>0.14499999999999999</v>
      </c>
      <c r="N345" s="117">
        <v>2083</v>
      </c>
      <c r="O345" s="123">
        <f t="shared" si="17"/>
        <v>659.06119999999999</v>
      </c>
      <c r="T345" s="88">
        <v>42851</v>
      </c>
      <c r="U345" s="99">
        <v>7700</v>
      </c>
      <c r="V345" s="99">
        <v>7300</v>
      </c>
      <c r="W345" s="120">
        <f t="shared" si="18"/>
        <v>400</v>
      </c>
      <c r="X345" s="88">
        <v>42851</v>
      </c>
      <c r="Y345" s="99">
        <v>7700</v>
      </c>
      <c r="Z345" s="84">
        <v>6600</v>
      </c>
      <c r="AA345" s="84">
        <f t="shared" si="19"/>
        <v>1100</v>
      </c>
    </row>
    <row r="346" spans="1:27" ht="15.75" customHeight="1">
      <c r="A346" s="88">
        <v>42853</v>
      </c>
      <c r="B346" s="99">
        <v>7800</v>
      </c>
      <c r="C346" s="91">
        <v>42850</v>
      </c>
      <c r="D346" s="127">
        <v>0.27360000000000001</v>
      </c>
      <c r="E346" s="127">
        <v>0.12959999999999999</v>
      </c>
      <c r="F346" s="127">
        <v>0.13730000000000001</v>
      </c>
      <c r="G346" s="127">
        <v>5.7099999999999998E-2</v>
      </c>
      <c r="H346" s="127">
        <v>4.5600000000000002E-2</v>
      </c>
      <c r="I346" s="127">
        <v>1.54E-2</v>
      </c>
      <c r="J346" s="127">
        <v>7.7799999999999994E-2</v>
      </c>
      <c r="K346" s="127">
        <v>4.1799999999999997E-2</v>
      </c>
      <c r="L346" s="127">
        <v>2.64E-2</v>
      </c>
      <c r="M346" s="127">
        <v>0.1263</v>
      </c>
      <c r="N346" s="117">
        <v>2083</v>
      </c>
      <c r="O346" s="123">
        <f t="shared" si="17"/>
        <v>620.94229999999993</v>
      </c>
      <c r="T346" s="88">
        <v>42850</v>
      </c>
      <c r="U346" s="99">
        <v>7700</v>
      </c>
      <c r="V346" s="99">
        <v>7300</v>
      </c>
      <c r="W346" s="120">
        <f t="shared" si="18"/>
        <v>400</v>
      </c>
      <c r="X346" s="88">
        <v>42850</v>
      </c>
      <c r="Y346" s="99">
        <v>7700</v>
      </c>
      <c r="Z346" s="84">
        <v>6600</v>
      </c>
      <c r="AA346" s="84">
        <f t="shared" si="19"/>
        <v>1100</v>
      </c>
    </row>
    <row r="347" spans="1:27" ht="15.75" customHeight="1">
      <c r="A347" s="88">
        <v>42852</v>
      </c>
      <c r="B347" s="99">
        <v>7700</v>
      </c>
      <c r="C347" s="91">
        <v>42849</v>
      </c>
      <c r="D347" s="127">
        <v>0.29520000000000002</v>
      </c>
      <c r="E347" s="127">
        <v>0.1147</v>
      </c>
      <c r="F347" s="127">
        <v>0.1512</v>
      </c>
      <c r="G347" s="127">
        <v>5.7099999999999998E-2</v>
      </c>
      <c r="H347" s="127">
        <v>4.5600000000000002E-2</v>
      </c>
      <c r="I347" s="127">
        <v>2.35E-2</v>
      </c>
      <c r="J347" s="127">
        <v>6.8199999999999997E-2</v>
      </c>
      <c r="K347" s="127">
        <v>4.4200000000000003E-2</v>
      </c>
      <c r="L347" s="127">
        <v>1.2E-2</v>
      </c>
      <c r="M347" s="127">
        <v>0.1343</v>
      </c>
      <c r="N347" s="117">
        <v>2048</v>
      </c>
      <c r="O347" s="123">
        <f t="shared" si="17"/>
        <v>595.96799999999996</v>
      </c>
      <c r="T347" s="88">
        <v>42849</v>
      </c>
      <c r="U347" s="99">
        <v>7700</v>
      </c>
      <c r="V347" s="99">
        <v>7300</v>
      </c>
      <c r="W347" s="120">
        <f t="shared" si="18"/>
        <v>400</v>
      </c>
      <c r="X347" s="88">
        <v>42849</v>
      </c>
      <c r="Y347" s="99">
        <v>7700</v>
      </c>
      <c r="Z347" s="84">
        <v>6600</v>
      </c>
      <c r="AA347" s="84">
        <f t="shared" si="19"/>
        <v>1100</v>
      </c>
    </row>
    <row r="348" spans="1:27" ht="15.75" customHeight="1">
      <c r="A348" s="88">
        <v>42851</v>
      </c>
      <c r="B348" s="99">
        <v>7700</v>
      </c>
      <c r="C348" s="91">
        <v>42846</v>
      </c>
      <c r="D348" s="127">
        <v>0.28560000000000002</v>
      </c>
      <c r="E348" s="127">
        <v>0.1104</v>
      </c>
      <c r="F348" s="127">
        <v>0.1651</v>
      </c>
      <c r="G348" s="127">
        <v>7.7299999999999994E-2</v>
      </c>
      <c r="H348" s="127">
        <v>5.04E-2</v>
      </c>
      <c r="I348" s="127">
        <v>1.78E-2</v>
      </c>
      <c r="J348" s="127">
        <v>5.5199999999999999E-2</v>
      </c>
      <c r="K348" s="127">
        <v>2.98E-2</v>
      </c>
      <c r="L348" s="127">
        <v>2.1600000000000001E-2</v>
      </c>
      <c r="M348" s="127">
        <v>0.1343</v>
      </c>
      <c r="N348" s="117">
        <v>2048</v>
      </c>
      <c r="O348" s="123">
        <f t="shared" si="17"/>
        <v>590.02880000000005</v>
      </c>
      <c r="T348" s="88">
        <v>42846</v>
      </c>
      <c r="U348" s="99">
        <v>7800</v>
      </c>
      <c r="V348" s="99">
        <v>7300</v>
      </c>
      <c r="W348" s="120">
        <f t="shared" si="18"/>
        <v>500</v>
      </c>
      <c r="X348" s="88">
        <v>42846</v>
      </c>
      <c r="Y348" s="99">
        <v>7800</v>
      </c>
      <c r="Z348" s="84">
        <v>6600</v>
      </c>
      <c r="AA348" s="84">
        <f t="shared" si="19"/>
        <v>1200</v>
      </c>
    </row>
    <row r="349" spans="1:27" ht="15.75" customHeight="1">
      <c r="A349" s="88">
        <v>42850</v>
      </c>
      <c r="B349" s="99">
        <v>7700</v>
      </c>
      <c r="C349" s="91">
        <v>42845</v>
      </c>
      <c r="D349" s="127">
        <v>0.27750000000000002</v>
      </c>
      <c r="E349" s="127">
        <v>0.1171</v>
      </c>
      <c r="F349" s="127">
        <v>0.1719</v>
      </c>
      <c r="G349" s="127">
        <v>7.0599999999999996E-2</v>
      </c>
      <c r="H349" s="127">
        <v>7.4399999999999994E-2</v>
      </c>
      <c r="I349" s="127">
        <v>1.78E-2</v>
      </c>
      <c r="J349" s="127">
        <v>5.5199999999999999E-2</v>
      </c>
      <c r="K349" s="127">
        <v>2.1600000000000001E-2</v>
      </c>
      <c r="L349" s="127">
        <v>2.5000000000000001E-2</v>
      </c>
      <c r="M349" s="127">
        <v>0.1416</v>
      </c>
      <c r="N349" s="117">
        <v>2048</v>
      </c>
      <c r="O349" s="123">
        <f t="shared" si="17"/>
        <v>575.07839999999999</v>
      </c>
      <c r="T349" s="88">
        <v>42845</v>
      </c>
      <c r="U349" s="99">
        <v>7750</v>
      </c>
      <c r="V349" s="99">
        <v>7250</v>
      </c>
      <c r="W349" s="120">
        <f t="shared" si="18"/>
        <v>500</v>
      </c>
      <c r="X349" s="88">
        <v>42845</v>
      </c>
      <c r="Y349" s="99">
        <v>7750</v>
      </c>
      <c r="Z349" s="84">
        <v>6600</v>
      </c>
      <c r="AA349" s="84">
        <f t="shared" si="19"/>
        <v>1150</v>
      </c>
    </row>
    <row r="350" spans="1:27" ht="15.75" customHeight="1">
      <c r="A350" s="88">
        <v>42849</v>
      </c>
      <c r="B350" s="99">
        <v>7700</v>
      </c>
      <c r="C350" s="91">
        <v>42844</v>
      </c>
      <c r="D350" s="127">
        <v>0.31640000000000001</v>
      </c>
      <c r="E350" s="127">
        <v>9.4600000000000004E-2</v>
      </c>
      <c r="F350" s="127">
        <v>0.17519999999999999</v>
      </c>
      <c r="G350" s="127">
        <v>8.6900000000000005E-2</v>
      </c>
      <c r="H350" s="127">
        <v>7.4399999999999994E-2</v>
      </c>
      <c r="I350" s="127">
        <v>8.2000000000000007E-3</v>
      </c>
      <c r="J350" s="127">
        <v>4.0800000000000003E-2</v>
      </c>
      <c r="K350" s="127">
        <v>9.5999999999999992E-3</v>
      </c>
      <c r="L350" s="127">
        <v>4.9000000000000002E-2</v>
      </c>
      <c r="M350" s="127">
        <v>0.15379999999999999</v>
      </c>
      <c r="N350" s="117">
        <v>2048</v>
      </c>
      <c r="O350" s="123">
        <f t="shared" si="17"/>
        <v>569.95839999999998</v>
      </c>
      <c r="T350" s="88">
        <v>42844</v>
      </c>
      <c r="U350" s="99">
        <v>7750</v>
      </c>
      <c r="V350" s="99">
        <v>7350</v>
      </c>
      <c r="W350" s="120">
        <f t="shared" si="18"/>
        <v>400</v>
      </c>
      <c r="X350" s="88">
        <v>42844</v>
      </c>
      <c r="Y350" s="99">
        <v>7750</v>
      </c>
      <c r="Z350" s="84">
        <v>6700</v>
      </c>
      <c r="AA350" s="84">
        <f t="shared" si="19"/>
        <v>1050</v>
      </c>
    </row>
    <row r="351" spans="1:27" ht="15.75" customHeight="1">
      <c r="A351" s="88">
        <v>42846</v>
      </c>
      <c r="B351" s="99">
        <v>7800</v>
      </c>
      <c r="C351" s="91">
        <v>42843</v>
      </c>
      <c r="D351" s="127">
        <v>0.29809999999999998</v>
      </c>
      <c r="E351" s="127">
        <v>0.1013</v>
      </c>
      <c r="F351" s="127">
        <v>0.16950000000000001</v>
      </c>
      <c r="G351" s="127">
        <v>8.9800000000000005E-2</v>
      </c>
      <c r="H351" s="127">
        <v>8.5000000000000006E-2</v>
      </c>
      <c r="I351" s="127">
        <v>8.2000000000000007E-3</v>
      </c>
      <c r="J351" s="127">
        <v>3.5999999999999997E-2</v>
      </c>
      <c r="K351" s="127">
        <v>3.4599999999999999E-2</v>
      </c>
      <c r="L351" s="127">
        <v>5.1400000000000001E-2</v>
      </c>
      <c r="M351" s="127">
        <v>0.14099999999999999</v>
      </c>
      <c r="N351" s="117">
        <v>2048</v>
      </c>
      <c r="O351" s="123">
        <f t="shared" si="17"/>
        <v>625.04960000000005</v>
      </c>
      <c r="T351" s="88">
        <v>42843</v>
      </c>
      <c r="U351" s="99">
        <v>7800</v>
      </c>
      <c r="V351" s="99">
        <v>7450</v>
      </c>
      <c r="W351" s="120">
        <f t="shared" si="18"/>
        <v>350</v>
      </c>
      <c r="X351" s="88">
        <v>42843</v>
      </c>
      <c r="Y351" s="99">
        <v>7800</v>
      </c>
      <c r="Z351" s="84">
        <v>6700</v>
      </c>
      <c r="AA351" s="84">
        <f t="shared" si="19"/>
        <v>1100</v>
      </c>
    </row>
    <row r="352" spans="1:27" ht="15.75" customHeight="1">
      <c r="A352" s="88">
        <v>42845</v>
      </c>
      <c r="B352" s="99">
        <v>7750</v>
      </c>
      <c r="C352" s="91">
        <v>42842</v>
      </c>
      <c r="D352" s="127">
        <v>0.29099999999999998</v>
      </c>
      <c r="E352" s="127">
        <v>0.10299999999999999</v>
      </c>
      <c r="F352" s="127">
        <v>0.1782</v>
      </c>
      <c r="G352" s="127">
        <v>9.1300000000000006E-2</v>
      </c>
      <c r="H352" s="127">
        <v>7.5700000000000003E-2</v>
      </c>
      <c r="I352" s="127">
        <v>8.3000000000000001E-3</v>
      </c>
      <c r="J352" s="127">
        <v>3.6600000000000001E-2</v>
      </c>
      <c r="K352" s="127">
        <v>3.5200000000000002E-2</v>
      </c>
      <c r="L352" s="127">
        <v>4.6399999999999997E-2</v>
      </c>
      <c r="M352" s="127">
        <v>0.16109999999999999</v>
      </c>
      <c r="N352" s="117">
        <v>2048</v>
      </c>
      <c r="O352" s="123">
        <f t="shared" si="17"/>
        <v>635.08479999999997</v>
      </c>
      <c r="T352" s="88">
        <v>42842</v>
      </c>
      <c r="U352" s="99">
        <v>7950</v>
      </c>
      <c r="V352" s="99">
        <v>7550</v>
      </c>
      <c r="W352" s="120">
        <f t="shared" si="18"/>
        <v>400</v>
      </c>
      <c r="X352" s="88">
        <v>42842</v>
      </c>
      <c r="Y352" s="99">
        <v>7950</v>
      </c>
      <c r="Z352" s="84">
        <v>6700</v>
      </c>
      <c r="AA352" s="84">
        <f t="shared" si="19"/>
        <v>1250</v>
      </c>
    </row>
    <row r="353" spans="1:27" ht="15.75" customHeight="1">
      <c r="A353" s="88">
        <v>42844</v>
      </c>
      <c r="B353" s="99">
        <v>7750</v>
      </c>
      <c r="C353" s="91">
        <v>42839</v>
      </c>
      <c r="D353" s="127">
        <v>0.28810000000000002</v>
      </c>
      <c r="E353" s="127">
        <v>7.8600000000000003E-2</v>
      </c>
      <c r="F353" s="127">
        <v>0.22070000000000001</v>
      </c>
      <c r="G353" s="127">
        <v>9.6199999999999994E-2</v>
      </c>
      <c r="H353" s="127">
        <v>8.5400000000000004E-2</v>
      </c>
      <c r="I353" s="127">
        <v>1.32E-2</v>
      </c>
      <c r="J353" s="127">
        <v>2.29E-2</v>
      </c>
      <c r="K353" s="127">
        <v>3.0300000000000001E-2</v>
      </c>
      <c r="L353" s="127">
        <v>3.0300000000000001E-2</v>
      </c>
      <c r="M353" s="127">
        <v>0.15870000000000001</v>
      </c>
      <c r="N353" s="117">
        <v>2048</v>
      </c>
      <c r="O353" s="123">
        <f t="shared" si="17"/>
        <v>579.99360000000001</v>
      </c>
      <c r="T353" s="88">
        <v>42839</v>
      </c>
      <c r="U353" s="99">
        <v>8025</v>
      </c>
      <c r="V353" s="99">
        <v>7650</v>
      </c>
      <c r="W353" s="120">
        <f t="shared" si="18"/>
        <v>375</v>
      </c>
      <c r="X353" s="88">
        <v>42839</v>
      </c>
      <c r="Y353" s="99">
        <v>8025</v>
      </c>
      <c r="Z353" s="84">
        <v>6700</v>
      </c>
      <c r="AA353" s="84">
        <f t="shared" si="19"/>
        <v>1325</v>
      </c>
    </row>
    <row r="354" spans="1:27" ht="15.75" customHeight="1">
      <c r="A354" s="88">
        <v>42843</v>
      </c>
      <c r="B354" s="99">
        <v>7800</v>
      </c>
      <c r="C354" s="91">
        <v>42838</v>
      </c>
      <c r="D354" s="127">
        <v>0.28079999999999999</v>
      </c>
      <c r="E354" s="127">
        <v>7.8600000000000003E-2</v>
      </c>
      <c r="F354" s="127">
        <v>0.22900000000000001</v>
      </c>
      <c r="G354" s="127">
        <v>9.6199999999999994E-2</v>
      </c>
      <c r="H354" s="127">
        <v>9.1300000000000006E-2</v>
      </c>
      <c r="I354" s="127">
        <v>8.3000000000000001E-3</v>
      </c>
      <c r="J354" s="127">
        <v>2.29E-2</v>
      </c>
      <c r="K354" s="127">
        <v>2.1999999999999999E-2</v>
      </c>
      <c r="L354" s="127">
        <v>2.93E-2</v>
      </c>
      <c r="M354" s="127">
        <v>0.17680000000000001</v>
      </c>
      <c r="N354" s="117">
        <v>2048</v>
      </c>
      <c r="O354" s="123">
        <f t="shared" si="17"/>
        <v>509.952</v>
      </c>
      <c r="T354" s="88">
        <v>42838</v>
      </c>
      <c r="U354" s="99">
        <v>8150</v>
      </c>
      <c r="V354" s="121">
        <v>7700</v>
      </c>
      <c r="W354" s="120">
        <f t="shared" si="18"/>
        <v>450</v>
      </c>
      <c r="X354" s="88">
        <v>42838</v>
      </c>
      <c r="Y354" s="99">
        <v>8150</v>
      </c>
      <c r="Z354" s="84">
        <v>6700</v>
      </c>
      <c r="AA354" s="84">
        <f t="shared" si="19"/>
        <v>1450</v>
      </c>
    </row>
    <row r="355" spans="1:27" ht="15.75" customHeight="1">
      <c r="A355" s="88">
        <v>42842</v>
      </c>
      <c r="B355" s="99">
        <v>7950</v>
      </c>
      <c r="C355" s="91">
        <v>42837</v>
      </c>
      <c r="D355" s="127">
        <v>0.27829999999999999</v>
      </c>
      <c r="E355" s="127">
        <v>7.8600000000000003E-2</v>
      </c>
      <c r="F355" s="127">
        <v>0.22900000000000001</v>
      </c>
      <c r="G355" s="127">
        <v>0.1011</v>
      </c>
      <c r="H355" s="127">
        <v>7.6700000000000004E-2</v>
      </c>
      <c r="I355" s="127">
        <v>8.3000000000000001E-3</v>
      </c>
      <c r="J355" s="127">
        <v>2.7799999999999998E-2</v>
      </c>
      <c r="K355" s="127">
        <v>2.1999999999999999E-2</v>
      </c>
      <c r="L355" s="127">
        <v>2.4400000000000002E-2</v>
      </c>
      <c r="M355" s="127">
        <v>0.18160000000000001</v>
      </c>
      <c r="N355" s="117">
        <v>2048</v>
      </c>
      <c r="O355" s="123">
        <f t="shared" si="17"/>
        <v>550.09280000000001</v>
      </c>
      <c r="T355" s="88">
        <v>42837</v>
      </c>
      <c r="U355" s="99">
        <v>8150</v>
      </c>
      <c r="V355" s="121">
        <v>7750</v>
      </c>
      <c r="W355" s="120">
        <f t="shared" si="18"/>
        <v>400</v>
      </c>
      <c r="X355" s="88">
        <v>42837</v>
      </c>
      <c r="Y355" s="99">
        <v>8150</v>
      </c>
      <c r="Z355" s="84">
        <v>6700</v>
      </c>
      <c r="AA355" s="84">
        <f t="shared" si="19"/>
        <v>1450</v>
      </c>
    </row>
    <row r="356" spans="1:27" ht="15.75" customHeight="1">
      <c r="A356" s="88">
        <v>42839</v>
      </c>
      <c r="B356" s="99">
        <v>7900</v>
      </c>
      <c r="C356" s="91">
        <v>42836</v>
      </c>
      <c r="D356" s="127">
        <v>0.30520000000000003</v>
      </c>
      <c r="E356" s="127">
        <v>0.105</v>
      </c>
      <c r="F356" s="127">
        <v>0.1719</v>
      </c>
      <c r="G356" s="127">
        <v>8.6400000000000005E-2</v>
      </c>
      <c r="H356" s="127">
        <v>9.1300000000000006E-2</v>
      </c>
      <c r="I356" s="127">
        <v>8.3000000000000001E-3</v>
      </c>
      <c r="J356" s="127">
        <v>2.29E-2</v>
      </c>
      <c r="K356" s="127">
        <v>3.3700000000000001E-2</v>
      </c>
      <c r="L356" s="127">
        <v>3.1300000000000001E-2</v>
      </c>
      <c r="M356" s="127">
        <v>0.19189999999999999</v>
      </c>
      <c r="N356" s="117">
        <v>2048</v>
      </c>
      <c r="O356" s="123">
        <f t="shared" si="17"/>
        <v>541.9008</v>
      </c>
      <c r="T356" s="88">
        <v>42836</v>
      </c>
      <c r="U356" s="99">
        <v>8200</v>
      </c>
      <c r="V356" s="121">
        <v>7775</v>
      </c>
      <c r="W356" s="120">
        <f t="shared" si="18"/>
        <v>425</v>
      </c>
      <c r="X356" s="88">
        <v>42836</v>
      </c>
      <c r="Y356" s="99">
        <v>8200</v>
      </c>
      <c r="Z356" s="84">
        <v>6700</v>
      </c>
      <c r="AA356" s="84">
        <f t="shared" si="19"/>
        <v>1500</v>
      </c>
    </row>
    <row r="357" spans="1:27" ht="15.75" customHeight="1">
      <c r="A357" s="88">
        <v>42838</v>
      </c>
      <c r="B357" s="99">
        <v>8150</v>
      </c>
      <c r="C357" s="91">
        <v>42835</v>
      </c>
      <c r="D357" s="127">
        <v>0.31009999999999999</v>
      </c>
      <c r="E357" s="127">
        <v>0.105</v>
      </c>
      <c r="F357" s="127">
        <v>0.1782</v>
      </c>
      <c r="G357" s="127">
        <v>8.6900000000000005E-2</v>
      </c>
      <c r="H357" s="127">
        <v>6.2E-2</v>
      </c>
      <c r="I357" s="127">
        <v>1.5599999999999999E-2</v>
      </c>
      <c r="J357" s="127">
        <v>2.29E-2</v>
      </c>
      <c r="K357" s="127">
        <v>2.69E-2</v>
      </c>
      <c r="L357" s="127">
        <v>3.1300000000000001E-2</v>
      </c>
      <c r="M357" s="127">
        <v>0.21629999999999999</v>
      </c>
      <c r="N357" s="117">
        <v>2048</v>
      </c>
      <c r="O357" s="123">
        <f t="shared" si="17"/>
        <v>517.93920000000003</v>
      </c>
      <c r="T357" s="88">
        <v>42835</v>
      </c>
      <c r="U357" s="99">
        <v>8200</v>
      </c>
      <c r="V357" s="121">
        <v>7775</v>
      </c>
      <c r="W357" s="120">
        <f t="shared" si="18"/>
        <v>425</v>
      </c>
      <c r="X357" s="88">
        <v>42835</v>
      </c>
      <c r="Y357" s="99">
        <v>8200</v>
      </c>
      <c r="Z357" s="84">
        <v>6700</v>
      </c>
      <c r="AA357" s="84">
        <f t="shared" si="19"/>
        <v>1500</v>
      </c>
    </row>
    <row r="358" spans="1:27" ht="15.75" customHeight="1">
      <c r="A358" s="88">
        <v>42837</v>
      </c>
      <c r="B358" s="99">
        <v>8150</v>
      </c>
      <c r="C358" s="91">
        <v>42832</v>
      </c>
      <c r="D358" s="127">
        <v>0.28320000000000001</v>
      </c>
      <c r="E358" s="127">
        <v>0.1177</v>
      </c>
      <c r="F358" s="127">
        <v>0.23100000000000001</v>
      </c>
      <c r="G358" s="127">
        <v>6.0100000000000001E-2</v>
      </c>
      <c r="H358" s="127">
        <v>8.1500000000000003E-2</v>
      </c>
      <c r="I358" s="127">
        <v>1.0699999999999999E-2</v>
      </c>
      <c r="J358" s="127">
        <v>3.3999999999999998E-3</v>
      </c>
      <c r="K358" s="127">
        <v>2.1999999999999999E-2</v>
      </c>
      <c r="L358" s="127">
        <v>3.1699999999999999E-2</v>
      </c>
      <c r="M358" s="127">
        <v>0.18210000000000001</v>
      </c>
      <c r="N358" s="117">
        <v>2048</v>
      </c>
      <c r="O358" s="123">
        <f t="shared" si="17"/>
        <v>525.92639999999994</v>
      </c>
      <c r="T358" s="88">
        <v>42832</v>
      </c>
      <c r="U358" s="99">
        <v>8275</v>
      </c>
      <c r="V358" s="121">
        <v>7750</v>
      </c>
      <c r="W358" s="120">
        <f t="shared" si="18"/>
        <v>525</v>
      </c>
      <c r="X358" s="88">
        <v>42832</v>
      </c>
      <c r="Y358" s="99">
        <v>8275</v>
      </c>
      <c r="Z358" s="84">
        <v>6700</v>
      </c>
      <c r="AA358" s="84">
        <f t="shared" si="19"/>
        <v>1575</v>
      </c>
    </row>
    <row r="359" spans="1:27" ht="15.75" customHeight="1">
      <c r="A359" s="88">
        <v>42836</v>
      </c>
      <c r="B359" s="99">
        <v>8200</v>
      </c>
      <c r="C359" s="91">
        <v>42831</v>
      </c>
      <c r="D359" s="127">
        <v>0.249</v>
      </c>
      <c r="E359" s="127">
        <v>0.1157</v>
      </c>
      <c r="F359" s="127">
        <v>0.24560000000000001</v>
      </c>
      <c r="G359" s="127">
        <v>5.7099999999999998E-2</v>
      </c>
      <c r="H359" s="127">
        <v>8.1500000000000003E-2</v>
      </c>
      <c r="I359" s="127">
        <v>7.3000000000000001E-3</v>
      </c>
      <c r="J359" s="127">
        <v>1.7100000000000001E-2</v>
      </c>
      <c r="K359" s="127">
        <v>2.1999999999999999E-2</v>
      </c>
      <c r="L359" s="127">
        <v>2.7799999999999998E-2</v>
      </c>
      <c r="M359" s="127">
        <v>0.20169999999999999</v>
      </c>
      <c r="N359" s="117">
        <v>2048</v>
      </c>
      <c r="O359" s="123">
        <f t="shared" si="17"/>
        <v>496.0256</v>
      </c>
      <c r="T359" s="88">
        <v>42831</v>
      </c>
      <c r="U359" s="99">
        <v>8225</v>
      </c>
      <c r="V359" s="121">
        <v>7750</v>
      </c>
      <c r="W359" s="120">
        <f t="shared" si="18"/>
        <v>475</v>
      </c>
      <c r="X359" s="88">
        <v>42831</v>
      </c>
      <c r="Y359" s="99">
        <v>8225</v>
      </c>
      <c r="Z359" s="84">
        <v>6700</v>
      </c>
      <c r="AA359" s="84">
        <f t="shared" si="19"/>
        <v>1525</v>
      </c>
    </row>
    <row r="360" spans="1:27" ht="15.75" customHeight="1">
      <c r="A360" s="88">
        <v>42835</v>
      </c>
      <c r="B360" s="99">
        <v>8200</v>
      </c>
      <c r="C360" s="91">
        <v>42830</v>
      </c>
      <c r="D360" s="127">
        <v>0.26860000000000001</v>
      </c>
      <c r="E360" s="127">
        <v>0.105</v>
      </c>
      <c r="F360" s="127">
        <v>0.26029999999999998</v>
      </c>
      <c r="G360" s="127">
        <v>5.7099999999999998E-2</v>
      </c>
      <c r="H360" s="127">
        <v>8.0600000000000005E-2</v>
      </c>
      <c r="I360" s="127">
        <v>1.0699999999999999E-2</v>
      </c>
      <c r="J360" s="127">
        <v>0</v>
      </c>
      <c r="K360" s="127">
        <v>2.29E-2</v>
      </c>
      <c r="L360" s="127">
        <v>1.32E-2</v>
      </c>
      <c r="M360" s="127">
        <v>0.187</v>
      </c>
      <c r="N360" s="117">
        <v>2048</v>
      </c>
      <c r="O360" s="123">
        <f t="shared" si="17"/>
        <v>573.03039999999999</v>
      </c>
      <c r="T360" s="88">
        <v>42830</v>
      </c>
      <c r="U360" s="99">
        <v>8150</v>
      </c>
      <c r="V360" s="121">
        <v>7750</v>
      </c>
      <c r="W360" s="120">
        <f t="shared" si="18"/>
        <v>400</v>
      </c>
      <c r="X360" s="88">
        <v>42830</v>
      </c>
      <c r="Y360" s="99">
        <v>8150</v>
      </c>
      <c r="Z360" s="84">
        <v>6700</v>
      </c>
      <c r="AA360" s="84">
        <f t="shared" si="19"/>
        <v>1450</v>
      </c>
    </row>
    <row r="361" spans="1:27" ht="15.75" customHeight="1">
      <c r="A361" s="88">
        <v>42832</v>
      </c>
      <c r="B361" s="99">
        <v>8275</v>
      </c>
      <c r="C361" s="91">
        <v>42826</v>
      </c>
      <c r="D361" s="127">
        <v>0.2646</v>
      </c>
      <c r="E361" s="127">
        <v>6.0999999999999999E-2</v>
      </c>
      <c r="F361" s="127">
        <v>0.2427</v>
      </c>
      <c r="G361" s="127">
        <v>7.5700000000000003E-2</v>
      </c>
      <c r="H361" s="127">
        <v>8.5400000000000004E-2</v>
      </c>
      <c r="I361" s="127">
        <v>0</v>
      </c>
      <c r="J361" s="127">
        <v>1.32E-2</v>
      </c>
      <c r="K361" s="127">
        <v>2.69E-2</v>
      </c>
      <c r="L361" s="127">
        <v>3.8600000000000002E-2</v>
      </c>
      <c r="M361" s="127">
        <v>0.14399999999999999</v>
      </c>
      <c r="N361" s="117">
        <v>2048</v>
      </c>
      <c r="O361" s="123">
        <f t="shared" si="17"/>
        <v>612.96640000000002</v>
      </c>
      <c r="T361" s="88">
        <v>42825</v>
      </c>
      <c r="U361" s="99">
        <v>8250</v>
      </c>
      <c r="V361" s="121">
        <v>7800</v>
      </c>
      <c r="W361" s="120">
        <f t="shared" si="18"/>
        <v>450</v>
      </c>
      <c r="X361" s="88">
        <v>42825</v>
      </c>
      <c r="Y361" s="99">
        <v>8250</v>
      </c>
      <c r="Z361" s="84">
        <v>6700</v>
      </c>
      <c r="AA361" s="84">
        <f t="shared" si="19"/>
        <v>1550</v>
      </c>
    </row>
    <row r="362" spans="1:27" ht="15.75" customHeight="1">
      <c r="A362" s="88">
        <v>42831</v>
      </c>
      <c r="B362" s="99">
        <v>8225</v>
      </c>
      <c r="C362" s="91">
        <v>42825</v>
      </c>
      <c r="D362" s="127">
        <v>0.25290000000000001</v>
      </c>
      <c r="E362" s="127">
        <v>5.8099999999999999E-2</v>
      </c>
      <c r="F362" s="127">
        <v>0.2334</v>
      </c>
      <c r="G362" s="127">
        <v>7.8600000000000003E-2</v>
      </c>
      <c r="H362" s="127">
        <v>8.5400000000000004E-2</v>
      </c>
      <c r="I362" s="127">
        <v>0</v>
      </c>
      <c r="J362" s="127">
        <v>1.32E-2</v>
      </c>
      <c r="K362" s="127">
        <v>3.27E-2</v>
      </c>
      <c r="L362" s="127">
        <v>2.93E-2</v>
      </c>
      <c r="M362" s="127">
        <v>0.12939999999999999</v>
      </c>
      <c r="N362" s="117">
        <v>2048</v>
      </c>
      <c r="O362" s="123">
        <f t="shared" si="17"/>
        <v>525.92639999999994</v>
      </c>
      <c r="T362" s="88">
        <v>42824</v>
      </c>
      <c r="U362" s="99">
        <v>8250</v>
      </c>
      <c r="V362" s="121">
        <v>7800</v>
      </c>
      <c r="W362" s="120">
        <f t="shared" si="18"/>
        <v>450</v>
      </c>
      <c r="X362" s="88">
        <v>42824</v>
      </c>
      <c r="Y362" s="99">
        <v>8250</v>
      </c>
      <c r="Z362" s="84">
        <v>6701</v>
      </c>
      <c r="AA362" s="84">
        <f t="shared" si="19"/>
        <v>1549</v>
      </c>
    </row>
    <row r="363" spans="1:27" ht="15.75" customHeight="1">
      <c r="A363" s="88">
        <v>42830</v>
      </c>
      <c r="B363" s="99">
        <v>8150</v>
      </c>
      <c r="C363" s="91">
        <v>42824</v>
      </c>
      <c r="D363" s="127">
        <v>0.25679999999999997</v>
      </c>
      <c r="E363" s="127">
        <v>5.8099999999999999E-2</v>
      </c>
      <c r="F363" s="127">
        <v>0.25290000000000001</v>
      </c>
      <c r="G363" s="127">
        <v>8.4500000000000006E-2</v>
      </c>
      <c r="H363" s="127">
        <v>8.5400000000000004E-2</v>
      </c>
      <c r="I363" s="127">
        <v>0</v>
      </c>
      <c r="J363" s="127">
        <v>1.8100000000000002E-2</v>
      </c>
      <c r="K363" s="127">
        <v>3.27E-2</v>
      </c>
      <c r="L363" s="127">
        <v>2.93E-2</v>
      </c>
      <c r="M363" s="106">
        <v>0.1196</v>
      </c>
      <c r="N363" s="117">
        <v>2048</v>
      </c>
      <c r="O363" s="123">
        <f t="shared" si="17"/>
        <v>480.05119999999999</v>
      </c>
      <c r="T363" s="88">
        <v>42823</v>
      </c>
      <c r="U363" s="99">
        <v>8225</v>
      </c>
      <c r="V363" s="121">
        <v>7700</v>
      </c>
      <c r="W363" s="120">
        <f t="shared" si="18"/>
        <v>525</v>
      </c>
      <c r="X363" s="88">
        <v>42823</v>
      </c>
      <c r="Y363" s="99">
        <v>8225</v>
      </c>
      <c r="Z363" s="84">
        <v>6702</v>
      </c>
      <c r="AA363" s="84">
        <f t="shared" si="19"/>
        <v>1523</v>
      </c>
    </row>
    <row r="364" spans="1:27" ht="15.75" customHeight="1">
      <c r="A364" s="88">
        <v>42825</v>
      </c>
      <c r="B364" s="99">
        <v>8250</v>
      </c>
      <c r="C364" s="91">
        <v>42823</v>
      </c>
      <c r="D364" s="127">
        <v>0.2422</v>
      </c>
      <c r="E364" s="127">
        <v>7.7600000000000002E-2</v>
      </c>
      <c r="F364" s="127">
        <v>0.2432</v>
      </c>
      <c r="G364" s="127">
        <v>8.4500000000000006E-2</v>
      </c>
      <c r="H364" s="127">
        <v>8.5400000000000004E-2</v>
      </c>
      <c r="I364" s="127">
        <v>0</v>
      </c>
      <c r="J364" s="127">
        <v>1.8100000000000002E-2</v>
      </c>
      <c r="K364" s="127">
        <v>2.69E-2</v>
      </c>
      <c r="L364" s="127">
        <v>2.0500000000000001E-2</v>
      </c>
      <c r="M364" s="106">
        <v>0.127</v>
      </c>
      <c r="N364" s="117">
        <v>2048</v>
      </c>
      <c r="O364" s="123">
        <f t="shared" si="17"/>
        <v>499.91680000000002</v>
      </c>
      <c r="T364" s="88">
        <v>42822</v>
      </c>
      <c r="U364" s="99">
        <v>8175</v>
      </c>
      <c r="V364" s="121">
        <v>7750</v>
      </c>
      <c r="W364" s="120">
        <f t="shared" si="18"/>
        <v>425</v>
      </c>
      <c r="X364" s="88">
        <v>42822</v>
      </c>
      <c r="Y364" s="99">
        <v>8175</v>
      </c>
      <c r="Z364" s="84">
        <v>6703</v>
      </c>
      <c r="AA364" s="84">
        <f t="shared" si="19"/>
        <v>1472</v>
      </c>
    </row>
    <row r="365" spans="1:27" ht="15.75" customHeight="1">
      <c r="A365" s="88">
        <v>42824</v>
      </c>
      <c r="B365" s="99">
        <v>8250</v>
      </c>
      <c r="C365" s="91">
        <v>42822</v>
      </c>
      <c r="D365" s="127">
        <v>0.27979999999999999</v>
      </c>
      <c r="E365" s="127">
        <v>0.106</v>
      </c>
      <c r="F365" s="127">
        <v>0.2051</v>
      </c>
      <c r="G365" s="127">
        <v>7.1300000000000002E-2</v>
      </c>
      <c r="H365" s="127">
        <v>7.0800000000000002E-2</v>
      </c>
      <c r="I365" s="127">
        <v>0</v>
      </c>
      <c r="J365" s="127">
        <v>1.8100000000000002E-2</v>
      </c>
      <c r="K365" s="127">
        <v>2.69E-2</v>
      </c>
      <c r="L365" s="127">
        <v>3.5200000000000002E-2</v>
      </c>
      <c r="M365" s="106">
        <v>0.127</v>
      </c>
      <c r="N365" s="117">
        <v>2048</v>
      </c>
      <c r="O365" s="123">
        <f t="shared" si="17"/>
        <v>522.03520000000003</v>
      </c>
      <c r="T365" s="88">
        <v>42821</v>
      </c>
      <c r="U365" s="99">
        <v>8200</v>
      </c>
      <c r="V365" s="121">
        <v>7800</v>
      </c>
      <c r="W365" s="120">
        <f t="shared" si="18"/>
        <v>400</v>
      </c>
      <c r="X365" s="88">
        <v>42821</v>
      </c>
      <c r="Y365" s="99">
        <v>8200</v>
      </c>
      <c r="Z365" s="84">
        <v>6704</v>
      </c>
      <c r="AA365" s="84">
        <f t="shared" si="19"/>
        <v>1496</v>
      </c>
    </row>
    <row r="366" spans="1:27" ht="15.75" customHeight="1">
      <c r="A366" s="88">
        <v>42823</v>
      </c>
      <c r="B366" s="99">
        <v>8225</v>
      </c>
      <c r="C366" s="91">
        <v>42821</v>
      </c>
      <c r="D366" s="127">
        <v>0.29930000000000001</v>
      </c>
      <c r="E366" s="127">
        <v>0.106</v>
      </c>
      <c r="F366" s="127">
        <v>0.22509999999999999</v>
      </c>
      <c r="G366" s="127">
        <v>7.1300000000000002E-2</v>
      </c>
      <c r="H366" s="127">
        <v>7.0800000000000002E-2</v>
      </c>
      <c r="I366" s="127">
        <v>3.3999999999999998E-3</v>
      </c>
      <c r="J366" s="127">
        <v>1.8100000000000002E-2</v>
      </c>
      <c r="K366" s="127">
        <v>2.69E-2</v>
      </c>
      <c r="L366" s="127">
        <v>3.5200000000000002E-2</v>
      </c>
      <c r="M366" s="106">
        <v>0.12839999999999999</v>
      </c>
      <c r="N366" s="117">
        <v>2048</v>
      </c>
      <c r="O366" s="123">
        <f t="shared" si="17"/>
        <v>558.89919999999995</v>
      </c>
      <c r="T366" s="88">
        <v>42818</v>
      </c>
      <c r="U366" s="84">
        <v>8225</v>
      </c>
      <c r="V366" s="121">
        <v>7900</v>
      </c>
      <c r="W366" s="120">
        <f t="shared" si="18"/>
        <v>325</v>
      </c>
      <c r="X366" s="88">
        <v>42818</v>
      </c>
      <c r="Y366" s="84">
        <v>8225</v>
      </c>
      <c r="Z366" s="84">
        <v>6700</v>
      </c>
      <c r="AA366" s="84">
        <f t="shared" si="19"/>
        <v>1525</v>
      </c>
    </row>
    <row r="367" spans="1:27" ht="15.75" customHeight="1">
      <c r="A367" s="88">
        <v>42822</v>
      </c>
      <c r="B367" s="99">
        <v>8175</v>
      </c>
      <c r="C367" s="88">
        <v>42818</v>
      </c>
      <c r="D367" s="127">
        <v>0.25679999999999997</v>
      </c>
      <c r="E367" s="127">
        <v>0.1265</v>
      </c>
      <c r="F367" s="127">
        <v>0.19969999999999999</v>
      </c>
      <c r="G367" s="127">
        <v>9.5699999999999993E-2</v>
      </c>
      <c r="H367" s="127">
        <v>8.0600000000000005E-2</v>
      </c>
      <c r="I367" s="127">
        <v>1.4200000000000001E-2</v>
      </c>
      <c r="J367" s="127">
        <v>4.1000000000000002E-2</v>
      </c>
      <c r="K367" s="127">
        <v>2.69E-2</v>
      </c>
      <c r="L367" s="127">
        <v>2.93E-2</v>
      </c>
      <c r="M367" s="106">
        <v>0.13619999999999999</v>
      </c>
      <c r="N367" s="117">
        <v>2048</v>
      </c>
      <c r="O367" s="123">
        <f t="shared" si="17"/>
        <v>562.99519999999995</v>
      </c>
      <c r="T367" s="88">
        <v>42817</v>
      </c>
      <c r="U367" s="84">
        <v>8225</v>
      </c>
      <c r="V367" s="121">
        <v>8050</v>
      </c>
      <c r="W367" s="120">
        <f t="shared" si="18"/>
        <v>175</v>
      </c>
      <c r="X367" s="88">
        <v>42817</v>
      </c>
      <c r="Y367" s="84">
        <v>8225</v>
      </c>
      <c r="Z367" s="84">
        <v>6700</v>
      </c>
      <c r="AA367" s="84">
        <f t="shared" si="19"/>
        <v>1525</v>
      </c>
    </row>
    <row r="368" spans="1:27" ht="15.75" customHeight="1">
      <c r="A368" s="88">
        <v>42821</v>
      </c>
      <c r="B368" s="99">
        <v>8200</v>
      </c>
      <c r="C368" s="88">
        <v>42817</v>
      </c>
      <c r="D368" s="106">
        <v>0.2344</v>
      </c>
      <c r="E368" s="106">
        <v>0.1128</v>
      </c>
      <c r="F368" s="106">
        <v>0.25679999999999997</v>
      </c>
      <c r="G368" s="106">
        <v>0.1172</v>
      </c>
      <c r="H368" s="106">
        <v>8.0600000000000005E-2</v>
      </c>
      <c r="I368" s="106">
        <v>1.4200000000000001E-2</v>
      </c>
      <c r="J368" s="106">
        <v>2.29E-2</v>
      </c>
      <c r="K368" s="106">
        <v>2.69E-2</v>
      </c>
      <c r="L368" s="106">
        <v>1.46E-2</v>
      </c>
      <c r="M368" s="106">
        <v>0.1265</v>
      </c>
      <c r="N368" s="117">
        <v>2048</v>
      </c>
      <c r="O368" s="123">
        <f t="shared" si="17"/>
        <v>630.98879999999997</v>
      </c>
      <c r="T368" s="88">
        <v>42816</v>
      </c>
      <c r="U368" s="84">
        <v>8225</v>
      </c>
      <c r="V368" s="121">
        <v>8050</v>
      </c>
      <c r="W368" s="120">
        <f t="shared" si="18"/>
        <v>175</v>
      </c>
      <c r="X368" s="88">
        <v>42816</v>
      </c>
      <c r="Y368" s="84">
        <v>8225</v>
      </c>
      <c r="Z368" s="84">
        <v>7000</v>
      </c>
      <c r="AA368" s="84">
        <f t="shared" si="19"/>
        <v>1225</v>
      </c>
    </row>
    <row r="369" spans="1:27" ht="15.75" customHeight="1">
      <c r="A369" s="88">
        <v>42818</v>
      </c>
      <c r="B369" s="99">
        <v>8225</v>
      </c>
      <c r="C369" s="88">
        <v>42816</v>
      </c>
      <c r="D369" s="106">
        <v>0.24410000000000001</v>
      </c>
      <c r="E369" s="106">
        <v>0.1128</v>
      </c>
      <c r="F369" s="106">
        <v>0.2495</v>
      </c>
      <c r="G369" s="106">
        <v>0.1221</v>
      </c>
      <c r="H369" s="106">
        <v>7.5700000000000003E-2</v>
      </c>
      <c r="I369" s="106">
        <v>1.4200000000000001E-2</v>
      </c>
      <c r="J369" s="106">
        <v>2.29E-2</v>
      </c>
      <c r="K369" s="106">
        <v>1.7100000000000001E-2</v>
      </c>
      <c r="L369" s="106">
        <v>1.46E-2</v>
      </c>
      <c r="M369" s="106">
        <v>0.13569999999999999</v>
      </c>
      <c r="N369" s="117">
        <v>2048</v>
      </c>
      <c r="O369" s="123">
        <f t="shared" si="17"/>
        <v>581.01760000000002</v>
      </c>
      <c r="T369" s="88">
        <v>42815</v>
      </c>
      <c r="U369" s="84">
        <v>8200</v>
      </c>
      <c r="V369" s="121">
        <v>8050</v>
      </c>
      <c r="W369" s="120">
        <f t="shared" si="18"/>
        <v>150</v>
      </c>
      <c r="X369" s="88">
        <v>42815</v>
      </c>
      <c r="Y369" s="84">
        <v>8200</v>
      </c>
      <c r="Z369" s="84">
        <v>7000</v>
      </c>
      <c r="AA369" s="84">
        <f t="shared" si="19"/>
        <v>1200</v>
      </c>
    </row>
    <row r="370" spans="1:27" ht="15.75" customHeight="1">
      <c r="A370" s="88">
        <v>42817</v>
      </c>
      <c r="B370" s="84">
        <v>8225</v>
      </c>
      <c r="C370" s="88">
        <v>42815</v>
      </c>
      <c r="D370" s="106">
        <v>0.25490000000000002</v>
      </c>
      <c r="E370" s="106">
        <v>9.9099999999999994E-2</v>
      </c>
      <c r="F370" s="106">
        <v>0.23830000000000001</v>
      </c>
      <c r="G370" s="106">
        <v>0.1162</v>
      </c>
      <c r="H370" s="106">
        <v>7.0800000000000002E-2</v>
      </c>
      <c r="I370" s="106">
        <v>1.4200000000000001E-2</v>
      </c>
      <c r="J370" s="106">
        <v>5.0299999999999997E-2</v>
      </c>
      <c r="K370" s="106">
        <v>1.46E-2</v>
      </c>
      <c r="L370" s="106">
        <v>1.46E-2</v>
      </c>
      <c r="M370" s="106">
        <v>8.2000000000000003E-2</v>
      </c>
      <c r="N370" s="117">
        <v>2048</v>
      </c>
      <c r="O370" s="123">
        <f t="shared" si="17"/>
        <v>717.00480000000005</v>
      </c>
      <c r="T370" s="88">
        <v>42814</v>
      </c>
      <c r="U370" s="84">
        <v>8200</v>
      </c>
      <c r="V370" s="121">
        <v>8050</v>
      </c>
      <c r="W370" s="120">
        <f t="shared" si="18"/>
        <v>150</v>
      </c>
      <c r="X370" s="88">
        <v>42814</v>
      </c>
      <c r="Y370" s="84">
        <v>8200</v>
      </c>
      <c r="Z370" s="84">
        <v>7000</v>
      </c>
      <c r="AA370" s="84">
        <f t="shared" si="19"/>
        <v>1200</v>
      </c>
    </row>
    <row r="371" spans="1:27" ht="15.75" customHeight="1">
      <c r="A371" s="88">
        <v>42816</v>
      </c>
      <c r="B371" s="84">
        <v>8225</v>
      </c>
      <c r="C371" s="88">
        <v>42814</v>
      </c>
      <c r="D371" s="106">
        <v>0.27289999999999998</v>
      </c>
      <c r="E371" s="106">
        <v>0.10639999999999999</v>
      </c>
      <c r="F371" s="106">
        <v>0.20799999999999999</v>
      </c>
      <c r="G371" s="106">
        <v>0.1489</v>
      </c>
      <c r="H371" s="106">
        <v>6.0999999999999999E-2</v>
      </c>
      <c r="I371" s="106">
        <v>9.2999999999999992E-3</v>
      </c>
      <c r="J371" s="106">
        <v>5.0299999999999997E-2</v>
      </c>
      <c r="K371" s="106">
        <v>1.46E-2</v>
      </c>
      <c r="L371" s="106">
        <v>0</v>
      </c>
      <c r="M371" s="106">
        <v>8.2000000000000003E-2</v>
      </c>
      <c r="N371" s="117">
        <v>2048</v>
      </c>
      <c r="O371" s="123">
        <f t="shared" si="17"/>
        <v>706.96960000000001</v>
      </c>
      <c r="T371" s="88">
        <v>42811</v>
      </c>
      <c r="U371" s="84">
        <v>8300</v>
      </c>
      <c r="V371" s="121">
        <v>8050</v>
      </c>
      <c r="W371" s="120">
        <f t="shared" si="18"/>
        <v>250</v>
      </c>
      <c r="X371" s="88">
        <v>42811</v>
      </c>
      <c r="Y371" s="84">
        <v>8300</v>
      </c>
      <c r="Z371" s="84">
        <v>7000</v>
      </c>
      <c r="AA371" s="84">
        <f t="shared" si="19"/>
        <v>1300</v>
      </c>
    </row>
    <row r="372" spans="1:27" ht="15.75" customHeight="1">
      <c r="A372" s="88">
        <v>42815</v>
      </c>
      <c r="B372" s="84">
        <v>8200</v>
      </c>
      <c r="C372" s="88">
        <v>42811</v>
      </c>
      <c r="D372" s="106">
        <v>0.27489999999999998</v>
      </c>
      <c r="E372" s="106">
        <v>0.1328</v>
      </c>
      <c r="F372" s="106">
        <v>0.17680000000000001</v>
      </c>
      <c r="G372" s="106">
        <v>0.125</v>
      </c>
      <c r="H372" s="106">
        <v>7.0800000000000002E-2</v>
      </c>
      <c r="I372" s="106">
        <v>1.9E-2</v>
      </c>
      <c r="J372" s="106">
        <v>3.6600000000000001E-2</v>
      </c>
      <c r="K372" s="106">
        <v>1.8100000000000002E-2</v>
      </c>
      <c r="L372" s="106">
        <v>9.7999999999999997E-3</v>
      </c>
      <c r="M372" s="106">
        <v>0.1138</v>
      </c>
      <c r="N372" s="117">
        <v>2048</v>
      </c>
      <c r="O372" s="123">
        <f t="shared" si="17"/>
        <v>673.99680000000001</v>
      </c>
      <c r="T372" s="88">
        <v>42810</v>
      </c>
      <c r="U372" s="84">
        <v>8225</v>
      </c>
      <c r="V372" s="121">
        <v>8050</v>
      </c>
      <c r="W372" s="120">
        <f t="shared" si="18"/>
        <v>175</v>
      </c>
      <c r="X372" s="88">
        <v>42810</v>
      </c>
      <c r="Y372" s="84">
        <v>8225</v>
      </c>
      <c r="Z372" s="84">
        <v>7000</v>
      </c>
      <c r="AA372" s="84">
        <f t="shared" si="19"/>
        <v>1225</v>
      </c>
    </row>
    <row r="373" spans="1:27" ht="15.75" customHeight="1">
      <c r="A373" s="88">
        <v>42814</v>
      </c>
      <c r="B373" s="84">
        <v>8200</v>
      </c>
      <c r="C373" s="88">
        <v>42810</v>
      </c>
      <c r="D373" s="106">
        <v>0.30809999999999998</v>
      </c>
      <c r="E373" s="106">
        <v>9.6199999999999994E-2</v>
      </c>
      <c r="F373" s="106">
        <v>0.1484</v>
      </c>
      <c r="G373" s="106">
        <v>0.1201</v>
      </c>
      <c r="H373" s="106">
        <v>8.1500000000000003E-2</v>
      </c>
      <c r="I373" s="106">
        <v>8.3000000000000001E-3</v>
      </c>
      <c r="J373" s="106">
        <v>5.1299999999999998E-2</v>
      </c>
      <c r="K373" s="106">
        <v>1.8100000000000002E-2</v>
      </c>
      <c r="L373" s="106">
        <v>4.1500000000000002E-2</v>
      </c>
      <c r="M373" s="106">
        <v>9.9099999999999994E-2</v>
      </c>
      <c r="N373" s="117">
        <v>2048</v>
      </c>
      <c r="O373" s="123">
        <f t="shared" si="17"/>
        <v>717.00480000000005</v>
      </c>
      <c r="T373" s="88">
        <v>42809</v>
      </c>
      <c r="U373" s="84">
        <v>8250</v>
      </c>
      <c r="V373" s="121">
        <v>8000</v>
      </c>
      <c r="W373" s="120">
        <f t="shared" si="18"/>
        <v>250</v>
      </c>
      <c r="X373" s="88">
        <v>42809</v>
      </c>
      <c r="Y373" s="84">
        <v>8250</v>
      </c>
      <c r="Z373" s="84">
        <v>7000</v>
      </c>
      <c r="AA373" s="84">
        <f t="shared" si="19"/>
        <v>1250</v>
      </c>
    </row>
    <row r="374" spans="1:27" ht="15.75" customHeight="1">
      <c r="A374" s="88">
        <v>42811</v>
      </c>
      <c r="B374" s="84">
        <v>8300</v>
      </c>
      <c r="C374" s="88">
        <v>42809</v>
      </c>
      <c r="D374" s="106">
        <v>0.28370000000000001</v>
      </c>
      <c r="E374" s="106">
        <v>0.1128</v>
      </c>
      <c r="F374" s="106">
        <v>0.16600000000000001</v>
      </c>
      <c r="G374" s="106">
        <v>0.123</v>
      </c>
      <c r="H374" s="106">
        <v>8.1500000000000003E-2</v>
      </c>
      <c r="I374" s="106">
        <v>8.3000000000000001E-3</v>
      </c>
      <c r="J374" s="106">
        <v>5.1299999999999998E-2</v>
      </c>
      <c r="K374" s="106">
        <v>1.8100000000000002E-2</v>
      </c>
      <c r="L374" s="106">
        <v>1.95E-2</v>
      </c>
      <c r="M374" s="106">
        <v>0.1187</v>
      </c>
      <c r="N374" s="117">
        <v>2048</v>
      </c>
      <c r="O374" s="123">
        <f t="shared" si="17"/>
        <v>677.06880000000001</v>
      </c>
      <c r="T374" s="88">
        <v>42808</v>
      </c>
      <c r="U374" s="84">
        <v>8175</v>
      </c>
      <c r="V374" s="121">
        <v>8000</v>
      </c>
      <c r="W374" s="120">
        <f t="shared" si="18"/>
        <v>175</v>
      </c>
      <c r="X374" s="88">
        <v>42808</v>
      </c>
      <c r="Y374" s="84">
        <v>8175</v>
      </c>
      <c r="Z374" s="84">
        <v>7000</v>
      </c>
      <c r="AA374" s="84">
        <f t="shared" si="19"/>
        <v>1175</v>
      </c>
    </row>
    <row r="375" spans="1:27" ht="15.75" customHeight="1">
      <c r="A375" s="88">
        <v>42810</v>
      </c>
      <c r="B375" s="84">
        <v>8225</v>
      </c>
      <c r="C375" s="88">
        <v>42808</v>
      </c>
      <c r="D375" s="106">
        <v>0.35010000000000002</v>
      </c>
      <c r="E375" s="106">
        <v>0.1196</v>
      </c>
      <c r="F375" s="106">
        <v>0.15770000000000001</v>
      </c>
      <c r="G375" s="106">
        <v>9.6199999999999994E-2</v>
      </c>
      <c r="H375" s="106">
        <v>8.9800000000000005E-2</v>
      </c>
      <c r="I375" s="106">
        <v>8.3000000000000001E-3</v>
      </c>
      <c r="J375" s="106">
        <v>5.1299999999999998E-2</v>
      </c>
      <c r="K375" s="106">
        <v>1.46E-2</v>
      </c>
      <c r="L375" s="106">
        <v>3.0300000000000001E-2</v>
      </c>
      <c r="M375" s="106">
        <v>0.1187</v>
      </c>
      <c r="N375" s="117">
        <v>2048</v>
      </c>
      <c r="O375" s="123">
        <f t="shared" si="17"/>
        <v>619.92960000000005</v>
      </c>
      <c r="T375" s="88">
        <v>42807</v>
      </c>
      <c r="U375" s="84">
        <v>8200</v>
      </c>
      <c r="V375" s="121">
        <v>8000</v>
      </c>
      <c r="W375" s="120">
        <f t="shared" si="18"/>
        <v>200</v>
      </c>
      <c r="X375" s="88">
        <v>42807</v>
      </c>
      <c r="Y375" s="84">
        <v>8200</v>
      </c>
      <c r="Z375" s="84">
        <v>7000</v>
      </c>
      <c r="AA375" s="84">
        <f t="shared" si="19"/>
        <v>1200</v>
      </c>
    </row>
    <row r="376" spans="1:27" ht="15.75" customHeight="1">
      <c r="A376" s="88">
        <v>42809</v>
      </c>
      <c r="B376" s="84">
        <v>8250</v>
      </c>
      <c r="C376" s="88">
        <v>42807</v>
      </c>
      <c r="D376" s="106">
        <v>0.34520000000000001</v>
      </c>
      <c r="E376" s="106">
        <v>0.105</v>
      </c>
      <c r="F376" s="106">
        <v>0.186</v>
      </c>
      <c r="G376" s="106">
        <v>7.1800000000000003E-2</v>
      </c>
      <c r="H376" s="106">
        <v>8.9800000000000005E-2</v>
      </c>
      <c r="I376" s="106">
        <v>1.8100000000000002E-2</v>
      </c>
      <c r="J376" s="106">
        <v>5.1299999999999998E-2</v>
      </c>
      <c r="K376" s="106">
        <v>1.46E-2</v>
      </c>
      <c r="L376" s="106">
        <v>3.61E-2</v>
      </c>
      <c r="M376" s="106">
        <v>0.1089</v>
      </c>
      <c r="N376" s="117">
        <v>2048</v>
      </c>
      <c r="O376" s="123">
        <f t="shared" si="17"/>
        <v>640</v>
      </c>
      <c r="T376" s="88">
        <v>42804</v>
      </c>
      <c r="U376" s="84">
        <v>8275</v>
      </c>
      <c r="V376" s="121">
        <v>8150</v>
      </c>
      <c r="W376" s="120">
        <f t="shared" si="18"/>
        <v>125</v>
      </c>
      <c r="X376" s="88">
        <v>42804</v>
      </c>
      <c r="Y376" s="84">
        <v>8275</v>
      </c>
      <c r="Z376" s="84">
        <v>7000</v>
      </c>
      <c r="AA376" s="84">
        <f t="shared" si="19"/>
        <v>1275</v>
      </c>
    </row>
    <row r="377" spans="1:27" ht="15.75" customHeight="1">
      <c r="A377" s="88">
        <v>42808</v>
      </c>
      <c r="B377" s="84">
        <v>8175</v>
      </c>
      <c r="C377" s="126">
        <v>42804</v>
      </c>
      <c r="D377" s="106">
        <v>0.3291</v>
      </c>
      <c r="E377" s="106">
        <v>7.8600000000000003E-2</v>
      </c>
      <c r="F377" s="106">
        <v>0.16159999999999999</v>
      </c>
      <c r="G377" s="106">
        <v>9.8100000000000007E-2</v>
      </c>
      <c r="H377" s="106">
        <v>9.9599999999999994E-2</v>
      </c>
      <c r="I377" s="106">
        <v>1.8100000000000002E-2</v>
      </c>
      <c r="J377" s="106">
        <v>6.0999999999999999E-2</v>
      </c>
      <c r="K377" s="106">
        <v>1.46E-2</v>
      </c>
      <c r="L377" s="106">
        <v>2.5399999999999999E-2</v>
      </c>
      <c r="M377" s="106">
        <v>0.1089</v>
      </c>
      <c r="N377" s="117">
        <v>2048</v>
      </c>
      <c r="O377" s="123">
        <f t="shared" ref="O377:O440" si="20">D382*N377</f>
        <v>646.96320000000003</v>
      </c>
      <c r="T377" s="88">
        <v>42803</v>
      </c>
      <c r="U377" s="84">
        <v>8325</v>
      </c>
      <c r="V377" s="121">
        <v>8200</v>
      </c>
      <c r="W377" s="120">
        <f t="shared" si="18"/>
        <v>125</v>
      </c>
      <c r="X377" s="88">
        <v>42803</v>
      </c>
      <c r="Y377" s="84">
        <v>8325</v>
      </c>
      <c r="Z377" s="84">
        <v>7000</v>
      </c>
      <c r="AA377" s="84">
        <f t="shared" si="19"/>
        <v>1325</v>
      </c>
    </row>
    <row r="378" spans="1:27" ht="15.75" customHeight="1">
      <c r="A378" s="88">
        <v>42807</v>
      </c>
      <c r="B378" s="84">
        <v>8200</v>
      </c>
      <c r="C378" s="126">
        <v>42803</v>
      </c>
      <c r="D378" s="106">
        <v>0.35010000000000002</v>
      </c>
      <c r="E378" s="106">
        <v>7.6200000000000004E-2</v>
      </c>
      <c r="F378" s="106">
        <v>0.13919999999999999</v>
      </c>
      <c r="G378" s="106">
        <v>9.3799999999999994E-2</v>
      </c>
      <c r="H378" s="106">
        <v>9.9599999999999994E-2</v>
      </c>
      <c r="I378" s="106">
        <v>1.8100000000000002E-2</v>
      </c>
      <c r="J378" s="106">
        <v>7.9100000000000004E-2</v>
      </c>
      <c r="K378" s="106">
        <v>1.95E-2</v>
      </c>
      <c r="L378" s="106">
        <v>2.5399999999999999E-2</v>
      </c>
      <c r="M378" s="106">
        <v>8.6900000000000005E-2</v>
      </c>
      <c r="N378" s="117">
        <v>2048</v>
      </c>
      <c r="O378" s="123">
        <f t="shared" si="20"/>
        <v>720.07680000000005</v>
      </c>
      <c r="T378" s="88">
        <v>42802</v>
      </c>
      <c r="U378" s="84">
        <v>8475</v>
      </c>
      <c r="V378" s="121">
        <v>8400</v>
      </c>
      <c r="W378" s="120">
        <f t="shared" si="18"/>
        <v>75</v>
      </c>
      <c r="X378" s="88">
        <v>42802</v>
      </c>
      <c r="Y378" s="84">
        <v>8475</v>
      </c>
      <c r="Z378" s="84">
        <v>7000</v>
      </c>
      <c r="AA378" s="84">
        <f t="shared" si="19"/>
        <v>1475</v>
      </c>
    </row>
    <row r="379" spans="1:27" ht="15.75" customHeight="1">
      <c r="A379" s="88">
        <v>42804</v>
      </c>
      <c r="B379" s="84">
        <v>8275</v>
      </c>
      <c r="C379" s="126">
        <v>42802</v>
      </c>
      <c r="D379" s="106">
        <v>0.3306</v>
      </c>
      <c r="E379" s="106">
        <v>7.2300000000000003E-2</v>
      </c>
      <c r="F379" s="106">
        <v>0.13919999999999999</v>
      </c>
      <c r="G379" s="106">
        <v>0.106</v>
      </c>
      <c r="H379" s="106">
        <v>9.1300000000000006E-2</v>
      </c>
      <c r="I379" s="106">
        <v>1.8100000000000002E-2</v>
      </c>
      <c r="J379" s="106">
        <v>7.9100000000000004E-2</v>
      </c>
      <c r="K379" s="106">
        <v>1.46E-2</v>
      </c>
      <c r="L379" s="106">
        <v>3.0300000000000001E-2</v>
      </c>
      <c r="M379" s="106">
        <v>8.6900000000000005E-2</v>
      </c>
      <c r="N379" s="117">
        <v>2048</v>
      </c>
      <c r="O379" s="123">
        <f t="shared" si="20"/>
        <v>739.94240000000002</v>
      </c>
      <c r="T379" s="88">
        <v>42801</v>
      </c>
      <c r="U379" s="84">
        <v>8600</v>
      </c>
      <c r="V379" s="121">
        <v>8400</v>
      </c>
      <c r="W379" s="120">
        <f t="shared" si="18"/>
        <v>200</v>
      </c>
      <c r="X379" s="88">
        <v>42801</v>
      </c>
      <c r="Y379" s="84">
        <v>8600</v>
      </c>
      <c r="Z379" s="84">
        <v>7000</v>
      </c>
      <c r="AA379" s="84">
        <f t="shared" si="19"/>
        <v>1600</v>
      </c>
    </row>
    <row r="380" spans="1:27" ht="15.75" customHeight="1">
      <c r="A380" s="88">
        <v>42803</v>
      </c>
      <c r="B380" s="84">
        <v>8325</v>
      </c>
      <c r="C380" s="126">
        <v>42801</v>
      </c>
      <c r="D380" s="106">
        <v>0.30270000000000002</v>
      </c>
      <c r="E380" s="106">
        <v>7.2300000000000003E-2</v>
      </c>
      <c r="F380" s="106">
        <v>0.15629999999999999</v>
      </c>
      <c r="G380" s="106">
        <v>0.1011</v>
      </c>
      <c r="H380" s="106">
        <v>0.1069</v>
      </c>
      <c r="I380" s="106">
        <v>1.8100000000000002E-2</v>
      </c>
      <c r="J380" s="106">
        <v>7.9100000000000004E-2</v>
      </c>
      <c r="K380" s="106">
        <v>1.46E-2</v>
      </c>
      <c r="L380" s="106">
        <v>3.0300000000000001E-2</v>
      </c>
      <c r="M380" s="106">
        <v>8.6900000000000005E-2</v>
      </c>
      <c r="N380" s="117">
        <v>2048</v>
      </c>
      <c r="O380" s="123">
        <f t="shared" si="20"/>
        <v>855.04</v>
      </c>
      <c r="T380" s="88">
        <v>42800</v>
      </c>
      <c r="U380" s="84">
        <v>8600</v>
      </c>
      <c r="V380" s="121">
        <v>8400</v>
      </c>
      <c r="W380" s="120">
        <f t="shared" si="18"/>
        <v>200</v>
      </c>
      <c r="X380" s="88">
        <v>42800</v>
      </c>
      <c r="Y380" s="84">
        <v>8600</v>
      </c>
      <c r="Z380" s="84">
        <v>7000</v>
      </c>
      <c r="AA380" s="84">
        <f t="shared" si="19"/>
        <v>1600</v>
      </c>
    </row>
    <row r="381" spans="1:27" ht="15.75" customHeight="1">
      <c r="A381" s="88">
        <v>42802</v>
      </c>
      <c r="B381" s="84">
        <v>8475</v>
      </c>
      <c r="C381" s="126">
        <v>42800</v>
      </c>
      <c r="D381" s="106">
        <v>0.3125</v>
      </c>
      <c r="E381" s="106">
        <v>6.7400000000000002E-2</v>
      </c>
      <c r="F381" s="106">
        <v>0.18509999999999999</v>
      </c>
      <c r="G381" s="106">
        <v>8.2000000000000003E-2</v>
      </c>
      <c r="H381" s="106">
        <v>0.1069</v>
      </c>
      <c r="I381" s="106">
        <v>1.8100000000000002E-2</v>
      </c>
      <c r="J381" s="106">
        <v>7.9100000000000004E-2</v>
      </c>
      <c r="K381" s="106">
        <v>9.7999999999999997E-3</v>
      </c>
      <c r="L381" s="106">
        <v>3.0300000000000001E-2</v>
      </c>
      <c r="M381" s="106">
        <v>8.6900000000000005E-2</v>
      </c>
      <c r="N381" s="117">
        <v>2048</v>
      </c>
      <c r="O381" s="123">
        <f t="shared" si="20"/>
        <v>814.89919999999995</v>
      </c>
      <c r="T381" s="88">
        <v>42797</v>
      </c>
      <c r="U381" s="84">
        <v>8600</v>
      </c>
      <c r="V381" s="121">
        <v>8400</v>
      </c>
      <c r="W381" s="120">
        <f t="shared" si="18"/>
        <v>200</v>
      </c>
      <c r="X381" s="88">
        <v>42797</v>
      </c>
      <c r="Y381" s="84">
        <v>8600</v>
      </c>
      <c r="Z381" s="84">
        <v>7000</v>
      </c>
      <c r="AA381" s="84">
        <f t="shared" si="19"/>
        <v>1600</v>
      </c>
    </row>
    <row r="382" spans="1:27" ht="15.75" customHeight="1">
      <c r="A382" s="88">
        <v>42801</v>
      </c>
      <c r="B382" s="84">
        <v>8600</v>
      </c>
      <c r="C382" s="126">
        <v>42797</v>
      </c>
      <c r="D382" s="106">
        <v>0.31590000000000001</v>
      </c>
      <c r="E382" s="106">
        <v>7.3700000000000002E-2</v>
      </c>
      <c r="F382" s="106">
        <v>0.1782</v>
      </c>
      <c r="G382" s="106">
        <v>6.88E-2</v>
      </c>
      <c r="H382" s="106">
        <v>0.1074</v>
      </c>
      <c r="I382" s="106">
        <v>8.3000000000000001E-3</v>
      </c>
      <c r="J382" s="106">
        <v>8.2500000000000004E-2</v>
      </c>
      <c r="K382" s="106">
        <v>2.3900000000000001E-2</v>
      </c>
      <c r="L382" s="106">
        <v>3.2199999999999999E-2</v>
      </c>
      <c r="M382" s="106">
        <v>8.6900000000000005E-2</v>
      </c>
      <c r="N382" s="117">
        <v>2048</v>
      </c>
      <c r="O382" s="123">
        <f t="shared" si="20"/>
        <v>778.03520000000003</v>
      </c>
      <c r="T382" s="88">
        <v>42796</v>
      </c>
      <c r="U382" s="84">
        <v>8625</v>
      </c>
      <c r="V382" s="121">
        <v>8500</v>
      </c>
      <c r="W382" s="120">
        <f t="shared" si="18"/>
        <v>125</v>
      </c>
      <c r="X382" s="88">
        <v>42796</v>
      </c>
      <c r="Y382" s="84">
        <v>8625</v>
      </c>
      <c r="Z382" s="84">
        <v>7000</v>
      </c>
      <c r="AA382" s="84">
        <f t="shared" si="19"/>
        <v>1625</v>
      </c>
    </row>
    <row r="383" spans="1:27" ht="15.75" customHeight="1">
      <c r="A383" s="88">
        <v>42800</v>
      </c>
      <c r="B383" s="84">
        <v>8600</v>
      </c>
      <c r="C383" s="126">
        <v>42796</v>
      </c>
      <c r="D383" s="106">
        <v>0.35160000000000002</v>
      </c>
      <c r="E383" s="106">
        <v>7.3700000000000002E-2</v>
      </c>
      <c r="F383" s="106">
        <v>0.20169999999999999</v>
      </c>
      <c r="G383" s="106">
        <v>7.2300000000000003E-2</v>
      </c>
      <c r="H383" s="106">
        <v>9.6199999999999994E-2</v>
      </c>
      <c r="I383" s="106">
        <v>4.8999999999999998E-3</v>
      </c>
      <c r="J383" s="106">
        <v>6.88E-2</v>
      </c>
      <c r="K383" s="106">
        <v>2.3900000000000001E-2</v>
      </c>
      <c r="L383" s="106">
        <v>0.02</v>
      </c>
      <c r="M383" s="106">
        <v>8.4000000000000005E-2</v>
      </c>
      <c r="N383" s="117">
        <v>2048</v>
      </c>
      <c r="O383" s="123">
        <f t="shared" si="20"/>
        <v>807.93600000000004</v>
      </c>
      <c r="T383" s="88">
        <v>42795</v>
      </c>
      <c r="U383" s="84">
        <v>8625</v>
      </c>
      <c r="V383" s="121">
        <v>8500</v>
      </c>
      <c r="W383" s="120">
        <f t="shared" si="18"/>
        <v>125</v>
      </c>
      <c r="X383" s="88">
        <v>42795</v>
      </c>
      <c r="Y383" s="84">
        <v>8625</v>
      </c>
      <c r="Z383" s="84">
        <v>7000</v>
      </c>
      <c r="AA383" s="84">
        <f t="shared" si="19"/>
        <v>1625</v>
      </c>
    </row>
    <row r="384" spans="1:27" ht="15.75" customHeight="1">
      <c r="A384" s="88">
        <v>42797</v>
      </c>
      <c r="B384" s="84">
        <v>8600</v>
      </c>
      <c r="C384" s="126">
        <v>42795</v>
      </c>
      <c r="D384" s="106">
        <v>0.36130000000000001</v>
      </c>
      <c r="E384" s="106">
        <v>7.3700000000000002E-2</v>
      </c>
      <c r="F384" s="106">
        <v>0.1895</v>
      </c>
      <c r="G384" s="106">
        <v>6.25E-2</v>
      </c>
      <c r="H384" s="106">
        <v>9.6199999999999994E-2</v>
      </c>
      <c r="I384" s="106">
        <v>4.8999999999999998E-3</v>
      </c>
      <c r="J384" s="106">
        <v>3.61E-2</v>
      </c>
      <c r="K384" s="106">
        <v>6.88E-2</v>
      </c>
      <c r="L384" s="106">
        <v>0.02</v>
      </c>
      <c r="M384" s="106">
        <v>8.1100000000000005E-2</v>
      </c>
      <c r="N384" s="117">
        <v>2048</v>
      </c>
      <c r="O384" s="123">
        <f t="shared" si="20"/>
        <v>781.92639999999994</v>
      </c>
      <c r="T384" s="88">
        <v>42794</v>
      </c>
      <c r="U384" s="84">
        <v>8675</v>
      </c>
      <c r="V384" s="121">
        <v>8500</v>
      </c>
      <c r="W384" s="120">
        <f t="shared" si="18"/>
        <v>175</v>
      </c>
      <c r="X384" s="88">
        <v>42794</v>
      </c>
      <c r="Y384" s="84">
        <v>8675</v>
      </c>
      <c r="Z384" s="84">
        <v>7000</v>
      </c>
      <c r="AA384" s="84">
        <f t="shared" si="19"/>
        <v>1675</v>
      </c>
    </row>
    <row r="385" spans="1:27" ht="15.75" customHeight="1">
      <c r="A385" s="88">
        <v>42796</v>
      </c>
      <c r="B385" s="84">
        <v>8625</v>
      </c>
      <c r="C385" s="126">
        <v>42794</v>
      </c>
      <c r="D385" s="106">
        <v>0.41749999999999998</v>
      </c>
      <c r="E385" s="106">
        <v>5.1299999999999998E-2</v>
      </c>
      <c r="F385" s="106">
        <v>0.19289999999999999</v>
      </c>
      <c r="G385" s="106">
        <v>5.7599999999999998E-2</v>
      </c>
      <c r="H385" s="106">
        <v>6.0999999999999999E-2</v>
      </c>
      <c r="I385" s="106">
        <v>4.8999999999999998E-3</v>
      </c>
      <c r="J385" s="106">
        <v>6.54E-2</v>
      </c>
      <c r="K385" s="106">
        <v>2.7799999999999998E-2</v>
      </c>
      <c r="L385" s="106">
        <v>3.4700000000000002E-2</v>
      </c>
      <c r="M385" s="106">
        <v>8.1100000000000005E-2</v>
      </c>
      <c r="N385" s="117">
        <v>2048</v>
      </c>
      <c r="O385" s="123">
        <f t="shared" si="20"/>
        <v>720.07680000000005</v>
      </c>
      <c r="T385" s="88">
        <v>42793</v>
      </c>
      <c r="U385" s="84">
        <v>8700</v>
      </c>
      <c r="V385" s="121">
        <v>8500</v>
      </c>
      <c r="W385" s="120">
        <f t="shared" si="18"/>
        <v>200</v>
      </c>
      <c r="X385" s="88">
        <v>42793</v>
      </c>
      <c r="Y385" s="84">
        <v>8700</v>
      </c>
      <c r="Z385" s="84">
        <v>7000</v>
      </c>
      <c r="AA385" s="84">
        <f t="shared" si="19"/>
        <v>1700</v>
      </c>
    </row>
    <row r="386" spans="1:27" ht="15.75" customHeight="1">
      <c r="A386" s="88">
        <v>42795</v>
      </c>
      <c r="B386" s="84">
        <v>8625</v>
      </c>
      <c r="C386" s="126">
        <v>42793</v>
      </c>
      <c r="D386" s="106">
        <v>0.39789999999999998</v>
      </c>
      <c r="E386" s="106">
        <v>5.8099999999999999E-2</v>
      </c>
      <c r="F386" s="106">
        <v>0.1953</v>
      </c>
      <c r="G386" s="106">
        <v>6.0499999999999998E-2</v>
      </c>
      <c r="H386" s="106">
        <v>5.1299999999999998E-2</v>
      </c>
      <c r="I386" s="106">
        <v>4.8999999999999998E-3</v>
      </c>
      <c r="J386" s="106">
        <v>6.54E-2</v>
      </c>
      <c r="K386" s="106">
        <v>4.4900000000000002E-2</v>
      </c>
      <c r="L386" s="106">
        <v>3.4700000000000002E-2</v>
      </c>
      <c r="M386" s="106">
        <v>8.1100000000000005E-2</v>
      </c>
      <c r="N386" s="117">
        <v>2048</v>
      </c>
      <c r="O386" s="123">
        <f t="shared" si="20"/>
        <v>704.10239999999999</v>
      </c>
      <c r="T386" s="88">
        <v>42790</v>
      </c>
      <c r="U386" s="84">
        <v>8625</v>
      </c>
      <c r="V386" s="121">
        <v>8500</v>
      </c>
      <c r="W386" s="120">
        <f t="shared" si="18"/>
        <v>125</v>
      </c>
      <c r="X386" s="88">
        <v>42790</v>
      </c>
      <c r="Y386" s="84">
        <v>8625</v>
      </c>
      <c r="Z386" s="84">
        <v>7000</v>
      </c>
      <c r="AA386" s="84">
        <f t="shared" si="19"/>
        <v>1625</v>
      </c>
    </row>
    <row r="387" spans="1:27" ht="15.75" customHeight="1">
      <c r="A387" s="88">
        <v>42794</v>
      </c>
      <c r="B387" s="84">
        <v>8675</v>
      </c>
      <c r="C387" s="126">
        <v>42790</v>
      </c>
      <c r="D387" s="106">
        <v>0.37990000000000002</v>
      </c>
      <c r="E387" s="106">
        <v>7.1800000000000003E-2</v>
      </c>
      <c r="F387" s="106">
        <v>0.19819999999999999</v>
      </c>
      <c r="G387" s="106">
        <v>7.5700000000000003E-2</v>
      </c>
      <c r="H387" s="106">
        <v>5.1299999999999998E-2</v>
      </c>
      <c r="I387" s="106">
        <v>4.8999999999999998E-3</v>
      </c>
      <c r="J387" s="106">
        <v>6.54E-2</v>
      </c>
      <c r="K387" s="106">
        <v>3.6600000000000001E-2</v>
      </c>
      <c r="L387" s="106">
        <v>2.93E-2</v>
      </c>
      <c r="M387" s="106">
        <v>9.5699999999999993E-2</v>
      </c>
      <c r="N387" s="117">
        <v>2048</v>
      </c>
      <c r="O387" s="123">
        <f t="shared" si="20"/>
        <v>673.99680000000001</v>
      </c>
      <c r="T387" s="88">
        <v>42789</v>
      </c>
      <c r="U387" s="84">
        <v>8675</v>
      </c>
      <c r="V387" s="121">
        <v>8500</v>
      </c>
      <c r="W387" s="120">
        <f t="shared" si="18"/>
        <v>175</v>
      </c>
      <c r="X387" s="88">
        <v>42789</v>
      </c>
      <c r="Y387" s="84">
        <v>8675</v>
      </c>
      <c r="Z387" s="84">
        <v>7000</v>
      </c>
      <c r="AA387" s="84">
        <f t="shared" si="19"/>
        <v>1675</v>
      </c>
    </row>
    <row r="388" spans="1:27" ht="15.75" customHeight="1">
      <c r="A388" s="88">
        <v>42793</v>
      </c>
      <c r="B388" s="84">
        <v>8700</v>
      </c>
      <c r="C388" s="126">
        <v>42789</v>
      </c>
      <c r="D388" s="106">
        <v>0.39450000000000002</v>
      </c>
      <c r="E388" s="106">
        <v>4.3499999999999997E-2</v>
      </c>
      <c r="F388" s="106">
        <v>0.19139999999999999</v>
      </c>
      <c r="G388" s="106">
        <v>7.8100000000000003E-2</v>
      </c>
      <c r="H388" s="106">
        <v>4.6399999999999997E-2</v>
      </c>
      <c r="I388" s="106">
        <v>4.8999999999999998E-3</v>
      </c>
      <c r="J388" s="106">
        <v>9.2799999999999994E-2</v>
      </c>
      <c r="K388" s="106">
        <v>3.6600000000000001E-2</v>
      </c>
      <c r="L388" s="106">
        <v>2.7799999999999998E-2</v>
      </c>
      <c r="M388" s="106">
        <v>9.5699999999999993E-2</v>
      </c>
      <c r="N388" s="117">
        <v>2048</v>
      </c>
      <c r="O388" s="123">
        <f t="shared" si="20"/>
        <v>624.02560000000005</v>
      </c>
      <c r="T388" s="88">
        <v>42788</v>
      </c>
      <c r="U388" s="84">
        <v>8775</v>
      </c>
      <c r="V388" s="121">
        <v>8500</v>
      </c>
      <c r="W388" s="120">
        <f t="shared" si="18"/>
        <v>275</v>
      </c>
      <c r="X388" s="88">
        <v>42788</v>
      </c>
      <c r="Y388" s="84">
        <v>8775</v>
      </c>
      <c r="Z388" s="84">
        <v>7000</v>
      </c>
      <c r="AA388" s="84">
        <f t="shared" si="19"/>
        <v>1775</v>
      </c>
    </row>
    <row r="389" spans="1:27" ht="15.75" customHeight="1">
      <c r="A389" s="88">
        <v>42790</v>
      </c>
      <c r="B389" s="84">
        <v>8625</v>
      </c>
      <c r="C389" s="126">
        <v>42788</v>
      </c>
      <c r="D389" s="106">
        <v>0.38179999999999997</v>
      </c>
      <c r="E389" s="106">
        <v>8.6900000000000005E-2</v>
      </c>
      <c r="F389" s="106">
        <v>0.14399999999999999</v>
      </c>
      <c r="G389" s="106">
        <v>9.3799999999999994E-2</v>
      </c>
      <c r="H389" s="106">
        <v>5.62E-2</v>
      </c>
      <c r="I389" s="106">
        <v>4.8999999999999998E-3</v>
      </c>
      <c r="J389" s="106">
        <v>7.8600000000000003E-2</v>
      </c>
      <c r="K389" s="106">
        <v>3.27E-2</v>
      </c>
      <c r="L389" s="106">
        <v>0.04</v>
      </c>
      <c r="M389" s="106">
        <v>9.5699999999999993E-2</v>
      </c>
      <c r="N389" s="117">
        <v>2048</v>
      </c>
      <c r="O389" s="123">
        <f t="shared" si="20"/>
        <v>694.06719999999996</v>
      </c>
      <c r="T389" s="88">
        <v>42787</v>
      </c>
      <c r="U389" s="84">
        <v>8875</v>
      </c>
      <c r="V389" s="121">
        <v>8550</v>
      </c>
      <c r="W389" s="120">
        <f t="shared" ref="W389:W452" si="21">U389-V389</f>
        <v>325</v>
      </c>
      <c r="X389" s="88">
        <v>42787</v>
      </c>
      <c r="Y389" s="84">
        <v>8875</v>
      </c>
      <c r="Z389" s="84">
        <v>7000</v>
      </c>
      <c r="AA389" s="84">
        <f t="shared" ref="AA389:AA452" si="22">Y389-Z389</f>
        <v>1875</v>
      </c>
    </row>
    <row r="390" spans="1:27" ht="15.75" customHeight="1">
      <c r="A390" s="88">
        <v>42789</v>
      </c>
      <c r="B390" s="84">
        <v>8675</v>
      </c>
      <c r="C390" s="126">
        <v>42787</v>
      </c>
      <c r="D390" s="106">
        <v>0.35160000000000002</v>
      </c>
      <c r="E390" s="106">
        <v>0.1021</v>
      </c>
      <c r="F390" s="106">
        <v>0.1782</v>
      </c>
      <c r="G390" s="106">
        <v>9.9099999999999994E-2</v>
      </c>
      <c r="H390" s="106">
        <v>6.0999999999999999E-2</v>
      </c>
      <c r="I390" s="106">
        <v>4.8999999999999998E-3</v>
      </c>
      <c r="J390" s="106">
        <v>6.4000000000000001E-2</v>
      </c>
      <c r="K390" s="106">
        <v>1.8100000000000002E-2</v>
      </c>
      <c r="L390" s="106">
        <v>0.04</v>
      </c>
      <c r="M390" s="106">
        <v>9.5699999999999993E-2</v>
      </c>
      <c r="N390" s="117">
        <v>2048</v>
      </c>
      <c r="O390" s="123">
        <f t="shared" si="20"/>
        <v>689.97119999999995</v>
      </c>
      <c r="T390" s="88">
        <v>42786</v>
      </c>
      <c r="U390" s="84">
        <v>8900</v>
      </c>
      <c r="V390" s="121">
        <v>8650</v>
      </c>
      <c r="W390" s="120">
        <f t="shared" si="21"/>
        <v>250</v>
      </c>
      <c r="X390" s="88">
        <v>42786</v>
      </c>
      <c r="Y390" s="84">
        <v>8900</v>
      </c>
      <c r="Z390" s="84">
        <v>7000</v>
      </c>
      <c r="AA390" s="84">
        <f t="shared" si="22"/>
        <v>1900</v>
      </c>
    </row>
    <row r="391" spans="1:27" ht="15.75" customHeight="1">
      <c r="A391" s="88">
        <v>42788</v>
      </c>
      <c r="B391" s="84">
        <v>8775</v>
      </c>
      <c r="C391" s="126">
        <v>42786</v>
      </c>
      <c r="D391" s="106">
        <v>0.34379999999999999</v>
      </c>
      <c r="E391" s="106">
        <v>5.5199999999999999E-2</v>
      </c>
      <c r="F391" s="106">
        <v>0.2319</v>
      </c>
      <c r="G391" s="106">
        <v>0.10009999999999999</v>
      </c>
      <c r="H391" s="106">
        <v>5.62E-2</v>
      </c>
      <c r="I391" s="106">
        <v>8.3000000000000001E-3</v>
      </c>
      <c r="J391" s="106">
        <v>4.9299999999999997E-2</v>
      </c>
      <c r="K391" s="106">
        <v>1.95E-2</v>
      </c>
      <c r="L391" s="106">
        <v>5.4699999999999999E-2</v>
      </c>
      <c r="M391" s="106">
        <v>9.5699999999999993E-2</v>
      </c>
      <c r="N391" s="117">
        <v>2048</v>
      </c>
      <c r="O391" s="123">
        <f t="shared" si="20"/>
        <v>720.07680000000005</v>
      </c>
      <c r="T391" s="126">
        <v>42783</v>
      </c>
      <c r="U391" s="87">
        <v>9000</v>
      </c>
      <c r="V391" s="121">
        <v>8650</v>
      </c>
      <c r="W391" s="120">
        <f t="shared" si="21"/>
        <v>350</v>
      </c>
      <c r="X391" s="126">
        <v>42783</v>
      </c>
      <c r="Y391" s="87">
        <v>9000</v>
      </c>
      <c r="Z391" s="84">
        <v>7000</v>
      </c>
      <c r="AA391" s="84">
        <f t="shared" si="22"/>
        <v>2000</v>
      </c>
    </row>
    <row r="392" spans="1:27" ht="15.75" customHeight="1">
      <c r="A392" s="88">
        <v>42787</v>
      </c>
      <c r="B392" s="84">
        <v>8875</v>
      </c>
      <c r="C392" s="126">
        <v>42783</v>
      </c>
      <c r="D392" s="106">
        <v>0.3291</v>
      </c>
      <c r="E392" s="106">
        <v>0.1045</v>
      </c>
      <c r="F392" s="106">
        <v>0.22020000000000001</v>
      </c>
      <c r="G392" s="106">
        <v>8.5400000000000004E-2</v>
      </c>
      <c r="H392" s="106">
        <v>6.0999999999999999E-2</v>
      </c>
      <c r="I392" s="106">
        <v>8.3000000000000001E-3</v>
      </c>
      <c r="J392" s="106">
        <v>4.5900000000000003E-2</v>
      </c>
      <c r="K392" s="106">
        <v>1.9E-2</v>
      </c>
      <c r="L392" s="106">
        <v>3.0800000000000001E-2</v>
      </c>
      <c r="M392" s="106">
        <v>9.5699999999999993E-2</v>
      </c>
      <c r="N392" s="117">
        <v>2048</v>
      </c>
      <c r="O392" s="123">
        <f t="shared" si="20"/>
        <v>610.0992</v>
      </c>
      <c r="T392" s="126">
        <v>42782</v>
      </c>
      <c r="U392" s="87">
        <v>9025</v>
      </c>
      <c r="V392" s="121">
        <v>8750</v>
      </c>
      <c r="W392" s="120">
        <f t="shared" si="21"/>
        <v>275</v>
      </c>
      <c r="X392" s="126">
        <v>42782</v>
      </c>
      <c r="Y392" s="87">
        <v>9025</v>
      </c>
      <c r="Z392" s="84">
        <v>7000</v>
      </c>
      <c r="AA392" s="84">
        <f t="shared" si="22"/>
        <v>2025</v>
      </c>
    </row>
    <row r="393" spans="1:27" ht="15.75" customHeight="1">
      <c r="A393" s="88">
        <v>42786</v>
      </c>
      <c r="B393" s="84">
        <v>8900</v>
      </c>
      <c r="C393" s="126">
        <v>42782</v>
      </c>
      <c r="D393" s="106">
        <v>0.30470000000000003</v>
      </c>
      <c r="E393" s="106">
        <v>0.1016</v>
      </c>
      <c r="F393" s="106">
        <v>0.21679999999999999</v>
      </c>
      <c r="G393" s="106">
        <v>9.5200000000000007E-2</v>
      </c>
      <c r="H393" s="106">
        <v>7.5700000000000003E-2</v>
      </c>
      <c r="I393" s="106">
        <v>8.3000000000000001E-3</v>
      </c>
      <c r="J393" s="106">
        <v>5.2200000000000003E-2</v>
      </c>
      <c r="K393" s="106">
        <v>1.9E-2</v>
      </c>
      <c r="L393" s="106">
        <v>3.0800000000000001E-2</v>
      </c>
      <c r="M393" s="106">
        <v>9.5699999999999993E-2</v>
      </c>
      <c r="N393" s="117">
        <v>2048</v>
      </c>
      <c r="O393" s="123">
        <f t="shared" si="20"/>
        <v>604.97919999999999</v>
      </c>
      <c r="T393" s="126">
        <v>42781</v>
      </c>
      <c r="U393" s="87">
        <v>9200</v>
      </c>
      <c r="V393" s="121">
        <v>8800</v>
      </c>
      <c r="W393" s="120">
        <f t="shared" si="21"/>
        <v>400</v>
      </c>
      <c r="X393" s="126">
        <v>42781</v>
      </c>
      <c r="Y393" s="87">
        <v>9200</v>
      </c>
      <c r="Z393" s="84">
        <v>7000</v>
      </c>
      <c r="AA393" s="84">
        <f t="shared" si="22"/>
        <v>2200</v>
      </c>
    </row>
    <row r="394" spans="1:27" ht="15.75" customHeight="1">
      <c r="A394" s="88">
        <v>42783</v>
      </c>
      <c r="B394" s="84">
        <v>9000</v>
      </c>
      <c r="C394" s="126">
        <v>42781</v>
      </c>
      <c r="D394" s="106">
        <v>0.33889999999999998</v>
      </c>
      <c r="E394" s="106">
        <v>9.5200000000000007E-2</v>
      </c>
      <c r="F394" s="106">
        <v>0.21920000000000001</v>
      </c>
      <c r="G394" s="106">
        <v>9.0300000000000005E-2</v>
      </c>
      <c r="H394" s="106">
        <v>7.5700000000000003E-2</v>
      </c>
      <c r="I394" s="106">
        <v>8.3000000000000001E-3</v>
      </c>
      <c r="J394" s="106">
        <v>4.2500000000000003E-2</v>
      </c>
      <c r="K394" s="106">
        <v>3.3999999999999998E-3</v>
      </c>
      <c r="L394" s="106">
        <v>3.0800000000000001E-2</v>
      </c>
      <c r="M394" s="106">
        <v>7.6200000000000004E-2</v>
      </c>
      <c r="N394" s="117">
        <v>2048</v>
      </c>
      <c r="O394" s="123">
        <f t="shared" si="20"/>
        <v>644.91520000000003</v>
      </c>
      <c r="T394" s="126">
        <v>42780</v>
      </c>
      <c r="U394" s="87">
        <v>9150</v>
      </c>
      <c r="V394" s="121">
        <v>8800</v>
      </c>
      <c r="W394" s="120">
        <f t="shared" si="21"/>
        <v>350</v>
      </c>
      <c r="X394" s="126">
        <v>42780</v>
      </c>
      <c r="Y394" s="87">
        <v>9150</v>
      </c>
      <c r="Z394" s="84">
        <v>7000</v>
      </c>
      <c r="AA394" s="84">
        <f t="shared" si="22"/>
        <v>2150</v>
      </c>
    </row>
    <row r="395" spans="1:27" ht="15.75" customHeight="1">
      <c r="A395" s="88">
        <v>42782</v>
      </c>
      <c r="B395" s="84">
        <v>9025</v>
      </c>
      <c r="C395" s="126">
        <v>42780</v>
      </c>
      <c r="D395" s="106">
        <v>0.33689999999999998</v>
      </c>
      <c r="E395" s="106">
        <v>0.1021</v>
      </c>
      <c r="F395" s="106">
        <v>0.22220000000000001</v>
      </c>
      <c r="G395" s="106">
        <v>9.5200000000000007E-2</v>
      </c>
      <c r="H395" s="106">
        <v>6.59E-2</v>
      </c>
      <c r="I395" s="106">
        <v>8.3000000000000001E-3</v>
      </c>
      <c r="J395" s="106">
        <v>3.9600000000000003E-2</v>
      </c>
      <c r="K395" s="106">
        <v>0</v>
      </c>
      <c r="L395" s="106">
        <v>3.4200000000000001E-2</v>
      </c>
      <c r="M395" s="106">
        <v>7.6200000000000004E-2</v>
      </c>
      <c r="N395" s="117">
        <v>2048</v>
      </c>
      <c r="O395" s="123">
        <f t="shared" si="20"/>
        <v>625.04960000000005</v>
      </c>
      <c r="T395" s="126">
        <v>42779</v>
      </c>
      <c r="U395" s="87">
        <v>9100</v>
      </c>
      <c r="V395" s="121">
        <v>8800</v>
      </c>
      <c r="W395" s="120">
        <f t="shared" si="21"/>
        <v>300</v>
      </c>
      <c r="X395" s="126">
        <v>42779</v>
      </c>
      <c r="Y395" s="87">
        <v>9100</v>
      </c>
      <c r="Z395" s="84">
        <v>7000</v>
      </c>
      <c r="AA395" s="84">
        <f t="shared" si="22"/>
        <v>2100</v>
      </c>
    </row>
    <row r="396" spans="1:27" ht="15.75" customHeight="1">
      <c r="A396" s="88">
        <v>42781</v>
      </c>
      <c r="B396" s="84">
        <v>9200</v>
      </c>
      <c r="C396" s="126">
        <v>42779</v>
      </c>
      <c r="D396" s="106">
        <v>0.35160000000000002</v>
      </c>
      <c r="E396" s="106">
        <v>0.1118</v>
      </c>
      <c r="F396" s="106">
        <v>0.20019999999999999</v>
      </c>
      <c r="G396" s="106">
        <v>8.9399999999999993E-2</v>
      </c>
      <c r="H396" s="106">
        <v>6.59E-2</v>
      </c>
      <c r="I396" s="106">
        <v>1.4200000000000001E-2</v>
      </c>
      <c r="J396" s="106">
        <v>3.7100000000000001E-2</v>
      </c>
      <c r="K396" s="106">
        <v>0</v>
      </c>
      <c r="L396" s="106">
        <v>3.4200000000000001E-2</v>
      </c>
      <c r="M396" s="106">
        <v>7.6200000000000004E-2</v>
      </c>
      <c r="N396" s="117">
        <v>2048</v>
      </c>
      <c r="O396" s="123">
        <f t="shared" si="20"/>
        <v>654.95039999999995</v>
      </c>
      <c r="T396" s="122">
        <v>42776</v>
      </c>
      <c r="U396" s="121">
        <v>9059.7199999999993</v>
      </c>
      <c r="V396" s="121">
        <v>8712.5</v>
      </c>
      <c r="W396" s="120">
        <f t="shared" si="21"/>
        <v>347.21999999999935</v>
      </c>
      <c r="X396" s="88">
        <v>42776</v>
      </c>
      <c r="Y396" s="87">
        <v>9059.7199999999993</v>
      </c>
      <c r="Z396" s="84">
        <v>7000</v>
      </c>
      <c r="AA396" s="84">
        <f t="shared" si="22"/>
        <v>2059.7199999999993</v>
      </c>
    </row>
    <row r="397" spans="1:27" ht="15.75" customHeight="1">
      <c r="A397" s="88">
        <v>42780</v>
      </c>
      <c r="B397" s="84">
        <v>9150</v>
      </c>
      <c r="C397" s="126">
        <v>42776</v>
      </c>
      <c r="D397" s="106">
        <v>0.2979</v>
      </c>
      <c r="E397" s="106">
        <v>9.6199999999999994E-2</v>
      </c>
      <c r="F397" s="106">
        <v>0.1978</v>
      </c>
      <c r="G397" s="106">
        <v>0.10009999999999999</v>
      </c>
      <c r="H397" s="106">
        <v>0.1074</v>
      </c>
      <c r="I397" s="106">
        <v>1.8100000000000002E-2</v>
      </c>
      <c r="J397" s="106">
        <v>4.2999999999999997E-2</v>
      </c>
      <c r="K397" s="106">
        <v>4.8999999999999998E-3</v>
      </c>
      <c r="L397" s="106">
        <v>3.9100000000000003E-2</v>
      </c>
      <c r="M397" s="106">
        <v>7.6200000000000004E-2</v>
      </c>
      <c r="N397" s="117">
        <v>2048</v>
      </c>
      <c r="O397" s="123">
        <f t="shared" si="20"/>
        <v>803.02080000000001</v>
      </c>
      <c r="T397" s="122">
        <v>42775</v>
      </c>
      <c r="U397" s="121">
        <v>9066.67</v>
      </c>
      <c r="V397" s="121">
        <v>8708.33</v>
      </c>
      <c r="W397" s="120">
        <f t="shared" si="21"/>
        <v>358.34000000000015</v>
      </c>
      <c r="X397" s="88">
        <v>42775</v>
      </c>
      <c r="Y397" s="87">
        <v>9066.67</v>
      </c>
      <c r="Z397" s="84">
        <v>7000</v>
      </c>
      <c r="AA397" s="84">
        <f t="shared" si="22"/>
        <v>2066.67</v>
      </c>
    </row>
    <row r="398" spans="1:27" ht="15.75" customHeight="1">
      <c r="A398" s="88">
        <v>42779</v>
      </c>
      <c r="B398" s="84">
        <v>9100</v>
      </c>
      <c r="C398" s="126">
        <v>42775</v>
      </c>
      <c r="D398" s="106">
        <v>0.2954</v>
      </c>
      <c r="E398" s="106">
        <v>0.1196</v>
      </c>
      <c r="F398" s="106">
        <v>0.1978</v>
      </c>
      <c r="G398" s="106">
        <v>9.4200000000000006E-2</v>
      </c>
      <c r="H398" s="106">
        <v>0.1074</v>
      </c>
      <c r="I398" s="106">
        <v>2.3900000000000001E-2</v>
      </c>
      <c r="J398" s="106">
        <v>2.1000000000000001E-2</v>
      </c>
      <c r="K398" s="106">
        <v>1.32E-2</v>
      </c>
      <c r="L398" s="106">
        <v>3.1699999999999999E-2</v>
      </c>
      <c r="M398" s="106">
        <v>8.5900000000000004E-2</v>
      </c>
      <c r="N398" s="116">
        <v>2048</v>
      </c>
      <c r="O398" s="123">
        <f t="shared" si="20"/>
        <v>780.08320000000003</v>
      </c>
      <c r="T398" s="122">
        <v>42774</v>
      </c>
      <c r="U398" s="121">
        <v>9077.7800000000007</v>
      </c>
      <c r="V398" s="121">
        <v>8700</v>
      </c>
      <c r="W398" s="120">
        <f t="shared" si="21"/>
        <v>377.78000000000065</v>
      </c>
      <c r="X398" s="88">
        <v>42774</v>
      </c>
      <c r="Y398" s="87">
        <v>9077.7800000000007</v>
      </c>
      <c r="Z398" s="84">
        <v>7000</v>
      </c>
      <c r="AA398" s="84">
        <f t="shared" si="22"/>
        <v>2077.7800000000007</v>
      </c>
    </row>
    <row r="399" spans="1:27" ht="15.75" customHeight="1">
      <c r="A399" s="88">
        <v>42776</v>
      </c>
      <c r="B399" s="86">
        <v>9059.7199999999993</v>
      </c>
      <c r="C399" s="126">
        <v>42774</v>
      </c>
      <c r="D399" s="106">
        <v>0.31490000000000001</v>
      </c>
      <c r="E399" s="106">
        <v>0.1196</v>
      </c>
      <c r="F399" s="106">
        <v>0.1978</v>
      </c>
      <c r="G399" s="106">
        <v>9.4200000000000006E-2</v>
      </c>
      <c r="H399" s="106">
        <v>0.1074</v>
      </c>
      <c r="I399" s="106">
        <v>2.3900000000000001E-2</v>
      </c>
      <c r="J399" s="106">
        <v>2.1000000000000001E-2</v>
      </c>
      <c r="K399" s="106">
        <v>1.32E-2</v>
      </c>
      <c r="L399" s="106">
        <v>3.1699999999999999E-2</v>
      </c>
      <c r="M399" s="106">
        <v>0.1128</v>
      </c>
      <c r="N399" s="116">
        <v>2048</v>
      </c>
      <c r="O399" s="123">
        <f t="shared" si="20"/>
        <v>799.94880000000001</v>
      </c>
      <c r="T399" s="122">
        <v>42773</v>
      </c>
      <c r="U399" s="121">
        <v>9077.7800000000007</v>
      </c>
      <c r="V399" s="121">
        <v>8675</v>
      </c>
      <c r="W399" s="120">
        <f t="shared" si="21"/>
        <v>402.78000000000065</v>
      </c>
      <c r="X399" s="88">
        <v>42773</v>
      </c>
      <c r="Y399" s="87">
        <v>9077.7800000000007</v>
      </c>
      <c r="Z399" s="84">
        <v>7000</v>
      </c>
      <c r="AA399" s="84">
        <f t="shared" si="22"/>
        <v>2077.7800000000007</v>
      </c>
    </row>
    <row r="400" spans="1:27" ht="15.75" customHeight="1">
      <c r="A400" s="88">
        <v>42775</v>
      </c>
      <c r="B400" s="86">
        <v>9066.67</v>
      </c>
      <c r="C400" s="126">
        <v>42773</v>
      </c>
      <c r="D400" s="106">
        <v>0.30520000000000003</v>
      </c>
      <c r="E400" s="106">
        <v>0.1265</v>
      </c>
      <c r="F400" s="106">
        <v>0.20749999999999999</v>
      </c>
      <c r="G400" s="106">
        <v>0.104</v>
      </c>
      <c r="H400" s="106">
        <v>0.1074</v>
      </c>
      <c r="I400" s="106">
        <v>2.3900000000000001E-2</v>
      </c>
      <c r="J400" s="106">
        <v>1.4200000000000001E-2</v>
      </c>
      <c r="K400" s="106">
        <v>1.32E-2</v>
      </c>
      <c r="L400" s="106">
        <v>2.1999999999999999E-2</v>
      </c>
      <c r="M400" s="106">
        <v>0.1128</v>
      </c>
      <c r="N400" s="116">
        <v>2018</v>
      </c>
      <c r="O400" s="123">
        <f t="shared" si="20"/>
        <v>768.65620000000001</v>
      </c>
      <c r="T400" s="122">
        <v>42771</v>
      </c>
      <c r="U400" s="121">
        <v>9077.7800000000007</v>
      </c>
      <c r="V400" s="121">
        <v>8675</v>
      </c>
      <c r="W400" s="120">
        <f t="shared" si="21"/>
        <v>402.78000000000065</v>
      </c>
      <c r="X400" s="88">
        <v>42772</v>
      </c>
      <c r="Y400" s="87">
        <v>9077.7800000000007</v>
      </c>
      <c r="Z400" s="84">
        <v>7000</v>
      </c>
      <c r="AA400" s="84">
        <f t="shared" si="22"/>
        <v>2077.7800000000007</v>
      </c>
    </row>
    <row r="401" spans="1:27" ht="15.75" customHeight="1">
      <c r="A401" s="88">
        <v>42774</v>
      </c>
      <c r="B401" s="86">
        <v>9077.7800000000007</v>
      </c>
      <c r="C401" s="126">
        <v>42772</v>
      </c>
      <c r="D401" s="106">
        <v>0.31979999999999997</v>
      </c>
      <c r="E401" s="106">
        <v>0.1265</v>
      </c>
      <c r="F401" s="106">
        <v>0.1855</v>
      </c>
      <c r="G401" s="106">
        <v>0.1123</v>
      </c>
      <c r="H401" s="106">
        <v>0.10249999999999999</v>
      </c>
      <c r="I401" s="106">
        <v>2.7799999999999998E-2</v>
      </c>
      <c r="J401" s="106">
        <v>1.4200000000000001E-2</v>
      </c>
      <c r="K401" s="106">
        <v>1.32E-2</v>
      </c>
      <c r="L401" s="106">
        <v>2.1999999999999999E-2</v>
      </c>
      <c r="M401" s="106">
        <v>0.1229</v>
      </c>
      <c r="N401" s="116">
        <v>2018</v>
      </c>
      <c r="O401" s="123">
        <f t="shared" si="20"/>
        <v>714.97739999999999</v>
      </c>
      <c r="T401" s="122">
        <v>42764</v>
      </c>
      <c r="U401" s="121">
        <v>8957.14</v>
      </c>
      <c r="V401" s="121">
        <v>8675</v>
      </c>
      <c r="W401" s="120">
        <f t="shared" si="21"/>
        <v>282.13999999999942</v>
      </c>
      <c r="X401" s="88">
        <v>42769</v>
      </c>
      <c r="Y401" s="87">
        <v>8950</v>
      </c>
      <c r="Z401" s="84">
        <v>7000</v>
      </c>
      <c r="AA401" s="84">
        <f t="shared" si="22"/>
        <v>1950</v>
      </c>
    </row>
    <row r="402" spans="1:27" ht="15.75" customHeight="1">
      <c r="A402" s="88">
        <v>42773</v>
      </c>
      <c r="B402" s="86">
        <v>9077.7800000000007</v>
      </c>
      <c r="C402" s="126">
        <v>42770</v>
      </c>
      <c r="D402" s="106">
        <v>0.3921</v>
      </c>
      <c r="E402" s="106">
        <v>0.1099</v>
      </c>
      <c r="F402" s="106">
        <v>0.1729</v>
      </c>
      <c r="G402" s="106">
        <v>0.1084</v>
      </c>
      <c r="H402" s="106">
        <v>6.93E-2</v>
      </c>
      <c r="I402" s="106">
        <v>1.8100000000000002E-2</v>
      </c>
      <c r="J402" s="106">
        <v>2.1999999999999999E-2</v>
      </c>
      <c r="K402" s="106">
        <v>1.8100000000000002E-2</v>
      </c>
      <c r="L402" s="106">
        <v>1.32E-2</v>
      </c>
      <c r="M402" s="106">
        <v>0.108</v>
      </c>
      <c r="N402" s="116">
        <v>2018</v>
      </c>
      <c r="O402" s="123">
        <f t="shared" si="20"/>
        <v>728.09440000000006</v>
      </c>
      <c r="T402" s="122">
        <v>42760</v>
      </c>
      <c r="U402" s="121">
        <v>8957.14</v>
      </c>
      <c r="V402" s="121">
        <v>8675</v>
      </c>
      <c r="W402" s="120">
        <f t="shared" si="21"/>
        <v>282.13999999999942</v>
      </c>
      <c r="X402" s="88">
        <v>42761</v>
      </c>
      <c r="Y402" s="87">
        <v>8957.14</v>
      </c>
      <c r="Z402" s="84">
        <v>7000</v>
      </c>
      <c r="AA402" s="84">
        <f t="shared" si="22"/>
        <v>1957.1399999999994</v>
      </c>
    </row>
    <row r="403" spans="1:27" ht="15.75" customHeight="1">
      <c r="A403" s="88">
        <v>42772</v>
      </c>
      <c r="B403" s="86">
        <v>9077.7800000000007</v>
      </c>
      <c r="C403" s="126">
        <v>42769</v>
      </c>
      <c r="D403" s="106">
        <v>0.38090000000000002</v>
      </c>
      <c r="E403" s="106">
        <v>0.10059999999999999</v>
      </c>
      <c r="F403" s="106">
        <v>0.16059999999999999</v>
      </c>
      <c r="G403" s="106">
        <v>8.9800000000000005E-2</v>
      </c>
      <c r="H403" s="106">
        <v>6.93E-2</v>
      </c>
      <c r="I403" s="106">
        <v>1.8100000000000002E-2</v>
      </c>
      <c r="J403" s="106">
        <v>3.6600000000000001E-2</v>
      </c>
      <c r="K403" s="106">
        <v>2.5399999999999999E-2</v>
      </c>
      <c r="L403" s="106">
        <v>3.27E-2</v>
      </c>
      <c r="M403" s="106">
        <v>9.2700000000000005E-2</v>
      </c>
      <c r="N403" s="116">
        <v>2018</v>
      </c>
      <c r="O403" s="123">
        <f t="shared" si="20"/>
        <v>700.04419999999993</v>
      </c>
      <c r="T403" s="122">
        <v>42759</v>
      </c>
      <c r="U403" s="121">
        <v>8957.14</v>
      </c>
      <c r="V403" s="121">
        <v>8675</v>
      </c>
      <c r="W403" s="120">
        <f t="shared" si="21"/>
        <v>282.13999999999942</v>
      </c>
      <c r="X403" s="88">
        <v>42760</v>
      </c>
      <c r="Y403" s="87">
        <v>8957.14</v>
      </c>
      <c r="Z403" s="84">
        <v>7000</v>
      </c>
      <c r="AA403" s="84">
        <f t="shared" si="22"/>
        <v>1957.1399999999994</v>
      </c>
    </row>
    <row r="404" spans="1:27" ht="15.75" customHeight="1">
      <c r="A404" s="88">
        <v>42769</v>
      </c>
      <c r="B404" s="86">
        <v>8950</v>
      </c>
      <c r="C404" s="126">
        <v>42757</v>
      </c>
      <c r="D404" s="106">
        <v>0.3906</v>
      </c>
      <c r="E404" s="106">
        <v>0.105</v>
      </c>
      <c r="F404" s="106">
        <v>0.21579999999999999</v>
      </c>
      <c r="G404" s="106">
        <v>7.8600000000000003E-2</v>
      </c>
      <c r="H404" s="106">
        <v>4.8800000000000003E-2</v>
      </c>
      <c r="I404" s="106">
        <v>4.8999999999999998E-3</v>
      </c>
      <c r="J404" s="106">
        <v>1.8100000000000002E-2</v>
      </c>
      <c r="K404" s="106">
        <v>4.8999999999999998E-3</v>
      </c>
      <c r="L404" s="106">
        <v>2.0500000000000001E-2</v>
      </c>
      <c r="M404" s="106">
        <v>0.11840000000000001</v>
      </c>
      <c r="N404" s="116">
        <v>2018</v>
      </c>
      <c r="O404" s="123">
        <f t="shared" si="20"/>
        <v>595.91539999999998</v>
      </c>
      <c r="T404" s="122">
        <v>42757</v>
      </c>
      <c r="U404" s="121">
        <v>8979.18</v>
      </c>
      <c r="V404" s="121">
        <v>8675</v>
      </c>
      <c r="W404" s="120">
        <f t="shared" si="21"/>
        <v>304.18000000000029</v>
      </c>
      <c r="X404" s="88">
        <v>42759</v>
      </c>
      <c r="Y404" s="87">
        <v>8957.14</v>
      </c>
      <c r="Z404" s="84">
        <v>7000</v>
      </c>
      <c r="AA404" s="84">
        <f t="shared" si="22"/>
        <v>1957.1399999999994</v>
      </c>
    </row>
    <row r="405" spans="1:27" ht="15.75" customHeight="1">
      <c r="A405" s="88">
        <v>42761</v>
      </c>
      <c r="B405" s="86">
        <v>8957.14</v>
      </c>
      <c r="C405" s="88">
        <v>42756</v>
      </c>
      <c r="D405" s="106">
        <v>0.38090000000000002</v>
      </c>
      <c r="E405" s="106">
        <v>0.1021</v>
      </c>
      <c r="F405" s="106">
        <v>0.21579999999999999</v>
      </c>
      <c r="G405" s="106">
        <v>6.6900000000000001E-2</v>
      </c>
      <c r="H405" s="106">
        <v>5.8599999999999999E-2</v>
      </c>
      <c r="I405" s="106">
        <v>4.8999999999999998E-3</v>
      </c>
      <c r="J405" s="106">
        <v>1.8100000000000002E-2</v>
      </c>
      <c r="K405" s="106">
        <v>1.0699999999999999E-2</v>
      </c>
      <c r="L405" s="106">
        <v>2.93E-2</v>
      </c>
      <c r="M405" s="106">
        <v>0.11840000000000001</v>
      </c>
      <c r="N405" s="116">
        <v>2018</v>
      </c>
      <c r="O405" s="123">
        <f t="shared" si="20"/>
        <v>616.09540000000004</v>
      </c>
      <c r="T405" s="122">
        <v>42755</v>
      </c>
      <c r="U405" s="121">
        <v>8996.67</v>
      </c>
      <c r="V405" s="121">
        <v>8675</v>
      </c>
      <c r="W405" s="120">
        <f t="shared" si="21"/>
        <v>321.67000000000007</v>
      </c>
      <c r="X405" s="88">
        <v>42758</v>
      </c>
      <c r="Y405" s="87">
        <v>8979.18</v>
      </c>
      <c r="Z405" s="84">
        <v>7000</v>
      </c>
      <c r="AA405" s="84">
        <f t="shared" si="22"/>
        <v>1979.1800000000003</v>
      </c>
    </row>
    <row r="406" spans="1:27" ht="15.75" customHeight="1">
      <c r="A406" s="88">
        <v>42760</v>
      </c>
      <c r="B406" s="86">
        <v>8957.14</v>
      </c>
      <c r="C406" s="88">
        <v>42755</v>
      </c>
      <c r="D406" s="106">
        <v>0.3543</v>
      </c>
      <c r="E406" s="106">
        <v>0.112</v>
      </c>
      <c r="F406" s="106">
        <v>0.19520000000000001</v>
      </c>
      <c r="G406" s="106">
        <v>7.2300000000000003E-2</v>
      </c>
      <c r="H406" s="106">
        <v>5.7000000000000002E-2</v>
      </c>
      <c r="I406" s="106">
        <v>5.0000000000000001E-3</v>
      </c>
      <c r="J406" s="106">
        <v>3.32E-2</v>
      </c>
      <c r="K406" s="106">
        <v>1.83E-2</v>
      </c>
      <c r="L406" s="106">
        <v>2.9700000000000001E-2</v>
      </c>
      <c r="M406" s="106">
        <v>0.1125</v>
      </c>
      <c r="N406" s="116">
        <v>2018</v>
      </c>
      <c r="O406" s="123">
        <f t="shared" si="20"/>
        <v>687.93619999999999</v>
      </c>
      <c r="T406" s="122">
        <v>42754</v>
      </c>
      <c r="U406" s="121">
        <v>9015.93</v>
      </c>
      <c r="V406" s="121">
        <v>8675</v>
      </c>
      <c r="W406" s="120">
        <f t="shared" si="21"/>
        <v>340.93000000000029</v>
      </c>
      <c r="X406" s="88">
        <v>42755</v>
      </c>
      <c r="Y406" s="87">
        <v>8996.67</v>
      </c>
      <c r="Z406" s="84">
        <v>7000</v>
      </c>
      <c r="AA406" s="84">
        <f t="shared" si="22"/>
        <v>1996.67</v>
      </c>
    </row>
    <row r="407" spans="1:27" ht="15.75" customHeight="1">
      <c r="A407" s="88">
        <v>42759</v>
      </c>
      <c r="B407" s="86">
        <v>8957.14</v>
      </c>
      <c r="C407" s="88">
        <v>42754</v>
      </c>
      <c r="D407" s="106">
        <v>0.36080000000000001</v>
      </c>
      <c r="E407" s="106">
        <v>8.1799999999999998E-2</v>
      </c>
      <c r="F407" s="106">
        <v>0.21510000000000001</v>
      </c>
      <c r="G407" s="106">
        <v>8.72E-2</v>
      </c>
      <c r="H407" s="106">
        <v>5.8000000000000003E-2</v>
      </c>
      <c r="I407" s="106">
        <v>9.9000000000000008E-3</v>
      </c>
      <c r="J407" s="106">
        <v>3.32E-2</v>
      </c>
      <c r="K407" s="106">
        <v>1.24E-2</v>
      </c>
      <c r="L407" s="106">
        <v>3.3700000000000001E-2</v>
      </c>
      <c r="M407" s="106">
        <v>0.1323</v>
      </c>
      <c r="N407" s="116">
        <v>2018</v>
      </c>
      <c r="O407" s="123">
        <f t="shared" si="20"/>
        <v>647.97979999999995</v>
      </c>
      <c r="T407" s="122">
        <v>42753</v>
      </c>
      <c r="U407" s="121">
        <v>9029.08</v>
      </c>
      <c r="V407" s="121">
        <v>8675</v>
      </c>
      <c r="W407" s="120">
        <f t="shared" si="21"/>
        <v>354.07999999999993</v>
      </c>
      <c r="X407" s="88">
        <v>42754</v>
      </c>
      <c r="Y407" s="87">
        <v>9015.93</v>
      </c>
      <c r="Z407" s="84">
        <v>7000</v>
      </c>
      <c r="AA407" s="84">
        <f t="shared" si="22"/>
        <v>2015.9300000000003</v>
      </c>
    </row>
    <row r="408" spans="1:27" ht="15.75" customHeight="1">
      <c r="A408" s="88">
        <v>42758</v>
      </c>
      <c r="B408" s="86">
        <v>8979.18</v>
      </c>
      <c r="C408" s="88">
        <v>42753</v>
      </c>
      <c r="D408" s="106">
        <v>0.34689999999999999</v>
      </c>
      <c r="E408" s="106">
        <v>9.1700000000000004E-2</v>
      </c>
      <c r="F408" s="106">
        <v>0.23139999999999999</v>
      </c>
      <c r="G408" s="106">
        <v>0.107</v>
      </c>
      <c r="H408" s="106">
        <v>5.1999999999999998E-2</v>
      </c>
      <c r="I408" s="106">
        <v>9.9000000000000008E-3</v>
      </c>
      <c r="J408" s="106">
        <v>3.6200000000000003E-2</v>
      </c>
      <c r="K408" s="106">
        <v>1.24E-2</v>
      </c>
      <c r="L408" s="106">
        <v>1.9800000000000002E-2</v>
      </c>
      <c r="M408" s="106">
        <v>0.1239</v>
      </c>
      <c r="N408" s="116">
        <v>2018</v>
      </c>
      <c r="O408" s="123">
        <f t="shared" si="20"/>
        <v>634.05559999999991</v>
      </c>
      <c r="T408" s="122">
        <v>42752</v>
      </c>
      <c r="U408" s="121">
        <v>9042.2199999999993</v>
      </c>
      <c r="V408" s="121">
        <v>8675</v>
      </c>
      <c r="W408" s="120">
        <f t="shared" si="21"/>
        <v>367.21999999999935</v>
      </c>
      <c r="X408" s="88">
        <v>42753</v>
      </c>
      <c r="Y408" s="87">
        <v>9029.08</v>
      </c>
      <c r="Z408" s="84">
        <v>7000</v>
      </c>
      <c r="AA408" s="84">
        <f t="shared" si="22"/>
        <v>2029.08</v>
      </c>
    </row>
    <row r="409" spans="1:27" ht="15.75" customHeight="1">
      <c r="A409" s="88">
        <v>42755</v>
      </c>
      <c r="B409" s="86">
        <v>8996.67</v>
      </c>
      <c r="C409" s="88">
        <v>42752</v>
      </c>
      <c r="D409" s="106">
        <v>0.29530000000000001</v>
      </c>
      <c r="E409" s="106">
        <v>9.7100000000000006E-2</v>
      </c>
      <c r="F409" s="106">
        <v>0.17199999999999999</v>
      </c>
      <c r="G409" s="106">
        <v>0.114</v>
      </c>
      <c r="H409" s="106">
        <v>5.7000000000000002E-2</v>
      </c>
      <c r="I409" s="106">
        <v>5.0000000000000001E-3</v>
      </c>
      <c r="J409" s="106">
        <v>3.6200000000000003E-2</v>
      </c>
      <c r="K409" s="106">
        <v>3.7199999999999997E-2</v>
      </c>
      <c r="L409" s="106">
        <v>6.7900000000000002E-2</v>
      </c>
      <c r="M409" s="106">
        <v>0.12139999999999999</v>
      </c>
      <c r="N409" s="116">
        <v>2018</v>
      </c>
      <c r="O409" s="123">
        <f t="shared" si="20"/>
        <v>632.0376</v>
      </c>
      <c r="T409" s="122">
        <v>42750</v>
      </c>
      <c r="U409" s="121">
        <v>8778.89</v>
      </c>
      <c r="V409" s="121">
        <v>8635</v>
      </c>
      <c r="W409" s="120">
        <f t="shared" si="21"/>
        <v>143.88999999999942</v>
      </c>
      <c r="X409" s="88">
        <v>42752</v>
      </c>
      <c r="Y409" s="87">
        <v>9042.2199999999993</v>
      </c>
      <c r="Z409" s="84">
        <v>7000</v>
      </c>
      <c r="AA409" s="84">
        <f t="shared" si="22"/>
        <v>2042.2199999999993</v>
      </c>
    </row>
    <row r="410" spans="1:27" ht="15.75" customHeight="1">
      <c r="A410" s="88">
        <v>42754</v>
      </c>
      <c r="B410" s="86">
        <v>9015.93</v>
      </c>
      <c r="C410" s="88">
        <v>42751</v>
      </c>
      <c r="D410" s="106">
        <v>0.30530000000000002</v>
      </c>
      <c r="E410" s="106">
        <v>7.9799999999999996E-2</v>
      </c>
      <c r="F410" s="106">
        <v>0.16250000000000001</v>
      </c>
      <c r="G410" s="106">
        <v>0.1085</v>
      </c>
      <c r="H410" s="106">
        <v>7.1900000000000006E-2</v>
      </c>
      <c r="I410" s="106">
        <v>5.0000000000000001E-3</v>
      </c>
      <c r="J410" s="106">
        <v>4.6100000000000002E-2</v>
      </c>
      <c r="K410" s="106">
        <v>4.9599999999999998E-2</v>
      </c>
      <c r="L410" s="106">
        <v>5.2999999999999999E-2</v>
      </c>
      <c r="M410" s="106">
        <v>0.1174</v>
      </c>
      <c r="N410" s="116">
        <v>2018</v>
      </c>
      <c r="O410" s="123">
        <f t="shared" si="20"/>
        <v>639.90779999999995</v>
      </c>
      <c r="T410" s="122">
        <v>42748</v>
      </c>
      <c r="U410" s="121">
        <v>8772.2199999999993</v>
      </c>
      <c r="V410" s="121">
        <v>8637.5</v>
      </c>
      <c r="W410" s="120">
        <f t="shared" si="21"/>
        <v>134.71999999999935</v>
      </c>
      <c r="X410" s="88">
        <v>42751</v>
      </c>
      <c r="Y410" s="87">
        <v>8778.89</v>
      </c>
      <c r="Z410" s="84">
        <v>7000</v>
      </c>
      <c r="AA410" s="84">
        <f t="shared" si="22"/>
        <v>1778.8899999999994</v>
      </c>
    </row>
    <row r="411" spans="1:27" ht="15.75" customHeight="1">
      <c r="A411" s="88">
        <v>42753</v>
      </c>
      <c r="B411" s="86">
        <v>9029.08</v>
      </c>
      <c r="C411" s="88">
        <v>42748</v>
      </c>
      <c r="D411" s="106">
        <v>0.34089999999999998</v>
      </c>
      <c r="E411" s="106">
        <v>8.9700000000000002E-2</v>
      </c>
      <c r="F411" s="106">
        <v>0.15909999999999999</v>
      </c>
      <c r="G411" s="106">
        <v>9.0200000000000002E-2</v>
      </c>
      <c r="H411" s="106">
        <v>8.4199999999999997E-2</v>
      </c>
      <c r="I411" s="106">
        <v>0</v>
      </c>
      <c r="J411" s="106">
        <v>3.4700000000000002E-2</v>
      </c>
      <c r="K411" s="106">
        <v>1.9800000000000002E-2</v>
      </c>
      <c r="L411" s="106">
        <v>6.8900000000000003E-2</v>
      </c>
      <c r="M411" s="114">
        <v>0.1174</v>
      </c>
      <c r="N411" s="116">
        <v>2018</v>
      </c>
      <c r="O411" s="123">
        <f t="shared" si="20"/>
        <v>635.06459999999993</v>
      </c>
      <c r="T411" s="122">
        <v>42747</v>
      </c>
      <c r="U411" s="121">
        <v>8746.2999999999993</v>
      </c>
      <c r="V411" s="121">
        <v>8641.67</v>
      </c>
      <c r="W411" s="120">
        <f t="shared" si="21"/>
        <v>104.6299999999992</v>
      </c>
      <c r="X411" s="88">
        <v>42748</v>
      </c>
      <c r="Y411" s="87">
        <v>8772.2199999999993</v>
      </c>
      <c r="Z411" s="84">
        <v>7000</v>
      </c>
      <c r="AA411" s="84">
        <f t="shared" si="22"/>
        <v>1772.2199999999993</v>
      </c>
    </row>
    <row r="412" spans="1:27" ht="15.75" customHeight="1">
      <c r="A412" s="88">
        <v>42752</v>
      </c>
      <c r="B412" s="86">
        <v>9042.2199999999993</v>
      </c>
      <c r="C412" s="88">
        <v>42747</v>
      </c>
      <c r="D412" s="106">
        <v>0.3211</v>
      </c>
      <c r="E412" s="106">
        <v>8.9700000000000002E-2</v>
      </c>
      <c r="F412" s="106">
        <v>0.15909999999999999</v>
      </c>
      <c r="G412" s="106">
        <v>9.0200000000000002E-2</v>
      </c>
      <c r="H412" s="106">
        <v>8.4199999999999997E-2</v>
      </c>
      <c r="I412" s="106">
        <v>0</v>
      </c>
      <c r="J412" s="106">
        <v>3.4700000000000002E-2</v>
      </c>
      <c r="K412" s="106">
        <v>1.9800000000000002E-2</v>
      </c>
      <c r="L412" s="106">
        <v>6.8900000000000003E-2</v>
      </c>
      <c r="M412" s="114">
        <v>0.1174</v>
      </c>
      <c r="N412" s="116">
        <v>2018</v>
      </c>
      <c r="O412" s="123">
        <f t="shared" si="20"/>
        <v>661.09680000000003</v>
      </c>
      <c r="T412" s="122">
        <v>42746</v>
      </c>
      <c r="U412" s="121">
        <v>8738.89</v>
      </c>
      <c r="V412" s="121">
        <v>8675</v>
      </c>
      <c r="W412" s="120">
        <f t="shared" si="21"/>
        <v>63.889999999999418</v>
      </c>
      <c r="X412" s="88">
        <v>42747</v>
      </c>
      <c r="Y412" s="87">
        <v>8746.2999999999993</v>
      </c>
      <c r="Z412" s="84">
        <v>7000</v>
      </c>
      <c r="AA412" s="84">
        <f t="shared" si="22"/>
        <v>1746.2999999999993</v>
      </c>
    </row>
    <row r="413" spans="1:27" ht="15.75" customHeight="1">
      <c r="A413" s="88">
        <v>42751</v>
      </c>
      <c r="B413" s="86">
        <v>8778.89</v>
      </c>
      <c r="C413" s="88">
        <v>42746</v>
      </c>
      <c r="D413" s="106">
        <v>0.31419999999999998</v>
      </c>
      <c r="E413" s="106">
        <v>9.6600000000000005E-2</v>
      </c>
      <c r="F413" s="106">
        <v>0.16350000000000001</v>
      </c>
      <c r="G413" s="106">
        <v>8.5199999999999998E-2</v>
      </c>
      <c r="H413" s="106">
        <v>8.4199999999999997E-2</v>
      </c>
      <c r="I413" s="106">
        <v>0</v>
      </c>
      <c r="J413" s="106">
        <v>3.4700000000000002E-2</v>
      </c>
      <c r="K413" s="106">
        <v>3.4700000000000002E-2</v>
      </c>
      <c r="L413" s="106">
        <v>6.2899999999999998E-2</v>
      </c>
      <c r="M413" s="114">
        <v>0.1174</v>
      </c>
      <c r="N413" s="116">
        <v>2018</v>
      </c>
      <c r="O413" s="123">
        <f t="shared" si="20"/>
        <v>651.0068</v>
      </c>
      <c r="T413" s="122">
        <v>42745</v>
      </c>
      <c r="U413" s="121">
        <v>8738.89</v>
      </c>
      <c r="V413" s="121">
        <v>8675</v>
      </c>
      <c r="W413" s="120">
        <f t="shared" si="21"/>
        <v>63.889999999999418</v>
      </c>
      <c r="X413" s="88">
        <v>42746</v>
      </c>
      <c r="Y413" s="87">
        <v>8738.89</v>
      </c>
      <c r="Z413" s="84">
        <v>7000</v>
      </c>
      <c r="AA413" s="84">
        <f t="shared" si="22"/>
        <v>1738.8899999999994</v>
      </c>
    </row>
    <row r="414" spans="1:27" ht="15.75" customHeight="1">
      <c r="A414" s="88">
        <v>42748</v>
      </c>
      <c r="B414" s="86">
        <v>8772.2199999999993</v>
      </c>
      <c r="C414" s="88">
        <v>42745</v>
      </c>
      <c r="D414" s="106">
        <v>0.31319999999999998</v>
      </c>
      <c r="E414" s="106">
        <v>0.11840000000000001</v>
      </c>
      <c r="F414" s="106">
        <v>0.14419999999999999</v>
      </c>
      <c r="G414" s="106">
        <v>0.1075</v>
      </c>
      <c r="H414" s="106">
        <v>8.4199999999999997E-2</v>
      </c>
      <c r="I414" s="106">
        <v>3.5000000000000001E-3</v>
      </c>
      <c r="J414" s="106">
        <v>3.4700000000000002E-2</v>
      </c>
      <c r="K414" s="106">
        <v>1.9800000000000002E-2</v>
      </c>
      <c r="L414" s="106">
        <v>5.2999999999999999E-2</v>
      </c>
      <c r="M414" s="114">
        <v>0.1174</v>
      </c>
      <c r="N414" s="116">
        <v>2018</v>
      </c>
      <c r="O414" s="123">
        <f t="shared" si="20"/>
        <v>676.03000000000009</v>
      </c>
      <c r="T414" s="122">
        <v>42743</v>
      </c>
      <c r="U414" s="121">
        <v>8913.89</v>
      </c>
      <c r="V414" s="121">
        <v>8712.5</v>
      </c>
      <c r="W414" s="120">
        <f t="shared" si="21"/>
        <v>201.38999999999942</v>
      </c>
      <c r="X414" s="88">
        <v>42745</v>
      </c>
      <c r="Y414" s="87">
        <v>8738.89</v>
      </c>
      <c r="Z414" s="84">
        <v>7000</v>
      </c>
      <c r="AA414" s="84">
        <f t="shared" si="22"/>
        <v>1738.8899999999994</v>
      </c>
    </row>
    <row r="415" spans="1:27" ht="15.75" customHeight="1">
      <c r="A415" s="88">
        <v>42747</v>
      </c>
      <c r="B415" s="86">
        <v>8746.2999999999993</v>
      </c>
      <c r="C415" s="88">
        <v>42744</v>
      </c>
      <c r="D415" s="106">
        <v>0.31709999999999999</v>
      </c>
      <c r="E415" s="106">
        <v>0.11840000000000001</v>
      </c>
      <c r="F415" s="106">
        <v>0.1343</v>
      </c>
      <c r="G415" s="106">
        <v>0.11990000000000001</v>
      </c>
      <c r="H415" s="106">
        <v>8.9200000000000002E-2</v>
      </c>
      <c r="I415" s="106">
        <v>8.3999999999999995E-3</v>
      </c>
      <c r="J415" s="106">
        <v>3.9600000000000003E-2</v>
      </c>
      <c r="K415" s="106">
        <v>1.49E-2</v>
      </c>
      <c r="L415" s="106">
        <v>4.0599999999999997E-2</v>
      </c>
      <c r="M415" s="106">
        <v>8.77E-2</v>
      </c>
      <c r="N415" s="116">
        <v>2018</v>
      </c>
      <c r="O415" s="123">
        <f t="shared" si="20"/>
        <v>728.90160000000003</v>
      </c>
      <c r="T415" s="122">
        <v>42741</v>
      </c>
      <c r="U415" s="121">
        <v>8935.19</v>
      </c>
      <c r="V415" s="121">
        <v>8725</v>
      </c>
      <c r="W415" s="120">
        <f t="shared" si="21"/>
        <v>210.19000000000051</v>
      </c>
      <c r="X415" s="88">
        <v>42744</v>
      </c>
      <c r="Y415" s="87">
        <v>8913.89</v>
      </c>
      <c r="Z415" s="84">
        <v>7000</v>
      </c>
      <c r="AA415" s="84">
        <f t="shared" si="22"/>
        <v>1913.8899999999994</v>
      </c>
    </row>
    <row r="416" spans="1:27" ht="15.75" customHeight="1">
      <c r="A416" s="88">
        <v>42746</v>
      </c>
      <c r="B416" s="86">
        <v>8738.89</v>
      </c>
      <c r="C416" s="88">
        <v>42741</v>
      </c>
      <c r="D416" s="114">
        <v>0.31469999999999998</v>
      </c>
      <c r="E416" s="114">
        <v>0.11990000000000001</v>
      </c>
      <c r="F416" s="114">
        <v>0.14319999999999999</v>
      </c>
      <c r="G416" s="114">
        <v>9.5600000000000004E-2</v>
      </c>
      <c r="H416" s="114">
        <v>0.11650000000000001</v>
      </c>
      <c r="I416" s="114">
        <v>8.3999999999999995E-3</v>
      </c>
      <c r="J416" s="114">
        <v>2.63E-2</v>
      </c>
      <c r="K416" s="114">
        <v>2.3300000000000001E-2</v>
      </c>
      <c r="L416" s="114">
        <v>3.4700000000000002E-2</v>
      </c>
      <c r="M416" s="106">
        <v>8.77E-2</v>
      </c>
      <c r="N416" s="116">
        <v>2018</v>
      </c>
      <c r="O416" s="123">
        <f t="shared" si="20"/>
        <v>769.0598</v>
      </c>
      <c r="T416" s="122">
        <v>42740</v>
      </c>
      <c r="U416" s="121">
        <v>8980.56</v>
      </c>
      <c r="V416" s="121">
        <v>8750</v>
      </c>
      <c r="W416" s="120">
        <f t="shared" si="21"/>
        <v>230.55999999999949</v>
      </c>
      <c r="X416" s="88">
        <v>42741</v>
      </c>
      <c r="Y416" s="87">
        <v>8935.19</v>
      </c>
      <c r="Z416" s="84">
        <v>7000</v>
      </c>
      <c r="AA416" s="84">
        <f t="shared" si="22"/>
        <v>1935.1900000000005</v>
      </c>
    </row>
    <row r="417" spans="1:27" ht="15.75" customHeight="1">
      <c r="A417" s="88">
        <v>42745</v>
      </c>
      <c r="B417" s="86">
        <v>8738.89</v>
      </c>
      <c r="C417" s="88">
        <v>42740</v>
      </c>
      <c r="D417" s="114">
        <v>0.3276</v>
      </c>
      <c r="E417" s="114">
        <v>0.1021</v>
      </c>
      <c r="F417" s="114">
        <v>0.16700000000000001</v>
      </c>
      <c r="G417" s="114">
        <v>8.5699999999999998E-2</v>
      </c>
      <c r="H417" s="114">
        <v>0.12139999999999999</v>
      </c>
      <c r="I417" s="114">
        <v>8.3999999999999995E-3</v>
      </c>
      <c r="J417" s="114">
        <v>2.63E-2</v>
      </c>
      <c r="K417" s="114">
        <v>2.3300000000000001E-2</v>
      </c>
      <c r="L417" s="114">
        <v>2.0799999999999999E-2</v>
      </c>
      <c r="M417" s="106">
        <v>8.77E-2</v>
      </c>
      <c r="N417" s="116">
        <v>2018</v>
      </c>
      <c r="O417" s="123">
        <f t="shared" si="20"/>
        <v>789.03800000000001</v>
      </c>
      <c r="T417" s="122">
        <v>42739</v>
      </c>
      <c r="U417" s="121">
        <v>9033.33</v>
      </c>
      <c r="V417" s="121">
        <v>8775</v>
      </c>
      <c r="W417" s="120">
        <f t="shared" si="21"/>
        <v>258.32999999999993</v>
      </c>
      <c r="X417" s="88">
        <v>42740</v>
      </c>
      <c r="Y417" s="87">
        <v>8980.56</v>
      </c>
      <c r="Z417" s="84">
        <v>7000</v>
      </c>
      <c r="AA417" s="84">
        <f t="shared" si="22"/>
        <v>1980.5599999999995</v>
      </c>
    </row>
    <row r="418" spans="1:27" ht="15.75" customHeight="1">
      <c r="A418" s="88">
        <v>42744</v>
      </c>
      <c r="B418" s="86">
        <v>8913.89</v>
      </c>
      <c r="C418" s="88">
        <v>42739</v>
      </c>
      <c r="D418" s="114">
        <v>0.3226</v>
      </c>
      <c r="E418" s="114">
        <v>0.1016</v>
      </c>
      <c r="F418" s="114">
        <v>0.16700000000000001</v>
      </c>
      <c r="G418" s="114">
        <v>8.8700000000000001E-2</v>
      </c>
      <c r="H418" s="114">
        <v>0.12640000000000001</v>
      </c>
      <c r="I418" s="114">
        <v>8.3999999999999995E-3</v>
      </c>
      <c r="J418" s="114">
        <v>3.7199999999999997E-2</v>
      </c>
      <c r="K418" s="114">
        <v>9.9000000000000008E-3</v>
      </c>
      <c r="L418" s="114">
        <v>2.0799999999999999E-2</v>
      </c>
      <c r="M418" s="106">
        <v>0.1075</v>
      </c>
      <c r="N418" s="116">
        <v>2018</v>
      </c>
      <c r="O418" s="123">
        <f t="shared" si="20"/>
        <v>741.00960000000009</v>
      </c>
      <c r="T418" s="122">
        <v>42736</v>
      </c>
      <c r="U418" s="121">
        <v>9181.11</v>
      </c>
      <c r="V418" s="121">
        <v>8935</v>
      </c>
      <c r="W418" s="120">
        <f t="shared" si="21"/>
        <v>246.11000000000058</v>
      </c>
      <c r="X418" s="88">
        <v>42739</v>
      </c>
      <c r="Y418" s="87">
        <v>9033.33</v>
      </c>
      <c r="Z418" s="84">
        <v>6950</v>
      </c>
      <c r="AA418" s="84">
        <f t="shared" si="22"/>
        <v>2083.33</v>
      </c>
    </row>
    <row r="419" spans="1:27" ht="15.75" customHeight="1">
      <c r="A419" s="88">
        <v>42741</v>
      </c>
      <c r="B419" s="86">
        <v>8935.19</v>
      </c>
      <c r="C419" s="88">
        <v>42738</v>
      </c>
      <c r="D419" s="114">
        <v>0.33500000000000002</v>
      </c>
      <c r="E419" s="114">
        <v>9.4600000000000004E-2</v>
      </c>
      <c r="F419" s="114">
        <v>0.1764</v>
      </c>
      <c r="G419" s="114">
        <v>7.6300000000000007E-2</v>
      </c>
      <c r="H419" s="114">
        <v>0.1288</v>
      </c>
      <c r="I419" s="114">
        <v>8.3999999999999995E-3</v>
      </c>
      <c r="J419" s="114">
        <v>3.2199999999999999E-2</v>
      </c>
      <c r="K419" s="114">
        <v>9.9000000000000008E-3</v>
      </c>
      <c r="L419" s="114">
        <v>2.0799999999999999E-2</v>
      </c>
      <c r="M419" s="106">
        <v>0.1094</v>
      </c>
      <c r="N419" s="116">
        <v>1984</v>
      </c>
      <c r="O419" s="123">
        <f t="shared" si="20"/>
        <v>719.39839999999992</v>
      </c>
      <c r="T419" s="122">
        <v>42734</v>
      </c>
      <c r="U419" s="121">
        <v>9195.83</v>
      </c>
      <c r="V419" s="121">
        <v>8937.5</v>
      </c>
      <c r="W419" s="120">
        <f t="shared" si="21"/>
        <v>258.32999999999993</v>
      </c>
      <c r="X419" s="88">
        <v>42738</v>
      </c>
      <c r="Y419" s="87">
        <v>8850</v>
      </c>
      <c r="Z419" s="84">
        <v>6950</v>
      </c>
      <c r="AA419" s="84">
        <f t="shared" si="22"/>
        <v>1900</v>
      </c>
    </row>
    <row r="420" spans="1:27" ht="15.75" customHeight="1">
      <c r="A420" s="88">
        <v>42740</v>
      </c>
      <c r="B420" s="86">
        <v>8980.56</v>
      </c>
      <c r="C420" s="88">
        <v>42734</v>
      </c>
      <c r="D420" s="106">
        <v>0.36120000000000002</v>
      </c>
      <c r="E420" s="106">
        <v>9.4600000000000004E-2</v>
      </c>
      <c r="F420" s="106">
        <v>0.16109999999999999</v>
      </c>
      <c r="G420" s="106">
        <v>9.2700000000000005E-2</v>
      </c>
      <c r="H420" s="106">
        <v>9.5100000000000004E-2</v>
      </c>
      <c r="I420" s="106">
        <v>1.34E-2</v>
      </c>
      <c r="J420" s="106">
        <v>0.05</v>
      </c>
      <c r="K420" s="106">
        <v>2.8199999999999999E-2</v>
      </c>
      <c r="L420" s="106">
        <v>1.5900000000000001E-2</v>
      </c>
      <c r="M420" s="114">
        <v>0.1094</v>
      </c>
      <c r="N420" s="116">
        <v>1984</v>
      </c>
      <c r="O420" s="123">
        <f t="shared" si="20"/>
        <v>610.27839999999992</v>
      </c>
      <c r="T420" s="122">
        <v>42733</v>
      </c>
      <c r="U420" s="121">
        <v>9187.0400000000009</v>
      </c>
      <c r="V420" s="121">
        <v>8933.33</v>
      </c>
      <c r="W420" s="120">
        <f t="shared" si="21"/>
        <v>253.71000000000095</v>
      </c>
      <c r="X420" s="88">
        <v>42734</v>
      </c>
      <c r="Y420" s="87">
        <v>9195.83</v>
      </c>
      <c r="Z420" s="84">
        <v>6950</v>
      </c>
      <c r="AA420" s="84">
        <f t="shared" si="22"/>
        <v>2245.83</v>
      </c>
    </row>
    <row r="421" spans="1:27" ht="15.75" customHeight="1">
      <c r="A421" s="88">
        <v>42739</v>
      </c>
      <c r="B421" s="86">
        <v>9033.33</v>
      </c>
      <c r="C421" s="88">
        <v>42733</v>
      </c>
      <c r="D421" s="106">
        <v>0.38109999999999999</v>
      </c>
      <c r="E421" s="106">
        <v>9.4200000000000006E-2</v>
      </c>
      <c r="F421" s="106">
        <v>0.16450000000000001</v>
      </c>
      <c r="G421" s="106">
        <v>8.8200000000000001E-2</v>
      </c>
      <c r="H421" s="106">
        <v>8.0299999999999996E-2</v>
      </c>
      <c r="I421" s="106">
        <v>1.34E-2</v>
      </c>
      <c r="J421" s="106">
        <v>0.05</v>
      </c>
      <c r="K421" s="106">
        <v>2.8199999999999999E-2</v>
      </c>
      <c r="L421" s="106">
        <v>1.24E-2</v>
      </c>
      <c r="M421" s="114">
        <v>0.1094</v>
      </c>
      <c r="N421" s="116">
        <v>1984</v>
      </c>
      <c r="O421" s="123">
        <f t="shared" si="20"/>
        <v>600.35839999999996</v>
      </c>
      <c r="T421" s="122">
        <v>42732</v>
      </c>
      <c r="U421" s="121">
        <v>9161.11</v>
      </c>
      <c r="V421" s="121">
        <v>8925</v>
      </c>
      <c r="W421" s="120">
        <f t="shared" si="21"/>
        <v>236.11000000000058</v>
      </c>
      <c r="X421" s="88">
        <v>42733</v>
      </c>
      <c r="Y421" s="87">
        <v>9187.0400000000009</v>
      </c>
      <c r="Z421" s="84">
        <v>6950</v>
      </c>
      <c r="AA421" s="84">
        <f t="shared" si="22"/>
        <v>2237.0400000000009</v>
      </c>
    </row>
    <row r="422" spans="1:27" ht="15.75" customHeight="1">
      <c r="A422" s="88">
        <v>42738</v>
      </c>
      <c r="B422" s="86">
        <v>8850</v>
      </c>
      <c r="C422" s="88">
        <v>42732</v>
      </c>
      <c r="D422" s="106">
        <v>0.39100000000000001</v>
      </c>
      <c r="E422" s="106">
        <v>8.9200000000000002E-2</v>
      </c>
      <c r="F422" s="106">
        <v>0.16450000000000001</v>
      </c>
      <c r="G422" s="106">
        <v>8.3299999999999999E-2</v>
      </c>
      <c r="H422" s="106">
        <v>8.0299999999999996E-2</v>
      </c>
      <c r="I422" s="106">
        <v>1.34E-2</v>
      </c>
      <c r="J422" s="106">
        <v>0.05</v>
      </c>
      <c r="K422" s="106">
        <v>2.8199999999999999E-2</v>
      </c>
      <c r="L422" s="106">
        <v>1.24E-2</v>
      </c>
      <c r="M422" s="114">
        <v>0.1094</v>
      </c>
      <c r="N422" s="116">
        <v>1984</v>
      </c>
      <c r="O422" s="123">
        <f t="shared" si="20"/>
        <v>590.24</v>
      </c>
      <c r="T422" s="122">
        <v>42731</v>
      </c>
      <c r="U422" s="121">
        <v>9153.57</v>
      </c>
      <c r="V422" s="121">
        <v>9000</v>
      </c>
      <c r="W422" s="120">
        <f t="shared" si="21"/>
        <v>153.56999999999971</v>
      </c>
      <c r="X422" s="88">
        <v>42732</v>
      </c>
      <c r="Y422" s="87">
        <v>9161.11</v>
      </c>
      <c r="Z422" s="84">
        <v>6950</v>
      </c>
      <c r="AA422" s="84">
        <f t="shared" si="22"/>
        <v>2211.1100000000006</v>
      </c>
    </row>
    <row r="423" spans="1:27" ht="15.75" customHeight="1">
      <c r="A423" s="88">
        <v>42734</v>
      </c>
      <c r="B423" s="86">
        <v>9195.83</v>
      </c>
      <c r="C423" s="88">
        <v>42731</v>
      </c>
      <c r="D423" s="106">
        <v>0.36720000000000003</v>
      </c>
      <c r="E423" s="106">
        <v>7.6799999999999993E-2</v>
      </c>
      <c r="F423" s="106">
        <v>0.20169999999999999</v>
      </c>
      <c r="G423" s="106">
        <v>8.6199999999999999E-2</v>
      </c>
      <c r="H423" s="106">
        <v>7.0400000000000004E-2</v>
      </c>
      <c r="I423" s="106">
        <v>1.34E-2</v>
      </c>
      <c r="J423" s="106">
        <v>3.6200000000000003E-2</v>
      </c>
      <c r="K423" s="106">
        <v>2.8199999999999999E-2</v>
      </c>
      <c r="L423" s="106">
        <v>1.24E-2</v>
      </c>
      <c r="M423" s="114">
        <v>0.1094</v>
      </c>
      <c r="N423" s="116">
        <v>1984</v>
      </c>
      <c r="O423" s="123">
        <f t="shared" si="20"/>
        <v>545.20319999999992</v>
      </c>
      <c r="T423" s="122">
        <v>42729</v>
      </c>
      <c r="U423" s="121">
        <v>9450.2199999999993</v>
      </c>
      <c r="V423" s="121">
        <v>9215</v>
      </c>
      <c r="W423" s="120">
        <f t="shared" si="21"/>
        <v>235.21999999999935</v>
      </c>
      <c r="X423" s="88">
        <v>42731</v>
      </c>
      <c r="Y423" s="87">
        <v>9153.57</v>
      </c>
      <c r="Z423" s="84">
        <v>6950</v>
      </c>
      <c r="AA423" s="84">
        <f t="shared" si="22"/>
        <v>2203.5699999999997</v>
      </c>
    </row>
    <row r="424" spans="1:27" ht="15.75" customHeight="1">
      <c r="A424" s="88">
        <v>42733</v>
      </c>
      <c r="B424" s="86">
        <v>9187.0400000000009</v>
      </c>
      <c r="C424" s="88">
        <v>42730</v>
      </c>
      <c r="D424" s="106">
        <v>0.36259999999999998</v>
      </c>
      <c r="E424" s="106">
        <v>6.8099999999999994E-2</v>
      </c>
      <c r="F424" s="106">
        <v>0.19570000000000001</v>
      </c>
      <c r="G424" s="106">
        <v>9.3299999999999994E-2</v>
      </c>
      <c r="H424" s="106">
        <v>6.8099999999999994E-2</v>
      </c>
      <c r="I424" s="106">
        <v>1.46E-2</v>
      </c>
      <c r="J424" s="106">
        <v>3.1800000000000002E-2</v>
      </c>
      <c r="K424" s="106">
        <v>4.3900000000000002E-2</v>
      </c>
      <c r="L424" s="106">
        <v>1.26E-2</v>
      </c>
      <c r="M424" s="114">
        <v>0.1094</v>
      </c>
      <c r="N424" s="116">
        <v>1984</v>
      </c>
      <c r="O424" s="123">
        <f t="shared" si="20"/>
        <v>605.3184</v>
      </c>
      <c r="T424" s="122">
        <v>42727</v>
      </c>
      <c r="U424" s="121">
        <v>9488.0499999999993</v>
      </c>
      <c r="V424" s="121">
        <v>9243.75</v>
      </c>
      <c r="W424" s="120">
        <f t="shared" si="21"/>
        <v>244.29999999999927</v>
      </c>
      <c r="X424" s="88">
        <v>42730</v>
      </c>
      <c r="Y424" s="87">
        <v>9450.2199999999993</v>
      </c>
      <c r="Z424" s="84">
        <v>6950</v>
      </c>
      <c r="AA424" s="84">
        <f t="shared" si="22"/>
        <v>2500.2199999999993</v>
      </c>
    </row>
    <row r="425" spans="1:27" ht="15.75" customHeight="1">
      <c r="A425" s="88">
        <v>42732</v>
      </c>
      <c r="B425" s="86">
        <v>9161.11</v>
      </c>
      <c r="C425" s="88">
        <v>42727</v>
      </c>
      <c r="D425" s="114">
        <v>0.30759999999999998</v>
      </c>
      <c r="E425" s="114">
        <v>9.5299999999999996E-2</v>
      </c>
      <c r="F425" s="114">
        <v>0.20069999999999999</v>
      </c>
      <c r="G425" s="114">
        <v>9.8299999999999998E-2</v>
      </c>
      <c r="H425" s="114">
        <v>9.0800000000000006E-2</v>
      </c>
      <c r="I425" s="114">
        <v>1.46E-2</v>
      </c>
      <c r="J425" s="114">
        <v>3.6799999999999999E-2</v>
      </c>
      <c r="K425" s="114">
        <v>3.3799999999999997E-2</v>
      </c>
      <c r="L425" s="114">
        <v>1.26E-2</v>
      </c>
      <c r="M425" s="106">
        <v>0.11169999999999999</v>
      </c>
      <c r="N425" s="116">
        <v>1943</v>
      </c>
      <c r="O425" s="123">
        <f t="shared" si="20"/>
        <v>524.99860000000001</v>
      </c>
      <c r="T425" s="122">
        <v>42726</v>
      </c>
      <c r="U425" s="121">
        <v>9531.85</v>
      </c>
      <c r="V425" s="121">
        <v>9266.67</v>
      </c>
      <c r="W425" s="120">
        <f t="shared" si="21"/>
        <v>265.18000000000029</v>
      </c>
      <c r="X425" s="88">
        <v>42727</v>
      </c>
      <c r="Y425" s="87">
        <v>9488.0499999999993</v>
      </c>
      <c r="Z425" s="84">
        <v>6950</v>
      </c>
      <c r="AA425" s="84">
        <f t="shared" si="22"/>
        <v>2538.0499999999993</v>
      </c>
    </row>
    <row r="426" spans="1:27" ht="15.75" customHeight="1">
      <c r="A426" s="88">
        <v>42731</v>
      </c>
      <c r="B426" s="86">
        <v>9153.57</v>
      </c>
      <c r="C426" s="88">
        <v>42726</v>
      </c>
      <c r="D426" s="114">
        <v>0.30259999999999998</v>
      </c>
      <c r="E426" s="114">
        <v>9.5799999999999996E-2</v>
      </c>
      <c r="F426" s="114">
        <v>0.18659999999999999</v>
      </c>
      <c r="G426" s="114">
        <v>0.10290000000000001</v>
      </c>
      <c r="H426" s="114">
        <v>9.0800000000000006E-2</v>
      </c>
      <c r="I426" s="114">
        <v>1.46E-2</v>
      </c>
      <c r="J426" s="114">
        <v>3.6799999999999999E-2</v>
      </c>
      <c r="K426" s="114">
        <v>3.3799999999999997E-2</v>
      </c>
      <c r="L426" s="114">
        <v>2.6700000000000002E-2</v>
      </c>
      <c r="M426" s="106">
        <v>0.11169999999999999</v>
      </c>
      <c r="N426" s="116">
        <v>1943</v>
      </c>
      <c r="O426" s="123">
        <f t="shared" si="20"/>
        <v>570.07619999999997</v>
      </c>
      <c r="T426" s="122">
        <v>42725</v>
      </c>
      <c r="U426" s="121">
        <v>9567.2199999999993</v>
      </c>
      <c r="V426" s="121">
        <v>9275</v>
      </c>
      <c r="W426" s="120">
        <f t="shared" si="21"/>
        <v>292.21999999999935</v>
      </c>
      <c r="X426" s="88">
        <v>42726</v>
      </c>
      <c r="Y426" s="87">
        <v>9531.85</v>
      </c>
      <c r="Z426" s="84">
        <v>6950</v>
      </c>
      <c r="AA426" s="84">
        <f t="shared" si="22"/>
        <v>2581.8500000000004</v>
      </c>
    </row>
    <row r="427" spans="1:27" ht="15.75" customHeight="1">
      <c r="A427" s="88">
        <v>42730</v>
      </c>
      <c r="B427" s="86">
        <v>9450.2199999999993</v>
      </c>
      <c r="C427" s="88">
        <v>42725</v>
      </c>
      <c r="D427" s="114">
        <v>0.29749999999999999</v>
      </c>
      <c r="E427" s="114">
        <v>0.11650000000000001</v>
      </c>
      <c r="F427" s="114">
        <v>0.18659999999999999</v>
      </c>
      <c r="G427" s="114">
        <v>8.72E-2</v>
      </c>
      <c r="H427" s="114">
        <v>9.0800000000000006E-2</v>
      </c>
      <c r="I427" s="114">
        <v>8.6E-3</v>
      </c>
      <c r="J427" s="114">
        <v>3.6799999999999999E-2</v>
      </c>
      <c r="K427" s="114">
        <v>3.3799999999999997E-2</v>
      </c>
      <c r="L427" s="114">
        <v>3.2800000000000003E-2</v>
      </c>
      <c r="M427" s="106">
        <v>0.11269999999999999</v>
      </c>
      <c r="N427" s="116">
        <v>1943</v>
      </c>
      <c r="O427" s="123">
        <f t="shared" si="20"/>
        <v>570.07619999999997</v>
      </c>
      <c r="T427" s="122">
        <v>42724</v>
      </c>
      <c r="U427" s="121">
        <v>9606.67</v>
      </c>
      <c r="V427" s="121">
        <v>9300</v>
      </c>
      <c r="W427" s="120">
        <f t="shared" si="21"/>
        <v>306.67000000000007</v>
      </c>
      <c r="X427" s="88">
        <v>42725</v>
      </c>
      <c r="Y427" s="87">
        <v>9567.2199999999993</v>
      </c>
      <c r="Z427" s="84">
        <v>6950</v>
      </c>
      <c r="AA427" s="84">
        <f t="shared" si="22"/>
        <v>2617.2199999999993</v>
      </c>
    </row>
    <row r="428" spans="1:27" ht="15.75" customHeight="1">
      <c r="A428" s="88">
        <v>42727</v>
      </c>
      <c r="B428" s="86">
        <v>9488.0499999999993</v>
      </c>
      <c r="C428" s="88">
        <v>42724</v>
      </c>
      <c r="D428" s="114">
        <v>0.27479999999999999</v>
      </c>
      <c r="E428" s="114">
        <v>0.1014</v>
      </c>
      <c r="F428" s="114">
        <v>0.18659999999999999</v>
      </c>
      <c r="G428" s="114">
        <v>9.4799999999999995E-2</v>
      </c>
      <c r="H428" s="114">
        <v>0.1009</v>
      </c>
      <c r="I428" s="114">
        <v>8.6E-3</v>
      </c>
      <c r="J428" s="114">
        <v>3.6799999999999999E-2</v>
      </c>
      <c r="K428" s="114">
        <v>4.8899999999999999E-2</v>
      </c>
      <c r="L428" s="114">
        <v>3.78E-2</v>
      </c>
      <c r="M428" s="106">
        <v>0.1179</v>
      </c>
      <c r="N428" s="116">
        <v>1943</v>
      </c>
      <c r="O428" s="123">
        <f t="shared" si="20"/>
        <v>574.93370000000004</v>
      </c>
      <c r="T428" s="122">
        <v>42722</v>
      </c>
      <c r="U428" s="121">
        <v>9648.65</v>
      </c>
      <c r="V428" s="121">
        <v>9045</v>
      </c>
      <c r="W428" s="120">
        <f t="shared" si="21"/>
        <v>603.64999999999964</v>
      </c>
      <c r="X428" s="88">
        <v>42724</v>
      </c>
      <c r="Y428" s="87">
        <v>9606.67</v>
      </c>
      <c r="Z428" s="84">
        <v>6950</v>
      </c>
      <c r="AA428" s="84">
        <f t="shared" si="22"/>
        <v>2656.67</v>
      </c>
    </row>
    <row r="429" spans="1:27" ht="15.75" customHeight="1">
      <c r="A429" s="88">
        <v>42726</v>
      </c>
      <c r="B429" s="86">
        <v>9531.85</v>
      </c>
      <c r="C429" s="88">
        <v>42723</v>
      </c>
      <c r="D429" s="114">
        <v>0.30509999999999998</v>
      </c>
      <c r="E429" s="114">
        <v>9.6299999999999997E-2</v>
      </c>
      <c r="F429" s="114">
        <v>0.17150000000000001</v>
      </c>
      <c r="G429" s="114">
        <v>8.4699999999999998E-2</v>
      </c>
      <c r="H429" s="114">
        <v>9.0800000000000006E-2</v>
      </c>
      <c r="I429" s="114">
        <v>8.6E-3</v>
      </c>
      <c r="J429" s="114">
        <v>3.6799999999999999E-2</v>
      </c>
      <c r="K429" s="114">
        <v>4.3900000000000002E-2</v>
      </c>
      <c r="L429" s="114">
        <v>5.2999999999999999E-2</v>
      </c>
      <c r="M429" s="106">
        <v>0.1179</v>
      </c>
      <c r="N429" s="116">
        <v>1943</v>
      </c>
      <c r="O429" s="123">
        <f t="shared" si="20"/>
        <v>559.97260000000006</v>
      </c>
      <c r="T429" s="122">
        <v>42720</v>
      </c>
      <c r="U429" s="121">
        <v>9621.43</v>
      </c>
      <c r="V429" s="121">
        <v>9012.5</v>
      </c>
      <c r="W429" s="120">
        <f t="shared" si="21"/>
        <v>608.93000000000029</v>
      </c>
      <c r="X429" s="88">
        <v>42723</v>
      </c>
      <c r="Y429" s="87">
        <v>9648.65</v>
      </c>
      <c r="Z429" s="84">
        <v>6600</v>
      </c>
      <c r="AA429" s="84">
        <f t="shared" si="22"/>
        <v>3048.6499999999996</v>
      </c>
    </row>
    <row r="430" spans="1:27" ht="15.75" customHeight="1">
      <c r="A430" s="88">
        <v>42725</v>
      </c>
      <c r="B430" s="86">
        <v>9567.2199999999993</v>
      </c>
      <c r="C430" s="88">
        <v>42720</v>
      </c>
      <c r="D430" s="106">
        <v>0.2702</v>
      </c>
      <c r="E430" s="106">
        <v>0.122</v>
      </c>
      <c r="F430" s="106">
        <v>0.21820000000000001</v>
      </c>
      <c r="G430" s="106">
        <v>7.6200000000000004E-2</v>
      </c>
      <c r="H430" s="106">
        <v>9.5200000000000007E-2</v>
      </c>
      <c r="I430" s="106">
        <v>8.6999999999999994E-3</v>
      </c>
      <c r="J430" s="106">
        <v>2.7300000000000001E-2</v>
      </c>
      <c r="K430" s="106">
        <v>2.5700000000000001E-2</v>
      </c>
      <c r="L430" s="106">
        <v>4.48E-2</v>
      </c>
      <c r="M430" s="106">
        <v>0.1348</v>
      </c>
      <c r="N430" s="116">
        <v>1943</v>
      </c>
      <c r="O430" s="123">
        <f t="shared" si="20"/>
        <v>593.9751</v>
      </c>
      <c r="T430" s="122">
        <v>42719</v>
      </c>
      <c r="U430" s="121">
        <v>9597.3700000000008</v>
      </c>
      <c r="V430" s="121">
        <v>8958.33</v>
      </c>
      <c r="W430" s="120">
        <f t="shared" si="21"/>
        <v>639.04000000000087</v>
      </c>
      <c r="X430" s="88">
        <v>42720</v>
      </c>
      <c r="Y430" s="87">
        <v>9621.43</v>
      </c>
      <c r="Z430" s="84">
        <v>6600</v>
      </c>
      <c r="AA430" s="84">
        <f t="shared" si="22"/>
        <v>3021.4300000000003</v>
      </c>
    </row>
    <row r="431" spans="1:27" ht="15.75" customHeight="1">
      <c r="A431" s="88">
        <v>42724</v>
      </c>
      <c r="B431" s="86">
        <v>9606.67</v>
      </c>
      <c r="C431" s="88">
        <v>42719</v>
      </c>
      <c r="D431" s="106">
        <v>0.29339999999999999</v>
      </c>
      <c r="E431" s="106">
        <v>0.1323</v>
      </c>
      <c r="F431" s="106">
        <v>0.19919999999999999</v>
      </c>
      <c r="G431" s="106">
        <v>7.6200000000000004E-2</v>
      </c>
      <c r="H431" s="106">
        <v>7.7200000000000005E-2</v>
      </c>
      <c r="I431" s="106">
        <v>8.6999999999999994E-3</v>
      </c>
      <c r="J431" s="106">
        <v>2.7300000000000001E-2</v>
      </c>
      <c r="K431" s="106">
        <v>4.1200000000000001E-2</v>
      </c>
      <c r="L431" s="106">
        <v>3.2899999999999999E-2</v>
      </c>
      <c r="M431" s="106">
        <v>0.1348</v>
      </c>
      <c r="N431" s="116">
        <v>1943</v>
      </c>
      <c r="O431" s="123">
        <f t="shared" si="20"/>
        <v>608.93619999999999</v>
      </c>
      <c r="T431" s="122">
        <v>42718</v>
      </c>
      <c r="U431" s="121">
        <v>9562.5</v>
      </c>
      <c r="V431" s="121">
        <v>8925</v>
      </c>
      <c r="W431" s="120">
        <f t="shared" si="21"/>
        <v>637.5</v>
      </c>
      <c r="X431" s="88">
        <v>42719</v>
      </c>
      <c r="Y431" s="87">
        <v>9597.3700000000008</v>
      </c>
      <c r="Z431" s="84">
        <v>6600</v>
      </c>
      <c r="AA431" s="84">
        <f t="shared" si="22"/>
        <v>2997.3700000000008</v>
      </c>
    </row>
    <row r="432" spans="1:27" ht="15.75" customHeight="1">
      <c r="A432" s="88">
        <v>42723</v>
      </c>
      <c r="B432" s="86">
        <v>9648.65</v>
      </c>
      <c r="C432" s="88">
        <v>42718</v>
      </c>
      <c r="D432" s="106">
        <v>0.29339999999999999</v>
      </c>
      <c r="E432" s="106">
        <v>0.13739999999999999</v>
      </c>
      <c r="F432" s="106">
        <v>0.1966</v>
      </c>
      <c r="G432" s="106">
        <v>9.06E-2</v>
      </c>
      <c r="H432" s="106">
        <v>7.46E-2</v>
      </c>
      <c r="I432" s="106">
        <v>8.6999999999999994E-3</v>
      </c>
      <c r="J432" s="106">
        <v>2.7300000000000001E-2</v>
      </c>
      <c r="K432" s="106">
        <v>3.09E-2</v>
      </c>
      <c r="L432" s="106">
        <v>2.7799999999999998E-2</v>
      </c>
      <c r="M432" s="106">
        <v>0.1348</v>
      </c>
      <c r="N432" s="116">
        <v>1943</v>
      </c>
      <c r="O432" s="123">
        <f t="shared" si="20"/>
        <v>614.95950000000005</v>
      </c>
      <c r="T432" s="122">
        <v>42717</v>
      </c>
      <c r="U432" s="121">
        <v>9490</v>
      </c>
      <c r="V432" s="121">
        <v>8875</v>
      </c>
      <c r="W432" s="120">
        <f t="shared" si="21"/>
        <v>615</v>
      </c>
      <c r="X432" s="88">
        <v>42718</v>
      </c>
      <c r="Y432" s="87">
        <v>9562.5</v>
      </c>
      <c r="Z432" s="84">
        <v>6600</v>
      </c>
      <c r="AA432" s="84">
        <f t="shared" si="22"/>
        <v>2962.5</v>
      </c>
    </row>
    <row r="433" spans="1:27" ht="15.75" customHeight="1">
      <c r="A433" s="88">
        <v>42720</v>
      </c>
      <c r="B433" s="86">
        <v>9621.43</v>
      </c>
      <c r="C433" s="88">
        <v>42717</v>
      </c>
      <c r="D433" s="106">
        <v>0.2959</v>
      </c>
      <c r="E433" s="106">
        <v>0.14979999999999999</v>
      </c>
      <c r="F433" s="106">
        <v>0.21260000000000001</v>
      </c>
      <c r="G433" s="106">
        <v>9.8299999999999998E-2</v>
      </c>
      <c r="H433" s="106">
        <v>6.1800000000000001E-2</v>
      </c>
      <c r="I433" s="106">
        <v>8.6999999999999994E-3</v>
      </c>
      <c r="J433" s="106">
        <v>1.18E-2</v>
      </c>
      <c r="K433" s="106">
        <v>1.54E-2</v>
      </c>
      <c r="L433" s="106">
        <v>2.7799999999999998E-2</v>
      </c>
      <c r="M433" s="106">
        <v>0.12759999999999999</v>
      </c>
      <c r="N433" s="116">
        <v>1943</v>
      </c>
      <c r="O433" s="123">
        <f t="shared" si="20"/>
        <v>620.01130000000001</v>
      </c>
      <c r="T433" s="122">
        <v>42715</v>
      </c>
      <c r="U433" s="121">
        <v>9010</v>
      </c>
      <c r="V433" s="121">
        <v>8505</v>
      </c>
      <c r="W433" s="120">
        <f t="shared" si="21"/>
        <v>505</v>
      </c>
      <c r="X433" s="88">
        <v>42717</v>
      </c>
      <c r="Y433" s="87">
        <v>9490</v>
      </c>
      <c r="Z433" s="84">
        <v>6600</v>
      </c>
      <c r="AA433" s="84">
        <f t="shared" si="22"/>
        <v>2890</v>
      </c>
    </row>
    <row r="434" spans="1:27" ht="15.75" customHeight="1">
      <c r="A434" s="88">
        <v>42719</v>
      </c>
      <c r="B434" s="86">
        <v>9597.3700000000008</v>
      </c>
      <c r="C434" s="88">
        <v>42716</v>
      </c>
      <c r="D434" s="106">
        <v>0.28820000000000001</v>
      </c>
      <c r="E434" s="106">
        <v>0.13950000000000001</v>
      </c>
      <c r="F434" s="106">
        <v>0.21149999999999999</v>
      </c>
      <c r="G434" s="106">
        <v>8.2900000000000001E-2</v>
      </c>
      <c r="H434" s="106">
        <v>7.7200000000000005E-2</v>
      </c>
      <c r="I434" s="106">
        <v>8.6999999999999994E-3</v>
      </c>
      <c r="J434" s="106">
        <v>1.18E-2</v>
      </c>
      <c r="K434" s="106">
        <v>2.4199999999999999E-2</v>
      </c>
      <c r="L434" s="106">
        <v>3.8100000000000002E-2</v>
      </c>
      <c r="M434" s="106">
        <v>0.12759999999999999</v>
      </c>
      <c r="N434" s="116">
        <v>1943</v>
      </c>
      <c r="O434" s="123">
        <f t="shared" si="20"/>
        <v>620.01130000000001</v>
      </c>
      <c r="T434" s="122">
        <v>42713</v>
      </c>
      <c r="U434" s="121">
        <v>8966.67</v>
      </c>
      <c r="V434" s="121">
        <v>8475</v>
      </c>
      <c r="W434" s="120">
        <f t="shared" si="21"/>
        <v>491.67000000000007</v>
      </c>
      <c r="X434" s="88">
        <v>42716</v>
      </c>
      <c r="Y434" s="87">
        <v>9010</v>
      </c>
      <c r="Z434" s="84">
        <v>6600</v>
      </c>
      <c r="AA434" s="84">
        <f t="shared" si="22"/>
        <v>2410</v>
      </c>
    </row>
    <row r="435" spans="1:27" ht="15.75" customHeight="1">
      <c r="A435" s="88">
        <v>42718</v>
      </c>
      <c r="B435" s="86">
        <v>9562.5</v>
      </c>
      <c r="C435" s="88">
        <v>42713</v>
      </c>
      <c r="D435" s="106">
        <v>0.30570000000000003</v>
      </c>
      <c r="E435" s="106">
        <v>0.1137</v>
      </c>
      <c r="F435" s="106">
        <v>0.1817</v>
      </c>
      <c r="G435" s="106">
        <v>8.2900000000000001E-2</v>
      </c>
      <c r="H435" s="106">
        <v>9.3700000000000006E-2</v>
      </c>
      <c r="I435" s="106">
        <v>0</v>
      </c>
      <c r="J435" s="106">
        <v>1.7000000000000001E-2</v>
      </c>
      <c r="K435" s="106">
        <v>2.4199999999999999E-2</v>
      </c>
      <c r="L435" s="106">
        <v>4.6300000000000001E-2</v>
      </c>
      <c r="M435" s="106">
        <v>0.1071</v>
      </c>
      <c r="N435" s="116">
        <v>1943</v>
      </c>
      <c r="O435" s="123">
        <f t="shared" si="20"/>
        <v>607.96469999999999</v>
      </c>
      <c r="T435" s="122">
        <v>42712</v>
      </c>
      <c r="U435" s="121">
        <v>8911.11</v>
      </c>
      <c r="V435" s="121">
        <v>8441.67</v>
      </c>
      <c r="W435" s="120">
        <f t="shared" si="21"/>
        <v>469.44000000000051</v>
      </c>
      <c r="X435" s="88">
        <v>42713</v>
      </c>
      <c r="Y435" s="87">
        <v>8966.67</v>
      </c>
      <c r="Z435" s="84">
        <v>6600</v>
      </c>
      <c r="AA435" s="84">
        <f t="shared" si="22"/>
        <v>2366.67</v>
      </c>
    </row>
    <row r="436" spans="1:27" ht="15.75" customHeight="1">
      <c r="A436" s="88">
        <v>42717</v>
      </c>
      <c r="B436" s="86">
        <v>9490</v>
      </c>
      <c r="C436" s="88">
        <v>42712</v>
      </c>
      <c r="D436" s="106">
        <v>0.31340000000000001</v>
      </c>
      <c r="E436" s="106">
        <v>0.1137</v>
      </c>
      <c r="F436" s="106">
        <v>0.1714</v>
      </c>
      <c r="G436" s="106">
        <v>7.0000000000000007E-2</v>
      </c>
      <c r="H436" s="106">
        <v>0.104</v>
      </c>
      <c r="I436" s="106">
        <v>0</v>
      </c>
      <c r="J436" s="106">
        <v>1.18E-2</v>
      </c>
      <c r="K436" s="106">
        <v>2.4199999999999999E-2</v>
      </c>
      <c r="L436" s="106">
        <v>5.6599999999999998E-2</v>
      </c>
      <c r="M436" s="106">
        <v>0.1071</v>
      </c>
      <c r="N436" s="116">
        <v>1943</v>
      </c>
      <c r="O436" s="123">
        <f t="shared" si="20"/>
        <v>601.94140000000004</v>
      </c>
      <c r="T436" s="122">
        <v>42711</v>
      </c>
      <c r="U436" s="121">
        <v>8833.33</v>
      </c>
      <c r="V436" s="121">
        <v>8400</v>
      </c>
      <c r="W436" s="120">
        <f t="shared" si="21"/>
        <v>433.32999999999993</v>
      </c>
      <c r="X436" s="88">
        <v>42712</v>
      </c>
      <c r="Y436" s="87">
        <v>8911.11</v>
      </c>
      <c r="Z436" s="84">
        <v>6600</v>
      </c>
      <c r="AA436" s="84">
        <f t="shared" si="22"/>
        <v>2311.1100000000006</v>
      </c>
    </row>
    <row r="437" spans="1:27" ht="15.75" customHeight="1">
      <c r="A437" s="88">
        <v>42716</v>
      </c>
      <c r="B437" s="86">
        <v>9010</v>
      </c>
      <c r="C437" s="88">
        <v>42711</v>
      </c>
      <c r="D437" s="106">
        <v>0.3165</v>
      </c>
      <c r="E437" s="106">
        <v>0.11070000000000001</v>
      </c>
      <c r="F437" s="106">
        <v>0.1714</v>
      </c>
      <c r="G437" s="106">
        <v>7.0000000000000007E-2</v>
      </c>
      <c r="H437" s="106">
        <v>0.104</v>
      </c>
      <c r="I437" s="106">
        <v>0</v>
      </c>
      <c r="J437" s="106">
        <v>1.18E-2</v>
      </c>
      <c r="K437" s="106">
        <v>2.4199999999999999E-2</v>
      </c>
      <c r="L437" s="106">
        <v>5.6599999999999998E-2</v>
      </c>
      <c r="M437" s="106">
        <v>0.1071</v>
      </c>
      <c r="N437" s="116">
        <v>1943</v>
      </c>
      <c r="O437" s="123">
        <f t="shared" si="20"/>
        <v>601.94140000000004</v>
      </c>
      <c r="T437" s="122">
        <v>42710</v>
      </c>
      <c r="U437" s="121">
        <v>8783.33</v>
      </c>
      <c r="V437" s="121">
        <v>8375</v>
      </c>
      <c r="W437" s="120">
        <f t="shared" si="21"/>
        <v>408.32999999999993</v>
      </c>
      <c r="X437" s="88">
        <v>42711</v>
      </c>
      <c r="Y437" s="87">
        <v>8833.33</v>
      </c>
      <c r="Z437" s="84">
        <v>6600</v>
      </c>
      <c r="AA437" s="84">
        <f t="shared" si="22"/>
        <v>2233.33</v>
      </c>
    </row>
    <row r="438" spans="1:27" ht="15.75" customHeight="1">
      <c r="A438" s="88">
        <v>42713</v>
      </c>
      <c r="B438" s="86">
        <v>8966.67</v>
      </c>
      <c r="C438" s="88">
        <v>42710</v>
      </c>
      <c r="D438" s="106">
        <v>0.31909999999999999</v>
      </c>
      <c r="E438" s="106">
        <v>0.13120000000000001</v>
      </c>
      <c r="F438" s="106">
        <v>0.12759999999999999</v>
      </c>
      <c r="G438" s="106">
        <v>6.0699999999999997E-2</v>
      </c>
      <c r="H438" s="106">
        <v>0.1153</v>
      </c>
      <c r="I438" s="106">
        <v>1.03E-2</v>
      </c>
      <c r="J438" s="106">
        <v>2.7300000000000001E-2</v>
      </c>
      <c r="K438" s="106">
        <v>1.3899999999999999E-2</v>
      </c>
      <c r="L438" s="106">
        <v>6.6900000000000001E-2</v>
      </c>
      <c r="M438" s="106">
        <v>0.1071</v>
      </c>
      <c r="N438" s="116">
        <v>1943</v>
      </c>
      <c r="O438" s="123">
        <f t="shared" si="20"/>
        <v>642.93870000000004</v>
      </c>
      <c r="T438" s="122">
        <v>42708</v>
      </c>
      <c r="U438" s="121">
        <v>8664.89</v>
      </c>
      <c r="V438" s="121">
        <v>8205</v>
      </c>
      <c r="W438" s="120">
        <f t="shared" si="21"/>
        <v>459.88999999999942</v>
      </c>
      <c r="X438" s="88">
        <v>42710</v>
      </c>
      <c r="Y438" s="87">
        <v>8783.33</v>
      </c>
      <c r="Z438" s="84">
        <v>6600</v>
      </c>
      <c r="AA438" s="84">
        <f t="shared" si="22"/>
        <v>2183.33</v>
      </c>
    </row>
    <row r="439" spans="1:27" ht="15.75" customHeight="1">
      <c r="A439" s="88">
        <v>42712</v>
      </c>
      <c r="B439" s="86">
        <v>8911.11</v>
      </c>
      <c r="C439" s="88">
        <v>42709</v>
      </c>
      <c r="D439" s="106">
        <v>0.31909999999999999</v>
      </c>
      <c r="E439" s="106">
        <v>0.124</v>
      </c>
      <c r="F439" s="106">
        <v>0.12759999999999999</v>
      </c>
      <c r="G439" s="106">
        <v>6.7900000000000002E-2</v>
      </c>
      <c r="H439" s="106">
        <v>0.1101</v>
      </c>
      <c r="I439" s="106">
        <v>1.03E-2</v>
      </c>
      <c r="J439" s="106">
        <v>2.7300000000000001E-2</v>
      </c>
      <c r="K439" s="106">
        <v>1.3899999999999999E-2</v>
      </c>
      <c r="L439" s="106">
        <v>7.2099999999999997E-2</v>
      </c>
      <c r="M439" s="106">
        <v>0.1082</v>
      </c>
      <c r="N439" s="116">
        <v>1923</v>
      </c>
      <c r="O439" s="123">
        <f t="shared" si="20"/>
        <v>620.93670000000009</v>
      </c>
      <c r="T439" s="122">
        <v>42706</v>
      </c>
      <c r="U439" s="121">
        <v>8658.06</v>
      </c>
      <c r="V439" s="121">
        <v>8187.5</v>
      </c>
      <c r="W439" s="120">
        <f t="shared" si="21"/>
        <v>470.55999999999949</v>
      </c>
      <c r="X439" s="88">
        <v>42709</v>
      </c>
      <c r="Y439" s="87">
        <v>8664.89</v>
      </c>
      <c r="Z439" s="84">
        <v>6600</v>
      </c>
      <c r="AA439" s="84">
        <f t="shared" si="22"/>
        <v>2064.8899999999994</v>
      </c>
    </row>
    <row r="440" spans="1:27" ht="15.75" customHeight="1">
      <c r="A440" s="88">
        <v>42711</v>
      </c>
      <c r="B440" s="86">
        <v>8833.33</v>
      </c>
      <c r="C440" s="88">
        <v>42706</v>
      </c>
      <c r="D440" s="106">
        <v>0.31290000000000001</v>
      </c>
      <c r="E440" s="106">
        <v>0.13900000000000001</v>
      </c>
      <c r="F440" s="106">
        <v>0.1925</v>
      </c>
      <c r="G440" s="106">
        <v>8.4400000000000003E-2</v>
      </c>
      <c r="H440" s="106">
        <v>8.4900000000000003E-2</v>
      </c>
      <c r="I440" s="106">
        <v>1.03E-2</v>
      </c>
      <c r="J440" s="106">
        <v>3.3500000000000002E-2</v>
      </c>
      <c r="K440" s="106">
        <v>5.1000000000000004E-3</v>
      </c>
      <c r="L440" s="106">
        <v>3.04E-2</v>
      </c>
      <c r="M440" s="106">
        <v>0.11700000000000001</v>
      </c>
      <c r="N440" s="116">
        <v>1923</v>
      </c>
      <c r="O440" s="123">
        <f t="shared" si="20"/>
        <v>594.01470000000006</v>
      </c>
      <c r="T440" s="122">
        <v>42705</v>
      </c>
      <c r="U440" s="121">
        <v>8668.15</v>
      </c>
      <c r="V440" s="121">
        <v>8175</v>
      </c>
      <c r="W440" s="120">
        <f t="shared" si="21"/>
        <v>493.14999999999964</v>
      </c>
      <c r="X440" s="88">
        <v>42706</v>
      </c>
      <c r="Y440" s="87">
        <v>8658.06</v>
      </c>
      <c r="Z440" s="84">
        <v>6600</v>
      </c>
      <c r="AA440" s="84">
        <f t="shared" si="22"/>
        <v>2058.0599999999995</v>
      </c>
    </row>
    <row r="441" spans="1:27" ht="15.75" customHeight="1">
      <c r="A441" s="88">
        <v>42710</v>
      </c>
      <c r="B441" s="86">
        <v>8783.33</v>
      </c>
      <c r="C441" s="88">
        <v>42705</v>
      </c>
      <c r="D441" s="106">
        <v>0.30980000000000002</v>
      </c>
      <c r="E441" s="106">
        <v>0.1235</v>
      </c>
      <c r="F441" s="106">
        <v>0.1724</v>
      </c>
      <c r="G441" s="106">
        <v>9.98E-2</v>
      </c>
      <c r="H441" s="106">
        <v>9.01E-2</v>
      </c>
      <c r="I441" s="106">
        <v>1.03E-2</v>
      </c>
      <c r="J441" s="106">
        <v>3.3500000000000002E-2</v>
      </c>
      <c r="K441" s="106">
        <v>2.8299999999999999E-2</v>
      </c>
      <c r="L441" s="106">
        <v>2.52E-2</v>
      </c>
      <c r="M441" s="106">
        <v>0.13</v>
      </c>
      <c r="N441" s="116">
        <v>1923</v>
      </c>
      <c r="O441" s="123">
        <f t="shared" ref="O441:O504" si="23">D446*N441</f>
        <v>610.93709999999999</v>
      </c>
      <c r="T441" s="122">
        <v>42704</v>
      </c>
      <c r="U441" s="121">
        <v>8678.33</v>
      </c>
      <c r="V441" s="121">
        <v>8175</v>
      </c>
      <c r="W441" s="120">
        <f t="shared" si="21"/>
        <v>503.32999999999993</v>
      </c>
      <c r="X441" s="88">
        <v>42705</v>
      </c>
      <c r="Y441" s="87">
        <v>8668.15</v>
      </c>
      <c r="Z441" s="84">
        <v>6600</v>
      </c>
      <c r="AA441" s="84">
        <f t="shared" si="22"/>
        <v>2068.1499999999996</v>
      </c>
    </row>
    <row r="442" spans="1:27" ht="15.75" customHeight="1">
      <c r="A442" s="88">
        <v>42709</v>
      </c>
      <c r="B442" s="86">
        <v>8664.89</v>
      </c>
      <c r="C442" s="88">
        <v>42704</v>
      </c>
      <c r="D442" s="106">
        <v>0.30980000000000002</v>
      </c>
      <c r="E442" s="106">
        <v>0.1328</v>
      </c>
      <c r="F442" s="106">
        <v>0.1812</v>
      </c>
      <c r="G442" s="106">
        <v>9.8299999999999998E-2</v>
      </c>
      <c r="H442" s="106">
        <v>6.4299999999999996E-2</v>
      </c>
      <c r="I442" s="106">
        <v>1.03E-2</v>
      </c>
      <c r="J442" s="106">
        <v>2.9899999999999999E-2</v>
      </c>
      <c r="K442" s="106">
        <v>4.3700000000000003E-2</v>
      </c>
      <c r="L442" s="106">
        <v>2.2599999999999999E-2</v>
      </c>
      <c r="M442" s="106">
        <v>0.13</v>
      </c>
      <c r="N442" s="116">
        <v>1923</v>
      </c>
      <c r="O442" s="123">
        <f t="shared" si="23"/>
        <v>600.9375</v>
      </c>
      <c r="T442" s="122">
        <v>42703</v>
      </c>
      <c r="U442" s="121">
        <v>8692.2199999999993</v>
      </c>
      <c r="V442" s="121">
        <v>8175</v>
      </c>
      <c r="W442" s="120">
        <f t="shared" si="21"/>
        <v>517.21999999999935</v>
      </c>
      <c r="X442" s="88">
        <v>42704</v>
      </c>
      <c r="Y442" s="87">
        <v>8678.33</v>
      </c>
      <c r="Z442" s="84">
        <v>6600</v>
      </c>
      <c r="AA442" s="84">
        <f t="shared" si="22"/>
        <v>2078.33</v>
      </c>
    </row>
    <row r="443" spans="1:27" ht="15.75" customHeight="1">
      <c r="A443" s="88">
        <v>42706</v>
      </c>
      <c r="B443" s="86">
        <v>8658.06</v>
      </c>
      <c r="C443" s="88">
        <v>42703</v>
      </c>
      <c r="D443" s="106">
        <v>0.33090000000000003</v>
      </c>
      <c r="E443" s="106">
        <v>0.13589999999999999</v>
      </c>
      <c r="F443" s="106">
        <v>0.18990000000000001</v>
      </c>
      <c r="G443" s="106">
        <v>8.1799999999999998E-2</v>
      </c>
      <c r="H443" s="106">
        <v>6.4299999999999996E-2</v>
      </c>
      <c r="I443" s="106">
        <v>0</v>
      </c>
      <c r="J443" s="106">
        <v>2.9899999999999999E-2</v>
      </c>
      <c r="K443" s="106">
        <v>4.3700000000000003E-2</v>
      </c>
      <c r="L443" s="106">
        <v>1.6500000000000001E-2</v>
      </c>
      <c r="M443" s="106">
        <v>0.1014</v>
      </c>
      <c r="N443" s="116">
        <v>1923</v>
      </c>
      <c r="O443" s="123">
        <f t="shared" si="23"/>
        <v>650.93550000000005</v>
      </c>
      <c r="T443" s="122">
        <v>42701</v>
      </c>
      <c r="U443" s="121">
        <v>8725.61</v>
      </c>
      <c r="V443" s="121">
        <v>8155</v>
      </c>
      <c r="W443" s="120">
        <f t="shared" si="21"/>
        <v>570.61000000000058</v>
      </c>
      <c r="X443" s="88">
        <v>42703</v>
      </c>
      <c r="Y443" s="87">
        <v>8692.2199999999993</v>
      </c>
      <c r="Z443" s="84">
        <v>6600</v>
      </c>
      <c r="AA443" s="84">
        <f t="shared" si="22"/>
        <v>2092.2199999999993</v>
      </c>
    </row>
    <row r="444" spans="1:27" ht="15.75" customHeight="1">
      <c r="A444" s="88">
        <v>42705</v>
      </c>
      <c r="B444" s="86">
        <v>8668.15</v>
      </c>
      <c r="C444" s="88">
        <v>42702</v>
      </c>
      <c r="D444" s="106">
        <v>0.32290000000000002</v>
      </c>
      <c r="E444" s="106">
        <v>0.11799999999999999</v>
      </c>
      <c r="F444" s="106">
        <v>0.19189999999999999</v>
      </c>
      <c r="G444" s="106">
        <v>6.6600000000000006E-2</v>
      </c>
      <c r="H444" s="106">
        <v>8.0600000000000005E-2</v>
      </c>
      <c r="I444" s="106">
        <v>1.04E-2</v>
      </c>
      <c r="J444" s="106">
        <v>4.0599999999999997E-2</v>
      </c>
      <c r="K444" s="106">
        <v>4.4200000000000003E-2</v>
      </c>
      <c r="L444" s="106">
        <v>1.66E-2</v>
      </c>
      <c r="M444" s="106">
        <v>9.0999999999999998E-2</v>
      </c>
      <c r="N444" s="116">
        <v>1923</v>
      </c>
      <c r="O444" s="123">
        <f t="shared" si="23"/>
        <v>620.93670000000009</v>
      </c>
      <c r="T444" s="122">
        <v>42699</v>
      </c>
      <c r="U444" s="121">
        <v>8735</v>
      </c>
      <c r="V444" s="121">
        <v>8150</v>
      </c>
      <c r="W444" s="120">
        <f t="shared" si="21"/>
        <v>585</v>
      </c>
      <c r="X444" s="88">
        <v>42702</v>
      </c>
      <c r="Y444" s="87">
        <v>8725.61</v>
      </c>
      <c r="Z444" s="84">
        <v>6600</v>
      </c>
      <c r="AA444" s="84">
        <f t="shared" si="22"/>
        <v>2125.6100000000006</v>
      </c>
    </row>
    <row r="445" spans="1:27" ht="15.75" customHeight="1">
      <c r="A445" s="88">
        <v>42704</v>
      </c>
      <c r="B445" s="86">
        <v>8678.33</v>
      </c>
      <c r="C445" s="88">
        <v>42699</v>
      </c>
      <c r="D445" s="106">
        <v>0.30890000000000001</v>
      </c>
      <c r="E445" s="106">
        <v>9.7199999999999995E-2</v>
      </c>
      <c r="F445" s="106">
        <v>0.2215</v>
      </c>
      <c r="G445" s="106">
        <v>8.48E-2</v>
      </c>
      <c r="H445" s="106">
        <v>7.0199999999999999E-2</v>
      </c>
      <c r="I445" s="106">
        <v>2.0799999999999999E-2</v>
      </c>
      <c r="J445" s="106">
        <v>3.6900000000000002E-2</v>
      </c>
      <c r="K445" s="106">
        <v>3.1199999999999999E-2</v>
      </c>
      <c r="L445" s="106">
        <v>1.14E-2</v>
      </c>
      <c r="M445" s="106">
        <v>9.8799999999999999E-2</v>
      </c>
      <c r="N445" s="116">
        <v>1923</v>
      </c>
      <c r="O445" s="123">
        <f t="shared" si="23"/>
        <v>585.93810000000008</v>
      </c>
      <c r="T445" s="122">
        <v>42698</v>
      </c>
      <c r="U445" s="121">
        <v>8721.2999999999993</v>
      </c>
      <c r="V445" s="121">
        <v>8141.67</v>
      </c>
      <c r="W445" s="120">
        <f t="shared" si="21"/>
        <v>579.6299999999992</v>
      </c>
      <c r="X445" s="88">
        <v>42699</v>
      </c>
      <c r="Y445" s="87">
        <v>8735</v>
      </c>
      <c r="Z445" s="84">
        <v>6600</v>
      </c>
      <c r="AA445" s="84">
        <f t="shared" si="22"/>
        <v>2135</v>
      </c>
    </row>
    <row r="446" spans="1:27" ht="15.75" customHeight="1">
      <c r="A446" s="88">
        <v>42703</v>
      </c>
      <c r="B446" s="86">
        <v>8692.2199999999993</v>
      </c>
      <c r="C446" s="88">
        <v>42698</v>
      </c>
      <c r="D446" s="106">
        <v>0.31769999999999998</v>
      </c>
      <c r="E446" s="106">
        <v>6.8599999999999994E-2</v>
      </c>
      <c r="F446" s="106">
        <v>0.24390000000000001</v>
      </c>
      <c r="G446" s="106">
        <v>8.48E-2</v>
      </c>
      <c r="H446" s="106">
        <v>6.5000000000000002E-2</v>
      </c>
      <c r="I446" s="106">
        <v>2.0799999999999999E-2</v>
      </c>
      <c r="J446" s="106">
        <v>3.6900000000000002E-2</v>
      </c>
      <c r="K446" s="106">
        <v>1.5599999999999999E-2</v>
      </c>
      <c r="L446" s="106">
        <v>1.66E-2</v>
      </c>
      <c r="M446" s="106">
        <v>0.1222</v>
      </c>
      <c r="N446" s="116">
        <v>1923</v>
      </c>
      <c r="O446" s="123">
        <f t="shared" si="23"/>
        <v>528.05579999999998</v>
      </c>
      <c r="T446" s="122">
        <v>42697</v>
      </c>
      <c r="U446" s="121">
        <v>8695.7099999999991</v>
      </c>
      <c r="V446" s="121">
        <v>8125</v>
      </c>
      <c r="W446" s="120">
        <f t="shared" si="21"/>
        <v>570.70999999999913</v>
      </c>
      <c r="X446" s="88">
        <v>42698</v>
      </c>
      <c r="Y446" s="87">
        <v>8721.2999999999993</v>
      </c>
      <c r="Z446" s="84">
        <v>6600</v>
      </c>
      <c r="AA446" s="84">
        <f t="shared" si="22"/>
        <v>2121.2999999999993</v>
      </c>
    </row>
    <row r="447" spans="1:27" ht="15.75" customHeight="1">
      <c r="A447" s="88">
        <v>42702</v>
      </c>
      <c r="B447" s="86">
        <v>8725.61</v>
      </c>
      <c r="C447" s="88">
        <v>42697</v>
      </c>
      <c r="D447" s="106">
        <v>0.3125</v>
      </c>
      <c r="E447" s="106">
        <v>6.8599999999999994E-2</v>
      </c>
      <c r="F447" s="106">
        <v>0.24390000000000001</v>
      </c>
      <c r="G447" s="106">
        <v>6.9199999999999998E-2</v>
      </c>
      <c r="H447" s="106">
        <v>7.0199999999999999E-2</v>
      </c>
      <c r="I447" s="106">
        <v>2.7E-2</v>
      </c>
      <c r="J447" s="106">
        <v>2.24E-2</v>
      </c>
      <c r="K447" s="106">
        <v>3.1199999999999999E-2</v>
      </c>
      <c r="L447" s="106">
        <v>2.5000000000000001E-2</v>
      </c>
      <c r="M447" s="106">
        <v>0.1222</v>
      </c>
      <c r="N447" s="116">
        <v>1923</v>
      </c>
      <c r="O447" s="123">
        <f t="shared" si="23"/>
        <v>498.05700000000002</v>
      </c>
      <c r="T447" s="122">
        <v>42696</v>
      </c>
      <c r="U447" s="121">
        <v>8592</v>
      </c>
      <c r="V447" s="121">
        <v>8125</v>
      </c>
      <c r="W447" s="120">
        <f t="shared" si="21"/>
        <v>467</v>
      </c>
      <c r="X447" s="88">
        <v>42697</v>
      </c>
      <c r="Y447" s="87">
        <v>8695.7099999999991</v>
      </c>
      <c r="Z447" s="84">
        <v>6600</v>
      </c>
      <c r="AA447" s="84">
        <f t="shared" si="22"/>
        <v>2095.7099999999991</v>
      </c>
    </row>
    <row r="448" spans="1:27" ht="15.75" customHeight="1">
      <c r="A448" s="88">
        <v>42699</v>
      </c>
      <c r="B448" s="86">
        <v>8735</v>
      </c>
      <c r="C448" s="88">
        <v>42696</v>
      </c>
      <c r="D448" s="106">
        <v>0.33850000000000002</v>
      </c>
      <c r="E448" s="106">
        <v>5.2999999999999999E-2</v>
      </c>
      <c r="F448" s="106">
        <v>0.2387</v>
      </c>
      <c r="G448" s="106">
        <v>7.0699999999999999E-2</v>
      </c>
      <c r="H448" s="106">
        <v>7.0199999999999999E-2</v>
      </c>
      <c r="I448" s="106">
        <v>2.0299999999999999E-2</v>
      </c>
      <c r="J448" s="106">
        <v>3.7999999999999999E-2</v>
      </c>
      <c r="K448" s="106">
        <v>3.1199999999999999E-2</v>
      </c>
      <c r="L448" s="106">
        <v>3.7999999999999999E-2</v>
      </c>
      <c r="M448" s="106">
        <v>0.1222</v>
      </c>
      <c r="N448" s="116">
        <v>1923</v>
      </c>
      <c r="O448" s="123">
        <f t="shared" si="23"/>
        <v>471.9042</v>
      </c>
      <c r="T448" s="122">
        <v>42694</v>
      </c>
      <c r="U448" s="121">
        <v>8791.43</v>
      </c>
      <c r="V448" s="121">
        <v>8135</v>
      </c>
      <c r="W448" s="120">
        <f t="shared" si="21"/>
        <v>656.43000000000029</v>
      </c>
      <c r="X448" s="88">
        <v>42696</v>
      </c>
      <c r="Y448" s="87">
        <v>8592</v>
      </c>
      <c r="Z448" s="84">
        <v>6600</v>
      </c>
      <c r="AA448" s="84">
        <f t="shared" si="22"/>
        <v>1992</v>
      </c>
    </row>
    <row r="449" spans="1:27" ht="15.75" customHeight="1">
      <c r="A449" s="88">
        <v>42698</v>
      </c>
      <c r="B449" s="86">
        <v>8721.2999999999993</v>
      </c>
      <c r="C449" s="88">
        <v>42695</v>
      </c>
      <c r="D449" s="106">
        <v>0.32290000000000002</v>
      </c>
      <c r="E449" s="106">
        <v>6.0299999999999999E-2</v>
      </c>
      <c r="F449" s="106">
        <v>0.20749999999999999</v>
      </c>
      <c r="G449" s="106">
        <v>0.1154</v>
      </c>
      <c r="H449" s="106">
        <v>8.5800000000000001E-2</v>
      </c>
      <c r="I449" s="106">
        <v>2.5499999999999998E-2</v>
      </c>
      <c r="J449" s="106">
        <v>3.7999999999999999E-2</v>
      </c>
      <c r="K449" s="106">
        <v>1.04E-2</v>
      </c>
      <c r="L449" s="106">
        <v>4.3200000000000002E-2</v>
      </c>
      <c r="M449" s="106">
        <v>9.4100000000000003E-2</v>
      </c>
      <c r="N449" s="116">
        <v>1923</v>
      </c>
      <c r="O449" s="123">
        <f t="shared" si="23"/>
        <v>562.09289999999999</v>
      </c>
      <c r="T449" s="122">
        <v>42692</v>
      </c>
      <c r="U449" s="121">
        <v>8828.26</v>
      </c>
      <c r="V449" s="121">
        <v>8137.5</v>
      </c>
      <c r="W449" s="120">
        <f t="shared" si="21"/>
        <v>690.76000000000022</v>
      </c>
      <c r="X449" s="88">
        <v>42695</v>
      </c>
      <c r="Y449" s="87">
        <v>8791.43</v>
      </c>
      <c r="Z449" s="84">
        <v>6600</v>
      </c>
      <c r="AA449" s="84">
        <f t="shared" si="22"/>
        <v>2191.4300000000003</v>
      </c>
    </row>
    <row r="450" spans="1:27" ht="15.75" customHeight="1">
      <c r="A450" s="88">
        <v>42697</v>
      </c>
      <c r="B450" s="86">
        <v>8695.7099999999991</v>
      </c>
      <c r="C450" s="88">
        <v>42692</v>
      </c>
      <c r="D450" s="106">
        <v>0.30470000000000003</v>
      </c>
      <c r="E450" s="106">
        <v>9.1499999999999998E-2</v>
      </c>
      <c r="F450" s="106">
        <v>0.2127</v>
      </c>
      <c r="G450" s="106">
        <v>0.1154</v>
      </c>
      <c r="H450" s="106">
        <v>6.5000000000000002E-2</v>
      </c>
      <c r="I450" s="106">
        <v>8.8000000000000005E-3</v>
      </c>
      <c r="J450" s="106">
        <v>3.7999999999999999E-2</v>
      </c>
      <c r="K450" s="106">
        <v>1.5599999999999999E-2</v>
      </c>
      <c r="L450" s="106">
        <v>4.9399999999999999E-2</v>
      </c>
      <c r="M450" s="106">
        <v>9.9299999999999999E-2</v>
      </c>
      <c r="N450" s="116">
        <v>1923</v>
      </c>
      <c r="O450" s="123">
        <f t="shared" si="23"/>
        <v>544.97820000000002</v>
      </c>
      <c r="T450" s="122">
        <v>42691</v>
      </c>
      <c r="U450" s="121">
        <v>8872.2199999999993</v>
      </c>
      <c r="V450" s="121">
        <v>8141.67</v>
      </c>
      <c r="W450" s="120">
        <f t="shared" si="21"/>
        <v>730.54999999999927</v>
      </c>
      <c r="X450" s="88">
        <v>42692</v>
      </c>
      <c r="Y450" s="87">
        <v>8828.26</v>
      </c>
      <c r="Z450" s="84">
        <v>6600</v>
      </c>
      <c r="AA450" s="84">
        <f t="shared" si="22"/>
        <v>2228.2600000000002</v>
      </c>
    </row>
    <row r="451" spans="1:27" ht="15.75" customHeight="1">
      <c r="A451" s="88">
        <v>42696</v>
      </c>
      <c r="B451" s="86">
        <v>8592</v>
      </c>
      <c r="C451" s="88">
        <v>42691</v>
      </c>
      <c r="D451" s="106">
        <v>0.27460000000000001</v>
      </c>
      <c r="E451" s="106">
        <v>9.4600000000000004E-2</v>
      </c>
      <c r="F451" s="106">
        <v>0.20330000000000001</v>
      </c>
      <c r="G451" s="106">
        <v>0.1222</v>
      </c>
      <c r="H451" s="106">
        <v>6.08E-2</v>
      </c>
      <c r="I451" s="106">
        <v>8.8000000000000005E-3</v>
      </c>
      <c r="J451" s="106">
        <v>4.1599999999999998E-2</v>
      </c>
      <c r="K451" s="106">
        <v>1.8200000000000001E-2</v>
      </c>
      <c r="L451" s="106">
        <v>5.3600000000000002E-2</v>
      </c>
      <c r="M451" s="106">
        <v>9.9299999999999999E-2</v>
      </c>
      <c r="N451" s="116">
        <v>1923</v>
      </c>
      <c r="O451" s="123">
        <f t="shared" si="23"/>
        <v>528.05579999999998</v>
      </c>
      <c r="T451" s="122">
        <v>42690</v>
      </c>
      <c r="U451" s="121">
        <v>8895.83</v>
      </c>
      <c r="V451" s="121">
        <v>8150</v>
      </c>
      <c r="W451" s="120">
        <f t="shared" si="21"/>
        <v>745.82999999999993</v>
      </c>
      <c r="X451" s="88">
        <v>42691</v>
      </c>
      <c r="Y451" s="87">
        <v>8872.2199999999993</v>
      </c>
      <c r="Z451" s="84">
        <v>6600</v>
      </c>
      <c r="AA451" s="84">
        <f t="shared" si="22"/>
        <v>2272.2199999999993</v>
      </c>
    </row>
    <row r="452" spans="1:27" ht="15.75" customHeight="1">
      <c r="A452" s="88">
        <v>42695</v>
      </c>
      <c r="B452" s="86">
        <v>8791.43</v>
      </c>
      <c r="C452" s="88">
        <v>42690</v>
      </c>
      <c r="D452" s="106">
        <v>0.25900000000000001</v>
      </c>
      <c r="E452" s="106">
        <v>9.7199999999999995E-2</v>
      </c>
      <c r="F452" s="106">
        <v>0.20330000000000001</v>
      </c>
      <c r="G452" s="106">
        <v>0.1222</v>
      </c>
      <c r="H452" s="106">
        <v>8.6800000000000002E-2</v>
      </c>
      <c r="I452" s="106">
        <v>8.8000000000000005E-3</v>
      </c>
      <c r="J452" s="106">
        <v>4.1599999999999998E-2</v>
      </c>
      <c r="K452" s="106">
        <v>1.5599999999999999E-2</v>
      </c>
      <c r="L452" s="106">
        <v>4.3200000000000002E-2</v>
      </c>
      <c r="M452" s="106">
        <v>9.9299999999999999E-2</v>
      </c>
      <c r="N452" s="116">
        <v>1923</v>
      </c>
      <c r="O452" s="123">
        <f t="shared" si="23"/>
        <v>548.05499999999995</v>
      </c>
      <c r="T452" s="122">
        <v>42689</v>
      </c>
      <c r="U452" s="121">
        <v>8875</v>
      </c>
      <c r="V452" s="121">
        <v>8175</v>
      </c>
      <c r="W452" s="120">
        <f t="shared" si="21"/>
        <v>700</v>
      </c>
      <c r="X452" s="88">
        <v>42690</v>
      </c>
      <c r="Y452" s="87">
        <v>8895.83</v>
      </c>
      <c r="Z452" s="84">
        <v>6600</v>
      </c>
      <c r="AA452" s="84">
        <f t="shared" si="22"/>
        <v>2295.83</v>
      </c>
    </row>
    <row r="453" spans="1:27" ht="15.75" customHeight="1">
      <c r="A453" s="88">
        <v>42692</v>
      </c>
      <c r="B453" s="86">
        <v>8828.26</v>
      </c>
      <c r="C453" s="88">
        <v>42689</v>
      </c>
      <c r="D453" s="106">
        <v>0.24540000000000001</v>
      </c>
      <c r="E453" s="106">
        <v>0.1154</v>
      </c>
      <c r="F453" s="106">
        <v>0.21790000000000001</v>
      </c>
      <c r="G453" s="106">
        <v>0.1227</v>
      </c>
      <c r="H453" s="106">
        <v>8.0600000000000005E-2</v>
      </c>
      <c r="I453" s="106">
        <v>8.8000000000000005E-3</v>
      </c>
      <c r="J453" s="106">
        <v>4.1599999999999998E-2</v>
      </c>
      <c r="K453" s="106">
        <v>1.04E-2</v>
      </c>
      <c r="L453" s="106">
        <v>3.4799999999999998E-2</v>
      </c>
      <c r="M453" s="106">
        <v>0.1149</v>
      </c>
      <c r="N453" s="116">
        <v>1923</v>
      </c>
      <c r="O453" s="123">
        <f t="shared" si="23"/>
        <v>575.93849999999998</v>
      </c>
      <c r="T453" s="122">
        <v>42687</v>
      </c>
      <c r="U453" s="121">
        <v>8784.59</v>
      </c>
      <c r="V453" s="121">
        <v>8195</v>
      </c>
      <c r="W453" s="120">
        <f t="shared" ref="W453:W516" si="24">U453-V453</f>
        <v>589.59000000000015</v>
      </c>
      <c r="X453" s="88">
        <v>42689</v>
      </c>
      <c r="Y453" s="87">
        <v>8875</v>
      </c>
      <c r="Z453" s="84">
        <v>6600</v>
      </c>
      <c r="AA453" s="84">
        <f t="shared" ref="AA453:AA516" si="25">Y453-Z453</f>
        <v>2275</v>
      </c>
    </row>
    <row r="454" spans="1:27" ht="15.75" customHeight="1">
      <c r="A454" s="88">
        <v>42691</v>
      </c>
      <c r="B454" s="86">
        <v>8872.2199999999993</v>
      </c>
      <c r="C454" s="88">
        <v>42688</v>
      </c>
      <c r="D454" s="106">
        <v>0.2923</v>
      </c>
      <c r="E454" s="106">
        <v>0.1154</v>
      </c>
      <c r="F454" s="106">
        <v>0.2044</v>
      </c>
      <c r="G454" s="106">
        <v>0.11020000000000001</v>
      </c>
      <c r="H454" s="106">
        <v>8.0600000000000005E-2</v>
      </c>
      <c r="I454" s="106">
        <v>8.8000000000000005E-3</v>
      </c>
      <c r="J454" s="106">
        <v>3.4799999999999998E-2</v>
      </c>
      <c r="K454" s="106">
        <v>1.04E-2</v>
      </c>
      <c r="L454" s="106">
        <v>4.8899999999999999E-2</v>
      </c>
      <c r="M454" s="106">
        <v>0.1149</v>
      </c>
      <c r="N454" s="116">
        <v>1923</v>
      </c>
      <c r="O454" s="123">
        <f t="shared" si="23"/>
        <v>595.93770000000006</v>
      </c>
      <c r="T454" s="122">
        <v>42685</v>
      </c>
      <c r="U454" s="121">
        <v>8741.56</v>
      </c>
      <c r="V454" s="121">
        <v>8200</v>
      </c>
      <c r="W454" s="120">
        <f t="shared" si="24"/>
        <v>541.55999999999949</v>
      </c>
      <c r="X454" s="88">
        <v>42688</v>
      </c>
      <c r="Y454" s="87">
        <v>8784.59</v>
      </c>
      <c r="Z454" s="84">
        <v>6600</v>
      </c>
      <c r="AA454" s="84">
        <f t="shared" si="25"/>
        <v>2184.59</v>
      </c>
    </row>
    <row r="455" spans="1:27" ht="15.75" customHeight="1">
      <c r="A455" s="88">
        <v>42690</v>
      </c>
      <c r="B455" s="86">
        <v>8895.83</v>
      </c>
      <c r="C455" s="88">
        <v>42685</v>
      </c>
      <c r="D455" s="106">
        <v>0.28339999999999999</v>
      </c>
      <c r="E455" s="106">
        <v>0.13780000000000001</v>
      </c>
      <c r="F455" s="106">
        <v>0.2044</v>
      </c>
      <c r="G455" s="106">
        <v>8.3199999999999996E-2</v>
      </c>
      <c r="H455" s="106">
        <v>8.5800000000000001E-2</v>
      </c>
      <c r="I455" s="106">
        <v>2.0299999999999999E-2</v>
      </c>
      <c r="J455" s="106">
        <v>3.4799999999999998E-2</v>
      </c>
      <c r="K455" s="106">
        <v>1.04E-2</v>
      </c>
      <c r="L455" s="106">
        <v>4.0599999999999997E-2</v>
      </c>
      <c r="M455" s="106">
        <v>0.12379999999999999</v>
      </c>
      <c r="N455" s="116">
        <v>1923</v>
      </c>
      <c r="O455" s="123">
        <f t="shared" si="23"/>
        <v>610.93709999999999</v>
      </c>
      <c r="T455" s="122">
        <v>42684</v>
      </c>
      <c r="U455" s="121">
        <v>8738.15</v>
      </c>
      <c r="V455" s="121">
        <v>8225</v>
      </c>
      <c r="W455" s="120">
        <f t="shared" si="24"/>
        <v>513.14999999999964</v>
      </c>
      <c r="X455" s="88">
        <v>42685</v>
      </c>
      <c r="Y455" s="87">
        <v>8741.56</v>
      </c>
      <c r="Z455" s="84">
        <v>6600</v>
      </c>
      <c r="AA455" s="84">
        <f t="shared" si="25"/>
        <v>2141.5599999999995</v>
      </c>
    </row>
    <row r="456" spans="1:27" ht="15.75" customHeight="1">
      <c r="A456" s="88">
        <v>42689</v>
      </c>
      <c r="B456" s="86">
        <v>8875</v>
      </c>
      <c r="C456" s="88">
        <v>42684</v>
      </c>
      <c r="D456" s="106">
        <v>0.27460000000000001</v>
      </c>
      <c r="E456" s="106">
        <v>0.13100000000000001</v>
      </c>
      <c r="F456" s="106">
        <v>0.2288</v>
      </c>
      <c r="G456" s="106">
        <v>8.7400000000000005E-2</v>
      </c>
      <c r="H456" s="106">
        <v>7.0199999999999999E-2</v>
      </c>
      <c r="I456" s="106">
        <v>1.4E-2</v>
      </c>
      <c r="J456" s="106">
        <v>2.9600000000000001E-2</v>
      </c>
      <c r="K456" s="106">
        <v>2.5999999999999999E-2</v>
      </c>
      <c r="L456" s="106">
        <v>3.9E-2</v>
      </c>
      <c r="M456" s="106">
        <v>0.12379999999999999</v>
      </c>
      <c r="N456" s="116">
        <v>1923</v>
      </c>
      <c r="O456" s="123">
        <f t="shared" si="23"/>
        <v>600.9375</v>
      </c>
      <c r="T456" s="122">
        <v>42683</v>
      </c>
      <c r="U456" s="121">
        <v>8725</v>
      </c>
      <c r="V456" s="121">
        <v>8225</v>
      </c>
      <c r="W456" s="120">
        <f t="shared" si="24"/>
        <v>500</v>
      </c>
      <c r="X456" s="88">
        <v>42684</v>
      </c>
      <c r="Y456" s="87">
        <v>8738.15</v>
      </c>
      <c r="Z456" s="84">
        <v>6600</v>
      </c>
      <c r="AA456" s="84">
        <f t="shared" si="25"/>
        <v>2138.1499999999996</v>
      </c>
    </row>
    <row r="457" spans="1:27" ht="15.75" customHeight="1">
      <c r="A457" s="88">
        <v>42688</v>
      </c>
      <c r="B457" s="86">
        <v>8784.59</v>
      </c>
      <c r="C457" s="88">
        <v>42683</v>
      </c>
      <c r="D457" s="106">
        <v>0.28499999999999998</v>
      </c>
      <c r="E457" s="106">
        <v>0.11749999999999999</v>
      </c>
      <c r="F457" s="106">
        <v>0.2288</v>
      </c>
      <c r="G457" s="106">
        <v>9.0499999999999997E-2</v>
      </c>
      <c r="H457" s="106">
        <v>7.0199999999999999E-2</v>
      </c>
      <c r="I457" s="106">
        <v>1.4E-2</v>
      </c>
      <c r="J457" s="106">
        <v>4.5199999999999997E-2</v>
      </c>
      <c r="K457" s="106">
        <v>1.04E-2</v>
      </c>
      <c r="L457" s="106">
        <v>3.9E-2</v>
      </c>
      <c r="M457" s="106">
        <v>0.1368</v>
      </c>
      <c r="N457" s="116">
        <v>1923</v>
      </c>
      <c r="O457" s="123">
        <f t="shared" si="23"/>
        <v>620.93670000000009</v>
      </c>
      <c r="T457" s="122">
        <v>42682</v>
      </c>
      <c r="U457" s="121">
        <v>8716.67</v>
      </c>
      <c r="V457" s="121">
        <v>8225</v>
      </c>
      <c r="W457" s="120">
        <f t="shared" si="24"/>
        <v>491.67000000000007</v>
      </c>
      <c r="X457" s="88">
        <v>42683</v>
      </c>
      <c r="Y457" s="87">
        <v>8725</v>
      </c>
      <c r="Z457" s="84">
        <v>6600</v>
      </c>
      <c r="AA457" s="84">
        <f t="shared" si="25"/>
        <v>2125</v>
      </c>
    </row>
    <row r="458" spans="1:27" ht="15.75" customHeight="1">
      <c r="A458" s="88">
        <v>42685</v>
      </c>
      <c r="B458" s="86">
        <v>8741.56</v>
      </c>
      <c r="C458" s="88">
        <v>42682</v>
      </c>
      <c r="D458" s="106">
        <v>0.29949999999999999</v>
      </c>
      <c r="E458" s="106">
        <v>0.1404</v>
      </c>
      <c r="F458" s="106">
        <v>0.18820000000000001</v>
      </c>
      <c r="G458" s="106">
        <v>9.0999999999999998E-2</v>
      </c>
      <c r="H458" s="106">
        <v>5.5599999999999997E-2</v>
      </c>
      <c r="I458" s="106">
        <v>1.4E-2</v>
      </c>
      <c r="J458" s="106">
        <v>5.04E-2</v>
      </c>
      <c r="K458" s="106">
        <v>1.04E-2</v>
      </c>
      <c r="L458" s="106">
        <v>3.5400000000000001E-2</v>
      </c>
      <c r="M458" s="106">
        <v>0.1206</v>
      </c>
      <c r="N458" s="116">
        <v>1923</v>
      </c>
      <c r="O458" s="123">
        <f t="shared" si="23"/>
        <v>610.93709999999999</v>
      </c>
      <c r="T458" s="122">
        <v>42680</v>
      </c>
      <c r="U458" s="121">
        <v>8650.67</v>
      </c>
      <c r="V458" s="121">
        <v>8175</v>
      </c>
      <c r="W458" s="120">
        <f t="shared" si="24"/>
        <v>475.67000000000007</v>
      </c>
      <c r="X458" s="88">
        <v>42682</v>
      </c>
      <c r="Y458" s="87">
        <v>8716.67</v>
      </c>
      <c r="Z458" s="84">
        <v>6600</v>
      </c>
      <c r="AA458" s="84">
        <f t="shared" si="25"/>
        <v>2116.67</v>
      </c>
    </row>
    <row r="459" spans="1:27" ht="15.75" customHeight="1">
      <c r="A459" s="88">
        <v>42684</v>
      </c>
      <c r="B459" s="86">
        <v>8738.15</v>
      </c>
      <c r="C459" s="88">
        <v>42681</v>
      </c>
      <c r="D459" s="106">
        <v>0.30990000000000001</v>
      </c>
      <c r="E459" s="106">
        <v>0.1477</v>
      </c>
      <c r="F459" s="106">
        <v>0.156</v>
      </c>
      <c r="G459" s="106">
        <v>8.0600000000000005E-2</v>
      </c>
      <c r="H459" s="106">
        <v>6.6000000000000003E-2</v>
      </c>
      <c r="I459" s="106">
        <v>1.4E-2</v>
      </c>
      <c r="J459" s="106">
        <v>5.04E-2</v>
      </c>
      <c r="K459" s="106">
        <v>1.04E-2</v>
      </c>
      <c r="L459" s="106">
        <v>4.99E-2</v>
      </c>
      <c r="M459" s="106">
        <v>9.98E-2</v>
      </c>
      <c r="N459" s="116">
        <v>1923</v>
      </c>
      <c r="O459" s="123">
        <f t="shared" si="23"/>
        <v>639.97439999999995</v>
      </c>
      <c r="T459" s="122">
        <v>42678</v>
      </c>
      <c r="U459" s="121">
        <v>8645.2800000000007</v>
      </c>
      <c r="V459" s="121">
        <v>8162.5</v>
      </c>
      <c r="W459" s="120">
        <f t="shared" si="24"/>
        <v>482.78000000000065</v>
      </c>
      <c r="X459" s="88">
        <v>42681</v>
      </c>
      <c r="Y459" s="87">
        <v>8650.67</v>
      </c>
      <c r="Z459" s="84">
        <v>6600</v>
      </c>
      <c r="AA459" s="84">
        <f t="shared" si="25"/>
        <v>2050.67</v>
      </c>
    </row>
    <row r="460" spans="1:27" ht="15.75" customHeight="1">
      <c r="A460" s="88">
        <v>42683</v>
      </c>
      <c r="B460" s="86">
        <v>8725</v>
      </c>
      <c r="C460" s="88">
        <v>42678</v>
      </c>
      <c r="D460" s="106">
        <v>0.31769999999999998</v>
      </c>
      <c r="E460" s="106">
        <v>0.1217</v>
      </c>
      <c r="F460" s="106">
        <v>0.13519999999999999</v>
      </c>
      <c r="G460" s="106">
        <v>8.0600000000000005E-2</v>
      </c>
      <c r="H460" s="106">
        <v>9.4600000000000004E-2</v>
      </c>
      <c r="I460" s="106">
        <v>1.4E-2</v>
      </c>
      <c r="J460" s="106">
        <v>3.1199999999999999E-2</v>
      </c>
      <c r="K460" s="106">
        <v>2.7E-2</v>
      </c>
      <c r="L460" s="106">
        <v>5.4100000000000002E-2</v>
      </c>
      <c r="M460" s="106">
        <v>0.1206</v>
      </c>
      <c r="N460" s="116">
        <v>1923</v>
      </c>
      <c r="O460" s="123">
        <f t="shared" si="23"/>
        <v>614.97539999999992</v>
      </c>
      <c r="T460" s="122">
        <v>42677</v>
      </c>
      <c r="U460" s="121">
        <v>8638.15</v>
      </c>
      <c r="V460" s="121">
        <v>8141.67</v>
      </c>
      <c r="W460" s="120">
        <f t="shared" si="24"/>
        <v>496.47999999999956</v>
      </c>
      <c r="X460" s="88">
        <v>42678</v>
      </c>
      <c r="Y460" s="87">
        <v>8645.2800000000007</v>
      </c>
      <c r="Z460" s="84">
        <v>6600</v>
      </c>
      <c r="AA460" s="84">
        <f t="shared" si="25"/>
        <v>2045.2800000000007</v>
      </c>
    </row>
    <row r="461" spans="1:27" ht="15.75" customHeight="1">
      <c r="A461" s="88">
        <v>42682</v>
      </c>
      <c r="B461" s="86">
        <v>8716.67</v>
      </c>
      <c r="C461" s="88">
        <v>42677</v>
      </c>
      <c r="D461" s="106">
        <v>0.3125</v>
      </c>
      <c r="E461" s="106">
        <v>0.13830000000000001</v>
      </c>
      <c r="F461" s="106">
        <v>0.12479999999999999</v>
      </c>
      <c r="G461" s="106">
        <v>9.1999999999999998E-2</v>
      </c>
      <c r="H461" s="106">
        <v>8.8400000000000006E-2</v>
      </c>
      <c r="I461" s="106">
        <v>1.4E-2</v>
      </c>
      <c r="J461" s="106">
        <v>3.1199999999999999E-2</v>
      </c>
      <c r="K461" s="106">
        <v>1.04E-2</v>
      </c>
      <c r="L461" s="106">
        <v>6.4500000000000002E-2</v>
      </c>
      <c r="M461" s="106">
        <v>0.1196</v>
      </c>
      <c r="N461" s="116">
        <v>1923</v>
      </c>
      <c r="O461" s="123">
        <f t="shared" si="23"/>
        <v>569.97720000000004</v>
      </c>
      <c r="T461" s="122">
        <v>42676</v>
      </c>
      <c r="U461" s="121">
        <v>8618.33</v>
      </c>
      <c r="V461" s="121">
        <v>8100</v>
      </c>
      <c r="W461" s="120">
        <f t="shared" si="24"/>
        <v>518.32999999999993</v>
      </c>
      <c r="X461" s="88">
        <v>42677</v>
      </c>
      <c r="Y461" s="87">
        <v>8638.15</v>
      </c>
      <c r="Z461" s="84">
        <v>6600</v>
      </c>
      <c r="AA461" s="84">
        <f t="shared" si="25"/>
        <v>2038.1499999999996</v>
      </c>
    </row>
    <row r="462" spans="1:27" ht="15.75" customHeight="1">
      <c r="A462" s="88">
        <v>42681</v>
      </c>
      <c r="B462" s="86">
        <v>8650.67</v>
      </c>
      <c r="C462" s="88">
        <v>42676</v>
      </c>
      <c r="D462" s="106">
        <v>0.32290000000000002</v>
      </c>
      <c r="E462" s="106">
        <v>0.13730000000000001</v>
      </c>
      <c r="F462" s="106">
        <v>0.1196</v>
      </c>
      <c r="G462" s="106">
        <v>8.6800000000000002E-2</v>
      </c>
      <c r="H462" s="106">
        <v>9.3600000000000003E-2</v>
      </c>
      <c r="I462" s="106">
        <v>8.8000000000000005E-3</v>
      </c>
      <c r="J462" s="106">
        <v>5.1999999999999998E-2</v>
      </c>
      <c r="K462" s="106">
        <v>1.04E-2</v>
      </c>
      <c r="L462" s="106">
        <v>3.1699999999999999E-2</v>
      </c>
      <c r="M462" s="106">
        <v>9.6199999999999994E-2</v>
      </c>
      <c r="N462" s="116">
        <v>1923</v>
      </c>
      <c r="O462" s="123">
        <f t="shared" si="23"/>
        <v>574.97699999999998</v>
      </c>
      <c r="T462" s="122">
        <v>42675</v>
      </c>
      <c r="U462" s="121">
        <v>8547.7800000000007</v>
      </c>
      <c r="V462" s="121">
        <v>8025</v>
      </c>
      <c r="W462" s="120">
        <f t="shared" si="24"/>
        <v>522.78000000000065</v>
      </c>
      <c r="X462" s="88">
        <v>42676</v>
      </c>
      <c r="Y462" s="87">
        <v>8618.33</v>
      </c>
      <c r="Z462" s="84">
        <v>6600</v>
      </c>
      <c r="AA462" s="84">
        <f t="shared" si="25"/>
        <v>2018.33</v>
      </c>
    </row>
    <row r="463" spans="1:27" ht="15.75" customHeight="1">
      <c r="A463" s="88">
        <v>42678</v>
      </c>
      <c r="B463" s="86">
        <v>8645.2800000000007</v>
      </c>
      <c r="C463" s="88">
        <v>42675</v>
      </c>
      <c r="D463" s="106">
        <v>0.31769999999999998</v>
      </c>
      <c r="E463" s="106">
        <v>0.14460000000000001</v>
      </c>
      <c r="F463" s="106">
        <v>0.15129999999999999</v>
      </c>
      <c r="G463" s="106">
        <v>7.4399999999999994E-2</v>
      </c>
      <c r="H463" s="106">
        <v>9.8799999999999999E-2</v>
      </c>
      <c r="I463" s="106">
        <v>8.8000000000000005E-3</v>
      </c>
      <c r="J463" s="106">
        <v>5.5100000000000003E-2</v>
      </c>
      <c r="K463" s="106">
        <v>1.04E-2</v>
      </c>
      <c r="L463" s="106">
        <v>1.8200000000000001E-2</v>
      </c>
      <c r="M463" s="106">
        <v>9.6199999999999994E-2</v>
      </c>
      <c r="N463" s="116">
        <v>1923</v>
      </c>
      <c r="O463" s="123">
        <f t="shared" si="23"/>
        <v>599.976</v>
      </c>
      <c r="T463" s="122">
        <v>42673</v>
      </c>
      <c r="U463" s="121">
        <v>8424.44</v>
      </c>
      <c r="V463" s="121">
        <v>8005</v>
      </c>
      <c r="W463" s="120">
        <f t="shared" si="24"/>
        <v>419.44000000000051</v>
      </c>
      <c r="X463" s="88">
        <v>42675</v>
      </c>
      <c r="Y463" s="87">
        <v>8547.7800000000007</v>
      </c>
      <c r="Z463" s="84">
        <v>6600</v>
      </c>
      <c r="AA463" s="84">
        <f t="shared" si="25"/>
        <v>1947.7800000000007</v>
      </c>
    </row>
    <row r="464" spans="1:27" ht="15.75" customHeight="1">
      <c r="A464" s="88">
        <v>42677</v>
      </c>
      <c r="B464" s="86">
        <v>8638.15</v>
      </c>
      <c r="C464" s="88">
        <v>42674</v>
      </c>
      <c r="D464" s="106">
        <v>0.33279999999999998</v>
      </c>
      <c r="E464" s="106">
        <v>0.155</v>
      </c>
      <c r="F464" s="106">
        <v>0.15440000000000001</v>
      </c>
      <c r="G464" s="106">
        <v>4.4699999999999997E-2</v>
      </c>
      <c r="H464" s="106">
        <v>9.7199999999999995E-2</v>
      </c>
      <c r="I464" s="106">
        <v>8.8000000000000005E-3</v>
      </c>
      <c r="J464" s="106">
        <v>5.5100000000000003E-2</v>
      </c>
      <c r="K464" s="106">
        <v>1.04E-2</v>
      </c>
      <c r="L464" s="106">
        <v>4.1599999999999998E-2</v>
      </c>
      <c r="M464" s="106">
        <v>0.1014</v>
      </c>
      <c r="N464" s="116">
        <v>1923</v>
      </c>
      <c r="O464" s="123">
        <f t="shared" si="23"/>
        <v>614.97539999999992</v>
      </c>
      <c r="T464" s="122">
        <v>42671</v>
      </c>
      <c r="U464" s="121">
        <v>8411.11</v>
      </c>
      <c r="V464" s="121">
        <v>8000</v>
      </c>
      <c r="W464" s="120">
        <f t="shared" si="24"/>
        <v>411.11000000000058</v>
      </c>
      <c r="X464" s="88">
        <v>42674</v>
      </c>
      <c r="Y464" s="87">
        <v>8424.44</v>
      </c>
      <c r="Z464" s="84">
        <v>6600</v>
      </c>
      <c r="AA464" s="84">
        <f t="shared" si="25"/>
        <v>1824.4400000000005</v>
      </c>
    </row>
    <row r="465" spans="1:27" ht="15.75" customHeight="1">
      <c r="A465" s="88">
        <v>42676</v>
      </c>
      <c r="B465" s="86">
        <v>8618.33</v>
      </c>
      <c r="C465" s="88">
        <v>42671</v>
      </c>
      <c r="D465" s="106">
        <v>0.31979999999999997</v>
      </c>
      <c r="E465" s="106">
        <v>0.14399999999999999</v>
      </c>
      <c r="F465" s="106">
        <v>0.15440000000000001</v>
      </c>
      <c r="G465" s="106">
        <v>5.04E-2</v>
      </c>
      <c r="H465" s="106">
        <v>8.6800000000000002E-2</v>
      </c>
      <c r="I465" s="106">
        <v>8.8000000000000005E-3</v>
      </c>
      <c r="J465" s="106">
        <v>3.4299999999999997E-2</v>
      </c>
      <c r="K465" s="106">
        <v>2.3400000000000001E-2</v>
      </c>
      <c r="L465" s="106">
        <v>5.7200000000000001E-2</v>
      </c>
      <c r="M465" s="114">
        <v>0.1149</v>
      </c>
      <c r="N465" s="90">
        <v>1888</v>
      </c>
      <c r="O465" s="123">
        <f t="shared" si="23"/>
        <v>603.97120000000007</v>
      </c>
      <c r="T465" s="122">
        <v>42670</v>
      </c>
      <c r="U465" s="121">
        <v>8400</v>
      </c>
      <c r="V465" s="121">
        <v>7991.67</v>
      </c>
      <c r="W465" s="120">
        <f t="shared" si="24"/>
        <v>408.32999999999993</v>
      </c>
      <c r="X465" s="88">
        <v>42671</v>
      </c>
      <c r="Y465" s="87">
        <v>8411.11</v>
      </c>
      <c r="Z465" s="84">
        <v>6600</v>
      </c>
      <c r="AA465" s="84">
        <f t="shared" si="25"/>
        <v>1811.1100000000006</v>
      </c>
    </row>
    <row r="466" spans="1:27" ht="15.75" customHeight="1">
      <c r="A466" s="88">
        <v>42675</v>
      </c>
      <c r="B466" s="86">
        <v>8547.7800000000007</v>
      </c>
      <c r="C466" s="88">
        <v>42670</v>
      </c>
      <c r="D466" s="106">
        <v>0.2964</v>
      </c>
      <c r="E466" s="106">
        <v>0.15440000000000001</v>
      </c>
      <c r="F466" s="106">
        <v>0.17</v>
      </c>
      <c r="G466" s="106">
        <v>4.1599999999999998E-2</v>
      </c>
      <c r="H466" s="106">
        <v>8.6800000000000002E-2</v>
      </c>
      <c r="I466" s="106">
        <v>8.8000000000000005E-3</v>
      </c>
      <c r="J466" s="106">
        <v>4.2099999999999999E-2</v>
      </c>
      <c r="K466" s="106">
        <v>2.3400000000000001E-2</v>
      </c>
      <c r="L466" s="106">
        <v>5.67E-2</v>
      </c>
      <c r="M466" s="114">
        <v>0.1149</v>
      </c>
      <c r="N466" s="90">
        <v>1888</v>
      </c>
      <c r="O466" s="123">
        <f t="shared" si="23"/>
        <v>668.91840000000002</v>
      </c>
      <c r="T466" s="122">
        <v>42669</v>
      </c>
      <c r="U466" s="121">
        <v>8377.7800000000007</v>
      </c>
      <c r="V466" s="121">
        <v>7975</v>
      </c>
      <c r="W466" s="120">
        <f t="shared" si="24"/>
        <v>402.78000000000065</v>
      </c>
      <c r="X466" s="88">
        <v>42670</v>
      </c>
      <c r="Y466" s="87">
        <v>8400</v>
      </c>
      <c r="Z466" s="84">
        <v>6600</v>
      </c>
      <c r="AA466" s="84">
        <f t="shared" si="25"/>
        <v>1800</v>
      </c>
    </row>
    <row r="467" spans="1:27" ht="15.75" customHeight="1">
      <c r="A467" s="88">
        <v>42674</v>
      </c>
      <c r="B467" s="86">
        <v>8424.44</v>
      </c>
      <c r="C467" s="88">
        <v>42669</v>
      </c>
      <c r="D467" s="106">
        <v>0.29899999999999999</v>
      </c>
      <c r="E467" s="106">
        <v>0.1368</v>
      </c>
      <c r="F467" s="106">
        <v>0.17730000000000001</v>
      </c>
      <c r="G467" s="106">
        <v>5.1999999999999998E-2</v>
      </c>
      <c r="H467" s="106">
        <v>0.1061</v>
      </c>
      <c r="I467" s="106">
        <v>1.9199999999999998E-2</v>
      </c>
      <c r="J467" s="106">
        <v>4.2099999999999999E-2</v>
      </c>
      <c r="K467" s="106">
        <v>2.3400000000000001E-2</v>
      </c>
      <c r="L467" s="106">
        <v>4.7800000000000002E-2</v>
      </c>
      <c r="M467" s="114">
        <v>0.1033</v>
      </c>
      <c r="N467" s="90">
        <v>1888</v>
      </c>
      <c r="O467" s="123">
        <f t="shared" si="23"/>
        <v>658.91199999999992</v>
      </c>
      <c r="T467" s="122">
        <v>42668</v>
      </c>
      <c r="U467" s="121">
        <v>8322.2199999999993</v>
      </c>
      <c r="V467" s="121">
        <v>8000</v>
      </c>
      <c r="W467" s="120">
        <f t="shared" si="24"/>
        <v>322.21999999999935</v>
      </c>
      <c r="X467" s="88">
        <v>42669</v>
      </c>
      <c r="Y467" s="87">
        <v>8377.7800000000007</v>
      </c>
      <c r="Z467" s="84">
        <v>6600</v>
      </c>
      <c r="AA467" s="84">
        <f t="shared" si="25"/>
        <v>1777.7800000000007</v>
      </c>
    </row>
    <row r="468" spans="1:27" ht="15.75" customHeight="1">
      <c r="A468" s="88">
        <v>42671</v>
      </c>
      <c r="B468" s="86">
        <v>8411.11</v>
      </c>
      <c r="C468" s="88">
        <v>42668</v>
      </c>
      <c r="D468" s="106">
        <v>0.312</v>
      </c>
      <c r="E468" s="106">
        <v>0.12790000000000001</v>
      </c>
      <c r="F468" s="106">
        <v>0.19189999999999999</v>
      </c>
      <c r="G468" s="106">
        <v>4.6300000000000001E-2</v>
      </c>
      <c r="H468" s="106">
        <v>9.7199999999999995E-2</v>
      </c>
      <c r="I468" s="106">
        <v>1.9199999999999998E-2</v>
      </c>
      <c r="J468" s="106">
        <v>4.2099999999999999E-2</v>
      </c>
      <c r="K468" s="106">
        <v>3.4799999999999998E-2</v>
      </c>
      <c r="L468" s="106">
        <v>3.2199999999999999E-2</v>
      </c>
      <c r="M468" s="106">
        <v>0.1192</v>
      </c>
      <c r="N468" s="90">
        <v>1888</v>
      </c>
      <c r="O468" s="123">
        <f t="shared" si="23"/>
        <v>637.01119999999992</v>
      </c>
      <c r="T468" s="122">
        <v>42666</v>
      </c>
      <c r="U468" s="121">
        <v>8219.11</v>
      </c>
      <c r="V468" s="121">
        <v>8000</v>
      </c>
      <c r="W468" s="120">
        <f t="shared" si="24"/>
        <v>219.11000000000058</v>
      </c>
      <c r="X468" s="88">
        <v>42668</v>
      </c>
      <c r="Y468" s="87">
        <v>8322.2199999999993</v>
      </c>
      <c r="Z468" s="84">
        <v>6600</v>
      </c>
      <c r="AA468" s="84">
        <f t="shared" si="25"/>
        <v>1722.2199999999993</v>
      </c>
    </row>
    <row r="469" spans="1:27" ht="15.75" customHeight="1">
      <c r="A469" s="88">
        <v>42670</v>
      </c>
      <c r="B469" s="86">
        <v>8400</v>
      </c>
      <c r="C469" s="88">
        <v>42667</v>
      </c>
      <c r="D469" s="106">
        <v>0.31979999999999997</v>
      </c>
      <c r="E469" s="106">
        <v>0.1128</v>
      </c>
      <c r="F469" s="106">
        <v>0.22570000000000001</v>
      </c>
      <c r="G469" s="106">
        <v>4.58E-2</v>
      </c>
      <c r="H469" s="106">
        <v>8.6800000000000002E-2</v>
      </c>
      <c r="I469" s="106">
        <v>1.9199999999999998E-2</v>
      </c>
      <c r="J469" s="106">
        <v>4.2099999999999999E-2</v>
      </c>
      <c r="K469" s="106">
        <v>0.04</v>
      </c>
      <c r="L469" s="106">
        <v>6.1999999999999998E-3</v>
      </c>
      <c r="M469" s="114">
        <v>9.8000000000000004E-2</v>
      </c>
      <c r="N469" s="90">
        <v>1888</v>
      </c>
      <c r="O469" s="123">
        <f t="shared" si="23"/>
        <v>586.97919999999999</v>
      </c>
      <c r="T469" s="122">
        <v>42664</v>
      </c>
      <c r="U469" s="121">
        <v>8193.33</v>
      </c>
      <c r="V469" s="121">
        <v>8000</v>
      </c>
      <c r="W469" s="120">
        <f t="shared" si="24"/>
        <v>193.32999999999993</v>
      </c>
      <c r="X469" s="88">
        <v>42667</v>
      </c>
      <c r="Y469" s="87">
        <v>8219.11</v>
      </c>
      <c r="Z469" s="84">
        <v>6600</v>
      </c>
      <c r="AA469" s="84">
        <f t="shared" si="25"/>
        <v>1619.1100000000006</v>
      </c>
    </row>
    <row r="470" spans="1:27" ht="15.75" customHeight="1">
      <c r="A470" s="88">
        <v>42669</v>
      </c>
      <c r="B470" s="86">
        <v>8377.7800000000007</v>
      </c>
      <c r="C470" s="88">
        <v>42664</v>
      </c>
      <c r="D470" s="114">
        <v>0.31990000000000002</v>
      </c>
      <c r="E470" s="114">
        <v>0.1139</v>
      </c>
      <c r="F470" s="114">
        <v>0.21929999999999999</v>
      </c>
      <c r="G470" s="114">
        <v>4.1300000000000003E-2</v>
      </c>
      <c r="H470" s="114">
        <v>5.9900000000000002E-2</v>
      </c>
      <c r="I470" s="114">
        <v>2.4899999999999999E-2</v>
      </c>
      <c r="J470" s="114">
        <v>3.8699999999999998E-2</v>
      </c>
      <c r="K470" s="114">
        <v>4.6100000000000002E-2</v>
      </c>
      <c r="L470" s="114">
        <v>2.12E-2</v>
      </c>
      <c r="M470" s="106">
        <v>9.8000000000000004E-2</v>
      </c>
      <c r="N470" s="90">
        <v>1888</v>
      </c>
      <c r="O470" s="123">
        <f t="shared" si="23"/>
        <v>553.93920000000003</v>
      </c>
      <c r="T470" s="122">
        <v>42663</v>
      </c>
      <c r="U470" s="121">
        <v>8154.07</v>
      </c>
      <c r="V470" s="121">
        <v>8000</v>
      </c>
      <c r="W470" s="120">
        <f t="shared" si="24"/>
        <v>154.06999999999971</v>
      </c>
      <c r="X470" s="88">
        <v>42664</v>
      </c>
      <c r="Y470" s="87">
        <v>8193.33</v>
      </c>
      <c r="Z470" s="84">
        <v>6600</v>
      </c>
      <c r="AA470" s="84">
        <f t="shared" si="25"/>
        <v>1593.33</v>
      </c>
    </row>
    <row r="471" spans="1:27" ht="15.75" customHeight="1">
      <c r="A471" s="88">
        <v>42668</v>
      </c>
      <c r="B471" s="86">
        <v>8322.2199999999993</v>
      </c>
      <c r="C471" s="88">
        <v>42663</v>
      </c>
      <c r="D471" s="114">
        <v>0.3543</v>
      </c>
      <c r="E471" s="114">
        <v>9.2700000000000005E-2</v>
      </c>
      <c r="F471" s="114">
        <v>0.1928</v>
      </c>
      <c r="G471" s="114">
        <v>5.7200000000000001E-2</v>
      </c>
      <c r="H471" s="114">
        <v>5.7200000000000001E-2</v>
      </c>
      <c r="I471" s="114">
        <v>2.07E-2</v>
      </c>
      <c r="J471" s="114">
        <v>3.8699999999999998E-2</v>
      </c>
      <c r="K471" s="114">
        <v>3.0200000000000001E-2</v>
      </c>
      <c r="L471" s="114">
        <v>4.1300000000000003E-2</v>
      </c>
      <c r="M471" s="114">
        <v>9.8000000000000004E-2</v>
      </c>
      <c r="N471" s="90">
        <v>1888</v>
      </c>
      <c r="O471" s="123">
        <f t="shared" si="23"/>
        <v>583.95839999999998</v>
      </c>
      <c r="T471" s="122">
        <v>42662</v>
      </c>
      <c r="U471" s="121">
        <v>8111.67</v>
      </c>
      <c r="V471" s="121">
        <v>8000</v>
      </c>
      <c r="W471" s="120">
        <f t="shared" si="24"/>
        <v>111.67000000000007</v>
      </c>
      <c r="X471" s="88">
        <v>42663</v>
      </c>
      <c r="Y471" s="87">
        <v>8154.07</v>
      </c>
      <c r="Z471" s="84">
        <v>6600</v>
      </c>
      <c r="AA471" s="84">
        <f t="shared" si="25"/>
        <v>1554.0699999999997</v>
      </c>
    </row>
    <row r="472" spans="1:27" ht="15.75" customHeight="1">
      <c r="A472" s="88">
        <v>42667</v>
      </c>
      <c r="B472" s="86">
        <v>8219.11</v>
      </c>
      <c r="C472" s="88">
        <v>42662</v>
      </c>
      <c r="D472" s="114">
        <v>0.34899999999999998</v>
      </c>
      <c r="E472" s="114">
        <v>0.1096</v>
      </c>
      <c r="F472" s="114">
        <v>0.2034</v>
      </c>
      <c r="G472" s="114">
        <v>5.7200000000000001E-2</v>
      </c>
      <c r="H472" s="114">
        <v>6.25E-2</v>
      </c>
      <c r="I472" s="114">
        <v>2.07E-2</v>
      </c>
      <c r="J472" s="114">
        <v>3.8699999999999998E-2</v>
      </c>
      <c r="K472" s="114">
        <v>1.43E-2</v>
      </c>
      <c r="L472" s="114">
        <v>4.1300000000000003E-2</v>
      </c>
      <c r="M472" s="106">
        <v>0.1139</v>
      </c>
      <c r="N472" s="90">
        <v>1888</v>
      </c>
      <c r="O472" s="123">
        <f t="shared" si="23"/>
        <v>542.04480000000001</v>
      </c>
      <c r="T472" s="122">
        <v>42661</v>
      </c>
      <c r="U472" s="121">
        <v>8124.44</v>
      </c>
      <c r="V472" s="121">
        <v>8000</v>
      </c>
      <c r="W472" s="120">
        <f t="shared" si="24"/>
        <v>124.4399999999996</v>
      </c>
      <c r="X472" s="88">
        <v>42662</v>
      </c>
      <c r="Y472" s="87">
        <v>8111.67</v>
      </c>
      <c r="Z472" s="84">
        <v>6600</v>
      </c>
      <c r="AA472" s="84">
        <f t="shared" si="25"/>
        <v>1511.67</v>
      </c>
    </row>
    <row r="473" spans="1:27" ht="15.75" customHeight="1">
      <c r="A473" s="88">
        <v>42664</v>
      </c>
      <c r="B473" s="86">
        <v>8193.33</v>
      </c>
      <c r="C473" s="88">
        <v>42661</v>
      </c>
      <c r="D473" s="106">
        <v>0.33739999999999998</v>
      </c>
      <c r="E473" s="106">
        <v>0.1192</v>
      </c>
      <c r="F473" s="106">
        <v>0.2135</v>
      </c>
      <c r="G473" s="106">
        <v>4.6600000000000003E-2</v>
      </c>
      <c r="H473" s="106">
        <v>7.4200000000000002E-2</v>
      </c>
      <c r="I473" s="106">
        <v>2.07E-2</v>
      </c>
      <c r="J473" s="106">
        <v>2.81E-2</v>
      </c>
      <c r="K473" s="106">
        <v>5.3E-3</v>
      </c>
      <c r="L473" s="106">
        <v>3.5999999999999997E-2</v>
      </c>
      <c r="M473" s="106">
        <v>0.1404</v>
      </c>
      <c r="N473" s="90">
        <v>1888</v>
      </c>
      <c r="O473" s="123">
        <f t="shared" si="23"/>
        <v>535.05919999999992</v>
      </c>
      <c r="T473" s="122">
        <v>42659</v>
      </c>
      <c r="U473" s="121">
        <v>8191.11</v>
      </c>
      <c r="V473" s="121">
        <v>8030</v>
      </c>
      <c r="W473" s="120">
        <f t="shared" si="24"/>
        <v>161.10999999999967</v>
      </c>
      <c r="X473" s="88">
        <v>42661</v>
      </c>
      <c r="Y473" s="87">
        <v>8124.44</v>
      </c>
      <c r="Z473" s="84">
        <v>6600</v>
      </c>
      <c r="AA473" s="84">
        <f t="shared" si="25"/>
        <v>1524.4399999999996</v>
      </c>
    </row>
    <row r="474" spans="1:27" ht="15.75" customHeight="1">
      <c r="A474" s="88">
        <v>42663</v>
      </c>
      <c r="B474" s="86">
        <v>8154.07</v>
      </c>
      <c r="C474" s="88">
        <v>42660</v>
      </c>
      <c r="D474" s="114">
        <v>0.31090000000000001</v>
      </c>
      <c r="E474" s="114">
        <v>0.13980000000000001</v>
      </c>
      <c r="F474" s="114">
        <v>0.20069999999999999</v>
      </c>
      <c r="G474" s="114">
        <v>5.7700000000000001E-2</v>
      </c>
      <c r="H474" s="114">
        <v>7.7899999999999997E-2</v>
      </c>
      <c r="I474" s="114">
        <v>1.9599999999999999E-2</v>
      </c>
      <c r="J474" s="114">
        <v>3.9199999999999999E-2</v>
      </c>
      <c r="K474" s="114">
        <v>3.1800000000000002E-2</v>
      </c>
      <c r="L474" s="114">
        <v>2.4400000000000002E-2</v>
      </c>
      <c r="M474" s="106">
        <v>0.1404</v>
      </c>
      <c r="N474" s="90">
        <v>1888</v>
      </c>
      <c r="O474" s="123">
        <f t="shared" si="23"/>
        <v>565.07839999999999</v>
      </c>
      <c r="T474" s="122">
        <v>42657</v>
      </c>
      <c r="U474" s="121">
        <v>8205.56</v>
      </c>
      <c r="V474" s="121">
        <v>8031.25</v>
      </c>
      <c r="W474" s="120">
        <f t="shared" si="24"/>
        <v>174.30999999999949</v>
      </c>
      <c r="X474" s="88">
        <v>42660</v>
      </c>
      <c r="Y474" s="87">
        <v>8191.11</v>
      </c>
      <c r="Z474" s="84">
        <v>6600</v>
      </c>
      <c r="AA474" s="84">
        <f t="shared" si="25"/>
        <v>1591.1099999999997</v>
      </c>
    </row>
    <row r="475" spans="1:27" ht="15.75" customHeight="1">
      <c r="A475" s="88">
        <v>42662</v>
      </c>
      <c r="B475" s="86">
        <v>8111.67</v>
      </c>
      <c r="C475" s="88">
        <v>42657</v>
      </c>
      <c r="D475" s="106">
        <v>0.29339999999999999</v>
      </c>
      <c r="E475" s="106">
        <v>0.1303</v>
      </c>
      <c r="F475" s="106">
        <v>0.23039999999999999</v>
      </c>
      <c r="G475" s="106">
        <v>8.5300000000000001E-2</v>
      </c>
      <c r="H475" s="106">
        <v>0.1096</v>
      </c>
      <c r="I475" s="106">
        <v>5.3E-3</v>
      </c>
      <c r="J475" s="106">
        <v>2.81E-2</v>
      </c>
      <c r="K475" s="106">
        <v>5.3E-3</v>
      </c>
      <c r="L475" s="106">
        <v>1.43E-2</v>
      </c>
      <c r="M475" s="106">
        <v>0.12709999999999999</v>
      </c>
      <c r="N475" s="90">
        <v>1888</v>
      </c>
      <c r="O475" s="123">
        <f t="shared" si="23"/>
        <v>630.02559999999994</v>
      </c>
      <c r="T475" s="122">
        <v>42656</v>
      </c>
      <c r="U475" s="121">
        <v>8209.26</v>
      </c>
      <c r="V475" s="121">
        <v>8033.33</v>
      </c>
      <c r="W475" s="120">
        <f t="shared" si="24"/>
        <v>175.93000000000029</v>
      </c>
      <c r="X475" s="88">
        <v>42657</v>
      </c>
      <c r="Y475" s="87">
        <v>8205.56</v>
      </c>
      <c r="Z475" s="84">
        <v>6600</v>
      </c>
      <c r="AA475" s="84">
        <f t="shared" si="25"/>
        <v>1605.5599999999995</v>
      </c>
    </row>
    <row r="476" spans="1:27" ht="15.75" customHeight="1">
      <c r="A476" s="88">
        <v>42661</v>
      </c>
      <c r="B476" s="86">
        <v>8124.44</v>
      </c>
      <c r="C476" s="88">
        <v>42656</v>
      </c>
      <c r="D476" s="114">
        <v>0.30930000000000002</v>
      </c>
      <c r="E476" s="114">
        <v>0.1144</v>
      </c>
      <c r="F476" s="114">
        <v>0.25159999999999999</v>
      </c>
      <c r="G476" s="114">
        <v>8.5300000000000001E-2</v>
      </c>
      <c r="H476" s="114">
        <v>7.7899999999999997E-2</v>
      </c>
      <c r="I476" s="114">
        <v>5.3E-3</v>
      </c>
      <c r="J476" s="114">
        <v>2.81E-2</v>
      </c>
      <c r="K476" s="114">
        <v>2.12E-2</v>
      </c>
      <c r="L476" s="114">
        <v>8.9999999999999993E-3</v>
      </c>
      <c r="M476" s="114">
        <v>0.11940000000000001</v>
      </c>
      <c r="N476" s="90">
        <v>1843</v>
      </c>
      <c r="O476" s="123">
        <f t="shared" si="23"/>
        <v>598.97500000000002</v>
      </c>
      <c r="T476" s="122">
        <v>42655</v>
      </c>
      <c r="U476" s="121">
        <v>8191.67</v>
      </c>
      <c r="V476" s="121">
        <v>8012.5</v>
      </c>
      <c r="W476" s="120">
        <f t="shared" si="24"/>
        <v>179.17000000000007</v>
      </c>
      <c r="X476" s="88">
        <v>42656</v>
      </c>
      <c r="Y476" s="87">
        <v>8209.26</v>
      </c>
      <c r="Z476" s="84">
        <v>6600</v>
      </c>
      <c r="AA476" s="84">
        <f t="shared" si="25"/>
        <v>1609.2600000000002</v>
      </c>
    </row>
    <row r="477" spans="1:27" ht="15.75" customHeight="1">
      <c r="A477" s="88">
        <v>42660</v>
      </c>
      <c r="B477" s="86">
        <v>8191.11</v>
      </c>
      <c r="C477" s="88">
        <v>42655</v>
      </c>
      <c r="D477" s="106">
        <v>0.28710000000000002</v>
      </c>
      <c r="E477" s="106">
        <v>0.1144</v>
      </c>
      <c r="F477" s="106">
        <v>0.24099999999999999</v>
      </c>
      <c r="G477" s="106">
        <v>8.6300000000000002E-2</v>
      </c>
      <c r="H477" s="106">
        <v>7.4200000000000002E-2</v>
      </c>
      <c r="I477" s="106">
        <v>5.3E-3</v>
      </c>
      <c r="J477" s="106">
        <v>3.7100000000000001E-2</v>
      </c>
      <c r="K477" s="106">
        <v>2.12E-2</v>
      </c>
      <c r="L477" s="106">
        <v>1.9599999999999999E-2</v>
      </c>
      <c r="M477" s="114">
        <v>0.1394</v>
      </c>
      <c r="N477" s="90">
        <v>1843</v>
      </c>
      <c r="O477" s="123">
        <f t="shared" si="23"/>
        <v>666.06020000000001</v>
      </c>
      <c r="T477" s="122">
        <v>42654</v>
      </c>
      <c r="U477" s="121">
        <v>8138.89</v>
      </c>
      <c r="V477" s="121">
        <v>8000</v>
      </c>
      <c r="W477" s="120">
        <f t="shared" si="24"/>
        <v>138.89000000000033</v>
      </c>
      <c r="X477" s="88">
        <v>42655</v>
      </c>
      <c r="Y477" s="87">
        <v>8191.67</v>
      </c>
      <c r="Z477" s="84">
        <v>6600</v>
      </c>
      <c r="AA477" s="84">
        <f t="shared" si="25"/>
        <v>1591.67</v>
      </c>
    </row>
    <row r="478" spans="1:27" ht="15.75" customHeight="1">
      <c r="A478" s="88">
        <v>42657</v>
      </c>
      <c r="B478" s="86">
        <v>8205.56</v>
      </c>
      <c r="C478" s="88">
        <v>42654</v>
      </c>
      <c r="D478" s="106">
        <v>0.28339999999999999</v>
      </c>
      <c r="E478" s="106">
        <v>0.1091</v>
      </c>
      <c r="F478" s="106">
        <v>0.23039999999999999</v>
      </c>
      <c r="G478" s="106">
        <v>8.1000000000000003E-2</v>
      </c>
      <c r="H478" s="106">
        <v>7.2599999999999998E-2</v>
      </c>
      <c r="I478" s="106">
        <v>5.3E-3</v>
      </c>
      <c r="J478" s="106">
        <v>3.7100000000000001E-2</v>
      </c>
      <c r="K478" s="106">
        <v>2.12E-2</v>
      </c>
      <c r="L478" s="106">
        <v>1.9599999999999999E-2</v>
      </c>
      <c r="M478" s="114">
        <v>0.115</v>
      </c>
      <c r="N478" s="90">
        <v>1843</v>
      </c>
      <c r="O478" s="123">
        <f t="shared" si="23"/>
        <v>662.9271</v>
      </c>
      <c r="T478" s="122">
        <v>42652</v>
      </c>
      <c r="U478" s="121">
        <v>8011.11</v>
      </c>
      <c r="V478" s="121">
        <v>7887.5</v>
      </c>
      <c r="W478" s="120">
        <f t="shared" si="24"/>
        <v>123.60999999999967</v>
      </c>
      <c r="X478" s="88">
        <v>42654</v>
      </c>
      <c r="Y478" s="87">
        <v>8138.89</v>
      </c>
      <c r="Z478" s="84">
        <v>6600</v>
      </c>
      <c r="AA478" s="84">
        <f t="shared" si="25"/>
        <v>1538.8900000000003</v>
      </c>
    </row>
    <row r="479" spans="1:27" ht="15.75" customHeight="1">
      <c r="A479" s="88">
        <v>42656</v>
      </c>
      <c r="B479" s="86">
        <v>8209.26</v>
      </c>
      <c r="C479" s="88">
        <v>42653</v>
      </c>
      <c r="D479" s="106">
        <v>0.29930000000000001</v>
      </c>
      <c r="E479" s="106">
        <v>0.11020000000000001</v>
      </c>
      <c r="F479" s="106">
        <v>0.18959999999999999</v>
      </c>
      <c r="G479" s="106">
        <v>9.9000000000000005E-2</v>
      </c>
      <c r="H479" s="106">
        <v>7.2599999999999998E-2</v>
      </c>
      <c r="I479" s="106">
        <v>5.3E-3</v>
      </c>
      <c r="J479" s="106">
        <v>2.81E-2</v>
      </c>
      <c r="K479" s="106">
        <v>2.12E-2</v>
      </c>
      <c r="L479" s="106">
        <v>3.44E-2</v>
      </c>
      <c r="M479" s="114">
        <v>0.115</v>
      </c>
      <c r="N479" s="90">
        <v>1843</v>
      </c>
      <c r="O479" s="123">
        <f t="shared" si="23"/>
        <v>662.00560000000007</v>
      </c>
      <c r="T479" s="122">
        <v>42645</v>
      </c>
      <c r="U479" s="121">
        <v>7828</v>
      </c>
      <c r="V479" s="121">
        <v>7745</v>
      </c>
      <c r="W479" s="120">
        <f t="shared" si="24"/>
        <v>83</v>
      </c>
      <c r="X479" s="88">
        <v>42653</v>
      </c>
      <c r="Y479" s="87">
        <v>8011.11</v>
      </c>
      <c r="Z479" s="84">
        <v>6600</v>
      </c>
      <c r="AA479" s="84">
        <f t="shared" si="25"/>
        <v>1411.1099999999997</v>
      </c>
    </row>
    <row r="480" spans="1:27" ht="15.75" customHeight="1">
      <c r="A480" s="88">
        <v>42655</v>
      </c>
      <c r="B480" s="86">
        <v>8191.67</v>
      </c>
      <c r="C480" s="88">
        <v>42652</v>
      </c>
      <c r="D480" s="106">
        <v>0.3337</v>
      </c>
      <c r="E480" s="106">
        <v>9.8500000000000004E-2</v>
      </c>
      <c r="F480" s="106">
        <v>0.18060000000000001</v>
      </c>
      <c r="G480" s="106">
        <v>0.1012</v>
      </c>
      <c r="H480" s="106">
        <v>6.6199999999999995E-2</v>
      </c>
      <c r="I480" s="106">
        <v>5.3E-3</v>
      </c>
      <c r="J480" s="106">
        <v>2.81E-2</v>
      </c>
      <c r="K480" s="106">
        <v>3.5499999999999997E-2</v>
      </c>
      <c r="L480" s="106">
        <v>2.3800000000000002E-2</v>
      </c>
      <c r="M480" s="114">
        <v>0.12909999999999999</v>
      </c>
      <c r="N480" s="90">
        <v>1843</v>
      </c>
      <c r="O480" s="123">
        <f t="shared" si="23"/>
        <v>636.01930000000004</v>
      </c>
      <c r="T480" s="122">
        <v>42643</v>
      </c>
      <c r="U480" s="121">
        <v>7818.06</v>
      </c>
      <c r="V480" s="121">
        <v>7737.5</v>
      </c>
      <c r="W480" s="120">
        <f t="shared" si="24"/>
        <v>80.5600000000004</v>
      </c>
      <c r="X480" s="88">
        <v>42643</v>
      </c>
      <c r="Y480" s="87">
        <v>7818.06</v>
      </c>
      <c r="Z480" s="84">
        <v>6600</v>
      </c>
      <c r="AA480" s="84">
        <f t="shared" si="25"/>
        <v>1218.0600000000004</v>
      </c>
    </row>
    <row r="481" spans="1:27" ht="15.75" customHeight="1">
      <c r="A481" s="88">
        <v>42654</v>
      </c>
      <c r="B481" s="86">
        <v>8138.89</v>
      </c>
      <c r="C481" s="88">
        <v>42651</v>
      </c>
      <c r="D481" s="114">
        <v>0.32500000000000001</v>
      </c>
      <c r="E481" s="114">
        <v>0.1237</v>
      </c>
      <c r="F481" s="114">
        <v>0.1731</v>
      </c>
      <c r="G481" s="114">
        <v>9.6000000000000002E-2</v>
      </c>
      <c r="H481" s="114">
        <v>6.7799999999999999E-2</v>
      </c>
      <c r="I481" s="114">
        <v>5.4000000000000003E-3</v>
      </c>
      <c r="J481" s="114">
        <v>2.8799999999999999E-2</v>
      </c>
      <c r="K481" s="114">
        <v>3.6400000000000002E-2</v>
      </c>
      <c r="L481" s="114">
        <v>2.4400000000000002E-2</v>
      </c>
      <c r="M481" s="106">
        <v>0.15359999999999999</v>
      </c>
      <c r="N481" s="90">
        <v>1843</v>
      </c>
      <c r="O481" s="123">
        <f t="shared" si="23"/>
        <v>605.97839999999997</v>
      </c>
      <c r="T481" s="122">
        <v>42642</v>
      </c>
      <c r="U481" s="121">
        <v>7800</v>
      </c>
      <c r="V481" s="121">
        <v>7725</v>
      </c>
      <c r="W481" s="120">
        <f t="shared" si="24"/>
        <v>75</v>
      </c>
      <c r="X481" s="88">
        <v>42642</v>
      </c>
      <c r="Y481" s="87">
        <v>7800</v>
      </c>
      <c r="Z481" s="84">
        <v>6600</v>
      </c>
      <c r="AA481" s="84">
        <f t="shared" si="25"/>
        <v>1200</v>
      </c>
    </row>
    <row r="482" spans="1:27" ht="15.75" customHeight="1">
      <c r="A482" s="88">
        <v>42653</v>
      </c>
      <c r="B482" s="86">
        <v>8011.11</v>
      </c>
      <c r="C482" s="88">
        <v>42643</v>
      </c>
      <c r="D482" s="114">
        <v>0.3614</v>
      </c>
      <c r="E482" s="114">
        <v>0.1205</v>
      </c>
      <c r="F482" s="114">
        <v>0.12909999999999999</v>
      </c>
      <c r="G482" s="114">
        <v>0.10199999999999999</v>
      </c>
      <c r="H482" s="114">
        <v>7.9799999999999996E-2</v>
      </c>
      <c r="I482" s="114">
        <v>5.4000000000000003E-3</v>
      </c>
      <c r="J482" s="114">
        <v>3.2599999999999997E-2</v>
      </c>
      <c r="K482" s="114">
        <v>2.98E-2</v>
      </c>
      <c r="L482" s="114">
        <v>0</v>
      </c>
      <c r="M482" s="106">
        <v>0.15790000000000001</v>
      </c>
      <c r="N482" s="90">
        <v>1843</v>
      </c>
      <c r="O482" s="123">
        <f t="shared" si="23"/>
        <v>546.08090000000004</v>
      </c>
      <c r="T482" s="122">
        <v>42641</v>
      </c>
      <c r="U482" s="121">
        <v>7784.44</v>
      </c>
      <c r="V482" s="121">
        <v>7725</v>
      </c>
      <c r="W482" s="120">
        <f t="shared" si="24"/>
        <v>59.4399999999996</v>
      </c>
      <c r="X482" s="88">
        <v>42641</v>
      </c>
      <c r="Y482" s="87">
        <v>7784.44</v>
      </c>
      <c r="Z482" s="84">
        <v>6600</v>
      </c>
      <c r="AA482" s="84">
        <f t="shared" si="25"/>
        <v>1184.4399999999996</v>
      </c>
    </row>
    <row r="483" spans="1:27" ht="15.75" customHeight="1">
      <c r="A483" s="88">
        <v>42643</v>
      </c>
      <c r="B483" s="86">
        <v>7818.06</v>
      </c>
      <c r="C483" s="88">
        <v>42642</v>
      </c>
      <c r="D483" s="114">
        <v>0.35970000000000002</v>
      </c>
      <c r="E483" s="114">
        <v>0.1205</v>
      </c>
      <c r="F483" s="114">
        <v>0.12909999999999999</v>
      </c>
      <c r="G483" s="114">
        <v>0.10199999999999999</v>
      </c>
      <c r="H483" s="114">
        <v>8.14E-2</v>
      </c>
      <c r="I483" s="114">
        <v>5.4000000000000003E-3</v>
      </c>
      <c r="J483" s="114">
        <v>4.7699999999999999E-2</v>
      </c>
      <c r="K483" s="114">
        <v>3.9100000000000003E-2</v>
      </c>
      <c r="L483" s="114">
        <v>0</v>
      </c>
      <c r="M483" s="106">
        <v>0.15679999999999999</v>
      </c>
      <c r="N483" s="90">
        <v>1843</v>
      </c>
      <c r="O483" s="123">
        <f t="shared" si="23"/>
        <v>553.08429999999998</v>
      </c>
      <c r="T483" s="122">
        <v>42640</v>
      </c>
      <c r="U483" s="121">
        <v>7783.33</v>
      </c>
      <c r="V483" s="121">
        <v>7725</v>
      </c>
      <c r="W483" s="120">
        <f t="shared" si="24"/>
        <v>58.329999999999927</v>
      </c>
      <c r="X483" s="88">
        <v>42640</v>
      </c>
      <c r="Y483" s="87">
        <v>7783.33</v>
      </c>
      <c r="Z483" s="84">
        <v>6600</v>
      </c>
      <c r="AA483" s="84">
        <f t="shared" si="25"/>
        <v>1183.33</v>
      </c>
    </row>
    <row r="484" spans="1:27" ht="15.75" customHeight="1">
      <c r="A484" s="88">
        <v>42642</v>
      </c>
      <c r="B484" s="86">
        <v>7800</v>
      </c>
      <c r="C484" s="88">
        <v>42641</v>
      </c>
      <c r="D484" s="114">
        <v>0.35920000000000002</v>
      </c>
      <c r="E484" s="114">
        <v>0.12529999999999999</v>
      </c>
      <c r="F484" s="114">
        <v>0.12909999999999999</v>
      </c>
      <c r="G484" s="114">
        <v>9.3899999999999997E-2</v>
      </c>
      <c r="H484" s="114">
        <v>8.14E-2</v>
      </c>
      <c r="I484" s="114">
        <v>9.1999999999999998E-3</v>
      </c>
      <c r="J484" s="114">
        <v>4.7699999999999999E-2</v>
      </c>
      <c r="K484" s="114">
        <v>3.9100000000000003E-2</v>
      </c>
      <c r="L484" s="114">
        <v>0</v>
      </c>
      <c r="M484" s="106">
        <v>0.15679999999999999</v>
      </c>
      <c r="N484" s="90">
        <v>1843</v>
      </c>
      <c r="O484" s="123">
        <f t="shared" si="23"/>
        <v>563.03649999999993</v>
      </c>
      <c r="T484" s="122">
        <v>42638</v>
      </c>
      <c r="U484" s="121">
        <v>7796</v>
      </c>
      <c r="V484" s="121">
        <v>7715</v>
      </c>
      <c r="W484" s="120">
        <f t="shared" si="24"/>
        <v>81</v>
      </c>
      <c r="X484" s="88">
        <v>42639</v>
      </c>
      <c r="Y484" s="87">
        <v>7796</v>
      </c>
      <c r="Z484" s="84">
        <v>6600</v>
      </c>
      <c r="AA484" s="84">
        <f t="shared" si="25"/>
        <v>1196</v>
      </c>
    </row>
    <row r="485" spans="1:27" ht="15.75" customHeight="1">
      <c r="A485" s="88">
        <v>42641</v>
      </c>
      <c r="B485" s="86">
        <v>7784.44</v>
      </c>
      <c r="C485" s="88">
        <v>42640</v>
      </c>
      <c r="D485" s="114">
        <v>0.34510000000000002</v>
      </c>
      <c r="E485" s="114">
        <v>0.14649999999999999</v>
      </c>
      <c r="F485" s="114">
        <v>0.1139</v>
      </c>
      <c r="G485" s="114">
        <v>9.7100000000000006E-2</v>
      </c>
      <c r="H485" s="114">
        <v>8.14E-2</v>
      </c>
      <c r="I485" s="114">
        <v>9.1999999999999998E-3</v>
      </c>
      <c r="J485" s="114">
        <v>4.7699999999999999E-2</v>
      </c>
      <c r="K485" s="114">
        <v>2.98E-2</v>
      </c>
      <c r="L485" s="114">
        <v>0</v>
      </c>
      <c r="M485" s="106">
        <v>0.1552</v>
      </c>
      <c r="N485" s="90">
        <v>1843</v>
      </c>
      <c r="O485" s="123">
        <f t="shared" si="23"/>
        <v>521.01610000000005</v>
      </c>
      <c r="T485" s="122">
        <v>42636</v>
      </c>
      <c r="U485" s="121">
        <v>7795.28</v>
      </c>
      <c r="V485" s="121">
        <v>7712.5</v>
      </c>
      <c r="W485" s="120">
        <f t="shared" si="24"/>
        <v>82.779999999999745</v>
      </c>
      <c r="X485" s="88">
        <v>42636</v>
      </c>
      <c r="Y485" s="87">
        <v>7795.28</v>
      </c>
      <c r="Z485" s="84">
        <v>6600</v>
      </c>
      <c r="AA485" s="84">
        <f t="shared" si="25"/>
        <v>1195.2799999999997</v>
      </c>
    </row>
    <row r="486" spans="1:27" ht="15.75" customHeight="1">
      <c r="A486" s="88">
        <v>42640</v>
      </c>
      <c r="B486" s="86">
        <v>7783.33</v>
      </c>
      <c r="C486" s="88">
        <v>42639</v>
      </c>
      <c r="D486" s="106">
        <v>0.32879999999999998</v>
      </c>
      <c r="E486" s="106">
        <v>0.1221</v>
      </c>
      <c r="F486" s="106">
        <v>0.1047</v>
      </c>
      <c r="G486" s="106">
        <v>0.1026</v>
      </c>
      <c r="H486" s="106">
        <v>0.1085</v>
      </c>
      <c r="I486" s="106">
        <v>9.1999999999999998E-3</v>
      </c>
      <c r="J486" s="106">
        <v>5.1499999999999997E-2</v>
      </c>
      <c r="K486" s="106">
        <v>1.3599999999999999E-2</v>
      </c>
      <c r="L486" s="106">
        <v>5.4000000000000003E-3</v>
      </c>
      <c r="M486" s="106">
        <v>0.16070000000000001</v>
      </c>
      <c r="N486" s="90">
        <v>1843</v>
      </c>
      <c r="O486" s="123">
        <f t="shared" si="23"/>
        <v>580.91359999999997</v>
      </c>
      <c r="T486" s="122">
        <v>42635</v>
      </c>
      <c r="U486" s="121">
        <v>7793.7</v>
      </c>
      <c r="V486" s="121">
        <v>7725</v>
      </c>
      <c r="W486" s="120">
        <f t="shared" si="24"/>
        <v>68.699999999999818</v>
      </c>
      <c r="X486" s="88">
        <v>42635</v>
      </c>
      <c r="Y486" s="87">
        <v>7793.7</v>
      </c>
      <c r="Z486" s="84">
        <v>6600</v>
      </c>
      <c r="AA486" s="84">
        <f t="shared" si="25"/>
        <v>1193.6999999999998</v>
      </c>
    </row>
    <row r="487" spans="1:27" ht="15.75" customHeight="1">
      <c r="A487" s="88">
        <v>42639</v>
      </c>
      <c r="B487" s="86">
        <v>7796</v>
      </c>
      <c r="C487" s="88">
        <v>42636</v>
      </c>
      <c r="D487" s="106">
        <v>0.29630000000000001</v>
      </c>
      <c r="E487" s="106">
        <v>0.1384</v>
      </c>
      <c r="F487" s="106">
        <v>0.1139</v>
      </c>
      <c r="G487" s="106">
        <v>9.1700000000000004E-2</v>
      </c>
      <c r="H487" s="106">
        <v>0.1085</v>
      </c>
      <c r="I487" s="106">
        <v>2.6599999999999999E-2</v>
      </c>
      <c r="J487" s="106">
        <v>4.7699999999999999E-2</v>
      </c>
      <c r="K487" s="106">
        <v>1.3599999999999999E-2</v>
      </c>
      <c r="L487" s="106">
        <v>5.4000000000000003E-3</v>
      </c>
      <c r="M487" s="106">
        <v>0.17150000000000001</v>
      </c>
      <c r="N487" s="90">
        <v>1843</v>
      </c>
      <c r="O487" s="123">
        <f t="shared" si="23"/>
        <v>739.04300000000001</v>
      </c>
      <c r="T487" s="122">
        <v>42634</v>
      </c>
      <c r="U487" s="121">
        <v>7794.44</v>
      </c>
      <c r="V487" s="121">
        <v>7750</v>
      </c>
      <c r="W487" s="120">
        <f t="shared" si="24"/>
        <v>44.4399999999996</v>
      </c>
      <c r="X487" s="88">
        <v>42634</v>
      </c>
      <c r="Y487" s="87">
        <v>7794.44</v>
      </c>
      <c r="Z487" s="84">
        <v>6600</v>
      </c>
      <c r="AA487" s="84">
        <f t="shared" si="25"/>
        <v>1194.4399999999996</v>
      </c>
    </row>
    <row r="488" spans="1:27" ht="15.75" customHeight="1">
      <c r="A488" s="88">
        <v>42636</v>
      </c>
      <c r="B488" s="86">
        <v>7795.28</v>
      </c>
      <c r="C488" s="88">
        <v>42635</v>
      </c>
      <c r="D488" s="106">
        <v>0.30009999999999998</v>
      </c>
      <c r="E488" s="106">
        <v>9.7699999999999995E-2</v>
      </c>
      <c r="F488" s="106">
        <v>0.15079999999999999</v>
      </c>
      <c r="G488" s="106">
        <v>9.1700000000000004E-2</v>
      </c>
      <c r="H488" s="106">
        <v>0.1085</v>
      </c>
      <c r="I488" s="106">
        <v>2.6599999999999999E-2</v>
      </c>
      <c r="J488" s="106">
        <v>3.2599999999999997E-2</v>
      </c>
      <c r="K488" s="106">
        <v>1.3599999999999999E-2</v>
      </c>
      <c r="L488" s="106">
        <v>2.1700000000000001E-2</v>
      </c>
      <c r="M488" s="106">
        <v>0.1986</v>
      </c>
      <c r="N488" s="90">
        <v>1843</v>
      </c>
      <c r="O488" s="123">
        <f t="shared" si="23"/>
        <v>668.08749999999998</v>
      </c>
      <c r="T488" s="122">
        <v>42633</v>
      </c>
      <c r="U488" s="121">
        <v>7794.44</v>
      </c>
      <c r="V488" s="121">
        <v>7775</v>
      </c>
      <c r="W488" s="120">
        <f t="shared" si="24"/>
        <v>19.4399999999996</v>
      </c>
      <c r="X488" s="88">
        <v>42633</v>
      </c>
      <c r="Y488" s="87">
        <v>7794.44</v>
      </c>
      <c r="Z488" s="84">
        <v>6600</v>
      </c>
      <c r="AA488" s="84">
        <f t="shared" si="25"/>
        <v>1194.4399999999996</v>
      </c>
    </row>
    <row r="489" spans="1:27" ht="15.75" customHeight="1">
      <c r="A489" s="88">
        <v>42635</v>
      </c>
      <c r="B489" s="86">
        <v>7793.7</v>
      </c>
      <c r="C489" s="88">
        <v>42634</v>
      </c>
      <c r="D489" s="106">
        <v>0.30549999999999999</v>
      </c>
      <c r="E489" s="106">
        <v>0.108</v>
      </c>
      <c r="F489" s="106">
        <v>0.153</v>
      </c>
      <c r="G489" s="106">
        <v>8.6300000000000002E-2</v>
      </c>
      <c r="H489" s="106">
        <v>9.7699999999999995E-2</v>
      </c>
      <c r="I489" s="106">
        <v>2.2100000000000002E-2</v>
      </c>
      <c r="J489" s="106">
        <v>3.2599999999999997E-2</v>
      </c>
      <c r="K489" s="106">
        <v>1.3599999999999999E-2</v>
      </c>
      <c r="L489" s="106">
        <v>2.5499999999999998E-2</v>
      </c>
      <c r="M489" s="106">
        <v>0.21</v>
      </c>
      <c r="N489" s="90">
        <v>1843</v>
      </c>
      <c r="O489" s="123">
        <f t="shared" si="23"/>
        <v>678.03970000000004</v>
      </c>
      <c r="T489" s="122">
        <v>42631</v>
      </c>
      <c r="U489" s="121">
        <v>7936.11</v>
      </c>
      <c r="V489" s="121">
        <v>7825</v>
      </c>
      <c r="W489" s="120">
        <f t="shared" si="24"/>
        <v>111.10999999999967</v>
      </c>
      <c r="X489" s="88">
        <v>42632</v>
      </c>
      <c r="Y489" s="87">
        <v>7936.11</v>
      </c>
      <c r="Z489" s="84">
        <v>6600</v>
      </c>
      <c r="AA489" s="84">
        <f t="shared" si="25"/>
        <v>1336.1099999999997</v>
      </c>
    </row>
    <row r="490" spans="1:27" ht="15.75" customHeight="1">
      <c r="A490" s="88">
        <v>42634</v>
      </c>
      <c r="B490" s="86">
        <v>7794.44</v>
      </c>
      <c r="C490" s="88">
        <v>42633</v>
      </c>
      <c r="D490" s="106">
        <v>0.28270000000000001</v>
      </c>
      <c r="E490" s="106">
        <v>9.2799999999999994E-2</v>
      </c>
      <c r="F490" s="106">
        <v>0.14699999999999999</v>
      </c>
      <c r="G490" s="106">
        <v>9.1200000000000003E-2</v>
      </c>
      <c r="H490" s="106">
        <v>0.1221</v>
      </c>
      <c r="I490" s="106">
        <v>2.12E-2</v>
      </c>
      <c r="J490" s="106">
        <v>3.2599999999999997E-2</v>
      </c>
      <c r="K490" s="106">
        <v>1.3599999999999999E-2</v>
      </c>
      <c r="L490" s="106">
        <v>4.1799999999999997E-2</v>
      </c>
      <c r="M490" s="106">
        <v>0.21</v>
      </c>
      <c r="N490" s="90">
        <v>1843</v>
      </c>
      <c r="O490" s="123">
        <f t="shared" si="23"/>
        <v>692.96799999999996</v>
      </c>
      <c r="T490" s="122">
        <v>42627</v>
      </c>
      <c r="U490" s="121">
        <v>7977.78</v>
      </c>
      <c r="V490" s="121">
        <v>7825</v>
      </c>
      <c r="W490" s="120">
        <f t="shared" si="24"/>
        <v>152.77999999999975</v>
      </c>
      <c r="X490" s="88">
        <v>42627</v>
      </c>
      <c r="Y490" s="87">
        <v>7977.78</v>
      </c>
      <c r="Z490" s="84">
        <v>6550</v>
      </c>
      <c r="AA490" s="84">
        <f t="shared" si="25"/>
        <v>1427.7799999999997</v>
      </c>
    </row>
    <row r="491" spans="1:27" ht="15.75" customHeight="1">
      <c r="A491" s="88">
        <v>42633</v>
      </c>
      <c r="B491" s="86">
        <v>7794.44</v>
      </c>
      <c r="C491" s="88">
        <v>42632</v>
      </c>
      <c r="D491" s="106">
        <v>0.31519999999999998</v>
      </c>
      <c r="E491" s="106">
        <v>8.5199999999999998E-2</v>
      </c>
      <c r="F491" s="106">
        <v>0.14599999999999999</v>
      </c>
      <c r="G491" s="106">
        <v>8.3000000000000004E-2</v>
      </c>
      <c r="H491" s="106">
        <v>0.12590000000000001</v>
      </c>
      <c r="I491" s="106">
        <v>1.03E-2</v>
      </c>
      <c r="J491" s="106">
        <v>2.93E-2</v>
      </c>
      <c r="K491" s="106">
        <v>2.4400000000000002E-2</v>
      </c>
      <c r="L491" s="106">
        <v>2.5499999999999998E-2</v>
      </c>
      <c r="M491" s="106">
        <v>0.2447</v>
      </c>
      <c r="N491" s="90">
        <v>1843</v>
      </c>
      <c r="O491" s="123">
        <f t="shared" si="23"/>
        <v>530.04680000000008</v>
      </c>
      <c r="T491" s="122">
        <v>42626</v>
      </c>
      <c r="U491" s="121">
        <v>8022.22</v>
      </c>
      <c r="V491" s="121">
        <v>7825</v>
      </c>
      <c r="W491" s="120">
        <f t="shared" si="24"/>
        <v>197.22000000000025</v>
      </c>
      <c r="X491" s="88">
        <v>42626</v>
      </c>
      <c r="Y491" s="87">
        <v>8022.22</v>
      </c>
      <c r="Z491" s="84">
        <v>6550</v>
      </c>
      <c r="AA491" s="84">
        <f t="shared" si="25"/>
        <v>1472.2200000000003</v>
      </c>
    </row>
    <row r="492" spans="1:27" ht="15.75" customHeight="1">
      <c r="A492" s="88">
        <v>42632</v>
      </c>
      <c r="B492" s="86">
        <v>7936.11</v>
      </c>
      <c r="C492" s="88">
        <v>42631</v>
      </c>
      <c r="D492" s="125">
        <v>0.40100000000000002</v>
      </c>
      <c r="E492" s="106">
        <v>7.4300000000000005E-2</v>
      </c>
      <c r="F492" s="106">
        <v>0.12429999999999999</v>
      </c>
      <c r="G492" s="106">
        <v>7.6499999999999999E-2</v>
      </c>
      <c r="H492" s="106">
        <v>5.5300000000000002E-2</v>
      </c>
      <c r="I492" s="106">
        <v>1.03E-2</v>
      </c>
      <c r="J492" s="106">
        <v>2.3900000000000001E-2</v>
      </c>
      <c r="K492" s="106">
        <v>3.5299999999999998E-2</v>
      </c>
      <c r="L492" s="106">
        <v>2.7699999999999999E-2</v>
      </c>
      <c r="M492" s="106">
        <v>0.23930000000000001</v>
      </c>
      <c r="N492" s="90">
        <v>1843</v>
      </c>
      <c r="O492" s="123">
        <f t="shared" si="23"/>
        <v>640.07389999999998</v>
      </c>
      <c r="T492" s="122">
        <v>42624</v>
      </c>
      <c r="U492" s="121">
        <v>8119.11</v>
      </c>
      <c r="V492" s="121">
        <v>7825</v>
      </c>
      <c r="W492" s="120">
        <f t="shared" si="24"/>
        <v>294.10999999999967</v>
      </c>
      <c r="X492" s="88">
        <v>42625</v>
      </c>
      <c r="Y492" s="87">
        <v>8119.11</v>
      </c>
      <c r="Z492" s="84">
        <v>6550</v>
      </c>
      <c r="AA492" s="84">
        <f t="shared" si="25"/>
        <v>1569.1099999999997</v>
      </c>
    </row>
    <row r="493" spans="1:27" ht="15.75" customHeight="1">
      <c r="A493" s="88">
        <v>42627</v>
      </c>
      <c r="B493" s="86">
        <v>7977.78</v>
      </c>
      <c r="C493" s="88">
        <v>42627</v>
      </c>
      <c r="D493" s="106">
        <v>0.36249999999999999</v>
      </c>
      <c r="E493" s="106">
        <v>7.5399999999999995E-2</v>
      </c>
      <c r="F493" s="106">
        <v>0.1036</v>
      </c>
      <c r="G493" s="106">
        <v>7.9799999999999996E-2</v>
      </c>
      <c r="H493" s="106">
        <v>8.5199999999999998E-2</v>
      </c>
      <c r="I493" s="106">
        <v>1.03E-2</v>
      </c>
      <c r="J493" s="106">
        <v>2.01E-2</v>
      </c>
      <c r="K493" s="106">
        <v>3.7999999999999999E-2</v>
      </c>
      <c r="L493" s="106">
        <v>2.6599999999999999E-2</v>
      </c>
      <c r="M493" s="106">
        <v>0.2339</v>
      </c>
      <c r="N493" s="90">
        <v>1843</v>
      </c>
      <c r="O493" s="123">
        <f t="shared" si="23"/>
        <v>678.96119999999996</v>
      </c>
      <c r="T493" s="122">
        <v>42622</v>
      </c>
      <c r="U493" s="121">
        <v>8136.94</v>
      </c>
      <c r="V493" s="121">
        <v>7825</v>
      </c>
      <c r="W493" s="120">
        <f t="shared" si="24"/>
        <v>311.9399999999996</v>
      </c>
      <c r="X493" s="88">
        <v>42622</v>
      </c>
      <c r="Y493" s="87">
        <v>8136.94</v>
      </c>
      <c r="Z493" s="84">
        <v>6550</v>
      </c>
      <c r="AA493" s="84">
        <f t="shared" si="25"/>
        <v>1586.9399999999996</v>
      </c>
    </row>
    <row r="494" spans="1:27" ht="15.75" customHeight="1">
      <c r="A494" s="88">
        <v>42626</v>
      </c>
      <c r="B494" s="86">
        <v>8022.22</v>
      </c>
      <c r="C494" s="88">
        <v>42626</v>
      </c>
      <c r="D494" s="106">
        <v>0.3679</v>
      </c>
      <c r="E494" s="106">
        <v>6.8400000000000002E-2</v>
      </c>
      <c r="F494" s="106">
        <v>0.1394</v>
      </c>
      <c r="G494" s="106">
        <v>9.1700000000000004E-2</v>
      </c>
      <c r="H494" s="106">
        <v>4.6100000000000002E-2</v>
      </c>
      <c r="I494" s="106">
        <v>1.03E-2</v>
      </c>
      <c r="J494" s="106">
        <v>9.1999999999999998E-3</v>
      </c>
      <c r="K494" s="106">
        <v>3.7999999999999999E-2</v>
      </c>
      <c r="L494" s="106">
        <v>1.9E-2</v>
      </c>
      <c r="M494" s="106">
        <v>0.2545</v>
      </c>
      <c r="N494" s="90">
        <v>1843</v>
      </c>
      <c r="O494" s="123">
        <f t="shared" si="23"/>
        <v>567.09109999999998</v>
      </c>
      <c r="T494" s="122">
        <v>42621</v>
      </c>
      <c r="U494" s="121">
        <v>8162.96</v>
      </c>
      <c r="V494" s="121">
        <v>7825</v>
      </c>
      <c r="W494" s="120">
        <f t="shared" si="24"/>
        <v>337.96000000000004</v>
      </c>
      <c r="X494" s="88">
        <v>42621</v>
      </c>
      <c r="Y494" s="87">
        <v>8162.96</v>
      </c>
      <c r="Z494" s="84">
        <v>6550</v>
      </c>
      <c r="AA494" s="84">
        <f t="shared" si="25"/>
        <v>1612.96</v>
      </c>
    </row>
    <row r="495" spans="1:27" ht="15.75" customHeight="1">
      <c r="A495" s="88">
        <v>42625</v>
      </c>
      <c r="B495" s="86">
        <v>8119.11</v>
      </c>
      <c r="C495" s="88">
        <v>42625</v>
      </c>
      <c r="D495" s="106">
        <v>0.376</v>
      </c>
      <c r="E495" s="106">
        <v>6.8400000000000002E-2</v>
      </c>
      <c r="F495" s="106">
        <v>0.15409999999999999</v>
      </c>
      <c r="G495" s="106">
        <v>7.2700000000000001E-2</v>
      </c>
      <c r="H495" s="106">
        <v>4.6100000000000002E-2</v>
      </c>
      <c r="I495" s="106">
        <v>1.03E-2</v>
      </c>
      <c r="J495" s="106">
        <v>9.1999999999999998E-3</v>
      </c>
      <c r="K495" s="106">
        <v>3.7999999999999999E-2</v>
      </c>
      <c r="L495" s="106">
        <v>1.52E-2</v>
      </c>
      <c r="M495" s="106">
        <v>0.24360000000000001</v>
      </c>
      <c r="N495" s="90">
        <v>1843</v>
      </c>
      <c r="O495" s="123">
        <f t="shared" si="23"/>
        <v>601.92380000000003</v>
      </c>
      <c r="T495" s="122">
        <v>42620</v>
      </c>
      <c r="U495" s="121">
        <v>8172.22</v>
      </c>
      <c r="V495" s="121">
        <v>7825</v>
      </c>
      <c r="W495" s="120">
        <f t="shared" si="24"/>
        <v>347.22000000000025</v>
      </c>
      <c r="X495" s="88">
        <v>42620</v>
      </c>
      <c r="Y495" s="87">
        <v>8172.22</v>
      </c>
      <c r="Z495" s="84">
        <v>6550</v>
      </c>
      <c r="AA495" s="84">
        <f t="shared" si="25"/>
        <v>1622.2200000000003</v>
      </c>
    </row>
    <row r="496" spans="1:27" ht="15.75" customHeight="1">
      <c r="A496" s="88">
        <v>42622</v>
      </c>
      <c r="B496" s="86">
        <v>8136.94</v>
      </c>
      <c r="C496" s="88">
        <v>42622</v>
      </c>
      <c r="D496" s="106">
        <v>0.28760000000000002</v>
      </c>
      <c r="E496" s="106">
        <v>7.4300000000000005E-2</v>
      </c>
      <c r="F496" s="106">
        <v>0.12590000000000001</v>
      </c>
      <c r="G496" s="106">
        <v>0.10199999999999999</v>
      </c>
      <c r="H496" s="106">
        <v>6.7799999999999999E-2</v>
      </c>
      <c r="I496" s="106">
        <v>3.8E-3</v>
      </c>
      <c r="J496" s="106">
        <v>1.2500000000000001E-2</v>
      </c>
      <c r="K496" s="106">
        <v>4.99E-2</v>
      </c>
      <c r="L496" s="106">
        <v>3.15E-2</v>
      </c>
      <c r="M496" s="106">
        <v>0.2084</v>
      </c>
      <c r="N496" s="90">
        <v>1843</v>
      </c>
      <c r="O496" s="123">
        <f t="shared" si="23"/>
        <v>624.03980000000001</v>
      </c>
      <c r="T496" s="122">
        <v>42619</v>
      </c>
      <c r="U496" s="121">
        <v>8177.78</v>
      </c>
      <c r="V496" s="121">
        <v>7825</v>
      </c>
      <c r="W496" s="120">
        <f t="shared" si="24"/>
        <v>352.77999999999975</v>
      </c>
      <c r="X496" s="88">
        <v>42619</v>
      </c>
      <c r="Y496" s="87">
        <v>8177.78</v>
      </c>
      <c r="Z496" s="84">
        <v>6550</v>
      </c>
      <c r="AA496" s="84">
        <f t="shared" si="25"/>
        <v>1627.7799999999997</v>
      </c>
    </row>
    <row r="497" spans="1:27" ht="15.75" customHeight="1">
      <c r="A497" s="88">
        <v>42621</v>
      </c>
      <c r="B497" s="86">
        <v>8162.96</v>
      </c>
      <c r="C497" s="88">
        <v>42621</v>
      </c>
      <c r="D497" s="106">
        <v>0.3473</v>
      </c>
      <c r="E497" s="106">
        <v>7.4300000000000005E-2</v>
      </c>
      <c r="F497" s="106">
        <v>0.1096</v>
      </c>
      <c r="G497" s="106">
        <v>8.0299999999999996E-2</v>
      </c>
      <c r="H497" s="106">
        <v>6.7799999999999999E-2</v>
      </c>
      <c r="I497" s="106">
        <v>3.8E-3</v>
      </c>
      <c r="J497" s="106">
        <v>1.2500000000000001E-2</v>
      </c>
      <c r="K497" s="106">
        <v>4.99E-2</v>
      </c>
      <c r="L497" s="106">
        <v>1.52E-2</v>
      </c>
      <c r="M497" s="106">
        <v>0.19750000000000001</v>
      </c>
      <c r="N497" s="90">
        <v>1843</v>
      </c>
      <c r="O497" s="123">
        <f t="shared" si="23"/>
        <v>643.94420000000002</v>
      </c>
      <c r="T497" s="122">
        <v>42617</v>
      </c>
      <c r="U497" s="121">
        <v>8387.33</v>
      </c>
      <c r="V497" s="121">
        <v>7785</v>
      </c>
      <c r="W497" s="120">
        <f t="shared" si="24"/>
        <v>602.32999999999993</v>
      </c>
      <c r="X497" s="88">
        <v>42618</v>
      </c>
      <c r="Y497" s="87">
        <v>8387.33</v>
      </c>
      <c r="Z497" s="84">
        <v>6550</v>
      </c>
      <c r="AA497" s="84">
        <f t="shared" si="25"/>
        <v>1837.33</v>
      </c>
    </row>
    <row r="498" spans="1:27" ht="15.75" customHeight="1">
      <c r="A498" s="88">
        <v>42620</v>
      </c>
      <c r="B498" s="86">
        <v>8172.22</v>
      </c>
      <c r="C498" s="88">
        <v>42620</v>
      </c>
      <c r="D498" s="106">
        <v>0.36840000000000001</v>
      </c>
      <c r="E498" s="106">
        <v>9.4399999999999998E-2</v>
      </c>
      <c r="F498" s="106">
        <v>9.3299999999999994E-2</v>
      </c>
      <c r="G498" s="106">
        <v>8.6800000000000002E-2</v>
      </c>
      <c r="H498" s="106">
        <v>5.1499999999999997E-2</v>
      </c>
      <c r="I498" s="106">
        <v>9.1999999999999998E-3</v>
      </c>
      <c r="J498" s="106">
        <v>9.1999999999999998E-3</v>
      </c>
      <c r="K498" s="106">
        <v>2.4400000000000002E-2</v>
      </c>
      <c r="L498" s="106">
        <v>2.8799999999999999E-2</v>
      </c>
      <c r="M498" s="106">
        <v>0.22900000000000001</v>
      </c>
      <c r="N498" s="90">
        <v>1843</v>
      </c>
      <c r="O498" s="123">
        <f t="shared" si="23"/>
        <v>586.07399999999996</v>
      </c>
      <c r="T498" s="122">
        <v>42615</v>
      </c>
      <c r="U498" s="121">
        <v>8406.94</v>
      </c>
      <c r="V498" s="121">
        <v>7775</v>
      </c>
      <c r="W498" s="120">
        <f t="shared" si="24"/>
        <v>631.94000000000051</v>
      </c>
      <c r="X498" s="88">
        <v>42615</v>
      </c>
      <c r="Y498" s="87">
        <v>8406.94</v>
      </c>
      <c r="Z498" s="84">
        <v>6550</v>
      </c>
      <c r="AA498" s="84">
        <f t="shared" si="25"/>
        <v>1856.9400000000005</v>
      </c>
    </row>
    <row r="499" spans="1:27" ht="15.75" customHeight="1">
      <c r="A499" s="88">
        <v>42619</v>
      </c>
      <c r="B499" s="86">
        <v>8177.78</v>
      </c>
      <c r="C499" s="88">
        <v>42619</v>
      </c>
      <c r="D499" s="106">
        <v>0.30769999999999997</v>
      </c>
      <c r="E499" s="106">
        <v>5.4300000000000001E-2</v>
      </c>
      <c r="F499" s="106">
        <v>9.5500000000000002E-2</v>
      </c>
      <c r="G499" s="106">
        <v>8.5199999999999998E-2</v>
      </c>
      <c r="H499" s="106">
        <v>9.7699999999999995E-2</v>
      </c>
      <c r="I499" s="106">
        <v>5.4000000000000003E-3</v>
      </c>
      <c r="J499" s="106">
        <v>4.4499999999999998E-2</v>
      </c>
      <c r="K499" s="106">
        <v>3.09E-2</v>
      </c>
      <c r="L499" s="106">
        <v>2.4400000000000002E-2</v>
      </c>
      <c r="M499" s="106">
        <v>0.21809999999999999</v>
      </c>
      <c r="N499" s="90">
        <v>1843</v>
      </c>
      <c r="O499" s="123">
        <f t="shared" si="23"/>
        <v>626.06709999999998</v>
      </c>
      <c r="T499" s="122">
        <v>42614</v>
      </c>
      <c r="U499" s="121">
        <v>8414.81</v>
      </c>
      <c r="V499" s="121">
        <v>7758.33</v>
      </c>
      <c r="W499" s="120">
        <f t="shared" si="24"/>
        <v>656.47999999999956</v>
      </c>
      <c r="X499" s="88">
        <v>42614</v>
      </c>
      <c r="Y499" s="87">
        <v>8414.81</v>
      </c>
      <c r="Z499" s="84">
        <v>6550</v>
      </c>
      <c r="AA499" s="84">
        <f t="shared" si="25"/>
        <v>1864.8099999999995</v>
      </c>
    </row>
    <row r="500" spans="1:27" ht="15.75" customHeight="1">
      <c r="A500" s="88">
        <v>42618</v>
      </c>
      <c r="B500" s="86">
        <v>8387.33</v>
      </c>
      <c r="C500" s="88">
        <v>42618</v>
      </c>
      <c r="D500" s="106">
        <v>0.3266</v>
      </c>
      <c r="E500" s="106">
        <v>5.4300000000000001E-2</v>
      </c>
      <c r="F500" s="106">
        <v>9.5500000000000002E-2</v>
      </c>
      <c r="G500" s="106">
        <v>9.06E-2</v>
      </c>
      <c r="H500" s="106">
        <v>9.7699999999999995E-2</v>
      </c>
      <c r="I500" s="106">
        <v>5.4000000000000003E-3</v>
      </c>
      <c r="J500" s="106">
        <v>4.4499999999999998E-2</v>
      </c>
      <c r="K500" s="106">
        <v>1.7399999999999999E-2</v>
      </c>
      <c r="L500" s="106">
        <v>2.4400000000000002E-2</v>
      </c>
      <c r="M500" s="114">
        <v>0.22520000000000001</v>
      </c>
      <c r="N500" s="90">
        <v>1843</v>
      </c>
      <c r="O500" s="123">
        <f t="shared" si="23"/>
        <v>603.02959999999996</v>
      </c>
      <c r="T500" s="122">
        <v>42613</v>
      </c>
      <c r="U500" s="121">
        <v>8419.44</v>
      </c>
      <c r="V500" s="121">
        <v>7725</v>
      </c>
      <c r="W500" s="120">
        <f t="shared" si="24"/>
        <v>694.44000000000051</v>
      </c>
      <c r="X500" s="88">
        <v>42613</v>
      </c>
      <c r="Y500" s="87">
        <v>8419.44</v>
      </c>
      <c r="Z500" s="84">
        <v>6550</v>
      </c>
      <c r="AA500" s="84">
        <f t="shared" si="25"/>
        <v>1869.4400000000005</v>
      </c>
    </row>
    <row r="501" spans="1:27" ht="15.75" customHeight="1">
      <c r="A501" s="88">
        <v>42615</v>
      </c>
      <c r="B501" s="86">
        <v>8406.94</v>
      </c>
      <c r="C501" s="88">
        <v>42615</v>
      </c>
      <c r="D501" s="106">
        <v>0.33860000000000001</v>
      </c>
      <c r="E501" s="106">
        <v>8.3599999999999994E-2</v>
      </c>
      <c r="F501" s="106">
        <v>0.10630000000000001</v>
      </c>
      <c r="G501" s="106">
        <v>7.0000000000000007E-2</v>
      </c>
      <c r="H501" s="106">
        <v>9.7699999999999995E-2</v>
      </c>
      <c r="I501" s="106">
        <v>1.03E-2</v>
      </c>
      <c r="J501" s="106">
        <v>6.08E-2</v>
      </c>
      <c r="K501" s="106">
        <v>1.09E-2</v>
      </c>
      <c r="L501" s="106">
        <v>1.3599999999999999E-2</v>
      </c>
      <c r="M501" s="106">
        <v>0.22520000000000001</v>
      </c>
      <c r="N501" s="90">
        <v>1843</v>
      </c>
      <c r="O501" s="123">
        <f t="shared" si="23"/>
        <v>572.98869999999999</v>
      </c>
      <c r="T501" s="122">
        <v>42612</v>
      </c>
      <c r="U501" s="121">
        <v>8427.7800000000007</v>
      </c>
      <c r="V501" s="121">
        <v>7725</v>
      </c>
      <c r="W501" s="120">
        <f t="shared" si="24"/>
        <v>702.78000000000065</v>
      </c>
      <c r="X501" s="88">
        <v>42612</v>
      </c>
      <c r="Y501" s="87">
        <v>8427.7800000000007</v>
      </c>
      <c r="Z501" s="84">
        <v>6550</v>
      </c>
      <c r="AA501" s="84">
        <f t="shared" si="25"/>
        <v>1877.7800000000007</v>
      </c>
    </row>
    <row r="502" spans="1:27" ht="15.75" customHeight="1">
      <c r="A502" s="88">
        <v>42614</v>
      </c>
      <c r="B502" s="86">
        <v>8414.81</v>
      </c>
      <c r="C502" s="88">
        <v>42614</v>
      </c>
      <c r="D502" s="106">
        <v>0.34939999999999999</v>
      </c>
      <c r="E502" s="106">
        <v>6.6199999999999995E-2</v>
      </c>
      <c r="F502" s="106">
        <v>0.1118</v>
      </c>
      <c r="G502" s="106">
        <v>6.4600000000000005E-2</v>
      </c>
      <c r="H502" s="106">
        <v>0.1085</v>
      </c>
      <c r="I502" s="106">
        <v>1.41E-2</v>
      </c>
      <c r="J502" s="106">
        <v>6.3500000000000001E-2</v>
      </c>
      <c r="K502" s="106">
        <v>1.09E-2</v>
      </c>
      <c r="L502" s="106">
        <v>1.3599999999999999E-2</v>
      </c>
      <c r="M502" s="106">
        <v>0.22520000000000001</v>
      </c>
      <c r="N502" s="90">
        <v>1843</v>
      </c>
      <c r="O502" s="123">
        <f t="shared" si="23"/>
        <v>511.06389999999999</v>
      </c>
      <c r="T502" s="122">
        <v>42610</v>
      </c>
      <c r="U502" s="121">
        <v>8450</v>
      </c>
      <c r="V502" s="121">
        <v>7725</v>
      </c>
      <c r="W502" s="120">
        <f t="shared" si="24"/>
        <v>725</v>
      </c>
      <c r="X502" s="88">
        <v>42611</v>
      </c>
      <c r="Y502" s="87">
        <v>8450</v>
      </c>
      <c r="Z502" s="84">
        <v>6550</v>
      </c>
      <c r="AA502" s="84">
        <f t="shared" si="25"/>
        <v>1900</v>
      </c>
    </row>
    <row r="503" spans="1:27" ht="15.75" customHeight="1">
      <c r="A503" s="88">
        <v>42613</v>
      </c>
      <c r="B503" s="86">
        <v>8419.44</v>
      </c>
      <c r="C503" s="88">
        <v>42613</v>
      </c>
      <c r="D503" s="106">
        <v>0.318</v>
      </c>
      <c r="E503" s="106">
        <v>5.5300000000000002E-2</v>
      </c>
      <c r="F503" s="106">
        <v>0.1118</v>
      </c>
      <c r="G503" s="106">
        <v>7.5399999999999995E-2</v>
      </c>
      <c r="H503" s="106">
        <v>0.1085</v>
      </c>
      <c r="I503" s="106">
        <v>1.41E-2</v>
      </c>
      <c r="J503" s="106">
        <v>6.3500000000000001E-2</v>
      </c>
      <c r="K503" s="106">
        <v>1.09E-2</v>
      </c>
      <c r="L503" s="106">
        <v>1.3599999999999999E-2</v>
      </c>
      <c r="M503" s="106">
        <v>0.22520000000000001</v>
      </c>
      <c r="N503" s="90">
        <v>1843</v>
      </c>
      <c r="O503" s="123">
        <f t="shared" si="23"/>
        <v>591.05009999999993</v>
      </c>
      <c r="T503" s="122">
        <v>42608</v>
      </c>
      <c r="U503" s="121">
        <v>8455.56</v>
      </c>
      <c r="V503" s="121">
        <v>7725</v>
      </c>
      <c r="W503" s="120">
        <f t="shared" si="24"/>
        <v>730.55999999999949</v>
      </c>
      <c r="X503" s="88">
        <v>42608</v>
      </c>
      <c r="Y503" s="87">
        <v>8455.56</v>
      </c>
      <c r="Z503" s="84">
        <v>6550</v>
      </c>
      <c r="AA503" s="84">
        <f t="shared" si="25"/>
        <v>1905.5599999999995</v>
      </c>
    </row>
    <row r="504" spans="1:27" ht="15.75" customHeight="1">
      <c r="A504" s="88">
        <v>42612</v>
      </c>
      <c r="B504" s="86">
        <v>8427.7800000000007</v>
      </c>
      <c r="C504" s="88">
        <v>42612</v>
      </c>
      <c r="D504" s="106">
        <v>0.3397</v>
      </c>
      <c r="E504" s="106">
        <v>5.5300000000000002E-2</v>
      </c>
      <c r="F504" s="106">
        <v>0.108</v>
      </c>
      <c r="G504" s="106">
        <v>6.4600000000000005E-2</v>
      </c>
      <c r="H504" s="106">
        <v>0.1085</v>
      </c>
      <c r="I504" s="106">
        <v>1.41E-2</v>
      </c>
      <c r="J504" s="106">
        <v>6.3500000000000001E-2</v>
      </c>
      <c r="K504" s="106">
        <v>1.09E-2</v>
      </c>
      <c r="L504" s="106">
        <v>1.7399999999999999E-2</v>
      </c>
      <c r="M504" s="106">
        <v>0.217</v>
      </c>
      <c r="N504" s="90">
        <v>1843</v>
      </c>
      <c r="O504" s="123">
        <f t="shared" si="23"/>
        <v>575.9375</v>
      </c>
      <c r="T504" s="122">
        <v>42607</v>
      </c>
      <c r="U504" s="121">
        <v>8462.9599999999991</v>
      </c>
      <c r="V504" s="121">
        <v>7725</v>
      </c>
      <c r="W504" s="120">
        <f t="shared" si="24"/>
        <v>737.95999999999913</v>
      </c>
      <c r="X504" s="88">
        <v>42607</v>
      </c>
      <c r="Y504" s="87">
        <v>8462.9599999999991</v>
      </c>
      <c r="Z504" s="84">
        <v>6550</v>
      </c>
      <c r="AA504" s="84">
        <f t="shared" si="25"/>
        <v>1912.9599999999991</v>
      </c>
    </row>
    <row r="505" spans="1:27" ht="15.75" customHeight="1">
      <c r="A505" s="88">
        <v>42611</v>
      </c>
      <c r="B505" s="86">
        <v>8450</v>
      </c>
      <c r="C505" s="88">
        <v>42611</v>
      </c>
      <c r="D505" s="114">
        <v>0.32719999999999999</v>
      </c>
      <c r="E505" s="114">
        <v>5.5300000000000002E-2</v>
      </c>
      <c r="F505" s="114">
        <v>9.7100000000000006E-2</v>
      </c>
      <c r="G505" s="114">
        <v>6.4600000000000005E-2</v>
      </c>
      <c r="H505" s="114">
        <v>0.1085</v>
      </c>
      <c r="I505" s="114">
        <v>2.06E-2</v>
      </c>
      <c r="J505" s="114">
        <v>5.7000000000000002E-2</v>
      </c>
      <c r="K505" s="114">
        <v>2.7099999999999999E-2</v>
      </c>
      <c r="L505" s="114">
        <v>1.7399999999999999E-2</v>
      </c>
      <c r="M505" s="106">
        <v>0.21160000000000001</v>
      </c>
      <c r="N505" s="90">
        <v>1843</v>
      </c>
      <c r="O505" s="123">
        <f t="shared" ref="O505:O568" si="26">D510*N505</f>
        <v>652.05340000000001</v>
      </c>
      <c r="T505" s="122">
        <v>42606</v>
      </c>
      <c r="U505" s="121">
        <v>8475</v>
      </c>
      <c r="V505" s="121">
        <v>7725</v>
      </c>
      <c r="W505" s="120">
        <f t="shared" si="24"/>
        <v>750</v>
      </c>
      <c r="X505" s="88">
        <v>42606</v>
      </c>
      <c r="Y505" s="87">
        <v>8475</v>
      </c>
      <c r="Z505" s="84">
        <v>6350</v>
      </c>
      <c r="AA505" s="84">
        <f t="shared" si="25"/>
        <v>2125</v>
      </c>
    </row>
    <row r="506" spans="1:27" ht="15.75" customHeight="1">
      <c r="A506" s="88">
        <v>42608</v>
      </c>
      <c r="B506" s="86">
        <v>8455.56</v>
      </c>
      <c r="C506" s="88">
        <v>42608</v>
      </c>
      <c r="D506" s="106">
        <v>0.31090000000000001</v>
      </c>
      <c r="E506" s="106">
        <v>5.5300000000000002E-2</v>
      </c>
      <c r="F506" s="106">
        <v>0.12970000000000001</v>
      </c>
      <c r="G506" s="106">
        <v>9.1700000000000004E-2</v>
      </c>
      <c r="H506" s="106">
        <v>9.7699999999999995E-2</v>
      </c>
      <c r="I506" s="106">
        <v>2.06E-2</v>
      </c>
      <c r="J506" s="106">
        <v>4.07E-2</v>
      </c>
      <c r="K506" s="106">
        <v>1.09E-2</v>
      </c>
      <c r="L506" s="106">
        <v>1.7399999999999999E-2</v>
      </c>
      <c r="M506" s="106">
        <v>0.21160000000000001</v>
      </c>
      <c r="N506" s="90">
        <v>1843</v>
      </c>
      <c r="O506" s="123">
        <f t="shared" si="26"/>
        <v>643.94420000000002</v>
      </c>
      <c r="T506" s="122">
        <v>42605</v>
      </c>
      <c r="U506" s="121">
        <v>8477.7800000000007</v>
      </c>
      <c r="V506" s="121">
        <v>7725</v>
      </c>
      <c r="W506" s="120">
        <f t="shared" si="24"/>
        <v>752.78000000000065</v>
      </c>
      <c r="X506" s="88">
        <v>42605</v>
      </c>
      <c r="Y506" s="87">
        <v>8477.7800000000007</v>
      </c>
      <c r="Z506" s="84">
        <v>6350</v>
      </c>
      <c r="AA506" s="84">
        <f t="shared" si="25"/>
        <v>2127.7800000000007</v>
      </c>
    </row>
    <row r="507" spans="1:27" ht="15.75" customHeight="1">
      <c r="A507" s="88">
        <v>42607</v>
      </c>
      <c r="B507" s="86">
        <v>8462.9599999999991</v>
      </c>
      <c r="C507" s="88">
        <v>42607</v>
      </c>
      <c r="D507" s="106">
        <v>0.27729999999999999</v>
      </c>
      <c r="E507" s="106">
        <v>5.5300000000000002E-2</v>
      </c>
      <c r="F507" s="106">
        <v>0.1394</v>
      </c>
      <c r="G507" s="106">
        <v>0.108</v>
      </c>
      <c r="H507" s="106">
        <v>0.1042</v>
      </c>
      <c r="I507" s="106">
        <v>2.06E-2</v>
      </c>
      <c r="J507" s="106">
        <v>2.01E-2</v>
      </c>
      <c r="K507" s="106">
        <v>3.2599999999999997E-2</v>
      </c>
      <c r="L507" s="106">
        <v>1.7399999999999999E-2</v>
      </c>
      <c r="M507" s="106">
        <v>0.1948</v>
      </c>
      <c r="N507" s="90">
        <v>1843</v>
      </c>
      <c r="O507" s="123">
        <f t="shared" si="26"/>
        <v>692.96799999999996</v>
      </c>
      <c r="T507" s="122">
        <v>42603</v>
      </c>
      <c r="U507" s="121">
        <v>8440</v>
      </c>
      <c r="V507" s="121">
        <v>7495</v>
      </c>
      <c r="W507" s="120">
        <f t="shared" si="24"/>
        <v>945</v>
      </c>
      <c r="X507" s="88">
        <v>42604</v>
      </c>
      <c r="Y507" s="87">
        <v>8440</v>
      </c>
      <c r="Z507" s="84">
        <v>6350</v>
      </c>
      <c r="AA507" s="84">
        <f t="shared" si="25"/>
        <v>2090</v>
      </c>
    </row>
    <row r="508" spans="1:27" ht="15.75" customHeight="1">
      <c r="A508" s="88">
        <v>42606</v>
      </c>
      <c r="B508" s="86">
        <v>8475</v>
      </c>
      <c r="C508" s="88">
        <v>42606</v>
      </c>
      <c r="D508" s="106">
        <v>0.32069999999999999</v>
      </c>
      <c r="E508" s="106">
        <v>6.6199999999999995E-2</v>
      </c>
      <c r="F508" s="106">
        <v>0.12590000000000001</v>
      </c>
      <c r="G508" s="106">
        <v>0.1026</v>
      </c>
      <c r="H508" s="106">
        <v>7.9799999999999996E-2</v>
      </c>
      <c r="I508" s="106">
        <v>2.06E-2</v>
      </c>
      <c r="J508" s="106">
        <v>9.1999999999999998E-3</v>
      </c>
      <c r="K508" s="106">
        <v>3.2599999999999997E-2</v>
      </c>
      <c r="L508" s="106">
        <v>1.7399999999999999E-2</v>
      </c>
      <c r="M508" s="106">
        <v>0.1704</v>
      </c>
      <c r="N508" s="90">
        <v>1843</v>
      </c>
      <c r="O508" s="123">
        <f t="shared" si="26"/>
        <v>662.9271</v>
      </c>
      <c r="T508" s="122">
        <v>42601</v>
      </c>
      <c r="U508" s="121">
        <v>8426.39</v>
      </c>
      <c r="V508" s="121">
        <v>7437.5</v>
      </c>
      <c r="W508" s="120">
        <f t="shared" si="24"/>
        <v>988.88999999999942</v>
      </c>
      <c r="X508" s="88">
        <v>42601</v>
      </c>
      <c r="Y508" s="87">
        <v>8426.39</v>
      </c>
      <c r="Z508" s="84">
        <v>6350</v>
      </c>
      <c r="AA508" s="84">
        <f t="shared" si="25"/>
        <v>2076.3899999999994</v>
      </c>
    </row>
    <row r="509" spans="1:27" ht="15.75" customHeight="1">
      <c r="A509" s="88">
        <v>42605</v>
      </c>
      <c r="B509" s="86">
        <v>8477.7800000000007</v>
      </c>
      <c r="C509" s="88">
        <v>42605</v>
      </c>
      <c r="D509" s="106">
        <v>0.3125</v>
      </c>
      <c r="E509" s="106">
        <v>7.6499999999999999E-2</v>
      </c>
      <c r="F509" s="106">
        <v>0.14979999999999999</v>
      </c>
      <c r="G509" s="106">
        <v>8.4099999999999994E-2</v>
      </c>
      <c r="H509" s="106">
        <v>9.06E-2</v>
      </c>
      <c r="I509" s="106">
        <v>1.03E-2</v>
      </c>
      <c r="J509" s="106">
        <v>1.2999999999999999E-2</v>
      </c>
      <c r="K509" s="106">
        <v>3.2599999999999997E-2</v>
      </c>
      <c r="L509" s="106">
        <v>1.3599999999999999E-2</v>
      </c>
      <c r="M509" s="106">
        <v>0.1704</v>
      </c>
      <c r="N509" s="90">
        <v>1843</v>
      </c>
      <c r="O509" s="123">
        <f t="shared" si="26"/>
        <v>692.96799999999996</v>
      </c>
      <c r="T509" s="122">
        <v>42600</v>
      </c>
      <c r="U509" s="121">
        <v>8405.56</v>
      </c>
      <c r="V509" s="121">
        <v>7425</v>
      </c>
      <c r="W509" s="120">
        <f t="shared" si="24"/>
        <v>980.55999999999949</v>
      </c>
      <c r="X509" s="88">
        <v>42600</v>
      </c>
      <c r="Y509" s="87">
        <v>8405.56</v>
      </c>
      <c r="Z509" s="84">
        <v>6350</v>
      </c>
      <c r="AA509" s="84">
        <f t="shared" si="25"/>
        <v>2055.5599999999995</v>
      </c>
    </row>
    <row r="510" spans="1:27" ht="15.75" customHeight="1">
      <c r="A510" s="88">
        <v>42604</v>
      </c>
      <c r="B510" s="86">
        <v>8440</v>
      </c>
      <c r="C510" s="88">
        <v>42604</v>
      </c>
      <c r="D510" s="106">
        <v>0.3538</v>
      </c>
      <c r="E510" s="106">
        <v>9.5000000000000001E-2</v>
      </c>
      <c r="F510" s="106">
        <v>0.12590000000000001</v>
      </c>
      <c r="G510" s="106">
        <v>6.5699999999999995E-2</v>
      </c>
      <c r="H510" s="106">
        <v>9.06E-2</v>
      </c>
      <c r="I510" s="106">
        <v>1.5699999999999999E-2</v>
      </c>
      <c r="J510" s="106">
        <v>9.1999999999999998E-3</v>
      </c>
      <c r="K510" s="106">
        <v>3.8E-3</v>
      </c>
      <c r="L510" s="106">
        <v>2.8799999999999999E-2</v>
      </c>
      <c r="M510" s="114">
        <v>0.17630000000000001</v>
      </c>
      <c r="N510" s="90">
        <v>1843</v>
      </c>
      <c r="O510" s="123">
        <f t="shared" si="26"/>
        <v>723.00889999999993</v>
      </c>
      <c r="T510" s="122">
        <v>42599</v>
      </c>
      <c r="U510" s="121">
        <v>8400</v>
      </c>
      <c r="V510" s="121">
        <v>7400</v>
      </c>
      <c r="W510" s="120">
        <f t="shared" si="24"/>
        <v>1000</v>
      </c>
      <c r="X510" s="88">
        <v>42599</v>
      </c>
      <c r="Y510" s="87">
        <v>8400</v>
      </c>
      <c r="Z510" s="84">
        <v>6350</v>
      </c>
      <c r="AA510" s="84">
        <f t="shared" si="25"/>
        <v>2050</v>
      </c>
    </row>
    <row r="511" spans="1:27" ht="15.75" customHeight="1">
      <c r="A511" s="88">
        <v>42601</v>
      </c>
      <c r="B511" s="86">
        <v>8426.39</v>
      </c>
      <c r="C511" s="88">
        <v>42601</v>
      </c>
      <c r="D511" s="106">
        <v>0.34939999999999999</v>
      </c>
      <c r="E511" s="106">
        <v>8.9499999999999996E-2</v>
      </c>
      <c r="F511" s="106">
        <v>0.1167</v>
      </c>
      <c r="G511" s="106">
        <v>8.4599999999999995E-2</v>
      </c>
      <c r="H511" s="106">
        <v>9.06E-2</v>
      </c>
      <c r="I511" s="106">
        <v>1.5699999999999999E-2</v>
      </c>
      <c r="J511" s="106">
        <v>9.1999999999999998E-3</v>
      </c>
      <c r="K511" s="106">
        <v>3.8E-3</v>
      </c>
      <c r="L511" s="106">
        <v>2.8799999999999999E-2</v>
      </c>
      <c r="M511" s="114">
        <v>0.19800000000000001</v>
      </c>
      <c r="N511" s="90">
        <v>1843</v>
      </c>
      <c r="O511" s="123">
        <f t="shared" si="26"/>
        <v>742.91330000000005</v>
      </c>
      <c r="T511" s="122">
        <v>42598</v>
      </c>
      <c r="U511" s="121">
        <v>8366.67</v>
      </c>
      <c r="V511" s="121">
        <v>7375</v>
      </c>
      <c r="W511" s="120">
        <f t="shared" si="24"/>
        <v>991.67000000000007</v>
      </c>
      <c r="X511" s="88">
        <v>42598</v>
      </c>
      <c r="Y511" s="87">
        <v>8366.67</v>
      </c>
      <c r="Z511" s="84">
        <v>6350</v>
      </c>
      <c r="AA511" s="84">
        <f t="shared" si="25"/>
        <v>2016.67</v>
      </c>
    </row>
    <row r="512" spans="1:27" ht="15.75" customHeight="1">
      <c r="A512" s="88">
        <v>42600</v>
      </c>
      <c r="B512" s="86">
        <v>8405.56</v>
      </c>
      <c r="C512" s="88">
        <v>42600</v>
      </c>
      <c r="D512" s="106">
        <v>0.376</v>
      </c>
      <c r="E512" s="106">
        <v>8.7400000000000005E-2</v>
      </c>
      <c r="F512" s="106">
        <v>0.11990000000000001</v>
      </c>
      <c r="G512" s="106">
        <v>0.10199999999999999</v>
      </c>
      <c r="H512" s="106">
        <v>6.2399999999999997E-2</v>
      </c>
      <c r="I512" s="106">
        <v>1.5699999999999999E-2</v>
      </c>
      <c r="J512" s="106">
        <v>9.1999999999999998E-3</v>
      </c>
      <c r="K512" s="106">
        <v>3.8E-3</v>
      </c>
      <c r="L512" s="106">
        <v>2.8799999999999999E-2</v>
      </c>
      <c r="M512" s="114">
        <v>0.1736</v>
      </c>
      <c r="N512" s="90">
        <v>1843</v>
      </c>
      <c r="O512" s="123">
        <f t="shared" si="26"/>
        <v>753.0498</v>
      </c>
      <c r="T512" s="122">
        <v>42596</v>
      </c>
      <c r="U512" s="121">
        <v>8400</v>
      </c>
      <c r="V512" s="121">
        <v>7345</v>
      </c>
      <c r="W512" s="120">
        <f t="shared" si="24"/>
        <v>1055</v>
      </c>
      <c r="X512" s="88">
        <v>42597</v>
      </c>
      <c r="Y512" s="87">
        <v>8400</v>
      </c>
      <c r="Z512" s="84">
        <v>6350</v>
      </c>
      <c r="AA512" s="84">
        <f t="shared" si="25"/>
        <v>2050</v>
      </c>
    </row>
    <row r="513" spans="1:27" ht="15.75" customHeight="1">
      <c r="A513" s="88">
        <v>42599</v>
      </c>
      <c r="B513" s="86">
        <v>8400</v>
      </c>
      <c r="C513" s="88">
        <v>42599</v>
      </c>
      <c r="D513" s="106">
        <v>0.35970000000000002</v>
      </c>
      <c r="E513" s="106">
        <v>9.1700000000000004E-2</v>
      </c>
      <c r="F513" s="106">
        <v>0.1346</v>
      </c>
      <c r="G513" s="106">
        <v>0.10199999999999999</v>
      </c>
      <c r="H513" s="106">
        <v>7.8700000000000006E-2</v>
      </c>
      <c r="I513" s="106">
        <v>2.5000000000000001E-2</v>
      </c>
      <c r="J513" s="106">
        <v>9.1999999999999998E-3</v>
      </c>
      <c r="K513" s="106">
        <v>0</v>
      </c>
      <c r="L513" s="106">
        <v>2.8799999999999999E-2</v>
      </c>
      <c r="M513" s="114">
        <v>0.1736</v>
      </c>
      <c r="N513" s="90">
        <v>1843</v>
      </c>
      <c r="O513" s="123">
        <f t="shared" si="26"/>
        <v>732.96109999999999</v>
      </c>
      <c r="T513" s="122">
        <v>42594</v>
      </c>
      <c r="U513" s="121">
        <v>8408.33</v>
      </c>
      <c r="V513" s="121">
        <v>7337.5</v>
      </c>
      <c r="W513" s="120">
        <f t="shared" si="24"/>
        <v>1070.83</v>
      </c>
      <c r="X513" s="88">
        <v>42594</v>
      </c>
      <c r="Y513" s="87">
        <v>8408.33</v>
      </c>
      <c r="Z513" s="84">
        <v>6350</v>
      </c>
      <c r="AA513" s="84">
        <f t="shared" si="25"/>
        <v>2058.33</v>
      </c>
    </row>
    <row r="514" spans="1:27" ht="15.75" customHeight="1">
      <c r="A514" s="88">
        <v>42598</v>
      </c>
      <c r="B514" s="86">
        <v>8366.67</v>
      </c>
      <c r="C514" s="88">
        <v>42598</v>
      </c>
      <c r="D514" s="106">
        <v>0.376</v>
      </c>
      <c r="E514" s="106">
        <v>7.3300000000000004E-2</v>
      </c>
      <c r="F514" s="106">
        <v>0.127</v>
      </c>
      <c r="G514" s="106">
        <v>0.1096</v>
      </c>
      <c r="H514" s="106">
        <v>6.2399999999999997E-2</v>
      </c>
      <c r="I514" s="106">
        <v>2.5000000000000001E-2</v>
      </c>
      <c r="J514" s="106">
        <v>2.7699999999999999E-2</v>
      </c>
      <c r="K514" s="106">
        <v>0</v>
      </c>
      <c r="L514" s="106">
        <v>2.8799999999999999E-2</v>
      </c>
      <c r="M514" s="106">
        <v>0.1628</v>
      </c>
      <c r="N514" s="90">
        <v>1843</v>
      </c>
      <c r="O514" s="123">
        <f t="shared" si="26"/>
        <v>753.0498</v>
      </c>
      <c r="T514" s="122">
        <v>42593</v>
      </c>
      <c r="U514" s="121">
        <v>8414.81</v>
      </c>
      <c r="V514" s="121">
        <v>7325</v>
      </c>
      <c r="W514" s="120">
        <f t="shared" si="24"/>
        <v>1089.8099999999995</v>
      </c>
      <c r="X514" s="88">
        <v>42593</v>
      </c>
      <c r="Y514" s="87">
        <v>8414.81</v>
      </c>
      <c r="Z514" s="84">
        <v>6350</v>
      </c>
      <c r="AA514" s="84">
        <f t="shared" si="25"/>
        <v>2064.8099999999995</v>
      </c>
    </row>
    <row r="515" spans="1:27" ht="15.75" customHeight="1">
      <c r="A515" s="88">
        <v>42597</v>
      </c>
      <c r="B515" s="86">
        <v>8400</v>
      </c>
      <c r="C515" s="88">
        <v>42597</v>
      </c>
      <c r="D515" s="114">
        <v>0.39229999999999998</v>
      </c>
      <c r="E515" s="114">
        <v>5.7000000000000002E-2</v>
      </c>
      <c r="F515" s="114">
        <v>0.1232</v>
      </c>
      <c r="G515" s="114">
        <v>0.1036</v>
      </c>
      <c r="H515" s="114">
        <v>6.2399999999999997E-2</v>
      </c>
      <c r="I515" s="114">
        <v>2.5000000000000001E-2</v>
      </c>
      <c r="J515" s="114">
        <v>3.15E-2</v>
      </c>
      <c r="K515" s="114">
        <v>0</v>
      </c>
      <c r="L515" s="114">
        <v>2.8799999999999999E-2</v>
      </c>
      <c r="M515" s="106">
        <v>0.12529999999999999</v>
      </c>
      <c r="N515" s="90">
        <v>1843</v>
      </c>
      <c r="O515" s="123">
        <f t="shared" si="26"/>
        <v>871.0018</v>
      </c>
      <c r="T515" s="122">
        <v>42592</v>
      </c>
      <c r="U515" s="121">
        <v>8397.2199999999993</v>
      </c>
      <c r="V515" s="121">
        <v>7300</v>
      </c>
      <c r="W515" s="120">
        <f t="shared" si="24"/>
        <v>1097.2199999999993</v>
      </c>
      <c r="X515" s="88">
        <v>42592</v>
      </c>
      <c r="Y515" s="87">
        <v>8397.2199999999993</v>
      </c>
      <c r="Z515" s="84">
        <v>6350</v>
      </c>
      <c r="AA515" s="84">
        <f t="shared" si="25"/>
        <v>2047.2199999999993</v>
      </c>
    </row>
    <row r="516" spans="1:27" ht="15.75" customHeight="1">
      <c r="A516" s="88">
        <v>42594</v>
      </c>
      <c r="B516" s="86">
        <v>8408.33</v>
      </c>
      <c r="C516" s="88">
        <v>42594</v>
      </c>
      <c r="D516" s="114">
        <v>0.40310000000000001</v>
      </c>
      <c r="E516" s="114">
        <v>3.5799999999999998E-2</v>
      </c>
      <c r="F516" s="114">
        <v>0.15190000000000001</v>
      </c>
      <c r="G516" s="114">
        <v>7.8700000000000006E-2</v>
      </c>
      <c r="H516" s="114">
        <v>5.1499999999999997E-2</v>
      </c>
      <c r="I516" s="114">
        <v>2.6599999999999999E-2</v>
      </c>
      <c r="J516" s="114">
        <v>3.15E-2</v>
      </c>
      <c r="K516" s="114">
        <v>9.1999999999999998E-3</v>
      </c>
      <c r="L516" s="114">
        <v>1.3599999999999999E-2</v>
      </c>
      <c r="M516" s="106">
        <v>0.11990000000000001</v>
      </c>
      <c r="N516" s="90">
        <v>1843</v>
      </c>
      <c r="O516" s="123">
        <f t="shared" si="26"/>
        <v>758.02589999999998</v>
      </c>
      <c r="T516" s="122">
        <v>42591</v>
      </c>
      <c r="U516" s="121">
        <v>8350</v>
      </c>
      <c r="V516" s="121">
        <v>7275</v>
      </c>
      <c r="W516" s="120">
        <f t="shared" si="24"/>
        <v>1075</v>
      </c>
      <c r="X516" s="88">
        <v>42591</v>
      </c>
      <c r="Y516" s="87">
        <v>8350</v>
      </c>
      <c r="Z516" s="84">
        <v>6350</v>
      </c>
      <c r="AA516" s="84">
        <f t="shared" si="25"/>
        <v>2000</v>
      </c>
    </row>
    <row r="517" spans="1:27" ht="15.75" customHeight="1">
      <c r="A517" s="88">
        <v>42593</v>
      </c>
      <c r="B517" s="86">
        <v>8414.81</v>
      </c>
      <c r="C517" s="88">
        <v>42593</v>
      </c>
      <c r="D517" s="114">
        <v>0.40860000000000002</v>
      </c>
      <c r="E517" s="114">
        <v>2.5999999999999999E-2</v>
      </c>
      <c r="F517" s="114">
        <v>0.16550000000000001</v>
      </c>
      <c r="G517" s="114">
        <v>9.06E-2</v>
      </c>
      <c r="H517" s="114">
        <v>5.1499999999999997E-2</v>
      </c>
      <c r="I517" s="114">
        <v>3.3099999999999997E-2</v>
      </c>
      <c r="J517" s="114">
        <v>1.2999999999999999E-2</v>
      </c>
      <c r="K517" s="114">
        <v>9.1999999999999998E-3</v>
      </c>
      <c r="L517" s="114">
        <v>2.8799999999999999E-2</v>
      </c>
      <c r="M517" s="106">
        <v>0.13619999999999999</v>
      </c>
      <c r="N517" s="90">
        <v>1843</v>
      </c>
      <c r="O517" s="123">
        <f t="shared" si="26"/>
        <v>758.02589999999998</v>
      </c>
      <c r="T517" s="122">
        <v>42589</v>
      </c>
      <c r="U517" s="121">
        <v>8305.56</v>
      </c>
      <c r="V517" s="121">
        <v>7180</v>
      </c>
      <c r="W517" s="120">
        <f t="shared" ref="W517:W580" si="27">U517-V517</f>
        <v>1125.5599999999995</v>
      </c>
      <c r="X517" s="88">
        <v>42590</v>
      </c>
      <c r="Y517" s="87">
        <v>8305.56</v>
      </c>
      <c r="Z517" s="84">
        <v>6350</v>
      </c>
      <c r="AA517" s="84">
        <f t="shared" ref="AA517:AA580" si="28">Y517-Z517</f>
        <v>1955.5599999999995</v>
      </c>
    </row>
    <row r="518" spans="1:27" ht="15.75" customHeight="1">
      <c r="A518" s="88">
        <v>42592</v>
      </c>
      <c r="B518" s="86">
        <v>8397.2199999999993</v>
      </c>
      <c r="C518" s="88">
        <v>42592</v>
      </c>
      <c r="D518" s="114">
        <v>0.3977</v>
      </c>
      <c r="E518" s="114">
        <v>3.6900000000000002E-2</v>
      </c>
      <c r="F518" s="114">
        <v>0.16980000000000001</v>
      </c>
      <c r="G518" s="114">
        <v>9.06E-2</v>
      </c>
      <c r="H518" s="114">
        <v>5.1499999999999997E-2</v>
      </c>
      <c r="I518" s="114">
        <v>3.3099999999999997E-2</v>
      </c>
      <c r="J518" s="114">
        <v>1.2999999999999999E-2</v>
      </c>
      <c r="K518" s="114">
        <v>2.01E-2</v>
      </c>
      <c r="L518" s="114">
        <v>1.3599999999999999E-2</v>
      </c>
      <c r="M518" s="106">
        <v>0.15790000000000001</v>
      </c>
      <c r="N518" s="90">
        <v>1843</v>
      </c>
      <c r="O518" s="123">
        <f t="shared" si="26"/>
        <v>685.9645999999999</v>
      </c>
      <c r="T518" s="122">
        <v>42587</v>
      </c>
      <c r="U518" s="121">
        <v>8305.56</v>
      </c>
      <c r="V518" s="121">
        <v>7168.75</v>
      </c>
      <c r="W518" s="120">
        <f t="shared" si="27"/>
        <v>1136.8099999999995</v>
      </c>
      <c r="X518" s="88">
        <v>42587</v>
      </c>
      <c r="Y518" s="87">
        <v>8305.56</v>
      </c>
      <c r="Z518" s="84">
        <v>6350</v>
      </c>
      <c r="AA518" s="84">
        <f t="shared" si="28"/>
        <v>1955.5599999999995</v>
      </c>
    </row>
    <row r="519" spans="1:27" ht="15.75" customHeight="1">
      <c r="A519" s="88">
        <v>42591</v>
      </c>
      <c r="B519" s="86">
        <v>8350</v>
      </c>
      <c r="C519" s="88">
        <v>42591</v>
      </c>
      <c r="D519" s="106">
        <v>0.40860000000000002</v>
      </c>
      <c r="E519" s="106">
        <v>4.2299999999999997E-2</v>
      </c>
      <c r="F519" s="106">
        <v>0.159</v>
      </c>
      <c r="G519" s="106">
        <v>6.6699999999999995E-2</v>
      </c>
      <c r="H519" s="106">
        <v>7.6499999999999999E-2</v>
      </c>
      <c r="I519" s="106">
        <v>2.6599999999999999E-2</v>
      </c>
      <c r="J519" s="106">
        <v>1.2999999999999999E-2</v>
      </c>
      <c r="K519" s="106">
        <v>2.01E-2</v>
      </c>
      <c r="L519" s="106">
        <v>2.4400000000000002E-2</v>
      </c>
      <c r="M519" s="106">
        <v>0.14979999999999999</v>
      </c>
      <c r="N519" s="90">
        <v>1843</v>
      </c>
      <c r="O519" s="123">
        <f t="shared" si="26"/>
        <v>702.92020000000002</v>
      </c>
      <c r="T519" s="122">
        <v>42586</v>
      </c>
      <c r="U519" s="121">
        <v>8307.41</v>
      </c>
      <c r="V519" s="121">
        <v>7158.33</v>
      </c>
      <c r="W519" s="120">
        <f t="shared" si="27"/>
        <v>1149.08</v>
      </c>
      <c r="X519" s="88">
        <v>42586</v>
      </c>
      <c r="Y519" s="87">
        <v>8307.41</v>
      </c>
      <c r="Z519" s="84">
        <v>6350</v>
      </c>
      <c r="AA519" s="84">
        <f t="shared" si="28"/>
        <v>1957.4099999999999</v>
      </c>
    </row>
    <row r="520" spans="1:27" ht="15.75" customHeight="1">
      <c r="A520" s="88">
        <v>42590</v>
      </c>
      <c r="B520" s="86">
        <v>8305.56</v>
      </c>
      <c r="C520" s="88">
        <v>42590</v>
      </c>
      <c r="D520" s="106">
        <v>0.47260000000000002</v>
      </c>
      <c r="E520" s="106">
        <v>3.2599999999999997E-2</v>
      </c>
      <c r="F520" s="106">
        <v>0.16220000000000001</v>
      </c>
      <c r="G520" s="106">
        <v>6.2399999999999997E-2</v>
      </c>
      <c r="H520" s="106">
        <v>6.0199999999999997E-2</v>
      </c>
      <c r="I520" s="106">
        <v>2.01E-2</v>
      </c>
      <c r="J520" s="106">
        <v>1.6299999999999999E-2</v>
      </c>
      <c r="K520" s="106">
        <v>3.6400000000000002E-2</v>
      </c>
      <c r="L520" s="106">
        <v>1.09E-2</v>
      </c>
      <c r="M520" s="106">
        <v>0.14979999999999999</v>
      </c>
      <c r="N520" s="90">
        <v>1843</v>
      </c>
      <c r="O520" s="123">
        <f t="shared" si="26"/>
        <v>744.94060000000002</v>
      </c>
      <c r="T520" s="122">
        <v>42585</v>
      </c>
      <c r="U520" s="121">
        <v>8311.11</v>
      </c>
      <c r="V520" s="121">
        <v>7150</v>
      </c>
      <c r="W520" s="120">
        <f t="shared" si="27"/>
        <v>1161.1100000000006</v>
      </c>
      <c r="X520" s="88">
        <v>42585</v>
      </c>
      <c r="Y520" s="87">
        <v>8311.11</v>
      </c>
      <c r="Z520" s="84">
        <v>6350</v>
      </c>
      <c r="AA520" s="84">
        <f t="shared" si="28"/>
        <v>1961.1100000000006</v>
      </c>
    </row>
    <row r="521" spans="1:27" ht="15.75" customHeight="1">
      <c r="A521" s="88">
        <v>42587</v>
      </c>
      <c r="B521" s="86">
        <v>8305.56</v>
      </c>
      <c r="C521" s="88">
        <v>42587</v>
      </c>
      <c r="D521" s="106">
        <v>0.4113</v>
      </c>
      <c r="E521" s="106">
        <v>4.4499999999999998E-2</v>
      </c>
      <c r="F521" s="106">
        <v>0.15409999999999999</v>
      </c>
      <c r="G521" s="106">
        <v>5.1499999999999997E-2</v>
      </c>
      <c r="H521" s="106">
        <v>8.5199999999999998E-2</v>
      </c>
      <c r="I521" s="106">
        <v>2.01E-2</v>
      </c>
      <c r="J521" s="106">
        <v>4.1799999999999997E-2</v>
      </c>
      <c r="K521" s="106">
        <v>5.1499999999999997E-2</v>
      </c>
      <c r="L521" s="106">
        <v>2.01E-2</v>
      </c>
      <c r="M521" s="106">
        <v>0.1172</v>
      </c>
      <c r="N521" s="90">
        <v>1843</v>
      </c>
      <c r="O521" s="123">
        <f t="shared" si="26"/>
        <v>774.98149999999998</v>
      </c>
      <c r="T521" s="122">
        <v>42584</v>
      </c>
      <c r="U521" s="121">
        <v>8311.11</v>
      </c>
      <c r="V521" s="121">
        <v>7125</v>
      </c>
      <c r="W521" s="120">
        <f t="shared" si="27"/>
        <v>1186.1100000000006</v>
      </c>
      <c r="X521" s="88">
        <v>42584</v>
      </c>
      <c r="Y521" s="87">
        <v>8311.11</v>
      </c>
      <c r="Z521" s="84">
        <v>6350</v>
      </c>
      <c r="AA521" s="84">
        <f t="shared" si="28"/>
        <v>1961.1100000000006</v>
      </c>
    </row>
    <row r="522" spans="1:27" ht="15.75" customHeight="1">
      <c r="A522" s="88">
        <v>42586</v>
      </c>
      <c r="B522" s="86">
        <v>8307.41</v>
      </c>
      <c r="C522" s="88">
        <v>42586</v>
      </c>
      <c r="D522" s="106">
        <v>0.4113</v>
      </c>
      <c r="E522" s="106">
        <v>5.3699999999999998E-2</v>
      </c>
      <c r="F522" s="106">
        <v>0.13780000000000001</v>
      </c>
      <c r="G522" s="106">
        <v>4.2299999999999997E-2</v>
      </c>
      <c r="H522" s="106">
        <v>8.5199999999999998E-2</v>
      </c>
      <c r="I522" s="106">
        <v>2.01E-2</v>
      </c>
      <c r="J522" s="106">
        <v>4.1799999999999997E-2</v>
      </c>
      <c r="K522" s="106">
        <v>4.6100000000000002E-2</v>
      </c>
      <c r="L522" s="106">
        <v>2.5499999999999998E-2</v>
      </c>
      <c r="M522" s="106">
        <v>0.13619999999999999</v>
      </c>
      <c r="N522" s="90">
        <v>1843</v>
      </c>
      <c r="O522" s="123">
        <f t="shared" si="26"/>
        <v>638.96810000000005</v>
      </c>
      <c r="T522" s="122">
        <v>42582</v>
      </c>
      <c r="U522" s="121">
        <v>8216.67</v>
      </c>
      <c r="V522" s="121">
        <v>7045</v>
      </c>
      <c r="W522" s="120">
        <f t="shared" si="27"/>
        <v>1171.67</v>
      </c>
      <c r="X522" s="88">
        <v>42583</v>
      </c>
      <c r="Y522" s="87">
        <v>8216.67</v>
      </c>
      <c r="Z522" s="84">
        <v>6350</v>
      </c>
      <c r="AA522" s="84">
        <f t="shared" si="28"/>
        <v>1866.67</v>
      </c>
    </row>
    <row r="523" spans="1:27" ht="15.75" customHeight="1">
      <c r="A523" s="88">
        <v>42585</v>
      </c>
      <c r="B523" s="86">
        <v>8311.11</v>
      </c>
      <c r="C523" s="88">
        <v>42585</v>
      </c>
      <c r="D523" s="106">
        <v>0.37219999999999998</v>
      </c>
      <c r="E523" s="106">
        <v>5.3699999999999998E-2</v>
      </c>
      <c r="F523" s="106">
        <v>0.13780000000000001</v>
      </c>
      <c r="G523" s="106">
        <v>5.5899999999999998E-2</v>
      </c>
      <c r="H523" s="106">
        <v>9.2799999999999994E-2</v>
      </c>
      <c r="I523" s="106">
        <v>1.6299999999999999E-2</v>
      </c>
      <c r="J523" s="106">
        <v>4.1799999999999997E-2</v>
      </c>
      <c r="K523" s="106">
        <v>4.6100000000000002E-2</v>
      </c>
      <c r="L523" s="106">
        <v>2.5499999999999998E-2</v>
      </c>
      <c r="M523" s="106">
        <v>0.13619999999999999</v>
      </c>
      <c r="N523" s="90">
        <v>1843</v>
      </c>
      <c r="O523" s="123">
        <f t="shared" si="26"/>
        <v>631.96469999999999</v>
      </c>
      <c r="T523" s="122">
        <v>42580</v>
      </c>
      <c r="U523" s="121">
        <v>8206.94</v>
      </c>
      <c r="V523" s="121">
        <v>7037.5</v>
      </c>
      <c r="W523" s="120">
        <f t="shared" si="27"/>
        <v>1169.4400000000005</v>
      </c>
      <c r="X523" s="88">
        <v>42580</v>
      </c>
      <c r="Y523" s="87">
        <v>8206.94</v>
      </c>
      <c r="Z523" s="84">
        <v>6350</v>
      </c>
      <c r="AA523" s="84">
        <f t="shared" si="28"/>
        <v>1856.9400000000005</v>
      </c>
    </row>
    <row r="524" spans="1:27" ht="15.75" customHeight="1">
      <c r="A524" s="88">
        <v>42584</v>
      </c>
      <c r="B524" s="86">
        <v>8311.11</v>
      </c>
      <c r="C524" s="88">
        <v>42584</v>
      </c>
      <c r="D524" s="106">
        <v>0.38140000000000002</v>
      </c>
      <c r="E524" s="106">
        <v>6.6699999999999995E-2</v>
      </c>
      <c r="F524" s="106">
        <v>0.1123</v>
      </c>
      <c r="G524" s="106">
        <v>6.6699999999999995E-2</v>
      </c>
      <c r="H524" s="106">
        <v>9.1700000000000004E-2</v>
      </c>
      <c r="I524" s="106">
        <v>1.09E-2</v>
      </c>
      <c r="J524" s="106">
        <v>3.7999999999999999E-2</v>
      </c>
      <c r="K524" s="106">
        <v>4.6100000000000002E-2</v>
      </c>
      <c r="L524" s="106">
        <v>3.6400000000000002E-2</v>
      </c>
      <c r="M524" s="106">
        <v>0.1384</v>
      </c>
      <c r="N524" s="90">
        <v>1843</v>
      </c>
      <c r="O524" s="123">
        <f t="shared" si="26"/>
        <v>683.93729999999994</v>
      </c>
      <c r="T524" s="122">
        <v>42579</v>
      </c>
      <c r="U524" s="121">
        <v>8198.15</v>
      </c>
      <c r="V524" s="121">
        <v>7041.67</v>
      </c>
      <c r="W524" s="120">
        <f t="shared" si="27"/>
        <v>1156.4799999999996</v>
      </c>
      <c r="X524" s="88">
        <v>42579</v>
      </c>
      <c r="Y524" s="87">
        <v>8198.15</v>
      </c>
      <c r="Z524" s="84">
        <v>6350</v>
      </c>
      <c r="AA524" s="84">
        <f t="shared" si="28"/>
        <v>1848.1499999999996</v>
      </c>
    </row>
    <row r="525" spans="1:27" ht="15.75" customHeight="1">
      <c r="A525" s="88">
        <v>42583</v>
      </c>
      <c r="B525" s="86">
        <v>8216.67</v>
      </c>
      <c r="C525" s="88">
        <v>42583</v>
      </c>
      <c r="D525" s="106">
        <v>0.4042</v>
      </c>
      <c r="E525" s="106">
        <v>4.5600000000000002E-2</v>
      </c>
      <c r="F525" s="106">
        <v>0.13669999999999999</v>
      </c>
      <c r="G525" s="106">
        <v>6.5100000000000005E-2</v>
      </c>
      <c r="H525" s="106">
        <v>8.0799999999999997E-2</v>
      </c>
      <c r="I525" s="106">
        <v>1.7399999999999999E-2</v>
      </c>
      <c r="J525" s="106">
        <v>2.7099999999999999E-2</v>
      </c>
      <c r="K525" s="106">
        <v>4.6100000000000002E-2</v>
      </c>
      <c r="L525" s="106">
        <v>2.7099999999999999E-2</v>
      </c>
      <c r="M525" s="106">
        <v>0.16009999999999999</v>
      </c>
      <c r="N525" s="90">
        <v>1843</v>
      </c>
      <c r="O525" s="123">
        <f t="shared" si="26"/>
        <v>601.92380000000003</v>
      </c>
      <c r="T525" s="122">
        <v>42578</v>
      </c>
      <c r="U525" s="121">
        <v>8202.7800000000007</v>
      </c>
      <c r="V525" s="121">
        <v>7050</v>
      </c>
      <c r="W525" s="120">
        <f t="shared" si="27"/>
        <v>1152.7800000000007</v>
      </c>
      <c r="X525" s="88">
        <v>42578</v>
      </c>
      <c r="Y525" s="87">
        <v>8202.7800000000007</v>
      </c>
      <c r="Z525" s="84">
        <v>6350</v>
      </c>
      <c r="AA525" s="84">
        <f t="shared" si="28"/>
        <v>1852.7800000000007</v>
      </c>
    </row>
    <row r="526" spans="1:27" ht="15.75" customHeight="1">
      <c r="A526" s="88">
        <v>42580</v>
      </c>
      <c r="B526" s="86">
        <v>8206.94</v>
      </c>
      <c r="C526" s="88">
        <v>42580</v>
      </c>
      <c r="D526" s="106">
        <v>0.42049999999999998</v>
      </c>
      <c r="E526" s="106">
        <v>4.2299999999999997E-2</v>
      </c>
      <c r="F526" s="106">
        <v>0.15840000000000001</v>
      </c>
      <c r="G526" s="106">
        <v>8.14E-2</v>
      </c>
      <c r="H526" s="106">
        <v>6.2399999999999997E-2</v>
      </c>
      <c r="I526" s="106">
        <v>1.7399999999999999E-2</v>
      </c>
      <c r="J526" s="106">
        <v>4.3400000000000001E-2</v>
      </c>
      <c r="K526" s="106">
        <v>4.07E-2</v>
      </c>
      <c r="L526" s="106">
        <v>1.6299999999999999E-2</v>
      </c>
      <c r="M526" s="106">
        <v>0.1384</v>
      </c>
      <c r="N526" s="90">
        <v>1843</v>
      </c>
      <c r="O526" s="123">
        <f t="shared" si="26"/>
        <v>610.95450000000005</v>
      </c>
      <c r="T526" s="122">
        <v>42577</v>
      </c>
      <c r="U526" s="121">
        <v>8216.67</v>
      </c>
      <c r="V526" s="121">
        <v>7075</v>
      </c>
      <c r="W526" s="120">
        <f t="shared" si="27"/>
        <v>1141.67</v>
      </c>
      <c r="X526" s="88">
        <v>42577</v>
      </c>
      <c r="Y526" s="87">
        <v>8216.67</v>
      </c>
      <c r="Z526" s="84">
        <v>6350</v>
      </c>
      <c r="AA526" s="84">
        <f t="shared" si="28"/>
        <v>1866.67</v>
      </c>
    </row>
    <row r="527" spans="1:27" ht="15.75" customHeight="1">
      <c r="A527" s="88">
        <v>42579</v>
      </c>
      <c r="B527" s="86">
        <v>8198.15</v>
      </c>
      <c r="C527" s="88">
        <v>42579</v>
      </c>
      <c r="D527" s="106">
        <v>0.34670000000000001</v>
      </c>
      <c r="E527" s="106">
        <v>9.4399999999999998E-2</v>
      </c>
      <c r="F527" s="106">
        <v>0.16389999999999999</v>
      </c>
      <c r="G527" s="106">
        <v>9.2200000000000004E-2</v>
      </c>
      <c r="H527" s="106">
        <v>7.8700000000000006E-2</v>
      </c>
      <c r="I527" s="106">
        <v>1.1900000000000001E-2</v>
      </c>
      <c r="J527" s="106">
        <v>3.2599999999999997E-2</v>
      </c>
      <c r="K527" s="106">
        <v>2.7099999999999999E-2</v>
      </c>
      <c r="L527" s="106">
        <v>1.6299999999999999E-2</v>
      </c>
      <c r="M527" s="106">
        <v>0.1384</v>
      </c>
      <c r="N527" s="90">
        <v>1843</v>
      </c>
      <c r="O527" s="123">
        <f t="shared" si="26"/>
        <v>580.91359999999997</v>
      </c>
      <c r="T527" s="122">
        <v>42575</v>
      </c>
      <c r="U527" s="121">
        <v>8176.22</v>
      </c>
      <c r="V527" s="121">
        <v>7175</v>
      </c>
      <c r="W527" s="120">
        <f t="shared" si="27"/>
        <v>1001.2200000000003</v>
      </c>
      <c r="X527" s="88">
        <v>42576</v>
      </c>
      <c r="Y527" s="87">
        <v>8176.22</v>
      </c>
      <c r="Z527" s="84">
        <v>6350</v>
      </c>
      <c r="AA527" s="84">
        <f t="shared" si="28"/>
        <v>1826.2200000000003</v>
      </c>
    </row>
    <row r="528" spans="1:27" ht="15.75" customHeight="1">
      <c r="A528" s="88">
        <v>42578</v>
      </c>
      <c r="B528" s="86">
        <v>8202.7800000000007</v>
      </c>
      <c r="C528" s="88">
        <v>42578</v>
      </c>
      <c r="D528" s="106">
        <v>0.34289999999999998</v>
      </c>
      <c r="E528" s="106">
        <v>9.4399999999999998E-2</v>
      </c>
      <c r="F528" s="106">
        <v>0.16389999999999999</v>
      </c>
      <c r="G528" s="106">
        <v>9.6000000000000002E-2</v>
      </c>
      <c r="H528" s="106">
        <v>7.8700000000000006E-2</v>
      </c>
      <c r="I528" s="106">
        <v>5.4000000000000003E-3</v>
      </c>
      <c r="J528" s="106">
        <v>3.9100000000000003E-2</v>
      </c>
      <c r="K528" s="106">
        <v>2.7099999999999999E-2</v>
      </c>
      <c r="L528" s="106">
        <v>1.6299999999999999E-2</v>
      </c>
      <c r="M528" s="106">
        <v>0.1308</v>
      </c>
      <c r="N528" s="90">
        <v>1843</v>
      </c>
      <c r="O528" s="123">
        <f t="shared" si="26"/>
        <v>580.91359999999997</v>
      </c>
      <c r="T528" s="122">
        <v>42573</v>
      </c>
      <c r="U528" s="121">
        <v>8158.33</v>
      </c>
      <c r="V528" s="121">
        <v>7200</v>
      </c>
      <c r="W528" s="120">
        <f t="shared" si="27"/>
        <v>958.32999999999993</v>
      </c>
      <c r="X528" s="88">
        <v>42573</v>
      </c>
      <c r="Y528" s="87">
        <v>8158.33</v>
      </c>
      <c r="Z528" s="84">
        <v>6350</v>
      </c>
      <c r="AA528" s="84">
        <f t="shared" si="28"/>
        <v>1808.33</v>
      </c>
    </row>
    <row r="529" spans="1:27" ht="15.75" customHeight="1">
      <c r="A529" s="88">
        <v>42577</v>
      </c>
      <c r="B529" s="86">
        <v>8216.67</v>
      </c>
      <c r="C529" s="88">
        <v>42577</v>
      </c>
      <c r="D529" s="106">
        <v>0.37109999999999999</v>
      </c>
      <c r="E529" s="106">
        <v>0.1188</v>
      </c>
      <c r="F529" s="106">
        <v>0.12529999999999999</v>
      </c>
      <c r="G529" s="106">
        <v>6.8900000000000003E-2</v>
      </c>
      <c r="H529" s="106">
        <v>7.3300000000000004E-2</v>
      </c>
      <c r="I529" s="106">
        <v>5.4000000000000003E-3</v>
      </c>
      <c r="J529" s="106">
        <v>3.9100000000000003E-2</v>
      </c>
      <c r="K529" s="106">
        <v>4.3400000000000001E-2</v>
      </c>
      <c r="L529" s="106">
        <v>1.6299999999999999E-2</v>
      </c>
      <c r="M529" s="106">
        <v>0.13730000000000001</v>
      </c>
      <c r="N529" s="90">
        <v>1843</v>
      </c>
      <c r="O529" s="123">
        <f t="shared" si="26"/>
        <v>591.05009999999993</v>
      </c>
      <c r="T529" s="122">
        <v>42572</v>
      </c>
      <c r="U529" s="121">
        <v>8166.67</v>
      </c>
      <c r="V529" s="121">
        <v>7225</v>
      </c>
      <c r="W529" s="120">
        <f t="shared" si="27"/>
        <v>941.67000000000007</v>
      </c>
      <c r="X529" s="88">
        <v>42572</v>
      </c>
      <c r="Y529" s="87">
        <v>8166.67</v>
      </c>
      <c r="Z529" s="84">
        <v>6350</v>
      </c>
      <c r="AA529" s="84">
        <f t="shared" si="28"/>
        <v>1816.67</v>
      </c>
    </row>
    <row r="530" spans="1:27" ht="15.75" customHeight="1">
      <c r="A530" s="88">
        <v>42576</v>
      </c>
      <c r="B530" s="86">
        <v>8176.22</v>
      </c>
      <c r="C530" s="88">
        <v>42576</v>
      </c>
      <c r="D530" s="106">
        <v>0.3266</v>
      </c>
      <c r="E530" s="106">
        <v>9.5500000000000002E-2</v>
      </c>
      <c r="F530" s="106">
        <v>0.16059999999999999</v>
      </c>
      <c r="G530" s="106">
        <v>7.9799999999999996E-2</v>
      </c>
      <c r="H530" s="106">
        <v>7.3300000000000004E-2</v>
      </c>
      <c r="I530" s="106">
        <v>5.4000000000000003E-3</v>
      </c>
      <c r="J530" s="106">
        <v>3.9100000000000003E-2</v>
      </c>
      <c r="K530" s="106">
        <v>4.3400000000000001E-2</v>
      </c>
      <c r="L530" s="106">
        <v>1.6299999999999999E-2</v>
      </c>
      <c r="M530" s="106">
        <v>0.13730000000000001</v>
      </c>
      <c r="N530" s="90">
        <v>1843</v>
      </c>
      <c r="O530" s="123">
        <f t="shared" si="26"/>
        <v>601.00229999999999</v>
      </c>
      <c r="T530" s="122">
        <v>42571</v>
      </c>
      <c r="U530" s="121">
        <v>8180.56</v>
      </c>
      <c r="V530" s="121">
        <v>7250</v>
      </c>
      <c r="W530" s="120">
        <f t="shared" si="27"/>
        <v>930.5600000000004</v>
      </c>
      <c r="X530" s="88">
        <v>42571</v>
      </c>
      <c r="Y530" s="87">
        <v>8180.56</v>
      </c>
      <c r="Z530" s="84">
        <v>6050</v>
      </c>
      <c r="AA530" s="84">
        <f t="shared" si="28"/>
        <v>2130.5600000000004</v>
      </c>
    </row>
    <row r="531" spans="1:27" ht="15.75" customHeight="1">
      <c r="A531" s="88">
        <v>42573</v>
      </c>
      <c r="B531" s="86">
        <v>8158.33</v>
      </c>
      <c r="C531" s="88">
        <v>42573</v>
      </c>
      <c r="D531" s="106">
        <v>0.33150000000000002</v>
      </c>
      <c r="E531" s="106">
        <v>7.6999999999999999E-2</v>
      </c>
      <c r="F531" s="106">
        <v>0.18990000000000001</v>
      </c>
      <c r="G531" s="106">
        <v>0.1074</v>
      </c>
      <c r="H531" s="106">
        <v>5.7000000000000002E-2</v>
      </c>
      <c r="I531" s="106">
        <v>1.1900000000000001E-2</v>
      </c>
      <c r="J531" s="106">
        <v>3.2599999999999997E-2</v>
      </c>
      <c r="K531" s="106">
        <v>3.2599999999999997E-2</v>
      </c>
      <c r="L531" s="106">
        <v>2.1700000000000001E-2</v>
      </c>
      <c r="M531" s="106">
        <v>0.1525</v>
      </c>
      <c r="N531" s="90">
        <v>1843</v>
      </c>
      <c r="O531" s="123">
        <f t="shared" si="26"/>
        <v>605.05689999999993</v>
      </c>
      <c r="T531" s="122">
        <v>42570</v>
      </c>
      <c r="U531" s="121">
        <v>8211.11</v>
      </c>
      <c r="V531" s="121">
        <v>7325</v>
      </c>
      <c r="W531" s="120">
        <f t="shared" si="27"/>
        <v>886.11000000000058</v>
      </c>
      <c r="X531" s="88">
        <v>42570</v>
      </c>
      <c r="Y531" s="87">
        <v>8211.11</v>
      </c>
      <c r="Z531" s="84">
        <v>6050</v>
      </c>
      <c r="AA531" s="84">
        <f t="shared" si="28"/>
        <v>2161.1100000000006</v>
      </c>
    </row>
    <row r="532" spans="1:27" ht="15.75" customHeight="1">
      <c r="A532" s="88">
        <v>42572</v>
      </c>
      <c r="B532" s="86">
        <v>8166.67</v>
      </c>
      <c r="C532" s="88">
        <v>42572</v>
      </c>
      <c r="D532" s="106">
        <v>0.31519999999999998</v>
      </c>
      <c r="E532" s="106">
        <v>7.6999999999999999E-2</v>
      </c>
      <c r="F532" s="106">
        <v>0.2225</v>
      </c>
      <c r="G532" s="106">
        <v>9.1200000000000003E-2</v>
      </c>
      <c r="H532" s="106">
        <v>5.7000000000000002E-2</v>
      </c>
      <c r="I532" s="106">
        <v>1.1900000000000001E-2</v>
      </c>
      <c r="J532" s="106">
        <v>3.2599999999999997E-2</v>
      </c>
      <c r="K532" s="106">
        <v>3.2599999999999997E-2</v>
      </c>
      <c r="L532" s="106">
        <v>2.1700000000000001E-2</v>
      </c>
      <c r="M532" s="106">
        <v>0.13619999999999999</v>
      </c>
      <c r="N532" s="90">
        <v>1843</v>
      </c>
      <c r="O532" s="123">
        <f t="shared" si="26"/>
        <v>634.9135</v>
      </c>
      <c r="T532" s="122">
        <v>42568</v>
      </c>
      <c r="U532" s="121">
        <v>8218.89</v>
      </c>
      <c r="V532" s="121">
        <v>7335</v>
      </c>
      <c r="W532" s="120">
        <f t="shared" si="27"/>
        <v>883.88999999999942</v>
      </c>
      <c r="X532" s="88">
        <v>42569</v>
      </c>
      <c r="Y532" s="87">
        <v>8218.89</v>
      </c>
      <c r="Z532" s="84">
        <v>6050</v>
      </c>
      <c r="AA532" s="84">
        <f t="shared" si="28"/>
        <v>2168.8899999999994</v>
      </c>
    </row>
    <row r="533" spans="1:27" ht="15.75" customHeight="1">
      <c r="A533" s="88">
        <v>42571</v>
      </c>
      <c r="B533" s="86">
        <v>8180.56</v>
      </c>
      <c r="C533" s="88">
        <v>42571</v>
      </c>
      <c r="D533" s="106">
        <v>0.31519999999999998</v>
      </c>
      <c r="E533" s="106">
        <v>8.7900000000000006E-2</v>
      </c>
      <c r="F533" s="106">
        <v>0.223</v>
      </c>
      <c r="G533" s="106">
        <v>9.1200000000000003E-2</v>
      </c>
      <c r="H533" s="106">
        <v>5.7000000000000002E-2</v>
      </c>
      <c r="I533" s="106">
        <v>1.1900000000000001E-2</v>
      </c>
      <c r="J533" s="106">
        <v>2.8799999999999999E-2</v>
      </c>
      <c r="K533" s="106">
        <v>3.2599999999999997E-2</v>
      </c>
      <c r="L533" s="106">
        <v>2.1700000000000001E-2</v>
      </c>
      <c r="M533" s="106">
        <v>0.13619999999999999</v>
      </c>
      <c r="N533" s="90">
        <v>1843</v>
      </c>
      <c r="O533" s="123">
        <f t="shared" si="26"/>
        <v>664.95439999999996</v>
      </c>
      <c r="T533" s="122">
        <v>42566</v>
      </c>
      <c r="U533" s="121">
        <v>8211.11</v>
      </c>
      <c r="V533" s="121">
        <v>7337.5</v>
      </c>
      <c r="W533" s="120">
        <f t="shared" si="27"/>
        <v>873.61000000000058</v>
      </c>
      <c r="X533" s="88">
        <v>42566</v>
      </c>
      <c r="Y533" s="87">
        <v>8211.11</v>
      </c>
      <c r="Z533" s="84">
        <v>6050</v>
      </c>
      <c r="AA533" s="84">
        <f t="shared" si="28"/>
        <v>2161.1100000000006</v>
      </c>
    </row>
    <row r="534" spans="1:27" ht="15.75" customHeight="1">
      <c r="A534" s="88">
        <v>42570</v>
      </c>
      <c r="B534" s="86">
        <v>8211.11</v>
      </c>
      <c r="C534" s="88">
        <v>42570</v>
      </c>
      <c r="D534" s="106">
        <v>0.32069999999999999</v>
      </c>
      <c r="E534" s="106">
        <v>9.1200000000000003E-2</v>
      </c>
      <c r="F534" s="106">
        <v>0.18340000000000001</v>
      </c>
      <c r="G534" s="106">
        <v>0.1009</v>
      </c>
      <c r="H534" s="106">
        <v>5.7000000000000002E-2</v>
      </c>
      <c r="I534" s="106">
        <v>9.1999999999999998E-3</v>
      </c>
      <c r="J534" s="106">
        <v>4.4999999999999998E-2</v>
      </c>
      <c r="K534" s="106">
        <v>2.2800000000000001E-2</v>
      </c>
      <c r="L534" s="106">
        <v>3.2599999999999997E-2</v>
      </c>
      <c r="M534" s="106">
        <v>0.1525</v>
      </c>
      <c r="N534" s="90">
        <v>1843</v>
      </c>
      <c r="O534" s="123">
        <f t="shared" si="26"/>
        <v>685.04309999999998</v>
      </c>
      <c r="T534" s="122">
        <v>42565</v>
      </c>
      <c r="U534" s="121">
        <v>8216.67</v>
      </c>
      <c r="V534" s="121">
        <v>7341.67</v>
      </c>
      <c r="W534" s="120">
        <f t="shared" si="27"/>
        <v>875</v>
      </c>
      <c r="X534" s="88">
        <v>42565</v>
      </c>
      <c r="Y534" s="87">
        <v>8216.67</v>
      </c>
      <c r="Z534" s="84">
        <v>6050</v>
      </c>
      <c r="AA534" s="84">
        <f t="shared" si="28"/>
        <v>2166.67</v>
      </c>
    </row>
    <row r="535" spans="1:27" ht="15.75" customHeight="1">
      <c r="A535" s="88">
        <v>42569</v>
      </c>
      <c r="B535" s="86">
        <v>8218.89</v>
      </c>
      <c r="C535" s="88">
        <v>42569</v>
      </c>
      <c r="D535" s="106">
        <v>0.3261</v>
      </c>
      <c r="E535" s="106">
        <v>8.7900000000000006E-2</v>
      </c>
      <c r="F535" s="106">
        <v>0.1867</v>
      </c>
      <c r="G535" s="106">
        <v>0.1009</v>
      </c>
      <c r="H535" s="106">
        <v>6.2399999999999997E-2</v>
      </c>
      <c r="I535" s="106">
        <v>9.1999999999999998E-3</v>
      </c>
      <c r="J535" s="106">
        <v>4.4999999999999998E-2</v>
      </c>
      <c r="K535" s="106">
        <v>2.2800000000000001E-2</v>
      </c>
      <c r="L535" s="106">
        <v>2.1700000000000001E-2</v>
      </c>
      <c r="M535" s="106">
        <v>0.16600000000000001</v>
      </c>
      <c r="N535" s="90">
        <v>1843</v>
      </c>
      <c r="O535" s="123">
        <f t="shared" si="26"/>
        <v>591.05009999999993</v>
      </c>
      <c r="T535" s="122">
        <v>42564</v>
      </c>
      <c r="U535" s="121">
        <v>8216.67</v>
      </c>
      <c r="V535" s="121">
        <v>7350</v>
      </c>
      <c r="W535" s="120">
        <f t="shared" si="27"/>
        <v>866.67000000000007</v>
      </c>
      <c r="X535" s="88">
        <v>42564</v>
      </c>
      <c r="Y535" s="87">
        <v>8216.67</v>
      </c>
      <c r="Z535" s="84">
        <v>6050</v>
      </c>
      <c r="AA535" s="84">
        <f t="shared" si="28"/>
        <v>2166.67</v>
      </c>
    </row>
    <row r="536" spans="1:27" ht="15.75" customHeight="1">
      <c r="A536" s="88">
        <v>42566</v>
      </c>
      <c r="B536" s="86">
        <v>8211.11</v>
      </c>
      <c r="C536" s="88">
        <v>42566</v>
      </c>
      <c r="D536" s="106">
        <v>0.32829999999999998</v>
      </c>
      <c r="E536" s="106">
        <v>5.9700000000000003E-2</v>
      </c>
      <c r="F536" s="106">
        <v>0.17910000000000001</v>
      </c>
      <c r="G536" s="106">
        <v>8.4599999999999995E-2</v>
      </c>
      <c r="H536" s="106">
        <v>6.2399999999999997E-2</v>
      </c>
      <c r="I536" s="106">
        <v>2.01E-2</v>
      </c>
      <c r="J536" s="106">
        <v>3.9100000000000003E-2</v>
      </c>
      <c r="K536" s="106">
        <v>3.09E-2</v>
      </c>
      <c r="L536" s="106">
        <v>4.3400000000000001E-2</v>
      </c>
      <c r="M536" s="106">
        <v>0.153</v>
      </c>
      <c r="N536" s="90">
        <v>1843</v>
      </c>
      <c r="O536" s="123">
        <f t="shared" si="26"/>
        <v>547.00239999999997</v>
      </c>
      <c r="T536" s="122">
        <v>42563</v>
      </c>
      <c r="U536" s="121">
        <v>8216.67</v>
      </c>
      <c r="V536" s="121">
        <v>7375</v>
      </c>
      <c r="W536" s="120">
        <f t="shared" si="27"/>
        <v>841.67000000000007</v>
      </c>
      <c r="X536" s="88">
        <v>42563</v>
      </c>
      <c r="Y536" s="87">
        <v>8216.67</v>
      </c>
      <c r="Z536" s="84">
        <v>6050</v>
      </c>
      <c r="AA536" s="84">
        <f t="shared" si="28"/>
        <v>2166.67</v>
      </c>
    </row>
    <row r="537" spans="1:27" ht="15.75" customHeight="1">
      <c r="A537" s="88">
        <v>42565</v>
      </c>
      <c r="B537" s="86">
        <v>8216.67</v>
      </c>
      <c r="C537" s="88">
        <v>42565</v>
      </c>
      <c r="D537" s="106">
        <v>0.34449999999999997</v>
      </c>
      <c r="E537" s="106">
        <v>0.1026</v>
      </c>
      <c r="F537" s="106">
        <v>0.16389999999999999</v>
      </c>
      <c r="G537" s="106">
        <v>8.9499999999999996E-2</v>
      </c>
      <c r="H537" s="106">
        <v>5.7000000000000002E-2</v>
      </c>
      <c r="I537" s="106">
        <v>3.8E-3</v>
      </c>
      <c r="J537" s="106">
        <v>3.9100000000000003E-2</v>
      </c>
      <c r="K537" s="106">
        <v>3.09E-2</v>
      </c>
      <c r="L537" s="106">
        <v>3.2599999999999997E-2</v>
      </c>
      <c r="M537" s="106">
        <v>0.153</v>
      </c>
      <c r="N537" s="90">
        <v>1843</v>
      </c>
      <c r="O537" s="123">
        <f t="shared" si="26"/>
        <v>556.95460000000003</v>
      </c>
      <c r="T537" s="122">
        <v>42561</v>
      </c>
      <c r="U537" s="121">
        <v>8370.67</v>
      </c>
      <c r="V537" s="121">
        <v>7415</v>
      </c>
      <c r="W537" s="120">
        <f t="shared" si="27"/>
        <v>955.67000000000007</v>
      </c>
      <c r="X537" s="88">
        <v>42562</v>
      </c>
      <c r="Y537" s="87">
        <v>8370.67</v>
      </c>
      <c r="Z537" s="84">
        <v>6050</v>
      </c>
      <c r="AA537" s="84">
        <f t="shared" si="28"/>
        <v>2320.67</v>
      </c>
    </row>
    <row r="538" spans="1:27" ht="15.75" customHeight="1">
      <c r="A538" s="88">
        <v>42564</v>
      </c>
      <c r="B538" s="86">
        <v>8216.67</v>
      </c>
      <c r="C538" s="88">
        <v>42564</v>
      </c>
      <c r="D538" s="106">
        <v>0.36080000000000001</v>
      </c>
      <c r="E538" s="106">
        <v>0.1026</v>
      </c>
      <c r="F538" s="106">
        <v>0.18290000000000001</v>
      </c>
      <c r="G538" s="106">
        <v>7.0499999999999993E-2</v>
      </c>
      <c r="H538" s="106">
        <v>4.07E-2</v>
      </c>
      <c r="I538" s="106">
        <v>3.8E-3</v>
      </c>
      <c r="J538" s="106">
        <v>3.9100000000000003E-2</v>
      </c>
      <c r="K538" s="106">
        <v>3.09E-2</v>
      </c>
      <c r="L538" s="106">
        <v>3.2599999999999997E-2</v>
      </c>
      <c r="M538" s="106">
        <v>0.1221</v>
      </c>
      <c r="N538" s="90">
        <v>1843</v>
      </c>
      <c r="O538" s="123">
        <f t="shared" si="26"/>
        <v>509.9581</v>
      </c>
      <c r="T538" s="122">
        <v>42559</v>
      </c>
      <c r="U538" s="121">
        <v>8375.83</v>
      </c>
      <c r="V538" s="121">
        <v>7412.5</v>
      </c>
      <c r="W538" s="120">
        <f t="shared" si="27"/>
        <v>963.32999999999993</v>
      </c>
      <c r="X538" s="88">
        <v>42559</v>
      </c>
      <c r="Y538" s="87">
        <v>8375.83</v>
      </c>
      <c r="Z538" s="84">
        <v>6050</v>
      </c>
      <c r="AA538" s="84">
        <f t="shared" si="28"/>
        <v>2325.83</v>
      </c>
    </row>
    <row r="539" spans="1:27" ht="15.75" customHeight="1">
      <c r="A539" s="88">
        <v>42563</v>
      </c>
      <c r="B539" s="86">
        <v>8216.67</v>
      </c>
      <c r="C539" s="88">
        <v>42563</v>
      </c>
      <c r="D539" s="106">
        <v>0.37169999999999997</v>
      </c>
      <c r="E539" s="106">
        <v>8.7400000000000005E-2</v>
      </c>
      <c r="F539" s="106">
        <v>0.1736</v>
      </c>
      <c r="G539" s="106">
        <v>6.13E-2</v>
      </c>
      <c r="H539" s="106">
        <v>2.4400000000000002E-2</v>
      </c>
      <c r="I539" s="106">
        <v>3.8E-3</v>
      </c>
      <c r="J539" s="106">
        <v>3.9100000000000003E-2</v>
      </c>
      <c r="K539" s="106">
        <v>4.99E-2</v>
      </c>
      <c r="L539" s="106">
        <v>3.6400000000000002E-2</v>
      </c>
      <c r="M539" s="106">
        <v>0.1389</v>
      </c>
      <c r="N539" s="90">
        <v>1843</v>
      </c>
      <c r="O539" s="123">
        <f t="shared" si="26"/>
        <v>535.02290000000005</v>
      </c>
      <c r="T539" s="122">
        <v>42558</v>
      </c>
      <c r="U539" s="121">
        <v>8354.81</v>
      </c>
      <c r="V539" s="121">
        <v>7408.33</v>
      </c>
      <c r="W539" s="120">
        <f t="shared" si="27"/>
        <v>946.47999999999956</v>
      </c>
      <c r="X539" s="88">
        <v>42558</v>
      </c>
      <c r="Y539" s="87">
        <v>8354.81</v>
      </c>
      <c r="Z539" s="84">
        <v>5800</v>
      </c>
      <c r="AA539" s="84">
        <f t="shared" si="28"/>
        <v>2554.8099999999995</v>
      </c>
    </row>
    <row r="540" spans="1:27" ht="15.75" customHeight="1">
      <c r="A540" s="88">
        <v>42562</v>
      </c>
      <c r="B540" s="86">
        <v>8370.67</v>
      </c>
      <c r="C540" s="88">
        <v>42562</v>
      </c>
      <c r="D540" s="106">
        <v>0.32069999999999999</v>
      </c>
      <c r="E540" s="106">
        <v>0.1091</v>
      </c>
      <c r="F540" s="106">
        <v>0.14810000000000001</v>
      </c>
      <c r="G540" s="106">
        <v>7.5399999999999995E-2</v>
      </c>
      <c r="H540" s="106">
        <v>3.5299999999999998E-2</v>
      </c>
      <c r="I540" s="106">
        <v>3.8E-3</v>
      </c>
      <c r="J540" s="106">
        <v>5.5300000000000002E-2</v>
      </c>
      <c r="K540" s="106">
        <v>4.99E-2</v>
      </c>
      <c r="L540" s="106">
        <v>3.6400000000000002E-2</v>
      </c>
      <c r="M540" s="106">
        <v>0.1205</v>
      </c>
      <c r="N540" s="90">
        <v>1843</v>
      </c>
      <c r="O540" s="123">
        <f t="shared" si="26"/>
        <v>525.07069999999999</v>
      </c>
      <c r="T540" s="122">
        <v>42557</v>
      </c>
      <c r="U540" s="121">
        <v>8329.44</v>
      </c>
      <c r="V540" s="121">
        <v>7400</v>
      </c>
      <c r="W540" s="120">
        <f t="shared" si="27"/>
        <v>929.44000000000051</v>
      </c>
      <c r="X540" s="88">
        <v>42557</v>
      </c>
      <c r="Y540" s="87">
        <v>8329.44</v>
      </c>
      <c r="Z540" s="84">
        <v>5800</v>
      </c>
      <c r="AA540" s="84">
        <f t="shared" si="28"/>
        <v>2529.4400000000005</v>
      </c>
    </row>
    <row r="541" spans="1:27" ht="15.75" customHeight="1">
      <c r="A541" s="88">
        <v>42559</v>
      </c>
      <c r="B541" s="86">
        <v>8375.83</v>
      </c>
      <c r="C541" s="88">
        <v>42559</v>
      </c>
      <c r="D541" s="106">
        <v>0.29680000000000001</v>
      </c>
      <c r="E541" s="106">
        <v>0.108</v>
      </c>
      <c r="F541" s="106">
        <v>9.8199999999999996E-2</v>
      </c>
      <c r="G541" s="106">
        <v>0.1047</v>
      </c>
      <c r="H541" s="106">
        <v>7.3300000000000004E-2</v>
      </c>
      <c r="I541" s="106">
        <v>3.8E-3</v>
      </c>
      <c r="J541" s="106">
        <v>4.1200000000000001E-2</v>
      </c>
      <c r="K541" s="106">
        <v>6.2899999999999998E-2</v>
      </c>
      <c r="L541" s="106">
        <v>5.8099999999999999E-2</v>
      </c>
      <c r="M541" s="106">
        <v>9.8799999999999999E-2</v>
      </c>
      <c r="N541" s="90">
        <v>1843</v>
      </c>
      <c r="O541" s="123">
        <f t="shared" si="26"/>
        <v>610.03300000000002</v>
      </c>
      <c r="T541" s="122">
        <v>42556</v>
      </c>
      <c r="U541" s="121">
        <v>8222.2199999999993</v>
      </c>
      <c r="V541" s="121">
        <v>7375</v>
      </c>
      <c r="W541" s="120">
        <f t="shared" si="27"/>
        <v>847.21999999999935</v>
      </c>
      <c r="X541" s="88">
        <v>42556</v>
      </c>
      <c r="Y541" s="87">
        <v>8222.2199999999993</v>
      </c>
      <c r="Z541" s="84">
        <v>5800</v>
      </c>
      <c r="AA541" s="84">
        <f t="shared" si="28"/>
        <v>2422.2199999999993</v>
      </c>
    </row>
    <row r="542" spans="1:27" ht="15.75" customHeight="1">
      <c r="A542" s="88">
        <v>42558</v>
      </c>
      <c r="B542" s="86">
        <v>8354.81</v>
      </c>
      <c r="C542" s="88">
        <v>42558</v>
      </c>
      <c r="D542" s="106">
        <v>0.30220000000000002</v>
      </c>
      <c r="E542" s="106">
        <v>0.108</v>
      </c>
      <c r="F542" s="106">
        <v>8.5199999999999998E-2</v>
      </c>
      <c r="G542" s="106">
        <v>0.1047</v>
      </c>
      <c r="H542" s="106">
        <v>8.0799999999999997E-2</v>
      </c>
      <c r="I542" s="106">
        <v>3.8E-3</v>
      </c>
      <c r="J542" s="106">
        <v>4.1200000000000001E-2</v>
      </c>
      <c r="K542" s="106">
        <v>6.2899999999999998E-2</v>
      </c>
      <c r="L542" s="106">
        <v>5.8099999999999999E-2</v>
      </c>
      <c r="M542" s="106">
        <v>9.8799999999999999E-2</v>
      </c>
      <c r="N542" s="90">
        <v>1843</v>
      </c>
      <c r="O542" s="123">
        <f t="shared" si="26"/>
        <v>669.93049999999994</v>
      </c>
      <c r="T542" s="122">
        <v>42554</v>
      </c>
      <c r="U542" s="121">
        <v>7875.11</v>
      </c>
      <c r="V542" s="121">
        <v>7145</v>
      </c>
      <c r="W542" s="120">
        <f t="shared" si="27"/>
        <v>730.10999999999967</v>
      </c>
      <c r="X542" s="88">
        <v>42555</v>
      </c>
      <c r="Y542" s="87">
        <v>7875.11</v>
      </c>
      <c r="Z542" s="84">
        <v>5800</v>
      </c>
      <c r="AA542" s="84">
        <f t="shared" si="28"/>
        <v>2075.1099999999997</v>
      </c>
    </row>
    <row r="543" spans="1:27" ht="15.75" customHeight="1">
      <c r="A543" s="88">
        <v>42557</v>
      </c>
      <c r="B543" s="86">
        <v>8329.44</v>
      </c>
      <c r="C543" s="88">
        <v>42557</v>
      </c>
      <c r="D543" s="106">
        <v>0.2767</v>
      </c>
      <c r="E543" s="106">
        <v>0.1026</v>
      </c>
      <c r="F543" s="106">
        <v>0.1205</v>
      </c>
      <c r="G543" s="106">
        <v>0.1101</v>
      </c>
      <c r="H543" s="106">
        <v>8.7400000000000005E-2</v>
      </c>
      <c r="I543" s="106">
        <v>3.8E-3</v>
      </c>
      <c r="J543" s="106">
        <v>4.4999999999999998E-2</v>
      </c>
      <c r="K543" s="106">
        <v>6.2899999999999998E-2</v>
      </c>
      <c r="L543" s="106">
        <v>6.8900000000000003E-2</v>
      </c>
      <c r="M543" s="106">
        <v>9.8799999999999999E-2</v>
      </c>
      <c r="N543" s="90">
        <v>1843</v>
      </c>
      <c r="O543" s="123">
        <f t="shared" si="26"/>
        <v>626.06709999999998</v>
      </c>
      <c r="T543" s="122">
        <v>42552</v>
      </c>
      <c r="U543" s="121">
        <v>7841.11</v>
      </c>
      <c r="V543" s="121">
        <v>7125</v>
      </c>
      <c r="W543" s="120">
        <f t="shared" si="27"/>
        <v>716.10999999999967</v>
      </c>
      <c r="X543" s="88">
        <v>42552</v>
      </c>
      <c r="Y543" s="87">
        <v>7841.11</v>
      </c>
      <c r="Z543" s="84">
        <v>5800</v>
      </c>
      <c r="AA543" s="84">
        <f t="shared" si="28"/>
        <v>2041.1099999999997</v>
      </c>
    </row>
    <row r="544" spans="1:27" ht="15.75" customHeight="1">
      <c r="A544" s="88">
        <v>42556</v>
      </c>
      <c r="B544" s="86">
        <v>8222.2199999999993</v>
      </c>
      <c r="C544" s="88">
        <v>42556</v>
      </c>
      <c r="D544" s="106">
        <v>0.2903</v>
      </c>
      <c r="E544" s="106">
        <v>9.06E-2</v>
      </c>
      <c r="F544" s="106">
        <v>0.1313</v>
      </c>
      <c r="G544" s="106">
        <v>0.1101</v>
      </c>
      <c r="H544" s="106">
        <v>9.6000000000000002E-2</v>
      </c>
      <c r="I544" s="106">
        <v>3.8E-3</v>
      </c>
      <c r="J544" s="106">
        <v>4.4999999999999998E-2</v>
      </c>
      <c r="K544" s="106">
        <v>6.2899999999999998E-2</v>
      </c>
      <c r="L544" s="106">
        <v>3.09E-2</v>
      </c>
      <c r="M544" s="106">
        <v>9.8799999999999999E-2</v>
      </c>
      <c r="N544" s="90">
        <v>1843</v>
      </c>
      <c r="O544" s="123">
        <f t="shared" si="26"/>
        <v>626.06709999999998</v>
      </c>
      <c r="T544" s="122">
        <v>42551</v>
      </c>
      <c r="U544" s="121">
        <v>7784.44</v>
      </c>
      <c r="V544" s="121">
        <v>7091.67</v>
      </c>
      <c r="W544" s="120">
        <f t="shared" si="27"/>
        <v>692.76999999999953</v>
      </c>
      <c r="X544" s="88">
        <v>42551</v>
      </c>
      <c r="Y544" s="87">
        <v>7784.44</v>
      </c>
      <c r="Z544" s="84">
        <v>5800</v>
      </c>
      <c r="AA544" s="84">
        <f t="shared" si="28"/>
        <v>1984.4399999999996</v>
      </c>
    </row>
    <row r="545" spans="1:27" ht="15.75" customHeight="1">
      <c r="A545" s="88">
        <v>42555</v>
      </c>
      <c r="B545" s="86">
        <v>7875.11</v>
      </c>
      <c r="C545" s="88">
        <v>42555</v>
      </c>
      <c r="D545" s="106">
        <v>0.28489999999999999</v>
      </c>
      <c r="E545" s="106">
        <v>0.1069</v>
      </c>
      <c r="F545" s="106">
        <v>0.1205</v>
      </c>
      <c r="G545" s="106">
        <v>0.1101</v>
      </c>
      <c r="H545" s="106">
        <v>0.11990000000000001</v>
      </c>
      <c r="I545" s="106">
        <v>3.8E-3</v>
      </c>
      <c r="J545" s="106">
        <v>4.4999999999999998E-2</v>
      </c>
      <c r="K545" s="106">
        <v>4.6699999999999998E-2</v>
      </c>
      <c r="L545" s="106">
        <v>4.1799999999999997E-2</v>
      </c>
      <c r="M545" s="106">
        <v>9.8799999999999999E-2</v>
      </c>
      <c r="N545" s="90">
        <v>1843</v>
      </c>
      <c r="O545" s="123">
        <f t="shared" si="26"/>
        <v>600.08079999999995</v>
      </c>
      <c r="T545" s="122">
        <v>42550</v>
      </c>
      <c r="U545" s="121">
        <v>7723.89</v>
      </c>
      <c r="V545" s="121">
        <v>7025</v>
      </c>
      <c r="W545" s="120">
        <f t="shared" si="27"/>
        <v>698.89000000000033</v>
      </c>
      <c r="X545" s="88">
        <v>42550</v>
      </c>
      <c r="Y545" s="87">
        <v>7723.89</v>
      </c>
      <c r="Z545" s="84">
        <v>5800</v>
      </c>
      <c r="AA545" s="84">
        <f t="shared" si="28"/>
        <v>1923.8900000000003</v>
      </c>
    </row>
    <row r="546" spans="1:27" ht="15.75" customHeight="1">
      <c r="A546" s="88">
        <v>42552</v>
      </c>
      <c r="B546" s="86">
        <v>7841.11</v>
      </c>
      <c r="C546" s="88">
        <v>42552</v>
      </c>
      <c r="D546" s="106">
        <v>0.33100000000000002</v>
      </c>
      <c r="E546" s="106">
        <v>0.1069</v>
      </c>
      <c r="F546" s="106">
        <v>0.16769999999999999</v>
      </c>
      <c r="G546" s="106">
        <v>9.6600000000000005E-2</v>
      </c>
      <c r="H546" s="106">
        <v>9.2799999999999994E-2</v>
      </c>
      <c r="I546" s="106">
        <v>3.8E-3</v>
      </c>
      <c r="J546" s="106">
        <v>4.4999999999999998E-2</v>
      </c>
      <c r="K546" s="106">
        <v>4.6699999999999998E-2</v>
      </c>
      <c r="L546" s="106">
        <v>1.09E-2</v>
      </c>
      <c r="M546" s="106">
        <v>9.8799999999999999E-2</v>
      </c>
      <c r="N546" s="90">
        <v>1843</v>
      </c>
      <c r="O546" s="123">
        <f t="shared" si="26"/>
        <v>549.95119999999997</v>
      </c>
      <c r="T546" s="122">
        <v>42549</v>
      </c>
      <c r="U546" s="121">
        <v>7692.22</v>
      </c>
      <c r="V546" s="121">
        <v>7025</v>
      </c>
      <c r="W546" s="120">
        <f t="shared" si="27"/>
        <v>667.22000000000025</v>
      </c>
      <c r="X546" s="88">
        <v>42549</v>
      </c>
      <c r="Y546" s="87">
        <v>7692.22</v>
      </c>
      <c r="Z546" s="84">
        <v>5800</v>
      </c>
      <c r="AA546" s="84">
        <f t="shared" si="28"/>
        <v>1892.2200000000003</v>
      </c>
    </row>
    <row r="547" spans="1:27" ht="15.75" customHeight="1">
      <c r="A547" s="88">
        <v>42551</v>
      </c>
      <c r="B547" s="86">
        <v>7784.44</v>
      </c>
      <c r="C547" s="88">
        <v>42551</v>
      </c>
      <c r="D547" s="106">
        <v>0.36349999999999999</v>
      </c>
      <c r="E547" s="106">
        <v>0.1069</v>
      </c>
      <c r="F547" s="106">
        <v>0.18390000000000001</v>
      </c>
      <c r="G547" s="106">
        <v>8.0299999999999996E-2</v>
      </c>
      <c r="H547" s="106">
        <v>7.6499999999999999E-2</v>
      </c>
      <c r="I547" s="106">
        <v>3.8E-3</v>
      </c>
      <c r="J547" s="106">
        <v>2.8799999999999999E-2</v>
      </c>
      <c r="K547" s="106">
        <v>4.6699999999999998E-2</v>
      </c>
      <c r="L547" s="106">
        <v>1.09E-2</v>
      </c>
      <c r="M547" s="106">
        <v>9.8799999999999999E-2</v>
      </c>
      <c r="N547" s="90">
        <v>1843</v>
      </c>
      <c r="O547" s="123">
        <f t="shared" si="26"/>
        <v>560.08770000000004</v>
      </c>
      <c r="T547" s="122">
        <v>42547</v>
      </c>
      <c r="U547" s="121">
        <v>7446.89</v>
      </c>
      <c r="V547" s="121">
        <v>6985</v>
      </c>
      <c r="W547" s="120">
        <f t="shared" si="27"/>
        <v>461.89000000000033</v>
      </c>
      <c r="X547" s="88">
        <v>42548</v>
      </c>
      <c r="Y547" s="87">
        <v>7446.89</v>
      </c>
      <c r="Z547" s="84">
        <v>5800</v>
      </c>
      <c r="AA547" s="84">
        <f t="shared" si="28"/>
        <v>1646.8900000000003</v>
      </c>
    </row>
    <row r="548" spans="1:27" ht="15.75" customHeight="1">
      <c r="A548" s="88">
        <v>42550</v>
      </c>
      <c r="B548" s="86">
        <v>7723.89</v>
      </c>
      <c r="C548" s="88">
        <v>42550</v>
      </c>
      <c r="D548" s="106">
        <v>0.3397</v>
      </c>
      <c r="E548" s="106">
        <v>7.9799999999999996E-2</v>
      </c>
      <c r="F548" s="106">
        <v>0.2132</v>
      </c>
      <c r="G548" s="106">
        <v>6.4000000000000001E-2</v>
      </c>
      <c r="H548" s="106">
        <v>0.1009</v>
      </c>
      <c r="I548" s="106">
        <v>2.01E-2</v>
      </c>
      <c r="J548" s="106">
        <v>2.5499999999999998E-2</v>
      </c>
      <c r="K548" s="106">
        <v>4.7199999999999999E-2</v>
      </c>
      <c r="L548" s="106">
        <v>1.09E-2</v>
      </c>
      <c r="M548" s="106">
        <v>9.8799999999999999E-2</v>
      </c>
      <c r="N548" s="90">
        <v>1843</v>
      </c>
      <c r="O548" s="123">
        <f t="shared" si="26"/>
        <v>560.08770000000004</v>
      </c>
      <c r="T548" s="122">
        <v>42545</v>
      </c>
      <c r="U548" s="121">
        <v>7408.61</v>
      </c>
      <c r="V548" s="121">
        <v>6975</v>
      </c>
      <c r="W548" s="120">
        <f t="shared" si="27"/>
        <v>433.60999999999967</v>
      </c>
      <c r="X548" s="88">
        <v>42545</v>
      </c>
      <c r="Y548" s="87">
        <v>7408.61</v>
      </c>
      <c r="Z548" s="84">
        <v>5800</v>
      </c>
      <c r="AA548" s="84">
        <f t="shared" si="28"/>
        <v>1608.6099999999997</v>
      </c>
    </row>
    <row r="549" spans="1:27" ht="15.75" customHeight="1">
      <c r="A549" s="88">
        <v>42549</v>
      </c>
      <c r="B549" s="86">
        <v>7692.22</v>
      </c>
      <c r="C549" s="88">
        <v>42549</v>
      </c>
      <c r="D549" s="106">
        <v>0.3397</v>
      </c>
      <c r="E549" s="106">
        <v>7.9799999999999996E-2</v>
      </c>
      <c r="F549" s="106">
        <v>0.2132</v>
      </c>
      <c r="G549" s="106">
        <v>6.4000000000000001E-2</v>
      </c>
      <c r="H549" s="106">
        <v>0.1009</v>
      </c>
      <c r="I549" s="106">
        <v>2.01E-2</v>
      </c>
      <c r="J549" s="106">
        <v>4.1799999999999997E-2</v>
      </c>
      <c r="K549" s="106">
        <v>4.1799999999999997E-2</v>
      </c>
      <c r="L549" s="106">
        <v>0</v>
      </c>
      <c r="M549" s="106">
        <v>0.10199999999999999</v>
      </c>
      <c r="N549" s="90">
        <v>1843</v>
      </c>
      <c r="O549" s="123">
        <f t="shared" si="26"/>
        <v>554.00579999999991</v>
      </c>
      <c r="T549" s="122">
        <v>42544</v>
      </c>
      <c r="U549" s="121">
        <v>7372.22</v>
      </c>
      <c r="V549" s="121">
        <v>6958.33</v>
      </c>
      <c r="W549" s="120">
        <f t="shared" si="27"/>
        <v>413.89000000000033</v>
      </c>
      <c r="X549" s="88">
        <v>42544</v>
      </c>
      <c r="Y549" s="87">
        <v>7372.22</v>
      </c>
      <c r="Z549" s="84">
        <v>5800</v>
      </c>
      <c r="AA549" s="84">
        <f t="shared" si="28"/>
        <v>1572.2200000000003</v>
      </c>
    </row>
    <row r="550" spans="1:27" ht="15.75" customHeight="1">
      <c r="A550" s="88">
        <v>42548</v>
      </c>
      <c r="B550" s="86">
        <v>7446.89</v>
      </c>
      <c r="C550" s="88">
        <v>42548</v>
      </c>
      <c r="D550" s="106">
        <v>0.3256</v>
      </c>
      <c r="E550" s="106">
        <v>8.3000000000000004E-2</v>
      </c>
      <c r="F550" s="106">
        <v>0.20780000000000001</v>
      </c>
      <c r="G550" s="106">
        <v>6.4000000000000001E-2</v>
      </c>
      <c r="H550" s="106">
        <v>0.1009</v>
      </c>
      <c r="I550" s="106">
        <v>2.01E-2</v>
      </c>
      <c r="J550" s="106">
        <v>4.1799999999999997E-2</v>
      </c>
      <c r="K550" s="106">
        <v>4.1799999999999997E-2</v>
      </c>
      <c r="L550" s="106">
        <v>1.6299999999999999E-2</v>
      </c>
      <c r="M550" s="106">
        <v>0.10199999999999999</v>
      </c>
      <c r="N550" s="90">
        <v>1843</v>
      </c>
      <c r="O550" s="123">
        <f t="shared" si="26"/>
        <v>554.00579999999991</v>
      </c>
      <c r="T550" s="122">
        <v>42543</v>
      </c>
      <c r="U550" s="121">
        <v>7347.22</v>
      </c>
      <c r="V550" s="121">
        <v>6925</v>
      </c>
      <c r="W550" s="120">
        <f t="shared" si="27"/>
        <v>422.22000000000025</v>
      </c>
      <c r="X550" s="88">
        <v>42543</v>
      </c>
      <c r="Y550" s="87">
        <v>7347.22</v>
      </c>
      <c r="Z550" s="84">
        <v>5800</v>
      </c>
      <c r="AA550" s="84">
        <f t="shared" si="28"/>
        <v>1547.2200000000003</v>
      </c>
    </row>
    <row r="551" spans="1:27" ht="15.75" customHeight="1">
      <c r="A551" s="88">
        <v>42545</v>
      </c>
      <c r="B551" s="86">
        <v>7408.61</v>
      </c>
      <c r="C551" s="88">
        <v>42545</v>
      </c>
      <c r="D551" s="106">
        <v>0.2984</v>
      </c>
      <c r="E551" s="106">
        <v>8.3000000000000004E-2</v>
      </c>
      <c r="F551" s="106">
        <v>0.20780000000000001</v>
      </c>
      <c r="G551" s="106">
        <v>7.4899999999999994E-2</v>
      </c>
      <c r="H551" s="106">
        <v>0.1009</v>
      </c>
      <c r="I551" s="106">
        <v>2.01E-2</v>
      </c>
      <c r="J551" s="106">
        <v>4.1799999999999997E-2</v>
      </c>
      <c r="K551" s="106">
        <v>5.8099999999999999E-2</v>
      </c>
      <c r="L551" s="106">
        <v>1.6299999999999999E-2</v>
      </c>
      <c r="M551" s="106">
        <v>0.10199999999999999</v>
      </c>
      <c r="N551" s="90">
        <v>1843</v>
      </c>
      <c r="O551" s="123">
        <f t="shared" si="26"/>
        <v>554.00579999999991</v>
      </c>
      <c r="T551" s="122">
        <v>42542</v>
      </c>
      <c r="U551" s="121">
        <v>7288.89</v>
      </c>
      <c r="V551" s="121">
        <v>6925</v>
      </c>
      <c r="W551" s="120">
        <f t="shared" si="27"/>
        <v>363.89000000000033</v>
      </c>
      <c r="X551" s="88">
        <v>42542</v>
      </c>
      <c r="Y551" s="87">
        <v>7288.89</v>
      </c>
      <c r="Z551" s="84">
        <v>5800</v>
      </c>
      <c r="AA551" s="84">
        <f t="shared" si="28"/>
        <v>1488.8900000000003</v>
      </c>
    </row>
    <row r="552" spans="1:27" ht="15.75" customHeight="1">
      <c r="A552" s="88">
        <v>42544</v>
      </c>
      <c r="B552" s="86">
        <v>7372.22</v>
      </c>
      <c r="C552" s="88">
        <v>42544</v>
      </c>
      <c r="D552" s="106">
        <v>0.3039</v>
      </c>
      <c r="E552" s="106">
        <v>8.3000000000000004E-2</v>
      </c>
      <c r="F552" s="106">
        <v>0.17849999999999999</v>
      </c>
      <c r="G552" s="106">
        <v>7.4899999999999994E-2</v>
      </c>
      <c r="H552" s="106">
        <v>0.1009</v>
      </c>
      <c r="I552" s="106">
        <v>2.01E-2</v>
      </c>
      <c r="J552" s="106">
        <v>5.2600000000000001E-2</v>
      </c>
      <c r="K552" s="106">
        <v>7.1099999999999997E-2</v>
      </c>
      <c r="L552" s="106">
        <v>1.6299999999999999E-2</v>
      </c>
      <c r="M552" s="106">
        <v>0.10199999999999999</v>
      </c>
      <c r="N552" s="90">
        <v>1843</v>
      </c>
      <c r="O552" s="123">
        <f t="shared" si="26"/>
        <v>570.96140000000003</v>
      </c>
      <c r="T552" s="122">
        <v>42540</v>
      </c>
      <c r="U552" s="121">
        <v>7247.78</v>
      </c>
      <c r="V552" s="121">
        <v>6900</v>
      </c>
      <c r="W552" s="120">
        <f t="shared" si="27"/>
        <v>347.77999999999975</v>
      </c>
      <c r="X552" s="88">
        <v>42541</v>
      </c>
      <c r="Y552" s="87">
        <v>7247.78</v>
      </c>
      <c r="Z552" s="84">
        <v>5800</v>
      </c>
      <c r="AA552" s="84">
        <f t="shared" si="28"/>
        <v>1447.7799999999997</v>
      </c>
    </row>
    <row r="553" spans="1:27" ht="15.75" customHeight="1">
      <c r="A553" s="88">
        <v>42543</v>
      </c>
      <c r="B553" s="86">
        <v>7347.22</v>
      </c>
      <c r="C553" s="88">
        <v>42543</v>
      </c>
      <c r="D553" s="106">
        <v>0.3039</v>
      </c>
      <c r="E553" s="106">
        <v>9.9299999999999999E-2</v>
      </c>
      <c r="F553" s="106">
        <v>0.16220000000000001</v>
      </c>
      <c r="G553" s="106">
        <v>7.4899999999999994E-2</v>
      </c>
      <c r="H553" s="106">
        <v>0.1118</v>
      </c>
      <c r="I553" s="106">
        <v>3.8E-3</v>
      </c>
      <c r="J553" s="106">
        <v>4.7199999999999999E-2</v>
      </c>
      <c r="K553" s="106">
        <v>7.6499999999999999E-2</v>
      </c>
      <c r="L553" s="106">
        <v>2.1700000000000001E-2</v>
      </c>
      <c r="M553" s="106">
        <v>0.1183</v>
      </c>
      <c r="N553" s="90">
        <v>1843</v>
      </c>
      <c r="O553" s="123">
        <f t="shared" si="26"/>
        <v>626.06709999999998</v>
      </c>
      <c r="T553" s="122">
        <v>42538</v>
      </c>
      <c r="U553" s="121">
        <v>7248.61</v>
      </c>
      <c r="V553" s="121">
        <v>6906.25</v>
      </c>
      <c r="W553" s="120">
        <f t="shared" si="27"/>
        <v>342.35999999999967</v>
      </c>
      <c r="X553" s="88">
        <v>42538</v>
      </c>
      <c r="Y553" s="87">
        <v>7248.61</v>
      </c>
      <c r="Z553" s="84">
        <v>5800</v>
      </c>
      <c r="AA553" s="84">
        <f t="shared" si="28"/>
        <v>1448.6099999999997</v>
      </c>
    </row>
    <row r="554" spans="1:27" ht="15.75" customHeight="1">
      <c r="A554" s="88">
        <v>42542</v>
      </c>
      <c r="B554" s="86">
        <v>7288.89</v>
      </c>
      <c r="C554" s="88">
        <v>42542</v>
      </c>
      <c r="D554" s="106">
        <v>0.30059999999999998</v>
      </c>
      <c r="E554" s="106">
        <v>0.11990000000000001</v>
      </c>
      <c r="F554" s="106">
        <v>0.1449</v>
      </c>
      <c r="G554" s="106">
        <v>8.9499999999999996E-2</v>
      </c>
      <c r="H554" s="106">
        <v>0.1205</v>
      </c>
      <c r="I554" s="106">
        <v>9.1999999999999998E-3</v>
      </c>
      <c r="J554" s="106">
        <v>4.7199999999999999E-2</v>
      </c>
      <c r="K554" s="106">
        <v>4.4499999999999998E-2</v>
      </c>
      <c r="L554" s="106">
        <v>2.1700000000000001E-2</v>
      </c>
      <c r="M554" s="106">
        <v>0.12909999999999999</v>
      </c>
      <c r="N554" s="90">
        <v>1843</v>
      </c>
      <c r="O554" s="123">
        <f t="shared" si="26"/>
        <v>605.97839999999997</v>
      </c>
      <c r="T554" s="122">
        <v>42537</v>
      </c>
      <c r="U554" s="121">
        <v>7250</v>
      </c>
      <c r="V554" s="121">
        <v>6925</v>
      </c>
      <c r="W554" s="120">
        <f t="shared" si="27"/>
        <v>325</v>
      </c>
      <c r="X554" s="88">
        <v>42537</v>
      </c>
      <c r="Y554" s="87">
        <v>7250</v>
      </c>
      <c r="Z554" s="84">
        <v>5800</v>
      </c>
      <c r="AA554" s="84">
        <f t="shared" si="28"/>
        <v>1450</v>
      </c>
    </row>
    <row r="555" spans="1:27" ht="15.75" customHeight="1">
      <c r="A555" s="88">
        <v>42541</v>
      </c>
      <c r="B555" s="86">
        <v>7247.78</v>
      </c>
      <c r="C555" s="88">
        <v>42542</v>
      </c>
      <c r="D555" s="106">
        <v>0.30059999999999998</v>
      </c>
      <c r="E555" s="106">
        <v>0.11990000000000001</v>
      </c>
      <c r="F555" s="106">
        <v>0.1449</v>
      </c>
      <c r="G555" s="106">
        <v>8.9499999999999996E-2</v>
      </c>
      <c r="H555" s="106">
        <v>0.1205</v>
      </c>
      <c r="I555" s="106">
        <v>9.1999999999999998E-3</v>
      </c>
      <c r="J555" s="106">
        <v>4.7199999999999999E-2</v>
      </c>
      <c r="K555" s="106">
        <v>4.4499999999999998E-2</v>
      </c>
      <c r="L555" s="106">
        <v>2.1700000000000001E-2</v>
      </c>
      <c r="M555" s="106">
        <v>0.14000000000000001</v>
      </c>
      <c r="N555" s="90">
        <v>1843</v>
      </c>
      <c r="O555" s="123">
        <f t="shared" si="26"/>
        <v>596.02620000000002</v>
      </c>
      <c r="T555" s="122">
        <v>42536</v>
      </c>
      <c r="U555" s="121">
        <v>7255.56</v>
      </c>
      <c r="V555" s="121">
        <v>6925</v>
      </c>
      <c r="W555" s="120">
        <f t="shared" si="27"/>
        <v>330.5600000000004</v>
      </c>
      <c r="X555" s="88">
        <v>42536</v>
      </c>
      <c r="Y555" s="87">
        <v>7255.56</v>
      </c>
      <c r="Z555" s="84">
        <v>5800</v>
      </c>
      <c r="AA555" s="84">
        <f t="shared" si="28"/>
        <v>1455.5600000000004</v>
      </c>
    </row>
    <row r="556" spans="1:27" ht="15.75" customHeight="1">
      <c r="A556" s="88">
        <v>42538</v>
      </c>
      <c r="B556" s="86">
        <v>7248.61</v>
      </c>
      <c r="C556" s="88">
        <v>42541</v>
      </c>
      <c r="D556" s="106">
        <v>0.30059999999999998</v>
      </c>
      <c r="E556" s="106">
        <v>0.12479999999999999</v>
      </c>
      <c r="F556" s="106">
        <v>0.1449</v>
      </c>
      <c r="G556" s="106">
        <v>8.4599999999999995E-2</v>
      </c>
      <c r="H556" s="106">
        <v>0.1205</v>
      </c>
      <c r="I556" s="106">
        <v>9.1999999999999998E-3</v>
      </c>
      <c r="J556" s="106">
        <v>4.7199999999999999E-2</v>
      </c>
      <c r="K556" s="106">
        <v>4.4499999999999998E-2</v>
      </c>
      <c r="L556" s="106">
        <v>2.1700000000000001E-2</v>
      </c>
      <c r="M556" s="106">
        <v>0.1356</v>
      </c>
      <c r="N556" s="90">
        <v>1843</v>
      </c>
      <c r="O556" s="123">
        <f t="shared" si="26"/>
        <v>661.08410000000003</v>
      </c>
      <c r="T556" s="122">
        <v>42535</v>
      </c>
      <c r="U556" s="121">
        <v>7266.67</v>
      </c>
      <c r="V556" s="121">
        <v>6925</v>
      </c>
      <c r="W556" s="120">
        <f t="shared" si="27"/>
        <v>341.67000000000007</v>
      </c>
      <c r="X556" s="88">
        <v>42535</v>
      </c>
      <c r="Y556" s="87">
        <v>7266.67</v>
      </c>
      <c r="Z556" s="84">
        <v>5800</v>
      </c>
      <c r="AA556" s="84">
        <f t="shared" si="28"/>
        <v>1466.67</v>
      </c>
    </row>
    <row r="557" spans="1:27" ht="15.75" customHeight="1">
      <c r="A557" s="88">
        <v>42537</v>
      </c>
      <c r="B557" s="86">
        <v>7250</v>
      </c>
      <c r="C557" s="88">
        <v>42538</v>
      </c>
      <c r="D557" s="106">
        <v>0.30980000000000002</v>
      </c>
      <c r="E557" s="106">
        <v>0.10150000000000001</v>
      </c>
      <c r="F557" s="106">
        <v>0.14990000000000001</v>
      </c>
      <c r="G557" s="106">
        <v>0.11990000000000001</v>
      </c>
      <c r="H557" s="106">
        <v>0.1139</v>
      </c>
      <c r="I557" s="106">
        <v>0</v>
      </c>
      <c r="J557" s="106">
        <v>4.3400000000000001E-2</v>
      </c>
      <c r="K557" s="106">
        <v>4.8300000000000003E-2</v>
      </c>
      <c r="L557" s="106">
        <v>1.6299999999999999E-2</v>
      </c>
      <c r="M557" s="106">
        <v>0.1129</v>
      </c>
      <c r="N557" s="90">
        <v>1843</v>
      </c>
      <c r="O557" s="123">
        <f t="shared" si="26"/>
        <v>702.92020000000002</v>
      </c>
      <c r="T557" s="122">
        <v>42533</v>
      </c>
      <c r="U557" s="121">
        <v>7205.56</v>
      </c>
      <c r="V557" s="121">
        <v>6900</v>
      </c>
      <c r="W557" s="120">
        <f t="shared" si="27"/>
        <v>305.5600000000004</v>
      </c>
      <c r="X557" s="88">
        <v>42534</v>
      </c>
      <c r="Y557" s="87">
        <v>7205.56</v>
      </c>
      <c r="Z557" s="84">
        <v>5800</v>
      </c>
      <c r="AA557" s="84">
        <f t="shared" si="28"/>
        <v>1405.5600000000004</v>
      </c>
    </row>
    <row r="558" spans="1:27" ht="15.75" customHeight="1">
      <c r="A558" s="88">
        <v>42536</v>
      </c>
      <c r="B558" s="86">
        <v>7255.56</v>
      </c>
      <c r="C558" s="88">
        <v>42537</v>
      </c>
      <c r="D558" s="106">
        <v>0.3397</v>
      </c>
      <c r="E558" s="106">
        <v>0.1123</v>
      </c>
      <c r="F558" s="106">
        <v>0.16120000000000001</v>
      </c>
      <c r="G558" s="106">
        <v>0.11990000000000001</v>
      </c>
      <c r="H558" s="106">
        <v>6.7799999999999999E-2</v>
      </c>
      <c r="I558" s="106">
        <v>5.4000000000000003E-3</v>
      </c>
      <c r="J558" s="106">
        <v>2.1700000000000001E-2</v>
      </c>
      <c r="K558" s="106">
        <v>4.02E-2</v>
      </c>
      <c r="L558" s="106">
        <v>1.3599999999999999E-2</v>
      </c>
      <c r="M558" s="106">
        <v>0.19420000000000001</v>
      </c>
      <c r="N558" s="90">
        <v>1843</v>
      </c>
      <c r="O558" s="123">
        <f t="shared" si="26"/>
        <v>636.01930000000004</v>
      </c>
      <c r="T558" s="122">
        <v>42529</v>
      </c>
      <c r="U558" s="121">
        <v>7183.33</v>
      </c>
      <c r="V558" s="121">
        <v>6875</v>
      </c>
      <c r="W558" s="120">
        <f t="shared" si="27"/>
        <v>308.32999999999993</v>
      </c>
      <c r="X558" s="88">
        <v>42529</v>
      </c>
      <c r="Y558" s="87">
        <v>7183.33</v>
      </c>
      <c r="Z558" s="84">
        <v>5800</v>
      </c>
      <c r="AA558" s="84">
        <f t="shared" si="28"/>
        <v>1383.33</v>
      </c>
    </row>
    <row r="559" spans="1:27" ht="15.75" customHeight="1">
      <c r="A559" s="88">
        <v>42535</v>
      </c>
      <c r="B559" s="86">
        <v>7266.67</v>
      </c>
      <c r="C559" s="88">
        <v>42536</v>
      </c>
      <c r="D559" s="106">
        <v>0.32879999999999998</v>
      </c>
      <c r="E559" s="106">
        <v>0.13400000000000001</v>
      </c>
      <c r="F559" s="106">
        <v>0.15029999999999999</v>
      </c>
      <c r="G559" s="106">
        <v>0.1091</v>
      </c>
      <c r="H559" s="106">
        <v>6.7799999999999999E-2</v>
      </c>
      <c r="I559" s="106">
        <v>5.4000000000000003E-3</v>
      </c>
      <c r="J559" s="106">
        <v>2.1700000000000001E-2</v>
      </c>
      <c r="K559" s="106">
        <v>3.6400000000000002E-2</v>
      </c>
      <c r="L559" s="106">
        <v>1.7399999999999999E-2</v>
      </c>
      <c r="M559" s="106">
        <v>0.19700000000000001</v>
      </c>
      <c r="N559" s="90">
        <v>1843</v>
      </c>
      <c r="O559" s="123">
        <f t="shared" si="26"/>
        <v>676.01240000000007</v>
      </c>
      <c r="T559" s="122">
        <v>42528</v>
      </c>
      <c r="U559" s="121">
        <v>7183.33</v>
      </c>
      <c r="V559" s="121">
        <v>6875</v>
      </c>
      <c r="W559" s="120">
        <f t="shared" si="27"/>
        <v>308.32999999999993</v>
      </c>
      <c r="X559" s="88">
        <v>42528</v>
      </c>
      <c r="Y559" s="87">
        <v>7183.33</v>
      </c>
      <c r="Z559" s="84">
        <v>5800</v>
      </c>
      <c r="AA559" s="84">
        <f t="shared" si="28"/>
        <v>1383.33</v>
      </c>
    </row>
    <row r="560" spans="1:27" ht="15.75" customHeight="1">
      <c r="A560" s="88">
        <v>42534</v>
      </c>
      <c r="B560" s="86">
        <v>7205.56</v>
      </c>
      <c r="C560" s="88">
        <v>42535</v>
      </c>
      <c r="D560" s="106">
        <v>0.32340000000000002</v>
      </c>
      <c r="E560" s="106">
        <v>0.1394</v>
      </c>
      <c r="F560" s="106">
        <v>0.1394</v>
      </c>
      <c r="G560" s="106">
        <v>9.2799999999999994E-2</v>
      </c>
      <c r="H560" s="106">
        <v>6.2399999999999997E-2</v>
      </c>
      <c r="I560" s="106">
        <v>5.4000000000000003E-3</v>
      </c>
      <c r="J560" s="106">
        <v>2.1700000000000001E-2</v>
      </c>
      <c r="K560" s="106">
        <v>4.7199999999999999E-2</v>
      </c>
      <c r="L560" s="106">
        <v>2.8199999999999999E-2</v>
      </c>
      <c r="M560" s="106">
        <v>0.21049999999999999</v>
      </c>
      <c r="N560" s="90">
        <v>1844</v>
      </c>
      <c r="O560" s="123">
        <f t="shared" si="26"/>
        <v>611.28600000000006</v>
      </c>
      <c r="T560" s="122">
        <v>42526</v>
      </c>
      <c r="U560" s="121">
        <v>7095.56</v>
      </c>
      <c r="V560" s="121">
        <v>6855</v>
      </c>
      <c r="W560" s="120">
        <f t="shared" si="27"/>
        <v>240.5600000000004</v>
      </c>
      <c r="X560" s="88">
        <v>42527</v>
      </c>
      <c r="Y560" s="87">
        <v>7095.56</v>
      </c>
      <c r="Z560" s="84">
        <v>5800</v>
      </c>
      <c r="AA560" s="84">
        <f t="shared" si="28"/>
        <v>1295.5600000000004</v>
      </c>
    </row>
    <row r="561" spans="1:27" ht="15.75" customHeight="1">
      <c r="A561" s="88">
        <v>42529</v>
      </c>
      <c r="B561" s="86">
        <v>7183.33</v>
      </c>
      <c r="C561" s="88">
        <v>42534</v>
      </c>
      <c r="D561" s="106">
        <v>0.35870000000000002</v>
      </c>
      <c r="E561" s="106">
        <v>9.2200000000000004E-2</v>
      </c>
      <c r="F561" s="106">
        <v>0.16120000000000001</v>
      </c>
      <c r="G561" s="106">
        <v>9.8199999999999996E-2</v>
      </c>
      <c r="H561" s="106">
        <v>5.1499999999999997E-2</v>
      </c>
      <c r="I561" s="106">
        <v>5.4000000000000003E-3</v>
      </c>
      <c r="J561" s="106">
        <v>2.1700000000000001E-2</v>
      </c>
      <c r="K561" s="106">
        <v>4.7199999999999999E-2</v>
      </c>
      <c r="L561" s="106">
        <v>2.8199999999999999E-2</v>
      </c>
      <c r="M561" s="106">
        <v>0.2051</v>
      </c>
      <c r="N561" s="90">
        <v>1845</v>
      </c>
      <c r="O561" s="123">
        <f t="shared" si="26"/>
        <v>648.702</v>
      </c>
      <c r="T561" s="122">
        <v>42524</v>
      </c>
      <c r="U561" s="121">
        <v>7076.39</v>
      </c>
      <c r="V561" s="121">
        <v>6850</v>
      </c>
      <c r="W561" s="120">
        <f t="shared" si="27"/>
        <v>226.39000000000033</v>
      </c>
      <c r="X561" s="88">
        <v>42524</v>
      </c>
      <c r="Y561" s="87">
        <v>7076.39</v>
      </c>
      <c r="Z561" s="84">
        <v>5800</v>
      </c>
      <c r="AA561" s="84">
        <f t="shared" si="28"/>
        <v>1276.3900000000003</v>
      </c>
    </row>
    <row r="562" spans="1:27" ht="15.75" customHeight="1">
      <c r="A562" s="88">
        <v>42528</v>
      </c>
      <c r="B562" s="86">
        <v>7183.33</v>
      </c>
      <c r="C562" s="88">
        <v>42533</v>
      </c>
      <c r="D562" s="106">
        <v>0.38140000000000002</v>
      </c>
      <c r="E562" s="106">
        <v>7.3800000000000004E-2</v>
      </c>
      <c r="F562" s="106">
        <v>0.12859999999999999</v>
      </c>
      <c r="G562" s="106">
        <v>9.8199999999999996E-2</v>
      </c>
      <c r="H562" s="106">
        <v>6.2399999999999997E-2</v>
      </c>
      <c r="I562" s="106">
        <v>5.4000000000000003E-3</v>
      </c>
      <c r="J562" s="106">
        <v>4.02E-2</v>
      </c>
      <c r="K562" s="106">
        <v>4.7199999999999999E-2</v>
      </c>
      <c r="L562" s="106">
        <v>4.99E-2</v>
      </c>
      <c r="M562" s="106">
        <v>0.19969999999999999</v>
      </c>
      <c r="N562" s="90">
        <v>1843</v>
      </c>
      <c r="O562" s="123">
        <f t="shared" si="26"/>
        <v>671.03629999999998</v>
      </c>
      <c r="T562" s="122">
        <v>42523</v>
      </c>
      <c r="U562" s="121">
        <v>7044.44</v>
      </c>
      <c r="V562" s="121">
        <v>6841.67</v>
      </c>
      <c r="W562" s="120">
        <f t="shared" si="27"/>
        <v>202.76999999999953</v>
      </c>
      <c r="X562" s="88">
        <v>42523</v>
      </c>
      <c r="Y562" s="87">
        <v>7044.44</v>
      </c>
      <c r="Z562" s="84">
        <v>5800</v>
      </c>
      <c r="AA562" s="84">
        <f t="shared" si="28"/>
        <v>1244.4399999999996</v>
      </c>
    </row>
    <row r="563" spans="1:27" ht="15.75" customHeight="1">
      <c r="A563" s="88">
        <v>42527</v>
      </c>
      <c r="B563" s="86">
        <v>7095.56</v>
      </c>
      <c r="C563" s="88">
        <v>42529</v>
      </c>
      <c r="D563" s="106">
        <v>0.34510000000000002</v>
      </c>
      <c r="E563" s="106">
        <v>6.7299999999999999E-2</v>
      </c>
      <c r="F563" s="106">
        <v>9.3299999999999994E-2</v>
      </c>
      <c r="G563" s="106">
        <v>9.8199999999999996E-2</v>
      </c>
      <c r="H563" s="106">
        <v>6.6199999999999995E-2</v>
      </c>
      <c r="I563" s="106">
        <v>5.4000000000000003E-3</v>
      </c>
      <c r="J563" s="106">
        <v>4.3999999999999997E-2</v>
      </c>
      <c r="K563" s="106">
        <v>4.7199999999999999E-2</v>
      </c>
      <c r="L563" s="106">
        <v>3.9100000000000003E-2</v>
      </c>
      <c r="M563" s="106">
        <v>0.18609999999999999</v>
      </c>
      <c r="N563" s="90">
        <v>1843</v>
      </c>
      <c r="O563" s="123">
        <f t="shared" si="26"/>
        <v>671.03629999999998</v>
      </c>
      <c r="T563" s="122">
        <v>42522</v>
      </c>
      <c r="U563" s="121">
        <v>7019.44</v>
      </c>
      <c r="V563" s="121">
        <v>6825</v>
      </c>
      <c r="W563" s="120">
        <f t="shared" si="27"/>
        <v>194.4399999999996</v>
      </c>
      <c r="X563" s="88">
        <v>42522</v>
      </c>
      <c r="Y563" s="87">
        <v>7019.44</v>
      </c>
      <c r="Z563" s="84">
        <v>5800</v>
      </c>
      <c r="AA563" s="84">
        <f t="shared" si="28"/>
        <v>1219.4399999999996</v>
      </c>
    </row>
    <row r="564" spans="1:27" ht="15.75" customHeight="1">
      <c r="A564" s="88">
        <v>42524</v>
      </c>
      <c r="B564" s="86">
        <v>7076.39</v>
      </c>
      <c r="C564" s="88">
        <v>42528</v>
      </c>
      <c r="D564" s="106">
        <v>0.36680000000000001</v>
      </c>
      <c r="E564" s="106">
        <v>6.4600000000000005E-2</v>
      </c>
      <c r="F564" s="106">
        <v>0.1074</v>
      </c>
      <c r="G564" s="106">
        <v>6.4600000000000005E-2</v>
      </c>
      <c r="H564" s="106">
        <v>5.5300000000000002E-2</v>
      </c>
      <c r="I564" s="106">
        <v>5.4000000000000003E-3</v>
      </c>
      <c r="J564" s="106">
        <v>3.6400000000000002E-2</v>
      </c>
      <c r="K564" s="106">
        <v>4.7199999999999999E-2</v>
      </c>
      <c r="L564" s="106">
        <v>5.5300000000000002E-2</v>
      </c>
      <c r="M564" s="106">
        <v>0.19700000000000001</v>
      </c>
      <c r="N564" s="90">
        <v>1843</v>
      </c>
      <c r="O564" s="123">
        <f t="shared" si="26"/>
        <v>610.95450000000005</v>
      </c>
      <c r="T564" s="122">
        <v>42521</v>
      </c>
      <c r="U564" s="121">
        <v>7005.56</v>
      </c>
      <c r="V564" s="121">
        <v>6825</v>
      </c>
      <c r="W564" s="120">
        <f t="shared" si="27"/>
        <v>180.5600000000004</v>
      </c>
      <c r="X564" s="88">
        <v>42521</v>
      </c>
      <c r="Y564" s="87">
        <v>7005.56</v>
      </c>
      <c r="Z564" s="84">
        <v>5800</v>
      </c>
      <c r="AA564" s="84">
        <f t="shared" si="28"/>
        <v>1205.5600000000004</v>
      </c>
    </row>
    <row r="565" spans="1:27" ht="15.75" customHeight="1">
      <c r="A565" s="88">
        <v>42523</v>
      </c>
      <c r="B565" s="86">
        <v>7044.44</v>
      </c>
      <c r="C565" s="88">
        <v>42527</v>
      </c>
      <c r="D565" s="106">
        <v>0.33150000000000002</v>
      </c>
      <c r="E565" s="106">
        <v>7.5399999999999995E-2</v>
      </c>
      <c r="F565" s="106">
        <v>0.1183</v>
      </c>
      <c r="G565" s="106">
        <v>5.91E-2</v>
      </c>
      <c r="H565" s="106">
        <v>5.5300000000000002E-2</v>
      </c>
      <c r="I565" s="106">
        <v>1.09E-2</v>
      </c>
      <c r="J565" s="106">
        <v>3.6400000000000002E-2</v>
      </c>
      <c r="K565" s="106">
        <v>3.6400000000000002E-2</v>
      </c>
      <c r="L565" s="106">
        <v>6.6199999999999995E-2</v>
      </c>
      <c r="M565" s="106">
        <v>0.2132</v>
      </c>
      <c r="N565" s="90">
        <v>1843</v>
      </c>
      <c r="O565" s="123">
        <f t="shared" si="26"/>
        <v>561.00919999999996</v>
      </c>
      <c r="T565" s="122">
        <v>42519</v>
      </c>
      <c r="U565" s="121">
        <v>6953.33</v>
      </c>
      <c r="V565" s="121">
        <v>6845</v>
      </c>
      <c r="W565" s="120">
        <f t="shared" si="27"/>
        <v>108.32999999999993</v>
      </c>
      <c r="X565" s="88">
        <v>42520</v>
      </c>
      <c r="Y565" s="87">
        <v>6953.33</v>
      </c>
      <c r="Z565" s="84">
        <v>5800</v>
      </c>
      <c r="AA565" s="84">
        <f t="shared" si="28"/>
        <v>1153.33</v>
      </c>
    </row>
    <row r="566" spans="1:27" ht="15.75" customHeight="1">
      <c r="A566" s="88">
        <v>42522</v>
      </c>
      <c r="B566" s="86">
        <v>7019.44</v>
      </c>
      <c r="C566" s="88">
        <v>42524</v>
      </c>
      <c r="D566" s="106">
        <v>0.35160000000000002</v>
      </c>
      <c r="E566" s="106">
        <v>6.3500000000000001E-2</v>
      </c>
      <c r="F566" s="106">
        <v>0.13350000000000001</v>
      </c>
      <c r="G566" s="106">
        <v>5.5899999999999998E-2</v>
      </c>
      <c r="H566" s="106">
        <v>5.7000000000000002E-2</v>
      </c>
      <c r="I566" s="106">
        <v>5.4000000000000003E-3</v>
      </c>
      <c r="J566" s="106">
        <v>2.93E-2</v>
      </c>
      <c r="K566" s="106">
        <v>3.6400000000000002E-2</v>
      </c>
      <c r="L566" s="106">
        <v>6.2399999999999997E-2</v>
      </c>
      <c r="M566" s="106">
        <v>0.24310000000000001</v>
      </c>
      <c r="N566" s="90">
        <v>1843</v>
      </c>
      <c r="O566" s="123">
        <f t="shared" si="26"/>
        <v>439.92410000000001</v>
      </c>
      <c r="T566" s="122">
        <v>42517</v>
      </c>
      <c r="U566" s="121">
        <v>6951.39</v>
      </c>
      <c r="V566" s="121">
        <v>6850</v>
      </c>
      <c r="W566" s="120">
        <f t="shared" si="27"/>
        <v>101.39000000000033</v>
      </c>
      <c r="X566" s="88">
        <v>42517</v>
      </c>
      <c r="Y566" s="87">
        <v>6951.39</v>
      </c>
      <c r="Z566" s="84">
        <v>5750</v>
      </c>
      <c r="AA566" s="84">
        <f t="shared" si="28"/>
        <v>1201.3900000000003</v>
      </c>
    </row>
    <row r="567" spans="1:27" ht="15.75" customHeight="1">
      <c r="A567" s="88">
        <v>42521</v>
      </c>
      <c r="B567" s="86">
        <v>7005.56</v>
      </c>
      <c r="C567" s="88">
        <v>42523</v>
      </c>
      <c r="D567" s="106">
        <v>0.36409999999999998</v>
      </c>
      <c r="E567" s="106">
        <v>6.3500000000000001E-2</v>
      </c>
      <c r="F567" s="106">
        <v>0.1172</v>
      </c>
      <c r="G567" s="106">
        <v>5.9700000000000003E-2</v>
      </c>
      <c r="H567" s="106">
        <v>5.7000000000000002E-2</v>
      </c>
      <c r="I567" s="106">
        <v>1.09E-2</v>
      </c>
      <c r="J567" s="106">
        <v>2.93E-2</v>
      </c>
      <c r="K567" s="106">
        <v>3.6400000000000002E-2</v>
      </c>
      <c r="L567" s="106">
        <v>6.2399999999999997E-2</v>
      </c>
      <c r="M567" s="106">
        <v>0.23330000000000001</v>
      </c>
      <c r="N567" s="112">
        <v>1843</v>
      </c>
      <c r="O567" s="123">
        <f t="shared" si="26"/>
        <v>410.0675</v>
      </c>
      <c r="T567" s="122">
        <v>42516</v>
      </c>
      <c r="U567" s="121">
        <v>6948.15</v>
      </c>
      <c r="V567" s="121">
        <v>6858.33</v>
      </c>
      <c r="W567" s="120">
        <f t="shared" si="27"/>
        <v>89.819999999999709</v>
      </c>
      <c r="X567" s="88">
        <v>42516</v>
      </c>
      <c r="Y567" s="87">
        <v>6948.15</v>
      </c>
      <c r="Z567" s="84">
        <v>5750</v>
      </c>
      <c r="AA567" s="84">
        <f t="shared" si="28"/>
        <v>1198.1499999999996</v>
      </c>
    </row>
    <row r="568" spans="1:27" ht="15.75" customHeight="1">
      <c r="A568" s="88">
        <v>42520</v>
      </c>
      <c r="B568" s="86">
        <v>6953.33</v>
      </c>
      <c r="C568" s="88">
        <v>42522</v>
      </c>
      <c r="D568" s="106">
        <v>0.36409999999999998</v>
      </c>
      <c r="E568" s="106">
        <v>5.8599999999999999E-2</v>
      </c>
      <c r="F568" s="106">
        <v>0.15790000000000001</v>
      </c>
      <c r="G568" s="106">
        <v>5.3699999999999998E-2</v>
      </c>
      <c r="H568" s="106">
        <v>6.7799999999999999E-2</v>
      </c>
      <c r="I568" s="106">
        <v>1.09E-2</v>
      </c>
      <c r="J568" s="106">
        <v>2.93E-2</v>
      </c>
      <c r="K568" s="106">
        <v>2.01E-2</v>
      </c>
      <c r="L568" s="106">
        <v>5.1499999999999997E-2</v>
      </c>
      <c r="M568" s="106">
        <v>0.22950000000000001</v>
      </c>
      <c r="N568" s="112">
        <v>1843</v>
      </c>
      <c r="O568" s="123">
        <f t="shared" si="26"/>
        <v>420.0197</v>
      </c>
      <c r="T568" s="122">
        <v>42515</v>
      </c>
      <c r="U568" s="121">
        <v>6950</v>
      </c>
      <c r="V568" s="121">
        <v>6875</v>
      </c>
      <c r="W568" s="120">
        <f t="shared" si="27"/>
        <v>75</v>
      </c>
      <c r="X568" s="88">
        <v>42515</v>
      </c>
      <c r="Y568" s="87">
        <v>6950</v>
      </c>
      <c r="Z568" s="84">
        <v>5750</v>
      </c>
      <c r="AA568" s="84">
        <f t="shared" si="28"/>
        <v>1200</v>
      </c>
    </row>
    <row r="569" spans="1:27" ht="15.75" customHeight="1">
      <c r="A569" s="88">
        <v>42517</v>
      </c>
      <c r="B569" s="86">
        <v>6951.39</v>
      </c>
      <c r="C569" s="88">
        <v>42521</v>
      </c>
      <c r="D569" s="106">
        <v>0.33150000000000002</v>
      </c>
      <c r="E569" s="106">
        <v>6.7799999999999999E-2</v>
      </c>
      <c r="F569" s="106">
        <v>0.1454</v>
      </c>
      <c r="G569" s="106">
        <v>6.7299999999999999E-2</v>
      </c>
      <c r="H569" s="106">
        <v>9.2200000000000004E-2</v>
      </c>
      <c r="I569" s="106">
        <v>1.09E-2</v>
      </c>
      <c r="J569" s="106">
        <v>2.5499999999999998E-2</v>
      </c>
      <c r="K569" s="106">
        <v>1.09E-2</v>
      </c>
      <c r="L569" s="106">
        <v>5.1499999999999997E-2</v>
      </c>
      <c r="M569" s="106">
        <v>0.223</v>
      </c>
      <c r="N569" s="112">
        <v>1843</v>
      </c>
      <c r="O569" s="123">
        <f t="shared" ref="O569:O632" si="29">D574*N569</f>
        <v>420.0197</v>
      </c>
      <c r="T569" s="122">
        <v>42514</v>
      </c>
      <c r="U569" s="121">
        <v>6977.78</v>
      </c>
      <c r="V569" s="121">
        <v>6875</v>
      </c>
      <c r="W569" s="120">
        <f t="shared" si="27"/>
        <v>102.77999999999975</v>
      </c>
      <c r="X569" s="88">
        <v>42514</v>
      </c>
      <c r="Y569" s="87">
        <v>6977.78</v>
      </c>
      <c r="Z569" s="84">
        <v>5750</v>
      </c>
      <c r="AA569" s="84">
        <f t="shared" si="28"/>
        <v>1227.7799999999997</v>
      </c>
    </row>
    <row r="570" spans="1:27" ht="15.75" customHeight="1">
      <c r="A570" s="88">
        <v>42516</v>
      </c>
      <c r="B570" s="86">
        <v>6948.15</v>
      </c>
      <c r="C570" s="88">
        <v>42520</v>
      </c>
      <c r="D570" s="106">
        <v>0.3044</v>
      </c>
      <c r="E570" s="106">
        <v>6.7799999999999999E-2</v>
      </c>
      <c r="F570" s="106">
        <v>0.1454</v>
      </c>
      <c r="G570" s="106">
        <v>7.8100000000000003E-2</v>
      </c>
      <c r="H570" s="106">
        <v>8.14E-2</v>
      </c>
      <c r="I570" s="106">
        <v>1.09E-2</v>
      </c>
      <c r="J570" s="106">
        <v>3.6400000000000002E-2</v>
      </c>
      <c r="K570" s="106">
        <v>1.09E-2</v>
      </c>
      <c r="L570" s="106">
        <v>5.1499999999999997E-2</v>
      </c>
      <c r="M570" s="106">
        <v>0.223</v>
      </c>
      <c r="N570" s="112">
        <v>1843</v>
      </c>
      <c r="O570" s="123">
        <f t="shared" si="29"/>
        <v>439.92410000000001</v>
      </c>
      <c r="T570" s="122">
        <v>42512</v>
      </c>
      <c r="U570" s="121">
        <v>6854.59</v>
      </c>
      <c r="V570" s="121">
        <v>6920</v>
      </c>
      <c r="W570" s="120">
        <f t="shared" si="27"/>
        <v>-65.409999999999854</v>
      </c>
      <c r="X570" s="88">
        <v>42513</v>
      </c>
      <c r="Y570" s="87">
        <v>6854.59</v>
      </c>
      <c r="Z570" s="84">
        <v>5650</v>
      </c>
      <c r="AA570" s="84">
        <f t="shared" si="28"/>
        <v>1204.5900000000001</v>
      </c>
    </row>
    <row r="571" spans="1:27" ht="15.75" customHeight="1">
      <c r="A571" s="88">
        <v>42515</v>
      </c>
      <c r="B571" s="86">
        <v>6950</v>
      </c>
      <c r="C571" s="88">
        <v>42517</v>
      </c>
      <c r="D571" s="106">
        <v>0.2387</v>
      </c>
      <c r="E571" s="106">
        <v>6.0199999999999997E-2</v>
      </c>
      <c r="F571" s="106">
        <v>0.1454</v>
      </c>
      <c r="G571" s="106">
        <v>8.8999999999999996E-2</v>
      </c>
      <c r="H571" s="106">
        <v>9.7699999999999995E-2</v>
      </c>
      <c r="I571" s="106">
        <v>1.09E-2</v>
      </c>
      <c r="J571" s="106">
        <v>3.6400000000000002E-2</v>
      </c>
      <c r="K571" s="106">
        <v>2.7099999999999999E-2</v>
      </c>
      <c r="L571" s="106">
        <v>5.1499999999999997E-2</v>
      </c>
      <c r="M571" s="106">
        <v>0.2122</v>
      </c>
      <c r="N571" s="112">
        <v>1843</v>
      </c>
      <c r="O571" s="123">
        <f t="shared" si="29"/>
        <v>565.06380000000001</v>
      </c>
      <c r="T571" s="122">
        <v>42510</v>
      </c>
      <c r="U571" s="121">
        <v>6854.29</v>
      </c>
      <c r="V571" s="121">
        <v>6918.75</v>
      </c>
      <c r="W571" s="120">
        <f t="shared" si="27"/>
        <v>-64.460000000000036</v>
      </c>
      <c r="X571" s="88">
        <v>42510</v>
      </c>
      <c r="Y571" s="87">
        <v>6854.29</v>
      </c>
      <c r="Z571" s="84">
        <v>5650</v>
      </c>
      <c r="AA571" s="84">
        <f t="shared" si="28"/>
        <v>1204.29</v>
      </c>
    </row>
    <row r="572" spans="1:27" ht="15.75" customHeight="1">
      <c r="A572" s="88">
        <v>42514</v>
      </c>
      <c r="B572" s="86">
        <v>6977.78</v>
      </c>
      <c r="C572" s="88">
        <v>42516</v>
      </c>
      <c r="D572" s="106">
        <v>0.2225</v>
      </c>
      <c r="E572" s="106">
        <v>7.8100000000000003E-2</v>
      </c>
      <c r="F572" s="106">
        <v>0.16170000000000001</v>
      </c>
      <c r="G572" s="106">
        <v>7.1099999999999997E-2</v>
      </c>
      <c r="H572" s="106">
        <v>9.7699999999999995E-2</v>
      </c>
      <c r="I572" s="106">
        <v>1.09E-2</v>
      </c>
      <c r="J572" s="106">
        <v>5.1499999999999997E-2</v>
      </c>
      <c r="K572" s="106">
        <v>2.7099999999999999E-2</v>
      </c>
      <c r="L572" s="106">
        <v>4.6100000000000002E-2</v>
      </c>
      <c r="M572" s="106">
        <v>0.2122</v>
      </c>
      <c r="N572" s="112">
        <v>1843</v>
      </c>
      <c r="O572" s="123">
        <f t="shared" si="29"/>
        <v>584.96820000000002</v>
      </c>
      <c r="T572" s="122">
        <v>42509</v>
      </c>
      <c r="U572" s="121">
        <v>6818</v>
      </c>
      <c r="V572" s="121">
        <v>6916.67</v>
      </c>
      <c r="W572" s="120">
        <f t="shared" si="27"/>
        <v>-98.670000000000073</v>
      </c>
      <c r="X572" s="88">
        <v>42509</v>
      </c>
      <c r="Y572" s="87">
        <v>6818</v>
      </c>
      <c r="Z572" s="84">
        <v>5650</v>
      </c>
      <c r="AA572" s="84">
        <f t="shared" si="28"/>
        <v>1168</v>
      </c>
    </row>
    <row r="573" spans="1:27" ht="15.75" customHeight="1">
      <c r="A573" s="88">
        <v>42513</v>
      </c>
      <c r="B573" s="86">
        <v>6854.59</v>
      </c>
      <c r="C573" s="88">
        <v>42515</v>
      </c>
      <c r="D573" s="106">
        <v>0.22789999999999999</v>
      </c>
      <c r="E573" s="106">
        <v>6.8400000000000002E-2</v>
      </c>
      <c r="F573" s="106">
        <v>0.1416</v>
      </c>
      <c r="G573" s="106">
        <v>8.1900000000000001E-2</v>
      </c>
      <c r="H573" s="106">
        <v>9.7699999999999995E-2</v>
      </c>
      <c r="I573" s="106">
        <v>5.4000000000000003E-3</v>
      </c>
      <c r="J573" s="106">
        <v>9.06E-2</v>
      </c>
      <c r="K573" s="106">
        <v>2.7099999999999999E-2</v>
      </c>
      <c r="L573" s="106">
        <v>2.98E-2</v>
      </c>
      <c r="M573" s="106">
        <v>0.2122</v>
      </c>
      <c r="N573" s="112">
        <v>1843</v>
      </c>
      <c r="O573" s="123">
        <f t="shared" si="29"/>
        <v>554.92729999999995</v>
      </c>
      <c r="T573" s="122">
        <v>42508</v>
      </c>
      <c r="U573" s="121">
        <v>6820</v>
      </c>
      <c r="V573" s="121">
        <v>6900</v>
      </c>
      <c r="W573" s="120">
        <f t="shared" si="27"/>
        <v>-80</v>
      </c>
      <c r="X573" s="88">
        <v>42508</v>
      </c>
      <c r="Y573" s="87">
        <v>6820</v>
      </c>
      <c r="Z573" s="84">
        <v>5650</v>
      </c>
      <c r="AA573" s="84">
        <f t="shared" si="28"/>
        <v>1170</v>
      </c>
    </row>
    <row r="574" spans="1:27" ht="15.75" customHeight="1">
      <c r="A574" s="88">
        <v>42510</v>
      </c>
      <c r="B574" s="86">
        <v>6854.29</v>
      </c>
      <c r="C574" s="88">
        <v>42514</v>
      </c>
      <c r="D574" s="106">
        <v>0.22789999999999999</v>
      </c>
      <c r="E574" s="106">
        <v>8.5199999999999998E-2</v>
      </c>
      <c r="F574" s="106">
        <v>0.11940000000000001</v>
      </c>
      <c r="G574" s="106">
        <v>8.1900000000000001E-2</v>
      </c>
      <c r="H574" s="106">
        <v>9.7699999999999995E-2</v>
      </c>
      <c r="I574" s="106">
        <v>1.09E-2</v>
      </c>
      <c r="J574" s="106">
        <v>9.06E-2</v>
      </c>
      <c r="K574" s="106">
        <v>3.3599999999999998E-2</v>
      </c>
      <c r="L574" s="106">
        <v>2.98E-2</v>
      </c>
      <c r="M574" s="106">
        <v>0.15790000000000001</v>
      </c>
      <c r="N574" s="112">
        <v>1843</v>
      </c>
      <c r="O574" s="123">
        <f t="shared" si="29"/>
        <v>594.92039999999997</v>
      </c>
      <c r="T574" s="122">
        <v>42507</v>
      </c>
      <c r="U574" s="121">
        <v>6826</v>
      </c>
      <c r="V574" s="121">
        <v>6875</v>
      </c>
      <c r="W574" s="120">
        <f t="shared" si="27"/>
        <v>-49</v>
      </c>
      <c r="X574" s="88">
        <v>42507</v>
      </c>
      <c r="Y574" s="87">
        <v>6826</v>
      </c>
      <c r="Z574" s="84">
        <v>5650</v>
      </c>
      <c r="AA574" s="84">
        <f t="shared" si="28"/>
        <v>1176</v>
      </c>
    </row>
    <row r="575" spans="1:27" ht="15.75" customHeight="1">
      <c r="A575" s="88">
        <v>42509</v>
      </c>
      <c r="B575" s="86">
        <v>6818</v>
      </c>
      <c r="C575" s="88">
        <v>42513</v>
      </c>
      <c r="D575" s="106">
        <v>0.2387</v>
      </c>
      <c r="E575" s="106">
        <v>8.0299999999999996E-2</v>
      </c>
      <c r="F575" s="106">
        <v>0.12859999999999999</v>
      </c>
      <c r="G575" s="106">
        <v>6.5100000000000005E-2</v>
      </c>
      <c r="H575" s="106">
        <v>0.1031</v>
      </c>
      <c r="I575" s="106">
        <v>1.7399999999999999E-2</v>
      </c>
      <c r="J575" s="106">
        <v>6.2899999999999998E-2</v>
      </c>
      <c r="K575" s="106">
        <v>5.0999999999999997E-2</v>
      </c>
      <c r="L575" s="106">
        <v>2.98E-2</v>
      </c>
      <c r="M575" s="106">
        <v>0.15790000000000001</v>
      </c>
      <c r="N575" s="112">
        <v>1843</v>
      </c>
      <c r="O575" s="123">
        <f t="shared" si="29"/>
        <v>575.01599999999996</v>
      </c>
      <c r="T575" s="122">
        <v>42505</v>
      </c>
      <c r="U575" s="121">
        <v>6774.4</v>
      </c>
      <c r="V575" s="121">
        <v>6845</v>
      </c>
      <c r="W575" s="120">
        <f t="shared" si="27"/>
        <v>-70.600000000000364</v>
      </c>
      <c r="X575" s="88">
        <v>42506</v>
      </c>
      <c r="Y575" s="87">
        <v>6774.4</v>
      </c>
      <c r="Z575" s="84">
        <v>5650</v>
      </c>
      <c r="AA575" s="84">
        <f t="shared" si="28"/>
        <v>1124.3999999999996</v>
      </c>
    </row>
    <row r="576" spans="1:27" ht="15.75" customHeight="1">
      <c r="A576" s="88">
        <v>42508</v>
      </c>
      <c r="B576" s="86">
        <v>6820</v>
      </c>
      <c r="C576" s="88">
        <v>42510</v>
      </c>
      <c r="D576" s="106">
        <v>0.30659999999999998</v>
      </c>
      <c r="E576" s="106">
        <v>7.8100000000000003E-2</v>
      </c>
      <c r="F576" s="106">
        <v>0.1188</v>
      </c>
      <c r="G576" s="106">
        <v>6.13E-2</v>
      </c>
      <c r="H576" s="106">
        <v>8.9499999999999996E-2</v>
      </c>
      <c r="I576" s="106">
        <v>2.12E-2</v>
      </c>
      <c r="J576" s="106">
        <v>5.1499999999999997E-2</v>
      </c>
      <c r="K576" s="106">
        <v>3.09E-2</v>
      </c>
      <c r="L576" s="106">
        <v>2.98E-2</v>
      </c>
      <c r="M576" s="106">
        <v>0.1525</v>
      </c>
      <c r="N576" s="112">
        <v>1843</v>
      </c>
      <c r="O576" s="123">
        <f t="shared" si="29"/>
        <v>580.91359999999997</v>
      </c>
      <c r="T576" s="122">
        <v>42503</v>
      </c>
      <c r="U576" s="121">
        <v>6768</v>
      </c>
      <c r="V576" s="121">
        <v>6837.5</v>
      </c>
      <c r="W576" s="120">
        <f t="shared" si="27"/>
        <v>-69.5</v>
      </c>
      <c r="X576" s="88">
        <v>42503</v>
      </c>
      <c r="Y576" s="87">
        <v>6768</v>
      </c>
      <c r="Z576" s="84">
        <v>5650</v>
      </c>
      <c r="AA576" s="84">
        <f t="shared" si="28"/>
        <v>1118</v>
      </c>
    </row>
    <row r="577" spans="1:27" ht="15.75" customHeight="1">
      <c r="A577" s="88">
        <v>42507</v>
      </c>
      <c r="B577" s="86">
        <v>6826</v>
      </c>
      <c r="C577" s="88">
        <v>42509</v>
      </c>
      <c r="D577" s="106">
        <v>0.31740000000000002</v>
      </c>
      <c r="E577" s="106">
        <v>8.8999999999999996E-2</v>
      </c>
      <c r="F577" s="106">
        <v>0.1188</v>
      </c>
      <c r="G577" s="106">
        <v>6.13E-2</v>
      </c>
      <c r="H577" s="106">
        <v>7.8700000000000006E-2</v>
      </c>
      <c r="I577" s="106">
        <v>2.12E-2</v>
      </c>
      <c r="J577" s="106">
        <v>5.1499999999999997E-2</v>
      </c>
      <c r="K577" s="106">
        <v>2.01E-2</v>
      </c>
      <c r="L577" s="106">
        <v>2.98E-2</v>
      </c>
      <c r="M577" s="106">
        <v>0.1525</v>
      </c>
      <c r="N577" s="112">
        <v>1843</v>
      </c>
      <c r="O577" s="123">
        <f t="shared" si="29"/>
        <v>570.96140000000003</v>
      </c>
      <c r="T577" s="122">
        <v>42502</v>
      </c>
      <c r="U577" s="121">
        <v>6762</v>
      </c>
      <c r="V577" s="121">
        <v>6825</v>
      </c>
      <c r="W577" s="120">
        <f t="shared" si="27"/>
        <v>-63</v>
      </c>
      <c r="X577" s="88">
        <v>42502</v>
      </c>
      <c r="Y577" s="87">
        <v>6762</v>
      </c>
      <c r="Z577" s="84">
        <v>5650</v>
      </c>
      <c r="AA577" s="84">
        <f t="shared" si="28"/>
        <v>1112</v>
      </c>
    </row>
    <row r="578" spans="1:27" ht="15.75" customHeight="1">
      <c r="A578" s="88">
        <v>42506</v>
      </c>
      <c r="B578" s="86">
        <v>6774.4</v>
      </c>
      <c r="C578" s="88">
        <v>42508</v>
      </c>
      <c r="D578" s="106">
        <v>0.30109999999999998</v>
      </c>
      <c r="E578" s="106">
        <v>0.10630000000000001</v>
      </c>
      <c r="F578" s="106">
        <v>0.12590000000000001</v>
      </c>
      <c r="G578" s="106">
        <v>6.4000000000000001E-2</v>
      </c>
      <c r="H578" s="106">
        <v>7.8700000000000006E-2</v>
      </c>
      <c r="I578" s="106">
        <v>2.12E-2</v>
      </c>
      <c r="J578" s="106">
        <v>4.07E-2</v>
      </c>
      <c r="K578" s="106">
        <v>2.01E-2</v>
      </c>
      <c r="L578" s="106">
        <v>2.98E-2</v>
      </c>
      <c r="M578" s="106">
        <v>0.16869999999999999</v>
      </c>
      <c r="N578" s="112">
        <v>1843</v>
      </c>
      <c r="O578" s="123">
        <f t="shared" si="29"/>
        <v>551.05700000000002</v>
      </c>
      <c r="T578" s="122">
        <v>42501</v>
      </c>
      <c r="U578" s="121">
        <v>6750</v>
      </c>
      <c r="V578" s="121">
        <v>6825</v>
      </c>
      <c r="W578" s="120">
        <f t="shared" si="27"/>
        <v>-75</v>
      </c>
      <c r="X578" s="88">
        <v>42501</v>
      </c>
      <c r="Y578" s="87">
        <v>6750</v>
      </c>
      <c r="Z578" s="84">
        <v>5650</v>
      </c>
      <c r="AA578" s="84">
        <f t="shared" si="28"/>
        <v>1100</v>
      </c>
    </row>
    <row r="579" spans="1:27" ht="15.75" customHeight="1">
      <c r="A579" s="88">
        <v>42503</v>
      </c>
      <c r="B579" s="86">
        <v>6768</v>
      </c>
      <c r="C579" s="88">
        <v>42507</v>
      </c>
      <c r="D579" s="106">
        <v>0.32279999999999998</v>
      </c>
      <c r="E579" s="106">
        <v>0.1091</v>
      </c>
      <c r="F579" s="106">
        <v>0.15190000000000001</v>
      </c>
      <c r="G579" s="106">
        <v>6.9500000000000006E-2</v>
      </c>
      <c r="H579" s="106">
        <v>7.8700000000000006E-2</v>
      </c>
      <c r="I579" s="106">
        <v>1.5699999999999999E-2</v>
      </c>
      <c r="J579" s="106">
        <v>3.6400000000000002E-2</v>
      </c>
      <c r="K579" s="106">
        <v>2.8199999999999999E-2</v>
      </c>
      <c r="L579" s="106">
        <v>2.98E-2</v>
      </c>
      <c r="M579" s="106">
        <v>0.16439999999999999</v>
      </c>
      <c r="N579" s="112">
        <v>1843</v>
      </c>
      <c r="O579" s="123">
        <f t="shared" si="29"/>
        <v>565.98529999999994</v>
      </c>
      <c r="T579" s="122">
        <v>42500</v>
      </c>
      <c r="U579" s="121">
        <v>6810</v>
      </c>
      <c r="V579" s="121">
        <v>6825</v>
      </c>
      <c r="W579" s="120">
        <f t="shared" si="27"/>
        <v>-15</v>
      </c>
      <c r="X579" s="88">
        <v>42500</v>
      </c>
      <c r="Y579" s="87">
        <v>6810</v>
      </c>
      <c r="Z579" s="84">
        <v>5650</v>
      </c>
      <c r="AA579" s="84">
        <f t="shared" si="28"/>
        <v>1160</v>
      </c>
    </row>
    <row r="580" spans="1:27" ht="15.75" customHeight="1">
      <c r="A580" s="88">
        <v>42502</v>
      </c>
      <c r="B580" s="86">
        <v>6762</v>
      </c>
      <c r="C580" s="88">
        <v>42506</v>
      </c>
      <c r="D580" s="106">
        <v>0.312</v>
      </c>
      <c r="E580" s="106">
        <v>0.11990000000000001</v>
      </c>
      <c r="F580" s="106">
        <v>0.15190000000000001</v>
      </c>
      <c r="G580" s="106">
        <v>6.9500000000000006E-2</v>
      </c>
      <c r="H580" s="106">
        <v>6.7799999999999999E-2</v>
      </c>
      <c r="I580" s="106">
        <v>1.5699999999999999E-2</v>
      </c>
      <c r="J580" s="106">
        <v>3.6400000000000002E-2</v>
      </c>
      <c r="K580" s="106">
        <v>2.8199999999999999E-2</v>
      </c>
      <c r="L580" s="106">
        <v>4.07E-2</v>
      </c>
      <c r="M580" s="106">
        <v>0.1221</v>
      </c>
      <c r="N580" s="112">
        <v>1843</v>
      </c>
      <c r="O580" s="123">
        <f t="shared" si="29"/>
        <v>629.75310000000002</v>
      </c>
      <c r="T580" s="122">
        <v>42498</v>
      </c>
      <c r="U580" s="121">
        <v>6847.5</v>
      </c>
      <c r="V580" s="121">
        <v>6856.25</v>
      </c>
      <c r="W580" s="120">
        <f t="shared" si="27"/>
        <v>-8.75</v>
      </c>
      <c r="X580" s="88">
        <v>42499</v>
      </c>
      <c r="Y580" s="87">
        <v>6847.5</v>
      </c>
      <c r="Z580" s="84">
        <v>5600</v>
      </c>
      <c r="AA580" s="84">
        <f t="shared" si="28"/>
        <v>1247.5</v>
      </c>
    </row>
    <row r="581" spans="1:27" ht="15.75" customHeight="1">
      <c r="A581" s="88">
        <v>42501</v>
      </c>
      <c r="B581" s="86">
        <v>6750</v>
      </c>
      <c r="C581" s="88">
        <v>42503</v>
      </c>
      <c r="D581" s="106">
        <v>0.31519999999999998</v>
      </c>
      <c r="E581" s="106">
        <v>0.12590000000000001</v>
      </c>
      <c r="F581" s="106">
        <v>0.12479999999999999</v>
      </c>
      <c r="G581" s="106">
        <v>8.8400000000000006E-2</v>
      </c>
      <c r="H581" s="106">
        <v>6.2399999999999997E-2</v>
      </c>
      <c r="I581" s="106">
        <v>1.5699999999999999E-2</v>
      </c>
      <c r="J581" s="106">
        <v>3.6400000000000002E-2</v>
      </c>
      <c r="K581" s="106">
        <v>2.2800000000000001E-2</v>
      </c>
      <c r="L581" s="106">
        <v>5.5899999999999998E-2</v>
      </c>
      <c r="M581" s="106">
        <v>0.12759999999999999</v>
      </c>
      <c r="N581" s="112">
        <v>1843</v>
      </c>
      <c r="O581" s="123">
        <f t="shared" si="29"/>
        <v>601.92380000000003</v>
      </c>
      <c r="T581" s="122">
        <v>42496</v>
      </c>
      <c r="U581" s="121">
        <v>6860</v>
      </c>
      <c r="V581" s="121">
        <v>6866.67</v>
      </c>
      <c r="W581" s="120">
        <f t="shared" ref="W581:W644" si="30">U581-V581</f>
        <v>-6.6700000000000728</v>
      </c>
      <c r="X581" s="88">
        <v>42496</v>
      </c>
      <c r="Y581" s="87">
        <v>6860</v>
      </c>
      <c r="Z581" s="84">
        <v>5500</v>
      </c>
      <c r="AA581" s="84">
        <f t="shared" ref="AA581:AA644" si="31">Y581-Z581</f>
        <v>1360</v>
      </c>
    </row>
    <row r="582" spans="1:27" ht="15.75" customHeight="1">
      <c r="A582" s="88">
        <v>42500</v>
      </c>
      <c r="B582" s="86">
        <v>6810</v>
      </c>
      <c r="C582" s="88">
        <v>42502</v>
      </c>
      <c r="D582" s="106">
        <v>0.30980000000000002</v>
      </c>
      <c r="E582" s="106">
        <v>0.1042</v>
      </c>
      <c r="F582" s="106">
        <v>0.1671</v>
      </c>
      <c r="G582" s="106">
        <v>0.1101</v>
      </c>
      <c r="H582" s="106">
        <v>6.7799999999999999E-2</v>
      </c>
      <c r="I582" s="106">
        <v>1.5699999999999999E-2</v>
      </c>
      <c r="J582" s="106">
        <v>2.5499999999999998E-2</v>
      </c>
      <c r="K582" s="106">
        <v>2.2800000000000001E-2</v>
      </c>
      <c r="L582" s="106">
        <v>2.4400000000000002E-2</v>
      </c>
      <c r="M582" s="106">
        <v>0.13320000000000001</v>
      </c>
      <c r="N582" s="112">
        <v>1843</v>
      </c>
      <c r="O582" s="123">
        <f t="shared" si="29"/>
        <v>581.4665</v>
      </c>
      <c r="T582" s="122">
        <v>42495</v>
      </c>
      <c r="U582" s="121">
        <v>6900</v>
      </c>
      <c r="V582" s="121">
        <v>6887.5</v>
      </c>
      <c r="W582" s="120">
        <f t="shared" si="30"/>
        <v>12.5</v>
      </c>
      <c r="X582" s="88">
        <v>42495</v>
      </c>
      <c r="Y582" s="87">
        <v>6900</v>
      </c>
      <c r="Z582" s="84">
        <v>5500</v>
      </c>
      <c r="AA582" s="84">
        <f t="shared" si="31"/>
        <v>1400</v>
      </c>
    </row>
    <row r="583" spans="1:27" ht="15.75" customHeight="1">
      <c r="A583" s="88">
        <v>42499</v>
      </c>
      <c r="B583" s="86">
        <v>6847.5</v>
      </c>
      <c r="C583" s="88">
        <v>42501</v>
      </c>
      <c r="D583" s="106">
        <v>0.29899999999999999</v>
      </c>
      <c r="E583" s="106">
        <v>9.8799999999999999E-2</v>
      </c>
      <c r="F583" s="106">
        <v>0.185</v>
      </c>
      <c r="G583" s="106">
        <v>9.9299999999999999E-2</v>
      </c>
      <c r="H583" s="106">
        <v>5.7000000000000002E-2</v>
      </c>
      <c r="I583" s="106">
        <v>1.03E-2</v>
      </c>
      <c r="J583" s="106">
        <v>2.5499999999999998E-2</v>
      </c>
      <c r="K583" s="106">
        <v>2.8199999999999999E-2</v>
      </c>
      <c r="L583" s="106">
        <v>2.8199999999999999E-2</v>
      </c>
      <c r="M583" s="106">
        <v>0.13320000000000001</v>
      </c>
      <c r="N583" s="112">
        <v>1843</v>
      </c>
      <c r="O583" s="123">
        <f t="shared" si="29"/>
        <v>622.56539999999995</v>
      </c>
      <c r="T583" s="122">
        <v>42494</v>
      </c>
      <c r="U583" s="121">
        <v>6900</v>
      </c>
      <c r="V583" s="121">
        <v>6925</v>
      </c>
      <c r="W583" s="120">
        <f t="shared" si="30"/>
        <v>-25</v>
      </c>
      <c r="X583" s="88">
        <v>42494</v>
      </c>
      <c r="Y583" s="87">
        <v>6900</v>
      </c>
      <c r="Z583" s="84">
        <v>5500</v>
      </c>
      <c r="AA583" s="84">
        <f t="shared" si="31"/>
        <v>1400</v>
      </c>
    </row>
    <row r="584" spans="1:27" ht="15.75" customHeight="1">
      <c r="A584" s="88">
        <v>42496</v>
      </c>
      <c r="B584" s="86">
        <v>6860</v>
      </c>
      <c r="C584" s="88">
        <v>42500</v>
      </c>
      <c r="D584" s="106">
        <v>0.30709999999999998</v>
      </c>
      <c r="E584" s="106">
        <v>0.1171</v>
      </c>
      <c r="F584" s="106">
        <v>0.17219999999999999</v>
      </c>
      <c r="G584" s="106">
        <v>7.1300000000000002E-2</v>
      </c>
      <c r="H584" s="106">
        <v>6.4100000000000004E-2</v>
      </c>
      <c r="I584" s="106">
        <v>2.7300000000000001E-2</v>
      </c>
      <c r="J584" s="106">
        <v>2.9499999999999998E-2</v>
      </c>
      <c r="K584" s="106">
        <v>2.9000000000000001E-2</v>
      </c>
      <c r="L584" s="106">
        <v>1.78E-2</v>
      </c>
      <c r="M584" s="106">
        <v>0.11650000000000001</v>
      </c>
      <c r="N584" s="112">
        <v>1843</v>
      </c>
      <c r="O584" s="123">
        <f t="shared" si="29"/>
        <v>670.85199999999998</v>
      </c>
      <c r="T584" s="122">
        <v>42491</v>
      </c>
      <c r="U584" s="121">
        <v>7090.24</v>
      </c>
      <c r="V584" s="121">
        <v>6925</v>
      </c>
      <c r="W584" s="120">
        <f t="shared" si="30"/>
        <v>165.23999999999978</v>
      </c>
      <c r="X584" s="88">
        <v>42493</v>
      </c>
      <c r="Y584" s="87">
        <v>6850</v>
      </c>
      <c r="Z584" s="84">
        <v>5500</v>
      </c>
      <c r="AA584" s="84">
        <f t="shared" si="31"/>
        <v>1350</v>
      </c>
    </row>
    <row r="585" spans="1:27" ht="15.75" customHeight="1">
      <c r="A585" s="88">
        <v>42495</v>
      </c>
      <c r="B585" s="86">
        <v>6900</v>
      </c>
      <c r="C585" s="88">
        <v>42499</v>
      </c>
      <c r="D585" s="106">
        <v>0.3417</v>
      </c>
      <c r="E585" s="106">
        <v>0.13819999999999999</v>
      </c>
      <c r="F585" s="106">
        <v>0.17</v>
      </c>
      <c r="G585" s="106">
        <v>6.0199999999999997E-2</v>
      </c>
      <c r="H585" s="106">
        <v>7.3599999999999999E-2</v>
      </c>
      <c r="I585" s="106">
        <v>1.6199999999999999E-2</v>
      </c>
      <c r="J585" s="106">
        <v>4.07E-2</v>
      </c>
      <c r="K585" s="106">
        <v>3.3399999999999999E-2</v>
      </c>
      <c r="L585" s="106">
        <v>3.8999999999999998E-3</v>
      </c>
      <c r="M585" s="106">
        <v>0.1221</v>
      </c>
      <c r="N585" s="112">
        <v>1843</v>
      </c>
      <c r="O585" s="123">
        <f t="shared" si="29"/>
        <v>634.9135</v>
      </c>
      <c r="T585" s="122">
        <v>42489</v>
      </c>
      <c r="U585" s="121">
        <v>7116.67</v>
      </c>
      <c r="V585" s="121">
        <v>6925</v>
      </c>
      <c r="W585" s="120">
        <f t="shared" si="30"/>
        <v>191.67000000000007</v>
      </c>
      <c r="X585" s="88">
        <v>42489</v>
      </c>
      <c r="Y585" s="87">
        <v>7116.67</v>
      </c>
      <c r="Z585" s="84">
        <v>5500</v>
      </c>
      <c r="AA585" s="84">
        <f t="shared" si="31"/>
        <v>1616.67</v>
      </c>
    </row>
    <row r="586" spans="1:27" ht="15.75" customHeight="1">
      <c r="A586" s="88">
        <v>42494</v>
      </c>
      <c r="B586" s="86">
        <v>6900</v>
      </c>
      <c r="C586" s="88">
        <v>42496</v>
      </c>
      <c r="D586" s="106">
        <v>0.3266</v>
      </c>
      <c r="E586" s="106">
        <v>0.13270000000000001</v>
      </c>
      <c r="F586" s="106">
        <v>0.15890000000000001</v>
      </c>
      <c r="G586" s="106">
        <v>7.2499999999999995E-2</v>
      </c>
      <c r="H586" s="106">
        <v>9.0300000000000005E-2</v>
      </c>
      <c r="I586" s="106">
        <v>1.6199999999999999E-2</v>
      </c>
      <c r="J586" s="106">
        <v>2.9499999999999998E-2</v>
      </c>
      <c r="K586" s="106">
        <v>2.5100000000000001E-2</v>
      </c>
      <c r="L586" s="106">
        <v>2.06E-2</v>
      </c>
      <c r="M586" s="106">
        <v>0.1221</v>
      </c>
      <c r="N586" s="112">
        <v>1843</v>
      </c>
      <c r="O586" s="123">
        <f t="shared" si="29"/>
        <v>618.51080000000002</v>
      </c>
      <c r="T586" s="122">
        <v>42488</v>
      </c>
      <c r="U586" s="121">
        <v>7114.81</v>
      </c>
      <c r="V586" s="121">
        <v>6908.33</v>
      </c>
      <c r="W586" s="120">
        <f t="shared" si="30"/>
        <v>206.48000000000047</v>
      </c>
      <c r="X586" s="88">
        <v>42488</v>
      </c>
      <c r="Y586" s="87">
        <v>7114.81</v>
      </c>
      <c r="Z586" s="84">
        <v>5500</v>
      </c>
      <c r="AA586" s="84">
        <f t="shared" si="31"/>
        <v>1614.8100000000004</v>
      </c>
    </row>
    <row r="587" spans="1:27" ht="15.75" customHeight="1">
      <c r="A587" s="88">
        <v>42493</v>
      </c>
      <c r="B587" s="86">
        <v>6850</v>
      </c>
      <c r="C587" s="88">
        <v>42495</v>
      </c>
      <c r="D587" s="106">
        <v>0.3155</v>
      </c>
      <c r="E587" s="106">
        <v>0.13270000000000001</v>
      </c>
      <c r="F587" s="106">
        <v>0.15890000000000001</v>
      </c>
      <c r="G587" s="106">
        <v>7.2499999999999995E-2</v>
      </c>
      <c r="H587" s="106">
        <v>0.1014</v>
      </c>
      <c r="I587" s="106">
        <v>1.6199999999999999E-2</v>
      </c>
      <c r="J587" s="106">
        <v>2.4E-2</v>
      </c>
      <c r="K587" s="106">
        <v>3.0700000000000002E-2</v>
      </c>
      <c r="L587" s="106">
        <v>1.5100000000000001E-2</v>
      </c>
      <c r="M587" s="106">
        <v>9.7100000000000006E-2</v>
      </c>
      <c r="N587" s="112">
        <v>1843</v>
      </c>
      <c r="O587" s="123">
        <f t="shared" si="29"/>
        <v>593.0773999999999</v>
      </c>
      <c r="T587" s="122">
        <v>42487</v>
      </c>
      <c r="U587" s="121">
        <v>7083.33</v>
      </c>
      <c r="V587" s="121">
        <v>6875</v>
      </c>
      <c r="W587" s="120">
        <f t="shared" si="30"/>
        <v>208.32999999999993</v>
      </c>
      <c r="X587" s="88">
        <v>42487</v>
      </c>
      <c r="Y587" s="87">
        <v>7083.33</v>
      </c>
      <c r="Z587" s="84">
        <v>5500</v>
      </c>
      <c r="AA587" s="84">
        <f t="shared" si="31"/>
        <v>1583.33</v>
      </c>
    </row>
    <row r="588" spans="1:27" ht="15.75" customHeight="1">
      <c r="A588" s="88">
        <v>42489</v>
      </c>
      <c r="B588" s="86">
        <v>7116.67</v>
      </c>
      <c r="C588" s="88">
        <v>42494</v>
      </c>
      <c r="D588" s="106">
        <v>0.33779999999999999</v>
      </c>
      <c r="E588" s="106">
        <v>0.10589999999999999</v>
      </c>
      <c r="F588" s="106">
        <v>0.15890000000000001</v>
      </c>
      <c r="G588" s="106">
        <v>6.6900000000000001E-2</v>
      </c>
      <c r="H588" s="106">
        <v>9.0300000000000005E-2</v>
      </c>
      <c r="I588" s="106">
        <v>1.6199999999999999E-2</v>
      </c>
      <c r="J588" s="106">
        <v>3.9600000000000003E-2</v>
      </c>
      <c r="K588" s="106">
        <v>3.0700000000000002E-2</v>
      </c>
      <c r="L588" s="106">
        <v>2.06E-2</v>
      </c>
      <c r="M588" s="106">
        <v>0.10929999999999999</v>
      </c>
      <c r="N588" s="90">
        <v>1778</v>
      </c>
      <c r="O588" s="123">
        <f t="shared" si="29"/>
        <v>522.37639999999999</v>
      </c>
      <c r="T588" s="122">
        <v>42486</v>
      </c>
      <c r="U588" s="121">
        <v>7061.11</v>
      </c>
      <c r="V588" s="121">
        <v>6825</v>
      </c>
      <c r="W588" s="120">
        <f t="shared" si="30"/>
        <v>236.10999999999967</v>
      </c>
      <c r="X588" s="88">
        <v>42486</v>
      </c>
      <c r="Y588" s="87">
        <v>7061.11</v>
      </c>
      <c r="Z588" s="84">
        <v>5500</v>
      </c>
      <c r="AA588" s="84">
        <f t="shared" si="31"/>
        <v>1561.1099999999997</v>
      </c>
    </row>
    <row r="589" spans="1:27" ht="15.75" customHeight="1">
      <c r="A589" s="88">
        <v>42488</v>
      </c>
      <c r="B589" s="86">
        <v>7114.81</v>
      </c>
      <c r="C589" s="88">
        <v>42493</v>
      </c>
      <c r="D589" s="106">
        <v>0.36399999999999999</v>
      </c>
      <c r="E589" s="106">
        <v>0.10929999999999999</v>
      </c>
      <c r="F589" s="106">
        <v>0.14940000000000001</v>
      </c>
      <c r="G589" s="106">
        <v>6.3500000000000001E-2</v>
      </c>
      <c r="H589" s="106">
        <v>0.1014</v>
      </c>
      <c r="I589" s="106">
        <v>1.6199999999999999E-2</v>
      </c>
      <c r="J589" s="106">
        <v>3.9600000000000003E-2</v>
      </c>
      <c r="K589" s="106">
        <v>3.0700000000000002E-2</v>
      </c>
      <c r="L589" s="106">
        <v>9.4999999999999998E-3</v>
      </c>
      <c r="M589" s="106">
        <v>0.10929999999999999</v>
      </c>
      <c r="N589" s="90">
        <v>1778</v>
      </c>
      <c r="O589" s="123">
        <f t="shared" si="29"/>
        <v>553.31359999999995</v>
      </c>
      <c r="T589" s="122">
        <v>42484</v>
      </c>
      <c r="U589" s="121">
        <v>7061.11</v>
      </c>
      <c r="V589" s="121">
        <v>6815</v>
      </c>
      <c r="W589" s="120">
        <f t="shared" si="30"/>
        <v>246.10999999999967</v>
      </c>
      <c r="X589" s="88">
        <v>42485</v>
      </c>
      <c r="Y589" s="87">
        <v>7061.11</v>
      </c>
      <c r="Z589" s="84">
        <v>5500</v>
      </c>
      <c r="AA589" s="84">
        <f t="shared" si="31"/>
        <v>1561.1099999999997</v>
      </c>
    </row>
    <row r="590" spans="1:27" ht="15.75" customHeight="1">
      <c r="A590" s="88">
        <v>42487</v>
      </c>
      <c r="B590" s="86">
        <v>7083.33</v>
      </c>
      <c r="C590" s="88">
        <v>42489</v>
      </c>
      <c r="D590" s="106">
        <v>0.34449999999999997</v>
      </c>
      <c r="E590" s="106">
        <v>7.6899999999999996E-2</v>
      </c>
      <c r="F590" s="106">
        <v>0.1817</v>
      </c>
      <c r="G590" s="106">
        <v>9.7000000000000003E-2</v>
      </c>
      <c r="H590" s="106">
        <v>8.0799999999999997E-2</v>
      </c>
      <c r="I590" s="106">
        <v>9.4999999999999998E-3</v>
      </c>
      <c r="J590" s="106">
        <v>2.7900000000000001E-2</v>
      </c>
      <c r="K590" s="106">
        <v>4.0099999999999997E-2</v>
      </c>
      <c r="L590" s="106">
        <v>1.95E-2</v>
      </c>
      <c r="M590" s="106">
        <v>0.1191</v>
      </c>
      <c r="N590" s="90">
        <v>1778</v>
      </c>
      <c r="O590" s="123">
        <f t="shared" si="29"/>
        <v>539.80079999999998</v>
      </c>
      <c r="T590" s="122">
        <v>42482</v>
      </c>
      <c r="U590" s="121">
        <v>7081.94</v>
      </c>
      <c r="V590" s="121">
        <v>6825</v>
      </c>
      <c r="W590" s="120">
        <f t="shared" si="30"/>
        <v>256.9399999999996</v>
      </c>
      <c r="X590" s="88">
        <v>42482</v>
      </c>
      <c r="Y590" s="87">
        <v>7081.94</v>
      </c>
      <c r="Z590" s="84">
        <v>5500</v>
      </c>
      <c r="AA590" s="84">
        <f t="shared" si="31"/>
        <v>1581.9399999999996</v>
      </c>
    </row>
    <row r="591" spans="1:27" ht="15.75" customHeight="1">
      <c r="A591" s="88">
        <v>42486</v>
      </c>
      <c r="B591" s="86">
        <v>7061.11</v>
      </c>
      <c r="C591" s="88">
        <v>42488</v>
      </c>
      <c r="D591" s="106">
        <v>0.33560000000000001</v>
      </c>
      <c r="E591" s="106">
        <v>8.0299999999999996E-2</v>
      </c>
      <c r="F591" s="106">
        <v>0.18559999999999999</v>
      </c>
      <c r="G591" s="106">
        <v>9.7000000000000003E-2</v>
      </c>
      <c r="H591" s="106">
        <v>9.7500000000000003E-2</v>
      </c>
      <c r="I591" s="106">
        <v>9.4999999999999998E-3</v>
      </c>
      <c r="J591" s="106">
        <v>2.7900000000000001E-2</v>
      </c>
      <c r="K591" s="106">
        <v>2.9000000000000001E-2</v>
      </c>
      <c r="L591" s="106">
        <v>1.5599999999999999E-2</v>
      </c>
      <c r="M591" s="106">
        <v>0.1226</v>
      </c>
      <c r="N591" s="90">
        <v>1778</v>
      </c>
      <c r="O591" s="123">
        <f t="shared" si="29"/>
        <v>539.80079999999998</v>
      </c>
      <c r="T591" s="122">
        <v>42481</v>
      </c>
      <c r="U591" s="121">
        <v>7105.56</v>
      </c>
      <c r="V591" s="121">
        <v>6841.67</v>
      </c>
      <c r="W591" s="120">
        <f t="shared" si="30"/>
        <v>263.89000000000033</v>
      </c>
      <c r="X591" s="88">
        <v>42481</v>
      </c>
      <c r="Y591" s="87">
        <v>7105.56</v>
      </c>
      <c r="Z591" s="84">
        <v>5500</v>
      </c>
      <c r="AA591" s="84">
        <f t="shared" si="31"/>
        <v>1605.5600000000004</v>
      </c>
    </row>
    <row r="592" spans="1:27" ht="15.75" customHeight="1">
      <c r="A592" s="88">
        <v>42485</v>
      </c>
      <c r="B592" s="86">
        <v>7061.11</v>
      </c>
      <c r="C592" s="88">
        <v>42487</v>
      </c>
      <c r="D592" s="106">
        <v>0.32179999999999997</v>
      </c>
      <c r="E592" s="106">
        <v>6.4600000000000005E-2</v>
      </c>
      <c r="F592" s="106">
        <v>0.17199999999999999</v>
      </c>
      <c r="G592" s="106">
        <v>0.1134</v>
      </c>
      <c r="H592" s="106">
        <v>0.10580000000000001</v>
      </c>
      <c r="I592" s="106">
        <v>9.1999999999999998E-3</v>
      </c>
      <c r="J592" s="106">
        <v>3.5299999999999998E-2</v>
      </c>
      <c r="K592" s="106">
        <v>2.2800000000000001E-2</v>
      </c>
      <c r="L592" s="106">
        <v>5.8099999999999999E-2</v>
      </c>
      <c r="M592" s="106">
        <v>0.16250000000000001</v>
      </c>
      <c r="N592" s="90">
        <v>1778</v>
      </c>
      <c r="O592" s="123">
        <f t="shared" si="29"/>
        <v>509.04140000000001</v>
      </c>
      <c r="T592" s="122">
        <v>42480</v>
      </c>
      <c r="U592" s="121">
        <v>7127.78</v>
      </c>
      <c r="V592" s="121">
        <v>6850</v>
      </c>
      <c r="W592" s="120">
        <f t="shared" si="30"/>
        <v>277.77999999999975</v>
      </c>
      <c r="X592" s="88">
        <v>42480</v>
      </c>
      <c r="Y592" s="87">
        <v>7127.78</v>
      </c>
      <c r="Z592" s="84">
        <v>5500</v>
      </c>
      <c r="AA592" s="84">
        <f t="shared" si="31"/>
        <v>1627.7799999999997</v>
      </c>
    </row>
    <row r="593" spans="1:27" ht="15.75" customHeight="1">
      <c r="A593" s="88">
        <v>42482</v>
      </c>
      <c r="B593" s="86">
        <v>7081.94</v>
      </c>
      <c r="C593" s="88">
        <v>42486</v>
      </c>
      <c r="D593" s="106">
        <v>0.29380000000000001</v>
      </c>
      <c r="E593" s="106">
        <v>6.88E-2</v>
      </c>
      <c r="F593" s="106">
        <v>0.18329999999999999</v>
      </c>
      <c r="G593" s="106">
        <v>0.13239999999999999</v>
      </c>
      <c r="H593" s="106">
        <v>0.107</v>
      </c>
      <c r="I593" s="106">
        <v>1.6799999999999999E-2</v>
      </c>
      <c r="J593" s="106">
        <v>3.0700000000000002E-2</v>
      </c>
      <c r="K593" s="106">
        <v>3.0099999999999998E-2</v>
      </c>
      <c r="L593" s="106">
        <v>2.7799999999999998E-2</v>
      </c>
      <c r="M593" s="106">
        <v>0.13189999999999999</v>
      </c>
      <c r="N593" s="90">
        <v>1778</v>
      </c>
      <c r="O593" s="123">
        <f t="shared" si="29"/>
        <v>581.05039999999997</v>
      </c>
      <c r="T593" s="122">
        <v>42479</v>
      </c>
      <c r="U593" s="121">
        <v>7144.44</v>
      </c>
      <c r="V593" s="121">
        <v>6875</v>
      </c>
      <c r="W593" s="120">
        <f t="shared" si="30"/>
        <v>269.4399999999996</v>
      </c>
      <c r="X593" s="88">
        <v>42479</v>
      </c>
      <c r="Y593" s="87">
        <v>7144.44</v>
      </c>
      <c r="Z593" s="84">
        <v>5500</v>
      </c>
      <c r="AA593" s="84">
        <f t="shared" si="31"/>
        <v>1644.4399999999996</v>
      </c>
    </row>
    <row r="594" spans="1:27" ht="15.75" customHeight="1">
      <c r="A594" s="88">
        <v>42481</v>
      </c>
      <c r="B594" s="86">
        <v>7105.56</v>
      </c>
      <c r="C594" s="88">
        <v>42485</v>
      </c>
      <c r="D594" s="106">
        <v>0.31119999999999998</v>
      </c>
      <c r="E594" s="106">
        <v>9.7699999999999995E-2</v>
      </c>
      <c r="F594" s="106">
        <v>0.17180000000000001</v>
      </c>
      <c r="G594" s="106">
        <v>0.10349999999999999</v>
      </c>
      <c r="H594" s="106">
        <v>8.9599999999999999E-2</v>
      </c>
      <c r="I594" s="106">
        <v>1.6799999999999999E-2</v>
      </c>
      <c r="J594" s="106">
        <v>4.2200000000000001E-2</v>
      </c>
      <c r="K594" s="106">
        <v>1.5599999999999999E-2</v>
      </c>
      <c r="L594" s="106">
        <v>4.2200000000000001E-2</v>
      </c>
      <c r="M594" s="106">
        <v>0.1434</v>
      </c>
      <c r="N594" s="90">
        <v>1778</v>
      </c>
      <c r="O594" s="123">
        <f t="shared" si="29"/>
        <v>556.33620000000008</v>
      </c>
      <c r="T594" s="122">
        <v>42477</v>
      </c>
      <c r="U594" s="121">
        <v>7400</v>
      </c>
      <c r="V594" s="121">
        <v>6955</v>
      </c>
      <c r="W594" s="120">
        <f t="shared" si="30"/>
        <v>445</v>
      </c>
      <c r="X594" s="88">
        <v>42478</v>
      </c>
      <c r="Y594" s="87">
        <v>7400</v>
      </c>
      <c r="Z594" s="84">
        <v>5500</v>
      </c>
      <c r="AA594" s="84">
        <f t="shared" si="31"/>
        <v>1900</v>
      </c>
    </row>
    <row r="595" spans="1:27" ht="15.75" customHeight="1">
      <c r="A595" s="88">
        <v>42480</v>
      </c>
      <c r="B595" s="86">
        <v>7127.78</v>
      </c>
      <c r="C595" s="88">
        <v>42482</v>
      </c>
      <c r="D595" s="106">
        <v>0.30359999999999998</v>
      </c>
      <c r="E595" s="106">
        <v>8.0399999999999999E-2</v>
      </c>
      <c r="F595" s="106">
        <v>0.18679999999999999</v>
      </c>
      <c r="G595" s="106">
        <v>9.7699999999999995E-2</v>
      </c>
      <c r="H595" s="106">
        <v>7.8100000000000003E-2</v>
      </c>
      <c r="I595" s="106">
        <v>1.6799999999999999E-2</v>
      </c>
      <c r="J595" s="106">
        <v>4.2200000000000001E-2</v>
      </c>
      <c r="K595" s="106">
        <v>2.7199999999999998E-2</v>
      </c>
      <c r="L595" s="106">
        <v>4.8000000000000001E-2</v>
      </c>
      <c r="M595" s="106">
        <v>0.13420000000000001</v>
      </c>
      <c r="N595" s="90">
        <v>1778</v>
      </c>
      <c r="O595" s="123">
        <f t="shared" si="29"/>
        <v>531.62199999999996</v>
      </c>
      <c r="T595" s="122">
        <v>42475</v>
      </c>
      <c r="U595" s="121">
        <v>7426.39</v>
      </c>
      <c r="V595" s="121">
        <v>6962.5</v>
      </c>
      <c r="W595" s="120">
        <f t="shared" si="30"/>
        <v>463.89000000000033</v>
      </c>
      <c r="X595" s="88">
        <v>42475</v>
      </c>
      <c r="Y595" s="87">
        <v>7426.39</v>
      </c>
      <c r="Z595" s="84">
        <v>5500</v>
      </c>
      <c r="AA595" s="84">
        <f t="shared" si="31"/>
        <v>1926.3900000000003</v>
      </c>
    </row>
    <row r="596" spans="1:27" ht="15.75" customHeight="1">
      <c r="A596" s="88">
        <v>42479</v>
      </c>
      <c r="B596" s="86">
        <v>7144.44</v>
      </c>
      <c r="C596" s="88">
        <v>42481</v>
      </c>
      <c r="D596" s="106">
        <v>0.30359999999999998</v>
      </c>
      <c r="E596" s="106">
        <v>8.2100000000000006E-2</v>
      </c>
      <c r="F596" s="106">
        <v>0.1822</v>
      </c>
      <c r="G596" s="106">
        <v>9.6000000000000002E-2</v>
      </c>
      <c r="H596" s="106">
        <v>8.3900000000000002E-2</v>
      </c>
      <c r="I596" s="106">
        <v>1.6799999999999999E-2</v>
      </c>
      <c r="J596" s="106">
        <v>5.96E-2</v>
      </c>
      <c r="K596" s="106">
        <v>2.7199999999999998E-2</v>
      </c>
      <c r="L596" s="106">
        <v>2.5999999999999999E-2</v>
      </c>
      <c r="M596" s="106">
        <v>0.12839999999999999</v>
      </c>
      <c r="N596" s="90">
        <v>1778</v>
      </c>
      <c r="O596" s="123">
        <f t="shared" si="29"/>
        <v>525.399</v>
      </c>
      <c r="T596" s="122">
        <v>42474</v>
      </c>
      <c r="U596" s="121">
        <v>7466.67</v>
      </c>
      <c r="V596" s="121">
        <v>6958.33</v>
      </c>
      <c r="W596" s="120">
        <f t="shared" si="30"/>
        <v>508.34000000000015</v>
      </c>
      <c r="X596" s="88">
        <v>42474</v>
      </c>
      <c r="Y596" s="87">
        <v>7466.67</v>
      </c>
      <c r="Z596" s="84">
        <v>5500</v>
      </c>
      <c r="AA596" s="84">
        <f t="shared" si="31"/>
        <v>1966.67</v>
      </c>
    </row>
    <row r="597" spans="1:27" ht="15.75" customHeight="1">
      <c r="A597" s="88">
        <v>42478</v>
      </c>
      <c r="B597" s="86">
        <v>7400</v>
      </c>
      <c r="C597" s="88">
        <v>42480</v>
      </c>
      <c r="D597" s="106">
        <v>0.2863</v>
      </c>
      <c r="E597" s="106">
        <v>9.9500000000000005E-2</v>
      </c>
      <c r="F597" s="106">
        <v>0.1608</v>
      </c>
      <c r="G597" s="106">
        <v>8.1600000000000006E-2</v>
      </c>
      <c r="H597" s="106">
        <v>0.1012</v>
      </c>
      <c r="I597" s="106">
        <v>1.2699999999999999E-2</v>
      </c>
      <c r="J597" s="106">
        <v>4.2200000000000001E-2</v>
      </c>
      <c r="K597" s="106">
        <v>2.7199999999999998E-2</v>
      </c>
      <c r="L597" s="106">
        <v>2.5999999999999999E-2</v>
      </c>
      <c r="M597" s="106">
        <v>0.12839999999999999</v>
      </c>
      <c r="N597" s="90">
        <v>1778</v>
      </c>
      <c r="O597" s="123">
        <f t="shared" si="29"/>
        <v>567.71539999999993</v>
      </c>
      <c r="T597" s="122">
        <v>42473</v>
      </c>
      <c r="U597" s="121">
        <v>7480.56</v>
      </c>
      <c r="V597" s="121">
        <v>6950</v>
      </c>
      <c r="W597" s="120">
        <f t="shared" si="30"/>
        <v>530.5600000000004</v>
      </c>
      <c r="X597" s="88">
        <v>42473</v>
      </c>
      <c r="Y597" s="87">
        <v>7480.56</v>
      </c>
      <c r="Z597" s="84">
        <v>5500</v>
      </c>
      <c r="AA597" s="84">
        <f t="shared" si="31"/>
        <v>1980.5600000000004</v>
      </c>
    </row>
    <row r="598" spans="1:27" ht="15.75" customHeight="1">
      <c r="A598" s="88">
        <v>42475</v>
      </c>
      <c r="B598" s="86">
        <v>7426.39</v>
      </c>
      <c r="C598" s="88">
        <v>42479</v>
      </c>
      <c r="D598" s="106">
        <v>0.32679999999999998</v>
      </c>
      <c r="E598" s="106">
        <v>9.9500000000000005E-2</v>
      </c>
      <c r="F598" s="106">
        <v>0.14169999999999999</v>
      </c>
      <c r="G598" s="106">
        <v>7.2900000000000006E-2</v>
      </c>
      <c r="H598" s="106">
        <v>9.5399999999999999E-2</v>
      </c>
      <c r="I598" s="106">
        <v>2.2599999999999999E-2</v>
      </c>
      <c r="J598" s="106">
        <v>5.0299999999999997E-2</v>
      </c>
      <c r="K598" s="106">
        <v>2.7199999999999998E-2</v>
      </c>
      <c r="L598" s="106">
        <v>3.1800000000000002E-2</v>
      </c>
      <c r="M598" s="114">
        <v>0.12839999999999999</v>
      </c>
      <c r="N598" s="90">
        <v>1778</v>
      </c>
      <c r="O598" s="123">
        <f t="shared" si="29"/>
        <v>621.05539999999996</v>
      </c>
      <c r="T598" s="122">
        <v>42472</v>
      </c>
      <c r="U598" s="121">
        <v>7494.44</v>
      </c>
      <c r="V598" s="121">
        <v>6925</v>
      </c>
      <c r="W598" s="120">
        <f t="shared" si="30"/>
        <v>569.4399999999996</v>
      </c>
      <c r="X598" s="88">
        <v>42472</v>
      </c>
      <c r="Y598" s="87">
        <v>7494.44</v>
      </c>
      <c r="Z598" s="84">
        <v>5500</v>
      </c>
      <c r="AA598" s="84">
        <f t="shared" si="31"/>
        <v>1994.4399999999996</v>
      </c>
    </row>
    <row r="599" spans="1:27" ht="15.75" customHeight="1">
      <c r="A599" s="88">
        <v>42474</v>
      </c>
      <c r="B599" s="86">
        <v>7466.67</v>
      </c>
      <c r="C599" s="88">
        <v>42478</v>
      </c>
      <c r="D599" s="106">
        <v>0.31290000000000001</v>
      </c>
      <c r="E599" s="106">
        <v>0.12379999999999999</v>
      </c>
      <c r="F599" s="106">
        <v>0.1255</v>
      </c>
      <c r="G599" s="106">
        <v>7.2900000000000006E-2</v>
      </c>
      <c r="H599" s="106">
        <v>8.9599999999999999E-2</v>
      </c>
      <c r="I599" s="106">
        <v>2.2599999999999999E-2</v>
      </c>
      <c r="J599" s="106">
        <v>5.0299999999999997E-2</v>
      </c>
      <c r="K599" s="106">
        <v>2.7199999999999998E-2</v>
      </c>
      <c r="L599" s="106">
        <v>3.1800000000000002E-2</v>
      </c>
      <c r="M599" s="114">
        <v>0.11799999999999999</v>
      </c>
      <c r="N599" s="90">
        <v>1778</v>
      </c>
      <c r="O599" s="123">
        <f t="shared" si="29"/>
        <v>633.50139999999999</v>
      </c>
      <c r="T599" s="122">
        <v>42470</v>
      </c>
      <c r="U599" s="121">
        <v>7673.61</v>
      </c>
      <c r="V599" s="121">
        <v>6925</v>
      </c>
      <c r="W599" s="120">
        <f t="shared" si="30"/>
        <v>748.60999999999967</v>
      </c>
      <c r="X599" s="88">
        <v>42471</v>
      </c>
      <c r="Y599" s="87">
        <v>7673.61</v>
      </c>
      <c r="Z599" s="84">
        <v>5500</v>
      </c>
      <c r="AA599" s="84">
        <f t="shared" si="31"/>
        <v>2173.6099999999997</v>
      </c>
    </row>
    <row r="600" spans="1:27" ht="15.75" customHeight="1">
      <c r="A600" s="88">
        <v>42473</v>
      </c>
      <c r="B600" s="86">
        <v>7480.56</v>
      </c>
      <c r="C600" s="88">
        <v>42475</v>
      </c>
      <c r="D600" s="106">
        <v>0.29899999999999999</v>
      </c>
      <c r="E600" s="106">
        <v>9.4899999999999998E-2</v>
      </c>
      <c r="F600" s="106">
        <v>0.1215</v>
      </c>
      <c r="G600" s="106">
        <v>7.5200000000000003E-2</v>
      </c>
      <c r="H600" s="106">
        <v>0.1336</v>
      </c>
      <c r="I600" s="106">
        <v>2.2599999999999999E-2</v>
      </c>
      <c r="J600" s="106">
        <v>6.59E-2</v>
      </c>
      <c r="K600" s="106">
        <v>2.1399999999999999E-2</v>
      </c>
      <c r="L600" s="106">
        <v>3.1800000000000002E-2</v>
      </c>
      <c r="M600" s="114">
        <v>0.1053</v>
      </c>
      <c r="N600" s="90">
        <v>1778</v>
      </c>
      <c r="O600" s="123">
        <f t="shared" si="29"/>
        <v>632.43460000000005</v>
      </c>
      <c r="T600" s="122">
        <v>42468</v>
      </c>
      <c r="U600" s="121">
        <v>7694.44</v>
      </c>
      <c r="V600" s="121">
        <v>6925</v>
      </c>
      <c r="W600" s="120">
        <f t="shared" si="30"/>
        <v>769.4399999999996</v>
      </c>
      <c r="X600" s="88">
        <v>42468</v>
      </c>
      <c r="Y600" s="87">
        <v>7694.44</v>
      </c>
      <c r="Z600" s="84">
        <v>5500</v>
      </c>
      <c r="AA600" s="84">
        <f t="shared" si="31"/>
        <v>2194.4399999999996</v>
      </c>
    </row>
    <row r="601" spans="1:27" ht="15.75" customHeight="1">
      <c r="A601" s="88">
        <v>42472</v>
      </c>
      <c r="B601" s="86">
        <v>7494.44</v>
      </c>
      <c r="C601" s="88">
        <v>42474</v>
      </c>
      <c r="D601" s="106">
        <v>0.29549999999999998</v>
      </c>
      <c r="E601" s="106">
        <v>9.8299999999999998E-2</v>
      </c>
      <c r="F601" s="106">
        <v>8.9599999999999999E-2</v>
      </c>
      <c r="G601" s="106">
        <v>7.5200000000000003E-2</v>
      </c>
      <c r="H601" s="106">
        <v>0.1452</v>
      </c>
      <c r="I601" s="106">
        <v>2.2599999999999999E-2</v>
      </c>
      <c r="J601" s="106">
        <v>7.5800000000000006E-2</v>
      </c>
      <c r="K601" s="106">
        <v>2.1399999999999999E-2</v>
      </c>
      <c r="L601" s="106">
        <v>4.8000000000000001E-2</v>
      </c>
      <c r="M601" s="114">
        <v>0.1082</v>
      </c>
      <c r="N601" s="90">
        <v>1778</v>
      </c>
      <c r="O601" s="123">
        <f t="shared" si="29"/>
        <v>620.16639999999995</v>
      </c>
      <c r="T601" s="122">
        <v>42467</v>
      </c>
      <c r="U601" s="121">
        <v>7705.56</v>
      </c>
      <c r="V601" s="121">
        <v>6925</v>
      </c>
      <c r="W601" s="120">
        <f t="shared" si="30"/>
        <v>780.5600000000004</v>
      </c>
      <c r="X601" s="88">
        <v>42467</v>
      </c>
      <c r="Y601" s="87">
        <v>7705.56</v>
      </c>
      <c r="Z601" s="84">
        <v>5500</v>
      </c>
      <c r="AA601" s="84">
        <f t="shared" si="31"/>
        <v>2205.5600000000004</v>
      </c>
    </row>
    <row r="602" spans="1:27" ht="15.75" customHeight="1">
      <c r="A602" s="88">
        <v>42471</v>
      </c>
      <c r="B602" s="86">
        <v>7673.61</v>
      </c>
      <c r="C602" s="88">
        <v>42473</v>
      </c>
      <c r="D602" s="106">
        <v>0.31929999999999997</v>
      </c>
      <c r="E602" s="106">
        <v>8.9599999999999999E-2</v>
      </c>
      <c r="F602" s="106">
        <v>0.1105</v>
      </c>
      <c r="G602" s="106">
        <v>6.54E-2</v>
      </c>
      <c r="H602" s="106">
        <v>0.1076</v>
      </c>
      <c r="I602" s="106">
        <v>9.7999999999999997E-3</v>
      </c>
      <c r="J602" s="106">
        <v>7.5800000000000006E-2</v>
      </c>
      <c r="K602" s="106">
        <v>3.9899999999999998E-2</v>
      </c>
      <c r="L602" s="106">
        <v>5.3800000000000001E-2</v>
      </c>
      <c r="M602" s="114">
        <v>0.1082</v>
      </c>
      <c r="N602" s="90">
        <v>1778</v>
      </c>
      <c r="O602" s="123">
        <f t="shared" si="29"/>
        <v>599.54160000000002</v>
      </c>
      <c r="T602" s="122">
        <v>42466</v>
      </c>
      <c r="U602" s="121">
        <v>7688.89</v>
      </c>
      <c r="V602" s="121">
        <v>6925</v>
      </c>
      <c r="W602" s="120">
        <f t="shared" si="30"/>
        <v>763.89000000000033</v>
      </c>
      <c r="X602" s="88">
        <v>42466</v>
      </c>
      <c r="Y602" s="87">
        <v>7688.89</v>
      </c>
      <c r="Z602" s="84">
        <v>5500</v>
      </c>
      <c r="AA602" s="84">
        <f t="shared" si="31"/>
        <v>2188.8900000000003</v>
      </c>
    </row>
    <row r="603" spans="1:27" ht="15.75" customHeight="1">
      <c r="A603" s="88">
        <v>42468</v>
      </c>
      <c r="B603" s="86">
        <v>7694.44</v>
      </c>
      <c r="C603" s="88">
        <v>42472</v>
      </c>
      <c r="D603" s="114">
        <v>0.3493</v>
      </c>
      <c r="E603" s="114">
        <v>7.1099999999999997E-2</v>
      </c>
      <c r="F603" s="114">
        <v>9.8900000000000002E-2</v>
      </c>
      <c r="G603" s="114">
        <v>7.3499999999999996E-2</v>
      </c>
      <c r="H603" s="114">
        <v>9.9500000000000005E-2</v>
      </c>
      <c r="I603" s="114">
        <v>9.7999999999999997E-3</v>
      </c>
      <c r="J603" s="114">
        <v>7.17E-2</v>
      </c>
      <c r="K603" s="114">
        <v>3.9899999999999998E-2</v>
      </c>
      <c r="L603" s="114">
        <v>5.7799999999999997E-2</v>
      </c>
      <c r="M603" s="114">
        <v>0.1255</v>
      </c>
      <c r="N603" s="90">
        <v>1778</v>
      </c>
      <c r="O603" s="123">
        <f t="shared" si="29"/>
        <v>591.36279999999999</v>
      </c>
      <c r="T603" s="122">
        <v>42463</v>
      </c>
      <c r="U603" s="121">
        <v>7500</v>
      </c>
      <c r="V603" s="121">
        <v>6925</v>
      </c>
      <c r="W603" s="120">
        <f t="shared" si="30"/>
        <v>575</v>
      </c>
      <c r="X603" s="88">
        <v>42465</v>
      </c>
      <c r="Y603" s="87">
        <v>7500</v>
      </c>
      <c r="Z603" s="84">
        <v>5500</v>
      </c>
      <c r="AA603" s="84">
        <f t="shared" si="31"/>
        <v>2000</v>
      </c>
    </row>
    <row r="604" spans="1:27" ht="15.75" customHeight="1">
      <c r="A604" s="88">
        <v>42467</v>
      </c>
      <c r="B604" s="86">
        <v>7705.56</v>
      </c>
      <c r="C604" s="88">
        <v>42471</v>
      </c>
      <c r="D604" s="114">
        <v>0.35630000000000001</v>
      </c>
      <c r="E604" s="114">
        <v>7.6300000000000007E-2</v>
      </c>
      <c r="F604" s="114">
        <v>0.107</v>
      </c>
      <c r="G604" s="114">
        <v>7.3499999999999996E-2</v>
      </c>
      <c r="H604" s="114">
        <v>9.9500000000000005E-2</v>
      </c>
      <c r="I604" s="114">
        <v>9.7999999999999997E-3</v>
      </c>
      <c r="J604" s="114">
        <v>7.17E-2</v>
      </c>
      <c r="K604" s="114">
        <v>3.0099999999999998E-2</v>
      </c>
      <c r="L604" s="114">
        <v>5.7799999999999997E-2</v>
      </c>
      <c r="M604" s="106">
        <v>7.9200000000000007E-2</v>
      </c>
      <c r="N604" s="90">
        <v>1778</v>
      </c>
      <c r="O604" s="123">
        <f t="shared" si="29"/>
        <v>704.44359999999995</v>
      </c>
      <c r="T604" s="122">
        <v>42461</v>
      </c>
      <c r="U604" s="121">
        <v>7450</v>
      </c>
      <c r="V604" s="121">
        <v>6925</v>
      </c>
      <c r="W604" s="120">
        <f t="shared" si="30"/>
        <v>525</v>
      </c>
      <c r="X604" s="88">
        <v>42461</v>
      </c>
      <c r="Y604" s="87">
        <v>7450</v>
      </c>
      <c r="Z604" s="84">
        <v>5500</v>
      </c>
      <c r="AA604" s="84">
        <f t="shared" si="31"/>
        <v>1950</v>
      </c>
    </row>
    <row r="605" spans="1:27" ht="15.75" customHeight="1">
      <c r="A605" s="88">
        <v>42466</v>
      </c>
      <c r="B605" s="86">
        <v>7688.89</v>
      </c>
      <c r="C605" s="88">
        <v>42468</v>
      </c>
      <c r="D605" s="114">
        <v>0.35570000000000002</v>
      </c>
      <c r="E605" s="114">
        <v>9.3700000000000006E-2</v>
      </c>
      <c r="F605" s="114">
        <v>0.1313</v>
      </c>
      <c r="G605" s="114">
        <v>7.7499999999999999E-2</v>
      </c>
      <c r="H605" s="114">
        <v>9.3700000000000006E-2</v>
      </c>
      <c r="I605" s="114">
        <v>5.7999999999999996E-3</v>
      </c>
      <c r="J605" s="114">
        <v>3.8800000000000001E-2</v>
      </c>
      <c r="K605" s="114">
        <v>3.9300000000000002E-2</v>
      </c>
      <c r="L605" s="114">
        <v>5.8999999999999997E-2</v>
      </c>
      <c r="M605" s="106">
        <v>7.9200000000000007E-2</v>
      </c>
      <c r="N605" s="90">
        <v>1778</v>
      </c>
      <c r="O605" s="123">
        <f t="shared" si="29"/>
        <v>694.13120000000004</v>
      </c>
      <c r="T605" s="122">
        <v>42460</v>
      </c>
      <c r="U605" s="121">
        <v>7450</v>
      </c>
      <c r="V605" s="121">
        <v>6925</v>
      </c>
      <c r="W605" s="120">
        <f t="shared" si="30"/>
        <v>525</v>
      </c>
      <c r="X605" s="88">
        <v>42460</v>
      </c>
      <c r="Y605" s="87">
        <v>7450</v>
      </c>
      <c r="Z605" s="84">
        <v>5500</v>
      </c>
      <c r="AA605" s="84">
        <f t="shared" si="31"/>
        <v>1950</v>
      </c>
    </row>
    <row r="606" spans="1:27" ht="15.75" customHeight="1">
      <c r="A606" s="88">
        <v>42465</v>
      </c>
      <c r="B606" s="86">
        <v>7500</v>
      </c>
      <c r="C606" s="88">
        <v>42466</v>
      </c>
      <c r="D606" s="114">
        <v>0.3488</v>
      </c>
      <c r="E606" s="114">
        <v>7.0599999999999996E-2</v>
      </c>
      <c r="F606" s="114">
        <v>0.14749999999999999</v>
      </c>
      <c r="G606" s="114">
        <v>7.3499999999999996E-2</v>
      </c>
      <c r="H606" s="114">
        <v>9.3700000000000006E-2</v>
      </c>
      <c r="I606" s="114">
        <v>1.7399999999999999E-2</v>
      </c>
      <c r="J606" s="114">
        <v>6.59E-2</v>
      </c>
      <c r="K606" s="114">
        <v>2.1399999999999999E-2</v>
      </c>
      <c r="L606" s="114">
        <v>5.3199999999999997E-2</v>
      </c>
      <c r="M606" s="106">
        <v>0.1024</v>
      </c>
      <c r="N606" s="90">
        <v>1778</v>
      </c>
      <c r="O606" s="123">
        <f t="shared" si="29"/>
        <v>714.75600000000009</v>
      </c>
      <c r="T606" s="122">
        <v>42459</v>
      </c>
      <c r="U606" s="121">
        <v>7450</v>
      </c>
      <c r="V606" s="121">
        <v>6925</v>
      </c>
      <c r="W606" s="120">
        <f t="shared" si="30"/>
        <v>525</v>
      </c>
      <c r="X606" s="88">
        <v>42459</v>
      </c>
      <c r="Y606" s="87">
        <v>7450</v>
      </c>
      <c r="Z606" s="84">
        <v>5500</v>
      </c>
      <c r="AA606" s="84">
        <f t="shared" si="31"/>
        <v>1950</v>
      </c>
    </row>
    <row r="607" spans="1:27" ht="15.75" customHeight="1">
      <c r="A607" s="88">
        <v>42461</v>
      </c>
      <c r="B607" s="86">
        <v>7450</v>
      </c>
      <c r="C607" s="88">
        <v>42465</v>
      </c>
      <c r="D607" s="114">
        <v>0.3372</v>
      </c>
      <c r="E607" s="114">
        <v>8.9099999999999999E-2</v>
      </c>
      <c r="F607" s="114">
        <v>0.14169999999999999</v>
      </c>
      <c r="G607" s="114">
        <v>9.0800000000000006E-2</v>
      </c>
      <c r="H607" s="114">
        <v>9.3700000000000006E-2</v>
      </c>
      <c r="I607" s="114">
        <v>1.1599999999999999E-2</v>
      </c>
      <c r="J607" s="114">
        <v>3.0099999999999998E-2</v>
      </c>
      <c r="K607" s="114">
        <v>3.1199999999999999E-2</v>
      </c>
      <c r="L607" s="114">
        <v>6.6500000000000004E-2</v>
      </c>
      <c r="M607" s="106">
        <v>0.1024</v>
      </c>
      <c r="N607" s="90">
        <v>1778</v>
      </c>
      <c r="O607" s="123">
        <f t="shared" si="29"/>
        <v>709.59980000000007</v>
      </c>
      <c r="T607" s="122">
        <v>42458</v>
      </c>
      <c r="U607" s="121">
        <v>7450</v>
      </c>
      <c r="V607" s="121">
        <v>6925</v>
      </c>
      <c r="W607" s="120">
        <f t="shared" si="30"/>
        <v>525</v>
      </c>
      <c r="X607" s="88">
        <v>42458</v>
      </c>
      <c r="Y607" s="87">
        <v>7450</v>
      </c>
      <c r="Z607" s="84">
        <v>5500</v>
      </c>
      <c r="AA607" s="84">
        <f t="shared" si="31"/>
        <v>1950</v>
      </c>
    </row>
    <row r="608" spans="1:27" ht="15.75" customHeight="1">
      <c r="A608" s="88">
        <v>42460</v>
      </c>
      <c r="B608" s="86">
        <v>7450</v>
      </c>
      <c r="C608" s="88">
        <v>42461</v>
      </c>
      <c r="D608" s="114">
        <v>0.33260000000000001</v>
      </c>
      <c r="E608" s="114">
        <v>7.7499999999999999E-2</v>
      </c>
      <c r="F608" s="114">
        <v>0.15790000000000001</v>
      </c>
      <c r="G608" s="114">
        <v>0.1139</v>
      </c>
      <c r="H608" s="114">
        <v>6.9400000000000003E-2</v>
      </c>
      <c r="I608" s="114">
        <v>5.7999999999999996E-3</v>
      </c>
      <c r="J608" s="114">
        <v>2.5399999999999999E-2</v>
      </c>
      <c r="K608" s="114">
        <v>2.5399999999999999E-2</v>
      </c>
      <c r="L608" s="114">
        <v>6.6500000000000004E-2</v>
      </c>
      <c r="M608" s="106">
        <v>9.6600000000000005E-2</v>
      </c>
      <c r="N608" s="90">
        <v>1778</v>
      </c>
      <c r="O608" s="123">
        <f t="shared" si="29"/>
        <v>703.3768</v>
      </c>
      <c r="T608" s="122">
        <v>42456</v>
      </c>
      <c r="U608" s="121">
        <v>7321.11</v>
      </c>
      <c r="V608" s="121">
        <v>6945</v>
      </c>
      <c r="W608" s="120">
        <f t="shared" si="30"/>
        <v>376.10999999999967</v>
      </c>
      <c r="X608" s="88">
        <v>42457</v>
      </c>
      <c r="Y608" s="87">
        <v>7321.11</v>
      </c>
      <c r="Z608" s="84">
        <v>5500</v>
      </c>
      <c r="AA608" s="84">
        <f t="shared" si="31"/>
        <v>1821.1099999999997</v>
      </c>
    </row>
    <row r="609" spans="1:27" ht="15.75" customHeight="1">
      <c r="A609" s="88">
        <v>42459</v>
      </c>
      <c r="B609" s="86">
        <v>7450</v>
      </c>
      <c r="C609" s="88">
        <v>42460</v>
      </c>
      <c r="D609" s="106">
        <v>0.3962</v>
      </c>
      <c r="E609" s="106">
        <v>8.9099999999999999E-2</v>
      </c>
      <c r="F609" s="106">
        <v>0.14169999999999999</v>
      </c>
      <c r="G609" s="106">
        <v>0.1082</v>
      </c>
      <c r="H609" s="106">
        <v>4.6300000000000001E-2</v>
      </c>
      <c r="I609" s="106">
        <v>5.7999999999999996E-3</v>
      </c>
      <c r="J609" s="106">
        <v>4.1599999999999998E-2</v>
      </c>
      <c r="K609" s="106">
        <v>2.5399999999999999E-2</v>
      </c>
      <c r="L609" s="106">
        <v>6.6500000000000004E-2</v>
      </c>
      <c r="M609" s="106">
        <v>0.111</v>
      </c>
      <c r="N609" s="90">
        <v>1778</v>
      </c>
      <c r="O609" s="123">
        <f t="shared" si="29"/>
        <v>703.3768</v>
      </c>
      <c r="T609" s="122">
        <v>42454</v>
      </c>
      <c r="U609" s="121">
        <v>7333.33</v>
      </c>
      <c r="V609" s="121">
        <v>6950</v>
      </c>
      <c r="W609" s="120">
        <f t="shared" si="30"/>
        <v>383.32999999999993</v>
      </c>
      <c r="X609" s="88">
        <v>42454</v>
      </c>
      <c r="Y609" s="87">
        <v>7333.33</v>
      </c>
      <c r="Z609" s="84">
        <v>5500</v>
      </c>
      <c r="AA609" s="84">
        <f t="shared" si="31"/>
        <v>1833.33</v>
      </c>
    </row>
    <row r="610" spans="1:27" ht="15.75" customHeight="1">
      <c r="A610" s="88">
        <v>42458</v>
      </c>
      <c r="B610" s="86">
        <v>7450</v>
      </c>
      <c r="C610" s="88">
        <v>42459</v>
      </c>
      <c r="D610" s="106">
        <v>0.39040000000000002</v>
      </c>
      <c r="E610" s="106">
        <v>7.7499999999999999E-2</v>
      </c>
      <c r="F610" s="106">
        <v>0.14169999999999999</v>
      </c>
      <c r="G610" s="106">
        <v>0.12379999999999999</v>
      </c>
      <c r="H610" s="106">
        <v>4.6300000000000001E-2</v>
      </c>
      <c r="I610" s="106">
        <v>5.7999999999999996E-3</v>
      </c>
      <c r="J610" s="106">
        <v>4.1599999999999998E-2</v>
      </c>
      <c r="K610" s="106">
        <v>1.5599999999999999E-2</v>
      </c>
      <c r="L610" s="106">
        <v>7.8100000000000003E-2</v>
      </c>
      <c r="M610" s="106">
        <v>0.111</v>
      </c>
      <c r="N610" s="90">
        <v>1778</v>
      </c>
      <c r="O610" s="123">
        <f t="shared" si="29"/>
        <v>724.00160000000005</v>
      </c>
      <c r="T610" s="122">
        <v>42453</v>
      </c>
      <c r="U610" s="121">
        <v>7353.7</v>
      </c>
      <c r="V610" s="121">
        <v>6958.33</v>
      </c>
      <c r="W610" s="120">
        <f t="shared" si="30"/>
        <v>395.36999999999989</v>
      </c>
      <c r="X610" s="88">
        <v>42453</v>
      </c>
      <c r="Y610" s="87">
        <v>7353.7</v>
      </c>
      <c r="Z610" s="84">
        <v>5500</v>
      </c>
      <c r="AA610" s="84">
        <f t="shared" si="31"/>
        <v>1853.6999999999998</v>
      </c>
    </row>
    <row r="611" spans="1:27" ht="15.75" customHeight="1">
      <c r="A611" s="88">
        <v>42457</v>
      </c>
      <c r="B611" s="86">
        <v>7321.11</v>
      </c>
      <c r="C611" s="88">
        <v>42458</v>
      </c>
      <c r="D611" s="106">
        <v>0.40200000000000002</v>
      </c>
      <c r="E611" s="106">
        <v>8.9099999999999999E-2</v>
      </c>
      <c r="F611" s="106">
        <v>0.15909999999999999</v>
      </c>
      <c r="G611" s="106">
        <v>8.5000000000000006E-2</v>
      </c>
      <c r="H611" s="106">
        <v>4.6300000000000001E-2</v>
      </c>
      <c r="I611" s="106">
        <v>5.7999999999999996E-3</v>
      </c>
      <c r="J611" s="106">
        <v>5.1499999999999997E-2</v>
      </c>
      <c r="K611" s="106">
        <v>1.5599999999999999E-2</v>
      </c>
      <c r="L611" s="106">
        <v>4.3400000000000001E-2</v>
      </c>
      <c r="M611" s="106">
        <v>0.1515</v>
      </c>
      <c r="N611" s="90">
        <v>1778</v>
      </c>
      <c r="O611" s="123">
        <f t="shared" si="29"/>
        <v>598.47480000000007</v>
      </c>
      <c r="T611" s="122">
        <v>42452</v>
      </c>
      <c r="U611" s="121">
        <v>7355.56</v>
      </c>
      <c r="V611" s="121">
        <v>6950</v>
      </c>
      <c r="W611" s="120">
        <f t="shared" si="30"/>
        <v>405.5600000000004</v>
      </c>
      <c r="X611" s="88">
        <v>42452</v>
      </c>
      <c r="Y611" s="87">
        <v>7355.56</v>
      </c>
      <c r="Z611" s="84">
        <v>5500</v>
      </c>
      <c r="AA611" s="84">
        <f t="shared" si="31"/>
        <v>1855.5600000000004</v>
      </c>
    </row>
    <row r="612" spans="1:27" ht="15.75" customHeight="1">
      <c r="A612" s="88">
        <v>42454</v>
      </c>
      <c r="B612" s="86">
        <v>7333.33</v>
      </c>
      <c r="C612" s="88">
        <v>42457</v>
      </c>
      <c r="D612" s="106">
        <v>0.39910000000000001</v>
      </c>
      <c r="E612" s="106">
        <v>7.7499999999999999E-2</v>
      </c>
      <c r="F612" s="106">
        <v>0.1764</v>
      </c>
      <c r="G612" s="106">
        <v>9.6600000000000005E-2</v>
      </c>
      <c r="H612" s="106">
        <v>4.6300000000000001E-2</v>
      </c>
      <c r="I612" s="106">
        <v>5.7999999999999996E-3</v>
      </c>
      <c r="J612" s="106">
        <v>5.1499999999999997E-2</v>
      </c>
      <c r="K612" s="106">
        <v>1.5599999999999999E-2</v>
      </c>
      <c r="L612" s="106">
        <v>2.8899999999999999E-2</v>
      </c>
      <c r="M612" s="106">
        <v>0.1469</v>
      </c>
      <c r="N612" s="90">
        <v>1778</v>
      </c>
      <c r="O612" s="123">
        <f t="shared" si="29"/>
        <v>619.09960000000001</v>
      </c>
      <c r="T612" s="122">
        <v>42451</v>
      </c>
      <c r="U612" s="121">
        <v>7361.11</v>
      </c>
      <c r="V612" s="121">
        <v>6925</v>
      </c>
      <c r="W612" s="120">
        <f t="shared" si="30"/>
        <v>436.10999999999967</v>
      </c>
      <c r="X612" s="88">
        <v>42451</v>
      </c>
      <c r="Y612" s="87">
        <v>7361.11</v>
      </c>
      <c r="Z612" s="84">
        <v>5500</v>
      </c>
      <c r="AA612" s="84">
        <f t="shared" si="31"/>
        <v>1861.1099999999997</v>
      </c>
    </row>
    <row r="613" spans="1:27" ht="15.75" customHeight="1">
      <c r="A613" s="88">
        <v>42453</v>
      </c>
      <c r="B613" s="86">
        <v>7353.7</v>
      </c>
      <c r="C613" s="88">
        <v>42454</v>
      </c>
      <c r="D613" s="106">
        <v>0.39560000000000001</v>
      </c>
      <c r="E613" s="106">
        <v>0.1053</v>
      </c>
      <c r="F613" s="106">
        <v>0.15620000000000001</v>
      </c>
      <c r="G613" s="106">
        <v>6.25E-2</v>
      </c>
      <c r="H613" s="106">
        <v>6.4799999999999996E-2</v>
      </c>
      <c r="I613" s="106">
        <v>2.0199999999999999E-2</v>
      </c>
      <c r="J613" s="106">
        <v>3.5299999999999998E-2</v>
      </c>
      <c r="K613" s="106">
        <v>2.3099999999999999E-2</v>
      </c>
      <c r="L613" s="106">
        <v>4.0500000000000001E-2</v>
      </c>
      <c r="M613" s="106">
        <v>0.1163</v>
      </c>
      <c r="N613" s="90">
        <v>1778</v>
      </c>
      <c r="O613" s="123">
        <f t="shared" si="29"/>
        <v>624.25580000000002</v>
      </c>
      <c r="T613" s="122">
        <v>42449</v>
      </c>
      <c r="U613" s="121">
        <v>7074</v>
      </c>
      <c r="V613" s="121">
        <v>6825</v>
      </c>
      <c r="W613" s="120">
        <f t="shared" si="30"/>
        <v>249</v>
      </c>
      <c r="X613" s="88">
        <v>42450</v>
      </c>
      <c r="Y613" s="87">
        <v>7074</v>
      </c>
      <c r="Z613" s="84">
        <v>5500</v>
      </c>
      <c r="AA613" s="84">
        <f t="shared" si="31"/>
        <v>1574</v>
      </c>
    </row>
    <row r="614" spans="1:27" ht="15.75" customHeight="1">
      <c r="A614" s="88">
        <v>42452</v>
      </c>
      <c r="B614" s="86">
        <v>7355.56</v>
      </c>
      <c r="C614" s="88">
        <v>42453</v>
      </c>
      <c r="D614" s="106">
        <v>0.39560000000000001</v>
      </c>
      <c r="E614" s="106">
        <v>8.1000000000000003E-2</v>
      </c>
      <c r="F614" s="106">
        <v>0.15620000000000001</v>
      </c>
      <c r="G614" s="106">
        <v>4.8000000000000001E-2</v>
      </c>
      <c r="H614" s="106">
        <v>8.2100000000000006E-2</v>
      </c>
      <c r="I614" s="106">
        <v>2.7199999999999998E-2</v>
      </c>
      <c r="J614" s="106">
        <v>3.5299999999999998E-2</v>
      </c>
      <c r="K614" s="106">
        <v>2.3099999999999999E-2</v>
      </c>
      <c r="L614" s="106">
        <v>4.0500000000000001E-2</v>
      </c>
      <c r="M614" s="106">
        <v>0.12959999999999999</v>
      </c>
      <c r="N614" s="90">
        <v>1778</v>
      </c>
      <c r="O614" s="123">
        <f t="shared" si="29"/>
        <v>590.29600000000005</v>
      </c>
      <c r="T614" s="122">
        <v>42447</v>
      </c>
      <c r="U614" s="121">
        <v>7008.33</v>
      </c>
      <c r="V614" s="121">
        <v>6800</v>
      </c>
      <c r="W614" s="120">
        <f t="shared" si="30"/>
        <v>208.32999999999993</v>
      </c>
      <c r="X614" s="88">
        <v>42447</v>
      </c>
      <c r="Y614" s="87">
        <v>7008.33</v>
      </c>
      <c r="Z614" s="84">
        <v>5500</v>
      </c>
      <c r="AA614" s="84">
        <f t="shared" si="31"/>
        <v>1508.33</v>
      </c>
    </row>
    <row r="615" spans="1:27" ht="15.75" customHeight="1">
      <c r="A615" s="88">
        <v>42451</v>
      </c>
      <c r="B615" s="86">
        <v>7361.11</v>
      </c>
      <c r="C615" s="88">
        <v>42452</v>
      </c>
      <c r="D615" s="106">
        <v>0.40720000000000001</v>
      </c>
      <c r="E615" s="106">
        <v>8.1000000000000003E-2</v>
      </c>
      <c r="F615" s="106">
        <v>0.15620000000000001</v>
      </c>
      <c r="G615" s="106">
        <v>4.8000000000000001E-2</v>
      </c>
      <c r="H615" s="106">
        <v>7.0599999999999996E-2</v>
      </c>
      <c r="I615" s="106">
        <v>2.7199999999999998E-2</v>
      </c>
      <c r="J615" s="106">
        <v>2.3699999999999999E-2</v>
      </c>
      <c r="K615" s="106">
        <v>3.4700000000000002E-2</v>
      </c>
      <c r="L615" s="106">
        <v>4.0500000000000001E-2</v>
      </c>
      <c r="M615" s="106">
        <v>0.12959999999999999</v>
      </c>
      <c r="N615" s="90">
        <v>1778</v>
      </c>
      <c r="O615" s="123">
        <f t="shared" si="29"/>
        <v>590.29600000000005</v>
      </c>
      <c r="T615" s="122">
        <v>42446</v>
      </c>
      <c r="U615" s="121">
        <v>6966.67</v>
      </c>
      <c r="V615" s="121">
        <v>6825</v>
      </c>
      <c r="W615" s="120">
        <f t="shared" si="30"/>
        <v>141.67000000000007</v>
      </c>
      <c r="X615" s="88">
        <v>42446</v>
      </c>
      <c r="Y615" s="87">
        <v>6966.67</v>
      </c>
      <c r="Z615" s="84">
        <v>5500</v>
      </c>
      <c r="AA615" s="84">
        <f t="shared" si="31"/>
        <v>1466.67</v>
      </c>
    </row>
    <row r="616" spans="1:27" ht="15.75" customHeight="1">
      <c r="A616" s="88">
        <v>42450</v>
      </c>
      <c r="B616" s="86">
        <v>7074</v>
      </c>
      <c r="C616" s="88">
        <v>42451</v>
      </c>
      <c r="D616" s="106">
        <v>0.33660000000000001</v>
      </c>
      <c r="E616" s="106">
        <v>6.3600000000000004E-2</v>
      </c>
      <c r="F616" s="106">
        <v>0.14810000000000001</v>
      </c>
      <c r="G616" s="106">
        <v>7.0000000000000007E-2</v>
      </c>
      <c r="H616" s="106">
        <v>8.7900000000000006E-2</v>
      </c>
      <c r="I616" s="106">
        <v>2.7199999999999998E-2</v>
      </c>
      <c r="J616" s="106">
        <v>1.3899999999999999E-2</v>
      </c>
      <c r="K616" s="106">
        <v>6.1899999999999997E-2</v>
      </c>
      <c r="L616" s="106">
        <v>3.9300000000000002E-2</v>
      </c>
      <c r="M616" s="106">
        <v>0.1186</v>
      </c>
      <c r="N616" s="90">
        <v>1778</v>
      </c>
      <c r="O616" s="123">
        <f t="shared" si="29"/>
        <v>535.71140000000003</v>
      </c>
      <c r="T616" s="122">
        <v>42445</v>
      </c>
      <c r="U616" s="121">
        <v>6972.22</v>
      </c>
      <c r="V616" s="121">
        <v>6875</v>
      </c>
      <c r="W616" s="120">
        <f t="shared" si="30"/>
        <v>97.220000000000255</v>
      </c>
      <c r="X616" s="88">
        <v>42445</v>
      </c>
      <c r="Y616" s="87">
        <v>6972.22</v>
      </c>
      <c r="Z616" s="84">
        <v>5500</v>
      </c>
      <c r="AA616" s="84">
        <f t="shared" si="31"/>
        <v>1472.2200000000003</v>
      </c>
    </row>
    <row r="617" spans="1:27" ht="15.75" customHeight="1">
      <c r="A617" s="88">
        <v>42447</v>
      </c>
      <c r="B617" s="86">
        <v>7008.33</v>
      </c>
      <c r="C617" s="88">
        <v>42450</v>
      </c>
      <c r="D617" s="106">
        <v>0.34820000000000001</v>
      </c>
      <c r="E617" s="106">
        <v>7.8700000000000006E-2</v>
      </c>
      <c r="F617" s="106">
        <v>0.1226</v>
      </c>
      <c r="G617" s="106">
        <v>8.1600000000000006E-2</v>
      </c>
      <c r="H617" s="106">
        <v>6.9400000000000003E-2</v>
      </c>
      <c r="I617" s="106">
        <v>2.7199999999999998E-2</v>
      </c>
      <c r="J617" s="106">
        <v>4.7399999999999998E-2</v>
      </c>
      <c r="K617" s="106">
        <v>5.0299999999999997E-2</v>
      </c>
      <c r="L617" s="106">
        <v>2.7799999999999998E-2</v>
      </c>
      <c r="M617" s="106">
        <v>8.6800000000000002E-2</v>
      </c>
      <c r="N617" s="90">
        <v>1778</v>
      </c>
      <c r="O617" s="123">
        <f t="shared" si="29"/>
        <v>587.09559999999999</v>
      </c>
      <c r="T617" s="122">
        <v>42444</v>
      </c>
      <c r="U617" s="121">
        <v>6988.89</v>
      </c>
      <c r="V617" s="121">
        <v>6875</v>
      </c>
      <c r="W617" s="120">
        <f t="shared" si="30"/>
        <v>113.89000000000033</v>
      </c>
      <c r="X617" s="88">
        <v>42444</v>
      </c>
      <c r="Y617" s="87">
        <v>6988.89</v>
      </c>
      <c r="Z617" s="84">
        <v>5500</v>
      </c>
      <c r="AA617" s="84">
        <f t="shared" si="31"/>
        <v>1488.8900000000003</v>
      </c>
    </row>
    <row r="618" spans="1:27" ht="15.75" customHeight="1">
      <c r="A618" s="88">
        <v>42446</v>
      </c>
      <c r="B618" s="86">
        <v>6966.67</v>
      </c>
      <c r="C618" s="88">
        <v>42447</v>
      </c>
      <c r="D618" s="106">
        <v>0.35110000000000002</v>
      </c>
      <c r="E618" s="106">
        <v>8.3900000000000002E-2</v>
      </c>
      <c r="F618" s="106">
        <v>0.12670000000000001</v>
      </c>
      <c r="G618" s="106">
        <v>7.6300000000000007E-2</v>
      </c>
      <c r="H618" s="106">
        <v>0.1128</v>
      </c>
      <c r="I618" s="106">
        <v>2.7199999999999998E-2</v>
      </c>
      <c r="J618" s="106">
        <v>4.3400000000000001E-2</v>
      </c>
      <c r="K618" s="106">
        <v>1.7399999999999999E-2</v>
      </c>
      <c r="L618" s="106">
        <v>4.5100000000000001E-2</v>
      </c>
      <c r="M618" s="106">
        <v>9.4899999999999998E-2</v>
      </c>
      <c r="N618" s="90">
        <v>1778</v>
      </c>
      <c r="O618" s="123">
        <f t="shared" si="29"/>
        <v>665.32759999999996</v>
      </c>
      <c r="T618" s="122">
        <v>42442</v>
      </c>
      <c r="U618" s="121">
        <v>7073.33</v>
      </c>
      <c r="V618" s="121">
        <v>6895</v>
      </c>
      <c r="W618" s="120">
        <f t="shared" si="30"/>
        <v>178.32999999999993</v>
      </c>
      <c r="X618" s="88">
        <v>42443</v>
      </c>
      <c r="Y618" s="87">
        <v>7073.33</v>
      </c>
      <c r="Z618" s="84">
        <v>5500</v>
      </c>
      <c r="AA618" s="84">
        <f t="shared" si="31"/>
        <v>1573.33</v>
      </c>
    </row>
    <row r="619" spans="1:27" ht="15.75" customHeight="1">
      <c r="A619" s="88">
        <v>42445</v>
      </c>
      <c r="B619" s="86">
        <v>6972.22</v>
      </c>
      <c r="C619" s="88">
        <v>42446</v>
      </c>
      <c r="D619" s="106">
        <v>0.33200000000000002</v>
      </c>
      <c r="E619" s="106">
        <v>9.5399999999999999E-2</v>
      </c>
      <c r="F619" s="106">
        <v>0.12670000000000001</v>
      </c>
      <c r="G619" s="106">
        <v>9.3700000000000006E-2</v>
      </c>
      <c r="H619" s="106">
        <v>0.107</v>
      </c>
      <c r="I619" s="106">
        <v>2.7199999999999998E-2</v>
      </c>
      <c r="J619" s="106">
        <v>4.3400000000000001E-2</v>
      </c>
      <c r="K619" s="106">
        <v>0</v>
      </c>
      <c r="L619" s="106">
        <v>4.5100000000000001E-2</v>
      </c>
      <c r="M619" s="106">
        <v>0.1082</v>
      </c>
      <c r="N619" s="90">
        <v>1778</v>
      </c>
      <c r="O619" s="123">
        <f t="shared" si="29"/>
        <v>622.12220000000002</v>
      </c>
      <c r="T619" s="122">
        <v>42440</v>
      </c>
      <c r="U619" s="121">
        <v>7066.67</v>
      </c>
      <c r="V619" s="121">
        <v>6887.5</v>
      </c>
      <c r="W619" s="120">
        <f t="shared" si="30"/>
        <v>179.17000000000007</v>
      </c>
      <c r="X619" s="88">
        <v>42440</v>
      </c>
      <c r="Y619" s="87">
        <v>7066.67</v>
      </c>
      <c r="Z619" s="84">
        <v>5500</v>
      </c>
      <c r="AA619" s="84">
        <f t="shared" si="31"/>
        <v>1566.67</v>
      </c>
    </row>
    <row r="620" spans="1:27" ht="15.75" customHeight="1">
      <c r="A620" s="88">
        <v>42444</v>
      </c>
      <c r="B620" s="86">
        <v>6988.89</v>
      </c>
      <c r="C620" s="88">
        <v>42445</v>
      </c>
      <c r="D620" s="106">
        <v>0.33200000000000002</v>
      </c>
      <c r="E620" s="106">
        <v>7.8700000000000006E-2</v>
      </c>
      <c r="F620" s="106">
        <v>0.1429</v>
      </c>
      <c r="G620" s="106">
        <v>9.8900000000000002E-2</v>
      </c>
      <c r="H620" s="106">
        <v>0.107</v>
      </c>
      <c r="I620" s="106">
        <v>2.7199999999999998E-2</v>
      </c>
      <c r="J620" s="106">
        <v>4.3400000000000001E-2</v>
      </c>
      <c r="K620" s="106">
        <v>0</v>
      </c>
      <c r="L620" s="106">
        <v>4.0500000000000001E-2</v>
      </c>
      <c r="M620" s="106">
        <v>0.10009999999999999</v>
      </c>
      <c r="N620" s="90">
        <v>1778</v>
      </c>
      <c r="O620" s="123">
        <f t="shared" si="29"/>
        <v>585.13980000000004</v>
      </c>
      <c r="T620" s="122">
        <v>42439</v>
      </c>
      <c r="U620" s="121">
        <v>7033.33</v>
      </c>
      <c r="V620" s="121">
        <v>6875</v>
      </c>
      <c r="W620" s="120">
        <f t="shared" si="30"/>
        <v>158.32999999999993</v>
      </c>
      <c r="X620" s="88">
        <v>42439</v>
      </c>
      <c r="Y620" s="87">
        <v>7033.33</v>
      </c>
      <c r="Z620" s="84">
        <v>5500</v>
      </c>
      <c r="AA620" s="84">
        <f t="shared" si="31"/>
        <v>1533.33</v>
      </c>
    </row>
    <row r="621" spans="1:27" ht="15.75" customHeight="1">
      <c r="A621" s="88">
        <v>42443</v>
      </c>
      <c r="B621" s="86">
        <v>7073.33</v>
      </c>
      <c r="C621" s="88">
        <v>42444</v>
      </c>
      <c r="D621" s="106">
        <v>0.30130000000000001</v>
      </c>
      <c r="E621" s="106">
        <v>6.13E-2</v>
      </c>
      <c r="F621" s="106">
        <v>0.16889999999999999</v>
      </c>
      <c r="G621" s="106">
        <v>0.1168</v>
      </c>
      <c r="H621" s="106">
        <v>0.10639999999999999</v>
      </c>
      <c r="I621" s="106">
        <v>2.5399999999999999E-2</v>
      </c>
      <c r="J621" s="106">
        <v>4.3400000000000001E-2</v>
      </c>
      <c r="K621" s="106">
        <v>0</v>
      </c>
      <c r="L621" s="106">
        <v>5.7799999999999997E-2</v>
      </c>
      <c r="M621" s="106">
        <v>8.2699999999999996E-2</v>
      </c>
      <c r="N621" s="90">
        <v>1778</v>
      </c>
      <c r="O621" s="123">
        <f t="shared" si="29"/>
        <v>595.45219999999995</v>
      </c>
      <c r="T621" s="122">
        <v>42438</v>
      </c>
      <c r="U621" s="121">
        <v>7069.44</v>
      </c>
      <c r="V621" s="121">
        <v>6850</v>
      </c>
      <c r="W621" s="120">
        <f t="shared" si="30"/>
        <v>219.4399999999996</v>
      </c>
      <c r="X621" s="88">
        <v>42438</v>
      </c>
      <c r="Y621" s="87">
        <v>7069.44</v>
      </c>
      <c r="Z621" s="84">
        <v>5500</v>
      </c>
      <c r="AA621" s="84">
        <f t="shared" si="31"/>
        <v>1569.4399999999996</v>
      </c>
    </row>
    <row r="622" spans="1:27" ht="15.75" customHeight="1">
      <c r="A622" s="88">
        <v>42440</v>
      </c>
      <c r="B622" s="86">
        <v>7066.67</v>
      </c>
      <c r="C622" s="88">
        <v>42443</v>
      </c>
      <c r="D622" s="106">
        <v>0.33019999999999999</v>
      </c>
      <c r="E622" s="106">
        <v>8.0399999999999999E-2</v>
      </c>
      <c r="F622" s="106">
        <v>0.1643</v>
      </c>
      <c r="G622" s="106">
        <v>0.1429</v>
      </c>
      <c r="H622" s="106">
        <v>8.0399999999999999E-2</v>
      </c>
      <c r="I622" s="106">
        <v>2.5399999999999999E-2</v>
      </c>
      <c r="J622" s="106">
        <v>4.3400000000000001E-2</v>
      </c>
      <c r="K622" s="106">
        <v>0</v>
      </c>
      <c r="L622" s="106">
        <v>4.6300000000000001E-2</v>
      </c>
      <c r="M622" s="106">
        <v>8.3000000000000004E-2</v>
      </c>
      <c r="N622" s="90">
        <v>1778</v>
      </c>
      <c r="O622" s="123">
        <f t="shared" si="29"/>
        <v>576.42759999999998</v>
      </c>
      <c r="T622" s="122">
        <v>42437</v>
      </c>
      <c r="U622" s="121">
        <v>7105.56</v>
      </c>
      <c r="V622" s="121">
        <v>6775</v>
      </c>
      <c r="W622" s="120">
        <f t="shared" si="30"/>
        <v>330.5600000000004</v>
      </c>
      <c r="X622" s="88">
        <v>42437</v>
      </c>
      <c r="Y622" s="87">
        <v>7105.56</v>
      </c>
      <c r="Z622" s="84">
        <v>5500</v>
      </c>
      <c r="AA622" s="84">
        <f t="shared" si="31"/>
        <v>1605.5600000000004</v>
      </c>
    </row>
    <row r="623" spans="1:27" ht="15.75" customHeight="1">
      <c r="A623" s="88">
        <v>42439</v>
      </c>
      <c r="B623" s="86">
        <v>7033.33</v>
      </c>
      <c r="C623" s="88">
        <v>42440</v>
      </c>
      <c r="D623" s="106">
        <v>0.37419999999999998</v>
      </c>
      <c r="E623" s="106">
        <v>4.1599999999999998E-2</v>
      </c>
      <c r="F623" s="106">
        <v>0.16020000000000001</v>
      </c>
      <c r="G623" s="106">
        <v>9.7199999999999995E-2</v>
      </c>
      <c r="H623" s="106">
        <v>9.2499999999999999E-2</v>
      </c>
      <c r="I623" s="106">
        <v>2.5399999999999999E-2</v>
      </c>
      <c r="J623" s="106">
        <v>5.4899999999999997E-2</v>
      </c>
      <c r="K623" s="106">
        <v>0</v>
      </c>
      <c r="L623" s="106">
        <v>5.8999999999999997E-2</v>
      </c>
      <c r="M623" s="106">
        <v>9.6000000000000002E-2</v>
      </c>
      <c r="N623" s="90">
        <v>1778</v>
      </c>
      <c r="O623" s="123">
        <f t="shared" si="29"/>
        <v>612.87660000000005</v>
      </c>
      <c r="T623" s="122">
        <v>42435</v>
      </c>
      <c r="U623" s="121">
        <v>6658</v>
      </c>
      <c r="V623" s="121">
        <v>6255</v>
      </c>
      <c r="W623" s="120">
        <f t="shared" si="30"/>
        <v>403</v>
      </c>
      <c r="X623" s="88">
        <v>42436</v>
      </c>
      <c r="Y623" s="87">
        <v>6658</v>
      </c>
      <c r="Z623" s="84">
        <v>5500</v>
      </c>
      <c r="AA623" s="84">
        <f t="shared" si="31"/>
        <v>1158</v>
      </c>
    </row>
    <row r="624" spans="1:27" ht="15.75" customHeight="1">
      <c r="A624" s="88">
        <v>42438</v>
      </c>
      <c r="B624" s="86">
        <v>7069.44</v>
      </c>
      <c r="C624" s="88">
        <v>42439</v>
      </c>
      <c r="D624" s="106">
        <v>0.34989999999999999</v>
      </c>
      <c r="E624" s="106">
        <v>4.4499999999999998E-2</v>
      </c>
      <c r="F624" s="106">
        <v>0.1573</v>
      </c>
      <c r="G624" s="106">
        <v>9.6600000000000005E-2</v>
      </c>
      <c r="H624" s="106">
        <v>0.1099</v>
      </c>
      <c r="I624" s="106">
        <v>1.0999999999999999E-2</v>
      </c>
      <c r="J624" s="106">
        <v>5.4899999999999997E-2</v>
      </c>
      <c r="K624" s="106">
        <v>2.0199999999999999E-2</v>
      </c>
      <c r="L624" s="106">
        <v>4.7399999999999998E-2</v>
      </c>
      <c r="M624" s="106">
        <v>9.6000000000000002E-2</v>
      </c>
      <c r="N624" s="90">
        <v>1778</v>
      </c>
      <c r="O624" s="123">
        <f t="shared" si="29"/>
        <v>618.03280000000007</v>
      </c>
      <c r="T624" s="122">
        <v>42433</v>
      </c>
      <c r="U624" s="121">
        <v>6583.61</v>
      </c>
      <c r="V624" s="121">
        <v>6212.5</v>
      </c>
      <c r="W624" s="120">
        <f t="shared" si="30"/>
        <v>371.10999999999967</v>
      </c>
      <c r="X624" s="88">
        <v>42433</v>
      </c>
      <c r="Y624" s="87">
        <v>6583.61</v>
      </c>
      <c r="Z624" s="84">
        <v>5500</v>
      </c>
      <c r="AA624" s="84">
        <f t="shared" si="31"/>
        <v>1083.6099999999997</v>
      </c>
    </row>
    <row r="625" spans="1:27" ht="15.75" customHeight="1">
      <c r="A625" s="88">
        <v>42437</v>
      </c>
      <c r="B625" s="86">
        <v>7105.56</v>
      </c>
      <c r="C625" s="88">
        <v>42438</v>
      </c>
      <c r="D625" s="106">
        <v>0.3291</v>
      </c>
      <c r="E625" s="106">
        <v>4.4499999999999998E-2</v>
      </c>
      <c r="F625" s="106">
        <v>0.1573</v>
      </c>
      <c r="G625" s="106">
        <v>0.1139</v>
      </c>
      <c r="H625" s="106">
        <v>0.1215</v>
      </c>
      <c r="I625" s="106">
        <v>1.0999999999999999E-2</v>
      </c>
      <c r="J625" s="106">
        <v>5.4899999999999997E-2</v>
      </c>
      <c r="K625" s="106">
        <v>2.0199999999999999E-2</v>
      </c>
      <c r="L625" s="106">
        <v>4.7399999999999998E-2</v>
      </c>
      <c r="M625" s="106">
        <v>5.96E-2</v>
      </c>
      <c r="N625" s="90">
        <v>1778</v>
      </c>
      <c r="O625" s="123">
        <f t="shared" si="29"/>
        <v>641.68020000000001</v>
      </c>
      <c r="T625" s="122">
        <v>42432</v>
      </c>
      <c r="U625" s="121">
        <v>6548.52</v>
      </c>
      <c r="V625" s="121">
        <v>6158.33</v>
      </c>
      <c r="W625" s="120">
        <f t="shared" si="30"/>
        <v>390.19000000000051</v>
      </c>
      <c r="X625" s="88">
        <v>42432</v>
      </c>
      <c r="Y625" s="87">
        <v>6548.52</v>
      </c>
      <c r="Z625" s="84">
        <v>5500</v>
      </c>
      <c r="AA625" s="84">
        <f t="shared" si="31"/>
        <v>1048.5200000000004</v>
      </c>
    </row>
    <row r="626" spans="1:27" ht="15.75" customHeight="1">
      <c r="A626" s="88">
        <v>42436</v>
      </c>
      <c r="B626" s="86">
        <v>6658</v>
      </c>
      <c r="C626" s="88">
        <v>42437</v>
      </c>
      <c r="D626" s="106">
        <v>0.33489999999999998</v>
      </c>
      <c r="E626" s="106">
        <v>6.1899999999999997E-2</v>
      </c>
      <c r="F626" s="106">
        <v>0.18329999999999999</v>
      </c>
      <c r="G626" s="106">
        <v>0.1197</v>
      </c>
      <c r="H626" s="106">
        <v>0.1099</v>
      </c>
      <c r="I626" s="106">
        <v>1.0999999999999999E-2</v>
      </c>
      <c r="J626" s="106">
        <v>3.8800000000000001E-2</v>
      </c>
      <c r="K626" s="106">
        <v>2.0199999999999999E-2</v>
      </c>
      <c r="L626" s="106">
        <v>3.7600000000000001E-2</v>
      </c>
      <c r="M626" s="106">
        <v>5.96E-2</v>
      </c>
      <c r="N626" s="90">
        <v>1778</v>
      </c>
      <c r="O626" s="123">
        <f t="shared" si="29"/>
        <v>621.05539999999996</v>
      </c>
      <c r="T626" s="122">
        <v>42431</v>
      </c>
      <c r="U626" s="121">
        <v>6521.11</v>
      </c>
      <c r="V626" s="121">
        <v>6100</v>
      </c>
      <c r="W626" s="120">
        <f t="shared" si="30"/>
        <v>421.10999999999967</v>
      </c>
      <c r="X626" s="88">
        <v>42431</v>
      </c>
      <c r="Y626" s="87">
        <v>6521.11</v>
      </c>
      <c r="Z626" s="84">
        <v>5500</v>
      </c>
      <c r="AA626" s="84">
        <f t="shared" si="31"/>
        <v>1021.1099999999997</v>
      </c>
    </row>
    <row r="627" spans="1:27" ht="15.75" customHeight="1">
      <c r="A627" s="88">
        <v>42433</v>
      </c>
      <c r="B627" s="86">
        <v>6583.61</v>
      </c>
      <c r="C627" s="88">
        <v>42436</v>
      </c>
      <c r="D627" s="106">
        <v>0.32419999999999999</v>
      </c>
      <c r="E627" s="106">
        <v>7.22E-2</v>
      </c>
      <c r="F627" s="106">
        <v>0.17580000000000001</v>
      </c>
      <c r="G627" s="106">
        <v>8.48E-2</v>
      </c>
      <c r="H627" s="106">
        <v>0.14510000000000001</v>
      </c>
      <c r="I627" s="106">
        <v>1.0800000000000001E-2</v>
      </c>
      <c r="J627" s="106">
        <v>4.7800000000000002E-2</v>
      </c>
      <c r="K627" s="106">
        <v>3.6400000000000002E-2</v>
      </c>
      <c r="L627" s="106">
        <v>1.9900000000000001E-2</v>
      </c>
      <c r="M627" s="106">
        <v>5.96E-2</v>
      </c>
      <c r="N627" s="90">
        <v>1778</v>
      </c>
      <c r="O627" s="123">
        <f t="shared" si="29"/>
        <v>693.06439999999998</v>
      </c>
      <c r="T627" s="122">
        <v>42430</v>
      </c>
      <c r="U627" s="121">
        <v>6505.56</v>
      </c>
      <c r="V627" s="121">
        <v>6075</v>
      </c>
      <c r="W627" s="120">
        <f t="shared" si="30"/>
        <v>430.5600000000004</v>
      </c>
      <c r="X627" s="88">
        <v>42430</v>
      </c>
      <c r="Y627" s="87">
        <v>6505.56</v>
      </c>
      <c r="Z627" s="84">
        <v>5500</v>
      </c>
      <c r="AA627" s="84">
        <f t="shared" si="31"/>
        <v>1005.5600000000004</v>
      </c>
    </row>
    <row r="628" spans="1:27" ht="15.75" customHeight="1">
      <c r="A628" s="88">
        <v>42432</v>
      </c>
      <c r="B628" s="86">
        <v>6548.52</v>
      </c>
      <c r="C628" s="88">
        <v>42433</v>
      </c>
      <c r="D628" s="106">
        <v>0.34470000000000001</v>
      </c>
      <c r="E628" s="106">
        <v>8.5000000000000006E-2</v>
      </c>
      <c r="F628" s="106">
        <v>0.13819999999999999</v>
      </c>
      <c r="G628" s="106">
        <v>7.6899999999999996E-2</v>
      </c>
      <c r="H628" s="106">
        <v>0.13589999999999999</v>
      </c>
      <c r="I628" s="106">
        <v>4.0000000000000001E-3</v>
      </c>
      <c r="J628" s="106">
        <v>6.0699999999999997E-2</v>
      </c>
      <c r="K628" s="106">
        <v>3.6999999999999998E-2</v>
      </c>
      <c r="L628" s="106">
        <v>2.1399999999999999E-2</v>
      </c>
      <c r="M628" s="106">
        <v>5.96E-2</v>
      </c>
      <c r="N628" s="90">
        <v>1778</v>
      </c>
      <c r="O628" s="123">
        <f t="shared" si="29"/>
        <v>710.66660000000002</v>
      </c>
      <c r="T628" s="122">
        <v>42428</v>
      </c>
      <c r="U628" s="121">
        <v>6431.11</v>
      </c>
      <c r="V628" s="121">
        <v>6025</v>
      </c>
      <c r="W628" s="120">
        <f t="shared" si="30"/>
        <v>406.10999999999967</v>
      </c>
      <c r="X628" s="88">
        <v>42429</v>
      </c>
      <c r="Y628" s="87">
        <v>6431.11</v>
      </c>
      <c r="Z628" s="84">
        <v>5500</v>
      </c>
      <c r="AA628" s="84">
        <f t="shared" si="31"/>
        <v>931.10999999999967</v>
      </c>
    </row>
    <row r="629" spans="1:27" ht="15.75" customHeight="1">
      <c r="A629" s="88">
        <v>42431</v>
      </c>
      <c r="B629" s="86">
        <v>6521.11</v>
      </c>
      <c r="C629" s="88">
        <v>42432</v>
      </c>
      <c r="D629" s="106">
        <v>0.34760000000000002</v>
      </c>
      <c r="E629" s="106">
        <v>9.4899999999999998E-2</v>
      </c>
      <c r="F629" s="106">
        <v>0.14979999999999999</v>
      </c>
      <c r="G629" s="106">
        <v>7.6899999999999996E-2</v>
      </c>
      <c r="H629" s="106">
        <v>0.13589999999999999</v>
      </c>
      <c r="I629" s="106">
        <v>4.0000000000000001E-3</v>
      </c>
      <c r="J629" s="106">
        <v>6.0699999999999997E-2</v>
      </c>
      <c r="K629" s="106">
        <v>1.2699999999999999E-2</v>
      </c>
      <c r="L629" s="106">
        <v>2.1399999999999999E-2</v>
      </c>
      <c r="M629" s="106">
        <v>6.9400000000000003E-2</v>
      </c>
      <c r="N629" s="90">
        <v>1778</v>
      </c>
      <c r="O629" s="123">
        <f t="shared" si="29"/>
        <v>713.68919999999991</v>
      </c>
      <c r="T629" s="122">
        <v>42426</v>
      </c>
      <c r="U629" s="121">
        <v>6422.22</v>
      </c>
      <c r="V629" s="121">
        <v>6025</v>
      </c>
      <c r="W629" s="120">
        <f t="shared" si="30"/>
        <v>397.22000000000025</v>
      </c>
      <c r="X629" s="88">
        <v>42426</v>
      </c>
      <c r="Y629" s="87">
        <v>6422.22</v>
      </c>
      <c r="Z629" s="84">
        <v>5500</v>
      </c>
      <c r="AA629" s="84">
        <f t="shared" si="31"/>
        <v>922.22000000000025</v>
      </c>
    </row>
    <row r="630" spans="1:27" ht="15.75" customHeight="1">
      <c r="A630" s="88">
        <v>42430</v>
      </c>
      <c r="B630" s="86">
        <v>6505.56</v>
      </c>
      <c r="C630" s="88">
        <v>42431</v>
      </c>
      <c r="D630" s="106">
        <v>0.3609</v>
      </c>
      <c r="E630" s="106">
        <v>0.11799999999999999</v>
      </c>
      <c r="F630" s="106">
        <v>0.16139999999999999</v>
      </c>
      <c r="G630" s="106">
        <v>6.54E-2</v>
      </c>
      <c r="H630" s="106">
        <v>0.13589999999999999</v>
      </c>
      <c r="I630" s="106">
        <v>4.0000000000000001E-3</v>
      </c>
      <c r="J630" s="106">
        <v>6.0699999999999997E-2</v>
      </c>
      <c r="K630" s="106">
        <v>1.2699999999999999E-2</v>
      </c>
      <c r="L630" s="106">
        <v>2.1399999999999999E-2</v>
      </c>
      <c r="M630" s="106">
        <v>5.96E-2</v>
      </c>
      <c r="N630" s="90">
        <v>1778</v>
      </c>
      <c r="O630" s="123">
        <f t="shared" si="29"/>
        <v>720.80119999999999</v>
      </c>
      <c r="T630" s="122">
        <v>42425</v>
      </c>
      <c r="U630" s="121">
        <v>6407.41</v>
      </c>
      <c r="V630" s="121">
        <v>6025</v>
      </c>
      <c r="W630" s="120">
        <f t="shared" si="30"/>
        <v>382.40999999999985</v>
      </c>
      <c r="X630" s="88">
        <v>42425</v>
      </c>
      <c r="Y630" s="87">
        <v>6407.41</v>
      </c>
      <c r="Z630" s="84">
        <v>5500</v>
      </c>
      <c r="AA630" s="84">
        <f t="shared" si="31"/>
        <v>907.40999999999985</v>
      </c>
    </row>
    <row r="631" spans="1:27" ht="15.75" customHeight="1">
      <c r="A631" s="88">
        <v>42429</v>
      </c>
      <c r="B631" s="86">
        <v>6431.11</v>
      </c>
      <c r="C631" s="88">
        <v>42430</v>
      </c>
      <c r="D631" s="106">
        <v>0.3493</v>
      </c>
      <c r="E631" s="106">
        <v>0.1197</v>
      </c>
      <c r="F631" s="106">
        <v>0.16139999999999999</v>
      </c>
      <c r="G631" s="106">
        <v>6.54E-2</v>
      </c>
      <c r="H631" s="106">
        <v>0.13589999999999999</v>
      </c>
      <c r="I631" s="106">
        <v>4.0000000000000001E-3</v>
      </c>
      <c r="J631" s="106">
        <v>6.0699999999999997E-2</v>
      </c>
      <c r="K631" s="106">
        <v>2.2599999999999999E-2</v>
      </c>
      <c r="L631" s="106">
        <v>2.1399999999999999E-2</v>
      </c>
      <c r="M631" s="106">
        <v>7.6899999999999996E-2</v>
      </c>
      <c r="N631" s="90">
        <v>1778</v>
      </c>
      <c r="O631" s="123">
        <f t="shared" si="29"/>
        <v>785.69820000000004</v>
      </c>
      <c r="T631" s="122">
        <v>42424</v>
      </c>
      <c r="U631" s="121">
        <v>6416.67</v>
      </c>
      <c r="V631" s="121">
        <v>6025</v>
      </c>
      <c r="W631" s="120">
        <f t="shared" si="30"/>
        <v>391.67000000000007</v>
      </c>
      <c r="X631" s="88">
        <v>42424</v>
      </c>
      <c r="Y631" s="87">
        <v>6416.67</v>
      </c>
      <c r="Z631" s="84">
        <v>5500</v>
      </c>
      <c r="AA631" s="84">
        <f t="shared" si="31"/>
        <v>916.67000000000007</v>
      </c>
    </row>
    <row r="632" spans="1:27" ht="15.75" customHeight="1">
      <c r="A632" s="88">
        <v>42426</v>
      </c>
      <c r="B632" s="86">
        <v>6422.22</v>
      </c>
      <c r="C632" s="88">
        <v>42429</v>
      </c>
      <c r="D632" s="106">
        <v>0.38979999999999998</v>
      </c>
      <c r="E632" s="106">
        <v>0.1018</v>
      </c>
      <c r="F632" s="106">
        <v>0.14979999999999999</v>
      </c>
      <c r="G632" s="106">
        <v>6.0199999999999997E-2</v>
      </c>
      <c r="H632" s="106">
        <v>0.1012</v>
      </c>
      <c r="I632" s="106">
        <v>4.0000000000000001E-3</v>
      </c>
      <c r="J632" s="106">
        <v>6.0699999999999997E-2</v>
      </c>
      <c r="K632" s="106">
        <v>3.9899999999999998E-2</v>
      </c>
      <c r="L632" s="106">
        <v>3.3000000000000002E-2</v>
      </c>
      <c r="M632" s="106">
        <v>7.6899999999999996E-2</v>
      </c>
      <c r="N632" s="90">
        <v>1778</v>
      </c>
      <c r="O632" s="123">
        <f t="shared" si="29"/>
        <v>738.40340000000003</v>
      </c>
      <c r="T632" s="122">
        <v>42423</v>
      </c>
      <c r="U632" s="121">
        <v>6438.89</v>
      </c>
      <c r="V632" s="121">
        <v>6025</v>
      </c>
      <c r="W632" s="120">
        <f t="shared" si="30"/>
        <v>413.89000000000033</v>
      </c>
      <c r="X632" s="88">
        <v>42423</v>
      </c>
      <c r="Y632" s="87">
        <v>6438.89</v>
      </c>
      <c r="Z632" s="84">
        <v>5500</v>
      </c>
      <c r="AA632" s="84">
        <f t="shared" si="31"/>
        <v>938.89000000000033</v>
      </c>
    </row>
    <row r="633" spans="1:27" ht="15.75" customHeight="1">
      <c r="A633" s="88">
        <v>42425</v>
      </c>
      <c r="B633" s="86">
        <v>6407.41</v>
      </c>
      <c r="C633" s="88">
        <v>42426</v>
      </c>
      <c r="D633" s="106">
        <v>0.3997</v>
      </c>
      <c r="E633" s="106">
        <v>0.1087</v>
      </c>
      <c r="F633" s="106">
        <v>0.1573</v>
      </c>
      <c r="G633" s="106">
        <v>6.0199999999999997E-2</v>
      </c>
      <c r="H633" s="106">
        <v>0.1012</v>
      </c>
      <c r="I633" s="106">
        <v>4.0000000000000001E-3</v>
      </c>
      <c r="J633" s="106">
        <v>4.7399999999999998E-2</v>
      </c>
      <c r="K633" s="106">
        <v>3.3000000000000002E-2</v>
      </c>
      <c r="L633" s="106">
        <v>2.8899999999999999E-2</v>
      </c>
      <c r="M633" s="106">
        <v>0.10009999999999999</v>
      </c>
      <c r="N633" s="90">
        <v>1778</v>
      </c>
      <c r="O633" s="123">
        <f t="shared" ref="O633:O696" si="32">D638*N633</f>
        <v>628.34519999999998</v>
      </c>
      <c r="T633" s="122">
        <v>42421</v>
      </c>
      <c r="U633" s="121">
        <v>6384</v>
      </c>
      <c r="V633" s="121">
        <v>6065</v>
      </c>
      <c r="W633" s="120">
        <f t="shared" si="30"/>
        <v>319</v>
      </c>
      <c r="X633" s="88">
        <v>42422</v>
      </c>
      <c r="Y633" s="87">
        <v>6384</v>
      </c>
      <c r="Z633" s="84">
        <v>5500</v>
      </c>
      <c r="AA633" s="84">
        <f t="shared" si="31"/>
        <v>884</v>
      </c>
    </row>
    <row r="634" spans="1:27" ht="15.75" customHeight="1">
      <c r="A634" s="88">
        <v>42424</v>
      </c>
      <c r="B634" s="86">
        <v>6416.67</v>
      </c>
      <c r="C634" s="88">
        <v>42425</v>
      </c>
      <c r="D634" s="106">
        <v>0.40139999999999998</v>
      </c>
      <c r="E634" s="106">
        <v>0.1203</v>
      </c>
      <c r="F634" s="106">
        <v>0.16309999999999999</v>
      </c>
      <c r="G634" s="106">
        <v>6.0199999999999997E-2</v>
      </c>
      <c r="H634" s="106">
        <v>8.9599999999999999E-2</v>
      </c>
      <c r="I634" s="106">
        <v>4.0000000000000001E-3</v>
      </c>
      <c r="J634" s="106">
        <v>4.7399999999999998E-2</v>
      </c>
      <c r="K634" s="106">
        <v>3.3000000000000002E-2</v>
      </c>
      <c r="L634" s="106">
        <v>1.1599999999999999E-2</v>
      </c>
      <c r="M634" s="106">
        <v>0.1134</v>
      </c>
      <c r="N634" s="90">
        <v>1778</v>
      </c>
      <c r="O634" s="123">
        <f t="shared" si="32"/>
        <v>599.54160000000002</v>
      </c>
      <c r="T634" s="122">
        <v>42419</v>
      </c>
      <c r="U634" s="121">
        <v>6402.22</v>
      </c>
      <c r="V634" s="121">
        <v>6075</v>
      </c>
      <c r="W634" s="120">
        <f t="shared" si="30"/>
        <v>327.22000000000025</v>
      </c>
      <c r="X634" s="88">
        <v>42419</v>
      </c>
      <c r="Y634" s="87">
        <v>6402.22</v>
      </c>
      <c r="Z634" s="84">
        <v>5500</v>
      </c>
      <c r="AA634" s="84">
        <f t="shared" si="31"/>
        <v>902.22000000000025</v>
      </c>
    </row>
    <row r="635" spans="1:27" ht="15.75" customHeight="1">
      <c r="A635" s="88">
        <v>42423</v>
      </c>
      <c r="B635" s="86">
        <v>6438.89</v>
      </c>
      <c r="C635" s="88">
        <v>42424</v>
      </c>
      <c r="D635" s="106">
        <v>0.40539999999999998</v>
      </c>
      <c r="E635" s="106">
        <v>0.11799999999999999</v>
      </c>
      <c r="F635" s="106">
        <v>0.16309999999999999</v>
      </c>
      <c r="G635" s="106">
        <v>6.9400000000000003E-2</v>
      </c>
      <c r="H635" s="106">
        <v>8.6199999999999999E-2</v>
      </c>
      <c r="I635" s="106">
        <v>2.2599999999999999E-2</v>
      </c>
      <c r="J635" s="106">
        <v>3.1199999999999999E-2</v>
      </c>
      <c r="K635" s="106">
        <v>3.3000000000000002E-2</v>
      </c>
      <c r="L635" s="106">
        <v>1.1599999999999999E-2</v>
      </c>
      <c r="M635" s="106">
        <v>0.1134</v>
      </c>
      <c r="N635" s="90">
        <v>1778</v>
      </c>
      <c r="O635" s="123">
        <f t="shared" si="32"/>
        <v>620.16639999999995</v>
      </c>
      <c r="T635" s="122">
        <v>42418</v>
      </c>
      <c r="U635" s="121">
        <v>6424.07</v>
      </c>
      <c r="V635" s="121">
        <v>6075</v>
      </c>
      <c r="W635" s="120">
        <f t="shared" si="30"/>
        <v>349.06999999999971</v>
      </c>
      <c r="X635" s="88">
        <v>42418</v>
      </c>
      <c r="Y635" s="87">
        <v>6424.07</v>
      </c>
      <c r="Z635" s="84">
        <v>5500</v>
      </c>
      <c r="AA635" s="84">
        <f t="shared" si="31"/>
        <v>924.06999999999971</v>
      </c>
    </row>
    <row r="636" spans="1:27" ht="15.75" customHeight="1">
      <c r="A636" s="88">
        <v>42422</v>
      </c>
      <c r="B636" s="86">
        <v>6384</v>
      </c>
      <c r="C636" s="88">
        <v>42423</v>
      </c>
      <c r="D636" s="106">
        <v>0.44190000000000002</v>
      </c>
      <c r="E636" s="106">
        <v>0.1394</v>
      </c>
      <c r="F636" s="106">
        <v>0.14810000000000001</v>
      </c>
      <c r="G636" s="106">
        <v>5.1499999999999997E-2</v>
      </c>
      <c r="H636" s="106">
        <v>6.13E-2</v>
      </c>
      <c r="I636" s="106">
        <v>2.2599999999999999E-2</v>
      </c>
      <c r="J636" s="106">
        <v>1.3899999999999999E-2</v>
      </c>
      <c r="K636" s="106">
        <v>2.1399999999999999E-2</v>
      </c>
      <c r="L636" s="106">
        <v>2.3099999999999999E-2</v>
      </c>
      <c r="M636" s="106">
        <v>0.1134</v>
      </c>
      <c r="N636" s="90">
        <v>1778</v>
      </c>
      <c r="O636" s="123">
        <f t="shared" si="32"/>
        <v>714.75600000000009</v>
      </c>
      <c r="T636" s="122">
        <v>42417</v>
      </c>
      <c r="U636" s="121">
        <v>6447.22</v>
      </c>
      <c r="V636" s="121">
        <v>6075</v>
      </c>
      <c r="W636" s="120">
        <f t="shared" si="30"/>
        <v>372.22000000000025</v>
      </c>
      <c r="X636" s="88">
        <v>42417</v>
      </c>
      <c r="Y636" s="87">
        <v>6447.22</v>
      </c>
      <c r="Z636" s="84">
        <v>5500</v>
      </c>
      <c r="AA636" s="84">
        <f t="shared" si="31"/>
        <v>947.22000000000025</v>
      </c>
    </row>
    <row r="637" spans="1:27" ht="15.75" customHeight="1">
      <c r="A637" s="88">
        <v>42419</v>
      </c>
      <c r="B637" s="86">
        <v>6402.22</v>
      </c>
      <c r="C637" s="88">
        <v>42422</v>
      </c>
      <c r="D637" s="106">
        <v>0.4153</v>
      </c>
      <c r="E637" s="106">
        <v>0.1452</v>
      </c>
      <c r="F637" s="106">
        <v>0.13070000000000001</v>
      </c>
      <c r="G637" s="106">
        <v>8.6199999999999999E-2</v>
      </c>
      <c r="H637" s="106">
        <v>7.6300000000000007E-2</v>
      </c>
      <c r="I637" s="106">
        <v>1.0999999999999999E-2</v>
      </c>
      <c r="J637" s="106">
        <v>1.3899999999999999E-2</v>
      </c>
      <c r="K637" s="106">
        <v>2.1399999999999999E-2</v>
      </c>
      <c r="L637" s="106">
        <v>2.3099999999999999E-2</v>
      </c>
      <c r="M637" s="106">
        <v>0.13070000000000001</v>
      </c>
      <c r="N637" s="90">
        <v>1778</v>
      </c>
      <c r="O637" s="123">
        <f t="shared" si="32"/>
        <v>612.87660000000005</v>
      </c>
      <c r="T637" s="122">
        <v>42416</v>
      </c>
      <c r="U637" s="121">
        <v>6466.67</v>
      </c>
      <c r="V637" s="121">
        <v>6075</v>
      </c>
      <c r="W637" s="120">
        <f t="shared" si="30"/>
        <v>391.67000000000007</v>
      </c>
      <c r="X637" s="88">
        <v>42416</v>
      </c>
      <c r="Y637" s="87">
        <v>6466.67</v>
      </c>
      <c r="Z637" s="84">
        <v>5500</v>
      </c>
      <c r="AA637" s="84">
        <f t="shared" si="31"/>
        <v>966.67000000000007</v>
      </c>
    </row>
    <row r="638" spans="1:27" ht="15.75" customHeight="1">
      <c r="A638" s="88">
        <v>42418</v>
      </c>
      <c r="B638" s="86">
        <v>6424.07</v>
      </c>
      <c r="C638" s="88">
        <v>42419</v>
      </c>
      <c r="D638" s="106">
        <v>0.35339999999999999</v>
      </c>
      <c r="E638" s="106">
        <v>0.13420000000000001</v>
      </c>
      <c r="F638" s="106">
        <v>0.14749999999999999</v>
      </c>
      <c r="G638" s="106">
        <v>7.9799999999999996E-2</v>
      </c>
      <c r="H638" s="106">
        <v>0.10349999999999999</v>
      </c>
      <c r="I638" s="106">
        <v>1.0999999999999999E-2</v>
      </c>
      <c r="J638" s="106">
        <v>4.0000000000000001E-3</v>
      </c>
      <c r="K638" s="106">
        <v>2.1399999999999999E-2</v>
      </c>
      <c r="L638" s="106">
        <v>4.5100000000000001E-2</v>
      </c>
      <c r="M638" s="106">
        <v>0.10009999999999999</v>
      </c>
      <c r="N638" s="90">
        <v>1778</v>
      </c>
      <c r="O638" s="123">
        <f t="shared" si="32"/>
        <v>688.97500000000002</v>
      </c>
      <c r="T638" s="122">
        <v>42407</v>
      </c>
      <c r="U638" s="121">
        <v>6508.89</v>
      </c>
      <c r="V638" s="121">
        <v>6075</v>
      </c>
      <c r="W638" s="120">
        <f t="shared" si="30"/>
        <v>433.89000000000033</v>
      </c>
      <c r="X638" s="88">
        <v>42415</v>
      </c>
      <c r="Y638" s="87">
        <v>6350</v>
      </c>
      <c r="Z638" s="84">
        <v>5500</v>
      </c>
      <c r="AA638" s="84">
        <f t="shared" si="31"/>
        <v>850</v>
      </c>
    </row>
    <row r="639" spans="1:27" ht="15.75" customHeight="1">
      <c r="A639" s="88">
        <v>42417</v>
      </c>
      <c r="B639" s="86">
        <v>6447.22</v>
      </c>
      <c r="C639" s="88">
        <v>42418</v>
      </c>
      <c r="D639" s="106">
        <v>0.3372</v>
      </c>
      <c r="E639" s="106">
        <v>0.1226</v>
      </c>
      <c r="F639" s="106">
        <v>0.14749999999999999</v>
      </c>
      <c r="G639" s="106">
        <v>9.4299999999999995E-2</v>
      </c>
      <c r="H639" s="106">
        <v>0.10349999999999999</v>
      </c>
      <c r="I639" s="106">
        <v>1.0999999999999999E-2</v>
      </c>
      <c r="J639" s="106">
        <v>4.0000000000000001E-3</v>
      </c>
      <c r="K639" s="106">
        <v>2.1399999999999999E-2</v>
      </c>
      <c r="L639" s="106">
        <v>4.5100000000000001E-2</v>
      </c>
      <c r="M639" s="106">
        <v>9.6000000000000002E-2</v>
      </c>
      <c r="N639" s="90">
        <v>1778</v>
      </c>
      <c r="O639" s="123">
        <f t="shared" si="32"/>
        <v>653.05939999999998</v>
      </c>
      <c r="T639" s="122">
        <v>42405</v>
      </c>
      <c r="U639" s="121">
        <v>6509.72</v>
      </c>
      <c r="V639" s="121">
        <v>6075</v>
      </c>
      <c r="W639" s="120">
        <f t="shared" si="30"/>
        <v>434.72000000000025</v>
      </c>
      <c r="X639" s="88">
        <v>42405</v>
      </c>
      <c r="Y639" s="87">
        <v>6509.72</v>
      </c>
      <c r="Z639" s="84">
        <v>5500</v>
      </c>
      <c r="AA639" s="84">
        <f t="shared" si="31"/>
        <v>1009.7200000000003</v>
      </c>
    </row>
    <row r="640" spans="1:27" ht="15.75" customHeight="1">
      <c r="A640" s="88">
        <v>42416</v>
      </c>
      <c r="B640" s="86">
        <v>6466.67</v>
      </c>
      <c r="C640" s="88">
        <v>42417</v>
      </c>
      <c r="D640" s="106">
        <v>0.3488</v>
      </c>
      <c r="E640" s="106">
        <v>7.5200000000000003E-2</v>
      </c>
      <c r="F640" s="106">
        <v>0.17180000000000001</v>
      </c>
      <c r="G640" s="106">
        <v>9.4299999999999995E-2</v>
      </c>
      <c r="H640" s="106">
        <v>0.11509999999999999</v>
      </c>
      <c r="I640" s="106">
        <v>1.0999999999999999E-2</v>
      </c>
      <c r="J640" s="106">
        <v>4.0000000000000001E-3</v>
      </c>
      <c r="K640" s="106">
        <v>2.1399999999999999E-2</v>
      </c>
      <c r="L640" s="106">
        <v>4.5100000000000001E-2</v>
      </c>
      <c r="M640" s="106">
        <v>0.1087</v>
      </c>
      <c r="N640" s="90">
        <v>1778</v>
      </c>
      <c r="O640" s="123">
        <f t="shared" si="32"/>
        <v>658.21559999999999</v>
      </c>
      <c r="T640" s="122">
        <v>42404</v>
      </c>
      <c r="U640" s="121">
        <v>6511.11</v>
      </c>
      <c r="V640" s="121">
        <v>6075</v>
      </c>
      <c r="W640" s="120">
        <f t="shared" si="30"/>
        <v>436.10999999999967</v>
      </c>
      <c r="X640" s="88">
        <v>42404</v>
      </c>
      <c r="Y640" s="87">
        <v>6511.11</v>
      </c>
      <c r="Z640" s="84">
        <v>5500</v>
      </c>
      <c r="AA640" s="84">
        <f t="shared" si="31"/>
        <v>1011.1099999999997</v>
      </c>
    </row>
    <row r="641" spans="1:27" ht="15.75" customHeight="1">
      <c r="A641" s="88">
        <v>42415</v>
      </c>
      <c r="B641" s="86">
        <v>6350</v>
      </c>
      <c r="C641" s="88">
        <v>42416</v>
      </c>
      <c r="D641" s="106">
        <v>0.40200000000000002</v>
      </c>
      <c r="E641" s="106">
        <v>6.7699999999999996E-2</v>
      </c>
      <c r="F641" s="106">
        <v>0.15040000000000001</v>
      </c>
      <c r="G641" s="106">
        <v>7.6899999999999996E-2</v>
      </c>
      <c r="H641" s="106">
        <v>0.1139</v>
      </c>
      <c r="I641" s="106">
        <v>6.8999999999999999E-3</v>
      </c>
      <c r="J641" s="106">
        <v>4.0000000000000001E-3</v>
      </c>
      <c r="K641" s="106">
        <v>1.9699999999999999E-2</v>
      </c>
      <c r="L641" s="106">
        <v>4.5100000000000001E-2</v>
      </c>
      <c r="M641" s="106">
        <v>0.12609999999999999</v>
      </c>
      <c r="N641" s="90">
        <v>1778</v>
      </c>
      <c r="O641" s="123">
        <f t="shared" si="32"/>
        <v>688.97500000000002</v>
      </c>
      <c r="T641" s="122">
        <v>42403</v>
      </c>
      <c r="U641" s="121">
        <v>6513.89</v>
      </c>
      <c r="V641" s="121">
        <v>6075</v>
      </c>
      <c r="W641" s="120">
        <f t="shared" si="30"/>
        <v>438.89000000000033</v>
      </c>
      <c r="X641" s="88">
        <v>42403</v>
      </c>
      <c r="Y641" s="87">
        <v>6513.89</v>
      </c>
      <c r="Z641" s="84">
        <v>5500</v>
      </c>
      <c r="AA641" s="84">
        <f t="shared" si="31"/>
        <v>1013.8900000000003</v>
      </c>
    </row>
    <row r="642" spans="1:27" ht="15.75" customHeight="1">
      <c r="A642" s="88">
        <v>42405</v>
      </c>
      <c r="B642" s="86">
        <v>6509.72</v>
      </c>
      <c r="C642" s="88">
        <v>42415</v>
      </c>
      <c r="D642" s="106">
        <v>0.34470000000000001</v>
      </c>
      <c r="E642" s="106">
        <v>0.1105</v>
      </c>
      <c r="F642" s="106">
        <v>0.14230000000000001</v>
      </c>
      <c r="G642" s="106">
        <v>7.3499999999999996E-2</v>
      </c>
      <c r="H642" s="106">
        <v>0.1226</v>
      </c>
      <c r="I642" s="106">
        <v>6.8999999999999999E-3</v>
      </c>
      <c r="J642" s="106">
        <v>4.0000000000000001E-3</v>
      </c>
      <c r="K642" s="106">
        <v>1.5599999999999999E-2</v>
      </c>
      <c r="L642" s="106">
        <v>4.9200000000000001E-2</v>
      </c>
      <c r="M642" s="106">
        <v>0.12609999999999999</v>
      </c>
      <c r="N642" s="90">
        <v>1778</v>
      </c>
      <c r="O642" s="123">
        <f t="shared" si="32"/>
        <v>674.57320000000004</v>
      </c>
      <c r="T642" s="122">
        <v>42402</v>
      </c>
      <c r="U642" s="121">
        <v>6522.22</v>
      </c>
      <c r="V642" s="121">
        <v>6075</v>
      </c>
      <c r="W642" s="120">
        <f t="shared" si="30"/>
        <v>447.22000000000025</v>
      </c>
      <c r="X642" s="88">
        <v>42402</v>
      </c>
      <c r="Y642" s="87">
        <v>6522.22</v>
      </c>
      <c r="Z642" s="84">
        <v>5500</v>
      </c>
      <c r="AA642" s="84">
        <f t="shared" si="31"/>
        <v>1022.2200000000003</v>
      </c>
    </row>
    <row r="643" spans="1:27" ht="15.75" customHeight="1">
      <c r="A643" s="88">
        <v>42404</v>
      </c>
      <c r="B643" s="86">
        <v>6511.11</v>
      </c>
      <c r="C643" s="88">
        <v>42403</v>
      </c>
      <c r="D643" s="106">
        <v>0.38750000000000001</v>
      </c>
      <c r="E643" s="106">
        <v>8.3900000000000002E-2</v>
      </c>
      <c r="F643" s="106">
        <v>0.18099999999999999</v>
      </c>
      <c r="G643" s="106">
        <v>7.9200000000000007E-2</v>
      </c>
      <c r="H643" s="106">
        <v>7.9200000000000007E-2</v>
      </c>
      <c r="I643" s="106">
        <v>1.1599999999999999E-2</v>
      </c>
      <c r="J643" s="106">
        <v>4.3400000000000001E-2</v>
      </c>
      <c r="K643" s="106">
        <v>3.4099999999999998E-2</v>
      </c>
      <c r="L643" s="106">
        <v>0</v>
      </c>
      <c r="M643" s="106">
        <v>0.1087</v>
      </c>
      <c r="N643" s="90">
        <v>1778</v>
      </c>
      <c r="O643" s="123">
        <f t="shared" si="32"/>
        <v>647.90319999999997</v>
      </c>
      <c r="T643" s="122">
        <v>42400</v>
      </c>
      <c r="U643" s="121">
        <v>6480.44</v>
      </c>
      <c r="V643" s="121">
        <v>6015</v>
      </c>
      <c r="W643" s="120">
        <f t="shared" si="30"/>
        <v>465.4399999999996</v>
      </c>
      <c r="X643" s="88">
        <v>42401</v>
      </c>
      <c r="Y643" s="87">
        <v>6480.44</v>
      </c>
      <c r="Z643" s="84">
        <v>5500</v>
      </c>
      <c r="AA643" s="84">
        <f t="shared" si="31"/>
        <v>980.4399999999996</v>
      </c>
    </row>
    <row r="644" spans="1:27" ht="15.75" customHeight="1">
      <c r="A644" s="88">
        <v>42403</v>
      </c>
      <c r="B644" s="86">
        <v>6513.89</v>
      </c>
      <c r="C644" s="88">
        <v>42402</v>
      </c>
      <c r="D644" s="106">
        <v>0.36730000000000002</v>
      </c>
      <c r="E644" s="106">
        <v>8.3900000000000002E-2</v>
      </c>
      <c r="F644" s="106">
        <v>0.16950000000000001</v>
      </c>
      <c r="G644" s="106">
        <v>9.6600000000000005E-2</v>
      </c>
      <c r="H644" s="106">
        <v>7.9200000000000007E-2</v>
      </c>
      <c r="I644" s="106">
        <v>1.1599999999999999E-2</v>
      </c>
      <c r="J644" s="106">
        <v>5.0299999999999997E-2</v>
      </c>
      <c r="K644" s="106">
        <v>4.5699999999999998E-2</v>
      </c>
      <c r="L644" s="106">
        <v>0</v>
      </c>
      <c r="M644" s="106">
        <v>0.1145</v>
      </c>
      <c r="N644" s="90">
        <v>1778</v>
      </c>
      <c r="O644" s="123">
        <f t="shared" si="32"/>
        <v>678.6626</v>
      </c>
      <c r="T644" s="122">
        <v>42398</v>
      </c>
      <c r="U644" s="121">
        <v>6469.17</v>
      </c>
      <c r="V644" s="121">
        <v>6000</v>
      </c>
      <c r="W644" s="120">
        <f t="shared" si="30"/>
        <v>469.17000000000007</v>
      </c>
      <c r="X644" s="88">
        <v>42398</v>
      </c>
      <c r="Y644" s="87">
        <v>6469.17</v>
      </c>
      <c r="Z644" s="84">
        <v>5500</v>
      </c>
      <c r="AA644" s="84">
        <f t="shared" si="31"/>
        <v>969.17000000000007</v>
      </c>
    </row>
    <row r="645" spans="1:27" ht="15.75" customHeight="1">
      <c r="A645" s="88">
        <v>42402</v>
      </c>
      <c r="B645" s="86">
        <v>6522.22</v>
      </c>
      <c r="C645" s="88">
        <v>42401</v>
      </c>
      <c r="D645" s="106">
        <v>0.37019999999999997</v>
      </c>
      <c r="E645" s="106">
        <v>7.5800000000000006E-2</v>
      </c>
      <c r="F645" s="106">
        <v>0.15329999999999999</v>
      </c>
      <c r="G645" s="106">
        <v>8.5000000000000006E-2</v>
      </c>
      <c r="H645" s="106">
        <v>7.9200000000000007E-2</v>
      </c>
      <c r="I645" s="106">
        <v>1.5599999999999999E-2</v>
      </c>
      <c r="J645" s="106">
        <v>5.96E-2</v>
      </c>
      <c r="K645" s="106">
        <v>5.2600000000000001E-2</v>
      </c>
      <c r="L645" s="106">
        <v>0</v>
      </c>
      <c r="M645" s="106">
        <v>0.1018</v>
      </c>
      <c r="N645" s="90">
        <v>1778</v>
      </c>
      <c r="O645" s="123">
        <f t="shared" si="32"/>
        <v>649.85900000000004</v>
      </c>
      <c r="T645" s="122">
        <v>42397</v>
      </c>
      <c r="U645" s="121">
        <v>6450.37</v>
      </c>
      <c r="V645" s="121">
        <v>5991.67</v>
      </c>
      <c r="W645" s="120">
        <f t="shared" ref="W645:W708" si="33">U645-V645</f>
        <v>458.69999999999982</v>
      </c>
      <c r="X645" s="88">
        <v>42397</v>
      </c>
      <c r="Y645" s="87">
        <v>6450.37</v>
      </c>
      <c r="Z645" s="84">
        <v>5500</v>
      </c>
      <c r="AA645" s="84">
        <f t="shared" ref="AA645:AA708" si="34">Y645-Z645</f>
        <v>950.36999999999989</v>
      </c>
    </row>
    <row r="646" spans="1:27" ht="15.75" customHeight="1">
      <c r="A646" s="88">
        <v>42401</v>
      </c>
      <c r="B646" s="86">
        <v>6480.44</v>
      </c>
      <c r="C646" s="88">
        <v>42398</v>
      </c>
      <c r="D646" s="106">
        <v>0.38750000000000001</v>
      </c>
      <c r="E646" s="106">
        <v>6.13E-2</v>
      </c>
      <c r="F646" s="106">
        <v>0.17</v>
      </c>
      <c r="G646" s="106">
        <v>9.1399999999999995E-2</v>
      </c>
      <c r="H646" s="106">
        <v>6.1899999999999997E-2</v>
      </c>
      <c r="I646" s="106">
        <v>1.5599999999999999E-2</v>
      </c>
      <c r="J646" s="106">
        <v>2.5999999999999999E-2</v>
      </c>
      <c r="K646" s="106">
        <v>4.8599999999999997E-2</v>
      </c>
      <c r="L646" s="106">
        <v>1.1599999999999999E-2</v>
      </c>
      <c r="M646" s="106">
        <v>0.1134</v>
      </c>
      <c r="N646" s="90">
        <v>1778</v>
      </c>
      <c r="O646" s="123">
        <f t="shared" si="32"/>
        <v>567.71539999999993</v>
      </c>
      <c r="T646" s="122">
        <v>42396</v>
      </c>
      <c r="U646" s="121">
        <v>6414.44</v>
      </c>
      <c r="V646" s="121">
        <v>5975</v>
      </c>
      <c r="W646" s="120">
        <f t="shared" si="33"/>
        <v>439.4399999999996</v>
      </c>
      <c r="X646" s="88">
        <v>42396</v>
      </c>
      <c r="Y646" s="87">
        <v>6414.44</v>
      </c>
      <c r="Z646" s="84">
        <v>5500</v>
      </c>
      <c r="AA646" s="84">
        <f t="shared" si="34"/>
        <v>914.4399999999996</v>
      </c>
    </row>
    <row r="647" spans="1:27" ht="15.75" customHeight="1">
      <c r="A647" s="88">
        <v>42398</v>
      </c>
      <c r="B647" s="86">
        <v>6469.17</v>
      </c>
      <c r="C647" s="88">
        <v>42397</v>
      </c>
      <c r="D647" s="106">
        <v>0.37940000000000002</v>
      </c>
      <c r="E647" s="106">
        <v>6.13E-2</v>
      </c>
      <c r="F647" s="106">
        <v>0.1666</v>
      </c>
      <c r="G647" s="106">
        <v>0.10290000000000001</v>
      </c>
      <c r="H647" s="106">
        <v>6.1899999999999997E-2</v>
      </c>
      <c r="I647" s="106">
        <v>1.5599999999999999E-2</v>
      </c>
      <c r="J647" s="106">
        <v>2.5999999999999999E-2</v>
      </c>
      <c r="K647" s="106">
        <v>4.8599999999999997E-2</v>
      </c>
      <c r="L647" s="106">
        <v>1.1599999999999999E-2</v>
      </c>
      <c r="M647" s="106">
        <v>0.122</v>
      </c>
      <c r="N647" s="90">
        <v>1778</v>
      </c>
      <c r="O647" s="123">
        <f t="shared" si="32"/>
        <v>582.11720000000003</v>
      </c>
      <c r="T647" s="122">
        <v>42395</v>
      </c>
      <c r="U647" s="121">
        <v>6388.89</v>
      </c>
      <c r="V647" s="121">
        <v>5975</v>
      </c>
      <c r="W647" s="120">
        <f t="shared" si="33"/>
        <v>413.89000000000033</v>
      </c>
      <c r="X647" s="88">
        <v>42395</v>
      </c>
      <c r="Y647" s="87">
        <v>6388.89</v>
      </c>
      <c r="Z647" s="84">
        <v>5500</v>
      </c>
      <c r="AA647" s="84">
        <f t="shared" si="34"/>
        <v>888.89000000000033</v>
      </c>
    </row>
    <row r="648" spans="1:27" ht="15.75" customHeight="1">
      <c r="A648" s="88">
        <v>42397</v>
      </c>
      <c r="B648" s="86">
        <v>6450.37</v>
      </c>
      <c r="C648" s="88">
        <v>42396</v>
      </c>
      <c r="D648" s="106">
        <v>0.3644</v>
      </c>
      <c r="E648" s="106">
        <v>7.8700000000000006E-2</v>
      </c>
      <c r="F648" s="106">
        <v>0.17</v>
      </c>
      <c r="G648" s="106">
        <v>8.5599999999999996E-2</v>
      </c>
      <c r="H648" s="106">
        <v>9.0800000000000006E-2</v>
      </c>
      <c r="I648" s="106">
        <v>1.5599999999999999E-2</v>
      </c>
      <c r="J648" s="106">
        <v>2.5999999999999999E-2</v>
      </c>
      <c r="K648" s="106">
        <v>4.8599999999999997E-2</v>
      </c>
      <c r="L648" s="106">
        <v>1.1599999999999999E-2</v>
      </c>
      <c r="M648" s="106">
        <v>0.122</v>
      </c>
      <c r="N648" s="90">
        <v>1778</v>
      </c>
      <c r="O648" s="123">
        <f t="shared" si="32"/>
        <v>571.8048</v>
      </c>
      <c r="T648" s="122">
        <v>42393</v>
      </c>
      <c r="U648" s="121">
        <v>6306.67</v>
      </c>
      <c r="V648" s="121">
        <v>5925</v>
      </c>
      <c r="W648" s="120">
        <f t="shared" si="33"/>
        <v>381.67000000000007</v>
      </c>
      <c r="X648" s="88">
        <v>42394</v>
      </c>
      <c r="Y648" s="87">
        <v>6306.67</v>
      </c>
      <c r="Z648" s="84">
        <v>5500</v>
      </c>
      <c r="AA648" s="84">
        <f t="shared" si="34"/>
        <v>806.67000000000007</v>
      </c>
    </row>
    <row r="649" spans="1:27" ht="15.75" customHeight="1">
      <c r="A649" s="88">
        <v>42396</v>
      </c>
      <c r="B649" s="86">
        <v>6414.44</v>
      </c>
      <c r="C649" s="88">
        <v>42395</v>
      </c>
      <c r="D649" s="106">
        <v>0.38169999999999998</v>
      </c>
      <c r="E649" s="106">
        <v>6.7100000000000007E-2</v>
      </c>
      <c r="F649" s="106">
        <v>0.1469</v>
      </c>
      <c r="G649" s="106">
        <v>8.5599999999999996E-2</v>
      </c>
      <c r="H649" s="106">
        <v>9.0800000000000006E-2</v>
      </c>
      <c r="I649" s="106">
        <v>1.6799999999999999E-2</v>
      </c>
      <c r="J649" s="106">
        <v>4.3400000000000001E-2</v>
      </c>
      <c r="K649" s="106">
        <v>4.1599999999999998E-2</v>
      </c>
      <c r="L649" s="106">
        <v>1.1599999999999999E-2</v>
      </c>
      <c r="M649" s="106">
        <v>9.8900000000000002E-2</v>
      </c>
      <c r="N649" s="90">
        <v>1778</v>
      </c>
      <c r="O649" s="123">
        <f t="shared" si="32"/>
        <v>612.87660000000005</v>
      </c>
      <c r="T649" s="122">
        <v>42391</v>
      </c>
      <c r="U649" s="121">
        <v>6287.5</v>
      </c>
      <c r="V649" s="121">
        <v>5925</v>
      </c>
      <c r="W649" s="120">
        <f t="shared" si="33"/>
        <v>362.5</v>
      </c>
      <c r="X649" s="88">
        <v>42391</v>
      </c>
      <c r="Y649" s="87">
        <v>6287.5</v>
      </c>
      <c r="Z649" s="84">
        <v>5500</v>
      </c>
      <c r="AA649" s="84">
        <f t="shared" si="34"/>
        <v>787.5</v>
      </c>
    </row>
    <row r="650" spans="1:27" ht="15.75" customHeight="1">
      <c r="A650" s="88">
        <v>42395</v>
      </c>
      <c r="B650" s="86">
        <v>6388.89</v>
      </c>
      <c r="C650" s="88">
        <v>42394</v>
      </c>
      <c r="D650" s="106">
        <v>0.36549999999999999</v>
      </c>
      <c r="E650" s="106">
        <v>8.7300000000000003E-2</v>
      </c>
      <c r="F650" s="106">
        <v>0.1353</v>
      </c>
      <c r="G650" s="106">
        <v>7.7499999999999999E-2</v>
      </c>
      <c r="H650" s="106">
        <v>0.1163</v>
      </c>
      <c r="I650" s="106">
        <v>1.6799999999999999E-2</v>
      </c>
      <c r="J650" s="106">
        <v>3.8800000000000001E-2</v>
      </c>
      <c r="K650" s="106">
        <v>3.1800000000000002E-2</v>
      </c>
      <c r="L650" s="106">
        <v>2.8899999999999999E-2</v>
      </c>
      <c r="M650" s="106">
        <v>9.8299999999999998E-2</v>
      </c>
      <c r="N650" s="90">
        <v>1778</v>
      </c>
      <c r="O650" s="123">
        <f t="shared" si="32"/>
        <v>659.1046</v>
      </c>
      <c r="T650" s="122">
        <v>42390</v>
      </c>
      <c r="U650" s="121">
        <v>6275.93</v>
      </c>
      <c r="V650" s="121">
        <v>5925</v>
      </c>
      <c r="W650" s="120">
        <f t="shared" si="33"/>
        <v>350.93000000000029</v>
      </c>
      <c r="X650" s="88">
        <v>42390</v>
      </c>
      <c r="Y650" s="87">
        <v>6275.93</v>
      </c>
      <c r="Z650" s="84">
        <v>5500</v>
      </c>
      <c r="AA650" s="84">
        <f t="shared" si="34"/>
        <v>775.93000000000029</v>
      </c>
    </row>
    <row r="651" spans="1:27" ht="15.75" customHeight="1">
      <c r="A651" s="88">
        <v>42394</v>
      </c>
      <c r="B651" s="86">
        <v>6306.67</v>
      </c>
      <c r="C651" s="88">
        <v>42391</v>
      </c>
      <c r="D651" s="106">
        <v>0.31929999999999997</v>
      </c>
      <c r="E651" s="106">
        <v>9.3100000000000002E-2</v>
      </c>
      <c r="F651" s="106">
        <v>0.1585</v>
      </c>
      <c r="G651" s="106">
        <v>7.7499999999999999E-2</v>
      </c>
      <c r="H651" s="106">
        <v>0.1105</v>
      </c>
      <c r="I651" s="106">
        <v>2.2599999999999999E-2</v>
      </c>
      <c r="J651" s="106">
        <v>3.8800000000000001E-2</v>
      </c>
      <c r="K651" s="106">
        <v>5.4899999999999997E-2</v>
      </c>
      <c r="L651" s="106">
        <v>1.1599999999999999E-2</v>
      </c>
      <c r="M651" s="106">
        <v>9.2499999999999999E-2</v>
      </c>
      <c r="N651" s="90">
        <v>1778</v>
      </c>
      <c r="O651" s="123">
        <f t="shared" si="32"/>
        <v>621.05539999999996</v>
      </c>
      <c r="T651" s="122">
        <v>42389</v>
      </c>
      <c r="U651" s="121">
        <v>6252.78</v>
      </c>
      <c r="V651" s="121">
        <v>5925</v>
      </c>
      <c r="W651" s="120">
        <f t="shared" si="33"/>
        <v>327.77999999999975</v>
      </c>
      <c r="X651" s="88">
        <v>42389</v>
      </c>
      <c r="Y651" s="87">
        <v>6252.78</v>
      </c>
      <c r="Z651" s="84">
        <v>5500</v>
      </c>
      <c r="AA651" s="84">
        <f t="shared" si="34"/>
        <v>752.77999999999975</v>
      </c>
    </row>
    <row r="652" spans="1:27" ht="15.75" customHeight="1">
      <c r="A652" s="88">
        <v>42391</v>
      </c>
      <c r="B652" s="86">
        <v>6287.5</v>
      </c>
      <c r="C652" s="88">
        <v>42390</v>
      </c>
      <c r="D652" s="106">
        <v>0.32740000000000002</v>
      </c>
      <c r="E652" s="106">
        <v>9.8299999999999998E-2</v>
      </c>
      <c r="F652" s="106">
        <v>0.1469</v>
      </c>
      <c r="G652" s="106">
        <v>8.3900000000000002E-2</v>
      </c>
      <c r="H652" s="106">
        <v>9.3700000000000006E-2</v>
      </c>
      <c r="I652" s="106">
        <v>2.2599999999999999E-2</v>
      </c>
      <c r="J652" s="106">
        <v>3.8800000000000001E-2</v>
      </c>
      <c r="K652" s="106">
        <v>5.4899999999999997E-2</v>
      </c>
      <c r="L652" s="106">
        <v>1.1599999999999999E-2</v>
      </c>
      <c r="M652" s="106">
        <v>0.12839999999999999</v>
      </c>
      <c r="N652" s="90">
        <v>1778</v>
      </c>
      <c r="O652" s="123">
        <f t="shared" si="32"/>
        <v>588.16239999999993</v>
      </c>
      <c r="T652" s="122">
        <v>42388</v>
      </c>
      <c r="U652" s="121">
        <v>6233.33</v>
      </c>
      <c r="V652" s="121">
        <v>5925</v>
      </c>
      <c r="W652" s="120">
        <f t="shared" si="33"/>
        <v>308.32999999999993</v>
      </c>
      <c r="X652" s="88">
        <v>42388</v>
      </c>
      <c r="Y652" s="87">
        <v>6233.33</v>
      </c>
      <c r="Z652" s="84">
        <v>5500</v>
      </c>
      <c r="AA652" s="84">
        <f t="shared" si="34"/>
        <v>733.32999999999993</v>
      </c>
    </row>
    <row r="653" spans="1:27" ht="15.75" customHeight="1">
      <c r="A653" s="88">
        <v>42390</v>
      </c>
      <c r="B653" s="86">
        <v>6275.93</v>
      </c>
      <c r="C653" s="88">
        <v>42389</v>
      </c>
      <c r="D653" s="106">
        <v>0.3216</v>
      </c>
      <c r="E653" s="106">
        <v>0.12720000000000001</v>
      </c>
      <c r="F653" s="106">
        <v>0.12959999999999999</v>
      </c>
      <c r="G653" s="106">
        <v>8.9599999999999999E-2</v>
      </c>
      <c r="H653" s="106">
        <v>9.3700000000000006E-2</v>
      </c>
      <c r="I653" s="106">
        <v>1.0999999999999999E-2</v>
      </c>
      <c r="J653" s="106">
        <v>2.7199999999999998E-2</v>
      </c>
      <c r="K653" s="106">
        <v>4.3400000000000001E-2</v>
      </c>
      <c r="L653" s="106">
        <v>3.4700000000000002E-2</v>
      </c>
      <c r="M653" s="106">
        <v>0.12839999999999999</v>
      </c>
      <c r="N653" s="90">
        <v>1778</v>
      </c>
      <c r="O653" s="123">
        <f t="shared" si="32"/>
        <v>649.85900000000004</v>
      </c>
      <c r="T653" s="122">
        <v>42386</v>
      </c>
      <c r="U653" s="121">
        <v>6158.89</v>
      </c>
      <c r="V653" s="121">
        <v>5985</v>
      </c>
      <c r="W653" s="120">
        <f t="shared" si="33"/>
        <v>173.89000000000033</v>
      </c>
      <c r="X653" s="88">
        <v>42387</v>
      </c>
      <c r="Y653" s="87">
        <v>6158.89</v>
      </c>
      <c r="Z653" s="84">
        <v>5500</v>
      </c>
      <c r="AA653" s="84">
        <f t="shared" si="34"/>
        <v>658.89000000000033</v>
      </c>
    </row>
    <row r="654" spans="1:27" ht="15.75" customHeight="1">
      <c r="A654" s="88">
        <v>42389</v>
      </c>
      <c r="B654" s="86">
        <v>6252.78</v>
      </c>
      <c r="C654" s="88">
        <v>42388</v>
      </c>
      <c r="D654" s="106">
        <v>0.34470000000000001</v>
      </c>
      <c r="E654" s="106">
        <v>0.1157</v>
      </c>
      <c r="F654" s="106">
        <v>0.1249</v>
      </c>
      <c r="G654" s="106">
        <v>0.107</v>
      </c>
      <c r="H654" s="106">
        <v>0.1053</v>
      </c>
      <c r="I654" s="106">
        <v>1.0999999999999999E-2</v>
      </c>
      <c r="J654" s="106">
        <v>2.7199999999999998E-2</v>
      </c>
      <c r="K654" s="106">
        <v>2.5999999999999999E-2</v>
      </c>
      <c r="L654" s="106">
        <v>3.9300000000000002E-2</v>
      </c>
      <c r="M654" s="106">
        <v>0.12839999999999999</v>
      </c>
      <c r="N654" s="90">
        <v>1778</v>
      </c>
      <c r="O654" s="123">
        <f t="shared" si="32"/>
        <v>742.4928000000001</v>
      </c>
      <c r="T654" s="122">
        <v>42384</v>
      </c>
      <c r="U654" s="121">
        <v>6155.56</v>
      </c>
      <c r="V654" s="121">
        <v>5975</v>
      </c>
      <c r="W654" s="120">
        <f t="shared" si="33"/>
        <v>180.5600000000004</v>
      </c>
      <c r="X654" s="88">
        <v>42384</v>
      </c>
      <c r="Y654" s="87">
        <v>6155.56</v>
      </c>
      <c r="Z654" s="84">
        <v>5500</v>
      </c>
      <c r="AA654" s="84">
        <f t="shared" si="34"/>
        <v>655.5600000000004</v>
      </c>
    </row>
    <row r="655" spans="1:27" ht="15.75" customHeight="1">
      <c r="A655" s="88">
        <v>42388</v>
      </c>
      <c r="B655" s="86">
        <v>6233.33</v>
      </c>
      <c r="C655" s="88">
        <v>42387</v>
      </c>
      <c r="D655" s="106">
        <v>0.37069999999999997</v>
      </c>
      <c r="E655" s="106">
        <v>0.1099</v>
      </c>
      <c r="F655" s="106">
        <v>0.13420000000000001</v>
      </c>
      <c r="G655" s="106">
        <v>0.1186</v>
      </c>
      <c r="H655" s="106">
        <v>7.6300000000000007E-2</v>
      </c>
      <c r="I655" s="106">
        <v>1.0999999999999999E-2</v>
      </c>
      <c r="J655" s="106">
        <v>2.7199999999999998E-2</v>
      </c>
      <c r="K655" s="106">
        <v>2.5999999999999999E-2</v>
      </c>
      <c r="L655" s="106">
        <v>2.7799999999999998E-2</v>
      </c>
      <c r="M655" s="106">
        <v>0.12959999999999999</v>
      </c>
      <c r="N655" s="90">
        <v>1778</v>
      </c>
      <c r="O655" s="123">
        <f t="shared" si="32"/>
        <v>742.4928000000001</v>
      </c>
      <c r="T655" s="122">
        <v>42383</v>
      </c>
      <c r="U655" s="121">
        <v>6172.22</v>
      </c>
      <c r="V655" s="121">
        <v>5975</v>
      </c>
      <c r="W655" s="120">
        <f t="shared" si="33"/>
        <v>197.22000000000025</v>
      </c>
      <c r="X655" s="88">
        <v>42383</v>
      </c>
      <c r="Y655" s="87">
        <v>6172.22</v>
      </c>
      <c r="Z655" s="84">
        <v>5500</v>
      </c>
      <c r="AA655" s="84">
        <f t="shared" si="34"/>
        <v>672.22000000000025</v>
      </c>
    </row>
    <row r="656" spans="1:27" ht="15.75" customHeight="1">
      <c r="A656" s="88">
        <v>42387</v>
      </c>
      <c r="B656" s="86">
        <v>6158.89</v>
      </c>
      <c r="C656" s="88">
        <v>42384</v>
      </c>
      <c r="D656" s="106">
        <v>0.3493</v>
      </c>
      <c r="E656" s="106">
        <v>0.17519999999999999</v>
      </c>
      <c r="F656" s="106">
        <v>0.13420000000000001</v>
      </c>
      <c r="G656" s="106">
        <v>8.6199999999999999E-2</v>
      </c>
      <c r="H656" s="106">
        <v>7.6300000000000007E-2</v>
      </c>
      <c r="I656" s="106">
        <v>1.0999999999999999E-2</v>
      </c>
      <c r="J656" s="106">
        <v>2.1399999999999999E-2</v>
      </c>
      <c r="K656" s="106">
        <v>2.5999999999999999E-2</v>
      </c>
      <c r="L656" s="106">
        <v>2.7799999999999998E-2</v>
      </c>
      <c r="M656" s="106">
        <v>0.12959999999999999</v>
      </c>
      <c r="N656" s="90">
        <v>1778</v>
      </c>
      <c r="O656" s="123">
        <f t="shared" si="32"/>
        <v>800.98900000000003</v>
      </c>
      <c r="T656" s="122">
        <v>42382</v>
      </c>
      <c r="U656" s="121">
        <v>6186.11</v>
      </c>
      <c r="V656" s="121">
        <v>5975</v>
      </c>
      <c r="W656" s="120">
        <f t="shared" si="33"/>
        <v>211.10999999999967</v>
      </c>
      <c r="X656" s="88">
        <v>42382</v>
      </c>
      <c r="Y656" s="87">
        <v>6186.11</v>
      </c>
      <c r="Z656" s="84">
        <v>5500</v>
      </c>
      <c r="AA656" s="84">
        <f t="shared" si="34"/>
        <v>686.10999999999967</v>
      </c>
    </row>
    <row r="657" spans="1:27" ht="15.75" customHeight="1">
      <c r="A657" s="88">
        <v>42384</v>
      </c>
      <c r="B657" s="86">
        <v>6155.56</v>
      </c>
      <c r="C657" s="88">
        <v>42383</v>
      </c>
      <c r="D657" s="106">
        <v>0.33079999999999998</v>
      </c>
      <c r="E657" s="106">
        <v>0.12429999999999999</v>
      </c>
      <c r="F657" s="106">
        <v>0.15210000000000001</v>
      </c>
      <c r="G657" s="106">
        <v>0.10929999999999999</v>
      </c>
      <c r="H657" s="106">
        <v>6.4799999999999996E-2</v>
      </c>
      <c r="I657" s="106">
        <v>6.8999999999999999E-3</v>
      </c>
      <c r="J657" s="106">
        <v>1.5599999999999999E-2</v>
      </c>
      <c r="K657" s="106">
        <v>3.9899999999999998E-2</v>
      </c>
      <c r="L657" s="106">
        <v>2.7799999999999998E-2</v>
      </c>
      <c r="M657" s="106">
        <v>0.10929999999999999</v>
      </c>
      <c r="N657" s="90">
        <v>1778</v>
      </c>
      <c r="O657" s="123">
        <f t="shared" si="32"/>
        <v>797.96639999999991</v>
      </c>
      <c r="T657" s="122">
        <v>42381</v>
      </c>
      <c r="U657" s="121">
        <v>6200</v>
      </c>
      <c r="V657" s="121">
        <v>5975</v>
      </c>
      <c r="W657" s="120">
        <f t="shared" si="33"/>
        <v>225</v>
      </c>
      <c r="X657" s="88">
        <v>42381</v>
      </c>
      <c r="Y657" s="87">
        <v>6200</v>
      </c>
      <c r="Z657" s="84">
        <v>5500</v>
      </c>
      <c r="AA657" s="84">
        <f t="shared" si="34"/>
        <v>700</v>
      </c>
    </row>
    <row r="658" spans="1:27" ht="15.75" customHeight="1">
      <c r="A658" s="88">
        <v>42383</v>
      </c>
      <c r="B658" s="86">
        <v>6172.22</v>
      </c>
      <c r="C658" s="88">
        <v>42382</v>
      </c>
      <c r="D658" s="106">
        <v>0.36549999999999999</v>
      </c>
      <c r="E658" s="106">
        <v>0.12429999999999999</v>
      </c>
      <c r="F658" s="106">
        <v>0.1348</v>
      </c>
      <c r="G658" s="106">
        <v>0.10929999999999999</v>
      </c>
      <c r="H658" s="106">
        <v>4.7399999999999998E-2</v>
      </c>
      <c r="I658" s="106">
        <v>6.8999999999999999E-3</v>
      </c>
      <c r="J658" s="106">
        <v>1.5599999999999999E-2</v>
      </c>
      <c r="K658" s="106">
        <v>3.9899999999999998E-2</v>
      </c>
      <c r="L658" s="106">
        <v>2.7799999999999998E-2</v>
      </c>
      <c r="M658" s="106">
        <v>0.10929999999999999</v>
      </c>
      <c r="N658" s="90">
        <v>1778</v>
      </c>
      <c r="O658" s="123">
        <f t="shared" si="32"/>
        <v>756.89460000000008</v>
      </c>
      <c r="T658" s="122">
        <v>42379</v>
      </c>
      <c r="U658" s="121">
        <v>6464.44</v>
      </c>
      <c r="V658" s="121">
        <v>6145</v>
      </c>
      <c r="W658" s="120">
        <f t="shared" si="33"/>
        <v>319.4399999999996</v>
      </c>
      <c r="X658" s="88">
        <v>42380</v>
      </c>
      <c r="Y658" s="87">
        <v>6464.44</v>
      </c>
      <c r="Z658" s="84">
        <v>5500</v>
      </c>
      <c r="AA658" s="84">
        <f t="shared" si="34"/>
        <v>964.4399999999996</v>
      </c>
    </row>
    <row r="659" spans="1:27" ht="15.75" customHeight="1">
      <c r="A659" s="88">
        <v>42382</v>
      </c>
      <c r="B659" s="86">
        <v>6186.11</v>
      </c>
      <c r="C659" s="88">
        <v>42381</v>
      </c>
      <c r="D659" s="106">
        <v>0.41760000000000003</v>
      </c>
      <c r="E659" s="106">
        <v>0.13070000000000001</v>
      </c>
      <c r="F659" s="106">
        <v>0.1232</v>
      </c>
      <c r="G659" s="106">
        <v>8.2699999999999996E-2</v>
      </c>
      <c r="H659" s="106">
        <v>4.7399999999999998E-2</v>
      </c>
      <c r="I659" s="106">
        <v>6.8999999999999999E-3</v>
      </c>
      <c r="J659" s="106">
        <v>1.5599999999999999E-2</v>
      </c>
      <c r="K659" s="106">
        <v>1.9699999999999999E-2</v>
      </c>
      <c r="L659" s="106">
        <v>2.7799999999999998E-2</v>
      </c>
      <c r="M659" s="106">
        <v>0.10929999999999999</v>
      </c>
      <c r="N659" s="90">
        <v>1778</v>
      </c>
      <c r="O659" s="123">
        <f t="shared" si="32"/>
        <v>669.41700000000003</v>
      </c>
      <c r="T659" s="122">
        <v>42377</v>
      </c>
      <c r="U659" s="121">
        <v>6505.56</v>
      </c>
      <c r="V659" s="121">
        <v>6187.5</v>
      </c>
      <c r="W659" s="120">
        <f t="shared" si="33"/>
        <v>318.0600000000004</v>
      </c>
      <c r="X659" s="88">
        <v>42377</v>
      </c>
      <c r="Y659" s="87">
        <v>6505.56</v>
      </c>
      <c r="Z659" s="84">
        <v>5500</v>
      </c>
      <c r="AA659" s="84">
        <f t="shared" si="34"/>
        <v>1005.5600000000004</v>
      </c>
    </row>
    <row r="660" spans="1:27" ht="15.75" customHeight="1">
      <c r="A660" s="88">
        <v>42381</v>
      </c>
      <c r="B660" s="86">
        <v>6200</v>
      </c>
      <c r="C660" s="88">
        <v>42380</v>
      </c>
      <c r="D660" s="106">
        <v>0.41760000000000003</v>
      </c>
      <c r="E660" s="106">
        <v>0.1232</v>
      </c>
      <c r="F660" s="106">
        <v>0.1232</v>
      </c>
      <c r="G660" s="106">
        <v>7.1099999999999997E-2</v>
      </c>
      <c r="H660" s="106">
        <v>5.3199999999999997E-2</v>
      </c>
      <c r="I660" s="106">
        <v>0</v>
      </c>
      <c r="J660" s="106">
        <v>1.5599999999999999E-2</v>
      </c>
      <c r="K660" s="106">
        <v>9.7999999999999997E-3</v>
      </c>
      <c r="L660" s="106">
        <v>5.67E-2</v>
      </c>
      <c r="M660" s="106">
        <v>0.1024</v>
      </c>
      <c r="N660" s="90">
        <v>1778</v>
      </c>
      <c r="O660" s="123">
        <f t="shared" si="32"/>
        <v>674.57320000000004</v>
      </c>
      <c r="T660" s="122">
        <v>42376</v>
      </c>
      <c r="U660" s="121">
        <v>6538.89</v>
      </c>
      <c r="V660" s="121">
        <v>6208.33</v>
      </c>
      <c r="W660" s="120">
        <f t="shared" si="33"/>
        <v>330.5600000000004</v>
      </c>
      <c r="X660" s="88">
        <v>42376</v>
      </c>
      <c r="Y660" s="87">
        <v>6538.89</v>
      </c>
      <c r="Z660" s="84">
        <v>5500</v>
      </c>
      <c r="AA660" s="84">
        <f t="shared" si="34"/>
        <v>1038.8900000000003</v>
      </c>
    </row>
    <row r="661" spans="1:27" ht="15.75" customHeight="1">
      <c r="A661" s="88">
        <v>42380</v>
      </c>
      <c r="B661" s="86">
        <v>6464.44</v>
      </c>
      <c r="C661" s="88">
        <v>42377</v>
      </c>
      <c r="D661" s="106">
        <v>0.45050000000000001</v>
      </c>
      <c r="E661" s="106">
        <v>9.0200000000000002E-2</v>
      </c>
      <c r="F661" s="106">
        <v>0.15790000000000001</v>
      </c>
      <c r="G661" s="106">
        <v>7.1099999999999997E-2</v>
      </c>
      <c r="H661" s="106">
        <v>7.0599999999999996E-2</v>
      </c>
      <c r="I661" s="106">
        <v>0</v>
      </c>
      <c r="J661" s="106">
        <v>4.0000000000000001E-3</v>
      </c>
      <c r="K661" s="106">
        <v>5.7999999999999996E-3</v>
      </c>
      <c r="L661" s="106">
        <v>2.0199999999999999E-2</v>
      </c>
      <c r="M661" s="106">
        <v>8.6199999999999999E-2</v>
      </c>
      <c r="N661" s="90">
        <v>1778</v>
      </c>
      <c r="O661" s="123">
        <f t="shared" si="32"/>
        <v>703.3768</v>
      </c>
      <c r="T661" s="122">
        <v>42375</v>
      </c>
      <c r="U661" s="121">
        <v>6558.33</v>
      </c>
      <c r="V661" s="121">
        <v>6225</v>
      </c>
      <c r="W661" s="120">
        <f t="shared" si="33"/>
        <v>333.32999999999993</v>
      </c>
      <c r="X661" s="88">
        <v>42375</v>
      </c>
      <c r="Y661" s="87">
        <v>6558.33</v>
      </c>
      <c r="Z661" s="84">
        <v>5500</v>
      </c>
      <c r="AA661" s="84">
        <f t="shared" si="34"/>
        <v>1058.33</v>
      </c>
    </row>
    <row r="662" spans="1:27" ht="15.75" customHeight="1">
      <c r="A662" s="88">
        <v>42377</v>
      </c>
      <c r="B662" s="86">
        <v>6505.56</v>
      </c>
      <c r="C662" s="88">
        <v>42376</v>
      </c>
      <c r="D662" s="106">
        <v>0.44879999999999998</v>
      </c>
      <c r="E662" s="106">
        <v>7.2300000000000003E-2</v>
      </c>
      <c r="F662" s="106">
        <v>0.15790000000000001</v>
      </c>
      <c r="G662" s="106">
        <v>8.8499999999999995E-2</v>
      </c>
      <c r="H662" s="106">
        <v>6.4799999999999996E-2</v>
      </c>
      <c r="I662" s="106">
        <v>0</v>
      </c>
      <c r="J662" s="106">
        <v>4.0000000000000001E-3</v>
      </c>
      <c r="K662" s="106">
        <v>2.2599999999999999E-2</v>
      </c>
      <c r="L662" s="106">
        <v>3.1800000000000002E-2</v>
      </c>
      <c r="M662" s="106">
        <v>7.0900000000000005E-2</v>
      </c>
      <c r="N662" s="90">
        <v>1778</v>
      </c>
      <c r="O662" s="123">
        <f t="shared" si="32"/>
        <v>727.02419999999995</v>
      </c>
      <c r="T662" s="122">
        <v>42374</v>
      </c>
      <c r="U662" s="121">
        <v>6577.78</v>
      </c>
      <c r="V662" s="121">
        <v>6225</v>
      </c>
      <c r="W662" s="120">
        <f t="shared" si="33"/>
        <v>352.77999999999975</v>
      </c>
      <c r="X662" s="88">
        <v>42374</v>
      </c>
      <c r="Y662" s="87">
        <v>6577.78</v>
      </c>
      <c r="Z662" s="84">
        <v>5500</v>
      </c>
      <c r="AA662" s="84">
        <f t="shared" si="34"/>
        <v>1077.7799999999997</v>
      </c>
    </row>
    <row r="663" spans="1:27" ht="15.75" customHeight="1">
      <c r="A663" s="88">
        <v>42376</v>
      </c>
      <c r="B663" s="86">
        <v>6538.89</v>
      </c>
      <c r="C663" s="88">
        <v>42375</v>
      </c>
      <c r="D663" s="106">
        <v>0.42570000000000002</v>
      </c>
      <c r="E663" s="106">
        <v>7.2300000000000003E-2</v>
      </c>
      <c r="F663" s="106">
        <v>0.15790000000000001</v>
      </c>
      <c r="G663" s="106">
        <v>8.8499999999999995E-2</v>
      </c>
      <c r="H663" s="106">
        <v>8.7900000000000006E-2</v>
      </c>
      <c r="I663" s="106">
        <v>0</v>
      </c>
      <c r="J663" s="106">
        <v>4.0000000000000001E-3</v>
      </c>
      <c r="K663" s="106">
        <v>2.2599999999999999E-2</v>
      </c>
      <c r="L663" s="106">
        <v>3.1800000000000002E-2</v>
      </c>
      <c r="M663" s="106">
        <v>7.0900000000000005E-2</v>
      </c>
      <c r="N663" s="90">
        <v>1778</v>
      </c>
      <c r="O663" s="123">
        <f t="shared" si="32"/>
        <v>727.02419999999995</v>
      </c>
      <c r="T663" s="122">
        <v>42372</v>
      </c>
      <c r="U663" s="121">
        <v>6525</v>
      </c>
      <c r="V663" s="121">
        <v>6262.5</v>
      </c>
      <c r="W663" s="120">
        <f t="shared" si="33"/>
        <v>262.5</v>
      </c>
      <c r="X663" s="88">
        <v>42373</v>
      </c>
      <c r="Y663" s="87">
        <v>6525</v>
      </c>
      <c r="Z663" s="84">
        <v>5500</v>
      </c>
      <c r="AA663" s="84">
        <f t="shared" si="34"/>
        <v>1025</v>
      </c>
    </row>
    <row r="664" spans="1:27" ht="15.75" customHeight="1">
      <c r="A664" s="88">
        <v>42375</v>
      </c>
      <c r="B664" s="86">
        <v>6558.33</v>
      </c>
      <c r="C664" s="88">
        <v>42374</v>
      </c>
      <c r="D664" s="106">
        <v>0.3765</v>
      </c>
      <c r="E664" s="106">
        <v>7.5200000000000003E-2</v>
      </c>
      <c r="F664" s="106">
        <v>0.1671</v>
      </c>
      <c r="G664" s="106">
        <v>7.6300000000000007E-2</v>
      </c>
      <c r="H664" s="106">
        <v>9.9500000000000005E-2</v>
      </c>
      <c r="I664" s="106">
        <v>1.7399999999999999E-2</v>
      </c>
      <c r="J664" s="106">
        <v>2.5999999999999999E-2</v>
      </c>
      <c r="K664" s="106">
        <v>2.2599999999999999E-2</v>
      </c>
      <c r="L664" s="106">
        <v>3.0099999999999998E-2</v>
      </c>
      <c r="M664" s="106">
        <v>8.3500000000000005E-2</v>
      </c>
      <c r="N664" s="90">
        <v>1748</v>
      </c>
      <c r="O664" s="123">
        <f t="shared" si="32"/>
        <v>696.92759999999998</v>
      </c>
      <c r="T664" s="122">
        <v>42369</v>
      </c>
      <c r="U664" s="121">
        <v>6522.22</v>
      </c>
      <c r="V664" s="121">
        <v>6275</v>
      </c>
      <c r="W664" s="120">
        <f t="shared" si="33"/>
        <v>247.22000000000025</v>
      </c>
      <c r="X664" s="88">
        <v>42369</v>
      </c>
      <c r="Y664" s="87">
        <v>6522.22</v>
      </c>
      <c r="Z664" s="84">
        <v>5500</v>
      </c>
      <c r="AA664" s="84">
        <f t="shared" si="34"/>
        <v>1022.2200000000003</v>
      </c>
    </row>
    <row r="665" spans="1:27" ht="15.75" customHeight="1">
      <c r="A665" s="88">
        <v>42374</v>
      </c>
      <c r="B665" s="86">
        <v>6577.78</v>
      </c>
      <c r="C665" s="88">
        <v>42373</v>
      </c>
      <c r="D665" s="106">
        <v>0.37940000000000002</v>
      </c>
      <c r="E665" s="106">
        <v>8.0399999999999999E-2</v>
      </c>
      <c r="F665" s="106">
        <v>0.15559999999999999</v>
      </c>
      <c r="G665" s="106">
        <v>8.3299999999999999E-2</v>
      </c>
      <c r="H665" s="106">
        <v>0.1099</v>
      </c>
      <c r="I665" s="106">
        <v>1.7399999999999999E-2</v>
      </c>
      <c r="J665" s="106">
        <v>2.5999999999999999E-2</v>
      </c>
      <c r="K665" s="106">
        <v>1.5599999999999999E-2</v>
      </c>
      <c r="L665" s="106">
        <v>3.0099999999999998E-2</v>
      </c>
      <c r="M665" s="106">
        <v>9.7699999999999995E-2</v>
      </c>
      <c r="N665" s="90">
        <v>1748</v>
      </c>
      <c r="O665" s="123">
        <f t="shared" si="32"/>
        <v>768.59559999999999</v>
      </c>
      <c r="T665" s="122">
        <v>42368</v>
      </c>
      <c r="U665" s="121">
        <v>6527.78</v>
      </c>
      <c r="V665" s="121">
        <v>6300</v>
      </c>
      <c r="W665" s="120">
        <f t="shared" si="33"/>
        <v>227.77999999999975</v>
      </c>
      <c r="X665" s="88">
        <v>42368</v>
      </c>
      <c r="Y665" s="87">
        <v>6527.78</v>
      </c>
      <c r="Z665" s="84">
        <v>5500</v>
      </c>
      <c r="AA665" s="84">
        <f t="shared" si="34"/>
        <v>1027.7799999999997</v>
      </c>
    </row>
    <row r="666" spans="1:27" ht="15.75" customHeight="1">
      <c r="A666" s="88">
        <v>42373</v>
      </c>
      <c r="B666" s="86">
        <v>6525</v>
      </c>
      <c r="C666" s="88">
        <v>42369</v>
      </c>
      <c r="D666" s="106">
        <v>0.39560000000000001</v>
      </c>
      <c r="E666" s="106">
        <v>7.3499999999999996E-2</v>
      </c>
      <c r="F666" s="106">
        <v>0.19139999999999999</v>
      </c>
      <c r="G666" s="106">
        <v>9.4899999999999998E-2</v>
      </c>
      <c r="H666" s="106">
        <v>8.6800000000000002E-2</v>
      </c>
      <c r="I666" s="106">
        <v>2.3099999999999999E-2</v>
      </c>
      <c r="J666" s="106">
        <v>9.7999999999999997E-3</v>
      </c>
      <c r="K666" s="106">
        <v>2.2599999999999999E-2</v>
      </c>
      <c r="L666" s="106">
        <v>1.6199999999999999E-2</v>
      </c>
      <c r="M666" s="106">
        <v>9.7699999999999995E-2</v>
      </c>
      <c r="N666" s="90">
        <v>1748</v>
      </c>
      <c r="O666" s="123">
        <f t="shared" si="32"/>
        <v>737.65599999999995</v>
      </c>
      <c r="T666" s="122">
        <v>42367</v>
      </c>
      <c r="U666" s="121">
        <v>6544.44</v>
      </c>
      <c r="V666" s="121">
        <v>6375</v>
      </c>
      <c r="W666" s="120">
        <f t="shared" si="33"/>
        <v>169.4399999999996</v>
      </c>
      <c r="X666" s="88">
        <v>42367</v>
      </c>
      <c r="Y666" s="87">
        <v>6544.44</v>
      </c>
      <c r="Z666" s="84">
        <v>5500</v>
      </c>
      <c r="AA666" s="84">
        <f t="shared" si="34"/>
        <v>1044.4399999999996</v>
      </c>
    </row>
    <row r="667" spans="1:27" ht="15.75" customHeight="1">
      <c r="A667" s="88">
        <v>42369</v>
      </c>
      <c r="B667" s="86">
        <v>6522.22</v>
      </c>
      <c r="C667" s="88">
        <v>42368</v>
      </c>
      <c r="D667" s="106">
        <v>0.40889999999999999</v>
      </c>
      <c r="E667" s="106">
        <v>9.9599999999999994E-2</v>
      </c>
      <c r="F667" s="106">
        <v>0.1749</v>
      </c>
      <c r="G667" s="106">
        <v>9.2200000000000004E-2</v>
      </c>
      <c r="H667" s="106">
        <v>7.3099999999999998E-2</v>
      </c>
      <c r="I667" s="106">
        <v>5.5999999999999999E-3</v>
      </c>
      <c r="J667" s="106">
        <v>2.53E-2</v>
      </c>
      <c r="K667" s="106">
        <v>2.1899999999999999E-2</v>
      </c>
      <c r="L667" s="106">
        <v>2.76E-2</v>
      </c>
      <c r="M667" s="106">
        <v>8.5900000000000004E-2</v>
      </c>
      <c r="N667" s="90">
        <v>1748</v>
      </c>
      <c r="O667" s="123">
        <f t="shared" si="32"/>
        <v>789.04720000000009</v>
      </c>
      <c r="T667" s="122">
        <v>42365</v>
      </c>
      <c r="U667" s="121">
        <v>6386.67</v>
      </c>
      <c r="V667" s="121">
        <v>6105</v>
      </c>
      <c r="W667" s="120">
        <f t="shared" si="33"/>
        <v>281.67000000000007</v>
      </c>
      <c r="X667" s="88">
        <v>42366</v>
      </c>
      <c r="Y667" s="87">
        <v>6386.67</v>
      </c>
      <c r="Z667" s="84">
        <v>5500</v>
      </c>
      <c r="AA667" s="84">
        <f t="shared" si="34"/>
        <v>886.67000000000007</v>
      </c>
    </row>
    <row r="668" spans="1:27" ht="15.75" customHeight="1">
      <c r="A668" s="88">
        <v>42368</v>
      </c>
      <c r="B668" s="86">
        <v>6527.78</v>
      </c>
      <c r="C668" s="88">
        <v>42367</v>
      </c>
      <c r="D668" s="106">
        <v>0.40889999999999999</v>
      </c>
      <c r="E668" s="106">
        <v>0.1052</v>
      </c>
      <c r="F668" s="106">
        <v>0.1845</v>
      </c>
      <c r="G668" s="106">
        <v>8.6599999999999996E-2</v>
      </c>
      <c r="H668" s="106">
        <v>7.3099999999999998E-2</v>
      </c>
      <c r="I668" s="106">
        <v>5.5999999999999999E-3</v>
      </c>
      <c r="J668" s="106">
        <v>2.53E-2</v>
      </c>
      <c r="K668" s="106">
        <v>1.24E-2</v>
      </c>
      <c r="L668" s="106">
        <v>2.76E-2</v>
      </c>
      <c r="M668" s="106">
        <v>8.5900000000000004E-2</v>
      </c>
      <c r="N668" s="90">
        <v>1748</v>
      </c>
      <c r="O668" s="123">
        <f t="shared" si="32"/>
        <v>792.19359999999995</v>
      </c>
      <c r="T668" s="122">
        <v>42363</v>
      </c>
      <c r="U668" s="121">
        <v>6344.44</v>
      </c>
      <c r="V668" s="121">
        <v>6037.5</v>
      </c>
      <c r="W668" s="120">
        <f t="shared" si="33"/>
        <v>306.9399999999996</v>
      </c>
      <c r="X668" s="88">
        <v>42363</v>
      </c>
      <c r="Y668" s="87">
        <v>6344.44</v>
      </c>
      <c r="Z668" s="84">
        <v>5500</v>
      </c>
      <c r="AA668" s="84">
        <f t="shared" si="34"/>
        <v>844.4399999999996</v>
      </c>
    </row>
    <row r="669" spans="1:27" ht="15.75" customHeight="1">
      <c r="A669" s="88">
        <v>42367</v>
      </c>
      <c r="B669" s="86">
        <v>6544.44</v>
      </c>
      <c r="C669" s="88">
        <v>42366</v>
      </c>
      <c r="D669" s="106">
        <v>0.3987</v>
      </c>
      <c r="E669" s="106">
        <v>7.8399999999999997E-2</v>
      </c>
      <c r="F669" s="106">
        <v>0.18759999999999999</v>
      </c>
      <c r="G669" s="106">
        <v>0.1053</v>
      </c>
      <c r="H669" s="106">
        <v>7.4399999999999994E-2</v>
      </c>
      <c r="I669" s="106">
        <v>5.7000000000000002E-3</v>
      </c>
      <c r="J669" s="106">
        <v>2.5700000000000001E-2</v>
      </c>
      <c r="K669" s="106">
        <v>1.26E-2</v>
      </c>
      <c r="L669" s="106">
        <v>2.8000000000000001E-2</v>
      </c>
      <c r="M669" s="106">
        <v>7.4200000000000002E-2</v>
      </c>
      <c r="N669" s="90">
        <v>1748</v>
      </c>
      <c r="O669" s="123">
        <f t="shared" si="32"/>
        <v>690.28519999999992</v>
      </c>
      <c r="T669" s="122">
        <v>42362</v>
      </c>
      <c r="U669" s="121">
        <v>6322.22</v>
      </c>
      <c r="V669" s="121">
        <v>6025</v>
      </c>
      <c r="W669" s="120">
        <f t="shared" si="33"/>
        <v>297.22000000000025</v>
      </c>
      <c r="X669" s="88">
        <v>42362</v>
      </c>
      <c r="Y669" s="87">
        <v>6322.22</v>
      </c>
      <c r="Z669" s="84">
        <v>5500</v>
      </c>
      <c r="AA669" s="84">
        <f t="shared" si="34"/>
        <v>822.22000000000025</v>
      </c>
    </row>
    <row r="670" spans="1:27" ht="15.75" customHeight="1">
      <c r="A670" s="88">
        <v>42366</v>
      </c>
      <c r="B670" s="86">
        <v>6386.67</v>
      </c>
      <c r="C670" s="88">
        <v>42363</v>
      </c>
      <c r="D670" s="106">
        <v>0.43969999999999998</v>
      </c>
      <c r="E670" s="106">
        <v>7.4700000000000003E-2</v>
      </c>
      <c r="F670" s="106">
        <v>0.15659999999999999</v>
      </c>
      <c r="G670" s="106">
        <v>7.2999999999999995E-2</v>
      </c>
      <c r="H670" s="106">
        <v>8.2400000000000001E-2</v>
      </c>
      <c r="I670" s="106">
        <v>7.1000000000000004E-3</v>
      </c>
      <c r="J670" s="106">
        <v>2.6499999999999999E-2</v>
      </c>
      <c r="K670" s="106">
        <v>1.5900000000000001E-2</v>
      </c>
      <c r="L670" s="106">
        <v>2.6499999999999999E-2</v>
      </c>
      <c r="M670" s="106">
        <v>0.123</v>
      </c>
      <c r="N670" s="90">
        <v>1748</v>
      </c>
      <c r="O670" s="123">
        <f t="shared" si="32"/>
        <v>596.7672</v>
      </c>
      <c r="T670" s="122">
        <v>42361</v>
      </c>
      <c r="U670" s="121">
        <v>6313.89</v>
      </c>
      <c r="V670" s="121">
        <v>6000</v>
      </c>
      <c r="W670" s="120">
        <f t="shared" si="33"/>
        <v>313.89000000000033</v>
      </c>
      <c r="X670" s="88">
        <v>42361</v>
      </c>
      <c r="Y670" s="87">
        <v>6313.89</v>
      </c>
      <c r="Z670" s="84">
        <v>5500</v>
      </c>
      <c r="AA670" s="84">
        <f t="shared" si="34"/>
        <v>813.89000000000033</v>
      </c>
    </row>
    <row r="671" spans="1:27" ht="15.75" customHeight="1">
      <c r="A671" s="88">
        <v>42363</v>
      </c>
      <c r="B671" s="86">
        <v>6344.44</v>
      </c>
      <c r="C671" s="88">
        <v>42362</v>
      </c>
      <c r="D671" s="106">
        <v>0.42199999999999999</v>
      </c>
      <c r="E671" s="106">
        <v>0.1042</v>
      </c>
      <c r="F671" s="106">
        <v>0.1507</v>
      </c>
      <c r="G671" s="106">
        <v>6.7100000000000007E-2</v>
      </c>
      <c r="H671" s="106">
        <v>7.6499999999999999E-2</v>
      </c>
      <c r="I671" s="106">
        <v>7.1000000000000004E-3</v>
      </c>
      <c r="J671" s="106">
        <v>2.6499999999999999E-2</v>
      </c>
      <c r="K671" s="106">
        <v>2.18E-2</v>
      </c>
      <c r="L671" s="106">
        <v>2.6499999999999999E-2</v>
      </c>
      <c r="M671" s="106">
        <v>0.12889999999999999</v>
      </c>
      <c r="N671" s="90">
        <v>1748</v>
      </c>
      <c r="O671" s="123">
        <f t="shared" si="32"/>
        <v>495.9076</v>
      </c>
      <c r="T671" s="122">
        <v>42360</v>
      </c>
      <c r="U671" s="121">
        <v>6283.33</v>
      </c>
      <c r="V671" s="121">
        <v>5975</v>
      </c>
      <c r="W671" s="120">
        <f t="shared" si="33"/>
        <v>308.32999999999993</v>
      </c>
      <c r="X671" s="88">
        <v>42360</v>
      </c>
      <c r="Y671" s="87">
        <v>6283.33</v>
      </c>
      <c r="Z671" s="84">
        <v>5500</v>
      </c>
      <c r="AA671" s="84">
        <f t="shared" si="34"/>
        <v>783.32999999999993</v>
      </c>
    </row>
    <row r="672" spans="1:27" ht="15.75" customHeight="1">
      <c r="A672" s="88">
        <v>42362</v>
      </c>
      <c r="B672" s="86">
        <v>6322.22</v>
      </c>
      <c r="C672" s="88">
        <v>42361</v>
      </c>
      <c r="D672" s="106">
        <v>0.45140000000000002</v>
      </c>
      <c r="E672" s="106">
        <v>9.6500000000000002E-2</v>
      </c>
      <c r="F672" s="106">
        <v>0.15540000000000001</v>
      </c>
      <c r="G672" s="106">
        <v>7.8899999999999998E-2</v>
      </c>
      <c r="H672" s="106">
        <v>6.4699999999999994E-2</v>
      </c>
      <c r="I672" s="106">
        <v>7.1000000000000004E-3</v>
      </c>
      <c r="J672" s="106">
        <v>0.01</v>
      </c>
      <c r="K672" s="106">
        <v>1.18E-2</v>
      </c>
      <c r="L672" s="106">
        <v>3.8300000000000001E-2</v>
      </c>
      <c r="M672" s="106">
        <v>0.10539999999999999</v>
      </c>
      <c r="N672" s="90">
        <v>1748</v>
      </c>
      <c r="O672" s="123">
        <f t="shared" si="32"/>
        <v>506.22080000000005</v>
      </c>
      <c r="T672" s="122">
        <v>42358</v>
      </c>
      <c r="U672" s="121">
        <v>6290</v>
      </c>
      <c r="V672" s="121">
        <v>5975</v>
      </c>
      <c r="W672" s="120">
        <f t="shared" si="33"/>
        <v>315</v>
      </c>
      <c r="X672" s="88">
        <v>42359</v>
      </c>
      <c r="Y672" s="87">
        <v>6290</v>
      </c>
      <c r="Z672" s="84">
        <v>5500</v>
      </c>
      <c r="AA672" s="84">
        <f t="shared" si="34"/>
        <v>790</v>
      </c>
    </row>
    <row r="673" spans="1:27" ht="15.75" customHeight="1">
      <c r="A673" s="88">
        <v>42361</v>
      </c>
      <c r="B673" s="86">
        <v>6313.89</v>
      </c>
      <c r="C673" s="88">
        <v>42360</v>
      </c>
      <c r="D673" s="106">
        <v>0.45319999999999999</v>
      </c>
      <c r="E673" s="106">
        <v>0.1024</v>
      </c>
      <c r="F673" s="106">
        <v>0.15540000000000001</v>
      </c>
      <c r="G673" s="106">
        <v>6.7100000000000007E-2</v>
      </c>
      <c r="H673" s="106">
        <v>6.4699999999999994E-2</v>
      </c>
      <c r="I673" s="106">
        <v>1.12E-2</v>
      </c>
      <c r="J673" s="106">
        <v>0.01</v>
      </c>
      <c r="K673" s="106">
        <v>1.18E-2</v>
      </c>
      <c r="L673" s="106">
        <v>3.8300000000000001E-2</v>
      </c>
      <c r="M673" s="106">
        <v>0.10539999999999999</v>
      </c>
      <c r="N673" s="90">
        <v>1748</v>
      </c>
      <c r="O673" s="123">
        <f t="shared" si="32"/>
        <v>502.0256</v>
      </c>
      <c r="T673" s="122">
        <v>42356</v>
      </c>
      <c r="U673" s="121">
        <v>6294.44</v>
      </c>
      <c r="V673" s="121">
        <v>5975</v>
      </c>
      <c r="W673" s="120">
        <f t="shared" si="33"/>
        <v>319.4399999999996</v>
      </c>
      <c r="X673" s="88">
        <v>42356</v>
      </c>
      <c r="Y673" s="87">
        <v>6294.44</v>
      </c>
      <c r="Z673" s="84">
        <v>5500</v>
      </c>
      <c r="AA673" s="84">
        <f t="shared" si="34"/>
        <v>794.4399999999996</v>
      </c>
    </row>
    <row r="674" spans="1:27" ht="15.75" customHeight="1">
      <c r="A674" s="88">
        <v>42360</v>
      </c>
      <c r="B674" s="86">
        <v>6283.33</v>
      </c>
      <c r="C674" s="88">
        <v>42359</v>
      </c>
      <c r="D674" s="106">
        <v>0.39489999999999997</v>
      </c>
      <c r="E674" s="106">
        <v>0.15359999999999999</v>
      </c>
      <c r="F674" s="106">
        <v>0.14360000000000001</v>
      </c>
      <c r="G674" s="106">
        <v>6.7100000000000007E-2</v>
      </c>
      <c r="H674" s="106">
        <v>7.7700000000000005E-2</v>
      </c>
      <c r="I674" s="106">
        <v>2.3E-2</v>
      </c>
      <c r="J674" s="106">
        <v>0.01</v>
      </c>
      <c r="K674" s="106">
        <v>2.9399999999999999E-2</v>
      </c>
      <c r="L674" s="106">
        <v>2.6499999999999999E-2</v>
      </c>
      <c r="M674" s="106">
        <v>0.1171</v>
      </c>
      <c r="N674" s="90">
        <v>1748</v>
      </c>
      <c r="O674" s="123">
        <f t="shared" si="32"/>
        <v>577.18960000000004</v>
      </c>
      <c r="T674" s="122">
        <v>42355</v>
      </c>
      <c r="U674" s="121">
        <v>6290.74</v>
      </c>
      <c r="V674" s="121">
        <v>5975</v>
      </c>
      <c r="W674" s="120">
        <f t="shared" si="33"/>
        <v>315.73999999999978</v>
      </c>
      <c r="X674" s="88">
        <v>42355</v>
      </c>
      <c r="Y674" s="87">
        <v>6290.74</v>
      </c>
      <c r="Z674" s="84">
        <v>5500</v>
      </c>
      <c r="AA674" s="84">
        <f t="shared" si="34"/>
        <v>790.73999999999978</v>
      </c>
    </row>
    <row r="675" spans="1:27" ht="15.75" customHeight="1">
      <c r="A675" s="88">
        <v>42359</v>
      </c>
      <c r="B675" s="86">
        <v>6290</v>
      </c>
      <c r="C675" s="88">
        <v>42356</v>
      </c>
      <c r="D675" s="106">
        <v>0.34139999999999998</v>
      </c>
      <c r="E675" s="106">
        <v>0.1242</v>
      </c>
      <c r="F675" s="106">
        <v>0.15540000000000001</v>
      </c>
      <c r="G675" s="106">
        <v>9.6500000000000002E-2</v>
      </c>
      <c r="H675" s="106">
        <v>7.6499999999999999E-2</v>
      </c>
      <c r="I675" s="106">
        <v>1.7100000000000001E-2</v>
      </c>
      <c r="J675" s="106">
        <v>0.01</v>
      </c>
      <c r="K675" s="106">
        <v>2.9399999999999999E-2</v>
      </c>
      <c r="L675" s="106">
        <v>2.6499999999999999E-2</v>
      </c>
      <c r="M675" s="106">
        <v>0.11119999999999999</v>
      </c>
      <c r="N675" s="90">
        <v>1748</v>
      </c>
      <c r="O675" s="123">
        <f t="shared" si="32"/>
        <v>579.28719999999998</v>
      </c>
      <c r="T675" s="122">
        <v>42354</v>
      </c>
      <c r="U675" s="121">
        <v>6283.33</v>
      </c>
      <c r="V675" s="121">
        <v>5975</v>
      </c>
      <c r="W675" s="120">
        <f t="shared" si="33"/>
        <v>308.32999999999993</v>
      </c>
      <c r="X675" s="88">
        <v>42354</v>
      </c>
      <c r="Y675" s="87">
        <v>6283.33</v>
      </c>
      <c r="Z675" s="84">
        <v>5500</v>
      </c>
      <c r="AA675" s="84">
        <f t="shared" si="34"/>
        <v>783.32999999999993</v>
      </c>
    </row>
    <row r="676" spans="1:27" ht="15.75" customHeight="1">
      <c r="A676" s="88">
        <v>42356</v>
      </c>
      <c r="B676" s="86">
        <v>6294.44</v>
      </c>
      <c r="C676" s="88">
        <v>42355</v>
      </c>
      <c r="D676" s="106">
        <v>0.28370000000000001</v>
      </c>
      <c r="E676" s="106">
        <v>0.1242</v>
      </c>
      <c r="F676" s="106">
        <v>0.17299999999999999</v>
      </c>
      <c r="G676" s="106">
        <v>0.1042</v>
      </c>
      <c r="H676" s="106">
        <v>0.1089</v>
      </c>
      <c r="I676" s="106">
        <v>2.8799999999999999E-2</v>
      </c>
      <c r="J676" s="106">
        <v>0.01</v>
      </c>
      <c r="K676" s="106">
        <v>1.18E-2</v>
      </c>
      <c r="L676" s="106">
        <v>2.6499999999999999E-2</v>
      </c>
      <c r="M676" s="106">
        <v>0.10059999999999999</v>
      </c>
      <c r="N676" s="90">
        <v>1748</v>
      </c>
      <c r="O676" s="123">
        <f t="shared" si="32"/>
        <v>552.54279999999994</v>
      </c>
      <c r="T676" s="122">
        <v>42353</v>
      </c>
      <c r="U676" s="121">
        <v>6294.44</v>
      </c>
      <c r="V676" s="121">
        <v>5975</v>
      </c>
      <c r="W676" s="120">
        <f t="shared" si="33"/>
        <v>319.4399999999996</v>
      </c>
      <c r="X676" s="88">
        <v>42353</v>
      </c>
      <c r="Y676" s="87">
        <v>6294.44</v>
      </c>
      <c r="Z676" s="84">
        <v>5500</v>
      </c>
      <c r="AA676" s="84">
        <f t="shared" si="34"/>
        <v>794.4399999999996</v>
      </c>
    </row>
    <row r="677" spans="1:27" ht="15.75" customHeight="1">
      <c r="A677" s="88">
        <v>42355</v>
      </c>
      <c r="B677" s="86">
        <v>6290.74</v>
      </c>
      <c r="C677" s="88">
        <v>42354</v>
      </c>
      <c r="D677" s="106">
        <v>0.28960000000000002</v>
      </c>
      <c r="E677" s="106">
        <v>0.1477</v>
      </c>
      <c r="F677" s="106">
        <v>0.17299999999999999</v>
      </c>
      <c r="G677" s="106">
        <v>0.1042</v>
      </c>
      <c r="H677" s="106">
        <v>0.1089</v>
      </c>
      <c r="I677" s="106">
        <v>2.8799999999999999E-2</v>
      </c>
      <c r="J677" s="106">
        <v>0.01</v>
      </c>
      <c r="K677" s="106">
        <v>5.8999999999999999E-3</v>
      </c>
      <c r="L677" s="106">
        <v>2.6499999999999999E-2</v>
      </c>
      <c r="M677" s="106">
        <v>0.10059999999999999</v>
      </c>
      <c r="N677" s="90">
        <v>1748</v>
      </c>
      <c r="O677" s="123">
        <f t="shared" si="32"/>
        <v>566.87639999999999</v>
      </c>
      <c r="T677" s="122">
        <v>42351</v>
      </c>
      <c r="U677" s="121">
        <v>6505.56</v>
      </c>
      <c r="V677" s="121">
        <v>6185</v>
      </c>
      <c r="W677" s="120">
        <f t="shared" si="33"/>
        <v>320.5600000000004</v>
      </c>
      <c r="X677" s="88">
        <v>42352</v>
      </c>
      <c r="Y677" s="87">
        <v>6505.56</v>
      </c>
      <c r="Z677" s="84">
        <v>5500</v>
      </c>
      <c r="AA677" s="84">
        <f t="shared" si="34"/>
        <v>1005.5600000000004</v>
      </c>
    </row>
    <row r="678" spans="1:27" ht="15.75" customHeight="1">
      <c r="A678" s="88">
        <v>42354</v>
      </c>
      <c r="B678" s="86">
        <v>6283.33</v>
      </c>
      <c r="C678" s="88">
        <v>42353</v>
      </c>
      <c r="D678" s="106">
        <v>0.28720000000000001</v>
      </c>
      <c r="E678" s="106">
        <v>0.14180000000000001</v>
      </c>
      <c r="F678" s="106">
        <v>0.16950000000000001</v>
      </c>
      <c r="G678" s="106">
        <v>0.11600000000000001</v>
      </c>
      <c r="H678" s="106">
        <v>0.1089</v>
      </c>
      <c r="I678" s="106">
        <v>2.8799999999999999E-2</v>
      </c>
      <c r="J678" s="106">
        <v>0.01</v>
      </c>
      <c r="K678" s="106">
        <v>5.8999999999999999E-3</v>
      </c>
      <c r="L678" s="106">
        <v>2.6499999999999999E-2</v>
      </c>
      <c r="M678" s="106">
        <v>0.10059999999999999</v>
      </c>
      <c r="N678" s="90">
        <v>1748</v>
      </c>
      <c r="O678" s="123">
        <f t="shared" si="32"/>
        <v>638.89400000000001</v>
      </c>
      <c r="T678" s="122">
        <v>42349</v>
      </c>
      <c r="U678" s="121">
        <v>6544.44</v>
      </c>
      <c r="V678" s="121">
        <v>6225</v>
      </c>
      <c r="W678" s="120">
        <f t="shared" si="33"/>
        <v>319.4399999999996</v>
      </c>
      <c r="X678" s="88">
        <v>42349</v>
      </c>
      <c r="Y678" s="87">
        <v>6544.44</v>
      </c>
      <c r="Z678" s="84">
        <v>5950</v>
      </c>
      <c r="AA678" s="84">
        <f t="shared" si="34"/>
        <v>594.4399999999996</v>
      </c>
    </row>
    <row r="679" spans="1:27" ht="15.75" customHeight="1">
      <c r="A679" s="88">
        <v>42353</v>
      </c>
      <c r="B679" s="86">
        <v>6294.44</v>
      </c>
      <c r="C679" s="88">
        <v>42352</v>
      </c>
      <c r="D679" s="106">
        <v>0.33019999999999999</v>
      </c>
      <c r="E679" s="106">
        <v>0.18479999999999999</v>
      </c>
      <c r="F679" s="106">
        <v>0.15890000000000001</v>
      </c>
      <c r="G679" s="106">
        <v>8.0600000000000005E-2</v>
      </c>
      <c r="H679" s="106">
        <v>8.3599999999999994E-2</v>
      </c>
      <c r="I679" s="106">
        <v>0.01</v>
      </c>
      <c r="J679" s="106">
        <v>0.01</v>
      </c>
      <c r="K679" s="106">
        <v>5.8999999999999999E-3</v>
      </c>
      <c r="L679" s="106">
        <v>1.8800000000000001E-2</v>
      </c>
      <c r="M679" s="106">
        <v>8.7099999999999997E-2</v>
      </c>
      <c r="N679" s="90">
        <v>1748</v>
      </c>
      <c r="O679" s="123">
        <f t="shared" si="32"/>
        <v>662.49199999999996</v>
      </c>
      <c r="T679" s="122">
        <v>42348</v>
      </c>
      <c r="U679" s="121">
        <v>6603.7</v>
      </c>
      <c r="V679" s="121">
        <v>6241.67</v>
      </c>
      <c r="W679" s="120">
        <f t="shared" si="33"/>
        <v>362.02999999999975</v>
      </c>
      <c r="X679" s="88">
        <v>42348</v>
      </c>
      <c r="Y679" s="87">
        <v>6603.7</v>
      </c>
      <c r="Z679" s="84">
        <v>5950</v>
      </c>
      <c r="AA679" s="84">
        <f t="shared" si="34"/>
        <v>653.69999999999982</v>
      </c>
    </row>
    <row r="680" spans="1:27" ht="15.75" customHeight="1">
      <c r="A680" s="88">
        <v>42352</v>
      </c>
      <c r="B680" s="86">
        <v>6505.56</v>
      </c>
      <c r="C680" s="88">
        <v>42349</v>
      </c>
      <c r="D680" s="106">
        <v>0.33139999999999997</v>
      </c>
      <c r="E680" s="106">
        <v>0.1477</v>
      </c>
      <c r="F680" s="106">
        <v>0.18720000000000001</v>
      </c>
      <c r="G680" s="106">
        <v>8.0600000000000005E-2</v>
      </c>
      <c r="H680" s="106">
        <v>7.6499999999999999E-2</v>
      </c>
      <c r="I680" s="106">
        <v>2.3E-2</v>
      </c>
      <c r="J680" s="106">
        <v>0.01</v>
      </c>
      <c r="K680" s="106">
        <v>5.8999999999999999E-3</v>
      </c>
      <c r="L680" s="106">
        <v>2.6499999999999999E-2</v>
      </c>
      <c r="M680" s="106">
        <v>9.5399999999999999E-2</v>
      </c>
      <c r="N680" s="90">
        <v>1748</v>
      </c>
      <c r="O680" s="123">
        <f t="shared" si="32"/>
        <v>662.49199999999996</v>
      </c>
      <c r="T680" s="122">
        <v>42347</v>
      </c>
      <c r="U680" s="121">
        <v>6638.89</v>
      </c>
      <c r="V680" s="121">
        <v>6275</v>
      </c>
      <c r="W680" s="120">
        <f t="shared" si="33"/>
        <v>363.89000000000033</v>
      </c>
      <c r="X680" s="88">
        <v>42347</v>
      </c>
      <c r="Y680" s="87">
        <v>6638.89</v>
      </c>
      <c r="Z680" s="84">
        <v>5950</v>
      </c>
      <c r="AA680" s="84">
        <f t="shared" si="34"/>
        <v>688.89000000000033</v>
      </c>
    </row>
    <row r="681" spans="1:27" ht="15.75" customHeight="1">
      <c r="A681" s="88">
        <v>42349</v>
      </c>
      <c r="B681" s="86">
        <v>6544.44</v>
      </c>
      <c r="C681" s="88">
        <v>42348</v>
      </c>
      <c r="D681" s="106">
        <v>0.31609999999999999</v>
      </c>
      <c r="E681" s="106">
        <v>0.15129999999999999</v>
      </c>
      <c r="F681" s="106">
        <v>0.18720000000000001</v>
      </c>
      <c r="G681" s="106">
        <v>7.3599999999999999E-2</v>
      </c>
      <c r="H681" s="106">
        <v>8.2400000000000001E-2</v>
      </c>
      <c r="I681" s="106">
        <v>3.4700000000000002E-2</v>
      </c>
      <c r="J681" s="106">
        <v>2.7699999999999999E-2</v>
      </c>
      <c r="K681" s="106">
        <v>0</v>
      </c>
      <c r="L681" s="106">
        <v>2.6499999999999999E-2</v>
      </c>
      <c r="M681" s="106">
        <v>9.5399999999999999E-2</v>
      </c>
      <c r="N681" s="90">
        <v>1748</v>
      </c>
      <c r="O681" s="123">
        <f t="shared" si="32"/>
        <v>642.04039999999998</v>
      </c>
      <c r="T681" s="122">
        <v>42346</v>
      </c>
      <c r="U681" s="121">
        <v>6672.22</v>
      </c>
      <c r="V681" s="121">
        <v>6325</v>
      </c>
      <c r="W681" s="120">
        <f t="shared" si="33"/>
        <v>347.22000000000025</v>
      </c>
      <c r="X681" s="88">
        <v>42346</v>
      </c>
      <c r="Y681" s="87">
        <v>6672.22</v>
      </c>
      <c r="Z681" s="84">
        <v>5950</v>
      </c>
      <c r="AA681" s="84">
        <f t="shared" si="34"/>
        <v>722.22000000000025</v>
      </c>
    </row>
    <row r="682" spans="1:27" ht="15.75" customHeight="1">
      <c r="A682" s="88">
        <v>42348</v>
      </c>
      <c r="B682" s="86">
        <v>6603.7</v>
      </c>
      <c r="C682" s="88">
        <v>42347</v>
      </c>
      <c r="D682" s="106">
        <v>0.32429999999999998</v>
      </c>
      <c r="E682" s="106">
        <v>0.13769999999999999</v>
      </c>
      <c r="F682" s="106">
        <v>0.17069999999999999</v>
      </c>
      <c r="G682" s="106">
        <v>7.1199999999999999E-2</v>
      </c>
      <c r="H682" s="106">
        <v>8.8300000000000003E-2</v>
      </c>
      <c r="I682" s="106">
        <v>3.0599999999999999E-2</v>
      </c>
      <c r="J682" s="106">
        <v>2.7699999999999999E-2</v>
      </c>
      <c r="K682" s="106">
        <v>2.06E-2</v>
      </c>
      <c r="L682" s="106">
        <v>2.8299999999999999E-2</v>
      </c>
      <c r="M682" s="106">
        <v>8.7099999999999997E-2</v>
      </c>
      <c r="N682" s="90">
        <v>1748</v>
      </c>
      <c r="O682" s="123">
        <f t="shared" si="32"/>
        <v>625.60919999999999</v>
      </c>
      <c r="T682" s="122">
        <v>42344</v>
      </c>
      <c r="U682" s="121">
        <v>6687.78</v>
      </c>
      <c r="V682" s="121">
        <v>6305</v>
      </c>
      <c r="W682" s="120">
        <f t="shared" si="33"/>
        <v>382.77999999999975</v>
      </c>
      <c r="X682" s="88">
        <v>42345</v>
      </c>
      <c r="Y682" s="87">
        <v>6687.78</v>
      </c>
      <c r="Z682" s="84">
        <v>5950</v>
      </c>
      <c r="AA682" s="84">
        <f t="shared" si="34"/>
        <v>737.77999999999975</v>
      </c>
    </row>
    <row r="683" spans="1:27" ht="15.75" customHeight="1">
      <c r="A683" s="88">
        <v>42347</v>
      </c>
      <c r="B683" s="86">
        <v>6638.89</v>
      </c>
      <c r="C683" s="88">
        <v>42346</v>
      </c>
      <c r="D683" s="106">
        <v>0.36549999999999999</v>
      </c>
      <c r="E683" s="106">
        <v>0.1424</v>
      </c>
      <c r="F683" s="106">
        <v>0.17069999999999999</v>
      </c>
      <c r="G683" s="106">
        <v>5.4699999999999999E-2</v>
      </c>
      <c r="H683" s="106">
        <v>5.8900000000000001E-2</v>
      </c>
      <c r="I683" s="106">
        <v>2.35E-2</v>
      </c>
      <c r="J683" s="106">
        <v>2.7699999999999999E-2</v>
      </c>
      <c r="K683" s="106">
        <v>2.7699999999999999E-2</v>
      </c>
      <c r="L683" s="106">
        <v>2.8299999999999999E-2</v>
      </c>
      <c r="M683" s="106">
        <v>8.7099999999999997E-2</v>
      </c>
      <c r="N683" s="90">
        <v>1748</v>
      </c>
      <c r="O683" s="123">
        <f t="shared" si="32"/>
        <v>594.66960000000006</v>
      </c>
      <c r="T683" s="122">
        <v>42342</v>
      </c>
      <c r="U683" s="121">
        <v>6681.94</v>
      </c>
      <c r="V683" s="121">
        <v>6287.5</v>
      </c>
      <c r="W683" s="120">
        <f t="shared" si="33"/>
        <v>394.4399999999996</v>
      </c>
      <c r="X683" s="88">
        <v>42342</v>
      </c>
      <c r="Y683" s="87">
        <v>6681.94</v>
      </c>
      <c r="Z683" s="84">
        <v>5950</v>
      </c>
      <c r="AA683" s="84">
        <f t="shared" si="34"/>
        <v>731.9399999999996</v>
      </c>
    </row>
    <row r="684" spans="1:27" ht="15.75" customHeight="1">
      <c r="A684" s="88">
        <v>42346</v>
      </c>
      <c r="B684" s="86">
        <v>6672.22</v>
      </c>
      <c r="C684" s="88">
        <v>42345</v>
      </c>
      <c r="D684" s="106">
        <v>0.379</v>
      </c>
      <c r="E684" s="106">
        <v>0.14419999999999999</v>
      </c>
      <c r="F684" s="106">
        <v>0.1825</v>
      </c>
      <c r="G684" s="106">
        <v>6.4699999999999994E-2</v>
      </c>
      <c r="H684" s="106">
        <v>5.8900000000000001E-2</v>
      </c>
      <c r="I684" s="106">
        <v>1.18E-2</v>
      </c>
      <c r="J684" s="106">
        <v>2.7699999999999999E-2</v>
      </c>
      <c r="K684" s="106">
        <v>2.7699999999999999E-2</v>
      </c>
      <c r="L684" s="106">
        <v>1.6500000000000001E-2</v>
      </c>
      <c r="M684" s="114">
        <v>0.08</v>
      </c>
      <c r="N684" s="90">
        <v>1748</v>
      </c>
      <c r="O684" s="123">
        <f t="shared" si="32"/>
        <v>671.75639999999999</v>
      </c>
      <c r="T684" s="122">
        <v>42341</v>
      </c>
      <c r="U684" s="121">
        <v>6670.37</v>
      </c>
      <c r="V684" s="121">
        <v>6258.33</v>
      </c>
      <c r="W684" s="120">
        <f t="shared" si="33"/>
        <v>412.03999999999996</v>
      </c>
      <c r="X684" s="88">
        <v>42341</v>
      </c>
      <c r="Y684" s="87">
        <v>6670.37</v>
      </c>
      <c r="Z684" s="84">
        <v>5950</v>
      </c>
      <c r="AA684" s="84">
        <f t="shared" si="34"/>
        <v>720.36999999999989</v>
      </c>
    </row>
    <row r="685" spans="1:27" ht="15.75" customHeight="1">
      <c r="A685" s="88">
        <v>42345</v>
      </c>
      <c r="B685" s="86">
        <v>6687.78</v>
      </c>
      <c r="C685" s="88">
        <v>42342</v>
      </c>
      <c r="D685" s="106">
        <v>0.379</v>
      </c>
      <c r="E685" s="106">
        <v>0.1389</v>
      </c>
      <c r="F685" s="106">
        <v>0.16070000000000001</v>
      </c>
      <c r="G685" s="106">
        <v>7.6499999999999999E-2</v>
      </c>
      <c r="H685" s="106">
        <v>5.8900000000000001E-2</v>
      </c>
      <c r="I685" s="106">
        <v>4.1000000000000003E-3</v>
      </c>
      <c r="J685" s="106">
        <v>6.7699999999999996E-2</v>
      </c>
      <c r="K685" s="106">
        <v>1.47E-2</v>
      </c>
      <c r="L685" s="106">
        <v>4.1000000000000003E-3</v>
      </c>
      <c r="M685" s="114">
        <v>0.1118</v>
      </c>
      <c r="N685" s="90">
        <v>1748</v>
      </c>
      <c r="O685" s="123">
        <f t="shared" si="32"/>
        <v>554.46559999999999</v>
      </c>
      <c r="T685" s="122">
        <v>42340</v>
      </c>
      <c r="U685" s="121">
        <v>6647.22</v>
      </c>
      <c r="V685" s="121">
        <v>6200</v>
      </c>
      <c r="W685" s="120">
        <f t="shared" si="33"/>
        <v>447.22000000000025</v>
      </c>
      <c r="X685" s="88">
        <v>42340</v>
      </c>
      <c r="Y685" s="87">
        <v>6647.22</v>
      </c>
      <c r="Z685" s="84">
        <v>5950</v>
      </c>
      <c r="AA685" s="84">
        <f t="shared" si="34"/>
        <v>697.22000000000025</v>
      </c>
    </row>
    <row r="686" spans="1:27" ht="15.75" customHeight="1">
      <c r="A686" s="88">
        <v>42342</v>
      </c>
      <c r="B686" s="86">
        <v>6681.94</v>
      </c>
      <c r="C686" s="88">
        <v>42341</v>
      </c>
      <c r="D686" s="106">
        <v>0.36730000000000002</v>
      </c>
      <c r="E686" s="106">
        <v>0.1283</v>
      </c>
      <c r="F686" s="106">
        <v>0.16420000000000001</v>
      </c>
      <c r="G686" s="106">
        <v>6.6500000000000004E-2</v>
      </c>
      <c r="H686" s="106">
        <v>7.0599999999999996E-2</v>
      </c>
      <c r="I686" s="106">
        <v>4.1000000000000003E-3</v>
      </c>
      <c r="J686" s="106">
        <v>6.7699999999999996E-2</v>
      </c>
      <c r="K686" s="106">
        <v>3.1800000000000002E-2</v>
      </c>
      <c r="L686" s="106">
        <v>4.1000000000000003E-3</v>
      </c>
      <c r="M686" s="114">
        <v>0.1118</v>
      </c>
      <c r="N686" s="90">
        <v>1748</v>
      </c>
      <c r="O686" s="123">
        <f t="shared" si="32"/>
        <v>531.91640000000007</v>
      </c>
      <c r="T686" s="122">
        <v>42339</v>
      </c>
      <c r="U686" s="121">
        <v>6616.67</v>
      </c>
      <c r="V686" s="121">
        <v>6175</v>
      </c>
      <c r="W686" s="120">
        <f t="shared" si="33"/>
        <v>441.67000000000007</v>
      </c>
      <c r="X686" s="88">
        <v>42339</v>
      </c>
      <c r="Y686" s="87">
        <v>6616.67</v>
      </c>
      <c r="Z686" s="84">
        <v>5950</v>
      </c>
      <c r="AA686" s="84">
        <f t="shared" si="34"/>
        <v>666.67000000000007</v>
      </c>
    </row>
    <row r="687" spans="1:27" ht="15.75" customHeight="1">
      <c r="A687" s="88">
        <v>42341</v>
      </c>
      <c r="B687" s="86">
        <v>6670.37</v>
      </c>
      <c r="C687" s="88">
        <v>42340</v>
      </c>
      <c r="D687" s="106">
        <v>0.3579</v>
      </c>
      <c r="E687" s="106">
        <v>0.1283</v>
      </c>
      <c r="F687" s="106">
        <v>0.16889999999999999</v>
      </c>
      <c r="G687" s="106">
        <v>5.4699999999999999E-2</v>
      </c>
      <c r="H687" s="106">
        <v>8.3599999999999994E-2</v>
      </c>
      <c r="I687" s="106">
        <v>4.1000000000000003E-3</v>
      </c>
      <c r="J687" s="106">
        <v>6.7699999999999996E-2</v>
      </c>
      <c r="K687" s="106">
        <v>3.1800000000000002E-2</v>
      </c>
      <c r="L687" s="106">
        <v>1.5900000000000001E-2</v>
      </c>
      <c r="M687" s="114">
        <v>0.1118</v>
      </c>
      <c r="N687" s="90">
        <v>1748</v>
      </c>
      <c r="O687" s="123">
        <f t="shared" si="32"/>
        <v>572.99439999999993</v>
      </c>
      <c r="T687" s="122">
        <v>42337</v>
      </c>
      <c r="U687" s="121">
        <v>6442.89</v>
      </c>
      <c r="V687" s="121">
        <v>6195</v>
      </c>
      <c r="W687" s="120">
        <f t="shared" si="33"/>
        <v>247.89000000000033</v>
      </c>
      <c r="X687" s="88">
        <v>42338</v>
      </c>
      <c r="Y687" s="87">
        <v>6442.89</v>
      </c>
      <c r="Z687" s="84">
        <v>5950</v>
      </c>
      <c r="AA687" s="84">
        <f t="shared" si="34"/>
        <v>492.89000000000033</v>
      </c>
    </row>
    <row r="688" spans="1:27" ht="15.75" customHeight="1">
      <c r="A688" s="88">
        <v>42340</v>
      </c>
      <c r="B688" s="86">
        <v>6647.22</v>
      </c>
      <c r="C688" s="88">
        <v>42339</v>
      </c>
      <c r="D688" s="106">
        <v>0.3402</v>
      </c>
      <c r="E688" s="106">
        <v>0.1283</v>
      </c>
      <c r="F688" s="106">
        <v>0.16300000000000001</v>
      </c>
      <c r="G688" s="106">
        <v>6.6500000000000004E-2</v>
      </c>
      <c r="H688" s="106">
        <v>8.3599999999999994E-2</v>
      </c>
      <c r="I688" s="106">
        <v>4.1000000000000003E-3</v>
      </c>
      <c r="J688" s="106">
        <v>6.1800000000000001E-2</v>
      </c>
      <c r="K688" s="106">
        <v>3.7699999999999997E-2</v>
      </c>
      <c r="L688" s="106">
        <v>2.7699999999999999E-2</v>
      </c>
      <c r="M688" s="114">
        <v>0.1118</v>
      </c>
      <c r="N688" s="90">
        <v>1748</v>
      </c>
      <c r="O688" s="123">
        <f t="shared" si="32"/>
        <v>651.3048</v>
      </c>
      <c r="T688" s="122">
        <v>42335</v>
      </c>
      <c r="U688" s="121">
        <v>6425.83</v>
      </c>
      <c r="V688" s="121">
        <v>6187.5</v>
      </c>
      <c r="W688" s="120">
        <f t="shared" si="33"/>
        <v>238.32999999999993</v>
      </c>
      <c r="X688" s="88">
        <v>42335</v>
      </c>
      <c r="Y688" s="87">
        <v>6425.83</v>
      </c>
      <c r="Z688" s="84">
        <v>5950</v>
      </c>
      <c r="AA688" s="84">
        <f t="shared" si="34"/>
        <v>475.82999999999993</v>
      </c>
    </row>
    <row r="689" spans="1:27" ht="15.75" customHeight="1">
      <c r="A689" s="88">
        <v>42339</v>
      </c>
      <c r="B689" s="86">
        <v>6616.67</v>
      </c>
      <c r="C689" s="88">
        <v>42338</v>
      </c>
      <c r="D689" s="114">
        <v>0.38429999999999997</v>
      </c>
      <c r="E689" s="114">
        <v>0.1283</v>
      </c>
      <c r="F689" s="114">
        <v>0.16719999999999999</v>
      </c>
      <c r="G689" s="114">
        <v>0.06</v>
      </c>
      <c r="H689" s="114">
        <v>6.59E-2</v>
      </c>
      <c r="I689" s="114">
        <v>1.5900000000000001E-2</v>
      </c>
      <c r="J689" s="114">
        <v>6.1800000000000001E-2</v>
      </c>
      <c r="K689" s="114">
        <v>2.47E-2</v>
      </c>
      <c r="L689" s="114">
        <v>1.18E-2</v>
      </c>
      <c r="M689" s="106">
        <v>9.35E-2</v>
      </c>
      <c r="N689" s="90">
        <v>1748</v>
      </c>
      <c r="O689" s="123">
        <f t="shared" si="32"/>
        <v>671.75639999999999</v>
      </c>
      <c r="T689" s="122">
        <v>42334</v>
      </c>
      <c r="U689" s="121">
        <v>6414.81</v>
      </c>
      <c r="V689" s="121">
        <v>6175</v>
      </c>
      <c r="W689" s="120">
        <f t="shared" si="33"/>
        <v>239.8100000000004</v>
      </c>
      <c r="X689" s="88">
        <v>42334</v>
      </c>
      <c r="Y689" s="87">
        <v>6414.81</v>
      </c>
      <c r="Z689" s="84">
        <v>5950</v>
      </c>
      <c r="AA689" s="84">
        <f t="shared" si="34"/>
        <v>464.8100000000004</v>
      </c>
    </row>
    <row r="690" spans="1:27" ht="15.75" customHeight="1">
      <c r="A690" s="88">
        <v>42338</v>
      </c>
      <c r="B690" s="86">
        <v>6442.89</v>
      </c>
      <c r="C690" s="88">
        <v>42335</v>
      </c>
      <c r="D690" s="114">
        <v>0.31719999999999998</v>
      </c>
      <c r="E690" s="114">
        <v>0.1207</v>
      </c>
      <c r="F690" s="114">
        <v>0.1807</v>
      </c>
      <c r="G690" s="114">
        <v>6.1800000000000001E-2</v>
      </c>
      <c r="H690" s="114">
        <v>6.59E-2</v>
      </c>
      <c r="I690" s="114">
        <v>1.7100000000000001E-2</v>
      </c>
      <c r="J690" s="114">
        <v>3.8300000000000001E-2</v>
      </c>
      <c r="K690" s="114">
        <v>2.7699999999999999E-2</v>
      </c>
      <c r="L690" s="114">
        <v>5.8900000000000001E-2</v>
      </c>
      <c r="M690" s="106">
        <v>0.10009999999999999</v>
      </c>
      <c r="N690" s="90">
        <v>1748</v>
      </c>
      <c r="O690" s="123">
        <f t="shared" si="32"/>
        <v>651.3048</v>
      </c>
      <c r="T690" s="122">
        <v>42333</v>
      </c>
      <c r="U690" s="121">
        <v>6408.33</v>
      </c>
      <c r="V690" s="121">
        <v>6175</v>
      </c>
      <c r="W690" s="120">
        <f t="shared" si="33"/>
        <v>233.32999999999993</v>
      </c>
      <c r="X690" s="88">
        <v>42333</v>
      </c>
      <c r="Y690" s="87">
        <v>6408.33</v>
      </c>
      <c r="Z690" s="84">
        <v>5950</v>
      </c>
      <c r="AA690" s="84">
        <f t="shared" si="34"/>
        <v>458.32999999999993</v>
      </c>
    </row>
    <row r="691" spans="1:27" ht="15.75" customHeight="1">
      <c r="A691" s="88">
        <v>42335</v>
      </c>
      <c r="B691" s="86">
        <v>6425.83</v>
      </c>
      <c r="C691" s="88">
        <v>42334</v>
      </c>
      <c r="D691" s="114">
        <v>0.30430000000000001</v>
      </c>
      <c r="E691" s="114">
        <v>0.1171</v>
      </c>
      <c r="F691" s="114">
        <v>0.19719999999999999</v>
      </c>
      <c r="G691" s="114">
        <v>6.5299999999999997E-2</v>
      </c>
      <c r="H691" s="114">
        <v>7.8899999999999998E-2</v>
      </c>
      <c r="I691" s="114">
        <v>1.7100000000000001E-2</v>
      </c>
      <c r="J691" s="114">
        <v>2.18E-2</v>
      </c>
      <c r="K691" s="114">
        <v>4.53E-2</v>
      </c>
      <c r="L691" s="114">
        <v>4.1200000000000001E-2</v>
      </c>
      <c r="M691" s="106">
        <v>0.1065</v>
      </c>
      <c r="N691" s="90">
        <v>1748</v>
      </c>
      <c r="O691" s="123">
        <f t="shared" si="32"/>
        <v>684.16720000000009</v>
      </c>
      <c r="T691" s="122">
        <v>42332</v>
      </c>
      <c r="U691" s="121">
        <v>6422.22</v>
      </c>
      <c r="V691" s="121">
        <v>6175</v>
      </c>
      <c r="W691" s="120">
        <f t="shared" si="33"/>
        <v>247.22000000000025</v>
      </c>
      <c r="X691" s="88">
        <v>42332</v>
      </c>
      <c r="Y691" s="87">
        <v>6422.22</v>
      </c>
      <c r="Z691" s="84">
        <v>5950</v>
      </c>
      <c r="AA691" s="84">
        <f t="shared" si="34"/>
        <v>472.22000000000025</v>
      </c>
    </row>
    <row r="692" spans="1:27" ht="15.75" customHeight="1">
      <c r="A692" s="88">
        <v>42334</v>
      </c>
      <c r="B692" s="86">
        <v>6414.81</v>
      </c>
      <c r="C692" s="88">
        <v>42333</v>
      </c>
      <c r="D692" s="114">
        <v>0.32779999999999998</v>
      </c>
      <c r="E692" s="114">
        <v>9.9500000000000005E-2</v>
      </c>
      <c r="F692" s="114">
        <v>0.17949999999999999</v>
      </c>
      <c r="G692" s="114">
        <v>0.10059999999999999</v>
      </c>
      <c r="H692" s="114">
        <v>8.48E-2</v>
      </c>
      <c r="I692" s="114">
        <v>1.7100000000000001E-2</v>
      </c>
      <c r="J692" s="114">
        <v>4.1000000000000003E-3</v>
      </c>
      <c r="K692" s="114">
        <v>4.53E-2</v>
      </c>
      <c r="L692" s="114">
        <v>2.9399999999999999E-2</v>
      </c>
      <c r="M692" s="106">
        <v>0.1065</v>
      </c>
      <c r="N692" s="90">
        <v>1748</v>
      </c>
      <c r="O692" s="123">
        <f t="shared" si="32"/>
        <v>663.54079999999999</v>
      </c>
      <c r="T692" s="122">
        <v>42330</v>
      </c>
      <c r="U692" s="121">
        <v>6540</v>
      </c>
      <c r="V692" s="121">
        <v>6325</v>
      </c>
      <c r="W692" s="120">
        <f t="shared" si="33"/>
        <v>215</v>
      </c>
      <c r="X692" s="88">
        <v>42331</v>
      </c>
      <c r="Y692" s="87">
        <v>6540</v>
      </c>
      <c r="Z692" s="84">
        <v>6300</v>
      </c>
      <c r="AA692" s="84">
        <f t="shared" si="34"/>
        <v>240</v>
      </c>
    </row>
    <row r="693" spans="1:27" ht="15.75" customHeight="1">
      <c r="A693" s="88">
        <v>42333</v>
      </c>
      <c r="B693" s="86">
        <v>6408.33</v>
      </c>
      <c r="C693" s="88">
        <v>42332</v>
      </c>
      <c r="D693" s="114">
        <v>0.37259999999999999</v>
      </c>
      <c r="E693" s="114">
        <v>9.01E-2</v>
      </c>
      <c r="F693" s="114">
        <v>0.13830000000000001</v>
      </c>
      <c r="G693" s="114">
        <v>0.1077</v>
      </c>
      <c r="H693" s="114">
        <v>8.3599999999999994E-2</v>
      </c>
      <c r="I693" s="114">
        <v>1.12E-2</v>
      </c>
      <c r="J693" s="114">
        <v>0.01</v>
      </c>
      <c r="K693" s="114">
        <v>3.3500000000000002E-2</v>
      </c>
      <c r="L693" s="114">
        <v>4.1200000000000001E-2</v>
      </c>
      <c r="M693" s="106">
        <v>0.1065</v>
      </c>
      <c r="N693" s="90">
        <v>1748</v>
      </c>
      <c r="O693" s="123">
        <f t="shared" si="32"/>
        <v>708.81400000000008</v>
      </c>
      <c r="T693" s="122">
        <v>42328</v>
      </c>
      <c r="U693" s="121">
        <v>6566.67</v>
      </c>
      <c r="V693" s="121">
        <v>6337.5</v>
      </c>
      <c r="W693" s="120">
        <f t="shared" si="33"/>
        <v>229.17000000000007</v>
      </c>
      <c r="X693" s="88">
        <v>42328</v>
      </c>
      <c r="Y693" s="87">
        <v>6566.67</v>
      </c>
      <c r="Z693" s="84">
        <v>6300</v>
      </c>
      <c r="AA693" s="84">
        <f t="shared" si="34"/>
        <v>266.67000000000007</v>
      </c>
    </row>
    <row r="694" spans="1:27" ht="15.75" customHeight="1">
      <c r="A694" s="88">
        <v>42332</v>
      </c>
      <c r="B694" s="86">
        <v>6422.22</v>
      </c>
      <c r="C694" s="88">
        <v>42331</v>
      </c>
      <c r="D694" s="106">
        <v>0.38429999999999997</v>
      </c>
      <c r="E694" s="106">
        <v>0.1018</v>
      </c>
      <c r="F694" s="106">
        <v>0.1265</v>
      </c>
      <c r="G694" s="106">
        <v>9.5899999999999999E-2</v>
      </c>
      <c r="H694" s="106">
        <v>0.1071</v>
      </c>
      <c r="I694" s="106">
        <v>1.12E-2</v>
      </c>
      <c r="J694" s="106">
        <v>0.01</v>
      </c>
      <c r="K694" s="106">
        <v>3.3500000000000002E-2</v>
      </c>
      <c r="L694" s="106">
        <v>4.1200000000000001E-2</v>
      </c>
      <c r="M694" s="106">
        <v>0.11070000000000001</v>
      </c>
      <c r="N694" s="90">
        <v>1748</v>
      </c>
      <c r="O694" s="123">
        <f t="shared" si="32"/>
        <v>762.30279999999993</v>
      </c>
      <c r="T694" s="122">
        <v>42327</v>
      </c>
      <c r="U694" s="121">
        <v>6598.15</v>
      </c>
      <c r="V694" s="121">
        <v>6358.33</v>
      </c>
      <c r="W694" s="120">
        <f t="shared" si="33"/>
        <v>239.81999999999971</v>
      </c>
      <c r="X694" s="88">
        <v>42327</v>
      </c>
      <c r="Y694" s="87">
        <v>6598.15</v>
      </c>
      <c r="Z694" s="84">
        <v>6300</v>
      </c>
      <c r="AA694" s="84">
        <f t="shared" si="34"/>
        <v>298.14999999999964</v>
      </c>
    </row>
    <row r="695" spans="1:27" ht="15.75" customHeight="1">
      <c r="A695" s="88">
        <v>42331</v>
      </c>
      <c r="B695" s="86">
        <v>6540</v>
      </c>
      <c r="C695" s="88">
        <v>42328</v>
      </c>
      <c r="D695" s="106">
        <v>0.37259999999999999</v>
      </c>
      <c r="E695" s="106">
        <v>0.1018</v>
      </c>
      <c r="F695" s="106">
        <v>0.1265</v>
      </c>
      <c r="G695" s="106">
        <v>9.5899999999999999E-2</v>
      </c>
      <c r="H695" s="106">
        <v>0.1071</v>
      </c>
      <c r="I695" s="106">
        <v>1.12E-2</v>
      </c>
      <c r="J695" s="106">
        <v>0.01</v>
      </c>
      <c r="K695" s="106">
        <v>3.3500000000000002E-2</v>
      </c>
      <c r="L695" s="106">
        <v>4.1200000000000001E-2</v>
      </c>
      <c r="M695" s="106">
        <v>0.11070000000000001</v>
      </c>
      <c r="N695" s="90">
        <v>1748</v>
      </c>
      <c r="O695" s="123">
        <f t="shared" si="32"/>
        <v>747.9692</v>
      </c>
      <c r="T695" s="122">
        <v>42326</v>
      </c>
      <c r="U695" s="121">
        <v>6605.56</v>
      </c>
      <c r="V695" s="121">
        <v>6400</v>
      </c>
      <c r="W695" s="120">
        <f t="shared" si="33"/>
        <v>205.5600000000004</v>
      </c>
      <c r="X695" s="88">
        <v>42326</v>
      </c>
      <c r="Y695" s="87">
        <v>6605.56</v>
      </c>
      <c r="Z695" s="84">
        <v>6300</v>
      </c>
      <c r="AA695" s="84">
        <f t="shared" si="34"/>
        <v>305.5600000000004</v>
      </c>
    </row>
    <row r="696" spans="1:27" ht="15.75" customHeight="1">
      <c r="A696" s="88">
        <v>42328</v>
      </c>
      <c r="B696" s="86">
        <v>6566.67</v>
      </c>
      <c r="C696" s="88">
        <v>42327</v>
      </c>
      <c r="D696" s="106">
        <v>0.39140000000000003</v>
      </c>
      <c r="E696" s="106">
        <v>9.4200000000000006E-2</v>
      </c>
      <c r="F696" s="106">
        <v>0.14829999999999999</v>
      </c>
      <c r="G696" s="106">
        <v>8.3000000000000004E-2</v>
      </c>
      <c r="H696" s="106">
        <v>0.1024</v>
      </c>
      <c r="I696" s="106">
        <v>1.12E-2</v>
      </c>
      <c r="J696" s="106">
        <v>0.01</v>
      </c>
      <c r="K696" s="106">
        <v>2.35E-2</v>
      </c>
      <c r="L696" s="106">
        <v>2.9399999999999999E-2</v>
      </c>
      <c r="M696" s="106">
        <v>0.1042</v>
      </c>
      <c r="N696" s="90">
        <v>1748</v>
      </c>
      <c r="O696" s="123">
        <f t="shared" si="32"/>
        <v>761.42880000000002</v>
      </c>
      <c r="T696" s="122">
        <v>42325</v>
      </c>
      <c r="U696" s="121">
        <v>6622.22</v>
      </c>
      <c r="V696" s="121">
        <v>6525</v>
      </c>
      <c r="W696" s="120">
        <f t="shared" si="33"/>
        <v>97.220000000000255</v>
      </c>
      <c r="X696" s="88">
        <v>42325</v>
      </c>
      <c r="Y696" s="87">
        <v>6622.22</v>
      </c>
      <c r="Z696" s="84">
        <v>6300</v>
      </c>
      <c r="AA696" s="84">
        <f t="shared" si="34"/>
        <v>322.22000000000025</v>
      </c>
    </row>
    <row r="697" spans="1:27" ht="15.75" customHeight="1">
      <c r="A697" s="88">
        <v>42327</v>
      </c>
      <c r="B697" s="86">
        <v>6598.15</v>
      </c>
      <c r="C697" s="88">
        <v>42326</v>
      </c>
      <c r="D697" s="106">
        <v>0.37959999999999999</v>
      </c>
      <c r="E697" s="106">
        <v>0.10009999999999999</v>
      </c>
      <c r="F697" s="106">
        <v>0.14829999999999999</v>
      </c>
      <c r="G697" s="106">
        <v>0.1183</v>
      </c>
      <c r="H697" s="106">
        <v>9.06E-2</v>
      </c>
      <c r="I697" s="106">
        <v>1.12E-2</v>
      </c>
      <c r="J697" s="106">
        <v>0.01</v>
      </c>
      <c r="K697" s="106">
        <v>5.8999999999999999E-3</v>
      </c>
      <c r="L697" s="106">
        <v>2.9399999999999999E-2</v>
      </c>
      <c r="M697" s="106">
        <v>0.1095</v>
      </c>
      <c r="N697" s="90">
        <v>1748</v>
      </c>
      <c r="O697" s="123">
        <f t="shared" ref="O697:O760" si="35">D702*N697</f>
        <v>703.74480000000005</v>
      </c>
      <c r="T697" s="122">
        <v>42323</v>
      </c>
      <c r="U697" s="121">
        <v>6807.86</v>
      </c>
      <c r="V697" s="121">
        <v>6675</v>
      </c>
      <c r="W697" s="120">
        <f t="shared" si="33"/>
        <v>132.85999999999967</v>
      </c>
      <c r="X697" s="88">
        <v>42324</v>
      </c>
      <c r="Y697" s="87">
        <v>6807.86</v>
      </c>
      <c r="Z697" s="84">
        <v>6300</v>
      </c>
      <c r="AA697" s="84">
        <f t="shared" si="34"/>
        <v>507.85999999999967</v>
      </c>
    </row>
    <row r="698" spans="1:27" ht="15.75" customHeight="1">
      <c r="A698" s="88">
        <v>42326</v>
      </c>
      <c r="B698" s="86">
        <v>6605.56</v>
      </c>
      <c r="C698" s="88">
        <v>42325</v>
      </c>
      <c r="D698" s="106">
        <v>0.40550000000000003</v>
      </c>
      <c r="E698" s="106">
        <v>0.08</v>
      </c>
      <c r="F698" s="106">
        <v>0.1366</v>
      </c>
      <c r="G698" s="106">
        <v>0.1183</v>
      </c>
      <c r="H698" s="106">
        <v>8.48E-2</v>
      </c>
      <c r="I698" s="106">
        <v>1.12E-2</v>
      </c>
      <c r="J698" s="106">
        <v>0.01</v>
      </c>
      <c r="K698" s="106">
        <v>5.8999999999999999E-3</v>
      </c>
      <c r="L698" s="106">
        <v>4.1200000000000001E-2</v>
      </c>
      <c r="M698" s="106">
        <v>0.1095</v>
      </c>
      <c r="N698" s="90">
        <v>1748</v>
      </c>
      <c r="O698" s="123">
        <f t="shared" si="35"/>
        <v>667.73599999999999</v>
      </c>
      <c r="T698" s="122">
        <v>42321</v>
      </c>
      <c r="U698" s="121">
        <v>6836.36</v>
      </c>
      <c r="V698" s="121">
        <v>6700</v>
      </c>
      <c r="W698" s="120">
        <f t="shared" si="33"/>
        <v>136.35999999999967</v>
      </c>
      <c r="X698" s="88">
        <v>42321</v>
      </c>
      <c r="Y698" s="87">
        <v>6836.36</v>
      </c>
      <c r="Z698" s="84">
        <v>6300</v>
      </c>
      <c r="AA698" s="84">
        <f t="shared" si="34"/>
        <v>536.35999999999967</v>
      </c>
    </row>
    <row r="699" spans="1:27" ht="15.75" customHeight="1">
      <c r="A699" s="88">
        <v>42325</v>
      </c>
      <c r="B699" s="86">
        <v>6622.22</v>
      </c>
      <c r="C699" s="88">
        <v>42324</v>
      </c>
      <c r="D699" s="106">
        <v>0.43609999999999999</v>
      </c>
      <c r="E699" s="106">
        <v>6.83E-2</v>
      </c>
      <c r="F699" s="106">
        <v>0.13239999999999999</v>
      </c>
      <c r="G699" s="106">
        <v>0.1124</v>
      </c>
      <c r="H699" s="106">
        <v>7.1800000000000003E-2</v>
      </c>
      <c r="I699" s="106">
        <v>1.12E-2</v>
      </c>
      <c r="J699" s="106">
        <v>0.01</v>
      </c>
      <c r="K699" s="106">
        <v>5.8999999999999999E-3</v>
      </c>
      <c r="L699" s="106">
        <v>4.1200000000000001E-2</v>
      </c>
      <c r="M699" s="106">
        <v>0.1095</v>
      </c>
      <c r="N699" s="90">
        <v>1748</v>
      </c>
      <c r="O699" s="123">
        <f t="shared" si="35"/>
        <v>651.3048</v>
      </c>
      <c r="T699" s="122">
        <v>42320</v>
      </c>
      <c r="U699" s="121">
        <v>6866.67</v>
      </c>
      <c r="V699" s="121">
        <v>6741.67</v>
      </c>
      <c r="W699" s="120">
        <f t="shared" si="33"/>
        <v>125</v>
      </c>
      <c r="X699" s="88">
        <v>42320</v>
      </c>
      <c r="Y699" s="87">
        <v>6866.67</v>
      </c>
      <c r="Z699" s="84">
        <v>6750</v>
      </c>
      <c r="AA699" s="84">
        <f t="shared" si="34"/>
        <v>116.67000000000007</v>
      </c>
    </row>
    <row r="700" spans="1:27" ht="15.75" customHeight="1">
      <c r="A700" s="88">
        <v>42324</v>
      </c>
      <c r="B700" s="86">
        <v>6807.86</v>
      </c>
      <c r="C700" s="88">
        <v>42321</v>
      </c>
      <c r="D700" s="106">
        <v>0.4279</v>
      </c>
      <c r="E700" s="106">
        <v>7.6499999999999999E-2</v>
      </c>
      <c r="F700" s="106">
        <v>0.15010000000000001</v>
      </c>
      <c r="G700" s="106">
        <v>7.7100000000000002E-2</v>
      </c>
      <c r="H700" s="106">
        <v>8.9499999999999996E-2</v>
      </c>
      <c r="I700" s="106">
        <v>4.1000000000000003E-3</v>
      </c>
      <c r="J700" s="106">
        <v>2.18E-2</v>
      </c>
      <c r="K700" s="106">
        <v>1.29E-2</v>
      </c>
      <c r="L700" s="106">
        <v>2.9399999999999999E-2</v>
      </c>
      <c r="M700" s="106">
        <v>0.1024</v>
      </c>
      <c r="N700" s="90">
        <v>1748</v>
      </c>
      <c r="O700" s="123">
        <f t="shared" si="35"/>
        <v>640.99160000000006</v>
      </c>
      <c r="T700" s="122">
        <v>42319</v>
      </c>
      <c r="U700" s="121">
        <v>6903.13</v>
      </c>
      <c r="V700" s="121">
        <v>6775</v>
      </c>
      <c r="W700" s="120">
        <f t="shared" si="33"/>
        <v>128.13000000000011</v>
      </c>
      <c r="X700" s="88">
        <v>42319</v>
      </c>
      <c r="Y700" s="87">
        <v>6903.13</v>
      </c>
      <c r="Z700" s="84">
        <v>6750</v>
      </c>
      <c r="AA700" s="84">
        <f t="shared" si="34"/>
        <v>153.13000000000011</v>
      </c>
    </row>
    <row r="701" spans="1:27" ht="15.75" customHeight="1">
      <c r="A701" s="88">
        <v>42321</v>
      </c>
      <c r="B701" s="86">
        <v>6836.36</v>
      </c>
      <c r="C701" s="88">
        <v>42320</v>
      </c>
      <c r="D701" s="106">
        <v>0.43559999999999999</v>
      </c>
      <c r="E701" s="106">
        <v>8.2400000000000001E-2</v>
      </c>
      <c r="F701" s="106">
        <v>0.15010000000000001</v>
      </c>
      <c r="G701" s="106">
        <v>7.1199999999999999E-2</v>
      </c>
      <c r="H701" s="106">
        <v>0.1012</v>
      </c>
      <c r="I701" s="106">
        <v>4.1000000000000003E-3</v>
      </c>
      <c r="J701" s="106">
        <v>2.18E-2</v>
      </c>
      <c r="K701" s="106">
        <v>1.77E-2</v>
      </c>
      <c r="L701" s="106">
        <v>1.18E-2</v>
      </c>
      <c r="M701" s="106">
        <v>0.1024</v>
      </c>
      <c r="N701" s="90">
        <v>1748</v>
      </c>
      <c r="O701" s="123">
        <f t="shared" si="35"/>
        <v>682.06960000000004</v>
      </c>
      <c r="T701" s="122">
        <v>42318</v>
      </c>
      <c r="U701" s="121">
        <v>6956.25</v>
      </c>
      <c r="V701" s="121">
        <v>6825</v>
      </c>
      <c r="W701" s="120">
        <f t="shared" si="33"/>
        <v>131.25</v>
      </c>
      <c r="X701" s="88">
        <v>42318</v>
      </c>
      <c r="Y701" s="87">
        <v>6956.25</v>
      </c>
      <c r="Z701" s="84">
        <v>6750</v>
      </c>
      <c r="AA701" s="84">
        <f t="shared" si="34"/>
        <v>206.25</v>
      </c>
    </row>
    <row r="702" spans="1:27" ht="15.75" customHeight="1">
      <c r="A702" s="88">
        <v>42320</v>
      </c>
      <c r="B702" s="86">
        <v>6866.67</v>
      </c>
      <c r="C702" s="88">
        <v>42319</v>
      </c>
      <c r="D702" s="106">
        <v>0.40260000000000001</v>
      </c>
      <c r="E702" s="106">
        <v>5.6500000000000002E-2</v>
      </c>
      <c r="F702" s="106">
        <v>0.15720000000000001</v>
      </c>
      <c r="G702" s="106">
        <v>6.4699999999999994E-2</v>
      </c>
      <c r="H702" s="106">
        <v>0.113</v>
      </c>
      <c r="I702" s="106">
        <v>0.01</v>
      </c>
      <c r="J702" s="106">
        <v>2.18E-2</v>
      </c>
      <c r="K702" s="106">
        <v>3.2399999999999998E-2</v>
      </c>
      <c r="L702" s="106">
        <v>3.2399999999999998E-2</v>
      </c>
      <c r="M702" s="106">
        <v>0.1024</v>
      </c>
      <c r="N702" s="90">
        <v>1748</v>
      </c>
      <c r="O702" s="123">
        <f t="shared" si="35"/>
        <v>671.75639999999999</v>
      </c>
      <c r="T702" s="122">
        <v>42316</v>
      </c>
      <c r="U702" s="121">
        <v>7095</v>
      </c>
      <c r="V702" s="121">
        <v>6915</v>
      </c>
      <c r="W702" s="120">
        <f t="shared" si="33"/>
        <v>180</v>
      </c>
      <c r="X702" s="88">
        <v>42317</v>
      </c>
      <c r="Y702" s="87">
        <v>7095</v>
      </c>
      <c r="Z702" s="84">
        <v>6750</v>
      </c>
      <c r="AA702" s="84">
        <f t="shared" si="34"/>
        <v>345</v>
      </c>
    </row>
    <row r="703" spans="1:27" ht="15.75" customHeight="1">
      <c r="A703" s="88">
        <v>42319</v>
      </c>
      <c r="B703" s="86">
        <v>6903.13</v>
      </c>
      <c r="C703" s="88">
        <v>42318</v>
      </c>
      <c r="D703" s="106">
        <v>0.38200000000000001</v>
      </c>
      <c r="E703" s="106">
        <v>6.83E-2</v>
      </c>
      <c r="F703" s="106">
        <v>0.13539999999999999</v>
      </c>
      <c r="G703" s="106">
        <v>7.6499999999999999E-2</v>
      </c>
      <c r="H703" s="106">
        <v>0.1071</v>
      </c>
      <c r="I703" s="106">
        <v>0.01</v>
      </c>
      <c r="J703" s="106">
        <v>2.18E-2</v>
      </c>
      <c r="K703" s="106">
        <v>3.2399999999999998E-2</v>
      </c>
      <c r="L703" s="106">
        <v>5.7099999999999998E-2</v>
      </c>
      <c r="M703" s="106">
        <v>0.1024</v>
      </c>
      <c r="N703" s="90">
        <v>1748</v>
      </c>
      <c r="O703" s="123">
        <f t="shared" si="35"/>
        <v>677.00040000000001</v>
      </c>
      <c r="T703" s="122">
        <v>42314</v>
      </c>
      <c r="U703" s="121">
        <v>7117.19</v>
      </c>
      <c r="V703" s="121">
        <v>6925</v>
      </c>
      <c r="W703" s="120">
        <f t="shared" si="33"/>
        <v>192.1899999999996</v>
      </c>
      <c r="X703" s="88">
        <v>42314</v>
      </c>
      <c r="Y703" s="87">
        <v>7117.19</v>
      </c>
      <c r="Z703" s="84">
        <v>6750</v>
      </c>
      <c r="AA703" s="84">
        <f t="shared" si="34"/>
        <v>367.1899999999996</v>
      </c>
    </row>
    <row r="704" spans="1:27" ht="15.75" customHeight="1">
      <c r="A704" s="88">
        <v>42318</v>
      </c>
      <c r="B704" s="86">
        <v>6956.25</v>
      </c>
      <c r="C704" s="88">
        <v>42317</v>
      </c>
      <c r="D704" s="106">
        <v>0.37259999999999999</v>
      </c>
      <c r="E704" s="106">
        <v>6.83E-2</v>
      </c>
      <c r="F704" s="106">
        <v>0.15659999999999999</v>
      </c>
      <c r="G704" s="106">
        <v>5.8900000000000001E-2</v>
      </c>
      <c r="H704" s="106">
        <v>0.113</v>
      </c>
      <c r="I704" s="106">
        <v>0.01</v>
      </c>
      <c r="J704" s="106">
        <v>2.18E-2</v>
      </c>
      <c r="K704" s="106">
        <v>3.2399999999999998E-2</v>
      </c>
      <c r="L704" s="106">
        <v>5.7099999999999998E-2</v>
      </c>
      <c r="M704" s="106">
        <v>0.1024</v>
      </c>
      <c r="N704" s="90">
        <v>1748</v>
      </c>
      <c r="O704" s="123">
        <f t="shared" si="35"/>
        <v>687.31359999999995</v>
      </c>
      <c r="T704" s="122">
        <v>42313</v>
      </c>
      <c r="U704" s="121">
        <v>7118.75</v>
      </c>
      <c r="V704" s="121">
        <v>6925</v>
      </c>
      <c r="W704" s="120">
        <f t="shared" si="33"/>
        <v>193.75</v>
      </c>
      <c r="X704" s="88">
        <v>42313</v>
      </c>
      <c r="Y704" s="87">
        <v>7118.75</v>
      </c>
      <c r="Z704" s="84">
        <v>6750</v>
      </c>
      <c r="AA704" s="84">
        <f t="shared" si="34"/>
        <v>368.75</v>
      </c>
    </row>
    <row r="705" spans="1:27" ht="15.75" customHeight="1">
      <c r="A705" s="88">
        <v>42317</v>
      </c>
      <c r="B705" s="86">
        <v>7095</v>
      </c>
      <c r="C705" s="88">
        <v>42314</v>
      </c>
      <c r="D705" s="106">
        <v>0.36670000000000003</v>
      </c>
      <c r="E705" s="106">
        <v>7.4200000000000002E-2</v>
      </c>
      <c r="F705" s="106">
        <v>0.15659999999999999</v>
      </c>
      <c r="G705" s="106">
        <v>5.8900000000000001E-2</v>
      </c>
      <c r="H705" s="106">
        <v>0.1071</v>
      </c>
      <c r="I705" s="106">
        <v>5.8999999999999999E-3</v>
      </c>
      <c r="J705" s="106">
        <v>3.3500000000000002E-2</v>
      </c>
      <c r="K705" s="106">
        <v>3.7699999999999997E-2</v>
      </c>
      <c r="L705" s="106">
        <v>5.7099999999999998E-2</v>
      </c>
      <c r="M705" s="106">
        <v>0.1024</v>
      </c>
      <c r="N705" s="90">
        <v>1748</v>
      </c>
      <c r="O705" s="123">
        <f t="shared" si="35"/>
        <v>718.07839999999999</v>
      </c>
      <c r="T705" s="122">
        <v>42312</v>
      </c>
      <c r="U705" s="121">
        <v>7121.88</v>
      </c>
      <c r="V705" s="121">
        <v>6925</v>
      </c>
      <c r="W705" s="120">
        <f t="shared" si="33"/>
        <v>196.88000000000011</v>
      </c>
      <c r="X705" s="88">
        <v>42312</v>
      </c>
      <c r="Y705" s="87">
        <v>7121.88</v>
      </c>
      <c r="Z705" s="84">
        <v>6750</v>
      </c>
      <c r="AA705" s="84">
        <f t="shared" si="34"/>
        <v>371.88000000000011</v>
      </c>
    </row>
    <row r="706" spans="1:27" ht="15.75" customHeight="1">
      <c r="A706" s="88">
        <v>42314</v>
      </c>
      <c r="B706" s="86">
        <v>7117.19</v>
      </c>
      <c r="C706" s="88">
        <v>42313</v>
      </c>
      <c r="D706" s="106">
        <v>0.39019999999999999</v>
      </c>
      <c r="E706" s="106">
        <v>7.4200000000000002E-2</v>
      </c>
      <c r="F706" s="106">
        <v>0.15659999999999999</v>
      </c>
      <c r="G706" s="106">
        <v>5.8900000000000001E-2</v>
      </c>
      <c r="H706" s="106">
        <v>8.3599999999999994E-2</v>
      </c>
      <c r="I706" s="106">
        <v>5.8999999999999999E-3</v>
      </c>
      <c r="J706" s="106">
        <v>3.3500000000000002E-2</v>
      </c>
      <c r="K706" s="106">
        <v>3.7699999999999997E-2</v>
      </c>
      <c r="L706" s="106">
        <v>5.7099999999999998E-2</v>
      </c>
      <c r="M706" s="106">
        <v>0.1024</v>
      </c>
      <c r="N706" s="90">
        <v>1748</v>
      </c>
      <c r="O706" s="123">
        <f t="shared" si="35"/>
        <v>759.33119999999997</v>
      </c>
      <c r="T706" s="122">
        <v>42311</v>
      </c>
      <c r="U706" s="121">
        <v>7137.5</v>
      </c>
      <c r="V706" s="121">
        <v>6925</v>
      </c>
      <c r="W706" s="120">
        <f t="shared" si="33"/>
        <v>212.5</v>
      </c>
      <c r="X706" s="88">
        <v>42311</v>
      </c>
      <c r="Y706" s="87">
        <v>7137.5</v>
      </c>
      <c r="Z706" s="84">
        <v>6750</v>
      </c>
      <c r="AA706" s="84">
        <f t="shared" si="34"/>
        <v>387.5</v>
      </c>
    </row>
    <row r="707" spans="1:27" ht="15.75" customHeight="1">
      <c r="A707" s="88">
        <v>42313</v>
      </c>
      <c r="B707" s="86">
        <v>7118.75</v>
      </c>
      <c r="C707" s="88">
        <v>42312</v>
      </c>
      <c r="D707" s="106">
        <v>0.38429999999999997</v>
      </c>
      <c r="E707" s="106">
        <v>7.4200000000000002E-2</v>
      </c>
      <c r="F707" s="106">
        <v>0.15659999999999999</v>
      </c>
      <c r="G707" s="106">
        <v>5.8900000000000001E-2</v>
      </c>
      <c r="H707" s="106">
        <v>8.9499999999999996E-2</v>
      </c>
      <c r="I707" s="106">
        <v>5.8999999999999999E-3</v>
      </c>
      <c r="J707" s="106">
        <v>0.05</v>
      </c>
      <c r="K707" s="106">
        <v>3.7699999999999997E-2</v>
      </c>
      <c r="L707" s="106">
        <v>4.0599999999999997E-2</v>
      </c>
      <c r="M707" s="106">
        <v>0.1024</v>
      </c>
      <c r="N707" s="90">
        <v>1748</v>
      </c>
      <c r="O707" s="123">
        <f t="shared" si="35"/>
        <v>790.096</v>
      </c>
      <c r="T707" s="122">
        <v>42309</v>
      </c>
      <c r="U707" s="121">
        <v>7170.75</v>
      </c>
      <c r="V707" s="121">
        <v>6935</v>
      </c>
      <c r="W707" s="120">
        <f t="shared" si="33"/>
        <v>235.75</v>
      </c>
      <c r="X707" s="88">
        <v>42310</v>
      </c>
      <c r="Y707" s="87">
        <v>7170.75</v>
      </c>
      <c r="Z707" s="84">
        <v>6750</v>
      </c>
      <c r="AA707" s="84">
        <f t="shared" si="34"/>
        <v>420.75</v>
      </c>
    </row>
    <row r="708" spans="1:27" ht="15.75" customHeight="1">
      <c r="A708" s="88">
        <v>42312</v>
      </c>
      <c r="B708" s="86">
        <v>7121.88</v>
      </c>
      <c r="C708" s="88">
        <v>42311</v>
      </c>
      <c r="D708" s="106">
        <v>0.38729999999999998</v>
      </c>
      <c r="E708" s="106">
        <v>7.4200000000000002E-2</v>
      </c>
      <c r="F708" s="106">
        <v>0.1666</v>
      </c>
      <c r="G708" s="106">
        <v>7.0599999999999996E-2</v>
      </c>
      <c r="H708" s="106">
        <v>8.9499999999999996E-2</v>
      </c>
      <c r="I708" s="106">
        <v>1.18E-2</v>
      </c>
      <c r="J708" s="106">
        <v>5.1200000000000002E-2</v>
      </c>
      <c r="K708" s="106">
        <v>1.5900000000000001E-2</v>
      </c>
      <c r="L708" s="106">
        <v>3.0599999999999999E-2</v>
      </c>
      <c r="M708" s="106">
        <v>0.1024</v>
      </c>
      <c r="N708" s="90">
        <v>1748</v>
      </c>
      <c r="O708" s="123">
        <f t="shared" si="35"/>
        <v>790.096</v>
      </c>
      <c r="T708" s="122">
        <v>42307</v>
      </c>
      <c r="U708" s="121">
        <v>7171.25</v>
      </c>
      <c r="V708" s="121">
        <v>6937.5</v>
      </c>
      <c r="W708" s="120">
        <f t="shared" si="33"/>
        <v>233.75</v>
      </c>
      <c r="X708" s="88">
        <v>42307</v>
      </c>
      <c r="Y708" s="87">
        <v>7171.25</v>
      </c>
      <c r="Z708" s="84">
        <v>6750</v>
      </c>
      <c r="AA708" s="84">
        <f t="shared" si="34"/>
        <v>421.25</v>
      </c>
    </row>
    <row r="709" spans="1:27" ht="15.75" customHeight="1">
      <c r="A709" s="88">
        <v>42311</v>
      </c>
      <c r="B709" s="86">
        <v>7137.5</v>
      </c>
      <c r="C709" s="88">
        <v>42310</v>
      </c>
      <c r="D709" s="106">
        <v>0.39319999999999999</v>
      </c>
      <c r="E709" s="106">
        <v>6.2399999999999997E-2</v>
      </c>
      <c r="F709" s="106">
        <v>0.1666</v>
      </c>
      <c r="G709" s="106">
        <v>7.0599999999999996E-2</v>
      </c>
      <c r="H709" s="106">
        <v>0.1012</v>
      </c>
      <c r="I709" s="106">
        <v>1.18E-2</v>
      </c>
      <c r="J709" s="106">
        <v>4.41E-2</v>
      </c>
      <c r="K709" s="106">
        <v>0.01</v>
      </c>
      <c r="L709" s="106">
        <v>3.7699999999999997E-2</v>
      </c>
      <c r="M709" s="106">
        <v>0.1024</v>
      </c>
      <c r="N709" s="90">
        <v>1748</v>
      </c>
      <c r="O709" s="123">
        <f t="shared" si="35"/>
        <v>728.39160000000004</v>
      </c>
      <c r="T709" s="122">
        <v>42306</v>
      </c>
      <c r="U709" s="121">
        <v>7172.08</v>
      </c>
      <c r="V709" s="121">
        <v>6941.67</v>
      </c>
      <c r="W709" s="120">
        <f t="shared" ref="W709:W772" si="36">U709-V709</f>
        <v>230.40999999999985</v>
      </c>
      <c r="X709" s="88">
        <v>42306</v>
      </c>
      <c r="Y709" s="87">
        <v>7172.08</v>
      </c>
      <c r="Z709" s="84">
        <v>6750</v>
      </c>
      <c r="AA709" s="84">
        <f t="shared" ref="AA709:AA772" si="37">Y709-Z709</f>
        <v>422.07999999999993</v>
      </c>
    </row>
    <row r="710" spans="1:27" ht="15.75" customHeight="1">
      <c r="A710" s="88">
        <v>42310</v>
      </c>
      <c r="B710" s="86">
        <v>7170.75</v>
      </c>
      <c r="C710" s="88">
        <v>42307</v>
      </c>
      <c r="D710" s="106">
        <v>0.4108</v>
      </c>
      <c r="E710" s="106">
        <v>5.3600000000000002E-2</v>
      </c>
      <c r="F710" s="106">
        <v>0.17069999999999999</v>
      </c>
      <c r="G710" s="106">
        <v>6.4699999999999994E-2</v>
      </c>
      <c r="H710" s="106">
        <v>0.1142</v>
      </c>
      <c r="I710" s="106">
        <v>1.18E-2</v>
      </c>
      <c r="J710" s="106">
        <v>6.1800000000000001E-2</v>
      </c>
      <c r="K710" s="106">
        <v>0.01</v>
      </c>
      <c r="L710" s="106">
        <v>0</v>
      </c>
      <c r="M710" s="106">
        <v>0.11600000000000001</v>
      </c>
      <c r="N710" s="90">
        <v>1748</v>
      </c>
      <c r="O710" s="123">
        <f t="shared" si="35"/>
        <v>673.85400000000004</v>
      </c>
      <c r="T710" s="122">
        <v>42305</v>
      </c>
      <c r="U710" s="121">
        <v>7180</v>
      </c>
      <c r="V710" s="121">
        <v>6950</v>
      </c>
      <c r="W710" s="120">
        <f t="shared" si="36"/>
        <v>230</v>
      </c>
      <c r="X710" s="88">
        <v>42305</v>
      </c>
      <c r="Y710" s="87">
        <v>7180</v>
      </c>
      <c r="Z710" s="84">
        <v>6750</v>
      </c>
      <c r="AA710" s="84">
        <f t="shared" si="37"/>
        <v>430</v>
      </c>
    </row>
    <row r="711" spans="1:27" ht="15.75" customHeight="1">
      <c r="A711" s="88">
        <v>42307</v>
      </c>
      <c r="B711" s="86">
        <v>7171.25</v>
      </c>
      <c r="C711" s="88">
        <v>42306</v>
      </c>
      <c r="D711" s="106">
        <v>0.43440000000000001</v>
      </c>
      <c r="E711" s="106">
        <v>7.1199999999999999E-2</v>
      </c>
      <c r="F711" s="106">
        <v>0.1542</v>
      </c>
      <c r="G711" s="106">
        <v>6.3600000000000004E-2</v>
      </c>
      <c r="H711" s="106">
        <v>9.6500000000000002E-2</v>
      </c>
      <c r="I711" s="106">
        <v>5.8999999999999999E-3</v>
      </c>
      <c r="J711" s="106">
        <v>6.1800000000000001E-2</v>
      </c>
      <c r="K711" s="106">
        <v>0.01</v>
      </c>
      <c r="L711" s="106">
        <v>0</v>
      </c>
      <c r="M711" s="106">
        <v>0.123</v>
      </c>
      <c r="N711" s="90">
        <v>1748</v>
      </c>
      <c r="O711" s="123">
        <f t="shared" si="35"/>
        <v>629.62959999999998</v>
      </c>
      <c r="T711" s="122">
        <v>42304</v>
      </c>
      <c r="U711" s="121">
        <v>7203.75</v>
      </c>
      <c r="V711" s="121">
        <v>6975</v>
      </c>
      <c r="W711" s="120">
        <f t="shared" si="36"/>
        <v>228.75</v>
      </c>
      <c r="X711" s="88">
        <v>42304</v>
      </c>
      <c r="Y711" s="87">
        <v>7203.75</v>
      </c>
      <c r="Z711" s="84">
        <v>6750</v>
      </c>
      <c r="AA711" s="84">
        <f t="shared" si="37"/>
        <v>453.75</v>
      </c>
    </row>
    <row r="712" spans="1:27" ht="15.75" customHeight="1">
      <c r="A712" s="88">
        <v>42306</v>
      </c>
      <c r="B712" s="86">
        <v>7172.08</v>
      </c>
      <c r="C712" s="88">
        <v>42305</v>
      </c>
      <c r="D712" s="106">
        <v>0.45200000000000001</v>
      </c>
      <c r="E712" s="106">
        <v>7.1199999999999999E-2</v>
      </c>
      <c r="F712" s="106">
        <v>0.17069999999999999</v>
      </c>
      <c r="G712" s="106">
        <v>7.5300000000000006E-2</v>
      </c>
      <c r="H712" s="106">
        <v>6.7100000000000007E-2</v>
      </c>
      <c r="I712" s="106">
        <v>5.8999999999999999E-3</v>
      </c>
      <c r="J712" s="106">
        <v>4.53E-2</v>
      </c>
      <c r="K712" s="106">
        <v>0.01</v>
      </c>
      <c r="L712" s="106">
        <v>0</v>
      </c>
      <c r="M712" s="106">
        <v>0.14069999999999999</v>
      </c>
      <c r="N712" s="90">
        <v>1748</v>
      </c>
      <c r="O712" s="123">
        <f t="shared" si="35"/>
        <v>650.25599999999997</v>
      </c>
      <c r="T712" s="122">
        <v>42302</v>
      </c>
      <c r="U712" s="121">
        <v>7338.75</v>
      </c>
      <c r="V712" s="121">
        <v>7005</v>
      </c>
      <c r="W712" s="120">
        <f t="shared" si="36"/>
        <v>333.75</v>
      </c>
      <c r="X712" s="88">
        <v>42303</v>
      </c>
      <c r="Y712" s="87">
        <v>7338.75</v>
      </c>
      <c r="Z712" s="84">
        <v>6750</v>
      </c>
      <c r="AA712" s="84">
        <f t="shared" si="37"/>
        <v>588.75</v>
      </c>
    </row>
    <row r="713" spans="1:27" ht="15.75" customHeight="1">
      <c r="A713" s="88">
        <v>42305</v>
      </c>
      <c r="B713" s="86">
        <v>7180</v>
      </c>
      <c r="C713" s="88">
        <v>42304</v>
      </c>
      <c r="D713" s="106">
        <v>0.45200000000000001</v>
      </c>
      <c r="E713" s="106">
        <v>7.1199999999999999E-2</v>
      </c>
      <c r="F713" s="106">
        <v>0.17069999999999999</v>
      </c>
      <c r="G713" s="106">
        <v>7.5300000000000006E-2</v>
      </c>
      <c r="H713" s="106">
        <v>6.7100000000000007E-2</v>
      </c>
      <c r="I713" s="106">
        <v>5.8999999999999999E-3</v>
      </c>
      <c r="J713" s="106">
        <v>4.53E-2</v>
      </c>
      <c r="K713" s="106">
        <v>0.01</v>
      </c>
      <c r="L713" s="106">
        <v>0</v>
      </c>
      <c r="M713" s="106">
        <v>0.1212</v>
      </c>
      <c r="N713" s="90">
        <v>1748</v>
      </c>
      <c r="O713" s="123">
        <f t="shared" si="35"/>
        <v>717.02959999999996</v>
      </c>
      <c r="T713" s="122">
        <v>42300</v>
      </c>
      <c r="U713" s="121">
        <v>7350</v>
      </c>
      <c r="V713" s="121">
        <v>7012.5</v>
      </c>
      <c r="W713" s="120">
        <f t="shared" si="36"/>
        <v>337.5</v>
      </c>
      <c r="X713" s="88">
        <v>42300</v>
      </c>
      <c r="Y713" s="87">
        <v>7350</v>
      </c>
      <c r="Z713" s="84">
        <v>6850</v>
      </c>
      <c r="AA713" s="84">
        <f t="shared" si="37"/>
        <v>500</v>
      </c>
    </row>
    <row r="714" spans="1:27" ht="15.75" customHeight="1">
      <c r="A714" s="88">
        <v>42304</v>
      </c>
      <c r="B714" s="86">
        <v>7203.75</v>
      </c>
      <c r="C714" s="88">
        <v>42303</v>
      </c>
      <c r="D714" s="106">
        <v>0.41670000000000001</v>
      </c>
      <c r="E714" s="106">
        <v>7.5899999999999995E-2</v>
      </c>
      <c r="F714" s="106">
        <v>0.1789</v>
      </c>
      <c r="G714" s="106">
        <v>9.06E-2</v>
      </c>
      <c r="H714" s="106">
        <v>6.1199999999999997E-2</v>
      </c>
      <c r="I714" s="106">
        <v>1.29E-2</v>
      </c>
      <c r="J714" s="106">
        <v>4.53E-2</v>
      </c>
      <c r="K714" s="106">
        <v>1.5900000000000001E-2</v>
      </c>
      <c r="L714" s="106">
        <v>0</v>
      </c>
      <c r="M714" s="106">
        <v>0.14480000000000001</v>
      </c>
      <c r="N714" s="90">
        <v>1748</v>
      </c>
      <c r="O714" s="123">
        <f t="shared" si="35"/>
        <v>704.79359999999997</v>
      </c>
      <c r="T714" s="122">
        <v>42299</v>
      </c>
      <c r="U714" s="121">
        <v>7368.75</v>
      </c>
      <c r="V714" s="121">
        <v>7025</v>
      </c>
      <c r="W714" s="120">
        <f t="shared" si="36"/>
        <v>343.75</v>
      </c>
      <c r="X714" s="88">
        <v>42299</v>
      </c>
      <c r="Y714" s="87">
        <v>7368.75</v>
      </c>
      <c r="Z714" s="84">
        <v>6850</v>
      </c>
      <c r="AA714" s="84">
        <f t="shared" si="37"/>
        <v>518.75</v>
      </c>
    </row>
    <row r="715" spans="1:27" ht="15.75" customHeight="1">
      <c r="A715" s="88">
        <v>42303</v>
      </c>
      <c r="B715" s="86">
        <v>7338.75</v>
      </c>
      <c r="C715" s="88">
        <v>42300</v>
      </c>
      <c r="D715" s="106">
        <v>0.38550000000000001</v>
      </c>
      <c r="E715" s="106">
        <v>6.4199999999999993E-2</v>
      </c>
      <c r="F715" s="106">
        <v>0.19070000000000001</v>
      </c>
      <c r="G715" s="106">
        <v>9.06E-2</v>
      </c>
      <c r="H715" s="106">
        <v>6.1199999999999997E-2</v>
      </c>
      <c r="I715" s="106">
        <v>1.29E-2</v>
      </c>
      <c r="J715" s="106">
        <v>4.53E-2</v>
      </c>
      <c r="K715" s="106">
        <v>3.3500000000000002E-2</v>
      </c>
      <c r="L715" s="106">
        <v>0</v>
      </c>
      <c r="M715" s="106">
        <v>0.15540000000000001</v>
      </c>
      <c r="N715" s="90">
        <v>1748</v>
      </c>
      <c r="O715" s="123">
        <f t="shared" si="35"/>
        <v>673.85400000000004</v>
      </c>
      <c r="T715" s="122">
        <v>42298</v>
      </c>
      <c r="U715" s="121">
        <v>7393.75</v>
      </c>
      <c r="V715" s="121">
        <v>7025</v>
      </c>
      <c r="W715" s="120">
        <f t="shared" si="36"/>
        <v>368.75</v>
      </c>
      <c r="X715" s="88">
        <v>42298</v>
      </c>
      <c r="Y715" s="87">
        <v>7393.75</v>
      </c>
      <c r="Z715" s="84">
        <v>6850</v>
      </c>
      <c r="AA715" s="84">
        <f t="shared" si="37"/>
        <v>543.75</v>
      </c>
    </row>
    <row r="716" spans="1:27" ht="15.75" customHeight="1">
      <c r="A716" s="88">
        <v>42300</v>
      </c>
      <c r="B716" s="86">
        <v>7350</v>
      </c>
      <c r="C716" s="88">
        <v>42299</v>
      </c>
      <c r="D716" s="106">
        <v>0.36020000000000002</v>
      </c>
      <c r="E716" s="106">
        <v>8.3599999999999994E-2</v>
      </c>
      <c r="F716" s="106">
        <v>0.16719999999999999</v>
      </c>
      <c r="G716" s="106">
        <v>9.5399999999999999E-2</v>
      </c>
      <c r="H716" s="106">
        <v>6.1199999999999997E-2</v>
      </c>
      <c r="I716" s="106">
        <v>5.8999999999999999E-3</v>
      </c>
      <c r="J716" s="106">
        <v>2.7699999999999999E-2</v>
      </c>
      <c r="K716" s="106">
        <v>5.8299999999999998E-2</v>
      </c>
      <c r="L716" s="106">
        <v>1.77E-2</v>
      </c>
      <c r="M716" s="106">
        <v>0.15540000000000001</v>
      </c>
      <c r="N716" s="90">
        <v>1748</v>
      </c>
      <c r="O716" s="123">
        <f t="shared" si="35"/>
        <v>653.22759999999994</v>
      </c>
      <c r="T716" s="122">
        <v>42297</v>
      </c>
      <c r="U716" s="121">
        <v>7450</v>
      </c>
      <c r="V716" s="121">
        <v>7025</v>
      </c>
      <c r="W716" s="120">
        <f t="shared" si="36"/>
        <v>425</v>
      </c>
      <c r="X716" s="88">
        <v>42297</v>
      </c>
      <c r="Y716" s="87">
        <v>7450</v>
      </c>
      <c r="Z716" s="84">
        <v>6850</v>
      </c>
      <c r="AA716" s="84">
        <f t="shared" si="37"/>
        <v>600</v>
      </c>
    </row>
    <row r="717" spans="1:27" ht="15.75" customHeight="1">
      <c r="A717" s="88">
        <v>42299</v>
      </c>
      <c r="B717" s="86">
        <v>7368.75</v>
      </c>
      <c r="C717" s="88">
        <v>42298</v>
      </c>
      <c r="D717" s="106">
        <v>0.372</v>
      </c>
      <c r="E717" s="106">
        <v>7.1800000000000003E-2</v>
      </c>
      <c r="F717" s="106">
        <v>0.1507</v>
      </c>
      <c r="G717" s="106">
        <v>9.5399999999999999E-2</v>
      </c>
      <c r="H717" s="106">
        <v>6.7100000000000007E-2</v>
      </c>
      <c r="I717" s="106">
        <v>0</v>
      </c>
      <c r="J717" s="106">
        <v>0.01</v>
      </c>
      <c r="K717" s="106">
        <v>5.8299999999999998E-2</v>
      </c>
      <c r="L717" s="106">
        <v>3.4099999999999998E-2</v>
      </c>
      <c r="M717" s="106">
        <v>0.14660000000000001</v>
      </c>
      <c r="N717" s="90">
        <v>1748</v>
      </c>
      <c r="O717" s="123">
        <f t="shared" si="35"/>
        <v>648.15840000000003</v>
      </c>
      <c r="T717" s="122">
        <v>42295</v>
      </c>
      <c r="U717" s="121">
        <v>7657.5</v>
      </c>
      <c r="V717" s="121">
        <v>7165</v>
      </c>
      <c r="W717" s="120">
        <f t="shared" si="36"/>
        <v>492.5</v>
      </c>
      <c r="X717" s="88">
        <v>42296</v>
      </c>
      <c r="Y717" s="87">
        <v>7657.5</v>
      </c>
      <c r="Z717" s="84">
        <v>6850</v>
      </c>
      <c r="AA717" s="84">
        <f t="shared" si="37"/>
        <v>807.5</v>
      </c>
    </row>
    <row r="718" spans="1:27" ht="15.75" customHeight="1">
      <c r="A718" s="88">
        <v>42298</v>
      </c>
      <c r="B718" s="86">
        <v>7393.75</v>
      </c>
      <c r="C718" s="88">
        <v>42297</v>
      </c>
      <c r="D718" s="106">
        <v>0.41020000000000001</v>
      </c>
      <c r="E718" s="106">
        <v>7.8899999999999998E-2</v>
      </c>
      <c r="F718" s="106">
        <v>0.13950000000000001</v>
      </c>
      <c r="G718" s="106">
        <v>7.7700000000000005E-2</v>
      </c>
      <c r="H718" s="106">
        <v>6.59E-2</v>
      </c>
      <c r="I718" s="106">
        <v>0</v>
      </c>
      <c r="J718" s="106">
        <v>4.53E-2</v>
      </c>
      <c r="K718" s="106">
        <v>4.0599999999999997E-2</v>
      </c>
      <c r="L718" s="106">
        <v>2.06E-2</v>
      </c>
      <c r="M718" s="106">
        <v>0.14660000000000001</v>
      </c>
      <c r="N718" s="90">
        <v>1748</v>
      </c>
      <c r="O718" s="123">
        <f t="shared" si="35"/>
        <v>658.47159999999997</v>
      </c>
      <c r="T718" s="122">
        <v>42293</v>
      </c>
      <c r="U718" s="121">
        <v>7690.63</v>
      </c>
      <c r="V718" s="121">
        <v>7212.5</v>
      </c>
      <c r="W718" s="120">
        <f t="shared" si="36"/>
        <v>478.13000000000011</v>
      </c>
      <c r="X718" s="88">
        <v>42293</v>
      </c>
      <c r="Y718" s="87">
        <v>7690.63</v>
      </c>
      <c r="Z718" s="84">
        <v>6850</v>
      </c>
      <c r="AA718" s="84">
        <f t="shared" si="37"/>
        <v>840.63000000000011</v>
      </c>
    </row>
    <row r="719" spans="1:27" ht="15.75" customHeight="1">
      <c r="A719" s="88">
        <v>42297</v>
      </c>
      <c r="B719" s="86">
        <v>7450</v>
      </c>
      <c r="C719" s="88">
        <v>42296</v>
      </c>
      <c r="D719" s="106">
        <v>0.4032</v>
      </c>
      <c r="E719" s="106">
        <v>7.5300000000000006E-2</v>
      </c>
      <c r="F719" s="106">
        <v>0.1313</v>
      </c>
      <c r="G719" s="106">
        <v>6.3E-2</v>
      </c>
      <c r="H719" s="106">
        <v>8.3599999999999994E-2</v>
      </c>
      <c r="I719" s="106">
        <v>1.5900000000000001E-2</v>
      </c>
      <c r="J719" s="106">
        <v>3.9399999999999998E-2</v>
      </c>
      <c r="K719" s="106">
        <v>2.3E-2</v>
      </c>
      <c r="L719" s="106">
        <v>2.06E-2</v>
      </c>
      <c r="M719" s="106">
        <v>0.1477</v>
      </c>
      <c r="N719" s="90">
        <v>1748</v>
      </c>
      <c r="O719" s="123">
        <f t="shared" si="35"/>
        <v>607.08039999999994</v>
      </c>
      <c r="T719" s="122">
        <v>42292</v>
      </c>
      <c r="U719" s="121">
        <v>7727.08</v>
      </c>
      <c r="V719" s="121">
        <v>7275</v>
      </c>
      <c r="W719" s="120">
        <f t="shared" si="36"/>
        <v>452.07999999999993</v>
      </c>
      <c r="X719" s="88">
        <v>42292</v>
      </c>
      <c r="Y719" s="87">
        <v>7727.08</v>
      </c>
      <c r="Z719" s="84">
        <v>6850</v>
      </c>
      <c r="AA719" s="84">
        <f t="shared" si="37"/>
        <v>877.07999999999993</v>
      </c>
    </row>
    <row r="720" spans="1:27" ht="15.75" customHeight="1">
      <c r="A720" s="88">
        <v>42296</v>
      </c>
      <c r="B720" s="86">
        <v>7657.5</v>
      </c>
      <c r="C720" s="88">
        <v>42293</v>
      </c>
      <c r="D720" s="106">
        <v>0.38550000000000001</v>
      </c>
      <c r="E720" s="106">
        <v>9.7100000000000006E-2</v>
      </c>
      <c r="F720" s="106">
        <v>0.1077</v>
      </c>
      <c r="G720" s="106">
        <v>7.0000000000000007E-2</v>
      </c>
      <c r="H720" s="106">
        <v>8.3599999999999994E-2</v>
      </c>
      <c r="I720" s="106">
        <v>3.2399999999999998E-2</v>
      </c>
      <c r="J720" s="106">
        <v>5.1200000000000002E-2</v>
      </c>
      <c r="K720" s="106">
        <v>1.29E-2</v>
      </c>
      <c r="L720" s="106">
        <v>4.1000000000000003E-3</v>
      </c>
      <c r="M720" s="106">
        <v>0.13830000000000001</v>
      </c>
      <c r="N720" s="90">
        <v>1748</v>
      </c>
      <c r="O720" s="123">
        <f t="shared" si="35"/>
        <v>664.58960000000002</v>
      </c>
      <c r="T720" s="122">
        <v>42291</v>
      </c>
      <c r="U720" s="121">
        <v>7750</v>
      </c>
      <c r="V720" s="121">
        <v>7350</v>
      </c>
      <c r="W720" s="120">
        <f t="shared" si="36"/>
        <v>400</v>
      </c>
      <c r="X720" s="88">
        <v>42291</v>
      </c>
      <c r="Y720" s="87">
        <v>7750</v>
      </c>
      <c r="Z720" s="84">
        <v>6850</v>
      </c>
      <c r="AA720" s="84">
        <f t="shared" si="37"/>
        <v>900</v>
      </c>
    </row>
    <row r="721" spans="1:27" ht="15.75" customHeight="1">
      <c r="A721" s="88">
        <v>42293</v>
      </c>
      <c r="B721" s="86">
        <v>7690.63</v>
      </c>
      <c r="C721" s="88">
        <v>42292</v>
      </c>
      <c r="D721" s="106">
        <v>0.37369999999999998</v>
      </c>
      <c r="E721" s="106">
        <v>9.7100000000000006E-2</v>
      </c>
      <c r="F721" s="106">
        <v>0.1077</v>
      </c>
      <c r="G721" s="106">
        <v>7.0000000000000007E-2</v>
      </c>
      <c r="H721" s="106">
        <v>8.3599999999999994E-2</v>
      </c>
      <c r="I721" s="106">
        <v>4.41E-2</v>
      </c>
      <c r="J721" s="106">
        <v>5.1200000000000002E-2</v>
      </c>
      <c r="K721" s="106">
        <v>1.29E-2</v>
      </c>
      <c r="L721" s="106">
        <v>4.1000000000000003E-3</v>
      </c>
      <c r="M721" s="106">
        <v>0.16189999999999999</v>
      </c>
      <c r="N721" s="90">
        <v>1748</v>
      </c>
      <c r="O721" s="123">
        <f t="shared" si="35"/>
        <v>587.50279999999998</v>
      </c>
      <c r="T721" s="122">
        <v>42290</v>
      </c>
      <c r="U721" s="121">
        <v>7762.5</v>
      </c>
      <c r="V721" s="121">
        <v>7425</v>
      </c>
      <c r="W721" s="120">
        <f t="shared" si="36"/>
        <v>337.5</v>
      </c>
      <c r="X721" s="88">
        <v>42290</v>
      </c>
      <c r="Y721" s="87">
        <v>7762.5</v>
      </c>
      <c r="Z721" s="84">
        <v>6850</v>
      </c>
      <c r="AA721" s="84">
        <f t="shared" si="37"/>
        <v>912.5</v>
      </c>
    </row>
    <row r="722" spans="1:27" ht="15.75" customHeight="1">
      <c r="A722" s="88">
        <v>42292</v>
      </c>
      <c r="B722" s="86">
        <v>7727.08</v>
      </c>
      <c r="C722" s="88">
        <v>42291</v>
      </c>
      <c r="D722" s="106">
        <v>0.37080000000000002</v>
      </c>
      <c r="E722" s="106">
        <v>8.5300000000000001E-2</v>
      </c>
      <c r="F722" s="106">
        <v>0.1195</v>
      </c>
      <c r="G722" s="106">
        <v>7.5899999999999995E-2</v>
      </c>
      <c r="H722" s="106">
        <v>7.7700000000000005E-2</v>
      </c>
      <c r="I722" s="106">
        <v>4.41E-2</v>
      </c>
      <c r="J722" s="106">
        <v>6.3E-2</v>
      </c>
      <c r="K722" s="106">
        <v>1.29E-2</v>
      </c>
      <c r="L722" s="106">
        <v>4.1000000000000003E-3</v>
      </c>
      <c r="M722" s="106">
        <v>0.13420000000000001</v>
      </c>
      <c r="N722" s="90">
        <v>1748</v>
      </c>
      <c r="O722" s="123">
        <f t="shared" si="35"/>
        <v>635.74760000000003</v>
      </c>
      <c r="T722" s="122">
        <v>42288</v>
      </c>
      <c r="U722" s="121">
        <v>7740.83</v>
      </c>
      <c r="V722" s="121">
        <v>7391.67</v>
      </c>
      <c r="W722" s="120">
        <f t="shared" si="36"/>
        <v>349.15999999999985</v>
      </c>
      <c r="X722" s="88">
        <v>42289</v>
      </c>
      <c r="Y722" s="87">
        <v>7740.83</v>
      </c>
      <c r="Z722" s="84">
        <v>6850</v>
      </c>
      <c r="AA722" s="84">
        <f t="shared" si="37"/>
        <v>890.82999999999993</v>
      </c>
    </row>
    <row r="723" spans="1:27" ht="15.75" customHeight="1">
      <c r="A723" s="88">
        <v>42291</v>
      </c>
      <c r="B723" s="86">
        <v>7750</v>
      </c>
      <c r="C723" s="88">
        <v>42290</v>
      </c>
      <c r="D723" s="106">
        <v>0.37669999999999998</v>
      </c>
      <c r="E723" s="106">
        <v>9.8900000000000002E-2</v>
      </c>
      <c r="F723" s="106">
        <v>0.1077</v>
      </c>
      <c r="G723" s="106">
        <v>5.2400000000000002E-2</v>
      </c>
      <c r="H723" s="106">
        <v>8.9499999999999996E-2</v>
      </c>
      <c r="I723" s="106">
        <v>4.41E-2</v>
      </c>
      <c r="J723" s="106">
        <v>6.3E-2</v>
      </c>
      <c r="K723" s="106">
        <v>1.7100000000000001E-2</v>
      </c>
      <c r="L723" s="106">
        <v>4.1000000000000003E-3</v>
      </c>
      <c r="M723" s="106">
        <v>0.1071</v>
      </c>
      <c r="N723" s="90">
        <v>1748</v>
      </c>
      <c r="O723" s="123">
        <f t="shared" si="35"/>
        <v>711.96039999999994</v>
      </c>
      <c r="T723" s="122">
        <v>42287</v>
      </c>
      <c r="U723" s="121">
        <v>7730</v>
      </c>
      <c r="V723" s="121">
        <v>7350</v>
      </c>
      <c r="W723" s="120">
        <f t="shared" si="36"/>
        <v>380</v>
      </c>
      <c r="X723" s="88">
        <v>42286</v>
      </c>
      <c r="Y723" s="87">
        <v>7725</v>
      </c>
      <c r="Z723" s="84">
        <v>6850</v>
      </c>
      <c r="AA723" s="84">
        <f t="shared" si="37"/>
        <v>875</v>
      </c>
    </row>
    <row r="724" spans="1:27" ht="15.75" customHeight="1">
      <c r="A724" s="88">
        <v>42290</v>
      </c>
      <c r="B724" s="86">
        <v>7762.5</v>
      </c>
      <c r="C724" s="88">
        <v>42289</v>
      </c>
      <c r="D724" s="106">
        <v>0.3473</v>
      </c>
      <c r="E724" s="106">
        <v>0.1283</v>
      </c>
      <c r="F724" s="106">
        <v>0.1195</v>
      </c>
      <c r="G724" s="106">
        <v>6.4199999999999993E-2</v>
      </c>
      <c r="H724" s="106">
        <v>0.1071</v>
      </c>
      <c r="I724" s="106">
        <v>1.5900000000000001E-2</v>
      </c>
      <c r="J724" s="106">
        <v>3.9399999999999998E-2</v>
      </c>
      <c r="K724" s="106">
        <v>0.01</v>
      </c>
      <c r="L724" s="106">
        <v>2.06E-2</v>
      </c>
      <c r="M724" s="106">
        <v>9.8900000000000002E-2</v>
      </c>
      <c r="N724" s="90">
        <v>1748</v>
      </c>
      <c r="O724" s="123">
        <f t="shared" si="35"/>
        <v>701.6472</v>
      </c>
      <c r="T724" s="122">
        <v>42286</v>
      </c>
      <c r="U724" s="121">
        <v>7725</v>
      </c>
      <c r="V724" s="121">
        <v>7275</v>
      </c>
      <c r="W724" s="120">
        <f t="shared" si="36"/>
        <v>450</v>
      </c>
      <c r="X724" s="88">
        <v>42285</v>
      </c>
      <c r="Y724" s="87">
        <v>7500</v>
      </c>
      <c r="Z724" s="84">
        <v>6850</v>
      </c>
      <c r="AA724" s="84">
        <f t="shared" si="37"/>
        <v>650</v>
      </c>
    </row>
    <row r="725" spans="1:27" ht="15.75" customHeight="1">
      <c r="A725" s="88">
        <v>42289</v>
      </c>
      <c r="B725" s="86">
        <v>7740.83</v>
      </c>
      <c r="C725" s="88">
        <v>42287</v>
      </c>
      <c r="D725" s="106">
        <v>0.38019999999999998</v>
      </c>
      <c r="E725" s="106">
        <v>0.1048</v>
      </c>
      <c r="F725" s="106">
        <v>0.12540000000000001</v>
      </c>
      <c r="G725" s="106">
        <v>7.5899999999999995E-2</v>
      </c>
      <c r="H725" s="106">
        <v>0.1012</v>
      </c>
      <c r="I725" s="106">
        <v>4.1000000000000003E-3</v>
      </c>
      <c r="J725" s="106">
        <v>2.7699999999999999E-2</v>
      </c>
      <c r="K725" s="106">
        <v>2.18E-2</v>
      </c>
      <c r="L725" s="106">
        <v>2.06E-2</v>
      </c>
      <c r="M725" s="106">
        <v>0.1236</v>
      </c>
      <c r="N725" s="90">
        <v>1748</v>
      </c>
      <c r="O725" s="123">
        <f t="shared" si="35"/>
        <v>735.55840000000001</v>
      </c>
      <c r="T725" s="122">
        <v>42281</v>
      </c>
      <c r="U725" s="121">
        <v>7752.08</v>
      </c>
      <c r="V725" s="121">
        <v>7316.67</v>
      </c>
      <c r="W725" s="120">
        <f t="shared" si="36"/>
        <v>435.40999999999985</v>
      </c>
      <c r="X725" s="88">
        <v>42277</v>
      </c>
      <c r="Y725" s="87">
        <v>7771.88</v>
      </c>
      <c r="Z725" s="84">
        <v>6850</v>
      </c>
      <c r="AA725" s="84">
        <f t="shared" si="37"/>
        <v>921.88000000000011</v>
      </c>
    </row>
    <row r="726" spans="1:27" ht="15.75" customHeight="1">
      <c r="A726" s="88">
        <v>42286</v>
      </c>
      <c r="B726" s="86">
        <v>7725</v>
      </c>
      <c r="C726" s="88">
        <v>42286</v>
      </c>
      <c r="D726" s="106">
        <v>0.33610000000000001</v>
      </c>
      <c r="E726" s="106">
        <v>9.6500000000000002E-2</v>
      </c>
      <c r="F726" s="106">
        <v>0.1195</v>
      </c>
      <c r="G726" s="106">
        <v>7.2400000000000006E-2</v>
      </c>
      <c r="H726" s="106">
        <v>0.1101</v>
      </c>
      <c r="I726" s="106">
        <v>2.18E-2</v>
      </c>
      <c r="J726" s="106">
        <v>2.7699999999999999E-2</v>
      </c>
      <c r="K726" s="106">
        <v>2.18E-2</v>
      </c>
      <c r="L726" s="106">
        <v>3.2399999999999998E-2</v>
      </c>
      <c r="M726" s="106">
        <v>0.1118</v>
      </c>
      <c r="N726" s="90">
        <v>1748</v>
      </c>
      <c r="O726" s="123">
        <f t="shared" si="35"/>
        <v>659.5204</v>
      </c>
      <c r="T726" s="122">
        <v>42277</v>
      </c>
      <c r="U726" s="121">
        <v>7771.88</v>
      </c>
      <c r="V726" s="121">
        <v>7400</v>
      </c>
      <c r="W726" s="120">
        <f t="shared" si="36"/>
        <v>371.88000000000011</v>
      </c>
      <c r="X726" s="88">
        <v>42276</v>
      </c>
      <c r="Y726" s="87">
        <v>7787.5</v>
      </c>
      <c r="Z726" s="84">
        <v>7100</v>
      </c>
      <c r="AA726" s="84">
        <f t="shared" si="37"/>
        <v>687.5</v>
      </c>
    </row>
    <row r="727" spans="1:27" ht="15.75" customHeight="1">
      <c r="A727" s="88">
        <v>42285</v>
      </c>
      <c r="B727" s="86">
        <v>7500</v>
      </c>
      <c r="C727" s="88">
        <v>42285</v>
      </c>
      <c r="D727" s="106">
        <v>0.36370000000000002</v>
      </c>
      <c r="E727" s="106">
        <v>9.6500000000000002E-2</v>
      </c>
      <c r="F727" s="106">
        <v>0.1195</v>
      </c>
      <c r="G727" s="106">
        <v>8.8300000000000003E-2</v>
      </c>
      <c r="H727" s="106">
        <v>0.1101</v>
      </c>
      <c r="I727" s="106">
        <v>2.18E-2</v>
      </c>
      <c r="J727" s="106">
        <v>4.41E-2</v>
      </c>
      <c r="K727" s="106">
        <v>0</v>
      </c>
      <c r="L727" s="106">
        <v>2.18E-2</v>
      </c>
      <c r="M727" s="106">
        <v>0.1236</v>
      </c>
      <c r="N727" s="90">
        <v>1748</v>
      </c>
      <c r="O727" s="123">
        <f t="shared" si="35"/>
        <v>680.14679999999998</v>
      </c>
      <c r="T727" s="122">
        <v>42276</v>
      </c>
      <c r="U727" s="121">
        <v>7787.5</v>
      </c>
      <c r="V727" s="121">
        <v>7425</v>
      </c>
      <c r="W727" s="120">
        <f t="shared" si="36"/>
        <v>362.5</v>
      </c>
      <c r="X727" s="88">
        <v>42275</v>
      </c>
      <c r="Y727" s="87">
        <v>7916.25</v>
      </c>
      <c r="Z727" s="84">
        <v>7100</v>
      </c>
      <c r="AA727" s="84">
        <f t="shared" si="37"/>
        <v>816.25</v>
      </c>
    </row>
    <row r="728" spans="1:27" ht="15.75" customHeight="1">
      <c r="A728" s="88">
        <v>42277</v>
      </c>
      <c r="B728" s="86">
        <v>7771.88</v>
      </c>
      <c r="C728" s="88">
        <v>42277</v>
      </c>
      <c r="D728" s="106">
        <v>0.4073</v>
      </c>
      <c r="E728" s="106">
        <v>8.48E-2</v>
      </c>
      <c r="F728" s="106">
        <v>0.1195</v>
      </c>
      <c r="G728" s="106">
        <v>8.8300000000000003E-2</v>
      </c>
      <c r="H728" s="106">
        <v>9.2399999999999996E-2</v>
      </c>
      <c r="I728" s="106">
        <v>2.18E-2</v>
      </c>
      <c r="J728" s="106">
        <v>4.41E-2</v>
      </c>
      <c r="K728" s="106">
        <v>1.29E-2</v>
      </c>
      <c r="L728" s="106">
        <v>2.18E-2</v>
      </c>
      <c r="M728" s="106">
        <v>0.1236</v>
      </c>
      <c r="N728" s="90">
        <v>1748</v>
      </c>
      <c r="O728" s="123">
        <f t="shared" si="35"/>
        <v>690.28519999999992</v>
      </c>
      <c r="T728" s="122">
        <v>42274</v>
      </c>
      <c r="U728" s="121">
        <v>7916.25</v>
      </c>
      <c r="V728" s="121">
        <v>7645</v>
      </c>
      <c r="W728" s="120">
        <f t="shared" si="36"/>
        <v>271.25</v>
      </c>
      <c r="X728" s="88">
        <v>42272</v>
      </c>
      <c r="Y728" s="87">
        <v>7932.81</v>
      </c>
      <c r="Z728" s="84">
        <v>7100</v>
      </c>
      <c r="AA728" s="84">
        <f t="shared" si="37"/>
        <v>832.8100000000004</v>
      </c>
    </row>
    <row r="729" spans="1:27" ht="15.75" customHeight="1">
      <c r="A729" s="88">
        <v>42276</v>
      </c>
      <c r="B729" s="86">
        <v>7787.5</v>
      </c>
      <c r="C729" s="88">
        <v>42276</v>
      </c>
      <c r="D729" s="106">
        <v>0.40139999999999998</v>
      </c>
      <c r="E729" s="106">
        <v>8.3000000000000004E-2</v>
      </c>
      <c r="F729" s="106">
        <v>0.1477</v>
      </c>
      <c r="G729" s="106">
        <v>9.4200000000000006E-2</v>
      </c>
      <c r="H729" s="106">
        <v>9.4799999999999995E-2</v>
      </c>
      <c r="I729" s="106">
        <v>1.77E-2</v>
      </c>
      <c r="J729" s="106">
        <v>2.7699999999999999E-2</v>
      </c>
      <c r="K729" s="106">
        <v>1.29E-2</v>
      </c>
      <c r="L729" s="106">
        <v>2.18E-2</v>
      </c>
      <c r="M729" s="106">
        <v>0.1283</v>
      </c>
      <c r="N729" s="90">
        <v>1748</v>
      </c>
      <c r="O729" s="123">
        <f t="shared" si="35"/>
        <v>736.60720000000003</v>
      </c>
      <c r="T729" s="122">
        <v>42272</v>
      </c>
      <c r="U729" s="121">
        <v>7932.81</v>
      </c>
      <c r="V729" s="121">
        <v>7662.5</v>
      </c>
      <c r="W729" s="120">
        <f t="shared" si="36"/>
        <v>270.3100000000004</v>
      </c>
      <c r="X729" s="88">
        <v>42271</v>
      </c>
      <c r="Y729" s="87">
        <v>7937.5</v>
      </c>
      <c r="Z729" s="84">
        <v>7100</v>
      </c>
      <c r="AA729" s="84">
        <f t="shared" si="37"/>
        <v>837.5</v>
      </c>
    </row>
    <row r="730" spans="1:27" ht="15.75" customHeight="1">
      <c r="A730" s="88">
        <v>42275</v>
      </c>
      <c r="B730" s="86">
        <v>7916.25</v>
      </c>
      <c r="C730" s="88">
        <v>42275</v>
      </c>
      <c r="D730" s="106">
        <v>0.42080000000000001</v>
      </c>
      <c r="E730" s="106">
        <v>5.5899999999999998E-2</v>
      </c>
      <c r="F730" s="106">
        <v>0.1313</v>
      </c>
      <c r="G730" s="106">
        <v>8.5900000000000004E-2</v>
      </c>
      <c r="H730" s="106">
        <v>9.4799999999999995E-2</v>
      </c>
      <c r="I730" s="106">
        <v>1.77E-2</v>
      </c>
      <c r="J730" s="106">
        <v>2.7699999999999999E-2</v>
      </c>
      <c r="K730" s="106">
        <v>5.8999999999999999E-3</v>
      </c>
      <c r="L730" s="106">
        <v>3.6499999999999998E-2</v>
      </c>
      <c r="M730" s="106">
        <v>0.13769999999999999</v>
      </c>
      <c r="N730" s="90">
        <v>1748</v>
      </c>
      <c r="O730" s="123">
        <f t="shared" si="35"/>
        <v>633.82479999999998</v>
      </c>
      <c r="T730" s="122">
        <v>42271</v>
      </c>
      <c r="U730" s="121">
        <v>7937.5</v>
      </c>
      <c r="V730" s="121">
        <v>7675</v>
      </c>
      <c r="W730" s="120">
        <f t="shared" si="36"/>
        <v>262.5</v>
      </c>
      <c r="X730" s="88">
        <v>42270</v>
      </c>
      <c r="Y730" s="87">
        <v>7937.5</v>
      </c>
      <c r="Z730" s="84">
        <v>7100</v>
      </c>
      <c r="AA730" s="84">
        <f t="shared" si="37"/>
        <v>837.5</v>
      </c>
    </row>
    <row r="731" spans="1:27" ht="15.75" customHeight="1">
      <c r="A731" s="88">
        <v>42272</v>
      </c>
      <c r="B731" s="86">
        <v>7932.81</v>
      </c>
      <c r="C731" s="88">
        <v>42272</v>
      </c>
      <c r="D731" s="106">
        <v>0.37730000000000002</v>
      </c>
      <c r="E731" s="106">
        <v>6.1800000000000001E-2</v>
      </c>
      <c r="F731" s="106">
        <v>0.15129999999999999</v>
      </c>
      <c r="G731" s="106">
        <v>0.1095</v>
      </c>
      <c r="H731" s="106">
        <v>7.1199999999999999E-2</v>
      </c>
      <c r="I731" s="106">
        <v>2.9399999999999999E-2</v>
      </c>
      <c r="J731" s="106">
        <v>2.7699999999999999E-2</v>
      </c>
      <c r="K731" s="106">
        <v>2.35E-2</v>
      </c>
      <c r="L731" s="106">
        <v>3.6499999999999998E-2</v>
      </c>
      <c r="M731" s="106">
        <v>0.15129999999999999</v>
      </c>
      <c r="N731" s="90">
        <v>1748</v>
      </c>
      <c r="O731" s="123">
        <f t="shared" si="35"/>
        <v>568.97400000000005</v>
      </c>
      <c r="T731" s="122">
        <v>42270</v>
      </c>
      <c r="U731" s="121">
        <v>7937.5</v>
      </c>
      <c r="V731" s="121">
        <v>7700</v>
      </c>
      <c r="W731" s="120">
        <f t="shared" si="36"/>
        <v>237.5</v>
      </c>
      <c r="X731" s="88">
        <v>42269</v>
      </c>
      <c r="Y731" s="87">
        <v>7937.5</v>
      </c>
      <c r="Z731" s="84">
        <v>7100</v>
      </c>
      <c r="AA731" s="84">
        <f t="shared" si="37"/>
        <v>837.5</v>
      </c>
    </row>
    <row r="732" spans="1:27" ht="15.75" customHeight="1">
      <c r="A732" s="88">
        <v>42271</v>
      </c>
      <c r="B732" s="86">
        <v>7937.5</v>
      </c>
      <c r="C732" s="88">
        <v>42271</v>
      </c>
      <c r="D732" s="106">
        <v>0.3891</v>
      </c>
      <c r="E732" s="106">
        <v>6.59E-2</v>
      </c>
      <c r="F732" s="106">
        <v>0.1613</v>
      </c>
      <c r="G732" s="106">
        <v>9.9500000000000005E-2</v>
      </c>
      <c r="H732" s="106">
        <v>6.5299999999999997E-2</v>
      </c>
      <c r="I732" s="106">
        <v>2.9399999999999999E-2</v>
      </c>
      <c r="J732" s="106">
        <v>2.7699999999999999E-2</v>
      </c>
      <c r="K732" s="106">
        <v>1.18E-2</v>
      </c>
      <c r="L732" s="106">
        <v>2.6499999999999999E-2</v>
      </c>
      <c r="M732" s="106">
        <v>0.16300000000000001</v>
      </c>
      <c r="N732" s="90">
        <v>1748</v>
      </c>
      <c r="O732" s="123">
        <f t="shared" si="35"/>
        <v>538.03440000000001</v>
      </c>
      <c r="T732" s="122">
        <v>42269</v>
      </c>
      <c r="U732" s="121">
        <v>7937.5</v>
      </c>
      <c r="V732" s="121">
        <v>7725</v>
      </c>
      <c r="W732" s="120">
        <f t="shared" si="36"/>
        <v>212.5</v>
      </c>
      <c r="X732" s="88">
        <v>42268</v>
      </c>
      <c r="Y732" s="87">
        <v>7981.25</v>
      </c>
      <c r="Z732" s="84">
        <v>7100</v>
      </c>
      <c r="AA732" s="84">
        <f t="shared" si="37"/>
        <v>881.25</v>
      </c>
    </row>
    <row r="733" spans="1:27" ht="15.75" customHeight="1">
      <c r="A733" s="88">
        <v>42270</v>
      </c>
      <c r="B733" s="86">
        <v>7937.5</v>
      </c>
      <c r="C733" s="88">
        <v>42270</v>
      </c>
      <c r="D733" s="106">
        <v>0.39489999999999997</v>
      </c>
      <c r="E733" s="106">
        <v>5.9400000000000001E-2</v>
      </c>
      <c r="F733" s="106">
        <v>0.16719999999999999</v>
      </c>
      <c r="G733" s="106">
        <v>0.1142</v>
      </c>
      <c r="H733" s="106">
        <v>7.4700000000000003E-2</v>
      </c>
      <c r="I733" s="106">
        <v>0</v>
      </c>
      <c r="J733" s="106">
        <v>2.7699999999999999E-2</v>
      </c>
      <c r="K733" s="106">
        <v>1.18E-2</v>
      </c>
      <c r="L733" s="106">
        <v>2.6499999999999999E-2</v>
      </c>
      <c r="M733" s="106">
        <v>0.16300000000000001</v>
      </c>
      <c r="N733" s="90">
        <v>1748</v>
      </c>
      <c r="O733" s="123">
        <f t="shared" si="35"/>
        <v>599.73880000000008</v>
      </c>
      <c r="T733" s="122">
        <v>42267</v>
      </c>
      <c r="U733" s="121">
        <v>7981.25</v>
      </c>
      <c r="V733" s="121">
        <v>7815</v>
      </c>
      <c r="W733" s="120">
        <f t="shared" si="36"/>
        <v>166.25</v>
      </c>
      <c r="X733" s="88">
        <v>42265</v>
      </c>
      <c r="Y733" s="87">
        <v>7992.19</v>
      </c>
      <c r="Z733" s="84">
        <v>7100</v>
      </c>
      <c r="AA733" s="84">
        <f t="shared" si="37"/>
        <v>892.1899999999996</v>
      </c>
    </row>
    <row r="734" spans="1:27" ht="15.75" customHeight="1">
      <c r="A734" s="88">
        <v>42269</v>
      </c>
      <c r="B734" s="86">
        <v>7937.5</v>
      </c>
      <c r="C734" s="88">
        <v>42269</v>
      </c>
      <c r="D734" s="106">
        <v>0.4214</v>
      </c>
      <c r="E734" s="106">
        <v>6.5299999999999997E-2</v>
      </c>
      <c r="F734" s="106">
        <v>0.16719999999999999</v>
      </c>
      <c r="G734" s="106">
        <v>0.1142</v>
      </c>
      <c r="H734" s="106">
        <v>3.6499999999999998E-2</v>
      </c>
      <c r="I734" s="106">
        <v>0</v>
      </c>
      <c r="J734" s="106">
        <v>2.7699999999999999E-2</v>
      </c>
      <c r="K734" s="106">
        <v>1.29E-2</v>
      </c>
      <c r="L734" s="106">
        <v>2.6499999999999999E-2</v>
      </c>
      <c r="M734" s="106">
        <v>0.16300000000000001</v>
      </c>
      <c r="N734" s="90">
        <v>1748</v>
      </c>
      <c r="O734" s="123">
        <f t="shared" si="35"/>
        <v>585.40519999999992</v>
      </c>
      <c r="T734" s="122">
        <v>42265</v>
      </c>
      <c r="U734" s="121">
        <v>7992.19</v>
      </c>
      <c r="V734" s="121">
        <v>7812.5</v>
      </c>
      <c r="W734" s="120">
        <f t="shared" si="36"/>
        <v>179.6899999999996</v>
      </c>
      <c r="X734" s="88">
        <v>42264</v>
      </c>
      <c r="Y734" s="87">
        <v>8008.33</v>
      </c>
      <c r="Z734" s="84">
        <v>7100</v>
      </c>
      <c r="AA734" s="84">
        <f t="shared" si="37"/>
        <v>908.32999999999993</v>
      </c>
    </row>
    <row r="735" spans="1:27" ht="15.75" customHeight="1">
      <c r="A735" s="88">
        <v>42268</v>
      </c>
      <c r="B735" s="86">
        <v>7981.25</v>
      </c>
      <c r="C735" s="88">
        <v>42268</v>
      </c>
      <c r="D735" s="106">
        <v>0.36259999999999998</v>
      </c>
      <c r="E735" s="106">
        <v>6.6500000000000004E-2</v>
      </c>
      <c r="F735" s="106">
        <v>0.13769999999999999</v>
      </c>
      <c r="G735" s="106">
        <v>0.14599999999999999</v>
      </c>
      <c r="H735" s="106">
        <v>6.59E-2</v>
      </c>
      <c r="I735" s="106">
        <v>0</v>
      </c>
      <c r="J735" s="106">
        <v>2.7699999999999999E-2</v>
      </c>
      <c r="K735" s="106">
        <v>2.9399999999999999E-2</v>
      </c>
      <c r="L735" s="106">
        <v>2.6499999999999999E-2</v>
      </c>
      <c r="M735" s="106">
        <v>0.1925</v>
      </c>
      <c r="N735" s="90">
        <v>1748</v>
      </c>
      <c r="O735" s="123">
        <f t="shared" si="35"/>
        <v>600.7876</v>
      </c>
      <c r="T735" s="122">
        <v>42264</v>
      </c>
      <c r="U735" s="121">
        <v>8008.33</v>
      </c>
      <c r="V735" s="121">
        <v>7808.33</v>
      </c>
      <c r="W735" s="120">
        <f t="shared" si="36"/>
        <v>200</v>
      </c>
      <c r="X735" s="88">
        <v>42263</v>
      </c>
      <c r="Y735" s="87">
        <v>8046.88</v>
      </c>
      <c r="Z735" s="84">
        <v>7100</v>
      </c>
      <c r="AA735" s="84">
        <f t="shared" si="37"/>
        <v>946.88000000000011</v>
      </c>
    </row>
    <row r="736" spans="1:27" ht="15.75" customHeight="1">
      <c r="A736" s="88">
        <v>42265</v>
      </c>
      <c r="B736" s="86">
        <v>7992.19</v>
      </c>
      <c r="C736" s="88">
        <v>42265</v>
      </c>
      <c r="D736" s="106">
        <v>0.32550000000000001</v>
      </c>
      <c r="E736" s="106">
        <v>7.2999999999999995E-2</v>
      </c>
      <c r="F736" s="106">
        <v>0.1212</v>
      </c>
      <c r="G736" s="106">
        <v>0.11650000000000001</v>
      </c>
      <c r="H736" s="106">
        <v>8.9499999999999996E-2</v>
      </c>
      <c r="I736" s="106">
        <v>1.12E-2</v>
      </c>
      <c r="J736" s="106">
        <v>3.9399999999999998E-2</v>
      </c>
      <c r="K736" s="106">
        <v>2.35E-2</v>
      </c>
      <c r="L736" s="106">
        <v>4.8899999999999999E-2</v>
      </c>
      <c r="M736" s="106">
        <v>0.1925</v>
      </c>
      <c r="N736" s="90">
        <v>1748</v>
      </c>
      <c r="O736" s="123">
        <f t="shared" si="35"/>
        <v>540.13199999999995</v>
      </c>
      <c r="T736" s="122">
        <v>42263</v>
      </c>
      <c r="U736" s="121">
        <v>8046.88</v>
      </c>
      <c r="V736" s="121">
        <v>7825</v>
      </c>
      <c r="W736" s="120">
        <f t="shared" si="36"/>
        <v>221.88000000000011</v>
      </c>
      <c r="X736" s="88">
        <v>42262</v>
      </c>
      <c r="Y736" s="87">
        <v>8112.5</v>
      </c>
      <c r="Z736" s="84">
        <v>7100</v>
      </c>
      <c r="AA736" s="84">
        <f t="shared" si="37"/>
        <v>1012.5</v>
      </c>
    </row>
    <row r="737" spans="1:27" ht="15.75" customHeight="1">
      <c r="A737" s="88">
        <v>42264</v>
      </c>
      <c r="B737" s="86">
        <v>8008.33</v>
      </c>
      <c r="C737" s="88">
        <v>42264</v>
      </c>
      <c r="D737" s="106">
        <v>0.30780000000000002</v>
      </c>
      <c r="E737" s="106">
        <v>6.7100000000000007E-2</v>
      </c>
      <c r="F737" s="106">
        <v>0.1212</v>
      </c>
      <c r="G737" s="106">
        <v>0.11070000000000001</v>
      </c>
      <c r="H737" s="106">
        <v>0.1071</v>
      </c>
      <c r="I737" s="106">
        <v>1.12E-2</v>
      </c>
      <c r="J737" s="106">
        <v>3.9399999999999998E-2</v>
      </c>
      <c r="K737" s="106">
        <v>2.35E-2</v>
      </c>
      <c r="L737" s="106">
        <v>4.8899999999999999E-2</v>
      </c>
      <c r="M737" s="106">
        <v>0.1925</v>
      </c>
      <c r="N737" s="90">
        <v>1748</v>
      </c>
      <c r="O737" s="123">
        <f t="shared" si="35"/>
        <v>509.19240000000002</v>
      </c>
      <c r="T737" s="122">
        <v>42262</v>
      </c>
      <c r="U737" s="121">
        <v>8112.5</v>
      </c>
      <c r="V737" s="121">
        <v>7825</v>
      </c>
      <c r="W737" s="120">
        <f t="shared" si="36"/>
        <v>287.5</v>
      </c>
      <c r="X737" s="88">
        <v>42261</v>
      </c>
      <c r="Y737" s="87">
        <v>8198.75</v>
      </c>
      <c r="Z737" s="84">
        <v>7100</v>
      </c>
      <c r="AA737" s="84">
        <f t="shared" si="37"/>
        <v>1098.75</v>
      </c>
    </row>
    <row r="738" spans="1:27" ht="15.75" customHeight="1">
      <c r="A738" s="88">
        <v>42263</v>
      </c>
      <c r="B738" s="86">
        <v>8046.88</v>
      </c>
      <c r="C738" s="88">
        <v>42263</v>
      </c>
      <c r="D738" s="106">
        <v>0.34310000000000002</v>
      </c>
      <c r="E738" s="106">
        <v>7.6499999999999999E-2</v>
      </c>
      <c r="F738" s="106">
        <v>0.1177</v>
      </c>
      <c r="G738" s="106">
        <v>8.1199999999999994E-2</v>
      </c>
      <c r="H738" s="106">
        <v>0.1071</v>
      </c>
      <c r="I738" s="106">
        <v>1.12E-2</v>
      </c>
      <c r="J738" s="106">
        <v>3.9399999999999998E-2</v>
      </c>
      <c r="K738" s="106">
        <v>2.35E-2</v>
      </c>
      <c r="L738" s="106">
        <v>3.7100000000000001E-2</v>
      </c>
      <c r="M738" s="106">
        <v>0.216</v>
      </c>
      <c r="N738" s="90">
        <v>1748</v>
      </c>
      <c r="O738" s="123">
        <f t="shared" si="35"/>
        <v>509.19240000000002</v>
      </c>
      <c r="T738" s="122">
        <v>42260</v>
      </c>
      <c r="U738" s="121">
        <v>8198.75</v>
      </c>
      <c r="V738" s="121">
        <v>7925</v>
      </c>
      <c r="W738" s="120">
        <f t="shared" si="36"/>
        <v>273.75</v>
      </c>
      <c r="X738" s="88">
        <v>42258</v>
      </c>
      <c r="Y738" s="87">
        <v>8218.75</v>
      </c>
      <c r="Z738" s="84">
        <v>7100</v>
      </c>
      <c r="AA738" s="84">
        <f t="shared" si="37"/>
        <v>1118.75</v>
      </c>
    </row>
    <row r="739" spans="1:27" ht="15.75" customHeight="1">
      <c r="A739" s="88">
        <v>42262</v>
      </c>
      <c r="B739" s="86">
        <v>8112.5</v>
      </c>
      <c r="C739" s="88">
        <v>42262</v>
      </c>
      <c r="D739" s="106">
        <v>0.33489999999999998</v>
      </c>
      <c r="E739" s="106">
        <v>7.6499999999999999E-2</v>
      </c>
      <c r="F739" s="106">
        <v>0.13769999999999999</v>
      </c>
      <c r="G739" s="106">
        <v>8.1199999999999994E-2</v>
      </c>
      <c r="H739" s="106">
        <v>0.1071</v>
      </c>
      <c r="I739" s="106">
        <v>1.12E-2</v>
      </c>
      <c r="J739" s="106">
        <v>2.7699999999999999E-2</v>
      </c>
      <c r="K739" s="106">
        <v>2.35E-2</v>
      </c>
      <c r="L739" s="106">
        <v>3.7100000000000001E-2</v>
      </c>
      <c r="M739" s="106">
        <v>0.19839999999999999</v>
      </c>
      <c r="N739" s="90">
        <v>1748</v>
      </c>
      <c r="O739" s="123">
        <f t="shared" si="35"/>
        <v>515.48519999999996</v>
      </c>
      <c r="T739" s="122">
        <v>42258</v>
      </c>
      <c r="U739" s="121">
        <v>8218.75</v>
      </c>
      <c r="V739" s="121">
        <v>7937.5</v>
      </c>
      <c r="W739" s="120">
        <f t="shared" si="36"/>
        <v>281.25</v>
      </c>
      <c r="X739" s="88">
        <v>42257</v>
      </c>
      <c r="Y739" s="87">
        <v>8252.08</v>
      </c>
      <c r="Z739" s="84">
        <v>7100</v>
      </c>
      <c r="AA739" s="84">
        <f t="shared" si="37"/>
        <v>1152.08</v>
      </c>
    </row>
    <row r="740" spans="1:27" ht="15.75" customHeight="1">
      <c r="A740" s="88">
        <v>42261</v>
      </c>
      <c r="B740" s="86">
        <v>8198.75</v>
      </c>
      <c r="C740" s="88">
        <v>42261</v>
      </c>
      <c r="D740" s="106">
        <v>0.34370000000000001</v>
      </c>
      <c r="E740" s="106">
        <v>8.9499999999999996E-2</v>
      </c>
      <c r="F740" s="106">
        <v>0.1201</v>
      </c>
      <c r="G740" s="106">
        <v>5.8299999999999998E-2</v>
      </c>
      <c r="H740" s="106">
        <v>0.1012</v>
      </c>
      <c r="I740" s="106">
        <v>1.12E-2</v>
      </c>
      <c r="J740" s="106">
        <v>4.53E-2</v>
      </c>
      <c r="K740" s="106">
        <v>2.35E-2</v>
      </c>
      <c r="L740" s="106">
        <v>1.47E-2</v>
      </c>
      <c r="M740" s="106">
        <v>0.17130000000000001</v>
      </c>
      <c r="N740" s="90">
        <v>1748</v>
      </c>
      <c r="O740" s="123">
        <f t="shared" si="35"/>
        <v>596.7672</v>
      </c>
      <c r="T740" s="122">
        <v>42257</v>
      </c>
      <c r="U740" s="121">
        <v>8252.08</v>
      </c>
      <c r="V740" s="121">
        <v>7958.33</v>
      </c>
      <c r="W740" s="120">
        <f t="shared" si="36"/>
        <v>293.75</v>
      </c>
      <c r="X740" s="88">
        <v>42256</v>
      </c>
      <c r="Y740" s="87">
        <v>8253.1299999999992</v>
      </c>
      <c r="Z740" s="84">
        <v>7100</v>
      </c>
      <c r="AA740" s="84">
        <f t="shared" si="37"/>
        <v>1153.1299999999992</v>
      </c>
    </row>
    <row r="741" spans="1:27" ht="15.75" customHeight="1">
      <c r="A741" s="88">
        <v>42258</v>
      </c>
      <c r="B741" s="86">
        <v>8218.75</v>
      </c>
      <c r="C741" s="88">
        <v>42258</v>
      </c>
      <c r="D741" s="106">
        <v>0.309</v>
      </c>
      <c r="E741" s="106">
        <v>8.77E-2</v>
      </c>
      <c r="F741" s="106">
        <v>0.1318</v>
      </c>
      <c r="G741" s="106">
        <v>6.4199999999999993E-2</v>
      </c>
      <c r="H741" s="106">
        <v>0.1142</v>
      </c>
      <c r="I741" s="106">
        <v>1.7100000000000001E-2</v>
      </c>
      <c r="J741" s="106">
        <v>4.53E-2</v>
      </c>
      <c r="K741" s="106">
        <v>2.35E-2</v>
      </c>
      <c r="L741" s="106">
        <v>1.47E-2</v>
      </c>
      <c r="M741" s="106">
        <v>0.17249999999999999</v>
      </c>
      <c r="N741" s="90">
        <v>1748</v>
      </c>
      <c r="O741" s="123">
        <f t="shared" si="35"/>
        <v>642.04039999999998</v>
      </c>
      <c r="T741" s="122">
        <v>42256</v>
      </c>
      <c r="U741" s="121">
        <v>8253.1299999999992</v>
      </c>
      <c r="V741" s="121">
        <v>7975</v>
      </c>
      <c r="W741" s="120">
        <f t="shared" si="36"/>
        <v>278.1299999999992</v>
      </c>
      <c r="X741" s="88">
        <v>42255</v>
      </c>
      <c r="Y741" s="87">
        <v>8262.5</v>
      </c>
      <c r="Z741" s="84">
        <v>7100</v>
      </c>
      <c r="AA741" s="84">
        <f t="shared" si="37"/>
        <v>1162.5</v>
      </c>
    </row>
    <row r="742" spans="1:27" ht="15.75" customHeight="1">
      <c r="A742" s="88">
        <v>42257</v>
      </c>
      <c r="B742" s="86">
        <v>8252.08</v>
      </c>
      <c r="C742" s="88">
        <v>42257</v>
      </c>
      <c r="D742" s="106">
        <v>0.2913</v>
      </c>
      <c r="E742" s="106">
        <v>9.9500000000000005E-2</v>
      </c>
      <c r="F742" s="106">
        <v>0.14949999999999999</v>
      </c>
      <c r="G742" s="106">
        <v>7.0000000000000007E-2</v>
      </c>
      <c r="H742" s="106">
        <v>0.1142</v>
      </c>
      <c r="I742" s="106">
        <v>1.7100000000000001E-2</v>
      </c>
      <c r="J742" s="106">
        <v>2.7699999999999999E-2</v>
      </c>
      <c r="K742" s="106">
        <v>2.35E-2</v>
      </c>
      <c r="L742" s="106">
        <v>1.47E-2</v>
      </c>
      <c r="M742" s="106">
        <v>0.19189999999999999</v>
      </c>
      <c r="N742" s="90">
        <v>1748</v>
      </c>
      <c r="O742" s="123">
        <f t="shared" si="35"/>
        <v>671.75639999999999</v>
      </c>
      <c r="T742" s="122">
        <v>42255</v>
      </c>
      <c r="U742" s="121">
        <v>8262.5</v>
      </c>
      <c r="V742" s="121">
        <v>7975</v>
      </c>
      <c r="W742" s="120">
        <f t="shared" si="36"/>
        <v>287.5</v>
      </c>
      <c r="X742" s="88">
        <v>42254</v>
      </c>
      <c r="Y742" s="87">
        <v>8275</v>
      </c>
      <c r="Z742" s="84">
        <v>7100</v>
      </c>
      <c r="AA742" s="84">
        <f t="shared" si="37"/>
        <v>1175</v>
      </c>
    </row>
    <row r="743" spans="1:27" ht="15.75" customHeight="1">
      <c r="A743" s="88">
        <v>42256</v>
      </c>
      <c r="B743" s="86">
        <v>8253.1299999999992</v>
      </c>
      <c r="C743" s="88">
        <v>42256</v>
      </c>
      <c r="D743" s="106">
        <v>0.2913</v>
      </c>
      <c r="E743" s="106">
        <v>7.9500000000000001E-2</v>
      </c>
      <c r="F743" s="106">
        <v>0.11360000000000001</v>
      </c>
      <c r="G743" s="106">
        <v>5.8299999999999998E-2</v>
      </c>
      <c r="H743" s="106">
        <v>0.126</v>
      </c>
      <c r="I743" s="106">
        <v>1.7100000000000001E-2</v>
      </c>
      <c r="J743" s="106">
        <v>4.41E-2</v>
      </c>
      <c r="K743" s="106">
        <v>2.35E-2</v>
      </c>
      <c r="L743" s="106">
        <v>3.0599999999999999E-2</v>
      </c>
      <c r="M743" s="106">
        <v>0.19189999999999999</v>
      </c>
      <c r="N743" s="90">
        <v>1748</v>
      </c>
      <c r="O743" s="123">
        <f t="shared" si="35"/>
        <v>682.06960000000004</v>
      </c>
      <c r="T743" s="122">
        <v>42253</v>
      </c>
      <c r="U743" s="121">
        <v>8275</v>
      </c>
      <c r="V743" s="121">
        <v>8018.75</v>
      </c>
      <c r="W743" s="120">
        <f t="shared" si="36"/>
        <v>256.25</v>
      </c>
      <c r="X743" s="88">
        <v>42249</v>
      </c>
      <c r="Y743" s="87">
        <v>8262.5</v>
      </c>
      <c r="Z743" s="84">
        <v>7100</v>
      </c>
      <c r="AA743" s="84">
        <f t="shared" si="37"/>
        <v>1162.5</v>
      </c>
    </row>
    <row r="744" spans="1:27" ht="15.75" customHeight="1">
      <c r="A744" s="88">
        <v>42255</v>
      </c>
      <c r="B744" s="86">
        <v>8262.5</v>
      </c>
      <c r="C744" s="88">
        <v>42255</v>
      </c>
      <c r="D744" s="106">
        <v>0.2949</v>
      </c>
      <c r="E744" s="106">
        <v>9.7100000000000006E-2</v>
      </c>
      <c r="F744" s="106">
        <v>0.1313</v>
      </c>
      <c r="G744" s="106">
        <v>6.6500000000000004E-2</v>
      </c>
      <c r="H744" s="106">
        <v>0.1142</v>
      </c>
      <c r="I744" s="106">
        <v>1.7100000000000001E-2</v>
      </c>
      <c r="J744" s="106">
        <v>2.6499999999999999E-2</v>
      </c>
      <c r="K744" s="106">
        <v>2.35E-2</v>
      </c>
      <c r="L744" s="106">
        <v>3.0599999999999999E-2</v>
      </c>
      <c r="M744" s="106">
        <v>0.17419999999999999</v>
      </c>
      <c r="N744" s="90">
        <v>1748</v>
      </c>
      <c r="O744" s="123">
        <f t="shared" si="35"/>
        <v>716.15560000000005</v>
      </c>
      <c r="T744" s="122">
        <v>42249</v>
      </c>
      <c r="U744" s="121">
        <v>8262.5</v>
      </c>
      <c r="V744" s="121">
        <v>7987.5</v>
      </c>
      <c r="W744" s="120">
        <f t="shared" si="36"/>
        <v>275</v>
      </c>
      <c r="X744" s="88">
        <v>42248</v>
      </c>
      <c r="Y744" s="87">
        <v>8187.5</v>
      </c>
      <c r="Z744" s="84">
        <v>7100</v>
      </c>
      <c r="AA744" s="84">
        <f t="shared" si="37"/>
        <v>1087.5</v>
      </c>
    </row>
    <row r="745" spans="1:27" ht="15.75" customHeight="1">
      <c r="A745" s="88">
        <v>42254</v>
      </c>
      <c r="B745" s="86">
        <v>8275</v>
      </c>
      <c r="C745" s="88">
        <v>42254</v>
      </c>
      <c r="D745" s="106">
        <v>0.34139999999999998</v>
      </c>
      <c r="E745" s="106">
        <v>8.2400000000000001E-2</v>
      </c>
      <c r="F745" s="106">
        <v>0.1313</v>
      </c>
      <c r="G745" s="106">
        <v>6.6500000000000004E-2</v>
      </c>
      <c r="H745" s="106">
        <v>0.1142</v>
      </c>
      <c r="I745" s="106">
        <v>1.7100000000000001E-2</v>
      </c>
      <c r="J745" s="106">
        <v>2.6499999999999999E-2</v>
      </c>
      <c r="K745" s="106">
        <v>3.3500000000000002E-2</v>
      </c>
      <c r="L745" s="106">
        <v>1.5900000000000001E-2</v>
      </c>
      <c r="M745" s="106">
        <v>0.15479999999999999</v>
      </c>
      <c r="N745" s="90">
        <v>1748</v>
      </c>
      <c r="O745" s="123">
        <f t="shared" si="35"/>
        <v>755.13599999999997</v>
      </c>
      <c r="T745" s="122">
        <v>42248</v>
      </c>
      <c r="U745" s="121">
        <v>8187.5</v>
      </c>
      <c r="V745" s="121">
        <v>7950</v>
      </c>
      <c r="W745" s="120">
        <f t="shared" si="36"/>
        <v>237.5</v>
      </c>
      <c r="X745" s="88">
        <v>42247</v>
      </c>
      <c r="Y745" s="87">
        <v>8132.5</v>
      </c>
      <c r="Z745" s="84">
        <v>7100</v>
      </c>
      <c r="AA745" s="84">
        <f t="shared" si="37"/>
        <v>1032.5</v>
      </c>
    </row>
    <row r="746" spans="1:27" ht="15.75" customHeight="1">
      <c r="A746" s="88">
        <v>42249</v>
      </c>
      <c r="B746" s="86">
        <v>8262.5</v>
      </c>
      <c r="C746" s="88">
        <v>42253</v>
      </c>
      <c r="D746" s="106">
        <v>0.36730000000000002</v>
      </c>
      <c r="E746" s="106">
        <v>8.2400000000000001E-2</v>
      </c>
      <c r="F746" s="106">
        <v>0.1348</v>
      </c>
      <c r="G746" s="106">
        <v>7.2400000000000006E-2</v>
      </c>
      <c r="H746" s="106">
        <v>8.48E-2</v>
      </c>
      <c r="I746" s="106">
        <v>0.01</v>
      </c>
      <c r="J746" s="106">
        <v>2.6499999999999999E-2</v>
      </c>
      <c r="K746" s="106">
        <v>3.3500000000000002E-2</v>
      </c>
      <c r="L746" s="106">
        <v>1.5900000000000001E-2</v>
      </c>
      <c r="M746" s="106">
        <v>0.1242</v>
      </c>
      <c r="N746" s="90">
        <v>1748</v>
      </c>
      <c r="O746" s="123">
        <f t="shared" si="35"/>
        <v>786.07560000000001</v>
      </c>
      <c r="T746" s="122">
        <v>42246</v>
      </c>
      <c r="U746" s="121">
        <v>8132.5</v>
      </c>
      <c r="V746" s="121">
        <v>7860</v>
      </c>
      <c r="W746" s="120">
        <f t="shared" si="36"/>
        <v>272.5</v>
      </c>
      <c r="X746" s="88">
        <v>42244</v>
      </c>
      <c r="Y746" s="87">
        <v>8118.75</v>
      </c>
      <c r="Z746" s="84">
        <v>7100</v>
      </c>
      <c r="AA746" s="84">
        <f t="shared" si="37"/>
        <v>1018.75</v>
      </c>
    </row>
    <row r="747" spans="1:27" ht="15.75" customHeight="1">
      <c r="A747" s="88">
        <v>42248</v>
      </c>
      <c r="B747" s="86">
        <v>8187.5</v>
      </c>
      <c r="C747" s="88">
        <v>42249</v>
      </c>
      <c r="D747" s="106">
        <v>0.38429999999999997</v>
      </c>
      <c r="E747" s="106">
        <v>5.8900000000000001E-2</v>
      </c>
      <c r="F747" s="106">
        <v>0.1348</v>
      </c>
      <c r="G747" s="106">
        <v>7.2400000000000006E-2</v>
      </c>
      <c r="H747" s="106">
        <v>7.1800000000000003E-2</v>
      </c>
      <c r="I747" s="106">
        <v>0.01</v>
      </c>
      <c r="J747" s="106">
        <v>2.6499999999999999E-2</v>
      </c>
      <c r="K747" s="106">
        <v>3.3500000000000002E-2</v>
      </c>
      <c r="L747" s="106">
        <v>1.5900000000000001E-2</v>
      </c>
      <c r="M747" s="106">
        <v>0.1477</v>
      </c>
      <c r="N747" s="90">
        <v>1748</v>
      </c>
      <c r="O747" s="123">
        <f t="shared" si="35"/>
        <v>718.07839999999999</v>
      </c>
      <c r="T747" s="122">
        <v>42244</v>
      </c>
      <c r="U747" s="121">
        <v>8118.75</v>
      </c>
      <c r="V747" s="121">
        <v>7875</v>
      </c>
      <c r="W747" s="120">
        <f t="shared" si="36"/>
        <v>243.75</v>
      </c>
      <c r="X747" s="88">
        <v>42243</v>
      </c>
      <c r="Y747" s="87">
        <v>8114.58</v>
      </c>
      <c r="Z747" s="84">
        <v>7100</v>
      </c>
      <c r="AA747" s="84">
        <f t="shared" si="37"/>
        <v>1014.5799999999999</v>
      </c>
    </row>
    <row r="748" spans="1:27" ht="15.75" customHeight="1">
      <c r="A748" s="88">
        <v>42247</v>
      </c>
      <c r="B748" s="86">
        <v>8132.5</v>
      </c>
      <c r="C748" s="88">
        <v>42248</v>
      </c>
      <c r="D748" s="106">
        <v>0.39019999999999999</v>
      </c>
      <c r="E748" s="106">
        <v>7.0599999999999996E-2</v>
      </c>
      <c r="F748" s="106">
        <v>0.14069999999999999</v>
      </c>
      <c r="G748" s="106">
        <v>6.6500000000000004E-2</v>
      </c>
      <c r="H748" s="106">
        <v>5.4100000000000002E-2</v>
      </c>
      <c r="I748" s="106">
        <v>0.01</v>
      </c>
      <c r="J748" s="106">
        <v>2.6499999999999999E-2</v>
      </c>
      <c r="K748" s="106">
        <v>3.3500000000000002E-2</v>
      </c>
      <c r="L748" s="106">
        <v>1.5900000000000001E-2</v>
      </c>
      <c r="M748" s="106">
        <v>0.1242</v>
      </c>
      <c r="N748" s="90">
        <v>1748</v>
      </c>
      <c r="O748" s="123">
        <f t="shared" si="35"/>
        <v>705.8424</v>
      </c>
      <c r="T748" s="122">
        <v>42243</v>
      </c>
      <c r="U748" s="121">
        <v>8114.58</v>
      </c>
      <c r="V748" s="121">
        <v>7891.67</v>
      </c>
      <c r="W748" s="120">
        <f t="shared" si="36"/>
        <v>222.90999999999985</v>
      </c>
      <c r="X748" s="88">
        <v>42242</v>
      </c>
      <c r="Y748" s="87">
        <v>8150</v>
      </c>
      <c r="Z748" s="84">
        <v>7100</v>
      </c>
      <c r="AA748" s="84">
        <f t="shared" si="37"/>
        <v>1050</v>
      </c>
    </row>
    <row r="749" spans="1:27" ht="15.75" customHeight="1">
      <c r="A749" s="88">
        <v>42244</v>
      </c>
      <c r="B749" s="86">
        <v>8118.75</v>
      </c>
      <c r="C749" s="88">
        <v>42247</v>
      </c>
      <c r="D749" s="106">
        <v>0.40970000000000001</v>
      </c>
      <c r="E749" s="106">
        <v>0.10009999999999999</v>
      </c>
      <c r="F749" s="106">
        <v>0.1212</v>
      </c>
      <c r="G749" s="106">
        <v>4.0599999999999997E-2</v>
      </c>
      <c r="H749" s="106">
        <v>0.06</v>
      </c>
      <c r="I749" s="106">
        <v>1.24E-2</v>
      </c>
      <c r="J749" s="106">
        <v>4.8300000000000003E-2</v>
      </c>
      <c r="K749" s="106">
        <v>3.3500000000000002E-2</v>
      </c>
      <c r="L749" s="106">
        <v>0</v>
      </c>
      <c r="M749" s="106">
        <v>0.13600000000000001</v>
      </c>
      <c r="N749" s="90">
        <v>1748</v>
      </c>
      <c r="O749" s="123">
        <f t="shared" si="35"/>
        <v>665.63840000000005</v>
      </c>
      <c r="T749" s="122">
        <v>42242</v>
      </c>
      <c r="U749" s="121">
        <v>8150</v>
      </c>
      <c r="V749" s="121">
        <v>7925</v>
      </c>
      <c r="W749" s="120">
        <f t="shared" si="36"/>
        <v>225</v>
      </c>
      <c r="X749" s="88">
        <v>42241</v>
      </c>
      <c r="Y749" s="87">
        <v>8225</v>
      </c>
      <c r="Z749" s="84">
        <v>7100</v>
      </c>
      <c r="AA749" s="84">
        <f t="shared" si="37"/>
        <v>1125</v>
      </c>
    </row>
    <row r="750" spans="1:27" ht="15.75" customHeight="1">
      <c r="A750" s="88">
        <v>42243</v>
      </c>
      <c r="B750" s="86">
        <v>8114.58</v>
      </c>
      <c r="C750" s="88">
        <v>42244</v>
      </c>
      <c r="D750" s="106">
        <v>0.432</v>
      </c>
      <c r="E750" s="106">
        <v>6.7100000000000007E-2</v>
      </c>
      <c r="F750" s="106">
        <v>0.1389</v>
      </c>
      <c r="G750" s="106">
        <v>5.5899999999999998E-2</v>
      </c>
      <c r="H750" s="106">
        <v>7.4700000000000003E-2</v>
      </c>
      <c r="I750" s="106">
        <v>1.24E-2</v>
      </c>
      <c r="J750" s="106">
        <v>4.8300000000000003E-2</v>
      </c>
      <c r="K750" s="106">
        <v>1.5900000000000001E-2</v>
      </c>
      <c r="L750" s="106">
        <v>0</v>
      </c>
      <c r="M750" s="106">
        <v>0.1754</v>
      </c>
      <c r="N750" s="90">
        <v>1748</v>
      </c>
      <c r="O750" s="123">
        <f t="shared" si="35"/>
        <v>596.7672</v>
      </c>
      <c r="T750" s="122">
        <v>42241</v>
      </c>
      <c r="U750" s="121">
        <v>8225</v>
      </c>
      <c r="V750" s="121">
        <v>8025</v>
      </c>
      <c r="W750" s="120">
        <f t="shared" si="36"/>
        <v>200</v>
      </c>
      <c r="X750" s="88">
        <v>42240</v>
      </c>
      <c r="Y750" s="87">
        <v>8432.5</v>
      </c>
      <c r="Z750" s="84">
        <v>7100</v>
      </c>
      <c r="AA750" s="84">
        <f t="shared" si="37"/>
        <v>1332.5</v>
      </c>
    </row>
    <row r="751" spans="1:27" ht="15.75" customHeight="1">
      <c r="A751" s="88">
        <v>42242</v>
      </c>
      <c r="B751" s="86">
        <v>8150</v>
      </c>
      <c r="C751" s="88">
        <v>42243</v>
      </c>
      <c r="D751" s="106">
        <v>0.44969999999999999</v>
      </c>
      <c r="E751" s="106">
        <v>5.5300000000000002E-2</v>
      </c>
      <c r="F751" s="106">
        <v>0.1507</v>
      </c>
      <c r="G751" s="106">
        <v>5.5899999999999998E-2</v>
      </c>
      <c r="H751" s="106">
        <v>8.0600000000000005E-2</v>
      </c>
      <c r="I751" s="106">
        <v>1.9400000000000001E-2</v>
      </c>
      <c r="J751" s="106">
        <v>4.8300000000000003E-2</v>
      </c>
      <c r="K751" s="106">
        <v>1.5900000000000001E-2</v>
      </c>
      <c r="L751" s="106">
        <v>0</v>
      </c>
      <c r="M751" s="106">
        <v>0.1754</v>
      </c>
      <c r="N751" s="90">
        <v>1748</v>
      </c>
      <c r="O751" s="123">
        <f t="shared" si="35"/>
        <v>534.01400000000001</v>
      </c>
      <c r="T751" s="122">
        <v>42239</v>
      </c>
      <c r="U751" s="121">
        <v>8432.5</v>
      </c>
      <c r="V751" s="121">
        <v>8145</v>
      </c>
      <c r="W751" s="120">
        <f t="shared" si="36"/>
        <v>287.5</v>
      </c>
      <c r="X751" s="88">
        <v>42237</v>
      </c>
      <c r="Y751" s="87">
        <v>8437.5</v>
      </c>
      <c r="Z751" s="84">
        <v>7100</v>
      </c>
      <c r="AA751" s="84">
        <f t="shared" si="37"/>
        <v>1337.5</v>
      </c>
    </row>
    <row r="752" spans="1:27" ht="15.75" customHeight="1">
      <c r="A752" s="88">
        <v>42241</v>
      </c>
      <c r="B752" s="86">
        <v>8225</v>
      </c>
      <c r="C752" s="88">
        <v>42242</v>
      </c>
      <c r="D752" s="106">
        <v>0.4108</v>
      </c>
      <c r="E752" s="106">
        <v>5.5300000000000002E-2</v>
      </c>
      <c r="F752" s="106">
        <v>0.1542</v>
      </c>
      <c r="G752" s="106">
        <v>5.5899999999999998E-2</v>
      </c>
      <c r="H752" s="106">
        <v>8.8900000000000007E-2</v>
      </c>
      <c r="I752" s="106">
        <v>1.12E-2</v>
      </c>
      <c r="J752" s="106">
        <v>4.41E-2</v>
      </c>
      <c r="K752" s="106">
        <v>3.1800000000000002E-2</v>
      </c>
      <c r="L752" s="106">
        <v>0</v>
      </c>
      <c r="M752" s="106">
        <v>0.13420000000000001</v>
      </c>
      <c r="N752" s="90">
        <v>1748</v>
      </c>
      <c r="O752" s="123">
        <f t="shared" si="35"/>
        <v>575.09199999999998</v>
      </c>
      <c r="T752" s="122">
        <v>42237</v>
      </c>
      <c r="U752" s="121">
        <v>8437.5</v>
      </c>
      <c r="V752" s="121">
        <v>8150</v>
      </c>
      <c r="W752" s="120">
        <f t="shared" si="36"/>
        <v>287.5</v>
      </c>
      <c r="X752" s="88">
        <v>42236</v>
      </c>
      <c r="Y752" s="87">
        <v>8445.83</v>
      </c>
      <c r="Z752" s="84">
        <v>7100</v>
      </c>
      <c r="AA752" s="84">
        <f t="shared" si="37"/>
        <v>1345.83</v>
      </c>
    </row>
    <row r="753" spans="1:27" ht="15.75" customHeight="1">
      <c r="A753" s="88">
        <v>42240</v>
      </c>
      <c r="B753" s="86">
        <v>8432.5</v>
      </c>
      <c r="C753" s="88">
        <v>42241</v>
      </c>
      <c r="D753" s="106">
        <v>0.40379999999999999</v>
      </c>
      <c r="E753" s="106">
        <v>6.7100000000000007E-2</v>
      </c>
      <c r="F753" s="106">
        <v>0.14069999999999999</v>
      </c>
      <c r="G753" s="106">
        <v>5.5899999999999998E-2</v>
      </c>
      <c r="H753" s="106">
        <v>0.11360000000000001</v>
      </c>
      <c r="I753" s="106">
        <v>1.12E-2</v>
      </c>
      <c r="J753" s="106">
        <v>5.5899999999999998E-2</v>
      </c>
      <c r="K753" s="106">
        <v>2.7699999999999999E-2</v>
      </c>
      <c r="L753" s="106">
        <v>0</v>
      </c>
      <c r="M753" s="106">
        <v>0.14710000000000001</v>
      </c>
      <c r="N753" s="90">
        <v>1748</v>
      </c>
      <c r="O753" s="123">
        <f t="shared" si="35"/>
        <v>592.572</v>
      </c>
      <c r="T753" s="122">
        <v>42236</v>
      </c>
      <c r="U753" s="121">
        <v>8445.83</v>
      </c>
      <c r="V753" s="121">
        <v>8158.33</v>
      </c>
      <c r="W753" s="120">
        <f t="shared" si="36"/>
        <v>287.5</v>
      </c>
      <c r="X753" s="88">
        <v>42235</v>
      </c>
      <c r="Y753" s="87">
        <v>8456.25</v>
      </c>
      <c r="Z753" s="84">
        <v>7100</v>
      </c>
      <c r="AA753" s="84">
        <f t="shared" si="37"/>
        <v>1356.25</v>
      </c>
    </row>
    <row r="754" spans="1:27" ht="15.75" customHeight="1">
      <c r="A754" s="88">
        <v>42237</v>
      </c>
      <c r="B754" s="86">
        <v>8437.5</v>
      </c>
      <c r="C754" s="88">
        <v>42240</v>
      </c>
      <c r="D754" s="106">
        <v>0.38080000000000003</v>
      </c>
      <c r="E754" s="106">
        <v>7.5300000000000006E-2</v>
      </c>
      <c r="F754" s="106">
        <v>0.12889999999999999</v>
      </c>
      <c r="G754" s="106">
        <v>6.7699999999999996E-2</v>
      </c>
      <c r="H754" s="106">
        <v>9.5899999999999999E-2</v>
      </c>
      <c r="I754" s="106">
        <v>1.12E-2</v>
      </c>
      <c r="J754" s="106">
        <v>5.5899999999999998E-2</v>
      </c>
      <c r="K754" s="106">
        <v>4.8300000000000003E-2</v>
      </c>
      <c r="L754" s="106">
        <v>0</v>
      </c>
      <c r="M754" s="106">
        <v>0.15129999999999999</v>
      </c>
      <c r="N754" s="90">
        <v>1748</v>
      </c>
      <c r="O754" s="123">
        <f t="shared" si="35"/>
        <v>602.88519999999994</v>
      </c>
      <c r="T754" s="122">
        <v>42235</v>
      </c>
      <c r="U754" s="121">
        <v>8456.25</v>
      </c>
      <c r="V754" s="121">
        <v>8175</v>
      </c>
      <c r="W754" s="120">
        <f t="shared" si="36"/>
        <v>281.25</v>
      </c>
      <c r="X754" s="88">
        <v>42234</v>
      </c>
      <c r="Y754" s="87">
        <v>8456.25</v>
      </c>
      <c r="Z754" s="84">
        <v>7100</v>
      </c>
      <c r="AA754" s="84">
        <f t="shared" si="37"/>
        <v>1356.25</v>
      </c>
    </row>
    <row r="755" spans="1:27" ht="15.75" customHeight="1">
      <c r="A755" s="88">
        <v>42236</v>
      </c>
      <c r="B755" s="86">
        <v>8445.83</v>
      </c>
      <c r="C755" s="88">
        <v>42237</v>
      </c>
      <c r="D755" s="106">
        <v>0.34139999999999998</v>
      </c>
      <c r="E755" s="106">
        <v>6.7100000000000007E-2</v>
      </c>
      <c r="F755" s="106">
        <v>0.16889999999999999</v>
      </c>
      <c r="G755" s="106">
        <v>7.2999999999999995E-2</v>
      </c>
      <c r="H755" s="106">
        <v>7.5300000000000006E-2</v>
      </c>
      <c r="I755" s="106">
        <v>7.1000000000000004E-3</v>
      </c>
      <c r="J755" s="106">
        <v>4.9399999999999999E-2</v>
      </c>
      <c r="K755" s="106">
        <v>4.24E-2</v>
      </c>
      <c r="L755" s="106">
        <v>0</v>
      </c>
      <c r="M755" s="106">
        <v>0.153</v>
      </c>
      <c r="N755" s="90">
        <v>1748</v>
      </c>
      <c r="O755" s="123">
        <f t="shared" si="35"/>
        <v>520.55439999999999</v>
      </c>
      <c r="T755" s="122">
        <v>42234</v>
      </c>
      <c r="U755" s="121">
        <v>8456.25</v>
      </c>
      <c r="V755" s="121">
        <v>8175</v>
      </c>
      <c r="W755" s="120">
        <f t="shared" si="36"/>
        <v>281.25</v>
      </c>
      <c r="X755" s="88">
        <v>42233</v>
      </c>
      <c r="Y755" s="87">
        <v>8413.5</v>
      </c>
      <c r="Z755" s="84">
        <v>7100</v>
      </c>
      <c r="AA755" s="84">
        <f t="shared" si="37"/>
        <v>1313.5</v>
      </c>
    </row>
    <row r="756" spans="1:27" ht="15.75" customHeight="1">
      <c r="A756" s="88">
        <v>42235</v>
      </c>
      <c r="B756" s="86">
        <v>8456.25</v>
      </c>
      <c r="C756" s="88">
        <v>42236</v>
      </c>
      <c r="D756" s="106">
        <v>0.30549999999999999</v>
      </c>
      <c r="E756" s="106">
        <v>7.4700000000000003E-2</v>
      </c>
      <c r="F756" s="106">
        <v>0.22420000000000001</v>
      </c>
      <c r="G756" s="106">
        <v>6.3E-2</v>
      </c>
      <c r="H756" s="106">
        <v>8.4199999999999997E-2</v>
      </c>
      <c r="I756" s="106">
        <v>7.1000000000000004E-3</v>
      </c>
      <c r="J756" s="106">
        <v>3.3500000000000002E-2</v>
      </c>
      <c r="K756" s="106">
        <v>3.2399999999999998E-2</v>
      </c>
      <c r="L756" s="106">
        <v>0</v>
      </c>
      <c r="M756" s="106">
        <v>0.1648</v>
      </c>
      <c r="N756" s="90">
        <v>1748</v>
      </c>
      <c r="O756" s="123">
        <f t="shared" si="35"/>
        <v>500.10280000000006</v>
      </c>
      <c r="T756" s="122">
        <v>42232</v>
      </c>
      <c r="U756" s="121">
        <v>8413.5</v>
      </c>
      <c r="V756" s="121">
        <v>8105</v>
      </c>
      <c r="W756" s="120">
        <f t="shared" si="36"/>
        <v>308.5</v>
      </c>
      <c r="X756" s="88">
        <v>42230</v>
      </c>
      <c r="Y756" s="87">
        <v>8399.69</v>
      </c>
      <c r="Z756" s="84">
        <v>7100</v>
      </c>
      <c r="AA756" s="84">
        <f t="shared" si="37"/>
        <v>1299.6900000000005</v>
      </c>
    </row>
    <row r="757" spans="1:27" ht="15.75" customHeight="1">
      <c r="A757" s="88">
        <v>42234</v>
      </c>
      <c r="B757" s="86">
        <v>8456.25</v>
      </c>
      <c r="C757" s="88">
        <v>42235</v>
      </c>
      <c r="D757" s="106">
        <v>0.32900000000000001</v>
      </c>
      <c r="E757" s="106">
        <v>6.3E-2</v>
      </c>
      <c r="F757" s="106">
        <v>0.22420000000000001</v>
      </c>
      <c r="G757" s="106">
        <v>7.4700000000000003E-2</v>
      </c>
      <c r="H757" s="106">
        <v>0.1018</v>
      </c>
      <c r="I757" s="106">
        <v>7.1000000000000004E-3</v>
      </c>
      <c r="J757" s="106">
        <v>3.3500000000000002E-2</v>
      </c>
      <c r="K757" s="106">
        <v>3.2399999999999998E-2</v>
      </c>
      <c r="L757" s="106">
        <v>0</v>
      </c>
      <c r="M757" s="106">
        <v>0.1736</v>
      </c>
      <c r="N757" s="90">
        <v>1748</v>
      </c>
      <c r="O757" s="123">
        <f t="shared" si="35"/>
        <v>464.09400000000005</v>
      </c>
      <c r="T757" s="122">
        <v>42230</v>
      </c>
      <c r="U757" s="121">
        <v>8399.69</v>
      </c>
      <c r="V757" s="121">
        <v>8087.5</v>
      </c>
      <c r="W757" s="120">
        <f t="shared" si="36"/>
        <v>312.19000000000051</v>
      </c>
      <c r="X757" s="88">
        <v>42229</v>
      </c>
      <c r="Y757" s="87">
        <v>8374.58</v>
      </c>
      <c r="Z757" s="84">
        <v>7100</v>
      </c>
      <c r="AA757" s="84">
        <f t="shared" si="37"/>
        <v>1274.58</v>
      </c>
    </row>
    <row r="758" spans="1:27" ht="15.75" customHeight="1">
      <c r="A758" s="88">
        <v>42233</v>
      </c>
      <c r="B758" s="86">
        <v>8413.5</v>
      </c>
      <c r="C758" s="88">
        <v>42234</v>
      </c>
      <c r="D758" s="106">
        <v>0.33900000000000002</v>
      </c>
      <c r="E758" s="106">
        <v>7.6499999999999999E-2</v>
      </c>
      <c r="F758" s="106">
        <v>0.21249999999999999</v>
      </c>
      <c r="G758" s="106">
        <v>7.4700000000000003E-2</v>
      </c>
      <c r="H758" s="106">
        <v>7.7100000000000002E-2</v>
      </c>
      <c r="I758" s="106">
        <v>7.1000000000000004E-3</v>
      </c>
      <c r="J758" s="106">
        <v>3.3500000000000002E-2</v>
      </c>
      <c r="K758" s="106">
        <v>3.2399999999999998E-2</v>
      </c>
      <c r="L758" s="106">
        <v>0</v>
      </c>
      <c r="M758" s="106">
        <v>0.1736</v>
      </c>
      <c r="N758" s="90">
        <v>1748</v>
      </c>
      <c r="O758" s="123">
        <f t="shared" si="35"/>
        <v>525.79840000000002</v>
      </c>
      <c r="T758" s="122">
        <v>42229</v>
      </c>
      <c r="U758" s="121">
        <v>8374.58</v>
      </c>
      <c r="V758" s="121">
        <v>8058.33</v>
      </c>
      <c r="W758" s="120">
        <f t="shared" si="36"/>
        <v>316.25</v>
      </c>
      <c r="X758" s="88">
        <v>42228</v>
      </c>
      <c r="Y758" s="87">
        <v>8318.1299999999992</v>
      </c>
      <c r="Z758" s="84">
        <v>7100</v>
      </c>
      <c r="AA758" s="84">
        <f t="shared" si="37"/>
        <v>1218.1299999999992</v>
      </c>
    </row>
    <row r="759" spans="1:27" ht="15.75" customHeight="1">
      <c r="A759" s="88">
        <v>42230</v>
      </c>
      <c r="B759" s="86">
        <v>8399.69</v>
      </c>
      <c r="C759" s="88">
        <v>42233</v>
      </c>
      <c r="D759" s="106">
        <v>0.34489999999999998</v>
      </c>
      <c r="E759" s="106">
        <v>7.6499999999999999E-2</v>
      </c>
      <c r="F759" s="106">
        <v>0.18479999999999999</v>
      </c>
      <c r="G759" s="106">
        <v>7.4700000000000003E-2</v>
      </c>
      <c r="H759" s="106">
        <v>9.4799999999999995E-2</v>
      </c>
      <c r="I759" s="106">
        <v>0</v>
      </c>
      <c r="J759" s="106">
        <v>3.3500000000000002E-2</v>
      </c>
      <c r="K759" s="106">
        <v>3.9399999999999998E-2</v>
      </c>
      <c r="L759" s="106">
        <v>0</v>
      </c>
      <c r="M759" s="106">
        <v>0.2137</v>
      </c>
      <c r="N759" s="90">
        <v>1748</v>
      </c>
      <c r="O759" s="123">
        <f t="shared" si="35"/>
        <v>472.30959999999999</v>
      </c>
      <c r="T759" s="122">
        <v>42228</v>
      </c>
      <c r="U759" s="121">
        <v>8318.1299999999992</v>
      </c>
      <c r="V759" s="121">
        <v>8000</v>
      </c>
      <c r="W759" s="120">
        <f t="shared" si="36"/>
        <v>318.1299999999992</v>
      </c>
      <c r="X759" s="88">
        <v>42227</v>
      </c>
      <c r="Y759" s="87">
        <v>8176.25</v>
      </c>
      <c r="Z759" s="84">
        <v>7100</v>
      </c>
      <c r="AA759" s="84">
        <f t="shared" si="37"/>
        <v>1076.25</v>
      </c>
    </row>
    <row r="760" spans="1:27" ht="15.75" customHeight="1">
      <c r="A760" s="88">
        <v>42229</v>
      </c>
      <c r="B760" s="86">
        <v>8374.58</v>
      </c>
      <c r="C760" s="88">
        <v>42230</v>
      </c>
      <c r="D760" s="106">
        <v>0.29780000000000001</v>
      </c>
      <c r="E760" s="106">
        <v>7.6499999999999999E-2</v>
      </c>
      <c r="F760" s="106">
        <v>0.183</v>
      </c>
      <c r="G760" s="106">
        <v>8.6499999999999994E-2</v>
      </c>
      <c r="H760" s="106">
        <v>9.4799999999999995E-2</v>
      </c>
      <c r="I760" s="106">
        <v>1.77E-2</v>
      </c>
      <c r="J760" s="106">
        <v>2.7699999999999999E-2</v>
      </c>
      <c r="K760" s="106">
        <v>5.1200000000000002E-2</v>
      </c>
      <c r="L760" s="106">
        <v>1.18E-2</v>
      </c>
      <c r="M760" s="106">
        <v>0.1978</v>
      </c>
      <c r="N760" s="90">
        <v>1748</v>
      </c>
      <c r="O760" s="123">
        <f t="shared" si="35"/>
        <v>499.05399999999997</v>
      </c>
      <c r="T760" s="122">
        <v>42227</v>
      </c>
      <c r="U760" s="121">
        <v>8176.25</v>
      </c>
      <c r="V760" s="121">
        <v>7925</v>
      </c>
      <c r="W760" s="120">
        <f t="shared" si="36"/>
        <v>251.25</v>
      </c>
      <c r="X760" s="88">
        <v>42226</v>
      </c>
      <c r="Y760" s="87">
        <v>8024.75</v>
      </c>
      <c r="Z760" s="84">
        <v>7100</v>
      </c>
      <c r="AA760" s="84">
        <f t="shared" si="37"/>
        <v>924.75</v>
      </c>
    </row>
    <row r="761" spans="1:27" ht="15.75" customHeight="1">
      <c r="A761" s="88">
        <v>42228</v>
      </c>
      <c r="B761" s="86">
        <v>8318.1299999999992</v>
      </c>
      <c r="C761" s="88">
        <v>42229</v>
      </c>
      <c r="D761" s="106">
        <v>0.28610000000000002</v>
      </c>
      <c r="E761" s="106">
        <v>7.6499999999999999E-2</v>
      </c>
      <c r="F761" s="106">
        <v>0.183</v>
      </c>
      <c r="G761" s="106">
        <v>9.4799999999999995E-2</v>
      </c>
      <c r="H761" s="106">
        <v>8.6499999999999994E-2</v>
      </c>
      <c r="I761" s="106">
        <v>5.8999999999999999E-3</v>
      </c>
      <c r="J761" s="106">
        <v>2.7699999999999999E-2</v>
      </c>
      <c r="K761" s="106">
        <v>5.1200000000000002E-2</v>
      </c>
      <c r="L761" s="106">
        <v>2.35E-2</v>
      </c>
      <c r="M761" s="106">
        <v>0.19189999999999999</v>
      </c>
      <c r="N761" s="90">
        <v>1748</v>
      </c>
      <c r="O761" s="123">
        <f t="shared" ref="O761:O809" si="38">D766*N761</f>
        <v>570.02279999999996</v>
      </c>
      <c r="T761" s="122">
        <v>42225</v>
      </c>
      <c r="U761" s="121">
        <v>8024.75</v>
      </c>
      <c r="V761" s="121">
        <v>7915</v>
      </c>
      <c r="W761" s="120">
        <f t="shared" si="36"/>
        <v>109.75</v>
      </c>
      <c r="X761" s="88">
        <v>42223</v>
      </c>
      <c r="Y761" s="87">
        <v>8021.56</v>
      </c>
      <c r="Z761" s="84">
        <v>7100</v>
      </c>
      <c r="AA761" s="84">
        <f t="shared" si="37"/>
        <v>921.5600000000004</v>
      </c>
    </row>
    <row r="762" spans="1:27" ht="15.75" customHeight="1">
      <c r="A762" s="88">
        <v>42227</v>
      </c>
      <c r="B762" s="86">
        <v>8176.25</v>
      </c>
      <c r="C762" s="88">
        <v>42228</v>
      </c>
      <c r="D762" s="106">
        <v>0.26550000000000001</v>
      </c>
      <c r="E762" s="106">
        <v>7.6499999999999999E-2</v>
      </c>
      <c r="F762" s="106">
        <v>0.16719999999999999</v>
      </c>
      <c r="G762" s="106">
        <v>0.1065</v>
      </c>
      <c r="H762" s="106">
        <v>8.6499999999999994E-2</v>
      </c>
      <c r="I762" s="106">
        <v>5.8999999999999999E-3</v>
      </c>
      <c r="J762" s="106">
        <v>3.1800000000000002E-2</v>
      </c>
      <c r="K762" s="106">
        <v>5.1200000000000002E-2</v>
      </c>
      <c r="L762" s="106">
        <v>3.5299999999999998E-2</v>
      </c>
      <c r="M762" s="106">
        <v>0.14299999999999999</v>
      </c>
      <c r="N762" s="90">
        <v>1748</v>
      </c>
      <c r="O762" s="123">
        <f t="shared" si="38"/>
        <v>624.56039999999996</v>
      </c>
      <c r="T762" s="122">
        <v>42223</v>
      </c>
      <c r="U762" s="121">
        <v>8021.56</v>
      </c>
      <c r="V762" s="121">
        <v>7925</v>
      </c>
      <c r="W762" s="120">
        <f t="shared" si="36"/>
        <v>96.5600000000004</v>
      </c>
      <c r="X762" s="88">
        <v>42222</v>
      </c>
      <c r="Y762" s="87">
        <v>8016.25</v>
      </c>
      <c r="Z762" s="84">
        <v>7100</v>
      </c>
      <c r="AA762" s="84">
        <f t="shared" si="37"/>
        <v>916.25</v>
      </c>
    </row>
    <row r="763" spans="1:27" ht="15.75" customHeight="1">
      <c r="A763" s="88">
        <v>42226</v>
      </c>
      <c r="B763" s="86">
        <v>8024.75</v>
      </c>
      <c r="C763" s="88">
        <v>42227</v>
      </c>
      <c r="D763" s="106">
        <v>0.30080000000000001</v>
      </c>
      <c r="E763" s="106">
        <v>7.1199999999999999E-2</v>
      </c>
      <c r="F763" s="106">
        <v>0.16719999999999999</v>
      </c>
      <c r="G763" s="106">
        <v>0.1177</v>
      </c>
      <c r="H763" s="106">
        <v>8.0600000000000005E-2</v>
      </c>
      <c r="I763" s="106">
        <v>5.8999999999999999E-3</v>
      </c>
      <c r="J763" s="106">
        <v>3.8800000000000001E-2</v>
      </c>
      <c r="K763" s="106">
        <v>2.06E-2</v>
      </c>
      <c r="L763" s="106">
        <v>2.35E-2</v>
      </c>
      <c r="M763" s="106">
        <v>0.14299999999999999</v>
      </c>
      <c r="N763" s="90">
        <v>1748</v>
      </c>
      <c r="O763" s="123">
        <f t="shared" si="38"/>
        <v>634.87360000000001</v>
      </c>
      <c r="T763" s="122">
        <v>42222</v>
      </c>
      <c r="U763" s="121">
        <v>8016.25</v>
      </c>
      <c r="V763" s="121">
        <v>7925</v>
      </c>
      <c r="W763" s="120">
        <f t="shared" si="36"/>
        <v>91.25</v>
      </c>
      <c r="X763" s="88">
        <v>42221</v>
      </c>
      <c r="Y763" s="87">
        <v>8024.38</v>
      </c>
      <c r="Z763" s="84">
        <v>7100</v>
      </c>
      <c r="AA763" s="84">
        <f t="shared" si="37"/>
        <v>924.38000000000011</v>
      </c>
    </row>
    <row r="764" spans="1:27" ht="15.75" customHeight="1">
      <c r="A764" s="88">
        <v>42223</v>
      </c>
      <c r="B764" s="86">
        <v>8021.56</v>
      </c>
      <c r="C764" s="88">
        <v>42226</v>
      </c>
      <c r="D764" s="106">
        <v>0.2702</v>
      </c>
      <c r="E764" s="106">
        <v>7.3599999999999999E-2</v>
      </c>
      <c r="F764" s="106">
        <v>0.12479999999999999</v>
      </c>
      <c r="G764" s="106">
        <v>0.1024</v>
      </c>
      <c r="H764" s="106">
        <v>8.6499999999999994E-2</v>
      </c>
      <c r="I764" s="106">
        <v>0</v>
      </c>
      <c r="J764" s="106">
        <v>3.8800000000000001E-2</v>
      </c>
      <c r="K764" s="106">
        <v>3.5299999999999998E-2</v>
      </c>
      <c r="L764" s="106">
        <v>5.4699999999999999E-2</v>
      </c>
      <c r="M764" s="106">
        <v>0.15479999999999999</v>
      </c>
      <c r="N764" s="90">
        <v>1748</v>
      </c>
      <c r="O764" s="123">
        <f t="shared" si="38"/>
        <v>697.6268</v>
      </c>
      <c r="T764" s="122">
        <v>42221</v>
      </c>
      <c r="U764" s="121">
        <v>8024.38</v>
      </c>
      <c r="V764" s="121">
        <v>7950</v>
      </c>
      <c r="W764" s="120">
        <f t="shared" si="36"/>
        <v>74.380000000000109</v>
      </c>
      <c r="X764" s="88">
        <v>42220</v>
      </c>
      <c r="Y764" s="87">
        <v>8048.75</v>
      </c>
      <c r="Z764" s="84">
        <v>7100</v>
      </c>
      <c r="AA764" s="84">
        <f t="shared" si="37"/>
        <v>948.75</v>
      </c>
    </row>
    <row r="765" spans="1:27" ht="15.75" customHeight="1">
      <c r="A765" s="88">
        <v>42222</v>
      </c>
      <c r="B765" s="86">
        <v>8016.25</v>
      </c>
      <c r="C765" s="88">
        <v>42223</v>
      </c>
      <c r="D765" s="106">
        <v>0.28549999999999998</v>
      </c>
      <c r="E765" s="106">
        <v>8.5300000000000001E-2</v>
      </c>
      <c r="F765" s="106">
        <v>0.1212</v>
      </c>
      <c r="G765" s="106">
        <v>9.06E-2</v>
      </c>
      <c r="H765" s="106">
        <v>6.8900000000000003E-2</v>
      </c>
      <c r="I765" s="106">
        <v>0</v>
      </c>
      <c r="J765" s="106">
        <v>3.8800000000000001E-2</v>
      </c>
      <c r="K765" s="106">
        <v>3.5299999999999998E-2</v>
      </c>
      <c r="L765" s="106">
        <v>7.6499999999999999E-2</v>
      </c>
      <c r="M765" s="106">
        <v>0.17949999999999999</v>
      </c>
      <c r="N765" s="90">
        <v>1748</v>
      </c>
      <c r="O765" s="123">
        <f t="shared" si="38"/>
        <v>654.27640000000008</v>
      </c>
      <c r="T765" s="122">
        <v>42220</v>
      </c>
      <c r="U765" s="121">
        <v>8048.75</v>
      </c>
      <c r="V765" s="121">
        <v>8025</v>
      </c>
      <c r="W765" s="120">
        <f t="shared" si="36"/>
        <v>23.75</v>
      </c>
      <c r="X765" s="88">
        <v>42219</v>
      </c>
      <c r="Y765" s="87">
        <v>8169.75</v>
      </c>
      <c r="Z765" s="84">
        <v>7100</v>
      </c>
      <c r="AA765" s="84">
        <f t="shared" si="37"/>
        <v>1069.75</v>
      </c>
    </row>
    <row r="766" spans="1:27" ht="15.75" customHeight="1">
      <c r="A766" s="88">
        <v>42221</v>
      </c>
      <c r="B766" s="86">
        <v>8024.38</v>
      </c>
      <c r="C766" s="88">
        <v>42222</v>
      </c>
      <c r="D766" s="106">
        <v>0.3261</v>
      </c>
      <c r="E766" s="106">
        <v>8.5300000000000001E-2</v>
      </c>
      <c r="F766" s="106">
        <v>0.1507</v>
      </c>
      <c r="G766" s="106">
        <v>8.2400000000000001E-2</v>
      </c>
      <c r="H766" s="106">
        <v>0.06</v>
      </c>
      <c r="I766" s="106">
        <v>0</v>
      </c>
      <c r="J766" s="106">
        <v>3.8800000000000001E-2</v>
      </c>
      <c r="K766" s="106">
        <v>1.77E-2</v>
      </c>
      <c r="L766" s="106">
        <v>4.7100000000000003E-2</v>
      </c>
      <c r="M766" s="106">
        <v>0.16769999999999999</v>
      </c>
      <c r="N766" s="90">
        <v>1748</v>
      </c>
      <c r="O766" s="123">
        <f t="shared" si="38"/>
        <v>695.52919999999995</v>
      </c>
      <c r="T766" s="122">
        <v>42218</v>
      </c>
      <c r="U766" s="121">
        <v>8169.75</v>
      </c>
      <c r="V766" s="121">
        <v>8095</v>
      </c>
      <c r="W766" s="120">
        <f t="shared" si="36"/>
        <v>74.75</v>
      </c>
      <c r="X766" s="88">
        <v>42216</v>
      </c>
      <c r="Y766" s="87">
        <v>8173.75</v>
      </c>
      <c r="Z766" s="84">
        <v>7100</v>
      </c>
      <c r="AA766" s="84">
        <f t="shared" si="37"/>
        <v>1073.75</v>
      </c>
    </row>
    <row r="767" spans="1:27" ht="15.75" customHeight="1">
      <c r="A767" s="88">
        <v>42220</v>
      </c>
      <c r="B767" s="86">
        <v>8048.75</v>
      </c>
      <c r="C767" s="88">
        <v>42221</v>
      </c>
      <c r="D767" s="106">
        <v>0.35730000000000001</v>
      </c>
      <c r="E767" s="106">
        <v>8.5300000000000001E-2</v>
      </c>
      <c r="F767" s="106">
        <v>0.16239999999999999</v>
      </c>
      <c r="G767" s="106">
        <v>8.2400000000000001E-2</v>
      </c>
      <c r="H767" s="106">
        <v>6.59E-2</v>
      </c>
      <c r="I767" s="106">
        <v>0</v>
      </c>
      <c r="J767" s="106">
        <v>5.5300000000000002E-2</v>
      </c>
      <c r="K767" s="106">
        <v>1.77E-2</v>
      </c>
      <c r="L767" s="106">
        <v>3.0599999999999999E-2</v>
      </c>
      <c r="M767" s="106">
        <v>0.17249999999999999</v>
      </c>
      <c r="N767" s="90">
        <v>1748</v>
      </c>
      <c r="O767" s="123">
        <f t="shared" si="38"/>
        <v>728.39160000000004</v>
      </c>
      <c r="T767" s="122">
        <v>42216</v>
      </c>
      <c r="U767" s="121">
        <v>8173.75</v>
      </c>
      <c r="V767" s="121">
        <v>8100</v>
      </c>
      <c r="W767" s="120">
        <f t="shared" si="36"/>
        <v>73.75</v>
      </c>
      <c r="X767" s="88">
        <v>42215</v>
      </c>
      <c r="Y767" s="87">
        <v>8180.42</v>
      </c>
      <c r="Z767" s="84">
        <v>7100</v>
      </c>
      <c r="AA767" s="84">
        <f t="shared" si="37"/>
        <v>1080.42</v>
      </c>
    </row>
    <row r="768" spans="1:27" ht="15.75" customHeight="1">
      <c r="A768" s="88">
        <v>42219</v>
      </c>
      <c r="B768" s="86">
        <v>8169.75</v>
      </c>
      <c r="C768" s="88">
        <v>42220</v>
      </c>
      <c r="D768" s="106">
        <v>0.36320000000000002</v>
      </c>
      <c r="E768" s="106">
        <v>8.5300000000000001E-2</v>
      </c>
      <c r="F768" s="106">
        <v>0.1842</v>
      </c>
      <c r="G768" s="106">
        <v>7.6499999999999999E-2</v>
      </c>
      <c r="H768" s="106">
        <v>7.1800000000000003E-2</v>
      </c>
      <c r="I768" s="106">
        <v>0</v>
      </c>
      <c r="J768" s="106">
        <v>5.1200000000000002E-2</v>
      </c>
      <c r="K768" s="106">
        <v>5.8999999999999999E-3</v>
      </c>
      <c r="L768" s="106">
        <v>1.8800000000000001E-2</v>
      </c>
      <c r="M768" s="106">
        <v>0.2107</v>
      </c>
      <c r="N768" s="90">
        <v>1748</v>
      </c>
      <c r="O768" s="123">
        <f t="shared" si="38"/>
        <v>574.04320000000007</v>
      </c>
      <c r="T768" s="122">
        <v>42215</v>
      </c>
      <c r="U768" s="121">
        <v>8180.42</v>
      </c>
      <c r="V768" s="121">
        <v>8108.33</v>
      </c>
      <c r="W768" s="120">
        <f t="shared" si="36"/>
        <v>72.090000000000146</v>
      </c>
      <c r="X768" s="88">
        <v>42214</v>
      </c>
      <c r="Y768" s="87">
        <v>8198.75</v>
      </c>
      <c r="Z768" s="84">
        <v>7100</v>
      </c>
      <c r="AA768" s="84">
        <f t="shared" si="37"/>
        <v>1098.75</v>
      </c>
    </row>
    <row r="769" spans="1:27" ht="15.75" customHeight="1">
      <c r="A769" s="88">
        <v>42216</v>
      </c>
      <c r="B769" s="86">
        <v>8173.75</v>
      </c>
      <c r="C769" s="88">
        <v>42219</v>
      </c>
      <c r="D769" s="106">
        <v>0.39910000000000001</v>
      </c>
      <c r="E769" s="106">
        <v>7.5300000000000006E-2</v>
      </c>
      <c r="F769" s="106">
        <v>0.1701</v>
      </c>
      <c r="G769" s="106">
        <v>5.7700000000000001E-2</v>
      </c>
      <c r="H769" s="106">
        <v>7.1800000000000003E-2</v>
      </c>
      <c r="I769" s="106">
        <v>5.8999999999999999E-3</v>
      </c>
      <c r="J769" s="106">
        <v>5.1200000000000002E-2</v>
      </c>
      <c r="K769" s="106">
        <v>0.01</v>
      </c>
      <c r="L769" s="106">
        <v>4.1000000000000003E-3</v>
      </c>
      <c r="M769" s="106">
        <v>0.20480000000000001</v>
      </c>
      <c r="N769" s="90">
        <v>1748</v>
      </c>
      <c r="O769" s="123">
        <f t="shared" si="38"/>
        <v>570.02279999999996</v>
      </c>
      <c r="T769" s="122">
        <v>42214</v>
      </c>
      <c r="U769" s="121">
        <v>8198.75</v>
      </c>
      <c r="V769" s="121">
        <v>8125</v>
      </c>
      <c r="W769" s="120">
        <f t="shared" si="36"/>
        <v>73.75</v>
      </c>
      <c r="X769" s="88">
        <v>42213</v>
      </c>
      <c r="Y769" s="87">
        <v>8228.75</v>
      </c>
      <c r="Z769" s="84">
        <v>7100</v>
      </c>
      <c r="AA769" s="84">
        <f t="shared" si="37"/>
        <v>1128.75</v>
      </c>
    </row>
    <row r="770" spans="1:27" ht="15.75" customHeight="1">
      <c r="A770" s="88">
        <v>42215</v>
      </c>
      <c r="B770" s="86">
        <v>8180.42</v>
      </c>
      <c r="C770" s="88">
        <v>42216</v>
      </c>
      <c r="D770" s="106">
        <v>0.37430000000000002</v>
      </c>
      <c r="E770" s="106">
        <v>7.5300000000000006E-2</v>
      </c>
      <c r="F770" s="106">
        <v>0.17419999999999999</v>
      </c>
      <c r="G770" s="106">
        <v>5.7700000000000001E-2</v>
      </c>
      <c r="H770" s="106">
        <v>7.1800000000000003E-2</v>
      </c>
      <c r="I770" s="106">
        <v>5.8999999999999999E-3</v>
      </c>
      <c r="J770" s="106">
        <v>4.41E-2</v>
      </c>
      <c r="K770" s="106">
        <v>0.01</v>
      </c>
      <c r="L770" s="106">
        <v>7.1000000000000004E-3</v>
      </c>
      <c r="M770" s="106">
        <v>0.2225</v>
      </c>
      <c r="N770" s="90">
        <v>1748</v>
      </c>
      <c r="O770" s="123">
        <f t="shared" si="38"/>
        <v>521.60320000000002</v>
      </c>
      <c r="T770" s="122">
        <v>42213</v>
      </c>
      <c r="U770" s="121">
        <v>8228.75</v>
      </c>
      <c r="V770" s="121">
        <v>8175</v>
      </c>
      <c r="W770" s="120">
        <f t="shared" si="36"/>
        <v>53.75</v>
      </c>
      <c r="X770" s="88">
        <v>42212</v>
      </c>
      <c r="Y770" s="87">
        <v>8339.5</v>
      </c>
      <c r="Z770" s="84">
        <v>7100</v>
      </c>
      <c r="AA770" s="84">
        <f t="shared" si="37"/>
        <v>1239.5</v>
      </c>
    </row>
    <row r="771" spans="1:27" ht="15.75" customHeight="1">
      <c r="A771" s="88">
        <v>42214</v>
      </c>
      <c r="B771" s="86">
        <v>8198.75</v>
      </c>
      <c r="C771" s="88">
        <v>42215</v>
      </c>
      <c r="D771" s="106">
        <v>0.39789999999999998</v>
      </c>
      <c r="E771" s="106">
        <v>7.5300000000000006E-2</v>
      </c>
      <c r="F771" s="106">
        <v>0.17419999999999999</v>
      </c>
      <c r="G771" s="106">
        <v>4.5900000000000003E-2</v>
      </c>
      <c r="H771" s="106">
        <v>6.59E-2</v>
      </c>
      <c r="I771" s="106">
        <v>5.8999999999999999E-3</v>
      </c>
      <c r="J771" s="106">
        <v>4.41E-2</v>
      </c>
      <c r="K771" s="106">
        <v>1.5900000000000001E-2</v>
      </c>
      <c r="L771" s="106">
        <v>7.1000000000000004E-3</v>
      </c>
      <c r="M771" s="106">
        <v>0.2225</v>
      </c>
      <c r="N771" s="90">
        <v>1748</v>
      </c>
      <c r="O771" s="123">
        <f t="shared" si="38"/>
        <v>542.2296</v>
      </c>
      <c r="T771" s="122">
        <v>42211</v>
      </c>
      <c r="U771" s="121">
        <v>8339.5</v>
      </c>
      <c r="V771" s="121">
        <v>8145</v>
      </c>
      <c r="W771" s="120">
        <f t="shared" si="36"/>
        <v>194.5</v>
      </c>
      <c r="X771" s="88">
        <v>42209</v>
      </c>
      <c r="Y771" s="87">
        <v>8341.56</v>
      </c>
      <c r="Z771" s="84">
        <v>7100</v>
      </c>
      <c r="AA771" s="84">
        <f t="shared" si="37"/>
        <v>1241.5599999999995</v>
      </c>
    </row>
    <row r="772" spans="1:27" ht="15.75" customHeight="1">
      <c r="A772" s="88">
        <v>42213</v>
      </c>
      <c r="B772" s="86">
        <v>8228.75</v>
      </c>
      <c r="C772" s="88">
        <v>42214</v>
      </c>
      <c r="D772" s="106">
        <v>0.41670000000000001</v>
      </c>
      <c r="E772" s="106">
        <v>7.0599999999999996E-2</v>
      </c>
      <c r="F772" s="106">
        <v>0.16239999999999999</v>
      </c>
      <c r="G772" s="106">
        <v>4.5900000000000003E-2</v>
      </c>
      <c r="H772" s="106">
        <v>6.59E-2</v>
      </c>
      <c r="I772" s="106">
        <v>5.8999999999999999E-3</v>
      </c>
      <c r="J772" s="106">
        <v>4.41E-2</v>
      </c>
      <c r="K772" s="106">
        <v>1.5900000000000001E-2</v>
      </c>
      <c r="L772" s="106">
        <v>0</v>
      </c>
      <c r="M772" s="106">
        <v>0.22839999999999999</v>
      </c>
      <c r="N772" s="90">
        <v>1748</v>
      </c>
      <c r="O772" s="123">
        <f t="shared" si="38"/>
        <v>515.48519999999996</v>
      </c>
      <c r="T772" s="122">
        <v>42209</v>
      </c>
      <c r="U772" s="121">
        <v>8341.56</v>
      </c>
      <c r="V772" s="121">
        <v>8137.5</v>
      </c>
      <c r="W772" s="120">
        <f t="shared" si="36"/>
        <v>204.05999999999949</v>
      </c>
      <c r="X772" s="88">
        <v>42208</v>
      </c>
      <c r="Y772" s="87">
        <v>8345</v>
      </c>
      <c r="Z772" s="84">
        <v>7100</v>
      </c>
      <c r="AA772" s="84">
        <f t="shared" si="37"/>
        <v>1245</v>
      </c>
    </row>
    <row r="773" spans="1:27" ht="15.75" customHeight="1">
      <c r="A773" s="88">
        <v>42212</v>
      </c>
      <c r="B773" s="86">
        <v>8339.5</v>
      </c>
      <c r="C773" s="88">
        <v>42213</v>
      </c>
      <c r="D773" s="106">
        <v>0.32840000000000003</v>
      </c>
      <c r="E773" s="106">
        <v>7.0599999999999996E-2</v>
      </c>
      <c r="F773" s="106">
        <v>0.17419999999999999</v>
      </c>
      <c r="G773" s="106">
        <v>5.7700000000000001E-2</v>
      </c>
      <c r="H773" s="106">
        <v>9.2399999999999996E-2</v>
      </c>
      <c r="I773" s="106">
        <v>5.8999999999999999E-3</v>
      </c>
      <c r="J773" s="106">
        <v>4.41E-2</v>
      </c>
      <c r="K773" s="106">
        <v>1.5900000000000001E-2</v>
      </c>
      <c r="L773" s="106">
        <v>0</v>
      </c>
      <c r="M773" s="106">
        <v>0.24010000000000001</v>
      </c>
      <c r="N773" s="90">
        <v>1748</v>
      </c>
      <c r="O773" s="123">
        <f t="shared" si="38"/>
        <v>494.85880000000003</v>
      </c>
      <c r="T773" s="122">
        <v>42208</v>
      </c>
      <c r="U773" s="121">
        <v>8345</v>
      </c>
      <c r="V773" s="121">
        <v>8125</v>
      </c>
      <c r="W773" s="120">
        <f t="shared" ref="W773:W836" si="39">U773-V773</f>
        <v>220</v>
      </c>
      <c r="X773" s="88">
        <v>42207</v>
      </c>
      <c r="Y773" s="87">
        <v>8351.8799999999992</v>
      </c>
      <c r="Z773" s="84">
        <v>7100</v>
      </c>
      <c r="AA773" s="84">
        <f t="shared" ref="AA773:AA836" si="40">Y773-Z773</f>
        <v>1251.8799999999992</v>
      </c>
    </row>
    <row r="774" spans="1:27" ht="15.75" customHeight="1">
      <c r="A774" s="88">
        <v>42209</v>
      </c>
      <c r="B774" s="86">
        <v>8341.56</v>
      </c>
      <c r="C774" s="88">
        <v>42212</v>
      </c>
      <c r="D774" s="106">
        <v>0.3261</v>
      </c>
      <c r="E774" s="106">
        <v>5.5300000000000002E-2</v>
      </c>
      <c r="F774" s="106">
        <v>0.1825</v>
      </c>
      <c r="G774" s="106">
        <v>5.7700000000000001E-2</v>
      </c>
      <c r="H774" s="106">
        <v>0.10059999999999999</v>
      </c>
      <c r="I774" s="106">
        <v>5.8999999999999999E-3</v>
      </c>
      <c r="J774" s="106">
        <v>4.41E-2</v>
      </c>
      <c r="K774" s="106">
        <v>2.3E-2</v>
      </c>
      <c r="L774" s="106">
        <v>0</v>
      </c>
      <c r="M774" s="106">
        <v>0.24429999999999999</v>
      </c>
      <c r="N774" s="90">
        <v>1748</v>
      </c>
      <c r="O774" s="123">
        <f t="shared" si="38"/>
        <v>494.85880000000003</v>
      </c>
      <c r="T774" s="122">
        <v>42207</v>
      </c>
      <c r="U774" s="121">
        <v>8351.8799999999992</v>
      </c>
      <c r="V774" s="121">
        <v>8125</v>
      </c>
      <c r="W774" s="120">
        <f t="shared" si="39"/>
        <v>226.8799999999992</v>
      </c>
      <c r="X774" s="88">
        <v>42206</v>
      </c>
      <c r="Y774" s="87">
        <v>8372.5</v>
      </c>
      <c r="Z774" s="84">
        <v>7100</v>
      </c>
      <c r="AA774" s="84">
        <f t="shared" si="40"/>
        <v>1272.5</v>
      </c>
    </row>
    <row r="775" spans="1:27" ht="15.75" customHeight="1">
      <c r="A775" s="88">
        <v>42208</v>
      </c>
      <c r="B775" s="86">
        <v>8345</v>
      </c>
      <c r="C775" s="88">
        <v>42209</v>
      </c>
      <c r="D775" s="106">
        <v>0.2984</v>
      </c>
      <c r="E775" s="106">
        <v>7.2999999999999995E-2</v>
      </c>
      <c r="F775" s="106">
        <v>0.18129999999999999</v>
      </c>
      <c r="G775" s="106">
        <v>6.1800000000000001E-2</v>
      </c>
      <c r="H775" s="106">
        <v>0.1183</v>
      </c>
      <c r="I775" s="106">
        <v>5.8999999999999999E-3</v>
      </c>
      <c r="J775" s="106">
        <v>0.01</v>
      </c>
      <c r="K775" s="106">
        <v>2.8799999999999999E-2</v>
      </c>
      <c r="L775" s="106">
        <v>0</v>
      </c>
      <c r="M775" s="106">
        <v>0.2384</v>
      </c>
      <c r="N775" s="90">
        <v>1748</v>
      </c>
      <c r="O775" s="123">
        <f t="shared" si="38"/>
        <v>572.12040000000002</v>
      </c>
      <c r="T775" s="122">
        <v>42206</v>
      </c>
      <c r="U775" s="121">
        <v>8372.5</v>
      </c>
      <c r="V775" s="121">
        <v>8125</v>
      </c>
      <c r="W775" s="120">
        <f t="shared" si="39"/>
        <v>247.5</v>
      </c>
      <c r="X775" s="88">
        <v>42205</v>
      </c>
      <c r="Y775" s="87">
        <v>8473</v>
      </c>
      <c r="Z775" s="84">
        <v>7100</v>
      </c>
      <c r="AA775" s="84">
        <f t="shared" si="40"/>
        <v>1373</v>
      </c>
    </row>
    <row r="776" spans="1:27" ht="15.75" customHeight="1">
      <c r="A776" s="88">
        <v>42207</v>
      </c>
      <c r="B776" s="86">
        <v>8351.8799999999992</v>
      </c>
      <c r="C776" s="88">
        <v>42208</v>
      </c>
      <c r="D776" s="106">
        <v>0.31019999999999998</v>
      </c>
      <c r="E776" s="106">
        <v>7.2999999999999995E-2</v>
      </c>
      <c r="F776" s="106">
        <v>0.18129999999999999</v>
      </c>
      <c r="G776" s="106">
        <v>6.1800000000000001E-2</v>
      </c>
      <c r="H776" s="106">
        <v>0.1065</v>
      </c>
      <c r="I776" s="106">
        <v>5.8999999999999999E-3</v>
      </c>
      <c r="J776" s="106">
        <v>0.01</v>
      </c>
      <c r="K776" s="106">
        <v>2.8799999999999999E-2</v>
      </c>
      <c r="L776" s="106">
        <v>0</v>
      </c>
      <c r="M776" s="106">
        <v>0.26779999999999998</v>
      </c>
      <c r="N776" s="90">
        <v>1748</v>
      </c>
      <c r="O776" s="123">
        <f t="shared" si="38"/>
        <v>545.20119999999997</v>
      </c>
      <c r="T776" s="122">
        <v>42204</v>
      </c>
      <c r="U776" s="121">
        <v>8473</v>
      </c>
      <c r="V776" s="121">
        <v>8285</v>
      </c>
      <c r="W776" s="120">
        <f t="shared" si="39"/>
        <v>188</v>
      </c>
      <c r="X776" s="88">
        <v>42202</v>
      </c>
      <c r="Y776" s="87">
        <v>8489.3799999999992</v>
      </c>
      <c r="Z776" s="84">
        <v>7100</v>
      </c>
      <c r="AA776" s="84">
        <f t="shared" si="40"/>
        <v>1389.3799999999992</v>
      </c>
    </row>
    <row r="777" spans="1:27" ht="15.75" customHeight="1">
      <c r="A777" s="88">
        <v>42206</v>
      </c>
      <c r="B777" s="86">
        <v>8372.5</v>
      </c>
      <c r="C777" s="88">
        <v>42207</v>
      </c>
      <c r="D777" s="106">
        <v>0.2949</v>
      </c>
      <c r="E777" s="106">
        <v>8.48E-2</v>
      </c>
      <c r="F777" s="106">
        <v>0.16950000000000001</v>
      </c>
      <c r="G777" s="106">
        <v>5.3600000000000002E-2</v>
      </c>
      <c r="H777" s="106">
        <v>0.1065</v>
      </c>
      <c r="I777" s="106">
        <v>5.8999999999999999E-3</v>
      </c>
      <c r="J777" s="106">
        <v>0.01</v>
      </c>
      <c r="K777" s="106">
        <v>3.4700000000000002E-2</v>
      </c>
      <c r="L777" s="106">
        <v>1.18E-2</v>
      </c>
      <c r="M777" s="106">
        <v>0.25009999999999999</v>
      </c>
      <c r="N777" s="90">
        <v>1748</v>
      </c>
      <c r="O777" s="123">
        <f t="shared" si="38"/>
        <v>561.80720000000008</v>
      </c>
      <c r="T777" s="122">
        <v>42202</v>
      </c>
      <c r="U777" s="121">
        <v>8489.3799999999992</v>
      </c>
      <c r="V777" s="121">
        <v>8300</v>
      </c>
      <c r="W777" s="120">
        <f t="shared" si="39"/>
        <v>189.3799999999992</v>
      </c>
      <c r="X777" s="88">
        <v>42201</v>
      </c>
      <c r="Y777" s="87">
        <v>8516.67</v>
      </c>
      <c r="Z777" s="84">
        <v>7100</v>
      </c>
      <c r="AA777" s="84">
        <f t="shared" si="40"/>
        <v>1416.67</v>
      </c>
    </row>
    <row r="778" spans="1:27" ht="15.75" customHeight="1">
      <c r="A778" s="88">
        <v>42205</v>
      </c>
      <c r="B778" s="86">
        <v>8473</v>
      </c>
      <c r="C778" s="88">
        <v>42206</v>
      </c>
      <c r="D778" s="106">
        <v>0.28310000000000002</v>
      </c>
      <c r="E778" s="106">
        <v>9.2999999999999999E-2</v>
      </c>
      <c r="F778" s="106">
        <v>0.1613</v>
      </c>
      <c r="G778" s="106">
        <v>5.3600000000000002E-2</v>
      </c>
      <c r="H778" s="106">
        <v>0.1065</v>
      </c>
      <c r="I778" s="106">
        <v>0</v>
      </c>
      <c r="J778" s="106">
        <v>0.01</v>
      </c>
      <c r="K778" s="106">
        <v>4.0599999999999997E-2</v>
      </c>
      <c r="L778" s="106">
        <v>1.18E-2</v>
      </c>
      <c r="M778" s="106">
        <v>0.23250000000000001</v>
      </c>
      <c r="N778" s="90">
        <v>1748</v>
      </c>
      <c r="O778" s="123">
        <f t="shared" si="38"/>
        <v>580.33600000000001</v>
      </c>
      <c r="T778" s="122">
        <v>42201</v>
      </c>
      <c r="U778" s="121">
        <v>8516.67</v>
      </c>
      <c r="V778" s="121">
        <v>8291.67</v>
      </c>
      <c r="W778" s="120">
        <f t="shared" si="39"/>
        <v>225</v>
      </c>
      <c r="X778" s="88">
        <v>42200</v>
      </c>
      <c r="Y778" s="87">
        <v>8512.5</v>
      </c>
      <c r="Z778" s="84">
        <v>7100</v>
      </c>
      <c r="AA778" s="84">
        <f t="shared" si="40"/>
        <v>1412.5</v>
      </c>
    </row>
    <row r="779" spans="1:27" ht="15.75" customHeight="1">
      <c r="A779" s="88">
        <v>42202</v>
      </c>
      <c r="B779" s="86">
        <v>8489.3799999999992</v>
      </c>
      <c r="C779" s="88">
        <v>42205</v>
      </c>
      <c r="D779" s="106">
        <v>0.28310000000000002</v>
      </c>
      <c r="E779" s="106">
        <v>9.2999999999999999E-2</v>
      </c>
      <c r="F779" s="106">
        <v>0.14949999999999999</v>
      </c>
      <c r="G779" s="106">
        <v>4.9399999999999999E-2</v>
      </c>
      <c r="H779" s="106">
        <v>0.1242</v>
      </c>
      <c r="I779" s="106">
        <v>0</v>
      </c>
      <c r="J779" s="106">
        <v>0.01</v>
      </c>
      <c r="K779" s="106">
        <v>2.3E-2</v>
      </c>
      <c r="L779" s="106">
        <v>2.35E-2</v>
      </c>
      <c r="M779" s="106">
        <v>0.24429999999999999</v>
      </c>
      <c r="N779" s="90">
        <v>1748</v>
      </c>
      <c r="O779" s="123">
        <f t="shared" si="38"/>
        <v>595.71839999999997</v>
      </c>
      <c r="T779" s="122">
        <v>42200</v>
      </c>
      <c r="U779" s="121">
        <v>8512.5</v>
      </c>
      <c r="V779" s="121">
        <v>8250</v>
      </c>
      <c r="W779" s="120">
        <f t="shared" si="39"/>
        <v>262.5</v>
      </c>
      <c r="X779" s="88">
        <v>42199</v>
      </c>
      <c r="Y779" s="87">
        <v>8512.5</v>
      </c>
      <c r="Z779" s="84">
        <v>7100</v>
      </c>
      <c r="AA779" s="84">
        <f t="shared" si="40"/>
        <v>1412.5</v>
      </c>
    </row>
    <row r="780" spans="1:27" ht="15.75" customHeight="1">
      <c r="A780" s="88">
        <v>42201</v>
      </c>
      <c r="B780" s="86">
        <v>8516.67</v>
      </c>
      <c r="C780" s="88">
        <v>42202</v>
      </c>
      <c r="D780" s="106">
        <v>0.32729999999999998</v>
      </c>
      <c r="E780" s="106">
        <v>9.7699999999999995E-2</v>
      </c>
      <c r="F780" s="106">
        <v>0.1048</v>
      </c>
      <c r="G780" s="106">
        <v>5.9400000000000001E-2</v>
      </c>
      <c r="H780" s="106">
        <v>9.7699999999999995E-2</v>
      </c>
      <c r="I780" s="106">
        <v>0</v>
      </c>
      <c r="J780" s="106">
        <v>2.18E-2</v>
      </c>
      <c r="K780" s="106">
        <v>1.29E-2</v>
      </c>
      <c r="L780" s="106">
        <v>0.04</v>
      </c>
      <c r="M780" s="106">
        <v>0.2384</v>
      </c>
      <c r="N780" s="90">
        <v>1748</v>
      </c>
      <c r="O780" s="123">
        <f t="shared" si="38"/>
        <v>580.33600000000001</v>
      </c>
      <c r="T780" s="122">
        <v>42199</v>
      </c>
      <c r="U780" s="121">
        <v>8512.5</v>
      </c>
      <c r="V780" s="121">
        <v>8225</v>
      </c>
      <c r="W780" s="120">
        <f t="shared" si="39"/>
        <v>287.5</v>
      </c>
      <c r="X780" s="88">
        <v>42198</v>
      </c>
      <c r="Y780" s="87">
        <v>8563.75</v>
      </c>
      <c r="Z780" s="84">
        <v>7100</v>
      </c>
      <c r="AA780" s="84">
        <f t="shared" si="40"/>
        <v>1463.75</v>
      </c>
    </row>
    <row r="781" spans="1:27" ht="15.75" customHeight="1">
      <c r="A781" s="88">
        <v>42200</v>
      </c>
      <c r="B781" s="86">
        <v>8512.5</v>
      </c>
      <c r="C781" s="88">
        <v>42201</v>
      </c>
      <c r="D781" s="106">
        <v>0.31190000000000001</v>
      </c>
      <c r="E781" s="106">
        <v>9.7699999999999995E-2</v>
      </c>
      <c r="F781" s="106">
        <v>0.1048</v>
      </c>
      <c r="G781" s="106">
        <v>5.9400000000000001E-2</v>
      </c>
      <c r="H781" s="106">
        <v>8.9499999999999996E-2</v>
      </c>
      <c r="I781" s="106">
        <v>0</v>
      </c>
      <c r="J781" s="106">
        <v>2.18E-2</v>
      </c>
      <c r="K781" s="106">
        <v>7.1000000000000004E-3</v>
      </c>
      <c r="L781" s="106">
        <v>0.04</v>
      </c>
      <c r="M781" s="106">
        <v>0.2384</v>
      </c>
      <c r="N781" s="90">
        <v>1748</v>
      </c>
      <c r="O781" s="123">
        <f t="shared" si="38"/>
        <v>567.92520000000002</v>
      </c>
      <c r="T781" s="122">
        <v>42197</v>
      </c>
      <c r="U781" s="121">
        <v>8563.75</v>
      </c>
      <c r="V781" s="121">
        <v>8250</v>
      </c>
      <c r="W781" s="120">
        <f t="shared" si="39"/>
        <v>313.75</v>
      </c>
      <c r="X781" s="88">
        <v>42195</v>
      </c>
      <c r="Y781" s="87">
        <v>8576.56</v>
      </c>
      <c r="Z781" s="84">
        <v>7100</v>
      </c>
      <c r="AA781" s="84">
        <f t="shared" si="40"/>
        <v>1476.5599999999995</v>
      </c>
    </row>
    <row r="782" spans="1:27" ht="15.75" customHeight="1">
      <c r="A782" s="88">
        <v>42199</v>
      </c>
      <c r="B782" s="86">
        <v>8512.5</v>
      </c>
      <c r="C782" s="88">
        <v>42200</v>
      </c>
      <c r="D782" s="106">
        <v>0.32140000000000002</v>
      </c>
      <c r="E782" s="106">
        <v>0.1101</v>
      </c>
      <c r="F782" s="106">
        <v>0.1048</v>
      </c>
      <c r="G782" s="106">
        <v>4.36E-2</v>
      </c>
      <c r="H782" s="106">
        <v>8.9499999999999996E-2</v>
      </c>
      <c r="I782" s="106">
        <v>0</v>
      </c>
      <c r="J782" s="106">
        <v>2.18E-2</v>
      </c>
      <c r="K782" s="106">
        <v>1.8800000000000001E-2</v>
      </c>
      <c r="L782" s="106">
        <v>0.04</v>
      </c>
      <c r="M782" s="106">
        <v>0.22070000000000001</v>
      </c>
      <c r="N782" s="90">
        <v>1748</v>
      </c>
      <c r="O782" s="123">
        <f t="shared" si="38"/>
        <v>576.14080000000001</v>
      </c>
      <c r="T782" s="122">
        <v>42195</v>
      </c>
      <c r="U782" s="121">
        <v>8576.56</v>
      </c>
      <c r="V782" s="121">
        <v>8268.75</v>
      </c>
      <c r="W782" s="120">
        <f t="shared" si="39"/>
        <v>307.80999999999949</v>
      </c>
      <c r="X782" s="88">
        <v>42194</v>
      </c>
      <c r="Y782" s="87">
        <v>8622.92</v>
      </c>
      <c r="Z782" s="84">
        <v>7100</v>
      </c>
      <c r="AA782" s="84">
        <f t="shared" si="40"/>
        <v>1522.92</v>
      </c>
    </row>
    <row r="783" spans="1:27" ht="15.75" customHeight="1">
      <c r="A783" s="88">
        <v>42198</v>
      </c>
      <c r="B783" s="86">
        <v>8563.75</v>
      </c>
      <c r="C783" s="88">
        <v>42199</v>
      </c>
      <c r="D783" s="106">
        <v>0.33200000000000002</v>
      </c>
      <c r="E783" s="106">
        <v>0.1101</v>
      </c>
      <c r="F783" s="106">
        <v>0.10009999999999999</v>
      </c>
      <c r="G783" s="106">
        <v>4.36E-2</v>
      </c>
      <c r="H783" s="106">
        <v>0.1012</v>
      </c>
      <c r="I783" s="106">
        <v>0</v>
      </c>
      <c r="J783" s="106">
        <v>2.18E-2</v>
      </c>
      <c r="K783" s="106">
        <v>1.8800000000000001E-2</v>
      </c>
      <c r="L783" s="106">
        <v>0.04</v>
      </c>
      <c r="M783" s="106">
        <v>0.2019</v>
      </c>
      <c r="N783" s="90">
        <v>1708</v>
      </c>
      <c r="O783" s="123">
        <f t="shared" si="38"/>
        <v>582.76959999999997</v>
      </c>
      <c r="T783" s="122">
        <v>42194</v>
      </c>
      <c r="U783" s="121">
        <v>8622.92</v>
      </c>
      <c r="V783" s="121">
        <v>8316.67</v>
      </c>
      <c r="W783" s="120">
        <f t="shared" si="39"/>
        <v>306.25</v>
      </c>
      <c r="X783" s="88">
        <v>42193</v>
      </c>
      <c r="Y783" s="87">
        <v>8687.5</v>
      </c>
      <c r="Z783" s="84">
        <v>7100</v>
      </c>
      <c r="AA783" s="84">
        <f t="shared" si="40"/>
        <v>1587.5</v>
      </c>
    </row>
    <row r="784" spans="1:27" ht="15.75" customHeight="1">
      <c r="A784" s="88">
        <v>42195</v>
      </c>
      <c r="B784" s="86">
        <v>8576.56</v>
      </c>
      <c r="C784" s="88">
        <v>42198</v>
      </c>
      <c r="D784" s="106">
        <v>0.34079999999999999</v>
      </c>
      <c r="E784" s="106">
        <v>0.1024</v>
      </c>
      <c r="F784" s="106">
        <v>6.5299999999999997E-2</v>
      </c>
      <c r="G784" s="106">
        <v>6.1199999999999997E-2</v>
      </c>
      <c r="H784" s="106">
        <v>8.3599999999999994E-2</v>
      </c>
      <c r="I784" s="106">
        <v>0</v>
      </c>
      <c r="J784" s="106">
        <v>2.18E-2</v>
      </c>
      <c r="K784" s="106">
        <v>2.3E-2</v>
      </c>
      <c r="L784" s="106">
        <v>5.7700000000000001E-2</v>
      </c>
      <c r="M784" s="106">
        <v>0.18990000000000001</v>
      </c>
      <c r="N784" s="90">
        <v>1708</v>
      </c>
      <c r="O784" s="123">
        <f t="shared" si="38"/>
        <v>500.27319999999997</v>
      </c>
      <c r="T784" s="122">
        <v>42193</v>
      </c>
      <c r="U784" s="121">
        <v>8687.5</v>
      </c>
      <c r="V784" s="121">
        <v>8375</v>
      </c>
      <c r="W784" s="120">
        <f t="shared" si="39"/>
        <v>312.5</v>
      </c>
      <c r="X784" s="88">
        <v>42192</v>
      </c>
      <c r="Y784" s="87">
        <v>8743.75</v>
      </c>
      <c r="Z784" s="84">
        <v>7100</v>
      </c>
      <c r="AA784" s="84">
        <f t="shared" si="40"/>
        <v>1643.75</v>
      </c>
    </row>
    <row r="785" spans="1:27" ht="15.75" customHeight="1">
      <c r="A785" s="88">
        <v>42194</v>
      </c>
      <c r="B785" s="86">
        <v>8622.92</v>
      </c>
      <c r="C785" s="88">
        <v>42195</v>
      </c>
      <c r="D785" s="106">
        <v>0.33200000000000002</v>
      </c>
      <c r="E785" s="106">
        <v>9.5899999999999999E-2</v>
      </c>
      <c r="F785" s="106">
        <v>8.3599999999999994E-2</v>
      </c>
      <c r="G785" s="106">
        <v>5.7099999999999998E-2</v>
      </c>
      <c r="H785" s="106">
        <v>8.3599999999999994E-2</v>
      </c>
      <c r="I785" s="106">
        <v>2.47E-2</v>
      </c>
      <c r="J785" s="106">
        <v>0.01</v>
      </c>
      <c r="K785" s="106">
        <v>2.06E-2</v>
      </c>
      <c r="L785" s="106">
        <v>5.4100000000000002E-2</v>
      </c>
      <c r="M785" s="106">
        <v>0.1676</v>
      </c>
      <c r="N785" s="90">
        <v>1708</v>
      </c>
      <c r="O785" s="123">
        <f t="shared" si="38"/>
        <v>515.81600000000003</v>
      </c>
      <c r="T785" s="122">
        <v>42192</v>
      </c>
      <c r="U785" s="121">
        <v>8743.75</v>
      </c>
      <c r="V785" s="121">
        <v>8425</v>
      </c>
      <c r="W785" s="120">
        <f t="shared" si="39"/>
        <v>318.75</v>
      </c>
      <c r="X785" s="88">
        <v>42191</v>
      </c>
      <c r="Y785" s="87">
        <v>8921.25</v>
      </c>
      <c r="Z785" s="84">
        <v>7100</v>
      </c>
      <c r="AA785" s="84">
        <f t="shared" si="40"/>
        <v>1821.25</v>
      </c>
    </row>
    <row r="786" spans="1:27" ht="15.75" customHeight="1">
      <c r="A786" s="88">
        <v>42193</v>
      </c>
      <c r="B786" s="86">
        <v>8687.5</v>
      </c>
      <c r="C786" s="88">
        <v>42194</v>
      </c>
      <c r="D786" s="106">
        <v>0.32490000000000002</v>
      </c>
      <c r="E786" s="106">
        <v>9.5899999999999999E-2</v>
      </c>
      <c r="F786" s="106">
        <v>8.3599999999999994E-2</v>
      </c>
      <c r="G786" s="106">
        <v>7.4700000000000003E-2</v>
      </c>
      <c r="H786" s="106">
        <v>7.2999999999999995E-2</v>
      </c>
      <c r="I786" s="106">
        <v>2.47E-2</v>
      </c>
      <c r="J786" s="106">
        <v>0.01</v>
      </c>
      <c r="K786" s="106">
        <v>2.06E-2</v>
      </c>
      <c r="L786" s="106">
        <v>5.4100000000000002E-2</v>
      </c>
      <c r="M786" s="106">
        <v>0.1736</v>
      </c>
      <c r="N786" s="90">
        <v>1708</v>
      </c>
      <c r="O786" s="123">
        <f t="shared" si="38"/>
        <v>530.16319999999996</v>
      </c>
      <c r="T786" s="122">
        <v>42190</v>
      </c>
      <c r="U786" s="121">
        <v>8921.25</v>
      </c>
      <c r="V786" s="121">
        <v>8435</v>
      </c>
      <c r="W786" s="120">
        <f t="shared" si="39"/>
        <v>486.25</v>
      </c>
      <c r="X786" s="88">
        <v>42188</v>
      </c>
      <c r="Y786" s="87">
        <v>8929.69</v>
      </c>
      <c r="Z786" s="84">
        <v>7100</v>
      </c>
      <c r="AA786" s="84">
        <f t="shared" si="40"/>
        <v>1829.6900000000005</v>
      </c>
    </row>
    <row r="787" spans="1:27" ht="15.75" customHeight="1">
      <c r="A787" s="88">
        <v>42192</v>
      </c>
      <c r="B787" s="86">
        <v>8743.75</v>
      </c>
      <c r="C787" s="88">
        <v>42193</v>
      </c>
      <c r="D787" s="106">
        <v>0.3296</v>
      </c>
      <c r="E787" s="106">
        <v>9.1800000000000007E-2</v>
      </c>
      <c r="F787" s="106">
        <v>9.7100000000000006E-2</v>
      </c>
      <c r="G787" s="106">
        <v>0.1095</v>
      </c>
      <c r="H787" s="106">
        <v>7.1800000000000003E-2</v>
      </c>
      <c r="I787" s="106">
        <v>1.7100000000000001E-2</v>
      </c>
      <c r="J787" s="106">
        <v>1.41E-2</v>
      </c>
      <c r="K787" s="106">
        <v>5.8999999999999999E-3</v>
      </c>
      <c r="L787" s="106">
        <v>4.24E-2</v>
      </c>
      <c r="M787" s="106">
        <v>0.2218</v>
      </c>
      <c r="N787" s="90">
        <v>1708</v>
      </c>
      <c r="O787" s="123">
        <f t="shared" si="38"/>
        <v>576.62080000000003</v>
      </c>
      <c r="T787" s="122">
        <v>42188</v>
      </c>
      <c r="U787" s="121">
        <v>8929.69</v>
      </c>
      <c r="V787" s="121">
        <v>8437.5</v>
      </c>
      <c r="W787" s="120">
        <f t="shared" si="39"/>
        <v>492.19000000000051</v>
      </c>
      <c r="X787" s="88">
        <v>42187</v>
      </c>
      <c r="Y787" s="87">
        <v>8925</v>
      </c>
      <c r="Z787" s="84">
        <v>7100</v>
      </c>
      <c r="AA787" s="84">
        <f t="shared" si="40"/>
        <v>1825</v>
      </c>
    </row>
    <row r="788" spans="1:27" ht="15.75" customHeight="1">
      <c r="A788" s="88">
        <v>42191</v>
      </c>
      <c r="B788" s="86">
        <v>8921.25</v>
      </c>
      <c r="C788" s="88">
        <v>42192</v>
      </c>
      <c r="D788" s="106">
        <v>0.3412</v>
      </c>
      <c r="E788" s="106">
        <v>8.5599999999999996E-2</v>
      </c>
      <c r="F788" s="106">
        <v>7.9000000000000001E-2</v>
      </c>
      <c r="G788" s="106">
        <v>9.64E-2</v>
      </c>
      <c r="H788" s="106">
        <v>0.10249999999999999</v>
      </c>
      <c r="I788" s="106">
        <v>1.7500000000000002E-2</v>
      </c>
      <c r="J788" s="106">
        <v>3.1300000000000001E-2</v>
      </c>
      <c r="K788" s="106">
        <v>6.0000000000000001E-3</v>
      </c>
      <c r="L788" s="106">
        <v>3.8600000000000002E-2</v>
      </c>
      <c r="M788" s="106">
        <v>0.26700000000000002</v>
      </c>
      <c r="N788" s="90">
        <v>1708</v>
      </c>
      <c r="O788" s="123">
        <f t="shared" si="38"/>
        <v>478.75239999999997</v>
      </c>
      <c r="T788" s="122">
        <v>42187</v>
      </c>
      <c r="U788" s="121">
        <v>8925</v>
      </c>
      <c r="V788" s="121">
        <v>8441.67</v>
      </c>
      <c r="W788" s="120">
        <f t="shared" si="39"/>
        <v>483.32999999999993</v>
      </c>
      <c r="X788" s="88">
        <v>42186</v>
      </c>
      <c r="Y788" s="87">
        <v>8925</v>
      </c>
      <c r="Z788" s="84">
        <v>7100</v>
      </c>
      <c r="AA788" s="84">
        <f t="shared" si="40"/>
        <v>1825</v>
      </c>
    </row>
    <row r="789" spans="1:27" ht="15.75" customHeight="1">
      <c r="A789" s="88">
        <v>42188</v>
      </c>
      <c r="B789" s="86">
        <v>8929.69</v>
      </c>
      <c r="C789" s="88">
        <v>42191</v>
      </c>
      <c r="D789" s="106">
        <v>0.29289999999999999</v>
      </c>
      <c r="E789" s="106">
        <v>9.7600000000000006E-2</v>
      </c>
      <c r="F789" s="106">
        <v>9.7000000000000003E-2</v>
      </c>
      <c r="G789" s="106">
        <v>9.0399999999999994E-2</v>
      </c>
      <c r="H789" s="106">
        <v>0.1386</v>
      </c>
      <c r="I789" s="106">
        <v>1.7500000000000002E-2</v>
      </c>
      <c r="J789" s="106">
        <v>3.1300000000000001E-2</v>
      </c>
      <c r="K789" s="106">
        <v>1.0200000000000001E-2</v>
      </c>
      <c r="L789" s="106">
        <v>3.44E-2</v>
      </c>
      <c r="M789" s="106">
        <v>0.19470000000000001</v>
      </c>
      <c r="N789" s="90">
        <v>1708</v>
      </c>
      <c r="O789" s="123">
        <f t="shared" si="38"/>
        <v>519.91520000000003</v>
      </c>
      <c r="T789" s="122">
        <v>42186</v>
      </c>
      <c r="U789" s="121">
        <v>8925</v>
      </c>
      <c r="V789" s="121">
        <v>8450</v>
      </c>
      <c r="W789" s="120">
        <f t="shared" si="39"/>
        <v>475</v>
      </c>
      <c r="X789" s="88">
        <v>42185</v>
      </c>
      <c r="Y789" s="87">
        <v>8925</v>
      </c>
      <c r="Z789" s="84">
        <v>7100</v>
      </c>
      <c r="AA789" s="84">
        <f t="shared" si="40"/>
        <v>1825</v>
      </c>
    </row>
    <row r="790" spans="1:27" ht="15.75" customHeight="1">
      <c r="A790" s="88">
        <v>42187</v>
      </c>
      <c r="B790" s="86">
        <v>8925</v>
      </c>
      <c r="C790" s="88">
        <v>42187</v>
      </c>
      <c r="D790" s="106">
        <v>0.30199999999999999</v>
      </c>
      <c r="E790" s="106">
        <v>0.1085</v>
      </c>
      <c r="F790" s="106">
        <v>9.7000000000000003E-2</v>
      </c>
      <c r="G790" s="106">
        <v>9.4600000000000004E-2</v>
      </c>
      <c r="H790" s="106">
        <v>0.1368</v>
      </c>
      <c r="I790" s="106">
        <v>1.7500000000000002E-2</v>
      </c>
      <c r="J790" s="106">
        <v>4.9399999999999999E-2</v>
      </c>
      <c r="K790" s="106">
        <v>2.6499999999999999E-2</v>
      </c>
      <c r="L790" s="106">
        <v>0</v>
      </c>
      <c r="M790" s="106">
        <v>0.19470000000000001</v>
      </c>
      <c r="N790" s="90">
        <v>1708</v>
      </c>
      <c r="O790" s="123">
        <f t="shared" si="38"/>
        <v>472.60360000000003</v>
      </c>
      <c r="T790" s="122">
        <v>42185</v>
      </c>
      <c r="U790" s="121">
        <v>8925</v>
      </c>
      <c r="V790" s="121">
        <v>8475</v>
      </c>
      <c r="W790" s="120">
        <f t="shared" si="39"/>
        <v>450</v>
      </c>
      <c r="X790" s="88">
        <v>42184</v>
      </c>
      <c r="Y790" s="87">
        <v>8938.7099999999991</v>
      </c>
      <c r="Z790" s="84">
        <v>7100</v>
      </c>
      <c r="AA790" s="84">
        <f t="shared" si="40"/>
        <v>1838.7099999999991</v>
      </c>
    </row>
    <row r="791" spans="1:27" ht="15.75" customHeight="1">
      <c r="A791" s="88">
        <v>42186</v>
      </c>
      <c r="B791" s="86">
        <v>8925</v>
      </c>
      <c r="C791" s="88">
        <v>42186</v>
      </c>
      <c r="D791" s="106">
        <v>0.31040000000000001</v>
      </c>
      <c r="E791" s="106">
        <v>0.12659999999999999</v>
      </c>
      <c r="F791" s="106">
        <v>8.6800000000000002E-2</v>
      </c>
      <c r="G791" s="106">
        <v>6.2100000000000002E-2</v>
      </c>
      <c r="H791" s="106">
        <v>0.1368</v>
      </c>
      <c r="I791" s="106">
        <v>1.15E-2</v>
      </c>
      <c r="J791" s="106">
        <v>4.9399999999999999E-2</v>
      </c>
      <c r="K791" s="106">
        <v>3.2500000000000001E-2</v>
      </c>
      <c r="L791" s="106">
        <v>1.0200000000000001E-2</v>
      </c>
      <c r="M791" s="106">
        <v>0.1706</v>
      </c>
      <c r="N791" s="90">
        <v>1708</v>
      </c>
      <c r="O791" s="123">
        <f t="shared" si="38"/>
        <v>518.8904</v>
      </c>
      <c r="T791" s="122">
        <v>42183</v>
      </c>
      <c r="U791" s="121">
        <v>8938.7099999999991</v>
      </c>
      <c r="V791" s="121">
        <v>8550</v>
      </c>
      <c r="W791" s="120">
        <f t="shared" si="39"/>
        <v>388.70999999999913</v>
      </c>
      <c r="X791" s="88">
        <v>42181</v>
      </c>
      <c r="Y791" s="87">
        <v>8941.2999999999993</v>
      </c>
      <c r="Z791" s="84">
        <v>7100</v>
      </c>
      <c r="AA791" s="84">
        <f t="shared" si="40"/>
        <v>1841.2999999999993</v>
      </c>
    </row>
    <row r="792" spans="1:27" ht="15.75" customHeight="1">
      <c r="A792" s="88">
        <v>42185</v>
      </c>
      <c r="B792" s="86">
        <v>8925</v>
      </c>
      <c r="C792" s="88">
        <v>42185</v>
      </c>
      <c r="D792" s="106">
        <v>0.33760000000000001</v>
      </c>
      <c r="E792" s="106">
        <v>5.1200000000000002E-2</v>
      </c>
      <c r="F792" s="106">
        <v>8.6800000000000002E-2</v>
      </c>
      <c r="G792" s="106">
        <v>7.4099999999999999E-2</v>
      </c>
      <c r="H792" s="106">
        <v>0.12479999999999999</v>
      </c>
      <c r="I792" s="106">
        <v>1.15E-2</v>
      </c>
      <c r="J792" s="106">
        <v>4.9399999999999999E-2</v>
      </c>
      <c r="K792" s="106">
        <v>3.2500000000000001E-2</v>
      </c>
      <c r="L792" s="106">
        <v>1.0200000000000001E-2</v>
      </c>
      <c r="M792" s="106">
        <v>0.1356</v>
      </c>
      <c r="N792" s="90">
        <v>1708</v>
      </c>
      <c r="O792" s="123">
        <f t="shared" si="38"/>
        <v>518.8904</v>
      </c>
      <c r="T792" s="122">
        <v>42181</v>
      </c>
      <c r="U792" s="121">
        <v>8941.2999999999993</v>
      </c>
      <c r="V792" s="121">
        <v>8575</v>
      </c>
      <c r="W792" s="120">
        <f t="shared" si="39"/>
        <v>366.29999999999927</v>
      </c>
      <c r="X792" s="88">
        <v>42180</v>
      </c>
      <c r="Y792" s="87">
        <v>8953.33</v>
      </c>
      <c r="Z792" s="84">
        <v>7100</v>
      </c>
      <c r="AA792" s="84">
        <f t="shared" si="40"/>
        <v>1853.33</v>
      </c>
    </row>
    <row r="793" spans="1:27" ht="15.75" customHeight="1">
      <c r="A793" s="88">
        <v>42184</v>
      </c>
      <c r="B793" s="86">
        <v>8938.7099999999991</v>
      </c>
      <c r="C793" s="88">
        <v>42184</v>
      </c>
      <c r="D793" s="106">
        <v>0.28029999999999999</v>
      </c>
      <c r="E793" s="106">
        <v>4.7600000000000003E-2</v>
      </c>
      <c r="F793" s="106">
        <v>8.6800000000000002E-2</v>
      </c>
      <c r="G793" s="106">
        <v>8.3799999999999999E-2</v>
      </c>
      <c r="H793" s="106">
        <v>0.12479999999999999</v>
      </c>
      <c r="I793" s="106">
        <v>1.15E-2</v>
      </c>
      <c r="J793" s="106">
        <v>4.9399999999999999E-2</v>
      </c>
      <c r="K793" s="106">
        <v>3.8600000000000002E-2</v>
      </c>
      <c r="L793" s="106">
        <v>1.0200000000000001E-2</v>
      </c>
      <c r="M793" s="106">
        <v>0.1447</v>
      </c>
      <c r="N793" s="90">
        <v>1708</v>
      </c>
      <c r="O793" s="123">
        <f t="shared" si="38"/>
        <v>616.75879999999995</v>
      </c>
      <c r="T793" s="122">
        <v>42180</v>
      </c>
      <c r="U793" s="121">
        <v>8953.33</v>
      </c>
      <c r="V793" s="121">
        <v>8575</v>
      </c>
      <c r="W793" s="120">
        <f t="shared" si="39"/>
        <v>378.32999999999993</v>
      </c>
      <c r="X793" s="88">
        <v>42179</v>
      </c>
      <c r="Y793" s="87">
        <v>8992.86</v>
      </c>
      <c r="Z793" s="84">
        <v>7100</v>
      </c>
      <c r="AA793" s="84">
        <f t="shared" si="40"/>
        <v>1892.8600000000006</v>
      </c>
    </row>
    <row r="794" spans="1:27" ht="15.75" customHeight="1">
      <c r="A794" s="88">
        <v>42181</v>
      </c>
      <c r="B794" s="86">
        <v>8941.2999999999993</v>
      </c>
      <c r="C794" s="88">
        <v>42181</v>
      </c>
      <c r="D794" s="106">
        <v>0.3044</v>
      </c>
      <c r="E794" s="106">
        <v>9.5799999999999996E-2</v>
      </c>
      <c r="F794" s="106">
        <v>8.6800000000000002E-2</v>
      </c>
      <c r="G794" s="106">
        <v>8.3799999999999999E-2</v>
      </c>
      <c r="H794" s="106">
        <v>0.12479999999999999</v>
      </c>
      <c r="I794" s="106">
        <v>4.1999999999999997E-3</v>
      </c>
      <c r="J794" s="106">
        <v>4.9399999999999999E-2</v>
      </c>
      <c r="K794" s="106">
        <v>5.6099999999999997E-2</v>
      </c>
      <c r="L794" s="106">
        <v>0</v>
      </c>
      <c r="M794" s="106">
        <v>0.1163</v>
      </c>
      <c r="N794" s="90">
        <v>1708</v>
      </c>
      <c r="O794" s="123">
        <f t="shared" si="38"/>
        <v>652.79759999999999</v>
      </c>
      <c r="T794" s="122">
        <v>42179</v>
      </c>
      <c r="U794" s="121">
        <v>8992.86</v>
      </c>
      <c r="V794" s="121">
        <v>8575</v>
      </c>
      <c r="W794" s="120">
        <f t="shared" si="39"/>
        <v>417.86000000000058</v>
      </c>
      <c r="X794" s="88">
        <v>42178</v>
      </c>
      <c r="Y794" s="87">
        <v>8700</v>
      </c>
      <c r="Z794" s="84">
        <v>7100</v>
      </c>
      <c r="AA794" s="84">
        <f t="shared" si="40"/>
        <v>1600</v>
      </c>
    </row>
    <row r="795" spans="1:27" ht="15.75" customHeight="1">
      <c r="A795" s="88">
        <v>42180</v>
      </c>
      <c r="B795" s="86">
        <v>8953.33</v>
      </c>
      <c r="C795" s="88">
        <v>42180</v>
      </c>
      <c r="D795" s="106">
        <v>0.2767</v>
      </c>
      <c r="E795" s="106">
        <v>9.3399999999999997E-2</v>
      </c>
      <c r="F795" s="106">
        <v>9.8900000000000002E-2</v>
      </c>
      <c r="G795" s="106">
        <v>0.1019</v>
      </c>
      <c r="H795" s="106">
        <v>0.12479999999999999</v>
      </c>
      <c r="I795" s="106">
        <v>4.1999999999999997E-3</v>
      </c>
      <c r="J795" s="106">
        <v>4.9399999999999999E-2</v>
      </c>
      <c r="K795" s="106">
        <v>5.6099999999999997E-2</v>
      </c>
      <c r="L795" s="106">
        <v>0</v>
      </c>
      <c r="M795" s="106">
        <v>0.1043</v>
      </c>
      <c r="N795" s="90">
        <v>1708</v>
      </c>
      <c r="O795" s="123">
        <f t="shared" si="38"/>
        <v>714.45640000000003</v>
      </c>
      <c r="T795" s="122">
        <v>42176</v>
      </c>
      <c r="U795" s="121">
        <v>9225.7099999999991</v>
      </c>
      <c r="V795" s="121">
        <v>8585</v>
      </c>
      <c r="W795" s="120">
        <f t="shared" si="39"/>
        <v>640.70999999999913</v>
      </c>
      <c r="X795" s="88">
        <v>42174</v>
      </c>
      <c r="Y795" s="87">
        <v>9250</v>
      </c>
      <c r="Z795" s="84">
        <v>7100</v>
      </c>
      <c r="AA795" s="84">
        <f t="shared" si="40"/>
        <v>2150</v>
      </c>
    </row>
    <row r="796" spans="1:27" ht="15.75" customHeight="1">
      <c r="A796" s="88">
        <v>42179</v>
      </c>
      <c r="B796" s="86">
        <v>8992.86</v>
      </c>
      <c r="C796" s="88">
        <v>42179</v>
      </c>
      <c r="D796" s="106">
        <v>0.30380000000000001</v>
      </c>
      <c r="E796" s="106">
        <v>8.14E-2</v>
      </c>
      <c r="F796" s="106">
        <v>0.1157</v>
      </c>
      <c r="G796" s="106">
        <v>0.1019</v>
      </c>
      <c r="H796" s="106">
        <v>0.13800000000000001</v>
      </c>
      <c r="I796" s="106">
        <v>1.6299999999999999E-2</v>
      </c>
      <c r="J796" s="106">
        <v>3.2500000000000001E-2</v>
      </c>
      <c r="K796" s="106">
        <v>3.9800000000000002E-2</v>
      </c>
      <c r="L796" s="106">
        <v>0</v>
      </c>
      <c r="M796" s="106">
        <v>0.1043</v>
      </c>
      <c r="N796" s="90">
        <v>1708</v>
      </c>
      <c r="O796" s="123">
        <f t="shared" si="38"/>
        <v>724.87519999999995</v>
      </c>
      <c r="T796" s="122">
        <v>42174</v>
      </c>
      <c r="U796" s="121">
        <v>9250</v>
      </c>
      <c r="V796" s="121">
        <v>8593.75</v>
      </c>
      <c r="W796" s="120">
        <f t="shared" si="39"/>
        <v>656.25</v>
      </c>
      <c r="X796" s="88">
        <v>42173</v>
      </c>
      <c r="Y796" s="87">
        <v>9264.2900000000009</v>
      </c>
      <c r="Z796" s="84">
        <v>7100</v>
      </c>
      <c r="AA796" s="84">
        <f t="shared" si="40"/>
        <v>2164.2900000000009</v>
      </c>
    </row>
    <row r="797" spans="1:27" ht="15.75" customHeight="1">
      <c r="A797" s="88">
        <v>42178</v>
      </c>
      <c r="B797" s="86">
        <v>8700</v>
      </c>
      <c r="C797" s="88">
        <v>42178</v>
      </c>
      <c r="D797" s="106">
        <v>0.30380000000000001</v>
      </c>
      <c r="E797" s="106">
        <v>8.14E-2</v>
      </c>
      <c r="F797" s="106">
        <v>0.126</v>
      </c>
      <c r="G797" s="106">
        <v>0.1079</v>
      </c>
      <c r="H797" s="106">
        <v>0.13200000000000001</v>
      </c>
      <c r="I797" s="106">
        <v>4.1999999999999997E-3</v>
      </c>
      <c r="J797" s="106">
        <v>3.2500000000000001E-2</v>
      </c>
      <c r="K797" s="106">
        <v>5.9700000000000003E-2</v>
      </c>
      <c r="L797" s="106">
        <v>1.6899999999999998E-2</v>
      </c>
      <c r="M797" s="106">
        <v>0.11210000000000001</v>
      </c>
      <c r="N797" s="90">
        <v>1708</v>
      </c>
      <c r="O797" s="123">
        <f t="shared" si="38"/>
        <v>703.18360000000007</v>
      </c>
      <c r="T797" s="122">
        <v>42173</v>
      </c>
      <c r="U797" s="121">
        <v>9264.2900000000009</v>
      </c>
      <c r="V797" s="121">
        <v>8616.67</v>
      </c>
      <c r="W797" s="120">
        <f t="shared" si="39"/>
        <v>647.6200000000008</v>
      </c>
      <c r="X797" s="88">
        <v>42172</v>
      </c>
      <c r="Y797" s="87">
        <v>9264.2900000000009</v>
      </c>
      <c r="Z797" s="84">
        <v>7100</v>
      </c>
      <c r="AA797" s="84">
        <f t="shared" si="40"/>
        <v>2164.2900000000009</v>
      </c>
    </row>
    <row r="798" spans="1:27" ht="15.75" customHeight="1">
      <c r="A798" s="88">
        <v>42174</v>
      </c>
      <c r="B798" s="86">
        <v>9250</v>
      </c>
      <c r="C798" s="88">
        <v>42174</v>
      </c>
      <c r="D798" s="106">
        <v>0.36109999999999998</v>
      </c>
      <c r="E798" s="106">
        <v>9.9500000000000005E-2</v>
      </c>
      <c r="F798" s="106">
        <v>9.8299999999999998E-2</v>
      </c>
      <c r="G798" s="106">
        <v>8.9800000000000005E-2</v>
      </c>
      <c r="H798" s="106">
        <v>0.1109</v>
      </c>
      <c r="I798" s="106">
        <v>1.6299999999999999E-2</v>
      </c>
      <c r="J798" s="106">
        <v>4.2200000000000001E-2</v>
      </c>
      <c r="K798" s="106">
        <v>3.7400000000000003E-2</v>
      </c>
      <c r="L798" s="106">
        <v>0</v>
      </c>
      <c r="M798" s="106">
        <v>0.13139999999999999</v>
      </c>
      <c r="N798" s="90">
        <v>1708</v>
      </c>
      <c r="O798" s="123">
        <f t="shared" si="38"/>
        <v>687.8116</v>
      </c>
      <c r="T798" s="122">
        <v>42172</v>
      </c>
      <c r="U798" s="121">
        <v>9264.2900000000009</v>
      </c>
      <c r="V798" s="121">
        <v>8650</v>
      </c>
      <c r="W798" s="120">
        <f t="shared" si="39"/>
        <v>614.29000000000087</v>
      </c>
      <c r="X798" s="88">
        <v>42171</v>
      </c>
      <c r="Y798" s="87">
        <v>9264.2900000000009</v>
      </c>
      <c r="Z798" s="84">
        <v>7100</v>
      </c>
      <c r="AA798" s="84">
        <f t="shared" si="40"/>
        <v>2164.2900000000009</v>
      </c>
    </row>
    <row r="799" spans="1:27" ht="15.75" customHeight="1">
      <c r="A799" s="88">
        <v>42173</v>
      </c>
      <c r="B799" s="86">
        <v>9264.2900000000009</v>
      </c>
      <c r="C799" s="88">
        <v>42173</v>
      </c>
      <c r="D799" s="106">
        <v>0.38219999999999998</v>
      </c>
      <c r="E799" s="106">
        <v>8.3199999999999996E-2</v>
      </c>
      <c r="F799" s="106">
        <v>0.1019</v>
      </c>
      <c r="G799" s="106">
        <v>7.8399999999999997E-2</v>
      </c>
      <c r="H799" s="106">
        <v>9.5799999999999996E-2</v>
      </c>
      <c r="I799" s="106">
        <v>2.35E-2</v>
      </c>
      <c r="J799" s="106">
        <v>4.6399999999999997E-2</v>
      </c>
      <c r="K799" s="106">
        <v>3.7400000000000003E-2</v>
      </c>
      <c r="L799" s="106">
        <v>3.5000000000000003E-2</v>
      </c>
      <c r="M799" s="106">
        <v>0.14949999999999999</v>
      </c>
      <c r="N799" s="90">
        <v>1708</v>
      </c>
      <c r="O799" s="123">
        <f t="shared" si="38"/>
        <v>656.89679999999998</v>
      </c>
      <c r="T799" s="122">
        <v>42171</v>
      </c>
      <c r="U799" s="121">
        <v>9264.2900000000009</v>
      </c>
      <c r="V799" s="121">
        <v>8700</v>
      </c>
      <c r="W799" s="120">
        <f t="shared" si="39"/>
        <v>564.29000000000087</v>
      </c>
      <c r="X799" s="88">
        <v>42170</v>
      </c>
      <c r="Y799" s="87">
        <v>9264.2900000000009</v>
      </c>
      <c r="Z799" s="84">
        <v>7100</v>
      </c>
      <c r="AA799" s="84">
        <f t="shared" si="40"/>
        <v>2164.2900000000009</v>
      </c>
    </row>
    <row r="800" spans="1:27" ht="15.75" customHeight="1">
      <c r="A800" s="88">
        <v>42172</v>
      </c>
      <c r="B800" s="86">
        <v>9264.2900000000009</v>
      </c>
      <c r="C800" s="88">
        <v>42172</v>
      </c>
      <c r="D800" s="106">
        <v>0.41830000000000001</v>
      </c>
      <c r="E800" s="106">
        <v>6.2700000000000006E-2</v>
      </c>
      <c r="F800" s="106">
        <v>0.1019</v>
      </c>
      <c r="G800" s="106">
        <v>6.2700000000000006E-2</v>
      </c>
      <c r="H800" s="106">
        <v>0.1079</v>
      </c>
      <c r="I800" s="106">
        <v>2.35E-2</v>
      </c>
      <c r="J800" s="106">
        <v>4.6399999999999997E-2</v>
      </c>
      <c r="K800" s="106">
        <v>3.7400000000000003E-2</v>
      </c>
      <c r="L800" s="106">
        <v>3.5000000000000003E-2</v>
      </c>
      <c r="M800" s="106">
        <v>0.1573</v>
      </c>
      <c r="N800" s="90">
        <v>1708</v>
      </c>
      <c r="O800" s="123">
        <f t="shared" si="38"/>
        <v>595.06719999999996</v>
      </c>
      <c r="T800" s="122">
        <v>42170</v>
      </c>
      <c r="U800" s="121">
        <v>9264.2900000000009</v>
      </c>
      <c r="V800" s="121">
        <v>8700</v>
      </c>
      <c r="W800" s="120">
        <f t="shared" si="39"/>
        <v>564.29000000000087</v>
      </c>
      <c r="X800" s="88">
        <v>42167</v>
      </c>
      <c r="Y800" s="87">
        <v>9167.14</v>
      </c>
      <c r="Z800" s="84">
        <v>7100</v>
      </c>
      <c r="AA800" s="84">
        <f t="shared" si="40"/>
        <v>2067.1399999999994</v>
      </c>
    </row>
    <row r="801" spans="1:27" ht="15.75" customHeight="1">
      <c r="A801" s="88">
        <v>42171</v>
      </c>
      <c r="B801" s="86">
        <v>9264.2900000000009</v>
      </c>
      <c r="C801" s="88">
        <v>42171</v>
      </c>
      <c r="D801" s="106">
        <v>0.4244</v>
      </c>
      <c r="E801" s="106">
        <v>7.9600000000000004E-2</v>
      </c>
      <c r="F801" s="106">
        <v>8.5000000000000006E-2</v>
      </c>
      <c r="G801" s="106">
        <v>6.3899999999999998E-2</v>
      </c>
      <c r="H801" s="106">
        <v>0.1007</v>
      </c>
      <c r="I801" s="106">
        <v>2.35E-2</v>
      </c>
      <c r="J801" s="106">
        <v>4.0399999999999998E-2</v>
      </c>
      <c r="K801" s="106">
        <v>6.1499999999999999E-2</v>
      </c>
      <c r="L801" s="106">
        <v>1.6899999999999998E-2</v>
      </c>
      <c r="M801" s="106">
        <v>0.15129999999999999</v>
      </c>
      <c r="N801" s="90">
        <v>1708</v>
      </c>
      <c r="O801" s="123">
        <f t="shared" si="38"/>
        <v>605.3152</v>
      </c>
      <c r="T801" s="122">
        <v>42169</v>
      </c>
      <c r="U801" s="121">
        <v>9186.57</v>
      </c>
      <c r="V801" s="121">
        <v>8612.5</v>
      </c>
      <c r="W801" s="120">
        <f t="shared" si="39"/>
        <v>574.06999999999971</v>
      </c>
      <c r="X801" s="88">
        <v>42166</v>
      </c>
      <c r="Y801" s="87">
        <v>9149.0499999999993</v>
      </c>
      <c r="Z801" s="84">
        <v>7100</v>
      </c>
      <c r="AA801" s="84">
        <f t="shared" si="40"/>
        <v>2049.0499999999993</v>
      </c>
    </row>
    <row r="802" spans="1:27" ht="15.75" customHeight="1">
      <c r="A802" s="88">
        <v>42170</v>
      </c>
      <c r="B802" s="86">
        <v>9264.2900000000009</v>
      </c>
      <c r="C802" s="88">
        <v>42170</v>
      </c>
      <c r="D802" s="106">
        <v>0.41170000000000001</v>
      </c>
      <c r="E802" s="106">
        <v>6.7500000000000004E-2</v>
      </c>
      <c r="F802" s="106">
        <v>8.14E-2</v>
      </c>
      <c r="G802" s="106">
        <v>9.7600000000000006E-2</v>
      </c>
      <c r="H802" s="106">
        <v>8.7400000000000005E-2</v>
      </c>
      <c r="I802" s="106">
        <v>1.15E-2</v>
      </c>
      <c r="J802" s="106">
        <v>4.0399999999999998E-2</v>
      </c>
      <c r="K802" s="106">
        <v>4.9399999999999999E-2</v>
      </c>
      <c r="L802" s="106">
        <v>4.1000000000000002E-2</v>
      </c>
      <c r="M802" s="106">
        <v>0.1555</v>
      </c>
      <c r="N802" s="90">
        <v>1708</v>
      </c>
      <c r="O802" s="123">
        <f t="shared" si="38"/>
        <v>595.06719999999996</v>
      </c>
      <c r="T802" s="122">
        <v>42167</v>
      </c>
      <c r="U802" s="121">
        <v>9167.14</v>
      </c>
      <c r="V802" s="121">
        <v>8584.3799999999992</v>
      </c>
      <c r="W802" s="120">
        <f t="shared" si="39"/>
        <v>582.76000000000022</v>
      </c>
      <c r="X802" s="88">
        <v>42165</v>
      </c>
      <c r="Y802" s="87">
        <v>9141.43</v>
      </c>
      <c r="Z802" s="84">
        <v>7100</v>
      </c>
      <c r="AA802" s="84">
        <f t="shared" si="40"/>
        <v>2041.4300000000003</v>
      </c>
    </row>
    <row r="803" spans="1:27" ht="15.75" customHeight="1">
      <c r="A803" s="88">
        <v>42167</v>
      </c>
      <c r="B803" s="86">
        <v>9167.14</v>
      </c>
      <c r="C803" s="88">
        <v>42167</v>
      </c>
      <c r="D803" s="106">
        <v>0.4027</v>
      </c>
      <c r="E803" s="106">
        <v>7.5300000000000006E-2</v>
      </c>
      <c r="F803" s="106">
        <v>0.10970000000000001</v>
      </c>
      <c r="G803" s="106">
        <v>9.2799999999999994E-2</v>
      </c>
      <c r="H803" s="106">
        <v>9.0399999999999994E-2</v>
      </c>
      <c r="I803" s="106">
        <v>0</v>
      </c>
      <c r="J803" s="106">
        <v>2.8299999999999999E-2</v>
      </c>
      <c r="K803" s="106">
        <v>2.8299999999999999E-2</v>
      </c>
      <c r="L803" s="106">
        <v>4.1000000000000002E-2</v>
      </c>
      <c r="M803" s="106">
        <v>0.14349999999999999</v>
      </c>
      <c r="N803" s="90">
        <v>1708</v>
      </c>
      <c r="O803" s="123">
        <f t="shared" si="38"/>
        <v>584.81920000000002</v>
      </c>
      <c r="T803" s="122">
        <v>42166</v>
      </c>
      <c r="U803" s="121">
        <v>9149.0499999999993</v>
      </c>
      <c r="V803" s="121">
        <v>8545.83</v>
      </c>
      <c r="W803" s="120">
        <f t="shared" si="39"/>
        <v>603.21999999999935</v>
      </c>
      <c r="X803" s="88">
        <v>42164</v>
      </c>
      <c r="Y803" s="87">
        <v>9118.57</v>
      </c>
      <c r="Z803" s="84">
        <v>7100</v>
      </c>
      <c r="AA803" s="84">
        <f t="shared" si="40"/>
        <v>2018.5699999999997</v>
      </c>
    </row>
    <row r="804" spans="1:27" ht="15.75" customHeight="1">
      <c r="A804" s="88">
        <v>42166</v>
      </c>
      <c r="B804" s="86">
        <v>9149.0499999999993</v>
      </c>
      <c r="C804" s="88">
        <v>42166</v>
      </c>
      <c r="D804" s="106">
        <v>0.3846</v>
      </c>
      <c r="E804" s="106">
        <v>8.3799999999999999E-2</v>
      </c>
      <c r="F804" s="106">
        <v>0.1013</v>
      </c>
      <c r="G804" s="106">
        <v>9.2799999999999994E-2</v>
      </c>
      <c r="H804" s="106">
        <v>9.0399999999999994E-2</v>
      </c>
      <c r="I804" s="106">
        <v>0</v>
      </c>
      <c r="J804" s="106">
        <v>2.8299999999999999E-2</v>
      </c>
      <c r="K804" s="106">
        <v>2.8299999999999999E-2</v>
      </c>
      <c r="L804" s="106">
        <v>4.1000000000000002E-2</v>
      </c>
      <c r="M804" s="124">
        <v>0.1555</v>
      </c>
      <c r="N804" s="90">
        <v>1708</v>
      </c>
      <c r="O804" s="123">
        <f t="shared" si="38"/>
        <v>564.15239999999994</v>
      </c>
      <c r="T804" s="122">
        <v>42165</v>
      </c>
      <c r="U804" s="121">
        <v>9141.43</v>
      </c>
      <c r="V804" s="121">
        <v>8506.25</v>
      </c>
      <c r="W804" s="120">
        <f t="shared" si="39"/>
        <v>635.18000000000029</v>
      </c>
      <c r="X804" s="88">
        <v>42163</v>
      </c>
      <c r="Y804" s="87">
        <v>9183.7099999999991</v>
      </c>
      <c r="Z804" s="84">
        <v>7300</v>
      </c>
      <c r="AA804" s="84">
        <f t="shared" si="40"/>
        <v>1883.7099999999991</v>
      </c>
    </row>
    <row r="805" spans="1:27" ht="15.75" customHeight="1">
      <c r="A805" s="88">
        <v>42165</v>
      </c>
      <c r="B805" s="86">
        <v>9141.43</v>
      </c>
      <c r="C805" s="88">
        <v>42165</v>
      </c>
      <c r="D805" s="106">
        <v>0.34839999999999999</v>
      </c>
      <c r="E805" s="106">
        <v>8.3799999999999999E-2</v>
      </c>
      <c r="F805" s="106">
        <v>0.14410000000000001</v>
      </c>
      <c r="G805" s="106">
        <v>9.8900000000000002E-2</v>
      </c>
      <c r="H805" s="106">
        <v>9.0399999999999994E-2</v>
      </c>
      <c r="I805" s="106">
        <v>4.1999999999999997E-3</v>
      </c>
      <c r="J805" s="106">
        <v>2.8299999999999999E-2</v>
      </c>
      <c r="K805" s="106">
        <v>3.2500000000000001E-2</v>
      </c>
      <c r="L805" s="106">
        <v>1.21E-2</v>
      </c>
      <c r="M805" s="124">
        <v>0.15310000000000001</v>
      </c>
      <c r="N805" s="90">
        <v>1708</v>
      </c>
      <c r="O805" s="123">
        <f t="shared" si="38"/>
        <v>580.72</v>
      </c>
      <c r="T805" s="122">
        <v>42164</v>
      </c>
      <c r="U805" s="121">
        <v>9118.57</v>
      </c>
      <c r="V805" s="121">
        <v>8487.5</v>
      </c>
      <c r="W805" s="120">
        <f t="shared" si="39"/>
        <v>631.06999999999971</v>
      </c>
      <c r="X805" s="88">
        <v>42160</v>
      </c>
      <c r="Y805" s="87">
        <v>9196.43</v>
      </c>
      <c r="Z805" s="84">
        <v>7300</v>
      </c>
      <c r="AA805" s="84">
        <f t="shared" si="40"/>
        <v>1896.4300000000003</v>
      </c>
    </row>
    <row r="806" spans="1:27" ht="15.75" customHeight="1">
      <c r="A806" s="88">
        <v>42164</v>
      </c>
      <c r="B806" s="86">
        <v>9118.57</v>
      </c>
      <c r="C806" s="88">
        <v>42164</v>
      </c>
      <c r="D806" s="106">
        <v>0.35439999999999999</v>
      </c>
      <c r="E806" s="106">
        <v>0.1019</v>
      </c>
      <c r="F806" s="106">
        <v>0.14410000000000001</v>
      </c>
      <c r="G806" s="106">
        <v>9.8900000000000002E-2</v>
      </c>
      <c r="H806" s="106">
        <v>7.2300000000000003E-2</v>
      </c>
      <c r="I806" s="106">
        <v>4.1999999999999997E-3</v>
      </c>
      <c r="J806" s="106">
        <v>2.8299999999999999E-2</v>
      </c>
      <c r="K806" s="106">
        <v>3.2500000000000001E-2</v>
      </c>
      <c r="L806" s="106">
        <v>1.21E-2</v>
      </c>
      <c r="M806" s="124">
        <v>0.1489</v>
      </c>
      <c r="N806" s="90">
        <v>1708</v>
      </c>
      <c r="O806" s="123">
        <f t="shared" si="38"/>
        <v>603.26560000000006</v>
      </c>
      <c r="T806" s="122">
        <v>42162</v>
      </c>
      <c r="U806" s="121">
        <v>9183.7099999999991</v>
      </c>
      <c r="V806" s="121">
        <v>8610</v>
      </c>
      <c r="W806" s="120">
        <f t="shared" si="39"/>
        <v>573.70999999999913</v>
      </c>
      <c r="X806" s="88">
        <v>42159</v>
      </c>
      <c r="Y806" s="87">
        <v>9195.24</v>
      </c>
      <c r="Z806" s="84">
        <v>7300</v>
      </c>
      <c r="AA806" s="84">
        <f t="shared" si="40"/>
        <v>1895.2399999999998</v>
      </c>
    </row>
    <row r="807" spans="1:27" ht="15.75" customHeight="1">
      <c r="A807" s="88">
        <v>42163</v>
      </c>
      <c r="B807" s="86">
        <v>9183.7099999999991</v>
      </c>
      <c r="C807" s="88">
        <v>42163</v>
      </c>
      <c r="D807" s="106">
        <v>0.34839999999999999</v>
      </c>
      <c r="E807" s="106">
        <v>0.1157</v>
      </c>
      <c r="F807" s="106">
        <v>0.14410000000000001</v>
      </c>
      <c r="G807" s="106">
        <v>6.6900000000000001E-2</v>
      </c>
      <c r="H807" s="106">
        <v>9.0399999999999994E-2</v>
      </c>
      <c r="I807" s="106">
        <v>0</v>
      </c>
      <c r="J807" s="106">
        <v>2.8299999999999999E-2</v>
      </c>
      <c r="K807" s="106">
        <v>2.35E-2</v>
      </c>
      <c r="L807" s="106">
        <v>2.7099999999999999E-2</v>
      </c>
      <c r="M807" s="124">
        <v>0.15310000000000001</v>
      </c>
      <c r="N807" s="90">
        <v>1708</v>
      </c>
      <c r="O807" s="123">
        <f t="shared" si="38"/>
        <v>602.24080000000004</v>
      </c>
      <c r="T807" s="122">
        <v>42160</v>
      </c>
      <c r="U807" s="121">
        <v>9196.43</v>
      </c>
      <c r="V807" s="121">
        <v>8656.25</v>
      </c>
      <c r="W807" s="120">
        <f t="shared" si="39"/>
        <v>540.18000000000029</v>
      </c>
      <c r="X807" s="88">
        <v>42158</v>
      </c>
      <c r="Y807" s="87">
        <v>9192.86</v>
      </c>
      <c r="Z807" s="84">
        <v>7300</v>
      </c>
      <c r="AA807" s="84">
        <f t="shared" si="40"/>
        <v>1892.8600000000006</v>
      </c>
    </row>
    <row r="808" spans="1:27" ht="15.75" customHeight="1">
      <c r="A808" s="88">
        <v>42160</v>
      </c>
      <c r="B808" s="86">
        <v>9196.43</v>
      </c>
      <c r="C808" s="88">
        <v>42160</v>
      </c>
      <c r="D808" s="106">
        <v>0.34239999999999998</v>
      </c>
      <c r="E808" s="106">
        <v>9.1600000000000001E-2</v>
      </c>
      <c r="F808" s="106">
        <v>0.1573</v>
      </c>
      <c r="G808" s="106">
        <v>6.6900000000000001E-2</v>
      </c>
      <c r="H808" s="106">
        <v>0.1145</v>
      </c>
      <c r="I808" s="106">
        <v>1.21E-2</v>
      </c>
      <c r="J808" s="106">
        <v>4.5199999999999997E-2</v>
      </c>
      <c r="K808" s="106">
        <v>7.1999999999999998E-3</v>
      </c>
      <c r="L808" s="106">
        <v>1.9300000000000001E-2</v>
      </c>
      <c r="M808" s="124">
        <v>0.1573</v>
      </c>
      <c r="N808" s="90">
        <v>1708</v>
      </c>
      <c r="O808" s="123">
        <f t="shared" si="38"/>
        <v>622.9076</v>
      </c>
      <c r="T808" s="122">
        <v>42159</v>
      </c>
      <c r="U808" s="121">
        <v>9195.24</v>
      </c>
      <c r="V808" s="121">
        <v>8700</v>
      </c>
      <c r="W808" s="120">
        <f t="shared" si="39"/>
        <v>495.23999999999978</v>
      </c>
      <c r="X808" s="88">
        <v>42157</v>
      </c>
      <c r="Y808" s="87">
        <v>9200</v>
      </c>
      <c r="Z808" s="84">
        <v>7300</v>
      </c>
      <c r="AA808" s="84">
        <f t="shared" si="40"/>
        <v>1900</v>
      </c>
    </row>
    <row r="809" spans="1:27" ht="15.75" customHeight="1">
      <c r="A809" s="88">
        <v>42159</v>
      </c>
      <c r="B809" s="86">
        <v>9195.24</v>
      </c>
      <c r="C809" s="88">
        <v>42159</v>
      </c>
      <c r="D809" s="124">
        <v>0.33029999999999998</v>
      </c>
      <c r="E809" s="124">
        <v>0.1157</v>
      </c>
      <c r="F809" s="124">
        <v>0.14530000000000001</v>
      </c>
      <c r="G809" s="124">
        <v>5.4899999999999997E-2</v>
      </c>
      <c r="H809" s="124">
        <v>0.1145</v>
      </c>
      <c r="I809" s="124">
        <v>1.21E-2</v>
      </c>
      <c r="J809" s="124">
        <v>5.2400000000000002E-2</v>
      </c>
      <c r="K809" s="124">
        <v>0</v>
      </c>
      <c r="L809" s="124">
        <v>1.9300000000000001E-2</v>
      </c>
      <c r="M809" s="124">
        <v>0.1537</v>
      </c>
      <c r="N809" s="90">
        <v>1708</v>
      </c>
      <c r="O809" s="123">
        <f t="shared" si="38"/>
        <v>612.48879999999997</v>
      </c>
      <c r="T809" s="122">
        <v>42158</v>
      </c>
      <c r="U809" s="121">
        <v>9192.86</v>
      </c>
      <c r="V809" s="121">
        <v>8750</v>
      </c>
      <c r="W809" s="120">
        <f t="shared" si="39"/>
        <v>442.86000000000058</v>
      </c>
      <c r="X809" s="88">
        <v>42156</v>
      </c>
      <c r="Y809" s="87">
        <v>9435.7099999999991</v>
      </c>
      <c r="Z809" s="84">
        <v>7300</v>
      </c>
      <c r="AA809" s="84">
        <f t="shared" si="40"/>
        <v>2135.7099999999991</v>
      </c>
    </row>
    <row r="810" spans="1:27" ht="15.75" customHeight="1">
      <c r="A810" s="88">
        <v>42158</v>
      </c>
      <c r="B810" s="86">
        <v>9192.86</v>
      </c>
      <c r="C810" s="88">
        <v>42158</v>
      </c>
      <c r="D810" s="124">
        <v>0.34</v>
      </c>
      <c r="E810" s="124">
        <v>7.9000000000000001E-2</v>
      </c>
      <c r="F810" s="124">
        <v>0.1585</v>
      </c>
      <c r="G810" s="124">
        <v>5.4899999999999997E-2</v>
      </c>
      <c r="H810" s="124">
        <v>0.1145</v>
      </c>
      <c r="I810" s="124">
        <v>1.8100000000000002E-2</v>
      </c>
      <c r="J810" s="124">
        <v>5.2400000000000002E-2</v>
      </c>
      <c r="K810" s="124">
        <v>1.0200000000000001E-2</v>
      </c>
      <c r="L810" s="124">
        <v>1.9300000000000001E-2</v>
      </c>
      <c r="T810" s="122">
        <v>42157</v>
      </c>
      <c r="U810" s="121">
        <v>9200</v>
      </c>
      <c r="V810" s="121">
        <v>8800</v>
      </c>
      <c r="W810" s="120">
        <f t="shared" si="39"/>
        <v>400</v>
      </c>
      <c r="X810" s="88">
        <v>42153</v>
      </c>
      <c r="Y810" s="87">
        <v>9485.7099999999991</v>
      </c>
      <c r="Z810" s="84">
        <v>7300</v>
      </c>
      <c r="AA810" s="84">
        <f t="shared" si="40"/>
        <v>2185.7099999999991</v>
      </c>
    </row>
    <row r="811" spans="1:27" ht="15.75" customHeight="1">
      <c r="A811" s="88">
        <v>42157</v>
      </c>
      <c r="B811" s="86">
        <v>9200</v>
      </c>
      <c r="C811" s="88">
        <v>42157</v>
      </c>
      <c r="D811" s="124">
        <v>0.35320000000000001</v>
      </c>
      <c r="E811" s="124">
        <v>7.9000000000000001E-2</v>
      </c>
      <c r="F811" s="124">
        <v>0.1585</v>
      </c>
      <c r="G811" s="124">
        <v>5.4899999999999997E-2</v>
      </c>
      <c r="H811" s="124">
        <v>0.1206</v>
      </c>
      <c r="I811" s="124">
        <v>1.8100000000000002E-2</v>
      </c>
      <c r="J811" s="124">
        <v>5.2400000000000002E-2</v>
      </c>
      <c r="K811" s="124">
        <v>1.0200000000000001E-2</v>
      </c>
      <c r="L811" s="124">
        <v>4.1999999999999997E-3</v>
      </c>
      <c r="T811" s="122">
        <v>42155</v>
      </c>
      <c r="U811" s="121">
        <v>9435.7099999999991</v>
      </c>
      <c r="V811" s="121">
        <v>8926</v>
      </c>
      <c r="W811" s="120">
        <f t="shared" si="39"/>
        <v>509.70999999999913</v>
      </c>
      <c r="X811" s="88">
        <v>42152</v>
      </c>
      <c r="Y811" s="87">
        <v>9490.48</v>
      </c>
      <c r="Z811" s="84">
        <v>7300</v>
      </c>
      <c r="AA811" s="84">
        <f t="shared" si="40"/>
        <v>2190.4799999999996</v>
      </c>
    </row>
    <row r="812" spans="1:27" ht="15.75" customHeight="1">
      <c r="A812" s="88">
        <v>42156</v>
      </c>
      <c r="B812" s="86">
        <v>9435.7099999999991</v>
      </c>
      <c r="C812" s="88">
        <v>42156</v>
      </c>
      <c r="D812" s="124">
        <v>0.35260000000000002</v>
      </c>
      <c r="E812" s="124">
        <v>7.9000000000000001E-2</v>
      </c>
      <c r="F812" s="124">
        <v>0.15490000000000001</v>
      </c>
      <c r="G812" s="124">
        <v>6.6900000000000001E-2</v>
      </c>
      <c r="H812" s="124">
        <v>0.1085</v>
      </c>
      <c r="I812" s="124">
        <v>1.8100000000000002E-2</v>
      </c>
      <c r="J812" s="124">
        <v>4.5199999999999997E-2</v>
      </c>
      <c r="K812" s="124">
        <v>1.0200000000000001E-2</v>
      </c>
      <c r="L812" s="124">
        <v>1.15E-2</v>
      </c>
      <c r="T812" s="122">
        <v>42153</v>
      </c>
      <c r="U812" s="121">
        <v>9485.7099999999991</v>
      </c>
      <c r="V812" s="121">
        <v>8957.5</v>
      </c>
      <c r="W812" s="120">
        <f t="shared" si="39"/>
        <v>528.20999999999913</v>
      </c>
      <c r="X812" s="88">
        <v>42151</v>
      </c>
      <c r="Y812" s="87">
        <v>9492.86</v>
      </c>
      <c r="Z812" s="84">
        <v>7300</v>
      </c>
      <c r="AA812" s="84">
        <f t="shared" si="40"/>
        <v>2192.8600000000006</v>
      </c>
    </row>
    <row r="813" spans="1:27" ht="15.75" customHeight="1">
      <c r="A813" s="88">
        <v>42153</v>
      </c>
      <c r="B813" s="86">
        <v>9485.7099999999991</v>
      </c>
      <c r="C813" s="88">
        <v>42153</v>
      </c>
      <c r="D813" s="124">
        <v>0.36470000000000002</v>
      </c>
      <c r="E813" s="124">
        <v>8.6199999999999999E-2</v>
      </c>
      <c r="F813" s="124">
        <v>0.15490000000000001</v>
      </c>
      <c r="G813" s="124">
        <v>5.4899999999999997E-2</v>
      </c>
      <c r="H813" s="124">
        <v>0.1145</v>
      </c>
      <c r="I813" s="124">
        <v>6.0000000000000001E-3</v>
      </c>
      <c r="J813" s="124">
        <v>4.5199999999999997E-2</v>
      </c>
      <c r="K813" s="124">
        <v>1.6299999999999999E-2</v>
      </c>
      <c r="L813" s="124">
        <v>0</v>
      </c>
      <c r="T813" s="122">
        <v>42152</v>
      </c>
      <c r="U813" s="121">
        <v>9490.48</v>
      </c>
      <c r="V813" s="121">
        <v>8970</v>
      </c>
      <c r="W813" s="120">
        <f t="shared" si="39"/>
        <v>520.47999999999956</v>
      </c>
      <c r="X813" s="88">
        <v>42150</v>
      </c>
      <c r="Y813" s="87">
        <v>9485.7099999999991</v>
      </c>
      <c r="Z813" s="84">
        <v>7300</v>
      </c>
      <c r="AA813" s="84">
        <f t="shared" si="40"/>
        <v>2185.7099999999991</v>
      </c>
    </row>
    <row r="814" spans="1:27" ht="15.75" customHeight="1">
      <c r="A814" s="88">
        <v>42152</v>
      </c>
      <c r="B814" s="86">
        <v>9490.48</v>
      </c>
      <c r="C814" s="88">
        <v>42152</v>
      </c>
      <c r="D814" s="124">
        <v>0.35859999999999997</v>
      </c>
      <c r="E814" s="124">
        <v>7.4099999999999999E-2</v>
      </c>
      <c r="F814" s="124">
        <v>0.15490000000000001</v>
      </c>
      <c r="G814" s="124">
        <v>5.8500000000000003E-2</v>
      </c>
      <c r="H814" s="124">
        <v>0.12659999999999999</v>
      </c>
      <c r="I814" s="124">
        <v>6.0000000000000001E-3</v>
      </c>
      <c r="J814" s="124">
        <v>4.5199999999999997E-2</v>
      </c>
      <c r="K814" s="124">
        <v>2.23E-2</v>
      </c>
      <c r="L814" s="124">
        <v>0</v>
      </c>
      <c r="T814" s="122">
        <v>42151</v>
      </c>
      <c r="U814" s="121">
        <v>9492.86</v>
      </c>
      <c r="V814" s="121">
        <v>8965</v>
      </c>
      <c r="W814" s="120">
        <f t="shared" si="39"/>
        <v>527.86000000000058</v>
      </c>
      <c r="X814" s="88">
        <v>42149</v>
      </c>
      <c r="Y814" s="87">
        <v>9327.14</v>
      </c>
      <c r="Z814" s="84">
        <v>7300</v>
      </c>
      <c r="AA814" s="84">
        <f t="shared" si="40"/>
        <v>2027.1399999999994</v>
      </c>
    </row>
    <row r="815" spans="1:27" ht="15.75" customHeight="1">
      <c r="A815" s="88">
        <v>42151</v>
      </c>
      <c r="B815" s="86">
        <v>9492.86</v>
      </c>
      <c r="T815" s="122">
        <v>42150</v>
      </c>
      <c r="U815" s="121">
        <v>9485.7099999999991</v>
      </c>
      <c r="V815" s="121">
        <v>8950</v>
      </c>
      <c r="W815" s="120">
        <f t="shared" si="39"/>
        <v>535.70999999999913</v>
      </c>
      <c r="X815" s="88">
        <v>42146</v>
      </c>
      <c r="Y815" s="87">
        <v>9314.2900000000009</v>
      </c>
      <c r="Z815" s="84">
        <v>7300</v>
      </c>
      <c r="AA815" s="84">
        <f t="shared" si="40"/>
        <v>2014.2900000000009</v>
      </c>
    </row>
    <row r="816" spans="1:27" ht="15.75" customHeight="1">
      <c r="A816" s="88">
        <v>42150</v>
      </c>
      <c r="B816" s="86">
        <v>9485.7099999999991</v>
      </c>
      <c r="T816" s="122">
        <v>42148</v>
      </c>
      <c r="U816" s="121">
        <v>9327.14</v>
      </c>
      <c r="V816" s="121">
        <v>8818</v>
      </c>
      <c r="W816" s="120">
        <f t="shared" si="39"/>
        <v>509.13999999999942</v>
      </c>
      <c r="X816" s="88">
        <v>42145</v>
      </c>
      <c r="Y816" s="87">
        <v>9369.0499999999993</v>
      </c>
      <c r="Z816" s="84">
        <v>7300</v>
      </c>
      <c r="AA816" s="84">
        <f t="shared" si="40"/>
        <v>2069.0499999999993</v>
      </c>
    </row>
    <row r="817" spans="1:27" ht="15.75" customHeight="1">
      <c r="A817" s="88">
        <v>42149</v>
      </c>
      <c r="B817" s="86">
        <v>9327.14</v>
      </c>
      <c r="T817" s="122">
        <v>42146</v>
      </c>
      <c r="U817" s="121">
        <v>9314.2900000000009</v>
      </c>
      <c r="V817" s="121">
        <v>8817.5</v>
      </c>
      <c r="W817" s="120">
        <f t="shared" si="39"/>
        <v>496.79000000000087</v>
      </c>
      <c r="X817" s="88">
        <v>42144</v>
      </c>
      <c r="Y817" s="87">
        <v>9350</v>
      </c>
      <c r="Z817" s="84">
        <v>7300</v>
      </c>
      <c r="AA817" s="84">
        <f t="shared" si="40"/>
        <v>2050</v>
      </c>
    </row>
    <row r="818" spans="1:27" ht="15.75" customHeight="1">
      <c r="A818" s="88">
        <v>42146</v>
      </c>
      <c r="B818" s="86">
        <v>9314.2900000000009</v>
      </c>
      <c r="T818" s="122">
        <v>42145</v>
      </c>
      <c r="U818" s="121">
        <v>9369.0499999999993</v>
      </c>
      <c r="V818" s="121">
        <v>8856.67</v>
      </c>
      <c r="W818" s="120">
        <f t="shared" si="39"/>
        <v>512.3799999999992</v>
      </c>
      <c r="X818" s="88">
        <v>42143</v>
      </c>
      <c r="Y818" s="87">
        <v>9357.14</v>
      </c>
      <c r="Z818" s="84">
        <v>7300</v>
      </c>
      <c r="AA818" s="84">
        <f t="shared" si="40"/>
        <v>2057.1399999999994</v>
      </c>
    </row>
    <row r="819" spans="1:27" ht="15.75" customHeight="1">
      <c r="A819" s="88">
        <v>42145</v>
      </c>
      <c r="B819" s="86">
        <v>9369.0499999999993</v>
      </c>
      <c r="T819" s="122">
        <v>42144</v>
      </c>
      <c r="U819" s="121">
        <v>9350</v>
      </c>
      <c r="V819" s="121">
        <v>8885</v>
      </c>
      <c r="W819" s="120">
        <f t="shared" si="39"/>
        <v>465</v>
      </c>
      <c r="X819" s="88">
        <v>42142</v>
      </c>
      <c r="Y819" s="87">
        <v>9520</v>
      </c>
      <c r="Z819" s="84">
        <v>7300</v>
      </c>
      <c r="AA819" s="84">
        <f t="shared" si="40"/>
        <v>2220</v>
      </c>
    </row>
    <row r="820" spans="1:27" ht="15.75" customHeight="1">
      <c r="A820" s="88">
        <v>42144</v>
      </c>
      <c r="B820" s="86">
        <v>9350</v>
      </c>
      <c r="T820" s="122">
        <v>42143</v>
      </c>
      <c r="U820" s="121">
        <v>9357.14</v>
      </c>
      <c r="V820" s="121">
        <v>8950</v>
      </c>
      <c r="W820" s="120">
        <f t="shared" si="39"/>
        <v>407.13999999999942</v>
      </c>
      <c r="X820" s="88">
        <v>42139</v>
      </c>
      <c r="Y820" s="87">
        <v>9542.86</v>
      </c>
      <c r="Z820" s="84">
        <v>7300</v>
      </c>
      <c r="AA820" s="84">
        <f t="shared" si="40"/>
        <v>2242.8600000000006</v>
      </c>
    </row>
    <row r="821" spans="1:27" ht="15.75" customHeight="1">
      <c r="A821" s="88">
        <v>42143</v>
      </c>
      <c r="B821" s="86">
        <v>9357.14</v>
      </c>
      <c r="T821" s="122">
        <v>42141</v>
      </c>
      <c r="U821" s="121">
        <v>9520</v>
      </c>
      <c r="V821" s="121">
        <v>9120</v>
      </c>
      <c r="W821" s="120">
        <f t="shared" si="39"/>
        <v>400</v>
      </c>
      <c r="X821" s="88">
        <v>42138</v>
      </c>
      <c r="Y821" s="87">
        <v>9569.0499999999993</v>
      </c>
      <c r="Z821" s="84">
        <v>7300</v>
      </c>
      <c r="AA821" s="84">
        <f t="shared" si="40"/>
        <v>2269.0499999999993</v>
      </c>
    </row>
    <row r="822" spans="1:27" ht="15.75" customHeight="1">
      <c r="A822" s="88">
        <v>42142</v>
      </c>
      <c r="B822" s="86">
        <v>9520</v>
      </c>
      <c r="T822" s="122">
        <v>42139</v>
      </c>
      <c r="U822" s="121">
        <v>9542.86</v>
      </c>
      <c r="V822" s="121">
        <v>9137.5</v>
      </c>
      <c r="W822" s="120">
        <f t="shared" si="39"/>
        <v>405.36000000000058</v>
      </c>
      <c r="X822" s="88">
        <v>42137</v>
      </c>
      <c r="Y822" s="87">
        <v>9596.43</v>
      </c>
      <c r="Z822" s="84">
        <v>7300</v>
      </c>
      <c r="AA822" s="84">
        <f t="shared" si="40"/>
        <v>2296.4300000000003</v>
      </c>
    </row>
    <row r="823" spans="1:27" ht="15.75" customHeight="1">
      <c r="A823" s="88">
        <v>42139</v>
      </c>
      <c r="B823" s="86">
        <v>9542.86</v>
      </c>
      <c r="T823" s="122">
        <v>42138</v>
      </c>
      <c r="U823" s="121">
        <v>9569.0499999999993</v>
      </c>
      <c r="V823" s="121">
        <v>9166.67</v>
      </c>
      <c r="W823" s="120">
        <f t="shared" si="39"/>
        <v>402.3799999999992</v>
      </c>
      <c r="X823" s="88">
        <v>42136</v>
      </c>
      <c r="Y823" s="87">
        <v>9614.2900000000009</v>
      </c>
      <c r="Z823" s="84">
        <v>7300</v>
      </c>
      <c r="AA823" s="84">
        <f t="shared" si="40"/>
        <v>2314.2900000000009</v>
      </c>
    </row>
    <row r="824" spans="1:27" ht="15.75" customHeight="1">
      <c r="A824" s="88">
        <v>42138</v>
      </c>
      <c r="B824" s="86">
        <v>9569.0499999999993</v>
      </c>
      <c r="T824" s="122">
        <v>42137</v>
      </c>
      <c r="U824" s="121">
        <v>9596.43</v>
      </c>
      <c r="V824" s="121">
        <v>9225</v>
      </c>
      <c r="W824" s="120">
        <f t="shared" si="39"/>
        <v>371.43000000000029</v>
      </c>
      <c r="X824" s="88">
        <v>42135</v>
      </c>
      <c r="Y824" s="87">
        <v>9845.7099999999991</v>
      </c>
      <c r="Z824" s="84">
        <v>7300</v>
      </c>
      <c r="AA824" s="84">
        <f t="shared" si="40"/>
        <v>2545.7099999999991</v>
      </c>
    </row>
    <row r="825" spans="1:27" ht="15.75" customHeight="1">
      <c r="A825" s="88">
        <v>42137</v>
      </c>
      <c r="B825" s="86">
        <v>9596.43</v>
      </c>
      <c r="T825" s="122">
        <v>42136</v>
      </c>
      <c r="U825" s="121">
        <v>9614.2900000000009</v>
      </c>
      <c r="V825" s="121">
        <v>9300</v>
      </c>
      <c r="W825" s="120">
        <f t="shared" si="39"/>
        <v>314.29000000000087</v>
      </c>
      <c r="X825" s="88">
        <v>42132</v>
      </c>
      <c r="Y825" s="87">
        <v>9889.2900000000009</v>
      </c>
      <c r="Z825" s="84">
        <v>7300</v>
      </c>
      <c r="AA825" s="84">
        <f t="shared" si="40"/>
        <v>2589.2900000000009</v>
      </c>
    </row>
    <row r="826" spans="1:27" ht="15.75" customHeight="1">
      <c r="A826" s="88">
        <v>42136</v>
      </c>
      <c r="B826" s="86">
        <v>9614.2900000000009</v>
      </c>
      <c r="T826" s="122">
        <v>42134</v>
      </c>
      <c r="U826" s="121">
        <v>9845.7099999999991</v>
      </c>
      <c r="V826" s="121">
        <v>9520</v>
      </c>
      <c r="W826" s="120">
        <f t="shared" si="39"/>
        <v>325.70999999999913</v>
      </c>
      <c r="X826" s="88">
        <v>42131</v>
      </c>
      <c r="Y826" s="87">
        <v>9892.86</v>
      </c>
      <c r="Z826" s="84">
        <v>7300</v>
      </c>
      <c r="AA826" s="84">
        <f t="shared" si="40"/>
        <v>2592.8600000000006</v>
      </c>
    </row>
    <row r="827" spans="1:27" ht="15.75" customHeight="1">
      <c r="A827" s="88">
        <v>42135</v>
      </c>
      <c r="B827" s="86">
        <v>9845.7099999999991</v>
      </c>
      <c r="T827" s="122">
        <v>42132</v>
      </c>
      <c r="U827" s="121">
        <v>9889.2900000000009</v>
      </c>
      <c r="V827" s="121">
        <v>9537.5</v>
      </c>
      <c r="W827" s="120">
        <f t="shared" si="39"/>
        <v>351.79000000000087</v>
      </c>
      <c r="X827" s="88">
        <v>42130</v>
      </c>
      <c r="Y827" s="87">
        <v>9892.86</v>
      </c>
      <c r="Z827" s="84">
        <v>7300</v>
      </c>
      <c r="AA827" s="84">
        <f t="shared" si="40"/>
        <v>2592.8600000000006</v>
      </c>
    </row>
    <row r="828" spans="1:27" ht="15.75" customHeight="1">
      <c r="A828" s="88">
        <v>42132</v>
      </c>
      <c r="B828" s="86">
        <v>9889.2900000000009</v>
      </c>
      <c r="T828" s="122">
        <v>42131</v>
      </c>
      <c r="U828" s="121">
        <v>9892.86</v>
      </c>
      <c r="V828" s="121">
        <v>9533.33</v>
      </c>
      <c r="W828" s="120">
        <f t="shared" si="39"/>
        <v>359.53000000000065</v>
      </c>
      <c r="X828" s="88">
        <v>42129</v>
      </c>
      <c r="Y828" s="87">
        <v>9892.86</v>
      </c>
      <c r="Z828" s="84">
        <v>7300</v>
      </c>
      <c r="AA828" s="84">
        <f t="shared" si="40"/>
        <v>2592.8600000000006</v>
      </c>
    </row>
    <row r="829" spans="1:27" ht="15.75" customHeight="1">
      <c r="A829" s="88">
        <v>42131</v>
      </c>
      <c r="B829" s="86">
        <v>9892.86</v>
      </c>
      <c r="T829" s="122">
        <v>42130</v>
      </c>
      <c r="U829" s="121">
        <v>9892.86</v>
      </c>
      <c r="V829" s="121">
        <v>9525</v>
      </c>
      <c r="W829" s="120">
        <f t="shared" si="39"/>
        <v>367.86000000000058</v>
      </c>
      <c r="X829" s="88">
        <v>42128</v>
      </c>
      <c r="Y829" s="87">
        <v>9683.93</v>
      </c>
      <c r="Z829" s="84">
        <v>7100</v>
      </c>
      <c r="AA829" s="84">
        <f t="shared" si="40"/>
        <v>2583.9300000000003</v>
      </c>
    </row>
    <row r="830" spans="1:27" ht="15.75" customHeight="1">
      <c r="A830" s="88">
        <v>42130</v>
      </c>
      <c r="B830" s="86">
        <v>9892.86</v>
      </c>
      <c r="T830" s="122">
        <v>42129</v>
      </c>
      <c r="U830" s="121">
        <v>9892.86</v>
      </c>
      <c r="V830" s="121">
        <v>9500</v>
      </c>
      <c r="W830" s="120">
        <f t="shared" si="39"/>
        <v>392.86000000000058</v>
      </c>
      <c r="X830" s="88">
        <v>42124</v>
      </c>
      <c r="Y830" s="87">
        <v>9647.6200000000008</v>
      </c>
      <c r="Z830" s="84">
        <v>7100</v>
      </c>
      <c r="AA830" s="84">
        <f t="shared" si="40"/>
        <v>2547.6200000000008</v>
      </c>
    </row>
    <row r="831" spans="1:27" ht="15.75" customHeight="1">
      <c r="A831" s="88">
        <v>42129</v>
      </c>
      <c r="B831" s="86">
        <v>9892.86</v>
      </c>
      <c r="T831" s="122">
        <v>42127</v>
      </c>
      <c r="U831" s="121">
        <v>9683.93</v>
      </c>
      <c r="V831" s="121">
        <v>9212.5</v>
      </c>
      <c r="W831" s="120">
        <f t="shared" si="39"/>
        <v>471.43000000000029</v>
      </c>
      <c r="X831" s="88">
        <v>42123</v>
      </c>
      <c r="Y831" s="87">
        <v>9625</v>
      </c>
      <c r="Z831" s="84">
        <v>7100</v>
      </c>
      <c r="AA831" s="84">
        <f t="shared" si="40"/>
        <v>2525</v>
      </c>
    </row>
    <row r="832" spans="1:27" ht="15.75" customHeight="1">
      <c r="A832" s="88">
        <v>42128</v>
      </c>
      <c r="B832" s="86">
        <v>9683.93</v>
      </c>
      <c r="T832" s="122">
        <v>42124</v>
      </c>
      <c r="U832" s="121">
        <v>9647.6200000000008</v>
      </c>
      <c r="V832" s="121">
        <v>9183.33</v>
      </c>
      <c r="W832" s="120">
        <f t="shared" si="39"/>
        <v>464.29000000000087</v>
      </c>
      <c r="X832" s="88">
        <v>42122</v>
      </c>
      <c r="Y832" s="87">
        <v>9557.14</v>
      </c>
      <c r="Z832" s="84">
        <v>7100</v>
      </c>
      <c r="AA832" s="84">
        <f t="shared" si="40"/>
        <v>2457.1399999999994</v>
      </c>
    </row>
    <row r="833" spans="1:27" ht="15.75" customHeight="1">
      <c r="A833" s="88">
        <v>42124</v>
      </c>
      <c r="B833" s="86">
        <v>9647.6200000000008</v>
      </c>
      <c r="T833" s="122">
        <v>42123</v>
      </c>
      <c r="U833" s="121">
        <v>9625</v>
      </c>
      <c r="V833" s="121">
        <v>9150</v>
      </c>
      <c r="W833" s="120">
        <f t="shared" si="39"/>
        <v>475</v>
      </c>
      <c r="X833" s="88">
        <v>42121</v>
      </c>
      <c r="Y833" s="87">
        <v>9301.43</v>
      </c>
      <c r="Z833" s="84">
        <v>7100</v>
      </c>
      <c r="AA833" s="84">
        <f t="shared" si="40"/>
        <v>2201.4300000000003</v>
      </c>
    </row>
    <row r="834" spans="1:27" ht="15.75" customHeight="1">
      <c r="A834" s="88">
        <v>42123</v>
      </c>
      <c r="B834" s="86">
        <v>9625</v>
      </c>
      <c r="T834" s="122">
        <v>42122</v>
      </c>
      <c r="U834" s="121">
        <v>9557.14</v>
      </c>
      <c r="V834" s="121">
        <v>9100</v>
      </c>
      <c r="W834" s="120">
        <f t="shared" si="39"/>
        <v>457.13999999999942</v>
      </c>
      <c r="X834" s="88">
        <v>42118</v>
      </c>
      <c r="Y834" s="87">
        <v>9255.36</v>
      </c>
      <c r="Z834" s="84">
        <v>7100</v>
      </c>
      <c r="AA834" s="84">
        <f t="shared" si="40"/>
        <v>2155.3600000000006</v>
      </c>
    </row>
    <row r="835" spans="1:27" ht="15.75" customHeight="1">
      <c r="A835" s="88">
        <v>42122</v>
      </c>
      <c r="B835" s="86">
        <v>9557.14</v>
      </c>
      <c r="T835" s="122">
        <v>42120</v>
      </c>
      <c r="U835" s="121">
        <v>9301.43</v>
      </c>
      <c r="V835" s="121">
        <v>8970</v>
      </c>
      <c r="W835" s="120">
        <f t="shared" si="39"/>
        <v>331.43000000000029</v>
      </c>
      <c r="X835" s="88">
        <v>42117</v>
      </c>
      <c r="Y835" s="87">
        <v>9226.19</v>
      </c>
      <c r="Z835" s="84">
        <v>7100</v>
      </c>
      <c r="AA835" s="84">
        <f t="shared" si="40"/>
        <v>2126.1900000000005</v>
      </c>
    </row>
    <row r="836" spans="1:27" ht="15.75" customHeight="1">
      <c r="A836" s="88">
        <v>42121</v>
      </c>
      <c r="B836" s="86">
        <v>9301.43</v>
      </c>
      <c r="T836" s="122">
        <v>42118</v>
      </c>
      <c r="U836" s="121">
        <v>9255.36</v>
      </c>
      <c r="V836" s="121">
        <v>8950</v>
      </c>
      <c r="W836" s="120">
        <f t="shared" si="39"/>
        <v>305.36000000000058</v>
      </c>
      <c r="X836" s="88">
        <v>42116</v>
      </c>
      <c r="Y836" s="87">
        <v>9221.43</v>
      </c>
      <c r="Z836" s="84">
        <v>7100</v>
      </c>
      <c r="AA836" s="84">
        <f t="shared" si="40"/>
        <v>2121.4300000000003</v>
      </c>
    </row>
    <row r="837" spans="1:27" ht="15.75" customHeight="1">
      <c r="A837" s="88">
        <v>42118</v>
      </c>
      <c r="B837" s="86">
        <v>9255.36</v>
      </c>
      <c r="T837" s="122">
        <v>42117</v>
      </c>
      <c r="U837" s="121">
        <v>9226.19</v>
      </c>
      <c r="V837" s="121">
        <v>8950</v>
      </c>
      <c r="W837" s="120">
        <f t="shared" ref="W837:W900" si="41">U837-V837</f>
        <v>276.19000000000051</v>
      </c>
      <c r="X837" s="88">
        <v>42115</v>
      </c>
      <c r="Y837" s="87">
        <v>9207.14</v>
      </c>
      <c r="Z837" s="84">
        <v>7100</v>
      </c>
      <c r="AA837" s="84">
        <f t="shared" ref="AA837:AA900" si="42">Y837-Z837</f>
        <v>2107.1399999999994</v>
      </c>
    </row>
    <row r="838" spans="1:27" ht="15.75" customHeight="1">
      <c r="A838" s="88">
        <v>42117</v>
      </c>
      <c r="B838" s="86">
        <v>9226.19</v>
      </c>
      <c r="T838" s="122">
        <v>42116</v>
      </c>
      <c r="U838" s="121">
        <v>9221.43</v>
      </c>
      <c r="V838" s="121">
        <v>8950</v>
      </c>
      <c r="W838" s="120">
        <f t="shared" si="41"/>
        <v>271.43000000000029</v>
      </c>
      <c r="X838" s="88">
        <v>42114</v>
      </c>
      <c r="Y838" s="87">
        <v>9185.7099999999991</v>
      </c>
      <c r="Z838" s="84">
        <v>7100</v>
      </c>
      <c r="AA838" s="84">
        <f t="shared" si="42"/>
        <v>2085.7099999999991</v>
      </c>
    </row>
    <row r="839" spans="1:27" ht="15.75" customHeight="1">
      <c r="A839" s="88">
        <v>42116</v>
      </c>
      <c r="B839" s="86">
        <v>9221.43</v>
      </c>
      <c r="T839" s="122">
        <v>42115</v>
      </c>
      <c r="U839" s="121">
        <v>9207.14</v>
      </c>
      <c r="V839" s="121">
        <v>8950</v>
      </c>
      <c r="W839" s="120">
        <f t="shared" si="41"/>
        <v>257.13999999999942</v>
      </c>
      <c r="X839" s="88">
        <v>42111</v>
      </c>
      <c r="Y839" s="87">
        <v>9194.64</v>
      </c>
      <c r="Z839" s="84">
        <v>7100</v>
      </c>
      <c r="AA839" s="84">
        <f t="shared" si="42"/>
        <v>2094.6399999999994</v>
      </c>
    </row>
    <row r="840" spans="1:27" ht="15.75" customHeight="1">
      <c r="A840" s="88">
        <v>42115</v>
      </c>
      <c r="B840" s="86">
        <v>9207.14</v>
      </c>
      <c r="T840" s="122">
        <v>42113</v>
      </c>
      <c r="U840" s="121">
        <v>9185.7099999999991</v>
      </c>
      <c r="V840" s="121">
        <v>8950</v>
      </c>
      <c r="W840" s="120">
        <f t="shared" si="41"/>
        <v>235.70999999999913</v>
      </c>
      <c r="X840" s="88">
        <v>42110</v>
      </c>
      <c r="Y840" s="87">
        <v>9219.0499999999993</v>
      </c>
      <c r="Z840" s="84">
        <v>7100</v>
      </c>
      <c r="AA840" s="84">
        <f t="shared" si="42"/>
        <v>2119.0499999999993</v>
      </c>
    </row>
    <row r="841" spans="1:27" ht="15.75" customHeight="1">
      <c r="A841" s="88">
        <v>42114</v>
      </c>
      <c r="B841" s="86">
        <v>9185.7099999999991</v>
      </c>
      <c r="T841" s="122">
        <v>42111</v>
      </c>
      <c r="U841" s="121">
        <v>9194.64</v>
      </c>
      <c r="V841" s="121">
        <v>8950</v>
      </c>
      <c r="W841" s="120">
        <f t="shared" si="41"/>
        <v>244.63999999999942</v>
      </c>
      <c r="X841" s="88">
        <v>42109</v>
      </c>
      <c r="Y841" s="87">
        <v>9235.7099999999991</v>
      </c>
      <c r="Z841" s="84">
        <v>7100</v>
      </c>
      <c r="AA841" s="84">
        <f t="shared" si="42"/>
        <v>2135.7099999999991</v>
      </c>
    </row>
    <row r="842" spans="1:27" ht="15.75" customHeight="1">
      <c r="A842" s="88">
        <v>42111</v>
      </c>
      <c r="B842" s="86">
        <v>9194.64</v>
      </c>
      <c r="T842" s="122">
        <v>42110</v>
      </c>
      <c r="U842" s="121">
        <v>9219.0499999999993</v>
      </c>
      <c r="V842" s="121">
        <v>8950</v>
      </c>
      <c r="W842" s="120">
        <f t="shared" si="41"/>
        <v>269.04999999999927</v>
      </c>
      <c r="X842" s="88">
        <v>42108</v>
      </c>
      <c r="Y842" s="87">
        <v>9242.86</v>
      </c>
      <c r="Z842" s="84">
        <v>7100</v>
      </c>
      <c r="AA842" s="84">
        <f t="shared" si="42"/>
        <v>2142.8600000000006</v>
      </c>
    </row>
    <row r="843" spans="1:27" ht="15.75" customHeight="1">
      <c r="A843" s="88">
        <v>42110</v>
      </c>
      <c r="B843" s="86">
        <v>9219.0499999999993</v>
      </c>
      <c r="T843" s="122">
        <v>42109</v>
      </c>
      <c r="U843" s="121">
        <v>9235.7099999999991</v>
      </c>
      <c r="V843" s="121">
        <v>8950</v>
      </c>
      <c r="W843" s="120">
        <f t="shared" si="41"/>
        <v>285.70999999999913</v>
      </c>
      <c r="X843" s="88">
        <v>42107</v>
      </c>
      <c r="Y843" s="87">
        <v>9208.93</v>
      </c>
      <c r="Z843" s="84">
        <v>7100</v>
      </c>
      <c r="AA843" s="84">
        <f t="shared" si="42"/>
        <v>2108.9300000000003</v>
      </c>
    </row>
    <row r="844" spans="1:27" ht="15.75" customHeight="1">
      <c r="A844" s="88">
        <v>42109</v>
      </c>
      <c r="B844" s="86">
        <v>9235.7099999999991</v>
      </c>
      <c r="T844" s="122">
        <v>42108</v>
      </c>
      <c r="U844" s="121">
        <v>9242.86</v>
      </c>
      <c r="V844" s="121">
        <v>8950</v>
      </c>
      <c r="W844" s="120">
        <f t="shared" si="41"/>
        <v>292.86000000000058</v>
      </c>
      <c r="X844" s="88">
        <v>42104</v>
      </c>
      <c r="Y844" s="87">
        <v>9197.6200000000008</v>
      </c>
      <c r="Z844" s="84">
        <v>7100</v>
      </c>
      <c r="AA844" s="84">
        <f t="shared" si="42"/>
        <v>2097.6200000000008</v>
      </c>
    </row>
    <row r="845" spans="1:27" ht="15.75" customHeight="1">
      <c r="A845" s="88">
        <v>42108</v>
      </c>
      <c r="B845" s="86">
        <v>9242.86</v>
      </c>
      <c r="T845" s="122">
        <v>42106</v>
      </c>
      <c r="U845" s="121">
        <v>9208.93</v>
      </c>
      <c r="V845" s="121">
        <v>8925</v>
      </c>
      <c r="W845" s="120">
        <f t="shared" si="41"/>
        <v>283.93000000000029</v>
      </c>
      <c r="X845" s="88">
        <v>42103</v>
      </c>
      <c r="Y845" s="87">
        <v>9167.86</v>
      </c>
      <c r="Z845" s="84">
        <v>7100</v>
      </c>
      <c r="AA845" s="84">
        <f t="shared" si="42"/>
        <v>2067.8600000000006</v>
      </c>
    </row>
    <row r="846" spans="1:27" ht="15.75" customHeight="1">
      <c r="A846" s="88">
        <v>42107</v>
      </c>
      <c r="B846" s="86">
        <v>9208.93</v>
      </c>
      <c r="T846" s="122">
        <v>42104</v>
      </c>
      <c r="U846" s="121">
        <v>9197.6200000000008</v>
      </c>
      <c r="V846" s="121">
        <v>8916.67</v>
      </c>
      <c r="W846" s="120">
        <f t="shared" si="41"/>
        <v>280.95000000000073</v>
      </c>
      <c r="X846" s="88">
        <v>42102</v>
      </c>
      <c r="Y846" s="87">
        <v>9107.14</v>
      </c>
      <c r="Z846" s="84">
        <v>7100</v>
      </c>
      <c r="AA846" s="84">
        <f t="shared" si="42"/>
        <v>2007.1399999999994</v>
      </c>
    </row>
    <row r="847" spans="1:27" ht="15.75" customHeight="1">
      <c r="A847" s="88">
        <v>42104</v>
      </c>
      <c r="B847" s="86">
        <v>9197.6200000000008</v>
      </c>
      <c r="T847" s="122">
        <v>42103</v>
      </c>
      <c r="U847" s="121">
        <v>9167.86</v>
      </c>
      <c r="V847" s="121">
        <v>8900</v>
      </c>
      <c r="W847" s="120">
        <f t="shared" si="41"/>
        <v>267.86000000000058</v>
      </c>
      <c r="X847" s="88">
        <v>42101</v>
      </c>
      <c r="Y847" s="87">
        <v>8950</v>
      </c>
      <c r="Z847" s="84">
        <v>7100</v>
      </c>
      <c r="AA847" s="84">
        <f t="shared" si="42"/>
        <v>1850</v>
      </c>
    </row>
    <row r="848" spans="1:27" ht="15.75" customHeight="1">
      <c r="A848" s="88">
        <v>42103</v>
      </c>
      <c r="B848" s="86">
        <v>9167.86</v>
      </c>
      <c r="T848" s="122">
        <v>42102</v>
      </c>
      <c r="U848" s="121">
        <v>9107.14</v>
      </c>
      <c r="V848" s="121">
        <v>8850</v>
      </c>
      <c r="W848" s="120">
        <f t="shared" si="41"/>
        <v>257.13999999999942</v>
      </c>
      <c r="X848" s="88">
        <v>42097</v>
      </c>
      <c r="Y848" s="87">
        <v>8912.5</v>
      </c>
      <c r="Z848" s="84">
        <v>7100</v>
      </c>
      <c r="AA848" s="84">
        <f t="shared" si="42"/>
        <v>1812.5</v>
      </c>
    </row>
    <row r="849" spans="1:27" ht="15.75" customHeight="1">
      <c r="A849" s="88">
        <v>42102</v>
      </c>
      <c r="B849" s="86">
        <v>9107.14</v>
      </c>
      <c r="T849" s="122">
        <v>42099</v>
      </c>
      <c r="U849" s="121">
        <v>8962.86</v>
      </c>
      <c r="V849" s="121">
        <v>8696</v>
      </c>
      <c r="W849" s="120">
        <f t="shared" si="41"/>
        <v>266.86000000000058</v>
      </c>
      <c r="X849" s="88">
        <v>42096</v>
      </c>
      <c r="Y849" s="87">
        <v>8847.6200000000008</v>
      </c>
      <c r="Z849" s="84">
        <v>7100</v>
      </c>
      <c r="AA849" s="84">
        <f t="shared" si="42"/>
        <v>1747.6200000000008</v>
      </c>
    </row>
    <row r="850" spans="1:27" ht="15.75" customHeight="1">
      <c r="A850" s="88">
        <v>42101</v>
      </c>
      <c r="B850" s="86">
        <v>8950</v>
      </c>
      <c r="T850" s="122">
        <v>42097</v>
      </c>
      <c r="U850" s="121">
        <v>8912.5</v>
      </c>
      <c r="V850" s="121">
        <v>8675</v>
      </c>
      <c r="W850" s="120">
        <f t="shared" si="41"/>
        <v>237.5</v>
      </c>
      <c r="X850" s="88">
        <v>42095</v>
      </c>
      <c r="Y850" s="87">
        <v>8814.2900000000009</v>
      </c>
      <c r="Z850" s="84">
        <v>7100</v>
      </c>
      <c r="AA850" s="84">
        <f t="shared" si="42"/>
        <v>1714.2900000000009</v>
      </c>
    </row>
    <row r="851" spans="1:27" ht="15.75" customHeight="1">
      <c r="A851" s="88">
        <v>42097</v>
      </c>
      <c r="B851" s="86">
        <v>8912.5</v>
      </c>
      <c r="T851" s="122">
        <v>42096</v>
      </c>
      <c r="U851" s="121">
        <v>8847.6200000000008</v>
      </c>
      <c r="V851" s="121">
        <v>8650</v>
      </c>
      <c r="W851" s="120">
        <f t="shared" si="41"/>
        <v>197.6200000000008</v>
      </c>
      <c r="X851" s="88">
        <v>42094</v>
      </c>
      <c r="Y851" s="87">
        <v>8814.2900000000009</v>
      </c>
      <c r="Z851" s="84">
        <v>7100</v>
      </c>
      <c r="AA851" s="84">
        <f t="shared" si="42"/>
        <v>1714.2900000000009</v>
      </c>
    </row>
    <row r="852" spans="1:27" ht="15.75" customHeight="1">
      <c r="A852" s="88">
        <v>42096</v>
      </c>
      <c r="B852" s="86">
        <v>8847.6200000000008</v>
      </c>
      <c r="T852" s="122">
        <v>42095</v>
      </c>
      <c r="U852" s="121">
        <v>8814.2900000000009</v>
      </c>
      <c r="V852" s="121">
        <v>8650</v>
      </c>
      <c r="W852" s="120">
        <f t="shared" si="41"/>
        <v>164.29000000000087</v>
      </c>
      <c r="X852" s="88">
        <v>42093</v>
      </c>
      <c r="Y852" s="87">
        <v>8714.2900000000009</v>
      </c>
      <c r="Z852" s="84">
        <v>7100</v>
      </c>
      <c r="AA852" s="84">
        <f t="shared" si="42"/>
        <v>1614.2900000000009</v>
      </c>
    </row>
    <row r="853" spans="1:27" ht="15.75" customHeight="1">
      <c r="A853" s="88">
        <v>42095</v>
      </c>
      <c r="B853" s="86">
        <v>8814.2900000000009</v>
      </c>
      <c r="T853" s="122">
        <v>42094</v>
      </c>
      <c r="U853" s="121">
        <v>8814.2900000000009</v>
      </c>
      <c r="V853" s="121">
        <v>8650</v>
      </c>
      <c r="W853" s="120">
        <f t="shared" si="41"/>
        <v>164.29000000000087</v>
      </c>
      <c r="X853" s="88">
        <v>42090</v>
      </c>
      <c r="Y853" s="87">
        <v>8692.86</v>
      </c>
      <c r="Z853" s="84">
        <v>7100</v>
      </c>
      <c r="AA853" s="84">
        <f t="shared" si="42"/>
        <v>1592.8600000000006</v>
      </c>
    </row>
    <row r="854" spans="1:27" ht="15.75" customHeight="1">
      <c r="A854" s="88">
        <v>42094</v>
      </c>
      <c r="B854" s="86">
        <v>8814.2900000000009</v>
      </c>
      <c r="T854" s="122">
        <v>42092</v>
      </c>
      <c r="U854" s="121">
        <v>8714.2900000000009</v>
      </c>
      <c r="V854" s="121">
        <v>8574</v>
      </c>
      <c r="W854" s="120">
        <f t="shared" si="41"/>
        <v>140.29000000000087</v>
      </c>
      <c r="X854" s="88">
        <v>42089</v>
      </c>
      <c r="Y854" s="87">
        <v>8678.57</v>
      </c>
      <c r="Z854" s="84">
        <v>7100</v>
      </c>
      <c r="AA854" s="84">
        <f t="shared" si="42"/>
        <v>1578.5699999999997</v>
      </c>
    </row>
    <row r="855" spans="1:27" ht="15.75" customHeight="1">
      <c r="A855" s="88">
        <v>42093</v>
      </c>
      <c r="B855" s="86">
        <v>8714.2900000000009</v>
      </c>
      <c r="T855" s="122">
        <v>42090</v>
      </c>
      <c r="U855" s="121">
        <v>8692.86</v>
      </c>
      <c r="V855" s="121">
        <v>8555</v>
      </c>
      <c r="W855" s="120">
        <f t="shared" si="41"/>
        <v>137.86000000000058</v>
      </c>
      <c r="X855" s="88">
        <v>42088</v>
      </c>
      <c r="Y855" s="87">
        <v>8650</v>
      </c>
      <c r="Z855" s="84">
        <v>7100</v>
      </c>
      <c r="AA855" s="84">
        <f t="shared" si="42"/>
        <v>1550</v>
      </c>
    </row>
    <row r="856" spans="1:27" ht="15.75" customHeight="1">
      <c r="A856" s="88">
        <v>42090</v>
      </c>
      <c r="B856" s="86">
        <v>8692.86</v>
      </c>
      <c r="T856" s="122">
        <v>42089</v>
      </c>
      <c r="U856" s="121">
        <v>8678.57</v>
      </c>
      <c r="V856" s="121">
        <v>8523.33</v>
      </c>
      <c r="W856" s="120">
        <f t="shared" si="41"/>
        <v>155.23999999999978</v>
      </c>
      <c r="X856" s="88">
        <v>42087</v>
      </c>
      <c r="Y856" s="87">
        <v>8592.86</v>
      </c>
      <c r="Z856" s="84">
        <v>7100</v>
      </c>
      <c r="AA856" s="84">
        <f t="shared" si="42"/>
        <v>1492.8600000000006</v>
      </c>
    </row>
    <row r="857" spans="1:27" ht="15.75" customHeight="1">
      <c r="A857" s="88">
        <v>42089</v>
      </c>
      <c r="B857" s="86">
        <v>8678.57</v>
      </c>
      <c r="T857" s="122">
        <v>42088</v>
      </c>
      <c r="U857" s="121">
        <v>8650</v>
      </c>
      <c r="V857" s="121">
        <v>8485</v>
      </c>
      <c r="W857" s="120">
        <f t="shared" si="41"/>
        <v>165</v>
      </c>
      <c r="X857" s="88">
        <v>42086</v>
      </c>
      <c r="Y857" s="87">
        <v>8458.57</v>
      </c>
      <c r="Z857" s="84">
        <v>7100</v>
      </c>
      <c r="AA857" s="84">
        <f t="shared" si="42"/>
        <v>1358.5699999999997</v>
      </c>
    </row>
    <row r="858" spans="1:27" ht="15.75" customHeight="1">
      <c r="A858" s="88">
        <v>42088</v>
      </c>
      <c r="B858" s="86">
        <v>8650</v>
      </c>
      <c r="T858" s="122">
        <v>42087</v>
      </c>
      <c r="U858" s="121">
        <v>8592.86</v>
      </c>
      <c r="V858" s="121">
        <v>8420</v>
      </c>
      <c r="W858" s="120">
        <f t="shared" si="41"/>
        <v>172.86000000000058</v>
      </c>
      <c r="X858" s="88">
        <v>42083</v>
      </c>
      <c r="Y858" s="87">
        <v>8455.36</v>
      </c>
      <c r="Z858" s="84">
        <v>7100</v>
      </c>
      <c r="AA858" s="84">
        <f t="shared" si="42"/>
        <v>1355.3600000000006</v>
      </c>
    </row>
    <row r="859" spans="1:27" ht="15.75" customHeight="1">
      <c r="A859" s="88">
        <v>42087</v>
      </c>
      <c r="B859" s="86">
        <v>8592.86</v>
      </c>
      <c r="T859" s="122">
        <v>42085</v>
      </c>
      <c r="U859" s="121">
        <v>8458.57</v>
      </c>
      <c r="V859" s="121">
        <v>8299</v>
      </c>
      <c r="W859" s="120">
        <f t="shared" si="41"/>
        <v>159.56999999999971</v>
      </c>
      <c r="X859" s="88">
        <v>42082</v>
      </c>
      <c r="Y859" s="87">
        <v>8450</v>
      </c>
      <c r="Z859" s="84">
        <v>7100</v>
      </c>
      <c r="AA859" s="84">
        <f t="shared" si="42"/>
        <v>1350</v>
      </c>
    </row>
    <row r="860" spans="1:27" ht="15.75" customHeight="1">
      <c r="A860" s="88">
        <v>42086</v>
      </c>
      <c r="B860" s="86">
        <v>8458.57</v>
      </c>
      <c r="T860" s="122">
        <v>42083</v>
      </c>
      <c r="U860" s="121">
        <v>8455.36</v>
      </c>
      <c r="V860" s="121">
        <v>8286.25</v>
      </c>
      <c r="W860" s="120">
        <f t="shared" si="41"/>
        <v>169.11000000000058</v>
      </c>
      <c r="X860" s="88">
        <v>42081</v>
      </c>
      <c r="Y860" s="87">
        <v>8439.2900000000009</v>
      </c>
      <c r="Z860" s="84">
        <v>7100</v>
      </c>
      <c r="AA860" s="84">
        <f t="shared" si="42"/>
        <v>1339.2900000000009</v>
      </c>
    </row>
    <row r="861" spans="1:27" ht="15.75" customHeight="1">
      <c r="A861" s="88">
        <v>42083</v>
      </c>
      <c r="B861" s="86">
        <v>8455.36</v>
      </c>
      <c r="T861" s="122">
        <v>42082</v>
      </c>
      <c r="U861" s="121">
        <v>8450</v>
      </c>
      <c r="V861" s="121">
        <v>8265</v>
      </c>
      <c r="W861" s="120">
        <f t="shared" si="41"/>
        <v>185</v>
      </c>
      <c r="X861" s="88">
        <v>42080</v>
      </c>
      <c r="Y861" s="87">
        <v>8392.86</v>
      </c>
      <c r="Z861" s="84">
        <v>7100</v>
      </c>
      <c r="AA861" s="84">
        <f t="shared" si="42"/>
        <v>1292.8600000000006</v>
      </c>
    </row>
    <row r="862" spans="1:27" ht="15.75" customHeight="1">
      <c r="A862" s="88">
        <v>42082</v>
      </c>
      <c r="B862" s="86">
        <v>8450</v>
      </c>
      <c r="T862" s="122">
        <v>42081</v>
      </c>
      <c r="U862" s="121">
        <v>8439.2900000000009</v>
      </c>
      <c r="V862" s="121">
        <v>8265</v>
      </c>
      <c r="W862" s="120">
        <f t="shared" si="41"/>
        <v>174.29000000000087</v>
      </c>
      <c r="X862" s="88">
        <v>42079</v>
      </c>
      <c r="Y862" s="87">
        <v>8388.57</v>
      </c>
      <c r="Z862" s="84">
        <v>7100</v>
      </c>
      <c r="AA862" s="84">
        <f t="shared" si="42"/>
        <v>1288.5699999999997</v>
      </c>
    </row>
    <row r="863" spans="1:27" ht="15.75" customHeight="1">
      <c r="A863" s="88">
        <v>42081</v>
      </c>
      <c r="B863" s="86">
        <v>8439.2900000000009</v>
      </c>
      <c r="T863" s="122">
        <v>42080</v>
      </c>
      <c r="U863" s="121">
        <v>8392.86</v>
      </c>
      <c r="V863" s="121">
        <v>8265</v>
      </c>
      <c r="W863" s="120">
        <f t="shared" si="41"/>
        <v>127.86000000000058</v>
      </c>
      <c r="X863" s="88">
        <v>42076</v>
      </c>
      <c r="Y863" s="87">
        <v>8387.5</v>
      </c>
      <c r="Z863" s="84">
        <v>7100</v>
      </c>
      <c r="AA863" s="84">
        <f t="shared" si="42"/>
        <v>1287.5</v>
      </c>
    </row>
    <row r="864" spans="1:27" ht="15.75" customHeight="1">
      <c r="A864" s="88">
        <v>42080</v>
      </c>
      <c r="B864" s="86">
        <v>8392.86</v>
      </c>
      <c r="T864" s="122">
        <v>42078</v>
      </c>
      <c r="U864" s="121">
        <v>8388.57</v>
      </c>
      <c r="V864" s="121">
        <v>8230</v>
      </c>
      <c r="W864" s="120">
        <f t="shared" si="41"/>
        <v>158.56999999999971</v>
      </c>
      <c r="X864" s="88">
        <v>42075</v>
      </c>
      <c r="Y864" s="87">
        <v>8438.1</v>
      </c>
      <c r="Z864" s="84">
        <v>7100</v>
      </c>
      <c r="AA864" s="84">
        <f t="shared" si="42"/>
        <v>1338.1000000000004</v>
      </c>
    </row>
    <row r="865" spans="1:27" ht="15.75" customHeight="1">
      <c r="A865" s="88">
        <v>42079</v>
      </c>
      <c r="B865" s="86">
        <v>8388.57</v>
      </c>
      <c r="T865" s="122">
        <v>42076</v>
      </c>
      <c r="U865" s="121">
        <v>8387.5</v>
      </c>
      <c r="V865" s="121">
        <v>8262.5</v>
      </c>
      <c r="W865" s="120">
        <f t="shared" si="41"/>
        <v>125</v>
      </c>
      <c r="X865" s="88">
        <v>42074</v>
      </c>
      <c r="Y865" s="87">
        <v>8489.2900000000009</v>
      </c>
      <c r="Z865" s="84">
        <v>7100</v>
      </c>
      <c r="AA865" s="84">
        <f t="shared" si="42"/>
        <v>1389.2900000000009</v>
      </c>
    </row>
    <row r="866" spans="1:27" ht="15.75" customHeight="1">
      <c r="A866" s="88">
        <v>42076</v>
      </c>
      <c r="B866" s="86">
        <v>8387.5</v>
      </c>
      <c r="T866" s="122">
        <v>42075</v>
      </c>
      <c r="U866" s="121">
        <v>8438.1</v>
      </c>
      <c r="V866" s="121">
        <v>8316.67</v>
      </c>
      <c r="W866" s="120">
        <f t="shared" si="41"/>
        <v>121.43000000000029</v>
      </c>
      <c r="X866" s="88">
        <v>42073</v>
      </c>
      <c r="Y866" s="87">
        <v>8571.43</v>
      </c>
      <c r="Z866" s="84">
        <v>7100</v>
      </c>
      <c r="AA866" s="84">
        <f t="shared" si="42"/>
        <v>1471.4300000000003</v>
      </c>
    </row>
    <row r="867" spans="1:27" ht="15.75" customHeight="1">
      <c r="A867" s="88">
        <v>42075</v>
      </c>
      <c r="B867" s="86">
        <v>8438.1</v>
      </c>
      <c r="T867" s="122">
        <v>42074</v>
      </c>
      <c r="U867" s="121">
        <v>8489.2900000000009</v>
      </c>
      <c r="V867" s="121">
        <v>8412.5</v>
      </c>
      <c r="W867" s="120">
        <f t="shared" si="41"/>
        <v>76.790000000000873</v>
      </c>
      <c r="X867" s="88">
        <v>42072</v>
      </c>
      <c r="Y867" s="87">
        <v>8687.14</v>
      </c>
      <c r="Z867" s="84">
        <v>7100</v>
      </c>
      <c r="AA867" s="84">
        <f t="shared" si="42"/>
        <v>1587.1399999999994</v>
      </c>
    </row>
    <row r="868" spans="1:27" ht="15.75" customHeight="1">
      <c r="A868" s="88">
        <v>42074</v>
      </c>
      <c r="B868" s="86">
        <v>8489.2900000000009</v>
      </c>
      <c r="T868" s="122">
        <v>42073</v>
      </c>
      <c r="U868" s="121">
        <v>8571.43</v>
      </c>
      <c r="V868" s="121">
        <v>8600</v>
      </c>
      <c r="W868" s="120">
        <f t="shared" si="41"/>
        <v>-28.569999999999709</v>
      </c>
      <c r="X868" s="88">
        <v>42069</v>
      </c>
      <c r="Y868" s="87">
        <v>8705.36</v>
      </c>
      <c r="Z868" s="84">
        <v>7450</v>
      </c>
      <c r="AA868" s="84">
        <f t="shared" si="42"/>
        <v>1255.3600000000006</v>
      </c>
    </row>
    <row r="869" spans="1:27" ht="15.75" customHeight="1">
      <c r="A869" s="88">
        <v>42073</v>
      </c>
      <c r="B869" s="86">
        <v>8571.43</v>
      </c>
      <c r="T869" s="122">
        <v>42071</v>
      </c>
      <c r="U869" s="121">
        <v>8687.14</v>
      </c>
      <c r="V869" s="121">
        <v>8538</v>
      </c>
      <c r="W869" s="120">
        <f t="shared" si="41"/>
        <v>149.13999999999942</v>
      </c>
      <c r="X869" s="88">
        <v>42068</v>
      </c>
      <c r="Y869" s="87">
        <v>8704.76</v>
      </c>
      <c r="Z869" s="84">
        <v>7450</v>
      </c>
      <c r="AA869" s="84">
        <f t="shared" si="42"/>
        <v>1254.7600000000002</v>
      </c>
    </row>
    <row r="870" spans="1:27" ht="15.75" customHeight="1">
      <c r="A870" s="88">
        <v>42072</v>
      </c>
      <c r="B870" s="86">
        <v>8687.14</v>
      </c>
      <c r="T870" s="122">
        <v>42069</v>
      </c>
      <c r="U870" s="121">
        <v>8705.36</v>
      </c>
      <c r="V870" s="121">
        <v>8522.5</v>
      </c>
      <c r="W870" s="120">
        <f t="shared" si="41"/>
        <v>182.86000000000058</v>
      </c>
      <c r="X870" s="88">
        <v>42067</v>
      </c>
      <c r="Y870" s="87">
        <v>8692.86</v>
      </c>
      <c r="Z870" s="84">
        <v>7450</v>
      </c>
      <c r="AA870" s="84">
        <f t="shared" si="42"/>
        <v>1242.8600000000006</v>
      </c>
    </row>
    <row r="871" spans="1:27" ht="15.75" customHeight="1">
      <c r="A871" s="88">
        <v>42069</v>
      </c>
      <c r="B871" s="86">
        <v>8705.36</v>
      </c>
      <c r="T871" s="122">
        <v>42068</v>
      </c>
      <c r="U871" s="121">
        <v>8704.76</v>
      </c>
      <c r="V871" s="121">
        <v>8496.67</v>
      </c>
      <c r="W871" s="120">
        <f t="shared" si="41"/>
        <v>208.09000000000015</v>
      </c>
      <c r="X871" s="88">
        <v>42066</v>
      </c>
      <c r="Y871" s="87">
        <v>8650</v>
      </c>
      <c r="Z871" s="84">
        <v>7450</v>
      </c>
      <c r="AA871" s="84">
        <f t="shared" si="42"/>
        <v>1200</v>
      </c>
    </row>
    <row r="872" spans="1:27" ht="15.75" customHeight="1">
      <c r="A872" s="88">
        <v>42068</v>
      </c>
      <c r="B872" s="86">
        <v>8704.76</v>
      </c>
      <c r="T872" s="122">
        <v>42067</v>
      </c>
      <c r="U872" s="121">
        <v>8692.86</v>
      </c>
      <c r="V872" s="121">
        <v>8450</v>
      </c>
      <c r="W872" s="120">
        <f t="shared" si="41"/>
        <v>242.86000000000058</v>
      </c>
      <c r="X872" s="88">
        <v>42065</v>
      </c>
      <c r="Y872" s="87">
        <v>8503.57</v>
      </c>
      <c r="Z872" s="84">
        <v>7450</v>
      </c>
      <c r="AA872" s="84">
        <f t="shared" si="42"/>
        <v>1053.5699999999997</v>
      </c>
    </row>
    <row r="873" spans="1:27" ht="15.75" customHeight="1">
      <c r="A873" s="88">
        <v>42067</v>
      </c>
      <c r="B873" s="86">
        <v>8692.86</v>
      </c>
      <c r="T873" s="122">
        <v>42066</v>
      </c>
      <c r="U873" s="121">
        <v>8650</v>
      </c>
      <c r="V873" s="121">
        <v>8450</v>
      </c>
      <c r="W873" s="120">
        <f t="shared" si="41"/>
        <v>200</v>
      </c>
      <c r="X873" s="88">
        <v>42062</v>
      </c>
      <c r="Y873" s="87">
        <v>8435.7099999999991</v>
      </c>
      <c r="Z873" s="84">
        <v>7450</v>
      </c>
      <c r="AA873" s="84">
        <f t="shared" si="42"/>
        <v>985.70999999999913</v>
      </c>
    </row>
    <row r="874" spans="1:27" ht="15.75" customHeight="1">
      <c r="A874" s="88">
        <v>42066</v>
      </c>
      <c r="B874" s="86">
        <v>8650</v>
      </c>
      <c r="T874" s="122">
        <v>42064</v>
      </c>
      <c r="U874" s="121">
        <v>8503.57</v>
      </c>
      <c r="V874" s="121">
        <v>8256.25</v>
      </c>
      <c r="W874" s="120">
        <f t="shared" si="41"/>
        <v>247.31999999999971</v>
      </c>
      <c r="X874" s="88">
        <v>42061</v>
      </c>
      <c r="Y874" s="87">
        <v>8421.43</v>
      </c>
      <c r="Z874" s="84">
        <v>7450</v>
      </c>
      <c r="AA874" s="84">
        <f t="shared" si="42"/>
        <v>971.43000000000029</v>
      </c>
    </row>
    <row r="875" spans="1:27" ht="15.75" customHeight="1">
      <c r="A875" s="88">
        <v>42065</v>
      </c>
      <c r="B875" s="86">
        <v>8503.57</v>
      </c>
      <c r="T875" s="122">
        <v>42063</v>
      </c>
      <c r="U875" s="121">
        <v>8466.67</v>
      </c>
      <c r="V875" s="121">
        <v>8208.33</v>
      </c>
      <c r="W875" s="120">
        <f t="shared" si="41"/>
        <v>258.34000000000015</v>
      </c>
      <c r="X875" s="88">
        <v>42060</v>
      </c>
      <c r="Y875" s="87">
        <v>8350</v>
      </c>
      <c r="Z875" s="84">
        <v>7450</v>
      </c>
      <c r="AA875" s="84">
        <f t="shared" si="42"/>
        <v>900</v>
      </c>
    </row>
    <row r="876" spans="1:27" ht="15.75" customHeight="1">
      <c r="A876" s="88">
        <v>42062</v>
      </c>
      <c r="B876" s="86">
        <v>8435.7099999999991</v>
      </c>
      <c r="T876" s="122">
        <v>42062</v>
      </c>
      <c r="U876" s="121">
        <v>8435.7099999999991</v>
      </c>
      <c r="V876" s="121">
        <v>8137.5</v>
      </c>
      <c r="W876" s="120">
        <f t="shared" si="41"/>
        <v>298.20999999999913</v>
      </c>
      <c r="X876" s="88">
        <v>42052</v>
      </c>
      <c r="Y876" s="87">
        <v>8378.57</v>
      </c>
      <c r="Z876" s="84">
        <v>7450</v>
      </c>
      <c r="AA876" s="84">
        <f t="shared" si="42"/>
        <v>928.56999999999971</v>
      </c>
    </row>
    <row r="877" spans="1:27" ht="15.75" customHeight="1">
      <c r="A877" s="88">
        <v>42061</v>
      </c>
      <c r="B877" s="86">
        <v>8421.43</v>
      </c>
      <c r="T877" s="122">
        <v>42061</v>
      </c>
      <c r="U877" s="121">
        <v>8421.43</v>
      </c>
      <c r="V877" s="121">
        <v>7975</v>
      </c>
      <c r="W877" s="120">
        <f t="shared" si="41"/>
        <v>446.43000000000029</v>
      </c>
      <c r="X877" s="88">
        <v>42051</v>
      </c>
      <c r="Y877" s="87">
        <v>8369.0499999999993</v>
      </c>
      <c r="Z877" s="84">
        <v>7450</v>
      </c>
      <c r="AA877" s="84">
        <f t="shared" si="42"/>
        <v>919.04999999999927</v>
      </c>
    </row>
    <row r="878" spans="1:27" ht="15.75" customHeight="1">
      <c r="A878" s="88">
        <v>42060</v>
      </c>
      <c r="B878" s="86">
        <v>8350</v>
      </c>
      <c r="T878" s="122">
        <v>42057</v>
      </c>
      <c r="U878" s="121">
        <v>8378.57</v>
      </c>
      <c r="V878" s="121">
        <v>7975</v>
      </c>
      <c r="W878" s="120">
        <f t="shared" si="41"/>
        <v>403.56999999999971</v>
      </c>
      <c r="X878" s="88">
        <v>42048</v>
      </c>
      <c r="Y878" s="87">
        <v>8364.2900000000009</v>
      </c>
      <c r="Z878" s="84">
        <v>7450</v>
      </c>
      <c r="AA878" s="84">
        <f t="shared" si="42"/>
        <v>914.29000000000087</v>
      </c>
    </row>
    <row r="879" spans="1:27" ht="15.75" customHeight="1">
      <c r="A879" s="88">
        <v>42052</v>
      </c>
      <c r="B879" s="86">
        <v>8378.57</v>
      </c>
      <c r="T879" s="122">
        <v>42052</v>
      </c>
      <c r="U879" s="121">
        <v>8378.57</v>
      </c>
      <c r="V879" s="121">
        <v>7975</v>
      </c>
      <c r="W879" s="120">
        <f t="shared" si="41"/>
        <v>403.56999999999971</v>
      </c>
      <c r="X879" s="88">
        <v>42047</v>
      </c>
      <c r="Y879" s="87">
        <v>8359.52</v>
      </c>
      <c r="Z879" s="84">
        <v>7450</v>
      </c>
      <c r="AA879" s="84">
        <f t="shared" si="42"/>
        <v>909.52000000000044</v>
      </c>
    </row>
    <row r="880" spans="1:27" ht="15.75" customHeight="1">
      <c r="A880" s="88">
        <v>42051</v>
      </c>
      <c r="B880" s="86">
        <v>8369.0499999999993</v>
      </c>
      <c r="T880" s="122">
        <v>42050</v>
      </c>
      <c r="U880" s="121">
        <v>8369.0499999999993</v>
      </c>
      <c r="V880" s="121">
        <v>7975</v>
      </c>
      <c r="W880" s="120">
        <f t="shared" si="41"/>
        <v>394.04999999999927</v>
      </c>
      <c r="X880" s="88">
        <v>42046</v>
      </c>
      <c r="Y880" s="87">
        <v>8350</v>
      </c>
      <c r="Z880" s="84">
        <v>7450</v>
      </c>
      <c r="AA880" s="84">
        <f t="shared" si="42"/>
        <v>900</v>
      </c>
    </row>
    <row r="881" spans="1:27" ht="15.75" customHeight="1">
      <c r="A881" s="88">
        <v>42048</v>
      </c>
      <c r="B881" s="86">
        <v>8364.2900000000009</v>
      </c>
      <c r="T881" s="122">
        <v>42048</v>
      </c>
      <c r="U881" s="121">
        <v>8364.2900000000009</v>
      </c>
      <c r="V881" s="121">
        <v>7975</v>
      </c>
      <c r="W881" s="120">
        <f t="shared" si="41"/>
        <v>389.29000000000087</v>
      </c>
      <c r="X881" s="88">
        <v>42045</v>
      </c>
      <c r="Y881" s="87">
        <v>8350</v>
      </c>
      <c r="Z881" s="84">
        <v>7450</v>
      </c>
      <c r="AA881" s="84">
        <f t="shared" si="42"/>
        <v>900</v>
      </c>
    </row>
    <row r="882" spans="1:27" ht="15.75" customHeight="1">
      <c r="A882" s="88">
        <v>42047</v>
      </c>
      <c r="B882" s="86">
        <v>8359.52</v>
      </c>
      <c r="T882" s="122">
        <v>42047</v>
      </c>
      <c r="U882" s="121">
        <v>8359.52</v>
      </c>
      <c r="V882" s="121">
        <v>7975</v>
      </c>
      <c r="W882" s="120">
        <f t="shared" si="41"/>
        <v>384.52000000000044</v>
      </c>
      <c r="X882" s="88">
        <v>42044</v>
      </c>
      <c r="Y882" s="87">
        <v>8261.43</v>
      </c>
      <c r="Z882" s="84">
        <v>7450</v>
      </c>
      <c r="AA882" s="84">
        <f t="shared" si="42"/>
        <v>811.43000000000029</v>
      </c>
    </row>
    <row r="883" spans="1:27" ht="15.75" customHeight="1">
      <c r="A883" s="88">
        <v>42046</v>
      </c>
      <c r="B883" s="86">
        <v>8350</v>
      </c>
      <c r="T883" s="122">
        <v>42046</v>
      </c>
      <c r="U883" s="121">
        <v>8350</v>
      </c>
      <c r="V883" s="121">
        <v>7975</v>
      </c>
      <c r="W883" s="120">
        <f t="shared" si="41"/>
        <v>375</v>
      </c>
      <c r="X883" s="88">
        <v>42041</v>
      </c>
      <c r="Y883" s="87">
        <v>8239.2900000000009</v>
      </c>
      <c r="Z883" s="84">
        <v>7450</v>
      </c>
      <c r="AA883" s="84">
        <f t="shared" si="42"/>
        <v>789.29000000000087</v>
      </c>
    </row>
    <row r="884" spans="1:27" ht="15.75" customHeight="1">
      <c r="A884" s="88">
        <v>42045</v>
      </c>
      <c r="B884" s="86">
        <v>8350</v>
      </c>
      <c r="T884" s="122">
        <v>42045</v>
      </c>
      <c r="U884" s="121">
        <v>8350</v>
      </c>
      <c r="V884" s="121">
        <v>7975</v>
      </c>
      <c r="W884" s="120">
        <f t="shared" si="41"/>
        <v>375</v>
      </c>
      <c r="X884" s="88">
        <v>42040</v>
      </c>
      <c r="Y884" s="87">
        <v>8195.24</v>
      </c>
      <c r="Z884" s="84">
        <v>7450</v>
      </c>
      <c r="AA884" s="84">
        <f t="shared" si="42"/>
        <v>745.23999999999978</v>
      </c>
    </row>
    <row r="885" spans="1:27" ht="15.75" customHeight="1">
      <c r="A885" s="88">
        <v>42044</v>
      </c>
      <c r="B885" s="86">
        <v>8261.43</v>
      </c>
      <c r="T885" s="122">
        <v>42043</v>
      </c>
      <c r="U885" s="121">
        <v>8261.43</v>
      </c>
      <c r="V885" s="121">
        <v>8103</v>
      </c>
      <c r="W885" s="120">
        <f t="shared" si="41"/>
        <v>158.43000000000029</v>
      </c>
      <c r="X885" s="88">
        <v>42039</v>
      </c>
      <c r="Y885" s="87">
        <v>8107.14</v>
      </c>
      <c r="Z885" s="84">
        <v>7450</v>
      </c>
      <c r="AA885" s="84">
        <f t="shared" si="42"/>
        <v>657.14000000000033</v>
      </c>
    </row>
    <row r="886" spans="1:27" ht="15.75" customHeight="1">
      <c r="A886" s="88">
        <v>42041</v>
      </c>
      <c r="B886" s="86">
        <v>8239.2900000000009</v>
      </c>
      <c r="T886" s="122">
        <v>42041</v>
      </c>
      <c r="U886" s="121">
        <v>8239.2900000000009</v>
      </c>
      <c r="V886" s="121">
        <v>8103.75</v>
      </c>
      <c r="W886" s="120">
        <f t="shared" si="41"/>
        <v>135.54000000000087</v>
      </c>
      <c r="X886" s="88">
        <v>42038</v>
      </c>
      <c r="Y886" s="87">
        <v>8064.29</v>
      </c>
      <c r="Z886" s="84">
        <v>7450</v>
      </c>
      <c r="AA886" s="84">
        <f t="shared" si="42"/>
        <v>614.29</v>
      </c>
    </row>
    <row r="887" spans="1:27" ht="15.75" customHeight="1">
      <c r="A887" s="88">
        <v>42040</v>
      </c>
      <c r="B887" s="86">
        <v>8195.24</v>
      </c>
      <c r="T887" s="122">
        <v>42040</v>
      </c>
      <c r="U887" s="121">
        <v>8195.24</v>
      </c>
      <c r="V887" s="121">
        <v>8055</v>
      </c>
      <c r="W887" s="120">
        <f t="shared" si="41"/>
        <v>140.23999999999978</v>
      </c>
      <c r="X887" s="88">
        <v>42037</v>
      </c>
      <c r="Y887" s="87">
        <v>8175.71</v>
      </c>
      <c r="Z887" s="84">
        <v>7450</v>
      </c>
      <c r="AA887" s="84">
        <f t="shared" si="42"/>
        <v>725.71</v>
      </c>
    </row>
    <row r="888" spans="1:27" ht="15.75" customHeight="1">
      <c r="A888" s="88">
        <v>42039</v>
      </c>
      <c r="B888" s="86">
        <v>8107.14</v>
      </c>
      <c r="T888" s="122">
        <v>42039</v>
      </c>
      <c r="U888" s="121">
        <v>8107.14</v>
      </c>
      <c r="V888" s="121">
        <v>7957.5</v>
      </c>
      <c r="W888" s="120">
        <f t="shared" si="41"/>
        <v>149.64000000000033</v>
      </c>
      <c r="X888" s="88">
        <v>42034</v>
      </c>
      <c r="Y888" s="87">
        <v>8207.14</v>
      </c>
      <c r="Z888" s="84">
        <v>7450</v>
      </c>
      <c r="AA888" s="84">
        <f t="shared" si="42"/>
        <v>757.13999999999942</v>
      </c>
    </row>
    <row r="889" spans="1:27" ht="15.75" customHeight="1">
      <c r="A889" s="88">
        <v>42038</v>
      </c>
      <c r="B889" s="86">
        <v>8064.29</v>
      </c>
      <c r="T889" s="122">
        <v>42038</v>
      </c>
      <c r="U889" s="121">
        <v>8064.29</v>
      </c>
      <c r="V889" s="121">
        <v>7850</v>
      </c>
      <c r="W889" s="120">
        <f t="shared" si="41"/>
        <v>214.28999999999996</v>
      </c>
      <c r="X889" s="88">
        <v>42033</v>
      </c>
      <c r="Y889" s="87">
        <v>8259.52</v>
      </c>
      <c r="Z889" s="84">
        <v>7450</v>
      </c>
      <c r="AA889" s="84">
        <f t="shared" si="42"/>
        <v>809.52000000000044</v>
      </c>
    </row>
    <row r="890" spans="1:27" ht="15.75" customHeight="1">
      <c r="A890" s="88">
        <v>42037</v>
      </c>
      <c r="B890" s="86">
        <v>8175.71</v>
      </c>
      <c r="T890" s="122">
        <v>42036</v>
      </c>
      <c r="U890" s="121">
        <v>8175.71</v>
      </c>
      <c r="V890" s="121">
        <v>7965</v>
      </c>
      <c r="W890" s="120">
        <f t="shared" si="41"/>
        <v>210.71000000000004</v>
      </c>
      <c r="X890" s="88">
        <v>42032</v>
      </c>
      <c r="Y890" s="87">
        <v>8314.2900000000009</v>
      </c>
      <c r="Z890" s="84">
        <v>7450</v>
      </c>
      <c r="AA890" s="84">
        <f t="shared" si="42"/>
        <v>864.29000000000087</v>
      </c>
    </row>
    <row r="891" spans="1:27" ht="15.75" customHeight="1">
      <c r="A891" s="88">
        <v>42034</v>
      </c>
      <c r="B891" s="86">
        <v>8207.14</v>
      </c>
      <c r="T891" s="122">
        <v>42034</v>
      </c>
      <c r="U891" s="121">
        <v>8207.14</v>
      </c>
      <c r="V891" s="121">
        <v>8000</v>
      </c>
      <c r="W891" s="120">
        <f t="shared" si="41"/>
        <v>207.13999999999942</v>
      </c>
      <c r="X891" s="88">
        <v>42031</v>
      </c>
      <c r="Y891" s="87">
        <v>8414.2900000000009</v>
      </c>
      <c r="Z891" s="84">
        <v>7450</v>
      </c>
      <c r="AA891" s="84">
        <f t="shared" si="42"/>
        <v>964.29000000000087</v>
      </c>
    </row>
    <row r="892" spans="1:27" ht="15.75" customHeight="1">
      <c r="A892" s="88">
        <v>42033</v>
      </c>
      <c r="B892" s="86">
        <v>8259.52</v>
      </c>
      <c r="T892" s="122">
        <v>42033</v>
      </c>
      <c r="U892" s="121">
        <v>8259.52</v>
      </c>
      <c r="V892" s="121">
        <v>8033.33</v>
      </c>
      <c r="W892" s="120">
        <f t="shared" si="41"/>
        <v>226.19000000000051</v>
      </c>
      <c r="X892" s="88">
        <v>42030</v>
      </c>
      <c r="Y892" s="87">
        <v>8608.57</v>
      </c>
      <c r="Z892" s="84">
        <v>7450</v>
      </c>
      <c r="AA892" s="84">
        <f t="shared" si="42"/>
        <v>1158.5699999999997</v>
      </c>
    </row>
    <row r="893" spans="1:27" ht="15.75" customHeight="1">
      <c r="A893" s="88">
        <v>42032</v>
      </c>
      <c r="B893" s="86">
        <v>8314.2900000000009</v>
      </c>
      <c r="T893" s="122">
        <v>42032</v>
      </c>
      <c r="U893" s="121">
        <v>8314.2900000000009</v>
      </c>
      <c r="V893" s="121">
        <v>8050</v>
      </c>
      <c r="W893" s="120">
        <f t="shared" si="41"/>
        <v>264.29000000000087</v>
      </c>
      <c r="X893" s="88">
        <v>42027</v>
      </c>
      <c r="Y893" s="87">
        <v>8642.86</v>
      </c>
      <c r="Z893" s="84">
        <v>7450</v>
      </c>
      <c r="AA893" s="84">
        <f t="shared" si="42"/>
        <v>1192.8600000000006</v>
      </c>
    </row>
    <row r="894" spans="1:27" ht="15.75" customHeight="1">
      <c r="A894" s="88">
        <v>42031</v>
      </c>
      <c r="B894" s="86">
        <v>8414.2900000000009</v>
      </c>
      <c r="T894" s="122">
        <v>42031</v>
      </c>
      <c r="U894" s="121">
        <v>8414.2900000000009</v>
      </c>
      <c r="V894" s="121">
        <v>8100</v>
      </c>
      <c r="W894" s="120">
        <f t="shared" si="41"/>
        <v>314.29000000000087</v>
      </c>
      <c r="X894" s="88">
        <v>42026</v>
      </c>
      <c r="Y894" s="87">
        <v>8645.24</v>
      </c>
      <c r="Z894" s="84">
        <v>7450</v>
      </c>
      <c r="AA894" s="84">
        <f t="shared" si="42"/>
        <v>1195.2399999999998</v>
      </c>
    </row>
    <row r="895" spans="1:27" ht="15.75" customHeight="1">
      <c r="A895" s="88">
        <v>42030</v>
      </c>
      <c r="B895" s="86">
        <v>8608.57</v>
      </c>
      <c r="T895" s="122">
        <v>42029</v>
      </c>
      <c r="U895" s="121">
        <v>8608.57</v>
      </c>
      <c r="V895" s="121">
        <v>8200</v>
      </c>
      <c r="W895" s="120">
        <f t="shared" si="41"/>
        <v>408.56999999999971</v>
      </c>
      <c r="X895" s="88">
        <v>42025</v>
      </c>
      <c r="Y895" s="87">
        <v>8621.43</v>
      </c>
      <c r="Z895" s="84">
        <v>7450</v>
      </c>
      <c r="AA895" s="84">
        <f t="shared" si="42"/>
        <v>1171.4300000000003</v>
      </c>
    </row>
    <row r="896" spans="1:27" ht="15.75" customHeight="1">
      <c r="A896" s="88">
        <v>42027</v>
      </c>
      <c r="B896" s="86">
        <v>8642.86</v>
      </c>
      <c r="T896" s="122">
        <v>42027</v>
      </c>
      <c r="U896" s="121">
        <v>8642.86</v>
      </c>
      <c r="V896" s="121">
        <v>8212.5</v>
      </c>
      <c r="W896" s="120">
        <f t="shared" si="41"/>
        <v>430.36000000000058</v>
      </c>
      <c r="X896" s="88">
        <v>42024</v>
      </c>
      <c r="Y896" s="87">
        <v>8521.43</v>
      </c>
      <c r="Z896" s="84">
        <v>7950</v>
      </c>
      <c r="AA896" s="84">
        <f t="shared" si="42"/>
        <v>571.43000000000029</v>
      </c>
    </row>
    <row r="897" spans="1:27" ht="15.75" customHeight="1">
      <c r="A897" s="88">
        <v>42026</v>
      </c>
      <c r="B897" s="86">
        <v>8645.24</v>
      </c>
      <c r="T897" s="122">
        <v>42026</v>
      </c>
      <c r="U897" s="121">
        <v>8645.24</v>
      </c>
      <c r="V897" s="121">
        <v>8208.33</v>
      </c>
      <c r="W897" s="120">
        <f t="shared" si="41"/>
        <v>436.90999999999985</v>
      </c>
      <c r="X897" s="88">
        <v>42023</v>
      </c>
      <c r="Y897" s="87">
        <v>8458.57</v>
      </c>
      <c r="Z897" s="84">
        <v>7950</v>
      </c>
      <c r="AA897" s="84">
        <f t="shared" si="42"/>
        <v>508.56999999999971</v>
      </c>
    </row>
    <row r="898" spans="1:27" ht="15.75" customHeight="1">
      <c r="A898" s="88">
        <v>42025</v>
      </c>
      <c r="B898" s="86">
        <v>8621.43</v>
      </c>
      <c r="T898" s="122">
        <v>42025</v>
      </c>
      <c r="U898" s="121">
        <v>8621.43</v>
      </c>
      <c r="V898" s="121">
        <v>8200</v>
      </c>
      <c r="W898" s="120">
        <f t="shared" si="41"/>
        <v>421.43000000000029</v>
      </c>
      <c r="X898" s="88">
        <v>42020</v>
      </c>
      <c r="Y898" s="87">
        <v>8442.86</v>
      </c>
      <c r="Z898" s="84">
        <v>7950</v>
      </c>
      <c r="AA898" s="84">
        <f t="shared" si="42"/>
        <v>492.86000000000058</v>
      </c>
    </row>
    <row r="899" spans="1:27" ht="15.75" customHeight="1">
      <c r="A899" s="88">
        <v>42024</v>
      </c>
      <c r="B899" s="86">
        <v>8521.43</v>
      </c>
      <c r="T899" s="122">
        <v>42024</v>
      </c>
      <c r="U899" s="121">
        <v>8521.43</v>
      </c>
      <c r="V899" s="121">
        <v>8175</v>
      </c>
      <c r="W899" s="120">
        <f t="shared" si="41"/>
        <v>346.43000000000029</v>
      </c>
      <c r="X899" s="88">
        <v>42019</v>
      </c>
      <c r="Y899" s="87">
        <v>8421.43</v>
      </c>
      <c r="Z899" s="84">
        <v>7950</v>
      </c>
      <c r="AA899" s="84">
        <f t="shared" si="42"/>
        <v>471.43000000000029</v>
      </c>
    </row>
    <row r="900" spans="1:27" ht="15.75" customHeight="1">
      <c r="A900" s="88">
        <v>42023</v>
      </c>
      <c r="B900" s="86">
        <v>8458.57</v>
      </c>
      <c r="T900" s="122">
        <v>42022</v>
      </c>
      <c r="U900" s="121">
        <v>8458.57</v>
      </c>
      <c r="V900" s="121">
        <v>7840</v>
      </c>
      <c r="W900" s="120">
        <f t="shared" si="41"/>
        <v>618.56999999999971</v>
      </c>
      <c r="X900" s="88">
        <v>42018</v>
      </c>
      <c r="Y900" s="87">
        <v>8425</v>
      </c>
      <c r="Z900" s="84">
        <v>7950</v>
      </c>
      <c r="AA900" s="84">
        <f t="shared" si="42"/>
        <v>475</v>
      </c>
    </row>
    <row r="901" spans="1:27" ht="15.75" customHeight="1">
      <c r="A901" s="88">
        <v>42020</v>
      </c>
      <c r="B901" s="86">
        <v>8442.86</v>
      </c>
      <c r="T901" s="122">
        <v>42020</v>
      </c>
      <c r="U901" s="121">
        <v>8442.86</v>
      </c>
      <c r="V901" s="121">
        <v>7793.75</v>
      </c>
      <c r="W901" s="120">
        <f t="shared" ref="W901:W964" si="43">U901-V901</f>
        <v>649.11000000000058</v>
      </c>
      <c r="X901" s="88">
        <v>42017</v>
      </c>
      <c r="Y901" s="87">
        <v>8407.14</v>
      </c>
      <c r="Z901" s="84">
        <v>7950</v>
      </c>
      <c r="AA901" s="84">
        <f t="shared" ref="AA901:AA964" si="44">Y901-Z901</f>
        <v>457.13999999999942</v>
      </c>
    </row>
    <row r="902" spans="1:27" ht="15.75" customHeight="1">
      <c r="A902" s="88">
        <v>42019</v>
      </c>
      <c r="B902" s="86">
        <v>8421.43</v>
      </c>
      <c r="T902" s="122">
        <v>42019</v>
      </c>
      <c r="U902" s="121">
        <v>8421.43</v>
      </c>
      <c r="V902" s="121">
        <v>7775</v>
      </c>
      <c r="W902" s="120">
        <f t="shared" si="43"/>
        <v>646.43000000000029</v>
      </c>
      <c r="X902" s="88">
        <v>42016</v>
      </c>
      <c r="Y902" s="87">
        <v>9021.43</v>
      </c>
      <c r="Z902" s="84">
        <v>7950</v>
      </c>
      <c r="AA902" s="84">
        <f t="shared" si="44"/>
        <v>1071.4300000000003</v>
      </c>
    </row>
    <row r="903" spans="1:27" ht="15.75" customHeight="1">
      <c r="A903" s="88">
        <v>42018</v>
      </c>
      <c r="B903" s="86">
        <v>8425</v>
      </c>
      <c r="T903" s="122">
        <v>42018</v>
      </c>
      <c r="U903" s="121">
        <v>8425</v>
      </c>
      <c r="V903" s="121">
        <v>7775</v>
      </c>
      <c r="W903" s="120">
        <f t="shared" si="43"/>
        <v>650</v>
      </c>
      <c r="X903" s="88">
        <v>42013</v>
      </c>
      <c r="Y903" s="87">
        <v>9150</v>
      </c>
      <c r="Z903" s="84">
        <v>7950</v>
      </c>
      <c r="AA903" s="84">
        <f t="shared" si="44"/>
        <v>1200</v>
      </c>
    </row>
    <row r="904" spans="1:27" ht="15.75" customHeight="1">
      <c r="A904" s="88">
        <v>42017</v>
      </c>
      <c r="B904" s="86">
        <v>8407.14</v>
      </c>
      <c r="T904" s="122">
        <v>42017</v>
      </c>
      <c r="U904" s="121">
        <v>8407.14</v>
      </c>
      <c r="V904" s="121">
        <v>7775</v>
      </c>
      <c r="W904" s="120">
        <f t="shared" si="43"/>
        <v>632.13999999999942</v>
      </c>
      <c r="X904" s="88">
        <v>42012</v>
      </c>
      <c r="Y904" s="87">
        <v>9276.19</v>
      </c>
      <c r="Z904" s="84">
        <v>7950</v>
      </c>
      <c r="AA904" s="84">
        <f t="shared" si="44"/>
        <v>1326.1900000000005</v>
      </c>
    </row>
    <row r="905" spans="1:27" ht="15.75" customHeight="1">
      <c r="A905" s="88">
        <v>42016</v>
      </c>
      <c r="B905" s="86">
        <v>9021.43</v>
      </c>
      <c r="T905" s="122">
        <v>42015</v>
      </c>
      <c r="U905" s="121">
        <v>9021.43</v>
      </c>
      <c r="V905" s="121">
        <v>7950</v>
      </c>
      <c r="W905" s="120">
        <f t="shared" si="43"/>
        <v>1071.4300000000003</v>
      </c>
      <c r="X905" s="88">
        <v>42011</v>
      </c>
      <c r="Y905" s="87">
        <v>9357.14</v>
      </c>
      <c r="Z905" s="84">
        <v>7950</v>
      </c>
      <c r="AA905" s="84">
        <f t="shared" si="44"/>
        <v>1407.1399999999994</v>
      </c>
    </row>
    <row r="906" spans="1:27" ht="15.75" customHeight="1">
      <c r="A906" s="88">
        <v>42013</v>
      </c>
      <c r="B906" s="86">
        <v>9150</v>
      </c>
      <c r="T906" s="122">
        <v>42013</v>
      </c>
      <c r="U906" s="121">
        <v>9150</v>
      </c>
      <c r="V906" s="121">
        <v>7950</v>
      </c>
      <c r="W906" s="120">
        <f t="shared" si="43"/>
        <v>1200</v>
      </c>
      <c r="X906" s="88">
        <v>42010</v>
      </c>
      <c r="Y906" s="87">
        <v>9392.86</v>
      </c>
      <c r="Z906" s="84">
        <v>7950</v>
      </c>
      <c r="AA906" s="84">
        <f t="shared" si="44"/>
        <v>1442.8600000000006</v>
      </c>
    </row>
    <row r="907" spans="1:27" ht="15.75" customHeight="1">
      <c r="A907" s="88">
        <v>42012</v>
      </c>
      <c r="B907" s="86">
        <v>9276.19</v>
      </c>
      <c r="T907" s="122">
        <v>42012</v>
      </c>
      <c r="U907" s="121">
        <v>9276.19</v>
      </c>
      <c r="V907" s="121">
        <v>7950</v>
      </c>
      <c r="W907" s="120">
        <f t="shared" si="43"/>
        <v>1326.1900000000005</v>
      </c>
      <c r="X907" s="88">
        <v>42009</v>
      </c>
      <c r="Y907" s="87">
        <v>9535.7099999999991</v>
      </c>
      <c r="Z907" s="84">
        <v>7950</v>
      </c>
      <c r="AA907" s="84">
        <f t="shared" si="44"/>
        <v>1585.7099999999991</v>
      </c>
    </row>
    <row r="908" spans="1:27" ht="15.75" customHeight="1">
      <c r="A908" s="88">
        <v>42011</v>
      </c>
      <c r="B908" s="86">
        <v>9357.14</v>
      </c>
      <c r="T908" s="122">
        <v>42011</v>
      </c>
      <c r="U908" s="121">
        <v>9357.14</v>
      </c>
      <c r="V908" s="121">
        <v>7950</v>
      </c>
      <c r="W908" s="120">
        <f t="shared" si="43"/>
        <v>1407.1399999999994</v>
      </c>
      <c r="X908" s="88">
        <v>42004</v>
      </c>
      <c r="Y908" s="87">
        <v>9557.14</v>
      </c>
      <c r="Z908" s="84">
        <v>7950</v>
      </c>
      <c r="AA908" s="84">
        <f t="shared" si="44"/>
        <v>1607.1399999999994</v>
      </c>
    </row>
    <row r="909" spans="1:27" ht="15.75" customHeight="1">
      <c r="A909" s="88">
        <v>42010</v>
      </c>
      <c r="B909" s="86">
        <v>9392.86</v>
      </c>
      <c r="T909" s="122">
        <v>42010</v>
      </c>
      <c r="U909" s="121">
        <v>9392.86</v>
      </c>
      <c r="V909" s="121">
        <v>7950</v>
      </c>
      <c r="W909" s="120">
        <f t="shared" si="43"/>
        <v>1442.8600000000006</v>
      </c>
      <c r="X909" s="88">
        <v>42003</v>
      </c>
      <c r="Y909" s="87">
        <v>9557.14</v>
      </c>
      <c r="Z909" s="84">
        <v>7950</v>
      </c>
      <c r="AA909" s="84">
        <f t="shared" si="44"/>
        <v>1607.1399999999994</v>
      </c>
    </row>
    <row r="910" spans="1:27" ht="15.75" customHeight="1">
      <c r="A910" s="88">
        <v>42009</v>
      </c>
      <c r="B910" s="86">
        <v>9535.7099999999991</v>
      </c>
      <c r="T910" s="122">
        <v>42008</v>
      </c>
      <c r="U910" s="121">
        <v>9535.7099999999991</v>
      </c>
      <c r="V910" s="121">
        <v>7950</v>
      </c>
      <c r="W910" s="120">
        <f t="shared" si="43"/>
        <v>1585.7099999999991</v>
      </c>
      <c r="X910" s="88">
        <v>42002</v>
      </c>
      <c r="Y910" s="87">
        <v>9625.7099999999991</v>
      </c>
      <c r="Z910" s="84">
        <v>7950</v>
      </c>
      <c r="AA910" s="84">
        <f t="shared" si="44"/>
        <v>1675.7099999999991</v>
      </c>
    </row>
    <row r="911" spans="1:27" ht="15.75" customHeight="1">
      <c r="A911" s="88">
        <v>42004</v>
      </c>
      <c r="B911" s="86">
        <v>9557.14</v>
      </c>
      <c r="T911" s="122">
        <v>42004</v>
      </c>
      <c r="U911" s="121">
        <v>9557.14</v>
      </c>
      <c r="V911" s="121">
        <v>8675</v>
      </c>
      <c r="W911" s="120">
        <f t="shared" si="43"/>
        <v>882.13999999999942</v>
      </c>
      <c r="X911" s="88">
        <v>41999</v>
      </c>
      <c r="Y911" s="87">
        <v>9635.7099999999991</v>
      </c>
      <c r="Z911" s="84">
        <v>7950</v>
      </c>
      <c r="AA911" s="84">
        <f t="shared" si="44"/>
        <v>1685.7099999999991</v>
      </c>
    </row>
    <row r="912" spans="1:27" ht="15.75" customHeight="1">
      <c r="A912" s="88">
        <v>42003</v>
      </c>
      <c r="B912" s="86">
        <v>9557.14</v>
      </c>
      <c r="T912" s="122">
        <v>42003</v>
      </c>
      <c r="U912" s="121">
        <v>9557.14</v>
      </c>
      <c r="V912" s="121">
        <v>8700</v>
      </c>
      <c r="W912" s="120">
        <f t="shared" si="43"/>
        <v>857.13999999999942</v>
      </c>
      <c r="X912" s="88">
        <v>41998</v>
      </c>
      <c r="Y912" s="87">
        <v>9652.3799999999992</v>
      </c>
      <c r="Z912" s="84">
        <v>7950</v>
      </c>
      <c r="AA912" s="84">
        <f t="shared" si="44"/>
        <v>1702.3799999999992</v>
      </c>
    </row>
    <row r="913" spans="1:27" ht="15.75" customHeight="1">
      <c r="A913" s="88">
        <v>42002</v>
      </c>
      <c r="B913" s="86">
        <v>9625.7099999999991</v>
      </c>
      <c r="T913" s="122">
        <v>42001</v>
      </c>
      <c r="U913" s="121">
        <v>9625.7099999999991</v>
      </c>
      <c r="V913" s="121">
        <v>8926</v>
      </c>
      <c r="W913" s="120">
        <f t="shared" si="43"/>
        <v>699.70999999999913</v>
      </c>
      <c r="X913" s="88">
        <v>41997</v>
      </c>
      <c r="Y913" s="87">
        <v>9678.57</v>
      </c>
      <c r="Z913" s="84">
        <v>7950</v>
      </c>
      <c r="AA913" s="84">
        <f t="shared" si="44"/>
        <v>1728.5699999999997</v>
      </c>
    </row>
    <row r="914" spans="1:27" ht="15.75" customHeight="1">
      <c r="A914" s="88">
        <v>41999</v>
      </c>
      <c r="B914" s="86">
        <v>9635.7099999999991</v>
      </c>
      <c r="T914" s="122">
        <v>41999</v>
      </c>
      <c r="U914" s="121">
        <v>9635.7099999999991</v>
      </c>
      <c r="V914" s="121">
        <v>8932.5</v>
      </c>
      <c r="W914" s="120">
        <f t="shared" si="43"/>
        <v>703.20999999999913</v>
      </c>
      <c r="X914" s="88">
        <v>41996</v>
      </c>
      <c r="Y914" s="87">
        <v>9557.14</v>
      </c>
      <c r="Z914" s="84">
        <v>7950</v>
      </c>
      <c r="AA914" s="84">
        <f t="shared" si="44"/>
        <v>1607.1399999999994</v>
      </c>
    </row>
    <row r="915" spans="1:27" ht="15.75" customHeight="1">
      <c r="A915" s="88">
        <v>41998</v>
      </c>
      <c r="B915" s="86">
        <v>9652.3799999999992</v>
      </c>
      <c r="T915" s="122">
        <v>41998</v>
      </c>
      <c r="U915" s="121">
        <v>9652.3799999999992</v>
      </c>
      <c r="V915" s="121">
        <v>8863.33</v>
      </c>
      <c r="W915" s="120">
        <f t="shared" si="43"/>
        <v>789.04999999999927</v>
      </c>
      <c r="X915" s="88">
        <v>41995</v>
      </c>
      <c r="Y915" s="87">
        <v>9222.86</v>
      </c>
      <c r="Z915" s="84">
        <v>7950</v>
      </c>
      <c r="AA915" s="84">
        <f t="shared" si="44"/>
        <v>1272.8600000000006</v>
      </c>
    </row>
    <row r="916" spans="1:27" ht="15.75" customHeight="1">
      <c r="A916" s="88">
        <v>41997</v>
      </c>
      <c r="B916" s="86">
        <v>9678.57</v>
      </c>
      <c r="T916" s="122">
        <v>41997</v>
      </c>
      <c r="U916" s="121">
        <v>9678.57</v>
      </c>
      <c r="V916" s="121">
        <v>8725</v>
      </c>
      <c r="W916" s="120">
        <f t="shared" si="43"/>
        <v>953.56999999999971</v>
      </c>
      <c r="X916" s="88">
        <v>41992</v>
      </c>
      <c r="Y916" s="87">
        <v>9198.2099999999991</v>
      </c>
      <c r="Z916" s="84">
        <v>7950</v>
      </c>
      <c r="AA916" s="84">
        <f t="shared" si="44"/>
        <v>1248.2099999999991</v>
      </c>
    </row>
    <row r="917" spans="1:27" ht="15.75" customHeight="1">
      <c r="A917" s="88">
        <v>41996</v>
      </c>
      <c r="B917" s="86">
        <v>9557.14</v>
      </c>
      <c r="T917" s="122">
        <v>41996</v>
      </c>
      <c r="U917" s="121">
        <v>9557.14</v>
      </c>
      <c r="V917" s="121">
        <v>8500</v>
      </c>
      <c r="W917" s="120">
        <f t="shared" si="43"/>
        <v>1057.1399999999994</v>
      </c>
      <c r="X917" s="88">
        <v>41991</v>
      </c>
      <c r="Y917" s="87">
        <v>9171.43</v>
      </c>
      <c r="Z917" s="84">
        <v>7950</v>
      </c>
      <c r="AA917" s="84">
        <f t="shared" si="44"/>
        <v>1221.4300000000003</v>
      </c>
    </row>
    <row r="918" spans="1:27" ht="15.75" customHeight="1">
      <c r="A918" s="88">
        <v>41995</v>
      </c>
      <c r="B918" s="86">
        <v>9222.86</v>
      </c>
      <c r="T918" s="122">
        <v>41994</v>
      </c>
      <c r="U918" s="121">
        <v>9222.86</v>
      </c>
      <c r="V918" s="121">
        <v>8160</v>
      </c>
      <c r="W918" s="120">
        <f t="shared" si="43"/>
        <v>1062.8600000000006</v>
      </c>
      <c r="X918" s="88">
        <v>41990</v>
      </c>
      <c r="Y918" s="87">
        <v>9142.86</v>
      </c>
      <c r="Z918" s="84">
        <v>7950</v>
      </c>
      <c r="AA918" s="84">
        <f t="shared" si="44"/>
        <v>1192.8600000000006</v>
      </c>
    </row>
    <row r="919" spans="1:27" ht="15.75" customHeight="1">
      <c r="A919" s="88">
        <v>41992</v>
      </c>
      <c r="B919" s="86">
        <v>9198.2099999999991</v>
      </c>
      <c r="T919" s="122">
        <v>41992</v>
      </c>
      <c r="U919" s="121">
        <v>9198.2099999999991</v>
      </c>
      <c r="V919" s="121">
        <v>8187.5</v>
      </c>
      <c r="W919" s="120">
        <f t="shared" si="43"/>
        <v>1010.7099999999991</v>
      </c>
      <c r="X919" s="88">
        <v>41989</v>
      </c>
      <c r="Y919" s="87">
        <v>9135.7099999999991</v>
      </c>
      <c r="Z919" s="84">
        <v>7950</v>
      </c>
      <c r="AA919" s="84">
        <f t="shared" si="44"/>
        <v>1185.7099999999991</v>
      </c>
    </row>
    <row r="920" spans="1:27" ht="15.75" customHeight="1">
      <c r="A920" s="88">
        <v>41991</v>
      </c>
      <c r="B920" s="86">
        <v>9171.43</v>
      </c>
      <c r="T920" s="122">
        <v>41991</v>
      </c>
      <c r="U920" s="121">
        <v>9171.43</v>
      </c>
      <c r="V920" s="121">
        <v>8241.67</v>
      </c>
      <c r="W920" s="120">
        <f t="shared" si="43"/>
        <v>929.76000000000022</v>
      </c>
      <c r="X920" s="88">
        <v>41988</v>
      </c>
      <c r="Y920" s="87">
        <v>9431.43</v>
      </c>
      <c r="Z920" s="84">
        <v>7950</v>
      </c>
      <c r="AA920" s="84">
        <f t="shared" si="44"/>
        <v>1481.4300000000003</v>
      </c>
    </row>
    <row r="921" spans="1:27" ht="15.75" customHeight="1">
      <c r="A921" s="88">
        <v>41990</v>
      </c>
      <c r="B921" s="86">
        <v>9142.86</v>
      </c>
      <c r="T921" s="122">
        <v>41990</v>
      </c>
      <c r="U921" s="121">
        <v>9142.86</v>
      </c>
      <c r="V921" s="121">
        <v>8300</v>
      </c>
      <c r="W921" s="120">
        <f t="shared" si="43"/>
        <v>842.86000000000058</v>
      </c>
      <c r="X921" s="88">
        <v>41985</v>
      </c>
      <c r="Y921" s="87">
        <v>9494.64</v>
      </c>
      <c r="Z921" s="84">
        <v>7950</v>
      </c>
      <c r="AA921" s="84">
        <f t="shared" si="44"/>
        <v>1544.6399999999994</v>
      </c>
    </row>
    <row r="922" spans="1:27" ht="15.75" customHeight="1">
      <c r="A922" s="88">
        <v>41989</v>
      </c>
      <c r="B922" s="86">
        <v>9135.7099999999991</v>
      </c>
      <c r="T922" s="122">
        <v>41989</v>
      </c>
      <c r="U922" s="121">
        <v>9135.7099999999991</v>
      </c>
      <c r="V922" s="121">
        <v>8375</v>
      </c>
      <c r="W922" s="120">
        <f t="shared" si="43"/>
        <v>760.70999999999913</v>
      </c>
      <c r="X922" s="88">
        <v>41984</v>
      </c>
      <c r="Y922" s="87">
        <v>9557.14</v>
      </c>
      <c r="Z922" s="84">
        <v>7950</v>
      </c>
      <c r="AA922" s="84">
        <f t="shared" si="44"/>
        <v>1607.1399999999994</v>
      </c>
    </row>
    <row r="923" spans="1:27" ht="15.75" customHeight="1">
      <c r="A923" s="88">
        <v>41988</v>
      </c>
      <c r="B923" s="86">
        <v>9431.43</v>
      </c>
      <c r="T923" s="122">
        <v>41987</v>
      </c>
      <c r="U923" s="121">
        <v>9431.43</v>
      </c>
      <c r="V923" s="121">
        <v>8580</v>
      </c>
      <c r="W923" s="120">
        <f t="shared" si="43"/>
        <v>851.43000000000029</v>
      </c>
      <c r="X923" s="88">
        <v>41983</v>
      </c>
      <c r="Y923" s="87">
        <v>9639.2900000000009</v>
      </c>
      <c r="Z923" s="84">
        <v>7950</v>
      </c>
      <c r="AA923" s="84">
        <f t="shared" si="44"/>
        <v>1689.2900000000009</v>
      </c>
    </row>
    <row r="924" spans="1:27" ht="15.75" customHeight="1">
      <c r="A924" s="88">
        <v>41985</v>
      </c>
      <c r="B924" s="86">
        <v>9494.64</v>
      </c>
      <c r="T924" s="122">
        <v>41985</v>
      </c>
      <c r="U924" s="121">
        <v>9494.64</v>
      </c>
      <c r="V924" s="121">
        <v>8593.75</v>
      </c>
      <c r="W924" s="120">
        <f t="shared" si="43"/>
        <v>900.88999999999942</v>
      </c>
      <c r="X924" s="88">
        <v>41982</v>
      </c>
      <c r="Y924" s="87">
        <v>9700</v>
      </c>
      <c r="Z924" s="84">
        <v>8150</v>
      </c>
      <c r="AA924" s="84">
        <f t="shared" si="44"/>
        <v>1550</v>
      </c>
    </row>
    <row r="925" spans="1:27" ht="15.75" customHeight="1">
      <c r="A925" s="88">
        <v>41984</v>
      </c>
      <c r="B925" s="86">
        <v>9557.14</v>
      </c>
      <c r="T925" s="122">
        <v>41984</v>
      </c>
      <c r="U925" s="121">
        <v>9557.14</v>
      </c>
      <c r="V925" s="121">
        <v>8600</v>
      </c>
      <c r="W925" s="120">
        <f t="shared" si="43"/>
        <v>957.13999999999942</v>
      </c>
      <c r="X925" s="88">
        <v>41981</v>
      </c>
      <c r="Y925" s="87">
        <v>10058.57</v>
      </c>
      <c r="Z925" s="84">
        <v>8150</v>
      </c>
      <c r="AA925" s="84">
        <f t="shared" si="44"/>
        <v>1908.5699999999997</v>
      </c>
    </row>
    <row r="926" spans="1:27" ht="15.75" customHeight="1">
      <c r="A926" s="88">
        <v>41983</v>
      </c>
      <c r="B926" s="86">
        <v>9639.2900000000009</v>
      </c>
      <c r="T926" s="122">
        <v>41983</v>
      </c>
      <c r="U926" s="121">
        <v>9639.2900000000009</v>
      </c>
      <c r="V926" s="121">
        <v>8612.5</v>
      </c>
      <c r="W926" s="120">
        <f t="shared" si="43"/>
        <v>1026.7900000000009</v>
      </c>
      <c r="X926" s="88">
        <v>41978</v>
      </c>
      <c r="Y926" s="87">
        <v>10107.14</v>
      </c>
      <c r="Z926" s="84">
        <v>8150</v>
      </c>
      <c r="AA926" s="84">
        <f t="shared" si="44"/>
        <v>1957.1399999999994</v>
      </c>
    </row>
    <row r="927" spans="1:27" ht="15.75" customHeight="1">
      <c r="A927" s="88">
        <v>41982</v>
      </c>
      <c r="B927" s="86">
        <v>9700</v>
      </c>
      <c r="T927" s="122">
        <v>41982</v>
      </c>
      <c r="U927" s="121">
        <v>9700</v>
      </c>
      <c r="V927" s="121">
        <v>8650</v>
      </c>
      <c r="W927" s="120">
        <f t="shared" si="43"/>
        <v>1050</v>
      </c>
      <c r="X927" s="88">
        <v>41977</v>
      </c>
      <c r="Y927" s="87">
        <v>10145.24</v>
      </c>
      <c r="Z927" s="84">
        <v>8150</v>
      </c>
      <c r="AA927" s="84">
        <f t="shared" si="44"/>
        <v>1995.2399999999998</v>
      </c>
    </row>
    <row r="928" spans="1:27" ht="15.75" customHeight="1">
      <c r="A928" s="88">
        <v>41981</v>
      </c>
      <c r="B928" s="86">
        <v>10058.57</v>
      </c>
      <c r="T928" s="122">
        <v>41980</v>
      </c>
      <c r="U928" s="121">
        <v>10058.57</v>
      </c>
      <c r="V928" s="121">
        <v>9370</v>
      </c>
      <c r="W928" s="120">
        <f t="shared" si="43"/>
        <v>688.56999999999971</v>
      </c>
      <c r="X928" s="88">
        <v>41976</v>
      </c>
      <c r="Y928" s="87">
        <v>10175</v>
      </c>
      <c r="Z928" s="84">
        <v>8150</v>
      </c>
      <c r="AA928" s="84">
        <f t="shared" si="44"/>
        <v>2025</v>
      </c>
    </row>
    <row r="929" spans="1:27" ht="15.75" customHeight="1">
      <c r="A929" s="88">
        <v>41978</v>
      </c>
      <c r="B929" s="86">
        <v>10107.14</v>
      </c>
      <c r="T929" s="122">
        <v>41978</v>
      </c>
      <c r="U929" s="121">
        <v>10107.14</v>
      </c>
      <c r="V929" s="121">
        <v>9443.75</v>
      </c>
      <c r="W929" s="120">
        <f t="shared" si="43"/>
        <v>663.38999999999942</v>
      </c>
      <c r="X929" s="88">
        <v>41975</v>
      </c>
      <c r="Y929" s="87">
        <v>10221.43</v>
      </c>
      <c r="Z929" s="84">
        <v>8150</v>
      </c>
      <c r="AA929" s="84">
        <f t="shared" si="44"/>
        <v>2071.4300000000003</v>
      </c>
    </row>
    <row r="930" spans="1:27" ht="15.75" customHeight="1">
      <c r="A930" s="88">
        <v>41977</v>
      </c>
      <c r="B930" s="86">
        <v>10145.24</v>
      </c>
      <c r="T930" s="122">
        <v>41977</v>
      </c>
      <c r="U930" s="121">
        <v>10145.24</v>
      </c>
      <c r="V930" s="121">
        <v>9516.67</v>
      </c>
      <c r="W930" s="120">
        <f t="shared" si="43"/>
        <v>628.56999999999971</v>
      </c>
      <c r="X930" s="88">
        <v>41974</v>
      </c>
      <c r="Y930" s="87">
        <v>10327.14</v>
      </c>
      <c r="Z930" s="84">
        <v>8150</v>
      </c>
      <c r="AA930" s="84">
        <f t="shared" si="44"/>
        <v>2177.1399999999994</v>
      </c>
    </row>
    <row r="931" spans="1:27" ht="15.75" customHeight="1">
      <c r="A931" s="88">
        <v>41976</v>
      </c>
      <c r="B931" s="86">
        <v>10175</v>
      </c>
      <c r="T931" s="122">
        <v>41976</v>
      </c>
      <c r="U931" s="121">
        <v>10175</v>
      </c>
      <c r="V931" s="121">
        <v>9625</v>
      </c>
      <c r="W931" s="120">
        <f t="shared" si="43"/>
        <v>550</v>
      </c>
      <c r="X931" s="88">
        <v>41971</v>
      </c>
      <c r="Y931" s="87">
        <v>10328.57</v>
      </c>
      <c r="Z931" s="84">
        <v>8150</v>
      </c>
      <c r="AA931" s="84">
        <f t="shared" si="44"/>
        <v>2178.5699999999997</v>
      </c>
    </row>
    <row r="932" spans="1:27" ht="15.75" customHeight="1">
      <c r="A932" s="88">
        <v>41975</v>
      </c>
      <c r="B932" s="86">
        <v>10221.43</v>
      </c>
      <c r="T932" s="122">
        <v>41975</v>
      </c>
      <c r="U932" s="121">
        <v>10221.43</v>
      </c>
      <c r="V932" s="121">
        <v>9650</v>
      </c>
      <c r="W932" s="120">
        <f t="shared" si="43"/>
        <v>571.43000000000029</v>
      </c>
      <c r="X932" s="88">
        <v>41970</v>
      </c>
      <c r="Y932" s="87">
        <v>10330.950000000001</v>
      </c>
      <c r="Z932" s="84">
        <v>8150</v>
      </c>
      <c r="AA932" s="84">
        <f t="shared" si="44"/>
        <v>2180.9500000000007</v>
      </c>
    </row>
    <row r="933" spans="1:27" ht="15.75" customHeight="1">
      <c r="A933" s="88">
        <v>41974</v>
      </c>
      <c r="B933" s="86">
        <v>10327.14</v>
      </c>
      <c r="T933" s="122">
        <v>41973</v>
      </c>
      <c r="U933" s="121">
        <v>10327.14</v>
      </c>
      <c r="V933" s="121">
        <v>10010</v>
      </c>
      <c r="W933" s="120">
        <f t="shared" si="43"/>
        <v>317.13999999999942</v>
      </c>
      <c r="X933" s="88">
        <v>41969</v>
      </c>
      <c r="Y933" s="87">
        <v>10339.290000000001</v>
      </c>
      <c r="Z933" s="84">
        <v>8150</v>
      </c>
      <c r="AA933" s="84">
        <f t="shared" si="44"/>
        <v>2189.2900000000009</v>
      </c>
    </row>
    <row r="934" spans="1:27" ht="15.75" customHeight="1">
      <c r="A934" s="88">
        <v>41971</v>
      </c>
      <c r="B934" s="86">
        <v>10328.57</v>
      </c>
      <c r="T934" s="122">
        <v>41971</v>
      </c>
      <c r="U934" s="121">
        <v>10328.57</v>
      </c>
      <c r="V934" s="121">
        <v>10050</v>
      </c>
      <c r="W934" s="120">
        <f t="shared" si="43"/>
        <v>278.56999999999971</v>
      </c>
      <c r="X934" s="88">
        <v>41968</v>
      </c>
      <c r="Y934" s="87">
        <v>10364.290000000001</v>
      </c>
      <c r="Z934" s="84">
        <v>8150</v>
      </c>
      <c r="AA934" s="84">
        <f t="shared" si="44"/>
        <v>2214.2900000000009</v>
      </c>
    </row>
    <row r="935" spans="1:27" ht="15.75" customHeight="1">
      <c r="A935" s="88">
        <v>41970</v>
      </c>
      <c r="B935" s="86">
        <v>10330.950000000001</v>
      </c>
      <c r="T935" s="122">
        <v>41970</v>
      </c>
      <c r="U935" s="121">
        <v>10330.950000000001</v>
      </c>
      <c r="V935" s="121">
        <v>10075</v>
      </c>
      <c r="W935" s="120">
        <f t="shared" si="43"/>
        <v>255.95000000000073</v>
      </c>
      <c r="X935" s="88">
        <v>41967</v>
      </c>
      <c r="Y935" s="87">
        <v>10447.43</v>
      </c>
      <c r="Z935" s="84">
        <v>8150</v>
      </c>
      <c r="AA935" s="84">
        <f t="shared" si="44"/>
        <v>2297.4300000000003</v>
      </c>
    </row>
    <row r="936" spans="1:27" ht="15.75" customHeight="1">
      <c r="A936" s="88">
        <v>41969</v>
      </c>
      <c r="B936" s="86">
        <v>10339.290000000001</v>
      </c>
      <c r="T936" s="122">
        <v>41969</v>
      </c>
      <c r="U936" s="121">
        <v>10339.290000000001</v>
      </c>
      <c r="V936" s="121">
        <v>10100</v>
      </c>
      <c r="W936" s="120">
        <f t="shared" si="43"/>
        <v>239.29000000000087</v>
      </c>
      <c r="X936" s="88">
        <v>41964</v>
      </c>
      <c r="Y936" s="87">
        <v>10468.209999999999</v>
      </c>
      <c r="Z936" s="84">
        <v>8150</v>
      </c>
      <c r="AA936" s="84">
        <f t="shared" si="44"/>
        <v>2318.2099999999991</v>
      </c>
    </row>
    <row r="937" spans="1:27" ht="15.75" customHeight="1">
      <c r="A937" s="88">
        <v>41968</v>
      </c>
      <c r="B937" s="86">
        <v>10364.290000000001</v>
      </c>
      <c r="T937" s="122">
        <v>41968</v>
      </c>
      <c r="U937" s="121">
        <v>10364.290000000001</v>
      </c>
      <c r="V937" s="121">
        <v>10125</v>
      </c>
      <c r="W937" s="120">
        <f t="shared" si="43"/>
        <v>239.29000000000087</v>
      </c>
      <c r="X937" s="88">
        <v>41963</v>
      </c>
      <c r="Y937" s="87">
        <v>10502.86</v>
      </c>
      <c r="Z937" s="84">
        <v>8150</v>
      </c>
      <c r="AA937" s="84">
        <f t="shared" si="44"/>
        <v>2352.8600000000006</v>
      </c>
    </row>
    <row r="938" spans="1:27" ht="15.75" customHeight="1">
      <c r="A938" s="88">
        <v>41967</v>
      </c>
      <c r="B938" s="86">
        <v>10447.43</v>
      </c>
      <c r="T938" s="122">
        <v>41966</v>
      </c>
      <c r="U938" s="121">
        <v>10447.43</v>
      </c>
      <c r="V938" s="121">
        <v>10230</v>
      </c>
      <c r="W938" s="120">
        <f t="shared" si="43"/>
        <v>217.43000000000029</v>
      </c>
      <c r="X938" s="88">
        <v>41962</v>
      </c>
      <c r="Y938" s="87">
        <v>10547.14</v>
      </c>
      <c r="Z938" s="84">
        <v>8150</v>
      </c>
      <c r="AA938" s="84">
        <f t="shared" si="44"/>
        <v>2397.1399999999994</v>
      </c>
    </row>
    <row r="939" spans="1:27" ht="15.75" customHeight="1">
      <c r="A939" s="88">
        <v>41964</v>
      </c>
      <c r="B939" s="86">
        <v>10468.209999999999</v>
      </c>
      <c r="T939" s="122">
        <v>41964</v>
      </c>
      <c r="U939" s="121">
        <v>10468.209999999999</v>
      </c>
      <c r="V939" s="121">
        <v>10256.25</v>
      </c>
      <c r="W939" s="120">
        <f t="shared" si="43"/>
        <v>211.95999999999913</v>
      </c>
      <c r="X939" s="88">
        <v>41961</v>
      </c>
      <c r="Y939" s="87">
        <v>10547.14</v>
      </c>
      <c r="Z939" s="84">
        <v>8150</v>
      </c>
      <c r="AA939" s="84">
        <f t="shared" si="44"/>
        <v>2397.1399999999994</v>
      </c>
    </row>
    <row r="940" spans="1:27" ht="15.75" customHeight="1">
      <c r="A940" s="88">
        <v>41963</v>
      </c>
      <c r="B940" s="86">
        <v>10502.86</v>
      </c>
      <c r="T940" s="122">
        <v>41963</v>
      </c>
      <c r="U940" s="121">
        <v>10502.86</v>
      </c>
      <c r="V940" s="121">
        <v>10291.67</v>
      </c>
      <c r="W940" s="120">
        <f t="shared" si="43"/>
        <v>211.19000000000051</v>
      </c>
      <c r="X940" s="88">
        <v>41960</v>
      </c>
      <c r="Y940" s="87">
        <v>10611.43</v>
      </c>
      <c r="Z940" s="84">
        <v>8150</v>
      </c>
      <c r="AA940" s="84">
        <f t="shared" si="44"/>
        <v>2461.4300000000003</v>
      </c>
    </row>
    <row r="941" spans="1:27" ht="15.75" customHeight="1">
      <c r="A941" s="88">
        <v>41962</v>
      </c>
      <c r="B941" s="86">
        <v>10547.14</v>
      </c>
      <c r="T941" s="122">
        <v>41962</v>
      </c>
      <c r="U941" s="121">
        <v>10547.14</v>
      </c>
      <c r="V941" s="121">
        <v>10325</v>
      </c>
      <c r="W941" s="120">
        <f t="shared" si="43"/>
        <v>222.13999999999942</v>
      </c>
      <c r="X941" s="88">
        <v>41957</v>
      </c>
      <c r="Y941" s="87">
        <v>10623.21</v>
      </c>
      <c r="Z941" s="84">
        <v>8150</v>
      </c>
      <c r="AA941" s="84">
        <f t="shared" si="44"/>
        <v>2473.2099999999991</v>
      </c>
    </row>
    <row r="942" spans="1:27" ht="15.75" customHeight="1">
      <c r="A942" s="88">
        <v>41961</v>
      </c>
      <c r="B942" s="86">
        <v>10547.14</v>
      </c>
      <c r="T942" s="122">
        <v>41961</v>
      </c>
      <c r="U942" s="121">
        <v>10547.14</v>
      </c>
      <c r="V942" s="121">
        <v>10325</v>
      </c>
      <c r="W942" s="120">
        <f t="shared" si="43"/>
        <v>222.13999999999942</v>
      </c>
      <c r="X942" s="88">
        <v>41956</v>
      </c>
      <c r="Y942" s="87">
        <v>10642.86</v>
      </c>
      <c r="Z942" s="84">
        <v>8150</v>
      </c>
      <c r="AA942" s="84">
        <f t="shared" si="44"/>
        <v>2492.8600000000006</v>
      </c>
    </row>
    <row r="943" spans="1:27" ht="15.75" customHeight="1">
      <c r="A943" s="88">
        <v>41960</v>
      </c>
      <c r="B943" s="86">
        <v>10611.43</v>
      </c>
      <c r="T943" s="122">
        <v>41959</v>
      </c>
      <c r="U943" s="121">
        <v>10611.43</v>
      </c>
      <c r="V943" s="121">
        <v>10438</v>
      </c>
      <c r="W943" s="120">
        <f t="shared" si="43"/>
        <v>173.43000000000029</v>
      </c>
      <c r="X943" s="88">
        <v>41955</v>
      </c>
      <c r="Y943" s="87">
        <v>10639.29</v>
      </c>
      <c r="Z943" s="84">
        <v>8150</v>
      </c>
      <c r="AA943" s="84">
        <f t="shared" si="44"/>
        <v>2489.2900000000009</v>
      </c>
    </row>
    <row r="944" spans="1:27" ht="15.75" customHeight="1">
      <c r="A944" s="88">
        <v>41957</v>
      </c>
      <c r="B944" s="86">
        <v>10623.21</v>
      </c>
      <c r="T944" s="122">
        <v>41957</v>
      </c>
      <c r="U944" s="121">
        <v>10623.21</v>
      </c>
      <c r="V944" s="121">
        <v>10466.25</v>
      </c>
      <c r="W944" s="120">
        <f t="shared" si="43"/>
        <v>156.95999999999913</v>
      </c>
      <c r="X944" s="88">
        <v>41954</v>
      </c>
      <c r="Y944" s="87">
        <v>10621.43</v>
      </c>
      <c r="Z944" s="84">
        <v>8150</v>
      </c>
      <c r="AA944" s="84">
        <f t="shared" si="44"/>
        <v>2471.4300000000003</v>
      </c>
    </row>
    <row r="945" spans="1:27" ht="15.75" customHeight="1">
      <c r="A945" s="88">
        <v>41956</v>
      </c>
      <c r="B945" s="86">
        <v>10642.86</v>
      </c>
      <c r="T945" s="122">
        <v>41956</v>
      </c>
      <c r="U945" s="121">
        <v>10642.86</v>
      </c>
      <c r="V945" s="121">
        <v>10491.67</v>
      </c>
      <c r="W945" s="120">
        <f t="shared" si="43"/>
        <v>151.19000000000051</v>
      </c>
      <c r="X945" s="88">
        <v>41953</v>
      </c>
      <c r="Y945" s="87">
        <v>10697.14</v>
      </c>
      <c r="Z945" s="84">
        <v>8150</v>
      </c>
      <c r="AA945" s="84">
        <f t="shared" si="44"/>
        <v>2547.1399999999994</v>
      </c>
    </row>
    <row r="946" spans="1:27" ht="15.75" customHeight="1">
      <c r="A946" s="88">
        <v>41955</v>
      </c>
      <c r="B946" s="86">
        <v>10639.29</v>
      </c>
      <c r="T946" s="122">
        <v>41955</v>
      </c>
      <c r="U946" s="121">
        <v>10639.29</v>
      </c>
      <c r="V946" s="121">
        <v>10525</v>
      </c>
      <c r="W946" s="120">
        <f t="shared" si="43"/>
        <v>114.29000000000087</v>
      </c>
      <c r="X946" s="88">
        <v>41950</v>
      </c>
      <c r="Y946" s="87">
        <v>10716.07</v>
      </c>
      <c r="Z946" s="84">
        <v>8150</v>
      </c>
      <c r="AA946" s="84">
        <f t="shared" si="44"/>
        <v>2566.0699999999997</v>
      </c>
    </row>
    <row r="947" spans="1:27" ht="15.75" customHeight="1">
      <c r="A947" s="88">
        <v>41954</v>
      </c>
      <c r="B947" s="86">
        <v>10621.43</v>
      </c>
      <c r="T947" s="122">
        <v>41954</v>
      </c>
      <c r="U947" s="121">
        <v>10621.43</v>
      </c>
      <c r="V947" s="121">
        <v>10525</v>
      </c>
      <c r="W947" s="120">
        <f t="shared" si="43"/>
        <v>96.430000000000291</v>
      </c>
      <c r="X947" s="88">
        <v>41949</v>
      </c>
      <c r="Y947" s="87">
        <v>10733.33</v>
      </c>
      <c r="Z947" s="84">
        <v>8150</v>
      </c>
      <c r="AA947" s="84">
        <f t="shared" si="44"/>
        <v>2583.33</v>
      </c>
    </row>
    <row r="948" spans="1:27" ht="15.75" customHeight="1">
      <c r="A948" s="88">
        <v>41953</v>
      </c>
      <c r="B948" s="86">
        <v>10697.14</v>
      </c>
      <c r="T948" s="122">
        <v>41952</v>
      </c>
      <c r="U948" s="121">
        <v>10697.14</v>
      </c>
      <c r="V948" s="121">
        <v>10525</v>
      </c>
      <c r="W948" s="120">
        <f t="shared" si="43"/>
        <v>172.13999999999942</v>
      </c>
      <c r="X948" s="88">
        <v>41948</v>
      </c>
      <c r="Y948" s="87">
        <v>10735.71</v>
      </c>
      <c r="Z948" s="84">
        <v>8150</v>
      </c>
      <c r="AA948" s="84">
        <f t="shared" si="44"/>
        <v>2585.7099999999991</v>
      </c>
    </row>
    <row r="949" spans="1:27" ht="15.75" customHeight="1">
      <c r="A949" s="88">
        <v>41950</v>
      </c>
      <c r="B949" s="86">
        <v>10716.07</v>
      </c>
      <c r="T949" s="122">
        <v>41950</v>
      </c>
      <c r="U949" s="121">
        <v>10716.07</v>
      </c>
      <c r="V949" s="121">
        <v>10525</v>
      </c>
      <c r="W949" s="120">
        <f t="shared" si="43"/>
        <v>191.06999999999971</v>
      </c>
      <c r="X949" s="88">
        <v>41947</v>
      </c>
      <c r="Y949" s="87">
        <v>10735.71</v>
      </c>
      <c r="Z949" s="84">
        <v>8150</v>
      </c>
      <c r="AA949" s="84">
        <f t="shared" si="44"/>
        <v>2585.7099999999991</v>
      </c>
    </row>
    <row r="950" spans="1:27" ht="15.75" customHeight="1">
      <c r="A950" s="88">
        <v>41949</v>
      </c>
      <c r="B950" s="86">
        <v>10733.33</v>
      </c>
      <c r="T950" s="122">
        <v>41949</v>
      </c>
      <c r="U950" s="121">
        <v>10733.33</v>
      </c>
      <c r="V950" s="121">
        <v>10525</v>
      </c>
      <c r="W950" s="120">
        <f t="shared" si="43"/>
        <v>208.32999999999993</v>
      </c>
      <c r="X950" s="88">
        <v>41946</v>
      </c>
      <c r="Y950" s="87">
        <v>10688.86</v>
      </c>
      <c r="Z950" s="84">
        <v>8150</v>
      </c>
      <c r="AA950" s="84">
        <f t="shared" si="44"/>
        <v>2538.8600000000006</v>
      </c>
    </row>
    <row r="951" spans="1:27" ht="15.75" customHeight="1">
      <c r="A951" s="88">
        <v>41948</v>
      </c>
      <c r="B951" s="86">
        <v>10735.71</v>
      </c>
      <c r="T951" s="122">
        <v>41948</v>
      </c>
      <c r="U951" s="121">
        <v>10735.71</v>
      </c>
      <c r="V951" s="121">
        <v>10525</v>
      </c>
      <c r="W951" s="120">
        <f t="shared" si="43"/>
        <v>210.70999999999913</v>
      </c>
      <c r="X951" s="88">
        <v>41943</v>
      </c>
      <c r="Y951" s="87">
        <v>10677.14</v>
      </c>
      <c r="Z951" s="84">
        <v>8150</v>
      </c>
      <c r="AA951" s="84">
        <f t="shared" si="44"/>
        <v>2527.1399999999994</v>
      </c>
    </row>
    <row r="952" spans="1:27" ht="15.75" customHeight="1">
      <c r="A952" s="88">
        <v>41947</v>
      </c>
      <c r="B952" s="86">
        <v>10735.71</v>
      </c>
      <c r="T952" s="122">
        <v>41947</v>
      </c>
      <c r="U952" s="121">
        <v>10735.71</v>
      </c>
      <c r="V952" s="121">
        <v>10525</v>
      </c>
      <c r="W952" s="120">
        <f t="shared" si="43"/>
        <v>210.70999999999913</v>
      </c>
      <c r="X952" s="88">
        <v>41942</v>
      </c>
      <c r="Y952" s="87">
        <v>10657.62</v>
      </c>
      <c r="Z952" s="84">
        <v>8150</v>
      </c>
      <c r="AA952" s="84">
        <f t="shared" si="44"/>
        <v>2507.6200000000008</v>
      </c>
    </row>
    <row r="953" spans="1:27" ht="15.75" customHeight="1">
      <c r="A953" s="88">
        <v>41946</v>
      </c>
      <c r="B953" s="86">
        <v>10688.86</v>
      </c>
      <c r="T953" s="122">
        <v>41945</v>
      </c>
      <c r="U953" s="121">
        <v>10688.86</v>
      </c>
      <c r="V953" s="121">
        <v>10500</v>
      </c>
      <c r="W953" s="120">
        <f t="shared" si="43"/>
        <v>188.86000000000058</v>
      </c>
      <c r="X953" s="88">
        <v>41941</v>
      </c>
      <c r="Y953" s="87">
        <v>10625.71</v>
      </c>
      <c r="Z953" s="84">
        <v>8150</v>
      </c>
      <c r="AA953" s="84">
        <f t="shared" si="44"/>
        <v>2475.7099999999991</v>
      </c>
    </row>
    <row r="954" spans="1:27" ht="15.75" customHeight="1">
      <c r="A954" s="88">
        <v>41943</v>
      </c>
      <c r="B954" s="86">
        <v>10677.14</v>
      </c>
      <c r="T954" s="122">
        <v>41943</v>
      </c>
      <c r="U954" s="121">
        <v>10677.14</v>
      </c>
      <c r="V954" s="121">
        <v>10493.75</v>
      </c>
      <c r="W954" s="120">
        <f t="shared" si="43"/>
        <v>183.38999999999942</v>
      </c>
      <c r="X954" s="88">
        <v>41940</v>
      </c>
      <c r="Y954" s="87">
        <v>10625.71</v>
      </c>
      <c r="Z954" s="84">
        <v>8150</v>
      </c>
      <c r="AA954" s="84">
        <f t="shared" si="44"/>
        <v>2475.7099999999991</v>
      </c>
    </row>
    <row r="955" spans="1:27" ht="15.75" customHeight="1">
      <c r="A955" s="88">
        <v>41942</v>
      </c>
      <c r="B955" s="86">
        <v>10657.62</v>
      </c>
      <c r="T955" s="122">
        <v>41942</v>
      </c>
      <c r="U955" s="121">
        <v>10657.62</v>
      </c>
      <c r="V955" s="121">
        <v>10483.33</v>
      </c>
      <c r="W955" s="120">
        <f t="shared" si="43"/>
        <v>174.29000000000087</v>
      </c>
      <c r="X955" s="88">
        <v>41939</v>
      </c>
      <c r="Y955" s="87">
        <v>10565.43</v>
      </c>
      <c r="Z955" s="84">
        <v>8150</v>
      </c>
      <c r="AA955" s="84">
        <f t="shared" si="44"/>
        <v>2415.4300000000003</v>
      </c>
    </row>
    <row r="956" spans="1:27" ht="15.75" customHeight="1">
      <c r="A956" s="88">
        <v>41941</v>
      </c>
      <c r="B956" s="86">
        <v>10625.71</v>
      </c>
      <c r="T956" s="122">
        <v>41941</v>
      </c>
      <c r="U956" s="121">
        <v>10625.71</v>
      </c>
      <c r="V956" s="121">
        <v>10462.5</v>
      </c>
      <c r="W956" s="120">
        <f t="shared" si="43"/>
        <v>163.20999999999913</v>
      </c>
      <c r="X956" s="88">
        <v>41936</v>
      </c>
      <c r="Y956" s="87">
        <v>10554.64</v>
      </c>
      <c r="Z956" s="84">
        <v>8150</v>
      </c>
      <c r="AA956" s="84">
        <f t="shared" si="44"/>
        <v>2404.6399999999994</v>
      </c>
    </row>
    <row r="957" spans="1:27" ht="15.75" customHeight="1">
      <c r="A957" s="88">
        <v>41940</v>
      </c>
      <c r="B957" s="86">
        <v>10625.71</v>
      </c>
      <c r="T957" s="122">
        <v>41940</v>
      </c>
      <c r="U957" s="121">
        <v>10625.71</v>
      </c>
      <c r="V957" s="121">
        <v>10450</v>
      </c>
      <c r="W957" s="120">
        <f t="shared" si="43"/>
        <v>175.70999999999913</v>
      </c>
      <c r="X957" s="88">
        <v>41935</v>
      </c>
      <c r="Y957" s="87">
        <v>10559.52</v>
      </c>
      <c r="Z957" s="84">
        <v>8150</v>
      </c>
      <c r="AA957" s="84">
        <f t="shared" si="44"/>
        <v>2409.5200000000004</v>
      </c>
    </row>
    <row r="958" spans="1:27" ht="15.75" customHeight="1">
      <c r="A958" s="88">
        <v>41939</v>
      </c>
      <c r="B958" s="86">
        <v>10565.43</v>
      </c>
      <c r="T958" s="122">
        <v>41938</v>
      </c>
      <c r="U958" s="121">
        <v>10565.43</v>
      </c>
      <c r="V958" s="121">
        <v>10315</v>
      </c>
      <c r="W958" s="120">
        <f t="shared" si="43"/>
        <v>250.43000000000029</v>
      </c>
      <c r="X958" s="88">
        <v>41934</v>
      </c>
      <c r="Y958" s="87">
        <v>10564.29</v>
      </c>
      <c r="Z958" s="84">
        <v>8150</v>
      </c>
      <c r="AA958" s="84">
        <f t="shared" si="44"/>
        <v>2414.2900000000009</v>
      </c>
    </row>
    <row r="959" spans="1:27" ht="15.75" customHeight="1">
      <c r="A959" s="88">
        <v>41936</v>
      </c>
      <c r="B959" s="86">
        <v>10554.64</v>
      </c>
      <c r="T959" s="122">
        <v>41936</v>
      </c>
      <c r="U959" s="121">
        <v>10554.64</v>
      </c>
      <c r="V959" s="121">
        <v>10287.5</v>
      </c>
      <c r="W959" s="120">
        <f t="shared" si="43"/>
        <v>267.13999999999942</v>
      </c>
      <c r="X959" s="88">
        <v>41933</v>
      </c>
      <c r="Y959" s="87">
        <v>10578.57</v>
      </c>
      <c r="Z959" s="84">
        <v>8150</v>
      </c>
      <c r="AA959" s="84">
        <f t="shared" si="44"/>
        <v>2428.5699999999997</v>
      </c>
    </row>
    <row r="960" spans="1:27" ht="15.75" customHeight="1">
      <c r="A960" s="88">
        <v>41935</v>
      </c>
      <c r="B960" s="86">
        <v>10559.52</v>
      </c>
      <c r="T960" s="122">
        <v>41935</v>
      </c>
      <c r="U960" s="121">
        <v>10559.52</v>
      </c>
      <c r="V960" s="121">
        <v>10275</v>
      </c>
      <c r="W960" s="120">
        <f t="shared" si="43"/>
        <v>284.52000000000044</v>
      </c>
      <c r="X960" s="88">
        <v>41932</v>
      </c>
      <c r="Y960" s="87">
        <v>10780</v>
      </c>
      <c r="Z960" s="84">
        <v>8150</v>
      </c>
      <c r="AA960" s="84">
        <f t="shared" si="44"/>
        <v>2630</v>
      </c>
    </row>
    <row r="961" spans="1:27" ht="15.75" customHeight="1">
      <c r="A961" s="88">
        <v>41934</v>
      </c>
      <c r="B961" s="86">
        <v>10564.29</v>
      </c>
      <c r="T961" s="122">
        <v>41934</v>
      </c>
      <c r="U961" s="121">
        <v>10564.29</v>
      </c>
      <c r="V961" s="121">
        <v>10300</v>
      </c>
      <c r="W961" s="120">
        <f t="shared" si="43"/>
        <v>264.29000000000087</v>
      </c>
      <c r="X961" s="88">
        <v>41929</v>
      </c>
      <c r="Y961" s="87">
        <v>10817.86</v>
      </c>
      <c r="Z961" s="84">
        <v>8150</v>
      </c>
      <c r="AA961" s="84">
        <f t="shared" si="44"/>
        <v>2667.8600000000006</v>
      </c>
    </row>
    <row r="962" spans="1:27" ht="15.75" customHeight="1">
      <c r="A962" s="88">
        <v>41933</v>
      </c>
      <c r="B962" s="86">
        <v>10578.57</v>
      </c>
      <c r="T962" s="122">
        <v>41933</v>
      </c>
      <c r="U962" s="121">
        <v>10578.57</v>
      </c>
      <c r="V962" s="121">
        <v>10375</v>
      </c>
      <c r="W962" s="120">
        <f t="shared" si="43"/>
        <v>203.56999999999971</v>
      </c>
      <c r="X962" s="88">
        <v>41928</v>
      </c>
      <c r="Y962" s="87">
        <v>10852.38</v>
      </c>
      <c r="Z962" s="84">
        <v>8150</v>
      </c>
      <c r="AA962" s="84">
        <f t="shared" si="44"/>
        <v>2702.3799999999992</v>
      </c>
    </row>
    <row r="963" spans="1:27" ht="15.75" customHeight="1">
      <c r="A963" s="88">
        <v>41932</v>
      </c>
      <c r="B963" s="86">
        <v>10780</v>
      </c>
      <c r="T963" s="122">
        <v>41931</v>
      </c>
      <c r="U963" s="121">
        <v>10780</v>
      </c>
      <c r="V963" s="121">
        <v>10620</v>
      </c>
      <c r="W963" s="120">
        <f t="shared" si="43"/>
        <v>160</v>
      </c>
      <c r="X963" s="88">
        <v>41927</v>
      </c>
      <c r="Y963" s="87">
        <v>10871.43</v>
      </c>
      <c r="Z963" s="84">
        <v>8150</v>
      </c>
      <c r="AA963" s="84">
        <f t="shared" si="44"/>
        <v>2721.4300000000003</v>
      </c>
    </row>
    <row r="964" spans="1:27" ht="15.75" customHeight="1">
      <c r="A964" s="88">
        <v>41929</v>
      </c>
      <c r="B964" s="86">
        <v>10817.86</v>
      </c>
      <c r="T964" s="122">
        <v>41929</v>
      </c>
      <c r="U964" s="121">
        <v>10817.86</v>
      </c>
      <c r="V964" s="121">
        <v>10653.13</v>
      </c>
      <c r="W964" s="120">
        <f t="shared" si="43"/>
        <v>164.73000000000138</v>
      </c>
      <c r="X964" s="88">
        <v>41926</v>
      </c>
      <c r="Y964" s="87">
        <v>10928.57</v>
      </c>
      <c r="Z964" s="84">
        <v>8150</v>
      </c>
      <c r="AA964" s="84">
        <f t="shared" si="44"/>
        <v>2778.5699999999997</v>
      </c>
    </row>
    <row r="965" spans="1:27" ht="15.75" customHeight="1">
      <c r="A965" s="88">
        <v>41928</v>
      </c>
      <c r="B965" s="86">
        <v>10852.38</v>
      </c>
      <c r="T965" s="122">
        <v>41928</v>
      </c>
      <c r="U965" s="121">
        <v>10852.38</v>
      </c>
      <c r="V965" s="121">
        <v>10708.33</v>
      </c>
      <c r="W965" s="120">
        <f t="shared" ref="W965:W1028" si="45">U965-V965</f>
        <v>144.04999999999927</v>
      </c>
      <c r="X965" s="88">
        <v>41925</v>
      </c>
      <c r="Y965" s="87">
        <v>11091.07</v>
      </c>
      <c r="Z965" s="84">
        <v>8150</v>
      </c>
      <c r="AA965" s="84">
        <f t="shared" ref="AA965:AA1028" si="46">Y965-Z965</f>
        <v>2941.0699999999997</v>
      </c>
    </row>
    <row r="966" spans="1:27" ht="15.75" customHeight="1">
      <c r="A966" s="88">
        <v>41927</v>
      </c>
      <c r="B966" s="86">
        <v>10871.43</v>
      </c>
      <c r="T966" s="122">
        <v>41927</v>
      </c>
      <c r="U966" s="121">
        <v>10871.43</v>
      </c>
      <c r="V966" s="121">
        <v>10750</v>
      </c>
      <c r="W966" s="120">
        <f t="shared" si="45"/>
        <v>121.43000000000029</v>
      </c>
      <c r="X966" s="88">
        <v>41922</v>
      </c>
      <c r="Y966" s="87">
        <v>11142.86</v>
      </c>
      <c r="Z966" s="84">
        <v>8150</v>
      </c>
      <c r="AA966" s="84">
        <f t="shared" si="46"/>
        <v>2992.8600000000006</v>
      </c>
    </row>
    <row r="967" spans="1:27" ht="15.75" customHeight="1">
      <c r="A967" s="88">
        <v>41926</v>
      </c>
      <c r="B967" s="86">
        <v>10928.57</v>
      </c>
      <c r="T967" s="122">
        <v>41926</v>
      </c>
      <c r="U967" s="121">
        <v>10928.57</v>
      </c>
      <c r="V967" s="121">
        <v>10775</v>
      </c>
      <c r="W967" s="120">
        <f t="shared" si="45"/>
        <v>153.56999999999971</v>
      </c>
      <c r="X967" s="88">
        <v>41921</v>
      </c>
      <c r="Y967" s="87">
        <v>11171.43</v>
      </c>
      <c r="Z967" s="84">
        <v>8150</v>
      </c>
      <c r="AA967" s="84">
        <f t="shared" si="46"/>
        <v>3021.4300000000003</v>
      </c>
    </row>
    <row r="968" spans="1:27" ht="15.75" customHeight="1">
      <c r="A968" s="88">
        <v>41925</v>
      </c>
      <c r="B968" s="86">
        <v>11091.07</v>
      </c>
      <c r="T968" s="122">
        <v>41924</v>
      </c>
      <c r="U968" s="121">
        <v>11091.07</v>
      </c>
      <c r="V968" s="121">
        <v>10810</v>
      </c>
      <c r="W968" s="120">
        <f t="shared" si="45"/>
        <v>281.06999999999971</v>
      </c>
      <c r="X968" s="88">
        <v>41920</v>
      </c>
      <c r="Y968" s="87">
        <v>10700</v>
      </c>
      <c r="Z968" s="84">
        <v>8150</v>
      </c>
      <c r="AA968" s="84">
        <f t="shared" si="46"/>
        <v>2550</v>
      </c>
    </row>
    <row r="969" spans="1:27" ht="15.75" customHeight="1">
      <c r="A969" s="88">
        <v>41922</v>
      </c>
      <c r="B969" s="86">
        <v>11142.86</v>
      </c>
      <c r="T969" s="122">
        <v>41923</v>
      </c>
      <c r="U969" s="121">
        <v>11128.57</v>
      </c>
      <c r="V969" s="121">
        <v>10821.67</v>
      </c>
      <c r="W969" s="120">
        <f t="shared" si="45"/>
        <v>306.89999999999964</v>
      </c>
      <c r="X969" s="88">
        <v>41912</v>
      </c>
      <c r="Y969" s="87">
        <v>11157.14</v>
      </c>
      <c r="Z969" s="84">
        <v>8150</v>
      </c>
      <c r="AA969" s="84">
        <f t="shared" si="46"/>
        <v>3007.1399999999994</v>
      </c>
    </row>
    <row r="970" spans="1:27" ht="15.75" customHeight="1">
      <c r="A970" s="88">
        <v>41921</v>
      </c>
      <c r="B970" s="86">
        <v>11171.43</v>
      </c>
      <c r="T970" s="122">
        <v>41922</v>
      </c>
      <c r="U970" s="121">
        <v>11142.86</v>
      </c>
      <c r="V970" s="121">
        <v>10845</v>
      </c>
      <c r="W970" s="120">
        <f t="shared" si="45"/>
        <v>297.86000000000058</v>
      </c>
      <c r="X970" s="88">
        <v>41911</v>
      </c>
      <c r="Y970" s="87">
        <v>11193.9</v>
      </c>
      <c r="Z970" s="84">
        <v>8150</v>
      </c>
      <c r="AA970" s="84">
        <f t="shared" si="46"/>
        <v>3043.8999999999996</v>
      </c>
    </row>
    <row r="971" spans="1:27" ht="15.75" customHeight="1">
      <c r="A971" s="88">
        <v>41920</v>
      </c>
      <c r="B971" s="86">
        <v>10700</v>
      </c>
      <c r="T971" s="122">
        <v>41921</v>
      </c>
      <c r="U971" s="121">
        <v>11171.43</v>
      </c>
      <c r="V971" s="121">
        <v>10845</v>
      </c>
      <c r="W971" s="120">
        <f t="shared" si="45"/>
        <v>326.43000000000029</v>
      </c>
      <c r="X971" s="88">
        <v>41908</v>
      </c>
      <c r="Y971" s="87">
        <v>11220.37</v>
      </c>
      <c r="Z971" s="84">
        <v>8150</v>
      </c>
      <c r="AA971" s="84">
        <f t="shared" si="46"/>
        <v>3070.3700000000008</v>
      </c>
    </row>
    <row r="972" spans="1:27" ht="15.75" customHeight="1">
      <c r="A972" s="88">
        <v>41912</v>
      </c>
      <c r="B972" s="86">
        <v>11157.14</v>
      </c>
      <c r="T972" s="122">
        <v>41917</v>
      </c>
      <c r="U972" s="121">
        <v>11157.14</v>
      </c>
      <c r="V972" s="121">
        <v>10975</v>
      </c>
      <c r="W972" s="120">
        <f t="shared" si="45"/>
        <v>182.13999999999942</v>
      </c>
      <c r="X972" s="88">
        <v>41907</v>
      </c>
      <c r="Y972" s="87">
        <v>11247.5</v>
      </c>
      <c r="Z972" s="84">
        <v>8150</v>
      </c>
      <c r="AA972" s="84">
        <f t="shared" si="46"/>
        <v>3097.5</v>
      </c>
    </row>
    <row r="973" spans="1:27" ht="15.75" customHeight="1">
      <c r="A973" s="88">
        <v>41911</v>
      </c>
      <c r="B973" s="86">
        <v>11193.9</v>
      </c>
      <c r="T973" s="122">
        <v>41912</v>
      </c>
      <c r="U973" s="121">
        <v>11157.14</v>
      </c>
      <c r="V973" s="121">
        <v>10975</v>
      </c>
      <c r="W973" s="120">
        <f t="shared" si="45"/>
        <v>182.13999999999942</v>
      </c>
      <c r="X973" s="88">
        <v>41906</v>
      </c>
      <c r="Y973" s="87">
        <v>11292.31</v>
      </c>
      <c r="Z973" s="84">
        <v>8150</v>
      </c>
      <c r="AA973" s="84">
        <f t="shared" si="46"/>
        <v>3142.3099999999995</v>
      </c>
    </row>
    <row r="974" spans="1:27" ht="15.75" customHeight="1">
      <c r="A974" s="88">
        <v>41908</v>
      </c>
      <c r="B974" s="86">
        <v>11220.37</v>
      </c>
      <c r="T974" s="122">
        <v>41910</v>
      </c>
      <c r="U974" s="121">
        <v>11193.9</v>
      </c>
      <c r="V974" s="121">
        <v>10981.67</v>
      </c>
      <c r="W974" s="120">
        <f t="shared" si="45"/>
        <v>212.22999999999956</v>
      </c>
      <c r="X974" s="88">
        <v>41905</v>
      </c>
      <c r="Y974" s="87">
        <v>11325</v>
      </c>
      <c r="Z974" s="84">
        <v>8150</v>
      </c>
      <c r="AA974" s="84">
        <f t="shared" si="46"/>
        <v>3175</v>
      </c>
    </row>
    <row r="975" spans="1:27" ht="15.75" customHeight="1">
      <c r="A975" s="88">
        <v>41907</v>
      </c>
      <c r="B975" s="86">
        <v>11247.5</v>
      </c>
      <c r="T975" s="122">
        <v>41908</v>
      </c>
      <c r="U975" s="121">
        <v>11220.37</v>
      </c>
      <c r="V975" s="121">
        <v>10985</v>
      </c>
      <c r="W975" s="120">
        <f t="shared" si="45"/>
        <v>235.3700000000008</v>
      </c>
      <c r="X975" s="88">
        <v>41904</v>
      </c>
      <c r="Y975" s="87">
        <v>11614.35</v>
      </c>
      <c r="Z975" s="84">
        <v>8150</v>
      </c>
      <c r="AA975" s="84">
        <f t="shared" si="46"/>
        <v>3464.3500000000004</v>
      </c>
    </row>
    <row r="976" spans="1:27" ht="15.75" customHeight="1">
      <c r="A976" s="88">
        <v>41906</v>
      </c>
      <c r="B976" s="86">
        <v>11292.31</v>
      </c>
      <c r="T976" s="122">
        <v>41907</v>
      </c>
      <c r="U976" s="121">
        <v>11247.5</v>
      </c>
      <c r="V976" s="121">
        <v>10988.33</v>
      </c>
      <c r="W976" s="120">
        <f t="shared" si="45"/>
        <v>259.17000000000007</v>
      </c>
      <c r="X976" s="88">
        <v>41901</v>
      </c>
      <c r="Y976" s="87">
        <v>11664</v>
      </c>
      <c r="Z976" s="84">
        <v>8150</v>
      </c>
      <c r="AA976" s="84">
        <f t="shared" si="46"/>
        <v>3514</v>
      </c>
    </row>
    <row r="977" spans="1:27" ht="15.75" customHeight="1">
      <c r="A977" s="88">
        <v>41905</v>
      </c>
      <c r="B977" s="86">
        <v>11325</v>
      </c>
      <c r="T977" s="122">
        <v>41906</v>
      </c>
      <c r="U977" s="121">
        <v>11292.31</v>
      </c>
      <c r="V977" s="121">
        <v>10995</v>
      </c>
      <c r="W977" s="120">
        <f t="shared" si="45"/>
        <v>297.30999999999949</v>
      </c>
      <c r="X977" s="88">
        <v>41900</v>
      </c>
      <c r="Y977" s="87">
        <v>11658.67</v>
      </c>
      <c r="Z977" s="84">
        <v>8150</v>
      </c>
      <c r="AA977" s="84">
        <f t="shared" si="46"/>
        <v>3508.67</v>
      </c>
    </row>
    <row r="978" spans="1:27" ht="15.75" customHeight="1">
      <c r="A978" s="88">
        <v>41904</v>
      </c>
      <c r="B978" s="86">
        <v>11614.35</v>
      </c>
      <c r="T978" s="122">
        <v>41905</v>
      </c>
      <c r="U978" s="121">
        <v>11325</v>
      </c>
      <c r="V978" s="121">
        <v>11015</v>
      </c>
      <c r="W978" s="120">
        <f t="shared" si="45"/>
        <v>310</v>
      </c>
      <c r="X978" s="88">
        <v>41899</v>
      </c>
      <c r="Y978" s="87">
        <v>11653</v>
      </c>
      <c r="Z978" s="84">
        <v>8150</v>
      </c>
      <c r="AA978" s="84">
        <f t="shared" si="46"/>
        <v>3503</v>
      </c>
    </row>
    <row r="979" spans="1:27" ht="15.75" customHeight="1">
      <c r="A979" s="88">
        <v>41901</v>
      </c>
      <c r="B979" s="86">
        <v>11664</v>
      </c>
      <c r="T979" s="122">
        <v>41903</v>
      </c>
      <c r="U979" s="121">
        <v>11614.35</v>
      </c>
      <c r="V979" s="121">
        <v>11115</v>
      </c>
      <c r="W979" s="120">
        <f t="shared" si="45"/>
        <v>499.35000000000036</v>
      </c>
      <c r="X979" s="88">
        <v>41898</v>
      </c>
      <c r="Y979" s="87">
        <v>11636</v>
      </c>
      <c r="Z979" s="84">
        <v>8150</v>
      </c>
      <c r="AA979" s="84">
        <f t="shared" si="46"/>
        <v>3486</v>
      </c>
    </row>
    <row r="980" spans="1:27" ht="15.75" customHeight="1">
      <c r="A980" s="88">
        <v>41900</v>
      </c>
      <c r="B980" s="86">
        <v>11658.67</v>
      </c>
      <c r="T980" s="122">
        <v>41901</v>
      </c>
      <c r="U980" s="121">
        <v>11664</v>
      </c>
      <c r="V980" s="121">
        <v>11137.5</v>
      </c>
      <c r="W980" s="120">
        <f t="shared" si="45"/>
        <v>526.5</v>
      </c>
      <c r="X980" s="88">
        <v>41897</v>
      </c>
      <c r="Y980" s="87">
        <v>11691.5</v>
      </c>
      <c r="Z980" s="84">
        <v>8150</v>
      </c>
      <c r="AA980" s="84">
        <f t="shared" si="46"/>
        <v>3541.5</v>
      </c>
    </row>
    <row r="981" spans="1:27" ht="15.75" customHeight="1">
      <c r="A981" s="88">
        <v>41899</v>
      </c>
      <c r="B981" s="86">
        <v>11653</v>
      </c>
      <c r="T981" s="122">
        <v>41900</v>
      </c>
      <c r="U981" s="121">
        <v>11658.67</v>
      </c>
      <c r="V981" s="121">
        <v>11141.67</v>
      </c>
      <c r="W981" s="120">
        <f t="shared" si="45"/>
        <v>517</v>
      </c>
      <c r="X981" s="88">
        <v>41894</v>
      </c>
      <c r="Y981" s="87">
        <v>11702.5</v>
      </c>
      <c r="Z981" s="84">
        <v>8150</v>
      </c>
      <c r="AA981" s="84">
        <f t="shared" si="46"/>
        <v>3552.5</v>
      </c>
    </row>
    <row r="982" spans="1:27" ht="15.75" customHeight="1">
      <c r="A982" s="88">
        <v>41898</v>
      </c>
      <c r="B982" s="86">
        <v>11636</v>
      </c>
      <c r="T982" s="122">
        <v>41899</v>
      </c>
      <c r="U982" s="121">
        <v>11653</v>
      </c>
      <c r="V982" s="121">
        <v>11150</v>
      </c>
      <c r="W982" s="120">
        <f t="shared" si="45"/>
        <v>503</v>
      </c>
      <c r="X982" s="88">
        <v>41893</v>
      </c>
      <c r="Y982" s="87">
        <v>11705</v>
      </c>
      <c r="Z982" s="84">
        <v>8150</v>
      </c>
      <c r="AA982" s="84">
        <f t="shared" si="46"/>
        <v>3555</v>
      </c>
    </row>
    <row r="983" spans="1:27" ht="15.75" customHeight="1">
      <c r="A983" s="88">
        <v>41897</v>
      </c>
      <c r="B983" s="86">
        <v>11691.5</v>
      </c>
      <c r="T983" s="122">
        <v>41898</v>
      </c>
      <c r="U983" s="121">
        <v>11636</v>
      </c>
      <c r="V983" s="121">
        <v>11175</v>
      </c>
      <c r="W983" s="120">
        <f t="shared" si="45"/>
        <v>461</v>
      </c>
      <c r="X983" s="88">
        <v>41892</v>
      </c>
      <c r="Y983" s="87">
        <v>11690</v>
      </c>
      <c r="Z983" s="84">
        <v>8150</v>
      </c>
      <c r="AA983" s="84">
        <f t="shared" si="46"/>
        <v>3540</v>
      </c>
    </row>
    <row r="984" spans="1:27" ht="15.75" customHeight="1">
      <c r="A984" s="88">
        <v>41894</v>
      </c>
      <c r="B984" s="86">
        <v>11702.5</v>
      </c>
      <c r="T984" s="122">
        <v>41896</v>
      </c>
      <c r="U984" s="121">
        <v>11691.5</v>
      </c>
      <c r="V984" s="121">
        <v>11245</v>
      </c>
      <c r="W984" s="120">
        <f t="shared" si="45"/>
        <v>446.5</v>
      </c>
      <c r="X984" s="88">
        <v>41891</v>
      </c>
      <c r="Y984" s="87">
        <v>11650</v>
      </c>
      <c r="Z984" s="84">
        <v>8150</v>
      </c>
      <c r="AA984" s="84">
        <f t="shared" si="46"/>
        <v>3500</v>
      </c>
    </row>
    <row r="985" spans="1:27" ht="15.75" customHeight="1">
      <c r="A985" s="88">
        <v>41893</v>
      </c>
      <c r="B985" s="86">
        <v>11705</v>
      </c>
      <c r="T985" s="122">
        <v>41894</v>
      </c>
      <c r="U985" s="121">
        <v>11702.5</v>
      </c>
      <c r="V985" s="121">
        <v>11258.33</v>
      </c>
      <c r="W985" s="120">
        <f t="shared" si="45"/>
        <v>444.17000000000007</v>
      </c>
      <c r="X985" s="88">
        <v>41887</v>
      </c>
      <c r="Y985" s="87">
        <v>11714.29</v>
      </c>
      <c r="Z985" s="84">
        <v>8150</v>
      </c>
      <c r="AA985" s="84">
        <f t="shared" si="46"/>
        <v>3564.2900000000009</v>
      </c>
    </row>
    <row r="986" spans="1:27" ht="15.75" customHeight="1">
      <c r="A986" s="88">
        <v>41892</v>
      </c>
      <c r="B986" s="86">
        <v>11690</v>
      </c>
      <c r="T986" s="122">
        <v>41893</v>
      </c>
      <c r="U986" s="121">
        <v>11705</v>
      </c>
      <c r="V986" s="121">
        <v>11275</v>
      </c>
      <c r="W986" s="120">
        <f t="shared" si="45"/>
        <v>430</v>
      </c>
      <c r="X986" s="88">
        <v>41886</v>
      </c>
      <c r="Y986" s="87">
        <v>11714.29</v>
      </c>
      <c r="Z986" s="84">
        <v>8150</v>
      </c>
      <c r="AA986" s="84">
        <f t="shared" si="46"/>
        <v>3564.2900000000009</v>
      </c>
    </row>
    <row r="987" spans="1:27" ht="15.75" customHeight="1">
      <c r="A987" s="88">
        <v>41891</v>
      </c>
      <c r="B987" s="86">
        <v>11650</v>
      </c>
      <c r="T987" s="122">
        <v>41892</v>
      </c>
      <c r="U987" s="121">
        <v>11690</v>
      </c>
      <c r="V987" s="121">
        <v>11275</v>
      </c>
      <c r="W987" s="120">
        <f t="shared" si="45"/>
        <v>415</v>
      </c>
      <c r="X987" s="88">
        <v>41885</v>
      </c>
      <c r="Y987" s="87">
        <v>11714.29</v>
      </c>
      <c r="Z987" s="84">
        <v>8150</v>
      </c>
      <c r="AA987" s="84">
        <f t="shared" si="46"/>
        <v>3564.2900000000009</v>
      </c>
    </row>
    <row r="988" spans="1:27" ht="15.75" customHeight="1">
      <c r="A988" s="88">
        <v>41887</v>
      </c>
      <c r="B988" s="86">
        <v>11714.29</v>
      </c>
      <c r="T988" s="122">
        <v>41889</v>
      </c>
      <c r="U988" s="121">
        <v>11714.29</v>
      </c>
      <c r="V988" s="121">
        <v>11350</v>
      </c>
      <c r="W988" s="120">
        <f t="shared" si="45"/>
        <v>364.29000000000087</v>
      </c>
      <c r="X988" s="88">
        <v>41884</v>
      </c>
      <c r="Y988" s="87">
        <v>11714.29</v>
      </c>
      <c r="Z988" s="84">
        <v>8150</v>
      </c>
      <c r="AA988" s="84">
        <f t="shared" si="46"/>
        <v>3564.2900000000009</v>
      </c>
    </row>
    <row r="989" spans="1:27" ht="15.75" customHeight="1">
      <c r="A989" s="88">
        <v>41886</v>
      </c>
      <c r="B989" s="86">
        <v>11714.29</v>
      </c>
      <c r="T989" s="122">
        <v>41887</v>
      </c>
      <c r="U989" s="121">
        <v>11714.29</v>
      </c>
      <c r="V989" s="121">
        <v>11350</v>
      </c>
      <c r="W989" s="120">
        <f t="shared" si="45"/>
        <v>364.29000000000087</v>
      </c>
      <c r="X989" s="88">
        <v>41883</v>
      </c>
      <c r="Y989" s="87">
        <v>11648.57</v>
      </c>
      <c r="Z989" s="84">
        <v>8150</v>
      </c>
      <c r="AA989" s="84">
        <f t="shared" si="46"/>
        <v>3498.5699999999997</v>
      </c>
    </row>
    <row r="990" spans="1:27" ht="15.75" customHeight="1">
      <c r="A990" s="88">
        <v>41885</v>
      </c>
      <c r="B990" s="86">
        <v>11714.29</v>
      </c>
      <c r="T990" s="122">
        <v>41886</v>
      </c>
      <c r="U990" s="121">
        <v>11714.29</v>
      </c>
      <c r="V990" s="121">
        <v>11350</v>
      </c>
      <c r="W990" s="120">
        <f t="shared" si="45"/>
        <v>364.29000000000087</v>
      </c>
      <c r="X990" s="88">
        <v>41880</v>
      </c>
      <c r="Y990" s="87">
        <v>11646.43</v>
      </c>
      <c r="Z990" s="84">
        <v>8150</v>
      </c>
      <c r="AA990" s="84">
        <f t="shared" si="46"/>
        <v>3496.4300000000003</v>
      </c>
    </row>
    <row r="991" spans="1:27" ht="15.75" customHeight="1">
      <c r="A991" s="88">
        <v>41884</v>
      </c>
      <c r="B991" s="86">
        <v>11714.29</v>
      </c>
      <c r="T991" s="122">
        <v>41885</v>
      </c>
      <c r="U991" s="121">
        <v>11714.29</v>
      </c>
      <c r="V991" s="121">
        <v>11350</v>
      </c>
      <c r="W991" s="120">
        <f t="shared" si="45"/>
        <v>364.29000000000087</v>
      </c>
      <c r="X991" s="88">
        <v>41879</v>
      </c>
      <c r="Y991" s="87">
        <v>11642.86</v>
      </c>
      <c r="Z991" s="84">
        <v>8150</v>
      </c>
      <c r="AA991" s="84">
        <f t="shared" si="46"/>
        <v>3492.8600000000006</v>
      </c>
    </row>
    <row r="992" spans="1:27" ht="15.75" customHeight="1">
      <c r="A992" s="88">
        <v>41883</v>
      </c>
      <c r="B992" s="86">
        <v>11648.57</v>
      </c>
      <c r="T992" s="122">
        <v>41884</v>
      </c>
      <c r="U992" s="121">
        <v>11714.29</v>
      </c>
      <c r="V992" s="121">
        <v>11350</v>
      </c>
      <c r="W992" s="120">
        <f t="shared" si="45"/>
        <v>364.29000000000087</v>
      </c>
      <c r="X992" s="88">
        <v>41878</v>
      </c>
      <c r="Y992" s="87">
        <v>11635.71</v>
      </c>
      <c r="Z992" s="84">
        <v>8150</v>
      </c>
      <c r="AA992" s="84">
        <f t="shared" si="46"/>
        <v>3485.7099999999991</v>
      </c>
    </row>
    <row r="993" spans="1:27" ht="15.75" customHeight="1">
      <c r="A993" s="88">
        <v>41880</v>
      </c>
      <c r="B993" s="86">
        <v>11646.43</v>
      </c>
      <c r="T993" s="122">
        <v>41882</v>
      </c>
      <c r="U993" s="121">
        <v>11648.57</v>
      </c>
      <c r="V993" s="121">
        <v>11320</v>
      </c>
      <c r="W993" s="120">
        <f t="shared" si="45"/>
        <v>328.56999999999971</v>
      </c>
      <c r="X993" s="88">
        <v>41877</v>
      </c>
      <c r="Y993" s="87">
        <v>11635.71</v>
      </c>
      <c r="Z993" s="84">
        <v>8150</v>
      </c>
      <c r="AA993" s="84">
        <f t="shared" si="46"/>
        <v>3485.7099999999991</v>
      </c>
    </row>
    <row r="994" spans="1:27" ht="15.75" customHeight="1">
      <c r="A994" s="88">
        <v>41879</v>
      </c>
      <c r="B994" s="86">
        <v>11642.86</v>
      </c>
      <c r="T994" s="122">
        <v>41880</v>
      </c>
      <c r="U994" s="121">
        <v>11646.43</v>
      </c>
      <c r="V994" s="121">
        <v>11312.5</v>
      </c>
      <c r="W994" s="120">
        <f t="shared" si="45"/>
        <v>333.93000000000029</v>
      </c>
      <c r="X994" s="88">
        <v>41876</v>
      </c>
      <c r="Y994" s="87">
        <v>11600.57</v>
      </c>
      <c r="Z994" s="84">
        <v>8150</v>
      </c>
      <c r="AA994" s="84">
        <f t="shared" si="46"/>
        <v>3450.5699999999997</v>
      </c>
    </row>
    <row r="995" spans="1:27" ht="15.75" customHeight="1">
      <c r="A995" s="88">
        <v>41878</v>
      </c>
      <c r="B995" s="86">
        <v>11635.71</v>
      </c>
      <c r="T995" s="122">
        <v>41879</v>
      </c>
      <c r="U995" s="121">
        <v>11642.86</v>
      </c>
      <c r="V995" s="121">
        <v>11300</v>
      </c>
      <c r="W995" s="120">
        <f t="shared" si="45"/>
        <v>342.86000000000058</v>
      </c>
      <c r="X995" s="88">
        <v>41873</v>
      </c>
      <c r="Y995" s="87">
        <v>11593.57</v>
      </c>
      <c r="Z995" s="84">
        <v>8150</v>
      </c>
      <c r="AA995" s="84">
        <f t="shared" si="46"/>
        <v>3443.5699999999997</v>
      </c>
    </row>
    <row r="996" spans="1:27" ht="15.75" customHeight="1">
      <c r="A996" s="88">
        <v>41877</v>
      </c>
      <c r="B996" s="86">
        <v>11635.71</v>
      </c>
      <c r="T996" s="122">
        <v>41878</v>
      </c>
      <c r="U996" s="121">
        <v>11635.71</v>
      </c>
      <c r="V996" s="121">
        <v>11287.5</v>
      </c>
      <c r="W996" s="120">
        <f t="shared" si="45"/>
        <v>348.20999999999913</v>
      </c>
      <c r="X996" s="88">
        <v>41872</v>
      </c>
      <c r="Y996" s="87">
        <v>11590</v>
      </c>
      <c r="Z996" s="84">
        <v>8150</v>
      </c>
      <c r="AA996" s="84">
        <f t="shared" si="46"/>
        <v>3440</v>
      </c>
    </row>
    <row r="997" spans="1:27" ht="15.75" customHeight="1">
      <c r="A997" s="88">
        <v>41876</v>
      </c>
      <c r="B997" s="86">
        <v>11600.57</v>
      </c>
      <c r="T997" s="122">
        <v>41877</v>
      </c>
      <c r="U997" s="121">
        <v>11635.71</v>
      </c>
      <c r="V997" s="121">
        <v>11275</v>
      </c>
      <c r="W997" s="120">
        <f t="shared" si="45"/>
        <v>360.70999999999913</v>
      </c>
      <c r="X997" s="88">
        <v>41871</v>
      </c>
      <c r="Y997" s="87">
        <v>11582.86</v>
      </c>
      <c r="Z997" s="84">
        <v>8150</v>
      </c>
      <c r="AA997" s="84">
        <f t="shared" si="46"/>
        <v>3432.8600000000006</v>
      </c>
    </row>
    <row r="998" spans="1:27" ht="15.75" customHeight="1">
      <c r="A998" s="88">
        <v>41873</v>
      </c>
      <c r="B998" s="86">
        <v>11593.57</v>
      </c>
      <c r="T998" s="122">
        <v>41875</v>
      </c>
      <c r="U998" s="121">
        <v>11600.57</v>
      </c>
      <c r="V998" s="121">
        <v>11275</v>
      </c>
      <c r="W998" s="120">
        <f t="shared" si="45"/>
        <v>325.56999999999971</v>
      </c>
      <c r="X998" s="88">
        <v>41870</v>
      </c>
      <c r="Y998" s="87">
        <v>11561.43</v>
      </c>
      <c r="Z998" s="84">
        <v>8150</v>
      </c>
      <c r="AA998" s="84">
        <f t="shared" si="46"/>
        <v>3411.4300000000003</v>
      </c>
    </row>
    <row r="999" spans="1:27" ht="15.75" customHeight="1">
      <c r="A999" s="88">
        <v>41872</v>
      </c>
      <c r="B999" s="86">
        <v>11590</v>
      </c>
      <c r="T999" s="122">
        <v>41873</v>
      </c>
      <c r="U999" s="121">
        <v>11593.57</v>
      </c>
      <c r="V999" s="121">
        <v>11275</v>
      </c>
      <c r="W999" s="120">
        <f t="shared" si="45"/>
        <v>318.56999999999971</v>
      </c>
      <c r="X999" s="88">
        <v>41869</v>
      </c>
      <c r="Y999" s="87">
        <v>11591.71</v>
      </c>
      <c r="Z999" s="84">
        <v>8150</v>
      </c>
      <c r="AA999" s="84">
        <f t="shared" si="46"/>
        <v>3441.7099999999991</v>
      </c>
    </row>
    <row r="1000" spans="1:27" ht="15.75" customHeight="1">
      <c r="A1000" s="88">
        <v>41871</v>
      </c>
      <c r="B1000" s="86">
        <v>11582.86</v>
      </c>
      <c r="T1000" s="122">
        <v>41872</v>
      </c>
      <c r="U1000" s="121">
        <v>11590</v>
      </c>
      <c r="V1000" s="121">
        <v>11275</v>
      </c>
      <c r="W1000" s="120">
        <f t="shared" si="45"/>
        <v>315</v>
      </c>
      <c r="X1000" s="88">
        <v>41866</v>
      </c>
      <c r="Y1000" s="87">
        <v>11601.07</v>
      </c>
      <c r="Z1000" s="84">
        <v>8150</v>
      </c>
      <c r="AA1000" s="84">
        <f t="shared" si="46"/>
        <v>3451.0699999999997</v>
      </c>
    </row>
    <row r="1001" spans="1:27" ht="15.75" customHeight="1">
      <c r="A1001" s="88">
        <v>41870</v>
      </c>
      <c r="B1001" s="86">
        <v>11561.43</v>
      </c>
      <c r="T1001" s="122">
        <v>41871</v>
      </c>
      <c r="U1001" s="121">
        <v>11582.86</v>
      </c>
      <c r="V1001" s="121">
        <v>11275</v>
      </c>
      <c r="W1001" s="120">
        <f t="shared" si="45"/>
        <v>307.86000000000058</v>
      </c>
      <c r="X1001" s="88">
        <v>41865</v>
      </c>
      <c r="Y1001" s="87">
        <v>11616.67</v>
      </c>
      <c r="Z1001" s="84">
        <v>8150</v>
      </c>
      <c r="AA1001" s="84">
        <f t="shared" si="46"/>
        <v>3466.67</v>
      </c>
    </row>
    <row r="1002" spans="1:27" ht="15.75" customHeight="1">
      <c r="A1002" s="88">
        <v>41869</v>
      </c>
      <c r="B1002" s="86">
        <v>11591.71</v>
      </c>
      <c r="T1002" s="122">
        <v>41870</v>
      </c>
      <c r="U1002" s="121">
        <v>11561.43</v>
      </c>
      <c r="V1002" s="121">
        <v>11275</v>
      </c>
      <c r="W1002" s="120">
        <f t="shared" si="45"/>
        <v>286.43000000000029</v>
      </c>
      <c r="X1002" s="88">
        <v>41864</v>
      </c>
      <c r="Y1002" s="87">
        <v>11622.86</v>
      </c>
      <c r="Z1002" s="84">
        <v>8150</v>
      </c>
      <c r="AA1002" s="84">
        <f t="shared" si="46"/>
        <v>3472.8600000000006</v>
      </c>
    </row>
    <row r="1003" spans="1:27" ht="15.75" customHeight="1">
      <c r="A1003" s="88">
        <v>41866</v>
      </c>
      <c r="B1003" s="86">
        <v>11601.07</v>
      </c>
      <c r="T1003" s="122">
        <v>41868</v>
      </c>
      <c r="U1003" s="121">
        <v>11591.71</v>
      </c>
      <c r="V1003" s="121">
        <v>11313</v>
      </c>
      <c r="W1003" s="120">
        <f t="shared" si="45"/>
        <v>278.70999999999913</v>
      </c>
      <c r="X1003" s="88">
        <v>41863</v>
      </c>
      <c r="Y1003" s="87">
        <v>11622.86</v>
      </c>
      <c r="Z1003" s="84">
        <v>8150</v>
      </c>
      <c r="AA1003" s="84">
        <f t="shared" si="46"/>
        <v>3472.8600000000006</v>
      </c>
    </row>
    <row r="1004" spans="1:27" ht="15.75" customHeight="1">
      <c r="A1004" s="88">
        <v>41865</v>
      </c>
      <c r="B1004" s="86">
        <v>11616.67</v>
      </c>
      <c r="T1004" s="122">
        <v>41866</v>
      </c>
      <c r="U1004" s="121">
        <v>11601.07</v>
      </c>
      <c r="V1004" s="121">
        <v>11322.5</v>
      </c>
      <c r="W1004" s="120">
        <f t="shared" si="45"/>
        <v>278.56999999999971</v>
      </c>
      <c r="X1004" s="88">
        <v>41862</v>
      </c>
      <c r="Y1004" s="87">
        <v>11626.57</v>
      </c>
      <c r="Z1004" s="84">
        <v>8150</v>
      </c>
      <c r="AA1004" s="84">
        <f t="shared" si="46"/>
        <v>3476.5699999999997</v>
      </c>
    </row>
    <row r="1005" spans="1:27" ht="15.75" customHeight="1">
      <c r="A1005" s="88">
        <v>41864</v>
      </c>
      <c r="B1005" s="86">
        <v>11622.86</v>
      </c>
      <c r="T1005" s="122">
        <v>41865</v>
      </c>
      <c r="U1005" s="121">
        <v>11616.67</v>
      </c>
      <c r="V1005" s="121">
        <v>11338.33</v>
      </c>
      <c r="W1005" s="120">
        <f t="shared" si="45"/>
        <v>278.34000000000015</v>
      </c>
      <c r="X1005" s="88">
        <v>41859</v>
      </c>
      <c r="Y1005" s="87">
        <v>11627.5</v>
      </c>
      <c r="Z1005" s="84">
        <v>8150</v>
      </c>
      <c r="AA1005" s="84">
        <f t="shared" si="46"/>
        <v>3477.5</v>
      </c>
    </row>
    <row r="1006" spans="1:27" ht="15.75" customHeight="1">
      <c r="A1006" s="88">
        <v>41863</v>
      </c>
      <c r="B1006" s="86">
        <v>11622.86</v>
      </c>
      <c r="T1006" s="122">
        <v>41864</v>
      </c>
      <c r="U1006" s="121">
        <v>11622.86</v>
      </c>
      <c r="V1006" s="121">
        <v>11342.5</v>
      </c>
      <c r="W1006" s="120">
        <f t="shared" si="45"/>
        <v>280.36000000000058</v>
      </c>
      <c r="X1006" s="88">
        <v>41858</v>
      </c>
      <c r="Y1006" s="87">
        <v>11626.67</v>
      </c>
      <c r="Z1006" s="84">
        <v>8150</v>
      </c>
      <c r="AA1006" s="84">
        <f t="shared" si="46"/>
        <v>3476.67</v>
      </c>
    </row>
    <row r="1007" spans="1:27" ht="15.75" customHeight="1">
      <c r="A1007" s="88">
        <v>41862</v>
      </c>
      <c r="B1007" s="86">
        <v>11626.57</v>
      </c>
      <c r="T1007" s="122">
        <v>41863</v>
      </c>
      <c r="U1007" s="121">
        <v>11622.86</v>
      </c>
      <c r="V1007" s="121">
        <v>11355</v>
      </c>
      <c r="W1007" s="120">
        <f t="shared" si="45"/>
        <v>267.86000000000058</v>
      </c>
      <c r="X1007" s="88">
        <v>41857</v>
      </c>
      <c r="Y1007" s="87">
        <v>11620</v>
      </c>
      <c r="Z1007" s="84">
        <v>8150</v>
      </c>
      <c r="AA1007" s="84">
        <f t="shared" si="46"/>
        <v>3470</v>
      </c>
    </row>
    <row r="1008" spans="1:27" ht="15.75" customHeight="1">
      <c r="A1008" s="88">
        <v>41859</v>
      </c>
      <c r="B1008" s="86">
        <v>11627.5</v>
      </c>
      <c r="T1008" s="122">
        <v>41861</v>
      </c>
      <c r="U1008" s="121">
        <v>11626.57</v>
      </c>
      <c r="V1008" s="121">
        <v>11383</v>
      </c>
      <c r="W1008" s="120">
        <f t="shared" si="45"/>
        <v>243.56999999999971</v>
      </c>
      <c r="X1008" s="88">
        <v>41856</v>
      </c>
      <c r="Y1008" s="87">
        <v>11607.14</v>
      </c>
      <c r="Z1008" s="84">
        <v>8150</v>
      </c>
      <c r="AA1008" s="84">
        <f t="shared" si="46"/>
        <v>3457.1399999999994</v>
      </c>
    </row>
    <row r="1009" spans="1:27" ht="15.75" customHeight="1">
      <c r="A1009" s="88">
        <v>41858</v>
      </c>
      <c r="B1009" s="86">
        <v>11626.67</v>
      </c>
      <c r="T1009" s="122">
        <v>41859</v>
      </c>
      <c r="U1009" s="121">
        <v>11627.5</v>
      </c>
      <c r="V1009" s="121">
        <v>11385</v>
      </c>
      <c r="W1009" s="120">
        <f t="shared" si="45"/>
        <v>242.5</v>
      </c>
      <c r="X1009" s="88">
        <v>41855</v>
      </c>
      <c r="Y1009" s="87">
        <v>11572</v>
      </c>
      <c r="Z1009" s="84">
        <v>8150</v>
      </c>
      <c r="AA1009" s="84">
        <f t="shared" si="46"/>
        <v>3422</v>
      </c>
    </row>
    <row r="1010" spans="1:27" ht="15.75" customHeight="1">
      <c r="A1010" s="88">
        <v>41857</v>
      </c>
      <c r="B1010" s="86">
        <v>11620</v>
      </c>
      <c r="T1010" s="122">
        <v>41858</v>
      </c>
      <c r="U1010" s="121">
        <v>11626.67</v>
      </c>
      <c r="V1010" s="121">
        <v>11388.33</v>
      </c>
      <c r="W1010" s="120">
        <f t="shared" si="45"/>
        <v>238.34000000000015</v>
      </c>
      <c r="X1010" s="88">
        <v>41852</v>
      </c>
      <c r="Y1010" s="87">
        <v>11567.5</v>
      </c>
      <c r="Z1010" s="84">
        <v>8150</v>
      </c>
      <c r="AA1010" s="84">
        <f t="shared" si="46"/>
        <v>3417.5</v>
      </c>
    </row>
    <row r="1011" spans="1:27" ht="15.75" customHeight="1">
      <c r="A1011" s="88">
        <v>41856</v>
      </c>
      <c r="B1011" s="86">
        <v>11607.14</v>
      </c>
      <c r="T1011" s="122">
        <v>41857</v>
      </c>
      <c r="U1011" s="121">
        <v>11620</v>
      </c>
      <c r="V1011" s="121">
        <v>11387.5</v>
      </c>
      <c r="W1011" s="120">
        <f t="shared" si="45"/>
        <v>232.5</v>
      </c>
      <c r="X1011" s="88">
        <v>41851</v>
      </c>
      <c r="Y1011" s="87">
        <v>11555.24</v>
      </c>
      <c r="Z1011" s="84">
        <v>8150</v>
      </c>
      <c r="AA1011" s="84">
        <f t="shared" si="46"/>
        <v>3405.24</v>
      </c>
    </row>
    <row r="1012" spans="1:27" ht="15.75" customHeight="1">
      <c r="A1012" s="88">
        <v>41855</v>
      </c>
      <c r="B1012" s="86">
        <v>11572</v>
      </c>
      <c r="T1012" s="122">
        <v>41856</v>
      </c>
      <c r="U1012" s="121">
        <v>11607.14</v>
      </c>
      <c r="V1012" s="121">
        <v>11375</v>
      </c>
      <c r="W1012" s="120">
        <f t="shared" si="45"/>
        <v>232.13999999999942</v>
      </c>
      <c r="X1012" s="88">
        <v>41850</v>
      </c>
      <c r="Y1012" s="87">
        <v>11554.29</v>
      </c>
      <c r="Z1012" s="84">
        <v>8150</v>
      </c>
      <c r="AA1012" s="84">
        <f t="shared" si="46"/>
        <v>3404.2900000000009</v>
      </c>
    </row>
    <row r="1013" spans="1:27" ht="15.75" customHeight="1">
      <c r="A1013" s="88">
        <v>41852</v>
      </c>
      <c r="B1013" s="86">
        <v>11567.5</v>
      </c>
      <c r="T1013" s="122">
        <v>41854</v>
      </c>
      <c r="U1013" s="121">
        <v>11572</v>
      </c>
      <c r="V1013" s="121">
        <v>11325</v>
      </c>
      <c r="W1013" s="120">
        <f t="shared" si="45"/>
        <v>247</v>
      </c>
      <c r="X1013" s="88">
        <v>41849</v>
      </c>
      <c r="Y1013" s="87">
        <v>11551.43</v>
      </c>
      <c r="Z1013" s="84">
        <v>8150</v>
      </c>
      <c r="AA1013" s="84">
        <f t="shared" si="46"/>
        <v>3401.4300000000003</v>
      </c>
    </row>
    <row r="1014" spans="1:27" ht="15.75" customHeight="1">
      <c r="A1014" s="88">
        <v>41851</v>
      </c>
      <c r="B1014" s="86">
        <v>11555.24</v>
      </c>
      <c r="T1014" s="122">
        <v>41852</v>
      </c>
      <c r="U1014" s="121">
        <v>11567.5</v>
      </c>
      <c r="V1014" s="121">
        <v>11312.5</v>
      </c>
      <c r="W1014" s="120">
        <f t="shared" si="45"/>
        <v>255</v>
      </c>
      <c r="X1014" s="88">
        <v>41848</v>
      </c>
      <c r="Y1014" s="87">
        <v>11512.86</v>
      </c>
      <c r="Z1014" s="84">
        <v>8150</v>
      </c>
      <c r="AA1014" s="84">
        <f t="shared" si="46"/>
        <v>3362.8600000000006</v>
      </c>
    </row>
    <row r="1015" spans="1:27" ht="15.75" customHeight="1">
      <c r="A1015" s="88">
        <v>41850</v>
      </c>
      <c r="B1015" s="86">
        <v>11554.29</v>
      </c>
      <c r="T1015" s="122">
        <v>41851</v>
      </c>
      <c r="U1015" s="121">
        <v>11555.24</v>
      </c>
      <c r="V1015" s="121">
        <v>11308.33</v>
      </c>
      <c r="W1015" s="120">
        <f t="shared" si="45"/>
        <v>246.90999999999985</v>
      </c>
      <c r="X1015" s="88">
        <v>41845</v>
      </c>
      <c r="Y1015" s="87">
        <v>11511.43</v>
      </c>
      <c r="Z1015" s="84">
        <v>8150</v>
      </c>
      <c r="AA1015" s="84">
        <f t="shared" si="46"/>
        <v>3361.4300000000003</v>
      </c>
    </row>
    <row r="1016" spans="1:27" ht="15.75" customHeight="1">
      <c r="A1016" s="88">
        <v>41849</v>
      </c>
      <c r="B1016" s="86">
        <v>11551.43</v>
      </c>
      <c r="T1016" s="122">
        <v>41850</v>
      </c>
      <c r="U1016" s="121">
        <v>11554.29</v>
      </c>
      <c r="V1016" s="121">
        <v>11300</v>
      </c>
      <c r="W1016" s="120">
        <f t="shared" si="45"/>
        <v>254.29000000000087</v>
      </c>
      <c r="X1016" s="88">
        <v>41844</v>
      </c>
      <c r="Y1016" s="87">
        <v>11510.48</v>
      </c>
      <c r="Z1016" s="84">
        <v>8150</v>
      </c>
      <c r="AA1016" s="84">
        <f t="shared" si="46"/>
        <v>3360.4799999999996</v>
      </c>
    </row>
    <row r="1017" spans="1:27" ht="15.75" customHeight="1">
      <c r="A1017" s="88">
        <v>41848</v>
      </c>
      <c r="B1017" s="86">
        <v>11512.86</v>
      </c>
      <c r="T1017" s="122">
        <v>41849</v>
      </c>
      <c r="U1017" s="121">
        <v>11551.43</v>
      </c>
      <c r="V1017" s="121">
        <v>11275</v>
      </c>
      <c r="W1017" s="120">
        <f t="shared" si="45"/>
        <v>276.43000000000029</v>
      </c>
      <c r="X1017" s="88">
        <v>41843</v>
      </c>
      <c r="Y1017" s="87">
        <v>11508.57</v>
      </c>
      <c r="Z1017" s="84">
        <v>8150</v>
      </c>
      <c r="AA1017" s="84">
        <f t="shared" si="46"/>
        <v>3358.5699999999997</v>
      </c>
    </row>
    <row r="1018" spans="1:27" ht="15.75" customHeight="1">
      <c r="A1018" s="88">
        <v>41845</v>
      </c>
      <c r="B1018" s="86">
        <v>11511.43</v>
      </c>
      <c r="T1018" s="122">
        <v>41847</v>
      </c>
      <c r="U1018" s="121">
        <v>11512.86</v>
      </c>
      <c r="V1018" s="121">
        <v>11275</v>
      </c>
      <c r="W1018" s="120">
        <f t="shared" si="45"/>
        <v>237.86000000000058</v>
      </c>
      <c r="X1018" s="88">
        <v>41842</v>
      </c>
      <c r="Y1018" s="87">
        <v>11508.57</v>
      </c>
      <c r="Z1018" s="84">
        <v>8150</v>
      </c>
      <c r="AA1018" s="84">
        <f t="shared" si="46"/>
        <v>3358.5699999999997</v>
      </c>
    </row>
    <row r="1019" spans="1:27" ht="15.75" customHeight="1">
      <c r="A1019" s="88">
        <v>41844</v>
      </c>
      <c r="B1019" s="86">
        <v>11510.48</v>
      </c>
      <c r="T1019" s="122">
        <v>41845</v>
      </c>
      <c r="U1019" s="121">
        <v>11511.43</v>
      </c>
      <c r="V1019" s="121">
        <v>11275</v>
      </c>
      <c r="W1019" s="120">
        <f t="shared" si="45"/>
        <v>236.43000000000029</v>
      </c>
      <c r="X1019" s="88">
        <v>41841</v>
      </c>
      <c r="Y1019" s="87">
        <v>11590</v>
      </c>
      <c r="Z1019" s="84">
        <v>8150</v>
      </c>
      <c r="AA1019" s="84">
        <f t="shared" si="46"/>
        <v>3440</v>
      </c>
    </row>
    <row r="1020" spans="1:27" ht="15.75" customHeight="1">
      <c r="A1020" s="88">
        <v>41843</v>
      </c>
      <c r="B1020" s="86">
        <v>11508.57</v>
      </c>
      <c r="T1020" s="122">
        <v>41844</v>
      </c>
      <c r="U1020" s="121">
        <v>11510.48</v>
      </c>
      <c r="V1020" s="121">
        <v>11275</v>
      </c>
      <c r="W1020" s="120">
        <f t="shared" si="45"/>
        <v>235.47999999999956</v>
      </c>
      <c r="X1020" s="88">
        <v>41838</v>
      </c>
      <c r="Y1020" s="87">
        <v>11603.57</v>
      </c>
      <c r="Z1020" s="84">
        <v>8150</v>
      </c>
      <c r="AA1020" s="84">
        <f t="shared" si="46"/>
        <v>3453.5699999999997</v>
      </c>
    </row>
    <row r="1021" spans="1:27" ht="15.75" customHeight="1">
      <c r="A1021" s="88">
        <v>41842</v>
      </c>
      <c r="B1021" s="86">
        <v>11508.57</v>
      </c>
      <c r="T1021" s="122">
        <v>41843</v>
      </c>
      <c r="U1021" s="121">
        <v>11508.57</v>
      </c>
      <c r="V1021" s="121">
        <v>11275</v>
      </c>
      <c r="W1021" s="120">
        <f t="shared" si="45"/>
        <v>233.56999999999971</v>
      </c>
      <c r="X1021" s="88">
        <v>41837</v>
      </c>
      <c r="Y1021" s="87">
        <v>11619.05</v>
      </c>
      <c r="Z1021" s="84">
        <v>8150</v>
      </c>
      <c r="AA1021" s="84">
        <f t="shared" si="46"/>
        <v>3469.0499999999993</v>
      </c>
    </row>
    <row r="1022" spans="1:27" ht="15.75" customHeight="1">
      <c r="A1022" s="88">
        <v>41841</v>
      </c>
      <c r="B1022" s="86">
        <v>11590</v>
      </c>
      <c r="T1022" s="122">
        <v>41842</v>
      </c>
      <c r="U1022" s="121">
        <v>11508.57</v>
      </c>
      <c r="V1022" s="121">
        <v>11275</v>
      </c>
      <c r="W1022" s="120">
        <f t="shared" si="45"/>
        <v>233.56999999999971</v>
      </c>
      <c r="X1022" s="88">
        <v>41836</v>
      </c>
      <c r="Y1022" s="87">
        <v>11621.43</v>
      </c>
      <c r="Z1022" s="84">
        <v>8150</v>
      </c>
      <c r="AA1022" s="84">
        <f t="shared" si="46"/>
        <v>3471.4300000000003</v>
      </c>
    </row>
    <row r="1023" spans="1:27" ht="15.75" customHeight="1">
      <c r="A1023" s="88">
        <v>41838</v>
      </c>
      <c r="B1023" s="86">
        <v>11603.57</v>
      </c>
      <c r="T1023" s="122">
        <v>41840</v>
      </c>
      <c r="U1023" s="121">
        <v>11590</v>
      </c>
      <c r="V1023" s="121">
        <v>11275</v>
      </c>
      <c r="W1023" s="120">
        <f t="shared" si="45"/>
        <v>315</v>
      </c>
      <c r="X1023" s="88">
        <v>41835</v>
      </c>
      <c r="Y1023" s="87">
        <v>11621.43</v>
      </c>
      <c r="Z1023" s="84">
        <v>8150</v>
      </c>
      <c r="AA1023" s="84">
        <f t="shared" si="46"/>
        <v>3471.4300000000003</v>
      </c>
    </row>
    <row r="1024" spans="1:27" ht="15.75" customHeight="1">
      <c r="A1024" s="88">
        <v>41837</v>
      </c>
      <c r="B1024" s="86">
        <v>11619.05</v>
      </c>
      <c r="T1024" s="122">
        <v>41838</v>
      </c>
      <c r="U1024" s="121">
        <v>11603.57</v>
      </c>
      <c r="V1024" s="121">
        <v>11275</v>
      </c>
      <c r="W1024" s="120">
        <f t="shared" si="45"/>
        <v>328.56999999999971</v>
      </c>
      <c r="X1024" s="88">
        <v>41834</v>
      </c>
      <c r="Y1024" s="87">
        <v>11692.86</v>
      </c>
      <c r="Z1024" s="84">
        <v>8150</v>
      </c>
      <c r="AA1024" s="84">
        <f t="shared" si="46"/>
        <v>3542.8600000000006</v>
      </c>
    </row>
    <row r="1025" spans="1:27" ht="15.75" customHeight="1">
      <c r="A1025" s="88">
        <v>41836</v>
      </c>
      <c r="B1025" s="86">
        <v>11621.43</v>
      </c>
      <c r="T1025" s="122">
        <v>41837</v>
      </c>
      <c r="U1025" s="121">
        <v>11619.05</v>
      </c>
      <c r="V1025" s="121">
        <v>11275</v>
      </c>
      <c r="W1025" s="120">
        <f t="shared" si="45"/>
        <v>344.04999999999927</v>
      </c>
      <c r="X1025" s="88">
        <v>41831</v>
      </c>
      <c r="Y1025" s="87">
        <v>11692.86</v>
      </c>
      <c r="Z1025" s="84">
        <v>8150</v>
      </c>
      <c r="AA1025" s="84">
        <f t="shared" si="46"/>
        <v>3542.8600000000006</v>
      </c>
    </row>
    <row r="1026" spans="1:27" ht="15.75" customHeight="1">
      <c r="A1026" s="88">
        <v>41835</v>
      </c>
      <c r="B1026" s="86">
        <v>11621.43</v>
      </c>
      <c r="T1026" s="122">
        <v>41836</v>
      </c>
      <c r="U1026" s="121">
        <v>11621.43</v>
      </c>
      <c r="V1026" s="121">
        <v>11275</v>
      </c>
      <c r="W1026" s="120">
        <f t="shared" si="45"/>
        <v>346.43000000000029</v>
      </c>
      <c r="X1026" s="88">
        <v>41830</v>
      </c>
      <c r="Y1026" s="87">
        <v>11692.86</v>
      </c>
      <c r="Z1026" s="84">
        <v>8150</v>
      </c>
      <c r="AA1026" s="84">
        <f t="shared" si="46"/>
        <v>3542.8600000000006</v>
      </c>
    </row>
    <row r="1027" spans="1:27" ht="15.75" customHeight="1">
      <c r="A1027" s="88">
        <v>41834</v>
      </c>
      <c r="B1027" s="86">
        <v>11692.86</v>
      </c>
      <c r="T1027" s="122">
        <v>41835</v>
      </c>
      <c r="U1027" s="121">
        <v>11621.43</v>
      </c>
      <c r="V1027" s="121">
        <v>11275</v>
      </c>
      <c r="W1027" s="120">
        <f t="shared" si="45"/>
        <v>346.43000000000029</v>
      </c>
      <c r="X1027" s="88">
        <v>41829</v>
      </c>
      <c r="Y1027" s="87">
        <v>11692.86</v>
      </c>
      <c r="Z1027" s="84">
        <v>8150</v>
      </c>
      <c r="AA1027" s="84">
        <f t="shared" si="46"/>
        <v>3542.8600000000006</v>
      </c>
    </row>
    <row r="1028" spans="1:27" ht="15.75" customHeight="1">
      <c r="A1028" s="88">
        <v>41831</v>
      </c>
      <c r="B1028" s="86">
        <v>11692.86</v>
      </c>
      <c r="T1028" s="122">
        <v>41833</v>
      </c>
      <c r="U1028" s="121">
        <v>11692.86</v>
      </c>
      <c r="V1028" s="121">
        <v>11265</v>
      </c>
      <c r="W1028" s="120">
        <f t="shared" si="45"/>
        <v>427.86000000000058</v>
      </c>
      <c r="X1028" s="88">
        <v>41828</v>
      </c>
      <c r="Y1028" s="87">
        <v>11692.86</v>
      </c>
      <c r="Z1028" s="84">
        <v>8150</v>
      </c>
      <c r="AA1028" s="84">
        <f t="shared" si="46"/>
        <v>3542.8600000000006</v>
      </c>
    </row>
    <row r="1029" spans="1:27" ht="15.75" customHeight="1">
      <c r="A1029" s="88">
        <v>41830</v>
      </c>
      <c r="B1029" s="86">
        <v>11692.86</v>
      </c>
      <c r="T1029" s="122">
        <v>41831</v>
      </c>
      <c r="U1029" s="121">
        <v>11692.86</v>
      </c>
      <c r="V1029" s="121">
        <v>11265</v>
      </c>
      <c r="W1029" s="120">
        <f t="shared" ref="W1029:W1088" si="47">U1029-V1029</f>
        <v>427.86000000000058</v>
      </c>
      <c r="X1029" s="88">
        <v>41827</v>
      </c>
      <c r="Y1029" s="87">
        <v>11648.57</v>
      </c>
      <c r="Z1029" s="84">
        <v>8150</v>
      </c>
      <c r="AA1029" s="84">
        <f t="shared" ref="AA1029:AA1065" si="48">Y1029-Z1029</f>
        <v>3498.5699999999997</v>
      </c>
    </row>
    <row r="1030" spans="1:27" ht="15.75" customHeight="1">
      <c r="A1030" s="88">
        <v>41829</v>
      </c>
      <c r="B1030" s="86">
        <v>11692.86</v>
      </c>
      <c r="T1030" s="122">
        <v>41830</v>
      </c>
      <c r="U1030" s="121">
        <v>11692.86</v>
      </c>
      <c r="V1030" s="121">
        <v>11258.33</v>
      </c>
      <c r="W1030" s="120">
        <f t="shared" si="47"/>
        <v>434.53000000000065</v>
      </c>
      <c r="X1030" s="88">
        <v>41824</v>
      </c>
      <c r="Y1030" s="87">
        <v>11637.5</v>
      </c>
      <c r="Z1030" s="84">
        <v>8150</v>
      </c>
      <c r="AA1030" s="84">
        <f t="shared" si="48"/>
        <v>3487.5</v>
      </c>
    </row>
    <row r="1031" spans="1:27" ht="15.75" customHeight="1">
      <c r="A1031" s="88">
        <v>41828</v>
      </c>
      <c r="B1031" s="86">
        <v>11692.86</v>
      </c>
      <c r="T1031" s="122">
        <v>41829</v>
      </c>
      <c r="U1031" s="121">
        <v>11692.86</v>
      </c>
      <c r="V1031" s="121">
        <v>11250</v>
      </c>
      <c r="W1031" s="120">
        <f t="shared" si="47"/>
        <v>442.86000000000058</v>
      </c>
      <c r="X1031" s="88">
        <v>41823</v>
      </c>
      <c r="Y1031" s="87">
        <v>11623.81</v>
      </c>
      <c r="Z1031" s="84">
        <v>8150</v>
      </c>
      <c r="AA1031" s="84">
        <f t="shared" si="48"/>
        <v>3473.8099999999995</v>
      </c>
    </row>
    <row r="1032" spans="1:27" ht="15.75" customHeight="1">
      <c r="A1032" s="88">
        <v>41827</v>
      </c>
      <c r="B1032" s="86">
        <v>11648.57</v>
      </c>
      <c r="T1032" s="122">
        <v>41828</v>
      </c>
      <c r="U1032" s="121">
        <v>11692.86</v>
      </c>
      <c r="V1032" s="121">
        <v>11225</v>
      </c>
      <c r="W1032" s="120">
        <f t="shared" si="47"/>
        <v>467.86000000000058</v>
      </c>
      <c r="X1032" s="88">
        <v>41822</v>
      </c>
      <c r="Y1032" s="87">
        <v>11608.57</v>
      </c>
      <c r="Z1032" s="84">
        <v>8150</v>
      </c>
      <c r="AA1032" s="84">
        <f t="shared" si="48"/>
        <v>3458.5699999999997</v>
      </c>
    </row>
    <row r="1033" spans="1:27" ht="15.75" customHeight="1">
      <c r="A1033" s="88">
        <v>41824</v>
      </c>
      <c r="B1033" s="86">
        <v>11637.5</v>
      </c>
      <c r="T1033" s="122">
        <v>41826</v>
      </c>
      <c r="U1033" s="121">
        <v>11648.57</v>
      </c>
      <c r="V1033" s="121">
        <v>11149</v>
      </c>
      <c r="W1033" s="120">
        <f t="shared" si="47"/>
        <v>499.56999999999971</v>
      </c>
      <c r="X1033" s="88">
        <v>41821</v>
      </c>
      <c r="Y1033" s="87">
        <v>11608.57</v>
      </c>
      <c r="Z1033" s="84">
        <v>8150</v>
      </c>
      <c r="AA1033" s="84">
        <f t="shared" si="48"/>
        <v>3458.5699999999997</v>
      </c>
    </row>
    <row r="1034" spans="1:27" ht="15.75" customHeight="1">
      <c r="A1034" s="88">
        <v>41823</v>
      </c>
      <c r="B1034" s="86">
        <v>11623.81</v>
      </c>
      <c r="T1034" s="122">
        <v>41824</v>
      </c>
      <c r="U1034" s="121">
        <v>11637.5</v>
      </c>
      <c r="V1034" s="121">
        <v>11132.5</v>
      </c>
      <c r="W1034" s="120">
        <f t="shared" si="47"/>
        <v>505</v>
      </c>
      <c r="X1034" s="88">
        <v>41820</v>
      </c>
      <c r="Y1034" s="87">
        <v>11619.43</v>
      </c>
      <c r="Z1034" s="84">
        <v>8150</v>
      </c>
      <c r="AA1034" s="84">
        <f t="shared" si="48"/>
        <v>3469.4300000000003</v>
      </c>
    </row>
    <row r="1035" spans="1:27" ht="15.75" customHeight="1">
      <c r="A1035" s="88">
        <v>41822</v>
      </c>
      <c r="B1035" s="86">
        <v>11608.57</v>
      </c>
      <c r="T1035" s="122">
        <v>41823</v>
      </c>
      <c r="U1035" s="121">
        <v>11623.81</v>
      </c>
      <c r="V1035" s="121">
        <v>11126.67</v>
      </c>
      <c r="W1035" s="120">
        <f t="shared" si="47"/>
        <v>497.13999999999942</v>
      </c>
      <c r="X1035" s="88">
        <v>41817</v>
      </c>
      <c r="Y1035" s="87">
        <v>11622.14</v>
      </c>
      <c r="Z1035" s="84">
        <v>8150</v>
      </c>
      <c r="AA1035" s="84">
        <f t="shared" si="48"/>
        <v>3472.1399999999994</v>
      </c>
    </row>
    <row r="1036" spans="1:27" ht="15.75" customHeight="1">
      <c r="A1036" s="88">
        <v>41821</v>
      </c>
      <c r="B1036" s="86">
        <v>11608.57</v>
      </c>
      <c r="T1036" s="122">
        <v>41822</v>
      </c>
      <c r="U1036" s="121">
        <v>11608.57</v>
      </c>
      <c r="V1036" s="121">
        <v>11115</v>
      </c>
      <c r="W1036" s="120">
        <f t="shared" si="47"/>
        <v>493.56999999999971</v>
      </c>
      <c r="X1036" s="88">
        <v>41816</v>
      </c>
      <c r="Y1036" s="87">
        <v>11626.67</v>
      </c>
      <c r="Z1036" s="84">
        <v>8150</v>
      </c>
      <c r="AA1036" s="84">
        <f t="shared" si="48"/>
        <v>3476.67</v>
      </c>
    </row>
    <row r="1037" spans="1:27" ht="15.75" customHeight="1">
      <c r="A1037" s="88">
        <v>41820</v>
      </c>
      <c r="B1037" s="86">
        <v>11619.43</v>
      </c>
      <c r="T1037" s="122">
        <v>41821</v>
      </c>
      <c r="U1037" s="121">
        <v>11608.57</v>
      </c>
      <c r="V1037" s="121">
        <v>11115</v>
      </c>
      <c r="W1037" s="120">
        <f t="shared" si="47"/>
        <v>493.56999999999971</v>
      </c>
      <c r="X1037" s="88">
        <v>41815</v>
      </c>
      <c r="Y1037" s="87">
        <v>11642.86</v>
      </c>
      <c r="Z1037" s="84">
        <v>8150</v>
      </c>
      <c r="AA1037" s="84">
        <f t="shared" si="48"/>
        <v>3492.8600000000006</v>
      </c>
    </row>
    <row r="1038" spans="1:27" ht="15.75" customHeight="1">
      <c r="A1038" s="88">
        <v>41817</v>
      </c>
      <c r="B1038" s="86">
        <v>11622.14</v>
      </c>
      <c r="T1038" s="122">
        <v>41819</v>
      </c>
      <c r="U1038" s="121">
        <v>11619.43</v>
      </c>
      <c r="V1038" s="121">
        <v>11176</v>
      </c>
      <c r="W1038" s="120">
        <f t="shared" si="47"/>
        <v>443.43000000000029</v>
      </c>
      <c r="X1038" s="88">
        <v>41814</v>
      </c>
      <c r="Y1038" s="87">
        <v>11700</v>
      </c>
      <c r="Z1038" s="84">
        <v>8150</v>
      </c>
      <c r="AA1038" s="84">
        <f t="shared" si="48"/>
        <v>3550</v>
      </c>
    </row>
    <row r="1039" spans="1:27" ht="15.75" customHeight="1">
      <c r="A1039" s="88">
        <v>41816</v>
      </c>
      <c r="B1039" s="86">
        <v>11626.67</v>
      </c>
      <c r="T1039" s="122">
        <v>41817</v>
      </c>
      <c r="U1039" s="121">
        <v>11622.14</v>
      </c>
      <c r="V1039" s="121">
        <v>11191.25</v>
      </c>
      <c r="W1039" s="120">
        <f t="shared" si="47"/>
        <v>430.88999999999942</v>
      </c>
      <c r="X1039" s="88">
        <v>41813</v>
      </c>
      <c r="Y1039" s="87">
        <v>11859.71</v>
      </c>
      <c r="Z1039" s="84">
        <v>8150</v>
      </c>
      <c r="AA1039" s="84">
        <f t="shared" si="48"/>
        <v>3709.7099999999991</v>
      </c>
    </row>
    <row r="1040" spans="1:27" ht="15.75" customHeight="1">
      <c r="A1040" s="88">
        <v>41815</v>
      </c>
      <c r="B1040" s="86">
        <v>11642.86</v>
      </c>
      <c r="T1040" s="122">
        <v>41816</v>
      </c>
      <c r="U1040" s="121">
        <v>11626.67</v>
      </c>
      <c r="V1040" s="121">
        <v>11216.67</v>
      </c>
      <c r="W1040" s="120">
        <f t="shared" si="47"/>
        <v>410</v>
      </c>
      <c r="X1040" s="88">
        <v>41810</v>
      </c>
      <c r="Y1040" s="87">
        <v>11883.57</v>
      </c>
      <c r="Z1040" s="84">
        <v>8150</v>
      </c>
      <c r="AA1040" s="84">
        <f t="shared" si="48"/>
        <v>3733.5699999999997</v>
      </c>
    </row>
    <row r="1041" spans="1:27" ht="15.75" customHeight="1">
      <c r="A1041" s="88">
        <v>41814</v>
      </c>
      <c r="B1041" s="86">
        <v>11700</v>
      </c>
      <c r="T1041" s="122">
        <v>41815</v>
      </c>
      <c r="U1041" s="121">
        <v>11642.86</v>
      </c>
      <c r="V1041" s="121">
        <v>11250</v>
      </c>
      <c r="W1041" s="120">
        <f t="shared" si="47"/>
        <v>392.86000000000058</v>
      </c>
      <c r="X1041" s="88">
        <v>41809</v>
      </c>
      <c r="Y1041" s="87">
        <v>11909.05</v>
      </c>
      <c r="Z1041" s="84">
        <v>8150</v>
      </c>
      <c r="AA1041" s="84">
        <f t="shared" si="48"/>
        <v>3759.0499999999993</v>
      </c>
    </row>
    <row r="1042" spans="1:27" ht="15.75" customHeight="1">
      <c r="A1042" s="88">
        <v>41813</v>
      </c>
      <c r="B1042" s="86">
        <v>11859.71</v>
      </c>
      <c r="T1042" s="122">
        <v>41814</v>
      </c>
      <c r="U1042" s="121">
        <v>11700</v>
      </c>
      <c r="V1042" s="121">
        <v>11250</v>
      </c>
      <c r="W1042" s="120">
        <f t="shared" si="47"/>
        <v>450</v>
      </c>
      <c r="X1042" s="88">
        <v>41808</v>
      </c>
      <c r="Y1042" s="87">
        <v>11932.86</v>
      </c>
      <c r="Z1042" s="84">
        <v>8150</v>
      </c>
      <c r="AA1042" s="84">
        <f t="shared" si="48"/>
        <v>3782.8600000000006</v>
      </c>
    </row>
    <row r="1043" spans="1:27" ht="15.75" customHeight="1">
      <c r="A1043" s="88">
        <v>41810</v>
      </c>
      <c r="B1043" s="86">
        <v>11883.57</v>
      </c>
      <c r="T1043" s="122">
        <v>41812</v>
      </c>
      <c r="U1043" s="121">
        <v>11859.71</v>
      </c>
      <c r="V1043" s="121">
        <v>11255</v>
      </c>
      <c r="W1043" s="120">
        <f t="shared" si="47"/>
        <v>604.70999999999913</v>
      </c>
      <c r="X1043" s="88">
        <v>41807</v>
      </c>
      <c r="Y1043" s="87">
        <v>11932.86</v>
      </c>
      <c r="Z1043" s="84">
        <v>8150</v>
      </c>
      <c r="AA1043" s="84">
        <f t="shared" si="48"/>
        <v>3782.8600000000006</v>
      </c>
    </row>
    <row r="1044" spans="1:27" ht="15.75" customHeight="1">
      <c r="A1044" s="88">
        <v>41809</v>
      </c>
      <c r="B1044" s="86">
        <v>11909.05</v>
      </c>
      <c r="T1044" s="122">
        <v>41810</v>
      </c>
      <c r="U1044" s="121">
        <v>11883.57</v>
      </c>
      <c r="V1044" s="121">
        <v>11250</v>
      </c>
      <c r="W1044" s="120">
        <f t="shared" si="47"/>
        <v>633.56999999999971</v>
      </c>
      <c r="X1044" s="88">
        <v>41806</v>
      </c>
      <c r="Y1044" s="87">
        <v>11856.86</v>
      </c>
      <c r="Z1044" s="84">
        <v>8150</v>
      </c>
      <c r="AA1044" s="84">
        <f t="shared" si="48"/>
        <v>3706.8600000000006</v>
      </c>
    </row>
    <row r="1045" spans="1:27" ht="15.75" customHeight="1">
      <c r="A1045" s="88">
        <v>41808</v>
      </c>
      <c r="B1045" s="86">
        <v>11932.86</v>
      </c>
      <c r="T1045" s="122">
        <v>41809</v>
      </c>
      <c r="U1045" s="121">
        <v>11909.05</v>
      </c>
      <c r="V1045" s="121">
        <v>11241.67</v>
      </c>
      <c r="W1045" s="120">
        <f t="shared" si="47"/>
        <v>667.3799999999992</v>
      </c>
      <c r="X1045" s="88">
        <v>41803</v>
      </c>
      <c r="Y1045" s="87">
        <v>11852.14</v>
      </c>
      <c r="Z1045" s="84">
        <v>8150</v>
      </c>
      <c r="AA1045" s="84">
        <f t="shared" si="48"/>
        <v>3702.1399999999994</v>
      </c>
    </row>
    <row r="1046" spans="1:27" ht="15.75" customHeight="1">
      <c r="A1046" s="88">
        <v>41807</v>
      </c>
      <c r="B1046" s="86">
        <v>11932.86</v>
      </c>
      <c r="T1046" s="122">
        <v>41808</v>
      </c>
      <c r="U1046" s="121">
        <v>11932.86</v>
      </c>
      <c r="V1046" s="121">
        <v>11225</v>
      </c>
      <c r="W1046" s="120">
        <f t="shared" si="47"/>
        <v>707.86000000000058</v>
      </c>
      <c r="X1046" s="88">
        <v>41802</v>
      </c>
      <c r="Y1046" s="87">
        <v>11849.05</v>
      </c>
      <c r="Z1046" s="84">
        <v>8150</v>
      </c>
      <c r="AA1046" s="84">
        <f t="shared" si="48"/>
        <v>3699.0499999999993</v>
      </c>
    </row>
    <row r="1047" spans="1:27" ht="15.75" customHeight="1">
      <c r="A1047" s="88">
        <v>41806</v>
      </c>
      <c r="B1047" s="86">
        <v>11856.86</v>
      </c>
      <c r="T1047" s="122">
        <v>41807</v>
      </c>
      <c r="U1047" s="121">
        <v>11932.86</v>
      </c>
      <c r="V1047" s="121">
        <v>11210</v>
      </c>
      <c r="W1047" s="120">
        <f t="shared" si="47"/>
        <v>722.86000000000058</v>
      </c>
      <c r="X1047" s="88">
        <v>41801</v>
      </c>
      <c r="Y1047" s="87">
        <v>11835.71</v>
      </c>
      <c r="Z1047" s="84">
        <v>8150</v>
      </c>
      <c r="AA1047" s="84">
        <f t="shared" si="48"/>
        <v>3685.7099999999991</v>
      </c>
    </row>
    <row r="1048" spans="1:27" ht="15.75" customHeight="1">
      <c r="A1048" s="88">
        <v>41803</v>
      </c>
      <c r="B1048" s="86">
        <v>11852.14</v>
      </c>
      <c r="T1048" s="122">
        <v>41805</v>
      </c>
      <c r="U1048" s="121">
        <v>11856.86</v>
      </c>
      <c r="V1048" s="121">
        <v>11146</v>
      </c>
      <c r="W1048" s="120">
        <f t="shared" si="47"/>
        <v>710.86000000000058</v>
      </c>
      <c r="X1048" s="88">
        <v>41800</v>
      </c>
      <c r="Y1048" s="87">
        <v>11835.71</v>
      </c>
      <c r="Z1048" s="84">
        <v>8150</v>
      </c>
      <c r="AA1048" s="84">
        <f t="shared" si="48"/>
        <v>3685.7099999999991</v>
      </c>
    </row>
    <row r="1049" spans="1:27" ht="15.75" customHeight="1">
      <c r="A1049" s="88">
        <v>41802</v>
      </c>
      <c r="B1049" s="86">
        <v>11849.05</v>
      </c>
      <c r="T1049" s="122">
        <v>41803</v>
      </c>
      <c r="U1049" s="121">
        <v>11852.14</v>
      </c>
      <c r="V1049" s="121">
        <v>11132.5</v>
      </c>
      <c r="W1049" s="120">
        <f t="shared" si="47"/>
        <v>719.63999999999942</v>
      </c>
      <c r="X1049" s="88">
        <v>41799</v>
      </c>
      <c r="Y1049" s="87">
        <v>11707.14</v>
      </c>
      <c r="Z1049" s="84">
        <v>8150</v>
      </c>
      <c r="AA1049" s="84">
        <f t="shared" si="48"/>
        <v>3557.1399999999994</v>
      </c>
    </row>
    <row r="1050" spans="1:27" ht="15.75" customHeight="1">
      <c r="A1050" s="88">
        <v>41801</v>
      </c>
      <c r="B1050" s="86">
        <v>11835.71</v>
      </c>
      <c r="T1050" s="122">
        <v>41802</v>
      </c>
      <c r="U1050" s="121">
        <v>11849.05</v>
      </c>
      <c r="V1050" s="121">
        <v>11113.33</v>
      </c>
      <c r="W1050" s="120">
        <f t="shared" si="47"/>
        <v>735.71999999999935</v>
      </c>
      <c r="X1050" s="88">
        <v>41796</v>
      </c>
      <c r="Y1050" s="87">
        <v>11673.81</v>
      </c>
      <c r="Z1050" s="84">
        <v>8150</v>
      </c>
      <c r="AA1050" s="84">
        <f t="shared" si="48"/>
        <v>3523.8099999999995</v>
      </c>
    </row>
    <row r="1051" spans="1:27" ht="15.75" customHeight="1">
      <c r="A1051" s="88">
        <v>41800</v>
      </c>
      <c r="B1051" s="86">
        <v>11835.71</v>
      </c>
      <c r="T1051" s="122">
        <v>41801</v>
      </c>
      <c r="U1051" s="121">
        <v>11835.71</v>
      </c>
      <c r="V1051" s="121">
        <v>11075</v>
      </c>
      <c r="W1051" s="120">
        <f t="shared" si="47"/>
        <v>760.70999999999913</v>
      </c>
      <c r="X1051" s="88">
        <v>41795</v>
      </c>
      <c r="Y1051" s="87">
        <v>11607.14</v>
      </c>
      <c r="Z1051" s="84">
        <v>8150</v>
      </c>
      <c r="AA1051" s="84">
        <f t="shared" si="48"/>
        <v>3457.1399999999994</v>
      </c>
    </row>
    <row r="1052" spans="1:27" ht="15.75" customHeight="1">
      <c r="A1052" s="88">
        <v>41799</v>
      </c>
      <c r="B1052" s="86">
        <v>11707.14</v>
      </c>
      <c r="T1052" s="122">
        <v>41800</v>
      </c>
      <c r="U1052" s="121">
        <v>11835.71</v>
      </c>
      <c r="V1052" s="121">
        <v>11075</v>
      </c>
      <c r="W1052" s="120">
        <f t="shared" si="47"/>
        <v>760.70999999999913</v>
      </c>
      <c r="X1052" s="88">
        <v>41794</v>
      </c>
      <c r="Y1052" s="87">
        <v>11592.86</v>
      </c>
      <c r="Z1052" s="84">
        <v>8150</v>
      </c>
      <c r="AA1052" s="84">
        <f t="shared" si="48"/>
        <v>3442.8600000000006</v>
      </c>
    </row>
    <row r="1053" spans="1:27" ht="15.75" customHeight="1">
      <c r="A1053" s="88">
        <v>41796</v>
      </c>
      <c r="B1053" s="86">
        <v>11673.81</v>
      </c>
      <c r="T1053" s="122">
        <v>41798</v>
      </c>
      <c r="U1053" s="121">
        <v>11707.14</v>
      </c>
      <c r="V1053" s="121">
        <v>11075</v>
      </c>
      <c r="W1053" s="120">
        <f t="shared" si="47"/>
        <v>632.13999999999942</v>
      </c>
      <c r="X1053" s="88">
        <v>41793</v>
      </c>
      <c r="Y1053" s="87">
        <v>11350</v>
      </c>
      <c r="Z1053" s="84">
        <v>8150</v>
      </c>
      <c r="AA1053" s="84">
        <f t="shared" si="48"/>
        <v>3200</v>
      </c>
    </row>
    <row r="1054" spans="1:27" ht="15.75" customHeight="1">
      <c r="A1054" s="88">
        <v>41795</v>
      </c>
      <c r="B1054" s="86">
        <v>11607.14</v>
      </c>
      <c r="T1054" s="122">
        <v>41796</v>
      </c>
      <c r="U1054" s="121">
        <v>11673.81</v>
      </c>
      <c r="V1054" s="121">
        <v>11075</v>
      </c>
      <c r="W1054" s="120">
        <f t="shared" si="47"/>
        <v>598.80999999999949</v>
      </c>
      <c r="X1054" s="88">
        <v>41789</v>
      </c>
      <c r="Y1054" s="87">
        <v>11419.64</v>
      </c>
      <c r="Z1054" s="84">
        <v>8150</v>
      </c>
      <c r="AA1054" s="84">
        <f t="shared" si="48"/>
        <v>3269.6399999999994</v>
      </c>
    </row>
    <row r="1055" spans="1:27" ht="15.75" customHeight="1">
      <c r="A1055" s="88">
        <v>41794</v>
      </c>
      <c r="B1055" s="86">
        <v>11592.86</v>
      </c>
      <c r="T1055" s="122">
        <v>41795</v>
      </c>
      <c r="U1055" s="121">
        <v>11607.14</v>
      </c>
      <c r="V1055" s="121">
        <v>11075</v>
      </c>
      <c r="W1055" s="120">
        <f t="shared" si="47"/>
        <v>532.13999999999942</v>
      </c>
      <c r="X1055" s="88">
        <v>41788</v>
      </c>
      <c r="Y1055" s="87">
        <v>11421.43</v>
      </c>
      <c r="Z1055" s="84">
        <v>8150</v>
      </c>
      <c r="AA1055" s="84">
        <f t="shared" si="48"/>
        <v>3271.4300000000003</v>
      </c>
    </row>
    <row r="1056" spans="1:27" ht="15.75" customHeight="1">
      <c r="A1056" s="88">
        <v>41793</v>
      </c>
      <c r="B1056" s="86">
        <v>11350</v>
      </c>
      <c r="T1056" s="122">
        <v>41794</v>
      </c>
      <c r="U1056" s="121">
        <v>11592.86</v>
      </c>
      <c r="V1056" s="121">
        <v>11075</v>
      </c>
      <c r="W1056" s="120">
        <f t="shared" si="47"/>
        <v>517.86000000000058</v>
      </c>
      <c r="X1056" s="88">
        <v>41787</v>
      </c>
      <c r="Y1056" s="87">
        <v>11421.43</v>
      </c>
      <c r="Z1056" s="84">
        <v>8150</v>
      </c>
      <c r="AA1056" s="84">
        <f t="shared" si="48"/>
        <v>3271.4300000000003</v>
      </c>
    </row>
    <row r="1057" spans="1:27" ht="15.75" customHeight="1">
      <c r="A1057" s="88">
        <v>41789</v>
      </c>
      <c r="B1057" s="86">
        <v>11419.64</v>
      </c>
      <c r="T1057" s="122">
        <v>41791</v>
      </c>
      <c r="U1057" s="121">
        <v>11418.57</v>
      </c>
      <c r="V1057" s="121">
        <v>11065</v>
      </c>
      <c r="W1057" s="120">
        <f t="shared" si="47"/>
        <v>353.56999999999971</v>
      </c>
      <c r="X1057" s="88">
        <v>41786</v>
      </c>
      <c r="Y1057" s="87">
        <v>11421.43</v>
      </c>
      <c r="Z1057" s="84">
        <v>8150</v>
      </c>
      <c r="AA1057" s="84">
        <f t="shared" si="48"/>
        <v>3271.4300000000003</v>
      </c>
    </row>
    <row r="1058" spans="1:27" ht="15.75" customHeight="1">
      <c r="A1058" s="88">
        <v>41788</v>
      </c>
      <c r="B1058" s="86">
        <v>11421.43</v>
      </c>
      <c r="T1058" s="122">
        <v>41789</v>
      </c>
      <c r="U1058" s="121">
        <v>11419.64</v>
      </c>
      <c r="V1058" s="121">
        <v>11062.5</v>
      </c>
      <c r="W1058" s="120">
        <f t="shared" si="47"/>
        <v>357.13999999999942</v>
      </c>
      <c r="X1058" s="88">
        <v>41785</v>
      </c>
      <c r="Y1058" s="87">
        <v>11388.57</v>
      </c>
      <c r="Z1058" s="84">
        <v>8150</v>
      </c>
      <c r="AA1058" s="84">
        <f t="shared" si="48"/>
        <v>3238.5699999999997</v>
      </c>
    </row>
    <row r="1059" spans="1:27" ht="15.75" customHeight="1">
      <c r="A1059" s="88">
        <v>41787</v>
      </c>
      <c r="B1059" s="86">
        <v>11421.43</v>
      </c>
      <c r="T1059" s="122">
        <v>41788</v>
      </c>
      <c r="U1059" s="121">
        <v>11421.43</v>
      </c>
      <c r="V1059" s="121">
        <v>11058.33</v>
      </c>
      <c r="W1059" s="120">
        <f t="shared" si="47"/>
        <v>363.10000000000036</v>
      </c>
      <c r="X1059" s="88">
        <v>41782</v>
      </c>
      <c r="Y1059" s="87">
        <v>11380.36</v>
      </c>
      <c r="Z1059" s="84">
        <v>8150</v>
      </c>
      <c r="AA1059" s="84">
        <f t="shared" si="48"/>
        <v>3230.3600000000006</v>
      </c>
    </row>
    <row r="1060" spans="1:27" ht="15.75" customHeight="1">
      <c r="A1060" s="88">
        <v>41786</v>
      </c>
      <c r="B1060" s="86">
        <v>11421.43</v>
      </c>
      <c r="T1060" s="122">
        <v>41787</v>
      </c>
      <c r="U1060" s="121">
        <v>11421.43</v>
      </c>
      <c r="V1060" s="121">
        <v>11050</v>
      </c>
      <c r="W1060" s="120">
        <f t="shared" si="47"/>
        <v>371.43000000000029</v>
      </c>
      <c r="X1060" s="88">
        <v>41781</v>
      </c>
      <c r="Y1060" s="87">
        <v>11383.33</v>
      </c>
      <c r="Z1060" s="84">
        <v>8150</v>
      </c>
      <c r="AA1060" s="84">
        <f t="shared" si="48"/>
        <v>3233.33</v>
      </c>
    </row>
    <row r="1061" spans="1:27" ht="15.75" customHeight="1">
      <c r="A1061" s="88">
        <v>41785</v>
      </c>
      <c r="B1061" s="86">
        <v>11388.57</v>
      </c>
      <c r="T1061" s="122">
        <v>41786</v>
      </c>
      <c r="U1061" s="121">
        <v>11421.43</v>
      </c>
      <c r="V1061" s="121">
        <v>11025</v>
      </c>
      <c r="W1061" s="120">
        <f t="shared" si="47"/>
        <v>396.43000000000029</v>
      </c>
      <c r="X1061" s="88">
        <v>41780</v>
      </c>
      <c r="Y1061" s="87">
        <v>11389.29</v>
      </c>
      <c r="Z1061" s="84">
        <v>8150</v>
      </c>
      <c r="AA1061" s="84">
        <f t="shared" si="48"/>
        <v>3239.2900000000009</v>
      </c>
    </row>
    <row r="1062" spans="1:27" ht="15.75" customHeight="1">
      <c r="A1062" s="88">
        <v>41782</v>
      </c>
      <c r="B1062" s="86">
        <v>11380.36</v>
      </c>
      <c r="T1062" s="122">
        <v>41784</v>
      </c>
      <c r="U1062" s="121">
        <v>11388.57</v>
      </c>
      <c r="V1062" s="121">
        <v>10965</v>
      </c>
      <c r="W1062" s="120">
        <f t="shared" si="47"/>
        <v>423.56999999999971</v>
      </c>
      <c r="X1062" s="88">
        <v>41779</v>
      </c>
      <c r="Y1062" s="87">
        <v>11407.14</v>
      </c>
      <c r="Z1062" s="84">
        <v>8150</v>
      </c>
      <c r="AA1062" s="84">
        <f t="shared" si="48"/>
        <v>3257.1399999999994</v>
      </c>
    </row>
    <row r="1063" spans="1:27" ht="15.75" customHeight="1">
      <c r="A1063" s="88">
        <v>41781</v>
      </c>
      <c r="B1063" s="86">
        <v>11383.33</v>
      </c>
      <c r="T1063" s="122">
        <v>41782</v>
      </c>
      <c r="U1063" s="121">
        <v>11380.36</v>
      </c>
      <c r="V1063" s="121">
        <v>10950</v>
      </c>
      <c r="W1063" s="120">
        <f t="shared" si="47"/>
        <v>430.36000000000058</v>
      </c>
      <c r="X1063" s="88">
        <v>41778</v>
      </c>
      <c r="Y1063" s="87">
        <v>11454.86</v>
      </c>
      <c r="Z1063" s="84">
        <v>8150</v>
      </c>
      <c r="AA1063" s="84">
        <f t="shared" si="48"/>
        <v>3304.8600000000006</v>
      </c>
    </row>
    <row r="1064" spans="1:27" ht="15.75" customHeight="1">
      <c r="A1064" s="88">
        <v>41780</v>
      </c>
      <c r="B1064" s="86">
        <v>11389.29</v>
      </c>
      <c r="T1064" s="122">
        <v>41781</v>
      </c>
      <c r="U1064" s="121">
        <v>11383.33</v>
      </c>
      <c r="V1064" s="121">
        <v>10925</v>
      </c>
      <c r="W1064" s="120">
        <f t="shared" si="47"/>
        <v>458.32999999999993</v>
      </c>
      <c r="X1064" s="88">
        <v>41775</v>
      </c>
      <c r="Y1064" s="87">
        <v>11466.79</v>
      </c>
      <c r="Z1064" s="84">
        <v>8150</v>
      </c>
      <c r="AA1064" s="84">
        <f t="shared" si="48"/>
        <v>3316.7900000000009</v>
      </c>
    </row>
    <row r="1065" spans="1:27" ht="15.75" customHeight="1">
      <c r="A1065" s="88">
        <v>41779</v>
      </c>
      <c r="B1065" s="86">
        <v>11407.14</v>
      </c>
      <c r="T1065" s="122">
        <v>41780</v>
      </c>
      <c r="U1065" s="121">
        <v>11389.29</v>
      </c>
      <c r="V1065" s="121">
        <v>10925</v>
      </c>
      <c r="W1065" s="120">
        <f t="shared" si="47"/>
        <v>464.29000000000087</v>
      </c>
      <c r="X1065" s="88">
        <v>41774</v>
      </c>
      <c r="Y1065" s="87">
        <v>11425.71</v>
      </c>
      <c r="Z1065" s="84">
        <v>8150</v>
      </c>
      <c r="AA1065" s="84">
        <f t="shared" si="48"/>
        <v>3275.7099999999991</v>
      </c>
    </row>
    <row r="1066" spans="1:27" ht="15.75" customHeight="1">
      <c r="A1066" s="88">
        <v>41778</v>
      </c>
      <c r="B1066" s="86">
        <v>11454.86</v>
      </c>
      <c r="T1066" s="122">
        <v>41779</v>
      </c>
      <c r="U1066" s="121">
        <v>11407.14</v>
      </c>
      <c r="V1066" s="121">
        <v>10925</v>
      </c>
      <c r="W1066" s="120">
        <f t="shared" si="47"/>
        <v>482.13999999999942</v>
      </c>
      <c r="X1066" s="88"/>
    </row>
    <row r="1067" spans="1:27" ht="15.75" customHeight="1">
      <c r="A1067" s="88">
        <v>41775</v>
      </c>
      <c r="B1067" s="86">
        <v>11466.79</v>
      </c>
      <c r="T1067" s="122">
        <v>41777</v>
      </c>
      <c r="U1067" s="121">
        <v>11454.86</v>
      </c>
      <c r="V1067" s="121">
        <v>10865</v>
      </c>
      <c r="W1067" s="120">
        <f t="shared" si="47"/>
        <v>589.86000000000058</v>
      </c>
      <c r="X1067" s="88"/>
    </row>
    <row r="1068" spans="1:27" ht="15.75" customHeight="1">
      <c r="A1068" s="88">
        <v>41774</v>
      </c>
      <c r="B1068" s="86">
        <v>11425.71</v>
      </c>
      <c r="T1068" s="122">
        <v>41775</v>
      </c>
      <c r="U1068" s="121">
        <v>11466.79</v>
      </c>
      <c r="V1068" s="121">
        <v>10850</v>
      </c>
      <c r="W1068" s="120">
        <f t="shared" si="47"/>
        <v>616.79000000000087</v>
      </c>
      <c r="X1068" s="88"/>
    </row>
    <row r="1069" spans="1:27" ht="15.75" customHeight="1">
      <c r="A1069" s="88">
        <v>41773</v>
      </c>
      <c r="T1069" s="122">
        <v>41774</v>
      </c>
      <c r="U1069" s="121">
        <v>11425.71</v>
      </c>
      <c r="V1069" s="121">
        <v>10825</v>
      </c>
      <c r="W1069" s="120">
        <f t="shared" si="47"/>
        <v>600.70999999999913</v>
      </c>
      <c r="X1069" s="88"/>
    </row>
    <row r="1070" spans="1:27" ht="15.75" customHeight="1">
      <c r="A1070" s="88">
        <v>41772</v>
      </c>
      <c r="T1070" s="122">
        <v>41770</v>
      </c>
      <c r="U1070" s="121">
        <v>11434.29</v>
      </c>
      <c r="V1070" s="121">
        <v>10875</v>
      </c>
      <c r="W1070" s="120">
        <f t="shared" si="47"/>
        <v>559.29000000000087</v>
      </c>
      <c r="X1070" s="88"/>
    </row>
    <row r="1071" spans="1:27" ht="15.75" customHeight="1">
      <c r="A1071" s="88">
        <v>41771</v>
      </c>
      <c r="T1071" s="122">
        <v>41763</v>
      </c>
      <c r="U1071" s="121">
        <v>11435.71</v>
      </c>
      <c r="V1071" s="121">
        <v>10997.5</v>
      </c>
      <c r="W1071" s="120">
        <f t="shared" si="47"/>
        <v>438.20999999999913</v>
      </c>
      <c r="X1071" s="88"/>
    </row>
    <row r="1072" spans="1:27" ht="15.75" customHeight="1">
      <c r="A1072" s="88">
        <v>41768</v>
      </c>
      <c r="T1072" s="122">
        <v>41756</v>
      </c>
      <c r="U1072" s="121">
        <v>11548.57</v>
      </c>
      <c r="V1072" s="121">
        <v>11025</v>
      </c>
      <c r="W1072" s="120">
        <f t="shared" si="47"/>
        <v>523.56999999999971</v>
      </c>
      <c r="X1072" s="88"/>
    </row>
    <row r="1073" spans="1:24" ht="15.75" customHeight="1">
      <c r="A1073" s="88">
        <v>41767</v>
      </c>
      <c r="T1073" s="122">
        <v>41749</v>
      </c>
      <c r="U1073" s="121">
        <v>11381.43</v>
      </c>
      <c r="V1073" s="121">
        <v>10939</v>
      </c>
      <c r="W1073" s="120">
        <f t="shared" si="47"/>
        <v>442.43000000000029</v>
      </c>
      <c r="X1073" s="88"/>
    </row>
    <row r="1074" spans="1:24" ht="15.75" customHeight="1">
      <c r="A1074" s="88">
        <v>41766</v>
      </c>
      <c r="T1074" s="122">
        <v>41742</v>
      </c>
      <c r="U1074" s="121">
        <v>11350</v>
      </c>
      <c r="V1074" s="121">
        <v>10787.5</v>
      </c>
      <c r="W1074" s="120">
        <f t="shared" si="47"/>
        <v>562.5</v>
      </c>
      <c r="X1074" s="88"/>
    </row>
    <row r="1075" spans="1:24" ht="15.75" customHeight="1">
      <c r="A1075" s="88">
        <v>41765</v>
      </c>
      <c r="T1075" s="122">
        <v>41735</v>
      </c>
      <c r="U1075" s="121">
        <v>11231.43</v>
      </c>
      <c r="V1075" s="121">
        <v>10720</v>
      </c>
      <c r="W1075" s="120">
        <f t="shared" si="47"/>
        <v>511.43000000000029</v>
      </c>
      <c r="X1075" s="88"/>
    </row>
    <row r="1076" spans="1:24" ht="15.75" customHeight="1">
      <c r="A1076" s="88">
        <v>41764</v>
      </c>
      <c r="T1076" s="122">
        <v>41728</v>
      </c>
      <c r="U1076" s="121">
        <v>11055.71</v>
      </c>
      <c r="V1076" s="121">
        <v>10653</v>
      </c>
      <c r="W1076" s="120">
        <f t="shared" si="47"/>
        <v>402.70999999999913</v>
      </c>
      <c r="X1076" s="88"/>
    </row>
    <row r="1077" spans="1:24" ht="15.75" customHeight="1">
      <c r="A1077" s="88">
        <v>41759</v>
      </c>
      <c r="T1077" s="122">
        <v>41721</v>
      </c>
      <c r="U1077" s="121">
        <v>11008.57</v>
      </c>
      <c r="V1077" s="121">
        <v>10703</v>
      </c>
      <c r="W1077" s="120">
        <f t="shared" si="47"/>
        <v>305.56999999999971</v>
      </c>
    </row>
    <row r="1078" spans="1:24" ht="15.75" customHeight="1">
      <c r="A1078" s="88">
        <v>41758</v>
      </c>
      <c r="T1078" s="122">
        <v>41714</v>
      </c>
      <c r="U1078" s="121">
        <v>10822.86</v>
      </c>
      <c r="V1078" s="121">
        <v>10691</v>
      </c>
      <c r="W1078" s="120">
        <f t="shared" si="47"/>
        <v>131.86000000000058</v>
      </c>
    </row>
    <row r="1079" spans="1:24" ht="15.75" customHeight="1">
      <c r="A1079" s="88">
        <v>41757</v>
      </c>
      <c r="T1079" s="122">
        <v>41707</v>
      </c>
      <c r="U1079" s="121">
        <v>11017.14</v>
      </c>
      <c r="V1079" s="121">
        <v>10863</v>
      </c>
      <c r="W1079" s="120">
        <f t="shared" si="47"/>
        <v>154.13999999999942</v>
      </c>
    </row>
    <row r="1080" spans="1:24" ht="15.75" customHeight="1">
      <c r="A1080" s="88">
        <v>41754</v>
      </c>
      <c r="T1080" s="122">
        <v>41700</v>
      </c>
      <c r="U1080" s="121">
        <v>11088.57</v>
      </c>
      <c r="V1080" s="121">
        <v>10880</v>
      </c>
      <c r="W1080" s="120">
        <f t="shared" si="47"/>
        <v>208.56999999999971</v>
      </c>
    </row>
    <row r="1081" spans="1:24" ht="15.75" customHeight="1">
      <c r="A1081" s="88">
        <v>41753</v>
      </c>
      <c r="T1081" s="122">
        <v>41693</v>
      </c>
      <c r="U1081" s="121">
        <v>10830</v>
      </c>
      <c r="V1081" s="121">
        <v>10925</v>
      </c>
      <c r="W1081" s="120">
        <f t="shared" si="47"/>
        <v>-95</v>
      </c>
    </row>
    <row r="1082" spans="1:24" ht="15.75" customHeight="1">
      <c r="A1082" s="88">
        <v>41752</v>
      </c>
      <c r="T1082" s="122">
        <v>41686</v>
      </c>
      <c r="U1082" s="121">
        <v>11107.14</v>
      </c>
      <c r="V1082" s="121">
        <v>11050</v>
      </c>
      <c r="W1082" s="120">
        <f t="shared" si="47"/>
        <v>57.139999999999418</v>
      </c>
    </row>
    <row r="1083" spans="1:24" ht="15.75" customHeight="1">
      <c r="A1083" s="88">
        <v>41751</v>
      </c>
      <c r="T1083" s="122">
        <v>41679</v>
      </c>
      <c r="U1083" s="121">
        <v>11264.29</v>
      </c>
      <c r="V1083" s="121">
        <v>11050</v>
      </c>
      <c r="W1083" s="120">
        <f t="shared" si="47"/>
        <v>214.29000000000087</v>
      </c>
    </row>
    <row r="1084" spans="1:24" ht="15.75" customHeight="1">
      <c r="A1084" s="88">
        <v>41750</v>
      </c>
      <c r="T1084" s="122">
        <v>41672</v>
      </c>
      <c r="U1084" s="121">
        <v>11257.14</v>
      </c>
      <c r="V1084" s="121">
        <v>11050</v>
      </c>
      <c r="W1084" s="120">
        <f t="shared" si="47"/>
        <v>207.13999999999942</v>
      </c>
    </row>
    <row r="1085" spans="1:24" ht="15.75" customHeight="1">
      <c r="A1085" s="88">
        <v>41747</v>
      </c>
      <c r="T1085" s="122">
        <v>41665</v>
      </c>
      <c r="U1085" s="121">
        <v>11321.43</v>
      </c>
      <c r="V1085" s="121">
        <v>11050</v>
      </c>
      <c r="W1085" s="120">
        <f t="shared" si="47"/>
        <v>271.43000000000029</v>
      </c>
    </row>
    <row r="1086" spans="1:24" ht="15.75" customHeight="1">
      <c r="A1086" s="88">
        <v>41746</v>
      </c>
      <c r="T1086" s="122">
        <v>41658</v>
      </c>
      <c r="U1086" s="121">
        <v>11491.43</v>
      </c>
      <c r="V1086" s="121">
        <v>11210</v>
      </c>
      <c r="W1086" s="120">
        <f t="shared" si="47"/>
        <v>281.43000000000029</v>
      </c>
    </row>
    <row r="1087" spans="1:24" ht="15.75" customHeight="1">
      <c r="A1087" s="88">
        <v>41745</v>
      </c>
      <c r="T1087" s="122">
        <v>41651</v>
      </c>
      <c r="U1087" s="121">
        <v>11800</v>
      </c>
      <c r="V1087" s="121">
        <v>11515</v>
      </c>
      <c r="W1087" s="120">
        <f t="shared" si="47"/>
        <v>285</v>
      </c>
    </row>
    <row r="1088" spans="1:24" ht="15.75" customHeight="1">
      <c r="A1088" s="88">
        <v>41744</v>
      </c>
      <c r="T1088" s="122">
        <v>41644</v>
      </c>
      <c r="U1088" s="121">
        <v>11842.86</v>
      </c>
      <c r="V1088" s="121">
        <v>11625</v>
      </c>
      <c r="W1088" s="120">
        <f t="shared" si="47"/>
        <v>217.86000000000058</v>
      </c>
    </row>
    <row r="1089" spans="1:1" ht="15.75" customHeight="1">
      <c r="A1089" s="88">
        <v>41743</v>
      </c>
    </row>
    <row r="1090" spans="1:1" ht="15.75" customHeight="1">
      <c r="A1090" s="88">
        <v>41740</v>
      </c>
    </row>
    <row r="1091" spans="1:1" ht="15.75" customHeight="1">
      <c r="A1091" s="88">
        <v>41739</v>
      </c>
    </row>
    <row r="1092" spans="1:1" ht="15.75" customHeight="1">
      <c r="A1092" s="88">
        <v>41738</v>
      </c>
    </row>
    <row r="1093" spans="1:1" ht="15.75" customHeight="1">
      <c r="A1093" s="88">
        <v>41737</v>
      </c>
    </row>
    <row r="1094" spans="1:1" ht="15.75" customHeight="1">
      <c r="A1094" s="88">
        <v>41733</v>
      </c>
    </row>
    <row r="1095" spans="1:1" ht="15.75" customHeight="1">
      <c r="A1095" s="88">
        <v>41732</v>
      </c>
    </row>
    <row r="1096" spans="1:1" ht="15.75" customHeight="1">
      <c r="A1096" s="88">
        <v>41731</v>
      </c>
    </row>
    <row r="1097" spans="1:1" ht="15.75" customHeight="1">
      <c r="A1097" s="88">
        <v>41730</v>
      </c>
    </row>
    <row r="1098" spans="1:1" ht="15.75" customHeight="1">
      <c r="A1098" s="88">
        <v>41729</v>
      </c>
    </row>
    <row r="1099" spans="1:1" ht="15.75" customHeight="1">
      <c r="A1099" s="88">
        <v>41726</v>
      </c>
    </row>
    <row r="1100" spans="1:1" ht="15.75" customHeight="1">
      <c r="A1100" s="88">
        <v>41725</v>
      </c>
    </row>
    <row r="1101" spans="1:1" ht="15.75" customHeight="1">
      <c r="A1101" s="88">
        <v>41724</v>
      </c>
    </row>
    <row r="1102" spans="1:1" ht="15.75" customHeight="1">
      <c r="A1102" s="88">
        <v>41723</v>
      </c>
    </row>
    <row r="1103" spans="1:1" ht="15.75" customHeight="1">
      <c r="A1103" s="88">
        <v>41722</v>
      </c>
    </row>
    <row r="1104" spans="1:1" ht="15.75" customHeight="1">
      <c r="A1104" s="88">
        <v>41719</v>
      </c>
    </row>
    <row r="1105" spans="1:1" ht="15.75" customHeight="1">
      <c r="A1105" s="88">
        <v>41718</v>
      </c>
    </row>
    <row r="1106" spans="1:1" ht="15.75" customHeight="1">
      <c r="A1106" s="88">
        <v>41717</v>
      </c>
    </row>
    <row r="1107" spans="1:1" ht="15.75" customHeight="1">
      <c r="A1107" s="88">
        <v>41716</v>
      </c>
    </row>
    <row r="1108" spans="1:1" ht="15.75" customHeight="1">
      <c r="A1108" s="88">
        <v>41715</v>
      </c>
    </row>
    <row r="1109" spans="1:1" ht="15.75" customHeight="1">
      <c r="A1109" s="88">
        <v>41712</v>
      </c>
    </row>
    <row r="1110" spans="1:1" ht="15.75" customHeight="1">
      <c r="A1110" s="88">
        <v>41711</v>
      </c>
    </row>
    <row r="1111" spans="1:1" ht="15.75" customHeight="1">
      <c r="A1111" s="88">
        <v>41710</v>
      </c>
    </row>
    <row r="1112" spans="1:1" ht="15.75" customHeight="1">
      <c r="A1112" s="88">
        <v>41709</v>
      </c>
    </row>
    <row r="1113" spans="1:1" ht="15.75" customHeight="1">
      <c r="A1113" s="88">
        <v>41708</v>
      </c>
    </row>
    <row r="1114" spans="1:1" ht="15.75" customHeight="1">
      <c r="A1114" s="88">
        <v>41705</v>
      </c>
    </row>
    <row r="1115" spans="1:1" ht="15.75" customHeight="1">
      <c r="A1115" s="88">
        <v>41704</v>
      </c>
    </row>
    <row r="1116" spans="1:1" ht="15.75" customHeight="1">
      <c r="A1116" s="88">
        <v>41703</v>
      </c>
    </row>
    <row r="1117" spans="1:1" ht="15.75" customHeight="1">
      <c r="A1117" s="88">
        <v>41702</v>
      </c>
    </row>
    <row r="1118" spans="1:1" ht="15.75" customHeight="1">
      <c r="A1118" s="88">
        <v>41701</v>
      </c>
    </row>
    <row r="1119" spans="1:1" ht="15.75" customHeight="1">
      <c r="A1119" s="88">
        <v>41698</v>
      </c>
    </row>
  </sheetData>
  <phoneticPr fontId="79" type="noConversion"/>
  <pageMargins left="0.69930555555555596" right="0.69930555555555596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982"/>
  <sheetViews>
    <sheetView showGridLines="0" tabSelected="1" topLeftCell="K703" zoomScaleNormal="100" workbookViewId="0">
      <selection activeCell="Q725" sqref="Q725"/>
    </sheetView>
  </sheetViews>
  <sheetFormatPr defaultColWidth="9" defaultRowHeight="15.75" customHeight="1"/>
  <cols>
    <col min="1" max="1" width="11.125" style="47" customWidth="1"/>
    <col min="2" max="2" width="11.5" style="47" customWidth="1"/>
    <col min="3" max="3" width="14.5" style="49" customWidth="1"/>
    <col min="4" max="4" width="17.875" style="49" customWidth="1"/>
    <col min="5" max="5" width="15.5" style="51" customWidth="1"/>
    <col min="6" max="6" width="12.5" style="51" customWidth="1"/>
    <col min="7" max="7" width="16.5" style="51" customWidth="1"/>
    <col min="8" max="8" width="11.75" style="51" customWidth="1"/>
    <col min="9" max="9" width="10.75" style="259" customWidth="1"/>
    <col min="10" max="10" width="11.5" style="259" customWidth="1"/>
    <col min="11" max="11" width="8.875" style="259" customWidth="1"/>
    <col min="12" max="12" width="10.5" style="259" customWidth="1"/>
    <col min="13" max="13" width="11.875" style="51" customWidth="1"/>
    <col min="14" max="14" width="9.125" style="51" bestFit="1" customWidth="1"/>
    <col min="15" max="15" width="9.125" style="51" customWidth="1"/>
    <col min="16" max="16" width="9.875" style="51" customWidth="1"/>
    <col min="17" max="17" width="15.25" style="51" customWidth="1"/>
    <col min="18" max="18" width="10.5" style="47" customWidth="1"/>
    <col min="19" max="19" width="15" style="47" customWidth="1"/>
    <col min="20" max="20" width="13.875" style="36" customWidth="1"/>
    <col min="21" max="21" width="12.25" style="47" customWidth="1"/>
    <col min="22" max="22" width="11.5" style="51" customWidth="1"/>
    <col min="23" max="23" width="21.5" style="51" bestFit="1" customWidth="1"/>
    <col min="24" max="24" width="13.875" style="51" customWidth="1"/>
    <col min="25" max="16384" width="9" style="51"/>
  </cols>
  <sheetData>
    <row r="1" spans="1:32" customFormat="1" ht="15.75" customHeight="1">
      <c r="A1" t="s">
        <v>356</v>
      </c>
      <c r="B1" s="51" t="s">
        <v>356</v>
      </c>
      <c r="C1" t="s">
        <v>369</v>
      </c>
      <c r="D1" s="51" t="s">
        <v>369</v>
      </c>
      <c r="E1" s="51" t="s">
        <v>369</v>
      </c>
      <c r="F1" t="s">
        <v>368</v>
      </c>
      <c r="G1" s="51" t="s">
        <v>368</v>
      </c>
      <c r="H1" t="s">
        <v>367</v>
      </c>
      <c r="I1" s="51" t="s">
        <v>367</v>
      </c>
      <c r="J1" s="51" t="s">
        <v>367</v>
      </c>
      <c r="K1" s="51" t="s">
        <v>367</v>
      </c>
      <c r="L1" s="51" t="s">
        <v>367</v>
      </c>
      <c r="M1" t="s">
        <v>366</v>
      </c>
      <c r="N1" s="51" t="s">
        <v>366</v>
      </c>
      <c r="O1" s="51" t="s">
        <v>366</v>
      </c>
      <c r="P1" s="51" t="s">
        <v>366</v>
      </c>
      <c r="Q1" s="51" t="s">
        <v>366</v>
      </c>
      <c r="R1" t="s">
        <v>365</v>
      </c>
      <c r="S1" s="51" t="s">
        <v>365</v>
      </c>
      <c r="T1" s="51" t="s">
        <v>365</v>
      </c>
      <c r="U1" s="51" t="s">
        <v>365</v>
      </c>
    </row>
    <row r="2" spans="1:32" customFormat="1" ht="15.75" customHeight="1">
      <c r="A2" t="s">
        <v>189</v>
      </c>
      <c r="C2" t="s">
        <v>247</v>
      </c>
      <c r="F2" t="s">
        <v>247</v>
      </c>
      <c r="H2" t="s">
        <v>247</v>
      </c>
      <c r="M2" t="s">
        <v>247</v>
      </c>
      <c r="R2" t="s">
        <v>189</v>
      </c>
    </row>
    <row r="3" spans="1:32" customFormat="1" ht="15.75" customHeight="1">
      <c r="A3" t="s">
        <v>190</v>
      </c>
      <c r="B3" t="s">
        <v>246</v>
      </c>
      <c r="C3" t="s">
        <v>190</v>
      </c>
      <c r="D3" t="s">
        <v>245</v>
      </c>
      <c r="E3" t="s">
        <v>244</v>
      </c>
      <c r="F3" t="s">
        <v>190</v>
      </c>
      <c r="G3" t="s">
        <v>235</v>
      </c>
      <c r="H3" t="s">
        <v>190</v>
      </c>
      <c r="I3" t="s">
        <v>243</v>
      </c>
      <c r="J3" t="s">
        <v>242</v>
      </c>
      <c r="K3" t="s">
        <v>241</v>
      </c>
      <c r="L3" t="s">
        <v>239</v>
      </c>
      <c r="M3" t="s">
        <v>190</v>
      </c>
      <c r="N3" t="s">
        <v>240</v>
      </c>
      <c r="O3" t="s">
        <v>239</v>
      </c>
      <c r="P3" t="s">
        <v>238</v>
      </c>
      <c r="Q3" t="s">
        <v>232</v>
      </c>
      <c r="R3" t="s">
        <v>190</v>
      </c>
      <c r="S3" t="s">
        <v>237</v>
      </c>
      <c r="T3" t="s">
        <v>236</v>
      </c>
      <c r="U3" t="s">
        <v>231</v>
      </c>
    </row>
    <row r="4" spans="1:32" customFormat="1" ht="15.75" customHeight="1">
      <c r="A4" t="s">
        <v>188</v>
      </c>
      <c r="B4" t="s">
        <v>187</v>
      </c>
      <c r="C4" t="s">
        <v>188</v>
      </c>
      <c r="D4" t="s">
        <v>234</v>
      </c>
      <c r="E4" t="s">
        <v>234</v>
      </c>
      <c r="F4" t="s">
        <v>385</v>
      </c>
      <c r="G4" t="s">
        <v>386</v>
      </c>
      <c r="H4" t="s">
        <v>188</v>
      </c>
      <c r="I4" t="s">
        <v>233</v>
      </c>
      <c r="J4" t="s">
        <v>233</v>
      </c>
      <c r="K4" t="s">
        <v>233</v>
      </c>
      <c r="L4" t="s">
        <v>233</v>
      </c>
      <c r="M4" t="s">
        <v>385</v>
      </c>
      <c r="N4" t="s">
        <v>386</v>
      </c>
      <c r="O4" t="s">
        <v>387</v>
      </c>
      <c r="P4" t="s">
        <v>388</v>
      </c>
      <c r="Q4" t="s">
        <v>389</v>
      </c>
      <c r="R4" t="s">
        <v>188</v>
      </c>
      <c r="S4" t="s">
        <v>208</v>
      </c>
      <c r="T4" t="s">
        <v>208</v>
      </c>
      <c r="U4" t="s">
        <v>187</v>
      </c>
    </row>
    <row r="5" spans="1:32" ht="15.75" customHeight="1">
      <c r="A5" s="136">
        <v>43357</v>
      </c>
      <c r="B5" s="174">
        <v>9145</v>
      </c>
      <c r="C5" s="169">
        <v>43357</v>
      </c>
      <c r="D5" s="46">
        <v>75.599999999999994</v>
      </c>
      <c r="E5" s="193">
        <f t="shared" ref="E5:E68" si="0">D5-D6</f>
        <v>4.2999999999999972</v>
      </c>
      <c r="F5" s="139">
        <v>43357</v>
      </c>
      <c r="G5" s="192">
        <v>0.78300000000000003</v>
      </c>
      <c r="H5" s="169">
        <v>43357</v>
      </c>
      <c r="I5" s="252">
        <v>7.5</v>
      </c>
      <c r="J5" s="252">
        <v>13.5</v>
      </c>
      <c r="K5" s="252">
        <v>19.5</v>
      </c>
      <c r="L5" s="252"/>
      <c r="M5" s="139">
        <v>43357</v>
      </c>
      <c r="N5" s="65">
        <v>0.81</v>
      </c>
      <c r="O5" s="65"/>
      <c r="P5" s="65">
        <v>0.73</v>
      </c>
      <c r="Q5" s="65">
        <v>0.85499999999999998</v>
      </c>
      <c r="R5" s="222">
        <v>43357</v>
      </c>
      <c r="S5" s="230">
        <v>1363.33</v>
      </c>
      <c r="T5" s="184">
        <v>1340</v>
      </c>
      <c r="U5" s="230">
        <v>1922.7344966122446</v>
      </c>
      <c r="V5" s="129"/>
      <c r="W5" s="143"/>
      <c r="X5" s="140"/>
      <c r="Y5" s="143"/>
      <c r="Z5" s="143"/>
      <c r="AA5" s="143"/>
      <c r="AB5" s="143"/>
      <c r="AC5" s="140"/>
      <c r="AD5" s="149"/>
      <c r="AE5" s="149"/>
      <c r="AF5" s="140"/>
    </row>
    <row r="6" spans="1:32" ht="15.75" customHeight="1">
      <c r="A6" s="136">
        <v>43356</v>
      </c>
      <c r="B6" s="174">
        <v>9180</v>
      </c>
      <c r="C6" s="169">
        <v>43350</v>
      </c>
      <c r="D6" s="46">
        <v>71.3</v>
      </c>
      <c r="E6" s="193">
        <f t="shared" si="0"/>
        <v>1</v>
      </c>
      <c r="F6" s="139">
        <v>43350</v>
      </c>
      <c r="G6" s="192">
        <v>0.82699999999999996</v>
      </c>
      <c r="H6" s="169">
        <v>43350</v>
      </c>
      <c r="I6" s="252">
        <v>2</v>
      </c>
      <c r="J6" s="252">
        <v>6.5</v>
      </c>
      <c r="K6" s="252">
        <v>16.5</v>
      </c>
      <c r="L6" s="252">
        <v>12</v>
      </c>
      <c r="M6" s="139">
        <v>43350</v>
      </c>
      <c r="N6" s="65">
        <v>0.83209999999999995</v>
      </c>
      <c r="O6" s="65">
        <v>0.73699999999999999</v>
      </c>
      <c r="P6" s="65">
        <v>0.73</v>
      </c>
      <c r="Q6" s="65">
        <v>0.874</v>
      </c>
      <c r="R6" s="222">
        <v>43356</v>
      </c>
      <c r="S6" s="230">
        <v>1371.5</v>
      </c>
      <c r="T6" s="184"/>
      <c r="U6" s="230">
        <v>1949.1012912616807</v>
      </c>
      <c r="V6" s="5"/>
      <c r="W6" s="143"/>
      <c r="X6" s="140"/>
      <c r="Y6" s="143"/>
      <c r="Z6" s="143"/>
      <c r="AA6" s="143"/>
      <c r="AB6" s="143"/>
      <c r="AC6" s="140"/>
      <c r="AD6" s="149"/>
      <c r="AE6" s="149"/>
      <c r="AF6" s="140"/>
    </row>
    <row r="7" spans="1:32" ht="15.75" customHeight="1">
      <c r="A7" s="136">
        <v>43355</v>
      </c>
      <c r="B7" s="174">
        <v>9270</v>
      </c>
      <c r="C7" s="169">
        <v>43343</v>
      </c>
      <c r="D7" s="46">
        <v>70.3</v>
      </c>
      <c r="E7" s="193">
        <f t="shared" si="0"/>
        <v>-1.9000000000000057</v>
      </c>
      <c r="F7" s="139">
        <v>43343</v>
      </c>
      <c r="G7" s="192">
        <v>0.81799999999999995</v>
      </c>
      <c r="H7" s="169">
        <v>43343</v>
      </c>
      <c r="I7" s="252">
        <v>2.5</v>
      </c>
      <c r="J7" s="252">
        <v>4.5</v>
      </c>
      <c r="K7" s="252">
        <v>15.5</v>
      </c>
      <c r="L7" s="252">
        <v>10</v>
      </c>
      <c r="M7" s="139">
        <v>43343</v>
      </c>
      <c r="N7" s="65">
        <v>0.83209999999999995</v>
      </c>
      <c r="O7" s="65">
        <v>0.74</v>
      </c>
      <c r="P7" s="65">
        <v>0.73</v>
      </c>
      <c r="Q7" s="65">
        <v>0.877</v>
      </c>
      <c r="R7" s="222">
        <v>43355</v>
      </c>
      <c r="S7" s="230">
        <v>1335</v>
      </c>
      <c r="T7" s="184"/>
      <c r="U7" s="230">
        <v>2094.1607757119991</v>
      </c>
      <c r="V7" s="5"/>
      <c r="W7" s="143"/>
      <c r="X7" s="140"/>
      <c r="Y7" s="143"/>
      <c r="Z7" s="143"/>
      <c r="AA7" s="143"/>
      <c r="AB7" s="143"/>
      <c r="AC7" s="140"/>
      <c r="AD7" s="149"/>
      <c r="AE7" s="149"/>
      <c r="AF7" s="200"/>
    </row>
    <row r="8" spans="1:32" s="140" customFormat="1" ht="15.75" customHeight="1">
      <c r="A8" s="136">
        <v>43354</v>
      </c>
      <c r="B8" s="174">
        <v>9300</v>
      </c>
      <c r="C8" s="169">
        <v>43336</v>
      </c>
      <c r="D8" s="46">
        <v>72.2</v>
      </c>
      <c r="E8" s="193">
        <f t="shared" si="0"/>
        <v>-1</v>
      </c>
      <c r="F8" s="139">
        <v>43336</v>
      </c>
      <c r="G8" s="192">
        <v>0.81799999999999995</v>
      </c>
      <c r="H8" s="169">
        <v>43336</v>
      </c>
      <c r="I8" s="252">
        <v>0</v>
      </c>
      <c r="J8" s="252">
        <v>4.5</v>
      </c>
      <c r="K8" s="252">
        <v>15.5</v>
      </c>
      <c r="L8" s="252">
        <v>9</v>
      </c>
      <c r="M8" s="139">
        <v>43336</v>
      </c>
      <c r="N8" s="65">
        <v>0.83209999999999995</v>
      </c>
      <c r="O8" s="65">
        <v>0.75600000000000001</v>
      </c>
      <c r="P8" s="65">
        <v>0.73</v>
      </c>
      <c r="Q8" s="65">
        <v>0.88200000000000001</v>
      </c>
      <c r="R8" s="222">
        <v>43354</v>
      </c>
      <c r="S8" s="230">
        <v>1312.67</v>
      </c>
      <c r="T8" s="184"/>
      <c r="U8" s="230">
        <v>2192.4264267101553</v>
      </c>
      <c r="V8" s="129"/>
      <c r="W8" s="143"/>
      <c r="Y8" s="143"/>
      <c r="Z8" s="143"/>
      <c r="AA8" s="143"/>
      <c r="AB8" s="143"/>
      <c r="AD8" s="149"/>
      <c r="AE8" s="149"/>
    </row>
    <row r="9" spans="1:32" s="140" customFormat="1" ht="15.75" customHeight="1">
      <c r="A9" s="136">
        <v>43353</v>
      </c>
      <c r="B9" s="174">
        <v>9320</v>
      </c>
      <c r="C9" s="169">
        <v>43329</v>
      </c>
      <c r="D9" s="46">
        <v>73.2</v>
      </c>
      <c r="E9" s="193">
        <f t="shared" si="0"/>
        <v>-0.29999999999999716</v>
      </c>
      <c r="F9" s="139">
        <v>43329</v>
      </c>
      <c r="G9" s="192">
        <v>0.8</v>
      </c>
      <c r="H9" s="169">
        <v>43329</v>
      </c>
      <c r="I9" s="252">
        <v>0</v>
      </c>
      <c r="J9" s="252">
        <v>4.5</v>
      </c>
      <c r="K9" s="252">
        <v>15.5</v>
      </c>
      <c r="L9" s="252">
        <v>9</v>
      </c>
      <c r="M9" s="139">
        <v>43329</v>
      </c>
      <c r="N9" s="65">
        <v>0.83899999999999997</v>
      </c>
      <c r="O9" s="65">
        <v>0.75600000000000001</v>
      </c>
      <c r="P9" s="65">
        <v>0.74</v>
      </c>
      <c r="Q9" s="65">
        <v>0.88600000000000001</v>
      </c>
      <c r="R9" s="222">
        <v>43353</v>
      </c>
      <c r="S9" s="230">
        <v>1328.33</v>
      </c>
      <c r="T9" s="184"/>
      <c r="U9" s="230">
        <v>2187.0862988293493</v>
      </c>
      <c r="V9" s="5"/>
      <c r="W9" s="143"/>
      <c r="Y9" s="143"/>
      <c r="Z9" s="143"/>
      <c r="AA9" s="143"/>
      <c r="AB9" s="143"/>
      <c r="AD9" s="149"/>
      <c r="AE9" s="149"/>
    </row>
    <row r="10" spans="1:32" s="140" customFormat="1" ht="15.75" customHeight="1">
      <c r="A10" s="136">
        <v>43350</v>
      </c>
      <c r="B10" s="174">
        <v>9310</v>
      </c>
      <c r="C10" s="169">
        <v>43322</v>
      </c>
      <c r="D10" s="46">
        <v>73.5</v>
      </c>
      <c r="E10" s="193">
        <f t="shared" si="0"/>
        <v>-2</v>
      </c>
      <c r="F10" s="139">
        <v>43322</v>
      </c>
      <c r="G10" s="192">
        <v>0.75700000000000001</v>
      </c>
      <c r="H10" s="169">
        <v>43322</v>
      </c>
      <c r="I10" s="252">
        <v>2.5</v>
      </c>
      <c r="J10" s="252">
        <v>7</v>
      </c>
      <c r="K10" s="252">
        <v>16.5</v>
      </c>
      <c r="L10" s="252">
        <v>8</v>
      </c>
      <c r="M10" s="139">
        <v>43322</v>
      </c>
      <c r="N10" s="65">
        <v>0.83899999999999997</v>
      </c>
      <c r="O10" s="65">
        <v>0.76800000000000002</v>
      </c>
      <c r="P10" s="65">
        <v>0.78</v>
      </c>
      <c r="Q10" s="65">
        <v>0.90600000000000003</v>
      </c>
      <c r="R10" s="222">
        <v>43350</v>
      </c>
      <c r="S10" s="230">
        <v>1326</v>
      </c>
      <c r="T10" s="184"/>
      <c r="U10" s="230">
        <v>2205.7313049015993</v>
      </c>
      <c r="V10" s="5"/>
      <c r="W10" s="143"/>
      <c r="Y10" s="143"/>
      <c r="Z10" s="143"/>
      <c r="AA10" s="143"/>
      <c r="AB10" s="143"/>
      <c r="AD10" s="149"/>
      <c r="AE10" s="149"/>
      <c r="AF10" s="200"/>
    </row>
    <row r="11" spans="1:32" s="140" customFormat="1" ht="15.75" customHeight="1">
      <c r="A11" s="136">
        <v>43349</v>
      </c>
      <c r="B11" s="174">
        <v>9305</v>
      </c>
      <c r="C11" s="169">
        <v>43315</v>
      </c>
      <c r="D11" s="46">
        <v>75.5</v>
      </c>
      <c r="E11" s="193">
        <f t="shared" si="0"/>
        <v>-3</v>
      </c>
      <c r="F11" s="139">
        <v>43315</v>
      </c>
      <c r="G11" s="192">
        <v>0.78600000000000003</v>
      </c>
      <c r="H11" s="169">
        <v>43315</v>
      </c>
      <c r="I11" s="252">
        <v>3</v>
      </c>
      <c r="J11" s="252">
        <v>8</v>
      </c>
      <c r="K11" s="252">
        <v>17.5</v>
      </c>
      <c r="L11" s="252">
        <v>7</v>
      </c>
      <c r="M11" s="139">
        <v>43315</v>
      </c>
      <c r="N11" s="65">
        <v>0.83899999999999997</v>
      </c>
      <c r="O11" s="65">
        <v>0.77</v>
      </c>
      <c r="P11" s="65">
        <v>0.82</v>
      </c>
      <c r="Q11" s="65">
        <v>0.90800000000000003</v>
      </c>
      <c r="R11" s="222">
        <v>43349</v>
      </c>
      <c r="S11" s="230">
        <v>1332</v>
      </c>
      <c r="T11" s="184"/>
      <c r="U11" s="230">
        <v>2193.0637985599997</v>
      </c>
      <c r="V11" s="5"/>
      <c r="W11" s="143"/>
      <c r="Y11" s="143"/>
      <c r="Z11" s="143"/>
      <c r="AA11" s="143"/>
      <c r="AB11" s="143"/>
      <c r="AD11" s="200"/>
      <c r="AE11" s="200"/>
      <c r="AF11" s="200"/>
    </row>
    <row r="12" spans="1:32" s="140" customFormat="1" ht="15.75" customHeight="1">
      <c r="A12" s="136">
        <v>43348</v>
      </c>
      <c r="B12" s="174">
        <v>9300</v>
      </c>
      <c r="C12" s="169">
        <v>43308</v>
      </c>
      <c r="D12" s="46">
        <v>78.5</v>
      </c>
      <c r="E12" s="193">
        <f t="shared" si="0"/>
        <v>-4</v>
      </c>
      <c r="F12" s="139">
        <v>43308</v>
      </c>
      <c r="G12" s="192">
        <v>0.8</v>
      </c>
      <c r="H12" s="169">
        <v>43308</v>
      </c>
      <c r="I12" s="252">
        <v>4.5</v>
      </c>
      <c r="J12" s="252">
        <v>9</v>
      </c>
      <c r="K12" s="252">
        <v>18.5</v>
      </c>
      <c r="L12" s="252">
        <v>6.5</v>
      </c>
      <c r="M12" s="139">
        <v>43308</v>
      </c>
      <c r="N12" s="65">
        <v>0.83499999999999996</v>
      </c>
      <c r="O12" s="65">
        <v>0.78500000000000003</v>
      </c>
      <c r="P12" s="65">
        <v>0.82</v>
      </c>
      <c r="Q12" s="65">
        <v>0.89500000000000002</v>
      </c>
      <c r="R12" s="222">
        <v>43348</v>
      </c>
      <c r="S12" s="230">
        <v>1335</v>
      </c>
      <c r="T12" s="184"/>
      <c r="U12" s="230">
        <v>2171.1236194860003</v>
      </c>
      <c r="V12" s="5"/>
      <c r="W12" s="143"/>
      <c r="Y12" s="143"/>
      <c r="Z12" s="143"/>
      <c r="AA12" s="143"/>
      <c r="AB12" s="143"/>
    </row>
    <row r="13" spans="1:32" s="140" customFormat="1" ht="15.75" customHeight="1">
      <c r="A13" s="136">
        <v>43347</v>
      </c>
      <c r="B13" s="174">
        <v>9300</v>
      </c>
      <c r="C13" s="169">
        <v>43301</v>
      </c>
      <c r="D13" s="46">
        <v>82.5</v>
      </c>
      <c r="E13" s="193">
        <f t="shared" si="0"/>
        <v>-5.7000000000000028</v>
      </c>
      <c r="F13" s="139">
        <v>43301</v>
      </c>
      <c r="G13" s="192">
        <v>0.74299999999999999</v>
      </c>
      <c r="H13" s="169">
        <v>43301</v>
      </c>
      <c r="I13" s="252">
        <v>6</v>
      </c>
      <c r="J13" s="252">
        <v>10.5</v>
      </c>
      <c r="K13" s="252">
        <v>20.5</v>
      </c>
      <c r="L13" s="252">
        <v>7</v>
      </c>
      <c r="M13" s="139">
        <v>43301</v>
      </c>
      <c r="N13" s="65">
        <v>0.83699999999999997</v>
      </c>
      <c r="O13" s="65">
        <v>0.78800000000000003</v>
      </c>
      <c r="P13" s="65">
        <v>0.87</v>
      </c>
      <c r="Q13" s="65">
        <v>0.89100000000000001</v>
      </c>
      <c r="R13" s="222">
        <v>43347</v>
      </c>
      <c r="S13" s="230">
        <v>1354</v>
      </c>
      <c r="T13" s="184"/>
      <c r="U13" s="230">
        <v>2122.6908816191999</v>
      </c>
      <c r="V13" s="5"/>
      <c r="W13" s="143"/>
      <c r="Y13" s="143"/>
      <c r="Z13" s="143"/>
      <c r="AA13" s="143"/>
      <c r="AB13" s="143"/>
    </row>
    <row r="14" spans="1:32" s="140" customFormat="1" ht="15.75" customHeight="1">
      <c r="A14" s="136">
        <v>43346</v>
      </c>
      <c r="B14" s="174">
        <v>9300</v>
      </c>
      <c r="C14" s="139">
        <v>43294</v>
      </c>
      <c r="D14" s="46">
        <v>88.2</v>
      </c>
      <c r="E14" s="193">
        <f t="shared" si="0"/>
        <v>-6</v>
      </c>
      <c r="F14" s="139">
        <v>43294</v>
      </c>
      <c r="G14" s="192">
        <v>0.72799999999999998</v>
      </c>
      <c r="H14" s="139">
        <v>43294</v>
      </c>
      <c r="I14" s="252">
        <v>6</v>
      </c>
      <c r="J14" s="252">
        <v>10.5</v>
      </c>
      <c r="K14" s="252">
        <v>20.5</v>
      </c>
      <c r="L14" s="252">
        <v>8</v>
      </c>
      <c r="M14" s="139">
        <v>43294</v>
      </c>
      <c r="N14" s="65">
        <v>0.83199999999999996</v>
      </c>
      <c r="O14" s="65">
        <v>0.74</v>
      </c>
      <c r="P14" s="65">
        <v>0.87</v>
      </c>
      <c r="Q14" s="65">
        <v>0.88</v>
      </c>
      <c r="R14" s="222">
        <v>43346</v>
      </c>
      <c r="S14" s="230">
        <v>1368</v>
      </c>
      <c r="T14" s="184"/>
      <c r="U14" s="230">
        <v>2068.4204920617603</v>
      </c>
      <c r="V14" s="5"/>
      <c r="W14" s="143"/>
      <c r="Y14" s="143"/>
      <c r="Z14" s="143"/>
      <c r="AA14" s="143"/>
      <c r="AB14" s="143"/>
    </row>
    <row r="15" spans="1:32" s="140" customFormat="1" ht="15.75" customHeight="1">
      <c r="A15" s="136">
        <v>43343</v>
      </c>
      <c r="B15" s="174">
        <v>9240</v>
      </c>
      <c r="C15" s="139">
        <v>43287</v>
      </c>
      <c r="D15" s="46">
        <v>94.2</v>
      </c>
      <c r="E15" s="193">
        <f t="shared" si="0"/>
        <v>1</v>
      </c>
      <c r="F15" s="139">
        <v>43287</v>
      </c>
      <c r="G15" s="192">
        <v>0.751</v>
      </c>
      <c r="H15" s="139">
        <v>43287</v>
      </c>
      <c r="I15" s="252">
        <v>6</v>
      </c>
      <c r="J15" s="252">
        <v>10.5</v>
      </c>
      <c r="K15" s="252">
        <v>21.5</v>
      </c>
      <c r="L15" s="252">
        <v>7.8</v>
      </c>
      <c r="M15" s="139">
        <v>43287</v>
      </c>
      <c r="N15" s="65">
        <v>0.83199999999999996</v>
      </c>
      <c r="O15" s="65">
        <v>0.74</v>
      </c>
      <c r="P15" s="65">
        <v>0.87</v>
      </c>
      <c r="Q15" s="65">
        <v>0.878</v>
      </c>
      <c r="R15" s="222">
        <v>43343</v>
      </c>
      <c r="S15" s="230">
        <v>1371</v>
      </c>
      <c r="T15" s="184">
        <v>1060</v>
      </c>
      <c r="U15" s="230">
        <v>2747.1889127575196</v>
      </c>
      <c r="V15" s="5"/>
      <c r="W15" s="143"/>
      <c r="Y15" s="143"/>
      <c r="Z15" s="143"/>
      <c r="AA15" s="143"/>
      <c r="AB15" s="143"/>
    </row>
    <row r="16" spans="1:32" s="140" customFormat="1" ht="15.75" customHeight="1">
      <c r="A16" s="136">
        <v>43342</v>
      </c>
      <c r="B16" s="174">
        <v>9250</v>
      </c>
      <c r="C16" s="139">
        <v>43280</v>
      </c>
      <c r="D16" s="46">
        <v>93.2</v>
      </c>
      <c r="E16" s="193">
        <f t="shared" si="0"/>
        <v>0</v>
      </c>
      <c r="F16" s="139">
        <v>43280</v>
      </c>
      <c r="G16" s="192">
        <v>0.78</v>
      </c>
      <c r="H16" s="139">
        <v>43280</v>
      </c>
      <c r="I16" s="252">
        <v>5.5</v>
      </c>
      <c r="J16" s="252">
        <v>10</v>
      </c>
      <c r="K16" s="252">
        <v>21</v>
      </c>
      <c r="L16" s="252">
        <v>7.5</v>
      </c>
      <c r="M16" s="139">
        <v>43280</v>
      </c>
      <c r="N16" s="65">
        <v>0.83199999999999996</v>
      </c>
      <c r="O16" s="65">
        <v>0.749</v>
      </c>
      <c r="P16" s="65">
        <v>0.89</v>
      </c>
      <c r="Q16" s="65">
        <v>0.871</v>
      </c>
      <c r="R16" s="222">
        <v>43342</v>
      </c>
      <c r="S16" s="230">
        <v>1371.33</v>
      </c>
      <c r="T16" s="184"/>
      <c r="U16" s="230">
        <v>2775.9937089327932</v>
      </c>
      <c r="V16" s="5"/>
      <c r="W16" s="143"/>
      <c r="Y16" s="143"/>
      <c r="Z16" s="143"/>
      <c r="AA16" s="143"/>
      <c r="AB16" s="143"/>
    </row>
    <row r="17" spans="1:28" s="140" customFormat="1" ht="15.75" customHeight="1">
      <c r="A17" s="136">
        <v>43341</v>
      </c>
      <c r="B17" s="174">
        <v>9250</v>
      </c>
      <c r="C17" s="139">
        <v>43273</v>
      </c>
      <c r="D17" s="46">
        <v>93.2</v>
      </c>
      <c r="E17" s="193">
        <f t="shared" si="0"/>
        <v>-3.5</v>
      </c>
      <c r="F17" s="139">
        <v>43273</v>
      </c>
      <c r="G17" s="192">
        <v>0.77700000000000002</v>
      </c>
      <c r="H17" s="139">
        <v>43273</v>
      </c>
      <c r="I17" s="252">
        <v>5</v>
      </c>
      <c r="J17" s="252">
        <v>9</v>
      </c>
      <c r="K17" s="252">
        <v>23</v>
      </c>
      <c r="L17" s="252">
        <v>9.5</v>
      </c>
      <c r="M17" s="139">
        <v>43273</v>
      </c>
      <c r="N17" s="65">
        <v>0.82899999999999996</v>
      </c>
      <c r="O17" s="65">
        <v>0.76700000000000002</v>
      </c>
      <c r="P17" s="65">
        <v>0.9</v>
      </c>
      <c r="Q17" s="65">
        <v>0.89600000000000002</v>
      </c>
      <c r="R17" s="222">
        <v>43341</v>
      </c>
      <c r="S17" s="230">
        <v>1337</v>
      </c>
      <c r="T17" s="184"/>
      <c r="U17" s="230">
        <v>2880.7488096784</v>
      </c>
      <c r="V17" s="5"/>
      <c r="W17" s="143"/>
      <c r="Y17" s="143"/>
      <c r="Z17" s="143"/>
      <c r="AA17" s="143"/>
      <c r="AB17" s="143"/>
    </row>
    <row r="18" spans="1:28" s="140" customFormat="1" ht="15.75" customHeight="1">
      <c r="A18" s="136">
        <v>43340</v>
      </c>
      <c r="B18" s="174">
        <v>9250</v>
      </c>
      <c r="C18" s="139">
        <v>43266</v>
      </c>
      <c r="D18" s="46">
        <v>96.7</v>
      </c>
      <c r="E18" s="193">
        <f t="shared" si="0"/>
        <v>4.1000000000000085</v>
      </c>
      <c r="F18" s="139">
        <v>43266</v>
      </c>
      <c r="G18" s="192">
        <v>0.78800000000000003</v>
      </c>
      <c r="H18" s="139">
        <v>43266</v>
      </c>
      <c r="I18" s="252">
        <v>7</v>
      </c>
      <c r="J18" s="252">
        <v>11</v>
      </c>
      <c r="K18" s="252">
        <v>24</v>
      </c>
      <c r="L18" s="252">
        <v>8.5</v>
      </c>
      <c r="M18" s="139">
        <v>43266</v>
      </c>
      <c r="N18" s="65">
        <v>0.82899999999999996</v>
      </c>
      <c r="O18" s="65">
        <v>0.76700000000000002</v>
      </c>
      <c r="P18" s="65">
        <v>0.9</v>
      </c>
      <c r="Q18" s="65">
        <v>0.90100000000000002</v>
      </c>
      <c r="R18" s="222">
        <v>43340</v>
      </c>
      <c r="S18" s="230">
        <v>1322.67</v>
      </c>
      <c r="T18" s="184"/>
      <c r="U18" s="230">
        <v>2914.652354860732</v>
      </c>
      <c r="V18" s="5"/>
      <c r="W18" s="143"/>
      <c r="Y18" s="143"/>
      <c r="Z18" s="143"/>
      <c r="AA18" s="143"/>
      <c r="AB18" s="143"/>
    </row>
    <row r="19" spans="1:28" s="140" customFormat="1" ht="15.75" customHeight="1">
      <c r="A19" s="136">
        <v>43339</v>
      </c>
      <c r="B19" s="174">
        <v>9000</v>
      </c>
      <c r="C19" s="139">
        <v>43259</v>
      </c>
      <c r="D19" s="46">
        <v>92.6</v>
      </c>
      <c r="E19" s="193">
        <f t="shared" si="0"/>
        <v>-3.2000000000000028</v>
      </c>
      <c r="F19" s="139">
        <v>43259</v>
      </c>
      <c r="G19" s="192">
        <v>0.69399999999999995</v>
      </c>
      <c r="H19" s="139">
        <v>43259</v>
      </c>
      <c r="I19" s="252">
        <v>8</v>
      </c>
      <c r="J19" s="252">
        <v>12</v>
      </c>
      <c r="K19" s="252">
        <v>25</v>
      </c>
      <c r="L19" s="252">
        <v>7.5</v>
      </c>
      <c r="M19" s="139">
        <v>43259</v>
      </c>
      <c r="N19" s="65">
        <v>0.82899999999999996</v>
      </c>
      <c r="O19" s="65">
        <v>0.78</v>
      </c>
      <c r="P19" s="65">
        <v>0.9</v>
      </c>
      <c r="Q19" s="65">
        <v>0.88300000000000001</v>
      </c>
      <c r="R19" s="222">
        <v>43339</v>
      </c>
      <c r="S19" s="230">
        <v>1270</v>
      </c>
      <c r="T19" s="184"/>
      <c r="U19" s="230">
        <v>2803.3375768320002</v>
      </c>
      <c r="V19" s="5"/>
      <c r="W19" s="143"/>
      <c r="Y19" s="143"/>
      <c r="Z19" s="143"/>
      <c r="AA19" s="143"/>
      <c r="AB19" s="143"/>
    </row>
    <row r="20" spans="1:28" s="140" customFormat="1" ht="15.75" customHeight="1">
      <c r="A20" s="136">
        <v>43336</v>
      </c>
      <c r="B20" s="174">
        <v>9000</v>
      </c>
      <c r="C20" s="139">
        <v>43252</v>
      </c>
      <c r="D20" s="46">
        <v>95.8</v>
      </c>
      <c r="E20" s="193">
        <f t="shared" si="0"/>
        <v>-6.6000000000000085</v>
      </c>
      <c r="F20" s="139">
        <v>43252</v>
      </c>
      <c r="G20" s="192">
        <v>0.63200000000000001</v>
      </c>
      <c r="H20" s="139">
        <v>43252</v>
      </c>
      <c r="I20" s="252">
        <v>8.5</v>
      </c>
      <c r="J20" s="252">
        <v>12.5</v>
      </c>
      <c r="K20" s="252">
        <v>25.5</v>
      </c>
      <c r="L20" s="252">
        <v>8</v>
      </c>
      <c r="M20" s="139">
        <v>43252</v>
      </c>
      <c r="N20" s="65">
        <v>0.82399999999999995</v>
      </c>
      <c r="O20" s="65">
        <v>0.78</v>
      </c>
      <c r="P20" s="65">
        <v>0.94</v>
      </c>
      <c r="Q20" s="65">
        <v>0.88800000000000001</v>
      </c>
      <c r="R20" s="222">
        <v>43336</v>
      </c>
      <c r="S20" s="230">
        <v>1246</v>
      </c>
      <c r="T20" s="184"/>
      <c r="U20" s="230">
        <v>2812.2288790022394</v>
      </c>
      <c r="V20" s="5"/>
      <c r="W20" s="143"/>
      <c r="Y20" s="143"/>
      <c r="Z20" s="143"/>
      <c r="AA20" s="143"/>
      <c r="AB20" s="143"/>
    </row>
    <row r="21" spans="1:28" s="140" customFormat="1" ht="15.75" customHeight="1">
      <c r="A21" s="136">
        <v>43335</v>
      </c>
      <c r="B21" s="174">
        <v>8815</v>
      </c>
      <c r="C21" s="139">
        <v>43245</v>
      </c>
      <c r="D21" s="46">
        <v>102.4</v>
      </c>
      <c r="E21" s="193">
        <f t="shared" si="0"/>
        <v>-1.5</v>
      </c>
      <c r="F21" s="139">
        <v>43245</v>
      </c>
      <c r="G21" s="192">
        <v>0.68100000000000005</v>
      </c>
      <c r="H21" s="139">
        <v>43245</v>
      </c>
      <c r="I21" s="252">
        <v>8.5</v>
      </c>
      <c r="J21" s="252">
        <v>12.5</v>
      </c>
      <c r="K21" s="252">
        <v>25.5</v>
      </c>
      <c r="L21" s="252">
        <v>8.5</v>
      </c>
      <c r="M21" s="139">
        <v>43245</v>
      </c>
      <c r="N21" s="65">
        <v>0.81299999999999994</v>
      </c>
      <c r="O21" s="65">
        <v>0.75800000000000001</v>
      </c>
      <c r="P21" s="65">
        <v>0.96</v>
      </c>
      <c r="Q21" s="65">
        <v>0.88700000000000001</v>
      </c>
      <c r="R21" s="222">
        <v>43335</v>
      </c>
      <c r="S21" s="230">
        <v>1239.33</v>
      </c>
      <c r="T21" s="184"/>
      <c r="U21" s="230">
        <v>2663.1175644267259</v>
      </c>
      <c r="V21" s="5"/>
      <c r="W21" s="143"/>
      <c r="Y21" s="143"/>
      <c r="Z21" s="143"/>
      <c r="AA21" s="143"/>
      <c r="AB21" s="143"/>
    </row>
    <row r="22" spans="1:28" s="140" customFormat="1" ht="15.75" customHeight="1">
      <c r="A22" s="136">
        <v>43334</v>
      </c>
      <c r="B22" s="174">
        <v>8670</v>
      </c>
      <c r="C22" s="139">
        <v>43238</v>
      </c>
      <c r="D22" s="46">
        <v>103.9</v>
      </c>
      <c r="E22" s="193">
        <f t="shared" si="0"/>
        <v>0</v>
      </c>
      <c r="F22" s="139">
        <v>43238</v>
      </c>
      <c r="G22" s="192">
        <v>0.76300000000000001</v>
      </c>
      <c r="H22" s="139">
        <v>43238</v>
      </c>
      <c r="I22" s="252">
        <v>6.5</v>
      </c>
      <c r="J22" s="252">
        <v>11.5</v>
      </c>
      <c r="K22" s="252">
        <v>25</v>
      </c>
      <c r="L22" s="252">
        <v>8</v>
      </c>
      <c r="M22" s="139">
        <v>43238</v>
      </c>
      <c r="N22" s="65">
        <v>0.81</v>
      </c>
      <c r="O22" s="65">
        <v>0.75880000000000003</v>
      </c>
      <c r="P22" s="65">
        <v>0.95</v>
      </c>
      <c r="Q22" s="65">
        <v>0.89900000000000002</v>
      </c>
      <c r="R22" s="222">
        <v>43334</v>
      </c>
      <c r="S22" s="230">
        <v>1223.67</v>
      </c>
      <c r="T22" s="184"/>
      <c r="U22" s="230">
        <v>2571.1281975235343</v>
      </c>
      <c r="V22" s="5"/>
      <c r="W22" s="143"/>
      <c r="Y22" s="143"/>
      <c r="Z22" s="143"/>
      <c r="AA22" s="143"/>
      <c r="AB22" s="143"/>
    </row>
    <row r="23" spans="1:28" s="140" customFormat="1" ht="15.75" customHeight="1">
      <c r="A23" s="136">
        <v>43333</v>
      </c>
      <c r="B23" s="174">
        <v>8720</v>
      </c>
      <c r="C23" s="139">
        <v>43231</v>
      </c>
      <c r="D23" s="46">
        <v>103.9</v>
      </c>
      <c r="E23" s="193">
        <f t="shared" si="0"/>
        <v>-4.6999999999999886</v>
      </c>
      <c r="F23" s="139">
        <v>43231</v>
      </c>
      <c r="G23" s="192">
        <v>0.78800000000000003</v>
      </c>
      <c r="H23" s="139">
        <v>43231</v>
      </c>
      <c r="I23" s="252">
        <v>4.5</v>
      </c>
      <c r="J23" s="252">
        <v>7</v>
      </c>
      <c r="K23" s="252">
        <v>21</v>
      </c>
      <c r="L23" s="252">
        <v>9</v>
      </c>
      <c r="M23" s="139">
        <v>43231</v>
      </c>
      <c r="N23" s="65">
        <v>0.81020000000000003</v>
      </c>
      <c r="O23" s="65">
        <v>0.75800000000000001</v>
      </c>
      <c r="P23" s="65">
        <v>0.95</v>
      </c>
      <c r="Q23" s="65">
        <v>0.89100000000000001</v>
      </c>
      <c r="R23" s="222">
        <v>43333</v>
      </c>
      <c r="S23" s="230">
        <v>1223.67</v>
      </c>
      <c r="T23" s="184"/>
      <c r="U23" s="230">
        <v>2628.6844477525301</v>
      </c>
      <c r="V23" s="5"/>
      <c r="W23" s="143"/>
      <c r="Y23" s="143"/>
      <c r="Z23" s="143"/>
      <c r="AA23" s="143"/>
      <c r="AB23" s="143"/>
    </row>
    <row r="24" spans="1:28" s="140" customFormat="1" ht="15.75" customHeight="1">
      <c r="A24" s="136">
        <v>43332</v>
      </c>
      <c r="B24" s="174">
        <v>8535</v>
      </c>
      <c r="C24" s="139">
        <v>43224</v>
      </c>
      <c r="D24" s="46">
        <v>108.6</v>
      </c>
      <c r="E24" s="193">
        <f t="shared" si="0"/>
        <v>-2</v>
      </c>
      <c r="F24" s="139">
        <v>43224</v>
      </c>
      <c r="G24" s="192">
        <v>0.79200000000000004</v>
      </c>
      <c r="H24" s="139">
        <v>43224</v>
      </c>
      <c r="I24" s="252">
        <v>6.5</v>
      </c>
      <c r="J24" s="252">
        <v>9.5</v>
      </c>
      <c r="K24" s="252">
        <v>23</v>
      </c>
      <c r="L24" s="252">
        <v>11</v>
      </c>
      <c r="M24" s="139">
        <v>43224</v>
      </c>
      <c r="N24" s="65">
        <v>0.81</v>
      </c>
      <c r="O24" s="65">
        <v>0.746</v>
      </c>
      <c r="P24" s="65">
        <v>0.93</v>
      </c>
      <c r="Q24" s="65">
        <v>0.89</v>
      </c>
      <c r="R24" s="222">
        <v>43332</v>
      </c>
      <c r="S24" s="230">
        <v>1217.67</v>
      </c>
      <c r="T24" s="184"/>
      <c r="U24" s="230">
        <v>2436.6359552320346</v>
      </c>
      <c r="V24" s="5"/>
      <c r="W24" s="143"/>
      <c r="Y24" s="143"/>
      <c r="Z24" s="143"/>
      <c r="AA24" s="143"/>
      <c r="AB24" s="143"/>
    </row>
    <row r="25" spans="1:28" s="140" customFormat="1" ht="15.75" customHeight="1">
      <c r="A25" s="136">
        <v>43329</v>
      </c>
      <c r="B25" s="174">
        <v>8300</v>
      </c>
      <c r="C25" s="139">
        <v>43217</v>
      </c>
      <c r="D25" s="46">
        <v>110.6</v>
      </c>
      <c r="E25" s="193">
        <f t="shared" si="0"/>
        <v>-4</v>
      </c>
      <c r="F25" s="139">
        <v>43217</v>
      </c>
      <c r="G25" s="192">
        <v>0.751</v>
      </c>
      <c r="H25" s="139">
        <v>43217</v>
      </c>
      <c r="I25" s="252">
        <v>5.5</v>
      </c>
      <c r="J25" s="252">
        <v>8.5</v>
      </c>
      <c r="K25" s="252">
        <v>22</v>
      </c>
      <c r="L25" s="252">
        <v>10</v>
      </c>
      <c r="M25" s="139">
        <v>43217</v>
      </c>
      <c r="N25" s="65">
        <v>0.81</v>
      </c>
      <c r="O25" s="65">
        <v>0.746</v>
      </c>
      <c r="P25" s="65">
        <v>0.93</v>
      </c>
      <c r="Q25" s="65">
        <v>0.877</v>
      </c>
      <c r="R25" s="222">
        <v>43329</v>
      </c>
      <c r="S25" s="230">
        <v>1198</v>
      </c>
      <c r="T25" s="184"/>
      <c r="U25" s="230">
        <v>2242.7869276851197</v>
      </c>
      <c r="V25" s="5"/>
      <c r="W25" s="143"/>
      <c r="Y25" s="143"/>
      <c r="Z25" s="143"/>
      <c r="AA25" s="143"/>
      <c r="AB25" s="143"/>
    </row>
    <row r="26" spans="1:28" s="140" customFormat="1" ht="15.75" customHeight="1">
      <c r="A26" s="136">
        <v>43328</v>
      </c>
      <c r="B26" s="174">
        <v>8150</v>
      </c>
      <c r="C26" s="139">
        <v>43210</v>
      </c>
      <c r="D26" s="46">
        <v>114.6</v>
      </c>
      <c r="E26" s="193">
        <f t="shared" si="0"/>
        <v>-4.2000000000000028</v>
      </c>
      <c r="F26" s="139">
        <v>43210</v>
      </c>
      <c r="G26" s="192">
        <v>0.73499999999999999</v>
      </c>
      <c r="H26" s="139">
        <v>43210</v>
      </c>
      <c r="I26" s="252">
        <v>6.5</v>
      </c>
      <c r="J26" s="252">
        <v>9.5</v>
      </c>
      <c r="K26" s="252">
        <v>22.5</v>
      </c>
      <c r="L26" s="252">
        <v>9.5</v>
      </c>
      <c r="M26" s="139">
        <v>43210</v>
      </c>
      <c r="N26" s="65">
        <v>0.81</v>
      </c>
      <c r="O26" s="65">
        <v>0.72899999999999998</v>
      </c>
      <c r="P26" s="65">
        <v>0.85</v>
      </c>
      <c r="Q26" s="65">
        <v>0.86</v>
      </c>
      <c r="R26" s="222">
        <v>43328</v>
      </c>
      <c r="S26" s="230">
        <v>1184.33</v>
      </c>
      <c r="T26" s="184"/>
      <c r="U26" s="230">
        <v>2084.813624592025</v>
      </c>
      <c r="V26" s="5"/>
      <c r="W26" s="143"/>
      <c r="Y26" s="143"/>
      <c r="Z26" s="143"/>
      <c r="AA26" s="143"/>
      <c r="AB26" s="143"/>
    </row>
    <row r="27" spans="1:28" s="140" customFormat="1" ht="15.75" customHeight="1">
      <c r="A27" s="136">
        <v>43327</v>
      </c>
      <c r="B27" s="174">
        <v>7755</v>
      </c>
      <c r="C27" s="139">
        <v>43204</v>
      </c>
      <c r="D27" s="46">
        <v>118.8</v>
      </c>
      <c r="E27" s="193">
        <f t="shared" si="0"/>
        <v>-2.5</v>
      </c>
      <c r="F27" s="139">
        <v>43204</v>
      </c>
      <c r="G27" s="192">
        <v>0.78600000000000003</v>
      </c>
      <c r="H27" s="139">
        <v>43204</v>
      </c>
      <c r="I27" s="252">
        <v>9.5</v>
      </c>
      <c r="J27" s="252">
        <v>12.5</v>
      </c>
      <c r="K27" s="252">
        <v>26.5</v>
      </c>
      <c r="L27" s="252">
        <v>11.5</v>
      </c>
      <c r="M27" s="139">
        <v>43204</v>
      </c>
      <c r="N27" s="65">
        <v>0.81</v>
      </c>
      <c r="O27" s="65">
        <v>0.72099999999999997</v>
      </c>
      <c r="P27" s="65">
        <v>0.85</v>
      </c>
      <c r="Q27" s="65">
        <v>0.85399999999999998</v>
      </c>
      <c r="R27" s="222">
        <v>43327</v>
      </c>
      <c r="S27" s="230">
        <v>1158.33</v>
      </c>
      <c r="T27" s="184"/>
      <c r="U27" s="230">
        <v>1789.5238487249244</v>
      </c>
      <c r="V27" s="5"/>
      <c r="W27" s="143"/>
      <c r="Y27" s="143"/>
      <c r="Z27" s="143"/>
      <c r="AA27" s="143"/>
      <c r="AB27" s="143"/>
    </row>
    <row r="28" spans="1:28" s="140" customFormat="1" ht="15.75" customHeight="1">
      <c r="A28" s="136">
        <v>43326</v>
      </c>
      <c r="B28" s="174">
        <v>7695</v>
      </c>
      <c r="C28" s="139">
        <v>43194</v>
      </c>
      <c r="D28" s="46">
        <v>121.3</v>
      </c>
      <c r="E28" s="193">
        <f t="shared" si="0"/>
        <v>1.2999999999999972</v>
      </c>
      <c r="F28" s="139">
        <v>43194</v>
      </c>
      <c r="G28" s="192">
        <v>0.80200000000000005</v>
      </c>
      <c r="H28" s="139">
        <v>43194</v>
      </c>
      <c r="I28" s="252">
        <v>11.5</v>
      </c>
      <c r="J28" s="252">
        <v>15</v>
      </c>
      <c r="K28" s="252">
        <v>29.5</v>
      </c>
      <c r="L28" s="252">
        <v>13</v>
      </c>
      <c r="M28" s="139">
        <v>43194</v>
      </c>
      <c r="N28" s="65">
        <v>0.80400000000000005</v>
      </c>
      <c r="O28" s="65">
        <v>0.70199999999999996</v>
      </c>
      <c r="P28" s="65">
        <v>0.85</v>
      </c>
      <c r="Q28" s="65">
        <v>0.85199999999999998</v>
      </c>
      <c r="R28" s="222">
        <v>43326</v>
      </c>
      <c r="S28" s="230">
        <v>1151.83</v>
      </c>
      <c r="T28" s="184"/>
      <c r="U28" s="230">
        <v>1749.5864978168347</v>
      </c>
      <c r="V28" s="5"/>
      <c r="W28" s="143"/>
      <c r="Y28" s="143"/>
      <c r="Z28" s="143"/>
      <c r="AA28" s="143"/>
      <c r="AB28" s="143"/>
    </row>
    <row r="29" spans="1:28" s="140" customFormat="1" ht="15.75" customHeight="1">
      <c r="A29" s="136">
        <v>43325</v>
      </c>
      <c r="B29" s="174">
        <v>7550</v>
      </c>
      <c r="C29" s="139">
        <v>43189</v>
      </c>
      <c r="D29" s="46">
        <v>120</v>
      </c>
      <c r="E29" s="193">
        <f t="shared" si="0"/>
        <v>-4.7999999999999972</v>
      </c>
      <c r="F29" s="139">
        <v>43189</v>
      </c>
      <c r="G29" s="192">
        <v>0.78200000000000003</v>
      </c>
      <c r="H29" s="139">
        <v>43189</v>
      </c>
      <c r="I29" s="252">
        <v>11.5</v>
      </c>
      <c r="J29" s="252">
        <v>15</v>
      </c>
      <c r="K29" s="252">
        <v>29.5</v>
      </c>
      <c r="L29" s="252">
        <v>12.5</v>
      </c>
      <c r="M29" s="139">
        <v>43189</v>
      </c>
      <c r="N29" s="65">
        <v>0.80400000000000005</v>
      </c>
      <c r="O29" s="65">
        <v>0.70199999999999996</v>
      </c>
      <c r="P29" s="65">
        <v>0.85</v>
      </c>
      <c r="Q29" s="65">
        <v>0.85199999999999998</v>
      </c>
      <c r="R29" s="222">
        <v>43325</v>
      </c>
      <c r="S29" s="230">
        <v>1135.67</v>
      </c>
      <c r="T29" s="184"/>
      <c r="U29" s="230">
        <v>1658.7086160896652</v>
      </c>
      <c r="V29" s="5"/>
      <c r="W29" s="143"/>
      <c r="Y29" s="143"/>
      <c r="Z29" s="143"/>
      <c r="AA29" s="143"/>
      <c r="AB29" s="143"/>
    </row>
    <row r="30" spans="1:28" s="140" customFormat="1" ht="15.75" customHeight="1">
      <c r="A30" s="136">
        <v>43322</v>
      </c>
      <c r="B30" s="174">
        <v>7410</v>
      </c>
      <c r="C30" s="139">
        <v>43182</v>
      </c>
      <c r="D30" s="46">
        <v>124.8</v>
      </c>
      <c r="E30" s="193">
        <f t="shared" si="0"/>
        <v>-6.7000000000000028</v>
      </c>
      <c r="F30" s="139">
        <v>43182</v>
      </c>
      <c r="G30" s="192">
        <v>0.78</v>
      </c>
      <c r="H30" s="139">
        <v>43182</v>
      </c>
      <c r="I30" s="252">
        <v>12.5</v>
      </c>
      <c r="J30" s="252">
        <v>15</v>
      </c>
      <c r="K30" s="252">
        <v>29.5</v>
      </c>
      <c r="L30" s="252">
        <v>14.5</v>
      </c>
      <c r="M30" s="139">
        <v>43182</v>
      </c>
      <c r="N30" s="65">
        <v>0.80100000000000005</v>
      </c>
      <c r="O30" s="65">
        <v>0.745</v>
      </c>
      <c r="P30" s="65">
        <v>0.85</v>
      </c>
      <c r="Q30" s="65">
        <v>0.84099999999999997</v>
      </c>
      <c r="R30" s="222">
        <v>43322</v>
      </c>
      <c r="S30" s="230">
        <v>1129.67</v>
      </c>
      <c r="T30" s="184"/>
      <c r="U30" s="230">
        <v>1572</v>
      </c>
      <c r="V30" s="5"/>
      <c r="W30" s="143"/>
      <c r="Y30" s="143"/>
      <c r="Z30" s="143"/>
      <c r="AA30" s="143"/>
      <c r="AB30" s="143"/>
    </row>
    <row r="31" spans="1:28" s="140" customFormat="1" ht="15.75" customHeight="1">
      <c r="A31" s="136">
        <v>43321</v>
      </c>
      <c r="B31" s="174">
        <v>7320</v>
      </c>
      <c r="C31" s="139">
        <v>43175</v>
      </c>
      <c r="D31" s="46">
        <v>131.5</v>
      </c>
      <c r="E31" s="193">
        <f t="shared" si="0"/>
        <v>-11</v>
      </c>
      <c r="F31" s="139">
        <v>43175</v>
      </c>
      <c r="G31" s="192">
        <v>0.76300000000000001</v>
      </c>
      <c r="H31" s="139">
        <v>43175</v>
      </c>
      <c r="I31" s="252">
        <v>15.5</v>
      </c>
      <c r="J31" s="252">
        <v>17.5</v>
      </c>
      <c r="K31" s="252">
        <v>31.5</v>
      </c>
      <c r="L31" s="252">
        <v>16</v>
      </c>
      <c r="M31" s="139">
        <v>43175</v>
      </c>
      <c r="N31" s="65">
        <v>0.79700000000000004</v>
      </c>
      <c r="O31" s="65">
        <v>0.73599999999999999</v>
      </c>
      <c r="P31" s="65">
        <v>0.85</v>
      </c>
      <c r="Q31" s="65">
        <v>0.81599999999999995</v>
      </c>
      <c r="R31" s="222">
        <v>43321</v>
      </c>
      <c r="S31" s="230">
        <v>1125.67</v>
      </c>
      <c r="T31" s="184"/>
      <c r="U31" s="230">
        <v>1494.3375001386503</v>
      </c>
      <c r="V31" s="5"/>
      <c r="W31" s="143"/>
      <c r="Y31" s="143"/>
      <c r="Z31" s="143"/>
      <c r="AA31" s="143"/>
      <c r="AB31" s="143"/>
    </row>
    <row r="32" spans="1:28" s="140" customFormat="1" ht="15.75" customHeight="1">
      <c r="A32" s="136">
        <v>43320</v>
      </c>
      <c r="B32" s="174">
        <v>7270</v>
      </c>
      <c r="C32" s="139">
        <v>43168</v>
      </c>
      <c r="D32" s="46">
        <v>142.5</v>
      </c>
      <c r="E32" s="193">
        <f t="shared" si="0"/>
        <v>1.1999999999999886</v>
      </c>
      <c r="F32" s="139">
        <v>43168</v>
      </c>
      <c r="G32" s="192">
        <v>0.78900000000000003</v>
      </c>
      <c r="H32" s="139">
        <v>43168</v>
      </c>
      <c r="I32" s="252">
        <v>14.5</v>
      </c>
      <c r="J32" s="252">
        <v>17</v>
      </c>
      <c r="K32" s="252">
        <v>30.5</v>
      </c>
      <c r="L32" s="252">
        <v>14</v>
      </c>
      <c r="M32" s="139">
        <v>43168</v>
      </c>
      <c r="N32" s="65">
        <v>0.79400000000000004</v>
      </c>
      <c r="O32" s="65">
        <v>0.72399999999999998</v>
      </c>
      <c r="P32" s="65">
        <v>0.85</v>
      </c>
      <c r="Q32" s="65">
        <v>0.79</v>
      </c>
      <c r="R32" s="222">
        <v>43320</v>
      </c>
      <c r="S32" s="230">
        <v>1125.67</v>
      </c>
      <c r="T32" s="184"/>
      <c r="U32" s="230">
        <v>1463.1406637037999</v>
      </c>
      <c r="V32" s="5"/>
      <c r="W32" s="143"/>
      <c r="Y32" s="143"/>
      <c r="Z32" s="143"/>
      <c r="AA32" s="143"/>
      <c r="AB32" s="143"/>
    </row>
    <row r="33" spans="1:28" s="140" customFormat="1" ht="15.75" customHeight="1">
      <c r="A33" s="136">
        <v>43319</v>
      </c>
      <c r="B33" s="174">
        <v>7235</v>
      </c>
      <c r="C33" s="139">
        <v>43161</v>
      </c>
      <c r="D33" s="46">
        <v>141.30000000000001</v>
      </c>
      <c r="E33" s="193">
        <f t="shared" si="0"/>
        <v>-2</v>
      </c>
      <c r="F33" s="139">
        <v>43161</v>
      </c>
      <c r="G33" s="192">
        <v>0.76500000000000001</v>
      </c>
      <c r="H33" s="139">
        <v>43161</v>
      </c>
      <c r="I33" s="252">
        <v>12.5</v>
      </c>
      <c r="J33" s="252">
        <v>15</v>
      </c>
      <c r="K33" s="252">
        <v>27.5</v>
      </c>
      <c r="L33" s="252">
        <v>12</v>
      </c>
      <c r="M33" s="139">
        <v>43161</v>
      </c>
      <c r="N33" s="65">
        <v>0.74570000000000003</v>
      </c>
      <c r="O33" s="65">
        <v>0.69799999999999995</v>
      </c>
      <c r="P33" s="65">
        <v>0.86</v>
      </c>
      <c r="Q33" s="65">
        <v>0.76100000000000001</v>
      </c>
      <c r="R33" s="222">
        <v>43319</v>
      </c>
      <c r="S33" s="230">
        <v>1121.67</v>
      </c>
      <c r="T33" s="184"/>
      <c r="U33" s="230">
        <v>1399.6167043443465</v>
      </c>
      <c r="V33" s="5"/>
      <c r="W33" s="143"/>
      <c r="Y33" s="143"/>
      <c r="Z33" s="143"/>
      <c r="AA33" s="143"/>
      <c r="AB33" s="143"/>
    </row>
    <row r="34" spans="1:28" s="140" customFormat="1" ht="15.75" customHeight="1">
      <c r="A34" s="136">
        <v>43318</v>
      </c>
      <c r="B34" s="174">
        <v>7250</v>
      </c>
      <c r="C34" s="139">
        <v>43154</v>
      </c>
      <c r="D34" s="46">
        <v>143.30000000000001</v>
      </c>
      <c r="E34" s="193">
        <f t="shared" si="0"/>
        <v>6</v>
      </c>
      <c r="F34" s="139">
        <v>43154</v>
      </c>
      <c r="G34" s="192">
        <v>0.73399999999999999</v>
      </c>
      <c r="H34" s="139">
        <v>43154</v>
      </c>
      <c r="I34" s="252">
        <v>10.5</v>
      </c>
      <c r="J34" s="252">
        <v>13</v>
      </c>
      <c r="K34" s="252">
        <v>26.5</v>
      </c>
      <c r="L34" s="252">
        <v>11.5</v>
      </c>
      <c r="M34" s="139">
        <v>43154</v>
      </c>
      <c r="N34" s="65">
        <v>0.66249999999999998</v>
      </c>
      <c r="O34" s="65">
        <v>0.63800000000000001</v>
      </c>
      <c r="P34" s="65">
        <v>0.86</v>
      </c>
      <c r="Q34" s="65">
        <v>0.71699999999999997</v>
      </c>
      <c r="R34" s="222">
        <v>43318</v>
      </c>
      <c r="S34" s="230">
        <v>1128.67</v>
      </c>
      <c r="T34" s="184"/>
      <c r="U34" s="230">
        <v>1429.206375229568</v>
      </c>
      <c r="V34" s="5"/>
      <c r="W34" s="143"/>
      <c r="Y34" s="143"/>
      <c r="Z34" s="143"/>
      <c r="AA34" s="143"/>
      <c r="AB34" s="143"/>
    </row>
    <row r="35" spans="1:28" s="140" customFormat="1" ht="15.75" customHeight="1">
      <c r="A35" s="136">
        <v>43315</v>
      </c>
      <c r="B35" s="174">
        <v>6950</v>
      </c>
      <c r="C35" s="139">
        <v>43140</v>
      </c>
      <c r="D35" s="46">
        <v>137.30000000000001</v>
      </c>
      <c r="E35" s="193">
        <f t="shared" si="0"/>
        <v>4</v>
      </c>
      <c r="F35" s="139">
        <v>43140</v>
      </c>
      <c r="G35" s="192">
        <v>0.75700000000000001</v>
      </c>
      <c r="H35" s="139">
        <v>43140</v>
      </c>
      <c r="I35" s="252">
        <v>8.5</v>
      </c>
      <c r="J35" s="252">
        <v>10</v>
      </c>
      <c r="K35" s="252">
        <v>20.5</v>
      </c>
      <c r="L35" s="252">
        <v>9.5</v>
      </c>
      <c r="M35" s="139">
        <v>43140</v>
      </c>
      <c r="N35" s="65">
        <v>0.66249999999999998</v>
      </c>
      <c r="O35" s="65">
        <v>0.72399999999999998</v>
      </c>
      <c r="P35" s="65">
        <v>0.81</v>
      </c>
      <c r="Q35" s="65">
        <v>0.74299999999999999</v>
      </c>
      <c r="R35" s="222">
        <v>43315</v>
      </c>
      <c r="S35" s="230">
        <v>1119.67</v>
      </c>
      <c r="T35" s="184"/>
      <c r="U35" s="230">
        <v>1117.4000000000001</v>
      </c>
      <c r="V35" s="5"/>
      <c r="W35" s="143"/>
      <c r="Y35" s="143"/>
      <c r="Z35" s="143"/>
      <c r="AA35" s="143"/>
      <c r="AB35" s="143"/>
    </row>
    <row r="36" spans="1:28" s="140" customFormat="1" ht="15.75" customHeight="1">
      <c r="A36" s="136">
        <v>43314</v>
      </c>
      <c r="B36" s="174">
        <v>6785</v>
      </c>
      <c r="C36" s="139">
        <v>43133</v>
      </c>
      <c r="D36" s="46">
        <v>133.30000000000001</v>
      </c>
      <c r="E36" s="193">
        <f t="shared" si="0"/>
        <v>4</v>
      </c>
      <c r="F36" s="139">
        <v>43133</v>
      </c>
      <c r="G36" s="192">
        <v>0.76600000000000001</v>
      </c>
      <c r="H36" s="139">
        <v>43133</v>
      </c>
      <c r="I36" s="252">
        <v>9.5</v>
      </c>
      <c r="J36" s="252">
        <v>11</v>
      </c>
      <c r="K36" s="252">
        <v>21.5</v>
      </c>
      <c r="L36" s="252">
        <v>9.5</v>
      </c>
      <c r="M36" s="139">
        <v>43133</v>
      </c>
      <c r="N36" s="65">
        <v>0.70499999999999996</v>
      </c>
      <c r="O36" s="65">
        <v>0.72399999999999998</v>
      </c>
      <c r="P36" s="65">
        <v>0.81</v>
      </c>
      <c r="Q36" s="65">
        <v>0.78300000000000003</v>
      </c>
      <c r="R36" s="222">
        <v>43314</v>
      </c>
      <c r="S36" s="230">
        <v>1099.67</v>
      </c>
      <c r="T36" s="184"/>
      <c r="U36" s="230">
        <v>1049.7</v>
      </c>
      <c r="V36" s="5"/>
      <c r="W36" s="143"/>
      <c r="Y36" s="143"/>
      <c r="Z36" s="143"/>
      <c r="AA36" s="143"/>
      <c r="AB36" s="143"/>
    </row>
    <row r="37" spans="1:28" s="140" customFormat="1" ht="15.75" customHeight="1">
      <c r="A37" s="136">
        <v>43313</v>
      </c>
      <c r="B37" s="174">
        <v>6635</v>
      </c>
      <c r="C37" s="139">
        <v>43126</v>
      </c>
      <c r="D37" s="46">
        <v>129.30000000000001</v>
      </c>
      <c r="E37" s="193">
        <f t="shared" si="0"/>
        <v>3.0000000000000142</v>
      </c>
      <c r="F37" s="139">
        <v>43126</v>
      </c>
      <c r="G37" s="192">
        <v>0.76200000000000001</v>
      </c>
      <c r="H37" s="139">
        <v>43126</v>
      </c>
      <c r="I37" s="252">
        <v>11</v>
      </c>
      <c r="J37" s="252">
        <v>12</v>
      </c>
      <c r="K37" s="252">
        <v>22</v>
      </c>
      <c r="L37" s="252">
        <v>8</v>
      </c>
      <c r="M37" s="139">
        <v>43126</v>
      </c>
      <c r="N37" s="65">
        <v>0.72699999999999998</v>
      </c>
      <c r="O37" s="65">
        <v>0.76400000000000001</v>
      </c>
      <c r="P37" s="65">
        <v>0.81</v>
      </c>
      <c r="Q37" s="65">
        <v>0.80800000000000005</v>
      </c>
      <c r="R37" s="222">
        <v>43313</v>
      </c>
      <c r="S37" s="230">
        <v>1094</v>
      </c>
      <c r="T37" s="184"/>
      <c r="U37" s="230">
        <v>901.4</v>
      </c>
      <c r="V37" s="5"/>
      <c r="W37" s="143"/>
      <c r="Y37" s="143"/>
      <c r="Z37" s="143"/>
      <c r="AA37" s="143"/>
      <c r="AB37" s="143"/>
    </row>
    <row r="38" spans="1:28" s="140" customFormat="1" ht="15.75" customHeight="1">
      <c r="A38" s="136">
        <v>43312</v>
      </c>
      <c r="B38" s="174">
        <v>6605</v>
      </c>
      <c r="C38" s="139">
        <v>43119</v>
      </c>
      <c r="D38" s="46">
        <v>126.3</v>
      </c>
      <c r="E38" s="193">
        <f t="shared" si="0"/>
        <v>0.5</v>
      </c>
      <c r="F38" s="139">
        <v>43119</v>
      </c>
      <c r="G38" s="192">
        <v>0.76200000000000001</v>
      </c>
      <c r="H38" s="139">
        <v>43119</v>
      </c>
      <c r="I38" s="252">
        <v>10</v>
      </c>
      <c r="J38" s="252">
        <v>12</v>
      </c>
      <c r="K38" s="252">
        <v>21.5</v>
      </c>
      <c r="L38" s="252">
        <v>8.5</v>
      </c>
      <c r="M38" s="139">
        <v>43119</v>
      </c>
      <c r="N38" s="65">
        <v>0.76</v>
      </c>
      <c r="O38" s="65">
        <v>0.76700000000000002</v>
      </c>
      <c r="P38" s="65">
        <v>0.78</v>
      </c>
      <c r="Q38" s="65">
        <v>0.83699999999999997</v>
      </c>
      <c r="R38" s="222">
        <v>43312</v>
      </c>
      <c r="S38" s="230">
        <v>1083.33</v>
      </c>
      <c r="T38" s="184"/>
      <c r="U38" s="230">
        <v>834.3</v>
      </c>
      <c r="V38" s="5"/>
      <c r="W38" s="143"/>
      <c r="Y38" s="143"/>
      <c r="Z38" s="143"/>
      <c r="AA38" s="143"/>
      <c r="AB38" s="143"/>
    </row>
    <row r="39" spans="1:28" s="140" customFormat="1" ht="15.75" customHeight="1">
      <c r="A39" s="136">
        <v>43311</v>
      </c>
      <c r="B39" s="174">
        <v>6645</v>
      </c>
      <c r="C39" s="139">
        <v>43112</v>
      </c>
      <c r="D39" s="46">
        <v>125.8</v>
      </c>
      <c r="E39" s="193">
        <f t="shared" si="0"/>
        <v>0.79999999999999716</v>
      </c>
      <c r="F39" s="139">
        <v>43112</v>
      </c>
      <c r="G39" s="192">
        <v>0.747</v>
      </c>
      <c r="H39" s="139">
        <v>43112</v>
      </c>
      <c r="I39" s="252">
        <v>8</v>
      </c>
      <c r="J39" s="252">
        <v>10</v>
      </c>
      <c r="K39" s="252">
        <v>19.5</v>
      </c>
      <c r="L39" s="252">
        <v>7</v>
      </c>
      <c r="M39" s="139">
        <v>43112</v>
      </c>
      <c r="N39" s="65">
        <v>0.78600000000000003</v>
      </c>
      <c r="O39" s="65">
        <v>0.77400000000000002</v>
      </c>
      <c r="P39" s="65">
        <v>0.78</v>
      </c>
      <c r="Q39" s="65">
        <v>0.84599999999999997</v>
      </c>
      <c r="R39" s="222">
        <v>43311</v>
      </c>
      <c r="S39" s="230">
        <v>1072.33</v>
      </c>
      <c r="T39" s="184"/>
      <c r="U39" s="230">
        <v>941.3</v>
      </c>
      <c r="V39" s="5"/>
      <c r="W39" s="143"/>
      <c r="Y39" s="143"/>
      <c r="Z39" s="143"/>
      <c r="AA39" s="143"/>
      <c r="AB39" s="143"/>
    </row>
    <row r="40" spans="1:28" s="140" customFormat="1" ht="15.75" customHeight="1">
      <c r="A40" s="136">
        <v>43308</v>
      </c>
      <c r="B40" s="174">
        <v>6300</v>
      </c>
      <c r="C40" s="139">
        <v>43105</v>
      </c>
      <c r="D40" s="191">
        <v>125</v>
      </c>
      <c r="E40" s="193">
        <f t="shared" si="0"/>
        <v>1</v>
      </c>
      <c r="F40" s="139">
        <v>43105</v>
      </c>
      <c r="G40" s="192">
        <v>0.75</v>
      </c>
      <c r="H40" s="139">
        <v>43105</v>
      </c>
      <c r="I40" s="252">
        <v>8</v>
      </c>
      <c r="J40" s="252">
        <v>10</v>
      </c>
      <c r="K40" s="252">
        <v>19.5</v>
      </c>
      <c r="L40" s="252">
        <v>8</v>
      </c>
      <c r="M40" s="139">
        <v>43105</v>
      </c>
      <c r="N40" s="65">
        <v>0.78600000000000003</v>
      </c>
      <c r="O40" s="65">
        <v>0.78</v>
      </c>
      <c r="P40" s="65">
        <v>0.73</v>
      </c>
      <c r="Q40" s="65">
        <v>0.85399999999999998</v>
      </c>
      <c r="R40" s="222">
        <v>43308</v>
      </c>
      <c r="S40" s="230">
        <v>1050.33</v>
      </c>
      <c r="T40" s="184"/>
      <c r="U40" s="230">
        <v>721.44730407254428</v>
      </c>
      <c r="V40" s="5"/>
      <c r="W40" s="143"/>
      <c r="Y40" s="143"/>
      <c r="Z40" s="143"/>
      <c r="AA40" s="143"/>
      <c r="AB40" s="143"/>
    </row>
    <row r="41" spans="1:28" s="140" customFormat="1" ht="15.75" customHeight="1">
      <c r="A41" s="136">
        <v>43307</v>
      </c>
      <c r="B41" s="174">
        <v>6210</v>
      </c>
      <c r="C41" s="139">
        <v>43098</v>
      </c>
      <c r="D41" s="191">
        <v>124</v>
      </c>
      <c r="E41" s="193">
        <f t="shared" si="0"/>
        <v>1</v>
      </c>
      <c r="F41" s="139">
        <v>43098</v>
      </c>
      <c r="G41" s="192">
        <v>0.76600000000000001</v>
      </c>
      <c r="H41" s="139">
        <v>43098</v>
      </c>
      <c r="I41" s="252">
        <v>9.5</v>
      </c>
      <c r="J41" s="252">
        <v>11.5</v>
      </c>
      <c r="K41" s="252">
        <v>21</v>
      </c>
      <c r="L41" s="252">
        <v>10</v>
      </c>
      <c r="M41" s="139">
        <v>43098</v>
      </c>
      <c r="N41" s="65">
        <v>0.78600000000000003</v>
      </c>
      <c r="O41" s="65">
        <v>0.78</v>
      </c>
      <c r="P41" s="65">
        <v>0.73</v>
      </c>
      <c r="Q41" s="65">
        <v>0.84499999999999997</v>
      </c>
      <c r="R41" s="222">
        <v>43307</v>
      </c>
      <c r="S41" s="230">
        <v>1035.33</v>
      </c>
      <c r="T41" s="184"/>
      <c r="U41" s="230">
        <v>763.67044068687483</v>
      </c>
      <c r="V41" s="5"/>
      <c r="W41" s="143"/>
      <c r="Y41" s="143"/>
      <c r="Z41" s="143"/>
      <c r="AA41" s="143"/>
      <c r="AB41" s="143"/>
    </row>
    <row r="42" spans="1:28" s="140" customFormat="1" ht="15.75" customHeight="1">
      <c r="A42" s="136">
        <v>43306</v>
      </c>
      <c r="B42" s="174">
        <v>6215</v>
      </c>
      <c r="C42" s="139">
        <v>43091</v>
      </c>
      <c r="D42" s="191">
        <v>123</v>
      </c>
      <c r="E42" s="193">
        <f t="shared" si="0"/>
        <v>0.59999999999999432</v>
      </c>
      <c r="F42" s="139">
        <v>43091</v>
      </c>
      <c r="G42" s="192">
        <v>0.77100000000000002</v>
      </c>
      <c r="H42" s="139">
        <v>43091</v>
      </c>
      <c r="I42" s="252">
        <v>9.5</v>
      </c>
      <c r="J42" s="252">
        <v>11.4</v>
      </c>
      <c r="K42" s="252">
        <v>21</v>
      </c>
      <c r="L42" s="252">
        <v>9</v>
      </c>
      <c r="M42" s="139">
        <v>43091</v>
      </c>
      <c r="N42" s="65">
        <v>0.78600000000000003</v>
      </c>
      <c r="O42" s="65">
        <v>0.76700000000000002</v>
      </c>
      <c r="P42" s="65">
        <v>0.68</v>
      </c>
      <c r="Q42" s="65">
        <v>0.84899999999999998</v>
      </c>
      <c r="R42" s="222">
        <v>43306</v>
      </c>
      <c r="S42" s="230">
        <v>1029.33</v>
      </c>
      <c r="T42" s="184"/>
      <c r="U42" s="230">
        <v>754.47448459357383</v>
      </c>
      <c r="V42" s="5"/>
      <c r="W42" s="143"/>
      <c r="Y42" s="143"/>
      <c r="Z42" s="143"/>
      <c r="AA42" s="143"/>
      <c r="AB42" s="143"/>
    </row>
    <row r="43" spans="1:28" s="140" customFormat="1" ht="15.75" customHeight="1">
      <c r="A43" s="136">
        <v>43305</v>
      </c>
      <c r="B43" s="174">
        <v>6205</v>
      </c>
      <c r="C43" s="139">
        <v>43084</v>
      </c>
      <c r="D43" s="191">
        <v>122.4</v>
      </c>
      <c r="E43" s="193">
        <f t="shared" si="0"/>
        <v>-2.1999999999999886</v>
      </c>
      <c r="F43" s="139">
        <v>43084</v>
      </c>
      <c r="G43" s="192">
        <v>0.75700000000000001</v>
      </c>
      <c r="H43" s="139">
        <v>43084</v>
      </c>
      <c r="I43" s="252">
        <v>12.5</v>
      </c>
      <c r="J43" s="252">
        <v>14.5</v>
      </c>
      <c r="K43" s="252">
        <v>23</v>
      </c>
      <c r="L43" s="252">
        <v>10</v>
      </c>
      <c r="M43" s="139">
        <v>43084</v>
      </c>
      <c r="N43" s="65">
        <v>0.78800000000000003</v>
      </c>
      <c r="O43" s="65">
        <v>0.76700000000000002</v>
      </c>
      <c r="P43" s="65">
        <v>0.68</v>
      </c>
      <c r="Q43" s="65">
        <v>0.86499999999999999</v>
      </c>
      <c r="R43" s="222">
        <v>43305</v>
      </c>
      <c r="S43" s="230">
        <v>1025.83</v>
      </c>
      <c r="T43" s="184"/>
      <c r="U43" s="230">
        <v>746.98877191676911</v>
      </c>
      <c r="V43" s="5"/>
      <c r="W43" s="143"/>
      <c r="Y43" s="143"/>
      <c r="Z43" s="143"/>
      <c r="AA43" s="143"/>
      <c r="AB43" s="143"/>
    </row>
    <row r="44" spans="1:28" s="140" customFormat="1" ht="15.75" customHeight="1">
      <c r="A44" s="136">
        <v>43304</v>
      </c>
      <c r="B44" s="174">
        <v>6095</v>
      </c>
      <c r="C44" s="139">
        <v>43077</v>
      </c>
      <c r="D44" s="191">
        <v>124.6</v>
      </c>
      <c r="E44" s="193">
        <f t="shared" si="0"/>
        <v>-4</v>
      </c>
      <c r="F44" s="139">
        <v>43077</v>
      </c>
      <c r="G44" s="192">
        <v>0.752</v>
      </c>
      <c r="H44" s="139">
        <v>43077</v>
      </c>
      <c r="I44" s="252">
        <v>10.5</v>
      </c>
      <c r="J44" s="252">
        <v>12.5</v>
      </c>
      <c r="K44" s="252">
        <v>21.5</v>
      </c>
      <c r="L44" s="252">
        <v>8</v>
      </c>
      <c r="M44" s="139">
        <v>43077</v>
      </c>
      <c r="N44" s="65">
        <v>0.78800000000000003</v>
      </c>
      <c r="O44" s="65">
        <v>0.77300000000000002</v>
      </c>
      <c r="P44" s="65">
        <v>0.79</v>
      </c>
      <c r="Q44" s="65">
        <v>0.89</v>
      </c>
      <c r="R44" s="222">
        <v>43304</v>
      </c>
      <c r="S44" s="230">
        <v>1015.5</v>
      </c>
      <c r="T44" s="184"/>
      <c r="U44" s="230">
        <v>740.25682759927986</v>
      </c>
      <c r="V44" s="5"/>
      <c r="W44" s="143"/>
      <c r="Y44" s="143"/>
      <c r="Z44" s="143"/>
      <c r="AA44" s="143"/>
      <c r="AB44" s="143"/>
    </row>
    <row r="45" spans="1:28" s="140" customFormat="1" ht="15.75" customHeight="1">
      <c r="A45" s="136">
        <v>43301</v>
      </c>
      <c r="B45" s="174">
        <v>6100</v>
      </c>
      <c r="C45" s="139">
        <v>43070</v>
      </c>
      <c r="D45" s="191">
        <v>128.6</v>
      </c>
      <c r="E45" s="193">
        <f t="shared" si="0"/>
        <v>-2</v>
      </c>
      <c r="F45" s="139">
        <v>43070</v>
      </c>
      <c r="G45" s="192">
        <v>0.76700000000000002</v>
      </c>
      <c r="H45" s="139">
        <v>43070</v>
      </c>
      <c r="I45" s="252">
        <v>9.5</v>
      </c>
      <c r="J45" s="252">
        <v>12</v>
      </c>
      <c r="K45" s="252">
        <v>20.5</v>
      </c>
      <c r="L45" s="252">
        <v>7.5</v>
      </c>
      <c r="M45" s="139">
        <v>43070</v>
      </c>
      <c r="N45" s="65">
        <v>0.78800000000000003</v>
      </c>
      <c r="O45" s="65">
        <v>0.77300000000000002</v>
      </c>
      <c r="P45" s="65">
        <v>0.8</v>
      </c>
      <c r="Q45" s="65">
        <v>0.89</v>
      </c>
      <c r="R45" s="222">
        <v>43301</v>
      </c>
      <c r="S45" s="230">
        <v>1016</v>
      </c>
      <c r="T45" s="184"/>
      <c r="U45" s="230">
        <v>714.85614008319953</v>
      </c>
      <c r="V45" s="5"/>
      <c r="W45" s="143"/>
      <c r="Y45" s="143"/>
      <c r="Z45" s="143"/>
      <c r="AA45" s="143"/>
      <c r="AB45" s="143"/>
    </row>
    <row r="46" spans="1:28" s="140" customFormat="1" ht="15.75" customHeight="1">
      <c r="A46" s="136">
        <v>43300</v>
      </c>
      <c r="B46" s="174">
        <v>6020</v>
      </c>
      <c r="C46" s="139">
        <v>43063</v>
      </c>
      <c r="D46" s="191">
        <v>130.6</v>
      </c>
      <c r="E46" s="193">
        <f t="shared" si="0"/>
        <v>-4</v>
      </c>
      <c r="F46" s="139">
        <v>43063</v>
      </c>
      <c r="G46" s="192">
        <v>0.73499999999999999</v>
      </c>
      <c r="H46" s="139">
        <v>43063</v>
      </c>
      <c r="I46" s="252">
        <v>9.5</v>
      </c>
      <c r="J46" s="252">
        <v>11.5</v>
      </c>
      <c r="K46" s="252">
        <v>20</v>
      </c>
      <c r="L46" s="252">
        <v>8</v>
      </c>
      <c r="M46" s="139">
        <v>43063</v>
      </c>
      <c r="N46" s="65">
        <v>0.78800000000000003</v>
      </c>
      <c r="O46" s="65">
        <v>0.77300000000000002</v>
      </c>
      <c r="P46" s="65">
        <v>0.79</v>
      </c>
      <c r="Q46" s="65">
        <v>0.86</v>
      </c>
      <c r="R46" s="222">
        <v>43300</v>
      </c>
      <c r="S46" s="230">
        <v>1005.67</v>
      </c>
      <c r="T46" s="184"/>
      <c r="U46" s="230">
        <v>746.1383448644392</v>
      </c>
      <c r="V46" s="5"/>
      <c r="W46" s="143"/>
      <c r="Y46" s="143"/>
      <c r="Z46" s="143"/>
      <c r="AA46" s="143"/>
      <c r="AB46" s="143"/>
    </row>
    <row r="47" spans="1:28" s="140" customFormat="1" ht="15.75" customHeight="1">
      <c r="A47" s="136">
        <v>43299</v>
      </c>
      <c r="B47" s="174">
        <v>5980</v>
      </c>
      <c r="C47" s="139">
        <v>43056</v>
      </c>
      <c r="D47" s="191">
        <v>134.6</v>
      </c>
      <c r="E47" s="193">
        <f t="shared" si="0"/>
        <v>-3.3000000000000114</v>
      </c>
      <c r="F47" s="139">
        <v>43056</v>
      </c>
      <c r="G47" s="192">
        <v>0.71899999999999997</v>
      </c>
      <c r="H47" s="139">
        <v>43056</v>
      </c>
      <c r="I47" s="252">
        <v>8</v>
      </c>
      <c r="J47" s="252">
        <v>10</v>
      </c>
      <c r="K47" s="252">
        <v>18.5</v>
      </c>
      <c r="L47" s="252">
        <v>5.5</v>
      </c>
      <c r="M47" s="139">
        <v>43056</v>
      </c>
      <c r="N47" s="65">
        <v>0.78800000000000003</v>
      </c>
      <c r="O47" s="65">
        <v>0.76900000000000002</v>
      </c>
      <c r="P47" s="65">
        <v>0.8</v>
      </c>
      <c r="Q47" s="65">
        <v>0.85299999999999998</v>
      </c>
      <c r="R47" s="222">
        <v>43299</v>
      </c>
      <c r="S47" s="230">
        <v>992.67</v>
      </c>
      <c r="T47" s="184"/>
      <c r="U47" s="230">
        <v>780.49471263269334</v>
      </c>
      <c r="V47" s="5"/>
      <c r="W47" s="143"/>
      <c r="Y47" s="143"/>
      <c r="Z47" s="143"/>
      <c r="AA47" s="143"/>
      <c r="AB47" s="143"/>
    </row>
    <row r="48" spans="1:28" s="140" customFormat="1" ht="15.75" customHeight="1">
      <c r="A48" s="136">
        <v>43298</v>
      </c>
      <c r="B48" s="174">
        <v>5945</v>
      </c>
      <c r="C48" s="139">
        <v>43049</v>
      </c>
      <c r="D48" s="191">
        <v>137.9</v>
      </c>
      <c r="E48" s="193">
        <f t="shared" si="0"/>
        <v>-2.0999999999999943</v>
      </c>
      <c r="F48" s="139">
        <v>43049</v>
      </c>
      <c r="G48" s="192">
        <v>0.69399999999999995</v>
      </c>
      <c r="H48" s="139">
        <v>43049</v>
      </c>
      <c r="I48" s="252">
        <v>9</v>
      </c>
      <c r="J48" s="252">
        <v>10</v>
      </c>
      <c r="K48" s="252">
        <v>18.5</v>
      </c>
      <c r="L48" s="252">
        <v>4</v>
      </c>
      <c r="M48" s="139">
        <v>43049</v>
      </c>
      <c r="N48" s="65">
        <v>0.78800000000000003</v>
      </c>
      <c r="O48" s="65">
        <v>0.76200000000000001</v>
      </c>
      <c r="P48" s="65">
        <v>0.8</v>
      </c>
      <c r="Q48" s="65">
        <v>0.85</v>
      </c>
      <c r="R48" s="222">
        <v>43298</v>
      </c>
      <c r="S48" s="230">
        <v>993.33</v>
      </c>
      <c r="T48" s="184"/>
      <c r="U48" s="230">
        <v>759.12879392356626</v>
      </c>
      <c r="V48" s="5"/>
      <c r="W48" s="143"/>
      <c r="Y48" s="143"/>
      <c r="Z48" s="143"/>
      <c r="AA48" s="143"/>
      <c r="AB48" s="143"/>
    </row>
    <row r="49" spans="1:28" s="140" customFormat="1" ht="15.75" customHeight="1">
      <c r="A49" s="136">
        <v>43297</v>
      </c>
      <c r="B49" s="174">
        <v>6005</v>
      </c>
      <c r="C49" s="139">
        <v>43042</v>
      </c>
      <c r="D49" s="191">
        <v>140</v>
      </c>
      <c r="E49" s="193">
        <f t="shared" si="0"/>
        <v>2.6999999999999886</v>
      </c>
      <c r="F49" s="139">
        <v>43042</v>
      </c>
      <c r="G49" s="192">
        <v>0.72</v>
      </c>
      <c r="H49" s="139">
        <v>43042</v>
      </c>
      <c r="I49" s="252">
        <v>11</v>
      </c>
      <c r="J49" s="252">
        <v>12</v>
      </c>
      <c r="K49" s="252">
        <v>20.5</v>
      </c>
      <c r="L49" s="252">
        <v>6.5</v>
      </c>
      <c r="M49" s="139">
        <v>43042</v>
      </c>
      <c r="N49" s="65">
        <v>0.78800000000000003</v>
      </c>
      <c r="O49" s="65">
        <v>0.77100000000000002</v>
      </c>
      <c r="P49" s="65">
        <v>0.83</v>
      </c>
      <c r="Q49" s="65">
        <v>0.85</v>
      </c>
      <c r="R49" s="222">
        <v>43297</v>
      </c>
      <c r="S49" s="230">
        <v>1004.33</v>
      </c>
      <c r="T49" s="184"/>
      <c r="U49" s="230">
        <v>763.26500179934192</v>
      </c>
      <c r="V49" s="5"/>
      <c r="W49" s="143"/>
      <c r="Y49" s="143"/>
      <c r="Z49" s="143"/>
      <c r="AA49" s="143"/>
      <c r="AB49" s="143"/>
    </row>
    <row r="50" spans="1:28" s="140" customFormat="1" ht="15.75" customHeight="1">
      <c r="A50" s="136">
        <v>43294</v>
      </c>
      <c r="B50" s="174">
        <v>5985</v>
      </c>
      <c r="C50" s="139">
        <v>43035</v>
      </c>
      <c r="D50" s="46">
        <v>137.30000000000001</v>
      </c>
      <c r="E50" s="193">
        <f t="shared" si="0"/>
        <v>-1.7999999999999829</v>
      </c>
      <c r="F50" s="139">
        <v>43035</v>
      </c>
      <c r="G50" s="192">
        <v>0.71599999999999997</v>
      </c>
      <c r="H50" s="139">
        <v>43035</v>
      </c>
      <c r="I50" s="252">
        <v>12.5</v>
      </c>
      <c r="J50" s="252">
        <v>13</v>
      </c>
      <c r="K50" s="252">
        <v>21.5</v>
      </c>
      <c r="L50" s="252">
        <v>8</v>
      </c>
      <c r="M50" s="139">
        <v>43035</v>
      </c>
      <c r="N50" s="65">
        <v>0.78800000000000003</v>
      </c>
      <c r="O50" s="65">
        <v>0.77300000000000002</v>
      </c>
      <c r="P50" s="65">
        <v>0.81</v>
      </c>
      <c r="Q50" s="65">
        <v>0.84799999999999998</v>
      </c>
      <c r="R50" s="136">
        <v>43294</v>
      </c>
      <c r="S50" s="174">
        <v>1005</v>
      </c>
      <c r="T50" s="184"/>
      <c r="U50" s="174">
        <v>767.62298506319985</v>
      </c>
      <c r="V50" s="5"/>
      <c r="W50" s="143"/>
      <c r="Y50" s="143"/>
      <c r="Z50" s="143"/>
      <c r="AA50" s="143"/>
      <c r="AB50" s="143"/>
    </row>
    <row r="51" spans="1:28" s="140" customFormat="1" ht="15.75" customHeight="1">
      <c r="A51" s="136">
        <v>43293</v>
      </c>
      <c r="B51" s="174">
        <v>5975</v>
      </c>
      <c r="C51" s="139">
        <v>43028</v>
      </c>
      <c r="D51" s="46">
        <v>139.1</v>
      </c>
      <c r="E51" s="193">
        <f t="shared" si="0"/>
        <v>-4.2000000000000171</v>
      </c>
      <c r="F51" s="139">
        <v>43028</v>
      </c>
      <c r="G51" s="192">
        <v>0.71599999999999997</v>
      </c>
      <c r="H51" s="139">
        <v>43028</v>
      </c>
      <c r="I51" s="252">
        <v>13</v>
      </c>
      <c r="J51" s="252">
        <v>13</v>
      </c>
      <c r="K51" s="252">
        <v>21.5</v>
      </c>
      <c r="L51" s="252">
        <v>7</v>
      </c>
      <c r="M51" s="139">
        <v>43028</v>
      </c>
      <c r="N51" s="65">
        <v>0.78100000000000003</v>
      </c>
      <c r="O51" s="65">
        <v>0.77300000000000002</v>
      </c>
      <c r="P51" s="65">
        <v>0.87</v>
      </c>
      <c r="Q51" s="65">
        <v>0.85499999999999998</v>
      </c>
      <c r="R51" s="136">
        <v>43293</v>
      </c>
      <c r="S51" s="174">
        <v>1008</v>
      </c>
      <c r="T51" s="184"/>
      <c r="U51" s="174">
        <v>700.69113737216048</v>
      </c>
      <c r="V51" s="5"/>
      <c r="W51" s="143"/>
      <c r="Y51" s="143"/>
      <c r="Z51" s="143"/>
      <c r="AA51" s="143"/>
      <c r="AB51" s="143"/>
    </row>
    <row r="52" spans="1:28" s="140" customFormat="1" ht="15.75" customHeight="1">
      <c r="A52" s="136">
        <v>43292</v>
      </c>
      <c r="B52" s="174">
        <v>5985</v>
      </c>
      <c r="C52" s="139">
        <v>43021</v>
      </c>
      <c r="D52" s="46">
        <v>143.30000000000001</v>
      </c>
      <c r="E52" s="193">
        <f t="shared" si="0"/>
        <v>-4.7999999999999829</v>
      </c>
      <c r="F52" s="139">
        <v>43021</v>
      </c>
      <c r="G52" s="192">
        <v>0.73199999999999998</v>
      </c>
      <c r="H52" s="139">
        <v>43021</v>
      </c>
      <c r="I52" s="252">
        <v>14</v>
      </c>
      <c r="J52" s="252">
        <v>14</v>
      </c>
      <c r="K52" s="252">
        <v>22</v>
      </c>
      <c r="L52" s="252">
        <v>7.5</v>
      </c>
      <c r="M52" s="139">
        <v>43021</v>
      </c>
      <c r="N52" s="65">
        <v>0.78100000000000003</v>
      </c>
      <c r="O52" s="65">
        <v>0.76200000000000001</v>
      </c>
      <c r="P52" s="65">
        <v>0.94</v>
      </c>
      <c r="Q52" s="65">
        <v>0.86499999999999999</v>
      </c>
      <c r="R52" s="136">
        <v>43292</v>
      </c>
      <c r="S52" s="174">
        <v>1010</v>
      </c>
      <c r="T52" s="184"/>
      <c r="U52" s="174">
        <v>730.18545206880026</v>
      </c>
      <c r="V52" s="5"/>
      <c r="W52" s="143"/>
      <c r="Y52" s="143"/>
      <c r="Z52" s="143"/>
      <c r="AA52" s="143"/>
      <c r="AB52" s="143"/>
    </row>
    <row r="53" spans="1:28" s="140" customFormat="1" ht="15.75" customHeight="1">
      <c r="A53" s="136">
        <v>43291</v>
      </c>
      <c r="B53" s="174">
        <v>6015</v>
      </c>
      <c r="C53" s="139">
        <v>43007</v>
      </c>
      <c r="D53" s="46">
        <v>148.1</v>
      </c>
      <c r="E53" s="193">
        <f t="shared" si="0"/>
        <v>-6.4000000000000057</v>
      </c>
      <c r="F53" s="139">
        <v>43007</v>
      </c>
      <c r="G53" s="192">
        <v>0.749</v>
      </c>
      <c r="H53" s="139">
        <v>43007</v>
      </c>
      <c r="I53" s="252">
        <v>9.5</v>
      </c>
      <c r="J53" s="252">
        <v>8.5</v>
      </c>
      <c r="K53" s="252">
        <v>17.5</v>
      </c>
      <c r="L53" s="252">
        <v>6.5</v>
      </c>
      <c r="M53" s="139">
        <v>43007</v>
      </c>
      <c r="N53" s="65">
        <v>0.78800000000000003</v>
      </c>
      <c r="O53" s="65">
        <v>0.73199999999999998</v>
      </c>
      <c r="P53" s="65">
        <v>0.95</v>
      </c>
      <c r="Q53" s="65">
        <v>0.85899999999999999</v>
      </c>
      <c r="R53" s="136">
        <v>43291</v>
      </c>
      <c r="S53" s="174">
        <v>1014.33</v>
      </c>
      <c r="T53" s="184"/>
      <c r="U53" s="174">
        <v>788.35626431191213</v>
      </c>
      <c r="V53" s="5"/>
      <c r="W53" s="143"/>
      <c r="Y53" s="143"/>
      <c r="Z53" s="143"/>
      <c r="AA53" s="143"/>
      <c r="AB53" s="143"/>
    </row>
    <row r="54" spans="1:28" s="140" customFormat="1" ht="15.75" customHeight="1">
      <c r="A54" s="136">
        <v>43290</v>
      </c>
      <c r="B54" s="174">
        <v>6005</v>
      </c>
      <c r="C54" s="139">
        <v>43000</v>
      </c>
      <c r="D54" s="46">
        <v>154.5</v>
      </c>
      <c r="E54" s="193">
        <f t="shared" si="0"/>
        <v>15.699999999999989</v>
      </c>
      <c r="F54" s="139">
        <v>43000</v>
      </c>
      <c r="G54" s="192">
        <v>0.72699999999999998</v>
      </c>
      <c r="H54" s="139">
        <v>43000</v>
      </c>
      <c r="I54" s="252">
        <v>9.5</v>
      </c>
      <c r="J54" s="252">
        <v>9.5</v>
      </c>
      <c r="K54" s="252">
        <v>18.5</v>
      </c>
      <c r="L54" s="252">
        <v>5</v>
      </c>
      <c r="M54" s="139">
        <v>43000</v>
      </c>
      <c r="N54" s="65">
        <v>0.78800000000000003</v>
      </c>
      <c r="O54" s="65">
        <v>0.73199999999999998</v>
      </c>
      <c r="P54" s="65">
        <v>0.94</v>
      </c>
      <c r="Q54" s="65">
        <v>0.84499999999999997</v>
      </c>
      <c r="R54" s="136">
        <v>43290</v>
      </c>
      <c r="S54" s="174">
        <v>1008</v>
      </c>
      <c r="T54" s="184"/>
      <c r="U54" s="174">
        <v>779.50407798272045</v>
      </c>
      <c r="V54" s="5"/>
      <c r="W54" s="143"/>
      <c r="Y54" s="143"/>
      <c r="Z54" s="143"/>
      <c r="AA54" s="143"/>
      <c r="AB54" s="143"/>
    </row>
    <row r="55" spans="1:28" s="140" customFormat="1" ht="15.75" customHeight="1">
      <c r="A55" s="136">
        <v>43287</v>
      </c>
      <c r="B55" s="174">
        <v>5950</v>
      </c>
      <c r="C55" s="139">
        <v>42993</v>
      </c>
      <c r="D55" s="46">
        <v>138.80000000000001</v>
      </c>
      <c r="E55" s="193">
        <f t="shared" si="0"/>
        <v>10.700000000000017</v>
      </c>
      <c r="F55" s="139">
        <v>42993</v>
      </c>
      <c r="G55" s="192">
        <v>0.71199999999999997</v>
      </c>
      <c r="H55" s="139">
        <v>42993</v>
      </c>
      <c r="I55" s="252">
        <v>8.5</v>
      </c>
      <c r="J55" s="252">
        <v>8.5</v>
      </c>
      <c r="K55" s="252">
        <v>17.5</v>
      </c>
      <c r="L55" s="252">
        <v>10</v>
      </c>
      <c r="M55" s="139">
        <v>42993</v>
      </c>
      <c r="N55" s="65">
        <v>0.77600000000000002</v>
      </c>
      <c r="O55" s="65">
        <v>0.72299999999999998</v>
      </c>
      <c r="P55" s="65">
        <v>0.93</v>
      </c>
      <c r="Q55" s="65">
        <v>0.83699999999999997</v>
      </c>
      <c r="R55" s="136">
        <v>43287</v>
      </c>
      <c r="S55" s="174">
        <v>1007.5</v>
      </c>
      <c r="T55" s="184"/>
      <c r="U55" s="174">
        <v>723.95855108080013</v>
      </c>
      <c r="V55" s="5"/>
      <c r="W55" s="143"/>
      <c r="Y55" s="143"/>
      <c r="Z55" s="143"/>
      <c r="AA55" s="143"/>
      <c r="AB55" s="143"/>
    </row>
    <row r="56" spans="1:28" s="140" customFormat="1" ht="15.75" customHeight="1">
      <c r="A56" s="136">
        <v>43286</v>
      </c>
      <c r="B56" s="174">
        <v>5935</v>
      </c>
      <c r="C56" s="139">
        <v>42986</v>
      </c>
      <c r="D56" s="46">
        <v>128.1</v>
      </c>
      <c r="E56" s="193">
        <f t="shared" si="0"/>
        <v>8.3999999999999915</v>
      </c>
      <c r="F56" s="139">
        <v>42986</v>
      </c>
      <c r="G56" s="192">
        <v>0.72699999999999998</v>
      </c>
      <c r="H56" s="139">
        <v>42986</v>
      </c>
      <c r="I56" s="252">
        <v>6.5</v>
      </c>
      <c r="J56" s="252">
        <v>6.5</v>
      </c>
      <c r="K56" s="252">
        <v>15.5</v>
      </c>
      <c r="L56" s="252">
        <v>11</v>
      </c>
      <c r="M56" s="139">
        <v>42986</v>
      </c>
      <c r="N56" s="65">
        <v>0.77600000000000002</v>
      </c>
      <c r="O56" s="65">
        <v>0.72299999999999998</v>
      </c>
      <c r="P56" s="65">
        <v>0.93</v>
      </c>
      <c r="Q56" s="65">
        <v>0.83</v>
      </c>
      <c r="R56" s="136">
        <v>43286</v>
      </c>
      <c r="S56" s="174">
        <v>1003.83</v>
      </c>
      <c r="T56" s="184"/>
      <c r="U56" s="174">
        <v>738.15520381265833</v>
      </c>
      <c r="V56" s="5"/>
      <c r="W56" s="143"/>
      <c r="Y56" s="143"/>
      <c r="Z56" s="143"/>
      <c r="AA56" s="143"/>
      <c r="AB56" s="143"/>
    </row>
    <row r="57" spans="1:28" s="140" customFormat="1" ht="15.75" customHeight="1">
      <c r="A57" s="136">
        <v>43285</v>
      </c>
      <c r="B57" s="174">
        <v>5960</v>
      </c>
      <c r="C57" s="139">
        <v>42979</v>
      </c>
      <c r="D57" s="46">
        <v>119.7</v>
      </c>
      <c r="E57" s="193">
        <f t="shared" si="0"/>
        <v>4.7999999999999972</v>
      </c>
      <c r="F57" s="139">
        <v>42979</v>
      </c>
      <c r="G57" s="192">
        <v>0.71699999999999997</v>
      </c>
      <c r="H57" s="139">
        <v>42979</v>
      </c>
      <c r="I57" s="252">
        <v>7.5</v>
      </c>
      <c r="J57" s="252">
        <v>7.5</v>
      </c>
      <c r="K57" s="252">
        <v>16.5</v>
      </c>
      <c r="L57" s="252">
        <v>13.5</v>
      </c>
      <c r="M57" s="139">
        <v>42979</v>
      </c>
      <c r="N57" s="65">
        <v>0.76800000000000002</v>
      </c>
      <c r="O57" s="65">
        <v>0.73099999999999998</v>
      </c>
      <c r="P57" s="65">
        <v>0.87</v>
      </c>
      <c r="Q57" s="65">
        <v>0.82799999999999996</v>
      </c>
      <c r="R57" s="136">
        <v>43285</v>
      </c>
      <c r="S57" s="174">
        <v>1006.83</v>
      </c>
      <c r="T57" s="184"/>
      <c r="U57" s="174">
        <v>752.3273317460671</v>
      </c>
      <c r="V57" s="5"/>
      <c r="W57" s="143"/>
      <c r="Y57" s="143"/>
      <c r="Z57" s="143"/>
      <c r="AA57" s="143"/>
      <c r="AB57" s="143"/>
    </row>
    <row r="58" spans="1:28" s="140" customFormat="1" ht="15.75" customHeight="1">
      <c r="A58" s="136">
        <v>43284</v>
      </c>
      <c r="B58" s="174">
        <v>5960</v>
      </c>
      <c r="C58" s="139">
        <v>42972</v>
      </c>
      <c r="D58" s="46">
        <v>114.9</v>
      </c>
      <c r="E58" s="193">
        <f t="shared" si="0"/>
        <v>2.8000000000000114</v>
      </c>
      <c r="F58" s="139">
        <v>42972</v>
      </c>
      <c r="G58" s="192">
        <v>0.69699999999999995</v>
      </c>
      <c r="H58" s="139">
        <v>42972</v>
      </c>
      <c r="I58" s="252">
        <v>8</v>
      </c>
      <c r="J58" s="252">
        <v>8.5</v>
      </c>
      <c r="K58" s="252">
        <v>17.5</v>
      </c>
      <c r="L58" s="252">
        <v>16.5</v>
      </c>
      <c r="M58" s="139">
        <v>42972</v>
      </c>
      <c r="N58" s="65">
        <v>0.77200000000000002</v>
      </c>
      <c r="O58" s="65">
        <v>0.74199999999999999</v>
      </c>
      <c r="P58" s="65">
        <v>0.86</v>
      </c>
      <c r="Q58" s="65">
        <v>0.83599999999999997</v>
      </c>
      <c r="R58" s="136">
        <v>43284</v>
      </c>
      <c r="S58" s="174">
        <v>1006.83</v>
      </c>
      <c r="T58" s="184"/>
      <c r="U58" s="174">
        <v>697.37853078806165</v>
      </c>
      <c r="V58" s="5"/>
      <c r="W58" s="143"/>
      <c r="Y58" s="143"/>
      <c r="Z58" s="143"/>
      <c r="AA58" s="143"/>
      <c r="AB58" s="143"/>
    </row>
    <row r="59" spans="1:28" s="140" customFormat="1" ht="15.75" customHeight="1">
      <c r="A59" s="136">
        <v>43283</v>
      </c>
      <c r="B59" s="174">
        <v>5910</v>
      </c>
      <c r="C59" s="139">
        <v>42965</v>
      </c>
      <c r="D59" s="46">
        <v>112.1</v>
      </c>
      <c r="E59" s="193">
        <f t="shared" si="0"/>
        <v>2.2999999999999972</v>
      </c>
      <c r="F59" s="139">
        <v>42965</v>
      </c>
      <c r="G59" s="192">
        <v>0.69199999999999995</v>
      </c>
      <c r="H59" s="139">
        <v>42965</v>
      </c>
      <c r="I59" s="252">
        <v>8</v>
      </c>
      <c r="J59" s="252">
        <v>8.5</v>
      </c>
      <c r="K59" s="252">
        <v>17.5</v>
      </c>
      <c r="L59" s="252">
        <v>14</v>
      </c>
      <c r="M59" s="139">
        <v>42965</v>
      </c>
      <c r="N59" s="65">
        <v>0.77200000000000002</v>
      </c>
      <c r="O59" s="65">
        <v>0.74199999999999999</v>
      </c>
      <c r="P59" s="65">
        <v>0.87</v>
      </c>
      <c r="Q59" s="65">
        <v>0.84</v>
      </c>
      <c r="R59" s="136">
        <v>43283</v>
      </c>
      <c r="S59" s="174">
        <v>1001.67</v>
      </c>
      <c r="T59" s="184"/>
      <c r="U59" s="174">
        <v>732.52594074475655</v>
      </c>
      <c r="V59" s="5"/>
      <c r="W59" s="143"/>
      <c r="Y59" s="143"/>
      <c r="Z59" s="143"/>
      <c r="AA59" s="143"/>
      <c r="AB59" s="143"/>
    </row>
    <row r="60" spans="1:28" s="140" customFormat="1" ht="15.75" customHeight="1">
      <c r="A60" s="136">
        <v>43280</v>
      </c>
      <c r="B60" s="174">
        <v>5910</v>
      </c>
      <c r="C60" s="139">
        <v>42958</v>
      </c>
      <c r="D60" s="46">
        <v>109.8</v>
      </c>
      <c r="E60" s="193">
        <f t="shared" si="0"/>
        <v>2</v>
      </c>
      <c r="F60" s="139">
        <v>42958</v>
      </c>
      <c r="G60" s="192">
        <v>0.71499999999999997</v>
      </c>
      <c r="H60" s="139">
        <v>42958</v>
      </c>
      <c r="I60" s="252">
        <v>9.5</v>
      </c>
      <c r="J60" s="252">
        <v>10</v>
      </c>
      <c r="K60" s="252">
        <v>18.5</v>
      </c>
      <c r="L60" s="252">
        <v>13</v>
      </c>
      <c r="M60" s="139">
        <v>42958</v>
      </c>
      <c r="N60" s="65">
        <v>0.78600000000000003</v>
      </c>
      <c r="O60" s="65">
        <v>0.74199999999999999</v>
      </c>
      <c r="P60" s="65">
        <v>0.86</v>
      </c>
      <c r="Q60" s="65">
        <v>0.84599999999999997</v>
      </c>
      <c r="R60" s="136">
        <v>43280</v>
      </c>
      <c r="S60" s="174">
        <v>992.67</v>
      </c>
      <c r="T60" s="184"/>
      <c r="U60" s="174">
        <v>764.74800065748423</v>
      </c>
      <c r="V60" s="5"/>
      <c r="W60" s="143"/>
      <c r="Y60" s="143"/>
      <c r="Z60" s="143"/>
      <c r="AA60" s="143"/>
      <c r="AB60" s="143"/>
    </row>
    <row r="61" spans="1:28" s="140" customFormat="1" ht="15.75" customHeight="1">
      <c r="A61" s="136">
        <v>43279</v>
      </c>
      <c r="B61" s="174">
        <v>5890</v>
      </c>
      <c r="C61" s="139">
        <v>42951</v>
      </c>
      <c r="D61" s="46">
        <v>107.8</v>
      </c>
      <c r="E61" s="193">
        <f t="shared" si="0"/>
        <v>4.5999999999999943</v>
      </c>
      <c r="F61" s="139">
        <v>42951</v>
      </c>
      <c r="G61" s="192">
        <v>0.69699999999999995</v>
      </c>
      <c r="H61" s="139">
        <v>42951</v>
      </c>
      <c r="I61" s="252">
        <v>10.5</v>
      </c>
      <c r="J61" s="252">
        <v>11</v>
      </c>
      <c r="K61" s="252">
        <v>18.5</v>
      </c>
      <c r="L61" s="252">
        <v>13</v>
      </c>
      <c r="M61" s="139">
        <v>42951</v>
      </c>
      <c r="N61" s="65">
        <v>0.77900000000000003</v>
      </c>
      <c r="O61" s="65">
        <v>0.746</v>
      </c>
      <c r="P61" s="65">
        <v>0.86</v>
      </c>
      <c r="Q61" s="65">
        <v>0.84499999999999997</v>
      </c>
      <c r="R61" s="136">
        <v>43279</v>
      </c>
      <c r="S61" s="174">
        <v>984.67</v>
      </c>
      <c r="T61" s="184"/>
      <c r="U61" s="174">
        <v>806.98910659026478</v>
      </c>
      <c r="V61" s="5"/>
      <c r="W61" s="143"/>
      <c r="Y61" s="143"/>
      <c r="Z61" s="143"/>
      <c r="AA61" s="143"/>
      <c r="AB61" s="143"/>
    </row>
    <row r="62" spans="1:28" s="140" customFormat="1" ht="15.75" customHeight="1">
      <c r="A62" s="136">
        <v>43278</v>
      </c>
      <c r="B62" s="174">
        <v>5780</v>
      </c>
      <c r="C62" s="139">
        <v>42944</v>
      </c>
      <c r="D62" s="46">
        <v>103.2</v>
      </c>
      <c r="E62" s="193">
        <f t="shared" si="0"/>
        <v>-3</v>
      </c>
      <c r="F62" s="139">
        <v>42944</v>
      </c>
      <c r="G62" s="192">
        <v>0.71199999999999997</v>
      </c>
      <c r="H62" s="139">
        <v>42944</v>
      </c>
      <c r="I62" s="252">
        <v>9.5</v>
      </c>
      <c r="J62" s="252">
        <v>9.5</v>
      </c>
      <c r="K62" s="252">
        <v>17.5</v>
      </c>
      <c r="L62" s="252">
        <v>12</v>
      </c>
      <c r="M62" s="139">
        <v>42944</v>
      </c>
      <c r="N62" s="65">
        <v>0.77900000000000003</v>
      </c>
      <c r="O62" s="65">
        <v>0.746</v>
      </c>
      <c r="P62" s="65">
        <v>0.85</v>
      </c>
      <c r="Q62" s="65">
        <v>0.84699999999999998</v>
      </c>
      <c r="R62" s="136">
        <v>43278</v>
      </c>
      <c r="S62" s="174">
        <v>983.67</v>
      </c>
      <c r="T62" s="184"/>
      <c r="U62" s="174">
        <v>729.72120340373658</v>
      </c>
      <c r="V62" s="5"/>
      <c r="W62" s="143"/>
      <c r="Y62" s="143"/>
      <c r="Z62" s="143"/>
      <c r="AA62" s="143"/>
      <c r="AB62" s="143"/>
    </row>
    <row r="63" spans="1:28" s="140" customFormat="1" ht="15.75" customHeight="1">
      <c r="A63" s="136">
        <v>43277</v>
      </c>
      <c r="B63" s="174">
        <v>5710</v>
      </c>
      <c r="C63" s="139">
        <v>42937</v>
      </c>
      <c r="D63" s="46">
        <v>106.2</v>
      </c>
      <c r="E63" s="193">
        <f t="shared" si="0"/>
        <v>-0.39999999999999147</v>
      </c>
      <c r="F63" s="139">
        <v>42937</v>
      </c>
      <c r="G63" s="192">
        <v>0.65600000000000003</v>
      </c>
      <c r="H63" s="139">
        <v>42937</v>
      </c>
      <c r="I63" s="252">
        <v>9</v>
      </c>
      <c r="J63" s="252">
        <v>9</v>
      </c>
      <c r="K63" s="252">
        <v>17</v>
      </c>
      <c r="L63" s="252">
        <v>10</v>
      </c>
      <c r="M63" s="139">
        <v>42937</v>
      </c>
      <c r="N63" s="65">
        <v>0.77900000000000003</v>
      </c>
      <c r="O63" s="65">
        <v>0.755</v>
      </c>
      <c r="P63" s="65">
        <v>0.88</v>
      </c>
      <c r="Q63" s="65">
        <v>0.85399999999999998</v>
      </c>
      <c r="R63" s="136">
        <v>43277</v>
      </c>
      <c r="S63" s="174">
        <v>961.67</v>
      </c>
      <c r="T63" s="184"/>
      <c r="U63" s="174">
        <v>806.43836852269123</v>
      </c>
      <c r="V63" s="5"/>
      <c r="W63" s="143"/>
      <c r="Y63" s="143"/>
      <c r="Z63" s="143"/>
      <c r="AA63" s="143"/>
      <c r="AB63" s="143"/>
    </row>
    <row r="64" spans="1:28" s="140" customFormat="1" ht="15.75" customHeight="1">
      <c r="A64" s="136">
        <v>43276</v>
      </c>
      <c r="B64" s="174">
        <v>5695</v>
      </c>
      <c r="C64" s="139">
        <v>42930</v>
      </c>
      <c r="D64" s="46">
        <v>106.6</v>
      </c>
      <c r="E64" s="193">
        <f t="shared" si="0"/>
        <v>-5</v>
      </c>
      <c r="F64" s="139">
        <v>42930</v>
      </c>
      <c r="G64" s="192">
        <v>0.61399999999999999</v>
      </c>
      <c r="H64" s="139">
        <v>42930</v>
      </c>
      <c r="I64" s="252">
        <v>9</v>
      </c>
      <c r="J64" s="252">
        <v>8.5</v>
      </c>
      <c r="K64" s="252">
        <v>20.5</v>
      </c>
      <c r="L64" s="252">
        <v>9</v>
      </c>
      <c r="M64" s="139">
        <v>42930</v>
      </c>
      <c r="N64" s="65">
        <v>0.78</v>
      </c>
      <c r="O64" s="65">
        <v>0.76200000000000001</v>
      </c>
      <c r="P64" s="65">
        <v>0.9</v>
      </c>
      <c r="Q64" s="65">
        <v>0.85199999999999998</v>
      </c>
      <c r="R64" s="136">
        <v>43276</v>
      </c>
      <c r="S64" s="174">
        <v>955.17</v>
      </c>
      <c r="T64" s="184"/>
      <c r="U64" s="174">
        <v>835.06728306545574</v>
      </c>
      <c r="V64" s="5"/>
      <c r="W64" s="143"/>
      <c r="Y64" s="143"/>
      <c r="Z64" s="143"/>
      <c r="AA64" s="143"/>
      <c r="AB64" s="143"/>
    </row>
    <row r="65" spans="1:28" s="140" customFormat="1" ht="15.75" customHeight="1">
      <c r="A65" s="136">
        <v>43273</v>
      </c>
      <c r="B65" s="174">
        <v>5665</v>
      </c>
      <c r="C65" s="139">
        <v>42923</v>
      </c>
      <c r="D65" s="46">
        <v>111.6</v>
      </c>
      <c r="E65" s="193">
        <f t="shared" si="0"/>
        <v>-3.4000000000000057</v>
      </c>
      <c r="F65" s="139">
        <v>42923</v>
      </c>
      <c r="G65" s="192">
        <v>0.625</v>
      </c>
      <c r="H65" s="139">
        <v>42923</v>
      </c>
      <c r="I65" s="252">
        <v>11</v>
      </c>
      <c r="J65" s="252">
        <v>8.5</v>
      </c>
      <c r="K65" s="252">
        <v>20.5</v>
      </c>
      <c r="L65" s="252">
        <v>11</v>
      </c>
      <c r="M65" s="139">
        <v>42923</v>
      </c>
      <c r="N65" s="65">
        <v>0.78</v>
      </c>
      <c r="O65" s="65">
        <v>0.74399999999999999</v>
      </c>
      <c r="P65" s="65">
        <v>0.9</v>
      </c>
      <c r="Q65" s="65">
        <v>0.84699999999999998</v>
      </c>
      <c r="R65" s="136">
        <v>43273</v>
      </c>
      <c r="S65" s="174">
        <v>952</v>
      </c>
      <c r="T65" s="184"/>
      <c r="U65" s="174">
        <v>841.94924669824013</v>
      </c>
      <c r="V65" s="5"/>
      <c r="W65" s="143"/>
      <c r="Y65" s="143"/>
      <c r="Z65" s="143"/>
      <c r="AA65" s="143"/>
      <c r="AB65" s="143"/>
    </row>
    <row r="66" spans="1:28" s="140" customFormat="1" ht="15.75" customHeight="1">
      <c r="A66" s="136">
        <v>43272</v>
      </c>
      <c r="B66" s="174">
        <v>5655</v>
      </c>
      <c r="C66" s="139">
        <v>42916</v>
      </c>
      <c r="D66" s="46">
        <v>115</v>
      </c>
      <c r="E66" s="193">
        <f t="shared" si="0"/>
        <v>-2</v>
      </c>
      <c r="F66" s="139">
        <v>42916</v>
      </c>
      <c r="G66" s="192">
        <v>0.60699999999999998</v>
      </c>
      <c r="H66" s="139">
        <v>42916</v>
      </c>
      <c r="I66" s="252">
        <v>11</v>
      </c>
      <c r="J66" s="252">
        <v>9.5</v>
      </c>
      <c r="K66" s="252">
        <v>20.5</v>
      </c>
      <c r="L66" s="252">
        <v>15</v>
      </c>
      <c r="M66" s="139">
        <v>42916</v>
      </c>
      <c r="N66" s="65">
        <v>0.78</v>
      </c>
      <c r="O66" s="65">
        <v>0.74399999999999999</v>
      </c>
      <c r="P66" s="65">
        <v>0.87</v>
      </c>
      <c r="Q66" s="65">
        <v>0.85499999999999998</v>
      </c>
      <c r="R66" s="136">
        <v>43272</v>
      </c>
      <c r="S66" s="174">
        <v>946.67</v>
      </c>
      <c r="T66" s="184"/>
      <c r="U66" s="174">
        <v>867.13323741197746</v>
      </c>
      <c r="V66" s="5"/>
      <c r="W66" s="143"/>
      <c r="Y66" s="143"/>
      <c r="Z66" s="143"/>
      <c r="AA66" s="143"/>
      <c r="AB66" s="143"/>
    </row>
    <row r="67" spans="1:28" s="140" customFormat="1" ht="15.75" customHeight="1">
      <c r="A67" s="136">
        <v>43271</v>
      </c>
      <c r="B67" s="174">
        <v>5635</v>
      </c>
      <c r="C67" s="139">
        <v>42909</v>
      </c>
      <c r="D67" s="46">
        <v>117</v>
      </c>
      <c r="E67" s="193">
        <f t="shared" si="0"/>
        <v>-5</v>
      </c>
      <c r="F67" s="139">
        <v>42909</v>
      </c>
      <c r="G67" s="192">
        <v>0.66800000000000004</v>
      </c>
      <c r="H67" s="139">
        <v>42909</v>
      </c>
      <c r="I67" s="252">
        <v>12</v>
      </c>
      <c r="J67" s="252">
        <v>10.5</v>
      </c>
      <c r="K67" s="252">
        <v>20.5</v>
      </c>
      <c r="L67" s="252">
        <v>16</v>
      </c>
      <c r="M67" s="139">
        <v>42909</v>
      </c>
      <c r="N67" s="65">
        <v>0.79300000000000004</v>
      </c>
      <c r="O67" s="65">
        <v>0.69899999999999995</v>
      </c>
      <c r="P67" s="65">
        <v>0.86</v>
      </c>
      <c r="Q67" s="65">
        <v>0.85399999999999998</v>
      </c>
      <c r="R67" s="136">
        <v>43271</v>
      </c>
      <c r="S67" s="174">
        <v>956.67</v>
      </c>
      <c r="T67" s="184"/>
      <c r="U67" s="174">
        <v>806.23990399375361</v>
      </c>
      <c r="V67" s="5"/>
      <c r="W67" s="143"/>
      <c r="Y67" s="143"/>
      <c r="Z67" s="143"/>
      <c r="AA67" s="143"/>
      <c r="AB67" s="143"/>
    </row>
    <row r="68" spans="1:28" s="140" customFormat="1" ht="15.75" customHeight="1">
      <c r="A68" s="136">
        <v>43270</v>
      </c>
      <c r="B68" s="174">
        <v>5675</v>
      </c>
      <c r="C68" s="139">
        <v>42902</v>
      </c>
      <c r="D68" s="46">
        <v>122</v>
      </c>
      <c r="E68" s="193">
        <f t="shared" si="0"/>
        <v>-4</v>
      </c>
      <c r="F68" s="139">
        <v>42902</v>
      </c>
      <c r="G68" s="192">
        <v>0.69499999999999995</v>
      </c>
      <c r="H68" s="139">
        <v>42902</v>
      </c>
      <c r="I68" s="252">
        <v>12</v>
      </c>
      <c r="J68" s="252">
        <v>12</v>
      </c>
      <c r="K68" s="252">
        <v>22.5</v>
      </c>
      <c r="L68" s="252">
        <v>18</v>
      </c>
      <c r="M68" s="139">
        <v>42902</v>
      </c>
      <c r="N68" s="65">
        <v>0.77500000000000002</v>
      </c>
      <c r="O68" s="65">
        <v>0.70299999999999996</v>
      </c>
      <c r="P68" s="65">
        <v>0.81</v>
      </c>
      <c r="Q68" s="65">
        <v>0.83799999999999997</v>
      </c>
      <c r="R68" s="136">
        <v>43270</v>
      </c>
      <c r="S68" s="174">
        <v>954.33</v>
      </c>
      <c r="T68" s="184"/>
      <c r="U68" s="174">
        <v>874.84253733245077</v>
      </c>
      <c r="V68" s="5"/>
      <c r="W68" s="143"/>
      <c r="Y68" s="143"/>
      <c r="Z68" s="143"/>
      <c r="AA68" s="143"/>
      <c r="AB68" s="143"/>
    </row>
    <row r="69" spans="1:28" s="140" customFormat="1" ht="15.75" customHeight="1">
      <c r="A69" s="136">
        <v>43266</v>
      </c>
      <c r="B69" s="174">
        <v>5740</v>
      </c>
      <c r="C69" s="139">
        <v>42895</v>
      </c>
      <c r="D69" s="46">
        <v>126</v>
      </c>
      <c r="E69" s="193">
        <f t="shared" ref="E69:E132" si="1">D69-D70</f>
        <v>-6</v>
      </c>
      <c r="F69" s="139">
        <v>42895</v>
      </c>
      <c r="G69" s="192">
        <v>0.66300000000000003</v>
      </c>
      <c r="H69" s="139">
        <v>42895</v>
      </c>
      <c r="I69" s="252">
        <v>15</v>
      </c>
      <c r="J69" s="252">
        <v>15</v>
      </c>
      <c r="K69" s="252">
        <v>23.5</v>
      </c>
      <c r="L69" s="252">
        <v>19</v>
      </c>
      <c r="M69" s="139">
        <v>42895</v>
      </c>
      <c r="N69" s="65">
        <v>0.76100000000000001</v>
      </c>
      <c r="O69" s="65">
        <v>0.72</v>
      </c>
      <c r="P69" s="65">
        <v>0.81</v>
      </c>
      <c r="Q69" s="65">
        <v>0.83599999999999997</v>
      </c>
      <c r="R69" s="136">
        <v>43266</v>
      </c>
      <c r="S69" s="174">
        <v>994</v>
      </c>
      <c r="T69" s="184"/>
      <c r="U69" s="174">
        <v>758.49357353055984</v>
      </c>
      <c r="V69" s="5"/>
      <c r="W69" s="143"/>
      <c r="Y69" s="143"/>
      <c r="Z69" s="143"/>
      <c r="AA69" s="143"/>
      <c r="AB69" s="143"/>
    </row>
    <row r="70" spans="1:28" s="140" customFormat="1" ht="15.75" customHeight="1">
      <c r="A70" s="136">
        <v>43265</v>
      </c>
      <c r="B70" s="174">
        <v>5765</v>
      </c>
      <c r="C70" s="139">
        <v>42888</v>
      </c>
      <c r="D70" s="46">
        <v>132</v>
      </c>
      <c r="E70" s="193">
        <f t="shared" si="1"/>
        <v>-5</v>
      </c>
      <c r="F70" s="139">
        <v>42888</v>
      </c>
      <c r="G70" s="192">
        <v>0.65900000000000003</v>
      </c>
      <c r="H70" s="139">
        <v>42888</v>
      </c>
      <c r="I70" s="252">
        <v>15</v>
      </c>
      <c r="J70" s="252">
        <v>15</v>
      </c>
      <c r="K70" s="252">
        <v>23.5</v>
      </c>
      <c r="L70" s="252">
        <v>16</v>
      </c>
      <c r="M70" s="139">
        <v>42888</v>
      </c>
      <c r="N70" s="65">
        <v>0.76</v>
      </c>
      <c r="O70" s="65">
        <v>0.72</v>
      </c>
      <c r="P70" s="65">
        <v>0.81</v>
      </c>
      <c r="Q70" s="65">
        <v>0.83899999999999997</v>
      </c>
      <c r="R70" s="136">
        <v>43265</v>
      </c>
      <c r="S70" s="174">
        <v>990.67</v>
      </c>
      <c r="T70" s="184"/>
      <c r="U70" s="174">
        <v>821.08385717167948</v>
      </c>
      <c r="V70" s="5"/>
      <c r="W70" s="143"/>
      <c r="Y70" s="143"/>
      <c r="Z70" s="143"/>
      <c r="AA70" s="143"/>
    </row>
    <row r="71" spans="1:28" s="140" customFormat="1" ht="15.75" customHeight="1">
      <c r="A71" s="136">
        <v>43264</v>
      </c>
      <c r="B71" s="174">
        <v>5735</v>
      </c>
      <c r="C71" s="139">
        <v>42881</v>
      </c>
      <c r="D71" s="46">
        <v>137</v>
      </c>
      <c r="E71" s="193">
        <f t="shared" si="1"/>
        <v>-3</v>
      </c>
      <c r="F71" s="139">
        <v>42881</v>
      </c>
      <c r="G71" s="192">
        <v>0.69</v>
      </c>
      <c r="H71" s="139">
        <v>42881</v>
      </c>
      <c r="I71" s="252">
        <v>13.5</v>
      </c>
      <c r="J71" s="252">
        <v>13.5</v>
      </c>
      <c r="K71" s="252">
        <v>22</v>
      </c>
      <c r="L71" s="252">
        <v>16</v>
      </c>
      <c r="M71" s="139">
        <v>42881</v>
      </c>
      <c r="N71" s="65">
        <v>0.76600000000000001</v>
      </c>
      <c r="O71" s="65">
        <v>0.72</v>
      </c>
      <c r="P71" s="65">
        <v>0.81</v>
      </c>
      <c r="Q71" s="65">
        <v>0.84499999999999997</v>
      </c>
      <c r="R71" s="136">
        <v>43264</v>
      </c>
      <c r="S71" s="174">
        <v>984.33</v>
      </c>
      <c r="T71" s="184"/>
      <c r="U71" s="174">
        <v>808.85262442121075</v>
      </c>
      <c r="V71" s="5"/>
    </row>
    <row r="72" spans="1:28" s="140" customFormat="1" ht="15.75" customHeight="1">
      <c r="A72" s="136">
        <v>43263</v>
      </c>
      <c r="B72" s="174">
        <v>5765</v>
      </c>
      <c r="C72" s="139">
        <v>42874</v>
      </c>
      <c r="D72" s="46">
        <v>140</v>
      </c>
      <c r="E72" s="193">
        <f t="shared" si="1"/>
        <v>-3</v>
      </c>
      <c r="F72" s="139">
        <v>42874</v>
      </c>
      <c r="G72" s="192">
        <v>0.68700000000000006</v>
      </c>
      <c r="H72" s="139">
        <v>42874</v>
      </c>
      <c r="I72" s="252">
        <v>13.5</v>
      </c>
      <c r="J72" s="252">
        <v>13.5</v>
      </c>
      <c r="K72" s="252">
        <v>22</v>
      </c>
      <c r="L72" s="252">
        <v>15</v>
      </c>
      <c r="M72" s="139">
        <v>42874</v>
      </c>
      <c r="N72" s="65">
        <v>0.75800000000000001</v>
      </c>
      <c r="O72" s="65">
        <v>0.72</v>
      </c>
      <c r="P72" s="65">
        <v>0.8</v>
      </c>
      <c r="Q72" s="65">
        <v>0.84399999999999997</v>
      </c>
      <c r="R72" s="136">
        <v>43263</v>
      </c>
      <c r="S72" s="174">
        <v>988</v>
      </c>
      <c r="T72" s="184"/>
      <c r="U72" s="174">
        <v>824.71647308671982</v>
      </c>
    </row>
    <row r="73" spans="1:28" s="140" customFormat="1" ht="15.75" customHeight="1">
      <c r="A73" s="136">
        <v>43262</v>
      </c>
      <c r="B73" s="174">
        <v>5740</v>
      </c>
      <c r="C73" s="139">
        <v>42867</v>
      </c>
      <c r="D73" s="46">
        <v>143</v>
      </c>
      <c r="E73" s="193">
        <f t="shared" si="1"/>
        <v>-3</v>
      </c>
      <c r="F73" s="139">
        <v>42867</v>
      </c>
      <c r="G73" s="65">
        <v>0.69499999999999995</v>
      </c>
      <c r="H73" s="139">
        <v>42867</v>
      </c>
      <c r="I73" s="252">
        <v>15</v>
      </c>
      <c r="J73" s="252">
        <v>15</v>
      </c>
      <c r="K73" s="252">
        <v>26</v>
      </c>
      <c r="L73" s="252">
        <v>20</v>
      </c>
      <c r="M73" s="139">
        <v>42867</v>
      </c>
      <c r="N73" s="65">
        <v>0.745</v>
      </c>
      <c r="O73" s="65">
        <v>0.70899999999999996</v>
      </c>
      <c r="P73" s="65">
        <v>0.8</v>
      </c>
      <c r="Q73" s="65">
        <v>0.83299999999999996</v>
      </c>
      <c r="R73" s="136">
        <v>43262</v>
      </c>
      <c r="S73" s="174">
        <v>986</v>
      </c>
      <c r="T73" s="184"/>
      <c r="U73" s="174">
        <v>810.25439920096051</v>
      </c>
    </row>
    <row r="74" spans="1:28" s="140" customFormat="1" ht="15.75" customHeight="1">
      <c r="A74" s="136">
        <v>43259</v>
      </c>
      <c r="B74" s="174">
        <v>5755</v>
      </c>
      <c r="C74" s="139">
        <v>42860</v>
      </c>
      <c r="D74" s="46">
        <v>146</v>
      </c>
      <c r="E74" s="193">
        <f t="shared" si="1"/>
        <v>-2.1999999999999886</v>
      </c>
      <c r="F74" s="139">
        <v>42860</v>
      </c>
      <c r="G74" s="65">
        <v>0.71099999999999997</v>
      </c>
      <c r="H74" s="179">
        <v>42860</v>
      </c>
      <c r="I74" s="252">
        <v>16</v>
      </c>
      <c r="J74" s="252">
        <v>16.5</v>
      </c>
      <c r="K74" s="252">
        <v>27</v>
      </c>
      <c r="L74" s="252">
        <v>20</v>
      </c>
      <c r="M74" s="139">
        <v>42860</v>
      </c>
      <c r="N74" s="65">
        <v>0.74</v>
      </c>
      <c r="O74" s="65">
        <v>0.73099999999999998</v>
      </c>
      <c r="P74" s="65">
        <v>0.8</v>
      </c>
      <c r="Q74" s="65">
        <v>0.83799999999999997</v>
      </c>
      <c r="R74" s="136">
        <v>43259</v>
      </c>
      <c r="S74" s="174">
        <v>988</v>
      </c>
      <c r="T74" s="184"/>
      <c r="U74" s="174">
        <v>821.33161934079999</v>
      </c>
    </row>
    <row r="75" spans="1:28" s="140" customFormat="1" ht="15.75" customHeight="1">
      <c r="A75" s="136">
        <v>43258</v>
      </c>
      <c r="B75" s="174">
        <v>5750</v>
      </c>
      <c r="C75" s="139">
        <v>42853</v>
      </c>
      <c r="D75" s="46">
        <v>148.19999999999999</v>
      </c>
      <c r="E75" s="193">
        <f t="shared" si="1"/>
        <v>-0.40000000000000568</v>
      </c>
      <c r="F75" s="139">
        <v>42853</v>
      </c>
      <c r="G75" s="65">
        <v>0.73399999999999999</v>
      </c>
      <c r="H75" s="139">
        <v>42853</v>
      </c>
      <c r="I75" s="252">
        <v>14</v>
      </c>
      <c r="J75" s="252">
        <v>15</v>
      </c>
      <c r="K75" s="252">
        <v>25</v>
      </c>
      <c r="L75" s="252">
        <v>19</v>
      </c>
      <c r="M75" s="139">
        <v>42853</v>
      </c>
      <c r="N75" s="65">
        <v>0.751</v>
      </c>
      <c r="O75" s="65">
        <v>0.72799999999999998</v>
      </c>
      <c r="P75" s="65">
        <v>0.78</v>
      </c>
      <c r="Q75" s="65">
        <v>0.84499999999999997</v>
      </c>
      <c r="R75" s="136">
        <v>43258</v>
      </c>
      <c r="S75" s="174">
        <v>990</v>
      </c>
      <c r="T75" s="184"/>
      <c r="U75" s="174">
        <v>814.05203782399985</v>
      </c>
    </row>
    <row r="76" spans="1:28" s="140" customFormat="1" ht="15.75" customHeight="1">
      <c r="A76" s="136">
        <v>43257</v>
      </c>
      <c r="B76" s="174">
        <v>5740</v>
      </c>
      <c r="C76" s="139">
        <v>42846</v>
      </c>
      <c r="D76" s="46">
        <v>148.6</v>
      </c>
      <c r="E76" s="193">
        <f t="shared" si="1"/>
        <v>-3</v>
      </c>
      <c r="F76" s="139">
        <v>42846</v>
      </c>
      <c r="G76" s="65">
        <v>0.67800000000000005</v>
      </c>
      <c r="H76" s="179">
        <v>42846</v>
      </c>
      <c r="I76" s="252">
        <v>15</v>
      </c>
      <c r="J76" s="252">
        <v>15</v>
      </c>
      <c r="K76" s="252">
        <v>25</v>
      </c>
      <c r="L76" s="252">
        <v>20</v>
      </c>
      <c r="M76" s="139">
        <v>42846</v>
      </c>
      <c r="N76" s="65">
        <v>0.752</v>
      </c>
      <c r="O76" s="65">
        <v>0.72</v>
      </c>
      <c r="P76" s="65">
        <v>0.81</v>
      </c>
      <c r="Q76" s="65">
        <v>0.84299999999999997</v>
      </c>
      <c r="R76" s="136">
        <v>43257</v>
      </c>
      <c r="S76" s="174">
        <v>987</v>
      </c>
      <c r="T76" s="184"/>
      <c r="U76" s="174">
        <v>812.09363532639964</v>
      </c>
    </row>
    <row r="77" spans="1:28" s="140" customFormat="1" ht="15.75" customHeight="1">
      <c r="A77" s="136">
        <v>43256</v>
      </c>
      <c r="B77" s="174">
        <v>5775</v>
      </c>
      <c r="C77" s="139">
        <v>42839</v>
      </c>
      <c r="D77" s="46">
        <v>151.6</v>
      </c>
      <c r="E77" s="193">
        <f t="shared" si="1"/>
        <v>-10</v>
      </c>
      <c r="F77" s="139">
        <v>42839</v>
      </c>
      <c r="G77" s="65">
        <v>0.60699999999999998</v>
      </c>
      <c r="H77" s="139">
        <v>42839</v>
      </c>
      <c r="I77" s="252">
        <v>14.5</v>
      </c>
      <c r="J77" s="252">
        <v>14.5</v>
      </c>
      <c r="K77" s="252">
        <v>24</v>
      </c>
      <c r="L77" s="252">
        <v>20</v>
      </c>
      <c r="M77" s="139">
        <v>42839</v>
      </c>
      <c r="N77" s="65">
        <v>0.755</v>
      </c>
      <c r="O77" s="65">
        <v>0.67300000000000004</v>
      </c>
      <c r="P77" s="65">
        <v>0.81</v>
      </c>
      <c r="Q77" s="65">
        <v>0.83899999999999997</v>
      </c>
      <c r="R77" s="136">
        <v>43256</v>
      </c>
      <c r="S77" s="174">
        <v>988.5</v>
      </c>
      <c r="T77" s="184"/>
      <c r="U77" s="174">
        <v>831.06194111304012</v>
      </c>
    </row>
    <row r="78" spans="1:28" s="140" customFormat="1" ht="15.75" customHeight="1">
      <c r="A78" s="136">
        <v>43255</v>
      </c>
      <c r="B78" s="174">
        <v>5755</v>
      </c>
      <c r="C78" s="139">
        <v>42832</v>
      </c>
      <c r="D78" s="46">
        <v>161.6</v>
      </c>
      <c r="E78" s="193">
        <f t="shared" si="1"/>
        <v>-8</v>
      </c>
      <c r="F78" s="139">
        <v>42832</v>
      </c>
      <c r="G78" s="65">
        <v>0.61599999999999999</v>
      </c>
      <c r="H78" s="179">
        <v>42832</v>
      </c>
      <c r="I78" s="252">
        <v>15.5</v>
      </c>
      <c r="J78" s="252">
        <v>15.5</v>
      </c>
      <c r="K78" s="252">
        <v>24</v>
      </c>
      <c r="L78" s="252">
        <v>20</v>
      </c>
      <c r="M78" s="139">
        <v>42832</v>
      </c>
      <c r="N78" s="65">
        <v>0.73699999999999999</v>
      </c>
      <c r="O78" s="65">
        <v>0.67300000000000004</v>
      </c>
      <c r="P78" s="65">
        <v>0.82</v>
      </c>
      <c r="Q78" s="65">
        <v>0.82499999999999996</v>
      </c>
      <c r="R78" s="136">
        <v>43255</v>
      </c>
      <c r="S78" s="174">
        <v>992</v>
      </c>
      <c r="T78" s="184"/>
      <c r="U78" s="174">
        <v>786.60599423488111</v>
      </c>
    </row>
    <row r="79" spans="1:28" s="140" customFormat="1" ht="15.75" customHeight="1">
      <c r="A79" s="136">
        <v>43252</v>
      </c>
      <c r="B79" s="174">
        <v>5740</v>
      </c>
      <c r="C79" s="139">
        <v>42825</v>
      </c>
      <c r="D79" s="46">
        <v>169.6</v>
      </c>
      <c r="E79" s="193">
        <f t="shared" si="1"/>
        <v>-3.5</v>
      </c>
      <c r="F79" s="139">
        <v>42825</v>
      </c>
      <c r="G79" s="65">
        <v>0.67500000000000004</v>
      </c>
      <c r="H79" s="139">
        <v>42825</v>
      </c>
      <c r="I79" s="252">
        <v>17.5</v>
      </c>
      <c r="J79" s="252">
        <v>17.5</v>
      </c>
      <c r="K79" s="252">
        <v>26</v>
      </c>
      <c r="L79" s="252">
        <v>19.5</v>
      </c>
      <c r="M79" s="139">
        <v>42825</v>
      </c>
      <c r="N79" s="65">
        <v>0.73699999999999999</v>
      </c>
      <c r="O79" s="65">
        <v>0.67300000000000004</v>
      </c>
      <c r="P79" s="65">
        <v>0.79</v>
      </c>
      <c r="Q79" s="65">
        <v>0.82499999999999996</v>
      </c>
      <c r="R79" s="136">
        <v>43252</v>
      </c>
      <c r="S79" s="174">
        <v>992.33</v>
      </c>
      <c r="T79" s="184"/>
      <c r="U79" s="174">
        <v>734.12107935124823</v>
      </c>
    </row>
    <row r="80" spans="1:28" s="140" customFormat="1" ht="15.75" customHeight="1">
      <c r="A80" s="136">
        <v>43251</v>
      </c>
      <c r="B80" s="174">
        <v>5725</v>
      </c>
      <c r="C80" s="139">
        <v>42818</v>
      </c>
      <c r="D80" s="46">
        <v>173.1</v>
      </c>
      <c r="E80" s="193">
        <f t="shared" si="1"/>
        <v>0</v>
      </c>
      <c r="F80" s="139">
        <v>42818</v>
      </c>
      <c r="G80" s="65">
        <v>0.72899999999999998</v>
      </c>
      <c r="H80" s="179">
        <v>42818</v>
      </c>
      <c r="I80" s="252">
        <v>17.5</v>
      </c>
      <c r="J80" s="252">
        <v>17.5</v>
      </c>
      <c r="K80" s="252">
        <v>26</v>
      </c>
      <c r="L80" s="252">
        <v>19.5</v>
      </c>
      <c r="M80" s="139">
        <v>42818</v>
      </c>
      <c r="N80" s="65">
        <v>0.74099999999999999</v>
      </c>
      <c r="O80" s="65">
        <v>0.67300000000000004</v>
      </c>
      <c r="P80" s="65">
        <v>0.79</v>
      </c>
      <c r="Q80" s="65">
        <v>0.82699999999999996</v>
      </c>
      <c r="R80" s="136">
        <v>43251</v>
      </c>
      <c r="S80" s="174">
        <v>991.67</v>
      </c>
      <c r="T80" s="184"/>
      <c r="U80" s="174">
        <v>720.11434804249893</v>
      </c>
    </row>
    <row r="81" spans="1:21" s="140" customFormat="1" ht="15.75" customHeight="1">
      <c r="A81" s="136">
        <v>43250</v>
      </c>
      <c r="B81" s="174">
        <v>5665</v>
      </c>
      <c r="C81" s="139">
        <v>42811</v>
      </c>
      <c r="D81" s="46">
        <v>173.1</v>
      </c>
      <c r="E81" s="193">
        <f t="shared" si="1"/>
        <v>-1</v>
      </c>
      <c r="F81" s="139">
        <v>42811</v>
      </c>
      <c r="G81" s="65">
        <v>0.70899999999999996</v>
      </c>
      <c r="H81" s="139">
        <v>42811</v>
      </c>
      <c r="I81" s="252">
        <v>16.5</v>
      </c>
      <c r="J81" s="252">
        <v>16.5</v>
      </c>
      <c r="K81" s="252">
        <v>25</v>
      </c>
      <c r="L81" s="252">
        <v>19</v>
      </c>
      <c r="M81" s="139">
        <v>42811</v>
      </c>
      <c r="N81" s="65">
        <v>0.72899999999999998</v>
      </c>
      <c r="O81" s="65">
        <v>0.67300000000000004</v>
      </c>
      <c r="P81" s="65">
        <v>0.78</v>
      </c>
      <c r="Q81" s="65">
        <v>0.82399999999999995</v>
      </c>
      <c r="R81" s="136">
        <v>43250</v>
      </c>
      <c r="S81" s="174">
        <v>991.67</v>
      </c>
      <c r="T81" s="184"/>
      <c r="U81" s="174">
        <v>653.10590397478336</v>
      </c>
    </row>
    <row r="82" spans="1:21" s="140" customFormat="1" ht="15.75" customHeight="1">
      <c r="A82" s="136">
        <v>43249</v>
      </c>
      <c r="B82" s="174">
        <v>5680</v>
      </c>
      <c r="C82" s="139">
        <v>42804</v>
      </c>
      <c r="D82" s="46">
        <v>174.1</v>
      </c>
      <c r="E82" s="193">
        <f t="shared" si="1"/>
        <v>-0.5</v>
      </c>
      <c r="F82" s="139">
        <v>42804</v>
      </c>
      <c r="G82" s="65">
        <v>0.72099999999999997</v>
      </c>
      <c r="H82" s="179">
        <v>42804</v>
      </c>
      <c r="I82" s="252">
        <v>17.5</v>
      </c>
      <c r="J82" s="252">
        <v>17.5</v>
      </c>
      <c r="K82" s="252">
        <v>26</v>
      </c>
      <c r="L82" s="252">
        <v>16</v>
      </c>
      <c r="M82" s="139">
        <v>42804</v>
      </c>
      <c r="N82" s="65">
        <v>0.72899999999999998</v>
      </c>
      <c r="O82" s="65">
        <v>0.67300000000000004</v>
      </c>
      <c r="P82" s="65">
        <v>0.78</v>
      </c>
      <c r="Q82" s="65">
        <v>0.83099999999999996</v>
      </c>
      <c r="R82" s="136">
        <v>43249</v>
      </c>
      <c r="S82" s="174">
        <v>996.67</v>
      </c>
      <c r="T82" s="184"/>
      <c r="U82" s="174">
        <v>654.57556905304318</v>
      </c>
    </row>
    <row r="83" spans="1:21" s="140" customFormat="1" ht="15.75" customHeight="1">
      <c r="A83" s="136">
        <v>43248</v>
      </c>
      <c r="B83" s="174">
        <v>5680</v>
      </c>
      <c r="C83" s="139">
        <v>42797</v>
      </c>
      <c r="D83" s="46">
        <v>174.6</v>
      </c>
      <c r="E83" s="193">
        <f t="shared" si="1"/>
        <v>-0.40000000000000568</v>
      </c>
      <c r="F83" s="139">
        <v>42797</v>
      </c>
      <c r="G83" s="65">
        <v>0.71599999999999997</v>
      </c>
      <c r="H83" s="139">
        <v>42797</v>
      </c>
      <c r="I83" s="252">
        <v>15.5</v>
      </c>
      <c r="J83" s="252">
        <v>15.5</v>
      </c>
      <c r="K83" s="252">
        <v>24</v>
      </c>
      <c r="L83" s="252">
        <v>12</v>
      </c>
      <c r="M83" s="139">
        <v>42797</v>
      </c>
      <c r="N83" s="65">
        <v>0.72299999999999998</v>
      </c>
      <c r="O83" s="185">
        <v>0.67300000000000004</v>
      </c>
      <c r="P83" s="65">
        <v>0.78</v>
      </c>
      <c r="Q83" s="65">
        <v>0.82399999999999995</v>
      </c>
      <c r="R83" s="136">
        <v>43248</v>
      </c>
      <c r="S83" s="174">
        <v>996.67</v>
      </c>
      <c r="T83" s="184"/>
      <c r="U83" s="174">
        <v>667.72395958424659</v>
      </c>
    </row>
    <row r="84" spans="1:21" s="140" customFormat="1" ht="15.75" customHeight="1">
      <c r="A84" s="136">
        <v>43245</v>
      </c>
      <c r="B84" s="174">
        <v>5815</v>
      </c>
      <c r="C84" s="139">
        <v>42790</v>
      </c>
      <c r="D84" s="183">
        <v>175</v>
      </c>
      <c r="E84" s="193">
        <f t="shared" si="1"/>
        <v>-0.30000000000001137</v>
      </c>
      <c r="F84" s="139">
        <v>42790</v>
      </c>
      <c r="G84" s="65">
        <v>0.71199999999999997</v>
      </c>
      <c r="H84" s="179">
        <v>42790</v>
      </c>
      <c r="I84" s="252">
        <v>13.5</v>
      </c>
      <c r="J84" s="252">
        <v>13.5</v>
      </c>
      <c r="K84" s="252">
        <v>22</v>
      </c>
      <c r="L84" s="252">
        <v>10</v>
      </c>
      <c r="M84" s="139">
        <v>42790</v>
      </c>
      <c r="N84" s="65">
        <v>0.72299999999999998</v>
      </c>
      <c r="O84" s="65">
        <v>0.64400000000000002</v>
      </c>
      <c r="P84" s="65">
        <v>0.78</v>
      </c>
      <c r="Q84" s="65">
        <v>0.81799999999999995</v>
      </c>
      <c r="R84" s="136">
        <v>43245</v>
      </c>
      <c r="S84" s="174">
        <v>1023</v>
      </c>
      <c r="T84" s="184"/>
      <c r="U84" s="174">
        <v>673.76406015999964</v>
      </c>
    </row>
    <row r="85" spans="1:21" s="140" customFormat="1" ht="15.75" customHeight="1">
      <c r="A85" s="136">
        <v>43244</v>
      </c>
      <c r="B85" s="174">
        <v>5780</v>
      </c>
      <c r="C85" s="139">
        <v>42783</v>
      </c>
      <c r="D85" s="183">
        <v>175.3</v>
      </c>
      <c r="E85" s="193">
        <f t="shared" si="1"/>
        <v>-1</v>
      </c>
      <c r="F85" s="139">
        <v>42783</v>
      </c>
      <c r="G85" s="65">
        <v>0.69599999999999995</v>
      </c>
      <c r="H85" s="179">
        <v>42783</v>
      </c>
      <c r="I85" s="252">
        <v>12</v>
      </c>
      <c r="J85" s="252">
        <v>12</v>
      </c>
      <c r="K85" s="252">
        <v>21</v>
      </c>
      <c r="L85" s="252">
        <v>9.5</v>
      </c>
      <c r="M85" s="139">
        <v>42783</v>
      </c>
      <c r="N85" s="65">
        <v>0.69399999999999995</v>
      </c>
      <c r="O85" s="65">
        <v>0.64400000000000002</v>
      </c>
      <c r="P85" s="65">
        <v>0.77</v>
      </c>
      <c r="Q85" s="65">
        <v>0.80500000000000005</v>
      </c>
      <c r="R85" s="136">
        <v>43244</v>
      </c>
      <c r="S85" s="174">
        <v>1022.67</v>
      </c>
      <c r="T85" s="184"/>
      <c r="U85" s="174">
        <v>639.6194643856752</v>
      </c>
    </row>
    <row r="86" spans="1:21" s="140" customFormat="1" ht="15.75" customHeight="1">
      <c r="A86" s="136">
        <v>43243</v>
      </c>
      <c r="B86" s="174">
        <v>5770</v>
      </c>
      <c r="C86" s="139">
        <v>42776</v>
      </c>
      <c r="D86" s="183">
        <v>176.3</v>
      </c>
      <c r="E86" s="193">
        <f t="shared" si="1"/>
        <v>15</v>
      </c>
      <c r="F86" s="139">
        <v>42776</v>
      </c>
      <c r="G86" s="65">
        <v>0.66900000000000004</v>
      </c>
      <c r="H86" s="179">
        <v>42776</v>
      </c>
      <c r="I86" s="253">
        <v>11</v>
      </c>
      <c r="J86" s="253">
        <v>11</v>
      </c>
      <c r="K86" s="253">
        <v>19</v>
      </c>
      <c r="L86" s="253">
        <v>9</v>
      </c>
      <c r="M86" s="139">
        <v>42776</v>
      </c>
      <c r="N86" s="65">
        <v>0.69399999999999995</v>
      </c>
      <c r="O86" s="65">
        <v>0.57599999999999996</v>
      </c>
      <c r="P86" s="65">
        <v>0.79</v>
      </c>
      <c r="Q86" s="65">
        <v>0.78200000000000003</v>
      </c>
      <c r="R86" s="136">
        <v>43243</v>
      </c>
      <c r="S86" s="174">
        <v>1017.67</v>
      </c>
      <c r="T86" s="184"/>
      <c r="U86" s="174">
        <v>667.93731053462216</v>
      </c>
    </row>
    <row r="87" spans="1:21" s="140" customFormat="1" ht="15.75" customHeight="1">
      <c r="A87" s="136">
        <v>43242</v>
      </c>
      <c r="B87" s="174">
        <v>5785</v>
      </c>
      <c r="C87" s="139">
        <v>42769</v>
      </c>
      <c r="D87" s="183">
        <v>161.30000000000001</v>
      </c>
      <c r="E87" s="193">
        <f t="shared" si="1"/>
        <v>23.5</v>
      </c>
      <c r="F87" s="139">
        <v>42769</v>
      </c>
      <c r="G87" s="65">
        <v>0.71399999999999997</v>
      </c>
      <c r="H87" s="179">
        <v>42769</v>
      </c>
      <c r="I87" s="253">
        <v>11</v>
      </c>
      <c r="J87" s="253">
        <v>11</v>
      </c>
      <c r="K87" s="253">
        <v>19</v>
      </c>
      <c r="L87" s="253">
        <v>10</v>
      </c>
      <c r="M87" s="139">
        <v>42769</v>
      </c>
      <c r="N87" s="65">
        <v>0.64300000000000002</v>
      </c>
      <c r="O87" s="65">
        <v>0.57599999999999996</v>
      </c>
      <c r="P87" s="65">
        <v>0.79500000000000004</v>
      </c>
      <c r="Q87" s="65">
        <v>0.69799999999999995</v>
      </c>
      <c r="R87" s="136">
        <v>43242</v>
      </c>
      <c r="S87" s="174">
        <v>1019.67</v>
      </c>
      <c r="T87" s="184"/>
      <c r="U87" s="174">
        <v>670.1079001158887</v>
      </c>
    </row>
    <row r="88" spans="1:21" s="140" customFormat="1" ht="15.75" customHeight="1">
      <c r="A88" s="136">
        <v>43241</v>
      </c>
      <c r="B88" s="174">
        <v>5840</v>
      </c>
      <c r="C88" s="139">
        <v>42755</v>
      </c>
      <c r="D88" s="183">
        <v>137.80000000000001</v>
      </c>
      <c r="E88" s="193">
        <f t="shared" si="1"/>
        <v>3.9000000000000057</v>
      </c>
      <c r="F88" s="139">
        <v>42755</v>
      </c>
      <c r="G88" s="65">
        <v>0.72899999999999998</v>
      </c>
      <c r="H88" s="179">
        <v>42755</v>
      </c>
      <c r="I88" s="253">
        <v>8</v>
      </c>
      <c r="J88" s="253">
        <v>8</v>
      </c>
      <c r="K88" s="253">
        <v>15</v>
      </c>
      <c r="L88" s="253">
        <v>8</v>
      </c>
      <c r="M88" s="139">
        <v>42755</v>
      </c>
      <c r="N88" s="65">
        <v>0.64300000000000002</v>
      </c>
      <c r="O88" s="65">
        <v>0.70499999999999996</v>
      </c>
      <c r="P88" s="65">
        <v>0.8</v>
      </c>
      <c r="Q88" s="65">
        <v>0.77900000000000003</v>
      </c>
      <c r="R88" s="136">
        <v>43241</v>
      </c>
      <c r="S88" s="174">
        <v>1020.67</v>
      </c>
      <c r="T88" s="184"/>
      <c r="U88" s="174">
        <v>716.48497902382951</v>
      </c>
    </row>
    <row r="89" spans="1:21" s="140" customFormat="1" ht="15.75" customHeight="1">
      <c r="A89" s="136">
        <v>43238</v>
      </c>
      <c r="B89" s="174">
        <v>5835</v>
      </c>
      <c r="C89" s="139">
        <v>42748</v>
      </c>
      <c r="D89" s="183">
        <v>133.9</v>
      </c>
      <c r="E89" s="193">
        <f t="shared" si="1"/>
        <v>3.5</v>
      </c>
      <c r="F89" s="139">
        <v>42748</v>
      </c>
      <c r="G89" s="65">
        <v>0.72899999999999998</v>
      </c>
      <c r="H89" s="179">
        <v>42748</v>
      </c>
      <c r="I89" s="253">
        <v>7</v>
      </c>
      <c r="J89" s="253">
        <v>7</v>
      </c>
      <c r="K89" s="253">
        <v>15</v>
      </c>
      <c r="L89" s="253">
        <v>8</v>
      </c>
      <c r="M89" s="139">
        <v>42748</v>
      </c>
      <c r="N89" s="65">
        <v>0.71899999999999997</v>
      </c>
      <c r="O89" s="65">
        <v>0.70599999999999996</v>
      </c>
      <c r="P89" s="65">
        <v>0.8</v>
      </c>
      <c r="Q89" s="65">
        <v>0.80600000000000005</v>
      </c>
      <c r="R89" s="136">
        <v>43238</v>
      </c>
      <c r="S89" s="174">
        <v>1021.67</v>
      </c>
      <c r="T89" s="184"/>
      <c r="U89" s="174">
        <v>713.28454902278372</v>
      </c>
    </row>
    <row r="90" spans="1:21" s="140" customFormat="1" ht="15.75" customHeight="1">
      <c r="A90" s="136">
        <v>43237</v>
      </c>
      <c r="B90" s="174">
        <v>5835</v>
      </c>
      <c r="C90" s="139">
        <v>42741</v>
      </c>
      <c r="D90" s="183">
        <v>130.4</v>
      </c>
      <c r="E90" s="193">
        <f t="shared" si="1"/>
        <v>-2</v>
      </c>
      <c r="F90" s="139">
        <v>42741</v>
      </c>
      <c r="G90" s="65">
        <v>0.71199999999999997</v>
      </c>
      <c r="H90" s="179">
        <v>42741</v>
      </c>
      <c r="I90" s="254">
        <v>4.5</v>
      </c>
      <c r="J90" s="254">
        <v>4.5</v>
      </c>
      <c r="K90" s="255">
        <v>12</v>
      </c>
      <c r="L90" s="255">
        <v>7</v>
      </c>
      <c r="M90" s="139">
        <v>42741</v>
      </c>
      <c r="N90" s="65">
        <v>0.72499999999999998</v>
      </c>
      <c r="O90" s="65">
        <v>0.70599999999999996</v>
      </c>
      <c r="P90" s="65">
        <v>0.83</v>
      </c>
      <c r="Q90" s="65">
        <v>0.81599999999999995</v>
      </c>
      <c r="R90" s="136">
        <v>43237</v>
      </c>
      <c r="S90" s="174">
        <v>1021.67</v>
      </c>
      <c r="T90" s="184"/>
      <c r="U90" s="174">
        <v>719.38182932156633</v>
      </c>
    </row>
    <row r="91" spans="1:21" s="140" customFormat="1" ht="15.75" customHeight="1">
      <c r="A91" s="136">
        <v>43236</v>
      </c>
      <c r="B91" s="174">
        <v>5880</v>
      </c>
      <c r="C91" s="139">
        <v>42734</v>
      </c>
      <c r="D91" s="183">
        <v>132.4</v>
      </c>
      <c r="E91" s="193">
        <f t="shared" si="1"/>
        <v>-1.2999999999999829</v>
      </c>
      <c r="F91" s="139">
        <v>42734</v>
      </c>
      <c r="G91" s="65">
        <v>0.69700000000000006</v>
      </c>
      <c r="H91" s="179">
        <v>42734</v>
      </c>
      <c r="I91" s="254">
        <v>3.5</v>
      </c>
      <c r="J91" s="254">
        <v>3.5</v>
      </c>
      <c r="K91" s="255">
        <v>9</v>
      </c>
      <c r="L91" s="255">
        <v>6</v>
      </c>
      <c r="M91" s="139">
        <v>42734</v>
      </c>
      <c r="N91" s="65">
        <v>0.72199999999999998</v>
      </c>
      <c r="O91" s="65">
        <v>0.70599999999999996</v>
      </c>
      <c r="P91" s="65">
        <v>0.76</v>
      </c>
      <c r="Q91" s="65">
        <v>0.81599999999999995</v>
      </c>
      <c r="R91" s="136">
        <v>43236</v>
      </c>
      <c r="S91" s="174">
        <v>1027.67</v>
      </c>
      <c r="T91" s="184"/>
      <c r="U91" s="174">
        <v>721.75017510019097</v>
      </c>
    </row>
    <row r="92" spans="1:21" s="140" customFormat="1" ht="15.75" customHeight="1">
      <c r="A92" s="136">
        <v>43235</v>
      </c>
      <c r="B92" s="174">
        <v>5835</v>
      </c>
      <c r="C92" s="139">
        <v>42727</v>
      </c>
      <c r="D92" s="183">
        <v>133.69999999999999</v>
      </c>
      <c r="E92" s="193">
        <f t="shared" si="1"/>
        <v>-4.9000000000000057</v>
      </c>
      <c r="F92" s="139">
        <v>42727</v>
      </c>
      <c r="G92" s="65">
        <v>0.65099999999999991</v>
      </c>
      <c r="H92" s="179">
        <v>42727</v>
      </c>
      <c r="I92" s="254">
        <v>3</v>
      </c>
      <c r="J92" s="254">
        <v>3</v>
      </c>
      <c r="K92" s="255">
        <v>8</v>
      </c>
      <c r="L92" s="255">
        <v>5</v>
      </c>
      <c r="M92" s="139">
        <v>42727</v>
      </c>
      <c r="N92" s="65">
        <v>0.72899999999999998</v>
      </c>
      <c r="O92" s="65">
        <v>0.70599999999999996</v>
      </c>
      <c r="P92" s="65">
        <v>0.72</v>
      </c>
      <c r="Q92" s="65">
        <v>0.81200000000000006</v>
      </c>
      <c r="R92" s="136">
        <v>43235</v>
      </c>
      <c r="S92" s="174">
        <v>1033</v>
      </c>
      <c r="T92" s="184"/>
      <c r="U92" s="174">
        <v>676.44112927655988</v>
      </c>
    </row>
    <row r="93" spans="1:21" s="140" customFormat="1" ht="15.75" customHeight="1">
      <c r="A93" s="136">
        <v>43234</v>
      </c>
      <c r="B93" s="174">
        <v>5810</v>
      </c>
      <c r="C93" s="139">
        <v>42720</v>
      </c>
      <c r="D93" s="183">
        <v>138.6</v>
      </c>
      <c r="E93" s="193">
        <f t="shared" si="1"/>
        <v>-4</v>
      </c>
      <c r="F93" s="139">
        <v>42720</v>
      </c>
      <c r="G93" s="65">
        <v>0.65500000000000003</v>
      </c>
      <c r="H93" s="179">
        <v>42720</v>
      </c>
      <c r="I93" s="254">
        <v>3</v>
      </c>
      <c r="J93" s="254">
        <v>3</v>
      </c>
      <c r="K93" s="255">
        <v>8</v>
      </c>
      <c r="L93" s="255">
        <v>4.5</v>
      </c>
      <c r="M93" s="139">
        <v>42720</v>
      </c>
      <c r="N93" s="65">
        <v>0.72899999999999998</v>
      </c>
      <c r="O93" s="65">
        <v>0.70599999999999996</v>
      </c>
      <c r="P93" s="65">
        <v>0.72</v>
      </c>
      <c r="Q93" s="65">
        <v>0.80799999999999994</v>
      </c>
      <c r="R93" s="136">
        <v>43234</v>
      </c>
      <c r="S93" s="174">
        <v>1034.83</v>
      </c>
      <c r="T93" s="184"/>
      <c r="U93" s="174">
        <v>652.8664401971937</v>
      </c>
    </row>
    <row r="94" spans="1:21" s="140" customFormat="1" ht="15.75" customHeight="1">
      <c r="A94" s="136">
        <v>43231</v>
      </c>
      <c r="B94" s="174">
        <v>5780</v>
      </c>
      <c r="C94" s="139">
        <v>42713</v>
      </c>
      <c r="D94" s="183">
        <v>142.6</v>
      </c>
      <c r="E94" s="193">
        <f t="shared" si="1"/>
        <v>-3.0999999999999943</v>
      </c>
      <c r="F94" s="139">
        <v>42713</v>
      </c>
      <c r="G94" s="65">
        <v>0.66400000000000003</v>
      </c>
      <c r="H94" s="179">
        <v>42713</v>
      </c>
      <c r="I94" s="254">
        <v>3</v>
      </c>
      <c r="J94" s="254">
        <v>3</v>
      </c>
      <c r="K94" s="255">
        <v>9</v>
      </c>
      <c r="L94" s="255">
        <v>4.5</v>
      </c>
      <c r="M94" s="139">
        <v>42713</v>
      </c>
      <c r="N94" s="65">
        <v>0.72899999999999998</v>
      </c>
      <c r="O94" s="65">
        <v>0.70599999999999996</v>
      </c>
      <c r="P94" s="65">
        <v>0.72</v>
      </c>
      <c r="Q94" s="65">
        <v>0.8</v>
      </c>
      <c r="R94" s="136">
        <v>43231</v>
      </c>
      <c r="S94" s="174">
        <v>1033</v>
      </c>
      <c r="T94" s="184"/>
      <c r="U94" s="174">
        <v>626.71373874595974</v>
      </c>
    </row>
    <row r="95" spans="1:21" s="140" customFormat="1" ht="15.75" customHeight="1">
      <c r="A95" s="136">
        <v>43230</v>
      </c>
      <c r="B95" s="174">
        <v>5720</v>
      </c>
      <c r="C95" s="139">
        <v>42706</v>
      </c>
      <c r="D95" s="183">
        <v>145.69999999999999</v>
      </c>
      <c r="E95" s="193">
        <f t="shared" si="1"/>
        <v>-2.3000000000000114</v>
      </c>
      <c r="F95" s="139">
        <v>42706</v>
      </c>
      <c r="G95" s="65">
        <v>0.68099999999999994</v>
      </c>
      <c r="H95" s="179">
        <v>42706</v>
      </c>
      <c r="I95" s="254">
        <v>3</v>
      </c>
      <c r="J95" s="254">
        <v>3</v>
      </c>
      <c r="K95" s="255">
        <v>10</v>
      </c>
      <c r="L95" s="255">
        <v>7</v>
      </c>
      <c r="M95" s="139">
        <v>42706</v>
      </c>
      <c r="N95" s="65">
        <v>0.72900000000000009</v>
      </c>
      <c r="O95" s="65">
        <v>0.70599999999999996</v>
      </c>
      <c r="P95" s="65">
        <v>0.72</v>
      </c>
      <c r="Q95" s="65">
        <v>0.79599999999999993</v>
      </c>
      <c r="R95" s="136">
        <v>43230</v>
      </c>
      <c r="S95" s="174">
        <v>1024.67</v>
      </c>
      <c r="T95" s="184"/>
      <c r="U95" s="174">
        <v>584.45224737106946</v>
      </c>
    </row>
    <row r="96" spans="1:21" s="140" customFormat="1" ht="15.75" customHeight="1">
      <c r="A96" s="136">
        <v>43229</v>
      </c>
      <c r="B96" s="174">
        <v>5645</v>
      </c>
      <c r="C96" s="139">
        <v>42699</v>
      </c>
      <c r="D96" s="183">
        <v>148</v>
      </c>
      <c r="E96" s="193">
        <f t="shared" si="1"/>
        <v>0</v>
      </c>
      <c r="F96" s="139">
        <v>42699</v>
      </c>
      <c r="G96" s="65">
        <v>0.67500000000000004</v>
      </c>
      <c r="H96" s="179">
        <v>42699</v>
      </c>
      <c r="I96" s="254">
        <v>4</v>
      </c>
      <c r="J96" s="254">
        <v>4</v>
      </c>
      <c r="K96" s="255">
        <v>11</v>
      </c>
      <c r="L96" s="255">
        <v>7</v>
      </c>
      <c r="M96" s="139">
        <v>42699</v>
      </c>
      <c r="N96" s="65">
        <v>0.72899999999999998</v>
      </c>
      <c r="O96" s="65">
        <v>0.70599999999999996</v>
      </c>
      <c r="P96" s="65">
        <v>0.74</v>
      </c>
      <c r="Q96" s="65">
        <v>0.79799999999999993</v>
      </c>
      <c r="R96" s="136">
        <v>43229</v>
      </c>
      <c r="S96" s="174">
        <v>1010.67</v>
      </c>
      <c r="T96" s="184"/>
      <c r="U96" s="174">
        <v>574.8570891111267</v>
      </c>
    </row>
    <row r="97" spans="1:21" s="140" customFormat="1" ht="15.75" customHeight="1">
      <c r="A97" s="136">
        <v>43228</v>
      </c>
      <c r="B97" s="174">
        <v>5670</v>
      </c>
      <c r="C97" s="139">
        <v>42692</v>
      </c>
      <c r="D97" s="183">
        <v>148</v>
      </c>
      <c r="E97" s="193">
        <f t="shared" si="1"/>
        <v>-2</v>
      </c>
      <c r="F97" s="139">
        <v>42692</v>
      </c>
      <c r="G97" s="65">
        <v>0.65599999999999992</v>
      </c>
      <c r="H97" s="179">
        <v>42692</v>
      </c>
      <c r="I97" s="254">
        <v>5.5</v>
      </c>
      <c r="J97" s="254">
        <v>5.5</v>
      </c>
      <c r="K97" s="255">
        <v>11.5</v>
      </c>
      <c r="L97" s="255">
        <v>6</v>
      </c>
      <c r="M97" s="139">
        <v>42692</v>
      </c>
      <c r="N97" s="65">
        <v>0.72899999999999998</v>
      </c>
      <c r="O97" s="65">
        <v>0.70599999999999996</v>
      </c>
      <c r="P97" s="65">
        <v>0.79</v>
      </c>
      <c r="Q97" s="65">
        <v>0.80799999999999994</v>
      </c>
      <c r="R97" s="136">
        <v>43228</v>
      </c>
      <c r="S97" s="174">
        <v>997.67</v>
      </c>
      <c r="T97" s="184"/>
      <c r="U97" s="174">
        <v>672.6723394417495</v>
      </c>
    </row>
    <row r="98" spans="1:21" s="140" customFormat="1" ht="15.75" customHeight="1">
      <c r="A98" s="136">
        <v>43227</v>
      </c>
      <c r="B98" s="174">
        <v>5670</v>
      </c>
      <c r="C98" s="139">
        <v>42685</v>
      </c>
      <c r="D98" s="183">
        <v>150</v>
      </c>
      <c r="E98" s="193">
        <f t="shared" si="1"/>
        <v>-2</v>
      </c>
      <c r="F98" s="139">
        <v>42685</v>
      </c>
      <c r="G98" s="65">
        <v>0.66500000000000004</v>
      </c>
      <c r="H98" s="179">
        <v>42685</v>
      </c>
      <c r="I98" s="254">
        <v>6.5</v>
      </c>
      <c r="J98" s="254">
        <v>5.5</v>
      </c>
      <c r="K98" s="255">
        <v>11.5</v>
      </c>
      <c r="L98" s="255">
        <v>5</v>
      </c>
      <c r="M98" s="139">
        <v>42685</v>
      </c>
      <c r="N98" s="65">
        <v>0.72899999999999998</v>
      </c>
      <c r="O98" s="65">
        <v>0.70599999999999996</v>
      </c>
      <c r="P98" s="65">
        <v>0.84</v>
      </c>
      <c r="Q98" s="65">
        <v>0.81599999999999995</v>
      </c>
      <c r="R98" s="136">
        <v>43227</v>
      </c>
      <c r="S98" s="174">
        <v>997.33</v>
      </c>
      <c r="T98" s="184"/>
      <c r="U98" s="174">
        <v>684.0865899596738</v>
      </c>
    </row>
    <row r="99" spans="1:21" s="140" customFormat="1" ht="15.75" customHeight="1">
      <c r="A99" s="136">
        <v>43224</v>
      </c>
      <c r="B99" s="174">
        <v>5590</v>
      </c>
      <c r="C99" s="139">
        <v>42678</v>
      </c>
      <c r="D99" s="183">
        <v>152</v>
      </c>
      <c r="E99" s="193">
        <f t="shared" si="1"/>
        <v>2</v>
      </c>
      <c r="F99" s="139">
        <v>42678</v>
      </c>
      <c r="G99" s="65">
        <v>0.71</v>
      </c>
      <c r="H99" s="179">
        <v>42678</v>
      </c>
      <c r="I99" s="254">
        <v>6.5</v>
      </c>
      <c r="J99" s="254">
        <v>6.5</v>
      </c>
      <c r="K99" s="255">
        <v>12.5</v>
      </c>
      <c r="L99" s="255">
        <v>7</v>
      </c>
      <c r="M99" s="139">
        <v>42678</v>
      </c>
      <c r="N99" s="65">
        <v>0.72899999999999998</v>
      </c>
      <c r="O99" s="65">
        <v>0.71199999999999997</v>
      </c>
      <c r="P99" s="65">
        <v>0.79</v>
      </c>
      <c r="Q99" s="65">
        <v>0.81700000000000006</v>
      </c>
      <c r="R99" s="136">
        <v>43224</v>
      </c>
      <c r="S99" s="174">
        <v>989.67</v>
      </c>
      <c r="T99" s="184"/>
      <c r="U99" s="174">
        <v>647.43237828067322</v>
      </c>
    </row>
    <row r="100" spans="1:21" s="140" customFormat="1" ht="15.75" customHeight="1">
      <c r="A100" s="136">
        <v>43223</v>
      </c>
      <c r="B100" s="174">
        <v>5605</v>
      </c>
      <c r="C100" s="139">
        <v>42671</v>
      </c>
      <c r="D100" s="183">
        <v>150</v>
      </c>
      <c r="E100" s="193">
        <f t="shared" si="1"/>
        <v>0</v>
      </c>
      <c r="F100" s="139">
        <v>42671</v>
      </c>
      <c r="G100" s="65">
        <v>0.69900000000000007</v>
      </c>
      <c r="H100" s="179">
        <v>42671</v>
      </c>
      <c r="I100" s="254">
        <v>7</v>
      </c>
      <c r="J100" s="254">
        <v>7</v>
      </c>
      <c r="K100" s="255">
        <v>12.5</v>
      </c>
      <c r="L100" s="255">
        <v>6.5</v>
      </c>
      <c r="M100" s="139">
        <v>42671</v>
      </c>
      <c r="N100" s="65">
        <v>0.72899999999999998</v>
      </c>
      <c r="O100" s="65">
        <v>0.71199999999999997</v>
      </c>
      <c r="P100" s="65">
        <v>0.8</v>
      </c>
      <c r="Q100" s="65">
        <v>0.81700000000000006</v>
      </c>
      <c r="R100" s="136">
        <v>43223</v>
      </c>
      <c r="S100" s="174">
        <v>979</v>
      </c>
      <c r="T100" s="184"/>
      <c r="U100" s="174">
        <v>699.49905685719932</v>
      </c>
    </row>
    <row r="101" spans="1:21" s="140" customFormat="1" ht="15.75" customHeight="1">
      <c r="A101" s="136">
        <v>43222</v>
      </c>
      <c r="B101" s="174">
        <v>5605</v>
      </c>
      <c r="C101" s="139">
        <v>42664</v>
      </c>
      <c r="D101" s="183">
        <v>150</v>
      </c>
      <c r="E101" s="193">
        <f t="shared" si="1"/>
        <v>-6</v>
      </c>
      <c r="F101" s="139">
        <v>42664</v>
      </c>
      <c r="G101" s="65">
        <v>0.628</v>
      </c>
      <c r="H101" s="179">
        <v>42664</v>
      </c>
      <c r="I101" s="254">
        <v>7</v>
      </c>
      <c r="J101" s="254">
        <v>7</v>
      </c>
      <c r="K101" s="255">
        <v>12.5</v>
      </c>
      <c r="L101" s="255">
        <v>6</v>
      </c>
      <c r="M101" s="139">
        <v>42664</v>
      </c>
      <c r="N101" s="65">
        <v>0.72899999999999998</v>
      </c>
      <c r="O101" s="65">
        <v>0.71199999999999997</v>
      </c>
      <c r="P101" s="65">
        <v>0.8</v>
      </c>
      <c r="Q101" s="65">
        <v>0.82</v>
      </c>
      <c r="R101" s="136">
        <v>43222</v>
      </c>
      <c r="S101" s="174">
        <v>980.67</v>
      </c>
      <c r="T101" s="184"/>
      <c r="U101" s="174">
        <v>702.75932460724835</v>
      </c>
    </row>
    <row r="102" spans="1:21" s="140" customFormat="1" ht="15.75" customHeight="1">
      <c r="A102" s="136">
        <v>43217</v>
      </c>
      <c r="B102" s="174">
        <v>5580</v>
      </c>
      <c r="C102" s="139">
        <v>42657</v>
      </c>
      <c r="D102" s="183">
        <v>156</v>
      </c>
      <c r="E102" s="193">
        <f t="shared" si="1"/>
        <v>-10</v>
      </c>
      <c r="F102" s="139">
        <v>42657</v>
      </c>
      <c r="G102" s="65">
        <v>0.60899999999999999</v>
      </c>
      <c r="H102" s="179">
        <v>42657</v>
      </c>
      <c r="I102" s="254">
        <v>9</v>
      </c>
      <c r="J102" s="254">
        <v>9</v>
      </c>
      <c r="K102" s="255">
        <v>13</v>
      </c>
      <c r="L102" s="255">
        <v>7</v>
      </c>
      <c r="M102" s="139">
        <v>42657</v>
      </c>
      <c r="N102" s="65">
        <v>0.72899999999999998</v>
      </c>
      <c r="O102" s="65">
        <v>0.71199999999999997</v>
      </c>
      <c r="P102" s="65">
        <v>0.83</v>
      </c>
      <c r="Q102" s="65">
        <v>0.82</v>
      </c>
      <c r="R102" s="136">
        <v>43217</v>
      </c>
      <c r="S102" s="174">
        <v>978.67</v>
      </c>
      <c r="T102" s="184"/>
      <c r="U102" s="174">
        <v>762.71121616977325</v>
      </c>
    </row>
    <row r="103" spans="1:21" s="140" customFormat="1" ht="15.75" customHeight="1">
      <c r="A103" s="136">
        <v>43216</v>
      </c>
      <c r="B103" s="174">
        <v>5595</v>
      </c>
      <c r="C103" s="139">
        <v>42643</v>
      </c>
      <c r="D103" s="183">
        <v>166</v>
      </c>
      <c r="E103" s="193">
        <f t="shared" si="1"/>
        <v>4</v>
      </c>
      <c r="F103" s="139">
        <v>42643</v>
      </c>
      <c r="G103" s="65">
        <v>0.70400000000000007</v>
      </c>
      <c r="H103" s="179">
        <v>42643</v>
      </c>
      <c r="I103" s="254">
        <v>9</v>
      </c>
      <c r="J103" s="254">
        <v>9</v>
      </c>
      <c r="K103" s="255">
        <v>12</v>
      </c>
      <c r="L103" s="255">
        <v>10</v>
      </c>
      <c r="M103" s="139">
        <v>42643</v>
      </c>
      <c r="N103" s="65">
        <v>0.72499999999999998</v>
      </c>
      <c r="O103" s="65">
        <v>0.69699999999999995</v>
      </c>
      <c r="P103" s="65">
        <v>0.88</v>
      </c>
      <c r="Q103" s="65">
        <v>0.83299999999999996</v>
      </c>
      <c r="R103" s="136">
        <v>43216</v>
      </c>
      <c r="S103" s="174">
        <v>979.67</v>
      </c>
      <c r="T103" s="184"/>
      <c r="U103" s="174">
        <v>684.30156896279095</v>
      </c>
    </row>
    <row r="104" spans="1:21" s="140" customFormat="1" ht="15.75" customHeight="1">
      <c r="A104" s="136">
        <v>43215</v>
      </c>
      <c r="B104" s="174">
        <v>5600</v>
      </c>
      <c r="C104" s="139">
        <v>42636</v>
      </c>
      <c r="D104" s="183">
        <v>162</v>
      </c>
      <c r="E104" s="193">
        <f t="shared" si="1"/>
        <v>-8</v>
      </c>
      <c r="F104" s="139">
        <v>42636</v>
      </c>
      <c r="G104" s="65">
        <v>0.63200000000000001</v>
      </c>
      <c r="H104" s="179">
        <v>42636</v>
      </c>
      <c r="I104" s="254">
        <v>10</v>
      </c>
      <c r="J104" s="254">
        <v>10</v>
      </c>
      <c r="K104" s="255">
        <v>13</v>
      </c>
      <c r="L104" s="255">
        <v>12</v>
      </c>
      <c r="M104" s="139">
        <v>42636</v>
      </c>
      <c r="N104" s="65">
        <v>0.72499999999999998</v>
      </c>
      <c r="O104" s="65">
        <v>0.69699999999999995</v>
      </c>
      <c r="P104" s="65">
        <v>0.88</v>
      </c>
      <c r="Q104" s="65">
        <v>0.82200000000000006</v>
      </c>
      <c r="R104" s="136">
        <v>43215</v>
      </c>
      <c r="S104" s="174">
        <v>982.33</v>
      </c>
      <c r="T104" s="184"/>
      <c r="U104" s="174">
        <v>712.7217349652019</v>
      </c>
    </row>
    <row r="105" spans="1:21" s="140" customFormat="1" ht="15.75" customHeight="1">
      <c r="A105" s="136">
        <v>43214</v>
      </c>
      <c r="B105" s="174">
        <v>5605</v>
      </c>
      <c r="C105" s="139">
        <v>42629</v>
      </c>
      <c r="D105" s="183">
        <v>170</v>
      </c>
      <c r="E105" s="193">
        <f t="shared" si="1"/>
        <v>-4</v>
      </c>
      <c r="F105" s="139">
        <v>42622</v>
      </c>
      <c r="G105" s="65">
        <v>0.59399999999999997</v>
      </c>
      <c r="H105" s="179">
        <v>42622</v>
      </c>
      <c r="I105" s="254">
        <v>10</v>
      </c>
      <c r="J105" s="254">
        <v>15</v>
      </c>
      <c r="K105" s="255">
        <v>18</v>
      </c>
      <c r="L105" s="255">
        <v>11</v>
      </c>
      <c r="M105" s="139">
        <v>42622</v>
      </c>
      <c r="N105" s="65">
        <v>0.72499999999999998</v>
      </c>
      <c r="O105" s="65">
        <v>0.69699999999999995</v>
      </c>
      <c r="P105" s="65">
        <v>0.79</v>
      </c>
      <c r="Q105" s="65">
        <v>0.65799999999999992</v>
      </c>
      <c r="R105" s="136">
        <v>43214</v>
      </c>
      <c r="S105" s="174">
        <v>985.33</v>
      </c>
      <c r="T105" s="184"/>
      <c r="U105" s="174">
        <v>708.52910228707788</v>
      </c>
    </row>
    <row r="106" spans="1:21" s="140" customFormat="1" ht="15.75" customHeight="1">
      <c r="A106" s="136">
        <v>43213</v>
      </c>
      <c r="B106" s="174">
        <v>5595</v>
      </c>
      <c r="C106" s="139">
        <v>42622</v>
      </c>
      <c r="D106" s="183">
        <v>174</v>
      </c>
      <c r="E106" s="193">
        <f t="shared" si="1"/>
        <v>4</v>
      </c>
      <c r="F106" s="139">
        <v>42615</v>
      </c>
      <c r="G106" s="65">
        <v>0.6409999999999999</v>
      </c>
      <c r="H106" s="179">
        <v>42615</v>
      </c>
      <c r="I106" s="254">
        <v>10</v>
      </c>
      <c r="J106" s="254">
        <v>10</v>
      </c>
      <c r="K106" s="255">
        <v>13</v>
      </c>
      <c r="L106" s="255">
        <v>11.5</v>
      </c>
      <c r="M106" s="139">
        <v>42615</v>
      </c>
      <c r="N106" s="65">
        <v>0.499</v>
      </c>
      <c r="O106" s="65">
        <v>0.66700000000000004</v>
      </c>
      <c r="P106" s="65">
        <v>0.78</v>
      </c>
      <c r="Q106" s="65">
        <v>0.628</v>
      </c>
      <c r="R106" s="136">
        <v>43213</v>
      </c>
      <c r="S106" s="174">
        <v>973.33</v>
      </c>
      <c r="T106" s="184"/>
      <c r="U106" s="174">
        <v>705.05318484899271</v>
      </c>
    </row>
    <row r="107" spans="1:21" s="140" customFormat="1" ht="15.75" customHeight="1">
      <c r="A107" s="136">
        <v>43210</v>
      </c>
      <c r="B107" s="174">
        <v>5585</v>
      </c>
      <c r="C107" s="139">
        <v>42615</v>
      </c>
      <c r="D107" s="183">
        <v>170</v>
      </c>
      <c r="E107" s="193">
        <f t="shared" si="1"/>
        <v>7</v>
      </c>
      <c r="F107" s="139">
        <v>42608</v>
      </c>
      <c r="G107" s="65">
        <v>0.65</v>
      </c>
      <c r="H107" s="179">
        <v>42608</v>
      </c>
      <c r="I107" s="254">
        <v>10.5</v>
      </c>
      <c r="J107" s="254">
        <v>10.5</v>
      </c>
      <c r="K107" s="255">
        <v>14</v>
      </c>
      <c r="L107" s="255">
        <v>11</v>
      </c>
      <c r="M107" s="139">
        <v>42608</v>
      </c>
      <c r="N107" s="65">
        <v>0.499</v>
      </c>
      <c r="O107" s="65">
        <v>0.66700000000000004</v>
      </c>
      <c r="P107" s="65">
        <v>0.85</v>
      </c>
      <c r="Q107" s="65">
        <v>0.70599999999999996</v>
      </c>
      <c r="R107" s="136">
        <v>43210</v>
      </c>
      <c r="S107" s="174">
        <v>971</v>
      </c>
      <c r="T107" s="184"/>
      <c r="U107" s="174">
        <v>780.73614264704065</v>
      </c>
    </row>
    <row r="108" spans="1:21" s="140" customFormat="1" ht="15.75" customHeight="1">
      <c r="A108" s="136">
        <v>43209</v>
      </c>
      <c r="B108" s="174">
        <v>5590</v>
      </c>
      <c r="C108" s="139">
        <v>42608</v>
      </c>
      <c r="D108" s="183">
        <v>163</v>
      </c>
      <c r="E108" s="193">
        <f t="shared" si="1"/>
        <v>3</v>
      </c>
      <c r="F108" s="139">
        <v>42601</v>
      </c>
      <c r="G108" s="65">
        <v>0.65500000000000003</v>
      </c>
      <c r="H108" s="179">
        <v>42601</v>
      </c>
      <c r="I108" s="254">
        <v>10</v>
      </c>
      <c r="J108" s="254">
        <v>12</v>
      </c>
      <c r="K108" s="255">
        <v>19.5</v>
      </c>
      <c r="L108" s="255">
        <v>10.5</v>
      </c>
      <c r="M108" s="139">
        <v>42601</v>
      </c>
      <c r="N108" s="65">
        <v>0.751</v>
      </c>
      <c r="O108" s="65">
        <v>0.71199999999999997</v>
      </c>
      <c r="P108" s="65">
        <v>0.81</v>
      </c>
      <c r="Q108" s="65">
        <v>0.80700000000000005</v>
      </c>
      <c r="R108" s="136">
        <v>43209</v>
      </c>
      <c r="S108" s="174">
        <v>975.5</v>
      </c>
      <c r="T108" s="184"/>
      <c r="U108" s="174">
        <v>769.59942128992043</v>
      </c>
    </row>
    <row r="109" spans="1:21" s="140" customFormat="1" ht="15.75" customHeight="1">
      <c r="A109" s="136">
        <v>43208</v>
      </c>
      <c r="B109" s="174">
        <v>5535</v>
      </c>
      <c r="C109" s="139">
        <v>42601</v>
      </c>
      <c r="D109" s="183">
        <v>160</v>
      </c>
      <c r="E109" s="193">
        <f t="shared" si="1"/>
        <v>-2</v>
      </c>
      <c r="F109" s="139">
        <v>42594</v>
      </c>
      <c r="G109" s="65">
        <v>0.66099999999999992</v>
      </c>
      <c r="H109" s="179">
        <v>42594</v>
      </c>
      <c r="I109" s="254">
        <v>11</v>
      </c>
      <c r="J109" s="254">
        <v>13.5</v>
      </c>
      <c r="K109" s="255">
        <v>21</v>
      </c>
      <c r="L109" s="255">
        <v>10</v>
      </c>
      <c r="M109" s="139">
        <v>42594</v>
      </c>
      <c r="N109" s="65">
        <v>0.75</v>
      </c>
      <c r="O109" s="65">
        <v>0.71199999999999997</v>
      </c>
      <c r="P109" s="65">
        <v>0.83</v>
      </c>
      <c r="Q109" s="65">
        <v>0.80599999999999994</v>
      </c>
      <c r="R109" s="136">
        <v>43208</v>
      </c>
      <c r="S109" s="174">
        <v>961</v>
      </c>
      <c r="T109" s="184"/>
      <c r="U109" s="174">
        <v>780.21362830464022</v>
      </c>
    </row>
    <row r="110" spans="1:21" s="140" customFormat="1" ht="15.75" customHeight="1">
      <c r="A110" s="136">
        <v>43207</v>
      </c>
      <c r="B110" s="174">
        <v>5505</v>
      </c>
      <c r="C110" s="139">
        <v>42594</v>
      </c>
      <c r="D110" s="183">
        <v>162</v>
      </c>
      <c r="E110" s="193">
        <f t="shared" si="1"/>
        <v>-3</v>
      </c>
      <c r="F110" s="139">
        <v>42587</v>
      </c>
      <c r="G110" s="65">
        <v>0.66799999999999993</v>
      </c>
      <c r="H110" s="179">
        <v>42587</v>
      </c>
      <c r="I110" s="254">
        <v>11.5</v>
      </c>
      <c r="J110" s="254">
        <v>14</v>
      </c>
      <c r="K110" s="255">
        <v>21.5</v>
      </c>
      <c r="L110" s="255">
        <v>10</v>
      </c>
      <c r="M110" s="139">
        <v>42587</v>
      </c>
      <c r="N110" s="65">
        <v>0.751</v>
      </c>
      <c r="O110" s="65">
        <v>0.71199999999999997</v>
      </c>
      <c r="P110" s="65">
        <v>0.84</v>
      </c>
      <c r="Q110" s="65">
        <v>0.81299999999999994</v>
      </c>
      <c r="R110" s="136">
        <v>43207</v>
      </c>
      <c r="S110" s="174">
        <v>958</v>
      </c>
      <c r="T110" s="184"/>
      <c r="U110" s="174">
        <v>774.15941841287986</v>
      </c>
    </row>
    <row r="111" spans="1:21" s="140" customFormat="1" ht="15.75" customHeight="1">
      <c r="A111" s="136">
        <v>43206</v>
      </c>
      <c r="B111" s="174">
        <v>5485</v>
      </c>
      <c r="C111" s="139">
        <v>42587</v>
      </c>
      <c r="D111" s="183">
        <v>165</v>
      </c>
      <c r="E111" s="193">
        <f t="shared" si="1"/>
        <v>-3</v>
      </c>
      <c r="F111" s="139">
        <v>42580</v>
      </c>
      <c r="G111" s="181">
        <v>0.66900000000000004</v>
      </c>
      <c r="H111" s="179">
        <v>42580</v>
      </c>
      <c r="I111" s="254">
        <v>10</v>
      </c>
      <c r="J111" s="254">
        <v>12.5</v>
      </c>
      <c r="K111" s="255">
        <v>20.5</v>
      </c>
      <c r="L111" s="255">
        <v>9.5</v>
      </c>
      <c r="M111" s="139">
        <v>42580</v>
      </c>
      <c r="N111" s="65">
        <v>0.746</v>
      </c>
      <c r="O111" s="65">
        <v>0.72199999999999998</v>
      </c>
      <c r="P111" s="65">
        <v>0.85</v>
      </c>
      <c r="Q111" s="65">
        <v>0.82</v>
      </c>
      <c r="R111" s="136">
        <v>43206</v>
      </c>
      <c r="S111" s="174">
        <v>955</v>
      </c>
      <c r="T111" s="184"/>
      <c r="U111" s="174">
        <v>765.52452439419994</v>
      </c>
    </row>
    <row r="112" spans="1:21" s="140" customFormat="1" ht="15.75" customHeight="1">
      <c r="A112" s="136">
        <v>43203</v>
      </c>
      <c r="B112" s="174">
        <v>5475</v>
      </c>
      <c r="C112" s="139">
        <v>42580</v>
      </c>
      <c r="D112" s="183">
        <v>168</v>
      </c>
      <c r="E112" s="193">
        <f t="shared" si="1"/>
        <v>-4</v>
      </c>
      <c r="F112" s="139">
        <v>42573</v>
      </c>
      <c r="G112" s="65">
        <v>0.621</v>
      </c>
      <c r="H112" s="179">
        <v>42573</v>
      </c>
      <c r="I112" s="255">
        <v>10</v>
      </c>
      <c r="J112" s="255">
        <v>12.5</v>
      </c>
      <c r="K112" s="255">
        <v>20.5</v>
      </c>
      <c r="L112" s="255">
        <v>9</v>
      </c>
      <c r="M112" s="139">
        <v>42573</v>
      </c>
      <c r="N112" s="65">
        <v>0.752</v>
      </c>
      <c r="O112" s="65">
        <v>0.72199999999999998</v>
      </c>
      <c r="P112" s="65">
        <v>0.88</v>
      </c>
      <c r="Q112" s="65">
        <v>0.82299999999999995</v>
      </c>
      <c r="R112" s="136">
        <v>43203</v>
      </c>
      <c r="S112" s="174">
        <v>958.33</v>
      </c>
      <c r="T112" s="184"/>
      <c r="U112" s="174">
        <v>731.39227103753456</v>
      </c>
    </row>
    <row r="113" spans="1:21" s="140" customFormat="1" ht="15.75" customHeight="1">
      <c r="A113" s="136">
        <v>43202</v>
      </c>
      <c r="B113" s="174">
        <v>5485</v>
      </c>
      <c r="C113" s="139">
        <v>42573</v>
      </c>
      <c r="D113" s="183">
        <v>172</v>
      </c>
      <c r="E113" s="193">
        <f t="shared" si="1"/>
        <v>-8</v>
      </c>
      <c r="F113" s="139">
        <v>42566</v>
      </c>
      <c r="G113" s="65">
        <v>0.67599999999999993</v>
      </c>
      <c r="H113" s="179">
        <v>42566</v>
      </c>
      <c r="I113" s="255">
        <v>11.5</v>
      </c>
      <c r="J113" s="255">
        <v>15.5</v>
      </c>
      <c r="K113" s="255">
        <v>24.5</v>
      </c>
      <c r="L113" s="255">
        <v>11.5</v>
      </c>
      <c r="M113" s="139">
        <v>42566</v>
      </c>
      <c r="N113" s="65">
        <v>0.752</v>
      </c>
      <c r="O113" s="65">
        <v>0.72199999999999998</v>
      </c>
      <c r="P113" s="65">
        <v>0.9</v>
      </c>
      <c r="Q113" s="65">
        <v>0.82499999999999996</v>
      </c>
      <c r="R113" s="136">
        <v>43202</v>
      </c>
      <c r="S113" s="174">
        <v>959.33</v>
      </c>
      <c r="T113" s="184"/>
      <c r="U113" s="174">
        <v>749.09819154389061</v>
      </c>
    </row>
    <row r="114" spans="1:21" s="140" customFormat="1" ht="15.75" customHeight="1">
      <c r="A114" s="136">
        <v>43201</v>
      </c>
      <c r="B114" s="174">
        <v>5475</v>
      </c>
      <c r="C114" s="139">
        <v>42566</v>
      </c>
      <c r="D114" s="183">
        <v>180</v>
      </c>
      <c r="E114" s="193">
        <f t="shared" si="1"/>
        <v>-7</v>
      </c>
      <c r="F114" s="139">
        <v>42559</v>
      </c>
      <c r="G114" s="65">
        <v>0.68099999999999994</v>
      </c>
      <c r="H114" s="179">
        <v>42559</v>
      </c>
      <c r="I114" s="255">
        <v>12.5</v>
      </c>
      <c r="J114" s="255">
        <v>16.5</v>
      </c>
      <c r="K114" s="255">
        <v>26.5</v>
      </c>
      <c r="L114" s="255">
        <v>10.5</v>
      </c>
      <c r="M114" s="139">
        <v>42559</v>
      </c>
      <c r="N114" s="65">
        <v>0.752</v>
      </c>
      <c r="O114" s="65">
        <v>0.72199999999999998</v>
      </c>
      <c r="P114" s="65">
        <v>0.9</v>
      </c>
      <c r="Q114" s="65">
        <v>0.82499999999999996</v>
      </c>
      <c r="R114" s="136">
        <v>43201</v>
      </c>
      <c r="S114" s="174">
        <v>955.33</v>
      </c>
      <c r="T114" s="184"/>
      <c r="U114" s="174">
        <v>749.76772219425129</v>
      </c>
    </row>
    <row r="115" spans="1:21" s="140" customFormat="1" ht="15.75" customHeight="1">
      <c r="A115" s="136">
        <v>43200</v>
      </c>
      <c r="B115" s="174">
        <v>5435</v>
      </c>
      <c r="C115" s="139">
        <v>42559</v>
      </c>
      <c r="D115" s="183">
        <v>187</v>
      </c>
      <c r="E115" s="193">
        <f t="shared" si="1"/>
        <v>-3</v>
      </c>
      <c r="F115" s="139">
        <v>42552</v>
      </c>
      <c r="G115" s="65">
        <v>0.63800000000000001</v>
      </c>
      <c r="H115" s="179">
        <v>42552</v>
      </c>
      <c r="I115" s="255">
        <v>13.5</v>
      </c>
      <c r="J115" s="255">
        <v>17.5</v>
      </c>
      <c r="K115" s="255">
        <v>27.5</v>
      </c>
      <c r="L115" s="255">
        <v>11</v>
      </c>
      <c r="M115" s="139">
        <v>42552</v>
      </c>
      <c r="N115" s="65">
        <v>0.752</v>
      </c>
      <c r="O115" s="65">
        <v>0.72199999999999998</v>
      </c>
      <c r="P115" s="65">
        <v>0.9</v>
      </c>
      <c r="Q115" s="65">
        <v>0.83</v>
      </c>
      <c r="R115" s="136">
        <v>43200</v>
      </c>
      <c r="S115" s="174">
        <v>952.17</v>
      </c>
      <c r="T115" s="184"/>
      <c r="U115" s="174">
        <v>709.6959795259454</v>
      </c>
    </row>
    <row r="116" spans="1:21" s="140" customFormat="1" ht="15.75" customHeight="1">
      <c r="A116" s="136">
        <v>43199</v>
      </c>
      <c r="B116" s="174">
        <v>5425</v>
      </c>
      <c r="C116" s="139">
        <v>42552</v>
      </c>
      <c r="D116" s="183">
        <v>190</v>
      </c>
      <c r="E116" s="193">
        <f t="shared" si="1"/>
        <v>-5</v>
      </c>
      <c r="F116" s="139">
        <v>42545</v>
      </c>
      <c r="G116" s="65">
        <v>0.65099999999999991</v>
      </c>
      <c r="H116" s="179">
        <v>42545</v>
      </c>
      <c r="I116" s="255">
        <v>15.5</v>
      </c>
      <c r="J116" s="255">
        <v>19.5</v>
      </c>
      <c r="K116" s="255">
        <v>28.5</v>
      </c>
      <c r="L116" s="255">
        <v>11</v>
      </c>
      <c r="M116" s="139">
        <v>42545</v>
      </c>
      <c r="N116" s="65">
        <v>0.752</v>
      </c>
      <c r="O116" s="65">
        <v>0.72199999999999998</v>
      </c>
      <c r="P116" s="65">
        <v>0.91</v>
      </c>
      <c r="Q116" s="65">
        <v>0.83499999999999996</v>
      </c>
      <c r="R116" s="136">
        <v>43199</v>
      </c>
      <c r="S116" s="174">
        <v>944.33</v>
      </c>
      <c r="T116" s="184"/>
      <c r="U116" s="174">
        <v>743.79409371574729</v>
      </c>
    </row>
    <row r="117" spans="1:21" s="140" customFormat="1" ht="15.75" customHeight="1">
      <c r="A117" s="136">
        <v>43194</v>
      </c>
      <c r="B117" s="174">
        <v>5445</v>
      </c>
      <c r="C117" s="139">
        <v>42545</v>
      </c>
      <c r="D117" s="183">
        <v>195</v>
      </c>
      <c r="E117" s="193">
        <f t="shared" si="1"/>
        <v>-5</v>
      </c>
      <c r="F117" s="139">
        <v>42538</v>
      </c>
      <c r="G117" s="65">
        <v>0.66700000000000004</v>
      </c>
      <c r="H117" s="179">
        <v>42538</v>
      </c>
      <c r="I117" s="255">
        <v>15.5</v>
      </c>
      <c r="J117" s="255">
        <v>19.5</v>
      </c>
      <c r="K117" s="255">
        <v>28.5</v>
      </c>
      <c r="L117" s="255">
        <v>13</v>
      </c>
      <c r="M117" s="182">
        <v>42538</v>
      </c>
      <c r="N117" s="181">
        <v>0.752</v>
      </c>
      <c r="O117" s="65">
        <v>0.72199999999999998</v>
      </c>
      <c r="P117" s="65">
        <v>0.91</v>
      </c>
      <c r="Q117" s="65">
        <v>0.83499999999999996</v>
      </c>
      <c r="R117" s="136">
        <v>43194</v>
      </c>
      <c r="S117" s="174">
        <v>955.17</v>
      </c>
      <c r="T117" s="184"/>
      <c r="U117" s="174">
        <v>716.43381302398757</v>
      </c>
    </row>
    <row r="118" spans="1:21" s="140" customFormat="1" ht="15.75" customHeight="1">
      <c r="A118" s="136">
        <v>43193</v>
      </c>
      <c r="B118" s="174">
        <v>5470</v>
      </c>
      <c r="C118" s="139">
        <v>42538</v>
      </c>
      <c r="D118" s="183">
        <v>200</v>
      </c>
      <c r="E118" s="193">
        <f t="shared" si="1"/>
        <v>-7</v>
      </c>
      <c r="F118" s="139">
        <v>42531</v>
      </c>
      <c r="G118" s="65">
        <v>0.68700000000000006</v>
      </c>
      <c r="H118" s="179">
        <v>42531</v>
      </c>
      <c r="I118" s="255">
        <v>14.5</v>
      </c>
      <c r="J118" s="255">
        <v>17.5</v>
      </c>
      <c r="K118" s="255">
        <v>26.5</v>
      </c>
      <c r="L118" s="255">
        <v>11</v>
      </c>
      <c r="M118" s="139">
        <v>42531</v>
      </c>
      <c r="N118" s="65">
        <v>0.76</v>
      </c>
      <c r="O118" s="65">
        <v>0.72199999999999998</v>
      </c>
      <c r="P118" s="65">
        <v>0.91</v>
      </c>
      <c r="Q118" s="65">
        <v>0.84</v>
      </c>
      <c r="R118" s="136">
        <v>43193</v>
      </c>
      <c r="S118" s="174">
        <v>955.5</v>
      </c>
      <c r="T118" s="184"/>
      <c r="U118" s="174">
        <v>744.67718518011952</v>
      </c>
    </row>
    <row r="119" spans="1:21" s="140" customFormat="1" ht="15.75" customHeight="1">
      <c r="A119" s="136">
        <v>43192</v>
      </c>
      <c r="B119" s="174">
        <v>5480</v>
      </c>
      <c r="C119" s="139">
        <v>42531</v>
      </c>
      <c r="D119" s="183">
        <v>207</v>
      </c>
      <c r="E119" s="193">
        <f t="shared" si="1"/>
        <v>0</v>
      </c>
      <c r="F119" s="139">
        <v>42524</v>
      </c>
      <c r="G119" s="65">
        <v>0.68700000000000006</v>
      </c>
      <c r="H119" s="179">
        <v>42524</v>
      </c>
      <c r="I119" s="255">
        <v>14.5</v>
      </c>
      <c r="J119" s="255">
        <v>17.5</v>
      </c>
      <c r="K119" s="255">
        <v>26.5</v>
      </c>
      <c r="L119" s="255">
        <v>17</v>
      </c>
      <c r="M119" s="139">
        <v>42524</v>
      </c>
      <c r="N119" s="65">
        <v>0.75800000000000001</v>
      </c>
      <c r="O119" s="65">
        <v>0.72199999999999998</v>
      </c>
      <c r="P119" s="65">
        <v>0.91</v>
      </c>
      <c r="Q119" s="65">
        <v>0.84</v>
      </c>
      <c r="R119" s="136">
        <v>43192</v>
      </c>
      <c r="S119" s="174">
        <v>953.67</v>
      </c>
      <c r="T119" s="184"/>
      <c r="U119" s="174">
        <v>775.03528512568573</v>
      </c>
    </row>
    <row r="120" spans="1:21" s="140" customFormat="1" ht="15.75" customHeight="1">
      <c r="A120" s="136">
        <v>43189</v>
      </c>
      <c r="B120" s="174">
        <v>5445</v>
      </c>
      <c r="C120" s="139">
        <v>42524</v>
      </c>
      <c r="D120" s="183">
        <v>207</v>
      </c>
      <c r="E120" s="193">
        <f t="shared" si="1"/>
        <v>-3</v>
      </c>
      <c r="F120" s="139">
        <v>42517</v>
      </c>
      <c r="G120" s="65">
        <v>0.6409999999999999</v>
      </c>
      <c r="H120" s="179">
        <v>42517</v>
      </c>
      <c r="I120" s="256">
        <v>14.5</v>
      </c>
      <c r="J120" s="256">
        <v>18.5</v>
      </c>
      <c r="K120" s="256">
        <v>26</v>
      </c>
      <c r="L120" s="256">
        <v>16</v>
      </c>
      <c r="M120" s="139">
        <v>42517</v>
      </c>
      <c r="N120" s="65">
        <v>0.76700000000000002</v>
      </c>
      <c r="O120" s="65">
        <v>0.72199999999999998</v>
      </c>
      <c r="P120" s="65">
        <v>0.91</v>
      </c>
      <c r="Q120" s="65">
        <v>0.84699999999999998</v>
      </c>
      <c r="R120" s="136">
        <v>43189</v>
      </c>
      <c r="S120" s="174">
        <v>945</v>
      </c>
      <c r="T120" s="184">
        <v>975</v>
      </c>
      <c r="U120" s="174">
        <v>695.91522378240006</v>
      </c>
    </row>
    <row r="121" spans="1:21" s="140" customFormat="1" ht="15.75" customHeight="1">
      <c r="A121" s="136">
        <v>43188</v>
      </c>
      <c r="B121" s="174">
        <v>5405</v>
      </c>
      <c r="C121" s="139">
        <v>42517</v>
      </c>
      <c r="D121" s="180">
        <v>210</v>
      </c>
      <c r="E121" s="193">
        <f t="shared" si="1"/>
        <v>-10</v>
      </c>
      <c r="F121" s="139">
        <v>42510</v>
      </c>
      <c r="G121" s="65">
        <v>0.68099999999999994</v>
      </c>
      <c r="H121" s="179">
        <v>42510</v>
      </c>
      <c r="I121" s="256">
        <v>14.5</v>
      </c>
      <c r="J121" s="256">
        <v>17.5</v>
      </c>
      <c r="K121" s="256">
        <v>25</v>
      </c>
      <c r="L121" s="256">
        <v>15</v>
      </c>
      <c r="M121" s="139">
        <v>42510</v>
      </c>
      <c r="N121" s="65">
        <v>0.75800000000000001</v>
      </c>
      <c r="O121" s="65">
        <v>0.71699999999999997</v>
      </c>
      <c r="P121" s="65">
        <v>0.91</v>
      </c>
      <c r="Q121" s="65">
        <v>0.85099999999999998</v>
      </c>
      <c r="R121" s="136">
        <v>43188</v>
      </c>
      <c r="S121" s="174">
        <v>945</v>
      </c>
      <c r="T121" s="184"/>
      <c r="U121" s="174">
        <v>644.60752010240049</v>
      </c>
    </row>
    <row r="122" spans="1:21" s="140" customFormat="1" ht="15.75" customHeight="1">
      <c r="A122" s="136">
        <v>43187</v>
      </c>
      <c r="B122" s="174">
        <v>5435</v>
      </c>
      <c r="C122" s="139">
        <v>42510</v>
      </c>
      <c r="D122" s="180">
        <v>220</v>
      </c>
      <c r="E122" s="193">
        <f t="shared" si="1"/>
        <v>-4</v>
      </c>
      <c r="F122" s="139">
        <v>42503</v>
      </c>
      <c r="G122" s="65">
        <v>0.67099999999999993</v>
      </c>
      <c r="H122" s="179">
        <v>42503</v>
      </c>
      <c r="I122" s="256">
        <v>14</v>
      </c>
      <c r="J122" s="256">
        <v>16</v>
      </c>
      <c r="K122" s="256">
        <v>24</v>
      </c>
      <c r="L122" s="256">
        <v>14.6</v>
      </c>
      <c r="M122" s="139">
        <v>42503</v>
      </c>
      <c r="N122" s="65">
        <v>0.76</v>
      </c>
      <c r="O122" s="65">
        <v>0.71699999999999997</v>
      </c>
      <c r="P122" s="65">
        <v>0.91</v>
      </c>
      <c r="Q122" s="65">
        <v>0.85199999999999998</v>
      </c>
      <c r="R122" s="136">
        <v>43187</v>
      </c>
      <c r="S122" s="174">
        <v>944.67</v>
      </c>
      <c r="T122" s="184"/>
      <c r="U122" s="174">
        <v>699.24318064804083</v>
      </c>
    </row>
    <row r="123" spans="1:21" s="140" customFormat="1" ht="15.75" customHeight="1">
      <c r="A123" s="136">
        <v>43186</v>
      </c>
      <c r="B123" s="174">
        <v>5460</v>
      </c>
      <c r="C123" s="139">
        <v>42503</v>
      </c>
      <c r="D123" s="180">
        <v>224</v>
      </c>
      <c r="E123" s="193">
        <f t="shared" si="1"/>
        <v>-6</v>
      </c>
      <c r="F123" s="139">
        <v>42496</v>
      </c>
      <c r="G123" s="65">
        <v>0.65700000000000003</v>
      </c>
      <c r="H123" s="179">
        <v>42496</v>
      </c>
      <c r="I123" s="256">
        <v>14</v>
      </c>
      <c r="J123" s="256">
        <v>16</v>
      </c>
      <c r="K123" s="256">
        <v>24</v>
      </c>
      <c r="L123" s="256">
        <v>14.8</v>
      </c>
      <c r="M123" s="139">
        <v>42496</v>
      </c>
      <c r="N123" s="65">
        <v>0.76</v>
      </c>
      <c r="O123" s="65">
        <v>0.71699999999999997</v>
      </c>
      <c r="P123" s="65">
        <v>0.92</v>
      </c>
      <c r="Q123" s="65">
        <v>0.85</v>
      </c>
      <c r="R123" s="136">
        <v>43186</v>
      </c>
      <c r="S123" s="174">
        <v>947.67</v>
      </c>
      <c r="T123" s="184"/>
      <c r="U123" s="174">
        <v>719.48442189574871</v>
      </c>
    </row>
    <row r="124" spans="1:21" s="140" customFormat="1" ht="15.75" customHeight="1">
      <c r="A124" s="136">
        <v>43185</v>
      </c>
      <c r="B124" s="174">
        <v>5510</v>
      </c>
      <c r="C124" s="139">
        <v>42496</v>
      </c>
      <c r="D124" s="180">
        <v>230</v>
      </c>
      <c r="E124" s="193">
        <f t="shared" si="1"/>
        <v>-5</v>
      </c>
      <c r="F124" s="139">
        <v>42489</v>
      </c>
      <c r="G124" s="65">
        <v>0.61599999999999999</v>
      </c>
      <c r="H124" s="179">
        <v>42489</v>
      </c>
      <c r="I124" s="256">
        <v>12</v>
      </c>
      <c r="J124" s="256">
        <v>14</v>
      </c>
      <c r="K124" s="256">
        <v>22</v>
      </c>
      <c r="L124" s="256">
        <v>14</v>
      </c>
      <c r="M124" s="139">
        <v>42489</v>
      </c>
      <c r="N124" s="65">
        <v>0.75700000000000001</v>
      </c>
      <c r="O124" s="65">
        <v>0.71699999999999997</v>
      </c>
      <c r="P124" s="65">
        <v>0.91</v>
      </c>
      <c r="Q124" s="65">
        <v>0.85199999999999998</v>
      </c>
      <c r="R124" s="136">
        <v>43185</v>
      </c>
      <c r="S124" s="174">
        <v>949.75</v>
      </c>
      <c r="T124" s="184"/>
      <c r="U124" s="174">
        <v>730.27338847832107</v>
      </c>
    </row>
    <row r="125" spans="1:21" s="140" customFormat="1" ht="15.75" customHeight="1">
      <c r="A125" s="136">
        <v>43182</v>
      </c>
      <c r="B125" s="174">
        <v>5505</v>
      </c>
      <c r="C125" s="139">
        <v>42489</v>
      </c>
      <c r="D125" s="180">
        <v>235</v>
      </c>
      <c r="E125" s="193">
        <f t="shared" si="1"/>
        <v>5</v>
      </c>
      <c r="F125" s="139">
        <v>42482</v>
      </c>
      <c r="G125" s="65">
        <v>0.6409999999999999</v>
      </c>
      <c r="H125" s="179">
        <v>42482</v>
      </c>
      <c r="I125" s="256">
        <v>11.5</v>
      </c>
      <c r="J125" s="256">
        <v>14.5</v>
      </c>
      <c r="K125" s="256">
        <v>21</v>
      </c>
      <c r="L125" s="256">
        <v>13</v>
      </c>
      <c r="M125" s="139">
        <v>42482</v>
      </c>
      <c r="N125" s="65">
        <v>0.75700000000000001</v>
      </c>
      <c r="O125" s="65">
        <v>0.746</v>
      </c>
      <c r="P125" s="65">
        <v>0.91</v>
      </c>
      <c r="Q125" s="65">
        <v>0.85199999999999998</v>
      </c>
      <c r="R125" s="136">
        <v>43182</v>
      </c>
      <c r="S125" s="174">
        <v>947</v>
      </c>
      <c r="T125" s="184"/>
      <c r="U125" s="174">
        <v>715.95332782296009</v>
      </c>
    </row>
    <row r="126" spans="1:21" s="140" customFormat="1" ht="15.75" customHeight="1">
      <c r="A126" s="136">
        <v>43181</v>
      </c>
      <c r="B126" s="174">
        <v>5570</v>
      </c>
      <c r="C126" s="139">
        <v>42482</v>
      </c>
      <c r="D126" s="180">
        <v>230</v>
      </c>
      <c r="E126" s="193">
        <f t="shared" si="1"/>
        <v>0</v>
      </c>
      <c r="F126" s="139">
        <v>42475</v>
      </c>
      <c r="G126" s="65">
        <v>0.6409999999999999</v>
      </c>
      <c r="H126" s="179">
        <v>42475</v>
      </c>
      <c r="I126" s="256">
        <v>12.5</v>
      </c>
      <c r="J126" s="256">
        <v>15.5</v>
      </c>
      <c r="K126" s="256">
        <v>22</v>
      </c>
      <c r="L126" s="256">
        <v>15.6</v>
      </c>
      <c r="M126" s="139">
        <v>42475</v>
      </c>
      <c r="N126" s="65">
        <v>0.75700000000000001</v>
      </c>
      <c r="O126" s="65">
        <v>0.746</v>
      </c>
      <c r="P126" s="65">
        <v>0.91</v>
      </c>
      <c r="Q126" s="65">
        <v>0.85199999999999998</v>
      </c>
      <c r="R126" s="136">
        <v>43181</v>
      </c>
      <c r="S126" s="174">
        <v>955</v>
      </c>
      <c r="T126" s="184"/>
      <c r="U126" s="174">
        <v>775.72053089359997</v>
      </c>
    </row>
    <row r="127" spans="1:21" s="140" customFormat="1" ht="15.75" customHeight="1">
      <c r="A127" s="136">
        <v>43180</v>
      </c>
      <c r="B127" s="174">
        <v>5565</v>
      </c>
      <c r="C127" s="139">
        <v>42475</v>
      </c>
      <c r="D127" s="180">
        <v>230</v>
      </c>
      <c r="E127" s="193">
        <f t="shared" si="1"/>
        <v>3</v>
      </c>
      <c r="F127" s="139">
        <v>42468</v>
      </c>
      <c r="G127" s="65">
        <v>0.6409999999999999</v>
      </c>
      <c r="H127" s="179">
        <v>42467</v>
      </c>
      <c r="I127" s="256">
        <v>14.5</v>
      </c>
      <c r="J127" s="256">
        <v>18.5</v>
      </c>
      <c r="K127" s="256">
        <v>24</v>
      </c>
      <c r="L127" s="256">
        <v>17.600000000000001</v>
      </c>
      <c r="M127" s="139">
        <v>42468</v>
      </c>
      <c r="N127" s="65">
        <v>0.754</v>
      </c>
      <c r="O127" s="65">
        <v>0.746</v>
      </c>
      <c r="P127" s="65">
        <v>0.9</v>
      </c>
      <c r="Q127" s="65">
        <v>0.82799999999999996</v>
      </c>
      <c r="R127" s="136">
        <v>43180</v>
      </c>
      <c r="S127" s="174">
        <v>951</v>
      </c>
      <c r="T127" s="184"/>
      <c r="U127" s="174">
        <v>765.07908611736002</v>
      </c>
    </row>
    <row r="128" spans="1:21" s="140" customFormat="1" ht="15.75" customHeight="1">
      <c r="A128" s="136">
        <v>43179</v>
      </c>
      <c r="B128" s="174">
        <v>5590</v>
      </c>
      <c r="C128" s="139">
        <v>42468</v>
      </c>
      <c r="D128" s="180">
        <v>227</v>
      </c>
      <c r="E128" s="193">
        <f t="shared" si="1"/>
        <v>-4</v>
      </c>
      <c r="F128" s="139">
        <v>42461</v>
      </c>
      <c r="G128" s="65">
        <v>0.66</v>
      </c>
      <c r="H128" s="179">
        <v>42461</v>
      </c>
      <c r="I128" s="256">
        <v>13.5</v>
      </c>
      <c r="J128" s="256">
        <v>16.5</v>
      </c>
      <c r="K128" s="256">
        <v>22</v>
      </c>
      <c r="L128" s="256">
        <v>17.600000000000001</v>
      </c>
      <c r="M128" s="139">
        <v>42461</v>
      </c>
      <c r="N128" s="65">
        <v>0.754</v>
      </c>
      <c r="O128" s="65">
        <v>0.746</v>
      </c>
      <c r="P128" s="65">
        <v>0.93</v>
      </c>
      <c r="Q128" s="65">
        <v>0.82700000000000007</v>
      </c>
      <c r="R128" s="136">
        <v>43179</v>
      </c>
      <c r="S128" s="174">
        <v>950</v>
      </c>
      <c r="T128" s="184"/>
      <c r="U128" s="174">
        <v>798.23983230549948</v>
      </c>
    </row>
    <row r="129" spans="1:21" s="140" customFormat="1" ht="15.75" customHeight="1">
      <c r="A129" s="136">
        <v>43178</v>
      </c>
      <c r="B129" s="174">
        <v>5630</v>
      </c>
      <c r="C129" s="139">
        <v>42461</v>
      </c>
      <c r="D129" s="180">
        <v>231</v>
      </c>
      <c r="E129" s="193">
        <f t="shared" si="1"/>
        <v>-2.4300000000000068</v>
      </c>
      <c r="F129" s="139">
        <v>42454</v>
      </c>
      <c r="G129" s="65">
        <v>0.66599999999999993</v>
      </c>
      <c r="H129" s="179">
        <v>42454</v>
      </c>
      <c r="I129" s="256">
        <v>16.5</v>
      </c>
      <c r="J129" s="256">
        <v>18</v>
      </c>
      <c r="K129" s="256">
        <v>23</v>
      </c>
      <c r="L129" s="256">
        <v>16</v>
      </c>
      <c r="M129" s="139">
        <v>42454</v>
      </c>
      <c r="N129" s="65">
        <v>0.754</v>
      </c>
      <c r="O129" s="65">
        <v>0.746</v>
      </c>
      <c r="P129" s="65">
        <v>0.93</v>
      </c>
      <c r="Q129" s="65">
        <v>0.82499999999999996</v>
      </c>
      <c r="R129" s="136">
        <v>43178</v>
      </c>
      <c r="S129" s="174">
        <v>952</v>
      </c>
      <c r="T129" s="184"/>
      <c r="U129" s="174">
        <v>825.69542706121956</v>
      </c>
    </row>
    <row r="130" spans="1:21" s="140" customFormat="1" ht="15.75" customHeight="1">
      <c r="A130" s="136">
        <v>43175</v>
      </c>
      <c r="B130" s="174">
        <v>5640</v>
      </c>
      <c r="C130" s="139">
        <v>42454</v>
      </c>
      <c r="D130" s="180">
        <v>233.43</v>
      </c>
      <c r="E130" s="193">
        <f t="shared" si="1"/>
        <v>3.4300000000000068</v>
      </c>
      <c r="F130" s="139">
        <v>42447</v>
      </c>
      <c r="G130" s="65">
        <v>0.68099999999999994</v>
      </c>
      <c r="H130" s="179">
        <v>42447</v>
      </c>
      <c r="I130" s="256">
        <v>15.5</v>
      </c>
      <c r="J130" s="256">
        <v>21</v>
      </c>
      <c r="K130" s="256">
        <v>17</v>
      </c>
      <c r="L130" s="256">
        <v>14.8</v>
      </c>
      <c r="M130" s="139">
        <v>42447</v>
      </c>
      <c r="N130" s="65">
        <v>0.75800000000000001</v>
      </c>
      <c r="O130" s="65">
        <v>0.73899999999999999</v>
      </c>
      <c r="P130" s="65">
        <v>0.93</v>
      </c>
      <c r="Q130" s="65">
        <v>0.78299999999999992</v>
      </c>
      <c r="R130" s="136">
        <v>43175</v>
      </c>
      <c r="S130" s="174">
        <v>948</v>
      </c>
      <c r="T130" s="184"/>
      <c r="U130" s="174">
        <v>850.57569763548054</v>
      </c>
    </row>
    <row r="131" spans="1:21" s="140" customFormat="1" ht="15.75" customHeight="1">
      <c r="A131" s="136">
        <v>43174</v>
      </c>
      <c r="B131" s="174">
        <v>5665</v>
      </c>
      <c r="C131" s="139">
        <v>42447</v>
      </c>
      <c r="D131" s="180">
        <v>230</v>
      </c>
      <c r="E131" s="193">
        <f t="shared" si="1"/>
        <v>2</v>
      </c>
      <c r="F131" s="139">
        <v>42440</v>
      </c>
      <c r="G131" s="65">
        <v>0.69299999999999995</v>
      </c>
      <c r="H131" s="179">
        <v>42440</v>
      </c>
      <c r="I131" s="256">
        <v>14.5</v>
      </c>
      <c r="J131" s="256">
        <v>16</v>
      </c>
      <c r="K131" s="256">
        <v>19.5</v>
      </c>
      <c r="L131" s="256">
        <v>14</v>
      </c>
      <c r="M131" s="139">
        <v>42440</v>
      </c>
      <c r="N131" s="65">
        <v>0.752</v>
      </c>
      <c r="O131" s="65">
        <v>0.71</v>
      </c>
      <c r="P131" s="65">
        <v>0.91</v>
      </c>
      <c r="Q131" s="65">
        <v>0.74900000000000011</v>
      </c>
      <c r="R131" s="136">
        <v>43174</v>
      </c>
      <c r="S131" s="174">
        <v>951</v>
      </c>
      <c r="T131" s="184"/>
      <c r="U131" s="174">
        <v>884.81597615931969</v>
      </c>
    </row>
    <row r="132" spans="1:21" s="140" customFormat="1" ht="15.75" customHeight="1">
      <c r="A132" s="136">
        <v>43173</v>
      </c>
      <c r="B132" s="174">
        <v>5680</v>
      </c>
      <c r="C132" s="139">
        <v>42440</v>
      </c>
      <c r="D132" s="180">
        <v>228</v>
      </c>
      <c r="E132" s="193">
        <f t="shared" si="1"/>
        <v>3</v>
      </c>
      <c r="F132" s="139">
        <v>42433</v>
      </c>
      <c r="G132" s="65">
        <v>0.65700000000000003</v>
      </c>
      <c r="H132" s="179">
        <v>42433</v>
      </c>
      <c r="I132" s="256">
        <v>17.5</v>
      </c>
      <c r="J132" s="256">
        <v>19</v>
      </c>
      <c r="K132" s="256">
        <v>22.5</v>
      </c>
      <c r="L132" s="256">
        <v>15</v>
      </c>
      <c r="M132" s="139">
        <v>42433</v>
      </c>
      <c r="N132" s="65">
        <v>0.70299999999999996</v>
      </c>
      <c r="O132" s="65">
        <v>0.66600000000000004</v>
      </c>
      <c r="P132" s="65">
        <v>0.86</v>
      </c>
      <c r="Q132" s="65">
        <v>0.752</v>
      </c>
      <c r="R132" s="136">
        <v>43173</v>
      </c>
      <c r="S132" s="174">
        <v>951.5</v>
      </c>
      <c r="T132" s="184"/>
      <c r="U132" s="174">
        <v>887.53158920539045</v>
      </c>
    </row>
    <row r="133" spans="1:21" s="140" customFormat="1" ht="15.75" customHeight="1">
      <c r="A133" s="136">
        <v>43172</v>
      </c>
      <c r="B133" s="174">
        <v>5665</v>
      </c>
      <c r="C133" s="139">
        <v>42433</v>
      </c>
      <c r="D133" s="180">
        <v>225</v>
      </c>
      <c r="E133" s="193">
        <f t="shared" ref="E133:E196" si="2">D133-D134</f>
        <v>1</v>
      </c>
      <c r="F133" s="139">
        <v>42426</v>
      </c>
      <c r="G133" s="65">
        <v>0.62</v>
      </c>
      <c r="H133" s="179">
        <v>42426</v>
      </c>
      <c r="I133" s="256">
        <v>21</v>
      </c>
      <c r="J133" s="256">
        <v>22</v>
      </c>
      <c r="K133" s="256">
        <v>25.5</v>
      </c>
      <c r="L133" s="256">
        <v>16.2</v>
      </c>
      <c r="M133" s="139">
        <v>42426</v>
      </c>
      <c r="N133" s="65">
        <v>0.64300000000000002</v>
      </c>
      <c r="O133" s="65">
        <v>0.74</v>
      </c>
      <c r="P133" s="65">
        <v>0.89</v>
      </c>
      <c r="Q133" s="65">
        <v>0.65200000000000002</v>
      </c>
      <c r="R133" s="136">
        <v>43172</v>
      </c>
      <c r="S133" s="174">
        <v>954.5</v>
      </c>
      <c r="T133" s="184"/>
      <c r="U133" s="174">
        <v>863.55346879776971</v>
      </c>
    </row>
    <row r="134" spans="1:21" s="140" customFormat="1" ht="15.75" customHeight="1">
      <c r="A134" s="136">
        <v>43171</v>
      </c>
      <c r="B134" s="174">
        <v>5670</v>
      </c>
      <c r="C134" s="139">
        <v>42426</v>
      </c>
      <c r="D134" s="180">
        <v>224</v>
      </c>
      <c r="E134" s="193">
        <f t="shared" si="2"/>
        <v>-2</v>
      </c>
      <c r="F134" s="139">
        <v>42419</v>
      </c>
      <c r="G134" s="65">
        <v>0.62</v>
      </c>
      <c r="H134" s="179">
        <v>42419</v>
      </c>
      <c r="I134" s="256">
        <v>22</v>
      </c>
      <c r="J134" s="256">
        <v>24</v>
      </c>
      <c r="K134" s="256">
        <v>26.5</v>
      </c>
      <c r="L134" s="256">
        <v>16</v>
      </c>
      <c r="M134" s="139">
        <v>42419</v>
      </c>
      <c r="N134" s="65">
        <v>0.58699999999999997</v>
      </c>
      <c r="O134" s="65">
        <v>0.69</v>
      </c>
      <c r="P134" s="65">
        <v>0.88</v>
      </c>
      <c r="Q134" s="65">
        <v>0.65200000000000002</v>
      </c>
      <c r="R134" s="136">
        <v>43171</v>
      </c>
      <c r="S134" s="174">
        <v>954.33</v>
      </c>
      <c r="T134" s="184"/>
      <c r="U134" s="174">
        <v>863.67393277657447</v>
      </c>
    </row>
    <row r="135" spans="1:21" s="140" customFormat="1" ht="15.75" customHeight="1">
      <c r="A135" s="136">
        <v>43168</v>
      </c>
      <c r="B135" s="174">
        <v>5710</v>
      </c>
      <c r="C135" s="139">
        <v>42419</v>
      </c>
      <c r="D135" s="180">
        <v>226</v>
      </c>
      <c r="E135" s="193">
        <f t="shared" si="2"/>
        <v>9.5200000000000102</v>
      </c>
      <c r="F135" s="139">
        <v>42398</v>
      </c>
      <c r="G135" s="65">
        <v>0.63</v>
      </c>
      <c r="H135" s="179">
        <v>42398</v>
      </c>
      <c r="I135" s="256">
        <v>14.5</v>
      </c>
      <c r="J135" s="256">
        <v>19</v>
      </c>
      <c r="K135" s="256">
        <v>16</v>
      </c>
      <c r="L135" s="256">
        <v>18.5</v>
      </c>
      <c r="M135" s="182">
        <v>42398</v>
      </c>
      <c r="N135" s="181">
        <v>0.56200000000000006</v>
      </c>
      <c r="O135" s="65">
        <v>0.624</v>
      </c>
      <c r="P135" s="65">
        <v>0.86</v>
      </c>
      <c r="Q135" s="65">
        <v>0.63500000000000001</v>
      </c>
      <c r="R135" s="136">
        <v>43168</v>
      </c>
      <c r="S135" s="174">
        <v>953.33</v>
      </c>
      <c r="T135" s="184"/>
      <c r="U135" s="174">
        <v>891.77988932419248</v>
      </c>
    </row>
    <row r="136" spans="1:21" s="140" customFormat="1" ht="15.75" customHeight="1">
      <c r="A136" s="136">
        <v>43167</v>
      </c>
      <c r="B136" s="174">
        <v>5795</v>
      </c>
      <c r="C136" s="139">
        <v>42398</v>
      </c>
      <c r="D136" s="180">
        <v>216.48</v>
      </c>
      <c r="E136" s="193">
        <f t="shared" si="2"/>
        <v>3.4799999999999898</v>
      </c>
      <c r="F136" s="139">
        <v>42391</v>
      </c>
      <c r="G136" s="65">
        <v>0.626</v>
      </c>
      <c r="H136" s="179">
        <v>42391</v>
      </c>
      <c r="I136" s="256">
        <v>8.5</v>
      </c>
      <c r="J136" s="256">
        <v>21.5</v>
      </c>
      <c r="K136" s="256">
        <v>14</v>
      </c>
      <c r="L136" s="256">
        <v>19.8</v>
      </c>
      <c r="M136" s="139">
        <v>42391</v>
      </c>
      <c r="N136" s="65">
        <v>0.6</v>
      </c>
      <c r="O136" s="65">
        <v>0.64700000000000002</v>
      </c>
      <c r="P136" s="65">
        <v>0.8</v>
      </c>
      <c r="Q136" s="65">
        <v>0.66</v>
      </c>
      <c r="R136" s="136">
        <v>43167</v>
      </c>
      <c r="S136" s="174">
        <v>961</v>
      </c>
      <c r="T136" s="184"/>
      <c r="U136" s="174">
        <v>972.81782975455917</v>
      </c>
    </row>
    <row r="137" spans="1:21" s="140" customFormat="1" ht="15.75" customHeight="1">
      <c r="A137" s="136">
        <v>43166</v>
      </c>
      <c r="B137" s="174">
        <v>5810</v>
      </c>
      <c r="C137" s="139">
        <v>42391</v>
      </c>
      <c r="D137" s="180">
        <v>213</v>
      </c>
      <c r="E137" s="193">
        <f t="shared" si="2"/>
        <v>3</v>
      </c>
      <c r="F137" s="139">
        <v>42384</v>
      </c>
      <c r="G137" s="65">
        <v>0.68599999999999994</v>
      </c>
      <c r="H137" s="179">
        <v>42384</v>
      </c>
      <c r="I137" s="256">
        <v>15.5</v>
      </c>
      <c r="J137" s="256">
        <v>24.5</v>
      </c>
      <c r="K137" s="256">
        <v>21.5</v>
      </c>
      <c r="L137" s="256">
        <v>21.3</v>
      </c>
      <c r="M137" s="139">
        <v>42384</v>
      </c>
      <c r="N137" s="65">
        <v>0.63600000000000001</v>
      </c>
      <c r="O137" s="65">
        <v>0.66400000000000003</v>
      </c>
      <c r="P137" s="65">
        <v>0.79</v>
      </c>
      <c r="Q137" s="65">
        <v>0.69</v>
      </c>
      <c r="R137" s="136">
        <v>43166</v>
      </c>
      <c r="S137" s="174">
        <v>963.33</v>
      </c>
      <c r="T137" s="184"/>
      <c r="U137" s="174">
        <v>982.77531752779032</v>
      </c>
    </row>
    <row r="138" spans="1:21" s="140" customFormat="1" ht="15.75" customHeight="1">
      <c r="A138" s="136">
        <v>43165</v>
      </c>
      <c r="B138" s="174">
        <v>6015</v>
      </c>
      <c r="C138" s="139">
        <v>42384</v>
      </c>
      <c r="D138" s="180">
        <v>210</v>
      </c>
      <c r="E138" s="193">
        <f t="shared" si="2"/>
        <v>10</v>
      </c>
      <c r="F138" s="139">
        <v>42377</v>
      </c>
      <c r="G138" s="65">
        <v>0.67799999999999994</v>
      </c>
      <c r="H138" s="179">
        <v>42377</v>
      </c>
      <c r="I138" s="256">
        <v>16</v>
      </c>
      <c r="J138" s="256">
        <v>21</v>
      </c>
      <c r="K138" s="256">
        <v>24</v>
      </c>
      <c r="L138" s="256">
        <v>22.3</v>
      </c>
      <c r="M138" s="139">
        <v>42377</v>
      </c>
      <c r="N138" s="65">
        <v>0.67200000000000004</v>
      </c>
      <c r="O138" s="65">
        <v>0.72</v>
      </c>
      <c r="P138" s="65">
        <v>0.75</v>
      </c>
      <c r="Q138" s="65">
        <v>0.72699999999999998</v>
      </c>
      <c r="R138" s="136">
        <v>43165</v>
      </c>
      <c r="S138" s="174">
        <v>974.33</v>
      </c>
      <c r="T138" s="184"/>
      <c r="U138" s="174">
        <v>1155.788697858422</v>
      </c>
    </row>
    <row r="139" spans="1:21" s="140" customFormat="1" ht="15.75" customHeight="1">
      <c r="A139" s="136">
        <v>43164</v>
      </c>
      <c r="B139" s="174">
        <v>6045</v>
      </c>
      <c r="C139" s="139">
        <v>42377</v>
      </c>
      <c r="D139" s="180">
        <v>200</v>
      </c>
      <c r="E139" s="193">
        <f t="shared" si="2"/>
        <v>7</v>
      </c>
      <c r="F139" s="139">
        <v>42370</v>
      </c>
      <c r="G139" s="65">
        <v>0.67799999999999994</v>
      </c>
      <c r="H139" s="179">
        <v>42370</v>
      </c>
      <c r="I139" s="256">
        <v>15</v>
      </c>
      <c r="J139" s="256">
        <v>20.5</v>
      </c>
      <c r="K139" s="256">
        <v>23</v>
      </c>
      <c r="L139" s="255">
        <v>17.5</v>
      </c>
      <c r="M139" s="139">
        <v>42370</v>
      </c>
      <c r="N139" s="65">
        <v>0.70299999999999996</v>
      </c>
      <c r="O139" s="65">
        <v>0.66</v>
      </c>
      <c r="P139" s="65">
        <v>0.76</v>
      </c>
      <c r="Q139" s="65">
        <v>0.72299999999999998</v>
      </c>
      <c r="R139" s="136">
        <v>43164</v>
      </c>
      <c r="S139" s="174">
        <v>971.33</v>
      </c>
      <c r="T139" s="184"/>
      <c r="U139" s="174">
        <v>1192.5027921910041</v>
      </c>
    </row>
    <row r="140" spans="1:21" s="140" customFormat="1" ht="15.75" customHeight="1">
      <c r="A140" s="136">
        <v>43161</v>
      </c>
      <c r="B140" s="174">
        <v>6015</v>
      </c>
      <c r="C140" s="139">
        <v>42370</v>
      </c>
      <c r="D140" s="180">
        <v>193</v>
      </c>
      <c r="E140" s="193">
        <f t="shared" si="2"/>
        <v>2.460000000000008</v>
      </c>
      <c r="F140" s="39">
        <v>42363</v>
      </c>
      <c r="G140" s="178">
        <v>0.67500000000000004</v>
      </c>
      <c r="H140" s="179">
        <v>42363</v>
      </c>
      <c r="I140" s="256">
        <v>14</v>
      </c>
      <c r="J140" s="256">
        <v>19</v>
      </c>
      <c r="K140" s="256">
        <v>22.5</v>
      </c>
      <c r="L140" s="256">
        <v>18</v>
      </c>
      <c r="M140" s="39">
        <v>42363</v>
      </c>
      <c r="N140" s="65">
        <v>0.71799999999999997</v>
      </c>
      <c r="O140" s="65">
        <v>0.67500000000000004</v>
      </c>
      <c r="P140" s="65">
        <v>0.73</v>
      </c>
      <c r="Q140" s="178">
        <v>0.75599999999999989</v>
      </c>
      <c r="R140" s="136">
        <v>43161</v>
      </c>
      <c r="S140" s="174">
        <v>968</v>
      </c>
      <c r="T140" s="184"/>
      <c r="U140" s="174">
        <v>1164.1679563897196</v>
      </c>
    </row>
    <row r="141" spans="1:21" s="140" customFormat="1" ht="15.75" customHeight="1">
      <c r="A141" s="136">
        <v>43160</v>
      </c>
      <c r="B141" s="174">
        <v>5960</v>
      </c>
      <c r="C141" s="139">
        <v>42363</v>
      </c>
      <c r="D141" s="180">
        <v>190.54</v>
      </c>
      <c r="E141" s="193">
        <f t="shared" si="2"/>
        <v>10.539999999999992</v>
      </c>
      <c r="F141" s="39">
        <v>42356</v>
      </c>
      <c r="G141" s="178">
        <v>0.65300000000000002</v>
      </c>
      <c r="H141" s="179">
        <v>42356</v>
      </c>
      <c r="I141" s="256">
        <v>16</v>
      </c>
      <c r="J141" s="256">
        <v>22</v>
      </c>
      <c r="K141" s="256">
        <v>24</v>
      </c>
      <c r="L141" s="256">
        <v>18</v>
      </c>
      <c r="M141" s="39">
        <v>42356</v>
      </c>
      <c r="N141" s="65">
        <v>0.71</v>
      </c>
      <c r="O141" s="65">
        <v>0.67500000000000004</v>
      </c>
      <c r="P141" s="65">
        <v>0.71</v>
      </c>
      <c r="Q141" s="178">
        <v>0.752</v>
      </c>
      <c r="R141" s="136">
        <v>43160</v>
      </c>
      <c r="S141" s="174">
        <v>975.5</v>
      </c>
      <c r="T141" s="184"/>
      <c r="U141" s="174">
        <v>1096.3405248191293</v>
      </c>
    </row>
    <row r="142" spans="1:21" s="140" customFormat="1" ht="15.75" customHeight="1">
      <c r="A142" s="136">
        <v>43159</v>
      </c>
      <c r="B142" s="174">
        <v>5935</v>
      </c>
      <c r="C142" s="139">
        <v>42356</v>
      </c>
      <c r="D142" s="180">
        <v>180</v>
      </c>
      <c r="E142" s="193">
        <f t="shared" si="2"/>
        <v>5</v>
      </c>
      <c r="F142" s="39">
        <v>42349</v>
      </c>
      <c r="G142" s="178">
        <v>0.67800000000000016</v>
      </c>
      <c r="H142" s="179">
        <v>42349</v>
      </c>
      <c r="I142" s="256">
        <v>15</v>
      </c>
      <c r="J142" s="256">
        <v>21</v>
      </c>
      <c r="K142" s="256">
        <v>23</v>
      </c>
      <c r="L142" s="256">
        <v>18</v>
      </c>
      <c r="M142" s="39">
        <v>42349</v>
      </c>
      <c r="N142" s="65">
        <v>0.71799999999999997</v>
      </c>
      <c r="O142" s="65">
        <v>0.67500000000000004</v>
      </c>
      <c r="P142" s="65">
        <v>0.69</v>
      </c>
      <c r="Q142" s="178">
        <v>0.75599999999999989</v>
      </c>
      <c r="R142" s="136">
        <v>43159</v>
      </c>
      <c r="S142" s="174">
        <v>985</v>
      </c>
      <c r="T142" s="184">
        <v>970</v>
      </c>
      <c r="U142" s="174">
        <v>1060.1195724283007</v>
      </c>
    </row>
    <row r="143" spans="1:21" s="140" customFormat="1" ht="15.75" customHeight="1">
      <c r="A143" s="136">
        <v>43158</v>
      </c>
      <c r="B143" s="174">
        <v>5955</v>
      </c>
      <c r="C143" s="139">
        <v>42349</v>
      </c>
      <c r="D143" s="180">
        <v>175</v>
      </c>
      <c r="E143" s="193">
        <f t="shared" si="2"/>
        <v>5</v>
      </c>
      <c r="F143" s="39">
        <v>42342</v>
      </c>
      <c r="G143" s="178">
        <v>0.67500000000000004</v>
      </c>
      <c r="H143" s="179">
        <v>42342</v>
      </c>
      <c r="I143" s="256">
        <v>15</v>
      </c>
      <c r="J143" s="256">
        <v>20</v>
      </c>
      <c r="K143" s="256">
        <v>22</v>
      </c>
      <c r="L143" s="256">
        <v>17.5</v>
      </c>
      <c r="M143" s="39">
        <v>42342</v>
      </c>
      <c r="N143" s="65">
        <v>0.71</v>
      </c>
      <c r="O143" s="65">
        <v>0.67500000000000004</v>
      </c>
      <c r="P143" s="65">
        <v>0.68</v>
      </c>
      <c r="Q143" s="178">
        <v>0.75599999999999989</v>
      </c>
      <c r="R143" s="136">
        <v>43158</v>
      </c>
      <c r="S143" s="174">
        <v>991</v>
      </c>
      <c r="T143" s="184"/>
      <c r="U143" s="174">
        <v>1092.95330568792</v>
      </c>
    </row>
    <row r="144" spans="1:21" s="140" customFormat="1" ht="15.75" customHeight="1">
      <c r="A144" s="136">
        <v>43157</v>
      </c>
      <c r="B144" s="174">
        <v>5950</v>
      </c>
      <c r="C144" s="139">
        <v>42342</v>
      </c>
      <c r="D144" s="180">
        <v>170</v>
      </c>
      <c r="E144" s="193">
        <f t="shared" si="2"/>
        <v>5.8400000000000034</v>
      </c>
      <c r="F144" s="39">
        <v>42335</v>
      </c>
      <c r="G144" s="178">
        <v>0.64800000000000002</v>
      </c>
      <c r="H144" s="179">
        <v>42335</v>
      </c>
      <c r="I144" s="256">
        <v>20</v>
      </c>
      <c r="J144" s="256">
        <v>19</v>
      </c>
      <c r="K144" s="256">
        <v>17</v>
      </c>
      <c r="L144" s="256">
        <v>17</v>
      </c>
      <c r="M144" s="39">
        <v>42335</v>
      </c>
      <c r="N144" s="65">
        <v>0.75</v>
      </c>
      <c r="O144" s="65">
        <v>0.66</v>
      </c>
      <c r="P144" s="65">
        <v>0.73</v>
      </c>
      <c r="Q144" s="178">
        <v>0.76400000000000001</v>
      </c>
      <c r="R144" s="136">
        <v>43157</v>
      </c>
      <c r="S144" s="174">
        <v>991</v>
      </c>
      <c r="T144" s="184"/>
      <c r="U144" s="174">
        <v>1070.9375281582606</v>
      </c>
    </row>
    <row r="145" spans="1:21" s="140" customFormat="1" ht="15.75" customHeight="1">
      <c r="A145" s="136">
        <v>43154</v>
      </c>
      <c r="B145" s="174">
        <v>5890</v>
      </c>
      <c r="C145" s="139">
        <v>42335</v>
      </c>
      <c r="D145" s="180">
        <v>164.16</v>
      </c>
      <c r="E145" s="193">
        <f t="shared" si="2"/>
        <v>-0.84000000000000341</v>
      </c>
      <c r="F145" s="39">
        <v>42328</v>
      </c>
      <c r="G145" s="178">
        <v>0.60599999999999998</v>
      </c>
      <c r="H145" s="179">
        <v>42328</v>
      </c>
      <c r="I145" s="256">
        <v>19</v>
      </c>
      <c r="J145" s="256">
        <v>21.5</v>
      </c>
      <c r="K145" s="256">
        <v>20.5</v>
      </c>
      <c r="L145" s="256">
        <v>17.5</v>
      </c>
      <c r="M145" s="39">
        <v>42328</v>
      </c>
      <c r="N145" s="65">
        <v>0.76600000000000001</v>
      </c>
      <c r="O145" s="65">
        <v>0.61899999999999999</v>
      </c>
      <c r="P145" s="65">
        <v>0.72</v>
      </c>
      <c r="Q145" s="178">
        <v>0.75599999999999989</v>
      </c>
      <c r="R145" s="136">
        <v>43154</v>
      </c>
      <c r="S145" s="174">
        <v>979</v>
      </c>
      <c r="T145" s="184"/>
      <c r="U145" s="174">
        <v>1021.6632777273398</v>
      </c>
    </row>
    <row r="146" spans="1:21" s="140" customFormat="1" ht="15.75" customHeight="1">
      <c r="A146" s="136">
        <v>43153</v>
      </c>
      <c r="B146" s="174">
        <v>5860</v>
      </c>
      <c r="C146" s="139">
        <v>42328</v>
      </c>
      <c r="D146" s="180">
        <v>165</v>
      </c>
      <c r="E146" s="193">
        <f t="shared" si="2"/>
        <v>-1</v>
      </c>
      <c r="F146" s="39">
        <v>42321</v>
      </c>
      <c r="G146" s="178">
        <v>0.59799999999999998</v>
      </c>
      <c r="H146" s="179">
        <v>42321</v>
      </c>
      <c r="I146" s="256">
        <v>19</v>
      </c>
      <c r="J146" s="256">
        <v>21.5</v>
      </c>
      <c r="K146" s="256">
        <v>20.5</v>
      </c>
      <c r="L146" s="256">
        <v>17</v>
      </c>
      <c r="M146" s="39">
        <v>42321</v>
      </c>
      <c r="N146" s="65">
        <v>0.76600000000000001</v>
      </c>
      <c r="O146" s="65">
        <v>0.61899999999999999</v>
      </c>
      <c r="P146" s="65">
        <v>0.71</v>
      </c>
      <c r="Q146" s="178">
        <v>0.75</v>
      </c>
      <c r="R146" s="136">
        <v>43153</v>
      </c>
      <c r="S146" s="174">
        <v>976</v>
      </c>
      <c r="T146" s="184"/>
      <c r="U146" s="174">
        <v>999.15686939835996</v>
      </c>
    </row>
    <row r="147" spans="1:21" s="140" customFormat="1" ht="15.75" customHeight="1">
      <c r="A147" s="136">
        <v>43145</v>
      </c>
      <c r="B147" s="174">
        <v>5800</v>
      </c>
      <c r="C147" s="139">
        <v>42321</v>
      </c>
      <c r="D147" s="180">
        <v>166</v>
      </c>
      <c r="E147" s="193">
        <f t="shared" si="2"/>
        <v>-4</v>
      </c>
      <c r="F147" s="39">
        <v>42314</v>
      </c>
      <c r="G147" s="178">
        <v>0.6</v>
      </c>
      <c r="H147" s="179">
        <v>42314</v>
      </c>
      <c r="I147" s="256">
        <v>17</v>
      </c>
      <c r="J147" s="256">
        <v>20.5</v>
      </c>
      <c r="K147" s="256">
        <v>21.5</v>
      </c>
      <c r="L147" s="256">
        <v>17</v>
      </c>
      <c r="M147" s="39">
        <v>42314</v>
      </c>
      <c r="N147" s="65">
        <v>0.76600000000000001</v>
      </c>
      <c r="O147" s="65">
        <v>0.61899999999999999</v>
      </c>
      <c r="P147" s="65">
        <v>0.67</v>
      </c>
      <c r="Q147" s="178">
        <v>0.753</v>
      </c>
      <c r="R147" s="136">
        <v>43145</v>
      </c>
      <c r="S147" s="174">
        <v>951.67</v>
      </c>
      <c r="T147" s="184"/>
      <c r="U147" s="174">
        <v>1005.2114160626652</v>
      </c>
    </row>
    <row r="148" spans="1:21" s="140" customFormat="1" ht="15.75" customHeight="1">
      <c r="A148" s="136">
        <v>43144</v>
      </c>
      <c r="B148" s="174">
        <v>5735</v>
      </c>
      <c r="C148" s="139">
        <v>42314</v>
      </c>
      <c r="D148" s="180">
        <v>170</v>
      </c>
      <c r="E148" s="193">
        <f t="shared" si="2"/>
        <v>0.43000000000000682</v>
      </c>
      <c r="F148" s="39">
        <v>42307</v>
      </c>
      <c r="G148" s="178">
        <v>0.65500000000000003</v>
      </c>
      <c r="H148" s="179">
        <v>42307</v>
      </c>
      <c r="I148" s="256">
        <v>15</v>
      </c>
      <c r="J148" s="256">
        <v>20.5</v>
      </c>
      <c r="K148" s="256">
        <v>19.5</v>
      </c>
      <c r="L148" s="256">
        <v>17.5</v>
      </c>
      <c r="M148" s="39">
        <v>42307</v>
      </c>
      <c r="N148" s="65">
        <v>0.76</v>
      </c>
      <c r="O148" s="65">
        <v>0.59699999999999998</v>
      </c>
      <c r="P148" s="65">
        <v>0.7</v>
      </c>
      <c r="Q148" s="178">
        <v>0.75800000000000001</v>
      </c>
      <c r="R148" s="136">
        <v>43144</v>
      </c>
      <c r="S148" s="174">
        <v>948.67</v>
      </c>
      <c r="T148" s="184"/>
      <c r="U148" s="174">
        <v>953.34669790280168</v>
      </c>
    </row>
    <row r="149" spans="1:21" s="140" customFormat="1" ht="15.75" customHeight="1">
      <c r="A149" s="136">
        <v>43143</v>
      </c>
      <c r="B149" s="174">
        <v>5685</v>
      </c>
      <c r="C149" s="139">
        <v>42307</v>
      </c>
      <c r="D149" s="180">
        <v>169.57</v>
      </c>
      <c r="E149" s="193">
        <f t="shared" si="2"/>
        <v>-0.43000000000000682</v>
      </c>
      <c r="F149" s="39">
        <v>42300</v>
      </c>
      <c r="G149" s="178">
        <v>0.65500000000000003</v>
      </c>
      <c r="H149" s="179">
        <v>42300</v>
      </c>
      <c r="I149" s="256">
        <v>15.5</v>
      </c>
      <c r="J149" s="256">
        <v>19.5</v>
      </c>
      <c r="K149" s="256">
        <v>20.5</v>
      </c>
      <c r="L149" s="256">
        <v>17.5</v>
      </c>
      <c r="M149" s="39">
        <v>42300</v>
      </c>
      <c r="N149" s="65">
        <v>0.76</v>
      </c>
      <c r="O149" s="65">
        <v>0.59699999999999998</v>
      </c>
      <c r="P149" s="65">
        <v>0.7</v>
      </c>
      <c r="Q149" s="178">
        <v>0.75800000000000001</v>
      </c>
      <c r="R149" s="136">
        <v>43143</v>
      </c>
      <c r="S149" s="174">
        <v>948</v>
      </c>
      <c r="T149" s="184"/>
      <c r="U149" s="174">
        <v>937.84994047175951</v>
      </c>
    </row>
    <row r="150" spans="1:21" s="140" customFormat="1" ht="15.75" customHeight="1">
      <c r="A150" s="136">
        <v>43140</v>
      </c>
      <c r="B150" s="174">
        <v>5630</v>
      </c>
      <c r="C150" s="139">
        <v>42300</v>
      </c>
      <c r="D150" s="180">
        <v>170</v>
      </c>
      <c r="E150" s="193">
        <f t="shared" si="2"/>
        <v>-2</v>
      </c>
      <c r="F150" s="39">
        <v>42293</v>
      </c>
      <c r="G150" s="178">
        <v>0.58799999999999997</v>
      </c>
      <c r="H150" s="179">
        <v>42293</v>
      </c>
      <c r="I150" s="256">
        <v>16.5</v>
      </c>
      <c r="J150" s="256">
        <v>19.5</v>
      </c>
      <c r="K150" s="256">
        <v>23</v>
      </c>
      <c r="L150" s="256">
        <v>17</v>
      </c>
      <c r="M150" s="39">
        <v>42293</v>
      </c>
      <c r="N150" s="65">
        <v>0.75900000000000001</v>
      </c>
      <c r="O150" s="65">
        <v>0.59699999999999998</v>
      </c>
      <c r="P150" s="65">
        <v>0.76</v>
      </c>
      <c r="Q150" s="178">
        <v>0.76800000000000002</v>
      </c>
      <c r="R150" s="136">
        <v>43140</v>
      </c>
      <c r="S150" s="174">
        <v>950.5</v>
      </c>
      <c r="T150" s="184"/>
      <c r="U150" s="174">
        <v>856.3031429399598</v>
      </c>
    </row>
    <row r="151" spans="1:21" s="140" customFormat="1" ht="15.75" customHeight="1">
      <c r="A151" s="136">
        <v>43139</v>
      </c>
      <c r="B151" s="174">
        <v>5645</v>
      </c>
      <c r="C151" s="139">
        <v>42293</v>
      </c>
      <c r="D151" s="180">
        <v>172</v>
      </c>
      <c r="E151" s="193">
        <f t="shared" si="2"/>
        <v>-3</v>
      </c>
      <c r="F151" s="39">
        <v>42286</v>
      </c>
      <c r="G151" s="178">
        <v>0.61899999999999999</v>
      </c>
      <c r="H151" s="179">
        <v>42286</v>
      </c>
      <c r="I151" s="256">
        <v>15.5</v>
      </c>
      <c r="J151" s="256">
        <v>20.5</v>
      </c>
      <c r="K151" s="256">
        <v>18.5</v>
      </c>
      <c r="L151" s="256">
        <v>16</v>
      </c>
      <c r="M151" s="39">
        <v>42286</v>
      </c>
      <c r="N151" s="65">
        <v>0.75900000000000001</v>
      </c>
      <c r="O151" s="65">
        <v>0.59699999999999998</v>
      </c>
      <c r="P151" s="65">
        <v>0.75</v>
      </c>
      <c r="Q151" s="178">
        <v>0.77</v>
      </c>
      <c r="R151" s="136">
        <v>43139</v>
      </c>
      <c r="S151" s="174">
        <v>962.33</v>
      </c>
      <c r="T151" s="184"/>
      <c r="U151" s="174">
        <v>861.62375487193731</v>
      </c>
    </row>
    <row r="152" spans="1:21" s="140" customFormat="1" ht="15.75" customHeight="1">
      <c r="A152" s="136">
        <v>43138</v>
      </c>
      <c r="B152" s="174">
        <v>5640</v>
      </c>
      <c r="C152" s="139">
        <v>42286</v>
      </c>
      <c r="D152" s="180">
        <v>175</v>
      </c>
      <c r="E152" s="193">
        <f t="shared" si="2"/>
        <v>-3.7800000000000011</v>
      </c>
      <c r="F152" s="39">
        <v>42272</v>
      </c>
      <c r="G152" s="178">
        <v>0.62</v>
      </c>
      <c r="H152" s="179">
        <v>42279</v>
      </c>
      <c r="I152" s="256">
        <v>16.5</v>
      </c>
      <c r="J152" s="256">
        <v>19.5</v>
      </c>
      <c r="K152" s="256">
        <v>21.5</v>
      </c>
      <c r="L152" s="256"/>
      <c r="M152" s="39">
        <v>42272</v>
      </c>
      <c r="N152" s="65">
        <v>0.77</v>
      </c>
      <c r="O152" s="65">
        <v>0.64900000000000002</v>
      </c>
      <c r="P152" s="65">
        <v>0.86</v>
      </c>
      <c r="Q152" s="178">
        <v>0.78</v>
      </c>
      <c r="R152" s="136">
        <v>43138</v>
      </c>
      <c r="S152" s="174">
        <v>967.33</v>
      </c>
      <c r="T152" s="184"/>
      <c r="U152" s="174">
        <v>864.86017747432743</v>
      </c>
    </row>
    <row r="153" spans="1:21" s="140" customFormat="1" ht="15.75" customHeight="1">
      <c r="A153" s="136">
        <v>43137</v>
      </c>
      <c r="B153" s="174">
        <v>5615</v>
      </c>
      <c r="C153" s="139">
        <v>42272</v>
      </c>
      <c r="D153" s="180">
        <v>178.78</v>
      </c>
      <c r="E153" s="193">
        <f t="shared" si="2"/>
        <v>-1.2199999999999989</v>
      </c>
      <c r="F153" s="39">
        <v>42265</v>
      </c>
      <c r="G153" s="178">
        <v>0.59299999999999997</v>
      </c>
      <c r="H153" s="179">
        <v>42272</v>
      </c>
      <c r="I153" s="256">
        <v>15.5</v>
      </c>
      <c r="J153" s="256">
        <v>20.5</v>
      </c>
      <c r="K153" s="256">
        <v>18.5</v>
      </c>
      <c r="L153" s="256">
        <v>17.5</v>
      </c>
      <c r="M153" s="39">
        <v>42265</v>
      </c>
      <c r="N153" s="65">
        <v>0.78</v>
      </c>
      <c r="O153" s="65">
        <v>0.64900000000000002</v>
      </c>
      <c r="P153" s="65">
        <v>0.89</v>
      </c>
      <c r="Q153" s="178">
        <v>0.78799999999999992</v>
      </c>
      <c r="R153" s="136">
        <v>43137</v>
      </c>
      <c r="S153" s="174">
        <v>965.33</v>
      </c>
      <c r="T153" s="184"/>
      <c r="U153" s="174">
        <v>816.59876139571861</v>
      </c>
    </row>
    <row r="154" spans="1:21" s="140" customFormat="1" ht="15.75" customHeight="1">
      <c r="A154" s="136">
        <v>43136</v>
      </c>
      <c r="B154" s="174">
        <v>5625</v>
      </c>
      <c r="C154" s="139">
        <v>42265</v>
      </c>
      <c r="D154" s="180">
        <v>180</v>
      </c>
      <c r="E154" s="193">
        <f t="shared" si="2"/>
        <v>-5</v>
      </c>
      <c r="F154" s="39">
        <v>42258</v>
      </c>
      <c r="G154" s="178">
        <v>0.58299999999999996</v>
      </c>
      <c r="H154" s="179">
        <v>42265</v>
      </c>
      <c r="I154" s="256">
        <v>10</v>
      </c>
      <c r="J154" s="256">
        <v>16</v>
      </c>
      <c r="K154" s="256">
        <v>19</v>
      </c>
      <c r="L154" s="256">
        <v>17</v>
      </c>
      <c r="M154" s="39">
        <v>42258</v>
      </c>
      <c r="N154" s="65">
        <v>0.78</v>
      </c>
      <c r="O154" s="65">
        <v>0.64900000000000002</v>
      </c>
      <c r="P154" s="65">
        <v>0.79</v>
      </c>
      <c r="Q154" s="178">
        <v>0.77100000000000013</v>
      </c>
      <c r="R154" s="136">
        <v>43136</v>
      </c>
      <c r="S154" s="174">
        <v>978.33</v>
      </c>
      <c r="T154" s="184"/>
      <c r="U154" s="174">
        <v>790.54208691188705</v>
      </c>
    </row>
    <row r="155" spans="1:21" s="140" customFormat="1" ht="15.75" customHeight="1">
      <c r="A155" s="136">
        <v>43133</v>
      </c>
      <c r="B155" s="174">
        <v>5645</v>
      </c>
      <c r="C155" s="139">
        <v>42258</v>
      </c>
      <c r="D155" s="180">
        <v>185</v>
      </c>
      <c r="E155" s="193">
        <f t="shared" si="2"/>
        <v>-15</v>
      </c>
      <c r="F155" s="39">
        <v>42244</v>
      </c>
      <c r="G155" s="178">
        <v>0.57699999999999996</v>
      </c>
      <c r="H155" s="179">
        <v>42258</v>
      </c>
      <c r="I155" s="256">
        <v>10</v>
      </c>
      <c r="J155" s="256">
        <v>16</v>
      </c>
      <c r="K155" s="256">
        <v>19</v>
      </c>
      <c r="L155" s="256">
        <v>17</v>
      </c>
      <c r="M155" s="39">
        <v>42244</v>
      </c>
      <c r="N155" s="65">
        <v>0.61699999999999999</v>
      </c>
      <c r="O155" s="65">
        <v>0.64900000000000002</v>
      </c>
      <c r="P155" s="65">
        <v>0.7</v>
      </c>
      <c r="Q155" s="178">
        <v>0.73299999999999998</v>
      </c>
      <c r="R155" s="136">
        <v>43133</v>
      </c>
      <c r="S155" s="174">
        <v>982.5</v>
      </c>
      <c r="T155" s="184"/>
      <c r="U155" s="174">
        <v>817.06028470129968</v>
      </c>
    </row>
    <row r="156" spans="1:21" s="140" customFormat="1" ht="15.75" customHeight="1">
      <c r="A156" s="136">
        <v>43132</v>
      </c>
      <c r="B156" s="174">
        <v>5640</v>
      </c>
      <c r="C156" s="139">
        <v>42251</v>
      </c>
      <c r="D156" s="180">
        <v>200</v>
      </c>
      <c r="E156" s="193">
        <f t="shared" si="2"/>
        <v>-2.5699999999999932</v>
      </c>
      <c r="F156" s="39">
        <v>42237</v>
      </c>
      <c r="G156" s="178">
        <v>0.59499999999999997</v>
      </c>
      <c r="H156" s="179">
        <v>42244</v>
      </c>
      <c r="I156" s="256">
        <v>9</v>
      </c>
      <c r="J156" s="256">
        <v>12</v>
      </c>
      <c r="K156" s="256">
        <v>18</v>
      </c>
      <c r="L156" s="256">
        <v>16</v>
      </c>
      <c r="M156" s="39">
        <v>42237</v>
      </c>
      <c r="N156" s="65">
        <v>0.60399999999999998</v>
      </c>
      <c r="O156" s="65">
        <v>0.59199999999999997</v>
      </c>
      <c r="P156" s="65">
        <v>0.74</v>
      </c>
      <c r="Q156" s="178">
        <v>0.72199999999999998</v>
      </c>
      <c r="R156" s="136">
        <v>43132</v>
      </c>
      <c r="S156" s="174">
        <v>978.33</v>
      </c>
      <c r="T156" s="184"/>
      <c r="U156" s="174">
        <v>810.8968774735531</v>
      </c>
    </row>
    <row r="157" spans="1:21" s="140" customFormat="1" ht="15.75" customHeight="1">
      <c r="A157" s="136">
        <v>43131</v>
      </c>
      <c r="B157" s="174">
        <v>5675</v>
      </c>
      <c r="C157" s="139">
        <v>42244</v>
      </c>
      <c r="D157" s="180">
        <v>202.57</v>
      </c>
      <c r="E157" s="193">
        <f t="shared" si="2"/>
        <v>0.56999999999999318</v>
      </c>
      <c r="F157" s="39">
        <v>42230</v>
      </c>
      <c r="G157" s="178">
        <v>0.61699999999999999</v>
      </c>
      <c r="H157" s="179">
        <v>42237</v>
      </c>
      <c r="I157" s="256">
        <v>16</v>
      </c>
      <c r="J157" s="256">
        <v>18</v>
      </c>
      <c r="K157" s="256">
        <v>22</v>
      </c>
      <c r="L157" s="256">
        <v>18</v>
      </c>
      <c r="M157" s="39">
        <v>42230</v>
      </c>
      <c r="N157" s="65">
        <v>0.59299999999999997</v>
      </c>
      <c r="O157" s="65">
        <v>0.59199999999999997</v>
      </c>
      <c r="P157" s="65">
        <v>0.76</v>
      </c>
      <c r="Q157" s="178">
        <v>0.71700000000000008</v>
      </c>
      <c r="R157" s="136">
        <v>43131</v>
      </c>
      <c r="S157" s="174">
        <v>981</v>
      </c>
      <c r="T157" s="184">
        <v>915</v>
      </c>
      <c r="U157" s="174">
        <v>955.79959999136008</v>
      </c>
    </row>
    <row r="158" spans="1:21" s="140" customFormat="1" ht="15.75" customHeight="1">
      <c r="A158" s="136">
        <v>43130</v>
      </c>
      <c r="B158" s="174">
        <v>5625</v>
      </c>
      <c r="C158" s="139">
        <v>42237</v>
      </c>
      <c r="D158" s="180">
        <v>202</v>
      </c>
      <c r="E158" s="193">
        <f t="shared" si="2"/>
        <v>-1</v>
      </c>
      <c r="F158" s="39">
        <v>42223</v>
      </c>
      <c r="G158" s="178">
        <v>0.625</v>
      </c>
      <c r="H158" s="179">
        <v>42230</v>
      </c>
      <c r="I158" s="256">
        <v>16</v>
      </c>
      <c r="J158" s="256">
        <v>19</v>
      </c>
      <c r="K158" s="256">
        <v>21</v>
      </c>
      <c r="L158" s="256">
        <v>17</v>
      </c>
      <c r="M158" s="39">
        <v>42223</v>
      </c>
      <c r="N158" s="65">
        <v>0.59299999999999997</v>
      </c>
      <c r="O158" s="65">
        <v>0.61099999999999999</v>
      </c>
      <c r="P158" s="65">
        <v>0.79</v>
      </c>
      <c r="Q158" s="178">
        <v>0.71599999999999997</v>
      </c>
      <c r="R158" s="136">
        <v>43130</v>
      </c>
      <c r="S158" s="174">
        <v>981.33</v>
      </c>
      <c r="T158" s="184"/>
      <c r="U158" s="174">
        <v>897.16040954800519</v>
      </c>
    </row>
    <row r="159" spans="1:21" s="140" customFormat="1" ht="15.75" customHeight="1">
      <c r="A159" s="136">
        <v>43129</v>
      </c>
      <c r="B159" s="174">
        <v>5670</v>
      </c>
      <c r="C159" s="139">
        <v>42230</v>
      </c>
      <c r="D159" s="180">
        <v>203</v>
      </c>
      <c r="E159" s="193">
        <f t="shared" si="2"/>
        <v>5</v>
      </c>
      <c r="F159" s="39">
        <v>42216</v>
      </c>
      <c r="G159" s="178">
        <v>0.64900000000000002</v>
      </c>
      <c r="H159" s="179">
        <v>42223</v>
      </c>
      <c r="I159" s="256">
        <v>19.5</v>
      </c>
      <c r="J159" s="256">
        <v>23.5</v>
      </c>
      <c r="K159" s="256">
        <v>24.5</v>
      </c>
      <c r="L159" s="256">
        <v>18</v>
      </c>
      <c r="M159" s="39">
        <v>42216</v>
      </c>
      <c r="N159" s="65">
        <v>0.60099999999999998</v>
      </c>
      <c r="O159" s="65">
        <v>0.61099999999999999</v>
      </c>
      <c r="P159" s="65">
        <v>0.73</v>
      </c>
      <c r="Q159" s="178">
        <v>0.70799999999999996</v>
      </c>
      <c r="R159" s="136">
        <v>43129</v>
      </c>
      <c r="S159" s="174">
        <v>990.33</v>
      </c>
      <c r="T159" s="184"/>
      <c r="U159" s="174">
        <v>925.70673482724851</v>
      </c>
    </row>
    <row r="160" spans="1:21" s="140" customFormat="1" ht="15.75" customHeight="1">
      <c r="A160" s="136">
        <v>43126</v>
      </c>
      <c r="B160" s="174">
        <v>5670</v>
      </c>
      <c r="C160" s="139">
        <v>42223</v>
      </c>
      <c r="D160" s="180">
        <v>198</v>
      </c>
      <c r="E160" s="193">
        <f t="shared" si="2"/>
        <v>4.9799999999999898</v>
      </c>
      <c r="F160" s="39">
        <v>42209</v>
      </c>
      <c r="G160" s="178">
        <v>0.64700000000000002</v>
      </c>
      <c r="H160" s="179">
        <v>42216</v>
      </c>
      <c r="I160" s="256">
        <v>22</v>
      </c>
      <c r="J160" s="256">
        <v>27</v>
      </c>
      <c r="K160" s="256">
        <v>27</v>
      </c>
      <c r="L160" s="256">
        <v>18.5</v>
      </c>
      <c r="M160" s="39">
        <v>42209</v>
      </c>
      <c r="N160" s="65">
        <v>0.60099999999999998</v>
      </c>
      <c r="O160" s="65">
        <v>0.61099999999999999</v>
      </c>
      <c r="P160" s="65">
        <v>0.7</v>
      </c>
      <c r="Q160" s="178">
        <v>0.70799999999999996</v>
      </c>
      <c r="R160" s="136">
        <v>43126</v>
      </c>
      <c r="S160" s="174">
        <v>981.33</v>
      </c>
      <c r="T160" s="184"/>
      <c r="U160" s="174">
        <v>942.16040954800519</v>
      </c>
    </row>
    <row r="161" spans="1:21" s="140" customFormat="1" ht="15.75" customHeight="1">
      <c r="A161" s="136">
        <v>43125</v>
      </c>
      <c r="B161" s="174">
        <v>5705</v>
      </c>
      <c r="C161" s="139">
        <v>42216</v>
      </c>
      <c r="D161" s="180">
        <v>193.02</v>
      </c>
      <c r="E161" s="193">
        <f t="shared" si="2"/>
        <v>3.0200000000000102</v>
      </c>
      <c r="F161" s="39">
        <v>42202</v>
      </c>
      <c r="G161" s="178">
        <v>0.61099999999999999</v>
      </c>
      <c r="H161" s="179">
        <v>42209</v>
      </c>
      <c r="I161" s="256">
        <v>23</v>
      </c>
      <c r="J161" s="256">
        <v>28</v>
      </c>
      <c r="K161" s="256">
        <v>28</v>
      </c>
      <c r="L161" s="256">
        <v>18.5</v>
      </c>
      <c r="M161" s="39">
        <v>42202</v>
      </c>
      <c r="N161" s="65">
        <v>0.66220000000000001</v>
      </c>
      <c r="O161" s="65">
        <v>0.61099999999999999</v>
      </c>
      <c r="P161" s="65">
        <v>0.72</v>
      </c>
      <c r="Q161" s="178">
        <v>0.72</v>
      </c>
      <c r="R161" s="136">
        <v>43125</v>
      </c>
      <c r="S161" s="174">
        <v>985.33</v>
      </c>
      <c r="T161" s="184"/>
      <c r="U161" s="174">
        <v>948.53470247349287</v>
      </c>
    </row>
    <row r="162" spans="1:21" s="140" customFormat="1" ht="15.75" customHeight="1">
      <c r="A162" s="136">
        <v>43124</v>
      </c>
      <c r="B162" s="174">
        <v>5700</v>
      </c>
      <c r="C162" s="139">
        <v>42209</v>
      </c>
      <c r="D162" s="180">
        <v>190</v>
      </c>
      <c r="E162" s="193">
        <f t="shared" si="2"/>
        <v>2</v>
      </c>
      <c r="F162" s="39">
        <v>42195</v>
      </c>
      <c r="G162" s="178">
        <v>0.56899999999999995</v>
      </c>
      <c r="H162" s="179">
        <v>42202</v>
      </c>
      <c r="I162" s="256">
        <v>22.5</v>
      </c>
      <c r="J162" s="256">
        <v>27.5</v>
      </c>
      <c r="K162" s="256">
        <v>27.5</v>
      </c>
      <c r="L162" s="256">
        <v>18</v>
      </c>
      <c r="M162" s="39">
        <v>42195</v>
      </c>
      <c r="N162" s="65">
        <v>0.66210000000000002</v>
      </c>
      <c r="O162" s="65">
        <v>0.61099999999999999</v>
      </c>
      <c r="P162" s="65">
        <v>0.73</v>
      </c>
      <c r="Q162" s="178">
        <v>0.752</v>
      </c>
      <c r="R162" s="136">
        <v>43124</v>
      </c>
      <c r="S162" s="174">
        <v>988.33</v>
      </c>
      <c r="T162" s="184"/>
      <c r="U162" s="174">
        <v>909.79550534442023</v>
      </c>
    </row>
    <row r="163" spans="1:21" s="140" customFormat="1" ht="15.75" customHeight="1">
      <c r="A163" s="136">
        <v>43123</v>
      </c>
      <c r="B163" s="174">
        <v>5665</v>
      </c>
      <c r="C163" s="139">
        <v>42202</v>
      </c>
      <c r="D163" s="180">
        <v>188</v>
      </c>
      <c r="E163" s="193">
        <f t="shared" si="2"/>
        <v>2</v>
      </c>
      <c r="F163" s="39">
        <v>42188</v>
      </c>
      <c r="G163" s="178">
        <v>0.63200000000000001</v>
      </c>
      <c r="H163" s="179">
        <v>42195</v>
      </c>
      <c r="I163" s="256">
        <v>21.5</v>
      </c>
      <c r="J163" s="256">
        <v>26.5</v>
      </c>
      <c r="K163" s="256">
        <v>26.5</v>
      </c>
      <c r="L163" s="256"/>
      <c r="M163" s="39">
        <v>42188</v>
      </c>
      <c r="N163" s="65">
        <v>0.66220000000000001</v>
      </c>
      <c r="O163" s="65">
        <v>0.63500000000000001</v>
      </c>
      <c r="P163" s="65">
        <v>0.74</v>
      </c>
      <c r="Q163" s="178">
        <v>0.755</v>
      </c>
      <c r="R163" s="136">
        <v>43123</v>
      </c>
      <c r="S163" s="174">
        <v>985.33</v>
      </c>
      <c r="T163" s="184"/>
      <c r="U163" s="174">
        <v>882.34575332241911</v>
      </c>
    </row>
    <row r="164" spans="1:21" s="140" customFormat="1" ht="15.75" customHeight="1">
      <c r="A164" s="136">
        <v>43122</v>
      </c>
      <c r="B164" s="174">
        <v>5675</v>
      </c>
      <c r="C164" s="139">
        <v>42195</v>
      </c>
      <c r="D164" s="180">
        <v>186</v>
      </c>
      <c r="E164" s="193">
        <f t="shared" si="2"/>
        <v>0</v>
      </c>
      <c r="F164" s="39">
        <v>42181</v>
      </c>
      <c r="G164" s="178">
        <v>0.69499999999999995</v>
      </c>
      <c r="H164" s="179">
        <v>42188</v>
      </c>
      <c r="I164" s="256">
        <v>19</v>
      </c>
      <c r="J164" s="256">
        <v>25</v>
      </c>
      <c r="K164" s="256">
        <v>25</v>
      </c>
      <c r="L164" s="256">
        <v>17.5</v>
      </c>
      <c r="M164" s="39">
        <v>42181</v>
      </c>
      <c r="N164" s="65">
        <v>0.66220000000000001</v>
      </c>
      <c r="O164" s="65">
        <v>0.66500000000000004</v>
      </c>
      <c r="P164" s="65">
        <v>0.82</v>
      </c>
      <c r="Q164" s="178">
        <v>0.77</v>
      </c>
      <c r="R164" s="136">
        <v>43122</v>
      </c>
      <c r="S164" s="174">
        <v>974.83</v>
      </c>
      <c r="T164" s="184"/>
      <c r="U164" s="174">
        <v>908.30940281477433</v>
      </c>
    </row>
    <row r="165" spans="1:21" s="140" customFormat="1" ht="15.75" customHeight="1">
      <c r="A165" s="136">
        <v>43119</v>
      </c>
      <c r="B165" s="174">
        <v>5640</v>
      </c>
      <c r="C165" s="139">
        <v>42188</v>
      </c>
      <c r="D165" s="180">
        <v>186</v>
      </c>
      <c r="E165" s="193">
        <f t="shared" si="2"/>
        <v>-0.53999999999999204</v>
      </c>
      <c r="F165" s="39">
        <v>42174</v>
      </c>
      <c r="G165" s="178">
        <v>0.71200000000000008</v>
      </c>
      <c r="H165" s="179">
        <v>42181</v>
      </c>
      <c r="I165" s="256">
        <v>19</v>
      </c>
      <c r="J165" s="256">
        <v>25</v>
      </c>
      <c r="K165" s="256">
        <v>25</v>
      </c>
      <c r="L165" s="256">
        <v>17</v>
      </c>
      <c r="M165" s="39">
        <v>42174</v>
      </c>
      <c r="N165" s="65">
        <v>0.66239999999999999</v>
      </c>
      <c r="O165" s="65">
        <v>0.66500000000000004</v>
      </c>
      <c r="P165" s="65">
        <v>0.83</v>
      </c>
      <c r="Q165" s="178">
        <v>0.78</v>
      </c>
      <c r="R165" s="136">
        <v>43119</v>
      </c>
      <c r="S165" s="174">
        <v>965.83</v>
      </c>
      <c r="T165" s="184"/>
      <c r="U165" s="174">
        <v>897.11767279272044</v>
      </c>
    </row>
    <row r="166" spans="1:21" s="140" customFormat="1" ht="15.75" customHeight="1">
      <c r="A166" s="136">
        <v>43118</v>
      </c>
      <c r="B166" s="174">
        <v>5655</v>
      </c>
      <c r="C166" s="139">
        <v>42181</v>
      </c>
      <c r="D166" s="180">
        <v>186.54</v>
      </c>
      <c r="E166" s="193">
        <f t="shared" si="2"/>
        <v>3.539999999999992</v>
      </c>
      <c r="F166" s="39">
        <v>42167</v>
      </c>
      <c r="G166" s="178">
        <v>0.61399999999999999</v>
      </c>
      <c r="H166" s="179">
        <v>42174</v>
      </c>
      <c r="I166" s="256">
        <v>18</v>
      </c>
      <c r="J166" s="256">
        <v>23</v>
      </c>
      <c r="K166" s="256">
        <v>23</v>
      </c>
      <c r="L166" s="256">
        <v>16</v>
      </c>
      <c r="M166" s="39">
        <v>42167</v>
      </c>
      <c r="N166" s="65">
        <v>0.65700000000000003</v>
      </c>
      <c r="O166" s="65">
        <v>0.66500000000000004</v>
      </c>
      <c r="P166" s="65">
        <v>0.82</v>
      </c>
      <c r="Q166" s="178">
        <v>0.78500000000000003</v>
      </c>
      <c r="R166" s="136">
        <v>43118</v>
      </c>
      <c r="S166" s="174">
        <v>960.33</v>
      </c>
      <c r="T166" s="184"/>
      <c r="U166" s="174">
        <v>903.52960337834338</v>
      </c>
    </row>
    <row r="167" spans="1:21" s="140" customFormat="1" ht="15.75" customHeight="1">
      <c r="A167" s="136">
        <v>43117</v>
      </c>
      <c r="B167" s="174">
        <v>5685</v>
      </c>
      <c r="C167" s="139">
        <v>42174</v>
      </c>
      <c r="D167" s="180">
        <v>183</v>
      </c>
      <c r="E167" s="193">
        <f t="shared" si="2"/>
        <v>3</v>
      </c>
      <c r="F167" s="39">
        <v>42160</v>
      </c>
      <c r="G167" s="178">
        <v>0.69299999999999995</v>
      </c>
      <c r="H167" s="179">
        <v>42167</v>
      </c>
      <c r="I167" s="256">
        <v>14.5</v>
      </c>
      <c r="J167" s="256">
        <v>19.5</v>
      </c>
      <c r="K167" s="256">
        <v>22.5</v>
      </c>
      <c r="L167" s="256">
        <v>14</v>
      </c>
      <c r="M167" s="39">
        <v>42160</v>
      </c>
      <c r="N167" s="65">
        <v>0.69</v>
      </c>
      <c r="O167" s="65">
        <v>0.66500000000000004</v>
      </c>
      <c r="P167" s="65">
        <v>0.69</v>
      </c>
      <c r="Q167" s="178">
        <v>0.79</v>
      </c>
      <c r="R167" s="136">
        <v>43117</v>
      </c>
      <c r="S167" s="174">
        <v>954.83</v>
      </c>
      <c r="T167" s="184"/>
      <c r="U167" s="174">
        <v>958.47702830804155</v>
      </c>
    </row>
    <row r="168" spans="1:21" s="140" customFormat="1" ht="15.75" customHeight="1">
      <c r="A168" s="136">
        <v>43116</v>
      </c>
      <c r="B168" s="174">
        <v>5775</v>
      </c>
      <c r="C168" s="139">
        <v>42167</v>
      </c>
      <c r="D168" s="180">
        <v>180</v>
      </c>
      <c r="E168" s="193">
        <f t="shared" si="2"/>
        <v>2</v>
      </c>
      <c r="F168" s="39">
        <v>42153</v>
      </c>
      <c r="G168" s="178">
        <v>0.67300000000000015</v>
      </c>
      <c r="H168" s="179">
        <v>42160</v>
      </c>
      <c r="I168" s="256">
        <v>14</v>
      </c>
      <c r="J168" s="256">
        <v>19</v>
      </c>
      <c r="K168" s="256">
        <v>22</v>
      </c>
      <c r="L168" s="256">
        <v>12.5</v>
      </c>
      <c r="M168" s="39">
        <v>42153</v>
      </c>
      <c r="N168" s="65">
        <v>0.7</v>
      </c>
      <c r="O168" s="65">
        <v>0.66500000000000004</v>
      </c>
      <c r="P168" s="65">
        <v>0.84</v>
      </c>
      <c r="Q168" s="178">
        <v>0.81299999999999994</v>
      </c>
      <c r="R168" s="136">
        <v>43116</v>
      </c>
      <c r="S168" s="174">
        <v>959</v>
      </c>
      <c r="T168" s="184"/>
      <c r="U168" s="174">
        <v>1023.9562426455595</v>
      </c>
    </row>
    <row r="169" spans="1:21" s="140" customFormat="1" ht="15.75" customHeight="1">
      <c r="A169" s="136">
        <v>43115</v>
      </c>
      <c r="B169" s="174">
        <v>5815</v>
      </c>
      <c r="C169" s="139">
        <v>42160</v>
      </c>
      <c r="D169" s="180">
        <v>178</v>
      </c>
      <c r="E169" s="193">
        <f t="shared" si="2"/>
        <v>-3.2299999999999898</v>
      </c>
      <c r="F169" s="39">
        <v>42146</v>
      </c>
      <c r="G169" s="178">
        <v>0.67</v>
      </c>
      <c r="H169" s="179">
        <v>42153</v>
      </c>
      <c r="I169" s="256">
        <v>14</v>
      </c>
      <c r="J169" s="256">
        <v>19</v>
      </c>
      <c r="K169" s="256">
        <v>22</v>
      </c>
      <c r="L169" s="256">
        <v>11.5</v>
      </c>
      <c r="M169" s="39">
        <v>42146</v>
      </c>
      <c r="N169" s="65">
        <v>0.73899999999999999</v>
      </c>
      <c r="O169" s="65">
        <v>0.66500000000000004</v>
      </c>
      <c r="P169" s="65">
        <v>0.78</v>
      </c>
      <c r="Q169" s="178">
        <v>0.81899999999999995</v>
      </c>
      <c r="R169" s="136">
        <v>43115</v>
      </c>
      <c r="S169" s="174">
        <v>962.33</v>
      </c>
      <c r="T169" s="184"/>
      <c r="U169" s="174">
        <v>1046.5950556018506</v>
      </c>
    </row>
    <row r="170" spans="1:21" s="140" customFormat="1" ht="15.75" customHeight="1">
      <c r="A170" s="136">
        <v>43112</v>
      </c>
      <c r="B170" s="174">
        <v>5820</v>
      </c>
      <c r="C170" s="139">
        <v>42153</v>
      </c>
      <c r="D170" s="180">
        <v>181.23</v>
      </c>
      <c r="E170" s="193">
        <f t="shared" si="2"/>
        <v>0.22999999999998977</v>
      </c>
      <c r="F170" s="39">
        <v>42139</v>
      </c>
      <c r="G170" s="178">
        <v>0.67400000000000004</v>
      </c>
      <c r="H170" s="179">
        <v>42146</v>
      </c>
      <c r="I170" s="256">
        <v>9</v>
      </c>
      <c r="J170" s="256">
        <v>15</v>
      </c>
      <c r="K170" s="256">
        <v>21.5</v>
      </c>
      <c r="L170" s="256">
        <v>11</v>
      </c>
      <c r="M170" s="39">
        <v>42139</v>
      </c>
      <c r="N170" s="65">
        <v>0.751</v>
      </c>
      <c r="O170" s="65">
        <v>0.66500000000000004</v>
      </c>
      <c r="P170" s="65">
        <v>0.78</v>
      </c>
      <c r="Q170" s="178">
        <v>0.82299999999999995</v>
      </c>
      <c r="R170" s="136">
        <v>43112</v>
      </c>
      <c r="S170" s="174">
        <v>956.67</v>
      </c>
      <c r="T170" s="184"/>
      <c r="U170" s="174">
        <v>1038.7076951648987</v>
      </c>
    </row>
    <row r="171" spans="1:21" s="140" customFormat="1" ht="15.75" customHeight="1">
      <c r="A171" s="136">
        <v>43111</v>
      </c>
      <c r="B171" s="174">
        <v>5805</v>
      </c>
      <c r="C171" s="139">
        <v>42146</v>
      </c>
      <c r="D171" s="180">
        <v>181</v>
      </c>
      <c r="E171" s="193">
        <f t="shared" si="2"/>
        <v>1</v>
      </c>
      <c r="F171" s="39">
        <v>42132</v>
      </c>
      <c r="G171" s="178">
        <v>0.626</v>
      </c>
      <c r="H171" s="179">
        <v>42139</v>
      </c>
      <c r="I171" s="256">
        <v>10.5</v>
      </c>
      <c r="J171" s="256">
        <v>14.5</v>
      </c>
      <c r="K171" s="256">
        <v>21</v>
      </c>
      <c r="L171" s="256">
        <v>10</v>
      </c>
      <c r="M171" s="39">
        <v>42132</v>
      </c>
      <c r="N171" s="65">
        <v>0.751</v>
      </c>
      <c r="O171" s="65">
        <v>0.66500000000000004</v>
      </c>
      <c r="P171" s="65">
        <v>0.89</v>
      </c>
      <c r="Q171" s="178">
        <v>0.82299999999999995</v>
      </c>
      <c r="R171" s="136">
        <v>43111</v>
      </c>
      <c r="S171" s="174">
        <v>960.67</v>
      </c>
      <c r="T171" s="184"/>
      <c r="U171" s="174">
        <v>998.76062360093965</v>
      </c>
    </row>
    <row r="172" spans="1:21" s="140" customFormat="1" ht="15.75" customHeight="1">
      <c r="A172" s="136">
        <v>43110</v>
      </c>
      <c r="B172" s="174">
        <v>5880</v>
      </c>
      <c r="C172" s="139">
        <v>42139</v>
      </c>
      <c r="D172" s="180">
        <v>180</v>
      </c>
      <c r="E172" s="193">
        <f t="shared" si="2"/>
        <v>0</v>
      </c>
      <c r="F172" s="39">
        <v>42125</v>
      </c>
      <c r="G172" s="178">
        <v>0.64800000000000002</v>
      </c>
      <c r="H172" s="179">
        <v>42132</v>
      </c>
      <c r="I172" s="256">
        <v>8.5</v>
      </c>
      <c r="J172" s="256">
        <v>12.5</v>
      </c>
      <c r="K172" s="256">
        <v>20.5</v>
      </c>
      <c r="L172" s="256">
        <v>8</v>
      </c>
      <c r="M172" s="39">
        <v>42125</v>
      </c>
      <c r="N172" s="65">
        <v>0.751</v>
      </c>
      <c r="O172" s="65">
        <v>0.65</v>
      </c>
      <c r="P172" s="65">
        <v>0.78</v>
      </c>
      <c r="Q172" s="178">
        <v>0.82299999999999995</v>
      </c>
      <c r="R172" s="136">
        <v>43110</v>
      </c>
      <c r="S172" s="174">
        <v>960.67</v>
      </c>
      <c r="T172" s="184"/>
      <c r="U172" s="174">
        <v>1057.4852623367597</v>
      </c>
    </row>
    <row r="173" spans="1:21" s="140" customFormat="1" ht="15.75" customHeight="1">
      <c r="A173" s="136">
        <v>43109</v>
      </c>
      <c r="B173" s="174">
        <v>5915</v>
      </c>
      <c r="C173" s="139">
        <v>42132</v>
      </c>
      <c r="D173" s="180">
        <v>180</v>
      </c>
      <c r="E173" s="193">
        <f t="shared" si="2"/>
        <v>-5</v>
      </c>
      <c r="F173" s="39">
        <v>42118</v>
      </c>
      <c r="G173" s="178">
        <v>0.60799999999999998</v>
      </c>
      <c r="H173" s="179">
        <v>42125</v>
      </c>
      <c r="I173" s="256">
        <v>7.5</v>
      </c>
      <c r="J173" s="256">
        <v>11.5</v>
      </c>
      <c r="K173" s="256">
        <v>20.5</v>
      </c>
      <c r="L173" s="256">
        <v>9</v>
      </c>
      <c r="M173" s="39">
        <v>42118</v>
      </c>
      <c r="N173" s="65">
        <v>0.75</v>
      </c>
      <c r="O173" s="65">
        <v>0.65</v>
      </c>
      <c r="P173" s="65">
        <v>0.75</v>
      </c>
      <c r="Q173" s="178">
        <v>0.82</v>
      </c>
      <c r="R173" s="136">
        <v>43109</v>
      </c>
      <c r="S173" s="174">
        <v>957.67</v>
      </c>
      <c r="T173" s="184"/>
      <c r="U173" s="174">
        <v>1123.0652339007374</v>
      </c>
    </row>
    <row r="174" spans="1:21" s="140" customFormat="1" ht="15.75" customHeight="1">
      <c r="A174" s="136">
        <v>43108</v>
      </c>
      <c r="B174" s="174">
        <v>5880</v>
      </c>
      <c r="C174" s="139">
        <v>42125</v>
      </c>
      <c r="D174" s="180">
        <v>185</v>
      </c>
      <c r="E174" s="193">
        <f t="shared" si="2"/>
        <v>-6.039999999999992</v>
      </c>
      <c r="F174" s="39">
        <v>42111</v>
      </c>
      <c r="G174" s="178">
        <v>0.626</v>
      </c>
      <c r="H174" s="179">
        <v>42118</v>
      </c>
      <c r="I174" s="256">
        <v>4</v>
      </c>
      <c r="J174" s="256">
        <v>7.5</v>
      </c>
      <c r="K174" s="256">
        <v>18.5</v>
      </c>
      <c r="L174" s="256">
        <v>8</v>
      </c>
      <c r="M174" s="39">
        <v>42111</v>
      </c>
      <c r="N174" s="65">
        <v>0.75</v>
      </c>
      <c r="O174" s="65">
        <v>0.65</v>
      </c>
      <c r="P174" s="65">
        <v>0.75</v>
      </c>
      <c r="Q174" s="178">
        <v>0.81</v>
      </c>
      <c r="R174" s="136">
        <v>43108</v>
      </c>
      <c r="S174" s="174">
        <v>952</v>
      </c>
      <c r="T174" s="184"/>
      <c r="U174" s="174">
        <v>1121.3398367484597</v>
      </c>
    </row>
    <row r="175" spans="1:21" s="140" customFormat="1" ht="15.75" customHeight="1">
      <c r="A175" s="136">
        <v>43105</v>
      </c>
      <c r="B175" s="174">
        <v>5855</v>
      </c>
      <c r="C175" s="139">
        <v>42118</v>
      </c>
      <c r="D175" s="180">
        <v>191.04</v>
      </c>
      <c r="E175" s="193">
        <f t="shared" si="2"/>
        <v>-3.960000000000008</v>
      </c>
      <c r="F175" s="39">
        <v>42104</v>
      </c>
      <c r="G175" s="178">
        <v>0.63200000000000001</v>
      </c>
      <c r="H175" s="179">
        <v>42111</v>
      </c>
      <c r="I175" s="256">
        <v>5</v>
      </c>
      <c r="J175" s="256">
        <v>8.5</v>
      </c>
      <c r="K175" s="256">
        <v>20</v>
      </c>
      <c r="L175" s="256">
        <v>6</v>
      </c>
      <c r="M175" s="39">
        <v>42104</v>
      </c>
      <c r="N175" s="65">
        <v>0.75</v>
      </c>
      <c r="O175" s="65">
        <v>0.65</v>
      </c>
      <c r="P175" s="65">
        <v>0.68</v>
      </c>
      <c r="Q175" s="178">
        <v>0.78</v>
      </c>
      <c r="R175" s="136">
        <v>43105</v>
      </c>
      <c r="S175" s="174">
        <v>945.5</v>
      </c>
      <c r="T175" s="184"/>
      <c r="U175" s="174">
        <v>1108.1590569685395</v>
      </c>
    </row>
    <row r="176" spans="1:21" s="140" customFormat="1" ht="15.75" customHeight="1">
      <c r="A176" s="136">
        <v>43104</v>
      </c>
      <c r="B176" s="174">
        <v>5850</v>
      </c>
      <c r="C176" s="139">
        <v>42111</v>
      </c>
      <c r="D176" s="180">
        <v>195</v>
      </c>
      <c r="E176" s="193">
        <f t="shared" si="2"/>
        <v>-5</v>
      </c>
      <c r="F176" s="39">
        <v>42090</v>
      </c>
      <c r="G176" s="178">
        <v>0.69299999999999995</v>
      </c>
      <c r="H176" s="179">
        <v>42104</v>
      </c>
      <c r="I176" s="256">
        <v>15</v>
      </c>
      <c r="J176" s="256">
        <v>16</v>
      </c>
      <c r="K176" s="256">
        <v>26</v>
      </c>
      <c r="L176" s="256">
        <v>8</v>
      </c>
      <c r="M176" s="39">
        <v>42090</v>
      </c>
      <c r="N176" s="65">
        <v>0.74</v>
      </c>
      <c r="O176" s="65">
        <v>0.69</v>
      </c>
      <c r="P176" s="65">
        <v>0.69</v>
      </c>
      <c r="Q176" s="178">
        <v>0.745</v>
      </c>
      <c r="R176" s="136">
        <v>43104</v>
      </c>
      <c r="S176" s="174">
        <v>947</v>
      </c>
      <c r="T176" s="184"/>
      <c r="U176" s="174">
        <v>1082.4441683468394</v>
      </c>
    </row>
    <row r="177" spans="1:21" s="140" customFormat="1" ht="15.75" customHeight="1">
      <c r="A177" s="136">
        <v>43103</v>
      </c>
      <c r="B177" s="174">
        <v>5800</v>
      </c>
      <c r="C177" s="139">
        <v>42104</v>
      </c>
      <c r="D177" s="180">
        <v>200</v>
      </c>
      <c r="E177" s="193">
        <f t="shared" si="2"/>
        <v>-5</v>
      </c>
      <c r="F177" s="39">
        <v>42083</v>
      </c>
      <c r="G177" s="178">
        <v>0.74400000000000011</v>
      </c>
      <c r="H177" s="179">
        <v>42090</v>
      </c>
      <c r="I177" s="256">
        <v>16</v>
      </c>
      <c r="J177" s="256">
        <v>16</v>
      </c>
      <c r="K177" s="256">
        <v>26.5</v>
      </c>
      <c r="L177" s="256">
        <v>6</v>
      </c>
      <c r="M177" s="39">
        <v>42083</v>
      </c>
      <c r="N177" s="65">
        <v>0.72</v>
      </c>
      <c r="O177" s="65">
        <v>0.69</v>
      </c>
      <c r="P177" s="65">
        <v>0.69</v>
      </c>
      <c r="Q177" s="178">
        <v>0.73499999999999999</v>
      </c>
      <c r="R177" s="136">
        <v>43103</v>
      </c>
      <c r="S177" s="174">
        <v>938</v>
      </c>
      <c r="T177" s="184"/>
      <c r="U177" s="174">
        <v>1060.580993920059</v>
      </c>
    </row>
    <row r="178" spans="1:21" s="140" customFormat="1" ht="15.75" customHeight="1">
      <c r="A178" s="136">
        <v>43102</v>
      </c>
      <c r="B178" s="174">
        <v>5770</v>
      </c>
      <c r="C178" s="139">
        <v>42097</v>
      </c>
      <c r="D178" s="180">
        <v>205</v>
      </c>
      <c r="E178" s="193">
        <f t="shared" si="2"/>
        <v>-2.1100000000000136</v>
      </c>
      <c r="F178" s="39">
        <v>42076</v>
      </c>
      <c r="G178" s="178">
        <v>0.73699999999999999</v>
      </c>
      <c r="H178" s="179">
        <v>42083</v>
      </c>
      <c r="I178" s="256">
        <v>17</v>
      </c>
      <c r="J178" s="256">
        <v>18</v>
      </c>
      <c r="K178" s="256">
        <v>28.5</v>
      </c>
      <c r="L178" s="256">
        <v>7</v>
      </c>
      <c r="M178" s="39">
        <v>42076</v>
      </c>
      <c r="N178" s="65">
        <v>0.68</v>
      </c>
      <c r="O178" s="65">
        <v>0.64300000000000002</v>
      </c>
      <c r="P178" s="65">
        <v>0.69</v>
      </c>
      <c r="Q178" s="178">
        <v>0.73</v>
      </c>
      <c r="R178" s="136">
        <v>43102</v>
      </c>
      <c r="S178" s="174">
        <v>937</v>
      </c>
      <c r="T178" s="184"/>
      <c r="U178" s="174">
        <v>1032.4115462418404</v>
      </c>
    </row>
    <row r="179" spans="1:21" s="140" customFormat="1" ht="15.75" customHeight="1">
      <c r="A179" s="136">
        <v>43098</v>
      </c>
      <c r="B179" s="174">
        <v>5700</v>
      </c>
      <c r="C179" s="139">
        <v>42090</v>
      </c>
      <c r="D179" s="180">
        <v>207.11</v>
      </c>
      <c r="E179" s="193">
        <f t="shared" si="2"/>
        <v>2.1100000000000136</v>
      </c>
      <c r="F179" s="39">
        <v>42069</v>
      </c>
      <c r="G179" s="178">
        <v>0.76700000000000002</v>
      </c>
      <c r="H179" s="179">
        <v>42076</v>
      </c>
      <c r="I179" s="256">
        <v>16</v>
      </c>
      <c r="J179" s="256">
        <v>17</v>
      </c>
      <c r="K179" s="256">
        <v>26.5</v>
      </c>
      <c r="L179" s="256">
        <v>6.5</v>
      </c>
      <c r="M179" s="39">
        <v>42069</v>
      </c>
      <c r="N179" s="65">
        <v>0.61799999999999999</v>
      </c>
      <c r="O179" s="65">
        <v>0.628</v>
      </c>
      <c r="P179" s="65">
        <v>0.65</v>
      </c>
      <c r="Q179" s="178">
        <v>0.71</v>
      </c>
      <c r="R179" s="136">
        <v>43098</v>
      </c>
      <c r="S179" s="174">
        <v>932</v>
      </c>
      <c r="T179" s="261">
        <v>910</v>
      </c>
      <c r="U179" s="174">
        <v>966.3</v>
      </c>
    </row>
    <row r="180" spans="1:21" s="140" customFormat="1" ht="15.75" customHeight="1">
      <c r="A180" s="136">
        <v>43097</v>
      </c>
      <c r="B180" s="174">
        <v>5650</v>
      </c>
      <c r="C180" s="139">
        <v>42083</v>
      </c>
      <c r="D180" s="180">
        <v>205</v>
      </c>
      <c r="E180" s="193">
        <f t="shared" si="2"/>
        <v>5</v>
      </c>
      <c r="F180" s="39">
        <v>42062</v>
      </c>
      <c r="G180" s="178">
        <v>0.72899999999999987</v>
      </c>
      <c r="H180" s="179">
        <v>42069</v>
      </c>
      <c r="I180" s="256">
        <v>10</v>
      </c>
      <c r="J180" s="256">
        <v>10.5</v>
      </c>
      <c r="K180" s="256">
        <v>18</v>
      </c>
      <c r="L180" s="256">
        <v>5</v>
      </c>
      <c r="M180" s="39">
        <v>42062</v>
      </c>
      <c r="N180" s="65">
        <v>0.61799999999999999</v>
      </c>
      <c r="O180" s="65">
        <v>0.55700000000000005</v>
      </c>
      <c r="P180" s="65">
        <v>0.68</v>
      </c>
      <c r="Q180" s="178">
        <v>0.69</v>
      </c>
      <c r="R180" s="136">
        <v>43097</v>
      </c>
      <c r="S180" s="174">
        <v>929</v>
      </c>
      <c r="T180" s="261"/>
      <c r="U180" s="174">
        <v>903.7</v>
      </c>
    </row>
    <row r="181" spans="1:21" s="140" customFormat="1" ht="15.75" customHeight="1">
      <c r="A181" s="136">
        <v>43096</v>
      </c>
      <c r="B181" s="174">
        <v>5640</v>
      </c>
      <c r="C181" s="139">
        <v>42076</v>
      </c>
      <c r="D181" s="180">
        <v>200</v>
      </c>
      <c r="E181" s="193">
        <f t="shared" si="2"/>
        <v>10</v>
      </c>
      <c r="F181" s="39">
        <v>42041</v>
      </c>
      <c r="G181" s="178">
        <v>0.748</v>
      </c>
      <c r="H181" s="179">
        <v>42062</v>
      </c>
      <c r="I181" s="256">
        <v>10</v>
      </c>
      <c r="J181" s="256">
        <v>10.5</v>
      </c>
      <c r="K181" s="256">
        <v>18</v>
      </c>
      <c r="L181" s="256">
        <v>5</v>
      </c>
      <c r="M181" s="39">
        <v>42041</v>
      </c>
      <c r="N181" s="65">
        <v>0.61799999999999999</v>
      </c>
      <c r="O181" s="65">
        <v>0.56999999999999995</v>
      </c>
      <c r="P181" s="65">
        <v>0.75</v>
      </c>
      <c r="Q181" s="178">
        <v>0.71499999999999997</v>
      </c>
      <c r="R181" s="136">
        <v>43096</v>
      </c>
      <c r="S181" s="174">
        <v>925</v>
      </c>
      <c r="T181" s="261"/>
      <c r="U181" s="174">
        <v>914.1</v>
      </c>
    </row>
    <row r="182" spans="1:21" s="140" customFormat="1" ht="15.75" customHeight="1">
      <c r="A182" s="136">
        <v>43095</v>
      </c>
      <c r="B182" s="174">
        <v>5605</v>
      </c>
      <c r="C182" s="139">
        <v>42069</v>
      </c>
      <c r="D182" s="180">
        <v>190</v>
      </c>
      <c r="E182" s="193">
        <f t="shared" si="2"/>
        <v>11.699999999999989</v>
      </c>
      <c r="F182" s="39">
        <v>42034</v>
      </c>
      <c r="G182" s="178">
        <v>0.746</v>
      </c>
      <c r="H182" s="179">
        <v>42041</v>
      </c>
      <c r="I182" s="256">
        <v>10</v>
      </c>
      <c r="J182" s="256">
        <v>10.5</v>
      </c>
      <c r="K182" s="256">
        <v>18</v>
      </c>
      <c r="L182" s="256">
        <v>5.5</v>
      </c>
      <c r="M182" s="39">
        <v>42034</v>
      </c>
      <c r="N182" s="65">
        <v>0.66900000000000004</v>
      </c>
      <c r="O182" s="65">
        <v>0.629</v>
      </c>
      <c r="P182" s="65">
        <v>0.76</v>
      </c>
      <c r="Q182" s="178">
        <v>0.76500000000000001</v>
      </c>
      <c r="R182" s="136">
        <v>43095</v>
      </c>
      <c r="S182" s="174">
        <v>912.33</v>
      </c>
      <c r="T182" s="261"/>
      <c r="U182" s="174">
        <v>913.9</v>
      </c>
    </row>
    <row r="183" spans="1:21" s="140" customFormat="1" ht="15.75" customHeight="1">
      <c r="A183" s="136">
        <v>43094</v>
      </c>
      <c r="B183" s="174">
        <v>5675</v>
      </c>
      <c r="C183" s="139">
        <v>42062</v>
      </c>
      <c r="D183" s="180">
        <v>178.3</v>
      </c>
      <c r="E183" s="193">
        <f t="shared" si="2"/>
        <v>36.300000000000011</v>
      </c>
      <c r="F183" s="39">
        <v>42027</v>
      </c>
      <c r="G183" s="178">
        <v>0.70499999999999996</v>
      </c>
      <c r="H183" s="179">
        <v>42034</v>
      </c>
      <c r="I183" s="256">
        <v>12</v>
      </c>
      <c r="J183" s="256">
        <v>12.5</v>
      </c>
      <c r="K183" s="256">
        <v>21</v>
      </c>
      <c r="L183" s="256">
        <v>5.5</v>
      </c>
      <c r="M183" s="39">
        <v>42027</v>
      </c>
      <c r="N183" s="65">
        <v>0.66900000000000004</v>
      </c>
      <c r="O183" s="65">
        <v>0.629</v>
      </c>
      <c r="P183" s="65">
        <v>0.81</v>
      </c>
      <c r="Q183" s="178">
        <v>0.77500000000000002</v>
      </c>
      <c r="R183" s="136">
        <v>43091</v>
      </c>
      <c r="S183" s="174">
        <v>912</v>
      </c>
      <c r="T183" s="261"/>
      <c r="U183" s="174">
        <v>976.06635186220046</v>
      </c>
    </row>
    <row r="184" spans="1:21" s="140" customFormat="1" ht="15.75" customHeight="1">
      <c r="A184" s="136">
        <v>43091</v>
      </c>
      <c r="B184" s="174">
        <v>5695</v>
      </c>
      <c r="C184" s="139">
        <v>42041</v>
      </c>
      <c r="D184" s="180">
        <v>142</v>
      </c>
      <c r="E184" s="193">
        <f t="shared" si="2"/>
        <v>7.5999999999999943</v>
      </c>
      <c r="F184" s="39">
        <v>42020</v>
      </c>
      <c r="G184" s="178">
        <v>0.68799999999999994</v>
      </c>
      <c r="H184" s="179">
        <v>42027</v>
      </c>
      <c r="I184" s="256">
        <v>11.5</v>
      </c>
      <c r="J184" s="256">
        <v>12.5</v>
      </c>
      <c r="K184" s="256">
        <v>20</v>
      </c>
      <c r="L184" s="256">
        <v>4.5</v>
      </c>
      <c r="M184" s="39">
        <v>42020</v>
      </c>
      <c r="N184" s="65">
        <v>0.67100000000000004</v>
      </c>
      <c r="O184" s="65">
        <v>0.63500000000000001</v>
      </c>
      <c r="P184" s="65">
        <v>0.81</v>
      </c>
      <c r="Q184" s="178">
        <v>0.77900000000000003</v>
      </c>
      <c r="R184" s="136">
        <v>43090</v>
      </c>
      <c r="S184" s="174">
        <v>911</v>
      </c>
      <c r="T184" s="261"/>
      <c r="U184" s="174">
        <v>999.45731106336007</v>
      </c>
    </row>
    <row r="185" spans="1:21" s="140" customFormat="1" ht="15.75" customHeight="1">
      <c r="A185" s="136">
        <v>43090</v>
      </c>
      <c r="B185" s="174">
        <v>5700</v>
      </c>
      <c r="C185" s="139">
        <v>42034</v>
      </c>
      <c r="D185" s="180">
        <v>134.4</v>
      </c>
      <c r="E185" s="193">
        <f t="shared" si="2"/>
        <v>4.4000000000000057</v>
      </c>
      <c r="F185" s="39">
        <v>42013</v>
      </c>
      <c r="G185" s="178">
        <v>0.77800000000000002</v>
      </c>
      <c r="H185" s="179">
        <v>42020</v>
      </c>
      <c r="I185" s="256">
        <v>11.5</v>
      </c>
      <c r="J185" s="256">
        <v>12.5</v>
      </c>
      <c r="K185" s="256">
        <v>20</v>
      </c>
      <c r="L185" s="256">
        <v>4.5</v>
      </c>
      <c r="M185" s="39">
        <v>42013</v>
      </c>
      <c r="N185" s="65">
        <v>0.67300000000000004</v>
      </c>
      <c r="O185" s="65">
        <v>0.64100000000000001</v>
      </c>
      <c r="P185" s="65">
        <v>0.78</v>
      </c>
      <c r="Q185" s="178">
        <v>0.78</v>
      </c>
      <c r="R185" s="136">
        <v>43089</v>
      </c>
      <c r="S185" s="174">
        <v>909</v>
      </c>
      <c r="T185" s="261"/>
      <c r="U185" s="174">
        <v>977.76696851539964</v>
      </c>
    </row>
    <row r="186" spans="1:21" s="140" customFormat="1" ht="15.75" customHeight="1">
      <c r="A186" s="136">
        <v>43089</v>
      </c>
      <c r="B186" s="174">
        <v>5705</v>
      </c>
      <c r="C186" s="139">
        <v>42027</v>
      </c>
      <c r="D186" s="180">
        <v>130</v>
      </c>
      <c r="E186" s="193">
        <f t="shared" si="2"/>
        <v>2</v>
      </c>
      <c r="F186" s="39">
        <v>41999</v>
      </c>
      <c r="G186" s="178">
        <v>0.75800000000000001</v>
      </c>
      <c r="H186" s="179">
        <v>42013</v>
      </c>
      <c r="I186" s="256">
        <v>13</v>
      </c>
      <c r="J186" s="256">
        <v>12.5</v>
      </c>
      <c r="K186" s="256">
        <v>26.5</v>
      </c>
      <c r="L186" s="256">
        <v>10</v>
      </c>
      <c r="M186" s="39">
        <v>41999</v>
      </c>
      <c r="N186" s="65">
        <v>0.67300000000000004</v>
      </c>
      <c r="O186" s="65">
        <v>0.64100000000000001</v>
      </c>
      <c r="P186" s="65">
        <v>0.76</v>
      </c>
      <c r="Q186" s="178">
        <v>0.78200000000000003</v>
      </c>
      <c r="R186" s="136">
        <v>43088</v>
      </c>
      <c r="S186" s="174">
        <v>906</v>
      </c>
      <c r="T186" s="261"/>
      <c r="U186" s="174">
        <v>973.00545112704003</v>
      </c>
    </row>
    <row r="187" spans="1:21" s="140" customFormat="1" ht="15.75" customHeight="1">
      <c r="A187" s="136">
        <v>43088</v>
      </c>
      <c r="B187" s="174">
        <v>5700</v>
      </c>
      <c r="C187" s="139">
        <v>42020</v>
      </c>
      <c r="D187" s="180">
        <v>128</v>
      </c>
      <c r="E187" s="193">
        <f t="shared" si="2"/>
        <v>2</v>
      </c>
      <c r="F187" s="39">
        <v>41992</v>
      </c>
      <c r="G187" s="178">
        <v>0.70199999999999985</v>
      </c>
      <c r="H187" s="179">
        <v>41999</v>
      </c>
      <c r="I187" s="256">
        <v>13</v>
      </c>
      <c r="J187" s="256">
        <v>12.5</v>
      </c>
      <c r="K187" s="256">
        <v>26.5</v>
      </c>
      <c r="L187" s="256">
        <v>9</v>
      </c>
      <c r="M187" s="39">
        <v>41992</v>
      </c>
      <c r="N187" s="65">
        <v>0.63700000000000001</v>
      </c>
      <c r="O187" s="65">
        <v>0.64100000000000001</v>
      </c>
      <c r="P187" s="65">
        <v>0.76</v>
      </c>
      <c r="Q187" s="178">
        <v>0.78200000000000003</v>
      </c>
      <c r="R187" s="136">
        <v>43087</v>
      </c>
      <c r="S187" s="174">
        <v>903</v>
      </c>
      <c r="T187" s="261"/>
      <c r="U187" s="174">
        <v>988.02105334730004</v>
      </c>
    </row>
    <row r="188" spans="1:21" s="140" customFormat="1" ht="15.75" customHeight="1">
      <c r="A188" s="136">
        <v>43087</v>
      </c>
      <c r="B188" s="174">
        <v>5705</v>
      </c>
      <c r="C188" s="139">
        <v>42013</v>
      </c>
      <c r="D188" s="180">
        <v>126</v>
      </c>
      <c r="E188" s="193">
        <f t="shared" si="2"/>
        <v>3.8700000000000045</v>
      </c>
      <c r="F188" s="39">
        <v>41985</v>
      </c>
      <c r="G188" s="178">
        <v>0.54</v>
      </c>
      <c r="H188" s="179">
        <v>41992</v>
      </c>
      <c r="I188" s="256">
        <v>13</v>
      </c>
      <c r="J188" s="256">
        <v>14</v>
      </c>
      <c r="K188" s="256">
        <v>26.5</v>
      </c>
      <c r="L188" s="256">
        <v>8.5</v>
      </c>
      <c r="M188" s="39">
        <v>41985</v>
      </c>
      <c r="N188" s="65">
        <v>0.67300000000000004</v>
      </c>
      <c r="O188" s="65">
        <v>0.64100000000000001</v>
      </c>
      <c r="P188" s="65">
        <v>0.8</v>
      </c>
      <c r="Q188" s="178">
        <v>0.78900000000000003</v>
      </c>
      <c r="R188" s="136">
        <v>43084</v>
      </c>
      <c r="S188" s="174">
        <v>902</v>
      </c>
      <c r="T188" s="261"/>
      <c r="U188" s="174">
        <v>977.4014143232007</v>
      </c>
    </row>
    <row r="189" spans="1:21" s="140" customFormat="1" ht="15.75" customHeight="1">
      <c r="A189" s="136">
        <v>43084</v>
      </c>
      <c r="B189" s="174">
        <v>5690</v>
      </c>
      <c r="C189" s="139">
        <v>41999</v>
      </c>
      <c r="D189" s="221">
        <v>122.13</v>
      </c>
      <c r="E189" s="193">
        <f t="shared" si="2"/>
        <v>5.1299999999999955</v>
      </c>
      <c r="F189" s="39">
        <v>41978</v>
      </c>
      <c r="G189" s="178">
        <v>0.51500000000000001</v>
      </c>
      <c r="H189" s="179">
        <v>41985</v>
      </c>
      <c r="I189" s="256">
        <v>11.5</v>
      </c>
      <c r="J189" s="256">
        <v>12.5</v>
      </c>
      <c r="K189" s="256">
        <v>25</v>
      </c>
      <c r="L189" s="256">
        <v>8</v>
      </c>
      <c r="M189" s="39">
        <v>41978</v>
      </c>
      <c r="N189" s="65">
        <v>0.67300000000000004</v>
      </c>
      <c r="O189" s="65">
        <v>0.61399999999999999</v>
      </c>
      <c r="P189" s="65">
        <v>0.8</v>
      </c>
      <c r="Q189" s="178">
        <v>0.78900000000000003</v>
      </c>
      <c r="R189" s="136">
        <v>43083</v>
      </c>
      <c r="S189" s="174">
        <v>901</v>
      </c>
      <c r="T189" s="261"/>
      <c r="U189" s="174">
        <v>996.06876176149945</v>
      </c>
    </row>
    <row r="190" spans="1:21" s="140" customFormat="1" ht="15.75" customHeight="1">
      <c r="A190" s="136">
        <v>43083</v>
      </c>
      <c r="B190" s="174">
        <v>5705</v>
      </c>
      <c r="C190" s="139">
        <v>41992</v>
      </c>
      <c r="D190" s="221">
        <v>117</v>
      </c>
      <c r="E190" s="193">
        <f t="shared" si="2"/>
        <v>7</v>
      </c>
      <c r="F190" s="39">
        <v>41971</v>
      </c>
      <c r="G190" s="178">
        <v>0.71700000000000008</v>
      </c>
      <c r="H190" s="179">
        <v>41978</v>
      </c>
      <c r="I190" s="256">
        <v>10.5</v>
      </c>
      <c r="J190" s="256">
        <v>12.5</v>
      </c>
      <c r="K190" s="256">
        <v>24.5</v>
      </c>
      <c r="L190" s="256">
        <v>7.5</v>
      </c>
      <c r="M190" s="39">
        <v>41971</v>
      </c>
      <c r="N190" s="65">
        <v>0.67300000000000004</v>
      </c>
      <c r="O190" s="65">
        <v>0.63500000000000001</v>
      </c>
      <c r="P190" s="65">
        <v>0.72</v>
      </c>
      <c r="Q190" s="178">
        <v>0.77</v>
      </c>
      <c r="R190" s="136">
        <v>43082</v>
      </c>
      <c r="S190" s="174">
        <v>908.33</v>
      </c>
      <c r="T190" s="261"/>
      <c r="U190" s="174">
        <v>986.94303117128948</v>
      </c>
    </row>
    <row r="191" spans="1:21" s="140" customFormat="1" ht="15.75" customHeight="1">
      <c r="A191" s="136">
        <v>43082</v>
      </c>
      <c r="B191" s="174">
        <v>5725</v>
      </c>
      <c r="C191" s="139">
        <v>41985</v>
      </c>
      <c r="D191" s="221">
        <v>110</v>
      </c>
      <c r="E191" s="193">
        <f t="shared" si="2"/>
        <v>-5</v>
      </c>
      <c r="F191" s="39">
        <v>41964</v>
      </c>
      <c r="G191" s="178">
        <v>0.76400000000000001</v>
      </c>
      <c r="H191" s="179">
        <v>41971</v>
      </c>
      <c r="I191" s="256">
        <v>9</v>
      </c>
      <c r="J191" s="256">
        <v>11</v>
      </c>
      <c r="K191" s="256">
        <v>23</v>
      </c>
      <c r="L191" s="256">
        <v>6</v>
      </c>
      <c r="M191" s="39">
        <v>41964</v>
      </c>
      <c r="N191" s="65">
        <v>0.67300000000000004</v>
      </c>
      <c r="O191" s="65">
        <v>0.627</v>
      </c>
      <c r="P191" s="65">
        <v>0.73</v>
      </c>
      <c r="Q191" s="178">
        <v>0.77</v>
      </c>
      <c r="R191" s="136">
        <v>43081</v>
      </c>
      <c r="S191" s="174">
        <v>910.5</v>
      </c>
      <c r="T191" s="261"/>
      <c r="U191" s="174">
        <v>963.21852800242959</v>
      </c>
    </row>
    <row r="192" spans="1:21" s="140" customFormat="1" ht="15.75" customHeight="1">
      <c r="A192" s="136">
        <v>43081</v>
      </c>
      <c r="B192" s="174">
        <v>5705</v>
      </c>
      <c r="C192" s="139">
        <v>41978</v>
      </c>
      <c r="D192" s="221">
        <v>115</v>
      </c>
      <c r="E192" s="193">
        <f t="shared" si="2"/>
        <v>-5.75</v>
      </c>
      <c r="F192" s="39">
        <v>41957</v>
      </c>
      <c r="G192" s="178">
        <v>0.7340000000000001</v>
      </c>
      <c r="H192" s="179">
        <v>41964</v>
      </c>
      <c r="I192" s="256">
        <v>9</v>
      </c>
      <c r="J192" s="256">
        <v>11</v>
      </c>
      <c r="K192" s="256">
        <v>23</v>
      </c>
      <c r="L192" s="256">
        <v>6.5</v>
      </c>
      <c r="M192" s="39">
        <v>41957</v>
      </c>
      <c r="N192" s="65">
        <v>0.67300000000000004</v>
      </c>
      <c r="O192" s="65">
        <v>0.60099999999999998</v>
      </c>
      <c r="P192" s="65">
        <v>0.73</v>
      </c>
      <c r="Q192" s="178">
        <v>0.76</v>
      </c>
      <c r="R192" s="136">
        <v>43080</v>
      </c>
      <c r="S192" s="174">
        <v>903.67</v>
      </c>
      <c r="T192" s="261"/>
      <c r="U192" s="174">
        <v>982.64617512120094</v>
      </c>
    </row>
    <row r="193" spans="1:21" s="140" customFormat="1" ht="15.75" customHeight="1">
      <c r="A193" s="136">
        <v>43080</v>
      </c>
      <c r="B193" s="174">
        <v>5705</v>
      </c>
      <c r="C193" s="139">
        <v>41971</v>
      </c>
      <c r="D193" s="221">
        <v>120.75</v>
      </c>
      <c r="E193" s="193">
        <f t="shared" si="2"/>
        <v>1.75</v>
      </c>
      <c r="F193" s="39">
        <v>41950</v>
      </c>
      <c r="G193" s="178">
        <v>0.7340000000000001</v>
      </c>
      <c r="H193" s="179">
        <v>41957</v>
      </c>
      <c r="I193" s="256">
        <v>10</v>
      </c>
      <c r="J193" s="256">
        <v>12</v>
      </c>
      <c r="K193" s="256">
        <v>24</v>
      </c>
      <c r="L193" s="256">
        <v>6.5</v>
      </c>
      <c r="M193" s="39">
        <v>41950</v>
      </c>
      <c r="N193" s="65">
        <v>0.67300000000000004</v>
      </c>
      <c r="O193" s="65">
        <v>0.621</v>
      </c>
      <c r="P193" s="65">
        <v>0.73</v>
      </c>
      <c r="Q193" s="178">
        <v>0.76</v>
      </c>
      <c r="R193" s="136">
        <v>43077</v>
      </c>
      <c r="S193" s="174">
        <v>905</v>
      </c>
      <c r="T193" s="261"/>
      <c r="U193" s="174">
        <v>999.18317987560022</v>
      </c>
    </row>
    <row r="194" spans="1:21" s="140" customFormat="1" ht="15.75" customHeight="1">
      <c r="A194" s="136">
        <v>43077</v>
      </c>
      <c r="B194" s="174">
        <v>5725</v>
      </c>
      <c r="C194" s="139">
        <v>41964</v>
      </c>
      <c r="D194" s="221">
        <v>119</v>
      </c>
      <c r="E194" s="193">
        <f t="shared" si="2"/>
        <v>4</v>
      </c>
      <c r="F194" s="39">
        <v>41943</v>
      </c>
      <c r="G194" s="178">
        <v>0.76500000000000001</v>
      </c>
      <c r="H194" s="179">
        <v>41950</v>
      </c>
      <c r="I194" s="256">
        <v>10</v>
      </c>
      <c r="J194" s="256">
        <v>12</v>
      </c>
      <c r="K194" s="256">
        <v>24</v>
      </c>
      <c r="L194" s="256">
        <v>6.5</v>
      </c>
      <c r="M194" s="39">
        <v>41943</v>
      </c>
      <c r="N194" s="65">
        <v>0.67300000000000004</v>
      </c>
      <c r="O194" s="65">
        <v>0.621</v>
      </c>
      <c r="P194" s="65">
        <v>0.66</v>
      </c>
      <c r="Q194" s="178">
        <v>0.74</v>
      </c>
      <c r="R194" s="136">
        <v>43076</v>
      </c>
      <c r="S194" s="174">
        <v>904</v>
      </c>
      <c r="T194" s="261"/>
      <c r="U194" s="174">
        <v>1036.7869356993597</v>
      </c>
    </row>
    <row r="195" spans="1:21" s="140" customFormat="1" ht="15.75" customHeight="1">
      <c r="A195" s="136">
        <v>43076</v>
      </c>
      <c r="B195" s="174">
        <v>5760</v>
      </c>
      <c r="C195" s="139">
        <v>41957</v>
      </c>
      <c r="D195" s="221">
        <v>115</v>
      </c>
      <c r="E195" s="193">
        <f t="shared" si="2"/>
        <v>0</v>
      </c>
      <c r="F195" s="39">
        <v>41936</v>
      </c>
      <c r="G195" s="178">
        <v>0.7659999999999999</v>
      </c>
      <c r="H195" s="179">
        <v>41943</v>
      </c>
      <c r="I195" s="256">
        <v>10</v>
      </c>
      <c r="J195" s="256">
        <v>12</v>
      </c>
      <c r="K195" s="256">
        <v>25</v>
      </c>
      <c r="L195" s="256">
        <v>6.5</v>
      </c>
      <c r="M195" s="39">
        <v>41936</v>
      </c>
      <c r="N195" s="65">
        <v>0.67300000000000004</v>
      </c>
      <c r="O195" s="65">
        <v>0.621</v>
      </c>
      <c r="P195" s="65">
        <v>0.61</v>
      </c>
      <c r="Q195" s="178">
        <v>0.73</v>
      </c>
      <c r="R195" s="136">
        <v>43075</v>
      </c>
      <c r="S195" s="174">
        <v>909.17</v>
      </c>
      <c r="T195" s="261"/>
      <c r="U195" s="174">
        <v>1063.3255180905207</v>
      </c>
    </row>
    <row r="196" spans="1:21" s="140" customFormat="1" ht="15.75" customHeight="1">
      <c r="A196" s="136">
        <v>43075</v>
      </c>
      <c r="B196" s="174">
        <v>5800</v>
      </c>
      <c r="C196" s="139">
        <v>41950</v>
      </c>
      <c r="D196" s="221">
        <v>115</v>
      </c>
      <c r="E196" s="193">
        <f t="shared" si="2"/>
        <v>6.730000000000004</v>
      </c>
      <c r="F196" s="39">
        <v>41929</v>
      </c>
      <c r="G196" s="178">
        <v>0.75599999999999989</v>
      </c>
      <c r="H196" s="179">
        <v>41936</v>
      </c>
      <c r="I196" s="256">
        <v>11</v>
      </c>
      <c r="J196" s="256">
        <v>14</v>
      </c>
      <c r="K196" s="256">
        <v>27</v>
      </c>
      <c r="L196" s="256">
        <v>5.5</v>
      </c>
      <c r="M196" s="39">
        <v>41929</v>
      </c>
      <c r="N196" s="65">
        <v>0.67300000000000004</v>
      </c>
      <c r="O196" s="65">
        <v>0.60899999999999999</v>
      </c>
      <c r="P196" s="65">
        <v>0.61</v>
      </c>
      <c r="Q196" s="178">
        <v>0.72499999999999998</v>
      </c>
      <c r="R196" s="136">
        <v>43074</v>
      </c>
      <c r="S196" s="174">
        <v>906.67</v>
      </c>
      <c r="T196" s="261"/>
      <c r="U196" s="174">
        <v>952.7593417048447</v>
      </c>
    </row>
    <row r="197" spans="1:21" s="140" customFormat="1" ht="15.75" customHeight="1">
      <c r="A197" s="136">
        <v>43074</v>
      </c>
      <c r="B197" s="174">
        <v>5680</v>
      </c>
      <c r="C197" s="139">
        <v>41943</v>
      </c>
      <c r="D197" s="221">
        <v>108.27</v>
      </c>
      <c r="E197" s="193">
        <f t="shared" ref="E197:E235" si="3">D197-D198</f>
        <v>8.269999999999996</v>
      </c>
      <c r="F197" s="39">
        <v>41922</v>
      </c>
      <c r="G197" s="178">
        <v>0.747</v>
      </c>
      <c r="H197" s="179">
        <v>41929</v>
      </c>
      <c r="I197" s="256">
        <v>18</v>
      </c>
      <c r="J197" s="256">
        <v>19.5</v>
      </c>
      <c r="K197" s="256">
        <v>37</v>
      </c>
      <c r="L197" s="256">
        <v>13.5</v>
      </c>
      <c r="M197" s="39">
        <v>41922</v>
      </c>
      <c r="N197" s="65">
        <v>0.67300000000000004</v>
      </c>
      <c r="O197" s="65">
        <v>0.60399999999999998</v>
      </c>
      <c r="P197" s="65">
        <v>0.54</v>
      </c>
      <c r="Q197" s="178">
        <v>0.71499999999999997</v>
      </c>
      <c r="R197" s="136">
        <v>43073</v>
      </c>
      <c r="S197" s="174">
        <v>910.83</v>
      </c>
      <c r="T197" s="261"/>
      <c r="U197" s="174">
        <v>958.36423401888169</v>
      </c>
    </row>
    <row r="198" spans="1:21" s="140" customFormat="1" ht="15.75" customHeight="1">
      <c r="A198" s="136">
        <v>43073</v>
      </c>
      <c r="B198" s="174">
        <v>5695</v>
      </c>
      <c r="C198" s="139">
        <v>41936</v>
      </c>
      <c r="D198" s="221">
        <v>100</v>
      </c>
      <c r="E198" s="193">
        <f t="shared" si="3"/>
        <v>10</v>
      </c>
      <c r="F198" s="39">
        <v>41908</v>
      </c>
      <c r="G198" s="178">
        <v>0.70099999999999996</v>
      </c>
      <c r="H198" s="179">
        <v>41922</v>
      </c>
      <c r="I198" s="256">
        <v>19</v>
      </c>
      <c r="J198" s="256">
        <v>20.5</v>
      </c>
      <c r="K198" s="256">
        <v>38</v>
      </c>
      <c r="L198" s="256">
        <v>12.5</v>
      </c>
      <c r="M198" s="39">
        <v>41908</v>
      </c>
      <c r="N198" s="65">
        <v>0.67300000000000004</v>
      </c>
      <c r="O198" s="65">
        <v>0.58799999999999997</v>
      </c>
      <c r="P198" s="65">
        <v>0.57999999999999996</v>
      </c>
      <c r="Q198" s="178">
        <v>0.71</v>
      </c>
      <c r="R198" s="136">
        <v>43070</v>
      </c>
      <c r="S198" s="174">
        <v>910</v>
      </c>
      <c r="T198" s="261"/>
      <c r="U198" s="174">
        <v>777.30982360400048</v>
      </c>
    </row>
    <row r="199" spans="1:21" s="140" customFormat="1" ht="15.75" customHeight="1">
      <c r="A199" s="136">
        <v>43070</v>
      </c>
      <c r="B199" s="174">
        <v>5510</v>
      </c>
      <c r="C199" s="139">
        <v>41929</v>
      </c>
      <c r="D199" s="221">
        <v>90</v>
      </c>
      <c r="E199" s="193">
        <f t="shared" si="3"/>
        <v>5</v>
      </c>
      <c r="F199" s="39">
        <v>41901</v>
      </c>
      <c r="G199" s="178">
        <v>0.58899999999999997</v>
      </c>
      <c r="H199" s="179">
        <v>41908</v>
      </c>
      <c r="I199" s="256">
        <v>18</v>
      </c>
      <c r="J199" s="256">
        <v>19</v>
      </c>
      <c r="K199" s="256">
        <v>37</v>
      </c>
      <c r="L199" s="256">
        <v>11.5</v>
      </c>
      <c r="M199" s="39">
        <v>41901</v>
      </c>
      <c r="N199" s="65">
        <v>0.67300000000000004</v>
      </c>
      <c r="O199" s="65">
        <v>0.61099999999999999</v>
      </c>
      <c r="P199" s="65">
        <v>0.6</v>
      </c>
      <c r="Q199" s="178">
        <v>0.69499999999999995</v>
      </c>
      <c r="R199" s="136">
        <v>43069</v>
      </c>
      <c r="S199" s="174">
        <v>904.17</v>
      </c>
      <c r="T199" s="184"/>
      <c r="U199" s="174">
        <v>676.56523627976276</v>
      </c>
    </row>
    <row r="200" spans="1:21" s="140" customFormat="1" ht="15.75" customHeight="1">
      <c r="A200" s="136">
        <v>43069</v>
      </c>
      <c r="B200" s="174">
        <v>5380</v>
      </c>
      <c r="C200" s="139">
        <v>41922</v>
      </c>
      <c r="D200" s="221">
        <v>85</v>
      </c>
      <c r="E200" s="193">
        <f t="shared" si="3"/>
        <v>9.730000000000004</v>
      </c>
      <c r="F200" s="39">
        <v>41894</v>
      </c>
      <c r="G200" s="178">
        <v>0.503</v>
      </c>
      <c r="H200" s="179">
        <v>41901</v>
      </c>
      <c r="I200" s="256">
        <v>19</v>
      </c>
      <c r="J200" s="256">
        <v>19.5</v>
      </c>
      <c r="K200" s="256">
        <v>37</v>
      </c>
      <c r="L200" s="256">
        <v>12.5</v>
      </c>
      <c r="M200" s="39">
        <v>41894</v>
      </c>
      <c r="N200" s="65">
        <v>0.67100000000000004</v>
      </c>
      <c r="O200" s="65">
        <v>0.64900000000000002</v>
      </c>
      <c r="P200" s="65">
        <v>0.65</v>
      </c>
      <c r="Q200" s="178">
        <v>0.69199999999999984</v>
      </c>
      <c r="R200" s="136">
        <v>43068</v>
      </c>
      <c r="S200" s="174">
        <v>904.17</v>
      </c>
      <c r="T200" s="184"/>
      <c r="U200" s="174">
        <v>710.11526629238233</v>
      </c>
    </row>
    <row r="201" spans="1:21" s="140" customFormat="1" ht="15.75" customHeight="1">
      <c r="A201" s="136">
        <v>43068</v>
      </c>
      <c r="B201" s="174">
        <v>5410</v>
      </c>
      <c r="C201" s="139">
        <v>41908</v>
      </c>
      <c r="D201" s="221">
        <v>75.27</v>
      </c>
      <c r="E201" s="193">
        <f t="shared" si="3"/>
        <v>0.26999999999999602</v>
      </c>
      <c r="F201" s="39">
        <v>41887</v>
      </c>
      <c r="G201" s="178">
        <v>0.52</v>
      </c>
      <c r="H201" s="179">
        <v>41894</v>
      </c>
      <c r="I201" s="256">
        <v>17</v>
      </c>
      <c r="J201" s="256">
        <v>17.5</v>
      </c>
      <c r="K201" s="256">
        <v>36</v>
      </c>
      <c r="L201" s="256">
        <v>12</v>
      </c>
      <c r="M201" s="39">
        <v>41887</v>
      </c>
      <c r="N201" s="65">
        <v>0.67100000000000004</v>
      </c>
      <c r="O201" s="65">
        <v>0.66500000000000004</v>
      </c>
      <c r="P201" s="65">
        <v>0.63</v>
      </c>
      <c r="Q201" s="178">
        <v>0.69199999999999984</v>
      </c>
      <c r="R201" s="136">
        <v>43067</v>
      </c>
      <c r="S201" s="174">
        <v>904.67</v>
      </c>
      <c r="T201" s="184"/>
      <c r="U201" s="174">
        <v>686.06825443030175</v>
      </c>
    </row>
    <row r="202" spans="1:21" s="140" customFormat="1" ht="15.75" customHeight="1">
      <c r="A202" s="136">
        <v>43067</v>
      </c>
      <c r="B202" s="174">
        <v>5385</v>
      </c>
      <c r="C202" s="139">
        <v>41901</v>
      </c>
      <c r="D202" s="221">
        <v>75</v>
      </c>
      <c r="E202" s="193">
        <f t="shared" si="3"/>
        <v>0</v>
      </c>
      <c r="F202" s="39">
        <v>41880</v>
      </c>
      <c r="G202" s="178">
        <v>0.6</v>
      </c>
      <c r="H202" s="179">
        <v>41887</v>
      </c>
      <c r="I202" s="256">
        <v>16</v>
      </c>
      <c r="J202" s="256">
        <v>16.5</v>
      </c>
      <c r="K202" s="256">
        <v>35</v>
      </c>
      <c r="L202" s="256">
        <v>11.5</v>
      </c>
      <c r="M202" s="39">
        <v>41880</v>
      </c>
      <c r="N202" s="65">
        <v>0.67100000000000004</v>
      </c>
      <c r="O202" s="65">
        <v>0.67</v>
      </c>
      <c r="P202" s="65">
        <v>0.6</v>
      </c>
      <c r="Q202" s="178">
        <v>0.69</v>
      </c>
      <c r="R202" s="136">
        <v>43066</v>
      </c>
      <c r="S202" s="174">
        <v>905.67</v>
      </c>
      <c r="T202" s="184"/>
      <c r="U202" s="174">
        <v>713.00772234587384</v>
      </c>
    </row>
    <row r="203" spans="1:21" s="140" customFormat="1" ht="15.75" customHeight="1">
      <c r="A203" s="136">
        <v>43066</v>
      </c>
      <c r="B203" s="174">
        <v>5415</v>
      </c>
      <c r="C203" s="139">
        <v>41894</v>
      </c>
      <c r="D203" s="221">
        <v>75</v>
      </c>
      <c r="E203" s="193">
        <f t="shared" si="3"/>
        <v>-1</v>
      </c>
      <c r="F203" s="39">
        <v>41873</v>
      </c>
      <c r="G203" s="178">
        <v>0.62</v>
      </c>
      <c r="H203" s="179">
        <v>41880</v>
      </c>
      <c r="I203" s="256">
        <v>16</v>
      </c>
      <c r="J203" s="256">
        <v>16.5</v>
      </c>
      <c r="K203" s="256">
        <v>35</v>
      </c>
      <c r="L203" s="256">
        <v>10</v>
      </c>
      <c r="M203" s="39">
        <v>41873</v>
      </c>
      <c r="N203" s="65">
        <v>0.67</v>
      </c>
      <c r="O203" s="65">
        <v>0.67</v>
      </c>
      <c r="P203" s="65">
        <v>0.56999999999999995</v>
      </c>
      <c r="Q203" s="178">
        <v>0.69</v>
      </c>
      <c r="R203" s="136">
        <v>43063</v>
      </c>
      <c r="S203" s="174">
        <v>910.67</v>
      </c>
      <c r="T203" s="184"/>
      <c r="U203" s="174">
        <v>748.5</v>
      </c>
    </row>
    <row r="204" spans="1:21" s="140" customFormat="1" ht="15.75" customHeight="1">
      <c r="A204" s="136">
        <v>43063</v>
      </c>
      <c r="B204" s="174">
        <v>5460</v>
      </c>
      <c r="C204" s="139">
        <v>41887</v>
      </c>
      <c r="D204" s="221">
        <v>76</v>
      </c>
      <c r="E204" s="193">
        <f t="shared" si="3"/>
        <v>-5.6899999999999977</v>
      </c>
      <c r="F204" s="39">
        <v>41866</v>
      </c>
      <c r="G204" s="178">
        <v>0.61</v>
      </c>
      <c r="H204" s="179">
        <v>41873</v>
      </c>
      <c r="I204" s="256">
        <v>17.5</v>
      </c>
      <c r="J204" s="256">
        <v>17</v>
      </c>
      <c r="K204" s="256">
        <v>36</v>
      </c>
      <c r="L204" s="256">
        <v>10</v>
      </c>
      <c r="M204" s="39">
        <v>41866</v>
      </c>
      <c r="N204" s="65">
        <v>0.67</v>
      </c>
      <c r="O204" s="65">
        <v>0.68</v>
      </c>
      <c r="P204" s="65">
        <v>0.62</v>
      </c>
      <c r="Q204" s="178">
        <v>0.68</v>
      </c>
      <c r="R204" s="136">
        <v>43062</v>
      </c>
      <c r="S204" s="174">
        <v>913.67</v>
      </c>
      <c r="T204" s="184"/>
      <c r="U204" s="174">
        <v>704.3</v>
      </c>
    </row>
    <row r="205" spans="1:21" s="140" customFormat="1" ht="15.75" customHeight="1">
      <c r="A205" s="136">
        <v>43062</v>
      </c>
      <c r="B205" s="174">
        <v>5450</v>
      </c>
      <c r="C205" s="139">
        <v>41880</v>
      </c>
      <c r="D205" s="221">
        <v>81.69</v>
      </c>
      <c r="E205" s="193">
        <f t="shared" si="3"/>
        <v>-3.3100000000000023</v>
      </c>
      <c r="F205" s="39">
        <v>41859</v>
      </c>
      <c r="G205" s="178">
        <v>0.6</v>
      </c>
      <c r="H205" s="179">
        <v>41866</v>
      </c>
      <c r="I205" s="256">
        <v>17.5</v>
      </c>
      <c r="J205" s="256">
        <v>19</v>
      </c>
      <c r="K205" s="256">
        <v>38</v>
      </c>
      <c r="L205" s="256">
        <v>9</v>
      </c>
      <c r="M205" s="39">
        <v>41859</v>
      </c>
      <c r="N205" s="65">
        <v>0.67</v>
      </c>
      <c r="O205" s="65">
        <v>0.68</v>
      </c>
      <c r="P205" s="65">
        <v>0.62</v>
      </c>
      <c r="Q205" s="178">
        <v>0.68</v>
      </c>
      <c r="R205" s="136">
        <v>43061</v>
      </c>
      <c r="S205" s="174">
        <v>913.67</v>
      </c>
      <c r="T205" s="184"/>
      <c r="U205" s="174">
        <v>754.2</v>
      </c>
    </row>
    <row r="206" spans="1:21" s="140" customFormat="1" ht="15.75" customHeight="1">
      <c r="A206" s="136">
        <v>43061</v>
      </c>
      <c r="B206" s="174">
        <v>5520</v>
      </c>
      <c r="C206" s="139">
        <v>41873</v>
      </c>
      <c r="D206" s="221">
        <v>85</v>
      </c>
      <c r="E206" s="193">
        <f t="shared" si="3"/>
        <v>-3</v>
      </c>
      <c r="F206" s="39">
        <v>41852</v>
      </c>
      <c r="G206" s="178">
        <v>0.68</v>
      </c>
      <c r="H206" s="179">
        <v>41859</v>
      </c>
      <c r="I206" s="256">
        <v>19.5</v>
      </c>
      <c r="J206" s="256">
        <v>21</v>
      </c>
      <c r="K206" s="256">
        <v>40</v>
      </c>
      <c r="L206" s="256">
        <v>10</v>
      </c>
      <c r="M206" s="39">
        <v>41852</v>
      </c>
      <c r="N206" s="65">
        <v>0.67479999999999996</v>
      </c>
      <c r="O206" s="65">
        <v>0.68</v>
      </c>
      <c r="P206" s="65">
        <v>0.63</v>
      </c>
      <c r="Q206" s="178">
        <v>0.7</v>
      </c>
      <c r="R206" s="136">
        <v>43060</v>
      </c>
      <c r="S206" s="174">
        <v>902.5</v>
      </c>
      <c r="T206" s="184"/>
      <c r="U206" s="174">
        <v>841.8</v>
      </c>
    </row>
    <row r="207" spans="1:21" s="140" customFormat="1" ht="15.75" customHeight="1">
      <c r="A207" s="136">
        <v>43060</v>
      </c>
      <c r="B207" s="174">
        <v>5555</v>
      </c>
      <c r="C207" s="139">
        <v>41866</v>
      </c>
      <c r="D207" s="221">
        <v>88</v>
      </c>
      <c r="E207" s="193">
        <f t="shared" si="3"/>
        <v>-7</v>
      </c>
      <c r="F207" s="39">
        <v>41845</v>
      </c>
      <c r="G207" s="178">
        <v>0.68</v>
      </c>
      <c r="H207" s="179">
        <v>41852</v>
      </c>
      <c r="I207" s="256">
        <v>19</v>
      </c>
      <c r="J207" s="256">
        <v>20.5</v>
      </c>
      <c r="K207" s="256">
        <v>40</v>
      </c>
      <c r="L207" s="256">
        <v>9</v>
      </c>
      <c r="M207" s="39">
        <v>41845</v>
      </c>
      <c r="N207" s="65">
        <v>0.7</v>
      </c>
      <c r="O207" s="65">
        <v>0.67</v>
      </c>
      <c r="P207" s="65">
        <v>0.66</v>
      </c>
      <c r="Q207" s="178">
        <v>0.72</v>
      </c>
      <c r="R207" s="136">
        <v>43059</v>
      </c>
      <c r="S207" s="174">
        <v>903</v>
      </c>
      <c r="T207" s="184"/>
      <c r="U207" s="174">
        <v>866.3</v>
      </c>
    </row>
    <row r="208" spans="1:21" s="140" customFormat="1" ht="15.75" customHeight="1">
      <c r="A208" s="136">
        <v>43059</v>
      </c>
      <c r="B208" s="174">
        <v>5580</v>
      </c>
      <c r="C208" s="139">
        <v>41859</v>
      </c>
      <c r="D208" s="221">
        <v>95</v>
      </c>
      <c r="E208" s="193">
        <f t="shared" si="3"/>
        <v>-4</v>
      </c>
      <c r="F208" s="39">
        <v>41838</v>
      </c>
      <c r="G208" s="178">
        <v>0.74</v>
      </c>
      <c r="H208" s="179">
        <v>41845</v>
      </c>
      <c r="I208" s="256">
        <v>17</v>
      </c>
      <c r="J208" s="256">
        <v>19.5</v>
      </c>
      <c r="K208" s="256">
        <v>38.5</v>
      </c>
      <c r="L208" s="256">
        <v>8</v>
      </c>
      <c r="M208" s="39">
        <v>41838</v>
      </c>
      <c r="N208" s="65">
        <v>0.71</v>
      </c>
      <c r="O208" s="65">
        <v>0.67</v>
      </c>
      <c r="P208" s="65">
        <v>0.65</v>
      </c>
      <c r="Q208" s="178">
        <v>0.72</v>
      </c>
      <c r="R208" s="136">
        <v>43056</v>
      </c>
      <c r="S208" s="174">
        <v>898</v>
      </c>
      <c r="T208" s="184"/>
      <c r="U208" s="174">
        <v>858.01325280224046</v>
      </c>
    </row>
    <row r="209" spans="1:21" s="140" customFormat="1" ht="15.75" customHeight="1">
      <c r="A209" s="136">
        <v>43056</v>
      </c>
      <c r="B209" s="174">
        <v>5540</v>
      </c>
      <c r="C209" s="139">
        <v>41852</v>
      </c>
      <c r="D209" s="221">
        <v>99</v>
      </c>
      <c r="E209" s="193">
        <f t="shared" si="3"/>
        <v>6.5300000000000011</v>
      </c>
      <c r="F209" s="39">
        <v>41831</v>
      </c>
      <c r="G209" s="178">
        <v>0.67</v>
      </c>
      <c r="H209" s="179">
        <v>41838</v>
      </c>
      <c r="I209" s="256">
        <v>16</v>
      </c>
      <c r="J209" s="256">
        <v>18</v>
      </c>
      <c r="K209" s="256">
        <v>37.5</v>
      </c>
      <c r="L209" s="256">
        <v>8</v>
      </c>
      <c r="M209" s="39">
        <v>41831</v>
      </c>
      <c r="N209" s="65">
        <v>0.78</v>
      </c>
      <c r="O209" s="65">
        <v>0.67</v>
      </c>
      <c r="P209" s="65">
        <v>0.66</v>
      </c>
      <c r="Q209" s="178">
        <v>0.73</v>
      </c>
      <c r="R209" s="136">
        <v>43055</v>
      </c>
      <c r="S209" s="174">
        <v>896.5</v>
      </c>
      <c r="T209" s="184"/>
      <c r="U209" s="174">
        <v>873.72199412051941</v>
      </c>
    </row>
    <row r="210" spans="1:21" s="140" customFormat="1" ht="15.75" customHeight="1">
      <c r="A210" s="136">
        <v>43055</v>
      </c>
      <c r="B210" s="174">
        <v>5550</v>
      </c>
      <c r="C210" s="139">
        <v>41845</v>
      </c>
      <c r="D210" s="221">
        <v>92.47</v>
      </c>
      <c r="E210" s="193">
        <f t="shared" si="3"/>
        <v>-1.5300000000000011</v>
      </c>
      <c r="F210" s="39">
        <v>41824</v>
      </c>
      <c r="G210" s="178">
        <v>0.56000000000000005</v>
      </c>
      <c r="H210" s="179">
        <v>41831</v>
      </c>
      <c r="I210" s="256">
        <v>16</v>
      </c>
      <c r="J210" s="256">
        <v>18</v>
      </c>
      <c r="K210" s="256">
        <v>37.5</v>
      </c>
      <c r="L210" s="256">
        <v>7</v>
      </c>
      <c r="M210" s="39">
        <v>41824</v>
      </c>
      <c r="N210" s="65">
        <v>0.78</v>
      </c>
      <c r="O210" s="65">
        <v>0.67</v>
      </c>
      <c r="P210" s="65">
        <v>0.66</v>
      </c>
      <c r="Q210" s="178">
        <v>0.74</v>
      </c>
      <c r="R210" s="136">
        <v>43054</v>
      </c>
      <c r="S210" s="174">
        <v>897</v>
      </c>
      <c r="T210" s="184"/>
      <c r="U210" s="174">
        <v>874.7051679653614</v>
      </c>
    </row>
    <row r="211" spans="1:21" s="140" customFormat="1" ht="15.75" customHeight="1">
      <c r="A211" s="136">
        <v>43054</v>
      </c>
      <c r="B211" s="174">
        <v>5555</v>
      </c>
      <c r="C211" s="139">
        <v>41838</v>
      </c>
      <c r="D211" s="221">
        <v>94</v>
      </c>
      <c r="E211" s="193">
        <f t="shared" si="3"/>
        <v>-2</v>
      </c>
      <c r="F211" s="39">
        <v>41817</v>
      </c>
      <c r="G211" s="178">
        <v>0.64</v>
      </c>
      <c r="H211" s="179">
        <v>41824</v>
      </c>
      <c r="I211" s="256">
        <v>14</v>
      </c>
      <c r="J211" s="256">
        <v>16</v>
      </c>
      <c r="K211" s="256">
        <v>35.5</v>
      </c>
      <c r="L211" s="256">
        <v>5.5</v>
      </c>
      <c r="M211" s="39">
        <v>41817</v>
      </c>
      <c r="N211" s="65">
        <v>0.78400000000000003</v>
      </c>
      <c r="O211" s="65">
        <v>0.67</v>
      </c>
      <c r="P211" s="65">
        <v>0.61</v>
      </c>
      <c r="Q211" s="178">
        <v>0.73</v>
      </c>
      <c r="R211" s="136">
        <v>43053</v>
      </c>
      <c r="S211" s="174">
        <v>904.5</v>
      </c>
      <c r="T211" s="184"/>
      <c r="U211" s="174">
        <v>855.60041207015911</v>
      </c>
    </row>
    <row r="212" spans="1:21" s="140" customFormat="1" ht="15.75" customHeight="1">
      <c r="A212" s="136">
        <v>43053</v>
      </c>
      <c r="B212" s="174">
        <v>5580</v>
      </c>
      <c r="C212" s="139">
        <v>41831</v>
      </c>
      <c r="D212" s="221">
        <v>96</v>
      </c>
      <c r="E212" s="193">
        <f t="shared" si="3"/>
        <v>6</v>
      </c>
      <c r="F212" s="39">
        <v>41810</v>
      </c>
      <c r="G212" s="178">
        <v>0.68</v>
      </c>
      <c r="H212" s="179">
        <v>41817</v>
      </c>
      <c r="I212" s="256">
        <v>13</v>
      </c>
      <c r="J212" s="256">
        <v>15</v>
      </c>
      <c r="K212" s="256">
        <v>34.5</v>
      </c>
      <c r="L212" s="256">
        <v>4.5</v>
      </c>
      <c r="M212" s="39">
        <v>41810</v>
      </c>
      <c r="N212" s="65">
        <v>0.78600000000000003</v>
      </c>
      <c r="O212" s="65">
        <v>0.67</v>
      </c>
      <c r="P212" s="65">
        <v>0.61</v>
      </c>
      <c r="Q212" s="178">
        <v>0.73</v>
      </c>
      <c r="R212" s="136">
        <v>43052</v>
      </c>
      <c r="S212" s="174">
        <v>906.33</v>
      </c>
      <c r="T212" s="184"/>
      <c r="U212" s="174">
        <v>677.50149944476743</v>
      </c>
    </row>
    <row r="213" spans="1:21" s="140" customFormat="1" ht="15.75" customHeight="1">
      <c r="A213" s="136">
        <v>43052</v>
      </c>
      <c r="B213" s="174">
        <v>5420</v>
      </c>
      <c r="C213" s="139">
        <v>41824</v>
      </c>
      <c r="D213" s="221">
        <v>90</v>
      </c>
      <c r="E213" s="193">
        <f t="shared" si="3"/>
        <v>1.0300000000000011</v>
      </c>
      <c r="F213" s="39">
        <v>41803</v>
      </c>
      <c r="G213" s="178">
        <v>0.63</v>
      </c>
      <c r="H213" s="179">
        <v>41810</v>
      </c>
      <c r="I213" s="256">
        <v>13</v>
      </c>
      <c r="J213" s="256">
        <v>15</v>
      </c>
      <c r="K213" s="256">
        <v>34.5</v>
      </c>
      <c r="L213" s="256">
        <v>4</v>
      </c>
      <c r="M213" s="39">
        <v>41803</v>
      </c>
      <c r="N213" s="65">
        <v>0.80600000000000005</v>
      </c>
      <c r="O213" s="65">
        <v>0.7</v>
      </c>
      <c r="P213" s="65">
        <v>0.65</v>
      </c>
      <c r="Q213" s="178">
        <v>0.75</v>
      </c>
      <c r="R213" s="136">
        <v>43049</v>
      </c>
      <c r="S213" s="174">
        <v>898</v>
      </c>
      <c r="T213" s="184"/>
      <c r="U213" s="174">
        <v>682.4358383182398</v>
      </c>
    </row>
    <row r="214" spans="1:21" s="140" customFormat="1" ht="15.75" customHeight="1">
      <c r="A214" s="136">
        <v>43049</v>
      </c>
      <c r="B214" s="174">
        <v>5375</v>
      </c>
      <c r="C214" s="139">
        <v>41817</v>
      </c>
      <c r="D214" s="221">
        <v>88.97</v>
      </c>
      <c r="E214" s="193">
        <f t="shared" si="3"/>
        <v>3.9699999999999989</v>
      </c>
      <c r="F214" s="39">
        <v>41796</v>
      </c>
      <c r="G214" s="178">
        <v>0.59</v>
      </c>
      <c r="H214" s="179">
        <v>41803</v>
      </c>
      <c r="I214" s="256">
        <v>12</v>
      </c>
      <c r="J214" s="256">
        <v>15</v>
      </c>
      <c r="K214" s="256">
        <v>34.5</v>
      </c>
      <c r="L214" s="256">
        <v>5</v>
      </c>
      <c r="M214" s="39">
        <v>41796</v>
      </c>
      <c r="N214" s="65">
        <v>0.80500000000000005</v>
      </c>
      <c r="O214" s="65">
        <v>0.68</v>
      </c>
      <c r="P214" s="65">
        <v>0.67</v>
      </c>
      <c r="Q214" s="178">
        <v>0.76</v>
      </c>
      <c r="R214" s="136">
        <v>43048</v>
      </c>
      <c r="S214" s="174">
        <v>899</v>
      </c>
      <c r="T214" s="184"/>
      <c r="U214" s="174">
        <v>624.26972798311999</v>
      </c>
    </row>
    <row r="215" spans="1:21" s="140" customFormat="1" ht="15.75" customHeight="1">
      <c r="A215" s="136">
        <v>43048</v>
      </c>
      <c r="B215" s="174">
        <v>5315</v>
      </c>
      <c r="C215" s="139">
        <v>41810</v>
      </c>
      <c r="D215" s="221">
        <v>85</v>
      </c>
      <c r="E215" s="193">
        <f t="shared" si="3"/>
        <v>5</v>
      </c>
      <c r="F215" s="39">
        <v>41782</v>
      </c>
      <c r="G215" s="178">
        <v>0.63</v>
      </c>
      <c r="H215" s="179">
        <v>41796</v>
      </c>
      <c r="I215" s="256">
        <v>10</v>
      </c>
      <c r="J215" s="256">
        <v>13.5</v>
      </c>
      <c r="K215" s="256">
        <v>32.5</v>
      </c>
      <c r="L215" s="256">
        <v>4</v>
      </c>
      <c r="M215" s="39">
        <v>41782</v>
      </c>
      <c r="N215" s="65">
        <v>0.83699999999999997</v>
      </c>
      <c r="O215" s="65">
        <v>0.71</v>
      </c>
      <c r="P215" s="65">
        <v>0.71</v>
      </c>
      <c r="Q215" s="178">
        <v>0.82</v>
      </c>
      <c r="R215" s="136">
        <v>43047</v>
      </c>
      <c r="S215" s="174">
        <v>901</v>
      </c>
      <c r="T215" s="184"/>
      <c r="U215" s="174">
        <v>598.52791247187997</v>
      </c>
    </row>
    <row r="216" spans="1:21" s="140" customFormat="1" ht="15.75" customHeight="1">
      <c r="A216" s="136">
        <v>43047</v>
      </c>
      <c r="B216" s="174">
        <v>5305</v>
      </c>
      <c r="C216" s="139">
        <v>41803</v>
      </c>
      <c r="D216" s="221">
        <v>80</v>
      </c>
      <c r="E216" s="193">
        <f t="shared" si="3"/>
        <v>-10</v>
      </c>
      <c r="F216" s="39">
        <v>41775</v>
      </c>
      <c r="G216" s="178">
        <v>0.8</v>
      </c>
      <c r="H216" s="179">
        <v>41782</v>
      </c>
      <c r="I216" s="256">
        <v>12</v>
      </c>
      <c r="J216" s="256">
        <v>15</v>
      </c>
      <c r="K216" s="256">
        <v>33.5</v>
      </c>
      <c r="L216" s="256">
        <v>8.5</v>
      </c>
      <c r="M216" s="39">
        <v>41775</v>
      </c>
      <c r="N216" s="65">
        <v>0.83699999999999997</v>
      </c>
      <c r="O216" s="65">
        <v>0.71</v>
      </c>
      <c r="P216" s="65">
        <v>0.74</v>
      </c>
      <c r="Q216" s="178">
        <v>0.82</v>
      </c>
      <c r="R216" s="136">
        <v>43046</v>
      </c>
      <c r="S216" s="174">
        <v>905</v>
      </c>
      <c r="T216" s="184"/>
      <c r="U216" s="174">
        <v>582.93801239840013</v>
      </c>
    </row>
    <row r="217" spans="1:21" s="140" customFormat="1" ht="15.75" customHeight="1">
      <c r="A217" s="136">
        <v>43046</v>
      </c>
      <c r="B217" s="174">
        <v>5300</v>
      </c>
      <c r="C217" s="139">
        <v>41796</v>
      </c>
      <c r="D217" s="221">
        <v>90</v>
      </c>
      <c r="E217" s="193">
        <f t="shared" si="3"/>
        <v>-12.549999999999997</v>
      </c>
      <c r="F217" s="39">
        <v>41768</v>
      </c>
      <c r="G217" s="178">
        <v>0.82</v>
      </c>
      <c r="H217" s="179">
        <v>41775</v>
      </c>
      <c r="I217" s="256">
        <v>12.5</v>
      </c>
      <c r="J217" s="256">
        <v>16</v>
      </c>
      <c r="K217" s="256">
        <v>35</v>
      </c>
      <c r="L217" s="256">
        <v>10.5</v>
      </c>
      <c r="M217" s="39">
        <v>41768</v>
      </c>
      <c r="N217" s="65">
        <v>0.83499999999999996</v>
      </c>
      <c r="O217" s="65">
        <v>0.71</v>
      </c>
      <c r="P217" s="65">
        <v>0.74</v>
      </c>
      <c r="Q217" s="178">
        <v>0.82</v>
      </c>
      <c r="R217" s="136">
        <v>43045</v>
      </c>
      <c r="S217" s="174">
        <v>895</v>
      </c>
      <c r="T217" s="184"/>
      <c r="U217" s="174">
        <v>598.11255600759978</v>
      </c>
    </row>
    <row r="218" spans="1:21" s="140" customFormat="1" ht="15.75" customHeight="1">
      <c r="A218" s="136">
        <v>43045</v>
      </c>
      <c r="B218" s="174">
        <v>5275</v>
      </c>
      <c r="C218" s="139">
        <v>41789</v>
      </c>
      <c r="D218" s="221">
        <v>102.55</v>
      </c>
      <c r="E218" s="193">
        <f t="shared" si="3"/>
        <v>-1.4500000000000028</v>
      </c>
      <c r="F218" s="39">
        <v>41761</v>
      </c>
      <c r="G218" s="178">
        <v>0.78</v>
      </c>
      <c r="H218" s="179">
        <v>41768</v>
      </c>
      <c r="I218" s="256">
        <v>16</v>
      </c>
      <c r="J218" s="256">
        <v>18</v>
      </c>
      <c r="K218" s="256">
        <v>35</v>
      </c>
      <c r="L218" s="256">
        <v>11.5</v>
      </c>
      <c r="M218" s="39">
        <v>41761</v>
      </c>
      <c r="N218" s="65">
        <v>0.81</v>
      </c>
      <c r="O218" s="65">
        <v>0.72</v>
      </c>
      <c r="P218" s="65">
        <v>0.74</v>
      </c>
      <c r="Q218" s="178">
        <v>0.81</v>
      </c>
      <c r="R218" s="136">
        <v>43042</v>
      </c>
      <c r="S218" s="174">
        <v>882.33</v>
      </c>
      <c r="T218" s="184"/>
      <c r="U218" s="174">
        <v>608.63980546551738</v>
      </c>
    </row>
    <row r="219" spans="1:21" s="140" customFormat="1" ht="15.75" customHeight="1">
      <c r="A219" s="136">
        <v>43042</v>
      </c>
      <c r="B219" s="174">
        <v>5195</v>
      </c>
      <c r="C219" s="139">
        <v>41782</v>
      </c>
      <c r="D219" s="221">
        <v>104</v>
      </c>
      <c r="E219" s="193">
        <f t="shared" si="3"/>
        <v>-3</v>
      </c>
      <c r="F219" s="39">
        <v>41754</v>
      </c>
      <c r="G219" s="178">
        <v>0.71</v>
      </c>
      <c r="H219" s="179">
        <v>41761</v>
      </c>
      <c r="I219" s="256">
        <v>18</v>
      </c>
      <c r="J219" s="256">
        <v>20</v>
      </c>
      <c r="K219" s="256">
        <v>41</v>
      </c>
      <c r="L219" s="256">
        <v>11</v>
      </c>
      <c r="M219" s="39">
        <v>41754</v>
      </c>
      <c r="N219" s="65">
        <v>0.81</v>
      </c>
      <c r="O219" s="65">
        <v>0.69</v>
      </c>
      <c r="P219" s="65">
        <v>0.78</v>
      </c>
      <c r="Q219" s="178">
        <v>0.81</v>
      </c>
      <c r="R219" s="136">
        <v>43041</v>
      </c>
      <c r="S219" s="174">
        <v>873.33</v>
      </c>
      <c r="T219" s="184"/>
      <c r="U219" s="174">
        <v>648.65135982982974</v>
      </c>
    </row>
    <row r="220" spans="1:21" s="140" customFormat="1" ht="15.75" customHeight="1">
      <c r="A220" s="136">
        <v>43041</v>
      </c>
      <c r="B220" s="174">
        <v>5180</v>
      </c>
      <c r="C220" s="139">
        <v>41775</v>
      </c>
      <c r="D220" s="221">
        <v>107</v>
      </c>
      <c r="E220" s="193">
        <f t="shared" si="3"/>
        <v>-8</v>
      </c>
      <c r="F220" s="39">
        <v>41747</v>
      </c>
      <c r="G220" s="178">
        <v>0.69</v>
      </c>
      <c r="H220" s="179">
        <v>41754</v>
      </c>
      <c r="I220" s="256">
        <v>18</v>
      </c>
      <c r="J220" s="256">
        <v>20</v>
      </c>
      <c r="K220" s="256">
        <v>41</v>
      </c>
      <c r="L220" s="256">
        <v>10.5</v>
      </c>
      <c r="M220" s="39">
        <v>41747</v>
      </c>
      <c r="N220" s="65">
        <v>0.8</v>
      </c>
      <c r="O220" s="65">
        <v>0.68</v>
      </c>
      <c r="P220" s="65">
        <v>0.7</v>
      </c>
      <c r="Q220" s="178">
        <v>0.79</v>
      </c>
      <c r="R220" s="136">
        <v>43040</v>
      </c>
      <c r="S220" s="174">
        <v>872.67</v>
      </c>
      <c r="T220" s="184"/>
      <c r="U220" s="174">
        <v>618.91121374641352</v>
      </c>
    </row>
    <row r="221" spans="1:21" s="140" customFormat="1" ht="15.75" customHeight="1">
      <c r="A221" s="136">
        <v>43040</v>
      </c>
      <c r="B221" s="174">
        <v>5175</v>
      </c>
      <c r="C221" s="139">
        <v>41768</v>
      </c>
      <c r="D221" s="221">
        <v>115</v>
      </c>
      <c r="E221" s="193">
        <f t="shared" si="3"/>
        <v>4.0100000000000051</v>
      </c>
      <c r="F221" s="39">
        <v>41740</v>
      </c>
      <c r="G221" s="178">
        <v>0.67</v>
      </c>
      <c r="H221" s="179">
        <v>41747</v>
      </c>
      <c r="I221" s="256">
        <v>21</v>
      </c>
      <c r="J221" s="256">
        <v>19</v>
      </c>
      <c r="K221" s="256">
        <v>40</v>
      </c>
      <c r="L221" s="256">
        <v>10</v>
      </c>
      <c r="M221" s="39">
        <v>41740</v>
      </c>
      <c r="N221" s="65">
        <v>0.73</v>
      </c>
      <c r="O221" s="65">
        <v>0.67</v>
      </c>
      <c r="P221" s="65">
        <v>0.7</v>
      </c>
      <c r="Q221" s="178">
        <v>0.78</v>
      </c>
      <c r="R221" s="136">
        <v>43039</v>
      </c>
      <c r="S221" s="174">
        <v>858.67</v>
      </c>
      <c r="T221" s="184"/>
      <c r="U221" s="174">
        <v>684.30616082559754</v>
      </c>
    </row>
    <row r="222" spans="1:21" s="140" customFormat="1" ht="15.75" customHeight="1">
      <c r="A222" s="136">
        <v>43039</v>
      </c>
      <c r="B222" s="174">
        <v>5170</v>
      </c>
      <c r="C222" s="139">
        <v>41754</v>
      </c>
      <c r="D222" s="221">
        <v>110.99</v>
      </c>
      <c r="E222" s="193">
        <f t="shared" si="3"/>
        <v>-11.010000000000005</v>
      </c>
      <c r="F222" s="39">
        <v>41726</v>
      </c>
      <c r="G222" s="178">
        <v>0.55000000000000004</v>
      </c>
      <c r="H222" s="179">
        <v>41726</v>
      </c>
      <c r="I222" s="256">
        <v>20</v>
      </c>
      <c r="J222" s="256">
        <v>20</v>
      </c>
      <c r="K222" s="256">
        <v>47.5</v>
      </c>
      <c r="L222" s="256">
        <v>8</v>
      </c>
      <c r="M222" s="39">
        <v>41726</v>
      </c>
      <c r="N222" s="65">
        <v>0.72699999999999998</v>
      </c>
      <c r="O222" s="65">
        <v>0.66</v>
      </c>
      <c r="P222" s="65">
        <v>0.7</v>
      </c>
      <c r="Q222" s="178">
        <v>0.76</v>
      </c>
      <c r="R222" s="136">
        <v>43038</v>
      </c>
      <c r="S222" s="174">
        <v>857.33</v>
      </c>
      <c r="T222" s="184"/>
      <c r="U222" s="174">
        <v>733.61342534977848</v>
      </c>
    </row>
    <row r="223" spans="1:21" s="140" customFormat="1" ht="15.75" customHeight="1">
      <c r="A223" s="136">
        <v>43038</v>
      </c>
      <c r="B223" s="174">
        <v>5215</v>
      </c>
      <c r="C223" s="139">
        <v>41747</v>
      </c>
      <c r="D223" s="221">
        <v>122</v>
      </c>
      <c r="E223" s="193">
        <f t="shared" si="3"/>
        <v>-17</v>
      </c>
      <c r="F223" s="39">
        <v>41719</v>
      </c>
      <c r="G223" s="178">
        <v>0.65</v>
      </c>
      <c r="H223" s="179">
        <v>41719</v>
      </c>
      <c r="I223" s="256">
        <v>26</v>
      </c>
      <c r="J223" s="256">
        <v>28</v>
      </c>
      <c r="K223" s="256">
        <v>43</v>
      </c>
      <c r="L223" s="256">
        <v>13</v>
      </c>
      <c r="M223" s="39">
        <v>41719</v>
      </c>
      <c r="N223" s="65">
        <v>0.72699999999999998</v>
      </c>
      <c r="O223" s="65">
        <v>0.63</v>
      </c>
      <c r="P223" s="65">
        <v>0.73</v>
      </c>
      <c r="Q223" s="178">
        <v>0.74</v>
      </c>
      <c r="R223" s="136">
        <v>43035</v>
      </c>
      <c r="S223" s="174">
        <v>849.33</v>
      </c>
      <c r="T223" s="184"/>
      <c r="U223" s="174">
        <v>751.76031750015045</v>
      </c>
    </row>
    <row r="224" spans="1:21" s="140" customFormat="1" ht="15.75" customHeight="1">
      <c r="A224" s="136">
        <v>43035</v>
      </c>
      <c r="B224" s="174">
        <v>5200</v>
      </c>
      <c r="C224" s="139">
        <v>41740</v>
      </c>
      <c r="D224" s="221">
        <v>139</v>
      </c>
      <c r="E224" s="193">
        <f t="shared" si="3"/>
        <v>-6</v>
      </c>
      <c r="F224" s="39">
        <v>41712</v>
      </c>
      <c r="G224" s="178">
        <v>0.73</v>
      </c>
      <c r="H224" s="179">
        <v>41705</v>
      </c>
      <c r="I224" s="256">
        <v>25</v>
      </c>
      <c r="J224" s="256">
        <v>32</v>
      </c>
      <c r="K224" s="256">
        <v>47.5</v>
      </c>
      <c r="L224" s="256">
        <v>11</v>
      </c>
      <c r="M224" s="39">
        <v>41712</v>
      </c>
      <c r="N224" s="65">
        <v>0.74</v>
      </c>
      <c r="O224" s="65">
        <v>0.63</v>
      </c>
      <c r="P224" s="65">
        <v>0.76</v>
      </c>
      <c r="Q224" s="178">
        <v>0.74</v>
      </c>
      <c r="R224" s="136">
        <v>43034</v>
      </c>
      <c r="S224" s="174">
        <v>849.33</v>
      </c>
      <c r="T224" s="184"/>
      <c r="U224" s="174">
        <v>762.09999494669773</v>
      </c>
    </row>
    <row r="225" spans="1:21" s="140" customFormat="1" ht="15.75" customHeight="1">
      <c r="A225" s="136">
        <v>43034</v>
      </c>
      <c r="B225" s="174">
        <v>5195</v>
      </c>
      <c r="C225" s="139">
        <v>41733</v>
      </c>
      <c r="D225" s="221">
        <v>145</v>
      </c>
      <c r="E225" s="193">
        <f t="shared" si="3"/>
        <v>-5.9900000000000091</v>
      </c>
      <c r="F225" s="39">
        <v>41705</v>
      </c>
      <c r="G225" s="178">
        <v>0.73</v>
      </c>
      <c r="H225" s="179">
        <v>41698</v>
      </c>
      <c r="I225" s="256">
        <v>24.5</v>
      </c>
      <c r="J225" s="256">
        <v>25.5</v>
      </c>
      <c r="K225" s="256">
        <v>39.5</v>
      </c>
      <c r="L225" s="256">
        <v>12</v>
      </c>
      <c r="M225" s="39">
        <v>41705</v>
      </c>
      <c r="N225" s="65">
        <v>0.73599999999999999</v>
      </c>
      <c r="O225" s="65">
        <v>0.63</v>
      </c>
      <c r="P225" s="65">
        <v>0.76</v>
      </c>
      <c r="Q225" s="178">
        <v>0.74</v>
      </c>
      <c r="R225" s="136">
        <v>43033</v>
      </c>
      <c r="S225" s="174">
        <v>853.33</v>
      </c>
      <c r="T225" s="184"/>
      <c r="U225" s="174">
        <v>730.55274939814171</v>
      </c>
    </row>
    <row r="226" spans="1:21" s="140" customFormat="1" ht="15.75" customHeight="1">
      <c r="A226" s="136">
        <v>43033</v>
      </c>
      <c r="B226" s="174">
        <v>5185</v>
      </c>
      <c r="C226" s="139">
        <v>41726</v>
      </c>
      <c r="D226" s="221">
        <v>150.99</v>
      </c>
      <c r="E226" s="193">
        <f t="shared" si="3"/>
        <v>-11.009999999999991</v>
      </c>
      <c r="F226" s="39">
        <v>41698</v>
      </c>
      <c r="G226" s="178">
        <v>0.79</v>
      </c>
      <c r="H226" s="179">
        <v>41691</v>
      </c>
      <c r="I226" s="256">
        <v>25.5</v>
      </c>
      <c r="J226" s="256">
        <v>26.5</v>
      </c>
      <c r="K226" s="256">
        <v>40.5</v>
      </c>
      <c r="L226" s="256">
        <v>12</v>
      </c>
      <c r="M226" s="39">
        <v>41698</v>
      </c>
      <c r="N226" s="65">
        <v>0.72799999999999998</v>
      </c>
      <c r="O226" s="65">
        <v>0.59</v>
      </c>
      <c r="P226" s="65">
        <v>0.76</v>
      </c>
      <c r="Q226" s="178">
        <v>0.72</v>
      </c>
      <c r="R226" s="136">
        <v>43032</v>
      </c>
      <c r="S226" s="174">
        <v>852.33</v>
      </c>
      <c r="T226" s="184"/>
      <c r="U226" s="174">
        <v>722.11142169941377</v>
      </c>
    </row>
    <row r="227" spans="1:21" s="140" customFormat="1" ht="15.75" customHeight="1">
      <c r="A227" s="136">
        <v>43032</v>
      </c>
      <c r="B227" s="174">
        <v>5170</v>
      </c>
      <c r="C227" s="139">
        <v>41719</v>
      </c>
      <c r="D227" s="221">
        <v>162</v>
      </c>
      <c r="E227" s="193">
        <f t="shared" si="3"/>
        <v>-10</v>
      </c>
      <c r="F227" s="39">
        <v>41691</v>
      </c>
      <c r="G227" s="178">
        <v>0.8</v>
      </c>
      <c r="H227" s="179">
        <v>41684</v>
      </c>
      <c r="I227" s="256">
        <v>21.5</v>
      </c>
      <c r="J227" s="256">
        <v>14.5</v>
      </c>
      <c r="K227" s="256">
        <v>32.5</v>
      </c>
      <c r="L227" s="256">
        <v>2</v>
      </c>
      <c r="M227" s="39">
        <v>41691</v>
      </c>
      <c r="N227" s="65">
        <v>0.72799999999999998</v>
      </c>
      <c r="O227" s="65">
        <v>0.56999999999999995</v>
      </c>
      <c r="P227" s="65">
        <v>0.76</v>
      </c>
      <c r="Q227" s="178">
        <v>0.71</v>
      </c>
      <c r="R227" s="136">
        <v>43031</v>
      </c>
      <c r="S227" s="174">
        <v>853.33</v>
      </c>
      <c r="T227" s="184"/>
      <c r="U227" s="174">
        <v>711.22283292461725</v>
      </c>
    </row>
    <row r="228" spans="1:21" s="140" customFormat="1" ht="15.75" customHeight="1">
      <c r="A228" s="136">
        <v>43031</v>
      </c>
      <c r="B228" s="174">
        <v>5165</v>
      </c>
      <c r="C228" s="139">
        <v>41712</v>
      </c>
      <c r="D228" s="221">
        <v>172</v>
      </c>
      <c r="E228" s="193">
        <f t="shared" si="3"/>
        <v>-10</v>
      </c>
      <c r="F228" s="39">
        <v>41684</v>
      </c>
      <c r="G228" s="178">
        <v>0.8</v>
      </c>
      <c r="H228" s="179">
        <v>41677</v>
      </c>
      <c r="I228" s="256">
        <v>21.5</v>
      </c>
      <c r="J228" s="256">
        <v>14.5</v>
      </c>
      <c r="K228" s="256">
        <v>32.5</v>
      </c>
      <c r="L228" s="256">
        <v>9</v>
      </c>
      <c r="M228" s="39">
        <v>41684</v>
      </c>
      <c r="N228" s="65">
        <v>0.65</v>
      </c>
      <c r="O228" s="65">
        <v>0.53</v>
      </c>
      <c r="P228" s="65">
        <v>0.78</v>
      </c>
      <c r="Q228" s="178">
        <v>0.68</v>
      </c>
      <c r="R228" s="136">
        <v>43028</v>
      </c>
      <c r="S228" s="174">
        <v>852.67</v>
      </c>
      <c r="T228" s="184"/>
      <c r="U228" s="174">
        <v>729.1</v>
      </c>
    </row>
    <row r="229" spans="1:21" s="140" customFormat="1" ht="15.75" customHeight="1">
      <c r="A229" s="136">
        <v>43028</v>
      </c>
      <c r="B229" s="174">
        <v>5165</v>
      </c>
      <c r="C229" s="139">
        <v>41705</v>
      </c>
      <c r="D229" s="221">
        <v>182</v>
      </c>
      <c r="E229" s="193">
        <f t="shared" si="3"/>
        <v>-5.6899999999999977</v>
      </c>
      <c r="F229" s="39">
        <v>41677</v>
      </c>
      <c r="G229" s="178">
        <v>0.78</v>
      </c>
      <c r="H229" s="179">
        <v>41656</v>
      </c>
      <c r="I229" s="256">
        <v>18.5</v>
      </c>
      <c r="J229" s="256">
        <v>20</v>
      </c>
      <c r="K229" s="256">
        <v>34.5</v>
      </c>
      <c r="L229" s="256">
        <v>9</v>
      </c>
      <c r="M229" s="39">
        <v>41677</v>
      </c>
      <c r="N229" s="65">
        <v>0.65</v>
      </c>
      <c r="O229" s="65">
        <v>0.51</v>
      </c>
      <c r="P229" s="65">
        <v>0.68</v>
      </c>
      <c r="Q229" s="178">
        <v>0.66</v>
      </c>
      <c r="R229" s="136">
        <v>43027</v>
      </c>
      <c r="S229" s="174">
        <v>851.67</v>
      </c>
      <c r="T229" s="184"/>
      <c r="U229" s="174">
        <v>738.9</v>
      </c>
    </row>
    <row r="230" spans="1:21" s="140" customFormat="1" ht="15.75" customHeight="1">
      <c r="A230" s="136">
        <v>43027</v>
      </c>
      <c r="B230" s="174">
        <v>5180</v>
      </c>
      <c r="C230" s="139">
        <v>41698</v>
      </c>
      <c r="D230" s="221">
        <v>187.69</v>
      </c>
      <c r="E230" s="193">
        <f t="shared" si="3"/>
        <v>7.6899999999999977</v>
      </c>
      <c r="F230" s="39">
        <v>41656</v>
      </c>
      <c r="G230" s="178">
        <v>0.84</v>
      </c>
      <c r="H230" s="179">
        <v>41649</v>
      </c>
      <c r="I230" s="256">
        <v>17.5</v>
      </c>
      <c r="J230" s="256">
        <v>19</v>
      </c>
      <c r="K230" s="256">
        <v>32.5</v>
      </c>
      <c r="L230" s="256">
        <v>8</v>
      </c>
      <c r="M230" s="39">
        <v>41656</v>
      </c>
      <c r="N230" s="65">
        <v>0.70299999999999996</v>
      </c>
      <c r="O230" s="65">
        <v>0.62</v>
      </c>
      <c r="P230" s="65">
        <v>0.68</v>
      </c>
      <c r="Q230" s="178">
        <v>0.7</v>
      </c>
      <c r="R230" s="136">
        <v>43026</v>
      </c>
      <c r="S230" s="174">
        <v>856.17</v>
      </c>
      <c r="T230" s="184"/>
      <c r="U230" s="174">
        <v>742.5</v>
      </c>
    </row>
    <row r="231" spans="1:21" s="140" customFormat="1" ht="15.75" customHeight="1">
      <c r="A231" s="136">
        <v>43026</v>
      </c>
      <c r="B231" s="174">
        <v>5200</v>
      </c>
      <c r="C231" s="139">
        <v>41691</v>
      </c>
      <c r="D231" s="221">
        <v>180</v>
      </c>
      <c r="E231" s="193">
        <f t="shared" si="3"/>
        <v>8</v>
      </c>
      <c r="F231" s="39">
        <v>41649</v>
      </c>
      <c r="G231" s="178">
        <v>0.85</v>
      </c>
      <c r="H231" s="179">
        <v>41642</v>
      </c>
      <c r="I231" s="256"/>
      <c r="J231" s="256">
        <v>18</v>
      </c>
      <c r="K231" s="256">
        <v>39</v>
      </c>
      <c r="L231" s="256">
        <v>8</v>
      </c>
      <c r="M231" s="39">
        <v>41649</v>
      </c>
      <c r="N231" s="65">
        <v>0.73299999999999998</v>
      </c>
      <c r="O231" s="65">
        <v>0.64</v>
      </c>
      <c r="P231" s="65">
        <v>0.68</v>
      </c>
      <c r="Q231" s="178">
        <v>0.73</v>
      </c>
      <c r="R231" s="136">
        <v>43025</v>
      </c>
      <c r="S231" s="174">
        <v>856.17</v>
      </c>
      <c r="T231" s="184"/>
      <c r="U231" s="174">
        <v>712.7</v>
      </c>
    </row>
    <row r="232" spans="1:21" s="140" customFormat="1" ht="15.75" customHeight="1">
      <c r="A232" s="136">
        <v>43025</v>
      </c>
      <c r="B232" s="174">
        <v>5155</v>
      </c>
      <c r="C232" s="139">
        <v>41684</v>
      </c>
      <c r="D232" s="221">
        <v>172</v>
      </c>
      <c r="E232" s="193">
        <f t="shared" si="3"/>
        <v>5.1500000000000057</v>
      </c>
      <c r="F232" s="39">
        <v>41642</v>
      </c>
      <c r="G232" s="178">
        <v>0.86</v>
      </c>
      <c r="H232" s="177"/>
      <c r="I232" s="257"/>
      <c r="J232" s="257"/>
      <c r="K232" s="257"/>
      <c r="L232" s="257"/>
      <c r="M232" s="39">
        <v>41642</v>
      </c>
      <c r="N232" s="65">
        <v>0.755</v>
      </c>
      <c r="O232" s="65">
        <v>0.66</v>
      </c>
      <c r="P232" s="65">
        <v>0.68</v>
      </c>
      <c r="Q232" s="178">
        <v>0.74</v>
      </c>
      <c r="R232" s="136">
        <v>43024</v>
      </c>
      <c r="S232" s="174">
        <v>857.5</v>
      </c>
      <c r="T232" s="184"/>
      <c r="U232" s="174">
        <v>719.5</v>
      </c>
    </row>
    <row r="233" spans="1:21" s="140" customFormat="1" ht="15.75" customHeight="1">
      <c r="A233" s="136">
        <v>43024</v>
      </c>
      <c r="B233" s="174">
        <v>5160</v>
      </c>
      <c r="C233" s="139">
        <v>41663</v>
      </c>
      <c r="D233" s="221">
        <v>166.85</v>
      </c>
      <c r="E233" s="193">
        <f t="shared" si="3"/>
        <v>10.849999999999994</v>
      </c>
      <c r="H233" s="177"/>
      <c r="I233" s="257"/>
      <c r="J233" s="257"/>
      <c r="K233" s="257"/>
      <c r="L233" s="257"/>
      <c r="R233" s="136">
        <v>43021</v>
      </c>
      <c r="S233" s="174">
        <v>850.33</v>
      </c>
      <c r="T233" s="184"/>
      <c r="U233" s="174">
        <v>729.66613720558962</v>
      </c>
    </row>
    <row r="234" spans="1:21" s="140" customFormat="1" ht="15.75" customHeight="1">
      <c r="A234" s="136">
        <v>43021</v>
      </c>
      <c r="B234" s="174">
        <v>5135</v>
      </c>
      <c r="C234" s="139">
        <v>41656</v>
      </c>
      <c r="D234" s="221">
        <v>156</v>
      </c>
      <c r="E234" s="193">
        <f t="shared" si="3"/>
        <v>13</v>
      </c>
      <c r="H234" s="177"/>
      <c r="I234" s="257"/>
      <c r="J234" s="257"/>
      <c r="K234" s="257"/>
      <c r="L234" s="257"/>
      <c r="R234" s="136">
        <v>43020</v>
      </c>
      <c r="S234" s="174">
        <v>845</v>
      </c>
      <c r="T234" s="184"/>
      <c r="U234" s="174">
        <v>726.30757042900041</v>
      </c>
    </row>
    <row r="235" spans="1:21" s="140" customFormat="1" ht="15.75" customHeight="1">
      <c r="A235" s="136">
        <v>43020</v>
      </c>
      <c r="B235" s="174">
        <v>5110</v>
      </c>
      <c r="C235" s="139">
        <v>41649</v>
      </c>
      <c r="D235" s="221">
        <v>143</v>
      </c>
      <c r="E235" s="193">
        <f t="shared" si="3"/>
        <v>11</v>
      </c>
      <c r="H235" s="177"/>
      <c r="I235" s="257"/>
      <c r="J235" s="257"/>
      <c r="K235" s="257"/>
      <c r="L235" s="257"/>
      <c r="R235" s="136">
        <v>43019</v>
      </c>
      <c r="S235" s="174">
        <v>844.33</v>
      </c>
      <c r="T235" s="184"/>
      <c r="U235" s="174">
        <v>800.39165694932126</v>
      </c>
    </row>
    <row r="236" spans="1:21" s="140" customFormat="1" ht="15.75" customHeight="1">
      <c r="A236" s="136">
        <v>43019</v>
      </c>
      <c r="B236" s="174">
        <v>5170</v>
      </c>
      <c r="C236" s="139">
        <v>41642</v>
      </c>
      <c r="D236" s="221">
        <v>132</v>
      </c>
      <c r="E236" s="177"/>
      <c r="H236" s="177"/>
      <c r="I236" s="257"/>
      <c r="J236" s="257"/>
      <c r="K236" s="257"/>
      <c r="L236" s="257"/>
      <c r="R236" s="136">
        <v>43018</v>
      </c>
      <c r="S236" s="174">
        <v>846</v>
      </c>
      <c r="T236" s="184"/>
      <c r="U236" s="174">
        <v>773.81216523399962</v>
      </c>
    </row>
    <row r="237" spans="1:21" s="140" customFormat="1" ht="15.75" customHeight="1">
      <c r="A237" s="136">
        <v>43018</v>
      </c>
      <c r="B237" s="174">
        <v>5170</v>
      </c>
      <c r="C237" s="46"/>
      <c r="D237" s="46"/>
      <c r="I237" s="258"/>
      <c r="J237" s="258"/>
      <c r="K237" s="258"/>
      <c r="L237" s="258"/>
      <c r="R237" s="136">
        <v>43017</v>
      </c>
      <c r="S237" s="174">
        <v>848</v>
      </c>
      <c r="T237" s="184"/>
      <c r="U237" s="174">
        <v>695.72368920704048</v>
      </c>
    </row>
    <row r="238" spans="1:21" s="140" customFormat="1" ht="15.75" customHeight="1">
      <c r="A238" s="136">
        <v>43017</v>
      </c>
      <c r="B238" s="174">
        <v>5135</v>
      </c>
      <c r="C238" s="46"/>
      <c r="D238" s="46"/>
      <c r="I238" s="258"/>
      <c r="J238" s="258"/>
      <c r="K238" s="258"/>
      <c r="L238" s="258"/>
      <c r="R238" s="136">
        <v>43007</v>
      </c>
      <c r="S238" s="174">
        <v>847.33</v>
      </c>
      <c r="T238" s="261">
        <v>820</v>
      </c>
      <c r="U238" s="174">
        <v>795.22762460033846</v>
      </c>
    </row>
    <row r="239" spans="1:21" s="140" customFormat="1" ht="15.75" customHeight="1">
      <c r="A239" s="136">
        <v>43007</v>
      </c>
      <c r="B239" s="174">
        <v>5230</v>
      </c>
      <c r="C239" s="46"/>
      <c r="D239" s="46"/>
      <c r="I239" s="258"/>
      <c r="J239" s="258"/>
      <c r="K239" s="258"/>
      <c r="L239" s="258"/>
      <c r="R239" s="136">
        <v>43006</v>
      </c>
      <c r="S239" s="174">
        <v>838</v>
      </c>
      <c r="T239" s="261"/>
      <c r="U239" s="174">
        <v>894.74545407951973</v>
      </c>
    </row>
    <row r="240" spans="1:21" s="140" customFormat="1" ht="15.75" customHeight="1">
      <c r="A240" s="136">
        <v>43006</v>
      </c>
      <c r="B240" s="174">
        <v>5230</v>
      </c>
      <c r="C240" s="46"/>
      <c r="D240" s="46"/>
      <c r="I240" s="258"/>
      <c r="J240" s="258"/>
      <c r="K240" s="258"/>
      <c r="L240" s="258"/>
      <c r="R240" s="136">
        <v>43005</v>
      </c>
      <c r="S240" s="174">
        <v>851.5</v>
      </c>
      <c r="T240" s="261"/>
      <c r="U240" s="174">
        <v>932.32168130676018</v>
      </c>
    </row>
    <row r="241" spans="1:21" s="140" customFormat="1" ht="15.75" customHeight="1">
      <c r="A241" s="136">
        <v>43005</v>
      </c>
      <c r="B241" s="174">
        <v>5295</v>
      </c>
      <c r="C241" s="46"/>
      <c r="D241" s="46"/>
      <c r="I241" s="258"/>
      <c r="J241" s="258"/>
      <c r="K241" s="258"/>
      <c r="L241" s="258"/>
      <c r="R241" s="136">
        <v>43004</v>
      </c>
      <c r="S241" s="174">
        <v>855</v>
      </c>
      <c r="T241" s="261"/>
      <c r="U241" s="174">
        <v>954.36664810699949</v>
      </c>
    </row>
    <row r="242" spans="1:21" s="140" customFormat="1" ht="15.75" customHeight="1">
      <c r="A242" s="136">
        <v>43004</v>
      </c>
      <c r="B242" s="174">
        <v>5315</v>
      </c>
      <c r="C242" s="46"/>
      <c r="D242" s="46"/>
      <c r="I242" s="258"/>
      <c r="J242" s="258"/>
      <c r="K242" s="258"/>
      <c r="L242" s="258"/>
      <c r="R242" s="136">
        <v>43003</v>
      </c>
      <c r="S242" s="174">
        <v>852</v>
      </c>
      <c r="T242" s="261"/>
      <c r="U242" s="174">
        <v>957.34131063600034</v>
      </c>
    </row>
    <row r="243" spans="1:21" s="140" customFormat="1" ht="15.75" customHeight="1">
      <c r="A243" s="136">
        <v>43003</v>
      </c>
      <c r="B243" s="174">
        <v>5295</v>
      </c>
      <c r="C243" s="46"/>
      <c r="D243" s="46"/>
      <c r="I243" s="258"/>
      <c r="J243" s="258"/>
      <c r="K243" s="258"/>
      <c r="L243" s="258"/>
      <c r="R243" s="136">
        <v>43000</v>
      </c>
      <c r="S243" s="174">
        <v>847.5</v>
      </c>
      <c r="T243" s="261"/>
      <c r="U243" s="174">
        <v>939.49096231924887</v>
      </c>
    </row>
    <row r="244" spans="1:21" s="140" customFormat="1" ht="15.75" customHeight="1">
      <c r="A244" s="136">
        <v>43000</v>
      </c>
      <c r="B244" s="174">
        <v>5255</v>
      </c>
      <c r="C244" s="46"/>
      <c r="D244" s="46"/>
      <c r="I244" s="258"/>
      <c r="J244" s="258"/>
      <c r="K244" s="258"/>
      <c r="L244" s="258"/>
      <c r="R244" s="136">
        <v>42999</v>
      </c>
      <c r="S244" s="174">
        <v>846.5</v>
      </c>
      <c r="T244" s="261"/>
      <c r="U244" s="174">
        <v>921.37540025055023</v>
      </c>
    </row>
    <row r="245" spans="1:21" s="140" customFormat="1" ht="15.75" customHeight="1">
      <c r="A245" s="136">
        <v>42999</v>
      </c>
      <c r="B245" s="174">
        <v>5250</v>
      </c>
      <c r="C245" s="46"/>
      <c r="D245" s="46"/>
      <c r="I245" s="258"/>
      <c r="J245" s="258"/>
      <c r="K245" s="258"/>
      <c r="L245" s="258"/>
      <c r="R245" s="136">
        <v>42998</v>
      </c>
      <c r="S245" s="174">
        <v>850</v>
      </c>
      <c r="T245" s="261"/>
      <c r="U245" s="174">
        <v>931.05386449099933</v>
      </c>
    </row>
    <row r="246" spans="1:21" s="140" customFormat="1" ht="15.75" customHeight="1">
      <c r="A246" s="136">
        <v>42998</v>
      </c>
      <c r="B246" s="174">
        <v>5255</v>
      </c>
      <c r="C246" s="46"/>
      <c r="D246" s="46"/>
      <c r="I246" s="258"/>
      <c r="J246" s="258"/>
      <c r="K246" s="258"/>
      <c r="L246" s="258"/>
      <c r="R246" s="136">
        <v>42997</v>
      </c>
      <c r="S246" s="174">
        <v>850</v>
      </c>
      <c r="T246" s="261"/>
      <c r="U246" s="174">
        <v>917.36524401499901</v>
      </c>
    </row>
    <row r="247" spans="1:21" s="140" customFormat="1" ht="15.75" customHeight="1">
      <c r="A247" s="136">
        <v>42997</v>
      </c>
      <c r="B247" s="174">
        <v>5240</v>
      </c>
      <c r="C247" s="46"/>
      <c r="D247" s="46"/>
      <c r="I247" s="258"/>
      <c r="J247" s="258"/>
      <c r="K247" s="258"/>
      <c r="L247" s="258"/>
      <c r="R247" s="136">
        <v>42996</v>
      </c>
      <c r="S247" s="174">
        <v>845</v>
      </c>
      <c r="T247" s="261"/>
      <c r="U247" s="174">
        <v>875.63816209340075</v>
      </c>
    </row>
    <row r="248" spans="1:21" s="140" customFormat="1" ht="15.75" customHeight="1">
      <c r="A248" s="136">
        <v>42996</v>
      </c>
      <c r="B248" s="174">
        <v>5165</v>
      </c>
      <c r="C248" s="46"/>
      <c r="D248" s="46"/>
      <c r="I248" s="258"/>
      <c r="J248" s="258"/>
      <c r="K248" s="258"/>
      <c r="L248" s="258"/>
      <c r="R248" s="136">
        <v>42993</v>
      </c>
      <c r="S248" s="174">
        <v>836.67</v>
      </c>
      <c r="T248" s="261"/>
      <c r="U248" s="174">
        <v>927.81335387445142</v>
      </c>
    </row>
    <row r="249" spans="1:21" s="140" customFormat="1" ht="15.75" customHeight="1">
      <c r="A249" s="136">
        <v>42993</v>
      </c>
      <c r="B249" s="174">
        <v>5195</v>
      </c>
      <c r="C249" s="46"/>
      <c r="D249" s="46"/>
      <c r="I249" s="258"/>
      <c r="J249" s="258"/>
      <c r="K249" s="258"/>
      <c r="L249" s="258"/>
      <c r="R249" s="136">
        <v>42992</v>
      </c>
      <c r="S249" s="174">
        <v>841.33</v>
      </c>
      <c r="T249" s="261"/>
      <c r="U249" s="174">
        <v>899.50573438503307</v>
      </c>
    </row>
    <row r="250" spans="1:21" s="140" customFormat="1" ht="15.75" customHeight="1">
      <c r="A250" s="136">
        <v>42992</v>
      </c>
      <c r="B250" s="174">
        <v>5180</v>
      </c>
      <c r="C250" s="46"/>
      <c r="D250" s="46"/>
      <c r="I250" s="258"/>
      <c r="J250" s="258"/>
      <c r="K250" s="258"/>
      <c r="L250" s="258"/>
      <c r="R250" s="136">
        <v>42991</v>
      </c>
      <c r="S250" s="174">
        <v>839.67</v>
      </c>
      <c r="T250" s="261"/>
      <c r="U250" s="174">
        <v>948.55731047201789</v>
      </c>
    </row>
    <row r="251" spans="1:21" s="140" customFormat="1" ht="15.75" customHeight="1">
      <c r="A251" s="136">
        <v>42991</v>
      </c>
      <c r="B251" s="174">
        <v>5215</v>
      </c>
      <c r="C251" s="46"/>
      <c r="D251" s="46"/>
      <c r="I251" s="258"/>
      <c r="J251" s="258"/>
      <c r="K251" s="258"/>
      <c r="L251" s="258"/>
      <c r="R251" s="136">
        <v>42990</v>
      </c>
      <c r="S251" s="174">
        <v>846</v>
      </c>
      <c r="T251" s="261"/>
      <c r="U251" s="174">
        <v>912.05209620771984</v>
      </c>
    </row>
    <row r="252" spans="1:21" s="140" customFormat="1" ht="15.75" customHeight="1">
      <c r="A252" s="136">
        <v>42990</v>
      </c>
      <c r="B252" s="174">
        <v>5200</v>
      </c>
      <c r="C252" s="46"/>
      <c r="D252" s="46"/>
      <c r="I252" s="258"/>
      <c r="J252" s="258"/>
      <c r="K252" s="258"/>
      <c r="L252" s="258"/>
      <c r="R252" s="136">
        <v>42989</v>
      </c>
      <c r="S252" s="174">
        <v>846.67</v>
      </c>
      <c r="T252" s="261"/>
      <c r="U252" s="174">
        <v>893.95085271876997</v>
      </c>
    </row>
    <row r="253" spans="1:21" s="140" customFormat="1" ht="15.75" customHeight="1">
      <c r="A253" s="136">
        <v>42989</v>
      </c>
      <c r="B253" s="174">
        <v>5160</v>
      </c>
      <c r="C253" s="46"/>
      <c r="D253" s="46"/>
      <c r="I253" s="258"/>
      <c r="J253" s="258"/>
      <c r="K253" s="258"/>
      <c r="L253" s="258"/>
      <c r="R253" s="136">
        <v>42986</v>
      </c>
      <c r="S253" s="174">
        <v>848.33</v>
      </c>
      <c r="T253" s="261"/>
      <c r="U253" s="174">
        <v>947.2</v>
      </c>
    </row>
    <row r="254" spans="1:21" s="140" customFormat="1" ht="15.75" customHeight="1">
      <c r="A254" s="136">
        <v>42986</v>
      </c>
      <c r="B254" s="174">
        <v>5205</v>
      </c>
      <c r="C254" s="46"/>
      <c r="D254" s="46"/>
      <c r="I254" s="258"/>
      <c r="J254" s="258"/>
      <c r="K254" s="258"/>
      <c r="L254" s="258"/>
      <c r="R254" s="136">
        <v>42985</v>
      </c>
      <c r="S254" s="174">
        <v>844</v>
      </c>
      <c r="T254" s="261"/>
      <c r="U254" s="174">
        <v>940.33170593792056</v>
      </c>
    </row>
    <row r="255" spans="1:21" s="140" customFormat="1" ht="15.75" customHeight="1">
      <c r="A255" s="136">
        <v>42985</v>
      </c>
      <c r="B255" s="174">
        <v>5210</v>
      </c>
      <c r="C255" s="46"/>
      <c r="D255" s="46"/>
      <c r="I255" s="258"/>
      <c r="J255" s="258"/>
      <c r="K255" s="258"/>
      <c r="L255" s="258"/>
      <c r="R255" s="136">
        <v>42984</v>
      </c>
      <c r="S255" s="174">
        <v>842.5</v>
      </c>
      <c r="T255" s="261"/>
      <c r="U255" s="174">
        <v>981.06039012325073</v>
      </c>
    </row>
    <row r="256" spans="1:21" s="140" customFormat="1" ht="15.75" customHeight="1">
      <c r="A256" s="136">
        <v>42984</v>
      </c>
      <c r="B256" s="174">
        <v>5260</v>
      </c>
      <c r="C256" s="46"/>
      <c r="D256" s="46"/>
      <c r="I256" s="258"/>
      <c r="J256" s="258"/>
      <c r="K256" s="258"/>
      <c r="L256" s="258"/>
      <c r="R256" s="136">
        <v>42983</v>
      </c>
      <c r="S256" s="174">
        <v>843.5</v>
      </c>
      <c r="T256" s="261"/>
      <c r="U256" s="174">
        <v>992.0788490802197</v>
      </c>
    </row>
    <row r="257" spans="1:21" s="140" customFormat="1" ht="15.75" customHeight="1">
      <c r="A257" s="136">
        <v>42983</v>
      </c>
      <c r="B257" s="174">
        <v>5270</v>
      </c>
      <c r="C257" s="46"/>
      <c r="D257" s="46"/>
      <c r="I257" s="258"/>
      <c r="J257" s="258"/>
      <c r="K257" s="258"/>
      <c r="L257" s="258"/>
      <c r="R257" s="136">
        <v>42982</v>
      </c>
      <c r="S257" s="174">
        <v>844</v>
      </c>
      <c r="T257" s="261"/>
      <c r="U257" s="174">
        <v>1023.0530168652804</v>
      </c>
    </row>
    <row r="258" spans="1:21" s="140" customFormat="1" ht="15.75" customHeight="1">
      <c r="A258" s="136">
        <v>42982</v>
      </c>
      <c r="B258" s="174">
        <v>5315</v>
      </c>
      <c r="C258" s="46"/>
      <c r="D258" s="46"/>
      <c r="I258" s="258"/>
      <c r="J258" s="258"/>
      <c r="K258" s="258"/>
      <c r="L258" s="258"/>
      <c r="R258" s="136">
        <v>42979</v>
      </c>
      <c r="S258" s="174">
        <v>829</v>
      </c>
      <c r="T258" s="261"/>
      <c r="U258" s="174">
        <v>978.4</v>
      </c>
    </row>
    <row r="259" spans="1:21" s="140" customFormat="1" ht="15.75" customHeight="1">
      <c r="A259" s="136">
        <v>42979</v>
      </c>
      <c r="B259" s="174">
        <v>5255</v>
      </c>
      <c r="C259" s="46"/>
      <c r="D259" s="46"/>
      <c r="I259" s="258"/>
      <c r="J259" s="258"/>
      <c r="K259" s="258"/>
      <c r="L259" s="258"/>
      <c r="R259" s="136">
        <v>42978</v>
      </c>
      <c r="S259" s="174">
        <v>829.67</v>
      </c>
      <c r="T259" s="261">
        <v>810</v>
      </c>
      <c r="U259" s="174">
        <v>955</v>
      </c>
    </row>
    <row r="260" spans="1:21" s="140" customFormat="1" ht="15.75" customHeight="1">
      <c r="A260" s="136">
        <v>42978</v>
      </c>
      <c r="B260" s="174">
        <v>5210</v>
      </c>
      <c r="C260" s="46"/>
      <c r="D260" s="46"/>
      <c r="I260" s="258"/>
      <c r="J260" s="258"/>
      <c r="K260" s="258"/>
      <c r="L260" s="258"/>
      <c r="R260" s="136">
        <v>42977</v>
      </c>
      <c r="S260" s="174">
        <v>833.67</v>
      </c>
      <c r="T260" s="261"/>
      <c r="U260" s="174">
        <v>960.7</v>
      </c>
    </row>
    <row r="261" spans="1:21" s="140" customFormat="1" ht="15.75" customHeight="1">
      <c r="A261" s="136">
        <v>42977</v>
      </c>
      <c r="B261" s="174">
        <v>5230</v>
      </c>
      <c r="C261" s="46"/>
      <c r="D261" s="46"/>
      <c r="I261" s="258"/>
      <c r="J261" s="258"/>
      <c r="K261" s="258"/>
      <c r="L261" s="258"/>
      <c r="R261" s="136">
        <v>42976</v>
      </c>
      <c r="S261" s="174">
        <v>831.67</v>
      </c>
      <c r="T261" s="261"/>
      <c r="U261" s="174">
        <v>953.6</v>
      </c>
    </row>
    <row r="262" spans="1:21" s="140" customFormat="1" ht="15.75" customHeight="1">
      <c r="A262" s="136">
        <v>42976</v>
      </c>
      <c r="B262" s="174">
        <v>5230</v>
      </c>
      <c r="C262" s="46"/>
      <c r="D262" s="46"/>
      <c r="I262" s="258"/>
      <c r="J262" s="258"/>
      <c r="K262" s="258"/>
      <c r="L262" s="258"/>
      <c r="R262" s="136">
        <v>42975</v>
      </c>
      <c r="S262" s="174">
        <v>829.17</v>
      </c>
      <c r="T262" s="261"/>
      <c r="U262" s="174">
        <v>941.6</v>
      </c>
    </row>
    <row r="263" spans="1:21" s="140" customFormat="1" ht="15.75" customHeight="1">
      <c r="A263" s="136">
        <v>42975</v>
      </c>
      <c r="B263" s="174">
        <v>5225</v>
      </c>
      <c r="C263" s="46"/>
      <c r="D263" s="46"/>
      <c r="I263" s="258"/>
      <c r="J263" s="258"/>
      <c r="K263" s="258"/>
      <c r="L263" s="258"/>
      <c r="R263" s="136">
        <v>42972</v>
      </c>
      <c r="S263" s="174">
        <v>829.17</v>
      </c>
      <c r="T263" s="261"/>
      <c r="U263" s="174">
        <v>928.04024036553074</v>
      </c>
    </row>
    <row r="264" spans="1:21" s="140" customFormat="1" ht="15.75" customHeight="1">
      <c r="A264" s="136">
        <v>42972</v>
      </c>
      <c r="B264" s="174">
        <v>5225</v>
      </c>
      <c r="C264" s="46"/>
      <c r="D264" s="46"/>
      <c r="I264" s="258"/>
      <c r="J264" s="258"/>
      <c r="K264" s="258"/>
      <c r="L264" s="258"/>
      <c r="R264" s="136">
        <v>42971</v>
      </c>
      <c r="S264" s="174">
        <v>825</v>
      </c>
      <c r="T264" s="261"/>
      <c r="U264" s="174">
        <v>917.24551248849912</v>
      </c>
    </row>
    <row r="265" spans="1:21" s="140" customFormat="1" ht="15.75" customHeight="1">
      <c r="A265" s="136">
        <v>42971</v>
      </c>
      <c r="B265" s="174">
        <v>5200</v>
      </c>
      <c r="C265" s="46"/>
      <c r="D265" s="46"/>
      <c r="I265" s="258"/>
      <c r="J265" s="258"/>
      <c r="K265" s="258"/>
      <c r="L265" s="258"/>
      <c r="R265" s="136">
        <v>42970</v>
      </c>
      <c r="S265" s="174">
        <v>818.67</v>
      </c>
      <c r="T265" s="261"/>
      <c r="U265" s="174">
        <v>889.60599989556795</v>
      </c>
    </row>
    <row r="266" spans="1:21" s="140" customFormat="1" ht="15.75" customHeight="1">
      <c r="A266" s="136">
        <v>42970</v>
      </c>
      <c r="B266" s="174">
        <v>5160</v>
      </c>
      <c r="C266" s="46"/>
      <c r="D266" s="46"/>
      <c r="I266" s="258"/>
      <c r="J266" s="258"/>
      <c r="K266" s="258"/>
      <c r="L266" s="258"/>
      <c r="R266" s="136">
        <v>42969</v>
      </c>
      <c r="S266" s="174">
        <v>821.67</v>
      </c>
      <c r="T266" s="261"/>
      <c r="U266" s="174">
        <v>857.70092119623132</v>
      </c>
    </row>
    <row r="267" spans="1:21" s="140" customFormat="1" ht="15.75" customHeight="1">
      <c r="A267" s="136">
        <v>42969</v>
      </c>
      <c r="B267" s="174">
        <v>5135</v>
      </c>
      <c r="C267" s="46"/>
      <c r="D267" s="46"/>
      <c r="I267" s="258"/>
      <c r="J267" s="258"/>
      <c r="K267" s="258"/>
      <c r="L267" s="258"/>
      <c r="R267" s="136">
        <v>42968</v>
      </c>
      <c r="S267" s="174">
        <v>826</v>
      </c>
      <c r="T267" s="261"/>
      <c r="U267" s="174">
        <v>812.49611245903907</v>
      </c>
    </row>
    <row r="268" spans="1:21" s="140" customFormat="1" ht="15.75" customHeight="1">
      <c r="A268" s="136">
        <v>42968</v>
      </c>
      <c r="B268" s="174">
        <v>5105</v>
      </c>
      <c r="C268" s="46"/>
      <c r="D268" s="46"/>
      <c r="I268" s="258"/>
      <c r="J268" s="258"/>
      <c r="K268" s="258"/>
      <c r="L268" s="258"/>
      <c r="R268" s="136">
        <v>42965</v>
      </c>
      <c r="S268" s="174">
        <v>823</v>
      </c>
      <c r="T268" s="261"/>
      <c r="U268" s="174">
        <v>745.87931457951981</v>
      </c>
    </row>
    <row r="269" spans="1:21" s="140" customFormat="1" ht="15.75" customHeight="1">
      <c r="A269" s="136">
        <v>42965</v>
      </c>
      <c r="B269" s="174">
        <v>5035</v>
      </c>
      <c r="C269" s="46"/>
      <c r="D269" s="46"/>
      <c r="I269" s="258"/>
      <c r="J269" s="258"/>
      <c r="K269" s="258"/>
      <c r="L269" s="258"/>
      <c r="R269" s="136">
        <v>42964</v>
      </c>
      <c r="S269" s="174">
        <v>820.67</v>
      </c>
      <c r="T269" s="261"/>
      <c r="U269" s="174">
        <v>731.35887779872246</v>
      </c>
    </row>
    <row r="270" spans="1:21" s="140" customFormat="1" ht="15.75" customHeight="1">
      <c r="A270" s="136">
        <v>42964</v>
      </c>
      <c r="B270" s="174">
        <v>5015</v>
      </c>
      <c r="C270" s="46"/>
      <c r="D270" s="46"/>
      <c r="I270" s="258"/>
      <c r="J270" s="258"/>
      <c r="K270" s="258"/>
      <c r="L270" s="258"/>
      <c r="R270" s="136">
        <v>42963</v>
      </c>
      <c r="S270" s="174">
        <v>817.67</v>
      </c>
      <c r="T270" s="261"/>
      <c r="U270" s="174">
        <v>677.84894259858265</v>
      </c>
    </row>
    <row r="271" spans="1:21" s="140" customFormat="1" ht="15.75" customHeight="1">
      <c r="A271" s="136">
        <v>42963</v>
      </c>
      <c r="B271" s="174">
        <v>4960</v>
      </c>
      <c r="C271" s="46"/>
      <c r="D271" s="46"/>
      <c r="I271" s="258"/>
      <c r="J271" s="258"/>
      <c r="K271" s="258"/>
      <c r="L271" s="258"/>
      <c r="R271" s="136">
        <v>42962</v>
      </c>
      <c r="S271" s="174">
        <v>811.33</v>
      </c>
      <c r="T271" s="261"/>
      <c r="U271" s="174">
        <v>814.7138022771851</v>
      </c>
    </row>
    <row r="272" spans="1:21" s="140" customFormat="1" ht="15.75" customHeight="1">
      <c r="A272" s="136">
        <v>42962</v>
      </c>
      <c r="B272" s="174">
        <v>5070</v>
      </c>
      <c r="C272" s="46"/>
      <c r="D272" s="46"/>
      <c r="I272" s="258"/>
      <c r="J272" s="258"/>
      <c r="K272" s="258"/>
      <c r="L272" s="258"/>
      <c r="R272" s="136">
        <v>42961</v>
      </c>
      <c r="S272" s="174">
        <v>822.33</v>
      </c>
      <c r="T272" s="261"/>
      <c r="U272" s="174">
        <v>814.04808295521525</v>
      </c>
    </row>
    <row r="273" spans="1:21" s="140" customFormat="1" ht="15.75" customHeight="1">
      <c r="A273" s="136">
        <v>42961</v>
      </c>
      <c r="B273" s="174">
        <v>5095</v>
      </c>
      <c r="C273" s="46"/>
      <c r="D273" s="46"/>
      <c r="I273" s="258"/>
      <c r="J273" s="258"/>
      <c r="K273" s="258"/>
      <c r="L273" s="258"/>
      <c r="R273" s="136">
        <v>42958</v>
      </c>
      <c r="S273" s="174">
        <v>822</v>
      </c>
      <c r="T273" s="261"/>
      <c r="U273" s="174">
        <v>839.59315667647934</v>
      </c>
    </row>
    <row r="274" spans="1:21" s="140" customFormat="1" ht="15.75" customHeight="1">
      <c r="A274" s="136">
        <v>42958</v>
      </c>
      <c r="B274" s="174">
        <v>5120</v>
      </c>
      <c r="C274" s="46"/>
      <c r="D274" s="46"/>
      <c r="I274" s="258"/>
      <c r="J274" s="258"/>
      <c r="K274" s="258"/>
      <c r="L274" s="258"/>
      <c r="R274" s="136">
        <v>42957</v>
      </c>
      <c r="S274" s="174">
        <v>839.5</v>
      </c>
      <c r="T274" s="261"/>
      <c r="U274" s="174">
        <v>820.13216142007968</v>
      </c>
    </row>
    <row r="275" spans="1:21" s="140" customFormat="1" ht="15.75" customHeight="1">
      <c r="A275" s="136">
        <v>42957</v>
      </c>
      <c r="B275" s="174">
        <v>5150</v>
      </c>
      <c r="C275" s="46"/>
      <c r="D275" s="46"/>
      <c r="I275" s="258"/>
      <c r="J275" s="258"/>
      <c r="K275" s="258"/>
      <c r="L275" s="258"/>
      <c r="R275" s="136">
        <v>42955</v>
      </c>
      <c r="S275" s="174">
        <v>832.17</v>
      </c>
      <c r="T275" s="261"/>
      <c r="U275" s="174">
        <v>763.36000598291048</v>
      </c>
    </row>
    <row r="276" spans="1:21" s="140" customFormat="1" ht="15.75" customHeight="1">
      <c r="A276" s="136">
        <v>42956</v>
      </c>
      <c r="B276" s="174">
        <v>5145</v>
      </c>
      <c r="C276" s="46"/>
      <c r="D276" s="46"/>
      <c r="I276" s="258"/>
      <c r="J276" s="258"/>
      <c r="K276" s="258"/>
      <c r="L276" s="258"/>
      <c r="R276" s="136">
        <v>42954</v>
      </c>
      <c r="S276" s="174">
        <v>835.67</v>
      </c>
      <c r="T276" s="261"/>
      <c r="U276" s="174">
        <v>758.2913207960828</v>
      </c>
    </row>
    <row r="277" spans="1:21" s="140" customFormat="1" ht="15.75" customHeight="1">
      <c r="A277" s="136">
        <v>42955</v>
      </c>
      <c r="B277" s="174">
        <v>5105</v>
      </c>
      <c r="C277" s="46"/>
      <c r="D277" s="46"/>
      <c r="I277" s="258"/>
      <c r="J277" s="258"/>
      <c r="K277" s="258"/>
      <c r="L277" s="258"/>
      <c r="R277" s="136">
        <v>42951</v>
      </c>
      <c r="S277" s="174">
        <v>844</v>
      </c>
      <c r="T277" s="261"/>
      <c r="U277" s="174">
        <v>752.73274858611967</v>
      </c>
    </row>
    <row r="278" spans="1:21" s="140" customFormat="1" ht="15.75" customHeight="1">
      <c r="A278" s="136">
        <v>42954</v>
      </c>
      <c r="B278" s="174">
        <v>5115</v>
      </c>
      <c r="C278" s="46"/>
      <c r="D278" s="46"/>
      <c r="I278" s="258"/>
      <c r="J278" s="258"/>
      <c r="K278" s="258"/>
      <c r="L278" s="258"/>
      <c r="R278" s="136">
        <v>42950</v>
      </c>
      <c r="S278" s="174">
        <v>841.17</v>
      </c>
      <c r="T278" s="261"/>
      <c r="U278" s="174">
        <v>740.67563775575763</v>
      </c>
    </row>
    <row r="279" spans="1:21" s="140" customFormat="1" ht="15.75" customHeight="1">
      <c r="A279" s="136">
        <v>42951</v>
      </c>
      <c r="B279" s="174">
        <v>5125</v>
      </c>
      <c r="C279" s="46"/>
      <c r="D279" s="46"/>
      <c r="I279" s="258"/>
      <c r="J279" s="258"/>
      <c r="K279" s="258"/>
      <c r="L279" s="258"/>
      <c r="R279" s="136">
        <v>42949</v>
      </c>
      <c r="S279" s="174">
        <v>842</v>
      </c>
      <c r="T279" s="261"/>
      <c r="U279" s="174">
        <v>738.47929260616002</v>
      </c>
    </row>
    <row r="280" spans="1:21" s="140" customFormat="1" ht="15.75" customHeight="1">
      <c r="A280" s="136">
        <v>42950</v>
      </c>
      <c r="B280" s="174">
        <v>5110</v>
      </c>
      <c r="C280" s="46"/>
      <c r="D280" s="46"/>
      <c r="I280" s="258"/>
      <c r="J280" s="258"/>
      <c r="K280" s="258"/>
      <c r="L280" s="258"/>
      <c r="R280" s="136">
        <v>42948</v>
      </c>
      <c r="S280" s="174">
        <v>836.33</v>
      </c>
      <c r="T280" s="261"/>
      <c r="U280" s="174">
        <v>828.00801449805749</v>
      </c>
    </row>
    <row r="281" spans="1:21" s="140" customFormat="1" ht="15.75" customHeight="1">
      <c r="A281" s="136">
        <v>42949</v>
      </c>
      <c r="B281" s="174">
        <v>5110</v>
      </c>
      <c r="C281" s="46"/>
      <c r="D281" s="46"/>
      <c r="I281" s="258"/>
      <c r="J281" s="258"/>
      <c r="K281" s="258"/>
      <c r="L281" s="258"/>
      <c r="R281" s="136">
        <v>42947</v>
      </c>
      <c r="S281" s="174">
        <v>825.67</v>
      </c>
      <c r="T281" s="184">
        <v>775</v>
      </c>
      <c r="U281" s="174">
        <v>948.65246662401023</v>
      </c>
    </row>
    <row r="282" spans="1:21" s="140" customFormat="1" ht="15.75" customHeight="1">
      <c r="A282" s="136">
        <v>42948</v>
      </c>
      <c r="B282" s="174">
        <v>5180</v>
      </c>
      <c r="C282" s="46"/>
      <c r="D282" s="46"/>
      <c r="I282" s="258"/>
      <c r="J282" s="258"/>
      <c r="K282" s="258"/>
      <c r="L282" s="258"/>
      <c r="R282" s="136">
        <v>42944</v>
      </c>
      <c r="S282" s="174">
        <v>822.67</v>
      </c>
      <c r="T282" s="184"/>
      <c r="U282" s="174">
        <v>930.32875516884997</v>
      </c>
    </row>
    <row r="283" spans="1:21" s="140" customFormat="1" ht="15.75" customHeight="1">
      <c r="A283" s="136">
        <v>42947</v>
      </c>
      <c r="B283" s="174">
        <v>5190</v>
      </c>
      <c r="C283" s="46"/>
      <c r="D283" s="46"/>
      <c r="I283" s="258"/>
      <c r="J283" s="258"/>
      <c r="K283" s="258"/>
      <c r="L283" s="258"/>
      <c r="R283" s="136">
        <v>42943</v>
      </c>
      <c r="S283" s="174">
        <v>827.67</v>
      </c>
      <c r="T283" s="184"/>
      <c r="U283" s="174">
        <v>943.9482228098359</v>
      </c>
    </row>
    <row r="284" spans="1:21" s="140" customFormat="1" ht="15.75" customHeight="1">
      <c r="A284" s="136">
        <v>42944</v>
      </c>
      <c r="B284" s="174">
        <v>5170</v>
      </c>
      <c r="C284" s="46"/>
      <c r="D284" s="46"/>
      <c r="I284" s="258"/>
      <c r="J284" s="258"/>
      <c r="K284" s="258"/>
      <c r="L284" s="258"/>
      <c r="R284" s="136">
        <v>42942</v>
      </c>
      <c r="S284" s="174">
        <v>816.67</v>
      </c>
      <c r="T284" s="184"/>
      <c r="U284" s="174">
        <v>953.68899320025048</v>
      </c>
    </row>
    <row r="285" spans="1:21" s="140" customFormat="1" ht="15.75" customHeight="1">
      <c r="A285" s="136">
        <v>42943</v>
      </c>
      <c r="B285" s="174">
        <v>5195</v>
      </c>
      <c r="C285" s="46"/>
      <c r="D285" s="46"/>
      <c r="I285" s="258"/>
      <c r="J285" s="258"/>
      <c r="K285" s="258"/>
      <c r="L285" s="258"/>
      <c r="R285" s="136">
        <v>42941</v>
      </c>
      <c r="S285" s="174">
        <v>809.67</v>
      </c>
      <c r="T285" s="184"/>
      <c r="U285" s="174">
        <v>980.43130098372421</v>
      </c>
    </row>
    <row r="286" spans="1:21" s="140" customFormat="1" ht="15.75" customHeight="1">
      <c r="A286" s="136">
        <v>42942</v>
      </c>
      <c r="B286" s="174">
        <v>5185</v>
      </c>
      <c r="C286" s="46"/>
      <c r="D286" s="46"/>
      <c r="I286" s="258"/>
      <c r="J286" s="258"/>
      <c r="K286" s="258"/>
      <c r="L286" s="258"/>
      <c r="R286" s="136">
        <v>42940</v>
      </c>
      <c r="S286" s="174">
        <v>804.67</v>
      </c>
      <c r="T286" s="184"/>
      <c r="U286" s="174">
        <v>991.86856817543776</v>
      </c>
    </row>
    <row r="287" spans="1:21" s="140" customFormat="1" ht="15.75" customHeight="1">
      <c r="A287" s="136">
        <v>42941</v>
      </c>
      <c r="B287" s="174">
        <v>5195</v>
      </c>
      <c r="C287" s="46"/>
      <c r="D287" s="46"/>
      <c r="I287" s="258"/>
      <c r="J287" s="258"/>
      <c r="K287" s="258"/>
      <c r="L287" s="258"/>
      <c r="R287" s="136">
        <v>42937</v>
      </c>
      <c r="S287" s="174">
        <v>809</v>
      </c>
      <c r="T287" s="184"/>
      <c r="U287" s="174">
        <v>1042.8351483852794</v>
      </c>
    </row>
    <row r="288" spans="1:21" s="140" customFormat="1" ht="15.75" customHeight="1">
      <c r="A288" s="136">
        <v>42940</v>
      </c>
      <c r="B288" s="174">
        <v>5195</v>
      </c>
      <c r="C288" s="46"/>
      <c r="D288" s="46"/>
      <c r="I288" s="258"/>
      <c r="J288" s="258"/>
      <c r="K288" s="258"/>
      <c r="L288" s="258"/>
      <c r="R288" s="136">
        <v>42936</v>
      </c>
      <c r="S288" s="174">
        <v>805.67</v>
      </c>
      <c r="T288" s="184"/>
      <c r="U288" s="174">
        <v>1151.6902676756063</v>
      </c>
    </row>
    <row r="289" spans="1:21" s="140" customFormat="1" ht="15.75" customHeight="1">
      <c r="A289" s="136">
        <v>42937</v>
      </c>
      <c r="B289" s="174">
        <v>5255</v>
      </c>
      <c r="C289" s="46"/>
      <c r="D289" s="46"/>
      <c r="I289" s="258"/>
      <c r="J289" s="258"/>
      <c r="K289" s="258"/>
      <c r="L289" s="258"/>
      <c r="R289" s="136">
        <v>42935</v>
      </c>
      <c r="S289" s="174">
        <v>789.33</v>
      </c>
      <c r="T289" s="184"/>
      <c r="U289" s="174">
        <v>1235.6693199633355</v>
      </c>
    </row>
    <row r="290" spans="1:21" s="140" customFormat="1" ht="15.75" customHeight="1">
      <c r="A290" s="136">
        <v>42936</v>
      </c>
      <c r="B290" s="174">
        <v>5355</v>
      </c>
      <c r="C290" s="46"/>
      <c r="D290" s="46"/>
      <c r="I290" s="258"/>
      <c r="J290" s="258"/>
      <c r="K290" s="258"/>
      <c r="L290" s="258"/>
      <c r="R290" s="136">
        <v>42934</v>
      </c>
      <c r="S290" s="174">
        <v>786.33</v>
      </c>
      <c r="T290" s="184"/>
      <c r="U290" s="174">
        <v>1259.4409617568062</v>
      </c>
    </row>
    <row r="291" spans="1:21" s="140" customFormat="1" ht="15.75" customHeight="1">
      <c r="A291" s="136">
        <v>42935</v>
      </c>
      <c r="B291" s="174">
        <v>5390</v>
      </c>
      <c r="C291" s="46"/>
      <c r="D291" s="46"/>
      <c r="I291" s="258"/>
      <c r="J291" s="258"/>
      <c r="K291" s="258"/>
      <c r="L291" s="258"/>
      <c r="R291" s="136">
        <v>42933</v>
      </c>
      <c r="S291" s="174">
        <v>797.33</v>
      </c>
      <c r="T291" s="184"/>
      <c r="U291" s="174">
        <v>1243.3118782864121</v>
      </c>
    </row>
    <row r="292" spans="1:21" s="140" customFormat="1" ht="15.75" customHeight="1">
      <c r="A292" s="136">
        <v>42934</v>
      </c>
      <c r="B292" s="174">
        <v>5415</v>
      </c>
      <c r="C292" s="46"/>
      <c r="D292" s="46"/>
      <c r="I292" s="258"/>
      <c r="J292" s="258"/>
      <c r="K292" s="258"/>
      <c r="L292" s="258"/>
      <c r="R292" s="136">
        <v>42930</v>
      </c>
      <c r="S292" s="174">
        <v>797.5</v>
      </c>
      <c r="T292" s="184"/>
      <c r="U292" s="174">
        <v>1184.2154957886996</v>
      </c>
    </row>
    <row r="293" spans="1:21" s="140" customFormat="1" ht="15.75" customHeight="1">
      <c r="A293" s="136">
        <v>42933</v>
      </c>
      <c r="B293" s="174">
        <v>5430</v>
      </c>
      <c r="C293" s="46"/>
      <c r="D293" s="46"/>
      <c r="I293" s="258"/>
      <c r="J293" s="258"/>
      <c r="K293" s="258"/>
      <c r="L293" s="258"/>
      <c r="R293" s="136">
        <v>42929</v>
      </c>
      <c r="S293" s="174">
        <v>796</v>
      </c>
      <c r="T293" s="184"/>
      <c r="U293" s="174">
        <v>1096.3673753567191</v>
      </c>
    </row>
    <row r="294" spans="1:21" s="140" customFormat="1" ht="15.75" customHeight="1">
      <c r="A294" s="136">
        <v>42930</v>
      </c>
      <c r="B294" s="174">
        <v>5380</v>
      </c>
      <c r="C294" s="46"/>
      <c r="D294" s="46"/>
      <c r="I294" s="258"/>
      <c r="J294" s="258"/>
      <c r="K294" s="258"/>
      <c r="L294" s="258"/>
      <c r="R294" s="136">
        <v>42928</v>
      </c>
      <c r="S294" s="174">
        <v>796</v>
      </c>
      <c r="T294" s="184"/>
      <c r="U294" s="174">
        <v>1037.6047762200596</v>
      </c>
    </row>
    <row r="295" spans="1:21" s="140" customFormat="1" ht="15.75" customHeight="1">
      <c r="A295" s="136">
        <v>42929</v>
      </c>
      <c r="B295" s="174">
        <v>5290</v>
      </c>
      <c r="C295" s="46"/>
      <c r="D295" s="46"/>
      <c r="I295" s="258"/>
      <c r="J295" s="258"/>
      <c r="K295" s="258"/>
      <c r="L295" s="258"/>
      <c r="R295" s="136">
        <v>42927</v>
      </c>
      <c r="S295" s="174">
        <v>784</v>
      </c>
      <c r="T295" s="184"/>
      <c r="U295" s="174">
        <v>920.79079072444074</v>
      </c>
    </row>
    <row r="296" spans="1:21" s="140" customFormat="1" ht="15.75" customHeight="1">
      <c r="A296" s="136">
        <v>42928</v>
      </c>
      <c r="B296" s="174">
        <v>5235</v>
      </c>
      <c r="C296" s="46"/>
      <c r="D296" s="46"/>
      <c r="I296" s="258"/>
      <c r="J296" s="258"/>
      <c r="K296" s="258"/>
      <c r="L296" s="258"/>
      <c r="R296" s="136">
        <v>42926</v>
      </c>
      <c r="S296" s="174">
        <v>771</v>
      </c>
      <c r="T296" s="184"/>
      <c r="U296" s="174">
        <v>767.1156894363603</v>
      </c>
    </row>
    <row r="297" spans="1:21" s="140" customFormat="1" ht="15.75" customHeight="1">
      <c r="A297" s="136">
        <v>42927</v>
      </c>
      <c r="B297" s="174">
        <v>5095</v>
      </c>
      <c r="C297" s="46"/>
      <c r="D297" s="46"/>
      <c r="I297" s="258"/>
      <c r="J297" s="258"/>
      <c r="K297" s="258"/>
      <c r="L297" s="258"/>
      <c r="R297" s="136">
        <v>42923</v>
      </c>
      <c r="S297" s="174">
        <v>780</v>
      </c>
      <c r="T297" s="184"/>
      <c r="U297" s="174">
        <v>716.07978767130044</v>
      </c>
    </row>
    <row r="298" spans="1:21" s="140" customFormat="1" ht="15.75" customHeight="1">
      <c r="A298" s="136">
        <v>42926</v>
      </c>
      <c r="B298" s="174">
        <v>4905</v>
      </c>
      <c r="C298" s="46"/>
      <c r="D298" s="46"/>
      <c r="I298" s="258"/>
      <c r="J298" s="258"/>
      <c r="K298" s="258"/>
      <c r="L298" s="258"/>
      <c r="R298" s="136">
        <v>42922</v>
      </c>
      <c r="S298" s="174">
        <v>787.33</v>
      </c>
      <c r="T298" s="184"/>
      <c r="U298" s="174">
        <v>685.86194447737034</v>
      </c>
    </row>
    <row r="299" spans="1:21" s="140" customFormat="1" ht="15.75" customHeight="1">
      <c r="A299" s="136">
        <v>42923</v>
      </c>
      <c r="B299" s="174">
        <v>4875</v>
      </c>
      <c r="C299" s="46"/>
      <c r="D299" s="46"/>
      <c r="I299" s="258"/>
      <c r="J299" s="258"/>
      <c r="K299" s="258"/>
      <c r="L299" s="258"/>
      <c r="R299" s="136">
        <v>42921</v>
      </c>
      <c r="S299" s="174">
        <v>790.33</v>
      </c>
      <c r="T299" s="184"/>
      <c r="U299" s="174">
        <v>680.99334633123635</v>
      </c>
    </row>
    <row r="300" spans="1:21" s="140" customFormat="1" ht="15.75" customHeight="1">
      <c r="A300" s="136">
        <v>42922</v>
      </c>
      <c r="B300" s="174">
        <v>4865</v>
      </c>
      <c r="C300" s="46"/>
      <c r="D300" s="46"/>
      <c r="I300" s="258"/>
      <c r="J300" s="258"/>
      <c r="K300" s="258"/>
      <c r="L300" s="258"/>
      <c r="R300" s="136">
        <v>42920</v>
      </c>
      <c r="S300" s="174">
        <v>784.33</v>
      </c>
      <c r="T300" s="184"/>
      <c r="U300" s="174">
        <v>639.49900019902725</v>
      </c>
    </row>
    <row r="301" spans="1:21" s="140" customFormat="1" ht="15.75" customHeight="1">
      <c r="A301" s="136">
        <v>42921</v>
      </c>
      <c r="B301" s="174">
        <v>4870</v>
      </c>
      <c r="C301" s="46"/>
      <c r="D301" s="46"/>
      <c r="I301" s="258"/>
      <c r="J301" s="258"/>
      <c r="K301" s="258"/>
      <c r="L301" s="258"/>
      <c r="R301" s="136">
        <v>42919</v>
      </c>
      <c r="S301" s="174">
        <v>791.33</v>
      </c>
      <c r="T301" s="184"/>
      <c r="U301" s="174">
        <v>632.52340461787389</v>
      </c>
    </row>
    <row r="302" spans="1:21" s="140" customFormat="1" ht="15.75" customHeight="1">
      <c r="A302" s="136">
        <v>42920</v>
      </c>
      <c r="B302" s="174">
        <v>4810</v>
      </c>
      <c r="C302" s="46"/>
      <c r="D302" s="46"/>
      <c r="I302" s="258"/>
      <c r="J302" s="258"/>
      <c r="K302" s="258"/>
      <c r="L302" s="258"/>
      <c r="R302" s="136">
        <v>42916</v>
      </c>
      <c r="S302" s="174">
        <v>783.67</v>
      </c>
      <c r="T302" s="184"/>
      <c r="U302" s="174">
        <v>611.59889419741739</v>
      </c>
    </row>
    <row r="303" spans="1:21" s="140" customFormat="1" ht="15.75" customHeight="1">
      <c r="A303" s="136">
        <v>42919</v>
      </c>
      <c r="B303" s="174">
        <v>4810</v>
      </c>
      <c r="C303" s="46"/>
      <c r="D303" s="46"/>
      <c r="I303" s="258"/>
      <c r="J303" s="258"/>
      <c r="K303" s="258"/>
      <c r="L303" s="258"/>
      <c r="R303" s="136">
        <v>42915</v>
      </c>
      <c r="S303" s="174">
        <v>791.67</v>
      </c>
      <c r="T303" s="184"/>
      <c r="U303" s="174">
        <v>539.63478445593319</v>
      </c>
    </row>
    <row r="304" spans="1:21" s="140" customFormat="1" ht="15.75" customHeight="1">
      <c r="A304" s="136">
        <v>42916</v>
      </c>
      <c r="B304" s="174">
        <v>4785</v>
      </c>
      <c r="C304" s="46"/>
      <c r="D304" s="46"/>
      <c r="I304" s="258"/>
      <c r="J304" s="258"/>
      <c r="K304" s="258"/>
      <c r="L304" s="258"/>
      <c r="R304" s="136">
        <v>42914</v>
      </c>
      <c r="S304" s="174">
        <v>783.67</v>
      </c>
      <c r="T304" s="184"/>
      <c r="U304" s="174">
        <v>544.99896809908478</v>
      </c>
    </row>
    <row r="305" spans="1:21" s="140" customFormat="1" ht="15.75" customHeight="1">
      <c r="A305" s="136">
        <v>42915</v>
      </c>
      <c r="B305" s="174">
        <v>4770</v>
      </c>
      <c r="C305" s="46"/>
      <c r="D305" s="46"/>
      <c r="I305" s="258"/>
      <c r="J305" s="258"/>
      <c r="K305" s="258"/>
      <c r="L305" s="258"/>
      <c r="R305" s="136">
        <v>42913</v>
      </c>
      <c r="S305" s="174">
        <v>780.67</v>
      </c>
      <c r="T305" s="184"/>
      <c r="U305" s="174">
        <v>521.47565531233067</v>
      </c>
    </row>
    <row r="306" spans="1:21" s="140" customFormat="1" ht="15.75" customHeight="1">
      <c r="A306" s="136">
        <v>42914</v>
      </c>
      <c r="B306" s="174">
        <v>4740</v>
      </c>
      <c r="C306" s="46"/>
      <c r="D306" s="46"/>
      <c r="I306" s="258"/>
      <c r="J306" s="258"/>
      <c r="K306" s="258"/>
      <c r="L306" s="258"/>
      <c r="R306" s="136">
        <v>42909</v>
      </c>
      <c r="S306" s="174">
        <v>768.67</v>
      </c>
      <c r="T306" s="184"/>
      <c r="U306" s="174">
        <v>582.55923285275185</v>
      </c>
    </row>
    <row r="307" spans="1:21" s="140" customFormat="1" ht="15.75" customHeight="1">
      <c r="A307" s="136">
        <v>42913</v>
      </c>
      <c r="B307" s="174">
        <v>4725</v>
      </c>
      <c r="C307" s="46"/>
      <c r="D307" s="46"/>
      <c r="I307" s="258"/>
      <c r="J307" s="258"/>
      <c r="K307" s="258"/>
      <c r="L307" s="258"/>
      <c r="R307" s="136">
        <v>42908</v>
      </c>
      <c r="S307" s="174">
        <v>763.67</v>
      </c>
      <c r="T307" s="184"/>
      <c r="U307" s="174">
        <v>599.36888193792583</v>
      </c>
    </row>
    <row r="308" spans="1:21" s="140" customFormat="1" ht="15.75" customHeight="1">
      <c r="A308" s="136">
        <v>42912</v>
      </c>
      <c r="B308" s="174">
        <v>4715</v>
      </c>
      <c r="C308" s="46"/>
      <c r="D308" s="46"/>
      <c r="I308" s="258"/>
      <c r="J308" s="258"/>
      <c r="K308" s="258"/>
      <c r="L308" s="258"/>
      <c r="R308" s="136">
        <v>42907</v>
      </c>
      <c r="S308" s="174">
        <v>781.33</v>
      </c>
      <c r="T308" s="184"/>
      <c r="U308" s="174">
        <v>518.413499260967</v>
      </c>
    </row>
    <row r="309" spans="1:21" s="140" customFormat="1" ht="15.75" customHeight="1">
      <c r="A309" s="136">
        <v>42909</v>
      </c>
      <c r="B309" s="174">
        <v>4705</v>
      </c>
      <c r="C309" s="46"/>
      <c r="D309" s="46"/>
      <c r="I309" s="258"/>
      <c r="J309" s="258"/>
      <c r="K309" s="258"/>
      <c r="L309" s="258"/>
      <c r="R309" s="136">
        <v>42906</v>
      </c>
      <c r="S309" s="174">
        <v>790.33</v>
      </c>
      <c r="T309" s="184"/>
      <c r="U309" s="174">
        <v>501.93560972907562</v>
      </c>
    </row>
    <row r="310" spans="1:21" s="140" customFormat="1" ht="15.75" customHeight="1">
      <c r="A310" s="136">
        <v>42908</v>
      </c>
      <c r="B310" s="174">
        <v>4705</v>
      </c>
      <c r="C310" s="46"/>
      <c r="D310" s="46"/>
      <c r="I310" s="258"/>
      <c r="J310" s="258"/>
      <c r="K310" s="258"/>
      <c r="L310" s="258"/>
      <c r="R310" s="136">
        <v>42905</v>
      </c>
      <c r="S310" s="174">
        <v>796.33</v>
      </c>
      <c r="T310" s="184"/>
      <c r="U310" s="174">
        <v>504.10311801613534</v>
      </c>
    </row>
    <row r="311" spans="1:21" s="140" customFormat="1" ht="15.75" customHeight="1">
      <c r="A311" s="136">
        <v>42907</v>
      </c>
      <c r="B311" s="174">
        <v>4715</v>
      </c>
      <c r="C311" s="46"/>
      <c r="D311" s="46"/>
      <c r="I311" s="258"/>
      <c r="J311" s="258"/>
      <c r="K311" s="258"/>
      <c r="L311" s="258"/>
      <c r="R311" s="136">
        <v>42902</v>
      </c>
      <c r="S311" s="174">
        <v>797</v>
      </c>
      <c r="T311" s="184"/>
      <c r="U311" s="174">
        <v>481.76566411083968</v>
      </c>
    </row>
    <row r="312" spans="1:21" s="140" customFormat="1" ht="15.75" customHeight="1">
      <c r="A312" s="136">
        <v>42906</v>
      </c>
      <c r="B312" s="174">
        <v>4745</v>
      </c>
      <c r="C312" s="46"/>
      <c r="D312" s="46"/>
      <c r="I312" s="258"/>
      <c r="J312" s="258"/>
      <c r="K312" s="258"/>
      <c r="L312" s="258"/>
      <c r="R312" s="136">
        <v>42901</v>
      </c>
      <c r="S312" s="174">
        <v>794.67</v>
      </c>
      <c r="T312" s="184"/>
      <c r="U312" s="174">
        <v>504.29041666812918</v>
      </c>
    </row>
    <row r="313" spans="1:21" s="140" customFormat="1" ht="15.75" customHeight="1">
      <c r="A313" s="136">
        <v>42905</v>
      </c>
      <c r="B313" s="174">
        <v>4770</v>
      </c>
      <c r="C313" s="46"/>
      <c r="D313" s="46"/>
      <c r="I313" s="258"/>
      <c r="J313" s="258"/>
      <c r="K313" s="258"/>
      <c r="L313" s="258"/>
      <c r="R313" s="136">
        <v>42900</v>
      </c>
      <c r="S313" s="174">
        <v>803</v>
      </c>
      <c r="T313" s="184"/>
      <c r="U313" s="174">
        <v>470.30846442555958</v>
      </c>
    </row>
    <row r="314" spans="1:21" s="140" customFormat="1" ht="15.75" customHeight="1">
      <c r="A314" s="136">
        <v>42902</v>
      </c>
      <c r="B314" s="174">
        <v>4750</v>
      </c>
      <c r="C314" s="46"/>
      <c r="D314" s="46"/>
      <c r="I314" s="258"/>
      <c r="J314" s="258"/>
      <c r="K314" s="258"/>
      <c r="L314" s="258"/>
      <c r="R314" s="136">
        <v>42899</v>
      </c>
      <c r="S314" s="174">
        <v>801.33</v>
      </c>
      <c r="T314" s="184"/>
      <c r="U314" s="174">
        <v>482.66701384538101</v>
      </c>
    </row>
    <row r="315" spans="1:21" s="140" customFormat="1" ht="15.75" customHeight="1">
      <c r="A315" s="136">
        <v>42901</v>
      </c>
      <c r="B315" s="174">
        <v>4750</v>
      </c>
      <c r="C315" s="46"/>
      <c r="D315" s="46"/>
      <c r="I315" s="258"/>
      <c r="J315" s="258"/>
      <c r="K315" s="258"/>
      <c r="L315" s="258"/>
      <c r="R315" s="136">
        <v>42898</v>
      </c>
      <c r="S315" s="174">
        <v>792.33</v>
      </c>
      <c r="T315" s="184"/>
      <c r="U315" s="174">
        <v>481.13054792234016</v>
      </c>
    </row>
    <row r="316" spans="1:21" s="140" customFormat="1" ht="15.75" customHeight="1">
      <c r="A316" s="136">
        <v>42900</v>
      </c>
      <c r="B316" s="174">
        <v>4765</v>
      </c>
      <c r="C316" s="46"/>
      <c r="D316" s="46"/>
      <c r="I316" s="258"/>
      <c r="J316" s="258"/>
      <c r="K316" s="258"/>
      <c r="L316" s="258"/>
      <c r="R316" s="136">
        <v>42895</v>
      </c>
      <c r="S316" s="174">
        <v>792.33</v>
      </c>
      <c r="T316" s="184"/>
      <c r="U316" s="174">
        <v>463.72497421540083</v>
      </c>
    </row>
    <row r="317" spans="1:21" s="140" customFormat="1" ht="15.75" customHeight="1">
      <c r="A317" s="136">
        <v>42899</v>
      </c>
      <c r="B317" s="174">
        <v>4770</v>
      </c>
      <c r="C317" s="46"/>
      <c r="D317" s="46"/>
      <c r="I317" s="258"/>
      <c r="J317" s="258"/>
      <c r="K317" s="258"/>
      <c r="L317" s="258"/>
      <c r="R317" s="136">
        <v>42894</v>
      </c>
      <c r="S317" s="174">
        <v>795</v>
      </c>
      <c r="T317" s="184"/>
      <c r="U317" s="174">
        <v>457.47065105940055</v>
      </c>
    </row>
    <row r="318" spans="1:21" s="140" customFormat="1" ht="15.75" customHeight="1">
      <c r="A318" s="136">
        <v>42898</v>
      </c>
      <c r="B318" s="174">
        <v>4720</v>
      </c>
      <c r="C318" s="46"/>
      <c r="D318" s="46"/>
      <c r="I318" s="258"/>
      <c r="J318" s="258"/>
      <c r="K318" s="258"/>
      <c r="L318" s="258"/>
      <c r="R318" s="136">
        <v>42893</v>
      </c>
      <c r="S318" s="174">
        <v>796.67</v>
      </c>
      <c r="T318" s="184"/>
      <c r="U318" s="174">
        <v>462.29121000100895</v>
      </c>
    </row>
    <row r="319" spans="1:21" s="140" customFormat="1" ht="15.75" customHeight="1">
      <c r="A319" s="136">
        <v>42895</v>
      </c>
      <c r="B319" s="174">
        <v>4720</v>
      </c>
      <c r="C319" s="46"/>
      <c r="D319" s="46"/>
      <c r="I319" s="258"/>
      <c r="J319" s="258"/>
      <c r="K319" s="258"/>
      <c r="L319" s="258"/>
      <c r="R319" s="136">
        <v>42892</v>
      </c>
      <c r="S319" s="174">
        <v>797.33</v>
      </c>
      <c r="T319" s="184"/>
      <c r="U319" s="174">
        <v>407.50282666311159</v>
      </c>
    </row>
    <row r="320" spans="1:21" s="140" customFormat="1" ht="15.75" customHeight="1">
      <c r="A320" s="136">
        <v>42894</v>
      </c>
      <c r="B320" s="174">
        <v>4710</v>
      </c>
      <c r="C320" s="46"/>
      <c r="D320" s="46"/>
      <c r="I320" s="258"/>
      <c r="J320" s="258"/>
      <c r="K320" s="258"/>
      <c r="L320" s="258"/>
      <c r="R320" s="136">
        <v>42891</v>
      </c>
      <c r="S320" s="174">
        <v>797.33</v>
      </c>
      <c r="T320" s="184"/>
      <c r="U320" s="174">
        <v>386.25060841655977</v>
      </c>
    </row>
    <row r="321" spans="1:21" s="140" customFormat="1" ht="15.75" customHeight="1">
      <c r="A321" s="136">
        <v>42893</v>
      </c>
      <c r="B321" s="174">
        <v>4720</v>
      </c>
      <c r="C321" s="46"/>
      <c r="D321" s="46"/>
      <c r="I321" s="258"/>
      <c r="J321" s="258"/>
      <c r="K321" s="258"/>
      <c r="L321" s="258"/>
      <c r="R321" s="136">
        <v>42888</v>
      </c>
      <c r="S321" s="174">
        <v>789.5</v>
      </c>
      <c r="T321" s="184"/>
      <c r="U321" s="45">
        <v>409.45113871034027</v>
      </c>
    </row>
    <row r="322" spans="1:21" s="140" customFormat="1" ht="15.75" customHeight="1">
      <c r="A322" s="136">
        <v>42892</v>
      </c>
      <c r="B322" s="174">
        <v>4675</v>
      </c>
      <c r="C322" s="46"/>
      <c r="D322" s="46"/>
      <c r="I322" s="258"/>
      <c r="J322" s="258"/>
      <c r="K322" s="258"/>
      <c r="L322" s="258"/>
      <c r="R322" s="136">
        <v>42887</v>
      </c>
      <c r="S322" s="174">
        <v>799.33</v>
      </c>
      <c r="T322" s="184"/>
      <c r="U322" s="45">
        <v>379.309076114856</v>
      </c>
    </row>
    <row r="323" spans="1:21" s="140" customFormat="1" ht="15.75" customHeight="1">
      <c r="A323" s="136">
        <v>42891</v>
      </c>
      <c r="B323" s="174">
        <v>4655</v>
      </c>
      <c r="C323" s="46"/>
      <c r="D323" s="46"/>
      <c r="I323" s="258"/>
      <c r="J323" s="258"/>
      <c r="K323" s="258"/>
      <c r="L323" s="258"/>
      <c r="R323" s="136">
        <v>42886</v>
      </c>
      <c r="S323" s="174">
        <v>799.33</v>
      </c>
      <c r="T323" s="184"/>
      <c r="U323" s="45">
        <v>397.88376336869624</v>
      </c>
    </row>
    <row r="324" spans="1:21" s="140" customFormat="1" ht="15.75" customHeight="1">
      <c r="A324" s="136">
        <v>42888</v>
      </c>
      <c r="B324" s="174">
        <v>4640</v>
      </c>
      <c r="C324" s="46"/>
      <c r="D324" s="46"/>
      <c r="I324" s="258"/>
      <c r="J324" s="258"/>
      <c r="K324" s="258"/>
      <c r="L324" s="258"/>
      <c r="R324" s="136">
        <v>42881</v>
      </c>
      <c r="S324" s="174">
        <v>801.33</v>
      </c>
      <c r="T324" s="184"/>
      <c r="U324" s="45">
        <v>384.53445462957552</v>
      </c>
    </row>
    <row r="325" spans="1:21" s="140" customFormat="1" ht="15.75" customHeight="1">
      <c r="A325" s="136">
        <v>42887</v>
      </c>
      <c r="B325" s="174">
        <v>4655</v>
      </c>
      <c r="C325" s="46"/>
      <c r="D325" s="46"/>
      <c r="I325" s="258"/>
      <c r="J325" s="258"/>
      <c r="K325" s="258"/>
      <c r="L325" s="258"/>
      <c r="R325" s="136">
        <v>42880</v>
      </c>
      <c r="S325" s="174">
        <v>823.33</v>
      </c>
      <c r="T325" s="184"/>
      <c r="U325" s="45">
        <v>337.61420351359993</v>
      </c>
    </row>
    <row r="326" spans="1:21" s="140" customFormat="1" ht="15.75" customHeight="1">
      <c r="A326" s="136">
        <v>42886</v>
      </c>
      <c r="B326" s="174">
        <v>4700</v>
      </c>
      <c r="C326" s="46"/>
      <c r="D326" s="46"/>
      <c r="I326" s="258"/>
      <c r="J326" s="258"/>
      <c r="K326" s="258"/>
      <c r="L326" s="258"/>
      <c r="R326" s="136">
        <v>42879</v>
      </c>
      <c r="S326" s="174">
        <v>826</v>
      </c>
      <c r="T326" s="184"/>
      <c r="U326" s="45">
        <v>323.27833882687992</v>
      </c>
    </row>
    <row r="327" spans="1:21" s="140" customFormat="1" ht="15.75" customHeight="1">
      <c r="A327" s="136">
        <v>42881</v>
      </c>
      <c r="B327" s="174">
        <v>4710</v>
      </c>
      <c r="C327" s="46"/>
      <c r="D327" s="46"/>
      <c r="I327" s="258"/>
      <c r="J327" s="258"/>
      <c r="K327" s="258"/>
      <c r="L327" s="258"/>
      <c r="R327" s="136">
        <v>42878</v>
      </c>
      <c r="S327" s="174">
        <v>834</v>
      </c>
      <c r="T327" s="184"/>
      <c r="U327" s="45">
        <v>324.12871291511965</v>
      </c>
    </row>
    <row r="328" spans="1:21" s="140" customFormat="1" ht="15.75" customHeight="1">
      <c r="A328" s="136">
        <v>42880</v>
      </c>
      <c r="B328" s="174">
        <v>4800</v>
      </c>
      <c r="C328" s="46"/>
      <c r="D328" s="46"/>
      <c r="I328" s="258"/>
      <c r="J328" s="258"/>
      <c r="K328" s="258"/>
      <c r="L328" s="258"/>
      <c r="R328" s="136">
        <v>42877</v>
      </c>
      <c r="S328" s="174">
        <v>843.67</v>
      </c>
      <c r="T328" s="184"/>
      <c r="U328" s="45">
        <v>276.71045710443559</v>
      </c>
    </row>
    <row r="329" spans="1:21" s="140" customFormat="1" ht="15.75" customHeight="1">
      <c r="A329" s="136">
        <v>42879</v>
      </c>
      <c r="B329" s="174">
        <v>4805</v>
      </c>
      <c r="C329" s="46"/>
      <c r="D329" s="46"/>
      <c r="I329" s="258"/>
      <c r="J329" s="258"/>
      <c r="K329" s="258"/>
      <c r="L329" s="258"/>
      <c r="R329" s="136">
        <v>42874</v>
      </c>
      <c r="S329" s="174">
        <v>834</v>
      </c>
      <c r="T329" s="184"/>
      <c r="U329" s="45">
        <v>295.85419039112003</v>
      </c>
    </row>
    <row r="330" spans="1:21" s="140" customFormat="1" ht="15.75" customHeight="1">
      <c r="A330" s="136">
        <v>42878</v>
      </c>
      <c r="B330" s="174">
        <v>4845</v>
      </c>
      <c r="C330" s="46"/>
      <c r="D330" s="46"/>
      <c r="I330" s="258"/>
      <c r="J330" s="258"/>
      <c r="K330" s="258"/>
      <c r="L330" s="258"/>
      <c r="R330" s="136">
        <v>42873</v>
      </c>
      <c r="S330" s="174">
        <v>829</v>
      </c>
      <c r="T330" s="184"/>
      <c r="U330" s="45">
        <v>253.18519245811967</v>
      </c>
    </row>
    <row r="331" spans="1:21" s="140" customFormat="1" ht="15.75" customHeight="1">
      <c r="A331" s="136">
        <v>42877</v>
      </c>
      <c r="B331" s="174">
        <v>4850</v>
      </c>
      <c r="C331" s="46"/>
      <c r="D331" s="46"/>
      <c r="I331" s="258"/>
      <c r="J331" s="258"/>
      <c r="K331" s="258"/>
      <c r="L331" s="258"/>
      <c r="R331" s="136">
        <v>42872</v>
      </c>
      <c r="S331" s="174">
        <v>830</v>
      </c>
      <c r="T331" s="184"/>
      <c r="U331" s="45">
        <v>284.07036620439976</v>
      </c>
    </row>
    <row r="332" spans="1:21" s="140" customFormat="1" ht="15.75" customHeight="1">
      <c r="A332" s="136">
        <v>42874</v>
      </c>
      <c r="B332" s="174">
        <v>4820</v>
      </c>
      <c r="C332" s="46"/>
      <c r="D332" s="46"/>
      <c r="I332" s="258"/>
      <c r="J332" s="258"/>
      <c r="K332" s="258"/>
      <c r="L332" s="258"/>
      <c r="R332" s="136">
        <v>42871</v>
      </c>
      <c r="S332" s="174">
        <v>831</v>
      </c>
      <c r="T332" s="184"/>
      <c r="U332" s="45">
        <v>261.47554744787976</v>
      </c>
    </row>
    <row r="333" spans="1:21" s="140" customFormat="1" ht="15.75" customHeight="1">
      <c r="A333" s="136">
        <v>42873</v>
      </c>
      <c r="B333" s="174">
        <v>4745</v>
      </c>
      <c r="C333" s="46"/>
      <c r="D333" s="46"/>
      <c r="I333" s="258"/>
      <c r="J333" s="258"/>
      <c r="K333" s="258"/>
      <c r="L333" s="258"/>
      <c r="R333" s="136">
        <v>42870</v>
      </c>
      <c r="S333" s="174">
        <v>819</v>
      </c>
      <c r="T333" s="184"/>
      <c r="U333" s="45">
        <v>275.29434240051978</v>
      </c>
    </row>
    <row r="334" spans="1:21" s="140" customFormat="1" ht="15.75" customHeight="1">
      <c r="A334" s="136">
        <v>42872</v>
      </c>
      <c r="B334" s="174">
        <v>4780</v>
      </c>
      <c r="C334" s="46"/>
      <c r="D334" s="46"/>
      <c r="I334" s="258"/>
      <c r="J334" s="258"/>
      <c r="K334" s="258"/>
      <c r="L334" s="258"/>
      <c r="R334" s="136">
        <v>42867</v>
      </c>
      <c r="S334" s="174">
        <v>804.67</v>
      </c>
      <c r="T334" s="184"/>
      <c r="U334" s="45">
        <v>315.85156874198947</v>
      </c>
    </row>
    <row r="335" spans="1:21" s="140" customFormat="1" ht="15.75" customHeight="1">
      <c r="A335" s="136">
        <v>42871</v>
      </c>
      <c r="B335" s="174">
        <v>4770</v>
      </c>
      <c r="C335" s="46"/>
      <c r="D335" s="46"/>
      <c r="I335" s="258"/>
      <c r="J335" s="258"/>
      <c r="K335" s="258"/>
      <c r="L335" s="258"/>
      <c r="R335" s="136">
        <v>42866</v>
      </c>
      <c r="S335" s="174">
        <v>804.33</v>
      </c>
      <c r="T335" s="184"/>
      <c r="U335" s="45">
        <v>303.90804460787422</v>
      </c>
    </row>
    <row r="336" spans="1:21" s="140" customFormat="1" ht="15.75" customHeight="1">
      <c r="A336" s="136">
        <v>42870</v>
      </c>
      <c r="B336" s="174">
        <v>4720</v>
      </c>
      <c r="C336" s="46"/>
      <c r="D336" s="46"/>
      <c r="I336" s="258"/>
      <c r="J336" s="258"/>
      <c r="K336" s="258"/>
      <c r="L336" s="258"/>
      <c r="R336" s="136">
        <v>42864</v>
      </c>
      <c r="S336" s="174">
        <v>796.33</v>
      </c>
      <c r="T336" s="184"/>
      <c r="U336" s="45">
        <v>326.44566663531987</v>
      </c>
    </row>
    <row r="337" spans="1:21" s="140" customFormat="1" ht="15.75" customHeight="1">
      <c r="A337" s="136">
        <v>42867</v>
      </c>
      <c r="B337" s="174">
        <v>4685</v>
      </c>
      <c r="C337" s="46"/>
      <c r="D337" s="46"/>
      <c r="I337" s="258"/>
      <c r="J337" s="258"/>
      <c r="K337" s="258"/>
      <c r="L337" s="258"/>
      <c r="R337" s="136">
        <v>42863</v>
      </c>
      <c r="S337" s="174">
        <v>796.67</v>
      </c>
      <c r="T337" s="184"/>
      <c r="U337" s="45">
        <v>338.97668879618868</v>
      </c>
    </row>
    <row r="338" spans="1:21" s="140" customFormat="1" ht="15.75" customHeight="1">
      <c r="A338" s="136">
        <v>42866</v>
      </c>
      <c r="B338" s="174">
        <v>4675</v>
      </c>
      <c r="C338" s="46"/>
      <c r="D338" s="46"/>
      <c r="I338" s="258"/>
      <c r="J338" s="258"/>
      <c r="K338" s="258"/>
      <c r="L338" s="258"/>
      <c r="R338" s="136">
        <v>42860</v>
      </c>
      <c r="S338" s="174">
        <v>791.33</v>
      </c>
      <c r="T338" s="184"/>
      <c r="U338" s="45">
        <v>366.70197949690828</v>
      </c>
    </row>
    <row r="339" spans="1:21" s="140" customFormat="1" ht="15.75" customHeight="1">
      <c r="A339" s="136">
        <v>42865</v>
      </c>
      <c r="B339" s="174">
        <v>4640</v>
      </c>
      <c r="C339" s="46"/>
      <c r="D339" s="46"/>
      <c r="I339" s="258"/>
      <c r="J339" s="258"/>
      <c r="K339" s="258"/>
      <c r="L339" s="258"/>
      <c r="R339" s="136">
        <v>42859</v>
      </c>
      <c r="S339" s="174">
        <v>809.33</v>
      </c>
      <c r="T339" s="184"/>
      <c r="U339" s="45">
        <v>346.82004739368131</v>
      </c>
    </row>
    <row r="340" spans="1:21" s="140" customFormat="1" ht="15.75" customHeight="1">
      <c r="A340" s="136">
        <v>42864</v>
      </c>
      <c r="B340" s="174">
        <v>4655</v>
      </c>
      <c r="C340" s="46"/>
      <c r="D340" s="46"/>
      <c r="I340" s="258"/>
      <c r="J340" s="258"/>
      <c r="K340" s="258"/>
      <c r="L340" s="258"/>
      <c r="R340" s="136">
        <v>42858</v>
      </c>
      <c r="S340" s="174">
        <v>822.33</v>
      </c>
      <c r="T340" s="184"/>
      <c r="U340" s="45">
        <v>344.48255419070119</v>
      </c>
    </row>
    <row r="341" spans="1:21" s="140" customFormat="1" ht="15.75" customHeight="1">
      <c r="A341" s="136">
        <v>42863</v>
      </c>
      <c r="B341" s="174">
        <v>4665</v>
      </c>
      <c r="C341" s="46"/>
      <c r="D341" s="46"/>
      <c r="I341" s="258"/>
      <c r="J341" s="258"/>
      <c r="K341" s="258"/>
      <c r="L341" s="258"/>
      <c r="R341" s="136">
        <v>42857</v>
      </c>
      <c r="S341" s="174">
        <v>825.33</v>
      </c>
      <c r="T341" s="184"/>
      <c r="U341" s="45">
        <v>311.58958547435304</v>
      </c>
    </row>
    <row r="342" spans="1:21" s="140" customFormat="1" ht="15.75" customHeight="1">
      <c r="A342" s="136">
        <v>42860</v>
      </c>
      <c r="B342" s="174">
        <v>4660</v>
      </c>
      <c r="C342" s="46"/>
      <c r="D342" s="46"/>
      <c r="I342" s="258"/>
      <c r="J342" s="258"/>
      <c r="K342" s="258"/>
      <c r="L342" s="258"/>
      <c r="R342" s="136">
        <v>42853</v>
      </c>
      <c r="S342" s="174">
        <v>816</v>
      </c>
      <c r="T342" s="184">
        <v>835</v>
      </c>
      <c r="U342" s="45">
        <v>288.39832612704049</v>
      </c>
    </row>
    <row r="343" spans="1:21" s="140" customFormat="1" ht="15.75" customHeight="1">
      <c r="A343" s="136">
        <v>42859</v>
      </c>
      <c r="B343" s="174">
        <v>4740</v>
      </c>
      <c r="C343" s="46"/>
      <c r="D343" s="46"/>
      <c r="I343" s="258"/>
      <c r="J343" s="258"/>
      <c r="K343" s="258"/>
      <c r="L343" s="258"/>
      <c r="R343" s="136">
        <v>42852</v>
      </c>
      <c r="S343" s="174">
        <v>818</v>
      </c>
      <c r="T343" s="184"/>
      <c r="U343" s="45">
        <v>270.88993979022052</v>
      </c>
    </row>
    <row r="344" spans="1:21" s="140" customFormat="1" ht="15.75" customHeight="1">
      <c r="A344" s="136">
        <v>42858</v>
      </c>
      <c r="B344" s="174">
        <v>4805</v>
      </c>
      <c r="C344" s="46"/>
      <c r="D344" s="46"/>
      <c r="I344" s="258"/>
      <c r="J344" s="258"/>
      <c r="K344" s="258"/>
      <c r="L344" s="258"/>
      <c r="R344" s="136">
        <v>42851</v>
      </c>
      <c r="S344" s="174">
        <v>819</v>
      </c>
      <c r="T344" s="184"/>
      <c r="U344" s="45">
        <v>272.72308346075988</v>
      </c>
    </row>
    <row r="345" spans="1:21" s="140" customFormat="1" ht="15.75" customHeight="1">
      <c r="A345" s="136">
        <v>42857</v>
      </c>
      <c r="B345" s="174">
        <v>4790</v>
      </c>
      <c r="C345" s="46"/>
      <c r="D345" s="46"/>
      <c r="I345" s="258"/>
      <c r="J345" s="258"/>
      <c r="K345" s="258"/>
      <c r="L345" s="258"/>
      <c r="R345" s="136">
        <v>42850</v>
      </c>
      <c r="S345" s="174">
        <v>825</v>
      </c>
      <c r="T345" s="184"/>
      <c r="U345" s="45">
        <v>272.11507577640077</v>
      </c>
    </row>
    <row r="346" spans="1:21" s="140" customFormat="1" ht="15.75" customHeight="1">
      <c r="A346" s="136">
        <v>42853</v>
      </c>
      <c r="B346" s="174">
        <v>4770</v>
      </c>
      <c r="C346" s="46"/>
      <c r="D346" s="46"/>
      <c r="I346" s="258"/>
      <c r="J346" s="258"/>
      <c r="K346" s="258"/>
      <c r="L346" s="258"/>
      <c r="R346" s="136">
        <v>42849</v>
      </c>
      <c r="S346" s="174">
        <v>835</v>
      </c>
      <c r="T346" s="184"/>
      <c r="U346" s="45">
        <v>278.29783227179996</v>
      </c>
    </row>
    <row r="347" spans="1:21" s="140" customFormat="1" ht="15.75" customHeight="1">
      <c r="A347" s="136">
        <v>42852</v>
      </c>
      <c r="B347" s="174">
        <v>4755</v>
      </c>
      <c r="C347" s="46"/>
      <c r="D347" s="46"/>
      <c r="I347" s="258"/>
      <c r="J347" s="258"/>
      <c r="K347" s="258"/>
      <c r="L347" s="258"/>
      <c r="R347" s="136">
        <v>42846</v>
      </c>
      <c r="S347" s="174">
        <v>835</v>
      </c>
      <c r="T347" s="184"/>
      <c r="U347" s="45">
        <v>291.98645274779938</v>
      </c>
    </row>
    <row r="348" spans="1:21" s="140" customFormat="1" ht="15.75" customHeight="1">
      <c r="A348" s="136">
        <v>42851</v>
      </c>
      <c r="B348" s="174">
        <v>4755</v>
      </c>
      <c r="C348" s="46"/>
      <c r="D348" s="46"/>
      <c r="I348" s="258"/>
      <c r="J348" s="258"/>
      <c r="K348" s="258"/>
      <c r="L348" s="258"/>
      <c r="R348" s="136">
        <v>42845</v>
      </c>
      <c r="S348" s="174">
        <v>837</v>
      </c>
      <c r="T348" s="184"/>
      <c r="U348" s="45">
        <v>301.97434492207958</v>
      </c>
    </row>
    <row r="349" spans="1:21" s="140" customFormat="1" ht="15.75" customHeight="1">
      <c r="A349" s="136">
        <v>42850</v>
      </c>
      <c r="B349" s="174">
        <v>4770</v>
      </c>
      <c r="C349" s="46"/>
      <c r="D349" s="46"/>
      <c r="I349" s="258"/>
      <c r="J349" s="258"/>
      <c r="K349" s="258"/>
      <c r="L349" s="258"/>
      <c r="R349" s="136">
        <v>42844</v>
      </c>
      <c r="S349" s="174">
        <v>838.67</v>
      </c>
      <c r="T349" s="184"/>
      <c r="U349" s="45">
        <v>335.0037446995575</v>
      </c>
    </row>
    <row r="350" spans="1:21" s="140" customFormat="1" ht="15.75" customHeight="1">
      <c r="A350" s="136">
        <v>42849</v>
      </c>
      <c r="B350" s="174">
        <v>4800</v>
      </c>
      <c r="C350" s="46"/>
      <c r="D350" s="46"/>
      <c r="I350" s="258"/>
      <c r="J350" s="258"/>
      <c r="K350" s="258"/>
      <c r="L350" s="258"/>
      <c r="R350" s="136">
        <v>42843</v>
      </c>
      <c r="S350" s="174">
        <v>840.17</v>
      </c>
      <c r="T350" s="184"/>
      <c r="U350" s="45">
        <v>389.69547123142729</v>
      </c>
    </row>
    <row r="351" spans="1:21" s="140" customFormat="1" ht="15.75" customHeight="1">
      <c r="A351" s="136">
        <v>42846</v>
      </c>
      <c r="B351" s="174">
        <v>4815</v>
      </c>
      <c r="C351" s="46"/>
      <c r="D351" s="46"/>
      <c r="I351" s="258"/>
      <c r="J351" s="258"/>
      <c r="K351" s="258"/>
      <c r="L351" s="258"/>
      <c r="R351" s="136">
        <v>42842</v>
      </c>
      <c r="S351" s="174">
        <v>841</v>
      </c>
      <c r="T351" s="184"/>
      <c r="U351" s="45">
        <v>396.39415020744036</v>
      </c>
    </row>
    <row r="352" spans="1:21" s="140" customFormat="1" ht="15.75" customHeight="1">
      <c r="A352" s="136">
        <v>42845</v>
      </c>
      <c r="B352" s="174">
        <v>4835</v>
      </c>
      <c r="C352" s="46"/>
      <c r="D352" s="46"/>
      <c r="I352" s="258"/>
      <c r="J352" s="258"/>
      <c r="K352" s="258"/>
      <c r="L352" s="258"/>
      <c r="R352" s="136">
        <v>42839</v>
      </c>
      <c r="S352" s="174">
        <v>839</v>
      </c>
      <c r="T352" s="184"/>
      <c r="U352" s="45">
        <v>332.46740791796037</v>
      </c>
    </row>
    <row r="353" spans="1:21" s="140" customFormat="1" ht="15.75" customHeight="1">
      <c r="A353" s="136">
        <v>42844</v>
      </c>
      <c r="B353" s="174">
        <v>4865</v>
      </c>
      <c r="C353" s="46"/>
      <c r="D353" s="46"/>
      <c r="I353" s="258"/>
      <c r="J353" s="258"/>
      <c r="K353" s="258"/>
      <c r="L353" s="258"/>
      <c r="R353" s="136">
        <v>42838</v>
      </c>
      <c r="S353" s="174">
        <v>837.67</v>
      </c>
      <c r="T353" s="184"/>
      <c r="U353" s="45">
        <v>343.69547633705952</v>
      </c>
    </row>
    <row r="354" spans="1:21" s="140" customFormat="1" ht="15.75" customHeight="1">
      <c r="A354" s="136">
        <v>42843</v>
      </c>
      <c r="B354" s="174">
        <v>4930</v>
      </c>
      <c r="C354" s="46"/>
      <c r="D354" s="46"/>
      <c r="I354" s="258"/>
      <c r="J354" s="258"/>
      <c r="K354" s="258"/>
      <c r="L354" s="258"/>
      <c r="R354" s="136">
        <v>42837</v>
      </c>
      <c r="S354" s="174">
        <v>836.33</v>
      </c>
      <c r="T354" s="184"/>
      <c r="U354" s="45">
        <v>379.52543082455941</v>
      </c>
    </row>
    <row r="355" spans="1:21" s="140" customFormat="1" ht="15.75" customHeight="1">
      <c r="A355" s="136">
        <v>42842</v>
      </c>
      <c r="B355" s="174">
        <v>4935</v>
      </c>
      <c r="C355" s="46"/>
      <c r="D355" s="46"/>
      <c r="I355" s="258"/>
      <c r="J355" s="258"/>
      <c r="K355" s="258"/>
      <c r="L355" s="258"/>
      <c r="R355" s="136">
        <v>42836</v>
      </c>
      <c r="S355" s="174">
        <v>858</v>
      </c>
      <c r="T355" s="184"/>
      <c r="U355" s="45">
        <v>376.3990474016191</v>
      </c>
    </row>
    <row r="356" spans="1:21" s="140" customFormat="1" ht="15.75" customHeight="1">
      <c r="A356" s="136">
        <v>42839</v>
      </c>
      <c r="B356" s="174">
        <v>4865</v>
      </c>
      <c r="C356" s="46"/>
      <c r="D356" s="46"/>
      <c r="I356" s="258"/>
      <c r="J356" s="258"/>
      <c r="K356" s="258"/>
      <c r="L356" s="258"/>
      <c r="R356" s="136">
        <v>42835</v>
      </c>
      <c r="S356" s="174">
        <v>865.67</v>
      </c>
      <c r="T356" s="184"/>
      <c r="U356" s="45">
        <v>333.22839566910079</v>
      </c>
    </row>
    <row r="357" spans="1:21" s="140" customFormat="1" ht="15.75" customHeight="1">
      <c r="A357" s="136">
        <v>42838</v>
      </c>
      <c r="B357" s="174">
        <v>4870</v>
      </c>
      <c r="C357" s="46"/>
      <c r="D357" s="46"/>
      <c r="I357" s="258"/>
      <c r="J357" s="258"/>
      <c r="K357" s="258"/>
      <c r="L357" s="258"/>
      <c r="R357" s="136">
        <v>42832</v>
      </c>
      <c r="S357" s="174">
        <v>870</v>
      </c>
      <c r="T357" s="184"/>
      <c r="U357" s="45">
        <v>331.81656332320017</v>
      </c>
    </row>
    <row r="358" spans="1:21" s="140" customFormat="1" ht="15.75" customHeight="1">
      <c r="A358" s="136">
        <v>42837</v>
      </c>
      <c r="B358" s="174">
        <v>4915</v>
      </c>
      <c r="C358" s="46"/>
      <c r="D358" s="46"/>
      <c r="I358" s="258"/>
      <c r="J358" s="258"/>
      <c r="K358" s="258"/>
      <c r="L358" s="258"/>
      <c r="R358" s="136">
        <v>42831</v>
      </c>
      <c r="S358" s="174">
        <v>871.67</v>
      </c>
      <c r="T358" s="184"/>
      <c r="U358" s="45">
        <v>338.95860521654049</v>
      </c>
    </row>
    <row r="359" spans="1:21" s="140" customFormat="1" ht="15.75" customHeight="1">
      <c r="A359" s="136">
        <v>42836</v>
      </c>
      <c r="B359" s="174">
        <v>4975</v>
      </c>
      <c r="C359" s="46"/>
      <c r="D359" s="46"/>
      <c r="I359" s="258"/>
      <c r="J359" s="258"/>
      <c r="K359" s="258"/>
      <c r="L359" s="258"/>
      <c r="R359" s="136">
        <v>42830</v>
      </c>
      <c r="S359" s="174">
        <v>866</v>
      </c>
      <c r="T359" s="184"/>
      <c r="U359" s="45">
        <v>324.01915354073935</v>
      </c>
    </row>
    <row r="360" spans="1:21" s="140" customFormat="1" ht="15.75" customHeight="1">
      <c r="A360" s="136">
        <v>42835</v>
      </c>
      <c r="B360" s="174">
        <v>4955</v>
      </c>
      <c r="C360" s="46"/>
      <c r="D360" s="46"/>
      <c r="I360" s="258"/>
      <c r="J360" s="258"/>
      <c r="K360" s="258"/>
      <c r="L360" s="258"/>
      <c r="R360" s="136">
        <v>42825</v>
      </c>
      <c r="S360" s="174">
        <v>837.67</v>
      </c>
      <c r="T360" s="184">
        <v>905</v>
      </c>
      <c r="U360" s="45">
        <v>177.85165617617167</v>
      </c>
    </row>
    <row r="361" spans="1:21" s="140" customFormat="1" ht="15.75" customHeight="1">
      <c r="A361" s="136">
        <v>42832</v>
      </c>
      <c r="B361" s="174">
        <v>4960</v>
      </c>
      <c r="C361" s="46"/>
      <c r="D361" s="46"/>
      <c r="I361" s="258"/>
      <c r="J361" s="258"/>
      <c r="K361" s="258"/>
      <c r="L361" s="258"/>
      <c r="R361" s="136">
        <v>42824</v>
      </c>
      <c r="S361" s="174">
        <v>839.33</v>
      </c>
      <c r="T361" s="184"/>
      <c r="U361" s="45">
        <v>218.48054864359347</v>
      </c>
    </row>
    <row r="362" spans="1:21" s="140" customFormat="1" ht="15.75" customHeight="1">
      <c r="A362" s="136">
        <v>42831</v>
      </c>
      <c r="B362" s="174">
        <v>4970</v>
      </c>
      <c r="C362" s="46"/>
      <c r="D362" s="46"/>
      <c r="I362" s="258"/>
      <c r="J362" s="258"/>
      <c r="K362" s="258"/>
      <c r="L362" s="258"/>
      <c r="R362" s="136">
        <v>42823</v>
      </c>
      <c r="S362" s="174">
        <v>835.67</v>
      </c>
      <c r="T362" s="184"/>
      <c r="U362" s="45">
        <v>227.16725222419791</v>
      </c>
    </row>
    <row r="363" spans="1:21" s="140" customFormat="1" ht="15.75" customHeight="1">
      <c r="A363" s="136">
        <v>42830</v>
      </c>
      <c r="B363" s="174">
        <v>4935</v>
      </c>
      <c r="C363" s="46"/>
      <c r="D363" s="46"/>
      <c r="I363" s="258"/>
      <c r="J363" s="258"/>
      <c r="K363" s="258"/>
      <c r="L363" s="258"/>
      <c r="R363" s="136">
        <v>42822</v>
      </c>
      <c r="S363" s="174">
        <v>829.67</v>
      </c>
      <c r="T363" s="184"/>
      <c r="U363" s="45">
        <v>228.87802758465386</v>
      </c>
    </row>
    <row r="364" spans="1:21" s="140" customFormat="1" ht="15.75" customHeight="1">
      <c r="A364" s="136">
        <v>42825</v>
      </c>
      <c r="B364" s="174">
        <v>4910</v>
      </c>
      <c r="C364" s="46"/>
      <c r="D364" s="46"/>
      <c r="I364" s="258"/>
      <c r="J364" s="258"/>
      <c r="K364" s="258"/>
      <c r="L364" s="258"/>
      <c r="R364" s="136">
        <v>42821</v>
      </c>
      <c r="S364" s="174">
        <v>831</v>
      </c>
      <c r="T364" s="184"/>
      <c r="U364" s="45">
        <v>203.68544993103933</v>
      </c>
    </row>
    <row r="365" spans="1:21" s="140" customFormat="1" ht="15.75" customHeight="1">
      <c r="A365" s="136">
        <v>42824</v>
      </c>
      <c r="B365" s="174">
        <v>4950</v>
      </c>
      <c r="C365" s="46"/>
      <c r="D365" s="46"/>
      <c r="I365" s="258"/>
      <c r="J365" s="258"/>
      <c r="K365" s="258"/>
      <c r="L365" s="258"/>
      <c r="R365" s="136">
        <v>42818</v>
      </c>
      <c r="S365" s="174">
        <v>843.67</v>
      </c>
      <c r="T365" s="184"/>
      <c r="U365" s="45">
        <v>272.7</v>
      </c>
    </row>
    <row r="366" spans="1:21" s="140" customFormat="1" ht="15.75" customHeight="1">
      <c r="A366" s="136">
        <v>42823</v>
      </c>
      <c r="B366" s="174">
        <v>4945</v>
      </c>
      <c r="C366" s="46"/>
      <c r="D366" s="46"/>
      <c r="I366" s="258"/>
      <c r="J366" s="258"/>
      <c r="K366" s="258"/>
      <c r="L366" s="258"/>
      <c r="R366" s="136">
        <v>42817</v>
      </c>
      <c r="S366" s="174">
        <v>852.67</v>
      </c>
      <c r="T366" s="184"/>
      <c r="U366" s="45">
        <v>272.47144893970199</v>
      </c>
    </row>
    <row r="367" spans="1:21" s="140" customFormat="1" ht="15.75" customHeight="1">
      <c r="A367" s="136">
        <v>42822</v>
      </c>
      <c r="B367" s="174">
        <v>4925</v>
      </c>
      <c r="C367" s="46"/>
      <c r="D367" s="46"/>
      <c r="I367" s="258"/>
      <c r="J367" s="258"/>
      <c r="K367" s="258"/>
      <c r="L367" s="258"/>
      <c r="R367" s="136">
        <v>42816</v>
      </c>
      <c r="S367" s="174">
        <v>854.67</v>
      </c>
      <c r="T367" s="184"/>
      <c r="U367" s="45">
        <v>224.97962017109512</v>
      </c>
    </row>
    <row r="368" spans="1:21" s="140" customFormat="1" ht="15.75" customHeight="1">
      <c r="A368" s="136">
        <v>42821</v>
      </c>
      <c r="B368" s="174">
        <v>4900</v>
      </c>
      <c r="C368" s="46"/>
      <c r="D368" s="46"/>
      <c r="I368" s="258"/>
      <c r="J368" s="258"/>
      <c r="K368" s="258"/>
      <c r="L368" s="258"/>
      <c r="R368" s="136">
        <v>42815</v>
      </c>
      <c r="S368" s="174">
        <v>867</v>
      </c>
      <c r="T368" s="184"/>
      <c r="U368" s="45">
        <v>206.12004002728008</v>
      </c>
    </row>
    <row r="369" spans="1:21" s="140" customFormat="1" ht="15.75" customHeight="1">
      <c r="A369" s="136">
        <v>42818</v>
      </c>
      <c r="B369" s="174">
        <v>5015</v>
      </c>
      <c r="C369" s="46"/>
      <c r="D369" s="46"/>
      <c r="I369" s="258"/>
      <c r="J369" s="258"/>
      <c r="K369" s="258"/>
      <c r="L369" s="258"/>
      <c r="R369" s="136">
        <v>42814</v>
      </c>
      <c r="S369" s="174">
        <v>870.17</v>
      </c>
      <c r="T369" s="184"/>
      <c r="U369" s="45">
        <v>222.50830217563544</v>
      </c>
    </row>
    <row r="370" spans="1:21" s="140" customFormat="1" ht="15.75" customHeight="1">
      <c r="A370" s="136">
        <v>42817</v>
      </c>
      <c r="B370" s="174">
        <v>5035</v>
      </c>
      <c r="C370" s="46"/>
      <c r="D370" s="46"/>
      <c r="I370" s="258"/>
      <c r="J370" s="258"/>
      <c r="K370" s="258"/>
      <c r="L370" s="258"/>
      <c r="R370" s="136">
        <v>42811</v>
      </c>
      <c r="S370" s="174">
        <v>873</v>
      </c>
      <c r="T370" s="184"/>
      <c r="U370" s="45">
        <v>234.70687630532029</v>
      </c>
    </row>
    <row r="371" spans="1:21" s="140" customFormat="1" ht="15.75" customHeight="1">
      <c r="A371" s="136">
        <v>42816</v>
      </c>
      <c r="B371" s="174">
        <v>4995</v>
      </c>
      <c r="C371" s="46"/>
      <c r="D371" s="46"/>
      <c r="I371" s="258"/>
      <c r="J371" s="258"/>
      <c r="K371" s="258"/>
      <c r="L371" s="258"/>
      <c r="R371" s="136">
        <v>42810</v>
      </c>
      <c r="S371" s="174">
        <v>873.5</v>
      </c>
      <c r="T371" s="184"/>
      <c r="U371" s="45">
        <v>230.0956571450397</v>
      </c>
    </row>
    <row r="372" spans="1:21" s="140" customFormat="1" ht="15.75" customHeight="1">
      <c r="A372" s="136">
        <v>42815</v>
      </c>
      <c r="B372" s="174">
        <v>5020</v>
      </c>
      <c r="C372" s="46"/>
      <c r="D372" s="46"/>
      <c r="I372" s="258"/>
      <c r="J372" s="258"/>
      <c r="K372" s="258"/>
      <c r="L372" s="258"/>
      <c r="R372" s="136">
        <v>42809</v>
      </c>
      <c r="S372" s="174">
        <v>862.17</v>
      </c>
      <c r="T372" s="184"/>
      <c r="U372" s="45">
        <v>212.30297971509572</v>
      </c>
    </row>
    <row r="373" spans="1:21" s="140" customFormat="1" ht="15.75" customHeight="1">
      <c r="A373" s="136">
        <v>42814</v>
      </c>
      <c r="B373" s="174">
        <v>5045</v>
      </c>
      <c r="C373" s="46"/>
      <c r="D373" s="46"/>
      <c r="I373" s="258"/>
      <c r="J373" s="258"/>
      <c r="K373" s="258"/>
      <c r="L373" s="258"/>
      <c r="R373" s="136">
        <v>42808</v>
      </c>
      <c r="S373" s="174">
        <v>861.83</v>
      </c>
      <c r="T373" s="184"/>
      <c r="U373" s="45">
        <v>223.92167906740269</v>
      </c>
    </row>
    <row r="374" spans="1:21" s="140" customFormat="1" ht="15.75" customHeight="1">
      <c r="A374" s="136">
        <v>42811</v>
      </c>
      <c r="B374" s="174">
        <v>5060</v>
      </c>
      <c r="C374" s="46"/>
      <c r="D374" s="46"/>
      <c r="I374" s="258"/>
      <c r="J374" s="258"/>
      <c r="K374" s="258"/>
      <c r="L374" s="258"/>
      <c r="R374" s="136">
        <v>42807</v>
      </c>
      <c r="S374" s="174">
        <v>859.67</v>
      </c>
      <c r="T374" s="184"/>
      <c r="U374" s="45">
        <v>210.3401259998036</v>
      </c>
    </row>
    <row r="375" spans="1:21" s="140" customFormat="1" ht="15.75" customHeight="1">
      <c r="A375" s="136">
        <v>42810</v>
      </c>
      <c r="B375" s="174">
        <v>5055</v>
      </c>
      <c r="C375" s="46"/>
      <c r="D375" s="46"/>
      <c r="I375" s="258"/>
      <c r="J375" s="258"/>
      <c r="K375" s="258"/>
      <c r="L375" s="258"/>
      <c r="R375" s="136">
        <v>42804</v>
      </c>
      <c r="S375" s="174">
        <v>859.67</v>
      </c>
      <c r="T375" s="184"/>
      <c r="U375" s="147">
        <v>248.41152688418333</v>
      </c>
    </row>
    <row r="376" spans="1:21" s="140" customFormat="1" ht="15.75" customHeight="1">
      <c r="A376" s="136">
        <v>42809</v>
      </c>
      <c r="B376" s="174">
        <v>5020</v>
      </c>
      <c r="C376" s="46"/>
      <c r="D376" s="46"/>
      <c r="I376" s="258"/>
      <c r="J376" s="258"/>
      <c r="K376" s="258"/>
      <c r="L376" s="258"/>
      <c r="R376" s="136">
        <v>42803</v>
      </c>
      <c r="S376" s="174">
        <v>875.67</v>
      </c>
      <c r="T376" s="184"/>
      <c r="U376" s="147">
        <v>401.27452344874746</v>
      </c>
    </row>
    <row r="377" spans="1:21" s="140" customFormat="1" ht="15.75" customHeight="1">
      <c r="A377" s="136">
        <v>42808</v>
      </c>
      <c r="B377" s="174">
        <v>5030</v>
      </c>
      <c r="C377" s="46"/>
      <c r="D377" s="46"/>
      <c r="I377" s="258"/>
      <c r="J377" s="258"/>
      <c r="K377" s="258"/>
      <c r="L377" s="258"/>
      <c r="R377" s="136">
        <v>42802</v>
      </c>
      <c r="S377" s="174">
        <v>898.33</v>
      </c>
      <c r="T377" s="184"/>
      <c r="U377" s="147">
        <v>483.13193383266753</v>
      </c>
    </row>
    <row r="378" spans="1:21" s="140" customFormat="1" ht="15.75" customHeight="1">
      <c r="A378" s="136">
        <v>42807</v>
      </c>
      <c r="B378" s="174">
        <v>5005</v>
      </c>
      <c r="C378" s="46"/>
      <c r="D378" s="46"/>
      <c r="I378" s="258"/>
      <c r="J378" s="258"/>
      <c r="K378" s="258"/>
      <c r="L378" s="258"/>
      <c r="R378" s="136">
        <v>42801</v>
      </c>
      <c r="S378" s="174">
        <v>910.33</v>
      </c>
      <c r="T378" s="184"/>
      <c r="U378" s="147">
        <v>541.61555562180547</v>
      </c>
    </row>
    <row r="379" spans="1:21" s="140" customFormat="1" ht="15.75" customHeight="1">
      <c r="A379" s="136">
        <v>42804</v>
      </c>
      <c r="B379" s="174">
        <v>5050</v>
      </c>
      <c r="C379" s="46"/>
      <c r="D379" s="46"/>
      <c r="I379" s="258"/>
      <c r="J379" s="258"/>
      <c r="K379" s="258"/>
      <c r="L379" s="258"/>
      <c r="R379" s="136">
        <v>42800</v>
      </c>
      <c r="S379" s="174">
        <v>910.67</v>
      </c>
      <c r="T379" s="184"/>
      <c r="U379" s="147">
        <v>539.60354954485956</v>
      </c>
    </row>
    <row r="380" spans="1:21" s="140" customFormat="1" ht="15.75" customHeight="1">
      <c r="A380" s="136">
        <v>42803</v>
      </c>
      <c r="B380" s="174">
        <v>5245</v>
      </c>
      <c r="C380" s="46"/>
      <c r="D380" s="46"/>
      <c r="I380" s="258"/>
      <c r="J380" s="258"/>
      <c r="K380" s="258"/>
      <c r="L380" s="258"/>
      <c r="R380" s="136">
        <v>42797</v>
      </c>
      <c r="S380" s="174">
        <v>909.33</v>
      </c>
      <c r="T380" s="184"/>
      <c r="U380" s="147">
        <v>503.96075135031242</v>
      </c>
    </row>
    <row r="381" spans="1:21" s="140" customFormat="1" ht="15.75" customHeight="1">
      <c r="A381" s="136">
        <v>42802</v>
      </c>
      <c r="B381" s="174">
        <v>5380</v>
      </c>
      <c r="C381" s="46"/>
      <c r="D381" s="46"/>
      <c r="I381" s="258"/>
      <c r="J381" s="258"/>
      <c r="K381" s="258"/>
      <c r="L381" s="258"/>
      <c r="R381" s="136">
        <v>42796</v>
      </c>
      <c r="S381" s="174">
        <v>913.33</v>
      </c>
      <c r="T381" s="184"/>
      <c r="U381" s="147">
        <v>520.96469280829024</v>
      </c>
    </row>
    <row r="382" spans="1:21" s="140" customFormat="1" ht="15.75" customHeight="1">
      <c r="A382" s="136">
        <v>42801</v>
      </c>
      <c r="B382" s="174">
        <v>5470</v>
      </c>
      <c r="C382" s="46"/>
      <c r="D382" s="46"/>
      <c r="I382" s="258"/>
      <c r="J382" s="258"/>
      <c r="K382" s="258"/>
      <c r="L382" s="258"/>
      <c r="R382" s="136">
        <v>42795</v>
      </c>
      <c r="S382" s="174">
        <v>914.17</v>
      </c>
      <c r="T382" s="184"/>
      <c r="U382" s="147">
        <v>549.68974251616055</v>
      </c>
    </row>
    <row r="383" spans="1:21" s="140" customFormat="1" ht="15.75" customHeight="1">
      <c r="A383" s="136">
        <v>42800</v>
      </c>
      <c r="B383" s="174">
        <v>5460</v>
      </c>
      <c r="C383" s="46"/>
      <c r="D383" s="46"/>
      <c r="I383" s="258"/>
      <c r="J383" s="258"/>
      <c r="K383" s="258"/>
      <c r="L383" s="258"/>
      <c r="R383" s="136">
        <v>42794</v>
      </c>
      <c r="S383" s="174">
        <v>907.33</v>
      </c>
      <c r="T383" s="261">
        <v>900</v>
      </c>
      <c r="U383" s="147">
        <v>577.21012466945558</v>
      </c>
    </row>
    <row r="384" spans="1:21" s="140" customFormat="1" ht="15.75" customHeight="1">
      <c r="A384" s="136">
        <v>42797</v>
      </c>
      <c r="B384" s="174">
        <v>5425</v>
      </c>
      <c r="C384" s="46"/>
      <c r="D384" s="46"/>
      <c r="I384" s="258"/>
      <c r="J384" s="258"/>
      <c r="K384" s="258"/>
      <c r="L384" s="258"/>
      <c r="R384" s="136">
        <v>42793</v>
      </c>
      <c r="S384" s="174">
        <v>912.33</v>
      </c>
      <c r="T384" s="261"/>
      <c r="U384" s="147">
        <v>595.77054806383967</v>
      </c>
    </row>
    <row r="385" spans="1:21" s="140" customFormat="1" ht="15.75" customHeight="1">
      <c r="A385" s="136">
        <v>42796</v>
      </c>
      <c r="B385" s="174">
        <v>5445</v>
      </c>
      <c r="C385" s="46"/>
      <c r="D385" s="46"/>
      <c r="I385" s="258"/>
      <c r="J385" s="258"/>
      <c r="K385" s="258"/>
      <c r="L385" s="258"/>
      <c r="R385" s="136">
        <v>42790</v>
      </c>
      <c r="S385" s="174">
        <v>910.67</v>
      </c>
      <c r="T385" s="261"/>
      <c r="U385" s="147">
        <v>556.02102581679173</v>
      </c>
    </row>
    <row r="386" spans="1:21" s="140" customFormat="1" ht="15.75" customHeight="1">
      <c r="A386" s="136">
        <v>42795</v>
      </c>
      <c r="B386" s="174">
        <v>5470</v>
      </c>
      <c r="C386" s="46"/>
      <c r="D386" s="46"/>
      <c r="I386" s="258"/>
      <c r="J386" s="258"/>
      <c r="K386" s="258"/>
      <c r="L386" s="258"/>
      <c r="R386" s="136">
        <v>42789</v>
      </c>
      <c r="S386" s="174">
        <v>908.33</v>
      </c>
      <c r="T386" s="261"/>
      <c r="U386" s="147">
        <v>578.01469451255616</v>
      </c>
    </row>
    <row r="387" spans="1:21" s="140" customFormat="1" ht="15.75" customHeight="1">
      <c r="A387" s="136">
        <v>42794</v>
      </c>
      <c r="B387" s="174">
        <v>5465</v>
      </c>
      <c r="C387" s="46"/>
      <c r="D387" s="46"/>
      <c r="I387" s="258"/>
      <c r="J387" s="258"/>
      <c r="K387" s="258"/>
      <c r="L387" s="258"/>
      <c r="R387" s="136">
        <v>42788</v>
      </c>
      <c r="S387" s="174">
        <v>917</v>
      </c>
      <c r="T387" s="261"/>
      <c r="U387" s="147">
        <v>614.20962801888072</v>
      </c>
    </row>
    <row r="388" spans="1:21" s="140" customFormat="1" ht="15.75" customHeight="1">
      <c r="A388" s="136">
        <v>42793</v>
      </c>
      <c r="B388" s="174">
        <v>5500</v>
      </c>
      <c r="C388" s="46"/>
      <c r="D388" s="46"/>
      <c r="I388" s="258"/>
      <c r="J388" s="258"/>
      <c r="K388" s="258"/>
      <c r="L388" s="258"/>
      <c r="R388" s="136">
        <v>42787</v>
      </c>
      <c r="S388" s="174">
        <v>918</v>
      </c>
      <c r="T388" s="261"/>
      <c r="U388" s="147">
        <v>626.85833238491887</v>
      </c>
    </row>
    <row r="389" spans="1:21" s="140" customFormat="1" ht="15.75" customHeight="1">
      <c r="A389" s="136">
        <v>42790</v>
      </c>
      <c r="B389" s="174">
        <v>5450</v>
      </c>
      <c r="C389" s="46"/>
      <c r="D389" s="46"/>
      <c r="I389" s="258"/>
      <c r="J389" s="258"/>
      <c r="K389" s="258"/>
      <c r="L389" s="258"/>
      <c r="R389" s="136">
        <v>42786</v>
      </c>
      <c r="S389" s="174">
        <v>920</v>
      </c>
      <c r="T389" s="261"/>
      <c r="U389" s="147">
        <v>604.37421792800069</v>
      </c>
    </row>
    <row r="390" spans="1:21" s="140" customFormat="1" ht="15.75" customHeight="1">
      <c r="A390" s="136">
        <v>42789</v>
      </c>
      <c r="B390" s="174">
        <v>5470</v>
      </c>
      <c r="C390" s="46"/>
      <c r="D390" s="46"/>
      <c r="I390" s="258"/>
      <c r="J390" s="258"/>
      <c r="K390" s="258"/>
      <c r="L390" s="258"/>
      <c r="R390" s="139">
        <v>42783</v>
      </c>
      <c r="S390" s="174">
        <v>915</v>
      </c>
      <c r="T390" s="261"/>
      <c r="U390" s="147">
        <v>642.15649244300039</v>
      </c>
    </row>
    <row r="391" spans="1:21" s="140" customFormat="1" ht="15.75" customHeight="1">
      <c r="A391" s="136">
        <v>42788</v>
      </c>
      <c r="B391" s="174">
        <v>5535</v>
      </c>
      <c r="C391" s="46"/>
      <c r="D391" s="46"/>
      <c r="I391" s="258"/>
      <c r="J391" s="258"/>
      <c r="K391" s="258"/>
      <c r="L391" s="258"/>
      <c r="R391" s="139">
        <v>42782</v>
      </c>
      <c r="S391" s="174">
        <v>914.67</v>
      </c>
      <c r="T391" s="261"/>
      <c r="U391" s="147">
        <v>668.05957005344044</v>
      </c>
    </row>
    <row r="392" spans="1:21" s="140" customFormat="1" ht="15.75" customHeight="1">
      <c r="A392" s="136">
        <v>42787</v>
      </c>
      <c r="B392" s="174">
        <v>5550</v>
      </c>
      <c r="C392" s="46"/>
      <c r="D392" s="46"/>
      <c r="I392" s="258"/>
      <c r="J392" s="258"/>
      <c r="K392" s="258"/>
      <c r="L392" s="258"/>
      <c r="R392" s="139">
        <v>42781</v>
      </c>
      <c r="S392" s="174">
        <v>915.67</v>
      </c>
      <c r="T392" s="261"/>
      <c r="U392" s="147">
        <v>720.3680974943054</v>
      </c>
    </row>
    <row r="393" spans="1:21" s="140" customFormat="1" ht="15.75" customHeight="1">
      <c r="A393" s="136">
        <v>42786</v>
      </c>
      <c r="B393" s="174">
        <v>5525</v>
      </c>
      <c r="C393" s="46"/>
      <c r="D393" s="46"/>
      <c r="I393" s="258"/>
      <c r="J393" s="258"/>
      <c r="K393" s="258"/>
      <c r="L393" s="258"/>
      <c r="R393" s="139">
        <v>42780</v>
      </c>
      <c r="S393" s="174">
        <v>919.67</v>
      </c>
      <c r="T393" s="261"/>
      <c r="U393" s="147">
        <v>785.90824695023912</v>
      </c>
    </row>
    <row r="394" spans="1:21" s="140" customFormat="1" ht="15.75" customHeight="1">
      <c r="A394" s="139">
        <v>42783</v>
      </c>
      <c r="B394" s="174">
        <v>5540</v>
      </c>
      <c r="C394" s="46"/>
      <c r="D394" s="46"/>
      <c r="I394" s="258"/>
      <c r="J394" s="258"/>
      <c r="K394" s="258"/>
      <c r="L394" s="258"/>
      <c r="R394" s="139">
        <v>42779</v>
      </c>
      <c r="S394" s="174">
        <v>920.67</v>
      </c>
      <c r="T394" s="261"/>
      <c r="U394" s="147">
        <v>736.05374024455978</v>
      </c>
    </row>
    <row r="395" spans="1:21" s="140" customFormat="1" ht="15.75" customHeight="1">
      <c r="A395" s="139">
        <v>42782</v>
      </c>
      <c r="B395" s="174">
        <v>5570</v>
      </c>
      <c r="C395" s="46"/>
      <c r="D395" s="46"/>
      <c r="I395" s="258"/>
      <c r="J395" s="258"/>
      <c r="K395" s="258"/>
      <c r="L395" s="258"/>
      <c r="R395" s="139">
        <v>42776</v>
      </c>
      <c r="S395" s="174">
        <v>913.67</v>
      </c>
      <c r="T395" s="261"/>
      <c r="U395" s="147">
        <v>692.14446039459926</v>
      </c>
    </row>
    <row r="396" spans="1:21" s="140" customFormat="1" ht="15.75" customHeight="1">
      <c r="A396" s="139">
        <v>42781</v>
      </c>
      <c r="B396" s="174">
        <v>5630</v>
      </c>
      <c r="C396" s="46"/>
      <c r="D396" s="46"/>
      <c r="I396" s="258"/>
      <c r="J396" s="258"/>
      <c r="K396" s="258"/>
      <c r="L396" s="258"/>
      <c r="R396" s="139">
        <v>42775</v>
      </c>
      <c r="S396" s="174">
        <v>919.67</v>
      </c>
      <c r="T396" s="261"/>
      <c r="U396" s="147">
        <v>688.12423724431574</v>
      </c>
    </row>
    <row r="397" spans="1:21" s="140" customFormat="1" ht="15.75" customHeight="1">
      <c r="A397" s="139">
        <v>42780</v>
      </c>
      <c r="B397" s="174">
        <v>5710</v>
      </c>
      <c r="C397" s="46"/>
      <c r="D397" s="46"/>
      <c r="I397" s="258"/>
      <c r="J397" s="258"/>
      <c r="K397" s="258"/>
      <c r="L397" s="258"/>
      <c r="R397" s="139">
        <v>42774</v>
      </c>
      <c r="S397" s="174">
        <v>922.17</v>
      </c>
      <c r="T397" s="261"/>
      <c r="U397" s="147">
        <v>676.98879745446993</v>
      </c>
    </row>
    <row r="398" spans="1:21" s="140" customFormat="1" ht="15.75" customHeight="1">
      <c r="A398" s="139">
        <v>42779</v>
      </c>
      <c r="B398" s="174">
        <v>5670</v>
      </c>
      <c r="C398" s="46"/>
      <c r="D398" s="46"/>
      <c r="I398" s="258"/>
      <c r="J398" s="258"/>
      <c r="K398" s="258"/>
      <c r="L398" s="258"/>
      <c r="R398" s="139">
        <v>42773</v>
      </c>
      <c r="S398" s="174">
        <v>926.67</v>
      </c>
      <c r="T398" s="261"/>
      <c r="U398" s="147">
        <v>682.07855860696327</v>
      </c>
    </row>
    <row r="399" spans="1:21" s="140" customFormat="1" ht="15.75" customHeight="1">
      <c r="A399" s="139">
        <v>42776</v>
      </c>
      <c r="B399" s="174">
        <v>5600</v>
      </c>
      <c r="C399" s="46"/>
      <c r="D399" s="46"/>
      <c r="I399" s="258"/>
      <c r="J399" s="258"/>
      <c r="K399" s="258"/>
      <c r="L399" s="258"/>
      <c r="R399" s="139">
        <v>42772</v>
      </c>
      <c r="S399" s="174">
        <v>931.67</v>
      </c>
      <c r="T399" s="261"/>
      <c r="U399" s="147">
        <v>686.41856296967762</v>
      </c>
    </row>
    <row r="400" spans="1:21" s="140" customFormat="1" ht="15.75" customHeight="1">
      <c r="A400" s="139">
        <v>42775</v>
      </c>
      <c r="B400" s="174">
        <v>5605</v>
      </c>
      <c r="C400" s="46"/>
      <c r="D400" s="46"/>
      <c r="I400" s="258"/>
      <c r="J400" s="258"/>
      <c r="K400" s="258"/>
      <c r="L400" s="258"/>
      <c r="R400" s="139">
        <v>42769</v>
      </c>
      <c r="S400" s="174">
        <v>919</v>
      </c>
      <c r="T400" s="261"/>
      <c r="U400" s="147">
        <v>669.21977270159914</v>
      </c>
    </row>
    <row r="401" spans="1:21" s="140" customFormat="1" ht="15.75" customHeight="1">
      <c r="A401" s="139">
        <v>42774</v>
      </c>
      <c r="B401" s="174">
        <v>5615</v>
      </c>
      <c r="C401" s="46"/>
      <c r="D401" s="46"/>
      <c r="I401" s="258"/>
      <c r="J401" s="258"/>
      <c r="K401" s="258"/>
      <c r="L401" s="258"/>
      <c r="R401" s="139">
        <v>42761</v>
      </c>
      <c r="S401" s="174">
        <v>909</v>
      </c>
      <c r="T401" s="261">
        <v>850</v>
      </c>
      <c r="U401" s="147">
        <v>782.22438972140026</v>
      </c>
    </row>
    <row r="402" spans="1:21" s="140" customFormat="1" ht="15.75" customHeight="1">
      <c r="A402" s="139">
        <v>42773</v>
      </c>
      <c r="B402" s="174">
        <v>5615</v>
      </c>
      <c r="C402" s="46"/>
      <c r="D402" s="46"/>
      <c r="I402" s="258"/>
      <c r="J402" s="258"/>
      <c r="K402" s="258"/>
      <c r="L402" s="258"/>
      <c r="R402" s="139">
        <v>42760</v>
      </c>
      <c r="S402" s="174">
        <v>907</v>
      </c>
      <c r="T402" s="261"/>
      <c r="U402" s="147">
        <v>633.84266262399979</v>
      </c>
    </row>
    <row r="403" spans="1:21" s="140" customFormat="1" ht="15.75" customHeight="1">
      <c r="A403" s="139">
        <v>42772</v>
      </c>
      <c r="B403" s="174">
        <v>5635</v>
      </c>
      <c r="C403" s="46"/>
      <c r="D403" s="46"/>
      <c r="I403" s="258"/>
      <c r="J403" s="258"/>
      <c r="K403" s="258"/>
      <c r="L403" s="258"/>
      <c r="R403" s="139">
        <v>42759</v>
      </c>
      <c r="S403" s="174">
        <v>901</v>
      </c>
      <c r="T403" s="261"/>
      <c r="U403" s="147">
        <v>596.55019551839996</v>
      </c>
    </row>
    <row r="404" spans="1:21" s="140" customFormat="1" ht="15.75" customHeight="1">
      <c r="A404" s="139">
        <v>42769</v>
      </c>
      <c r="B404" s="174">
        <v>5580</v>
      </c>
      <c r="C404" s="46"/>
      <c r="D404" s="46"/>
      <c r="I404" s="258"/>
      <c r="J404" s="258"/>
      <c r="K404" s="258"/>
      <c r="L404" s="258"/>
      <c r="R404" s="139">
        <v>42758</v>
      </c>
      <c r="S404" s="174">
        <v>886</v>
      </c>
      <c r="T404" s="261"/>
      <c r="U404" s="147">
        <v>601.93284925119951</v>
      </c>
    </row>
    <row r="405" spans="1:21" s="140" customFormat="1" ht="15.75" customHeight="1">
      <c r="A405" s="139">
        <v>42760</v>
      </c>
      <c r="B405" s="174">
        <v>5540</v>
      </c>
      <c r="C405" s="46"/>
      <c r="D405" s="46"/>
      <c r="I405" s="258"/>
      <c r="J405" s="258"/>
      <c r="K405" s="258"/>
      <c r="L405" s="258"/>
      <c r="R405" s="139">
        <v>42755</v>
      </c>
      <c r="S405" s="174">
        <v>885.67</v>
      </c>
      <c r="T405" s="261"/>
      <c r="U405" s="147">
        <v>602.8240140897642</v>
      </c>
    </row>
    <row r="406" spans="1:21" s="140" customFormat="1" ht="15.75" customHeight="1">
      <c r="A406" s="139">
        <v>42759</v>
      </c>
      <c r="B406" s="174">
        <v>5380</v>
      </c>
      <c r="C406" s="46"/>
      <c r="D406" s="46"/>
      <c r="I406" s="258"/>
      <c r="J406" s="258"/>
      <c r="K406" s="258"/>
      <c r="L406" s="258"/>
      <c r="R406" s="139">
        <v>42754</v>
      </c>
      <c r="S406" s="174">
        <v>882.67</v>
      </c>
      <c r="T406" s="261"/>
      <c r="U406" s="147">
        <v>605.68758319669723</v>
      </c>
    </row>
    <row r="407" spans="1:21" s="140" customFormat="1" ht="15.75" customHeight="1">
      <c r="A407" s="139">
        <v>42758</v>
      </c>
      <c r="B407" s="174">
        <v>5310</v>
      </c>
      <c r="C407" s="46"/>
      <c r="D407" s="46"/>
      <c r="I407" s="258"/>
      <c r="J407" s="258"/>
      <c r="K407" s="258"/>
      <c r="L407" s="258"/>
      <c r="R407" s="139">
        <v>42753</v>
      </c>
      <c r="S407" s="174">
        <v>876.67</v>
      </c>
      <c r="T407" s="261"/>
      <c r="U407" s="147">
        <v>616.87408986029823</v>
      </c>
    </row>
    <row r="408" spans="1:21" s="140" customFormat="1" ht="15.75" customHeight="1">
      <c r="A408" s="139">
        <v>42755</v>
      </c>
      <c r="B408" s="174">
        <v>5290</v>
      </c>
      <c r="C408" s="46"/>
      <c r="D408" s="46"/>
      <c r="I408" s="258"/>
      <c r="J408" s="258"/>
      <c r="K408" s="258"/>
      <c r="L408" s="258"/>
      <c r="R408" s="139">
        <v>42752</v>
      </c>
      <c r="S408" s="174">
        <v>871</v>
      </c>
      <c r="T408" s="261"/>
      <c r="U408" s="147">
        <v>614.33064697623922</v>
      </c>
    </row>
    <row r="409" spans="1:21" s="140" customFormat="1" ht="15.75" customHeight="1">
      <c r="A409" s="139">
        <v>42754</v>
      </c>
      <c r="B409" s="174">
        <v>5280</v>
      </c>
      <c r="C409" s="46"/>
      <c r="D409" s="46"/>
      <c r="I409" s="258"/>
      <c r="J409" s="258"/>
      <c r="K409" s="258"/>
      <c r="L409" s="258"/>
      <c r="R409" s="139">
        <v>42751</v>
      </c>
      <c r="S409" s="174">
        <v>875</v>
      </c>
      <c r="T409" s="261"/>
      <c r="U409" s="147">
        <v>648.80195770150021</v>
      </c>
    </row>
    <row r="410" spans="1:21" s="140" customFormat="1" ht="15.75" customHeight="1">
      <c r="A410" s="139">
        <v>42753</v>
      </c>
      <c r="B410" s="174">
        <v>5275</v>
      </c>
      <c r="C410" s="46"/>
      <c r="D410" s="46"/>
      <c r="I410" s="258"/>
      <c r="J410" s="258"/>
      <c r="K410" s="258"/>
      <c r="L410" s="258"/>
      <c r="R410" s="139">
        <v>42748</v>
      </c>
      <c r="S410" s="174">
        <v>872.67</v>
      </c>
      <c r="T410" s="261"/>
      <c r="U410" s="147">
        <v>633.10261232319954</v>
      </c>
    </row>
    <row r="411" spans="1:21" s="140" customFormat="1" ht="15.75" customHeight="1">
      <c r="A411" s="139">
        <v>42752</v>
      </c>
      <c r="B411" s="174">
        <v>5290</v>
      </c>
      <c r="C411" s="46"/>
      <c r="D411" s="46"/>
      <c r="I411" s="258"/>
      <c r="J411" s="258"/>
      <c r="K411" s="258"/>
      <c r="L411" s="258"/>
      <c r="R411" s="139">
        <v>42747</v>
      </c>
      <c r="S411" s="174">
        <v>865.33</v>
      </c>
      <c r="T411" s="261"/>
      <c r="U411" s="147">
        <v>615.86124439699324</v>
      </c>
    </row>
    <row r="412" spans="1:21" s="140" customFormat="1" ht="15.75" customHeight="1">
      <c r="A412" s="139">
        <v>42751</v>
      </c>
      <c r="B412" s="174">
        <v>5335</v>
      </c>
      <c r="C412" s="46"/>
      <c r="D412" s="46"/>
      <c r="I412" s="258"/>
      <c r="J412" s="258"/>
      <c r="K412" s="258"/>
      <c r="L412" s="258"/>
      <c r="R412" s="139">
        <v>42746</v>
      </c>
      <c r="S412" s="174">
        <v>861.33</v>
      </c>
      <c r="T412" s="261"/>
      <c r="U412" s="147">
        <v>611.38559161956891</v>
      </c>
    </row>
    <row r="413" spans="1:21" s="140" customFormat="1" ht="15.75" customHeight="1">
      <c r="A413" s="139">
        <v>42748</v>
      </c>
      <c r="B413" s="174">
        <v>5315</v>
      </c>
      <c r="C413" s="46"/>
      <c r="D413" s="46"/>
      <c r="I413" s="258"/>
      <c r="J413" s="258"/>
      <c r="K413" s="258"/>
      <c r="L413" s="258"/>
      <c r="R413" s="139">
        <v>42745</v>
      </c>
      <c r="S413" s="174">
        <v>861.33</v>
      </c>
      <c r="T413" s="261"/>
      <c r="U413" s="147">
        <v>528.02600610937861</v>
      </c>
    </row>
    <row r="414" spans="1:21" s="140" customFormat="1" ht="15.75" customHeight="1">
      <c r="A414" s="139">
        <v>42747</v>
      </c>
      <c r="B414" s="174">
        <v>5290</v>
      </c>
      <c r="C414" s="46"/>
      <c r="D414" s="46"/>
      <c r="I414" s="258"/>
      <c r="J414" s="258"/>
      <c r="K414" s="258"/>
      <c r="L414" s="258"/>
      <c r="R414" s="139">
        <v>42744</v>
      </c>
      <c r="S414" s="174">
        <v>868</v>
      </c>
      <c r="T414" s="261"/>
      <c r="U414" s="147">
        <v>545.82854205084095</v>
      </c>
    </row>
    <row r="415" spans="1:21" s="140" customFormat="1" ht="15.75" customHeight="1">
      <c r="A415" s="139">
        <v>42746</v>
      </c>
      <c r="B415" s="174">
        <v>5280</v>
      </c>
      <c r="C415" s="46"/>
      <c r="D415" s="46"/>
      <c r="I415" s="258"/>
      <c r="J415" s="258"/>
      <c r="K415" s="258"/>
      <c r="L415" s="258"/>
      <c r="R415" s="139">
        <v>42741</v>
      </c>
      <c r="S415" s="174">
        <v>869</v>
      </c>
      <c r="T415" s="261"/>
      <c r="U415" s="147">
        <v>566.57556255685995</v>
      </c>
    </row>
    <row r="416" spans="1:21" s="140" customFormat="1" ht="15.75" customHeight="1">
      <c r="A416" s="139">
        <v>42745</v>
      </c>
      <c r="B416" s="174">
        <v>5200</v>
      </c>
      <c r="C416" s="46"/>
      <c r="D416" s="46"/>
      <c r="I416" s="258"/>
      <c r="J416" s="258"/>
      <c r="K416" s="258"/>
      <c r="L416" s="258"/>
      <c r="R416" s="139">
        <v>42740</v>
      </c>
      <c r="S416" s="174">
        <v>870</v>
      </c>
      <c r="T416" s="261"/>
      <c r="U416" s="147">
        <v>477.73329374560126</v>
      </c>
    </row>
    <row r="417" spans="1:21" s="140" customFormat="1" ht="15.75" customHeight="1">
      <c r="A417" s="139">
        <v>42744</v>
      </c>
      <c r="B417" s="174">
        <v>5235</v>
      </c>
      <c r="C417" s="46"/>
      <c r="D417" s="46"/>
      <c r="I417" s="258"/>
      <c r="J417" s="258"/>
      <c r="K417" s="258"/>
      <c r="L417" s="258"/>
      <c r="R417" s="139">
        <v>42739</v>
      </c>
      <c r="S417" s="174">
        <v>871</v>
      </c>
      <c r="T417" s="261"/>
      <c r="U417" s="147">
        <v>540.34195952762002</v>
      </c>
    </row>
    <row r="418" spans="1:21" s="140" customFormat="1" ht="15.75" customHeight="1">
      <c r="A418" s="139">
        <v>42741</v>
      </c>
      <c r="B418" s="174">
        <v>5225</v>
      </c>
      <c r="C418" s="46"/>
      <c r="D418" s="46"/>
      <c r="I418" s="258"/>
      <c r="J418" s="258"/>
      <c r="K418" s="258"/>
      <c r="L418" s="258"/>
      <c r="R418" s="139">
        <v>42738</v>
      </c>
      <c r="S418" s="174">
        <v>878</v>
      </c>
      <c r="T418" s="261"/>
      <c r="U418" s="147">
        <v>587.59031747583958</v>
      </c>
    </row>
    <row r="419" spans="1:21" s="140" customFormat="1" ht="15.75" customHeight="1">
      <c r="A419" s="139">
        <v>42740</v>
      </c>
      <c r="B419" s="174">
        <v>5170</v>
      </c>
      <c r="C419" s="46"/>
      <c r="D419" s="46"/>
      <c r="I419" s="258"/>
      <c r="J419" s="258"/>
      <c r="K419" s="258"/>
      <c r="L419" s="258"/>
      <c r="R419" s="139">
        <v>42734</v>
      </c>
      <c r="S419" s="174">
        <v>869</v>
      </c>
      <c r="T419" s="261">
        <v>795</v>
      </c>
      <c r="U419" s="147">
        <v>719.39809006591986</v>
      </c>
    </row>
    <row r="420" spans="1:21" s="140" customFormat="1" ht="15.75" customHeight="1">
      <c r="A420" s="139">
        <v>42739</v>
      </c>
      <c r="B420" s="174">
        <v>5255</v>
      </c>
      <c r="C420" s="46"/>
      <c r="D420" s="46"/>
      <c r="I420" s="258"/>
      <c r="J420" s="258"/>
      <c r="K420" s="258"/>
      <c r="L420" s="258"/>
      <c r="R420" s="139">
        <v>42733</v>
      </c>
      <c r="S420" s="174">
        <v>868</v>
      </c>
      <c r="T420" s="261"/>
      <c r="U420" s="147">
        <v>725.6034131726401</v>
      </c>
    </row>
    <row r="421" spans="1:21" s="140" customFormat="1" ht="15.75" customHeight="1">
      <c r="A421" s="139">
        <v>42738</v>
      </c>
      <c r="B421" s="174">
        <v>5320</v>
      </c>
      <c r="C421" s="46"/>
      <c r="D421" s="46"/>
      <c r="I421" s="258"/>
      <c r="J421" s="258"/>
      <c r="K421" s="258"/>
      <c r="L421" s="258"/>
      <c r="R421" s="139">
        <v>42732</v>
      </c>
      <c r="S421" s="174">
        <v>861</v>
      </c>
      <c r="T421" s="261"/>
      <c r="U421" s="147">
        <v>726.72463313248045</v>
      </c>
    </row>
    <row r="422" spans="1:21" s="140" customFormat="1" ht="15.75" customHeight="1">
      <c r="A422" s="139">
        <v>42734</v>
      </c>
      <c r="B422" s="174">
        <v>5270</v>
      </c>
      <c r="C422" s="46"/>
      <c r="D422" s="46"/>
      <c r="I422" s="258"/>
      <c r="J422" s="258"/>
      <c r="K422" s="258"/>
      <c r="L422" s="258"/>
      <c r="R422" s="139">
        <v>42731</v>
      </c>
      <c r="S422" s="174">
        <v>859</v>
      </c>
      <c r="T422" s="261"/>
      <c r="U422" s="147">
        <v>578.82312264331995</v>
      </c>
    </row>
    <row r="423" spans="1:21" s="140" customFormat="1" ht="15.75" customHeight="1">
      <c r="A423" s="139">
        <v>42733</v>
      </c>
      <c r="B423" s="174">
        <v>5280</v>
      </c>
      <c r="C423" s="46"/>
      <c r="D423" s="46"/>
      <c r="I423" s="258"/>
      <c r="J423" s="258"/>
      <c r="K423" s="258"/>
      <c r="L423" s="258"/>
      <c r="R423" s="139">
        <v>42727</v>
      </c>
      <c r="S423" s="174">
        <v>857</v>
      </c>
      <c r="T423" s="261"/>
      <c r="U423" s="147">
        <v>577.04277265464043</v>
      </c>
    </row>
    <row r="424" spans="1:21" s="140" customFormat="1" ht="15.75" customHeight="1">
      <c r="A424" s="139">
        <v>42732</v>
      </c>
      <c r="B424" s="174">
        <v>5260</v>
      </c>
      <c r="C424" s="46"/>
      <c r="D424" s="46"/>
      <c r="I424" s="258"/>
      <c r="J424" s="258"/>
      <c r="K424" s="258"/>
      <c r="L424" s="258"/>
      <c r="R424" s="139">
        <v>42726</v>
      </c>
      <c r="S424" s="174">
        <v>856</v>
      </c>
      <c r="T424" s="261"/>
      <c r="U424" s="147">
        <v>629.30143766868059</v>
      </c>
    </row>
    <row r="425" spans="1:21" s="140" customFormat="1" ht="15.75" customHeight="1">
      <c r="A425" s="139">
        <v>42731</v>
      </c>
      <c r="B425" s="174">
        <v>5105</v>
      </c>
      <c r="C425" s="46"/>
      <c r="D425" s="46"/>
      <c r="I425" s="258"/>
      <c r="J425" s="258"/>
      <c r="K425" s="258"/>
      <c r="L425" s="258"/>
      <c r="R425" s="139">
        <v>42725</v>
      </c>
      <c r="S425" s="174">
        <v>859.5</v>
      </c>
      <c r="T425" s="261"/>
      <c r="U425" s="147">
        <v>626.48046483856069</v>
      </c>
    </row>
    <row r="426" spans="1:21" s="140" customFormat="1" ht="15.75" customHeight="1">
      <c r="A426" s="139">
        <v>42730</v>
      </c>
      <c r="B426" s="174">
        <v>5050</v>
      </c>
      <c r="C426" s="46"/>
      <c r="D426" s="46"/>
      <c r="I426" s="258"/>
      <c r="J426" s="258"/>
      <c r="K426" s="258"/>
      <c r="L426" s="258"/>
      <c r="R426" s="139">
        <v>42724</v>
      </c>
      <c r="S426" s="174">
        <v>851</v>
      </c>
      <c r="T426" s="261"/>
      <c r="U426" s="147">
        <v>649.74575105728127</v>
      </c>
    </row>
    <row r="427" spans="1:21" s="140" customFormat="1" ht="15.75" customHeight="1">
      <c r="A427" s="139">
        <v>42727</v>
      </c>
      <c r="B427" s="174">
        <v>5115</v>
      </c>
      <c r="C427" s="46"/>
      <c r="D427" s="46"/>
      <c r="I427" s="258"/>
      <c r="J427" s="258"/>
      <c r="K427" s="258"/>
      <c r="L427" s="258"/>
      <c r="R427" s="139">
        <v>42723</v>
      </c>
      <c r="S427" s="174">
        <v>860.5</v>
      </c>
      <c r="T427" s="261"/>
      <c r="U427" s="147">
        <v>792.19332875714008</v>
      </c>
    </row>
    <row r="428" spans="1:21" s="140" customFormat="1" ht="15.75" customHeight="1">
      <c r="A428" s="139">
        <v>42726</v>
      </c>
      <c r="B428" s="174">
        <v>5145</v>
      </c>
      <c r="C428" s="46"/>
      <c r="D428" s="46"/>
      <c r="I428" s="258"/>
      <c r="J428" s="258"/>
      <c r="K428" s="258"/>
      <c r="L428" s="258"/>
      <c r="R428" s="139">
        <v>42720</v>
      </c>
      <c r="S428" s="174">
        <v>857.17</v>
      </c>
      <c r="T428" s="261"/>
      <c r="U428" s="147">
        <v>771.75002551935722</v>
      </c>
    </row>
    <row r="429" spans="1:21" s="140" customFormat="1" ht="15.75" customHeight="1">
      <c r="A429" s="139">
        <v>42725</v>
      </c>
      <c r="B429" s="174">
        <v>5155</v>
      </c>
      <c r="C429" s="46"/>
      <c r="D429" s="46"/>
      <c r="I429" s="258"/>
      <c r="J429" s="258"/>
      <c r="K429" s="258"/>
      <c r="L429" s="258"/>
      <c r="R429" s="139">
        <v>42719</v>
      </c>
      <c r="S429" s="174">
        <v>851.67</v>
      </c>
      <c r="T429" s="261"/>
      <c r="U429" s="147">
        <v>772.13555329350856</v>
      </c>
    </row>
    <row r="430" spans="1:21" s="140" customFormat="1" ht="15.75" customHeight="1">
      <c r="A430" s="139">
        <v>42724</v>
      </c>
      <c r="B430" s="174">
        <v>5155</v>
      </c>
      <c r="C430" s="46"/>
      <c r="D430" s="46"/>
      <c r="I430" s="258"/>
      <c r="J430" s="258"/>
      <c r="K430" s="258"/>
      <c r="L430" s="258"/>
      <c r="R430" s="139">
        <v>42718</v>
      </c>
      <c r="S430" s="174">
        <v>842</v>
      </c>
      <c r="T430" s="261"/>
      <c r="U430" s="147">
        <v>800.93777471778048</v>
      </c>
    </row>
    <row r="431" spans="1:21" s="140" customFormat="1" ht="15.75" customHeight="1">
      <c r="A431" s="139">
        <v>42723</v>
      </c>
      <c r="B431" s="174">
        <v>5315</v>
      </c>
      <c r="C431" s="46"/>
      <c r="D431" s="46"/>
      <c r="I431" s="258"/>
      <c r="J431" s="258"/>
      <c r="K431" s="258"/>
      <c r="L431" s="258"/>
      <c r="R431" s="139">
        <v>42717</v>
      </c>
      <c r="S431" s="174">
        <v>849.33</v>
      </c>
      <c r="T431" s="261"/>
      <c r="U431" s="147">
        <v>816.6618059166185</v>
      </c>
    </row>
    <row r="432" spans="1:21" s="140" customFormat="1" ht="15.75" customHeight="1">
      <c r="A432" s="139">
        <v>42720</v>
      </c>
      <c r="B432" s="174">
        <v>5290</v>
      </c>
      <c r="C432" s="46"/>
      <c r="D432" s="46"/>
      <c r="I432" s="258"/>
      <c r="J432" s="258"/>
      <c r="K432" s="258"/>
      <c r="L432" s="258"/>
      <c r="R432" s="139">
        <v>42716</v>
      </c>
      <c r="S432" s="174">
        <v>852.33</v>
      </c>
      <c r="T432" s="261"/>
      <c r="U432" s="147">
        <v>830.27559614804795</v>
      </c>
    </row>
    <row r="433" spans="1:21" s="140" customFormat="1" ht="15.75" customHeight="1">
      <c r="A433" s="139">
        <v>42719</v>
      </c>
      <c r="B433" s="174">
        <v>5265</v>
      </c>
      <c r="C433" s="46"/>
      <c r="D433" s="46"/>
      <c r="I433" s="258"/>
      <c r="J433" s="258"/>
      <c r="K433" s="258"/>
      <c r="L433" s="258"/>
      <c r="R433" s="139">
        <v>42713</v>
      </c>
      <c r="S433" s="174">
        <v>825.33</v>
      </c>
      <c r="T433" s="261"/>
      <c r="U433" s="147">
        <v>694.42468079741047</v>
      </c>
    </row>
    <row r="434" spans="1:21" s="140" customFormat="1" ht="15.75" customHeight="1">
      <c r="A434" s="139">
        <v>42718</v>
      </c>
      <c r="B434" s="174">
        <v>5250</v>
      </c>
      <c r="C434" s="46"/>
      <c r="D434" s="46"/>
      <c r="I434" s="258"/>
      <c r="J434" s="258"/>
      <c r="K434" s="258"/>
      <c r="L434" s="258"/>
      <c r="R434" s="139">
        <v>42712</v>
      </c>
      <c r="S434" s="174">
        <v>820.33</v>
      </c>
      <c r="T434" s="261"/>
      <c r="U434" s="147">
        <v>605.05420761503228</v>
      </c>
    </row>
    <row r="435" spans="1:21" s="140" customFormat="1" ht="15.75" customHeight="1">
      <c r="A435" s="139">
        <v>42717</v>
      </c>
      <c r="B435" s="174">
        <v>5285</v>
      </c>
      <c r="C435" s="46"/>
      <c r="D435" s="46"/>
      <c r="I435" s="258"/>
      <c r="J435" s="258"/>
      <c r="K435" s="258"/>
      <c r="L435" s="258"/>
      <c r="R435" s="139">
        <v>42711</v>
      </c>
      <c r="S435" s="174">
        <v>820.83</v>
      </c>
      <c r="T435" s="261"/>
      <c r="U435" s="147">
        <v>595.21069605314369</v>
      </c>
    </row>
    <row r="436" spans="1:21" s="140" customFormat="1" ht="15.75" customHeight="1">
      <c r="A436" s="139">
        <v>42716</v>
      </c>
      <c r="B436" s="174">
        <v>5310</v>
      </c>
      <c r="C436" s="46"/>
      <c r="D436" s="46"/>
      <c r="I436" s="258"/>
      <c r="J436" s="258"/>
      <c r="K436" s="258"/>
      <c r="L436" s="258"/>
      <c r="R436" s="139">
        <v>42710</v>
      </c>
      <c r="S436" s="174">
        <v>821.33</v>
      </c>
      <c r="T436" s="261"/>
      <c r="U436" s="147">
        <v>608.83239093856082</v>
      </c>
    </row>
    <row r="437" spans="1:21" s="140" customFormat="1" ht="15.75" customHeight="1">
      <c r="A437" s="139">
        <v>42713</v>
      </c>
      <c r="B437" s="174">
        <v>5095</v>
      </c>
      <c r="C437" s="46"/>
      <c r="D437" s="46"/>
      <c r="I437" s="258"/>
      <c r="J437" s="258"/>
      <c r="K437" s="258"/>
      <c r="L437" s="258"/>
      <c r="R437" s="139">
        <v>42709</v>
      </c>
      <c r="S437" s="174">
        <v>823.83</v>
      </c>
      <c r="T437" s="261"/>
      <c r="U437" s="147">
        <v>612.39684312253212</v>
      </c>
    </row>
    <row r="438" spans="1:21" s="140" customFormat="1" ht="15.75" customHeight="1">
      <c r="A438" s="139">
        <v>42712</v>
      </c>
      <c r="B438" s="174">
        <v>4980</v>
      </c>
      <c r="C438" s="46"/>
      <c r="D438" s="46"/>
      <c r="I438" s="258"/>
      <c r="J438" s="258"/>
      <c r="K438" s="258"/>
      <c r="L438" s="258"/>
      <c r="R438" s="139">
        <v>42706</v>
      </c>
      <c r="S438" s="174">
        <v>819.33</v>
      </c>
      <c r="T438" s="261"/>
      <c r="U438" s="147">
        <v>564.03026321636935</v>
      </c>
    </row>
    <row r="439" spans="1:21" s="140" customFormat="1" ht="15.75" customHeight="1">
      <c r="A439" s="139">
        <v>42711</v>
      </c>
      <c r="B439" s="174">
        <v>4975</v>
      </c>
      <c r="C439" s="46"/>
      <c r="D439" s="46"/>
      <c r="I439" s="258"/>
      <c r="J439" s="258"/>
      <c r="K439" s="258"/>
      <c r="L439" s="258"/>
      <c r="R439" s="139">
        <v>42705</v>
      </c>
      <c r="S439" s="174">
        <v>817.33</v>
      </c>
      <c r="T439" s="261"/>
      <c r="U439" s="147">
        <v>560.58281920435547</v>
      </c>
    </row>
    <row r="440" spans="1:21" s="140" customFormat="1" ht="15.75" customHeight="1">
      <c r="A440" s="139">
        <v>42710</v>
      </c>
      <c r="B440" s="174">
        <v>4975</v>
      </c>
      <c r="C440" s="46"/>
      <c r="D440" s="46"/>
      <c r="I440" s="258"/>
      <c r="J440" s="258"/>
      <c r="K440" s="258"/>
      <c r="L440" s="258"/>
      <c r="R440" s="139">
        <v>42704</v>
      </c>
      <c r="S440" s="174">
        <v>800.67</v>
      </c>
      <c r="T440" s="261">
        <v>795</v>
      </c>
      <c r="U440" s="147">
        <v>573.2891360454114</v>
      </c>
    </row>
    <row r="441" spans="1:21" s="140" customFormat="1" ht="15.75" customHeight="1">
      <c r="A441" s="139">
        <v>42709</v>
      </c>
      <c r="B441" s="174">
        <v>5000</v>
      </c>
      <c r="C441" s="46"/>
      <c r="D441" s="46"/>
      <c r="I441" s="258"/>
      <c r="J441" s="258"/>
      <c r="K441" s="258"/>
      <c r="L441" s="258"/>
      <c r="R441" s="139">
        <v>42703</v>
      </c>
      <c r="S441" s="174">
        <v>801.5</v>
      </c>
      <c r="T441" s="261"/>
      <c r="U441" s="147">
        <v>614.78490105480978</v>
      </c>
    </row>
    <row r="442" spans="1:21" s="140" customFormat="1" ht="15.75" customHeight="1">
      <c r="A442" s="139">
        <v>42706</v>
      </c>
      <c r="B442" s="174">
        <v>4935</v>
      </c>
      <c r="C442" s="46"/>
      <c r="D442" s="46"/>
      <c r="I442" s="258"/>
      <c r="J442" s="258"/>
      <c r="K442" s="258"/>
      <c r="L442" s="258"/>
      <c r="R442" s="139">
        <v>42702</v>
      </c>
      <c r="S442" s="174">
        <v>801</v>
      </c>
      <c r="T442" s="261"/>
      <c r="U442" s="147">
        <v>559.86162544983927</v>
      </c>
    </row>
    <row r="443" spans="1:21" s="140" customFormat="1" ht="15.75" customHeight="1">
      <c r="A443" s="139">
        <v>42705</v>
      </c>
      <c r="B443" s="174">
        <v>4935</v>
      </c>
      <c r="C443" s="46"/>
      <c r="D443" s="46"/>
      <c r="I443" s="258"/>
      <c r="J443" s="258"/>
      <c r="K443" s="258"/>
      <c r="L443" s="258"/>
      <c r="R443" s="139">
        <v>42699</v>
      </c>
      <c r="S443" s="174">
        <v>802</v>
      </c>
      <c r="T443" s="261"/>
      <c r="U443" s="147">
        <v>542.31412587203977</v>
      </c>
    </row>
    <row r="444" spans="1:21" s="140" customFormat="1" ht="15.75" customHeight="1">
      <c r="A444" s="139">
        <v>42704</v>
      </c>
      <c r="B444" s="174">
        <v>4900</v>
      </c>
      <c r="C444" s="46"/>
      <c r="D444" s="46"/>
      <c r="I444" s="258"/>
      <c r="J444" s="258"/>
      <c r="K444" s="258"/>
      <c r="L444" s="258"/>
      <c r="R444" s="139">
        <v>42698</v>
      </c>
      <c r="S444" s="174">
        <v>806.5</v>
      </c>
      <c r="T444" s="261"/>
      <c r="U444" s="147">
        <v>539.43449432908074</v>
      </c>
    </row>
    <row r="445" spans="1:21" s="140" customFormat="1" ht="15.75" customHeight="1">
      <c r="A445" s="139">
        <v>42703</v>
      </c>
      <c r="B445" s="174">
        <v>4945</v>
      </c>
      <c r="C445" s="46"/>
      <c r="D445" s="46"/>
      <c r="I445" s="258"/>
      <c r="J445" s="258"/>
      <c r="K445" s="258"/>
      <c r="L445" s="258"/>
      <c r="R445" s="139">
        <v>42697</v>
      </c>
      <c r="S445" s="174">
        <v>803.5</v>
      </c>
      <c r="T445" s="261"/>
      <c r="U445" s="147">
        <v>534.61131251832921</v>
      </c>
    </row>
    <row r="446" spans="1:21" s="140" customFormat="1" ht="15.75" customHeight="1">
      <c r="A446" s="139">
        <v>42702</v>
      </c>
      <c r="B446" s="174">
        <v>4900</v>
      </c>
      <c r="C446" s="46"/>
      <c r="D446" s="46"/>
      <c r="I446" s="258"/>
      <c r="J446" s="258"/>
      <c r="K446" s="258"/>
      <c r="L446" s="258"/>
      <c r="R446" s="139">
        <v>42696</v>
      </c>
      <c r="S446" s="174">
        <v>804.33</v>
      </c>
      <c r="T446" s="261"/>
      <c r="U446" s="147">
        <v>521.44184677919384</v>
      </c>
    </row>
    <row r="447" spans="1:21" s="140" customFormat="1" ht="15.75" customHeight="1">
      <c r="A447" s="139">
        <v>42699</v>
      </c>
      <c r="B447" s="174">
        <v>4890</v>
      </c>
      <c r="C447" s="46"/>
      <c r="D447" s="46"/>
      <c r="I447" s="258"/>
      <c r="J447" s="258"/>
      <c r="K447" s="258"/>
      <c r="L447" s="258"/>
      <c r="R447" s="139">
        <v>42695</v>
      </c>
      <c r="S447" s="174">
        <v>797.5</v>
      </c>
      <c r="T447" s="261"/>
      <c r="U447" s="147">
        <v>459.63375390865076</v>
      </c>
    </row>
    <row r="448" spans="1:21" s="140" customFormat="1" ht="15.75" customHeight="1">
      <c r="A448" s="139">
        <v>42698</v>
      </c>
      <c r="B448" s="174">
        <v>4900</v>
      </c>
      <c r="C448" s="46"/>
      <c r="D448" s="46"/>
      <c r="I448" s="258"/>
      <c r="J448" s="258"/>
      <c r="K448" s="258"/>
      <c r="L448" s="258"/>
      <c r="R448" s="139">
        <v>42692</v>
      </c>
      <c r="S448" s="174">
        <v>794.5</v>
      </c>
      <c r="T448" s="261"/>
      <c r="U448" s="147">
        <v>435.89300721940981</v>
      </c>
    </row>
    <row r="449" spans="1:21" s="140" customFormat="1" ht="15.75" customHeight="1">
      <c r="A449" s="139">
        <v>42697</v>
      </c>
      <c r="B449" s="174">
        <v>4870</v>
      </c>
      <c r="C449" s="46"/>
      <c r="D449" s="46"/>
      <c r="I449" s="258"/>
      <c r="J449" s="258"/>
      <c r="K449" s="258"/>
      <c r="L449" s="258"/>
      <c r="R449" s="139">
        <v>42691</v>
      </c>
      <c r="S449" s="174">
        <v>795.5</v>
      </c>
      <c r="T449" s="261"/>
      <c r="U449" s="147">
        <v>436.92468556119002</v>
      </c>
    </row>
    <row r="450" spans="1:21" s="140" customFormat="1" ht="15.75" customHeight="1">
      <c r="A450" s="139">
        <v>42696</v>
      </c>
      <c r="B450" s="174">
        <v>4855</v>
      </c>
      <c r="C450" s="46"/>
      <c r="D450" s="46"/>
      <c r="I450" s="258"/>
      <c r="J450" s="258"/>
      <c r="K450" s="258"/>
      <c r="L450" s="258"/>
      <c r="R450" s="139">
        <v>42690</v>
      </c>
      <c r="S450" s="174">
        <v>796.67</v>
      </c>
      <c r="T450" s="261"/>
      <c r="U450" s="147">
        <v>431.25848903033057</v>
      </c>
    </row>
    <row r="451" spans="1:21" s="140" customFormat="1" ht="15.75" customHeight="1">
      <c r="A451" s="139">
        <v>42695</v>
      </c>
      <c r="B451" s="174">
        <v>4780</v>
      </c>
      <c r="C451" s="46"/>
      <c r="D451" s="46"/>
      <c r="I451" s="258"/>
      <c r="J451" s="258"/>
      <c r="K451" s="258"/>
      <c r="L451" s="258"/>
      <c r="R451" s="139">
        <v>42689</v>
      </c>
      <c r="S451" s="174">
        <v>789</v>
      </c>
      <c r="T451" s="261"/>
      <c r="U451" s="147">
        <v>409.47409471935953</v>
      </c>
    </row>
    <row r="452" spans="1:21" s="140" customFormat="1" ht="15.75" customHeight="1">
      <c r="A452" s="139">
        <v>42692</v>
      </c>
      <c r="B452" s="174">
        <v>4745</v>
      </c>
      <c r="C452" s="46"/>
      <c r="D452" s="46"/>
      <c r="I452" s="258"/>
      <c r="J452" s="258"/>
      <c r="K452" s="258"/>
      <c r="L452" s="258"/>
      <c r="R452" s="139">
        <v>42688</v>
      </c>
      <c r="S452" s="174">
        <v>789.33</v>
      </c>
      <c r="T452" s="261"/>
      <c r="U452" s="147">
        <v>425.40445561601609</v>
      </c>
    </row>
    <row r="453" spans="1:21" s="140" customFormat="1" ht="15.75" customHeight="1">
      <c r="A453" s="139">
        <v>42691</v>
      </c>
      <c r="B453" s="174">
        <v>4740</v>
      </c>
      <c r="C453" s="46"/>
      <c r="D453" s="46"/>
      <c r="I453" s="258"/>
      <c r="J453" s="258"/>
      <c r="K453" s="258"/>
      <c r="L453" s="258"/>
      <c r="R453" s="139">
        <v>42685</v>
      </c>
      <c r="S453" s="174">
        <v>811.5</v>
      </c>
      <c r="T453" s="261"/>
      <c r="U453" s="147">
        <v>651.02383850134993</v>
      </c>
    </row>
    <row r="454" spans="1:21" s="140" customFormat="1" ht="15.75" customHeight="1">
      <c r="A454" s="139">
        <v>42690</v>
      </c>
      <c r="B454" s="174">
        <v>4730</v>
      </c>
      <c r="C454" s="46"/>
      <c r="D454" s="46"/>
      <c r="I454" s="258"/>
      <c r="J454" s="258"/>
      <c r="K454" s="258"/>
      <c r="L454" s="258"/>
      <c r="R454" s="139">
        <v>42683</v>
      </c>
      <c r="S454" s="174">
        <v>792.83</v>
      </c>
      <c r="T454" s="261"/>
      <c r="U454" s="147">
        <v>497.25177309644459</v>
      </c>
    </row>
    <row r="455" spans="1:21" s="140" customFormat="1" ht="15.75" customHeight="1">
      <c r="A455" s="139">
        <v>42689</v>
      </c>
      <c r="B455" s="174">
        <v>4675</v>
      </c>
      <c r="C455" s="46"/>
      <c r="D455" s="46"/>
      <c r="I455" s="258"/>
      <c r="J455" s="258"/>
      <c r="K455" s="258"/>
      <c r="L455" s="258"/>
      <c r="R455" s="139">
        <v>42682</v>
      </c>
      <c r="S455" s="174">
        <v>793.5</v>
      </c>
      <c r="T455" s="261"/>
      <c r="U455" s="147">
        <v>476.71099590995073</v>
      </c>
    </row>
    <row r="456" spans="1:21" s="140" customFormat="1" ht="15.75" customHeight="1">
      <c r="A456" s="139">
        <v>42688</v>
      </c>
      <c r="B456" s="174">
        <v>4680</v>
      </c>
      <c r="C456" s="46"/>
      <c r="D456" s="46"/>
      <c r="I456" s="258"/>
      <c r="J456" s="258"/>
      <c r="K456" s="258"/>
      <c r="L456" s="258"/>
      <c r="R456" s="139">
        <v>42681</v>
      </c>
      <c r="S456" s="174">
        <v>788</v>
      </c>
      <c r="T456" s="261"/>
      <c r="U456" s="147">
        <v>484.5276450588799</v>
      </c>
    </row>
    <row r="457" spans="1:21" s="140" customFormat="1" ht="15.75" customHeight="1">
      <c r="A457" s="139">
        <v>42685</v>
      </c>
      <c r="B457" s="174">
        <v>4955</v>
      </c>
      <c r="C457" s="46"/>
      <c r="D457" s="46"/>
      <c r="I457" s="258"/>
      <c r="J457" s="258"/>
      <c r="K457" s="258"/>
      <c r="L457" s="258"/>
      <c r="R457" s="139">
        <v>42678</v>
      </c>
      <c r="S457" s="174">
        <v>788.83</v>
      </c>
      <c r="T457" s="261"/>
      <c r="U457" s="147">
        <v>431.67038344783487</v>
      </c>
    </row>
    <row r="458" spans="1:21" s="140" customFormat="1" ht="15.75" customHeight="1">
      <c r="A458" s="139">
        <v>42684</v>
      </c>
      <c r="B458" s="174">
        <v>4790</v>
      </c>
      <c r="C458" s="46"/>
      <c r="D458" s="46"/>
      <c r="I458" s="258"/>
      <c r="J458" s="258"/>
      <c r="K458" s="258"/>
      <c r="L458" s="258"/>
      <c r="R458" s="139">
        <v>42677</v>
      </c>
      <c r="S458" s="174">
        <v>793.83</v>
      </c>
      <c r="T458" s="261"/>
      <c r="U458" s="147">
        <v>454.92885461198057</v>
      </c>
    </row>
    <row r="459" spans="1:21" s="140" customFormat="1" ht="15.75" customHeight="1">
      <c r="A459" s="139">
        <v>42683</v>
      </c>
      <c r="B459" s="174">
        <v>4735</v>
      </c>
      <c r="C459" s="46"/>
      <c r="D459" s="46"/>
      <c r="I459" s="258"/>
      <c r="J459" s="258"/>
      <c r="K459" s="258"/>
      <c r="L459" s="258"/>
      <c r="R459" s="139">
        <v>42676</v>
      </c>
      <c r="S459" s="174">
        <v>794.83</v>
      </c>
      <c r="T459" s="261"/>
      <c r="U459" s="147">
        <v>477.90013127707425</v>
      </c>
    </row>
    <row r="460" spans="1:21" s="140" customFormat="1" ht="15.75" customHeight="1">
      <c r="A460" s="139">
        <v>42682</v>
      </c>
      <c r="B460" s="174">
        <v>4715</v>
      </c>
      <c r="C460" s="46"/>
      <c r="D460" s="46"/>
      <c r="I460" s="258"/>
      <c r="J460" s="258"/>
      <c r="K460" s="258"/>
      <c r="L460" s="258"/>
      <c r="R460" s="139">
        <v>42675</v>
      </c>
      <c r="S460" s="174">
        <v>803</v>
      </c>
      <c r="T460" s="261"/>
      <c r="U460" s="147">
        <v>492.0107577478002</v>
      </c>
    </row>
    <row r="461" spans="1:21" s="140" customFormat="1" ht="15.75" customHeight="1">
      <c r="A461" s="139">
        <v>42681</v>
      </c>
      <c r="B461" s="174">
        <v>4700</v>
      </c>
      <c r="C461" s="46"/>
      <c r="D461" s="46"/>
      <c r="I461" s="258"/>
      <c r="J461" s="258"/>
      <c r="K461" s="258"/>
      <c r="L461" s="258"/>
      <c r="R461" s="139">
        <v>42674</v>
      </c>
      <c r="S461" s="174">
        <v>803.67</v>
      </c>
      <c r="T461" s="261">
        <v>780</v>
      </c>
      <c r="U461" s="147">
        <v>556.74858841779223</v>
      </c>
    </row>
    <row r="462" spans="1:21" s="140" customFormat="1" ht="15.75" customHeight="1">
      <c r="A462" s="139">
        <v>42678</v>
      </c>
      <c r="B462" s="174">
        <v>4645</v>
      </c>
      <c r="C462" s="46"/>
      <c r="D462" s="46"/>
      <c r="I462" s="258"/>
      <c r="J462" s="258"/>
      <c r="K462" s="258"/>
      <c r="L462" s="258"/>
      <c r="R462" s="139">
        <v>42671</v>
      </c>
      <c r="S462" s="174">
        <v>804.17</v>
      </c>
      <c r="T462" s="261"/>
      <c r="U462" s="147">
        <v>527.64191159081656</v>
      </c>
    </row>
    <row r="463" spans="1:21" s="140" customFormat="1" ht="15.75" customHeight="1">
      <c r="A463" s="139">
        <v>42677</v>
      </c>
      <c r="B463" s="174">
        <v>4680</v>
      </c>
      <c r="C463" s="46"/>
      <c r="D463" s="46"/>
      <c r="I463" s="258"/>
      <c r="J463" s="258"/>
      <c r="K463" s="258"/>
      <c r="L463" s="258"/>
      <c r="R463" s="139">
        <v>42670</v>
      </c>
      <c r="S463" s="174">
        <v>803</v>
      </c>
      <c r="T463" s="261"/>
      <c r="U463" s="147">
        <v>504.4932433610993</v>
      </c>
    </row>
    <row r="464" spans="1:21" s="140" customFormat="1" ht="15.75" customHeight="1">
      <c r="A464" s="139">
        <v>42676</v>
      </c>
      <c r="B464" s="174">
        <v>4710</v>
      </c>
      <c r="C464" s="46"/>
      <c r="D464" s="46"/>
      <c r="I464" s="258"/>
      <c r="J464" s="258"/>
      <c r="K464" s="258"/>
      <c r="L464" s="258"/>
      <c r="R464" s="139">
        <v>42669</v>
      </c>
      <c r="S464" s="174">
        <v>802.5</v>
      </c>
      <c r="T464" s="261"/>
      <c r="U464" s="147">
        <v>531.75831775450024</v>
      </c>
    </row>
    <row r="465" spans="1:21" s="140" customFormat="1" ht="15.75" customHeight="1">
      <c r="A465" s="139">
        <v>42675</v>
      </c>
      <c r="B465" s="174">
        <v>4750</v>
      </c>
      <c r="C465" s="46"/>
      <c r="D465" s="46"/>
      <c r="I465" s="258"/>
      <c r="J465" s="258"/>
      <c r="K465" s="258"/>
      <c r="L465" s="258"/>
      <c r="R465" s="139">
        <v>42668</v>
      </c>
      <c r="S465" s="174">
        <v>806.5</v>
      </c>
      <c r="T465" s="261"/>
      <c r="U465" s="147">
        <v>549.53883230814881</v>
      </c>
    </row>
    <row r="466" spans="1:21" s="140" customFormat="1" ht="15.75" customHeight="1">
      <c r="A466" s="139">
        <v>42674</v>
      </c>
      <c r="B466" s="174">
        <v>4775</v>
      </c>
      <c r="C466" s="46"/>
      <c r="D466" s="46"/>
      <c r="I466" s="258"/>
      <c r="J466" s="258"/>
      <c r="K466" s="258"/>
      <c r="L466" s="258"/>
      <c r="R466" s="139">
        <v>42667</v>
      </c>
      <c r="S466" s="174">
        <v>804.83</v>
      </c>
      <c r="T466" s="261"/>
      <c r="U466" s="147">
        <v>520.85869807918789</v>
      </c>
    </row>
    <row r="467" spans="1:21" s="140" customFormat="1" ht="15.75" customHeight="1">
      <c r="A467" s="139">
        <v>42671</v>
      </c>
      <c r="B467" s="174">
        <v>4755</v>
      </c>
      <c r="C467" s="46"/>
      <c r="D467" s="46"/>
      <c r="I467" s="258"/>
      <c r="J467" s="258"/>
      <c r="K467" s="258"/>
      <c r="L467" s="258"/>
      <c r="R467" s="139">
        <v>42664</v>
      </c>
      <c r="S467" s="174">
        <v>804.67</v>
      </c>
      <c r="T467" s="261"/>
      <c r="U467" s="147">
        <v>522.52423008833102</v>
      </c>
    </row>
    <row r="468" spans="1:21" s="140" customFormat="1" ht="15.75" customHeight="1">
      <c r="A468" s="139">
        <v>42670</v>
      </c>
      <c r="B468" s="174">
        <v>4725</v>
      </c>
      <c r="C468" s="46"/>
      <c r="D468" s="46"/>
      <c r="I468" s="258"/>
      <c r="J468" s="258"/>
      <c r="K468" s="258"/>
      <c r="L468" s="258"/>
      <c r="R468" s="139">
        <v>42663</v>
      </c>
      <c r="S468" s="174">
        <v>809</v>
      </c>
      <c r="T468" s="261"/>
      <c r="U468" s="147">
        <v>521.64257827564052</v>
      </c>
    </row>
    <row r="469" spans="1:21" s="140" customFormat="1" ht="15.75" customHeight="1">
      <c r="A469" s="139">
        <v>42669</v>
      </c>
      <c r="B469" s="174">
        <v>4750</v>
      </c>
      <c r="C469" s="46"/>
      <c r="D469" s="46"/>
      <c r="I469" s="258"/>
      <c r="J469" s="258"/>
      <c r="K469" s="258"/>
      <c r="L469" s="258"/>
      <c r="R469" s="139">
        <v>42662</v>
      </c>
      <c r="S469" s="174">
        <v>804.83</v>
      </c>
      <c r="T469" s="261"/>
      <c r="U469" s="147">
        <v>458.32190806656945</v>
      </c>
    </row>
    <row r="470" spans="1:21" s="140" customFormat="1" ht="15.75" customHeight="1">
      <c r="A470" s="139">
        <v>42668</v>
      </c>
      <c r="B470" s="174">
        <v>4780</v>
      </c>
      <c r="C470" s="46"/>
      <c r="D470" s="46"/>
      <c r="I470" s="258"/>
      <c r="J470" s="258"/>
      <c r="K470" s="258"/>
      <c r="L470" s="258"/>
      <c r="R470" s="139">
        <v>42661</v>
      </c>
      <c r="S470" s="174">
        <v>802.83</v>
      </c>
      <c r="T470" s="261"/>
      <c r="U470" s="147">
        <v>444.55647527425572</v>
      </c>
    </row>
    <row r="471" spans="1:21" s="140" customFormat="1" ht="15.75" customHeight="1">
      <c r="A471" s="139">
        <v>42667</v>
      </c>
      <c r="B471" s="174">
        <v>4745</v>
      </c>
      <c r="C471" s="46"/>
      <c r="D471" s="46"/>
      <c r="I471" s="258"/>
      <c r="J471" s="258"/>
      <c r="K471" s="258"/>
      <c r="L471" s="258"/>
      <c r="R471" s="139">
        <v>42660</v>
      </c>
      <c r="S471" s="174">
        <v>802.67</v>
      </c>
      <c r="T471" s="261"/>
      <c r="U471" s="147">
        <v>433.3982789857655</v>
      </c>
    </row>
    <row r="472" spans="1:21" s="140" customFormat="1" ht="15.75" customHeight="1">
      <c r="A472" s="139">
        <v>42664</v>
      </c>
      <c r="B472" s="174">
        <v>4730</v>
      </c>
      <c r="C472" s="46"/>
      <c r="D472" s="46"/>
      <c r="I472" s="258"/>
      <c r="J472" s="258"/>
      <c r="K472" s="258"/>
      <c r="L472" s="258"/>
      <c r="R472" s="139">
        <v>42657</v>
      </c>
      <c r="S472" s="174">
        <v>800</v>
      </c>
      <c r="T472" s="261"/>
      <c r="U472" s="147">
        <v>400.12225457480054</v>
      </c>
    </row>
    <row r="473" spans="1:21" s="140" customFormat="1" ht="15.75" customHeight="1">
      <c r="A473" s="139">
        <v>42663</v>
      </c>
      <c r="B473" s="174">
        <v>4735</v>
      </c>
      <c r="C473" s="46"/>
      <c r="D473" s="46"/>
      <c r="I473" s="258"/>
      <c r="J473" s="258"/>
      <c r="K473" s="258"/>
      <c r="L473" s="258"/>
      <c r="R473" s="139">
        <v>42656</v>
      </c>
      <c r="S473" s="174">
        <v>798.5</v>
      </c>
      <c r="T473" s="261"/>
      <c r="U473" s="147">
        <v>423.16084657306055</v>
      </c>
    </row>
    <row r="474" spans="1:21" s="140" customFormat="1" ht="15.75" customHeight="1">
      <c r="A474" s="139">
        <v>42662</v>
      </c>
      <c r="B474" s="174">
        <v>4660</v>
      </c>
      <c r="C474" s="46"/>
      <c r="D474" s="46"/>
      <c r="I474" s="258"/>
      <c r="J474" s="258"/>
      <c r="K474" s="258"/>
      <c r="L474" s="258"/>
      <c r="R474" s="139">
        <v>42655</v>
      </c>
      <c r="S474" s="174">
        <v>804.83</v>
      </c>
      <c r="T474" s="261"/>
      <c r="U474" s="147">
        <v>470.51799991567441</v>
      </c>
    </row>
    <row r="475" spans="1:21" s="140" customFormat="1" ht="15.75" customHeight="1">
      <c r="A475" s="139">
        <v>42661</v>
      </c>
      <c r="B475" s="174">
        <v>4640</v>
      </c>
      <c r="C475" s="46"/>
      <c r="D475" s="46"/>
      <c r="I475" s="258"/>
      <c r="J475" s="258"/>
      <c r="K475" s="258"/>
      <c r="L475" s="258"/>
      <c r="R475" s="139">
        <v>42654</v>
      </c>
      <c r="S475" s="174">
        <v>804.33</v>
      </c>
      <c r="T475" s="261"/>
      <c r="U475" s="147">
        <v>463.37130416801392</v>
      </c>
    </row>
    <row r="476" spans="1:21" s="140" customFormat="1" ht="15.75" customHeight="1">
      <c r="A476" s="139">
        <v>42660</v>
      </c>
      <c r="B476" s="174">
        <v>4625</v>
      </c>
      <c r="C476" s="46"/>
      <c r="D476" s="46"/>
      <c r="I476" s="258"/>
      <c r="J476" s="258"/>
      <c r="K476" s="258"/>
      <c r="L476" s="258"/>
      <c r="R476" s="139">
        <v>42653</v>
      </c>
      <c r="S476" s="174">
        <v>800</v>
      </c>
      <c r="T476" s="261"/>
      <c r="U476" s="147">
        <v>456.00329618760043</v>
      </c>
    </row>
    <row r="477" spans="1:21" s="140" customFormat="1" ht="15.75" customHeight="1">
      <c r="A477" s="139">
        <v>42657</v>
      </c>
      <c r="B477" s="174">
        <v>4580</v>
      </c>
      <c r="C477" s="46"/>
      <c r="D477" s="46"/>
      <c r="I477" s="258"/>
      <c r="J477" s="258"/>
      <c r="K477" s="258"/>
      <c r="L477" s="258"/>
      <c r="R477" s="139">
        <v>42643</v>
      </c>
      <c r="S477" s="174">
        <v>788</v>
      </c>
      <c r="T477" s="261"/>
      <c r="U477" s="147">
        <v>405.91295767839983</v>
      </c>
    </row>
    <row r="478" spans="1:21" s="140" customFormat="1" ht="15.75" customHeight="1">
      <c r="A478" s="139">
        <v>42656</v>
      </c>
      <c r="B478" s="174">
        <v>4600</v>
      </c>
      <c r="C478" s="46"/>
      <c r="D478" s="46"/>
      <c r="I478" s="258"/>
      <c r="J478" s="258"/>
      <c r="K478" s="258"/>
      <c r="L478" s="258"/>
      <c r="R478" s="139">
        <v>42642</v>
      </c>
      <c r="S478" s="174">
        <v>792.17</v>
      </c>
      <c r="T478" s="261"/>
      <c r="U478" s="147">
        <v>429.68147232268893</v>
      </c>
    </row>
    <row r="479" spans="1:21" s="140" customFormat="1" ht="15.75" customHeight="1">
      <c r="A479" s="139">
        <v>42655</v>
      </c>
      <c r="B479" s="174">
        <v>4660</v>
      </c>
      <c r="C479" s="46"/>
      <c r="D479" s="46"/>
      <c r="I479" s="258"/>
      <c r="J479" s="258"/>
      <c r="K479" s="258"/>
      <c r="L479" s="258"/>
      <c r="R479" s="139">
        <v>42641</v>
      </c>
      <c r="S479" s="174">
        <v>787.17</v>
      </c>
      <c r="T479" s="261"/>
      <c r="U479" s="147">
        <v>414.64925855143156</v>
      </c>
    </row>
    <row r="480" spans="1:21" s="140" customFormat="1" ht="15.75" customHeight="1">
      <c r="A480" s="139">
        <v>42654</v>
      </c>
      <c r="B480" s="174">
        <v>4645</v>
      </c>
      <c r="C480" s="46"/>
      <c r="D480" s="46"/>
      <c r="I480" s="258"/>
      <c r="J480" s="258"/>
      <c r="K480" s="258"/>
      <c r="L480" s="258"/>
      <c r="R480" s="139">
        <v>42640</v>
      </c>
      <c r="S480" s="174">
        <v>790</v>
      </c>
      <c r="T480" s="261"/>
      <c r="U480" s="147">
        <v>429.30371523360009</v>
      </c>
    </row>
    <row r="481" spans="1:21" s="140" customFormat="1" ht="15.75" customHeight="1">
      <c r="A481" s="139">
        <v>42653</v>
      </c>
      <c r="B481" s="174">
        <v>4620</v>
      </c>
      <c r="C481" s="46"/>
      <c r="D481" s="46"/>
      <c r="I481" s="258"/>
      <c r="J481" s="258"/>
      <c r="K481" s="258"/>
      <c r="L481" s="258"/>
      <c r="R481" s="139">
        <v>42639</v>
      </c>
      <c r="S481" s="174">
        <v>788.33</v>
      </c>
      <c r="T481" s="261"/>
      <c r="U481" s="147">
        <v>452.63407305065357</v>
      </c>
    </row>
    <row r="482" spans="1:21" s="140" customFormat="1" ht="15.75" customHeight="1">
      <c r="A482" s="139">
        <v>42643</v>
      </c>
      <c r="B482" s="174">
        <v>4540</v>
      </c>
      <c r="C482" s="46"/>
      <c r="D482" s="46"/>
      <c r="I482" s="258"/>
      <c r="J482" s="258"/>
      <c r="K482" s="258"/>
      <c r="L482" s="258"/>
      <c r="R482" s="139">
        <v>42636</v>
      </c>
      <c r="S482" s="174">
        <v>794</v>
      </c>
      <c r="T482" s="261"/>
      <c r="U482" s="147">
        <v>413.81164334239929</v>
      </c>
    </row>
    <row r="483" spans="1:21" s="140" customFormat="1" ht="15.75" customHeight="1">
      <c r="A483" s="139">
        <v>42642</v>
      </c>
      <c r="B483" s="174">
        <v>4590</v>
      </c>
      <c r="C483" s="46"/>
      <c r="D483" s="46"/>
      <c r="I483" s="258"/>
      <c r="J483" s="258"/>
      <c r="K483" s="258"/>
      <c r="L483" s="258"/>
      <c r="R483" s="139">
        <v>42635</v>
      </c>
      <c r="S483" s="174">
        <v>795.67</v>
      </c>
      <c r="T483" s="261"/>
      <c r="U483" s="147">
        <v>442.23582495016672</v>
      </c>
    </row>
    <row r="484" spans="1:21" s="140" customFormat="1" ht="15.75" customHeight="1">
      <c r="A484" s="139">
        <v>42641</v>
      </c>
      <c r="B484" s="174">
        <v>4545</v>
      </c>
      <c r="C484" s="46"/>
      <c r="D484" s="46"/>
      <c r="I484" s="258"/>
      <c r="J484" s="258"/>
      <c r="K484" s="258"/>
      <c r="L484" s="258"/>
      <c r="R484" s="139">
        <v>42634</v>
      </c>
      <c r="S484" s="174">
        <v>793.5</v>
      </c>
      <c r="T484" s="261"/>
      <c r="U484" s="147">
        <v>418.63123050069953</v>
      </c>
    </row>
    <row r="485" spans="1:21" s="140" customFormat="1" ht="15.75" customHeight="1">
      <c r="A485" s="139">
        <v>42640</v>
      </c>
      <c r="B485" s="174">
        <v>4575</v>
      </c>
      <c r="C485" s="46"/>
      <c r="D485" s="46"/>
      <c r="I485" s="258"/>
      <c r="J485" s="258"/>
      <c r="K485" s="258"/>
      <c r="L485" s="258"/>
      <c r="R485" s="139">
        <v>42633</v>
      </c>
      <c r="S485" s="174">
        <v>788.33</v>
      </c>
      <c r="T485" s="261"/>
      <c r="U485" s="147">
        <v>462.63407305065357</v>
      </c>
    </row>
    <row r="486" spans="1:21" s="140" customFormat="1" ht="15.75" customHeight="1">
      <c r="A486" s="139">
        <v>42639</v>
      </c>
      <c r="B486" s="174">
        <v>4590</v>
      </c>
      <c r="C486" s="46"/>
      <c r="D486" s="46"/>
      <c r="I486" s="258"/>
      <c r="J486" s="258"/>
      <c r="K486" s="258"/>
      <c r="L486" s="258"/>
      <c r="R486" s="139">
        <v>42632</v>
      </c>
      <c r="S486" s="174">
        <v>792.67</v>
      </c>
      <c r="T486" s="261"/>
      <c r="U486" s="147">
        <v>443.28007049312782</v>
      </c>
    </row>
    <row r="487" spans="1:21" s="140" customFormat="1" ht="15.75" customHeight="1">
      <c r="A487" s="139">
        <v>42636</v>
      </c>
      <c r="B487" s="174">
        <v>4580</v>
      </c>
      <c r="C487" s="46"/>
      <c r="D487" s="46"/>
      <c r="I487" s="258"/>
      <c r="J487" s="258"/>
      <c r="K487" s="258"/>
      <c r="L487" s="258"/>
      <c r="R487" s="139">
        <v>42627</v>
      </c>
      <c r="S487" s="174">
        <v>795.17</v>
      </c>
      <c r="T487" s="261"/>
      <c r="U487" s="147">
        <v>395.49180053940654</v>
      </c>
    </row>
    <row r="488" spans="1:21" s="140" customFormat="1" ht="15.75" customHeight="1">
      <c r="A488" s="139">
        <v>42635</v>
      </c>
      <c r="B488" s="174">
        <v>4615</v>
      </c>
      <c r="C488" s="46"/>
      <c r="D488" s="46"/>
      <c r="I488" s="258"/>
      <c r="J488" s="258"/>
      <c r="K488" s="258"/>
      <c r="L488" s="258"/>
      <c r="R488" s="139">
        <v>42626</v>
      </c>
      <c r="S488" s="174">
        <v>798.17</v>
      </c>
      <c r="T488" s="261"/>
      <c r="U488" s="147">
        <v>400.97698081345334</v>
      </c>
    </row>
    <row r="489" spans="1:21" s="140" customFormat="1" ht="15.75" customHeight="1">
      <c r="A489" s="139">
        <v>42634</v>
      </c>
      <c r="B489" s="174">
        <v>4585</v>
      </c>
      <c r="C489" s="46"/>
      <c r="D489" s="46"/>
      <c r="I489" s="258"/>
      <c r="J489" s="258"/>
      <c r="K489" s="258"/>
      <c r="L489" s="258"/>
      <c r="R489" s="139">
        <v>42621</v>
      </c>
      <c r="S489" s="174">
        <v>808.33</v>
      </c>
      <c r="T489" s="261"/>
      <c r="U489" s="147">
        <v>436.47722484150927</v>
      </c>
    </row>
    <row r="490" spans="1:21" s="140" customFormat="1" ht="15.75" customHeight="1">
      <c r="A490" s="139">
        <v>42633</v>
      </c>
      <c r="B490" s="174">
        <v>4600</v>
      </c>
      <c r="C490" s="46"/>
      <c r="D490" s="46"/>
      <c r="I490" s="258"/>
      <c r="J490" s="258"/>
      <c r="K490" s="258"/>
      <c r="L490" s="258"/>
      <c r="R490" s="139">
        <v>42620</v>
      </c>
      <c r="S490" s="174">
        <v>805.33</v>
      </c>
      <c r="T490" s="261"/>
      <c r="U490" s="147">
        <v>408.41354261525339</v>
      </c>
    </row>
    <row r="491" spans="1:21" s="140" customFormat="1" ht="15.75" customHeight="1">
      <c r="A491" s="139">
        <v>42632</v>
      </c>
      <c r="B491" s="174">
        <v>4600</v>
      </c>
      <c r="C491" s="46"/>
      <c r="D491" s="46"/>
      <c r="I491" s="258"/>
      <c r="J491" s="258"/>
      <c r="K491" s="258"/>
      <c r="L491" s="258"/>
      <c r="R491" s="139">
        <v>42619</v>
      </c>
      <c r="S491" s="174">
        <v>807.83</v>
      </c>
      <c r="T491" s="261"/>
      <c r="U491" s="147">
        <v>402.12110475537429</v>
      </c>
    </row>
    <row r="492" spans="1:21" s="140" customFormat="1" ht="15.75" customHeight="1">
      <c r="A492" s="139">
        <v>42627</v>
      </c>
      <c r="B492" s="174">
        <v>4575</v>
      </c>
      <c r="C492" s="46"/>
      <c r="D492" s="46"/>
      <c r="I492" s="258"/>
      <c r="J492" s="258"/>
      <c r="K492" s="258"/>
      <c r="L492" s="258"/>
      <c r="R492" s="139">
        <v>42618</v>
      </c>
      <c r="S492" s="174">
        <v>810</v>
      </c>
      <c r="T492" s="261"/>
      <c r="U492" s="147">
        <v>387.86158392400102</v>
      </c>
    </row>
    <row r="493" spans="1:21" s="140" customFormat="1" ht="15.75" customHeight="1">
      <c r="A493" s="139">
        <v>42626</v>
      </c>
      <c r="B493" s="174">
        <v>4595</v>
      </c>
      <c r="C493" s="46"/>
      <c r="D493" s="46"/>
      <c r="I493" s="258"/>
      <c r="J493" s="258"/>
      <c r="K493" s="258"/>
      <c r="L493" s="258"/>
      <c r="R493" s="139">
        <v>42615</v>
      </c>
      <c r="S493" s="174">
        <v>801</v>
      </c>
      <c r="T493" s="261"/>
      <c r="U493" s="147">
        <v>392.36459044060121</v>
      </c>
    </row>
    <row r="494" spans="1:21" s="140" customFormat="1" ht="15.75" customHeight="1">
      <c r="A494" s="139">
        <v>42625</v>
      </c>
      <c r="B494" s="174">
        <v>4620</v>
      </c>
      <c r="C494" s="46"/>
      <c r="D494" s="46"/>
      <c r="I494" s="258"/>
      <c r="J494" s="258"/>
      <c r="K494" s="258"/>
      <c r="L494" s="258"/>
      <c r="R494" s="139">
        <v>42614</v>
      </c>
      <c r="S494" s="174">
        <v>801</v>
      </c>
      <c r="T494" s="261"/>
      <c r="U494" s="147">
        <v>351.1066084062013</v>
      </c>
    </row>
    <row r="495" spans="1:21" s="140" customFormat="1" ht="15.75" customHeight="1">
      <c r="A495" s="139">
        <v>42622</v>
      </c>
      <c r="B495" s="174">
        <v>4670</v>
      </c>
      <c r="C495" s="46"/>
      <c r="D495" s="46"/>
      <c r="I495" s="258"/>
      <c r="J495" s="258"/>
      <c r="K495" s="258"/>
      <c r="L495" s="258"/>
      <c r="R495" s="139">
        <v>42613</v>
      </c>
      <c r="S495" s="174">
        <v>802</v>
      </c>
      <c r="T495" s="261">
        <v>775</v>
      </c>
      <c r="U495" s="147">
        <v>409.31176411990054</v>
      </c>
    </row>
    <row r="496" spans="1:21" s="140" customFormat="1" ht="15.75" customHeight="1">
      <c r="A496" s="139">
        <v>42621</v>
      </c>
      <c r="B496" s="174">
        <v>4675</v>
      </c>
      <c r="C496" s="46"/>
      <c r="D496" s="46"/>
      <c r="I496" s="258"/>
      <c r="J496" s="258"/>
      <c r="K496" s="258"/>
      <c r="L496" s="258"/>
      <c r="R496" s="139">
        <v>42612</v>
      </c>
      <c r="S496" s="174">
        <v>807</v>
      </c>
      <c r="T496" s="261"/>
      <c r="U496" s="147">
        <v>428.34152472159894</v>
      </c>
    </row>
    <row r="497" spans="1:21" s="140" customFormat="1" ht="15.75" customHeight="1">
      <c r="A497" s="139">
        <v>42620</v>
      </c>
      <c r="B497" s="174">
        <v>4635</v>
      </c>
      <c r="C497" s="46"/>
      <c r="D497" s="46"/>
      <c r="I497" s="258"/>
      <c r="J497" s="258"/>
      <c r="K497" s="258"/>
      <c r="L497" s="258"/>
      <c r="R497" s="139">
        <v>42611</v>
      </c>
      <c r="S497" s="174">
        <v>807.5</v>
      </c>
      <c r="T497" s="261"/>
      <c r="U497" s="147">
        <v>437.33845680574996</v>
      </c>
    </row>
    <row r="498" spans="1:21" s="140" customFormat="1" ht="15.75" customHeight="1">
      <c r="A498" s="139">
        <v>42619</v>
      </c>
      <c r="B498" s="174">
        <v>4645</v>
      </c>
      <c r="C498" s="46"/>
      <c r="D498" s="46"/>
      <c r="I498" s="258"/>
      <c r="J498" s="258"/>
      <c r="K498" s="258"/>
      <c r="L498" s="258"/>
      <c r="R498" s="139">
        <v>42608</v>
      </c>
      <c r="S498" s="174">
        <v>806</v>
      </c>
      <c r="T498" s="261"/>
      <c r="U498" s="147">
        <v>454.93577618630025</v>
      </c>
    </row>
    <row r="499" spans="1:21" s="140" customFormat="1" ht="15.75" customHeight="1">
      <c r="A499" s="139">
        <v>42618</v>
      </c>
      <c r="B499" s="174">
        <v>4645</v>
      </c>
      <c r="C499" s="46"/>
      <c r="D499" s="46"/>
      <c r="I499" s="258"/>
      <c r="J499" s="258"/>
      <c r="K499" s="258"/>
      <c r="L499" s="258"/>
      <c r="R499" s="139">
        <v>42607</v>
      </c>
      <c r="S499" s="174">
        <v>809.5</v>
      </c>
      <c r="T499" s="261"/>
      <c r="U499" s="147">
        <v>410.77054861934903</v>
      </c>
    </row>
    <row r="500" spans="1:21" s="140" customFormat="1" ht="15.75" customHeight="1">
      <c r="A500" s="139">
        <v>42615</v>
      </c>
      <c r="B500" s="174">
        <v>4600</v>
      </c>
      <c r="C500" s="46"/>
      <c r="D500" s="46"/>
      <c r="I500" s="258"/>
      <c r="J500" s="258"/>
      <c r="K500" s="258"/>
      <c r="L500" s="258"/>
      <c r="R500" s="139">
        <v>42606</v>
      </c>
      <c r="S500" s="174">
        <v>810</v>
      </c>
      <c r="T500" s="261"/>
      <c r="U500" s="147">
        <v>435.0620773745004</v>
      </c>
    </row>
    <row r="501" spans="1:21" s="140" customFormat="1" ht="15.75" customHeight="1">
      <c r="A501" s="139">
        <v>42614</v>
      </c>
      <c r="B501" s="174">
        <v>4560</v>
      </c>
      <c r="C501" s="46"/>
      <c r="D501" s="46"/>
      <c r="I501" s="258"/>
      <c r="J501" s="258"/>
      <c r="K501" s="258"/>
      <c r="L501" s="258"/>
      <c r="R501" s="139">
        <v>42605</v>
      </c>
      <c r="S501" s="174">
        <v>808.67</v>
      </c>
      <c r="T501" s="261"/>
      <c r="U501" s="147">
        <v>439.18760514086443</v>
      </c>
    </row>
    <row r="502" spans="1:21" s="140" customFormat="1" ht="15.75" customHeight="1">
      <c r="A502" s="139">
        <v>42613</v>
      </c>
      <c r="B502" s="174">
        <v>4555</v>
      </c>
      <c r="C502" s="46"/>
      <c r="D502" s="46"/>
      <c r="I502" s="258"/>
      <c r="J502" s="258"/>
      <c r="K502" s="258"/>
      <c r="L502" s="258"/>
      <c r="R502" s="139">
        <v>42604</v>
      </c>
      <c r="S502" s="174">
        <v>811.67</v>
      </c>
      <c r="T502" s="261"/>
      <c r="U502" s="147">
        <v>449.48135934098354</v>
      </c>
    </row>
    <row r="503" spans="1:21" s="140" customFormat="1" ht="15.75" customHeight="1">
      <c r="A503" s="139">
        <v>42612</v>
      </c>
      <c r="B503" s="174">
        <v>4585</v>
      </c>
      <c r="C503" s="46"/>
      <c r="D503" s="46"/>
      <c r="I503" s="258"/>
      <c r="J503" s="258"/>
      <c r="K503" s="258"/>
      <c r="L503" s="258"/>
      <c r="R503" s="139">
        <v>42601</v>
      </c>
      <c r="S503" s="174">
        <v>818</v>
      </c>
      <c r="T503" s="261"/>
      <c r="U503" s="147">
        <v>516.33401468980082</v>
      </c>
    </row>
    <row r="504" spans="1:21" s="140" customFormat="1" ht="15.75" customHeight="1">
      <c r="A504" s="139">
        <v>42611</v>
      </c>
      <c r="B504" s="174">
        <v>4595</v>
      </c>
      <c r="C504" s="46"/>
      <c r="D504" s="46"/>
      <c r="I504" s="258"/>
      <c r="J504" s="258"/>
      <c r="K504" s="258"/>
      <c r="L504" s="258"/>
      <c r="R504" s="139">
        <v>42600</v>
      </c>
      <c r="S504" s="174">
        <v>813.33</v>
      </c>
      <c r="T504" s="261"/>
      <c r="U504" s="147">
        <v>520.13587071446091</v>
      </c>
    </row>
    <row r="505" spans="1:21" s="140" customFormat="1" ht="15.75" customHeight="1">
      <c r="A505" s="139">
        <v>42608</v>
      </c>
      <c r="B505" s="174">
        <v>4595</v>
      </c>
      <c r="C505" s="46"/>
      <c r="D505" s="46"/>
      <c r="I505" s="258"/>
      <c r="J505" s="258"/>
      <c r="K505" s="258"/>
      <c r="L505" s="258"/>
      <c r="R505" s="139">
        <v>42599</v>
      </c>
      <c r="S505" s="174">
        <v>813.33</v>
      </c>
      <c r="T505" s="261"/>
      <c r="U505" s="147">
        <v>509.07571028125585</v>
      </c>
    </row>
    <row r="506" spans="1:21" s="140" customFormat="1" ht="15.75" customHeight="1">
      <c r="A506" s="139">
        <v>42607</v>
      </c>
      <c r="B506" s="174">
        <v>4560</v>
      </c>
      <c r="C506" s="46"/>
      <c r="D506" s="46"/>
      <c r="I506" s="258"/>
      <c r="J506" s="258"/>
      <c r="K506" s="258"/>
      <c r="L506" s="258"/>
      <c r="R506" s="139">
        <v>42598</v>
      </c>
      <c r="S506" s="174">
        <v>809</v>
      </c>
      <c r="T506" s="261"/>
      <c r="U506" s="147">
        <v>493.58545533760025</v>
      </c>
    </row>
    <row r="507" spans="1:21" s="140" customFormat="1" ht="15.75" customHeight="1">
      <c r="A507" s="139">
        <v>42606</v>
      </c>
      <c r="B507" s="174">
        <v>4580</v>
      </c>
      <c r="C507" s="46"/>
      <c r="D507" s="46"/>
      <c r="I507" s="258"/>
      <c r="J507" s="258"/>
      <c r="K507" s="258"/>
      <c r="L507" s="258"/>
      <c r="R507" s="139">
        <v>42597</v>
      </c>
      <c r="S507" s="174">
        <v>808</v>
      </c>
      <c r="T507" s="261"/>
      <c r="U507" s="147">
        <v>459.98151741819947</v>
      </c>
    </row>
    <row r="508" spans="1:21" s="140" customFormat="1" ht="15.75" customHeight="1">
      <c r="A508" s="139">
        <v>42605</v>
      </c>
      <c r="B508" s="174">
        <v>4585</v>
      </c>
      <c r="C508" s="46"/>
      <c r="D508" s="46"/>
      <c r="I508" s="258"/>
      <c r="J508" s="258"/>
      <c r="K508" s="258"/>
      <c r="L508" s="258"/>
      <c r="R508" s="139">
        <v>42594</v>
      </c>
      <c r="S508" s="174">
        <v>804.17</v>
      </c>
      <c r="T508" s="261"/>
      <c r="U508" s="147">
        <v>504.02829047952036</v>
      </c>
    </row>
    <row r="509" spans="1:21" s="140" customFormat="1" ht="15.75" customHeight="1">
      <c r="A509" s="139">
        <v>42604</v>
      </c>
      <c r="B509" s="174">
        <v>4610</v>
      </c>
      <c r="C509" s="46"/>
      <c r="D509" s="46"/>
      <c r="I509" s="258"/>
      <c r="J509" s="258"/>
      <c r="K509" s="258"/>
      <c r="L509" s="258"/>
      <c r="R509" s="139">
        <v>42593</v>
      </c>
      <c r="S509" s="174">
        <v>800.67</v>
      </c>
      <c r="T509" s="261"/>
      <c r="U509" s="147">
        <v>472.56534209872098</v>
      </c>
    </row>
    <row r="510" spans="1:21" s="140" customFormat="1" ht="15.75" customHeight="1">
      <c r="A510" s="139">
        <v>42601</v>
      </c>
      <c r="B510" s="174">
        <v>4675</v>
      </c>
      <c r="C510" s="46"/>
      <c r="D510" s="46"/>
      <c r="I510" s="258"/>
      <c r="J510" s="258"/>
      <c r="K510" s="258"/>
      <c r="L510" s="258"/>
      <c r="R510" s="139">
        <v>42592</v>
      </c>
      <c r="S510" s="174">
        <v>803.17</v>
      </c>
      <c r="T510" s="261"/>
      <c r="U510" s="147">
        <v>470.56861765713347</v>
      </c>
    </row>
    <row r="511" spans="1:21" s="140" customFormat="1" ht="15.75" customHeight="1">
      <c r="A511" s="139">
        <v>42600</v>
      </c>
      <c r="B511" s="174">
        <v>4660</v>
      </c>
      <c r="C511" s="46"/>
      <c r="D511" s="46"/>
      <c r="I511" s="258"/>
      <c r="J511" s="258"/>
      <c r="K511" s="258"/>
      <c r="L511" s="258"/>
      <c r="R511" s="139">
        <v>42590</v>
      </c>
      <c r="S511" s="174">
        <v>800.67</v>
      </c>
      <c r="T511" s="261"/>
      <c r="U511" s="147">
        <v>420.18118981556927</v>
      </c>
    </row>
    <row r="512" spans="1:21" s="140" customFormat="1" ht="15.75" customHeight="1">
      <c r="A512" s="139">
        <v>42599</v>
      </c>
      <c r="B512" s="174">
        <v>4650</v>
      </c>
      <c r="C512" s="46"/>
      <c r="D512" s="46"/>
      <c r="I512" s="258"/>
      <c r="J512" s="258"/>
      <c r="K512" s="258"/>
      <c r="L512" s="258"/>
      <c r="R512" s="139">
        <v>42587</v>
      </c>
      <c r="S512" s="174">
        <v>802.17</v>
      </c>
      <c r="T512" s="261"/>
      <c r="U512" s="147">
        <v>442.08643734520319</v>
      </c>
    </row>
    <row r="513" spans="1:21" s="140" customFormat="1" ht="15.75" customHeight="1">
      <c r="A513" s="139">
        <v>42598</v>
      </c>
      <c r="B513" s="174">
        <v>4630</v>
      </c>
      <c r="C513" s="46"/>
      <c r="D513" s="46"/>
      <c r="I513" s="258"/>
      <c r="J513" s="258"/>
      <c r="K513" s="258"/>
      <c r="L513" s="258"/>
      <c r="R513" s="139">
        <v>42586</v>
      </c>
      <c r="S513" s="174">
        <v>801.67</v>
      </c>
      <c r="T513" s="261"/>
      <c r="U513" s="147">
        <v>463.96490956746129</v>
      </c>
    </row>
    <row r="514" spans="1:21" s="140" customFormat="1" ht="15.75" customHeight="1">
      <c r="A514" s="139">
        <v>42597</v>
      </c>
      <c r="B514" s="174">
        <v>4600</v>
      </c>
      <c r="C514" s="46"/>
      <c r="D514" s="46"/>
      <c r="I514" s="258"/>
      <c r="J514" s="258"/>
      <c r="K514" s="258"/>
      <c r="L514" s="258"/>
      <c r="R514" s="139">
        <v>42585</v>
      </c>
      <c r="S514" s="174">
        <v>798.33</v>
      </c>
      <c r="T514" s="261"/>
      <c r="U514" s="147">
        <v>468.6145218328229</v>
      </c>
    </row>
    <row r="515" spans="1:21" s="140" customFormat="1" ht="15.75" customHeight="1">
      <c r="A515" s="139">
        <v>42594</v>
      </c>
      <c r="B515" s="174">
        <v>4630</v>
      </c>
      <c r="C515" s="46"/>
      <c r="D515" s="46"/>
      <c r="I515" s="258"/>
      <c r="J515" s="258"/>
      <c r="K515" s="258"/>
      <c r="L515" s="258"/>
      <c r="R515" s="139">
        <v>42584</v>
      </c>
      <c r="S515" s="174">
        <v>790.83</v>
      </c>
      <c r="T515" s="261"/>
      <c r="U515" s="147">
        <v>415.50099268492067</v>
      </c>
    </row>
    <row r="516" spans="1:21" s="140" customFormat="1" ht="15.75" customHeight="1">
      <c r="A516" s="139">
        <v>42593</v>
      </c>
      <c r="B516" s="174">
        <v>4585</v>
      </c>
      <c r="C516" s="46"/>
      <c r="D516" s="46"/>
      <c r="I516" s="258"/>
      <c r="J516" s="258"/>
      <c r="K516" s="258"/>
      <c r="L516" s="258"/>
      <c r="R516" s="139">
        <v>42583</v>
      </c>
      <c r="S516" s="174">
        <v>795.5</v>
      </c>
      <c r="T516" s="261"/>
      <c r="U516" s="147">
        <v>430.68885803759986</v>
      </c>
    </row>
    <row r="517" spans="1:21" s="140" customFormat="1" ht="15.75" customHeight="1">
      <c r="A517" s="139">
        <v>42592</v>
      </c>
      <c r="B517" s="174">
        <v>4600</v>
      </c>
      <c r="C517" s="46"/>
      <c r="D517" s="46"/>
      <c r="I517" s="258"/>
      <c r="J517" s="258"/>
      <c r="K517" s="258"/>
      <c r="L517" s="258"/>
      <c r="R517" s="139">
        <v>42580</v>
      </c>
      <c r="S517" s="174">
        <v>790.5</v>
      </c>
      <c r="T517" s="261">
        <v>800</v>
      </c>
      <c r="U517" s="147">
        <v>356.30768150975018</v>
      </c>
    </row>
    <row r="518" spans="1:21" s="140" customFormat="1" ht="15.75" customHeight="1">
      <c r="A518" s="139">
        <v>42591</v>
      </c>
      <c r="B518" s="174">
        <v>4570</v>
      </c>
      <c r="C518" s="46"/>
      <c r="D518" s="46"/>
      <c r="I518" s="258"/>
      <c r="J518" s="258"/>
      <c r="K518" s="258"/>
      <c r="L518" s="258"/>
      <c r="R518" s="139">
        <v>42579</v>
      </c>
      <c r="S518" s="174">
        <v>804</v>
      </c>
      <c r="T518" s="261"/>
      <c r="U518" s="147">
        <v>351.87314465439977</v>
      </c>
    </row>
    <row r="519" spans="1:21" s="140" customFormat="1" ht="15.75" customHeight="1">
      <c r="A519" s="139">
        <v>42590</v>
      </c>
      <c r="B519" s="174">
        <v>4550</v>
      </c>
      <c r="C519" s="46"/>
      <c r="D519" s="46"/>
      <c r="I519" s="258"/>
      <c r="J519" s="258"/>
      <c r="K519" s="258"/>
      <c r="L519" s="258"/>
      <c r="R519" s="139">
        <v>42578</v>
      </c>
      <c r="S519" s="174">
        <v>809</v>
      </c>
      <c r="T519" s="261"/>
      <c r="U519" s="147">
        <v>336.19025526360019</v>
      </c>
    </row>
    <row r="520" spans="1:21" s="140" customFormat="1" ht="15.75" customHeight="1">
      <c r="A520" s="139">
        <v>42587</v>
      </c>
      <c r="B520" s="174">
        <v>4565</v>
      </c>
      <c r="C520" s="46"/>
      <c r="D520" s="46"/>
      <c r="I520" s="258"/>
      <c r="J520" s="258"/>
      <c r="K520" s="258"/>
      <c r="L520" s="258"/>
      <c r="R520" s="139">
        <v>42577</v>
      </c>
      <c r="S520" s="174">
        <v>808</v>
      </c>
      <c r="T520" s="261"/>
      <c r="U520" s="147">
        <v>330.97430953359981</v>
      </c>
    </row>
    <row r="521" spans="1:21" s="140" customFormat="1" ht="15.75" customHeight="1">
      <c r="A521" s="139">
        <v>42586</v>
      </c>
      <c r="B521" s="174">
        <v>4580</v>
      </c>
      <c r="C521" s="46"/>
      <c r="D521" s="46"/>
      <c r="I521" s="258"/>
      <c r="J521" s="258"/>
      <c r="K521" s="258"/>
      <c r="L521" s="258"/>
      <c r="R521" s="139">
        <v>42576</v>
      </c>
      <c r="S521" s="174">
        <v>816</v>
      </c>
      <c r="T521" s="261"/>
      <c r="U521" s="147">
        <v>351.15232944160016</v>
      </c>
    </row>
    <row r="522" spans="1:21" s="140" customFormat="1" ht="15.75" customHeight="1">
      <c r="A522" s="139">
        <v>42585</v>
      </c>
      <c r="B522" s="174">
        <v>4570</v>
      </c>
      <c r="C522" s="46"/>
      <c r="D522" s="46"/>
      <c r="I522" s="258"/>
      <c r="J522" s="258"/>
      <c r="K522" s="258"/>
      <c r="L522" s="258"/>
      <c r="R522" s="139">
        <v>42573</v>
      </c>
      <c r="S522" s="174">
        <v>817.5</v>
      </c>
      <c r="T522" s="261"/>
      <c r="U522" s="147">
        <v>375.1469328180001</v>
      </c>
    </row>
    <row r="523" spans="1:21" s="140" customFormat="1" ht="15.75" customHeight="1">
      <c r="A523" s="139">
        <v>42584</v>
      </c>
      <c r="B523" s="174">
        <v>4510</v>
      </c>
      <c r="C523" s="46"/>
      <c r="D523" s="46"/>
      <c r="I523" s="258"/>
      <c r="J523" s="258"/>
      <c r="K523" s="258"/>
      <c r="L523" s="258"/>
      <c r="R523" s="139">
        <v>42572</v>
      </c>
      <c r="S523" s="174">
        <v>824</v>
      </c>
      <c r="T523" s="261"/>
      <c r="U523" s="147">
        <v>348.30657431440068</v>
      </c>
    </row>
    <row r="524" spans="1:21" s="140" customFormat="1" ht="15.75" customHeight="1">
      <c r="A524" s="139">
        <v>42583</v>
      </c>
      <c r="B524" s="174">
        <v>4530</v>
      </c>
      <c r="C524" s="46"/>
      <c r="D524" s="46"/>
      <c r="I524" s="258"/>
      <c r="J524" s="258"/>
      <c r="K524" s="258"/>
      <c r="L524" s="258"/>
      <c r="R524" s="139">
        <v>42571</v>
      </c>
      <c r="S524" s="174">
        <v>819</v>
      </c>
      <c r="T524" s="261"/>
      <c r="U524" s="147">
        <v>310.65838779795922</v>
      </c>
    </row>
    <row r="525" spans="1:21" s="140" customFormat="1" ht="15.75" customHeight="1">
      <c r="A525" s="139">
        <v>42580</v>
      </c>
      <c r="B525" s="174">
        <v>4520</v>
      </c>
      <c r="C525" s="46"/>
      <c r="D525" s="46"/>
      <c r="I525" s="258"/>
      <c r="J525" s="258"/>
      <c r="K525" s="258"/>
      <c r="L525" s="258"/>
      <c r="R525" s="139">
        <v>42570</v>
      </c>
      <c r="S525" s="174">
        <v>820</v>
      </c>
      <c r="T525" s="261"/>
      <c r="U525" s="147">
        <v>291.03089894880031</v>
      </c>
    </row>
    <row r="526" spans="1:21" s="140" customFormat="1" ht="15.75" customHeight="1">
      <c r="A526" s="139">
        <v>42579</v>
      </c>
      <c r="B526" s="174">
        <v>4555</v>
      </c>
      <c r="C526" s="46"/>
      <c r="D526" s="46"/>
      <c r="I526" s="258"/>
      <c r="J526" s="258"/>
      <c r="K526" s="258"/>
      <c r="L526" s="258"/>
      <c r="R526" s="139">
        <v>42569</v>
      </c>
      <c r="S526" s="174">
        <v>820.33</v>
      </c>
      <c r="T526" s="261"/>
      <c r="U526" s="147">
        <v>292.06985783023356</v>
      </c>
    </row>
    <row r="527" spans="1:21" s="140" customFormat="1" ht="15.75" customHeight="1">
      <c r="A527" s="139">
        <v>42578</v>
      </c>
      <c r="B527" s="174">
        <v>4560</v>
      </c>
      <c r="C527" s="46"/>
      <c r="D527" s="46"/>
      <c r="I527" s="258"/>
      <c r="J527" s="258"/>
      <c r="K527" s="258"/>
      <c r="L527" s="258"/>
      <c r="R527" s="139">
        <v>42566</v>
      </c>
      <c r="S527" s="174">
        <v>817.33</v>
      </c>
      <c r="T527" s="261"/>
      <c r="U527" s="147">
        <v>332.97294867995242</v>
      </c>
    </row>
    <row r="528" spans="1:21" s="140" customFormat="1" ht="15.75" customHeight="1">
      <c r="A528" s="139">
        <v>42577</v>
      </c>
      <c r="B528" s="174">
        <v>4555</v>
      </c>
      <c r="C528" s="46"/>
      <c r="D528" s="46"/>
      <c r="I528" s="258"/>
      <c r="J528" s="258"/>
      <c r="K528" s="258"/>
      <c r="L528" s="258"/>
      <c r="R528" s="139">
        <v>42565</v>
      </c>
      <c r="S528" s="174">
        <v>821</v>
      </c>
      <c r="T528" s="261"/>
      <c r="U528" s="147">
        <v>315.39669340364071</v>
      </c>
    </row>
    <row r="529" spans="1:21" s="140" customFormat="1" ht="15.75" customHeight="1">
      <c r="A529" s="139">
        <v>42576</v>
      </c>
      <c r="B529" s="174">
        <v>4600</v>
      </c>
      <c r="C529" s="46"/>
      <c r="D529" s="46"/>
      <c r="I529" s="258"/>
      <c r="J529" s="258"/>
      <c r="K529" s="258"/>
      <c r="L529" s="258"/>
      <c r="R529" s="139">
        <v>42564</v>
      </c>
      <c r="S529" s="174">
        <v>826</v>
      </c>
      <c r="T529" s="261"/>
      <c r="U529" s="147">
        <v>346.77519755339927</v>
      </c>
    </row>
    <row r="530" spans="1:21" s="140" customFormat="1" ht="15.75" customHeight="1">
      <c r="A530" s="139">
        <v>42573</v>
      </c>
      <c r="B530" s="174">
        <v>4620</v>
      </c>
      <c r="C530" s="46"/>
      <c r="D530" s="46"/>
      <c r="I530" s="258"/>
      <c r="J530" s="258"/>
      <c r="K530" s="258"/>
      <c r="L530" s="258"/>
      <c r="R530" s="139">
        <v>42563</v>
      </c>
      <c r="S530" s="174">
        <v>823.67</v>
      </c>
      <c r="T530" s="261"/>
      <c r="U530" s="147">
        <v>300.18483499241302</v>
      </c>
    </row>
    <row r="531" spans="1:21" s="140" customFormat="1" ht="15.75" customHeight="1">
      <c r="A531" s="139">
        <v>42572</v>
      </c>
      <c r="B531" s="174">
        <v>4615</v>
      </c>
      <c r="C531" s="46"/>
      <c r="D531" s="46"/>
      <c r="I531" s="258"/>
      <c r="J531" s="258"/>
      <c r="K531" s="258"/>
      <c r="L531" s="258"/>
      <c r="R531" s="139">
        <v>42562</v>
      </c>
      <c r="S531" s="174">
        <v>815.33</v>
      </c>
      <c r="T531" s="261"/>
      <c r="U531" s="147">
        <v>285.31359701153724</v>
      </c>
    </row>
    <row r="532" spans="1:21" s="140" customFormat="1" ht="15.75" customHeight="1">
      <c r="A532" s="139">
        <v>42571</v>
      </c>
      <c r="B532" s="174">
        <v>4570</v>
      </c>
      <c r="C532" s="46"/>
      <c r="D532" s="46"/>
      <c r="I532" s="258"/>
      <c r="J532" s="258"/>
      <c r="K532" s="258"/>
      <c r="L532" s="258"/>
      <c r="R532" s="139">
        <v>42559</v>
      </c>
      <c r="S532" s="174">
        <v>818.33</v>
      </c>
      <c r="T532" s="261"/>
      <c r="U532" s="147">
        <v>287.42105542005811</v>
      </c>
    </row>
    <row r="533" spans="1:21" s="140" customFormat="1" ht="15.75" customHeight="1">
      <c r="A533" s="139">
        <v>42570</v>
      </c>
      <c r="B533" s="174">
        <v>4560</v>
      </c>
      <c r="C533" s="46"/>
      <c r="D533" s="46"/>
      <c r="I533" s="258"/>
      <c r="J533" s="258"/>
      <c r="K533" s="258"/>
      <c r="L533" s="258"/>
      <c r="R533" s="139">
        <v>42558</v>
      </c>
      <c r="S533" s="174">
        <v>824.33</v>
      </c>
      <c r="T533" s="261"/>
      <c r="U533" s="147">
        <v>345.99821382325899</v>
      </c>
    </row>
    <row r="534" spans="1:21" s="140" customFormat="1" ht="15.75" customHeight="1">
      <c r="A534" s="139">
        <v>42569</v>
      </c>
      <c r="B534" s="174">
        <v>4560</v>
      </c>
      <c r="C534" s="46"/>
      <c r="D534" s="46"/>
      <c r="I534" s="258"/>
      <c r="J534" s="258"/>
      <c r="K534" s="258"/>
      <c r="L534" s="258"/>
      <c r="R534" s="139">
        <v>42556</v>
      </c>
      <c r="S534" s="174">
        <v>829.67</v>
      </c>
      <c r="T534" s="261"/>
      <c r="U534" s="147">
        <v>415.76826224584056</v>
      </c>
    </row>
    <row r="535" spans="1:21" s="140" customFormat="1" ht="15.75" customHeight="1">
      <c r="A535" s="139">
        <v>42566</v>
      </c>
      <c r="B535" s="174">
        <v>4585</v>
      </c>
      <c r="C535" s="46"/>
      <c r="D535" s="46"/>
      <c r="I535" s="258"/>
      <c r="J535" s="258"/>
      <c r="K535" s="258"/>
      <c r="L535" s="258"/>
      <c r="R535" s="139">
        <v>42555</v>
      </c>
      <c r="S535" s="174">
        <v>835.17</v>
      </c>
      <c r="T535" s="261"/>
      <c r="U535" s="147">
        <v>478.08423981439046</v>
      </c>
    </row>
    <row r="536" spans="1:21" s="140" customFormat="1" ht="15.75" customHeight="1">
      <c r="A536" s="139">
        <v>42565</v>
      </c>
      <c r="B536" s="174">
        <v>4580</v>
      </c>
      <c r="C536" s="46"/>
      <c r="D536" s="46"/>
      <c r="I536" s="258"/>
      <c r="J536" s="258"/>
      <c r="K536" s="258"/>
      <c r="L536" s="258"/>
      <c r="R536" s="139">
        <v>42552</v>
      </c>
      <c r="S536" s="174">
        <v>820.5</v>
      </c>
      <c r="T536" s="261"/>
      <c r="U536" s="147">
        <v>434.68090973364997</v>
      </c>
    </row>
    <row r="537" spans="1:21" s="140" customFormat="1" ht="15.75" customHeight="1">
      <c r="A537" s="139">
        <v>42564</v>
      </c>
      <c r="B537" s="174">
        <v>4620</v>
      </c>
      <c r="C537" s="46"/>
      <c r="D537" s="46"/>
      <c r="I537" s="258"/>
      <c r="J537" s="258"/>
      <c r="K537" s="258"/>
      <c r="L537" s="258"/>
      <c r="R537" s="139">
        <v>42551</v>
      </c>
      <c r="S537" s="174">
        <v>827</v>
      </c>
      <c r="T537" s="261"/>
      <c r="U537" s="147">
        <v>389.16583877459925</v>
      </c>
    </row>
    <row r="538" spans="1:21" s="140" customFormat="1" ht="15.75" customHeight="1">
      <c r="A538" s="139">
        <v>42563</v>
      </c>
      <c r="B538" s="174">
        <v>4575</v>
      </c>
      <c r="C538" s="46"/>
      <c r="D538" s="46"/>
      <c r="I538" s="258"/>
      <c r="J538" s="258"/>
      <c r="K538" s="258"/>
      <c r="L538" s="258"/>
      <c r="R538" s="139">
        <v>42550</v>
      </c>
      <c r="S538" s="174">
        <v>823</v>
      </c>
      <c r="T538" s="261"/>
      <c r="U538" s="147">
        <v>376.83334051740076</v>
      </c>
    </row>
    <row r="539" spans="1:21" s="140" customFormat="1" ht="15.75" customHeight="1">
      <c r="A539" s="139">
        <v>42562</v>
      </c>
      <c r="B539" s="174">
        <v>4535</v>
      </c>
      <c r="C539" s="46"/>
      <c r="D539" s="46"/>
      <c r="I539" s="258"/>
      <c r="J539" s="258"/>
      <c r="K539" s="258"/>
      <c r="L539" s="258"/>
      <c r="R539" s="139">
        <v>42549</v>
      </c>
      <c r="S539" s="174">
        <v>821</v>
      </c>
      <c r="T539" s="261"/>
      <c r="U539" s="147">
        <v>377.77773752140001</v>
      </c>
    </row>
    <row r="540" spans="1:21" s="140" customFormat="1" ht="15.75" customHeight="1">
      <c r="A540" s="139">
        <v>42559</v>
      </c>
      <c r="B540" s="174">
        <v>4545</v>
      </c>
      <c r="C540" s="46"/>
      <c r="D540" s="46"/>
      <c r="I540" s="258"/>
      <c r="J540" s="258"/>
      <c r="K540" s="258"/>
      <c r="L540" s="258"/>
      <c r="R540" s="139">
        <v>42548</v>
      </c>
      <c r="S540" s="174">
        <v>822</v>
      </c>
      <c r="T540" s="261"/>
      <c r="U540" s="147">
        <v>341.90308622160046</v>
      </c>
    </row>
    <row r="541" spans="1:21" s="140" customFormat="1" ht="15.75" customHeight="1">
      <c r="A541" s="139">
        <v>42558</v>
      </c>
      <c r="B541" s="174">
        <v>4620</v>
      </c>
      <c r="C541" s="46"/>
      <c r="D541" s="46"/>
      <c r="I541" s="258"/>
      <c r="J541" s="258"/>
      <c r="K541" s="258"/>
      <c r="L541" s="258"/>
      <c r="R541" s="139">
        <v>42545</v>
      </c>
      <c r="S541" s="174">
        <v>819.5</v>
      </c>
      <c r="T541" s="261"/>
      <c r="U541" s="147">
        <v>351.87845677443966</v>
      </c>
    </row>
    <row r="542" spans="1:21" s="140" customFormat="1" ht="15.75" customHeight="1">
      <c r="A542" s="139">
        <v>42557</v>
      </c>
      <c r="B542" s="174">
        <v>4625</v>
      </c>
      <c r="C542" s="46"/>
      <c r="D542" s="46"/>
      <c r="I542" s="258"/>
      <c r="J542" s="258"/>
      <c r="K542" s="258"/>
      <c r="L542" s="258"/>
      <c r="R542" s="139">
        <v>42544</v>
      </c>
      <c r="S542" s="174">
        <v>827.33</v>
      </c>
      <c r="T542" s="261"/>
      <c r="U542" s="147">
        <v>344.79996279792977</v>
      </c>
    </row>
    <row r="543" spans="1:21" s="140" customFormat="1" ht="15.75" customHeight="1">
      <c r="A543" s="139">
        <v>42556</v>
      </c>
      <c r="B543" s="174">
        <v>4690</v>
      </c>
      <c r="C543" s="46"/>
      <c r="D543" s="46"/>
      <c r="I543" s="258"/>
      <c r="J543" s="258"/>
      <c r="K543" s="258"/>
      <c r="L543" s="258"/>
      <c r="R543" s="139">
        <v>42543</v>
      </c>
      <c r="S543" s="174">
        <v>825.67</v>
      </c>
      <c r="T543" s="261"/>
      <c r="U543" s="147">
        <v>322.94934008737437</v>
      </c>
    </row>
    <row r="544" spans="1:21" s="140" customFormat="1" ht="15.75" customHeight="1">
      <c r="A544" s="139">
        <v>42555</v>
      </c>
      <c r="B544" s="174">
        <v>4760</v>
      </c>
      <c r="C544" s="46"/>
      <c r="D544" s="46"/>
      <c r="I544" s="258"/>
      <c r="J544" s="258"/>
      <c r="K544" s="258"/>
      <c r="L544" s="258"/>
      <c r="R544" s="139">
        <v>42542</v>
      </c>
      <c r="S544" s="174">
        <v>821.67</v>
      </c>
      <c r="T544" s="261"/>
      <c r="U544" s="147">
        <v>357.7915848917828</v>
      </c>
    </row>
    <row r="545" spans="1:21" s="140" customFormat="1" ht="15.75" customHeight="1">
      <c r="A545" s="139">
        <v>42552</v>
      </c>
      <c r="B545" s="174">
        <v>4675</v>
      </c>
      <c r="C545" s="46"/>
      <c r="D545" s="46"/>
      <c r="I545" s="258"/>
      <c r="J545" s="258"/>
      <c r="K545" s="258"/>
      <c r="L545" s="258"/>
      <c r="R545" s="139">
        <v>42541</v>
      </c>
      <c r="S545" s="174">
        <v>824.83</v>
      </c>
      <c r="T545" s="261"/>
      <c r="U545" s="147">
        <v>380.79062673600038</v>
      </c>
    </row>
    <row r="546" spans="1:21" s="140" customFormat="1" ht="15.75" customHeight="1">
      <c r="A546" s="139">
        <v>42551</v>
      </c>
      <c r="B546" s="174">
        <v>4710</v>
      </c>
      <c r="C546" s="46"/>
      <c r="D546" s="46"/>
      <c r="I546" s="258"/>
      <c r="J546" s="258"/>
      <c r="K546" s="258"/>
      <c r="L546" s="258"/>
      <c r="R546" s="139">
        <v>42538</v>
      </c>
      <c r="S546" s="174">
        <v>807.83</v>
      </c>
      <c r="T546" s="261"/>
      <c r="U546" s="147">
        <v>376.87728206449356</v>
      </c>
    </row>
    <row r="547" spans="1:21" s="140" customFormat="1" ht="15.75" customHeight="1">
      <c r="A547" s="139">
        <v>42550</v>
      </c>
      <c r="B547" s="174">
        <v>4680</v>
      </c>
      <c r="C547" s="46"/>
      <c r="D547" s="46"/>
      <c r="I547" s="258"/>
      <c r="J547" s="258"/>
      <c r="K547" s="258"/>
      <c r="L547" s="258"/>
      <c r="R547" s="139">
        <v>42537</v>
      </c>
      <c r="S547" s="174">
        <v>810.5</v>
      </c>
      <c r="T547" s="261"/>
      <c r="U547" s="147">
        <v>379.96078339722044</v>
      </c>
    </row>
    <row r="548" spans="1:21" s="140" customFormat="1" ht="15.75" customHeight="1">
      <c r="A548" s="139">
        <v>42549</v>
      </c>
      <c r="B548" s="174">
        <v>4675</v>
      </c>
      <c r="C548" s="46"/>
      <c r="D548" s="46"/>
      <c r="I548" s="258"/>
      <c r="J548" s="258"/>
      <c r="K548" s="258"/>
      <c r="L548" s="258"/>
      <c r="R548" s="139">
        <v>42536</v>
      </c>
      <c r="S548" s="174">
        <v>812.17</v>
      </c>
      <c r="T548" s="261"/>
      <c r="U548" s="147">
        <v>340.94701514369081</v>
      </c>
    </row>
    <row r="549" spans="1:21" s="140" customFormat="1" ht="15.75" customHeight="1">
      <c r="A549" s="139">
        <v>42548</v>
      </c>
      <c r="B549" s="174">
        <v>4635</v>
      </c>
      <c r="C549" s="46"/>
      <c r="D549" s="46"/>
      <c r="I549" s="258"/>
      <c r="J549" s="258"/>
      <c r="K549" s="258"/>
      <c r="L549" s="258"/>
      <c r="R549" s="139">
        <v>42535</v>
      </c>
      <c r="S549" s="174">
        <v>818.67</v>
      </c>
      <c r="T549" s="261"/>
      <c r="U549" s="147">
        <v>376.38822693149177</v>
      </c>
    </row>
    <row r="550" spans="1:21" s="140" customFormat="1" ht="15.75" customHeight="1">
      <c r="A550" s="139">
        <v>42545</v>
      </c>
      <c r="B550" s="174">
        <v>4600</v>
      </c>
      <c r="C550" s="46"/>
      <c r="D550" s="46"/>
      <c r="I550" s="258"/>
      <c r="J550" s="258"/>
      <c r="K550" s="258"/>
      <c r="L550" s="258"/>
      <c r="R550" s="139">
        <v>42534</v>
      </c>
      <c r="S550" s="174">
        <v>821</v>
      </c>
      <c r="T550" s="261"/>
      <c r="U550" s="147">
        <v>303.19297732724044</v>
      </c>
    </row>
    <row r="551" spans="1:21" s="140" customFormat="1" ht="15.75" customHeight="1">
      <c r="A551" s="139">
        <v>42544</v>
      </c>
      <c r="B551" s="174">
        <v>4625</v>
      </c>
      <c r="C551" s="46"/>
      <c r="D551" s="46"/>
      <c r="I551" s="258"/>
      <c r="J551" s="258"/>
      <c r="K551" s="258"/>
      <c r="L551" s="258"/>
      <c r="R551" s="139">
        <v>42529</v>
      </c>
      <c r="S551" s="174">
        <v>821</v>
      </c>
      <c r="T551" s="261"/>
      <c r="U551" s="147">
        <v>347.0611542944398</v>
      </c>
    </row>
    <row r="552" spans="1:21" s="140" customFormat="1" ht="15.75" customHeight="1">
      <c r="A552" s="139">
        <v>42543</v>
      </c>
      <c r="B552" s="174">
        <v>4605</v>
      </c>
      <c r="C552" s="46"/>
      <c r="D552" s="46"/>
      <c r="I552" s="258"/>
      <c r="J552" s="258"/>
      <c r="K552" s="258"/>
      <c r="L552" s="258"/>
      <c r="R552" s="139">
        <v>42528</v>
      </c>
      <c r="S552" s="174">
        <v>814.5</v>
      </c>
      <c r="T552" s="261"/>
      <c r="U552" s="147">
        <v>365.65324016178056</v>
      </c>
    </row>
    <row r="553" spans="1:21" s="140" customFormat="1" ht="15.75" customHeight="1">
      <c r="A553" s="139">
        <v>42542</v>
      </c>
      <c r="B553" s="174">
        <v>4610</v>
      </c>
      <c r="C553" s="46"/>
      <c r="D553" s="46"/>
      <c r="I553" s="258"/>
      <c r="J553" s="258"/>
      <c r="K553" s="258"/>
      <c r="L553" s="258"/>
      <c r="R553" s="139">
        <v>42527</v>
      </c>
      <c r="S553" s="174">
        <v>809.5</v>
      </c>
      <c r="T553" s="261"/>
      <c r="U553" s="147">
        <v>427.93528887477896</v>
      </c>
    </row>
    <row r="554" spans="1:21" s="140" customFormat="1" ht="15.75" customHeight="1">
      <c r="A554" s="139">
        <v>42541</v>
      </c>
      <c r="B554" s="174">
        <v>4650</v>
      </c>
      <c r="C554" s="46"/>
      <c r="D554" s="46"/>
      <c r="I554" s="258"/>
      <c r="J554" s="258"/>
      <c r="K554" s="258"/>
      <c r="L554" s="258"/>
      <c r="R554" s="139">
        <v>42524</v>
      </c>
      <c r="S554" s="174">
        <v>806</v>
      </c>
      <c r="T554" s="261"/>
      <c r="U554" s="147">
        <v>369.51801402424007</v>
      </c>
    </row>
    <row r="555" spans="1:21" s="140" customFormat="1" ht="15.75" customHeight="1">
      <c r="A555" s="139">
        <v>42538</v>
      </c>
      <c r="B555" s="174">
        <v>4560</v>
      </c>
      <c r="C555" s="46"/>
      <c r="D555" s="46"/>
      <c r="I555" s="258"/>
      <c r="J555" s="258"/>
      <c r="K555" s="258"/>
      <c r="L555" s="258"/>
      <c r="R555" s="139">
        <v>42523</v>
      </c>
      <c r="S555" s="174">
        <v>794.67</v>
      </c>
      <c r="T555" s="261"/>
      <c r="U555" s="147">
        <v>366.88690144497104</v>
      </c>
    </row>
    <row r="556" spans="1:21" s="140" customFormat="1" ht="15.75" customHeight="1">
      <c r="A556" s="139">
        <v>42537</v>
      </c>
      <c r="B556" s="174">
        <v>4575</v>
      </c>
      <c r="C556" s="46"/>
      <c r="D556" s="46"/>
      <c r="I556" s="258"/>
      <c r="J556" s="258"/>
      <c r="K556" s="258"/>
      <c r="L556" s="258"/>
      <c r="R556" s="139">
        <v>42522</v>
      </c>
      <c r="S556" s="174">
        <v>792.5</v>
      </c>
      <c r="T556" s="261"/>
      <c r="U556" s="147">
        <v>363.14783683170026</v>
      </c>
    </row>
    <row r="557" spans="1:21" s="140" customFormat="1" ht="15.75" customHeight="1">
      <c r="A557" s="139">
        <v>42536</v>
      </c>
      <c r="B557" s="174">
        <v>4560</v>
      </c>
      <c r="C557" s="46"/>
      <c r="D557" s="46"/>
      <c r="I557" s="258"/>
      <c r="J557" s="258"/>
      <c r="K557" s="258"/>
      <c r="L557" s="258"/>
      <c r="R557" s="139">
        <v>42521</v>
      </c>
      <c r="S557" s="174">
        <v>797.5</v>
      </c>
      <c r="T557" s="261"/>
      <c r="U557" s="147">
        <v>393.49952380190007</v>
      </c>
    </row>
    <row r="558" spans="1:21" s="140" customFormat="1" ht="15.75" customHeight="1">
      <c r="A558" s="139">
        <v>42535</v>
      </c>
      <c r="B558" s="174">
        <v>4615</v>
      </c>
      <c r="C558" s="46"/>
      <c r="D558" s="46"/>
      <c r="I558" s="258"/>
      <c r="J558" s="258"/>
      <c r="K558" s="258"/>
      <c r="L558" s="258"/>
      <c r="R558" s="139">
        <v>42520</v>
      </c>
      <c r="S558" s="174">
        <v>788.83</v>
      </c>
      <c r="T558" s="261"/>
      <c r="U558" s="147">
        <v>373.36066377511361</v>
      </c>
    </row>
    <row r="559" spans="1:21" s="140" customFormat="1" ht="15.75" customHeight="1">
      <c r="A559" s="139">
        <v>42534</v>
      </c>
      <c r="B559" s="174">
        <v>4550</v>
      </c>
      <c r="C559" s="46"/>
      <c r="D559" s="46"/>
      <c r="I559" s="258"/>
      <c r="J559" s="258"/>
      <c r="K559" s="258"/>
      <c r="L559" s="258"/>
      <c r="R559" s="139">
        <v>42517</v>
      </c>
      <c r="S559" s="174">
        <v>786.33</v>
      </c>
      <c r="T559" s="261"/>
      <c r="U559" s="147">
        <v>379.88077041468478</v>
      </c>
    </row>
    <row r="560" spans="1:21" s="140" customFormat="1" ht="15.75" customHeight="1">
      <c r="A560" s="139">
        <v>42529</v>
      </c>
      <c r="B560" s="174">
        <v>4590</v>
      </c>
      <c r="C560" s="46"/>
      <c r="D560" s="46"/>
      <c r="I560" s="258"/>
      <c r="J560" s="258"/>
      <c r="K560" s="258"/>
      <c r="L560" s="258"/>
      <c r="R560" s="139">
        <v>42516</v>
      </c>
      <c r="S560" s="174">
        <v>787.33</v>
      </c>
      <c r="T560" s="261"/>
      <c r="U560" s="147">
        <v>387.25072460002048</v>
      </c>
    </row>
    <row r="561" spans="1:21" s="140" customFormat="1" ht="15.75" customHeight="1">
      <c r="A561" s="139">
        <v>42528</v>
      </c>
      <c r="B561" s="174">
        <v>4575</v>
      </c>
      <c r="C561" s="46"/>
      <c r="D561" s="46"/>
      <c r="I561" s="258"/>
      <c r="J561" s="258"/>
      <c r="K561" s="258"/>
      <c r="L561" s="258"/>
      <c r="R561" s="139">
        <v>42515</v>
      </c>
      <c r="S561" s="174">
        <v>780.33</v>
      </c>
      <c r="T561" s="261"/>
      <c r="U561" s="147">
        <v>408.37184906854054</v>
      </c>
    </row>
    <row r="562" spans="1:21" s="140" customFormat="1" ht="15.75" customHeight="1">
      <c r="A562" s="139">
        <v>42527</v>
      </c>
      <c r="B562" s="174">
        <v>4600</v>
      </c>
      <c r="C562" s="46"/>
      <c r="D562" s="46"/>
      <c r="I562" s="258"/>
      <c r="J562" s="258"/>
      <c r="K562" s="258"/>
      <c r="L562" s="258"/>
      <c r="R562" s="139">
        <v>42514</v>
      </c>
      <c r="S562" s="174">
        <v>780.67</v>
      </c>
      <c r="T562" s="261"/>
      <c r="U562" s="147">
        <v>416.52160835808991</v>
      </c>
    </row>
    <row r="563" spans="1:21" s="140" customFormat="1" ht="15.75" customHeight="1">
      <c r="A563" s="139">
        <v>42524</v>
      </c>
      <c r="B563" s="174">
        <v>4540</v>
      </c>
      <c r="C563" s="46"/>
      <c r="D563" s="46"/>
      <c r="I563" s="258"/>
      <c r="J563" s="258"/>
      <c r="K563" s="258"/>
      <c r="L563" s="258"/>
      <c r="R563" s="139">
        <v>42513</v>
      </c>
      <c r="S563" s="174">
        <v>785.67</v>
      </c>
      <c r="T563" s="261"/>
      <c r="U563" s="147">
        <v>397.60307452726374</v>
      </c>
    </row>
    <row r="564" spans="1:21" s="140" customFormat="1" ht="15.75" customHeight="1">
      <c r="A564" s="139">
        <v>42523</v>
      </c>
      <c r="B564" s="174">
        <v>4475</v>
      </c>
      <c r="C564" s="46"/>
      <c r="D564" s="46"/>
      <c r="I564" s="258"/>
      <c r="J564" s="258"/>
      <c r="K564" s="258"/>
      <c r="L564" s="258"/>
      <c r="R564" s="139">
        <v>42510</v>
      </c>
      <c r="S564" s="174">
        <v>796.33</v>
      </c>
      <c r="T564" s="261"/>
      <c r="U564" s="147">
        <v>400.18913684592098</v>
      </c>
    </row>
    <row r="565" spans="1:21" s="140" customFormat="1" ht="15.75" customHeight="1">
      <c r="A565" s="139">
        <v>42522</v>
      </c>
      <c r="B565" s="174">
        <v>4470</v>
      </c>
      <c r="C565" s="46"/>
      <c r="D565" s="46"/>
      <c r="I565" s="258"/>
      <c r="J565" s="258"/>
      <c r="K565" s="258"/>
      <c r="L565" s="258"/>
      <c r="R565" s="139">
        <v>42509</v>
      </c>
      <c r="S565" s="174">
        <v>793.33</v>
      </c>
      <c r="T565" s="261"/>
      <c r="U565" s="147">
        <v>448.14240980909699</v>
      </c>
    </row>
    <row r="566" spans="1:21" s="140" customFormat="1" ht="15.75" customHeight="1">
      <c r="A566" s="139">
        <v>42521</v>
      </c>
      <c r="B566" s="174">
        <v>4520</v>
      </c>
      <c r="C566" s="46"/>
      <c r="D566" s="46"/>
      <c r="I566" s="258"/>
      <c r="J566" s="258"/>
      <c r="K566" s="258"/>
      <c r="L566" s="258"/>
      <c r="R566" s="139">
        <v>42508</v>
      </c>
      <c r="S566" s="174">
        <v>802</v>
      </c>
      <c r="T566" s="261"/>
      <c r="U566" s="147">
        <v>476.76698644351927</v>
      </c>
    </row>
    <row r="567" spans="1:21" s="140" customFormat="1" ht="15.75" customHeight="1">
      <c r="A567" s="139">
        <v>42520</v>
      </c>
      <c r="B567" s="174">
        <v>4455</v>
      </c>
      <c r="C567" s="46"/>
      <c r="D567" s="46"/>
      <c r="I567" s="258"/>
      <c r="J567" s="258"/>
      <c r="K567" s="258"/>
      <c r="L567" s="258"/>
      <c r="R567" s="139">
        <v>42507</v>
      </c>
      <c r="S567" s="174">
        <v>807.83</v>
      </c>
      <c r="T567" s="261"/>
      <c r="U567" s="147">
        <v>450.63633125331671</v>
      </c>
    </row>
    <row r="568" spans="1:21" s="140" customFormat="1" ht="15.75" customHeight="1">
      <c r="A568" s="139">
        <v>42517</v>
      </c>
      <c r="B568" s="174">
        <v>4435</v>
      </c>
      <c r="C568" s="46"/>
      <c r="D568" s="46"/>
      <c r="I568" s="258"/>
      <c r="J568" s="258"/>
      <c r="K568" s="258"/>
      <c r="L568" s="258"/>
      <c r="R568" s="139">
        <v>42506</v>
      </c>
      <c r="S568" s="174">
        <v>799.67</v>
      </c>
      <c r="T568" s="261"/>
      <c r="U568" s="147">
        <v>426.21964248864333</v>
      </c>
    </row>
    <row r="569" spans="1:21" s="140" customFormat="1" ht="15.75" customHeight="1">
      <c r="A569" s="139">
        <v>42516</v>
      </c>
      <c r="B569" s="174">
        <v>4450</v>
      </c>
      <c r="C569" s="46"/>
      <c r="D569" s="46"/>
      <c r="I569" s="258"/>
      <c r="J569" s="258"/>
      <c r="K569" s="258"/>
      <c r="L569" s="258"/>
      <c r="R569" s="139">
        <v>42503</v>
      </c>
      <c r="S569" s="174">
        <v>790.67</v>
      </c>
      <c r="T569" s="261"/>
      <c r="U569" s="147">
        <v>460.53392772221605</v>
      </c>
    </row>
    <row r="570" spans="1:21" s="140" customFormat="1" ht="15.75" customHeight="1">
      <c r="A570" s="139">
        <v>42515</v>
      </c>
      <c r="B570" s="174">
        <v>4435</v>
      </c>
      <c r="C570" s="46"/>
      <c r="D570" s="46"/>
      <c r="I570" s="258"/>
      <c r="J570" s="258"/>
      <c r="K570" s="258"/>
      <c r="L570" s="258"/>
      <c r="R570" s="139">
        <v>42502</v>
      </c>
      <c r="S570" s="174">
        <v>797.83</v>
      </c>
      <c r="T570" s="261"/>
      <c r="U570" s="147">
        <v>509.7820405571747</v>
      </c>
    </row>
    <row r="571" spans="1:21" s="140" customFormat="1" ht="15.75" customHeight="1">
      <c r="A571" s="139">
        <v>42514</v>
      </c>
      <c r="B571" s="174">
        <v>4440</v>
      </c>
      <c r="C571" s="46"/>
      <c r="D571" s="46"/>
      <c r="I571" s="258"/>
      <c r="J571" s="258"/>
      <c r="K571" s="258"/>
      <c r="L571" s="258"/>
      <c r="R571" s="139">
        <v>42501</v>
      </c>
      <c r="S571" s="174">
        <v>793.33</v>
      </c>
      <c r="T571" s="261"/>
      <c r="U571" s="147">
        <v>563.1396856417764</v>
      </c>
    </row>
    <row r="572" spans="1:21" s="140" customFormat="1" ht="15.75" customHeight="1">
      <c r="A572" s="139">
        <v>42513</v>
      </c>
      <c r="B572" s="174">
        <v>4445</v>
      </c>
      <c r="C572" s="46"/>
      <c r="D572" s="46"/>
      <c r="I572" s="258"/>
      <c r="J572" s="258"/>
      <c r="K572" s="258"/>
      <c r="L572" s="258"/>
      <c r="R572" s="139">
        <v>42500</v>
      </c>
      <c r="S572" s="174">
        <v>790.33</v>
      </c>
      <c r="T572" s="261"/>
      <c r="U572" s="147">
        <v>574.48465370220265</v>
      </c>
    </row>
    <row r="573" spans="1:21" s="140" customFormat="1" ht="15.75" customHeight="1">
      <c r="A573" s="139">
        <v>42510</v>
      </c>
      <c r="B573" s="174">
        <v>4500</v>
      </c>
      <c r="C573" s="46"/>
      <c r="D573" s="46"/>
      <c r="I573" s="258"/>
      <c r="J573" s="258"/>
      <c r="K573" s="258"/>
      <c r="L573" s="258"/>
      <c r="R573" s="139">
        <v>42499</v>
      </c>
      <c r="S573" s="174">
        <v>791.83</v>
      </c>
      <c r="T573" s="261"/>
      <c r="U573" s="147">
        <v>591.39959326882808</v>
      </c>
    </row>
    <row r="574" spans="1:21" s="140" customFormat="1" ht="15.75" customHeight="1">
      <c r="A574" s="139">
        <v>42509</v>
      </c>
      <c r="B574" s="174">
        <v>4535</v>
      </c>
      <c r="C574" s="46"/>
      <c r="D574" s="46"/>
      <c r="I574" s="258"/>
      <c r="J574" s="258"/>
      <c r="K574" s="258"/>
      <c r="L574" s="258"/>
      <c r="R574" s="139">
        <v>42496</v>
      </c>
      <c r="S574" s="174">
        <v>795</v>
      </c>
      <c r="T574" s="261"/>
      <c r="U574" s="147">
        <v>603.32441467720037</v>
      </c>
    </row>
    <row r="575" spans="1:21" s="140" customFormat="1" ht="15.75" customHeight="1">
      <c r="A575" s="139">
        <v>42508</v>
      </c>
      <c r="B575" s="174">
        <v>4595</v>
      </c>
      <c r="C575" s="46"/>
      <c r="D575" s="46"/>
      <c r="I575" s="258"/>
      <c r="J575" s="258"/>
      <c r="K575" s="258"/>
      <c r="L575" s="258"/>
      <c r="R575" s="139">
        <v>42495</v>
      </c>
      <c r="S575" s="174">
        <v>804.33</v>
      </c>
      <c r="T575" s="261"/>
      <c r="U575" s="147">
        <v>631.17145052406886</v>
      </c>
    </row>
    <row r="576" spans="1:21" s="140" customFormat="1" ht="15.75" customHeight="1">
      <c r="A576" s="139">
        <v>42507</v>
      </c>
      <c r="B576" s="174">
        <v>4595</v>
      </c>
      <c r="C576" s="46"/>
      <c r="D576" s="46"/>
      <c r="I576" s="258"/>
      <c r="J576" s="258"/>
      <c r="K576" s="258"/>
      <c r="L576" s="258"/>
      <c r="R576" s="139">
        <v>42494</v>
      </c>
      <c r="S576" s="174">
        <v>807.33</v>
      </c>
      <c r="T576" s="261"/>
      <c r="U576" s="147">
        <v>644.05049480473554</v>
      </c>
    </row>
    <row r="577" spans="1:21" s="140" customFormat="1" ht="15.75" customHeight="1">
      <c r="A577" s="139">
        <v>42506</v>
      </c>
      <c r="B577" s="174">
        <v>4535</v>
      </c>
      <c r="C577" s="46"/>
      <c r="D577" s="46"/>
      <c r="I577" s="258"/>
      <c r="J577" s="258"/>
      <c r="K577" s="258"/>
      <c r="L577" s="258"/>
      <c r="R577" s="139">
        <v>42493</v>
      </c>
      <c r="S577" s="174">
        <v>813</v>
      </c>
      <c r="T577" s="261"/>
      <c r="U577" s="147">
        <v>620.45911084723957</v>
      </c>
    </row>
    <row r="578" spans="1:21" s="140" customFormat="1" ht="15.75" customHeight="1">
      <c r="A578" s="139">
        <v>42503</v>
      </c>
      <c r="B578" s="174">
        <v>4515</v>
      </c>
      <c r="C578" s="46"/>
      <c r="D578" s="46"/>
      <c r="I578" s="258"/>
      <c r="J578" s="258"/>
      <c r="K578" s="258"/>
      <c r="L578" s="258"/>
      <c r="R578" s="139">
        <v>42489</v>
      </c>
      <c r="S578" s="174">
        <v>824.33</v>
      </c>
      <c r="T578" s="261">
        <v>795</v>
      </c>
      <c r="U578" s="147">
        <v>751.2546559843513</v>
      </c>
    </row>
    <row r="579" spans="1:21" s="140" customFormat="1" ht="15.75" customHeight="1">
      <c r="A579" s="139">
        <v>42502</v>
      </c>
      <c r="B579" s="174">
        <v>4590</v>
      </c>
      <c r="C579" s="46"/>
      <c r="D579" s="46"/>
      <c r="I579" s="258"/>
      <c r="J579" s="258"/>
      <c r="K579" s="258"/>
      <c r="L579" s="258"/>
      <c r="R579" s="139">
        <v>42488</v>
      </c>
      <c r="S579" s="174">
        <v>819.67</v>
      </c>
      <c r="T579" s="261"/>
      <c r="U579" s="147">
        <v>728.39097612862952</v>
      </c>
    </row>
    <row r="580" spans="1:21" s="140" customFormat="1" ht="15.75" customHeight="1">
      <c r="A580" s="139">
        <v>42501</v>
      </c>
      <c r="B580" s="174">
        <v>4630</v>
      </c>
      <c r="C580" s="46"/>
      <c r="D580" s="46"/>
      <c r="I580" s="258"/>
      <c r="J580" s="258"/>
      <c r="K580" s="258"/>
      <c r="L580" s="258"/>
      <c r="R580" s="139">
        <v>42487</v>
      </c>
      <c r="S580" s="174">
        <v>822</v>
      </c>
      <c r="T580" s="261"/>
      <c r="U580" s="147">
        <v>823.21361165538019</v>
      </c>
    </row>
    <row r="581" spans="1:21" s="140" customFormat="1" ht="15.75" customHeight="1">
      <c r="A581" s="139">
        <v>42500</v>
      </c>
      <c r="B581" s="174">
        <v>4630</v>
      </c>
      <c r="C581" s="46"/>
      <c r="D581" s="46"/>
      <c r="I581" s="258"/>
      <c r="J581" s="258"/>
      <c r="K581" s="258"/>
      <c r="L581" s="258"/>
      <c r="R581" s="139">
        <v>42486</v>
      </c>
      <c r="S581" s="174">
        <v>815.33</v>
      </c>
      <c r="T581" s="261"/>
      <c r="U581" s="147">
        <v>849.54079871687463</v>
      </c>
    </row>
    <row r="582" spans="1:21" s="140" customFormat="1" ht="15.75" customHeight="1">
      <c r="A582" s="139">
        <v>42499</v>
      </c>
      <c r="B582" s="174">
        <v>4640</v>
      </c>
      <c r="C582" s="46"/>
      <c r="D582" s="46"/>
      <c r="I582" s="258"/>
      <c r="J582" s="258"/>
      <c r="K582" s="258"/>
      <c r="L582" s="258"/>
      <c r="R582" s="139">
        <v>42485</v>
      </c>
      <c r="S582" s="174">
        <v>816.33</v>
      </c>
      <c r="T582" s="261"/>
      <c r="U582" s="147">
        <v>801.23311954790825</v>
      </c>
    </row>
    <row r="583" spans="1:21" s="140" customFormat="1" ht="15.75" customHeight="1">
      <c r="A583" s="139">
        <v>42496</v>
      </c>
      <c r="B583" s="174">
        <v>4675</v>
      </c>
      <c r="C583" s="46"/>
      <c r="D583" s="46"/>
      <c r="I583" s="258"/>
      <c r="J583" s="258"/>
      <c r="K583" s="258"/>
      <c r="L583" s="258"/>
      <c r="R583" s="139">
        <v>42482</v>
      </c>
      <c r="S583" s="174">
        <v>808.33</v>
      </c>
      <c r="T583" s="261"/>
      <c r="U583" s="147">
        <v>681.87824191110349</v>
      </c>
    </row>
    <row r="584" spans="1:21" s="140" customFormat="1" ht="15.75" customHeight="1">
      <c r="A584" s="139">
        <v>42495</v>
      </c>
      <c r="B584" s="174">
        <v>4750</v>
      </c>
      <c r="C584" s="46"/>
      <c r="D584" s="46"/>
      <c r="I584" s="258"/>
      <c r="J584" s="258"/>
      <c r="K584" s="258"/>
      <c r="L584" s="258"/>
      <c r="R584" s="139">
        <v>42481</v>
      </c>
      <c r="S584" s="174">
        <v>817.33</v>
      </c>
      <c r="T584" s="261"/>
      <c r="U584" s="147">
        <v>739.56336426040161</v>
      </c>
    </row>
    <row r="585" spans="1:21" s="140" customFormat="1" ht="15.75" customHeight="1">
      <c r="A585" s="139">
        <v>42494</v>
      </c>
      <c r="B585" s="174">
        <v>4770</v>
      </c>
      <c r="C585" s="46"/>
      <c r="D585" s="46"/>
      <c r="I585" s="258"/>
      <c r="J585" s="258"/>
      <c r="K585" s="258"/>
      <c r="L585" s="258"/>
      <c r="R585" s="139">
        <v>42480</v>
      </c>
      <c r="S585" s="174">
        <v>795.33</v>
      </c>
      <c r="T585" s="261"/>
      <c r="U585" s="147">
        <v>653.13783386768228</v>
      </c>
    </row>
    <row r="586" spans="1:21" s="140" customFormat="1" ht="15.75" customHeight="1">
      <c r="A586" s="139">
        <v>42493</v>
      </c>
      <c r="B586" s="174">
        <v>4760</v>
      </c>
      <c r="C586" s="46"/>
      <c r="D586" s="46"/>
      <c r="I586" s="258"/>
      <c r="J586" s="258"/>
      <c r="K586" s="258"/>
      <c r="L586" s="258"/>
      <c r="R586" s="139">
        <v>42479</v>
      </c>
      <c r="S586" s="174">
        <v>789.83</v>
      </c>
      <c r="T586" s="261"/>
      <c r="U586" s="147">
        <v>608.40472273838077</v>
      </c>
    </row>
    <row r="587" spans="1:21" s="140" customFormat="1" ht="15.75" customHeight="1">
      <c r="A587" s="139">
        <v>42489</v>
      </c>
      <c r="B587" s="174">
        <v>4870</v>
      </c>
      <c r="C587" s="46"/>
      <c r="D587" s="46"/>
      <c r="I587" s="258"/>
      <c r="J587" s="258"/>
      <c r="K587" s="258"/>
      <c r="L587" s="258"/>
      <c r="R587" s="139">
        <v>42478</v>
      </c>
      <c r="S587" s="174">
        <v>778.33</v>
      </c>
      <c r="T587" s="261"/>
      <c r="U587" s="147">
        <v>605.84226106985579</v>
      </c>
    </row>
    <row r="588" spans="1:21" s="140" customFormat="1" ht="15.75" customHeight="1">
      <c r="A588" s="139">
        <v>42488</v>
      </c>
      <c r="B588" s="174">
        <v>4855</v>
      </c>
      <c r="C588" s="46"/>
      <c r="D588" s="46"/>
      <c r="I588" s="258"/>
      <c r="J588" s="258"/>
      <c r="K588" s="258"/>
      <c r="L588" s="258"/>
      <c r="R588" s="139">
        <v>42475</v>
      </c>
      <c r="S588" s="174">
        <v>795.33</v>
      </c>
      <c r="T588" s="261"/>
      <c r="U588" s="147">
        <v>627.52760783173198</v>
      </c>
    </row>
    <row r="589" spans="1:21" s="140" customFormat="1" ht="15.75" customHeight="1">
      <c r="A589" s="139">
        <v>42487</v>
      </c>
      <c r="B589" s="174">
        <v>4950</v>
      </c>
      <c r="C589" s="46"/>
      <c r="D589" s="46"/>
      <c r="I589" s="258"/>
      <c r="J589" s="258"/>
      <c r="K589" s="258"/>
      <c r="L589" s="258"/>
      <c r="R589" s="139">
        <v>42474</v>
      </c>
      <c r="S589" s="174">
        <v>803.83</v>
      </c>
      <c r="T589" s="261"/>
      <c r="U589" s="147">
        <v>600.84121863362179</v>
      </c>
    </row>
    <row r="590" spans="1:21" s="140" customFormat="1" ht="15.75" customHeight="1">
      <c r="A590" s="139">
        <v>42486</v>
      </c>
      <c r="B590" s="174">
        <v>4960</v>
      </c>
      <c r="C590" s="46"/>
      <c r="D590" s="46"/>
      <c r="I590" s="258"/>
      <c r="J590" s="258"/>
      <c r="K590" s="258"/>
      <c r="L590" s="258"/>
      <c r="R590" s="139">
        <v>42473</v>
      </c>
      <c r="S590" s="174">
        <v>802.33</v>
      </c>
      <c r="T590" s="261"/>
      <c r="U590" s="147">
        <v>595.34716453306282</v>
      </c>
    </row>
    <row r="591" spans="1:21" s="140" customFormat="1" ht="15.75" customHeight="1">
      <c r="A591" s="139">
        <v>42485</v>
      </c>
      <c r="B591" s="174">
        <v>4925</v>
      </c>
      <c r="C591" s="46"/>
      <c r="D591" s="46"/>
      <c r="I591" s="258"/>
      <c r="J591" s="258"/>
      <c r="K591" s="258"/>
      <c r="L591" s="258"/>
      <c r="R591" s="139">
        <v>42472</v>
      </c>
      <c r="S591" s="174">
        <v>796.33</v>
      </c>
      <c r="T591" s="261"/>
      <c r="U591" s="147">
        <v>549.34670633694668</v>
      </c>
    </row>
    <row r="592" spans="1:21" s="140" customFormat="1" ht="15.75" customHeight="1">
      <c r="A592" s="139">
        <v>42482</v>
      </c>
      <c r="B592" s="174">
        <v>4770</v>
      </c>
      <c r="C592" s="46"/>
      <c r="D592" s="46"/>
      <c r="I592" s="258"/>
      <c r="J592" s="258"/>
      <c r="K592" s="258"/>
      <c r="L592" s="258"/>
      <c r="R592" s="139">
        <v>42471</v>
      </c>
      <c r="S592" s="174">
        <v>793.33</v>
      </c>
      <c r="T592" s="261"/>
      <c r="U592" s="147">
        <v>540.10276332781223</v>
      </c>
    </row>
    <row r="593" spans="1:21" s="140" customFormat="1" ht="15.75" customHeight="1">
      <c r="A593" s="139">
        <v>42481</v>
      </c>
      <c r="B593" s="174">
        <v>4850</v>
      </c>
      <c r="C593" s="46"/>
      <c r="D593" s="46"/>
      <c r="I593" s="258"/>
      <c r="J593" s="258"/>
      <c r="K593" s="258"/>
      <c r="L593" s="258"/>
      <c r="R593" s="139">
        <v>42468</v>
      </c>
      <c r="S593" s="174">
        <v>790.33</v>
      </c>
      <c r="T593" s="261"/>
      <c r="U593" s="147">
        <v>491.50876634441238</v>
      </c>
    </row>
    <row r="594" spans="1:21" s="140" customFormat="1" ht="15.75" customHeight="1">
      <c r="A594" s="139">
        <v>42480</v>
      </c>
      <c r="B594" s="174">
        <v>4695</v>
      </c>
      <c r="C594" s="46"/>
      <c r="D594" s="46"/>
      <c r="I594" s="258"/>
      <c r="J594" s="258"/>
      <c r="K594" s="258"/>
      <c r="L594" s="258"/>
      <c r="R594" s="139">
        <v>42467</v>
      </c>
      <c r="S594" s="174">
        <v>794.17</v>
      </c>
      <c r="T594" s="261"/>
      <c r="U594" s="147">
        <v>554.22251241396589</v>
      </c>
    </row>
    <row r="595" spans="1:21" s="140" customFormat="1" ht="15.75" customHeight="1">
      <c r="A595" s="139">
        <v>42479</v>
      </c>
      <c r="B595" s="174">
        <v>4645</v>
      </c>
      <c r="C595" s="46"/>
      <c r="D595" s="46"/>
      <c r="I595" s="258"/>
      <c r="J595" s="258"/>
      <c r="K595" s="258"/>
      <c r="L595" s="258"/>
      <c r="R595" s="139">
        <v>42466</v>
      </c>
      <c r="S595" s="174">
        <v>791.33</v>
      </c>
      <c r="T595" s="261"/>
      <c r="U595" s="147">
        <v>538.33851419771463</v>
      </c>
    </row>
    <row r="596" spans="1:21" s="140" customFormat="1" ht="15.75" customHeight="1">
      <c r="A596" s="139">
        <v>42478</v>
      </c>
      <c r="B596" s="174">
        <v>4615</v>
      </c>
      <c r="C596" s="46"/>
      <c r="D596" s="46"/>
      <c r="I596" s="258"/>
      <c r="J596" s="258"/>
      <c r="K596" s="258"/>
      <c r="L596" s="258"/>
      <c r="R596" s="139">
        <v>42465</v>
      </c>
      <c r="S596" s="174">
        <v>787.17</v>
      </c>
      <c r="T596" s="261"/>
      <c r="U596" s="147">
        <v>553.28582453490935</v>
      </c>
    </row>
    <row r="597" spans="1:21" s="140" customFormat="1" ht="15.75" customHeight="1">
      <c r="A597" s="139">
        <v>42475</v>
      </c>
      <c r="B597" s="174">
        <v>4685</v>
      </c>
      <c r="C597" s="46"/>
      <c r="D597" s="46"/>
      <c r="I597" s="258"/>
      <c r="J597" s="258"/>
      <c r="K597" s="258"/>
      <c r="L597" s="258"/>
      <c r="R597" s="139">
        <v>42461</v>
      </c>
      <c r="S597" s="174">
        <v>818.83</v>
      </c>
      <c r="T597" s="261"/>
      <c r="U597" s="147">
        <v>614.67928701424808</v>
      </c>
    </row>
    <row r="598" spans="1:21" s="140" customFormat="1" ht="15.75" customHeight="1">
      <c r="A598" s="139">
        <v>42474</v>
      </c>
      <c r="B598" s="174">
        <v>4680</v>
      </c>
      <c r="C598" s="46"/>
      <c r="D598" s="46"/>
      <c r="I598" s="258"/>
      <c r="J598" s="258"/>
      <c r="K598" s="258"/>
      <c r="L598" s="258"/>
      <c r="R598" s="139">
        <v>42460</v>
      </c>
      <c r="S598" s="174">
        <v>812.5</v>
      </c>
      <c r="T598" s="261">
        <v>725</v>
      </c>
      <c r="U598" s="147">
        <v>706.50105715149994</v>
      </c>
    </row>
    <row r="599" spans="1:21" s="140" customFormat="1" ht="15.75" customHeight="1">
      <c r="A599" s="139">
        <v>42473</v>
      </c>
      <c r="B599" s="174">
        <v>4655</v>
      </c>
      <c r="C599" s="46"/>
      <c r="D599" s="46"/>
      <c r="I599" s="258"/>
      <c r="J599" s="258"/>
      <c r="K599" s="258"/>
      <c r="L599" s="258"/>
      <c r="R599" s="139">
        <v>42459</v>
      </c>
      <c r="S599" s="174">
        <v>816.5</v>
      </c>
      <c r="T599" s="261"/>
      <c r="U599" s="147">
        <v>630.89906145130999</v>
      </c>
    </row>
    <row r="600" spans="1:21" s="140" customFormat="1" ht="15.75" customHeight="1">
      <c r="A600" s="139">
        <v>42472</v>
      </c>
      <c r="B600" s="174">
        <v>4595</v>
      </c>
      <c r="C600" s="46"/>
      <c r="D600" s="46"/>
      <c r="I600" s="258"/>
      <c r="J600" s="258"/>
      <c r="K600" s="258"/>
      <c r="L600" s="258"/>
      <c r="R600" s="139">
        <v>42458</v>
      </c>
      <c r="S600" s="174">
        <v>817</v>
      </c>
      <c r="T600" s="261"/>
      <c r="U600" s="147">
        <v>638.0592228169603</v>
      </c>
    </row>
    <row r="601" spans="1:21" s="140" customFormat="1" ht="15.75" customHeight="1">
      <c r="A601" s="139">
        <v>42471</v>
      </c>
      <c r="B601" s="174">
        <v>4580</v>
      </c>
      <c r="C601" s="46"/>
      <c r="D601" s="46"/>
      <c r="I601" s="258"/>
      <c r="J601" s="258"/>
      <c r="K601" s="258"/>
      <c r="L601" s="258"/>
      <c r="R601" s="139">
        <v>42457</v>
      </c>
      <c r="S601" s="174">
        <v>816</v>
      </c>
      <c r="T601" s="261"/>
      <c r="U601" s="147">
        <v>612.14827776968013</v>
      </c>
    </row>
    <row r="602" spans="1:21" s="140" customFormat="1" ht="15.75" customHeight="1">
      <c r="A602" s="139">
        <v>42468</v>
      </c>
      <c r="B602" s="174">
        <v>4530</v>
      </c>
      <c r="C602" s="46"/>
      <c r="D602" s="46"/>
      <c r="I602" s="258"/>
      <c r="J602" s="258"/>
      <c r="K602" s="258"/>
      <c r="L602" s="258"/>
      <c r="R602" s="139">
        <v>42453</v>
      </c>
      <c r="S602" s="174">
        <v>810</v>
      </c>
      <c r="T602" s="261"/>
      <c r="U602" s="147">
        <v>565.5524292917994</v>
      </c>
    </row>
    <row r="603" spans="1:21" s="140" customFormat="1" ht="15.75" customHeight="1">
      <c r="A603" s="139">
        <v>42467</v>
      </c>
      <c r="B603" s="174">
        <v>4600</v>
      </c>
      <c r="C603" s="46"/>
      <c r="D603" s="46"/>
      <c r="I603" s="258"/>
      <c r="J603" s="258"/>
      <c r="K603" s="258"/>
      <c r="L603" s="258"/>
      <c r="R603" s="139">
        <v>42452</v>
      </c>
      <c r="S603" s="174">
        <v>813</v>
      </c>
      <c r="T603" s="261"/>
      <c r="U603" s="147">
        <v>657.9595248822402</v>
      </c>
    </row>
    <row r="604" spans="1:21" s="140" customFormat="1" ht="15.75" customHeight="1">
      <c r="A604" s="139">
        <v>42466</v>
      </c>
      <c r="B604" s="174">
        <v>4580</v>
      </c>
      <c r="C604" s="46"/>
      <c r="D604" s="46"/>
      <c r="I604" s="258"/>
      <c r="J604" s="258"/>
      <c r="K604" s="258"/>
      <c r="L604" s="258"/>
      <c r="R604" s="139">
        <v>42451</v>
      </c>
      <c r="S604" s="174">
        <v>809.17</v>
      </c>
      <c r="T604" s="261"/>
      <c r="U604" s="147">
        <v>641.41321595285945</v>
      </c>
    </row>
    <row r="605" spans="1:21" s="140" customFormat="1" ht="15.75" customHeight="1">
      <c r="A605" s="139">
        <v>42465</v>
      </c>
      <c r="B605" s="174">
        <v>4580</v>
      </c>
      <c r="C605" s="46"/>
      <c r="D605" s="46"/>
      <c r="I605" s="258"/>
      <c r="J605" s="258"/>
      <c r="K605" s="258"/>
      <c r="L605" s="258"/>
      <c r="R605" s="139">
        <v>42450</v>
      </c>
      <c r="S605" s="174">
        <v>800.33</v>
      </c>
      <c r="T605" s="261"/>
      <c r="U605" s="147">
        <v>695.16136624694582</v>
      </c>
    </row>
    <row r="606" spans="1:21" s="140" customFormat="1" ht="15.75" customHeight="1">
      <c r="A606" s="139">
        <v>42461</v>
      </c>
      <c r="B606" s="174">
        <v>4715</v>
      </c>
      <c r="C606" s="46"/>
      <c r="D606" s="46"/>
      <c r="I606" s="258"/>
      <c r="J606" s="258"/>
      <c r="K606" s="258"/>
      <c r="L606" s="258"/>
      <c r="R606" s="139">
        <v>42447</v>
      </c>
      <c r="S606" s="174">
        <v>804.67</v>
      </c>
      <c r="T606" s="261"/>
      <c r="U606" s="147">
        <v>721.10550689199317</v>
      </c>
    </row>
    <row r="607" spans="1:21" s="140" customFormat="1" ht="15.75" customHeight="1">
      <c r="A607" s="139">
        <v>42460</v>
      </c>
      <c r="B607" s="174">
        <v>4615</v>
      </c>
      <c r="C607" s="46"/>
      <c r="D607" s="46"/>
      <c r="I607" s="258"/>
      <c r="J607" s="258"/>
      <c r="K607" s="258"/>
      <c r="L607" s="258"/>
      <c r="R607" s="139">
        <v>42446</v>
      </c>
      <c r="S607" s="174">
        <v>796.67</v>
      </c>
      <c r="T607" s="261"/>
      <c r="U607" s="147">
        <v>638.68109321174143</v>
      </c>
    </row>
    <row r="608" spans="1:21" s="140" customFormat="1" ht="15.75" customHeight="1">
      <c r="A608" s="139">
        <v>42459</v>
      </c>
      <c r="B608" s="174">
        <v>4565</v>
      </c>
      <c r="C608" s="46"/>
      <c r="D608" s="46"/>
      <c r="I608" s="258"/>
      <c r="J608" s="258"/>
      <c r="K608" s="258"/>
      <c r="L608" s="258"/>
      <c r="R608" s="139">
        <v>42445</v>
      </c>
      <c r="S608" s="174">
        <v>783</v>
      </c>
      <c r="T608" s="261"/>
      <c r="U608" s="147">
        <v>619.75769600784042</v>
      </c>
    </row>
    <row r="609" spans="1:21" s="140" customFormat="1" ht="15.75" customHeight="1">
      <c r="A609" s="139">
        <v>42458</v>
      </c>
      <c r="B609" s="174">
        <v>4585</v>
      </c>
      <c r="C609" s="46"/>
      <c r="D609" s="46"/>
      <c r="I609" s="258"/>
      <c r="J609" s="258"/>
      <c r="K609" s="258"/>
      <c r="L609" s="258"/>
      <c r="R609" s="139">
        <v>42444</v>
      </c>
      <c r="S609" s="174">
        <v>781</v>
      </c>
      <c r="T609" s="261"/>
      <c r="U609" s="147">
        <v>605.79699877688017</v>
      </c>
    </row>
    <row r="610" spans="1:21" s="140" customFormat="1" ht="15.75" customHeight="1">
      <c r="A610" s="139">
        <v>42457</v>
      </c>
      <c r="B610" s="174">
        <v>4565</v>
      </c>
      <c r="C610" s="46"/>
      <c r="D610" s="46"/>
      <c r="I610" s="258"/>
      <c r="J610" s="258"/>
      <c r="K610" s="258"/>
      <c r="L610" s="258"/>
      <c r="R610" s="139">
        <v>42443</v>
      </c>
      <c r="S610" s="174">
        <v>792</v>
      </c>
      <c r="T610" s="261"/>
      <c r="U610" s="147">
        <v>630.56716352761987</v>
      </c>
    </row>
    <row r="611" spans="1:21" s="140" customFormat="1" ht="15.75" customHeight="1">
      <c r="A611" s="139">
        <v>42454</v>
      </c>
      <c r="B611" s="174">
        <v>4480</v>
      </c>
      <c r="C611" s="46"/>
      <c r="D611" s="46"/>
      <c r="I611" s="258"/>
      <c r="J611" s="258"/>
      <c r="K611" s="258"/>
      <c r="L611" s="258"/>
      <c r="R611" s="139">
        <v>42440</v>
      </c>
      <c r="S611" s="174">
        <v>792.5</v>
      </c>
      <c r="T611" s="261"/>
      <c r="U611" s="147">
        <v>633.03894944649983</v>
      </c>
    </row>
    <row r="612" spans="1:21" s="140" customFormat="1" ht="15.75" customHeight="1">
      <c r="A612" s="139">
        <v>42453</v>
      </c>
      <c r="B612" s="174">
        <v>4500</v>
      </c>
      <c r="C612" s="46"/>
      <c r="D612" s="46"/>
      <c r="I612" s="258"/>
      <c r="J612" s="258"/>
      <c r="K612" s="258"/>
      <c r="L612" s="258"/>
      <c r="R612" s="139">
        <v>42439</v>
      </c>
      <c r="S612" s="174">
        <v>790</v>
      </c>
      <c r="T612" s="261"/>
      <c r="U612" s="147">
        <v>627.29145568540025</v>
      </c>
    </row>
    <row r="613" spans="1:21" s="140" customFormat="1" ht="15.75" customHeight="1">
      <c r="A613" s="139">
        <v>42452</v>
      </c>
      <c r="B613" s="174">
        <v>4585</v>
      </c>
      <c r="C613" s="46"/>
      <c r="D613" s="46"/>
      <c r="I613" s="258"/>
      <c r="J613" s="258"/>
      <c r="K613" s="258"/>
      <c r="L613" s="258"/>
      <c r="R613" s="139">
        <v>42438</v>
      </c>
      <c r="S613" s="174">
        <v>794.33</v>
      </c>
      <c r="T613" s="261"/>
      <c r="U613" s="147">
        <v>629.8928424432338</v>
      </c>
    </row>
    <row r="614" spans="1:21" s="140" customFormat="1" ht="15.75" customHeight="1">
      <c r="A614" s="139">
        <v>42451</v>
      </c>
      <c r="B614" s="174">
        <v>4555</v>
      </c>
      <c r="C614" s="46"/>
      <c r="D614" s="46"/>
      <c r="I614" s="258"/>
      <c r="J614" s="258"/>
      <c r="K614" s="258"/>
      <c r="L614" s="258"/>
      <c r="R614" s="139">
        <v>42437</v>
      </c>
      <c r="S614" s="174">
        <v>799.5</v>
      </c>
      <c r="T614" s="261"/>
      <c r="U614" s="147">
        <v>726.65552467515954</v>
      </c>
    </row>
    <row r="615" spans="1:21" s="140" customFormat="1" ht="15.75" customHeight="1">
      <c r="A615" s="139">
        <v>42450</v>
      </c>
      <c r="B615" s="174">
        <v>4585</v>
      </c>
      <c r="C615" s="46"/>
      <c r="D615" s="46"/>
      <c r="I615" s="258"/>
      <c r="J615" s="258"/>
      <c r="K615" s="258"/>
      <c r="L615" s="258"/>
      <c r="R615" s="139">
        <v>42436</v>
      </c>
      <c r="S615" s="174">
        <v>798.33</v>
      </c>
      <c r="T615" s="261"/>
      <c r="U615" s="147">
        <v>727.25879223700258</v>
      </c>
    </row>
    <row r="616" spans="1:21" s="140" customFormat="1" ht="15.75" customHeight="1">
      <c r="A616" s="139">
        <v>42447</v>
      </c>
      <c r="B616" s="174">
        <v>4610</v>
      </c>
      <c r="C616" s="46"/>
      <c r="D616" s="46"/>
      <c r="I616" s="258"/>
      <c r="J616" s="258"/>
      <c r="K616" s="258"/>
      <c r="L616" s="258"/>
      <c r="R616" s="139">
        <v>42433</v>
      </c>
      <c r="S616" s="174">
        <v>775.83</v>
      </c>
      <c r="T616" s="261"/>
      <c r="U616" s="147">
        <v>626.35016342322842</v>
      </c>
    </row>
    <row r="617" spans="1:21" s="140" customFormat="1" ht="15.75" customHeight="1">
      <c r="A617" s="139">
        <v>42446</v>
      </c>
      <c r="B617" s="174">
        <v>4530</v>
      </c>
      <c r="C617" s="46"/>
      <c r="D617" s="46"/>
      <c r="I617" s="258"/>
      <c r="J617" s="258"/>
      <c r="K617" s="258"/>
      <c r="L617" s="258"/>
      <c r="R617" s="139">
        <v>42432</v>
      </c>
      <c r="S617" s="174">
        <v>770.33</v>
      </c>
      <c r="T617" s="261"/>
      <c r="U617" s="147">
        <v>627.21248024051329</v>
      </c>
    </row>
    <row r="618" spans="1:21" s="140" customFormat="1" ht="15.75" customHeight="1">
      <c r="A618" s="139">
        <v>42445</v>
      </c>
      <c r="B618" s="174">
        <v>4485</v>
      </c>
      <c r="C618" s="46"/>
      <c r="D618" s="46"/>
      <c r="I618" s="258"/>
      <c r="J618" s="258"/>
      <c r="K618" s="258"/>
      <c r="L618" s="258"/>
      <c r="R618" s="139">
        <v>42431</v>
      </c>
      <c r="S618" s="174">
        <v>766.33</v>
      </c>
      <c r="T618" s="261"/>
      <c r="U618" s="147">
        <v>570.76205045751931</v>
      </c>
    </row>
    <row r="619" spans="1:21" s="140" customFormat="1" ht="15.75" customHeight="1">
      <c r="A619" s="139">
        <v>42444</v>
      </c>
      <c r="B619" s="174">
        <v>4460</v>
      </c>
      <c r="C619" s="46"/>
      <c r="D619" s="46"/>
      <c r="I619" s="258"/>
      <c r="J619" s="258"/>
      <c r="K619" s="258"/>
      <c r="L619" s="258"/>
      <c r="R619" s="139">
        <v>42430</v>
      </c>
      <c r="S619" s="174">
        <v>761.17</v>
      </c>
      <c r="T619" s="261"/>
      <c r="U619" s="147">
        <v>523.14769904826471</v>
      </c>
    </row>
    <row r="620" spans="1:21" s="140" customFormat="1" ht="15.75" customHeight="1">
      <c r="A620" s="139">
        <v>42443</v>
      </c>
      <c r="B620" s="174">
        <v>4505</v>
      </c>
      <c r="C620" s="46"/>
      <c r="D620" s="46"/>
      <c r="I620" s="258"/>
      <c r="J620" s="258"/>
      <c r="K620" s="258"/>
      <c r="L620" s="258"/>
      <c r="R620" s="139">
        <v>42429</v>
      </c>
      <c r="S620" s="174">
        <v>743</v>
      </c>
      <c r="T620" s="261">
        <v>710</v>
      </c>
      <c r="U620" s="147">
        <v>523.5596578568593</v>
      </c>
    </row>
    <row r="621" spans="1:21" s="140" customFormat="1" ht="15.75" customHeight="1">
      <c r="A621" s="139">
        <v>42440</v>
      </c>
      <c r="B621" s="174">
        <v>4510</v>
      </c>
      <c r="C621" s="46"/>
      <c r="D621" s="46"/>
      <c r="I621" s="258"/>
      <c r="J621" s="258"/>
      <c r="K621" s="258"/>
      <c r="L621" s="258"/>
      <c r="R621" s="139">
        <v>42426</v>
      </c>
      <c r="S621" s="174">
        <v>748.67</v>
      </c>
      <c r="T621" s="261"/>
      <c r="U621" s="147">
        <v>500.31668581679332</v>
      </c>
    </row>
    <row r="622" spans="1:21" s="140" customFormat="1" ht="15.75" customHeight="1">
      <c r="A622" s="139">
        <v>42439</v>
      </c>
      <c r="B622" s="174">
        <v>4510</v>
      </c>
      <c r="C622" s="46"/>
      <c r="D622" s="46"/>
      <c r="I622" s="258"/>
      <c r="J622" s="258"/>
      <c r="K622" s="258"/>
      <c r="L622" s="258"/>
      <c r="R622" s="139">
        <v>42425</v>
      </c>
      <c r="S622" s="174">
        <v>744.67</v>
      </c>
      <c r="T622" s="261"/>
      <c r="U622" s="147">
        <v>571.28453175114737</v>
      </c>
    </row>
    <row r="623" spans="1:21" s="140" customFormat="1" ht="15.75" customHeight="1">
      <c r="A623" s="139">
        <v>42438</v>
      </c>
      <c r="B623" s="174">
        <v>4520</v>
      </c>
      <c r="C623" s="46"/>
      <c r="D623" s="46"/>
      <c r="I623" s="258"/>
      <c r="J623" s="258"/>
      <c r="K623" s="258"/>
      <c r="L623" s="258"/>
      <c r="R623" s="139">
        <v>42424</v>
      </c>
      <c r="S623" s="174">
        <v>744.67</v>
      </c>
      <c r="T623" s="261"/>
      <c r="U623" s="147">
        <v>567.88373787872115</v>
      </c>
    </row>
    <row r="624" spans="1:21" s="140" customFormat="1" ht="15.75" customHeight="1">
      <c r="A624" s="139">
        <v>42437</v>
      </c>
      <c r="B624" s="174">
        <v>4630</v>
      </c>
      <c r="C624" s="46"/>
      <c r="D624" s="46"/>
      <c r="I624" s="258"/>
      <c r="J624" s="258"/>
      <c r="K624" s="258"/>
      <c r="L624" s="258"/>
      <c r="R624" s="139">
        <v>42423</v>
      </c>
      <c r="S624" s="174">
        <v>749.67</v>
      </c>
      <c r="T624" s="261"/>
      <c r="U624" s="147">
        <v>561.18471697824498</v>
      </c>
    </row>
    <row r="625" spans="1:21" s="140" customFormat="1" ht="15.75" customHeight="1">
      <c r="A625" s="139">
        <v>42436</v>
      </c>
      <c r="B625" s="174">
        <v>4630</v>
      </c>
      <c r="C625" s="46"/>
      <c r="D625" s="46"/>
      <c r="I625" s="258"/>
      <c r="J625" s="258"/>
      <c r="K625" s="258"/>
      <c r="L625" s="258"/>
      <c r="R625" s="139">
        <v>42422</v>
      </c>
      <c r="S625" s="174">
        <v>746.67</v>
      </c>
      <c r="T625" s="261"/>
      <c r="U625" s="147">
        <v>615.18073690358779</v>
      </c>
    </row>
    <row r="626" spans="1:21" s="140" customFormat="1" ht="15.75" customHeight="1">
      <c r="A626" s="139">
        <v>42433</v>
      </c>
      <c r="B626" s="174">
        <v>4485</v>
      </c>
      <c r="C626" s="46"/>
      <c r="D626" s="46"/>
      <c r="I626" s="258"/>
      <c r="J626" s="258"/>
      <c r="K626" s="258"/>
      <c r="L626" s="258"/>
      <c r="R626" s="139">
        <v>42419</v>
      </c>
      <c r="S626" s="174">
        <v>739.33</v>
      </c>
      <c r="T626" s="261"/>
      <c r="U626" s="147">
        <v>588.31722251548717</v>
      </c>
    </row>
    <row r="627" spans="1:21" s="140" customFormat="1" ht="15.75" customHeight="1">
      <c r="A627" s="139">
        <v>42432</v>
      </c>
      <c r="B627" s="174">
        <v>4480</v>
      </c>
      <c r="C627" s="46"/>
      <c r="D627" s="46"/>
      <c r="I627" s="258"/>
      <c r="J627" s="258"/>
      <c r="K627" s="258"/>
      <c r="L627" s="258"/>
      <c r="R627" s="139">
        <v>42418</v>
      </c>
      <c r="S627" s="174">
        <v>733</v>
      </c>
      <c r="T627" s="261"/>
      <c r="U627" s="147">
        <v>596.64624926654005</v>
      </c>
    </row>
    <row r="628" spans="1:21" s="140" customFormat="1" ht="15.75" customHeight="1">
      <c r="A628" s="139">
        <v>42431</v>
      </c>
      <c r="B628" s="174">
        <v>4415</v>
      </c>
      <c r="C628" s="46"/>
      <c r="D628" s="46"/>
      <c r="I628" s="258"/>
      <c r="J628" s="258"/>
      <c r="K628" s="258"/>
      <c r="L628" s="258"/>
      <c r="R628" s="139">
        <v>42417</v>
      </c>
      <c r="S628" s="174">
        <v>728</v>
      </c>
      <c r="T628" s="261"/>
      <c r="U628" s="147">
        <v>593.53275859624</v>
      </c>
    </row>
    <row r="629" spans="1:21" s="140" customFormat="1" ht="15.75" customHeight="1">
      <c r="A629" s="139">
        <v>42430</v>
      </c>
      <c r="B629" s="174">
        <v>4350</v>
      </c>
      <c r="C629" s="46"/>
      <c r="D629" s="46"/>
      <c r="I629" s="258"/>
      <c r="J629" s="258"/>
      <c r="K629" s="258"/>
      <c r="L629" s="258"/>
      <c r="R629" s="139">
        <v>42416</v>
      </c>
      <c r="S629" s="174">
        <v>749.33</v>
      </c>
      <c r="T629" s="261"/>
      <c r="U629" s="147">
        <v>571.95526819146244</v>
      </c>
    </row>
    <row r="630" spans="1:21" s="140" customFormat="1" ht="15.75" customHeight="1">
      <c r="A630" s="139">
        <v>42429</v>
      </c>
      <c r="B630" s="174">
        <v>4265</v>
      </c>
      <c r="C630" s="46"/>
      <c r="D630" s="46"/>
      <c r="I630" s="258"/>
      <c r="J630" s="258"/>
      <c r="K630" s="258"/>
      <c r="L630" s="258"/>
      <c r="R630" s="139">
        <v>42415</v>
      </c>
      <c r="S630" s="174">
        <v>747.33</v>
      </c>
      <c r="T630" s="261"/>
      <c r="U630" s="147">
        <v>556.62226108467667</v>
      </c>
    </row>
    <row r="631" spans="1:21" s="140" customFormat="1" ht="15.75" customHeight="1">
      <c r="A631" s="139">
        <v>42426</v>
      </c>
      <c r="B631" s="174">
        <v>4250</v>
      </c>
      <c r="C631" s="46"/>
      <c r="D631" s="46"/>
      <c r="I631" s="258"/>
      <c r="J631" s="258"/>
      <c r="K631" s="258"/>
      <c r="L631" s="258"/>
      <c r="R631" s="139">
        <v>42403</v>
      </c>
      <c r="S631" s="174">
        <v>728.33</v>
      </c>
      <c r="T631" s="261"/>
      <c r="U631" s="147">
        <v>456.00429614635641</v>
      </c>
    </row>
    <row r="632" spans="1:21" s="140" customFormat="1" ht="15.75" customHeight="1">
      <c r="A632" s="139">
        <v>42425</v>
      </c>
      <c r="B632" s="174">
        <v>4310</v>
      </c>
      <c r="C632" s="46"/>
      <c r="D632" s="46"/>
      <c r="I632" s="258"/>
      <c r="J632" s="258"/>
      <c r="K632" s="258"/>
      <c r="L632" s="258"/>
      <c r="R632" s="139">
        <v>42402</v>
      </c>
      <c r="S632" s="174">
        <v>735.67</v>
      </c>
      <c r="T632" s="261"/>
      <c r="U632" s="147">
        <v>448.7030572078088</v>
      </c>
    </row>
    <row r="633" spans="1:21" s="140" customFormat="1" ht="15.75" customHeight="1">
      <c r="A633" s="139">
        <v>42424</v>
      </c>
      <c r="B633" s="174">
        <v>4305</v>
      </c>
      <c r="C633" s="46"/>
      <c r="D633" s="46"/>
      <c r="I633" s="258"/>
      <c r="J633" s="258"/>
      <c r="K633" s="258"/>
      <c r="L633" s="258"/>
      <c r="R633" s="139">
        <v>42401</v>
      </c>
      <c r="S633" s="174">
        <v>735.67</v>
      </c>
      <c r="T633" s="261"/>
      <c r="U633" s="147">
        <v>470.12208567821426</v>
      </c>
    </row>
    <row r="634" spans="1:21" s="140" customFormat="1" ht="15.75" customHeight="1">
      <c r="A634" s="139">
        <v>42423</v>
      </c>
      <c r="B634" s="174">
        <v>4310</v>
      </c>
      <c r="C634" s="46"/>
      <c r="D634" s="46"/>
      <c r="I634" s="258"/>
      <c r="J634" s="258"/>
      <c r="K634" s="258"/>
      <c r="L634" s="258"/>
      <c r="R634" s="139">
        <v>42398</v>
      </c>
      <c r="S634" s="174">
        <v>740.33</v>
      </c>
      <c r="T634" s="261"/>
      <c r="U634" s="147">
        <v>359.77906384147445</v>
      </c>
    </row>
    <row r="635" spans="1:21" s="140" customFormat="1" ht="15.75" customHeight="1">
      <c r="A635" s="139">
        <v>42422</v>
      </c>
      <c r="B635" s="174">
        <v>4350</v>
      </c>
      <c r="C635" s="46"/>
      <c r="D635" s="46"/>
      <c r="I635" s="258"/>
      <c r="J635" s="258"/>
      <c r="K635" s="258"/>
      <c r="L635" s="258"/>
      <c r="R635" s="139">
        <v>42397</v>
      </c>
      <c r="S635" s="174">
        <v>716.33</v>
      </c>
      <c r="T635" s="261"/>
      <c r="U635" s="147">
        <v>482.65331576709923</v>
      </c>
    </row>
    <row r="636" spans="1:21" s="140" customFormat="1" ht="15.75" customHeight="1">
      <c r="A636" s="139">
        <v>42419</v>
      </c>
      <c r="B636" s="174">
        <v>4305</v>
      </c>
      <c r="C636" s="46"/>
      <c r="D636" s="46"/>
      <c r="I636" s="258"/>
      <c r="J636" s="258"/>
      <c r="K636" s="258"/>
      <c r="L636" s="258"/>
      <c r="R636" s="139">
        <v>42396</v>
      </c>
      <c r="S636" s="174">
        <v>703.67</v>
      </c>
      <c r="T636" s="261"/>
      <c r="U636" s="147">
        <v>547.62224395977682</v>
      </c>
    </row>
    <row r="637" spans="1:21" s="140" customFormat="1" ht="15.75" customHeight="1">
      <c r="A637" s="139">
        <v>42418</v>
      </c>
      <c r="B637" s="174">
        <v>4295</v>
      </c>
      <c r="C637" s="46"/>
      <c r="D637" s="46"/>
      <c r="I637" s="258"/>
      <c r="J637" s="258"/>
      <c r="K637" s="258"/>
      <c r="L637" s="258"/>
      <c r="R637" s="139">
        <v>42395</v>
      </c>
      <c r="S637" s="174">
        <v>694.67</v>
      </c>
      <c r="T637" s="261"/>
      <c r="U637" s="147">
        <v>574.20856965841767</v>
      </c>
    </row>
    <row r="638" spans="1:21" s="140" customFormat="1" ht="15.75" customHeight="1">
      <c r="A638" s="139">
        <v>42417</v>
      </c>
      <c r="B638" s="174">
        <v>4285</v>
      </c>
      <c r="C638" s="46"/>
      <c r="D638" s="46"/>
      <c r="I638" s="258"/>
      <c r="J638" s="258"/>
      <c r="K638" s="258"/>
      <c r="L638" s="258"/>
      <c r="R638" s="139">
        <v>42394</v>
      </c>
      <c r="S638" s="174">
        <v>709.67</v>
      </c>
      <c r="T638" s="261"/>
      <c r="U638" s="147">
        <v>516.89905758029181</v>
      </c>
    </row>
    <row r="639" spans="1:21" s="140" customFormat="1" ht="15.75" customHeight="1">
      <c r="A639" s="139">
        <v>42416</v>
      </c>
      <c r="B639" s="174">
        <v>4305</v>
      </c>
      <c r="C639" s="46"/>
      <c r="D639" s="46"/>
      <c r="I639" s="258"/>
      <c r="J639" s="258"/>
      <c r="K639" s="258"/>
      <c r="L639" s="258"/>
      <c r="R639" s="139">
        <v>42391</v>
      </c>
      <c r="S639" s="174">
        <v>710</v>
      </c>
      <c r="T639" s="261"/>
      <c r="U639" s="147">
        <v>504.9122814796001</v>
      </c>
    </row>
    <row r="640" spans="1:21" s="140" customFormat="1" ht="15.75" customHeight="1">
      <c r="A640" s="139">
        <v>42415</v>
      </c>
      <c r="B640" s="174">
        <v>4300</v>
      </c>
      <c r="C640" s="46"/>
      <c r="D640" s="46"/>
      <c r="I640" s="258"/>
      <c r="J640" s="258"/>
      <c r="K640" s="258"/>
      <c r="L640" s="258"/>
      <c r="R640" s="139">
        <v>42390</v>
      </c>
      <c r="S640" s="174">
        <v>691</v>
      </c>
      <c r="T640" s="261"/>
      <c r="U640" s="147">
        <v>563.53100566175999</v>
      </c>
    </row>
    <row r="641" spans="1:21" s="140" customFormat="1" ht="15.75" customHeight="1">
      <c r="A641" s="139">
        <v>42403</v>
      </c>
      <c r="B641" s="174">
        <v>4180</v>
      </c>
      <c r="C641" s="46"/>
      <c r="D641" s="46"/>
      <c r="I641" s="258"/>
      <c r="J641" s="258"/>
      <c r="K641" s="258"/>
      <c r="L641" s="258"/>
      <c r="R641" s="139">
        <v>42389</v>
      </c>
      <c r="S641" s="174">
        <v>687.17</v>
      </c>
      <c r="T641" s="261"/>
      <c r="U641" s="147">
        <v>547.97654722160496</v>
      </c>
    </row>
    <row r="642" spans="1:21" s="140" customFormat="1" ht="15.75" customHeight="1">
      <c r="A642" s="139">
        <v>42402</v>
      </c>
      <c r="B642" s="174">
        <v>4190</v>
      </c>
      <c r="C642" s="46"/>
      <c r="D642" s="46"/>
      <c r="I642" s="258"/>
      <c r="J642" s="258"/>
      <c r="K642" s="258"/>
      <c r="L642" s="258"/>
      <c r="R642" s="139">
        <v>42388</v>
      </c>
      <c r="S642" s="174">
        <v>697</v>
      </c>
      <c r="T642" s="261"/>
      <c r="U642" s="147">
        <v>527.20261998771957</v>
      </c>
    </row>
    <row r="643" spans="1:21" s="140" customFormat="1" ht="15.75" customHeight="1">
      <c r="A643" s="139">
        <v>42401</v>
      </c>
      <c r="B643" s="174">
        <v>4210</v>
      </c>
      <c r="C643" s="46"/>
      <c r="D643" s="46"/>
      <c r="I643" s="258"/>
      <c r="J643" s="258"/>
      <c r="K643" s="258"/>
      <c r="L643" s="258"/>
      <c r="R643" s="139">
        <v>42387</v>
      </c>
      <c r="S643" s="174">
        <v>681.17</v>
      </c>
      <c r="T643" s="261"/>
      <c r="U643" s="147">
        <v>567.26941980683569</v>
      </c>
    </row>
    <row r="644" spans="1:21" s="140" customFormat="1" ht="15.75" customHeight="1">
      <c r="A644" s="139">
        <v>42398</v>
      </c>
      <c r="B644" s="174">
        <v>4190</v>
      </c>
      <c r="C644" s="46"/>
      <c r="D644" s="46"/>
      <c r="I644" s="258"/>
      <c r="J644" s="258"/>
      <c r="K644" s="258"/>
      <c r="L644" s="258"/>
      <c r="R644" s="139">
        <v>42384</v>
      </c>
      <c r="S644" s="174">
        <v>688.33</v>
      </c>
      <c r="T644" s="261"/>
      <c r="U644" s="147">
        <v>543.02622892918043</v>
      </c>
    </row>
    <row r="645" spans="1:21" s="140" customFormat="1" ht="15.75" customHeight="1">
      <c r="A645" s="139">
        <v>42397</v>
      </c>
      <c r="B645" s="174">
        <v>4190</v>
      </c>
      <c r="C645" s="46"/>
      <c r="D645" s="46"/>
      <c r="I645" s="258"/>
      <c r="J645" s="258"/>
      <c r="K645" s="258"/>
      <c r="L645" s="258"/>
      <c r="R645" s="139">
        <v>42383</v>
      </c>
      <c r="S645" s="174">
        <v>701.67</v>
      </c>
      <c r="T645" s="261"/>
      <c r="U645" s="147">
        <v>478.30535563341164</v>
      </c>
    </row>
    <row r="646" spans="1:21" s="140" customFormat="1" ht="15.75" customHeight="1">
      <c r="A646" s="139">
        <v>42396</v>
      </c>
      <c r="B646" s="174">
        <v>4190</v>
      </c>
      <c r="C646" s="46"/>
      <c r="D646" s="46"/>
      <c r="I646" s="258"/>
      <c r="J646" s="258"/>
      <c r="K646" s="258"/>
      <c r="L646" s="258"/>
      <c r="R646" s="139">
        <v>42382</v>
      </c>
      <c r="S646" s="174">
        <v>714</v>
      </c>
      <c r="T646" s="261"/>
      <c r="U646" s="147">
        <v>411.78666068632037</v>
      </c>
    </row>
    <row r="647" spans="1:21" s="140" customFormat="1" ht="15.75" customHeight="1">
      <c r="A647" s="139">
        <v>42395</v>
      </c>
      <c r="B647" s="174">
        <v>4170</v>
      </c>
      <c r="C647" s="46"/>
      <c r="D647" s="46"/>
      <c r="I647" s="258"/>
      <c r="J647" s="258"/>
      <c r="K647" s="258"/>
      <c r="L647" s="258"/>
      <c r="R647" s="139">
        <v>42381</v>
      </c>
      <c r="S647" s="174">
        <v>711.67</v>
      </c>
      <c r="T647" s="261"/>
      <c r="U647" s="147">
        <v>468.2240150415837</v>
      </c>
    </row>
    <row r="648" spans="1:21" s="140" customFormat="1" ht="15.75" customHeight="1">
      <c r="A648" s="139">
        <v>42394</v>
      </c>
      <c r="B648" s="174">
        <v>4190</v>
      </c>
      <c r="C648" s="46"/>
      <c r="D648" s="46"/>
      <c r="I648" s="258"/>
      <c r="J648" s="258"/>
      <c r="K648" s="258"/>
      <c r="L648" s="258"/>
      <c r="R648" s="139">
        <v>42380</v>
      </c>
      <c r="S648" s="174">
        <v>730.67</v>
      </c>
      <c r="T648" s="261"/>
      <c r="U648" s="147">
        <v>458.04365028593475</v>
      </c>
    </row>
    <row r="649" spans="1:21" s="140" customFormat="1" ht="15.75" customHeight="1">
      <c r="A649" s="139">
        <v>42391</v>
      </c>
      <c r="B649" s="174">
        <v>4180</v>
      </c>
      <c r="C649" s="46"/>
      <c r="D649" s="46"/>
      <c r="I649" s="258"/>
      <c r="J649" s="258"/>
      <c r="K649" s="258"/>
      <c r="L649" s="258"/>
      <c r="R649" s="139">
        <v>42377</v>
      </c>
      <c r="S649" s="174">
        <v>745.67</v>
      </c>
      <c r="T649" s="261"/>
      <c r="U649" s="147">
        <v>416.48469797812368</v>
      </c>
    </row>
    <row r="650" spans="1:21" s="140" customFormat="1" ht="15.75" customHeight="1">
      <c r="A650" s="139">
        <v>42390</v>
      </c>
      <c r="B650" s="174">
        <v>4140</v>
      </c>
      <c r="C650" s="46"/>
      <c r="D650" s="46"/>
      <c r="I650" s="258"/>
      <c r="J650" s="258"/>
      <c r="K650" s="258"/>
      <c r="L650" s="258"/>
      <c r="R650" s="139">
        <v>42376</v>
      </c>
      <c r="S650" s="174">
        <v>744</v>
      </c>
      <c r="T650" s="261"/>
      <c r="U650" s="147">
        <v>430.41677724063993</v>
      </c>
    </row>
    <row r="651" spans="1:21" s="140" customFormat="1" ht="15.75" customHeight="1">
      <c r="A651" s="139">
        <v>42389</v>
      </c>
      <c r="B651" s="174">
        <v>4105</v>
      </c>
      <c r="C651" s="46"/>
      <c r="D651" s="46"/>
      <c r="I651" s="258"/>
      <c r="J651" s="258"/>
      <c r="K651" s="258"/>
      <c r="L651" s="258"/>
      <c r="R651" s="139">
        <v>42375</v>
      </c>
      <c r="S651" s="174">
        <v>763.67</v>
      </c>
      <c r="T651" s="261"/>
      <c r="U651" s="147">
        <v>376.55086570563753</v>
      </c>
    </row>
    <row r="652" spans="1:21" s="140" customFormat="1" ht="15.75" customHeight="1">
      <c r="A652" s="139">
        <v>42388</v>
      </c>
      <c r="B652" s="174">
        <v>4135</v>
      </c>
      <c r="C652" s="46"/>
      <c r="D652" s="46"/>
      <c r="I652" s="258"/>
      <c r="J652" s="258"/>
      <c r="K652" s="258"/>
      <c r="L652" s="258"/>
      <c r="R652" s="139">
        <v>42374</v>
      </c>
      <c r="S652" s="174">
        <v>765.67</v>
      </c>
      <c r="T652" s="261"/>
      <c r="U652" s="147">
        <v>382.04759784330781</v>
      </c>
    </row>
    <row r="653" spans="1:21" s="140" customFormat="1" ht="15.75" customHeight="1">
      <c r="A653" s="139">
        <v>42387</v>
      </c>
      <c r="B653" s="174">
        <v>4095</v>
      </c>
      <c r="C653" s="46"/>
      <c r="D653" s="46"/>
      <c r="I653" s="258"/>
      <c r="J653" s="258"/>
      <c r="K653" s="258"/>
      <c r="L653" s="258"/>
      <c r="R653" s="139">
        <v>42373</v>
      </c>
      <c r="S653" s="174">
        <v>764.33</v>
      </c>
      <c r="T653" s="261"/>
      <c r="U653" s="147">
        <v>374.92386848545175</v>
      </c>
    </row>
    <row r="654" spans="1:21" s="140" customFormat="1" ht="15.75" customHeight="1">
      <c r="A654" s="139">
        <v>42384</v>
      </c>
      <c r="B654" s="174">
        <v>4110</v>
      </c>
      <c r="C654" s="46"/>
      <c r="D654" s="46"/>
      <c r="I654" s="258"/>
      <c r="J654" s="258"/>
      <c r="K654" s="258"/>
      <c r="L654" s="258"/>
      <c r="R654" s="139">
        <v>42369</v>
      </c>
      <c r="S654" s="174">
        <v>766.5</v>
      </c>
      <c r="T654" s="261"/>
      <c r="U654" s="147">
        <v>390.24471672480058</v>
      </c>
    </row>
    <row r="655" spans="1:21" s="140" customFormat="1" ht="15.75" customHeight="1">
      <c r="A655" s="139">
        <v>42383</v>
      </c>
      <c r="B655" s="174">
        <v>4110</v>
      </c>
      <c r="C655" s="46"/>
      <c r="D655" s="46"/>
      <c r="I655" s="258"/>
      <c r="J655" s="258"/>
      <c r="K655" s="258"/>
      <c r="L655" s="258"/>
      <c r="R655" s="139">
        <v>42368</v>
      </c>
      <c r="S655" s="174">
        <v>768</v>
      </c>
      <c r="T655" s="261"/>
      <c r="U655" s="147">
        <v>377.58374748159986</v>
      </c>
    </row>
    <row r="656" spans="1:21" s="140" customFormat="1" ht="15.75" customHeight="1">
      <c r="A656" s="139">
        <v>42382</v>
      </c>
      <c r="B656" s="174">
        <v>4105</v>
      </c>
      <c r="C656" s="46"/>
      <c r="D656" s="46"/>
      <c r="I656" s="258"/>
      <c r="J656" s="258"/>
      <c r="K656" s="258"/>
      <c r="L656" s="258"/>
      <c r="R656" s="139">
        <v>42367</v>
      </c>
      <c r="S656" s="174">
        <v>761.25</v>
      </c>
      <c r="T656" s="261"/>
      <c r="U656" s="147">
        <v>365.04699429350012</v>
      </c>
    </row>
    <row r="657" spans="1:21" s="140" customFormat="1" ht="15.75" customHeight="1">
      <c r="A657" s="139">
        <v>42381</v>
      </c>
      <c r="B657" s="174">
        <v>4150</v>
      </c>
      <c r="C657" s="46"/>
      <c r="D657" s="46"/>
      <c r="I657" s="258"/>
      <c r="J657" s="258"/>
      <c r="K657" s="258"/>
      <c r="L657" s="258"/>
      <c r="R657" s="139">
        <v>42366</v>
      </c>
      <c r="S657" s="174">
        <v>763.5</v>
      </c>
      <c r="T657" s="261"/>
      <c r="U657" s="147">
        <v>368.66049748590012</v>
      </c>
    </row>
    <row r="658" spans="1:21" s="140" customFormat="1" ht="15.75" customHeight="1">
      <c r="A658" s="139">
        <v>42380</v>
      </c>
      <c r="B658" s="174">
        <v>4245</v>
      </c>
      <c r="C658" s="46"/>
      <c r="D658" s="46"/>
      <c r="I658" s="258"/>
      <c r="J658" s="258"/>
      <c r="K658" s="258"/>
      <c r="L658" s="258"/>
      <c r="R658" s="139">
        <v>42362</v>
      </c>
      <c r="S658" s="174">
        <v>768.75</v>
      </c>
      <c r="T658" s="261"/>
      <c r="U658" s="147">
        <v>347.20459347499946</v>
      </c>
    </row>
    <row r="659" spans="1:21" s="140" customFormat="1" ht="15.75" customHeight="1">
      <c r="A659" s="139">
        <v>42377</v>
      </c>
      <c r="B659" s="174">
        <v>4270</v>
      </c>
      <c r="C659" s="46"/>
      <c r="D659" s="46"/>
      <c r="I659" s="258"/>
      <c r="J659" s="258"/>
      <c r="K659" s="258"/>
      <c r="L659" s="258"/>
      <c r="R659" s="139">
        <v>42361</v>
      </c>
      <c r="S659" s="174">
        <v>760</v>
      </c>
      <c r="T659" s="261"/>
      <c r="U659" s="147">
        <v>401.20059124799991</v>
      </c>
    </row>
    <row r="660" spans="1:21" s="140" customFormat="1" ht="15.75" customHeight="1">
      <c r="A660" s="139">
        <v>42376</v>
      </c>
      <c r="B660" s="174">
        <v>4285</v>
      </c>
      <c r="C660" s="46"/>
      <c r="D660" s="46"/>
      <c r="I660" s="258"/>
      <c r="J660" s="258"/>
      <c r="K660" s="258"/>
      <c r="L660" s="258"/>
      <c r="R660" s="139">
        <v>42360</v>
      </c>
      <c r="S660" s="174">
        <v>765</v>
      </c>
      <c r="T660" s="261"/>
      <c r="U660" s="147">
        <v>375.95535752519982</v>
      </c>
    </row>
    <row r="661" spans="1:21" s="140" customFormat="1" ht="15.75" customHeight="1">
      <c r="A661" s="139">
        <v>42375</v>
      </c>
      <c r="B661" s="174">
        <v>4300</v>
      </c>
      <c r="C661" s="46"/>
      <c r="D661" s="46"/>
      <c r="I661" s="258"/>
      <c r="J661" s="258"/>
      <c r="K661" s="258"/>
      <c r="L661" s="258"/>
      <c r="R661" s="139">
        <v>42359</v>
      </c>
      <c r="S661" s="174">
        <v>764</v>
      </c>
      <c r="T661" s="261"/>
      <c r="U661" s="147">
        <v>350.21223680640014</v>
      </c>
    </row>
    <row r="662" spans="1:21" s="140" customFormat="1" ht="15.75" customHeight="1">
      <c r="A662" s="139">
        <v>42374</v>
      </c>
      <c r="B662" s="174">
        <v>4310</v>
      </c>
      <c r="C662" s="46"/>
      <c r="D662" s="46"/>
      <c r="I662" s="258"/>
      <c r="J662" s="258"/>
      <c r="K662" s="258"/>
      <c r="L662" s="258"/>
      <c r="R662" s="139">
        <v>42356</v>
      </c>
      <c r="S662" s="174">
        <v>761</v>
      </c>
      <c r="T662" s="261"/>
      <c r="U662" s="147">
        <v>342.51800238760052</v>
      </c>
    </row>
    <row r="663" spans="1:21" s="140" customFormat="1" ht="15.75" customHeight="1">
      <c r="A663" s="139">
        <v>42373</v>
      </c>
      <c r="B663" s="174">
        <v>4290</v>
      </c>
      <c r="C663" s="46"/>
      <c r="D663" s="46"/>
      <c r="I663" s="258"/>
      <c r="J663" s="258"/>
      <c r="K663" s="258"/>
      <c r="L663" s="258"/>
      <c r="R663" s="139">
        <v>42355</v>
      </c>
      <c r="S663" s="174">
        <v>758.5</v>
      </c>
      <c r="T663" s="261"/>
      <c r="U663" s="147">
        <v>359.44186556199975</v>
      </c>
    </row>
    <row r="664" spans="1:21" s="140" customFormat="1" ht="15.75" customHeight="1">
      <c r="A664" s="139">
        <v>42369</v>
      </c>
      <c r="B664" s="174">
        <v>4305</v>
      </c>
      <c r="C664" s="46"/>
      <c r="D664" s="46"/>
      <c r="I664" s="258"/>
      <c r="J664" s="258"/>
      <c r="K664" s="258"/>
      <c r="L664" s="258"/>
      <c r="R664" s="139">
        <v>42354</v>
      </c>
      <c r="S664" s="174">
        <v>764.5</v>
      </c>
      <c r="T664" s="261"/>
      <c r="U664" s="147">
        <v>336.72826178914056</v>
      </c>
    </row>
    <row r="665" spans="1:21" s="140" customFormat="1" ht="15.75" customHeight="1">
      <c r="A665" s="139">
        <v>42368</v>
      </c>
      <c r="B665" s="174">
        <v>4300</v>
      </c>
      <c r="C665" s="46"/>
      <c r="D665" s="46"/>
      <c r="I665" s="258"/>
      <c r="J665" s="258"/>
      <c r="K665" s="258"/>
      <c r="L665" s="258"/>
      <c r="R665" s="139">
        <v>42353</v>
      </c>
      <c r="S665" s="174">
        <v>764</v>
      </c>
      <c r="T665" s="261"/>
      <c r="U665" s="147">
        <v>323.67134146768012</v>
      </c>
    </row>
    <row r="666" spans="1:21" s="140" customFormat="1" ht="15.75" customHeight="1">
      <c r="A666" s="139">
        <v>42367</v>
      </c>
      <c r="B666" s="174">
        <v>4250</v>
      </c>
      <c r="C666" s="46"/>
      <c r="D666" s="46"/>
      <c r="I666" s="258"/>
      <c r="J666" s="258"/>
      <c r="K666" s="258"/>
      <c r="L666" s="258"/>
      <c r="R666" s="139">
        <v>42352</v>
      </c>
      <c r="S666" s="174">
        <v>763</v>
      </c>
      <c r="T666" s="261"/>
      <c r="U666" s="147">
        <v>317.55985659636008</v>
      </c>
    </row>
    <row r="667" spans="1:21" s="140" customFormat="1" ht="15.75" customHeight="1">
      <c r="A667" s="139">
        <v>42366</v>
      </c>
      <c r="B667" s="174">
        <v>4260</v>
      </c>
      <c r="C667" s="46"/>
      <c r="D667" s="46"/>
      <c r="I667" s="258"/>
      <c r="J667" s="258"/>
      <c r="K667" s="258"/>
      <c r="L667" s="258"/>
      <c r="R667" s="139">
        <v>42349</v>
      </c>
      <c r="S667" s="174">
        <v>778</v>
      </c>
      <c r="T667" s="261"/>
      <c r="U667" s="147">
        <v>314.67449687735916</v>
      </c>
    </row>
    <row r="668" spans="1:21" s="140" customFormat="1" ht="15.75" customHeight="1">
      <c r="A668" s="139">
        <v>42363</v>
      </c>
      <c r="B668" s="174">
        <v>4275</v>
      </c>
      <c r="C668" s="46"/>
      <c r="D668" s="46"/>
      <c r="I668" s="258"/>
      <c r="J668" s="258"/>
      <c r="K668" s="258"/>
      <c r="L668" s="258"/>
      <c r="R668" s="139">
        <v>42348</v>
      </c>
      <c r="S668" s="174">
        <v>771</v>
      </c>
      <c r="T668" s="261"/>
      <c r="U668" s="147">
        <v>464.25378369852024</v>
      </c>
    </row>
    <row r="669" spans="1:21" s="140" customFormat="1" ht="15.75" customHeight="1">
      <c r="A669" s="139">
        <v>42362</v>
      </c>
      <c r="B669" s="174">
        <v>4265</v>
      </c>
      <c r="C669" s="46"/>
      <c r="D669" s="46"/>
      <c r="I669" s="258"/>
      <c r="J669" s="258"/>
      <c r="K669" s="258"/>
      <c r="L669" s="258"/>
      <c r="R669" s="139">
        <v>42347</v>
      </c>
      <c r="S669" s="174">
        <v>782</v>
      </c>
      <c r="T669" s="261"/>
      <c r="U669" s="147">
        <v>465.72433905847993</v>
      </c>
    </row>
    <row r="670" spans="1:21" s="140" customFormat="1" ht="15.75" customHeight="1">
      <c r="A670" s="139">
        <v>42361</v>
      </c>
      <c r="B670" s="174">
        <v>4275</v>
      </c>
      <c r="C670" s="46"/>
      <c r="D670" s="46"/>
      <c r="I670" s="258"/>
      <c r="J670" s="258"/>
      <c r="K670" s="258"/>
      <c r="L670" s="258"/>
      <c r="R670" s="139">
        <v>42346</v>
      </c>
      <c r="S670" s="174">
        <v>768</v>
      </c>
      <c r="T670" s="261"/>
      <c r="U670" s="147">
        <v>554.14133276671964</v>
      </c>
    </row>
    <row r="671" spans="1:21" s="140" customFormat="1" ht="15.75" customHeight="1">
      <c r="A671" s="139">
        <v>42360</v>
      </c>
      <c r="B671" s="174">
        <v>4275</v>
      </c>
      <c r="C671" s="46"/>
      <c r="D671" s="46"/>
      <c r="I671" s="258"/>
      <c r="J671" s="258"/>
      <c r="K671" s="258"/>
      <c r="L671" s="258"/>
      <c r="R671" s="139">
        <v>42345</v>
      </c>
      <c r="S671" s="174">
        <v>783</v>
      </c>
      <c r="T671" s="261"/>
      <c r="U671" s="147">
        <v>612.04895759871988</v>
      </c>
    </row>
    <row r="672" spans="1:21" s="140" customFormat="1" ht="15.75" customHeight="1">
      <c r="A672" s="139">
        <v>42359</v>
      </c>
      <c r="B672" s="174">
        <v>4245</v>
      </c>
      <c r="C672" s="46"/>
      <c r="D672" s="46"/>
      <c r="I672" s="258"/>
      <c r="J672" s="258"/>
      <c r="K672" s="258"/>
      <c r="L672" s="258"/>
      <c r="R672" s="139">
        <v>42342</v>
      </c>
      <c r="S672" s="174">
        <v>793</v>
      </c>
      <c r="T672" s="261"/>
      <c r="U672" s="147">
        <v>639.78720035192009</v>
      </c>
    </row>
    <row r="673" spans="1:21" s="140" customFormat="1" ht="15.75" customHeight="1">
      <c r="A673" s="139">
        <v>42356</v>
      </c>
      <c r="B673" s="174">
        <v>4225</v>
      </c>
      <c r="C673" s="46"/>
      <c r="D673" s="46"/>
      <c r="I673" s="258"/>
      <c r="J673" s="258"/>
      <c r="K673" s="258"/>
      <c r="L673" s="258"/>
      <c r="R673" s="139">
        <v>42341</v>
      </c>
      <c r="S673" s="174">
        <v>795</v>
      </c>
      <c r="T673" s="261"/>
      <c r="U673" s="147">
        <v>638.18128781780024</v>
      </c>
    </row>
    <row r="674" spans="1:21" s="140" customFormat="1" ht="15.75" customHeight="1">
      <c r="A674" s="139">
        <v>42355</v>
      </c>
      <c r="B674" s="174">
        <v>4225</v>
      </c>
      <c r="C674" s="46"/>
      <c r="D674" s="46"/>
      <c r="I674" s="258"/>
      <c r="J674" s="258"/>
      <c r="K674" s="258"/>
      <c r="L674" s="258"/>
      <c r="R674" s="139">
        <v>42340</v>
      </c>
      <c r="S674" s="174">
        <v>797</v>
      </c>
      <c r="T674" s="261"/>
      <c r="U674" s="147">
        <v>658.11381935947975</v>
      </c>
    </row>
    <row r="675" spans="1:21" s="140" customFormat="1" ht="15.75" customHeight="1">
      <c r="A675" s="139">
        <v>42354</v>
      </c>
      <c r="B675" s="174">
        <v>4225</v>
      </c>
      <c r="C675" s="46"/>
      <c r="D675" s="46"/>
      <c r="I675" s="258"/>
      <c r="J675" s="258"/>
      <c r="K675" s="258"/>
      <c r="L675" s="258"/>
      <c r="R675" s="139">
        <v>42339</v>
      </c>
      <c r="S675" s="174">
        <v>791</v>
      </c>
      <c r="T675" s="261"/>
      <c r="U675" s="147">
        <v>703.3162247344394</v>
      </c>
    </row>
    <row r="676" spans="1:21" s="140" customFormat="1" ht="15.75" customHeight="1">
      <c r="A676" s="139">
        <v>42353</v>
      </c>
      <c r="B676" s="174">
        <v>4210</v>
      </c>
      <c r="C676" s="46"/>
      <c r="D676" s="46"/>
      <c r="I676" s="258"/>
      <c r="J676" s="258"/>
      <c r="K676" s="258"/>
      <c r="L676" s="258"/>
      <c r="R676" s="139">
        <v>42338</v>
      </c>
      <c r="S676" s="174">
        <v>788.5</v>
      </c>
      <c r="T676" s="261">
        <v>780</v>
      </c>
      <c r="U676" s="147">
        <v>748.0945201280997</v>
      </c>
    </row>
    <row r="677" spans="1:21" s="140" customFormat="1" ht="15.75" customHeight="1">
      <c r="A677" s="139">
        <v>42352</v>
      </c>
      <c r="B677" s="174">
        <v>4200</v>
      </c>
      <c r="C677" s="46"/>
      <c r="D677" s="46"/>
      <c r="I677" s="258"/>
      <c r="J677" s="258"/>
      <c r="K677" s="258"/>
      <c r="L677" s="258"/>
      <c r="R677" s="139">
        <v>42335</v>
      </c>
      <c r="S677" s="174">
        <v>788</v>
      </c>
      <c r="T677" s="261"/>
      <c r="U677" s="147">
        <v>753.78531831936016</v>
      </c>
    </row>
    <row r="678" spans="1:21" s="140" customFormat="1" ht="15.75" customHeight="1">
      <c r="A678" s="139">
        <v>42349</v>
      </c>
      <c r="B678" s="174">
        <v>4260</v>
      </c>
      <c r="C678" s="46"/>
      <c r="D678" s="46"/>
      <c r="I678" s="258"/>
      <c r="J678" s="258"/>
      <c r="K678" s="258"/>
      <c r="L678" s="258"/>
      <c r="R678" s="139">
        <v>42334</v>
      </c>
      <c r="S678" s="174">
        <v>795</v>
      </c>
      <c r="T678" s="261"/>
      <c r="U678" s="147">
        <v>761.80899996399921</v>
      </c>
    </row>
    <row r="679" spans="1:21" s="140" customFormat="1" ht="15.75" customHeight="1">
      <c r="A679" s="139">
        <v>42348</v>
      </c>
      <c r="B679" s="174">
        <v>4365</v>
      </c>
      <c r="C679" s="46"/>
      <c r="D679" s="46"/>
      <c r="I679" s="258"/>
      <c r="J679" s="258"/>
      <c r="K679" s="258"/>
      <c r="L679" s="258"/>
      <c r="R679" s="139">
        <v>42333</v>
      </c>
      <c r="S679" s="174">
        <v>795</v>
      </c>
      <c r="T679" s="261"/>
      <c r="U679" s="147">
        <v>757.42739000899928</v>
      </c>
    </row>
    <row r="680" spans="1:21" s="140" customFormat="1" ht="15.75" customHeight="1">
      <c r="A680" s="139">
        <v>42347</v>
      </c>
      <c r="B680" s="174">
        <v>4415</v>
      </c>
      <c r="C680" s="46"/>
      <c r="D680" s="46"/>
      <c r="I680" s="258"/>
      <c r="J680" s="258"/>
      <c r="K680" s="258"/>
      <c r="L680" s="258"/>
      <c r="R680" s="139">
        <v>42332</v>
      </c>
      <c r="S680" s="174">
        <v>792.5</v>
      </c>
      <c r="T680" s="261"/>
      <c r="U680" s="147">
        <v>737.47443434769957</v>
      </c>
    </row>
    <row r="681" spans="1:21" s="140" customFormat="1" ht="15.75" customHeight="1">
      <c r="A681" s="139">
        <v>42346</v>
      </c>
      <c r="B681" s="174">
        <v>4430</v>
      </c>
      <c r="C681" s="46"/>
      <c r="D681" s="46"/>
      <c r="I681" s="258"/>
      <c r="J681" s="258"/>
      <c r="K681" s="258"/>
      <c r="L681" s="258"/>
      <c r="R681" s="139">
        <v>42331</v>
      </c>
      <c r="S681" s="174">
        <v>786.5</v>
      </c>
      <c r="T681" s="261"/>
      <c r="U681" s="147">
        <v>745.01582378418016</v>
      </c>
    </row>
    <row r="682" spans="1:21" s="140" customFormat="1" ht="15.75" customHeight="1">
      <c r="A682" s="139">
        <v>42345</v>
      </c>
      <c r="B682" s="174">
        <v>4555</v>
      </c>
      <c r="C682" s="46"/>
      <c r="D682" s="46"/>
      <c r="I682" s="258"/>
      <c r="J682" s="258"/>
      <c r="K682" s="258"/>
      <c r="L682" s="258"/>
      <c r="R682" s="139">
        <v>42328</v>
      </c>
      <c r="S682" s="174">
        <v>794</v>
      </c>
      <c r="T682" s="261"/>
      <c r="U682" s="147">
        <v>755.19311256267974</v>
      </c>
    </row>
    <row r="683" spans="1:21" s="140" customFormat="1" ht="15.75" customHeight="1">
      <c r="A683" s="139">
        <v>42342</v>
      </c>
      <c r="B683" s="174">
        <v>4625</v>
      </c>
      <c r="C683" s="46"/>
      <c r="D683" s="46"/>
      <c r="I683" s="258"/>
      <c r="J683" s="258"/>
      <c r="K683" s="258"/>
      <c r="L683" s="258"/>
      <c r="R683" s="139">
        <v>42327</v>
      </c>
      <c r="S683" s="174">
        <v>799</v>
      </c>
      <c r="T683" s="261"/>
      <c r="U683" s="147">
        <v>741.44647111278027</v>
      </c>
    </row>
    <row r="684" spans="1:21" s="140" customFormat="1" ht="15.75" customHeight="1">
      <c r="A684" s="139">
        <v>42341</v>
      </c>
      <c r="B684" s="174">
        <v>4640</v>
      </c>
      <c r="C684" s="46"/>
      <c r="D684" s="46"/>
      <c r="I684" s="258"/>
      <c r="J684" s="258"/>
      <c r="K684" s="258"/>
      <c r="L684" s="258"/>
      <c r="R684" s="139">
        <v>42326</v>
      </c>
      <c r="S684" s="174">
        <v>789</v>
      </c>
      <c r="T684" s="261"/>
      <c r="U684" s="147">
        <v>767.12411414518056</v>
      </c>
    </row>
    <row r="685" spans="1:21" s="140" customFormat="1" ht="15.75" customHeight="1">
      <c r="A685" s="139">
        <v>42340</v>
      </c>
      <c r="B685" s="174">
        <v>4670</v>
      </c>
      <c r="C685" s="46"/>
      <c r="D685" s="46"/>
      <c r="I685" s="258"/>
      <c r="J685" s="258"/>
      <c r="K685" s="258"/>
      <c r="L685" s="258"/>
      <c r="R685" s="139">
        <v>42325</v>
      </c>
      <c r="S685" s="174">
        <v>787</v>
      </c>
      <c r="T685" s="261"/>
      <c r="U685" s="147">
        <v>761.20435725166044</v>
      </c>
    </row>
    <row r="686" spans="1:21" s="140" customFormat="1" ht="15.75" customHeight="1">
      <c r="A686" s="139">
        <v>42339</v>
      </c>
      <c r="B686" s="174">
        <v>4685</v>
      </c>
      <c r="C686" s="46"/>
      <c r="D686" s="46"/>
      <c r="I686" s="258"/>
      <c r="J686" s="258"/>
      <c r="K686" s="258"/>
      <c r="L686" s="258"/>
      <c r="R686" s="139">
        <v>42324</v>
      </c>
      <c r="S686" s="174">
        <v>786</v>
      </c>
      <c r="T686" s="261"/>
      <c r="U686" s="147">
        <v>776.80551090111976</v>
      </c>
    </row>
    <row r="687" spans="1:21" s="140" customFormat="1" ht="15.75" customHeight="1">
      <c r="A687" s="139">
        <v>42338</v>
      </c>
      <c r="B687" s="174">
        <v>4695</v>
      </c>
      <c r="C687" s="46"/>
      <c r="D687" s="46"/>
      <c r="I687" s="258"/>
      <c r="J687" s="258"/>
      <c r="K687" s="258"/>
      <c r="L687" s="258"/>
      <c r="R687" s="139">
        <v>42321</v>
      </c>
      <c r="S687" s="174">
        <v>789</v>
      </c>
      <c r="T687" s="261"/>
      <c r="U687" s="147">
        <v>789.27011171662025</v>
      </c>
    </row>
    <row r="688" spans="1:21" s="140" customFormat="1" ht="15.75" customHeight="1">
      <c r="A688" s="139">
        <v>42335</v>
      </c>
      <c r="B688" s="174">
        <v>4695</v>
      </c>
      <c r="C688" s="46"/>
      <c r="D688" s="46"/>
      <c r="I688" s="258"/>
      <c r="J688" s="258"/>
      <c r="K688" s="258"/>
      <c r="L688" s="258"/>
      <c r="R688" s="139">
        <v>42320</v>
      </c>
      <c r="S688" s="174">
        <v>796</v>
      </c>
      <c r="T688" s="261"/>
      <c r="U688" s="147">
        <v>773.58974258128046</v>
      </c>
    </row>
    <row r="689" spans="1:21" s="140" customFormat="1" ht="15.75" customHeight="1">
      <c r="A689" s="139">
        <v>42334</v>
      </c>
      <c r="B689" s="174">
        <v>4720</v>
      </c>
      <c r="C689" s="46"/>
      <c r="D689" s="46"/>
      <c r="I689" s="258"/>
      <c r="J689" s="258"/>
      <c r="K689" s="258"/>
      <c r="L689" s="258"/>
      <c r="R689" s="139">
        <v>42319</v>
      </c>
      <c r="S689" s="174">
        <v>795</v>
      </c>
      <c r="T689" s="261"/>
      <c r="U689" s="147">
        <v>764.49495525099928</v>
      </c>
    </row>
    <row r="690" spans="1:21" s="140" customFormat="1" ht="15.75" customHeight="1">
      <c r="A690" s="139">
        <v>42333</v>
      </c>
      <c r="B690" s="174">
        <v>4715</v>
      </c>
      <c r="C690" s="46"/>
      <c r="D690" s="46"/>
      <c r="I690" s="258"/>
      <c r="J690" s="258"/>
      <c r="K690" s="258"/>
      <c r="L690" s="258"/>
      <c r="R690" s="139">
        <v>42318</v>
      </c>
      <c r="S690" s="174">
        <v>807</v>
      </c>
      <c r="T690" s="261"/>
      <c r="U690" s="147">
        <v>750.09516126015978</v>
      </c>
    </row>
    <row r="691" spans="1:21" s="140" customFormat="1" ht="15.75" customHeight="1">
      <c r="A691" s="139">
        <v>42332</v>
      </c>
      <c r="B691" s="174">
        <v>4690</v>
      </c>
      <c r="C691" s="46"/>
      <c r="D691" s="46"/>
      <c r="I691" s="258"/>
      <c r="J691" s="258"/>
      <c r="K691" s="258"/>
      <c r="L691" s="258"/>
      <c r="R691" s="139">
        <v>42317</v>
      </c>
      <c r="S691" s="174">
        <v>807</v>
      </c>
      <c r="T691" s="261"/>
      <c r="U691" s="147">
        <v>772.29120411325948</v>
      </c>
    </row>
    <row r="692" spans="1:21" s="140" customFormat="1" ht="15.75" customHeight="1">
      <c r="A692" s="139">
        <v>42331</v>
      </c>
      <c r="B692" s="174">
        <v>4680</v>
      </c>
      <c r="C692" s="46"/>
      <c r="D692" s="46"/>
      <c r="I692" s="258"/>
      <c r="J692" s="258"/>
      <c r="K692" s="258"/>
      <c r="L692" s="258"/>
      <c r="R692" s="139">
        <v>42314</v>
      </c>
      <c r="S692" s="174">
        <v>808</v>
      </c>
      <c r="T692" s="261"/>
      <c r="U692" s="147">
        <v>748.64153982679954</v>
      </c>
    </row>
    <row r="693" spans="1:21" s="140" customFormat="1" ht="15.75" customHeight="1">
      <c r="A693" s="139">
        <v>42328</v>
      </c>
      <c r="B693" s="174">
        <v>4705</v>
      </c>
      <c r="C693" s="46"/>
      <c r="D693" s="46"/>
      <c r="I693" s="258"/>
      <c r="J693" s="258"/>
      <c r="K693" s="258"/>
      <c r="L693" s="258"/>
      <c r="R693" s="139">
        <v>42313</v>
      </c>
      <c r="S693" s="174">
        <v>809</v>
      </c>
      <c r="T693" s="261"/>
      <c r="U693" s="147">
        <v>747.88181091822025</v>
      </c>
    </row>
    <row r="694" spans="1:21" s="140" customFormat="1" ht="15.75" customHeight="1">
      <c r="A694" s="139">
        <v>42327</v>
      </c>
      <c r="B694" s="174">
        <v>4710</v>
      </c>
      <c r="C694" s="46"/>
      <c r="D694" s="46"/>
      <c r="I694" s="258"/>
      <c r="J694" s="258"/>
      <c r="K694" s="258"/>
      <c r="L694" s="258"/>
      <c r="R694" s="139">
        <v>42312</v>
      </c>
      <c r="S694" s="174">
        <v>819</v>
      </c>
      <c r="T694" s="261"/>
      <c r="U694" s="147">
        <v>738.26105298372022</v>
      </c>
    </row>
    <row r="695" spans="1:21" s="140" customFormat="1" ht="15.75" customHeight="1">
      <c r="A695" s="139">
        <v>42326</v>
      </c>
      <c r="B695" s="174">
        <v>4705</v>
      </c>
      <c r="C695" s="46"/>
      <c r="D695" s="46"/>
      <c r="I695" s="258"/>
      <c r="J695" s="258"/>
      <c r="K695" s="258"/>
      <c r="L695" s="258"/>
      <c r="R695" s="139">
        <v>42311</v>
      </c>
      <c r="S695" s="174">
        <v>806</v>
      </c>
      <c r="T695" s="261"/>
      <c r="U695" s="147">
        <v>756.60762818748026</v>
      </c>
    </row>
    <row r="696" spans="1:21" s="140" customFormat="1" ht="15.75" customHeight="1">
      <c r="A696" s="139">
        <v>42325</v>
      </c>
      <c r="B696" s="174">
        <v>4690</v>
      </c>
      <c r="C696" s="46"/>
      <c r="D696" s="46"/>
      <c r="I696" s="258"/>
      <c r="J696" s="258"/>
      <c r="K696" s="258"/>
      <c r="L696" s="258"/>
      <c r="R696" s="139">
        <v>42310</v>
      </c>
      <c r="S696" s="174">
        <v>808</v>
      </c>
      <c r="T696" s="261"/>
      <c r="U696" s="147">
        <v>757.90751112592034</v>
      </c>
    </row>
    <row r="697" spans="1:21" s="140" customFormat="1" ht="15.75" customHeight="1">
      <c r="A697" s="139">
        <v>42324</v>
      </c>
      <c r="B697" s="174">
        <v>4705</v>
      </c>
      <c r="C697" s="46"/>
      <c r="D697" s="46"/>
      <c r="I697" s="258"/>
      <c r="J697" s="258"/>
      <c r="K697" s="258"/>
      <c r="L697" s="258"/>
      <c r="R697" s="139">
        <v>42307</v>
      </c>
      <c r="S697" s="174">
        <v>791.5</v>
      </c>
      <c r="T697" s="261"/>
      <c r="U697" s="147">
        <v>698.49189210173927</v>
      </c>
    </row>
    <row r="698" spans="1:21" s="140" customFormat="1" ht="15.75" customHeight="1">
      <c r="A698" s="139">
        <v>42321</v>
      </c>
      <c r="B698" s="174">
        <v>4720</v>
      </c>
      <c r="C698" s="46"/>
      <c r="D698" s="46"/>
      <c r="I698" s="258"/>
      <c r="J698" s="258"/>
      <c r="K698" s="258"/>
      <c r="L698" s="258"/>
      <c r="R698" s="139">
        <v>42306</v>
      </c>
      <c r="S698" s="174">
        <v>803.5</v>
      </c>
      <c r="T698" s="261"/>
      <c r="U698" s="147">
        <v>620.38033161386011</v>
      </c>
    </row>
    <row r="699" spans="1:21" s="140" customFormat="1" ht="15.75" customHeight="1">
      <c r="A699" s="139">
        <v>42320</v>
      </c>
      <c r="B699" s="174">
        <v>4720</v>
      </c>
      <c r="C699" s="46"/>
      <c r="D699" s="46"/>
      <c r="I699" s="258"/>
      <c r="J699" s="258"/>
      <c r="K699" s="258"/>
      <c r="L699" s="258"/>
      <c r="R699" s="139">
        <v>42305</v>
      </c>
      <c r="S699" s="174">
        <v>794</v>
      </c>
      <c r="T699" s="261"/>
      <c r="U699" s="147">
        <v>730.39936989943999</v>
      </c>
    </row>
    <row r="700" spans="1:21" s="140" customFormat="1" ht="15.75" customHeight="1">
      <c r="A700" s="139">
        <v>42319</v>
      </c>
      <c r="B700" s="174">
        <v>4705</v>
      </c>
      <c r="C700" s="46"/>
      <c r="D700" s="46"/>
      <c r="I700" s="258"/>
      <c r="J700" s="258"/>
      <c r="K700" s="258"/>
      <c r="L700" s="258"/>
      <c r="R700" s="139">
        <v>42304</v>
      </c>
      <c r="S700" s="174">
        <v>799</v>
      </c>
      <c r="T700" s="261"/>
      <c r="U700" s="147">
        <v>702.28414633163993</v>
      </c>
    </row>
    <row r="701" spans="1:21" s="140" customFormat="1" ht="15.75" customHeight="1">
      <c r="A701" s="139">
        <v>42318</v>
      </c>
      <c r="B701" s="174">
        <v>4720</v>
      </c>
      <c r="C701" s="46"/>
      <c r="D701" s="46"/>
      <c r="I701" s="258"/>
      <c r="J701" s="258"/>
      <c r="K701" s="258"/>
      <c r="L701" s="258"/>
      <c r="R701" s="139">
        <v>42303</v>
      </c>
      <c r="S701" s="174">
        <v>807</v>
      </c>
      <c r="T701" s="261"/>
      <c r="U701" s="147">
        <v>603.82165230032024</v>
      </c>
    </row>
    <row r="702" spans="1:21" s="140" customFormat="1" ht="15.75" customHeight="1">
      <c r="A702" s="139">
        <v>42317</v>
      </c>
      <c r="B702" s="174">
        <v>4745</v>
      </c>
      <c r="C702" s="46"/>
      <c r="D702" s="46"/>
      <c r="I702" s="258"/>
      <c r="J702" s="258"/>
      <c r="K702" s="258"/>
      <c r="L702" s="258"/>
      <c r="R702" s="139">
        <v>42300</v>
      </c>
      <c r="S702" s="174">
        <v>809</v>
      </c>
      <c r="T702" s="261"/>
      <c r="U702" s="147">
        <v>562.86582237163975</v>
      </c>
    </row>
    <row r="703" spans="1:21" s="140" customFormat="1" ht="15.75" customHeight="1">
      <c r="A703" s="139">
        <v>42314</v>
      </c>
      <c r="B703" s="174">
        <v>4715</v>
      </c>
      <c r="C703" s="46"/>
      <c r="D703" s="46"/>
      <c r="I703" s="258"/>
      <c r="J703" s="258"/>
      <c r="K703" s="258"/>
      <c r="L703" s="258"/>
      <c r="R703" s="139">
        <v>42299</v>
      </c>
      <c r="S703" s="174">
        <v>798</v>
      </c>
      <c r="T703" s="261"/>
      <c r="U703" s="147">
        <v>594.7878285576794</v>
      </c>
    </row>
    <row r="704" spans="1:21" s="140" customFormat="1" ht="15.75" customHeight="1">
      <c r="A704" s="139">
        <v>42313</v>
      </c>
      <c r="B704" s="174">
        <v>4710</v>
      </c>
      <c r="C704" s="46"/>
      <c r="D704" s="46"/>
      <c r="I704" s="258"/>
      <c r="J704" s="258"/>
      <c r="K704" s="258"/>
      <c r="L704" s="258"/>
      <c r="R704" s="139">
        <v>42298</v>
      </c>
      <c r="S704" s="174">
        <v>796.5</v>
      </c>
      <c r="T704" s="261"/>
      <c r="U704" s="147">
        <v>645.09338699904129</v>
      </c>
    </row>
    <row r="705" spans="1:21" s="140" customFormat="1" ht="15.75" customHeight="1">
      <c r="A705" s="139">
        <v>42312</v>
      </c>
      <c r="B705" s="174">
        <v>4725</v>
      </c>
      <c r="C705" s="46"/>
      <c r="D705" s="46"/>
      <c r="I705" s="258"/>
      <c r="J705" s="258"/>
      <c r="K705" s="258"/>
      <c r="L705" s="258"/>
      <c r="R705" s="139">
        <v>42297</v>
      </c>
      <c r="S705" s="174">
        <v>800.5</v>
      </c>
      <c r="T705" s="261"/>
      <c r="U705" s="147">
        <v>599.60514057085993</v>
      </c>
    </row>
    <row r="706" spans="1:21" s="140" customFormat="1" ht="15.75" customHeight="1">
      <c r="A706" s="139">
        <v>42311</v>
      </c>
      <c r="B706" s="174">
        <v>4710</v>
      </c>
      <c r="C706" s="46"/>
      <c r="D706" s="46"/>
      <c r="I706" s="258"/>
      <c r="J706" s="258"/>
      <c r="K706" s="258"/>
      <c r="L706" s="258"/>
      <c r="R706" s="139">
        <v>42296</v>
      </c>
      <c r="S706" s="174">
        <v>812.5</v>
      </c>
      <c r="T706" s="261"/>
      <c r="U706" s="147">
        <v>549.08054626749981</v>
      </c>
    </row>
    <row r="707" spans="1:21" s="140" customFormat="1" ht="15.75" customHeight="1">
      <c r="A707" s="139">
        <v>42310</v>
      </c>
      <c r="B707" s="174">
        <v>4705</v>
      </c>
      <c r="C707" s="46"/>
      <c r="D707" s="46"/>
      <c r="I707" s="258"/>
      <c r="J707" s="258"/>
      <c r="K707" s="258"/>
      <c r="L707" s="258"/>
      <c r="R707" s="139">
        <v>42293</v>
      </c>
      <c r="S707" s="174">
        <v>812</v>
      </c>
      <c r="T707" s="261"/>
      <c r="U707" s="147">
        <v>565.19063997312014</v>
      </c>
    </row>
    <row r="708" spans="1:21" s="140" customFormat="1" ht="15.75" customHeight="1">
      <c r="A708" s="139">
        <v>42307</v>
      </c>
      <c r="B708" s="174">
        <v>4650</v>
      </c>
      <c r="C708" s="46"/>
      <c r="D708" s="46"/>
      <c r="I708" s="258"/>
      <c r="J708" s="258"/>
      <c r="K708" s="258"/>
      <c r="L708" s="258"/>
      <c r="R708" s="139">
        <v>42292</v>
      </c>
      <c r="S708" s="174">
        <v>809.5</v>
      </c>
      <c r="T708" s="261"/>
      <c r="U708" s="147">
        <v>576.17082030741949</v>
      </c>
    </row>
    <row r="709" spans="1:21" s="140" customFormat="1" ht="15.75" customHeight="1">
      <c r="A709" s="139">
        <v>42304</v>
      </c>
      <c r="B709" s="174">
        <v>4640</v>
      </c>
      <c r="C709" s="46"/>
      <c r="D709" s="46"/>
      <c r="I709" s="258"/>
      <c r="J709" s="258"/>
      <c r="K709" s="258"/>
      <c r="L709" s="258"/>
      <c r="R709" s="139">
        <v>42291</v>
      </c>
      <c r="S709" s="174">
        <v>820.5</v>
      </c>
      <c r="T709" s="261"/>
      <c r="U709" s="147">
        <v>583.71143078898058</v>
      </c>
    </row>
    <row r="710" spans="1:21" s="140" customFormat="1" ht="15.75" customHeight="1">
      <c r="A710" s="139">
        <v>42303</v>
      </c>
      <c r="B710" s="174">
        <v>4700</v>
      </c>
      <c r="C710" s="46"/>
      <c r="D710" s="46"/>
      <c r="I710" s="258"/>
      <c r="J710" s="258"/>
      <c r="K710" s="258"/>
      <c r="L710" s="258"/>
      <c r="R710" s="139">
        <v>42290</v>
      </c>
      <c r="S710" s="174">
        <v>827.5</v>
      </c>
      <c r="T710" s="261"/>
      <c r="U710" s="147">
        <v>533.12501024520043</v>
      </c>
    </row>
    <row r="711" spans="1:21" s="140" customFormat="1" ht="15.75" customHeight="1">
      <c r="A711" s="139">
        <v>42300</v>
      </c>
      <c r="B711" s="174">
        <v>4695</v>
      </c>
      <c r="C711" s="46"/>
      <c r="D711" s="46"/>
      <c r="I711" s="258"/>
      <c r="J711" s="258"/>
      <c r="K711" s="258"/>
      <c r="L711" s="258"/>
      <c r="R711" s="139">
        <v>42289</v>
      </c>
      <c r="S711" s="174">
        <v>837.5</v>
      </c>
      <c r="T711" s="261"/>
      <c r="U711" s="147">
        <v>474.75900202649973</v>
      </c>
    </row>
    <row r="712" spans="1:21" s="140" customFormat="1" ht="15.75" customHeight="1">
      <c r="A712" s="139">
        <v>42299</v>
      </c>
      <c r="B712" s="174">
        <v>4640</v>
      </c>
      <c r="C712" s="46"/>
      <c r="D712" s="46"/>
      <c r="I712" s="258"/>
      <c r="J712" s="258"/>
      <c r="K712" s="258"/>
      <c r="L712" s="258"/>
      <c r="R712" s="139">
        <v>42286</v>
      </c>
      <c r="S712" s="174">
        <v>838.5</v>
      </c>
      <c r="T712" s="261"/>
      <c r="U712" s="147">
        <v>426.2139435322606</v>
      </c>
    </row>
    <row r="713" spans="1:21" s="140" customFormat="1" ht="15.75" customHeight="1">
      <c r="A713" s="139">
        <v>42298</v>
      </c>
      <c r="B713" s="174">
        <v>4610</v>
      </c>
      <c r="C713" s="46"/>
      <c r="D713" s="46"/>
      <c r="I713" s="258"/>
      <c r="J713" s="258"/>
      <c r="K713" s="258"/>
      <c r="L713" s="258"/>
      <c r="R713" s="139">
        <v>42285</v>
      </c>
      <c r="S713" s="174">
        <v>822.5</v>
      </c>
      <c r="T713" s="261"/>
      <c r="U713" s="147">
        <v>330.49720115309992</v>
      </c>
    </row>
    <row r="714" spans="1:21" s="140" customFormat="1" ht="15.75" customHeight="1">
      <c r="A714" s="139">
        <v>42297</v>
      </c>
      <c r="B714" s="174">
        <v>4580</v>
      </c>
      <c r="C714" s="46"/>
      <c r="D714" s="46"/>
      <c r="I714" s="258"/>
      <c r="J714" s="258"/>
      <c r="K714" s="258"/>
      <c r="L714" s="258"/>
      <c r="R714" s="139">
        <v>42277</v>
      </c>
      <c r="S714" s="174">
        <v>781</v>
      </c>
      <c r="T714" s="261"/>
      <c r="U714" s="147">
        <v>531.09982998515943</v>
      </c>
    </row>
    <row r="715" spans="1:21" s="140" customFormat="1" ht="15.75" customHeight="1">
      <c r="A715" s="139">
        <v>42296</v>
      </c>
      <c r="B715" s="174">
        <v>4620</v>
      </c>
      <c r="C715" s="46"/>
      <c r="D715" s="46"/>
      <c r="I715" s="258"/>
      <c r="J715" s="258"/>
      <c r="K715" s="258"/>
      <c r="L715" s="258"/>
      <c r="R715" s="139">
        <v>42276</v>
      </c>
      <c r="S715" s="174">
        <v>777.5</v>
      </c>
      <c r="T715" s="261"/>
      <c r="U715" s="147">
        <v>516.48042718440001</v>
      </c>
    </row>
    <row r="716" spans="1:21" s="140" customFormat="1" ht="15.75" customHeight="1">
      <c r="A716" s="139">
        <v>42293</v>
      </c>
      <c r="B716" s="174">
        <v>4610</v>
      </c>
      <c r="C716" s="46"/>
      <c r="D716" s="46"/>
      <c r="I716" s="258"/>
      <c r="J716" s="258"/>
      <c r="K716" s="258"/>
      <c r="L716" s="258"/>
      <c r="R716" s="139">
        <v>42275</v>
      </c>
      <c r="S716" s="174">
        <v>784</v>
      </c>
      <c r="T716" s="261"/>
      <c r="U716" s="147">
        <v>534.92843209023977</v>
      </c>
    </row>
    <row r="717" spans="1:21" s="140" customFormat="1" ht="15.75" customHeight="1">
      <c r="A717" s="139">
        <v>42292</v>
      </c>
      <c r="B717" s="174">
        <v>4615</v>
      </c>
      <c r="C717" s="46"/>
      <c r="D717" s="46"/>
      <c r="I717" s="258"/>
      <c r="J717" s="258"/>
      <c r="K717" s="258"/>
      <c r="L717" s="258"/>
      <c r="R717" s="139">
        <v>42272</v>
      </c>
      <c r="S717" s="174">
        <v>796.5</v>
      </c>
      <c r="T717" s="261"/>
      <c r="U717" s="147">
        <v>477.20164763036109</v>
      </c>
    </row>
    <row r="718" spans="1:21" s="140" customFormat="1" ht="15.75" customHeight="1">
      <c r="A718" s="139">
        <v>42291</v>
      </c>
      <c r="B718" s="174">
        <v>4620</v>
      </c>
      <c r="C718" s="46"/>
      <c r="D718" s="46"/>
      <c r="I718" s="258"/>
      <c r="J718" s="258"/>
      <c r="K718" s="258"/>
      <c r="L718" s="258"/>
      <c r="R718" s="139">
        <v>42270</v>
      </c>
      <c r="S718" s="174">
        <v>798</v>
      </c>
      <c r="T718" s="261"/>
      <c r="U718" s="147">
        <v>466.55274291071964</v>
      </c>
    </row>
    <row r="719" spans="1:21" s="140" customFormat="1" ht="15.75" customHeight="1">
      <c r="A719" s="139">
        <v>42290</v>
      </c>
      <c r="B719" s="174">
        <v>4615</v>
      </c>
      <c r="C719" s="46"/>
      <c r="D719" s="46"/>
      <c r="I719" s="258"/>
      <c r="J719" s="258"/>
      <c r="K719" s="258"/>
      <c r="L719" s="258"/>
      <c r="R719" s="139">
        <v>42269</v>
      </c>
      <c r="S719" s="174">
        <v>796</v>
      </c>
      <c r="T719" s="261"/>
      <c r="U719" s="147">
        <v>480.96189842783997</v>
      </c>
    </row>
    <row r="720" spans="1:21" s="140" customFormat="1" ht="15.75" customHeight="1">
      <c r="A720" s="139">
        <v>42289</v>
      </c>
      <c r="B720" s="174">
        <v>4680</v>
      </c>
      <c r="C720" s="46"/>
      <c r="D720" s="46"/>
      <c r="I720" s="258"/>
      <c r="J720" s="258"/>
      <c r="K720" s="258"/>
      <c r="L720" s="258"/>
      <c r="R720" s="139">
        <v>42268</v>
      </c>
      <c r="S720" s="174">
        <v>780</v>
      </c>
      <c r="T720" s="261"/>
      <c r="U720" s="147">
        <v>563.04232072080049</v>
      </c>
    </row>
    <row r="721" spans="1:21" s="140" customFormat="1" ht="15.75" customHeight="1">
      <c r="A721" s="139">
        <v>42286</v>
      </c>
      <c r="B721" s="174">
        <v>4650</v>
      </c>
      <c r="C721" s="46"/>
      <c r="D721" s="46"/>
      <c r="I721" s="258"/>
      <c r="J721" s="258"/>
      <c r="K721" s="258"/>
      <c r="L721" s="258"/>
      <c r="R721" s="139">
        <v>42265</v>
      </c>
      <c r="S721" s="174">
        <v>779</v>
      </c>
      <c r="T721" s="261"/>
      <c r="U721" s="147">
        <v>589.58052921944</v>
      </c>
    </row>
    <row r="722" spans="1:21" s="140" customFormat="1" ht="15.75" customHeight="1">
      <c r="A722" s="139">
        <v>42285</v>
      </c>
      <c r="B722" s="174">
        <v>4615</v>
      </c>
      <c r="C722" s="46"/>
      <c r="D722" s="46"/>
      <c r="I722" s="258"/>
      <c r="J722" s="258"/>
      <c r="K722" s="258"/>
      <c r="L722" s="258"/>
      <c r="R722" s="139">
        <v>42264</v>
      </c>
      <c r="S722" s="174">
        <v>792</v>
      </c>
      <c r="T722" s="261"/>
      <c r="U722" s="147">
        <v>550.75854654271961</v>
      </c>
    </row>
    <row r="723" spans="1:21" s="140" customFormat="1" ht="15.75" customHeight="1">
      <c r="A723" s="139">
        <v>42277</v>
      </c>
      <c r="B723" s="174">
        <v>4440</v>
      </c>
      <c r="C723" s="46"/>
      <c r="D723" s="46"/>
      <c r="I723" s="258"/>
      <c r="J723" s="258"/>
      <c r="K723" s="258"/>
      <c r="L723" s="258"/>
      <c r="R723" s="139">
        <v>42263</v>
      </c>
      <c r="S723" s="174">
        <v>786</v>
      </c>
      <c r="T723" s="261"/>
      <c r="U723" s="147">
        <v>559.28552715576052</v>
      </c>
    </row>
    <row r="724" spans="1:21" s="140" customFormat="1" ht="15.75" customHeight="1">
      <c r="A724" s="139">
        <v>42276</v>
      </c>
      <c r="B724" s="174">
        <v>4440</v>
      </c>
      <c r="C724" s="46"/>
      <c r="D724" s="46"/>
      <c r="I724" s="258"/>
      <c r="J724" s="258"/>
      <c r="K724" s="258"/>
      <c r="L724" s="258"/>
      <c r="R724" s="139">
        <v>42262</v>
      </c>
      <c r="S724" s="174">
        <v>775</v>
      </c>
      <c r="T724" s="261"/>
      <c r="U724" s="147">
        <v>581.38291310499972</v>
      </c>
    </row>
    <row r="725" spans="1:21" s="140" customFormat="1" ht="15.75" customHeight="1">
      <c r="A725" s="139">
        <v>42275</v>
      </c>
      <c r="B725" s="174">
        <v>4410</v>
      </c>
      <c r="C725" s="46"/>
      <c r="D725" s="46"/>
      <c r="I725" s="258"/>
      <c r="J725" s="258"/>
      <c r="K725" s="258"/>
      <c r="L725" s="258"/>
      <c r="R725" s="139">
        <v>42261</v>
      </c>
      <c r="S725" s="174">
        <v>779</v>
      </c>
      <c r="T725" s="261"/>
      <c r="U725" s="147">
        <v>601.87291569856006</v>
      </c>
    </row>
    <row r="726" spans="1:21" s="140" customFormat="1" ht="15.75" customHeight="1">
      <c r="A726" s="139">
        <v>42272</v>
      </c>
      <c r="B726" s="174">
        <v>4465</v>
      </c>
      <c r="C726" s="46"/>
      <c r="D726" s="46"/>
      <c r="I726" s="258"/>
      <c r="J726" s="258"/>
      <c r="K726" s="258"/>
      <c r="L726" s="258"/>
      <c r="R726" s="139">
        <v>42257</v>
      </c>
      <c r="S726" s="174">
        <v>791</v>
      </c>
      <c r="T726" s="261"/>
      <c r="U726" s="147">
        <v>416.08045529943911</v>
      </c>
    </row>
    <row r="727" spans="1:21" s="140" customFormat="1" ht="15.75" customHeight="1">
      <c r="A727" s="139">
        <v>42271</v>
      </c>
      <c r="B727" s="174">
        <v>4475</v>
      </c>
      <c r="C727" s="46"/>
      <c r="D727" s="46"/>
      <c r="I727" s="258"/>
      <c r="J727" s="258"/>
      <c r="K727" s="258"/>
      <c r="L727" s="258"/>
      <c r="R727" s="139">
        <v>42256</v>
      </c>
      <c r="S727" s="174">
        <v>803</v>
      </c>
      <c r="T727" s="261"/>
      <c r="U727" s="147">
        <v>398.46771991467949</v>
      </c>
    </row>
    <row r="728" spans="1:21" s="140" customFormat="1" ht="15.75" customHeight="1">
      <c r="A728" s="139">
        <v>42270</v>
      </c>
      <c r="B728" s="174">
        <v>4470</v>
      </c>
      <c r="C728" s="46"/>
      <c r="D728" s="46"/>
      <c r="I728" s="258"/>
      <c r="J728" s="258"/>
      <c r="K728" s="258"/>
      <c r="L728" s="258"/>
      <c r="R728" s="139">
        <v>42256</v>
      </c>
      <c r="S728" s="174">
        <v>803</v>
      </c>
      <c r="T728" s="261"/>
      <c r="U728" s="147">
        <v>648.46771991467949</v>
      </c>
    </row>
    <row r="729" spans="1:21" s="140" customFormat="1" ht="15.75" customHeight="1">
      <c r="A729" s="139">
        <v>42269</v>
      </c>
      <c r="B729" s="174">
        <v>4470</v>
      </c>
      <c r="C729" s="46"/>
      <c r="D729" s="46"/>
      <c r="I729" s="258"/>
      <c r="J729" s="258"/>
      <c r="K729" s="258"/>
      <c r="L729" s="258"/>
      <c r="R729" s="139">
        <v>42255</v>
      </c>
      <c r="S729" s="174">
        <v>799</v>
      </c>
      <c r="T729" s="261"/>
      <c r="U729" s="147">
        <v>322.24541828684005</v>
      </c>
    </row>
    <row r="730" spans="1:21" s="140" customFormat="1" ht="15.75" customHeight="1">
      <c r="A730" s="139">
        <v>42268</v>
      </c>
      <c r="B730" s="174">
        <v>4470</v>
      </c>
      <c r="C730" s="46"/>
      <c r="D730" s="46"/>
      <c r="I730" s="258"/>
      <c r="J730" s="258"/>
      <c r="K730" s="258"/>
      <c r="L730" s="258"/>
      <c r="R730" s="139">
        <v>42254</v>
      </c>
      <c r="S730" s="174">
        <v>795</v>
      </c>
      <c r="T730" s="261"/>
      <c r="U730" s="147">
        <v>417.27847551420064</v>
      </c>
    </row>
    <row r="731" spans="1:21" s="140" customFormat="1" ht="15.75" customHeight="1">
      <c r="A731" s="139">
        <v>42265</v>
      </c>
      <c r="B731" s="174">
        <v>4490</v>
      </c>
      <c r="C731" s="46"/>
      <c r="D731" s="46"/>
      <c r="I731" s="258"/>
      <c r="J731" s="258"/>
      <c r="K731" s="258"/>
      <c r="L731" s="258"/>
      <c r="R731" s="139">
        <v>42249</v>
      </c>
      <c r="S731" s="174">
        <v>783</v>
      </c>
      <c r="T731" s="261"/>
      <c r="U731" s="147">
        <v>400.16755777247954</v>
      </c>
    </row>
    <row r="732" spans="1:21" s="140" customFormat="1" ht="15.75" customHeight="1">
      <c r="A732" s="139">
        <v>42264</v>
      </c>
      <c r="B732" s="174">
        <v>4520</v>
      </c>
      <c r="C732" s="46"/>
      <c r="D732" s="46"/>
      <c r="I732" s="258"/>
      <c r="J732" s="258"/>
      <c r="K732" s="258"/>
      <c r="L732" s="258"/>
      <c r="R732" s="139">
        <v>42248</v>
      </c>
      <c r="S732" s="174">
        <v>802</v>
      </c>
      <c r="T732" s="261"/>
      <c r="U732" s="147">
        <v>347.80786828951977</v>
      </c>
    </row>
    <row r="733" spans="1:21" s="140" customFormat="1" ht="15.75" customHeight="1">
      <c r="A733" s="139">
        <v>42263</v>
      </c>
      <c r="B733" s="174">
        <v>4500</v>
      </c>
      <c r="C733" s="46"/>
      <c r="D733" s="46"/>
      <c r="I733" s="258"/>
      <c r="J733" s="258"/>
      <c r="K733" s="258"/>
      <c r="L733" s="258"/>
      <c r="R733" s="139">
        <v>42247</v>
      </c>
      <c r="S733" s="174">
        <v>778</v>
      </c>
      <c r="T733" s="261"/>
      <c r="U733" s="147">
        <v>348.33674547551982</v>
      </c>
    </row>
    <row r="734" spans="1:21" s="140" customFormat="1" ht="15.75" customHeight="1">
      <c r="A734" s="139">
        <v>42262</v>
      </c>
      <c r="B734" s="174">
        <v>4465</v>
      </c>
      <c r="C734" s="46"/>
      <c r="D734" s="46"/>
      <c r="I734" s="258"/>
      <c r="J734" s="258"/>
      <c r="K734" s="258"/>
      <c r="L734" s="258"/>
      <c r="R734" s="139">
        <v>42244</v>
      </c>
      <c r="S734" s="174">
        <v>780</v>
      </c>
      <c r="T734" s="261"/>
      <c r="U734" s="147">
        <v>459.70604725120029</v>
      </c>
    </row>
    <row r="735" spans="1:21" s="140" customFormat="1" ht="15.75" customHeight="1">
      <c r="A735" s="139">
        <v>42261</v>
      </c>
      <c r="B735" s="174">
        <v>4510</v>
      </c>
      <c r="C735" s="46"/>
      <c r="D735" s="46"/>
      <c r="I735" s="258"/>
      <c r="J735" s="258"/>
      <c r="K735" s="258"/>
      <c r="L735" s="258"/>
      <c r="R735" s="139">
        <v>42243</v>
      </c>
      <c r="S735" s="174">
        <v>758</v>
      </c>
      <c r="T735" s="261"/>
      <c r="U735" s="147">
        <v>334.90585497512029</v>
      </c>
    </row>
    <row r="736" spans="1:21" s="140" customFormat="1" ht="15.75" customHeight="1">
      <c r="A736" s="139">
        <v>42258</v>
      </c>
      <c r="B736" s="174">
        <v>4485</v>
      </c>
      <c r="C736" s="46"/>
      <c r="D736" s="46"/>
      <c r="I736" s="258"/>
      <c r="J736" s="258"/>
      <c r="K736" s="258"/>
      <c r="L736" s="258"/>
      <c r="R736" s="139">
        <v>42242</v>
      </c>
      <c r="S736" s="174">
        <v>742.5</v>
      </c>
      <c r="T736" s="261"/>
      <c r="U736" s="147">
        <v>335.49973869320047</v>
      </c>
    </row>
    <row r="737" spans="1:21" s="140" customFormat="1" ht="15.75" customHeight="1">
      <c r="A737" s="139">
        <v>42257</v>
      </c>
      <c r="B737" s="174">
        <v>4390</v>
      </c>
      <c r="C737" s="46"/>
      <c r="D737" s="46"/>
      <c r="I737" s="258"/>
      <c r="J737" s="258"/>
      <c r="K737" s="258"/>
      <c r="L737" s="258"/>
      <c r="R737" s="139">
        <v>42241</v>
      </c>
      <c r="S737" s="174">
        <v>744</v>
      </c>
      <c r="T737" s="261"/>
      <c r="U737" s="147">
        <v>342.59884154495967</v>
      </c>
    </row>
    <row r="738" spans="1:21" s="140" customFormat="1" ht="15.75" customHeight="1">
      <c r="A738" s="139">
        <v>42256</v>
      </c>
      <c r="B738" s="174">
        <v>4420</v>
      </c>
      <c r="C738" s="46"/>
      <c r="D738" s="46"/>
      <c r="I738" s="258"/>
      <c r="J738" s="258"/>
      <c r="K738" s="258"/>
      <c r="L738" s="258"/>
      <c r="R738" s="139">
        <v>42240</v>
      </c>
      <c r="S738" s="174">
        <v>753</v>
      </c>
      <c r="T738" s="261"/>
      <c r="U738" s="147">
        <v>472.25896946472039</v>
      </c>
    </row>
    <row r="739" spans="1:21" s="140" customFormat="1" ht="15.75" customHeight="1">
      <c r="A739" s="139">
        <v>42255</v>
      </c>
      <c r="B739" s="174">
        <v>4325</v>
      </c>
      <c r="C739" s="46"/>
      <c r="D739" s="46"/>
      <c r="I739" s="258"/>
      <c r="J739" s="258"/>
      <c r="K739" s="258"/>
      <c r="L739" s="258"/>
      <c r="R739" s="139">
        <v>42237</v>
      </c>
      <c r="S739" s="174">
        <v>780</v>
      </c>
      <c r="T739" s="261"/>
      <c r="U739" s="147">
        <v>493.8935564912008</v>
      </c>
    </row>
    <row r="740" spans="1:21" s="140" customFormat="1" ht="15.75" customHeight="1">
      <c r="A740" s="139">
        <v>42254</v>
      </c>
      <c r="B740" s="174">
        <v>4395</v>
      </c>
      <c r="C740" s="46"/>
      <c r="D740" s="46"/>
      <c r="I740" s="258"/>
      <c r="J740" s="258"/>
      <c r="K740" s="258"/>
      <c r="L740" s="258"/>
      <c r="R740" s="139">
        <v>42236</v>
      </c>
      <c r="S740" s="174">
        <v>781</v>
      </c>
      <c r="T740" s="261"/>
      <c r="U740" s="147">
        <v>519.88013877243975</v>
      </c>
    </row>
    <row r="741" spans="1:21" s="140" customFormat="1" ht="15.75" customHeight="1">
      <c r="A741" s="139">
        <v>42249</v>
      </c>
      <c r="B741" s="174">
        <v>4320</v>
      </c>
      <c r="C741" s="46"/>
      <c r="D741" s="46"/>
      <c r="I741" s="258"/>
      <c r="J741" s="258"/>
      <c r="K741" s="258"/>
      <c r="L741" s="258"/>
      <c r="R741" s="139">
        <v>42235</v>
      </c>
      <c r="S741" s="174">
        <v>800</v>
      </c>
      <c r="T741" s="261"/>
      <c r="U741" s="147">
        <v>475.2113368320006</v>
      </c>
    </row>
    <row r="742" spans="1:21" s="140" customFormat="1" ht="15.75" customHeight="1">
      <c r="A742" s="139">
        <v>42248</v>
      </c>
      <c r="B742" s="174">
        <v>4370</v>
      </c>
      <c r="C742" s="46"/>
      <c r="D742" s="46"/>
      <c r="I742" s="258"/>
      <c r="J742" s="258"/>
      <c r="K742" s="258"/>
      <c r="L742" s="258"/>
      <c r="R742" s="139">
        <v>42234</v>
      </c>
      <c r="S742" s="174">
        <v>796</v>
      </c>
      <c r="T742" s="261"/>
      <c r="U742" s="147">
        <v>505.64781251344039</v>
      </c>
    </row>
    <row r="743" spans="1:21" s="140" customFormat="1" ht="15.75" customHeight="1">
      <c r="A743" s="139">
        <v>42247</v>
      </c>
      <c r="B743" s="174">
        <v>4260</v>
      </c>
      <c r="C743" s="46"/>
      <c r="D743" s="46"/>
      <c r="I743" s="258"/>
      <c r="J743" s="258"/>
      <c r="K743" s="258"/>
      <c r="L743" s="258"/>
      <c r="R743" s="139">
        <v>42233</v>
      </c>
      <c r="S743" s="174">
        <v>806.5</v>
      </c>
      <c r="T743" s="261"/>
      <c r="U743" s="147">
        <v>453.1432388755602</v>
      </c>
    </row>
    <row r="744" spans="1:21" s="140" customFormat="1" ht="15.75" customHeight="1">
      <c r="A744" s="139">
        <v>42244</v>
      </c>
      <c r="B744" s="174">
        <v>4390</v>
      </c>
      <c r="C744" s="46"/>
      <c r="D744" s="46"/>
      <c r="I744" s="258"/>
      <c r="J744" s="258"/>
      <c r="K744" s="258"/>
      <c r="L744" s="258"/>
      <c r="R744" s="139">
        <v>42230</v>
      </c>
      <c r="S744" s="174">
        <v>819</v>
      </c>
      <c r="T744" s="261"/>
      <c r="U744" s="147">
        <v>417.54822396695999</v>
      </c>
    </row>
    <row r="745" spans="1:21" s="140" customFormat="1" ht="15.75" customHeight="1">
      <c r="A745" s="139">
        <v>42243</v>
      </c>
      <c r="B745" s="174">
        <v>4160</v>
      </c>
      <c r="C745" s="46"/>
      <c r="D745" s="46"/>
      <c r="I745" s="258"/>
      <c r="J745" s="258"/>
      <c r="K745" s="258"/>
      <c r="L745" s="258"/>
      <c r="R745" s="139">
        <v>42229</v>
      </c>
      <c r="S745" s="174">
        <v>823</v>
      </c>
      <c r="T745" s="261"/>
      <c r="U745" s="147">
        <v>393.85239609032124</v>
      </c>
    </row>
    <row r="746" spans="1:21" s="140" customFormat="1" ht="15.75" customHeight="1">
      <c r="A746" s="139">
        <v>42242</v>
      </c>
      <c r="B746" s="174">
        <v>4085</v>
      </c>
      <c r="C746" s="46"/>
      <c r="D746" s="46"/>
      <c r="I746" s="258"/>
      <c r="J746" s="258"/>
      <c r="K746" s="258"/>
      <c r="L746" s="258"/>
      <c r="R746" s="139">
        <v>42228</v>
      </c>
      <c r="S746" s="174">
        <v>819.5</v>
      </c>
      <c r="T746" s="261"/>
      <c r="U746" s="147">
        <v>425.93070772202009</v>
      </c>
    </row>
    <row r="747" spans="1:21" s="140" customFormat="1" ht="15.75" customHeight="1">
      <c r="A747" s="139">
        <v>42241</v>
      </c>
      <c r="B747" s="174">
        <v>4095</v>
      </c>
      <c r="C747" s="46"/>
      <c r="D747" s="46"/>
      <c r="I747" s="258"/>
      <c r="J747" s="258"/>
      <c r="K747" s="258"/>
      <c r="L747" s="258"/>
      <c r="R747" s="139">
        <v>42227</v>
      </c>
      <c r="S747" s="174">
        <v>836.5</v>
      </c>
      <c r="T747" s="261"/>
      <c r="U747" s="147">
        <v>414.79767917450044</v>
      </c>
    </row>
    <row r="748" spans="1:21" s="140" customFormat="1" ht="15.75" customHeight="1">
      <c r="A748" s="139">
        <v>42240</v>
      </c>
      <c r="B748" s="174">
        <v>4260</v>
      </c>
      <c r="C748" s="46"/>
      <c r="D748" s="46"/>
      <c r="I748" s="258"/>
      <c r="J748" s="258"/>
      <c r="K748" s="258"/>
      <c r="L748" s="258"/>
      <c r="R748" s="139">
        <v>42222</v>
      </c>
      <c r="S748" s="174">
        <v>822</v>
      </c>
      <c r="T748" s="261"/>
      <c r="U748" s="147">
        <v>464.20190356624016</v>
      </c>
    </row>
    <row r="749" spans="1:21" s="140" customFormat="1" ht="15.75" customHeight="1">
      <c r="A749" s="139">
        <v>42237</v>
      </c>
      <c r="B749" s="174">
        <v>4415</v>
      </c>
      <c r="C749" s="46"/>
      <c r="D749" s="46"/>
      <c r="I749" s="258"/>
      <c r="J749" s="258"/>
      <c r="K749" s="258"/>
      <c r="L749" s="258"/>
      <c r="R749" s="139">
        <v>42221</v>
      </c>
      <c r="S749" s="174">
        <v>830</v>
      </c>
      <c r="T749" s="261"/>
      <c r="U749" s="147">
        <v>445.24906310880033</v>
      </c>
    </row>
    <row r="750" spans="1:21" s="140" customFormat="1" ht="15.75" customHeight="1">
      <c r="A750" s="139">
        <v>42236</v>
      </c>
      <c r="B750" s="174">
        <v>4450</v>
      </c>
      <c r="C750" s="46"/>
      <c r="D750" s="46"/>
      <c r="I750" s="258"/>
      <c r="J750" s="258"/>
      <c r="K750" s="258"/>
      <c r="L750" s="258"/>
      <c r="R750" s="139">
        <v>42220</v>
      </c>
      <c r="S750" s="174">
        <v>831</v>
      </c>
      <c r="T750" s="261"/>
      <c r="U750" s="147">
        <v>370.16805639619997</v>
      </c>
    </row>
    <row r="751" spans="1:21" s="140" customFormat="1" ht="15.75" customHeight="1">
      <c r="A751" s="139">
        <v>42235</v>
      </c>
      <c r="B751" s="174">
        <v>4500</v>
      </c>
      <c r="C751" s="46"/>
      <c r="D751" s="46"/>
      <c r="I751" s="258"/>
      <c r="J751" s="258"/>
      <c r="K751" s="258"/>
      <c r="L751" s="258"/>
      <c r="R751" s="139">
        <v>42219</v>
      </c>
      <c r="S751" s="174">
        <v>829</v>
      </c>
      <c r="T751" s="261"/>
      <c r="U751" s="147">
        <v>420.06920737955943</v>
      </c>
    </row>
    <row r="752" spans="1:21" s="140" customFormat="1" ht="15.75" customHeight="1">
      <c r="A752" s="139">
        <v>42234</v>
      </c>
      <c r="B752" s="174">
        <v>4510</v>
      </c>
      <c r="C752" s="46"/>
      <c r="D752" s="46"/>
      <c r="I752" s="258"/>
      <c r="J752" s="258"/>
      <c r="K752" s="258"/>
      <c r="L752" s="258"/>
      <c r="R752" s="139">
        <v>42216</v>
      </c>
      <c r="S752" s="174">
        <v>852.5</v>
      </c>
      <c r="T752" s="261"/>
      <c r="U752" s="147">
        <v>355.46500237700002</v>
      </c>
    </row>
    <row r="753" spans="1:21" s="140" customFormat="1" ht="15.75" customHeight="1">
      <c r="A753" s="139">
        <v>42233</v>
      </c>
      <c r="B753" s="174">
        <v>4510</v>
      </c>
      <c r="C753" s="46"/>
      <c r="D753" s="46"/>
      <c r="I753" s="258"/>
      <c r="J753" s="258"/>
      <c r="K753" s="258"/>
      <c r="L753" s="258"/>
      <c r="R753" s="139">
        <v>42215</v>
      </c>
      <c r="S753" s="174">
        <v>859.5</v>
      </c>
      <c r="T753" s="261"/>
      <c r="U753" s="147">
        <v>341.47188565762008</v>
      </c>
    </row>
    <row r="754" spans="1:21" s="140" customFormat="1" ht="15.75" customHeight="1">
      <c r="A754" s="139">
        <v>42230</v>
      </c>
      <c r="B754" s="174">
        <v>4545</v>
      </c>
      <c r="C754" s="46"/>
      <c r="D754" s="46"/>
      <c r="I754" s="258"/>
      <c r="J754" s="258"/>
      <c r="K754" s="258"/>
      <c r="L754" s="258"/>
      <c r="R754" s="139">
        <v>42214</v>
      </c>
      <c r="S754" s="174">
        <v>852</v>
      </c>
      <c r="T754" s="261"/>
      <c r="U754" s="147">
        <v>357.90754489760002</v>
      </c>
    </row>
    <row r="755" spans="1:21" s="140" customFormat="1" ht="15.75" customHeight="1">
      <c r="A755" s="139">
        <v>42229</v>
      </c>
      <c r="B755" s="174">
        <v>4535</v>
      </c>
      <c r="C755" s="46"/>
      <c r="D755" s="46"/>
      <c r="I755" s="258"/>
      <c r="J755" s="258"/>
      <c r="K755" s="258"/>
      <c r="L755" s="258"/>
      <c r="R755" s="139">
        <v>42213</v>
      </c>
      <c r="S755" s="174">
        <v>851.5</v>
      </c>
      <c r="T755" s="261"/>
      <c r="U755" s="147">
        <v>329.74830556298002</v>
      </c>
    </row>
    <row r="756" spans="1:21" s="140" customFormat="1" ht="15.75" customHeight="1">
      <c r="A756" s="139">
        <v>42228</v>
      </c>
      <c r="B756" s="174">
        <v>4505</v>
      </c>
      <c r="C756" s="46"/>
      <c r="D756" s="46"/>
      <c r="I756" s="258"/>
      <c r="J756" s="258"/>
      <c r="K756" s="258"/>
      <c r="L756" s="258"/>
      <c r="R756" s="139">
        <v>42212</v>
      </c>
      <c r="S756" s="174">
        <v>861.5</v>
      </c>
      <c r="T756" s="261"/>
      <c r="U756" s="147">
        <v>316.49923700619911</v>
      </c>
    </row>
    <row r="757" spans="1:21" s="140" customFormat="1" ht="15.75" customHeight="1">
      <c r="A757" s="139">
        <v>42227</v>
      </c>
      <c r="B757" s="174">
        <v>4535</v>
      </c>
      <c r="C757" s="46"/>
      <c r="D757" s="46"/>
      <c r="I757" s="258"/>
      <c r="J757" s="258"/>
      <c r="K757" s="258"/>
      <c r="L757" s="258"/>
      <c r="R757" s="139">
        <v>42209</v>
      </c>
      <c r="S757" s="174">
        <v>869.5</v>
      </c>
      <c r="T757" s="261"/>
      <c r="U757" s="147">
        <v>297.41855667660002</v>
      </c>
    </row>
    <row r="758" spans="1:21" s="140" customFormat="1" ht="15.75" customHeight="1">
      <c r="A758" s="139">
        <v>42226</v>
      </c>
      <c r="B758" s="174">
        <v>4520</v>
      </c>
      <c r="C758" s="46"/>
      <c r="D758" s="46"/>
      <c r="I758" s="258"/>
      <c r="J758" s="258"/>
      <c r="K758" s="258"/>
      <c r="L758" s="258"/>
      <c r="R758" s="139">
        <v>42208</v>
      </c>
      <c r="S758" s="174">
        <v>875.5</v>
      </c>
      <c r="T758" s="261"/>
      <c r="U758" s="147">
        <v>258.03929716154016</v>
      </c>
    </row>
    <row r="759" spans="1:21" s="140" customFormat="1" ht="15.75" customHeight="1">
      <c r="A759" s="139">
        <v>42223</v>
      </c>
      <c r="B759" s="174">
        <v>4475</v>
      </c>
      <c r="C759" s="46"/>
      <c r="D759" s="46"/>
      <c r="I759" s="258"/>
      <c r="J759" s="258"/>
      <c r="K759" s="258"/>
      <c r="L759" s="258"/>
      <c r="R759" s="139">
        <v>42207</v>
      </c>
      <c r="S759" s="174">
        <v>872.5</v>
      </c>
      <c r="T759" s="261"/>
      <c r="U759" s="147">
        <v>273.17438369720003</v>
      </c>
    </row>
    <row r="760" spans="1:21" s="140" customFormat="1" ht="15.75" customHeight="1">
      <c r="A760" s="139">
        <v>42222</v>
      </c>
      <c r="B760" s="174">
        <v>4480</v>
      </c>
      <c r="C760" s="46"/>
      <c r="D760" s="46"/>
      <c r="I760" s="258"/>
      <c r="J760" s="258"/>
      <c r="K760" s="258"/>
      <c r="L760" s="258"/>
      <c r="R760" s="139">
        <v>42206</v>
      </c>
      <c r="S760" s="174">
        <v>869.5</v>
      </c>
      <c r="T760" s="261"/>
      <c r="U760" s="147">
        <v>272.14544422244035</v>
      </c>
    </row>
    <row r="761" spans="1:21" s="140" customFormat="1" ht="15.75" customHeight="1">
      <c r="A761" s="139">
        <v>42221</v>
      </c>
      <c r="B761" s="174">
        <v>4500</v>
      </c>
      <c r="C761" s="46"/>
      <c r="D761" s="46"/>
      <c r="I761" s="258"/>
      <c r="J761" s="258"/>
      <c r="K761" s="258"/>
      <c r="L761" s="258"/>
      <c r="R761" s="139">
        <v>42205</v>
      </c>
      <c r="S761" s="174">
        <v>875</v>
      </c>
      <c r="T761" s="261"/>
      <c r="U761" s="147">
        <v>190.68800896000084</v>
      </c>
    </row>
    <row r="762" spans="1:21" s="140" customFormat="1" ht="15.75" customHeight="1">
      <c r="A762" s="139">
        <v>42220</v>
      </c>
      <c r="B762" s="174">
        <v>4430</v>
      </c>
      <c r="C762" s="46"/>
      <c r="D762" s="46"/>
      <c r="I762" s="258"/>
      <c r="J762" s="258"/>
      <c r="K762" s="258"/>
      <c r="L762" s="258"/>
      <c r="R762" s="139">
        <v>42202</v>
      </c>
      <c r="S762" s="174">
        <v>856.5</v>
      </c>
      <c r="T762" s="261"/>
      <c r="U762" s="147">
        <v>256.12643404974006</v>
      </c>
    </row>
    <row r="763" spans="1:21" s="140" customFormat="1" ht="15.75" customHeight="1">
      <c r="A763" s="139">
        <v>42219</v>
      </c>
      <c r="B763" s="174">
        <v>4470</v>
      </c>
      <c r="C763" s="46"/>
      <c r="D763" s="46"/>
      <c r="I763" s="258"/>
      <c r="J763" s="258"/>
      <c r="K763" s="258"/>
      <c r="L763" s="258"/>
      <c r="R763" s="139">
        <v>42201</v>
      </c>
      <c r="S763" s="174">
        <v>856.5</v>
      </c>
      <c r="T763" s="261"/>
      <c r="U763" s="147">
        <v>215.99191949138003</v>
      </c>
    </row>
    <row r="764" spans="1:21" s="140" customFormat="1" ht="15.75" customHeight="1">
      <c r="A764" s="139">
        <v>42216</v>
      </c>
      <c r="B764" s="174">
        <v>4520</v>
      </c>
      <c r="C764" s="46"/>
      <c r="D764" s="46"/>
      <c r="I764" s="258"/>
      <c r="J764" s="258"/>
      <c r="K764" s="258"/>
      <c r="L764" s="258"/>
      <c r="R764" s="139">
        <v>42200</v>
      </c>
      <c r="S764" s="174">
        <v>866.5</v>
      </c>
      <c r="T764" s="261"/>
      <c r="U764" s="147">
        <v>217.48206701847994</v>
      </c>
    </row>
    <row r="765" spans="1:21" s="140" customFormat="1" ht="15.75" customHeight="1">
      <c r="A765" s="139">
        <v>42215</v>
      </c>
      <c r="B765" s="174">
        <v>4540</v>
      </c>
      <c r="C765" s="46"/>
      <c r="D765" s="46"/>
      <c r="I765" s="258"/>
      <c r="J765" s="258"/>
      <c r="K765" s="258"/>
      <c r="L765" s="258"/>
      <c r="R765" s="139">
        <v>42199</v>
      </c>
      <c r="S765" s="174">
        <v>867.5</v>
      </c>
      <c r="T765" s="261"/>
      <c r="U765" s="147">
        <v>207.80181631789947</v>
      </c>
    </row>
    <row r="766" spans="1:21" s="140" customFormat="1" ht="15.75" customHeight="1">
      <c r="A766" s="139">
        <v>42214</v>
      </c>
      <c r="B766" s="174">
        <v>4520</v>
      </c>
      <c r="C766" s="46"/>
      <c r="D766" s="46"/>
      <c r="I766" s="258"/>
      <c r="J766" s="258"/>
      <c r="K766" s="258"/>
      <c r="L766" s="258"/>
      <c r="R766" s="139">
        <v>42198</v>
      </c>
      <c r="S766" s="174">
        <v>871.5</v>
      </c>
      <c r="T766" s="261"/>
      <c r="U766" s="147">
        <v>177.71682175917977</v>
      </c>
    </row>
    <row r="767" spans="1:21" s="140" customFormat="1" ht="15.75" customHeight="1">
      <c r="A767" s="139">
        <v>42213</v>
      </c>
      <c r="B767" s="174">
        <v>4490</v>
      </c>
      <c r="C767" s="46"/>
      <c r="D767" s="46"/>
      <c r="I767" s="258"/>
      <c r="J767" s="258"/>
      <c r="K767" s="258"/>
      <c r="L767" s="258"/>
      <c r="R767" s="139">
        <v>42195</v>
      </c>
      <c r="S767" s="174">
        <v>887.5</v>
      </c>
      <c r="T767" s="261"/>
      <c r="U767" s="147">
        <v>204.90517539399934</v>
      </c>
    </row>
    <row r="768" spans="1:21" s="140" customFormat="1" ht="15.75" customHeight="1">
      <c r="A768" s="139">
        <v>42212</v>
      </c>
      <c r="B768" s="174">
        <v>4525</v>
      </c>
      <c r="C768" s="46"/>
      <c r="D768" s="46"/>
      <c r="I768" s="258"/>
      <c r="J768" s="258"/>
      <c r="K768" s="258"/>
      <c r="L768" s="258"/>
      <c r="R768" s="139">
        <v>42194</v>
      </c>
      <c r="S768" s="174">
        <v>882.5</v>
      </c>
      <c r="T768" s="261"/>
      <c r="U768" s="147">
        <v>208.98175008889939</v>
      </c>
    </row>
    <row r="769" spans="1:21" s="140" customFormat="1" ht="15.75" customHeight="1">
      <c r="A769" s="139">
        <v>42209</v>
      </c>
      <c r="B769" s="174">
        <v>4545</v>
      </c>
      <c r="C769" s="46"/>
      <c r="D769" s="46"/>
      <c r="I769" s="258"/>
      <c r="J769" s="258"/>
      <c r="K769" s="258"/>
      <c r="L769" s="258"/>
      <c r="R769" s="139">
        <v>42193</v>
      </c>
      <c r="S769" s="174">
        <v>856.5</v>
      </c>
      <c r="T769" s="261"/>
      <c r="U769" s="147">
        <v>135.31934669957991</v>
      </c>
    </row>
    <row r="770" spans="1:21" s="140" customFormat="1" ht="15.75" customHeight="1">
      <c r="A770" s="139">
        <v>42208</v>
      </c>
      <c r="B770" s="174">
        <v>4535</v>
      </c>
      <c r="C770" s="46"/>
      <c r="D770" s="46"/>
      <c r="I770" s="258"/>
      <c r="J770" s="258"/>
      <c r="K770" s="258"/>
      <c r="L770" s="258"/>
      <c r="R770" s="139">
        <v>42192</v>
      </c>
      <c r="S770" s="174">
        <v>878.5</v>
      </c>
      <c r="T770" s="261"/>
      <c r="U770" s="147">
        <v>298.65974584085961</v>
      </c>
    </row>
    <row r="771" spans="1:21" s="140" customFormat="1" ht="15.75" customHeight="1">
      <c r="A771" s="139">
        <v>42207</v>
      </c>
      <c r="B771" s="174">
        <v>4535</v>
      </c>
      <c r="C771" s="46"/>
      <c r="D771" s="46"/>
      <c r="I771" s="258"/>
      <c r="J771" s="258"/>
      <c r="K771" s="258"/>
      <c r="L771" s="258"/>
      <c r="R771" s="139">
        <v>42191</v>
      </c>
      <c r="S771" s="174">
        <v>896.5</v>
      </c>
      <c r="T771" s="261"/>
      <c r="U771" s="147">
        <v>343.05559965148041</v>
      </c>
    </row>
    <row r="772" spans="1:21" s="140" customFormat="1" ht="15.75" customHeight="1">
      <c r="A772" s="139">
        <v>42206</v>
      </c>
      <c r="B772" s="174">
        <v>4520</v>
      </c>
      <c r="C772" s="46"/>
      <c r="D772" s="46"/>
      <c r="I772" s="258"/>
      <c r="J772" s="258"/>
      <c r="K772" s="258"/>
      <c r="L772" s="258"/>
      <c r="R772" s="139">
        <v>42188</v>
      </c>
      <c r="S772" s="174">
        <v>915.5</v>
      </c>
      <c r="T772" s="261"/>
      <c r="U772" s="147">
        <v>385.79592753777979</v>
      </c>
    </row>
    <row r="773" spans="1:21" s="140" customFormat="1" ht="15.75" customHeight="1">
      <c r="A773" s="139">
        <v>42205</v>
      </c>
      <c r="B773" s="174">
        <v>4465</v>
      </c>
      <c r="C773" s="46"/>
      <c r="D773" s="46"/>
      <c r="I773" s="258"/>
      <c r="J773" s="258"/>
      <c r="K773" s="258"/>
      <c r="L773" s="258"/>
      <c r="R773" s="139">
        <v>42187</v>
      </c>
      <c r="S773" s="174">
        <v>921.5</v>
      </c>
      <c r="T773" s="261"/>
      <c r="U773" s="147">
        <v>323.16999029888029</v>
      </c>
    </row>
    <row r="774" spans="1:21" s="140" customFormat="1" ht="15.75" customHeight="1">
      <c r="A774" s="139">
        <v>42202</v>
      </c>
      <c r="B774" s="174">
        <v>4440</v>
      </c>
      <c r="C774" s="46"/>
      <c r="D774" s="46"/>
      <c r="I774" s="258"/>
      <c r="J774" s="258"/>
      <c r="K774" s="258"/>
      <c r="L774" s="258"/>
      <c r="R774" s="139">
        <v>42186</v>
      </c>
      <c r="S774" s="174">
        <v>911.5</v>
      </c>
      <c r="T774" s="261"/>
      <c r="U774" s="147">
        <v>373.11423283616023</v>
      </c>
    </row>
    <row r="775" spans="1:21" s="140" customFormat="1" ht="15.75" customHeight="1">
      <c r="A775" s="139">
        <v>42201</v>
      </c>
      <c r="B775" s="174">
        <v>4400</v>
      </c>
      <c r="C775" s="46"/>
      <c r="D775" s="46"/>
      <c r="I775" s="258"/>
      <c r="J775" s="258"/>
      <c r="K775" s="258"/>
      <c r="L775" s="258"/>
      <c r="R775" s="139">
        <v>42185</v>
      </c>
      <c r="S775" s="174">
        <v>919</v>
      </c>
      <c r="T775" s="261"/>
      <c r="U775" s="147">
        <v>341.25633336732062</v>
      </c>
    </row>
    <row r="776" spans="1:21" s="140" customFormat="1" ht="15.75" customHeight="1">
      <c r="A776" s="139">
        <v>42200</v>
      </c>
      <c r="B776" s="174">
        <v>4450</v>
      </c>
      <c r="C776" s="46"/>
      <c r="D776" s="46"/>
      <c r="I776" s="258"/>
      <c r="J776" s="258"/>
      <c r="K776" s="258"/>
      <c r="L776" s="258"/>
      <c r="R776" s="139">
        <v>42184</v>
      </c>
      <c r="S776" s="174">
        <v>928</v>
      </c>
      <c r="T776" s="261"/>
      <c r="U776" s="147">
        <v>397.07831297536086</v>
      </c>
    </row>
    <row r="777" spans="1:21" s="140" customFormat="1" ht="15.75" customHeight="1">
      <c r="A777" s="139">
        <v>42199</v>
      </c>
      <c r="B777" s="174">
        <v>4445</v>
      </c>
      <c r="C777" s="46"/>
      <c r="D777" s="46"/>
      <c r="I777" s="258"/>
      <c r="J777" s="258"/>
      <c r="K777" s="258"/>
      <c r="L777" s="258"/>
      <c r="R777" s="139">
        <v>42181</v>
      </c>
      <c r="S777" s="174">
        <v>941.5</v>
      </c>
      <c r="T777" s="261"/>
      <c r="U777" s="147">
        <v>321.13602550248015</v>
      </c>
    </row>
    <row r="778" spans="1:21" s="140" customFormat="1" ht="15.75" customHeight="1">
      <c r="A778" s="139">
        <v>42198</v>
      </c>
      <c r="B778" s="174">
        <v>4435</v>
      </c>
      <c r="C778" s="46"/>
      <c r="D778" s="46"/>
      <c r="I778" s="258"/>
      <c r="J778" s="258"/>
      <c r="K778" s="258"/>
      <c r="L778" s="258"/>
      <c r="R778" s="139">
        <v>42180</v>
      </c>
      <c r="S778" s="174">
        <v>947</v>
      </c>
      <c r="T778" s="261"/>
      <c r="U778" s="147">
        <v>310.01428769304039</v>
      </c>
    </row>
    <row r="779" spans="1:21" s="140" customFormat="1" ht="15.75" customHeight="1">
      <c r="A779" s="139">
        <v>42195</v>
      </c>
      <c r="B779" s="174">
        <v>4540</v>
      </c>
      <c r="C779" s="46"/>
      <c r="D779" s="46"/>
      <c r="I779" s="258"/>
      <c r="J779" s="258"/>
      <c r="K779" s="258"/>
      <c r="L779" s="258"/>
      <c r="R779" s="139">
        <v>42179</v>
      </c>
      <c r="S779" s="174">
        <v>952</v>
      </c>
      <c r="T779" s="261"/>
      <c r="U779" s="147">
        <v>292.09027425343993</v>
      </c>
    </row>
    <row r="780" spans="1:21" s="140" customFormat="1" ht="15.75" customHeight="1">
      <c r="A780" s="139">
        <v>42194</v>
      </c>
      <c r="B780" s="174">
        <v>4520</v>
      </c>
      <c r="C780" s="46"/>
      <c r="D780" s="46"/>
      <c r="I780" s="258"/>
      <c r="J780" s="258"/>
      <c r="K780" s="258"/>
      <c r="L780" s="258"/>
      <c r="R780" s="139">
        <v>42178</v>
      </c>
      <c r="S780" s="174">
        <v>941.5</v>
      </c>
      <c r="T780" s="261"/>
      <c r="U780" s="147">
        <v>324.87534515627885</v>
      </c>
    </row>
    <row r="781" spans="1:21" s="140" customFormat="1" ht="15.75" customHeight="1">
      <c r="A781" s="139">
        <v>42193</v>
      </c>
      <c r="B781" s="174">
        <v>4320</v>
      </c>
      <c r="C781" s="46"/>
      <c r="D781" s="46"/>
      <c r="I781" s="258"/>
      <c r="J781" s="258"/>
      <c r="K781" s="258"/>
      <c r="L781" s="258"/>
      <c r="R781" s="139">
        <v>42174</v>
      </c>
      <c r="S781" s="174">
        <v>945</v>
      </c>
      <c r="T781" s="261"/>
      <c r="U781" s="147">
        <v>271.26608106040021</v>
      </c>
    </row>
    <row r="782" spans="1:21" s="140" customFormat="1" ht="15.75" customHeight="1">
      <c r="A782" s="139">
        <v>42192</v>
      </c>
      <c r="B782" s="174">
        <v>4590</v>
      </c>
      <c r="C782" s="46"/>
      <c r="D782" s="46"/>
      <c r="I782" s="258"/>
      <c r="J782" s="258"/>
      <c r="K782" s="258"/>
      <c r="L782" s="258"/>
      <c r="R782" s="139">
        <v>42173</v>
      </c>
      <c r="S782" s="174">
        <v>943</v>
      </c>
      <c r="T782" s="261"/>
      <c r="U782" s="147">
        <v>286.77109483056029</v>
      </c>
    </row>
    <row r="783" spans="1:21" s="140" customFormat="1" ht="15.75" customHeight="1">
      <c r="A783" s="139">
        <v>42191</v>
      </c>
      <c r="B783" s="174">
        <v>4720</v>
      </c>
      <c r="C783" s="46"/>
      <c r="D783" s="46"/>
      <c r="I783" s="258"/>
      <c r="J783" s="258"/>
      <c r="K783" s="258"/>
      <c r="L783" s="258"/>
      <c r="R783" s="139">
        <v>42172</v>
      </c>
      <c r="S783" s="174">
        <v>945</v>
      </c>
      <c r="T783" s="261"/>
      <c r="U783" s="147">
        <v>308.15297897940036</v>
      </c>
    </row>
    <row r="784" spans="1:21" s="140" customFormat="1" ht="15.75" customHeight="1">
      <c r="A784" s="139">
        <v>42188</v>
      </c>
      <c r="B784" s="174">
        <v>4855</v>
      </c>
      <c r="C784" s="46"/>
      <c r="D784" s="46"/>
      <c r="I784" s="258"/>
      <c r="J784" s="258"/>
      <c r="K784" s="258"/>
      <c r="L784" s="258"/>
      <c r="R784" s="139">
        <v>42171</v>
      </c>
      <c r="S784" s="174">
        <v>938.5</v>
      </c>
      <c r="T784" s="261"/>
      <c r="U784" s="147">
        <v>346.52683104532025</v>
      </c>
    </row>
    <row r="785" spans="1:21" s="140" customFormat="1" ht="15.75" customHeight="1">
      <c r="A785" s="139">
        <v>42187</v>
      </c>
      <c r="B785" s="174">
        <v>4820</v>
      </c>
      <c r="C785" s="46"/>
      <c r="D785" s="46"/>
      <c r="I785" s="258"/>
      <c r="J785" s="258"/>
      <c r="K785" s="258"/>
      <c r="L785" s="258"/>
      <c r="R785" s="139">
        <v>42170</v>
      </c>
      <c r="S785" s="174">
        <v>937</v>
      </c>
      <c r="T785" s="261"/>
      <c r="U785" s="147">
        <v>308.85257398983958</v>
      </c>
    </row>
    <row r="786" spans="1:21" s="140" customFormat="1" ht="15.75" customHeight="1">
      <c r="A786" s="139">
        <v>42186</v>
      </c>
      <c r="B786" s="174">
        <v>4820</v>
      </c>
      <c r="C786" s="46"/>
      <c r="D786" s="46"/>
      <c r="I786" s="258"/>
      <c r="J786" s="258"/>
      <c r="K786" s="258"/>
      <c r="L786" s="258"/>
      <c r="R786" s="139">
        <v>42167</v>
      </c>
      <c r="S786" s="174">
        <v>937</v>
      </c>
      <c r="T786" s="261"/>
      <c r="U786" s="147">
        <v>374.95625298443974</v>
      </c>
    </row>
    <row r="787" spans="1:21" s="140" customFormat="1" ht="15.75" customHeight="1">
      <c r="A787" s="139">
        <v>42185</v>
      </c>
      <c r="B787" s="174">
        <v>4830</v>
      </c>
      <c r="C787" s="46"/>
      <c r="D787" s="46"/>
      <c r="I787" s="258"/>
      <c r="J787" s="258"/>
      <c r="K787" s="258"/>
      <c r="L787" s="258"/>
      <c r="R787" s="139">
        <v>42166</v>
      </c>
      <c r="S787" s="174">
        <v>946</v>
      </c>
      <c r="T787" s="261"/>
      <c r="U787" s="147">
        <v>372.86952956751975</v>
      </c>
    </row>
    <row r="788" spans="1:21" s="140" customFormat="1" ht="15.75" customHeight="1">
      <c r="A788" s="139">
        <v>42184</v>
      </c>
      <c r="B788" s="174">
        <v>4930</v>
      </c>
      <c r="C788" s="46"/>
      <c r="D788" s="46"/>
      <c r="I788" s="258"/>
      <c r="J788" s="258"/>
      <c r="K788" s="258"/>
      <c r="L788" s="258"/>
      <c r="R788" s="139">
        <v>42165</v>
      </c>
      <c r="S788" s="174">
        <v>944</v>
      </c>
      <c r="T788" s="261"/>
      <c r="U788" s="147">
        <v>376.88962197247929</v>
      </c>
    </row>
    <row r="789" spans="1:21" s="140" customFormat="1" ht="15.75" customHeight="1">
      <c r="A789" s="139">
        <v>42181</v>
      </c>
      <c r="B789" s="174">
        <v>4920</v>
      </c>
      <c r="C789" s="46"/>
      <c r="D789" s="46"/>
      <c r="I789" s="258"/>
      <c r="J789" s="258"/>
      <c r="K789" s="258"/>
      <c r="L789" s="258"/>
      <c r="R789" s="139">
        <v>42164</v>
      </c>
      <c r="S789" s="174">
        <v>930</v>
      </c>
      <c r="T789" s="261"/>
      <c r="U789" s="147">
        <v>415.23024198560051</v>
      </c>
    </row>
    <row r="790" spans="1:21" s="140" customFormat="1" ht="15.75" customHeight="1">
      <c r="A790" s="139">
        <v>42180</v>
      </c>
      <c r="B790" s="174">
        <v>4935</v>
      </c>
      <c r="C790" s="46"/>
      <c r="D790" s="46"/>
      <c r="I790" s="258"/>
      <c r="J790" s="258"/>
      <c r="K790" s="258"/>
      <c r="L790" s="258"/>
      <c r="R790" s="139">
        <v>42163</v>
      </c>
      <c r="S790" s="174">
        <v>917</v>
      </c>
      <c r="T790" s="261"/>
      <c r="U790" s="147">
        <v>498.68938914063983</v>
      </c>
    </row>
    <row r="791" spans="1:21" s="140" customFormat="1" ht="15.75" customHeight="1">
      <c r="A791" s="139">
        <v>42179</v>
      </c>
      <c r="B791" s="174">
        <v>4940</v>
      </c>
      <c r="C791" s="46"/>
      <c r="D791" s="46"/>
      <c r="I791" s="258"/>
      <c r="J791" s="258"/>
      <c r="K791" s="258"/>
      <c r="L791" s="258"/>
      <c r="R791" s="139">
        <v>42160</v>
      </c>
      <c r="S791" s="174">
        <v>915</v>
      </c>
      <c r="T791" s="261"/>
      <c r="U791" s="147">
        <v>530.60786587079929</v>
      </c>
    </row>
    <row r="792" spans="1:21" s="140" customFormat="1" ht="15.75" customHeight="1">
      <c r="A792" s="139">
        <v>42178</v>
      </c>
      <c r="B792" s="174">
        <v>4923</v>
      </c>
      <c r="C792" s="46"/>
      <c r="D792" s="46"/>
      <c r="I792" s="258"/>
      <c r="J792" s="258"/>
      <c r="K792" s="258"/>
      <c r="L792" s="258"/>
      <c r="R792" s="139">
        <v>42159</v>
      </c>
      <c r="S792" s="174">
        <v>925</v>
      </c>
      <c r="T792" s="261"/>
      <c r="U792" s="147">
        <v>500.44850955600032</v>
      </c>
    </row>
    <row r="793" spans="1:21" s="140" customFormat="1" ht="15.75" customHeight="1">
      <c r="A793" s="139">
        <v>42174</v>
      </c>
      <c r="B793" s="174">
        <v>4885</v>
      </c>
      <c r="C793" s="46"/>
      <c r="D793" s="46"/>
      <c r="I793" s="258"/>
      <c r="J793" s="258"/>
      <c r="K793" s="258"/>
      <c r="L793" s="258"/>
      <c r="R793" s="139">
        <v>42158</v>
      </c>
      <c r="S793" s="174">
        <v>942.5</v>
      </c>
      <c r="T793" s="261"/>
      <c r="U793" s="147">
        <v>485.50272300309916</v>
      </c>
    </row>
    <row r="794" spans="1:21" s="140" customFormat="1" ht="15.75" customHeight="1">
      <c r="A794" s="139">
        <v>42173</v>
      </c>
      <c r="B794" s="174">
        <v>4890</v>
      </c>
      <c r="C794" s="46"/>
      <c r="D794" s="46"/>
      <c r="I794" s="258"/>
      <c r="J794" s="258"/>
      <c r="K794" s="258"/>
      <c r="L794" s="258"/>
      <c r="R794" s="139">
        <v>42157</v>
      </c>
      <c r="S794" s="174">
        <v>949.5</v>
      </c>
      <c r="T794" s="261"/>
      <c r="U794" s="147">
        <v>378.76952981003978</v>
      </c>
    </row>
    <row r="795" spans="1:21" s="140" customFormat="1" ht="15.75" customHeight="1">
      <c r="A795" s="139">
        <v>42172</v>
      </c>
      <c r="B795" s="174">
        <v>4923</v>
      </c>
      <c r="C795" s="46"/>
      <c r="D795" s="46"/>
      <c r="I795" s="258"/>
      <c r="J795" s="258"/>
      <c r="K795" s="258"/>
      <c r="L795" s="258"/>
      <c r="R795" s="139">
        <v>42153</v>
      </c>
      <c r="S795" s="174">
        <v>905.5</v>
      </c>
      <c r="T795" s="261">
        <v>925</v>
      </c>
      <c r="U795" s="147">
        <v>400.46614657762984</v>
      </c>
    </row>
    <row r="796" spans="1:21" s="140" customFormat="1" ht="15.75" customHeight="1">
      <c r="A796" s="139">
        <v>42171</v>
      </c>
      <c r="B796" s="174">
        <v>4930</v>
      </c>
      <c r="C796" s="46"/>
      <c r="D796" s="46"/>
      <c r="I796" s="258"/>
      <c r="J796" s="258"/>
      <c r="K796" s="258"/>
      <c r="L796" s="258"/>
      <c r="R796" s="139">
        <v>42152</v>
      </c>
      <c r="S796" s="174">
        <v>913.5</v>
      </c>
      <c r="T796" s="261"/>
      <c r="U796" s="147">
        <v>384.51069441271102</v>
      </c>
    </row>
    <row r="797" spans="1:21" s="140" customFormat="1" ht="15.75" customHeight="1">
      <c r="A797" s="139">
        <v>42170</v>
      </c>
      <c r="B797" s="174">
        <v>4885</v>
      </c>
      <c r="C797" s="46"/>
      <c r="D797" s="46"/>
      <c r="I797" s="258"/>
      <c r="J797" s="258"/>
      <c r="K797" s="258"/>
      <c r="L797" s="258"/>
      <c r="R797" s="139">
        <v>42151</v>
      </c>
      <c r="S797" s="174">
        <v>918.5</v>
      </c>
      <c r="T797" s="261"/>
      <c r="U797" s="147">
        <v>355.50239306475942</v>
      </c>
    </row>
    <row r="798" spans="1:21" s="140" customFormat="1" ht="15.75" customHeight="1">
      <c r="A798" s="139">
        <v>42167</v>
      </c>
      <c r="B798" s="174">
        <v>4950</v>
      </c>
      <c r="C798" s="46"/>
      <c r="D798" s="46"/>
      <c r="I798" s="258"/>
      <c r="J798" s="258"/>
      <c r="K798" s="258"/>
      <c r="L798" s="258"/>
      <c r="R798" s="139">
        <v>42150</v>
      </c>
      <c r="S798" s="174">
        <v>919.5</v>
      </c>
      <c r="T798" s="261"/>
      <c r="U798" s="147">
        <v>400.59636872017018</v>
      </c>
    </row>
    <row r="799" spans="1:21" s="140" customFormat="1" ht="15.75" customHeight="1">
      <c r="A799" s="139">
        <v>42166</v>
      </c>
      <c r="B799" s="174">
        <v>4990</v>
      </c>
      <c r="C799" s="46"/>
      <c r="D799" s="46"/>
      <c r="I799" s="258"/>
      <c r="J799" s="258"/>
      <c r="K799" s="258"/>
      <c r="L799" s="258"/>
      <c r="R799" s="139">
        <v>42149</v>
      </c>
      <c r="S799" s="174">
        <v>919</v>
      </c>
      <c r="T799" s="261"/>
      <c r="U799" s="147">
        <v>353.62606768063961</v>
      </c>
    </row>
    <row r="800" spans="1:21" s="140" customFormat="1" ht="15.75" customHeight="1">
      <c r="A800" s="139">
        <v>42165</v>
      </c>
      <c r="B800" s="174">
        <v>4985</v>
      </c>
      <c r="C800" s="46"/>
      <c r="D800" s="46"/>
      <c r="I800" s="258"/>
      <c r="J800" s="258"/>
      <c r="K800" s="258"/>
      <c r="L800" s="258"/>
      <c r="R800" s="139">
        <v>42146</v>
      </c>
      <c r="S800" s="174">
        <v>935.5</v>
      </c>
      <c r="T800" s="261"/>
      <c r="U800" s="147">
        <v>439.85375785347969</v>
      </c>
    </row>
    <row r="801" spans="1:21" s="140" customFormat="1" ht="15.75" customHeight="1">
      <c r="A801" s="139">
        <v>42164</v>
      </c>
      <c r="B801" s="174">
        <v>4955</v>
      </c>
      <c r="C801" s="46"/>
      <c r="D801" s="46"/>
      <c r="I801" s="258"/>
      <c r="J801" s="258"/>
      <c r="K801" s="258"/>
      <c r="L801" s="258"/>
      <c r="R801" s="139">
        <v>42145</v>
      </c>
      <c r="S801" s="174">
        <v>897.5</v>
      </c>
      <c r="T801" s="261"/>
      <c r="U801" s="147">
        <v>477.83120650984984</v>
      </c>
    </row>
    <row r="802" spans="1:21" s="140" customFormat="1" ht="15.75" customHeight="1">
      <c r="A802" s="139">
        <v>42163</v>
      </c>
      <c r="B802" s="174">
        <v>4975</v>
      </c>
      <c r="C802" s="46"/>
      <c r="D802" s="46"/>
      <c r="I802" s="258"/>
      <c r="J802" s="258"/>
      <c r="K802" s="258"/>
      <c r="L802" s="258"/>
      <c r="R802" s="139">
        <v>42144</v>
      </c>
      <c r="S802" s="174">
        <v>903</v>
      </c>
      <c r="T802" s="261"/>
      <c r="U802" s="147">
        <v>430.82176993208031</v>
      </c>
    </row>
    <row r="803" spans="1:21" s="140" customFormat="1" ht="15.75" customHeight="1">
      <c r="A803" s="139">
        <v>42160</v>
      </c>
      <c r="B803" s="174">
        <v>4995</v>
      </c>
      <c r="C803" s="46"/>
      <c r="D803" s="46"/>
      <c r="I803" s="258"/>
      <c r="J803" s="258"/>
      <c r="K803" s="258"/>
      <c r="L803" s="258"/>
      <c r="R803" s="139">
        <v>42143</v>
      </c>
      <c r="S803" s="174">
        <v>916</v>
      </c>
      <c r="T803" s="261"/>
      <c r="U803" s="147">
        <v>606.96564876365846</v>
      </c>
    </row>
    <row r="804" spans="1:21" s="140" customFormat="1" ht="15.75" customHeight="1">
      <c r="A804" s="139">
        <v>42159</v>
      </c>
      <c r="B804" s="174">
        <v>5010</v>
      </c>
      <c r="C804" s="46"/>
      <c r="D804" s="46"/>
      <c r="I804" s="258"/>
      <c r="J804" s="258"/>
      <c r="K804" s="258"/>
      <c r="L804" s="258"/>
      <c r="R804" s="139">
        <v>42142</v>
      </c>
      <c r="S804" s="174">
        <v>957</v>
      </c>
      <c r="T804" s="261"/>
      <c r="U804" s="147">
        <v>511.90350405932077</v>
      </c>
    </row>
    <row r="805" spans="1:21" s="140" customFormat="1" ht="15.75" customHeight="1">
      <c r="A805" s="139">
        <v>42158</v>
      </c>
      <c r="B805" s="174">
        <v>5080</v>
      </c>
      <c r="C805" s="46"/>
      <c r="D805" s="46"/>
      <c r="I805" s="258"/>
      <c r="J805" s="258"/>
      <c r="K805" s="258"/>
      <c r="L805" s="258"/>
      <c r="R805" s="139">
        <v>42139</v>
      </c>
      <c r="S805" s="174">
        <v>962</v>
      </c>
      <c r="T805" s="261"/>
      <c r="U805" s="147">
        <v>501.92347399022037</v>
      </c>
    </row>
    <row r="806" spans="1:21" s="140" customFormat="1" ht="15.75" customHeight="1">
      <c r="A806" s="139">
        <v>42157</v>
      </c>
      <c r="B806" s="174">
        <v>5010</v>
      </c>
      <c r="C806" s="46"/>
      <c r="D806" s="46"/>
      <c r="I806" s="258"/>
      <c r="J806" s="258"/>
      <c r="K806" s="258"/>
      <c r="L806" s="258"/>
      <c r="R806" s="139">
        <v>42138</v>
      </c>
      <c r="S806" s="174">
        <v>970</v>
      </c>
      <c r="T806" s="261"/>
      <c r="U806" s="147">
        <v>482.78059175720045</v>
      </c>
    </row>
    <row r="807" spans="1:21" s="140" customFormat="1" ht="15.75" customHeight="1">
      <c r="A807" s="139">
        <v>42156</v>
      </c>
      <c r="B807" s="174">
        <v>4980</v>
      </c>
      <c r="C807" s="46"/>
      <c r="D807" s="46"/>
      <c r="I807" s="258"/>
      <c r="J807" s="258"/>
      <c r="K807" s="258"/>
      <c r="L807" s="258"/>
      <c r="R807" s="139">
        <v>42137</v>
      </c>
      <c r="S807" s="174">
        <v>979</v>
      </c>
      <c r="T807" s="261"/>
      <c r="U807" s="147">
        <v>525.96892697184012</v>
      </c>
    </row>
    <row r="808" spans="1:21" s="140" customFormat="1" ht="15.75" customHeight="1">
      <c r="A808" s="139">
        <v>42153</v>
      </c>
      <c r="B808" s="174">
        <v>4865</v>
      </c>
      <c r="C808" s="46"/>
      <c r="D808" s="46"/>
      <c r="I808" s="258"/>
      <c r="J808" s="258"/>
      <c r="K808" s="258"/>
      <c r="L808" s="258"/>
      <c r="R808" s="139">
        <v>42136</v>
      </c>
      <c r="S808" s="174">
        <v>975</v>
      </c>
      <c r="T808" s="261"/>
      <c r="U808" s="147">
        <v>589.24381029399956</v>
      </c>
    </row>
    <row r="809" spans="1:21" s="140" customFormat="1" ht="15.75" customHeight="1">
      <c r="A809" s="139">
        <v>42152</v>
      </c>
      <c r="B809" s="174">
        <v>4870</v>
      </c>
      <c r="C809" s="46"/>
      <c r="D809" s="46"/>
      <c r="I809" s="258"/>
      <c r="J809" s="258"/>
      <c r="K809" s="258"/>
      <c r="L809" s="258"/>
      <c r="R809" s="139">
        <v>42135</v>
      </c>
      <c r="S809" s="174">
        <v>989</v>
      </c>
      <c r="T809" s="261"/>
      <c r="U809" s="147">
        <v>590.04876468563998</v>
      </c>
    </row>
    <row r="810" spans="1:21" s="140" customFormat="1" ht="15.75" customHeight="1">
      <c r="A810" s="139">
        <v>42151</v>
      </c>
      <c r="B810" s="174">
        <v>4855</v>
      </c>
      <c r="C810" s="46"/>
      <c r="D810" s="46"/>
      <c r="I810" s="258"/>
      <c r="J810" s="258"/>
      <c r="K810" s="258"/>
      <c r="L810" s="258"/>
      <c r="R810" s="139">
        <v>42132</v>
      </c>
      <c r="S810" s="174">
        <v>973</v>
      </c>
      <c r="T810" s="261"/>
      <c r="U810" s="147">
        <v>616.36444405788006</v>
      </c>
    </row>
    <row r="811" spans="1:21" s="140" customFormat="1" ht="15.75" customHeight="1">
      <c r="A811" s="139">
        <v>42150</v>
      </c>
      <c r="B811" s="174">
        <v>4900</v>
      </c>
      <c r="C811" s="46"/>
      <c r="D811" s="46"/>
      <c r="I811" s="258"/>
      <c r="J811" s="258"/>
      <c r="K811" s="258"/>
      <c r="L811" s="258"/>
      <c r="R811" s="139">
        <v>42131</v>
      </c>
      <c r="S811" s="174">
        <v>998</v>
      </c>
      <c r="T811" s="261"/>
      <c r="U811" s="147">
        <v>605.61648334398069</v>
      </c>
    </row>
    <row r="812" spans="1:21" s="140" customFormat="1" ht="15.75" customHeight="1">
      <c r="A812" s="139">
        <v>42149</v>
      </c>
      <c r="B812" s="174">
        <v>4850</v>
      </c>
      <c r="C812" s="46"/>
      <c r="D812" s="46"/>
      <c r="I812" s="258"/>
      <c r="J812" s="258"/>
      <c r="K812" s="258"/>
      <c r="L812" s="258"/>
      <c r="R812" s="139">
        <v>42130</v>
      </c>
      <c r="S812" s="174">
        <v>1002</v>
      </c>
      <c r="T812" s="261"/>
      <c r="U812" s="147">
        <v>646.7009012399194</v>
      </c>
    </row>
    <row r="813" spans="1:21" s="140" customFormat="1" ht="15.75" customHeight="1">
      <c r="A813" s="139">
        <v>42146</v>
      </c>
      <c r="B813" s="174">
        <v>4975</v>
      </c>
      <c r="C813" s="46"/>
      <c r="D813" s="46"/>
      <c r="I813" s="258"/>
      <c r="J813" s="258"/>
      <c r="K813" s="258"/>
      <c r="L813" s="258"/>
      <c r="R813" s="139">
        <v>42129</v>
      </c>
      <c r="S813" s="174">
        <v>976</v>
      </c>
      <c r="T813" s="261"/>
      <c r="U813" s="147">
        <v>501.80130703626037</v>
      </c>
    </row>
    <row r="814" spans="1:21" s="140" customFormat="1" ht="15.75" customHeight="1">
      <c r="A814" s="139">
        <v>42145</v>
      </c>
      <c r="B814" s="174">
        <v>4925</v>
      </c>
      <c r="C814" s="46"/>
      <c r="D814" s="46"/>
      <c r="I814" s="258"/>
      <c r="J814" s="258"/>
      <c r="K814" s="258"/>
      <c r="L814" s="258"/>
      <c r="R814" s="139">
        <v>42128</v>
      </c>
      <c r="S814" s="174">
        <v>974</v>
      </c>
      <c r="T814" s="261"/>
      <c r="U814" s="147">
        <v>475.41432210873973</v>
      </c>
    </row>
    <row r="815" spans="1:21" s="140" customFormat="1" ht="15.75" customHeight="1">
      <c r="A815" s="139">
        <v>42144</v>
      </c>
      <c r="B815" s="174">
        <v>4895</v>
      </c>
      <c r="C815" s="46"/>
      <c r="D815" s="46"/>
      <c r="I815" s="258"/>
      <c r="J815" s="258"/>
      <c r="K815" s="258"/>
      <c r="L815" s="258"/>
      <c r="R815" s="139">
        <v>42124</v>
      </c>
      <c r="S815" s="174">
        <v>955.5</v>
      </c>
      <c r="T815" s="261"/>
      <c r="U815" s="147">
        <v>450.25456363216017</v>
      </c>
    </row>
    <row r="816" spans="1:21" s="140" customFormat="1" ht="15.75" customHeight="1">
      <c r="A816" s="139">
        <v>42143</v>
      </c>
      <c r="B816" s="174">
        <v>5100</v>
      </c>
      <c r="C816" s="46"/>
      <c r="D816" s="46"/>
      <c r="I816" s="258"/>
      <c r="J816" s="258"/>
      <c r="K816" s="258"/>
      <c r="L816" s="258"/>
      <c r="R816" s="139">
        <v>42123</v>
      </c>
      <c r="S816" s="174">
        <v>950.5</v>
      </c>
      <c r="T816" s="261"/>
      <c r="U816" s="147">
        <v>480.90643536356038</v>
      </c>
    </row>
    <row r="817" spans="1:21" s="140" customFormat="1" ht="15.75" customHeight="1">
      <c r="A817" s="139">
        <v>42142</v>
      </c>
      <c r="B817" s="174">
        <v>5105</v>
      </c>
      <c r="C817" s="46"/>
      <c r="D817" s="46"/>
      <c r="I817" s="258"/>
      <c r="J817" s="258"/>
      <c r="K817" s="258"/>
      <c r="L817" s="258"/>
      <c r="R817" s="139">
        <v>42122</v>
      </c>
      <c r="S817" s="174">
        <v>965.5</v>
      </c>
      <c r="T817" s="261"/>
      <c r="U817" s="147">
        <v>466.70271686466094</v>
      </c>
    </row>
    <row r="818" spans="1:21" s="140" customFormat="1" ht="15.75" customHeight="1">
      <c r="A818" s="139">
        <v>42139</v>
      </c>
      <c r="B818" s="174">
        <v>5105</v>
      </c>
      <c r="C818" s="46"/>
      <c r="D818" s="46"/>
      <c r="I818" s="258"/>
      <c r="J818" s="258"/>
      <c r="K818" s="258"/>
      <c r="L818" s="258"/>
      <c r="R818" s="139">
        <v>42121</v>
      </c>
      <c r="S818" s="174">
        <v>979.5</v>
      </c>
      <c r="T818" s="261"/>
      <c r="U818" s="147">
        <v>427.05808921203879</v>
      </c>
    </row>
    <row r="819" spans="1:21" s="140" customFormat="1" ht="15.75" customHeight="1">
      <c r="A819" s="139">
        <v>42138</v>
      </c>
      <c r="B819" s="174">
        <v>5105</v>
      </c>
      <c r="C819" s="46"/>
      <c r="D819" s="46"/>
      <c r="I819" s="258"/>
      <c r="J819" s="258"/>
      <c r="K819" s="258"/>
      <c r="L819" s="258"/>
      <c r="R819" s="139">
        <v>42118</v>
      </c>
      <c r="S819" s="174">
        <v>960.5</v>
      </c>
      <c r="T819" s="261"/>
      <c r="U819" s="147">
        <v>518.88771522016032</v>
      </c>
    </row>
    <row r="820" spans="1:21" s="140" customFormat="1" ht="15.75" customHeight="1">
      <c r="A820" s="139">
        <v>42137</v>
      </c>
      <c r="B820" s="174">
        <v>5175</v>
      </c>
      <c r="C820" s="46"/>
      <c r="D820" s="46"/>
      <c r="I820" s="258"/>
      <c r="J820" s="258"/>
      <c r="K820" s="258"/>
      <c r="L820" s="258"/>
      <c r="R820" s="139">
        <v>42117</v>
      </c>
      <c r="S820" s="174">
        <v>966.5</v>
      </c>
      <c r="T820" s="261"/>
      <c r="U820" s="147">
        <v>545.0254690455813</v>
      </c>
    </row>
    <row r="821" spans="1:21" s="140" customFormat="1" ht="15.75" customHeight="1">
      <c r="A821" s="139">
        <v>42136</v>
      </c>
      <c r="B821" s="174">
        <v>5230</v>
      </c>
      <c r="C821" s="46"/>
      <c r="D821" s="46"/>
      <c r="I821" s="258"/>
      <c r="J821" s="258"/>
      <c r="K821" s="258"/>
      <c r="L821" s="258"/>
      <c r="R821" s="139">
        <v>42116</v>
      </c>
      <c r="S821" s="174">
        <v>954.5</v>
      </c>
      <c r="T821" s="261"/>
      <c r="U821" s="147">
        <v>593.03264655432031</v>
      </c>
    </row>
    <row r="822" spans="1:21" s="140" customFormat="1" ht="15.75" customHeight="1">
      <c r="A822" s="139">
        <v>42135</v>
      </c>
      <c r="B822" s="174">
        <v>5265</v>
      </c>
      <c r="C822" s="46"/>
      <c r="D822" s="46"/>
      <c r="I822" s="258"/>
      <c r="J822" s="258"/>
      <c r="K822" s="258"/>
      <c r="L822" s="258"/>
      <c r="R822" s="139">
        <v>42115</v>
      </c>
      <c r="S822" s="174">
        <v>968</v>
      </c>
      <c r="T822" s="261"/>
      <c r="U822" s="147">
        <v>498.53491822655906</v>
      </c>
    </row>
    <row r="823" spans="1:21" s="140" customFormat="1" ht="15.75" customHeight="1">
      <c r="A823" s="139">
        <v>42132</v>
      </c>
      <c r="B823" s="174">
        <v>5250</v>
      </c>
      <c r="C823" s="46"/>
      <c r="D823" s="46"/>
      <c r="I823" s="258"/>
      <c r="J823" s="258"/>
      <c r="K823" s="258"/>
      <c r="L823" s="258"/>
      <c r="R823" s="139">
        <v>42114</v>
      </c>
      <c r="S823" s="174">
        <v>957.5</v>
      </c>
      <c r="T823" s="261"/>
      <c r="U823" s="147">
        <v>430.87698288689899</v>
      </c>
    </row>
    <row r="824" spans="1:21" s="140" customFormat="1" ht="15.75" customHeight="1">
      <c r="A824" s="139">
        <v>42131</v>
      </c>
      <c r="B824" s="174">
        <v>5295</v>
      </c>
      <c r="C824" s="46"/>
      <c r="D824" s="46"/>
      <c r="I824" s="258"/>
      <c r="J824" s="258"/>
      <c r="K824" s="258"/>
      <c r="L824" s="258"/>
      <c r="R824" s="139">
        <v>42111</v>
      </c>
      <c r="S824" s="174">
        <v>935</v>
      </c>
      <c r="T824" s="261"/>
      <c r="U824" s="147">
        <v>486.10189444320076</v>
      </c>
    </row>
    <row r="825" spans="1:21" s="140" customFormat="1" ht="15.75" customHeight="1">
      <c r="A825" s="139">
        <v>42130</v>
      </c>
      <c r="B825" s="174">
        <v>5350</v>
      </c>
      <c r="C825" s="46"/>
      <c r="D825" s="46"/>
      <c r="I825" s="258"/>
      <c r="J825" s="258"/>
      <c r="K825" s="258"/>
      <c r="L825" s="258"/>
      <c r="R825" s="139">
        <v>42110</v>
      </c>
      <c r="S825" s="174">
        <v>942</v>
      </c>
      <c r="T825" s="261"/>
      <c r="U825" s="147">
        <v>441.09084138303933</v>
      </c>
    </row>
    <row r="826" spans="1:21" s="140" customFormat="1" ht="15.75" customHeight="1">
      <c r="A826" s="139">
        <v>42129</v>
      </c>
      <c r="B826" s="174">
        <v>5145</v>
      </c>
      <c r="C826" s="46"/>
      <c r="D826" s="46"/>
      <c r="I826" s="258"/>
      <c r="J826" s="258"/>
      <c r="K826" s="258"/>
      <c r="L826" s="258"/>
      <c r="R826" s="139">
        <v>42109</v>
      </c>
      <c r="S826" s="174">
        <v>928</v>
      </c>
      <c r="T826" s="261"/>
      <c r="U826" s="147">
        <v>467.07831297536086</v>
      </c>
    </row>
    <row r="827" spans="1:21" s="140" customFormat="1" ht="15.75" customHeight="1">
      <c r="A827" s="139">
        <v>42128</v>
      </c>
      <c r="B827" s="174">
        <v>5110</v>
      </c>
      <c r="C827" s="46"/>
      <c r="D827" s="46"/>
      <c r="I827" s="258"/>
      <c r="J827" s="258"/>
      <c r="K827" s="258"/>
      <c r="L827" s="258"/>
      <c r="R827" s="139">
        <v>42108</v>
      </c>
      <c r="S827" s="174">
        <v>917</v>
      </c>
      <c r="T827" s="261"/>
      <c r="U827" s="147">
        <v>346.48858061664032</v>
      </c>
    </row>
    <row r="828" spans="1:21" s="140" customFormat="1" ht="15.75" customHeight="1">
      <c r="A828" s="139">
        <v>42124</v>
      </c>
      <c r="B828" s="174">
        <v>5110</v>
      </c>
      <c r="C828" s="46"/>
      <c r="D828" s="46"/>
      <c r="I828" s="258"/>
      <c r="J828" s="258"/>
      <c r="K828" s="258"/>
      <c r="L828" s="258"/>
      <c r="R828" s="139">
        <v>42107</v>
      </c>
      <c r="S828" s="174">
        <v>895</v>
      </c>
      <c r="T828" s="261"/>
      <c r="U828" s="147">
        <v>313.27057124240037</v>
      </c>
    </row>
    <row r="829" spans="1:21" s="140" customFormat="1" ht="15.75" customHeight="1">
      <c r="A829" s="139">
        <v>42123</v>
      </c>
      <c r="B829" s="174">
        <v>5120</v>
      </c>
      <c r="C829" s="46"/>
      <c r="D829" s="46"/>
      <c r="I829" s="258"/>
      <c r="J829" s="258"/>
      <c r="K829" s="258"/>
      <c r="L829" s="258"/>
      <c r="R829" s="139">
        <v>42104</v>
      </c>
      <c r="S829" s="174">
        <v>878</v>
      </c>
      <c r="T829" s="261"/>
      <c r="U829" s="147">
        <v>431.65373523016024</v>
      </c>
    </row>
    <row r="830" spans="1:21" s="140" customFormat="1" ht="15.75" customHeight="1">
      <c r="A830" s="139">
        <v>42122</v>
      </c>
      <c r="B830" s="174">
        <v>5190</v>
      </c>
      <c r="C830" s="46"/>
      <c r="D830" s="46"/>
      <c r="I830" s="258"/>
      <c r="J830" s="258"/>
      <c r="K830" s="258"/>
      <c r="L830" s="258"/>
      <c r="R830" s="139">
        <v>42103</v>
      </c>
      <c r="S830" s="174">
        <v>883</v>
      </c>
      <c r="T830" s="261"/>
      <c r="U830" s="147">
        <v>460.00615736915915</v>
      </c>
    </row>
    <row r="831" spans="1:21" s="140" customFormat="1" ht="15.75" customHeight="1">
      <c r="A831" s="139">
        <v>42121</v>
      </c>
      <c r="B831" s="174">
        <v>5200</v>
      </c>
      <c r="C831" s="46"/>
      <c r="D831" s="46"/>
      <c r="I831" s="258"/>
      <c r="J831" s="258"/>
      <c r="K831" s="258"/>
      <c r="L831" s="258"/>
      <c r="R831" s="139">
        <v>42102</v>
      </c>
      <c r="S831" s="174">
        <v>891</v>
      </c>
      <c r="T831" s="261"/>
      <c r="U831" s="147">
        <v>394.80566844192072</v>
      </c>
    </row>
    <row r="832" spans="1:21" s="140" customFormat="1" ht="15.75" customHeight="1">
      <c r="A832" s="139">
        <v>42118</v>
      </c>
      <c r="B832" s="174">
        <v>5200</v>
      </c>
      <c r="C832" s="46"/>
      <c r="D832" s="46"/>
      <c r="I832" s="258"/>
      <c r="J832" s="258"/>
      <c r="K832" s="258"/>
      <c r="L832" s="258"/>
      <c r="R832" s="139">
        <v>42101</v>
      </c>
      <c r="S832" s="174">
        <v>875</v>
      </c>
      <c r="T832" s="261"/>
      <c r="U832" s="147">
        <v>346.26934973000061</v>
      </c>
    </row>
    <row r="833" spans="1:21" s="140" customFormat="1" ht="15.75" customHeight="1">
      <c r="A833" s="139">
        <v>42117</v>
      </c>
      <c r="B833" s="174">
        <v>5255</v>
      </c>
      <c r="C833" s="46"/>
      <c r="D833" s="46"/>
      <c r="I833" s="258"/>
      <c r="J833" s="258"/>
      <c r="K833" s="258"/>
      <c r="L833" s="258"/>
      <c r="R833" s="139">
        <v>42096</v>
      </c>
      <c r="S833" s="174">
        <v>838</v>
      </c>
      <c r="T833" s="261"/>
      <c r="U833" s="147">
        <v>314.59010919776074</v>
      </c>
    </row>
    <row r="834" spans="1:21" s="140" customFormat="1" ht="15.75" customHeight="1">
      <c r="A834" s="139">
        <v>42116</v>
      </c>
      <c r="B834" s="174">
        <v>5250</v>
      </c>
      <c r="C834" s="46"/>
      <c r="D834" s="46"/>
      <c r="I834" s="258"/>
      <c r="J834" s="258"/>
      <c r="K834" s="258"/>
      <c r="L834" s="258"/>
      <c r="R834" s="139">
        <v>42095</v>
      </c>
      <c r="S834" s="174">
        <v>819</v>
      </c>
      <c r="T834" s="261"/>
      <c r="U834" s="147">
        <v>413.18342287707992</v>
      </c>
    </row>
    <row r="835" spans="1:21" s="140" customFormat="1" ht="15.75" customHeight="1">
      <c r="A835" s="139">
        <v>42115</v>
      </c>
      <c r="B835" s="174">
        <v>5220</v>
      </c>
      <c r="C835" s="46"/>
      <c r="D835" s="46"/>
      <c r="I835" s="258"/>
      <c r="J835" s="258"/>
      <c r="K835" s="258"/>
      <c r="L835" s="258"/>
      <c r="R835" s="139">
        <v>42094</v>
      </c>
      <c r="S835" s="174">
        <v>808</v>
      </c>
      <c r="T835" s="261"/>
      <c r="U835" s="147">
        <v>464.18371112736031</v>
      </c>
    </row>
    <row r="836" spans="1:21" s="140" customFormat="1" ht="15.75" customHeight="1">
      <c r="A836" s="139">
        <v>42114</v>
      </c>
      <c r="B836" s="174">
        <v>5100</v>
      </c>
      <c r="C836" s="46"/>
      <c r="D836" s="46"/>
      <c r="I836" s="258"/>
      <c r="J836" s="258"/>
      <c r="K836" s="258"/>
      <c r="L836" s="258"/>
      <c r="R836" s="139">
        <v>42093</v>
      </c>
      <c r="S836" s="174">
        <v>799</v>
      </c>
      <c r="T836" s="261"/>
      <c r="U836" s="147">
        <v>473.42898136607982</v>
      </c>
    </row>
    <row r="837" spans="1:21" s="140" customFormat="1" ht="15.75" customHeight="1">
      <c r="A837" s="139">
        <v>42111</v>
      </c>
      <c r="B837" s="174">
        <v>5040</v>
      </c>
      <c r="C837" s="46"/>
      <c r="D837" s="46"/>
      <c r="I837" s="258"/>
      <c r="J837" s="258"/>
      <c r="K837" s="258"/>
      <c r="L837" s="258"/>
      <c r="R837" s="139">
        <v>42090</v>
      </c>
      <c r="S837" s="174">
        <v>827</v>
      </c>
      <c r="T837" s="261"/>
      <c r="U837" s="147">
        <v>348.80079628923977</v>
      </c>
    </row>
    <row r="838" spans="1:21" s="140" customFormat="1" ht="15.75" customHeight="1">
      <c r="A838" s="139">
        <v>42110</v>
      </c>
      <c r="B838" s="174">
        <v>5035</v>
      </c>
      <c r="C838" s="46"/>
      <c r="D838" s="46"/>
      <c r="I838" s="258"/>
      <c r="J838" s="258"/>
      <c r="K838" s="258"/>
      <c r="L838" s="258"/>
      <c r="R838" s="139">
        <v>42089</v>
      </c>
      <c r="S838" s="174">
        <v>859</v>
      </c>
      <c r="T838" s="261"/>
      <c r="U838" s="147">
        <v>256.08125946348082</v>
      </c>
    </row>
    <row r="839" spans="1:21" s="140" customFormat="1" ht="15.75" customHeight="1">
      <c r="A839" s="139">
        <v>42109</v>
      </c>
      <c r="B839" s="174">
        <v>5000</v>
      </c>
      <c r="C839" s="46"/>
      <c r="D839" s="46"/>
      <c r="I839" s="258"/>
      <c r="J839" s="258"/>
      <c r="K839" s="258"/>
      <c r="L839" s="258"/>
      <c r="R839" s="139">
        <v>42088</v>
      </c>
      <c r="S839" s="174">
        <v>840</v>
      </c>
      <c r="T839" s="261"/>
      <c r="U839" s="147">
        <v>418.57337514079973</v>
      </c>
    </row>
    <row r="840" spans="1:21" s="140" customFormat="1" ht="15.75" customHeight="1">
      <c r="A840" s="139">
        <v>42108</v>
      </c>
      <c r="B840" s="174">
        <v>4830</v>
      </c>
      <c r="C840" s="46"/>
      <c r="D840" s="46"/>
      <c r="I840" s="258"/>
      <c r="J840" s="258"/>
      <c r="K840" s="258"/>
      <c r="L840" s="258"/>
      <c r="R840" s="139">
        <v>42087</v>
      </c>
      <c r="S840" s="174">
        <v>851</v>
      </c>
      <c r="T840" s="261"/>
      <c r="U840" s="147">
        <v>335.85469369491966</v>
      </c>
    </row>
    <row r="841" spans="1:21" s="140" customFormat="1" ht="15.75" customHeight="1">
      <c r="A841" s="139">
        <v>42107</v>
      </c>
      <c r="B841" s="174">
        <v>4685</v>
      </c>
      <c r="C841" s="46"/>
      <c r="D841" s="46"/>
      <c r="I841" s="258"/>
      <c r="J841" s="258"/>
      <c r="K841" s="258"/>
      <c r="L841" s="258"/>
      <c r="R841" s="139">
        <v>42086</v>
      </c>
      <c r="S841" s="174">
        <v>841</v>
      </c>
      <c r="T841" s="261"/>
      <c r="U841" s="147">
        <v>497.32293157551976</v>
      </c>
    </row>
    <row r="842" spans="1:21" s="140" customFormat="1" ht="15.75" customHeight="1">
      <c r="A842" s="139">
        <v>42104</v>
      </c>
      <c r="B842" s="174">
        <v>4720</v>
      </c>
      <c r="C842" s="46"/>
      <c r="D842" s="46"/>
      <c r="I842" s="258"/>
      <c r="J842" s="258"/>
      <c r="K842" s="258"/>
      <c r="L842" s="258"/>
      <c r="R842" s="139">
        <v>42083</v>
      </c>
      <c r="S842" s="174">
        <v>814</v>
      </c>
      <c r="T842" s="261"/>
      <c r="U842" s="147">
        <v>550.18844981551956</v>
      </c>
    </row>
    <row r="843" spans="1:21" s="140" customFormat="1" ht="15.75" customHeight="1">
      <c r="A843" s="139">
        <v>42103</v>
      </c>
      <c r="B843" s="174">
        <v>4770</v>
      </c>
      <c r="C843" s="46"/>
      <c r="D843" s="46"/>
      <c r="I843" s="258"/>
      <c r="J843" s="258"/>
      <c r="K843" s="258"/>
      <c r="L843" s="258"/>
      <c r="R843" s="139">
        <v>42082</v>
      </c>
      <c r="S843" s="174">
        <v>819</v>
      </c>
      <c r="T843" s="261"/>
      <c r="U843" s="147">
        <v>435.80265036844003</v>
      </c>
    </row>
    <row r="844" spans="1:21" s="140" customFormat="1" ht="15.75" customHeight="1">
      <c r="A844" s="139">
        <v>42102</v>
      </c>
      <c r="B844" s="174">
        <v>4740</v>
      </c>
      <c r="C844" s="46"/>
      <c r="D844" s="46"/>
      <c r="I844" s="258"/>
      <c r="J844" s="258"/>
      <c r="K844" s="258"/>
      <c r="L844" s="258"/>
      <c r="R844" s="139">
        <v>42081</v>
      </c>
      <c r="S844" s="174">
        <v>798</v>
      </c>
      <c r="T844" s="261"/>
      <c r="U844" s="147">
        <v>546.95004492119915</v>
      </c>
    </row>
    <row r="845" spans="1:21" s="140" customFormat="1" ht="15.75" customHeight="1">
      <c r="A845" s="139">
        <v>42101</v>
      </c>
      <c r="B845" s="174">
        <v>4610</v>
      </c>
      <c r="C845" s="46"/>
      <c r="D845" s="46"/>
      <c r="I845" s="258"/>
      <c r="J845" s="258"/>
      <c r="K845" s="258"/>
      <c r="L845" s="258"/>
      <c r="R845" s="139">
        <v>42080</v>
      </c>
      <c r="S845" s="174">
        <v>783</v>
      </c>
      <c r="T845" s="261"/>
      <c r="U845" s="147">
        <v>602.08359600379981</v>
      </c>
    </row>
    <row r="846" spans="1:21" s="140" customFormat="1" ht="15.75" customHeight="1">
      <c r="A846" s="139">
        <v>42097</v>
      </c>
      <c r="B846" s="174">
        <v>4400</v>
      </c>
      <c r="C846" s="46"/>
      <c r="D846" s="46"/>
      <c r="I846" s="258"/>
      <c r="J846" s="258"/>
      <c r="K846" s="258"/>
      <c r="L846" s="258"/>
      <c r="R846" s="139">
        <v>42079</v>
      </c>
      <c r="S846" s="174">
        <v>834</v>
      </c>
      <c r="T846" s="261"/>
      <c r="U846" s="147">
        <v>270.14678012759941</v>
      </c>
    </row>
    <row r="847" spans="1:21" s="140" customFormat="1" ht="15.75" customHeight="1">
      <c r="A847" s="139">
        <v>42096</v>
      </c>
      <c r="B847" s="174">
        <v>4405</v>
      </c>
      <c r="C847" s="46"/>
      <c r="D847" s="46"/>
      <c r="I847" s="258"/>
      <c r="J847" s="258"/>
      <c r="K847" s="258"/>
      <c r="L847" s="258"/>
      <c r="R847" s="139">
        <v>42076</v>
      </c>
      <c r="S847" s="174">
        <v>862</v>
      </c>
      <c r="T847" s="261"/>
      <c r="U847" s="147">
        <v>263.2491232170396</v>
      </c>
    </row>
    <row r="848" spans="1:21" s="140" customFormat="1" ht="15.75" customHeight="1">
      <c r="A848" s="139">
        <v>42095</v>
      </c>
      <c r="B848" s="174">
        <v>4410</v>
      </c>
      <c r="C848" s="46"/>
      <c r="D848" s="46"/>
      <c r="I848" s="258"/>
      <c r="J848" s="258"/>
      <c r="K848" s="258"/>
      <c r="L848" s="258"/>
      <c r="R848" s="139">
        <v>42075</v>
      </c>
      <c r="S848" s="174">
        <v>875</v>
      </c>
      <c r="T848" s="261"/>
      <c r="U848" s="147">
        <v>207.76008620000084</v>
      </c>
    </row>
    <row r="849" spans="1:21" s="140" customFormat="1" ht="15.75" customHeight="1">
      <c r="A849" s="139">
        <v>42094</v>
      </c>
      <c r="B849" s="174">
        <v>4380</v>
      </c>
      <c r="C849" s="46"/>
      <c r="D849" s="46"/>
      <c r="I849" s="258"/>
      <c r="J849" s="258"/>
      <c r="K849" s="258"/>
      <c r="L849" s="258"/>
      <c r="R849" s="139">
        <v>42074</v>
      </c>
      <c r="S849" s="174">
        <v>856</v>
      </c>
      <c r="T849" s="261"/>
      <c r="U849" s="147">
        <v>302.0694759199996</v>
      </c>
    </row>
    <row r="850" spans="1:21" s="140" customFormat="1" ht="15.75" customHeight="1">
      <c r="A850" s="139">
        <v>42093</v>
      </c>
      <c r="B850" s="174">
        <v>4390</v>
      </c>
      <c r="C850" s="46"/>
      <c r="D850" s="46"/>
      <c r="I850" s="258"/>
      <c r="J850" s="258"/>
      <c r="K850" s="258"/>
      <c r="L850" s="258"/>
      <c r="R850" s="139">
        <v>42073</v>
      </c>
      <c r="S850" s="174">
        <v>865</v>
      </c>
      <c r="T850" s="261"/>
      <c r="U850" s="147">
        <v>301.70320433300003</v>
      </c>
    </row>
    <row r="851" spans="1:21" s="140" customFormat="1" ht="15.75" customHeight="1">
      <c r="A851" s="139">
        <v>42090</v>
      </c>
      <c r="B851" s="174">
        <v>4455</v>
      </c>
      <c r="C851" s="46"/>
      <c r="D851" s="46"/>
      <c r="I851" s="258"/>
      <c r="J851" s="258"/>
      <c r="K851" s="258"/>
      <c r="L851" s="258"/>
      <c r="R851" s="139">
        <v>42072</v>
      </c>
      <c r="S851" s="174">
        <v>868</v>
      </c>
      <c r="T851" s="261"/>
      <c r="U851" s="147">
        <v>290.55399738639971</v>
      </c>
    </row>
    <row r="852" spans="1:21" s="140" customFormat="1" ht="15.75" customHeight="1">
      <c r="A852" s="139">
        <v>42089</v>
      </c>
      <c r="B852" s="174">
        <v>4520</v>
      </c>
      <c r="C852" s="46"/>
      <c r="D852" s="46"/>
      <c r="I852" s="258"/>
      <c r="J852" s="258"/>
      <c r="K852" s="258"/>
      <c r="L852" s="258"/>
      <c r="R852" s="139">
        <v>42069</v>
      </c>
      <c r="S852" s="174">
        <v>886</v>
      </c>
      <c r="T852" s="261"/>
      <c r="U852" s="147">
        <v>240.41824968440051</v>
      </c>
    </row>
    <row r="853" spans="1:21" s="140" customFormat="1" ht="15.75" customHeight="1">
      <c r="A853" s="139">
        <v>42088</v>
      </c>
      <c r="B853" s="174">
        <v>4495</v>
      </c>
      <c r="C853" s="46"/>
      <c r="D853" s="46"/>
      <c r="I853" s="258"/>
      <c r="J853" s="258"/>
      <c r="K853" s="258"/>
      <c r="L853" s="258"/>
      <c r="R853" s="139">
        <v>42068</v>
      </c>
      <c r="S853" s="174">
        <v>885</v>
      </c>
      <c r="T853" s="261"/>
      <c r="U853" s="147">
        <v>332.77873282759992</v>
      </c>
    </row>
    <row r="854" spans="1:21" s="140" customFormat="1" ht="15.75" customHeight="1">
      <c r="A854" s="139">
        <v>42087</v>
      </c>
      <c r="B854" s="174">
        <v>4600</v>
      </c>
      <c r="C854" s="46"/>
      <c r="D854" s="46"/>
      <c r="I854" s="258"/>
      <c r="J854" s="258"/>
      <c r="K854" s="258"/>
      <c r="L854" s="258"/>
      <c r="R854" s="139">
        <v>42067</v>
      </c>
      <c r="S854" s="174">
        <v>922</v>
      </c>
      <c r="T854" s="261"/>
      <c r="U854" s="147">
        <v>254.61513515599927</v>
      </c>
    </row>
    <row r="855" spans="1:21" s="140" customFormat="1" ht="15.75" customHeight="1">
      <c r="A855" s="139">
        <v>42086</v>
      </c>
      <c r="B855" s="174">
        <v>4520</v>
      </c>
      <c r="C855" s="46"/>
      <c r="D855" s="46"/>
      <c r="I855" s="258"/>
      <c r="J855" s="258"/>
      <c r="K855" s="258"/>
      <c r="L855" s="258"/>
      <c r="R855" s="139">
        <v>42066</v>
      </c>
      <c r="S855" s="174">
        <v>920</v>
      </c>
      <c r="T855" s="261"/>
      <c r="U855" s="147">
        <v>289.63030548479946</v>
      </c>
    </row>
    <row r="856" spans="1:21" s="140" customFormat="1" ht="15.75" customHeight="1">
      <c r="A856" s="139">
        <v>42083</v>
      </c>
      <c r="B856" s="174">
        <v>4450</v>
      </c>
      <c r="C856" s="46"/>
      <c r="D856" s="46"/>
      <c r="I856" s="258"/>
      <c r="J856" s="258"/>
      <c r="K856" s="258"/>
      <c r="L856" s="258"/>
      <c r="R856" s="139">
        <v>42065</v>
      </c>
      <c r="S856" s="174">
        <v>920</v>
      </c>
      <c r="T856" s="261"/>
      <c r="U856" s="147">
        <v>215.56947309599946</v>
      </c>
    </row>
    <row r="857" spans="1:21" s="140" customFormat="1" ht="15.75" customHeight="1">
      <c r="A857" s="139">
        <v>42082</v>
      </c>
      <c r="B857" s="174">
        <v>4470</v>
      </c>
      <c r="C857" s="46"/>
      <c r="D857" s="46"/>
      <c r="I857" s="258"/>
      <c r="J857" s="258"/>
      <c r="K857" s="258"/>
      <c r="L857" s="258"/>
      <c r="R857" s="139">
        <v>42062</v>
      </c>
      <c r="S857" s="174">
        <v>893</v>
      </c>
      <c r="T857" s="261">
        <v>710</v>
      </c>
      <c r="U857" s="147">
        <v>692.19108171949938</v>
      </c>
    </row>
    <row r="858" spans="1:21" s="140" customFormat="1" ht="15.75" customHeight="1">
      <c r="A858" s="139">
        <v>42080</v>
      </c>
      <c r="B858" s="174">
        <v>4460</v>
      </c>
      <c r="C858" s="46"/>
      <c r="D858" s="46"/>
      <c r="I858" s="258"/>
      <c r="J858" s="258"/>
      <c r="K858" s="258"/>
      <c r="L858" s="258"/>
      <c r="R858" s="139">
        <v>42061</v>
      </c>
      <c r="S858" s="174">
        <v>893</v>
      </c>
      <c r="T858" s="261"/>
      <c r="U858" s="147">
        <v>722.8204653652997</v>
      </c>
    </row>
    <row r="859" spans="1:21" s="140" customFormat="1" ht="15.75" customHeight="1">
      <c r="A859" s="139">
        <v>42079</v>
      </c>
      <c r="B859" s="174">
        <v>4380</v>
      </c>
      <c r="C859" s="46"/>
      <c r="D859" s="46"/>
      <c r="I859" s="258"/>
      <c r="J859" s="258"/>
      <c r="K859" s="258"/>
      <c r="L859" s="258"/>
      <c r="R859" s="139">
        <v>42060</v>
      </c>
      <c r="S859" s="174">
        <v>866.5</v>
      </c>
      <c r="T859" s="261"/>
      <c r="U859" s="147">
        <v>810.54919333674979</v>
      </c>
    </row>
    <row r="860" spans="1:21" s="140" customFormat="1" ht="15.75" customHeight="1">
      <c r="A860" s="139">
        <v>42076</v>
      </c>
      <c r="B860" s="174">
        <v>4510</v>
      </c>
      <c r="C860" s="46"/>
      <c r="D860" s="46"/>
      <c r="I860" s="258"/>
      <c r="J860" s="258"/>
      <c r="K860" s="258"/>
      <c r="L860" s="258"/>
      <c r="R860" s="139">
        <v>42052</v>
      </c>
      <c r="S860" s="174">
        <v>882</v>
      </c>
      <c r="T860" s="261"/>
      <c r="U860" s="147">
        <v>694.2819913976</v>
      </c>
    </row>
    <row r="861" spans="1:21" s="140" customFormat="1" ht="15.75" customHeight="1">
      <c r="A861" s="139">
        <v>42075</v>
      </c>
      <c r="B861" s="174">
        <v>4520</v>
      </c>
      <c r="C861" s="46"/>
      <c r="D861" s="46"/>
      <c r="I861" s="258"/>
      <c r="J861" s="258"/>
      <c r="K861" s="258"/>
      <c r="L861" s="258"/>
      <c r="R861" s="139">
        <v>42051</v>
      </c>
      <c r="S861" s="174">
        <v>870</v>
      </c>
      <c r="T861" s="261"/>
      <c r="U861" s="147">
        <v>772.48239840600081</v>
      </c>
    </row>
    <row r="862" spans="1:21" s="140" customFormat="1" ht="15.75" customHeight="1">
      <c r="A862" s="139">
        <v>42074</v>
      </c>
      <c r="B862" s="174">
        <v>4520</v>
      </c>
      <c r="C862" s="46"/>
      <c r="D862" s="46"/>
      <c r="I862" s="258"/>
      <c r="J862" s="258"/>
      <c r="K862" s="258"/>
      <c r="L862" s="258"/>
      <c r="R862" s="139">
        <v>42048</v>
      </c>
      <c r="S862" s="174">
        <v>852</v>
      </c>
      <c r="T862" s="261"/>
      <c r="U862" s="147">
        <v>696.35000662679931</v>
      </c>
    </row>
    <row r="863" spans="1:21" s="140" customFormat="1" ht="15.75" customHeight="1">
      <c r="A863" s="139">
        <v>42073</v>
      </c>
      <c r="B863" s="174">
        <v>4565</v>
      </c>
      <c r="C863" s="46"/>
      <c r="D863" s="46"/>
      <c r="I863" s="258"/>
      <c r="J863" s="258"/>
      <c r="K863" s="258"/>
      <c r="L863" s="258"/>
      <c r="R863" s="139">
        <v>42047</v>
      </c>
      <c r="S863" s="174">
        <v>826</v>
      </c>
      <c r="T863" s="261"/>
      <c r="U863" s="147">
        <v>673.35312988160013</v>
      </c>
    </row>
    <row r="864" spans="1:21" s="140" customFormat="1" ht="15.75" customHeight="1">
      <c r="A864" s="139">
        <v>42072</v>
      </c>
      <c r="B864" s="174">
        <v>4570</v>
      </c>
      <c r="C864" s="46"/>
      <c r="D864" s="46"/>
      <c r="I864" s="258"/>
      <c r="J864" s="258"/>
      <c r="K864" s="258"/>
      <c r="L864" s="258"/>
      <c r="R864" s="139">
        <v>42046</v>
      </c>
      <c r="S864" s="174">
        <v>819</v>
      </c>
      <c r="T864" s="261"/>
      <c r="U864" s="147">
        <v>696.14195386180018</v>
      </c>
    </row>
    <row r="865" spans="1:21" s="140" customFormat="1" ht="15.75" customHeight="1">
      <c r="A865" s="139">
        <v>42069</v>
      </c>
      <c r="B865" s="174">
        <v>4610</v>
      </c>
      <c r="C865" s="46"/>
      <c r="D865" s="46"/>
      <c r="I865" s="258"/>
      <c r="J865" s="258"/>
      <c r="K865" s="258"/>
      <c r="L865" s="258"/>
      <c r="R865" s="139">
        <v>42045</v>
      </c>
      <c r="S865" s="174">
        <v>829</v>
      </c>
      <c r="T865" s="261"/>
      <c r="U865" s="147">
        <v>683.26748271909992</v>
      </c>
    </row>
    <row r="866" spans="1:21" s="140" customFormat="1" ht="15.75" customHeight="1">
      <c r="A866" s="139">
        <v>42068</v>
      </c>
      <c r="B866" s="174">
        <v>4700</v>
      </c>
      <c r="C866" s="46"/>
      <c r="D866" s="46"/>
      <c r="I866" s="258"/>
      <c r="J866" s="258"/>
      <c r="K866" s="258"/>
      <c r="L866" s="258"/>
      <c r="R866" s="139">
        <v>42044</v>
      </c>
      <c r="S866" s="174">
        <v>829</v>
      </c>
      <c r="T866" s="261"/>
      <c r="U866" s="147">
        <v>737.05897188829931</v>
      </c>
    </row>
    <row r="867" spans="1:21" s="140" customFormat="1" ht="15.75" customHeight="1">
      <c r="A867" s="139">
        <v>42067</v>
      </c>
      <c r="B867" s="174">
        <v>4805</v>
      </c>
      <c r="C867" s="46"/>
      <c r="D867" s="46"/>
      <c r="I867" s="258"/>
      <c r="J867" s="258"/>
      <c r="K867" s="258"/>
      <c r="L867" s="258"/>
      <c r="R867" s="139">
        <v>42041</v>
      </c>
      <c r="S867" s="174">
        <v>830</v>
      </c>
      <c r="T867" s="261"/>
      <c r="U867" s="147">
        <v>773.83345684599999</v>
      </c>
    </row>
    <row r="868" spans="1:21" s="140" customFormat="1" ht="15.75" customHeight="1">
      <c r="A868" s="139">
        <v>42066</v>
      </c>
      <c r="B868" s="174">
        <v>4830</v>
      </c>
      <c r="C868" s="46"/>
      <c r="D868" s="46"/>
      <c r="I868" s="258"/>
      <c r="J868" s="258"/>
      <c r="K868" s="258"/>
      <c r="L868" s="258"/>
      <c r="R868" s="139">
        <v>42040</v>
      </c>
      <c r="S868" s="174">
        <v>800</v>
      </c>
      <c r="T868" s="261"/>
      <c r="U868" s="147">
        <v>807.15672267499986</v>
      </c>
    </row>
    <row r="869" spans="1:21" s="140" customFormat="1" ht="15.75" customHeight="1">
      <c r="A869" s="139">
        <v>42065</v>
      </c>
      <c r="B869" s="174">
        <v>4755</v>
      </c>
      <c r="C869" s="46"/>
      <c r="D869" s="46"/>
      <c r="I869" s="258"/>
      <c r="J869" s="258"/>
      <c r="K869" s="258"/>
      <c r="L869" s="258"/>
      <c r="R869" s="139">
        <v>42039</v>
      </c>
      <c r="S869" s="174">
        <v>853</v>
      </c>
      <c r="T869" s="261"/>
      <c r="U869" s="147">
        <v>739.38366847030056</v>
      </c>
    </row>
    <row r="870" spans="1:21" s="140" customFormat="1" ht="15.75" customHeight="1">
      <c r="A870" s="139">
        <v>42062</v>
      </c>
      <c r="B870" s="174">
        <v>4670</v>
      </c>
      <c r="C870" s="46"/>
      <c r="D870" s="46"/>
      <c r="I870" s="258"/>
      <c r="J870" s="258"/>
      <c r="K870" s="258"/>
      <c r="L870" s="258"/>
      <c r="R870" s="139">
        <v>42038</v>
      </c>
      <c r="S870" s="174">
        <v>848</v>
      </c>
      <c r="T870" s="261"/>
      <c r="U870" s="147">
        <v>563.93298496519992</v>
      </c>
    </row>
    <row r="871" spans="1:21" s="140" customFormat="1" ht="15.75" customHeight="1">
      <c r="A871" s="139">
        <v>42061</v>
      </c>
      <c r="B871" s="174">
        <v>4690</v>
      </c>
      <c r="C871" s="46"/>
      <c r="D871" s="46"/>
      <c r="I871" s="258"/>
      <c r="J871" s="258"/>
      <c r="K871" s="258"/>
      <c r="L871" s="258"/>
      <c r="R871" s="139">
        <v>42037</v>
      </c>
      <c r="S871" s="174">
        <v>777</v>
      </c>
      <c r="T871" s="261"/>
      <c r="U871" s="147">
        <v>711.95844846289992</v>
      </c>
    </row>
    <row r="872" spans="1:21" s="140" customFormat="1" ht="15.75" customHeight="1">
      <c r="A872" s="139">
        <v>42060</v>
      </c>
      <c r="B872" s="174">
        <v>4610</v>
      </c>
      <c r="C872" s="46"/>
      <c r="D872" s="46"/>
      <c r="I872" s="258"/>
      <c r="J872" s="258"/>
      <c r="K872" s="258"/>
      <c r="L872" s="258"/>
      <c r="R872" s="139">
        <v>42034</v>
      </c>
      <c r="S872" s="174">
        <v>755.5</v>
      </c>
      <c r="T872" s="261"/>
      <c r="U872" s="147">
        <v>662.36756423320003</v>
      </c>
    </row>
    <row r="873" spans="1:21" s="140" customFormat="1" ht="15.75" customHeight="1">
      <c r="A873" s="139">
        <v>42051</v>
      </c>
      <c r="B873" s="174">
        <v>4650</v>
      </c>
      <c r="C873" s="46"/>
      <c r="D873" s="46"/>
      <c r="I873" s="258"/>
      <c r="J873" s="258"/>
      <c r="K873" s="258"/>
      <c r="L873" s="258"/>
      <c r="R873" s="139">
        <v>42033</v>
      </c>
      <c r="S873" s="174">
        <v>766.5</v>
      </c>
      <c r="T873" s="261"/>
      <c r="U873" s="147">
        <v>632.71012945580014</v>
      </c>
    </row>
    <row r="874" spans="1:21" s="140" customFormat="1" ht="15.75" customHeight="1">
      <c r="A874" s="139">
        <v>42048</v>
      </c>
      <c r="B874" s="174">
        <v>4530</v>
      </c>
      <c r="C874" s="46"/>
      <c r="D874" s="46"/>
      <c r="I874" s="258"/>
      <c r="J874" s="258"/>
      <c r="K874" s="258"/>
      <c r="L874" s="258"/>
      <c r="R874" s="139">
        <v>42032</v>
      </c>
      <c r="S874" s="174">
        <v>779</v>
      </c>
      <c r="T874" s="261"/>
      <c r="U874" s="147">
        <v>559.02628838539977</v>
      </c>
    </row>
    <row r="875" spans="1:21" s="140" customFormat="1" ht="15.75" customHeight="1">
      <c r="A875" s="139">
        <v>42047</v>
      </c>
      <c r="B875" s="174">
        <v>4445</v>
      </c>
      <c r="C875" s="46"/>
      <c r="D875" s="46"/>
      <c r="I875" s="258"/>
      <c r="J875" s="258"/>
      <c r="K875" s="258"/>
      <c r="L875" s="258"/>
      <c r="R875" s="139">
        <v>42031</v>
      </c>
      <c r="S875" s="174">
        <v>777</v>
      </c>
      <c r="T875" s="261"/>
      <c r="U875" s="147">
        <v>563.357767100601</v>
      </c>
    </row>
    <row r="876" spans="1:21" s="140" customFormat="1" ht="15.75" customHeight="1">
      <c r="A876" s="139">
        <v>42046</v>
      </c>
      <c r="B876" s="174">
        <v>4450</v>
      </c>
      <c r="C876" s="46"/>
      <c r="D876" s="46"/>
      <c r="I876" s="258"/>
      <c r="J876" s="258"/>
      <c r="K876" s="258"/>
      <c r="L876" s="258"/>
      <c r="R876" s="139">
        <v>42030</v>
      </c>
      <c r="S876" s="174">
        <v>793</v>
      </c>
      <c r="T876" s="261"/>
      <c r="U876" s="147">
        <v>496.51223010100011</v>
      </c>
    </row>
    <row r="877" spans="1:21" s="140" customFormat="1" ht="15.75" customHeight="1">
      <c r="A877" s="139">
        <v>42045</v>
      </c>
      <c r="B877" s="174">
        <v>4465</v>
      </c>
      <c r="C877" s="46"/>
      <c r="D877" s="46"/>
      <c r="I877" s="258"/>
      <c r="J877" s="258"/>
      <c r="K877" s="258"/>
      <c r="L877" s="258"/>
      <c r="R877" s="139">
        <v>42027</v>
      </c>
      <c r="S877" s="174">
        <v>817</v>
      </c>
      <c r="T877" s="261"/>
      <c r="U877" s="147">
        <v>505.93436773056055</v>
      </c>
    </row>
    <row r="878" spans="1:21" s="140" customFormat="1" ht="15.75" customHeight="1">
      <c r="A878" s="139">
        <v>42044</v>
      </c>
      <c r="B878" s="174">
        <v>4520</v>
      </c>
      <c r="C878" s="46"/>
      <c r="D878" s="46"/>
      <c r="I878" s="258"/>
      <c r="J878" s="258"/>
      <c r="K878" s="258"/>
      <c r="L878" s="258"/>
      <c r="R878" s="139">
        <v>42026</v>
      </c>
      <c r="S878" s="174">
        <v>801.5</v>
      </c>
      <c r="T878" s="261"/>
      <c r="U878" s="147">
        <v>573.40851055117946</v>
      </c>
    </row>
    <row r="879" spans="1:21" s="140" customFormat="1" ht="15.75" customHeight="1">
      <c r="A879" s="139">
        <v>42041</v>
      </c>
      <c r="B879" s="174">
        <v>4555</v>
      </c>
      <c r="C879" s="46"/>
      <c r="D879" s="46"/>
      <c r="I879" s="258"/>
      <c r="J879" s="258"/>
      <c r="K879" s="258"/>
      <c r="L879" s="258"/>
      <c r="R879" s="139">
        <v>42025</v>
      </c>
      <c r="S879" s="174">
        <v>783.5</v>
      </c>
      <c r="T879" s="261"/>
      <c r="U879" s="147">
        <v>574.82877454852087</v>
      </c>
    </row>
    <row r="880" spans="1:21" s="140" customFormat="1" ht="15.75" customHeight="1">
      <c r="A880" s="139">
        <v>42040</v>
      </c>
      <c r="B880" s="174">
        <v>4520</v>
      </c>
      <c r="C880" s="46"/>
      <c r="D880" s="46"/>
      <c r="I880" s="258"/>
      <c r="J880" s="258"/>
      <c r="K880" s="258"/>
      <c r="L880" s="258"/>
      <c r="R880" s="139">
        <v>42024</v>
      </c>
      <c r="S880" s="174">
        <v>767.5</v>
      </c>
      <c r="T880" s="261"/>
      <c r="U880" s="147">
        <v>674.12796545809942</v>
      </c>
    </row>
    <row r="881" spans="1:21" s="140" customFormat="1" ht="15.75" customHeight="1">
      <c r="A881" s="139">
        <v>42039</v>
      </c>
      <c r="B881" s="174">
        <v>4585</v>
      </c>
      <c r="C881" s="46"/>
      <c r="D881" s="46"/>
      <c r="I881" s="258"/>
      <c r="J881" s="258"/>
      <c r="K881" s="258"/>
      <c r="L881" s="258"/>
      <c r="R881" s="139">
        <v>42023</v>
      </c>
      <c r="S881" s="174">
        <v>764</v>
      </c>
      <c r="T881" s="261"/>
      <c r="U881" s="147">
        <v>667.67504122304035</v>
      </c>
    </row>
    <row r="882" spans="1:21" s="140" customFormat="1" ht="15.75" customHeight="1">
      <c r="A882" s="139">
        <v>42038</v>
      </c>
      <c r="B882" s="174">
        <v>4400</v>
      </c>
      <c r="C882" s="46"/>
      <c r="D882" s="46"/>
      <c r="I882" s="258"/>
      <c r="J882" s="258"/>
      <c r="K882" s="258"/>
      <c r="L882" s="258"/>
      <c r="R882" s="139">
        <v>42020</v>
      </c>
      <c r="S882" s="174">
        <v>744</v>
      </c>
      <c r="T882" s="261"/>
      <c r="U882" s="147">
        <v>713.34981919679967</v>
      </c>
    </row>
    <row r="883" spans="1:21" s="140" customFormat="1" ht="15.75" customHeight="1">
      <c r="A883" s="139">
        <v>42037</v>
      </c>
      <c r="B883" s="174">
        <v>4370</v>
      </c>
      <c r="C883" s="46"/>
      <c r="D883" s="46"/>
      <c r="I883" s="258"/>
      <c r="J883" s="258"/>
      <c r="K883" s="258"/>
      <c r="L883" s="258"/>
      <c r="R883" s="139">
        <v>42019</v>
      </c>
      <c r="S883" s="174">
        <v>745</v>
      </c>
      <c r="T883" s="261"/>
      <c r="U883" s="147">
        <v>768.56787025640006</v>
      </c>
    </row>
    <row r="884" spans="1:21" s="140" customFormat="1" ht="15.75" customHeight="1">
      <c r="A884" s="139">
        <v>42034</v>
      </c>
      <c r="B884" s="174">
        <v>4375</v>
      </c>
      <c r="C884" s="46"/>
      <c r="D884" s="46"/>
      <c r="I884" s="258"/>
      <c r="J884" s="258"/>
      <c r="K884" s="258"/>
      <c r="L884" s="258"/>
      <c r="R884" s="139">
        <v>42018</v>
      </c>
      <c r="S884" s="174">
        <v>733</v>
      </c>
      <c r="T884" s="261"/>
      <c r="U884" s="147">
        <v>705.62175295675979</v>
      </c>
    </row>
    <row r="885" spans="1:21" s="140" customFormat="1" ht="15.75" customHeight="1">
      <c r="A885" s="139">
        <v>42033</v>
      </c>
      <c r="B885" s="174">
        <v>4400</v>
      </c>
      <c r="C885" s="46"/>
      <c r="D885" s="46"/>
      <c r="I885" s="258"/>
      <c r="J885" s="258"/>
      <c r="K885" s="258"/>
      <c r="L885" s="258"/>
      <c r="R885" s="139">
        <v>42017</v>
      </c>
      <c r="S885" s="174">
        <v>733</v>
      </c>
      <c r="T885" s="261"/>
      <c r="U885" s="147">
        <v>752.74378531875982</v>
      </c>
    </row>
    <row r="886" spans="1:21" s="140" customFormat="1" ht="15.75" customHeight="1">
      <c r="A886" s="139">
        <v>42032</v>
      </c>
      <c r="B886" s="174">
        <v>4385</v>
      </c>
      <c r="C886" s="46"/>
      <c r="D886" s="46"/>
      <c r="I886" s="258"/>
      <c r="J886" s="258"/>
      <c r="K886" s="258"/>
      <c r="L886" s="258"/>
      <c r="R886" s="139">
        <v>42016</v>
      </c>
      <c r="S886" s="174">
        <v>763.75</v>
      </c>
      <c r="T886" s="261"/>
      <c r="U886" s="147">
        <v>672.97458501439996</v>
      </c>
    </row>
    <row r="887" spans="1:21" s="140" customFormat="1" ht="15.75" customHeight="1">
      <c r="A887" s="139">
        <v>42031</v>
      </c>
      <c r="B887" s="174">
        <v>4385</v>
      </c>
      <c r="C887" s="46"/>
      <c r="D887" s="46"/>
      <c r="I887" s="258"/>
      <c r="J887" s="258"/>
      <c r="K887" s="258"/>
      <c r="L887" s="258"/>
      <c r="R887" s="139">
        <v>42013</v>
      </c>
      <c r="S887" s="174">
        <v>782.75</v>
      </c>
      <c r="T887" s="261"/>
      <c r="U887" s="147">
        <v>603.49517967818065</v>
      </c>
    </row>
    <row r="888" spans="1:21" s="140" customFormat="1" ht="15.75" customHeight="1">
      <c r="A888" s="139">
        <v>42030</v>
      </c>
      <c r="B888" s="174">
        <v>4390</v>
      </c>
      <c r="C888" s="46"/>
      <c r="D888" s="46"/>
      <c r="I888" s="258"/>
      <c r="J888" s="258"/>
      <c r="K888" s="258"/>
      <c r="L888" s="258"/>
      <c r="R888" s="139">
        <v>42012</v>
      </c>
      <c r="S888" s="174">
        <v>770.75</v>
      </c>
      <c r="T888" s="261"/>
      <c r="U888" s="147">
        <v>612.7628987396397</v>
      </c>
    </row>
    <row r="889" spans="1:21" s="140" customFormat="1" ht="15.75" customHeight="1">
      <c r="A889" s="139">
        <v>42027</v>
      </c>
      <c r="B889" s="174">
        <v>4500</v>
      </c>
      <c r="C889" s="46"/>
      <c r="D889" s="46"/>
      <c r="I889" s="258"/>
      <c r="J889" s="258"/>
      <c r="K889" s="258"/>
      <c r="L889" s="258"/>
      <c r="R889" s="139">
        <v>42011</v>
      </c>
      <c r="S889" s="174">
        <v>768.75</v>
      </c>
      <c r="T889" s="261"/>
      <c r="U889" s="147">
        <v>641.93474209850001</v>
      </c>
    </row>
    <row r="890" spans="1:21" s="140" customFormat="1" ht="15.75" customHeight="1">
      <c r="A890" s="139">
        <v>42026</v>
      </c>
      <c r="B890" s="174">
        <v>4490</v>
      </c>
      <c r="C890" s="46"/>
      <c r="D890" s="46"/>
      <c r="I890" s="258"/>
      <c r="J890" s="258"/>
      <c r="K890" s="258"/>
      <c r="L890" s="258"/>
      <c r="R890" s="139">
        <v>42010</v>
      </c>
      <c r="S890" s="174">
        <v>808</v>
      </c>
      <c r="T890" s="261"/>
      <c r="U890" s="147">
        <v>525.61812558975998</v>
      </c>
    </row>
    <row r="891" spans="1:21" s="140" customFormat="1" ht="15.75" customHeight="1">
      <c r="A891" s="139">
        <v>42025</v>
      </c>
      <c r="B891" s="174">
        <v>4405</v>
      </c>
      <c r="C891" s="46"/>
      <c r="D891" s="46"/>
      <c r="I891" s="258"/>
      <c r="J891" s="258"/>
      <c r="K891" s="258"/>
      <c r="L891" s="258"/>
      <c r="R891" s="139">
        <v>42009</v>
      </c>
      <c r="S891" s="174">
        <v>830</v>
      </c>
      <c r="T891" s="261"/>
      <c r="U891" s="147">
        <v>494.33659424240022</v>
      </c>
    </row>
    <row r="892" spans="1:21" s="140" customFormat="1" ht="15.75" customHeight="1">
      <c r="A892" s="139">
        <v>42024</v>
      </c>
      <c r="B892" s="174">
        <v>4430</v>
      </c>
      <c r="C892" s="46"/>
      <c r="D892" s="46"/>
      <c r="I892" s="258"/>
      <c r="J892" s="258"/>
      <c r="K892" s="258"/>
      <c r="L892" s="258"/>
      <c r="R892" s="139">
        <v>42004</v>
      </c>
      <c r="S892" s="174">
        <v>848</v>
      </c>
      <c r="T892" s="261"/>
      <c r="U892" s="147">
        <v>471.50986350655967</v>
      </c>
    </row>
    <row r="893" spans="1:21" s="140" customFormat="1" ht="15.75" customHeight="1">
      <c r="A893" s="139">
        <v>42023</v>
      </c>
      <c r="B893" s="174">
        <v>4400</v>
      </c>
      <c r="C893" s="46"/>
      <c r="D893" s="46"/>
      <c r="I893" s="258"/>
      <c r="J893" s="258"/>
      <c r="K893" s="258"/>
      <c r="L893" s="258"/>
      <c r="R893" s="139">
        <v>42003</v>
      </c>
      <c r="S893" s="174">
        <v>848</v>
      </c>
      <c r="T893" s="261"/>
      <c r="U893" s="147">
        <v>488.19190139455986</v>
      </c>
    </row>
    <row r="894" spans="1:21" s="140" customFormat="1" ht="15.75" customHeight="1">
      <c r="A894" s="139">
        <v>42020</v>
      </c>
      <c r="B894" s="174">
        <v>4335</v>
      </c>
      <c r="C894" s="46"/>
      <c r="D894" s="46"/>
      <c r="I894" s="258"/>
      <c r="J894" s="258"/>
      <c r="K894" s="258"/>
      <c r="L894" s="258"/>
      <c r="R894" s="139">
        <v>42002</v>
      </c>
      <c r="S894" s="174">
        <v>858</v>
      </c>
      <c r="T894" s="261"/>
      <c r="U894" s="147">
        <v>346.30628234655978</v>
      </c>
    </row>
    <row r="895" spans="1:21" s="140" customFormat="1" ht="15.75" customHeight="1">
      <c r="A895" s="139">
        <v>42019</v>
      </c>
      <c r="B895" s="174">
        <v>4400</v>
      </c>
      <c r="C895" s="46"/>
      <c r="D895" s="46"/>
      <c r="I895" s="258"/>
      <c r="J895" s="258"/>
      <c r="K895" s="258"/>
      <c r="L895" s="258"/>
      <c r="R895" s="139">
        <v>41997</v>
      </c>
      <c r="S895" s="174">
        <v>838</v>
      </c>
      <c r="T895" s="261"/>
      <c r="U895" s="147">
        <v>455.11196140320044</v>
      </c>
    </row>
    <row r="896" spans="1:21" s="140" customFormat="1" ht="15.75" customHeight="1">
      <c r="A896" s="139">
        <v>42018</v>
      </c>
      <c r="B896" s="174">
        <v>4280</v>
      </c>
      <c r="C896" s="46"/>
      <c r="D896" s="46"/>
      <c r="I896" s="258"/>
      <c r="J896" s="258"/>
      <c r="K896" s="258"/>
      <c r="L896" s="258"/>
      <c r="R896" s="139">
        <v>41996</v>
      </c>
      <c r="S896" s="174">
        <v>851</v>
      </c>
      <c r="T896" s="261"/>
      <c r="U896" s="147">
        <v>482.83564716852015</v>
      </c>
    </row>
    <row r="897" spans="1:21" s="140" customFormat="1" ht="15.75" customHeight="1">
      <c r="A897" s="139">
        <v>42017</v>
      </c>
      <c r="B897" s="174">
        <v>4330</v>
      </c>
      <c r="C897" s="46"/>
      <c r="D897" s="46"/>
      <c r="I897" s="258"/>
      <c r="J897" s="258"/>
      <c r="K897" s="258"/>
      <c r="L897" s="258"/>
      <c r="R897" s="139">
        <v>41995</v>
      </c>
      <c r="S897" s="174">
        <v>857</v>
      </c>
      <c r="T897" s="261"/>
      <c r="U897" s="147">
        <v>545.00275539455924</v>
      </c>
    </row>
    <row r="898" spans="1:21" s="140" customFormat="1" ht="15.75" customHeight="1">
      <c r="A898" s="139">
        <v>42016</v>
      </c>
      <c r="B898" s="174">
        <v>4400</v>
      </c>
      <c r="C898" s="46"/>
      <c r="D898" s="46"/>
      <c r="I898" s="258"/>
      <c r="J898" s="258"/>
      <c r="K898" s="258"/>
      <c r="L898" s="258"/>
      <c r="R898" s="139">
        <v>41992</v>
      </c>
      <c r="S898" s="174">
        <v>828</v>
      </c>
      <c r="T898" s="261"/>
      <c r="U898" s="147">
        <v>590.33815797056013</v>
      </c>
    </row>
    <row r="899" spans="1:21" s="140" customFormat="1" ht="15.75" customHeight="1">
      <c r="A899" s="139">
        <v>42013</v>
      </c>
      <c r="B899" s="174">
        <v>4430</v>
      </c>
      <c r="C899" s="46"/>
      <c r="D899" s="46"/>
      <c r="I899" s="258"/>
      <c r="J899" s="258"/>
      <c r="K899" s="258"/>
      <c r="L899" s="258"/>
      <c r="R899" s="139">
        <v>41991</v>
      </c>
      <c r="S899" s="174">
        <v>821</v>
      </c>
      <c r="T899" s="261"/>
      <c r="U899" s="147">
        <v>631.95259587696</v>
      </c>
    </row>
    <row r="900" spans="1:21" s="140" customFormat="1" ht="15.75" customHeight="1">
      <c r="A900" s="139">
        <v>42012</v>
      </c>
      <c r="B900" s="174">
        <v>4380</v>
      </c>
      <c r="C900" s="46"/>
      <c r="D900" s="46"/>
      <c r="I900" s="258"/>
      <c r="J900" s="258"/>
      <c r="K900" s="258"/>
      <c r="L900" s="258"/>
      <c r="R900" s="139">
        <v>41990</v>
      </c>
      <c r="S900" s="174">
        <v>809</v>
      </c>
      <c r="T900" s="261"/>
      <c r="U900" s="147">
        <v>790.5446085502399</v>
      </c>
    </row>
    <row r="901" spans="1:21" s="140" customFormat="1" ht="15.75" customHeight="1">
      <c r="A901" s="139">
        <v>42011</v>
      </c>
      <c r="B901" s="174">
        <v>4400</v>
      </c>
      <c r="C901" s="46"/>
      <c r="D901" s="46"/>
      <c r="I901" s="258"/>
      <c r="J901" s="258"/>
      <c r="K901" s="258"/>
      <c r="L901" s="258"/>
      <c r="R901" s="139">
        <v>41989</v>
      </c>
      <c r="S901" s="174">
        <v>838</v>
      </c>
      <c r="T901" s="261"/>
      <c r="U901" s="147">
        <v>768.20935963256079</v>
      </c>
    </row>
    <row r="902" spans="1:21" s="140" customFormat="1" ht="15.75" customHeight="1">
      <c r="A902" s="139">
        <v>42010</v>
      </c>
      <c r="B902" s="174">
        <v>4480</v>
      </c>
      <c r="C902" s="46"/>
      <c r="D902" s="46"/>
      <c r="I902" s="258"/>
      <c r="J902" s="258"/>
      <c r="K902" s="258"/>
      <c r="L902" s="258"/>
      <c r="R902" s="139">
        <v>41988</v>
      </c>
      <c r="S902" s="174">
        <v>863.5</v>
      </c>
      <c r="T902" s="261"/>
      <c r="U902" s="147">
        <v>677.05343970751983</v>
      </c>
    </row>
    <row r="903" spans="1:21" s="140" customFormat="1" ht="15.75" customHeight="1">
      <c r="A903" s="139">
        <v>42009</v>
      </c>
      <c r="B903" s="174">
        <v>4550</v>
      </c>
      <c r="C903" s="46"/>
      <c r="D903" s="46"/>
      <c r="I903" s="258"/>
      <c r="J903" s="258"/>
      <c r="K903" s="258"/>
      <c r="L903" s="258"/>
      <c r="R903" s="139">
        <v>41985</v>
      </c>
      <c r="S903" s="174">
        <v>870.5</v>
      </c>
      <c r="T903" s="261"/>
      <c r="U903" s="147">
        <v>711.95672251925953</v>
      </c>
    </row>
    <row r="904" spans="1:21" s="140" customFormat="1" ht="15.75" customHeight="1">
      <c r="A904" s="139">
        <v>42004</v>
      </c>
      <c r="B904" s="174">
        <v>4610</v>
      </c>
      <c r="C904" s="46"/>
      <c r="D904" s="46"/>
      <c r="I904" s="258"/>
      <c r="J904" s="258"/>
      <c r="K904" s="258"/>
      <c r="L904" s="258"/>
      <c r="R904" s="139">
        <v>41984</v>
      </c>
      <c r="S904" s="174">
        <v>860</v>
      </c>
      <c r="T904" s="261"/>
      <c r="U904" s="147">
        <v>772.59817052640028</v>
      </c>
    </row>
    <row r="905" spans="1:21" s="140" customFormat="1" ht="15.75" customHeight="1">
      <c r="A905" s="139">
        <v>42003</v>
      </c>
      <c r="B905" s="174">
        <v>4640</v>
      </c>
      <c r="C905" s="46"/>
      <c r="D905" s="46"/>
      <c r="I905" s="258"/>
      <c r="J905" s="258"/>
      <c r="K905" s="258"/>
      <c r="L905" s="258"/>
      <c r="R905" s="139">
        <v>41983</v>
      </c>
      <c r="S905" s="174">
        <v>892</v>
      </c>
      <c r="T905" s="261"/>
      <c r="U905" s="147">
        <v>660.0854237518397</v>
      </c>
    </row>
    <row r="906" spans="1:21" s="140" customFormat="1" ht="15.75" customHeight="1">
      <c r="A906" s="139">
        <v>42002</v>
      </c>
      <c r="B906" s="174">
        <v>4540</v>
      </c>
      <c r="C906" s="46"/>
      <c r="D906" s="46"/>
      <c r="I906" s="258"/>
      <c r="J906" s="258"/>
      <c r="K906" s="258"/>
      <c r="L906" s="258"/>
      <c r="R906" s="139">
        <v>41982</v>
      </c>
      <c r="S906" s="174">
        <v>879</v>
      </c>
      <c r="T906" s="261"/>
      <c r="U906" s="147">
        <v>833.75794015296015</v>
      </c>
    </row>
    <row r="907" spans="1:21" s="140" customFormat="1" ht="15.75" customHeight="1">
      <c r="A907" s="139">
        <v>41999</v>
      </c>
      <c r="B907" s="174">
        <v>4540</v>
      </c>
      <c r="C907" s="46"/>
      <c r="D907" s="46"/>
      <c r="I907" s="258"/>
      <c r="J907" s="258"/>
      <c r="K907" s="258"/>
      <c r="L907" s="258"/>
      <c r="R907" s="139">
        <v>41981</v>
      </c>
      <c r="S907" s="174">
        <v>918</v>
      </c>
      <c r="T907" s="261"/>
      <c r="U907" s="147">
        <v>878.81598536536058</v>
      </c>
    </row>
    <row r="908" spans="1:21" s="140" customFormat="1" ht="15.75" customHeight="1">
      <c r="A908" s="139">
        <v>41998</v>
      </c>
      <c r="B908" s="174">
        <v>4520</v>
      </c>
      <c r="C908" s="46"/>
      <c r="D908" s="46"/>
      <c r="I908" s="258"/>
      <c r="J908" s="258"/>
      <c r="K908" s="258"/>
      <c r="L908" s="258"/>
      <c r="R908" s="139">
        <v>41978</v>
      </c>
      <c r="S908" s="174">
        <v>950</v>
      </c>
      <c r="T908" s="261"/>
      <c r="U908" s="147">
        <v>879.9751012580009</v>
      </c>
    </row>
    <row r="909" spans="1:21" s="140" customFormat="1" ht="15.75" customHeight="1">
      <c r="A909" s="139">
        <v>41997</v>
      </c>
      <c r="B909" s="174">
        <v>4560</v>
      </c>
      <c r="C909" s="46"/>
      <c r="D909" s="46"/>
      <c r="I909" s="258"/>
      <c r="J909" s="258"/>
      <c r="K909" s="258"/>
      <c r="L909" s="258"/>
      <c r="R909" s="139">
        <v>41977</v>
      </c>
      <c r="S909" s="174">
        <v>973</v>
      </c>
      <c r="T909" s="261"/>
      <c r="U909" s="147">
        <v>801.66229841611948</v>
      </c>
    </row>
    <row r="910" spans="1:21" s="140" customFormat="1" ht="15.75" customHeight="1">
      <c r="A910" s="139">
        <v>41996</v>
      </c>
      <c r="B910" s="174">
        <v>4650</v>
      </c>
      <c r="C910" s="46"/>
      <c r="D910" s="46"/>
      <c r="I910" s="258"/>
      <c r="J910" s="258"/>
      <c r="K910" s="258"/>
      <c r="L910" s="258"/>
      <c r="R910" s="139">
        <v>41976</v>
      </c>
      <c r="S910" s="174">
        <v>950</v>
      </c>
      <c r="T910" s="261"/>
      <c r="U910" s="147">
        <v>913.70507295800053</v>
      </c>
    </row>
    <row r="911" spans="1:21" s="140" customFormat="1" ht="15.75" customHeight="1">
      <c r="A911" s="139">
        <v>41995</v>
      </c>
      <c r="B911" s="174">
        <v>4740</v>
      </c>
      <c r="C911" s="46"/>
      <c r="D911" s="46"/>
      <c r="I911" s="258"/>
      <c r="J911" s="258"/>
      <c r="K911" s="258"/>
      <c r="L911" s="258"/>
      <c r="R911" s="139">
        <v>41975</v>
      </c>
      <c r="S911" s="174">
        <v>941</v>
      </c>
      <c r="T911" s="261"/>
      <c r="U911" s="147">
        <v>946.36220720500114</v>
      </c>
    </row>
    <row r="912" spans="1:21" s="140" customFormat="1" ht="15.75" customHeight="1">
      <c r="A912" s="139">
        <v>41992</v>
      </c>
      <c r="B912" s="174">
        <v>4640</v>
      </c>
      <c r="C912" s="46"/>
      <c r="D912" s="46"/>
      <c r="I912" s="258"/>
      <c r="J912" s="258"/>
      <c r="K912" s="258"/>
      <c r="L912" s="258"/>
      <c r="R912" s="139">
        <v>41974</v>
      </c>
      <c r="S912" s="174">
        <v>930</v>
      </c>
      <c r="T912" s="261"/>
      <c r="U912" s="147">
        <v>975.58120105719991</v>
      </c>
    </row>
    <row r="913" spans="1:21" s="140" customFormat="1" ht="15.75" customHeight="1">
      <c r="A913" s="139">
        <v>41991</v>
      </c>
      <c r="B913" s="174">
        <v>4635</v>
      </c>
      <c r="C913" s="46"/>
      <c r="D913" s="46"/>
      <c r="I913" s="258"/>
      <c r="J913" s="258"/>
      <c r="K913" s="258"/>
      <c r="L913" s="258"/>
      <c r="R913" s="139">
        <v>41971</v>
      </c>
      <c r="S913" s="174">
        <v>969</v>
      </c>
      <c r="T913" s="261"/>
      <c r="U913" s="147">
        <v>840.91014513876053</v>
      </c>
    </row>
    <row r="914" spans="1:21" s="140" customFormat="1" ht="15.75" customHeight="1">
      <c r="A914" s="139">
        <v>41990</v>
      </c>
      <c r="B914" s="174">
        <v>4730</v>
      </c>
      <c r="C914" s="46"/>
      <c r="D914" s="46"/>
      <c r="I914" s="258"/>
      <c r="J914" s="258"/>
      <c r="K914" s="258"/>
      <c r="L914" s="258"/>
      <c r="R914" s="139">
        <v>41970</v>
      </c>
      <c r="S914" s="174">
        <v>1022</v>
      </c>
      <c r="T914" s="261"/>
      <c r="U914" s="147">
        <v>774.58342741167962</v>
      </c>
    </row>
    <row r="915" spans="1:21" s="140" customFormat="1" ht="15.75" customHeight="1">
      <c r="A915" s="139">
        <v>41989</v>
      </c>
      <c r="B915" s="174">
        <v>4850</v>
      </c>
      <c r="C915" s="46"/>
      <c r="D915" s="46"/>
      <c r="I915" s="258"/>
      <c r="J915" s="258"/>
      <c r="K915" s="258"/>
      <c r="L915" s="258"/>
      <c r="R915" s="139">
        <v>41969</v>
      </c>
      <c r="S915" s="174">
        <v>1035</v>
      </c>
      <c r="T915" s="261"/>
      <c r="U915" s="147">
        <v>714.89257250799983</v>
      </c>
    </row>
    <row r="916" spans="1:21" s="140" customFormat="1" ht="15.75" customHeight="1">
      <c r="A916" s="139">
        <v>41988</v>
      </c>
      <c r="B916" s="174">
        <v>4880</v>
      </c>
      <c r="C916" s="46"/>
      <c r="D916" s="46"/>
      <c r="I916" s="258"/>
      <c r="J916" s="258"/>
      <c r="K916" s="258"/>
      <c r="L916" s="258"/>
      <c r="R916" s="139">
        <v>41968</v>
      </c>
      <c r="S916" s="174">
        <v>1048</v>
      </c>
      <c r="T916" s="261"/>
      <c r="U916" s="147">
        <v>654.91013674111946</v>
      </c>
    </row>
    <row r="917" spans="1:21" s="140" customFormat="1" ht="15.75" customHeight="1">
      <c r="A917" s="139">
        <v>41985</v>
      </c>
      <c r="B917" s="174">
        <v>4950</v>
      </c>
      <c r="C917" s="46"/>
      <c r="D917" s="46"/>
      <c r="I917" s="258"/>
      <c r="J917" s="258"/>
      <c r="K917" s="258"/>
      <c r="L917" s="258"/>
      <c r="R917" s="139">
        <v>41967</v>
      </c>
      <c r="S917" s="174">
        <v>1052</v>
      </c>
      <c r="T917" s="261"/>
      <c r="U917" s="147">
        <v>651.35606265392016</v>
      </c>
    </row>
    <row r="918" spans="1:21" s="140" customFormat="1" ht="15.75" customHeight="1">
      <c r="A918" s="139">
        <v>41984</v>
      </c>
      <c r="B918" s="174">
        <v>4950</v>
      </c>
      <c r="C918" s="46"/>
      <c r="D918" s="46"/>
      <c r="I918" s="258"/>
      <c r="J918" s="258"/>
      <c r="K918" s="258"/>
      <c r="L918" s="258"/>
      <c r="R918" s="139">
        <v>41964</v>
      </c>
      <c r="S918" s="174">
        <v>1043.5</v>
      </c>
      <c r="T918" s="261"/>
      <c r="U918" s="147">
        <v>693.53905860356008</v>
      </c>
    </row>
    <row r="919" spans="1:21" s="140" customFormat="1" ht="15.75" customHeight="1">
      <c r="A919" s="139">
        <v>41983</v>
      </c>
      <c r="B919" s="174">
        <v>5000</v>
      </c>
      <c r="C919" s="46"/>
      <c r="D919" s="46"/>
      <c r="I919" s="258"/>
      <c r="J919" s="258"/>
      <c r="K919" s="258"/>
      <c r="L919" s="258"/>
      <c r="R919" s="139">
        <v>41963</v>
      </c>
      <c r="S919" s="174">
        <v>1037.5</v>
      </c>
      <c r="T919" s="261"/>
      <c r="U919" s="147">
        <v>725.29207210849927</v>
      </c>
    </row>
    <row r="920" spans="1:21" s="140" customFormat="1" ht="15.75" customHeight="1">
      <c r="A920" s="139">
        <v>41982</v>
      </c>
      <c r="B920" s="174">
        <v>5100</v>
      </c>
      <c r="C920" s="46"/>
      <c r="D920" s="46"/>
      <c r="I920" s="258"/>
      <c r="J920" s="258"/>
      <c r="K920" s="258"/>
      <c r="L920" s="258"/>
      <c r="R920" s="139">
        <v>41962</v>
      </c>
      <c r="S920" s="174">
        <v>1022.5</v>
      </c>
      <c r="T920" s="261"/>
      <c r="U920" s="147">
        <v>676.30032861859945</v>
      </c>
    </row>
    <row r="921" spans="1:21" s="140" customFormat="1" ht="15.75" customHeight="1">
      <c r="A921" s="139">
        <v>41981</v>
      </c>
      <c r="B921" s="174">
        <v>5320</v>
      </c>
      <c r="C921" s="46"/>
      <c r="D921" s="46"/>
      <c r="I921" s="258"/>
      <c r="J921" s="258"/>
      <c r="K921" s="258"/>
      <c r="L921" s="258"/>
      <c r="R921" s="139">
        <v>41961</v>
      </c>
      <c r="S921" s="174">
        <v>995.5</v>
      </c>
      <c r="T921" s="261"/>
      <c r="U921" s="147">
        <v>753.57885966918002</v>
      </c>
    </row>
    <row r="922" spans="1:21" s="140" customFormat="1" ht="15.75" customHeight="1">
      <c r="A922" s="139">
        <v>41978</v>
      </c>
      <c r="B922" s="174">
        <v>5480</v>
      </c>
      <c r="C922" s="46"/>
      <c r="D922" s="46"/>
      <c r="I922" s="258"/>
      <c r="J922" s="258"/>
      <c r="K922" s="258"/>
      <c r="L922" s="258"/>
      <c r="R922" s="139">
        <v>41960</v>
      </c>
      <c r="S922" s="174">
        <v>996</v>
      </c>
      <c r="T922" s="261"/>
      <c r="U922" s="147">
        <v>798.35419015183925</v>
      </c>
    </row>
    <row r="923" spans="1:21" s="140" customFormat="1" ht="15.75" customHeight="1">
      <c r="A923" s="139">
        <v>41977</v>
      </c>
      <c r="B923" s="174">
        <v>5510</v>
      </c>
      <c r="C923" s="46"/>
      <c r="D923" s="46"/>
      <c r="I923" s="258"/>
      <c r="J923" s="258"/>
      <c r="K923" s="258"/>
      <c r="L923" s="258"/>
      <c r="R923" s="139">
        <v>41957</v>
      </c>
      <c r="S923" s="174">
        <v>990</v>
      </c>
      <c r="T923" s="261"/>
      <c r="U923" s="147">
        <v>829.68972166639924</v>
      </c>
    </row>
    <row r="924" spans="1:21" s="140" customFormat="1" ht="15.75" customHeight="1">
      <c r="A924" s="139">
        <v>41976</v>
      </c>
      <c r="B924" s="174">
        <v>5510</v>
      </c>
      <c r="C924" s="46"/>
      <c r="D924" s="46"/>
      <c r="I924" s="258"/>
      <c r="J924" s="258"/>
      <c r="K924" s="258"/>
      <c r="L924" s="258"/>
      <c r="R924" s="139">
        <v>41956</v>
      </c>
      <c r="S924" s="174">
        <v>1020.5</v>
      </c>
      <c r="T924" s="261"/>
      <c r="U924" s="147">
        <v>651.44344917572016</v>
      </c>
    </row>
    <row r="925" spans="1:21" s="140" customFormat="1" ht="15.75" customHeight="1">
      <c r="A925" s="139">
        <v>41975</v>
      </c>
      <c r="B925" s="174">
        <v>5500</v>
      </c>
      <c r="C925" s="46"/>
      <c r="D925" s="46"/>
      <c r="I925" s="258"/>
      <c r="J925" s="258"/>
      <c r="K925" s="258"/>
      <c r="L925" s="258"/>
      <c r="R925" s="139">
        <v>41955</v>
      </c>
      <c r="S925" s="174">
        <v>1020.5</v>
      </c>
      <c r="T925" s="261"/>
      <c r="U925" s="147">
        <v>584.32832707707985</v>
      </c>
    </row>
    <row r="926" spans="1:21" s="140" customFormat="1" ht="15.75" customHeight="1">
      <c r="A926" s="139">
        <v>41974</v>
      </c>
      <c r="B926" s="174">
        <v>5470</v>
      </c>
      <c r="C926" s="46"/>
      <c r="D926" s="46"/>
      <c r="I926" s="258"/>
      <c r="J926" s="258"/>
      <c r="K926" s="258"/>
      <c r="L926" s="258"/>
      <c r="R926" s="139">
        <v>41954</v>
      </c>
      <c r="S926" s="174">
        <v>1023</v>
      </c>
      <c r="T926" s="261"/>
      <c r="U926" s="147">
        <v>514.69596963327967</v>
      </c>
    </row>
    <row r="927" spans="1:21" s="140" customFormat="1" ht="15.75" customHeight="1">
      <c r="A927" s="139">
        <v>41971</v>
      </c>
      <c r="B927" s="174">
        <v>5520</v>
      </c>
      <c r="C927" s="46"/>
      <c r="D927" s="46"/>
      <c r="I927" s="258"/>
      <c r="J927" s="258"/>
      <c r="K927" s="258"/>
      <c r="L927" s="258"/>
      <c r="R927" s="139">
        <v>41953</v>
      </c>
      <c r="S927" s="174">
        <v>1030</v>
      </c>
      <c r="T927" s="261"/>
      <c r="U927" s="147">
        <v>448.97194973080059</v>
      </c>
    </row>
    <row r="928" spans="1:21" s="140" customFormat="1" ht="15.75" customHeight="1">
      <c r="A928" s="139">
        <v>41970</v>
      </c>
      <c r="B928" s="174">
        <v>5710</v>
      </c>
      <c r="C928" s="46"/>
      <c r="D928" s="46"/>
      <c r="I928" s="258"/>
      <c r="J928" s="258"/>
      <c r="K928" s="258"/>
      <c r="L928" s="258"/>
      <c r="R928" s="139">
        <v>41950</v>
      </c>
      <c r="S928" s="174">
        <v>1007</v>
      </c>
      <c r="T928" s="261"/>
      <c r="U928" s="147">
        <v>467.65972775051978</v>
      </c>
    </row>
    <row r="929" spans="1:21" s="140" customFormat="1" ht="15.75" customHeight="1">
      <c r="A929" s="139">
        <v>41969</v>
      </c>
      <c r="B929" s="174">
        <v>5710</v>
      </c>
      <c r="C929" s="46"/>
      <c r="D929" s="46"/>
      <c r="I929" s="258"/>
      <c r="J929" s="258"/>
      <c r="K929" s="258"/>
      <c r="L929" s="258"/>
      <c r="R929" s="139">
        <v>41949</v>
      </c>
      <c r="S929" s="174">
        <v>998.5</v>
      </c>
      <c r="T929" s="261"/>
      <c r="U929" s="147">
        <v>496.96534500506004</v>
      </c>
    </row>
    <row r="930" spans="1:21" s="140" customFormat="1" ht="15.75" customHeight="1">
      <c r="A930" s="139">
        <v>41968</v>
      </c>
      <c r="B930" s="174">
        <v>5720</v>
      </c>
      <c r="C930" s="46"/>
      <c r="D930" s="46"/>
      <c r="I930" s="258"/>
      <c r="J930" s="258"/>
      <c r="K930" s="258"/>
      <c r="L930" s="258"/>
      <c r="R930" s="139">
        <v>41948</v>
      </c>
      <c r="S930" s="174">
        <v>989.5</v>
      </c>
      <c r="T930" s="261"/>
      <c r="U930" s="147">
        <v>569.86908927571949</v>
      </c>
    </row>
    <row r="931" spans="1:21" s="140" customFormat="1" ht="15.75" customHeight="1">
      <c r="A931" s="139">
        <v>41967</v>
      </c>
      <c r="B931" s="174">
        <v>5720</v>
      </c>
      <c r="C931" s="46"/>
      <c r="D931" s="46"/>
      <c r="I931" s="258"/>
      <c r="J931" s="258"/>
      <c r="K931" s="258"/>
      <c r="L931" s="258"/>
      <c r="R931" s="139">
        <v>41947</v>
      </c>
      <c r="S931" s="174">
        <v>1006</v>
      </c>
      <c r="T931" s="261"/>
      <c r="U931" s="147">
        <v>528.12357917856025</v>
      </c>
    </row>
    <row r="932" spans="1:21" s="140" customFormat="1" ht="15.75" customHeight="1">
      <c r="A932" s="139">
        <v>41964</v>
      </c>
      <c r="B932" s="174">
        <v>5720</v>
      </c>
      <c r="C932" s="46"/>
      <c r="D932" s="46"/>
      <c r="I932" s="258"/>
      <c r="J932" s="258"/>
      <c r="K932" s="258"/>
      <c r="L932" s="258"/>
      <c r="R932" s="139">
        <v>41946</v>
      </c>
      <c r="S932" s="174">
        <v>1033</v>
      </c>
      <c r="T932" s="261"/>
      <c r="U932" s="147">
        <v>501.82288965627959</v>
      </c>
    </row>
    <row r="933" spans="1:21" s="140" customFormat="1" ht="15.75" customHeight="1">
      <c r="A933" s="139">
        <v>41963</v>
      </c>
      <c r="B933" s="174">
        <v>5720</v>
      </c>
      <c r="C933" s="46"/>
      <c r="D933" s="46"/>
      <c r="I933" s="258"/>
      <c r="J933" s="258"/>
      <c r="K933" s="258"/>
      <c r="L933" s="258"/>
      <c r="R933" s="139">
        <v>41943</v>
      </c>
      <c r="S933" s="174">
        <v>1043.5</v>
      </c>
      <c r="T933" s="261">
        <v>1210</v>
      </c>
      <c r="U933" s="147">
        <v>129.1659901023304</v>
      </c>
    </row>
    <row r="934" spans="1:21" s="140" customFormat="1" ht="15.75" customHeight="1">
      <c r="A934" s="139">
        <v>41962</v>
      </c>
      <c r="B934" s="174">
        <v>5600</v>
      </c>
      <c r="C934" s="46"/>
      <c r="D934" s="46"/>
      <c r="I934" s="258"/>
      <c r="J934" s="258"/>
      <c r="K934" s="258"/>
      <c r="L934" s="258"/>
      <c r="R934" s="139">
        <v>41942</v>
      </c>
      <c r="S934" s="174">
        <v>1056.5</v>
      </c>
      <c r="T934" s="261"/>
      <c r="U934" s="147">
        <v>121.45383162287089</v>
      </c>
    </row>
    <row r="935" spans="1:21" s="140" customFormat="1" ht="15.75" customHeight="1">
      <c r="A935" s="139">
        <v>41961</v>
      </c>
      <c r="B935" s="174">
        <v>5550</v>
      </c>
      <c r="C935" s="46"/>
      <c r="D935" s="46"/>
      <c r="I935" s="258"/>
      <c r="J935" s="258"/>
      <c r="K935" s="258"/>
      <c r="L935" s="258"/>
      <c r="R935" s="139">
        <v>41941</v>
      </c>
      <c r="S935" s="174">
        <v>1055.5</v>
      </c>
      <c r="T935" s="261"/>
      <c r="U935" s="147">
        <v>142.52352861213967</v>
      </c>
    </row>
    <row r="936" spans="1:21" s="140" customFormat="1" ht="15.75" customHeight="1">
      <c r="A936" s="139">
        <v>41960</v>
      </c>
      <c r="B936" s="174">
        <v>5600</v>
      </c>
      <c r="C936" s="46"/>
      <c r="D936" s="46"/>
      <c r="I936" s="258"/>
      <c r="J936" s="258"/>
      <c r="K936" s="258"/>
      <c r="L936" s="258"/>
      <c r="R936" s="139">
        <v>41940</v>
      </c>
      <c r="S936" s="174">
        <v>1055.5</v>
      </c>
      <c r="T936" s="261"/>
      <c r="U936" s="147">
        <v>239.41027828558981</v>
      </c>
    </row>
    <row r="937" spans="1:21" s="140" customFormat="1" ht="15.75" customHeight="1">
      <c r="A937" s="139">
        <v>41957</v>
      </c>
      <c r="B937" s="174">
        <v>5600</v>
      </c>
      <c r="C937" s="46"/>
      <c r="D937" s="46"/>
      <c r="I937" s="258"/>
      <c r="J937" s="258"/>
      <c r="K937" s="258"/>
      <c r="L937" s="258"/>
      <c r="R937" s="139">
        <v>41939</v>
      </c>
      <c r="S937" s="174">
        <v>1071</v>
      </c>
      <c r="T937" s="261"/>
      <c r="U937" s="147">
        <v>173.19337207009903</v>
      </c>
    </row>
    <row r="938" spans="1:21" s="140" customFormat="1" ht="15.75" customHeight="1">
      <c r="A938" s="139">
        <v>41956</v>
      </c>
      <c r="B938" s="174">
        <v>5570</v>
      </c>
      <c r="C938" s="46"/>
      <c r="D938" s="46"/>
      <c r="I938" s="258"/>
      <c r="J938" s="258"/>
      <c r="K938" s="258"/>
      <c r="L938" s="258"/>
      <c r="R938" s="139">
        <v>41936</v>
      </c>
      <c r="S938" s="174">
        <v>1074</v>
      </c>
      <c r="T938" s="261"/>
      <c r="U938" s="147">
        <v>162.30032345455948</v>
      </c>
    </row>
    <row r="939" spans="1:21" s="140" customFormat="1" ht="15.75" customHeight="1">
      <c r="A939" s="139">
        <v>41955</v>
      </c>
      <c r="B939" s="174">
        <v>5500</v>
      </c>
      <c r="C939" s="46"/>
      <c r="D939" s="46"/>
      <c r="I939" s="258"/>
      <c r="J939" s="258"/>
      <c r="K939" s="258"/>
      <c r="L939" s="258"/>
      <c r="R939" s="139">
        <v>41935</v>
      </c>
      <c r="S939" s="174">
        <v>1066.5</v>
      </c>
      <c r="T939" s="261"/>
      <c r="U939" s="147">
        <v>181.78330058090069</v>
      </c>
    </row>
    <row r="940" spans="1:21" s="140" customFormat="1" ht="15.75" customHeight="1">
      <c r="A940" s="139">
        <v>41954</v>
      </c>
      <c r="B940" s="174">
        <v>5440</v>
      </c>
      <c r="C940" s="46"/>
      <c r="D940" s="46"/>
      <c r="I940" s="258"/>
      <c r="J940" s="258"/>
      <c r="K940" s="258"/>
      <c r="L940" s="258"/>
      <c r="R940" s="139">
        <v>41933</v>
      </c>
      <c r="S940" s="174">
        <v>1078</v>
      </c>
      <c r="T940" s="261"/>
      <c r="U940" s="147">
        <v>168.53979038463967</v>
      </c>
    </row>
    <row r="941" spans="1:21" s="140" customFormat="1" ht="15.75" customHeight="1">
      <c r="A941" s="139">
        <v>41953</v>
      </c>
      <c r="B941" s="174">
        <v>5410</v>
      </c>
      <c r="C941" s="46"/>
      <c r="D941" s="46"/>
      <c r="I941" s="258"/>
      <c r="J941" s="258"/>
      <c r="K941" s="258"/>
      <c r="L941" s="258"/>
      <c r="R941" s="139">
        <v>41932</v>
      </c>
      <c r="S941" s="174">
        <v>1063</v>
      </c>
      <c r="T941" s="261"/>
      <c r="U941" s="147">
        <v>244.67261518544001</v>
      </c>
    </row>
    <row r="942" spans="1:21" s="140" customFormat="1" ht="15.75" customHeight="1">
      <c r="A942" s="139">
        <v>41950</v>
      </c>
      <c r="B942" s="174">
        <v>5310</v>
      </c>
      <c r="C942" s="46"/>
      <c r="D942" s="46"/>
      <c r="I942" s="258"/>
      <c r="J942" s="258"/>
      <c r="K942" s="258"/>
      <c r="L942" s="258"/>
      <c r="R942" s="139">
        <v>41929</v>
      </c>
      <c r="S942" s="174">
        <v>1053</v>
      </c>
      <c r="T942" s="261"/>
      <c r="U942" s="147">
        <v>269.64968357444013</v>
      </c>
    </row>
    <row r="943" spans="1:21" s="140" customFormat="1" ht="15.75" customHeight="1">
      <c r="A943" s="139">
        <v>41949</v>
      </c>
      <c r="B943" s="174">
        <v>5300</v>
      </c>
      <c r="C943" s="46"/>
      <c r="D943" s="46"/>
      <c r="I943" s="258"/>
      <c r="J943" s="258"/>
      <c r="K943" s="258"/>
      <c r="L943" s="258"/>
      <c r="R943" s="139">
        <v>41928</v>
      </c>
      <c r="S943" s="174">
        <v>1048.5</v>
      </c>
      <c r="T943" s="261"/>
      <c r="U943" s="147">
        <v>290.48776418598027</v>
      </c>
    </row>
    <row r="944" spans="1:21" s="140" customFormat="1" ht="15.75" customHeight="1">
      <c r="A944" s="139">
        <v>41948</v>
      </c>
      <c r="B944" s="174">
        <v>5330</v>
      </c>
      <c r="C944" s="46"/>
      <c r="D944" s="46"/>
      <c r="I944" s="258"/>
      <c r="J944" s="258"/>
      <c r="K944" s="258"/>
      <c r="L944" s="258"/>
      <c r="R944" s="139">
        <v>41927</v>
      </c>
      <c r="S944" s="174">
        <v>1066.5</v>
      </c>
      <c r="T944" s="261"/>
      <c r="U944" s="147">
        <v>285.79471322797053</v>
      </c>
    </row>
    <row r="945" spans="1:21" s="140" customFormat="1" ht="15.75" customHeight="1">
      <c r="A945" s="139">
        <v>41947</v>
      </c>
      <c r="B945" s="174">
        <v>5370</v>
      </c>
      <c r="C945" s="46"/>
      <c r="D945" s="46"/>
      <c r="I945" s="258"/>
      <c r="J945" s="258"/>
      <c r="K945" s="258"/>
      <c r="L945" s="258"/>
      <c r="R945" s="139">
        <v>41926</v>
      </c>
      <c r="S945" s="174">
        <v>1082.5</v>
      </c>
      <c r="T945" s="261"/>
      <c r="U945" s="147">
        <v>245.80973070684922</v>
      </c>
    </row>
    <row r="946" spans="1:21" s="140" customFormat="1" ht="15.75" customHeight="1">
      <c r="A946" s="139">
        <v>41946</v>
      </c>
      <c r="B946" s="174">
        <v>5470</v>
      </c>
      <c r="C946" s="46"/>
      <c r="D946" s="46"/>
      <c r="I946" s="258"/>
      <c r="J946" s="258"/>
      <c r="K946" s="258"/>
      <c r="L946" s="258"/>
      <c r="R946" s="139">
        <v>41925</v>
      </c>
      <c r="S946" s="174">
        <v>1078.5</v>
      </c>
      <c r="T946" s="261"/>
      <c r="U946" s="147">
        <v>281.85432652957024</v>
      </c>
    </row>
    <row r="947" spans="1:21" s="140" customFormat="1" ht="15.75" customHeight="1">
      <c r="A947" s="139">
        <v>41943</v>
      </c>
      <c r="B947" s="174">
        <v>5550</v>
      </c>
      <c r="C947" s="46"/>
      <c r="D947" s="46"/>
      <c r="I947" s="258"/>
      <c r="J947" s="258"/>
      <c r="K947" s="258"/>
      <c r="L947" s="258"/>
      <c r="R947" s="139">
        <v>41922</v>
      </c>
      <c r="S947" s="174">
        <v>1115.5</v>
      </c>
      <c r="T947" s="261"/>
      <c r="U947" s="147">
        <v>342.63807574590919</v>
      </c>
    </row>
    <row r="948" spans="1:21" s="140" customFormat="1" ht="15.75" customHeight="1">
      <c r="A948" s="139">
        <v>41942</v>
      </c>
      <c r="B948" s="174">
        <v>5570</v>
      </c>
      <c r="C948" s="46"/>
      <c r="D948" s="46"/>
      <c r="I948" s="258"/>
      <c r="J948" s="258"/>
      <c r="K948" s="258"/>
      <c r="L948" s="258"/>
      <c r="R948" s="139">
        <v>41921</v>
      </c>
      <c r="S948" s="174">
        <v>1156.5</v>
      </c>
      <c r="T948" s="261"/>
      <c r="U948" s="147">
        <v>437.27273580422934</v>
      </c>
    </row>
    <row r="949" spans="1:21" s="140" customFormat="1" ht="15.75" customHeight="1">
      <c r="A949" s="139">
        <v>41941</v>
      </c>
      <c r="B949" s="174">
        <v>5590</v>
      </c>
      <c r="C949" s="46"/>
      <c r="D949" s="46"/>
      <c r="I949" s="258"/>
      <c r="J949" s="258"/>
      <c r="K949" s="258"/>
      <c r="L949" s="258"/>
      <c r="R949" s="139">
        <v>41920</v>
      </c>
      <c r="S949" s="174">
        <v>1169.5</v>
      </c>
      <c r="T949" s="261"/>
      <c r="U949" s="147">
        <v>554.02223681888972</v>
      </c>
    </row>
    <row r="950" spans="1:21" s="140" customFormat="1" ht="15.75" customHeight="1">
      <c r="A950" s="139">
        <v>41940</v>
      </c>
      <c r="B950" s="174">
        <v>5690</v>
      </c>
      <c r="C950" s="46"/>
      <c r="D950" s="46"/>
      <c r="I950" s="258"/>
      <c r="J950" s="258"/>
      <c r="K950" s="258"/>
      <c r="L950" s="258"/>
      <c r="R950" s="139">
        <v>41912</v>
      </c>
      <c r="S950" s="174">
        <v>1229</v>
      </c>
      <c r="T950" s="261"/>
      <c r="U950" s="147">
        <v>604.81090706235955</v>
      </c>
    </row>
    <row r="951" spans="1:21" s="140" customFormat="1" ht="15.75" customHeight="1">
      <c r="A951" s="139">
        <v>41939</v>
      </c>
      <c r="B951" s="174">
        <v>5660</v>
      </c>
      <c r="C951" s="46"/>
      <c r="D951" s="46"/>
      <c r="I951" s="258"/>
      <c r="J951" s="258"/>
      <c r="K951" s="258"/>
      <c r="L951" s="258"/>
      <c r="R951" s="139">
        <v>41911</v>
      </c>
      <c r="S951" s="174">
        <v>1250</v>
      </c>
      <c r="T951" s="261"/>
      <c r="U951" s="147">
        <v>524.81966155000009</v>
      </c>
    </row>
    <row r="952" spans="1:21" s="140" customFormat="1" ht="15.75" customHeight="1">
      <c r="A952" s="139">
        <v>41936</v>
      </c>
      <c r="B952" s="174">
        <v>5660</v>
      </c>
      <c r="C952" s="46"/>
      <c r="D952" s="46"/>
      <c r="I952" s="258"/>
      <c r="J952" s="258"/>
      <c r="K952" s="258"/>
      <c r="L952" s="258"/>
      <c r="R952" s="139">
        <v>41908</v>
      </c>
      <c r="S952" s="174">
        <v>1265</v>
      </c>
      <c r="T952" s="261"/>
      <c r="U952" s="147">
        <v>493.57734426659954</v>
      </c>
    </row>
    <row r="953" spans="1:21" s="140" customFormat="1" ht="15.75" customHeight="1">
      <c r="A953" s="139">
        <v>41935</v>
      </c>
      <c r="B953" s="174">
        <v>5660</v>
      </c>
      <c r="C953" s="46"/>
      <c r="D953" s="46"/>
      <c r="I953" s="258"/>
      <c r="J953" s="258"/>
      <c r="K953" s="258"/>
      <c r="L953" s="258"/>
      <c r="R953" s="139">
        <v>41907</v>
      </c>
      <c r="S953" s="174">
        <v>1266</v>
      </c>
      <c r="T953" s="261"/>
      <c r="U953" s="147">
        <v>488.75013268103976</v>
      </c>
    </row>
    <row r="954" spans="1:21" s="140" customFormat="1" ht="15.75" customHeight="1">
      <c r="A954" s="139">
        <v>41934</v>
      </c>
      <c r="B954" s="174">
        <v>5660</v>
      </c>
      <c r="C954" s="46"/>
      <c r="D954" s="46"/>
      <c r="I954" s="258"/>
      <c r="J954" s="258"/>
      <c r="K954" s="258"/>
      <c r="L954" s="258"/>
      <c r="R954" s="139">
        <v>41906</v>
      </c>
      <c r="S954" s="174">
        <v>1256</v>
      </c>
      <c r="T954" s="261"/>
      <c r="U954" s="147">
        <v>505.54282397184033</v>
      </c>
    </row>
    <row r="955" spans="1:21" s="140" customFormat="1" ht="15.75" customHeight="1">
      <c r="A955" s="139">
        <v>41933</v>
      </c>
      <c r="B955" s="174">
        <v>5680</v>
      </c>
      <c r="C955" s="46"/>
      <c r="D955" s="46"/>
      <c r="I955" s="258"/>
      <c r="J955" s="258"/>
      <c r="K955" s="258"/>
      <c r="L955" s="258"/>
      <c r="R955" s="139">
        <v>41905</v>
      </c>
      <c r="S955" s="174">
        <v>1237</v>
      </c>
      <c r="T955" s="261"/>
      <c r="U955" s="147">
        <v>593.49390761771974</v>
      </c>
    </row>
    <row r="956" spans="1:21" s="140" customFormat="1" ht="15.75" customHeight="1">
      <c r="A956" s="139">
        <v>41932</v>
      </c>
      <c r="B956" s="174">
        <v>5720</v>
      </c>
      <c r="C956" s="46"/>
      <c r="D956" s="46"/>
      <c r="I956" s="258"/>
      <c r="J956" s="258"/>
      <c r="K956" s="258"/>
      <c r="L956" s="258"/>
      <c r="R956" s="139">
        <v>41904</v>
      </c>
      <c r="S956" s="174">
        <v>1229.5</v>
      </c>
      <c r="T956" s="261"/>
      <c r="U956" s="147">
        <v>632.62621860821946</v>
      </c>
    </row>
    <row r="957" spans="1:21" s="140" customFormat="1" ht="15.75" customHeight="1">
      <c r="A957" s="139">
        <v>41929</v>
      </c>
      <c r="B957" s="174">
        <v>5720</v>
      </c>
      <c r="C957" s="46"/>
      <c r="D957" s="46"/>
      <c r="I957" s="258"/>
      <c r="J957" s="258"/>
      <c r="K957" s="258"/>
      <c r="L957" s="258"/>
      <c r="R957" s="139">
        <v>41901</v>
      </c>
      <c r="S957" s="174">
        <v>1237.5</v>
      </c>
      <c r="T957" s="261"/>
      <c r="U957" s="147">
        <v>641.46688394449939</v>
      </c>
    </row>
    <row r="958" spans="1:21" s="140" customFormat="1" ht="15.75" customHeight="1">
      <c r="A958" s="139">
        <v>41928</v>
      </c>
      <c r="B958" s="174">
        <v>5730</v>
      </c>
      <c r="C958" s="46"/>
      <c r="D958" s="46"/>
      <c r="I958" s="258"/>
      <c r="J958" s="258"/>
      <c r="K958" s="258"/>
      <c r="L958" s="258"/>
      <c r="R958" s="139">
        <v>41900</v>
      </c>
      <c r="S958" s="174">
        <v>1242</v>
      </c>
      <c r="T958" s="261"/>
      <c r="U958" s="147">
        <v>631.18969768607985</v>
      </c>
    </row>
    <row r="959" spans="1:21" s="140" customFormat="1" ht="15.75" customHeight="1">
      <c r="A959" s="139">
        <v>41927</v>
      </c>
      <c r="B959" s="174">
        <v>5770</v>
      </c>
      <c r="C959" s="46"/>
      <c r="D959" s="46"/>
      <c r="I959" s="258"/>
      <c r="J959" s="258"/>
      <c r="K959" s="258"/>
      <c r="L959" s="258"/>
      <c r="R959" s="139">
        <v>41899</v>
      </c>
      <c r="S959" s="174">
        <v>1244.5</v>
      </c>
      <c r="T959" s="261"/>
      <c r="U959" s="147">
        <v>714.71716108737928</v>
      </c>
    </row>
    <row r="960" spans="1:21" s="140" customFormat="1" ht="15.75" customHeight="1">
      <c r="A960" s="139">
        <v>41926</v>
      </c>
      <c r="B960" s="174">
        <v>5770</v>
      </c>
      <c r="C960" s="46"/>
      <c r="D960" s="46"/>
      <c r="I960" s="258"/>
      <c r="J960" s="258"/>
      <c r="K960" s="258"/>
      <c r="L960" s="258"/>
      <c r="R960" s="139">
        <v>41898</v>
      </c>
      <c r="S960" s="174">
        <v>1242</v>
      </c>
      <c r="T960" s="261"/>
      <c r="U960" s="147">
        <v>726.50830836256046</v>
      </c>
    </row>
    <row r="961" spans="1:21" s="140" customFormat="1" ht="15.75" customHeight="1">
      <c r="A961" s="139">
        <v>41925</v>
      </c>
      <c r="B961" s="174">
        <v>5800</v>
      </c>
      <c r="C961" s="46"/>
      <c r="D961" s="46"/>
      <c r="I961" s="258"/>
      <c r="J961" s="258"/>
      <c r="K961" s="258"/>
      <c r="L961" s="258"/>
      <c r="R961" s="139">
        <v>41897</v>
      </c>
      <c r="S961" s="174">
        <v>1254</v>
      </c>
      <c r="T961" s="261"/>
      <c r="U961" s="147">
        <v>678.15374050095943</v>
      </c>
    </row>
    <row r="962" spans="1:21" s="140" customFormat="1" ht="15.75" customHeight="1">
      <c r="A962" s="139">
        <v>41922</v>
      </c>
      <c r="B962" s="174">
        <v>5950</v>
      </c>
      <c r="C962" s="46"/>
      <c r="D962" s="46"/>
      <c r="I962" s="258"/>
      <c r="J962" s="258"/>
      <c r="K962" s="258"/>
      <c r="L962" s="258"/>
      <c r="R962" s="139">
        <v>41894</v>
      </c>
      <c r="S962" s="174">
        <v>1262</v>
      </c>
      <c r="T962" s="261"/>
      <c r="U962" s="147">
        <v>654.0049465416796</v>
      </c>
    </row>
    <row r="963" spans="1:21" s="140" customFormat="1" ht="15.75" customHeight="1">
      <c r="A963" s="139">
        <v>41921</v>
      </c>
      <c r="B963" s="174">
        <v>6150</v>
      </c>
      <c r="C963" s="46"/>
      <c r="D963" s="46"/>
      <c r="I963" s="258"/>
      <c r="J963" s="258"/>
      <c r="K963" s="258"/>
      <c r="L963" s="258"/>
      <c r="R963" s="139">
        <v>41893</v>
      </c>
      <c r="S963" s="174">
        <v>1237.5</v>
      </c>
      <c r="T963" s="261"/>
      <c r="U963" s="147">
        <v>782.64207547200022</v>
      </c>
    </row>
    <row r="964" spans="1:21" s="140" customFormat="1" ht="15.75" customHeight="1">
      <c r="A964" s="139">
        <v>41920</v>
      </c>
      <c r="B964" s="174">
        <v>6300</v>
      </c>
      <c r="C964" s="46"/>
      <c r="D964" s="46"/>
      <c r="I964" s="258"/>
      <c r="J964" s="258"/>
      <c r="K964" s="258"/>
      <c r="L964" s="258"/>
      <c r="R964" s="139">
        <v>41892</v>
      </c>
      <c r="S964" s="174">
        <v>1243.5</v>
      </c>
      <c r="T964" s="261"/>
      <c r="U964" s="147">
        <v>827.36239335613936</v>
      </c>
    </row>
    <row r="965" spans="1:21" s="140" customFormat="1" ht="15.75" customHeight="1">
      <c r="A965" s="139">
        <v>41912</v>
      </c>
      <c r="B965" s="174">
        <v>6550</v>
      </c>
      <c r="C965" s="46"/>
      <c r="D965" s="46"/>
      <c r="I965" s="258"/>
      <c r="J965" s="258"/>
      <c r="K965" s="258"/>
      <c r="L965" s="258"/>
      <c r="R965" s="139">
        <v>41891</v>
      </c>
      <c r="S965" s="174">
        <v>1264</v>
      </c>
      <c r="T965" s="261"/>
      <c r="U965" s="147">
        <v>774.43429544896026</v>
      </c>
    </row>
    <row r="966" spans="1:21" s="140" customFormat="1" ht="15.75" customHeight="1">
      <c r="A966" s="139">
        <v>41911</v>
      </c>
      <c r="B966" s="174">
        <v>6550</v>
      </c>
      <c r="C966" s="46"/>
      <c r="D966" s="46"/>
      <c r="I966" s="258"/>
      <c r="J966" s="258"/>
      <c r="K966" s="258"/>
      <c r="L966" s="258"/>
      <c r="R966" s="139">
        <v>41887</v>
      </c>
      <c r="S966" s="174">
        <v>1278</v>
      </c>
      <c r="T966" s="261"/>
      <c r="U966" s="147">
        <v>749.3182556019201</v>
      </c>
    </row>
    <row r="967" spans="1:21" s="140" customFormat="1" ht="15.75" customHeight="1">
      <c r="A967" s="139">
        <v>41908</v>
      </c>
      <c r="B967" s="174">
        <v>6600</v>
      </c>
      <c r="C967" s="46"/>
      <c r="D967" s="46"/>
      <c r="I967" s="258"/>
      <c r="J967" s="258"/>
      <c r="K967" s="258"/>
      <c r="L967" s="258"/>
      <c r="R967" s="139">
        <v>41886</v>
      </c>
      <c r="S967" s="174">
        <v>1277.5</v>
      </c>
      <c r="T967" s="261"/>
      <c r="U967" s="147">
        <v>778.22136908209995</v>
      </c>
    </row>
    <row r="968" spans="1:21" s="140" customFormat="1" ht="15.75" customHeight="1">
      <c r="A968" s="139">
        <v>41907</v>
      </c>
      <c r="B968" s="174">
        <v>6600</v>
      </c>
      <c r="C968" s="46"/>
      <c r="D968" s="46"/>
      <c r="I968" s="258"/>
      <c r="J968" s="258"/>
      <c r="K968" s="258"/>
      <c r="L968" s="258"/>
      <c r="R968" s="139">
        <v>41885</v>
      </c>
      <c r="S968" s="174">
        <v>1278.5</v>
      </c>
      <c r="T968" s="261"/>
      <c r="U968" s="147">
        <v>776.36257189914068</v>
      </c>
    </row>
    <row r="969" spans="1:21" s="140" customFormat="1" ht="15.75" customHeight="1">
      <c r="A969" s="139">
        <v>41906</v>
      </c>
      <c r="B969" s="174">
        <v>6570</v>
      </c>
      <c r="C969" s="46"/>
      <c r="D969" s="46"/>
      <c r="I969" s="258"/>
      <c r="J969" s="258"/>
      <c r="K969" s="258"/>
      <c r="L969" s="258"/>
      <c r="R969" s="139">
        <v>41884</v>
      </c>
      <c r="S969" s="174">
        <v>1293.5</v>
      </c>
      <c r="T969" s="261"/>
      <c r="U969" s="147">
        <v>828.89170276074037</v>
      </c>
    </row>
    <row r="970" spans="1:21" s="140" customFormat="1" ht="15.75" customHeight="1">
      <c r="A970" s="139">
        <v>41905</v>
      </c>
      <c r="B970" s="174">
        <v>6570</v>
      </c>
      <c r="C970" s="46"/>
      <c r="D970" s="46"/>
      <c r="I970" s="258"/>
      <c r="J970" s="258"/>
      <c r="K970" s="258"/>
      <c r="L970" s="258"/>
      <c r="R970" s="139">
        <v>41883</v>
      </c>
      <c r="S970" s="174">
        <v>1291.5</v>
      </c>
      <c r="T970" s="261"/>
      <c r="U970" s="147">
        <v>819.0641993695599</v>
      </c>
    </row>
    <row r="971" spans="1:21" s="140" customFormat="1" ht="15.75" customHeight="1">
      <c r="A971" s="139">
        <v>41904</v>
      </c>
      <c r="B971" s="174">
        <v>6570</v>
      </c>
      <c r="C971" s="46"/>
      <c r="D971" s="46"/>
      <c r="I971" s="258"/>
      <c r="J971" s="258"/>
      <c r="K971" s="258"/>
      <c r="L971" s="258"/>
      <c r="R971" s="139">
        <v>41880</v>
      </c>
      <c r="S971" s="174">
        <v>1301</v>
      </c>
      <c r="T971" s="261"/>
      <c r="U971" s="147">
        <v>793.15719967463974</v>
      </c>
    </row>
    <row r="972" spans="1:21" s="140" customFormat="1" ht="15.75" customHeight="1">
      <c r="A972" s="139">
        <v>41901</v>
      </c>
      <c r="B972" s="174">
        <v>6620</v>
      </c>
      <c r="C972" s="46"/>
      <c r="D972" s="46"/>
      <c r="I972" s="258"/>
      <c r="J972" s="258"/>
      <c r="K972" s="258"/>
      <c r="L972" s="258"/>
      <c r="R972" s="139">
        <v>41879</v>
      </c>
      <c r="S972" s="174">
        <v>1294</v>
      </c>
      <c r="T972" s="261"/>
      <c r="U972" s="147">
        <v>827.08502225784105</v>
      </c>
    </row>
    <row r="973" spans="1:21" s="140" customFormat="1" ht="15.75" customHeight="1">
      <c r="A973" s="139">
        <v>41900</v>
      </c>
      <c r="B973" s="174">
        <v>6630</v>
      </c>
      <c r="C973" s="46"/>
      <c r="D973" s="46"/>
      <c r="I973" s="258"/>
      <c r="J973" s="258"/>
      <c r="K973" s="258"/>
      <c r="L973" s="258"/>
      <c r="R973" s="139">
        <v>41878</v>
      </c>
      <c r="S973" s="174">
        <v>1304.5</v>
      </c>
      <c r="T973" s="261"/>
      <c r="U973" s="147">
        <v>807.02478236728075</v>
      </c>
    </row>
    <row r="974" spans="1:21" s="140" customFormat="1" ht="15.75" customHeight="1">
      <c r="A974" s="139">
        <v>41899</v>
      </c>
      <c r="B974" s="174">
        <v>6730</v>
      </c>
      <c r="C974" s="46"/>
      <c r="D974" s="46"/>
      <c r="I974" s="258"/>
      <c r="J974" s="258"/>
      <c r="K974" s="258"/>
      <c r="L974" s="258"/>
      <c r="R974" s="139">
        <v>41877</v>
      </c>
      <c r="S974" s="174">
        <v>1316.5</v>
      </c>
      <c r="T974" s="261"/>
      <c r="U974" s="147">
        <v>824.81702108615991</v>
      </c>
    </row>
    <row r="975" spans="1:21" s="140" customFormat="1" ht="15.75" customHeight="1">
      <c r="A975" s="139">
        <v>41898</v>
      </c>
      <c r="B975" s="174">
        <v>6730</v>
      </c>
      <c r="C975" s="46"/>
      <c r="D975" s="46"/>
      <c r="I975" s="258"/>
      <c r="J975" s="258"/>
      <c r="K975" s="258"/>
      <c r="L975" s="258"/>
      <c r="R975" s="139">
        <v>41876</v>
      </c>
      <c r="S975" s="174">
        <v>1317.5</v>
      </c>
      <c r="T975" s="261"/>
      <c r="U975" s="147">
        <v>903.59551424870006</v>
      </c>
    </row>
    <row r="976" spans="1:21" s="140" customFormat="1" ht="15.75" customHeight="1">
      <c r="A976" s="139">
        <v>41897</v>
      </c>
      <c r="B976" s="174">
        <v>6730</v>
      </c>
      <c r="C976" s="46"/>
      <c r="D976" s="46"/>
      <c r="I976" s="258"/>
      <c r="J976" s="258"/>
      <c r="K976" s="258"/>
      <c r="L976" s="258"/>
      <c r="R976" s="139">
        <v>41873</v>
      </c>
      <c r="S976" s="174">
        <v>1335.5</v>
      </c>
      <c r="T976" s="261"/>
      <c r="U976" s="147">
        <v>838.05261812091885</v>
      </c>
    </row>
    <row r="977" spans="1:21" s="140" customFormat="1" ht="15.75" customHeight="1">
      <c r="A977" s="139">
        <v>41894</v>
      </c>
      <c r="B977" s="174">
        <v>6740</v>
      </c>
      <c r="C977" s="46"/>
      <c r="D977" s="46"/>
      <c r="I977" s="258"/>
      <c r="J977" s="258"/>
      <c r="K977" s="258"/>
      <c r="L977" s="258"/>
      <c r="R977" s="139">
        <v>41872</v>
      </c>
      <c r="S977" s="174">
        <v>1342</v>
      </c>
      <c r="T977" s="261"/>
      <c r="U977" s="147">
        <v>896.61297636648032</v>
      </c>
    </row>
    <row r="978" spans="1:21" s="140" customFormat="1" ht="15.75" customHeight="1">
      <c r="A978" s="139">
        <v>41893</v>
      </c>
      <c r="B978" s="174">
        <v>6750</v>
      </c>
      <c r="C978" s="46"/>
      <c r="D978" s="46"/>
      <c r="I978" s="258"/>
      <c r="J978" s="258"/>
      <c r="K978" s="258"/>
      <c r="L978" s="258"/>
      <c r="R978" s="139">
        <v>41871</v>
      </c>
      <c r="S978" s="174">
        <v>1347</v>
      </c>
      <c r="T978" s="261"/>
      <c r="U978" s="147">
        <v>872.45728700867949</v>
      </c>
    </row>
    <row r="979" spans="1:21" s="140" customFormat="1" ht="15.75" customHeight="1">
      <c r="A979" s="139">
        <v>41892</v>
      </c>
      <c r="B979" s="174">
        <v>6830</v>
      </c>
      <c r="C979" s="46"/>
      <c r="D979" s="46"/>
      <c r="I979" s="258"/>
      <c r="J979" s="258"/>
      <c r="K979" s="258"/>
      <c r="L979" s="258"/>
      <c r="R979" s="139">
        <v>41870</v>
      </c>
      <c r="S979" s="174">
        <v>1356.5</v>
      </c>
      <c r="T979" s="261"/>
      <c r="U979" s="147">
        <v>823.89847374936107</v>
      </c>
    </row>
    <row r="980" spans="1:21" s="140" customFormat="1" ht="15.75" customHeight="1">
      <c r="A980" s="139">
        <v>41891</v>
      </c>
      <c r="B980" s="174">
        <v>6880</v>
      </c>
      <c r="C980" s="46"/>
      <c r="D980" s="46"/>
      <c r="I980" s="258"/>
      <c r="J980" s="258"/>
      <c r="K980" s="258"/>
      <c r="L980" s="258"/>
      <c r="R980" s="139">
        <v>41869</v>
      </c>
      <c r="S980" s="174">
        <v>1356.5</v>
      </c>
      <c r="T980" s="261"/>
      <c r="U980" s="147">
        <v>823.36587305346075</v>
      </c>
    </row>
    <row r="981" spans="1:21" s="140" customFormat="1" ht="15.75" customHeight="1">
      <c r="A981" s="139">
        <v>41887</v>
      </c>
      <c r="B981" s="174">
        <v>6920</v>
      </c>
      <c r="C981" s="46"/>
      <c r="D981" s="46"/>
      <c r="I981" s="258"/>
      <c r="J981" s="258"/>
      <c r="K981" s="258"/>
      <c r="L981" s="258"/>
      <c r="R981" s="139">
        <v>41866</v>
      </c>
      <c r="S981" s="174">
        <v>1375</v>
      </c>
      <c r="T981" s="261"/>
      <c r="U981" s="147">
        <v>825.30841145500017</v>
      </c>
    </row>
    <row r="982" spans="1:21" s="140" customFormat="1" ht="15.75" customHeight="1">
      <c r="A982" s="139">
        <v>41886</v>
      </c>
      <c r="B982" s="174">
        <v>6950</v>
      </c>
      <c r="C982" s="46"/>
      <c r="D982" s="46"/>
      <c r="I982" s="258"/>
      <c r="J982" s="258"/>
      <c r="K982" s="258"/>
      <c r="L982" s="258"/>
      <c r="R982" s="139">
        <v>41865</v>
      </c>
      <c r="S982" s="174">
        <v>1372</v>
      </c>
      <c r="T982" s="261"/>
      <c r="U982" s="147">
        <v>867.67299280047973</v>
      </c>
    </row>
    <row r="983" spans="1:21" s="140" customFormat="1" ht="15.75" customHeight="1">
      <c r="A983" s="139">
        <v>41885</v>
      </c>
      <c r="B983" s="174">
        <v>6960</v>
      </c>
      <c r="C983" s="46"/>
      <c r="D983" s="46"/>
      <c r="I983" s="258"/>
      <c r="J983" s="258"/>
      <c r="K983" s="258"/>
      <c r="L983" s="258"/>
      <c r="R983" s="139">
        <v>41864</v>
      </c>
      <c r="S983" s="174">
        <v>1378</v>
      </c>
      <c r="T983" s="261"/>
      <c r="U983" s="147">
        <v>904.29657782312006</v>
      </c>
    </row>
    <row r="984" spans="1:21" s="140" customFormat="1" ht="15.75" customHeight="1">
      <c r="A984" s="139">
        <v>41884</v>
      </c>
      <c r="B984" s="174">
        <v>7080</v>
      </c>
      <c r="C984" s="46"/>
      <c r="D984" s="46"/>
      <c r="I984" s="258"/>
      <c r="J984" s="258"/>
      <c r="K984" s="258"/>
      <c r="L984" s="258"/>
      <c r="R984" s="139">
        <v>41863</v>
      </c>
      <c r="S984" s="174">
        <v>1419.5</v>
      </c>
      <c r="T984" s="261"/>
      <c r="U984" s="147">
        <v>708.26638387807998</v>
      </c>
    </row>
    <row r="985" spans="1:21" s="140" customFormat="1" ht="15.75" customHeight="1">
      <c r="A985" s="139">
        <v>41883</v>
      </c>
      <c r="B985" s="174">
        <v>7060</v>
      </c>
      <c r="C985" s="46"/>
      <c r="D985" s="46"/>
      <c r="I985" s="258"/>
      <c r="J985" s="258"/>
      <c r="K985" s="258"/>
      <c r="L985" s="258"/>
      <c r="R985" s="139">
        <v>41862</v>
      </c>
      <c r="S985" s="174">
        <v>1445.5</v>
      </c>
      <c r="T985" s="261"/>
      <c r="U985" s="147">
        <v>609.5638674210204</v>
      </c>
    </row>
    <row r="986" spans="1:21" s="140" customFormat="1" ht="15.75" customHeight="1">
      <c r="A986" s="139">
        <v>41880</v>
      </c>
      <c r="B986" s="174">
        <v>7080</v>
      </c>
      <c r="C986" s="46"/>
      <c r="D986" s="46"/>
      <c r="I986" s="258"/>
      <c r="J986" s="258"/>
      <c r="K986" s="258"/>
      <c r="L986" s="258"/>
      <c r="R986" s="139">
        <v>41859</v>
      </c>
      <c r="S986" s="174">
        <v>1431.5</v>
      </c>
      <c r="T986" s="261"/>
      <c r="U986" s="147">
        <v>590.62012754405987</v>
      </c>
    </row>
    <row r="987" spans="1:21" s="140" customFormat="1" ht="15.75" customHeight="1">
      <c r="A987" s="139">
        <v>41879</v>
      </c>
      <c r="B987" s="174">
        <v>7080</v>
      </c>
      <c r="C987" s="46"/>
      <c r="D987" s="46"/>
      <c r="I987" s="258"/>
      <c r="J987" s="258"/>
      <c r="K987" s="258"/>
      <c r="L987" s="258"/>
      <c r="R987" s="139">
        <v>41858</v>
      </c>
      <c r="S987" s="174">
        <v>1403.5</v>
      </c>
      <c r="T987" s="261"/>
      <c r="U987" s="147">
        <v>706.35371918134115</v>
      </c>
    </row>
    <row r="988" spans="1:21" s="140" customFormat="1" ht="15.75" customHeight="1">
      <c r="A988" s="139">
        <v>41878</v>
      </c>
      <c r="B988" s="174">
        <v>7120</v>
      </c>
      <c r="C988" s="46"/>
      <c r="D988" s="46"/>
      <c r="I988" s="258"/>
      <c r="J988" s="258"/>
      <c r="K988" s="258"/>
      <c r="L988" s="258"/>
      <c r="R988" s="139">
        <v>41857</v>
      </c>
      <c r="S988" s="174">
        <v>1378.5</v>
      </c>
      <c r="T988" s="261"/>
      <c r="U988" s="147">
        <v>798.7763618937206</v>
      </c>
    </row>
    <row r="989" spans="1:21" s="140" customFormat="1" ht="15.75" customHeight="1">
      <c r="A989" s="139">
        <v>41877</v>
      </c>
      <c r="B989" s="174">
        <v>7200</v>
      </c>
      <c r="C989" s="46"/>
      <c r="D989" s="46"/>
      <c r="I989" s="258"/>
      <c r="J989" s="258"/>
      <c r="K989" s="258"/>
      <c r="L989" s="258"/>
      <c r="R989" s="139">
        <v>41856</v>
      </c>
      <c r="S989" s="174">
        <v>1361.5</v>
      </c>
      <c r="T989" s="261"/>
      <c r="U989" s="147">
        <v>874.87940638028067</v>
      </c>
    </row>
    <row r="990" spans="1:21" s="140" customFormat="1" ht="15.75" customHeight="1">
      <c r="A990" s="139">
        <v>41876</v>
      </c>
      <c r="B990" s="174">
        <v>7280</v>
      </c>
      <c r="C990" s="46"/>
      <c r="D990" s="46"/>
      <c r="I990" s="258"/>
      <c r="J990" s="258"/>
      <c r="K990" s="258"/>
      <c r="L990" s="258"/>
      <c r="R990" s="139">
        <v>41855</v>
      </c>
      <c r="S990" s="174">
        <v>1361.5</v>
      </c>
      <c r="T990" s="261"/>
      <c r="U990" s="147">
        <v>897.12457450366128</v>
      </c>
    </row>
    <row r="991" spans="1:21" s="140" customFormat="1" ht="15.75" customHeight="1">
      <c r="A991" s="139">
        <v>41873</v>
      </c>
      <c r="B991" s="174">
        <v>7300</v>
      </c>
      <c r="C991" s="46"/>
      <c r="D991" s="46"/>
      <c r="I991" s="258"/>
      <c r="J991" s="258"/>
      <c r="K991" s="258"/>
      <c r="L991" s="258"/>
      <c r="R991" s="139">
        <v>41852</v>
      </c>
      <c r="S991" s="174">
        <v>1391.5</v>
      </c>
      <c r="T991" s="261"/>
      <c r="U991" s="147">
        <v>761.95937642576064</v>
      </c>
    </row>
    <row r="992" spans="1:21" s="140" customFormat="1" ht="15.75" customHeight="1">
      <c r="A992" s="139">
        <v>41872</v>
      </c>
      <c r="B992" s="174">
        <v>7380</v>
      </c>
      <c r="C992" s="46"/>
      <c r="D992" s="46"/>
      <c r="I992" s="258"/>
      <c r="J992" s="258"/>
      <c r="K992" s="258"/>
      <c r="L992" s="258"/>
      <c r="R992" s="139">
        <v>41851</v>
      </c>
      <c r="S992" s="174">
        <v>1405</v>
      </c>
      <c r="T992" s="261"/>
      <c r="U992" s="147">
        <v>679.15269947819979</v>
      </c>
    </row>
    <row r="993" spans="1:21" s="140" customFormat="1" ht="15.75" customHeight="1">
      <c r="A993" s="139">
        <v>41871</v>
      </c>
      <c r="B993" s="174">
        <v>7380</v>
      </c>
      <c r="C993" s="46"/>
      <c r="D993" s="46"/>
      <c r="I993" s="258"/>
      <c r="J993" s="258"/>
      <c r="K993" s="258"/>
      <c r="L993" s="258"/>
      <c r="R993" s="139">
        <v>41850</v>
      </c>
      <c r="S993" s="174">
        <v>1410</v>
      </c>
      <c r="T993" s="261"/>
      <c r="U993" s="147">
        <v>652.03555477719874</v>
      </c>
    </row>
    <row r="994" spans="1:21" s="140" customFormat="1" ht="15.75" customHeight="1">
      <c r="A994" s="139">
        <v>41870</v>
      </c>
      <c r="B994" s="174">
        <v>7380</v>
      </c>
      <c r="C994" s="46"/>
      <c r="D994" s="46"/>
      <c r="I994" s="258"/>
      <c r="J994" s="258"/>
      <c r="K994" s="258"/>
      <c r="L994" s="258"/>
      <c r="R994" s="139">
        <v>41849</v>
      </c>
      <c r="S994" s="174">
        <v>1436.5</v>
      </c>
      <c r="T994" s="261"/>
      <c r="U994" s="147">
        <v>541.45270069187882</v>
      </c>
    </row>
    <row r="995" spans="1:21" s="140" customFormat="1" ht="15.75" customHeight="1">
      <c r="A995" s="139">
        <v>41869</v>
      </c>
      <c r="B995" s="174">
        <v>7380</v>
      </c>
      <c r="C995" s="46"/>
      <c r="D995" s="46"/>
      <c r="I995" s="258"/>
      <c r="J995" s="258"/>
      <c r="K995" s="258"/>
      <c r="L995" s="258"/>
      <c r="R995" s="139">
        <v>41845</v>
      </c>
      <c r="S995" s="174">
        <v>1413.5</v>
      </c>
      <c r="T995" s="261"/>
      <c r="U995" s="147">
        <v>598.91780352152</v>
      </c>
    </row>
    <row r="996" spans="1:21" s="140" customFormat="1" ht="15.75" customHeight="1">
      <c r="A996" s="139">
        <v>41866</v>
      </c>
      <c r="B996" s="174">
        <v>7480</v>
      </c>
      <c r="C996" s="46"/>
      <c r="D996" s="46"/>
      <c r="I996" s="258"/>
      <c r="J996" s="258"/>
      <c r="K996" s="258"/>
      <c r="L996" s="258"/>
      <c r="R996" s="139">
        <v>41844</v>
      </c>
      <c r="S996" s="174">
        <v>1431.5</v>
      </c>
      <c r="T996" s="261"/>
      <c r="U996" s="147">
        <v>524.53665615828049</v>
      </c>
    </row>
    <row r="997" spans="1:21" s="140" customFormat="1" ht="15.75" customHeight="1">
      <c r="A997" s="139">
        <v>41865</v>
      </c>
      <c r="B997" s="174">
        <v>7510</v>
      </c>
      <c r="C997" s="46"/>
      <c r="D997" s="46"/>
      <c r="I997" s="258"/>
      <c r="J997" s="258"/>
      <c r="K997" s="258"/>
      <c r="L997" s="258"/>
      <c r="R997" s="139">
        <v>41843</v>
      </c>
      <c r="S997" s="174">
        <v>1480.5</v>
      </c>
      <c r="T997" s="261"/>
      <c r="U997" s="147">
        <v>275.30458018175887</v>
      </c>
    </row>
    <row r="998" spans="1:21" s="140" customFormat="1" ht="15.75" customHeight="1">
      <c r="A998" s="139">
        <v>41864</v>
      </c>
      <c r="B998" s="174">
        <v>7580</v>
      </c>
      <c r="C998" s="46"/>
      <c r="D998" s="46"/>
      <c r="I998" s="258"/>
      <c r="J998" s="258"/>
      <c r="K998" s="258"/>
      <c r="L998" s="258"/>
      <c r="R998" s="139">
        <v>41842</v>
      </c>
      <c r="S998" s="174">
        <v>1503</v>
      </c>
      <c r="T998" s="261"/>
      <c r="U998" s="147">
        <v>161.96605273416026</v>
      </c>
    </row>
    <row r="999" spans="1:21" s="140" customFormat="1" ht="15.75" customHeight="1">
      <c r="A999" s="139">
        <v>41863</v>
      </c>
      <c r="B999" s="174">
        <v>7580</v>
      </c>
      <c r="C999" s="46"/>
      <c r="D999" s="46"/>
      <c r="I999" s="258"/>
      <c r="J999" s="258"/>
      <c r="K999" s="258"/>
      <c r="L999" s="258"/>
      <c r="R999" s="139">
        <v>41841</v>
      </c>
      <c r="S999" s="174">
        <v>1491</v>
      </c>
      <c r="T999" s="261"/>
      <c r="U999" s="147">
        <v>161.13855936011896</v>
      </c>
    </row>
    <row r="1000" spans="1:21" s="140" customFormat="1" ht="15.75" customHeight="1">
      <c r="A1000" s="139">
        <v>41862</v>
      </c>
      <c r="B1000" s="174">
        <v>7610</v>
      </c>
      <c r="C1000" s="46"/>
      <c r="D1000" s="46"/>
      <c r="I1000" s="258"/>
      <c r="J1000" s="258"/>
      <c r="K1000" s="258"/>
      <c r="L1000" s="258"/>
      <c r="R1000" s="139">
        <v>41838</v>
      </c>
      <c r="S1000" s="174">
        <v>1482.5</v>
      </c>
      <c r="T1000" s="261"/>
      <c r="U1000" s="147">
        <v>194.38063169540055</v>
      </c>
    </row>
    <row r="1001" spans="1:21" s="140" customFormat="1" ht="15.75" customHeight="1">
      <c r="A1001" s="139">
        <v>41859</v>
      </c>
      <c r="B1001" s="174">
        <v>7530</v>
      </c>
      <c r="C1001" s="46"/>
      <c r="D1001" s="46"/>
      <c r="I1001" s="258"/>
      <c r="J1001" s="258"/>
      <c r="K1001" s="258"/>
      <c r="L1001" s="258"/>
      <c r="R1001" s="139">
        <v>41837</v>
      </c>
      <c r="S1001" s="174">
        <v>1452.5</v>
      </c>
      <c r="T1001" s="261"/>
      <c r="U1001" s="147">
        <v>340.80125972180031</v>
      </c>
    </row>
    <row r="1002" spans="1:21" s="140" customFormat="1" ht="15.75" customHeight="1">
      <c r="A1002" s="139">
        <v>41858</v>
      </c>
      <c r="B1002" s="174">
        <v>7510</v>
      </c>
      <c r="C1002" s="46"/>
      <c r="D1002" s="46"/>
      <c r="I1002" s="258"/>
      <c r="J1002" s="258"/>
      <c r="K1002" s="258"/>
      <c r="L1002" s="258"/>
      <c r="R1002" s="139">
        <v>41836</v>
      </c>
      <c r="S1002" s="174">
        <v>1421</v>
      </c>
      <c r="T1002" s="261"/>
      <c r="U1002" s="147">
        <v>346.73196578111856</v>
      </c>
    </row>
    <row r="1003" spans="1:21" s="140" customFormat="1" ht="15.75" customHeight="1">
      <c r="A1003" s="139">
        <v>41857</v>
      </c>
      <c r="B1003" s="174">
        <v>7490</v>
      </c>
      <c r="C1003" s="46"/>
      <c r="D1003" s="46"/>
      <c r="I1003" s="258"/>
      <c r="J1003" s="258"/>
      <c r="K1003" s="258"/>
      <c r="L1003" s="258"/>
      <c r="R1003" s="139">
        <v>41835</v>
      </c>
      <c r="S1003" s="174">
        <v>1423.5</v>
      </c>
      <c r="T1003" s="261"/>
      <c r="U1003" s="147">
        <v>320.32913562375961</v>
      </c>
    </row>
    <row r="1004" spans="1:21" s="140" customFormat="1" ht="15.75" customHeight="1">
      <c r="A1004" s="139">
        <v>41856</v>
      </c>
      <c r="B1004" s="174">
        <v>7490</v>
      </c>
      <c r="C1004" s="46"/>
      <c r="D1004" s="46"/>
      <c r="I1004" s="258"/>
      <c r="J1004" s="258"/>
      <c r="K1004" s="258"/>
      <c r="L1004" s="258"/>
      <c r="R1004" s="139">
        <v>41834</v>
      </c>
      <c r="S1004" s="174">
        <v>1408.5</v>
      </c>
      <c r="T1004" s="261"/>
      <c r="U1004" s="147">
        <v>396.65754892671976</v>
      </c>
    </row>
    <row r="1005" spans="1:21" s="140" customFormat="1" ht="15.75" customHeight="1">
      <c r="A1005" s="139">
        <v>41855</v>
      </c>
      <c r="B1005" s="174">
        <v>7510</v>
      </c>
      <c r="C1005" s="46"/>
      <c r="D1005" s="46"/>
      <c r="I1005" s="258"/>
      <c r="J1005" s="258"/>
      <c r="K1005" s="258"/>
      <c r="L1005" s="258"/>
      <c r="R1005" s="139">
        <v>41831</v>
      </c>
      <c r="S1005" s="174">
        <v>1399</v>
      </c>
      <c r="T1005" s="261"/>
      <c r="U1005" s="147">
        <v>473.23633615624021</v>
      </c>
    </row>
    <row r="1006" spans="1:21" s="140" customFormat="1" ht="15.75" customHeight="1">
      <c r="A1006" s="139">
        <v>41852</v>
      </c>
      <c r="B1006" s="174">
        <v>7520</v>
      </c>
      <c r="C1006" s="46"/>
      <c r="D1006" s="46"/>
      <c r="I1006" s="258"/>
      <c r="J1006" s="258"/>
      <c r="K1006" s="258"/>
      <c r="L1006" s="258"/>
      <c r="R1006" s="139">
        <v>41830</v>
      </c>
      <c r="S1006" s="174">
        <v>1376.5</v>
      </c>
      <c r="T1006" s="261"/>
      <c r="U1006" s="147">
        <v>590.92122294297951</v>
      </c>
    </row>
    <row r="1007" spans="1:21" s="140" customFormat="1" ht="15.75" customHeight="1">
      <c r="A1007" s="139">
        <v>41851</v>
      </c>
      <c r="B1007" s="174">
        <v>7500</v>
      </c>
      <c r="C1007" s="46"/>
      <c r="D1007" s="46"/>
      <c r="I1007" s="258"/>
      <c r="J1007" s="258"/>
      <c r="K1007" s="258"/>
      <c r="L1007" s="258"/>
      <c r="R1007" s="139">
        <v>41829</v>
      </c>
      <c r="S1007" s="174">
        <v>1358.5</v>
      </c>
      <c r="T1007" s="261"/>
      <c r="U1007" s="147">
        <v>752.78620992311971</v>
      </c>
    </row>
    <row r="1008" spans="1:21" s="140" customFormat="1" ht="15.75" customHeight="1">
      <c r="A1008" s="139">
        <v>41850</v>
      </c>
      <c r="B1008" s="174">
        <v>7510</v>
      </c>
      <c r="C1008" s="46"/>
      <c r="D1008" s="46"/>
      <c r="I1008" s="258"/>
      <c r="J1008" s="258"/>
      <c r="K1008" s="258"/>
      <c r="L1008" s="258"/>
      <c r="R1008" s="139">
        <v>41828</v>
      </c>
      <c r="S1008" s="174">
        <v>1358.5</v>
      </c>
      <c r="T1008" s="261"/>
      <c r="U1008" s="147">
        <v>850.65266611071911</v>
      </c>
    </row>
    <row r="1009" spans="1:21" s="140" customFormat="1" ht="15.75" customHeight="1">
      <c r="A1009" s="139">
        <v>41849</v>
      </c>
      <c r="B1009" s="174">
        <v>7530</v>
      </c>
      <c r="C1009" s="46"/>
      <c r="D1009" s="46"/>
      <c r="I1009" s="258"/>
      <c r="J1009" s="258"/>
      <c r="K1009" s="258"/>
      <c r="L1009" s="258"/>
      <c r="R1009" s="139">
        <v>41827</v>
      </c>
      <c r="S1009" s="174">
        <v>1373.5</v>
      </c>
      <c r="T1009" s="261"/>
      <c r="U1009" s="147">
        <v>846.91485557342003</v>
      </c>
    </row>
    <row r="1010" spans="1:21" s="140" customFormat="1" ht="15.75" customHeight="1">
      <c r="A1010" s="139">
        <v>41848</v>
      </c>
      <c r="B1010" s="174">
        <v>7510</v>
      </c>
      <c r="C1010" s="46"/>
      <c r="D1010" s="46"/>
      <c r="I1010" s="258"/>
      <c r="J1010" s="258"/>
      <c r="K1010" s="258"/>
      <c r="L1010" s="258"/>
      <c r="R1010" s="139">
        <v>41824</v>
      </c>
      <c r="S1010" s="174">
        <v>1381.5</v>
      </c>
      <c r="T1010" s="261"/>
      <c r="U1010" s="147">
        <v>846.91568429499966</v>
      </c>
    </row>
    <row r="1011" spans="1:21" s="140" customFormat="1" ht="15.75" customHeight="1">
      <c r="A1011" s="139">
        <v>41845</v>
      </c>
      <c r="B1011" s="174">
        <v>7490</v>
      </c>
      <c r="C1011" s="46"/>
      <c r="D1011" s="46"/>
      <c r="I1011" s="258"/>
      <c r="J1011" s="258"/>
      <c r="K1011" s="258"/>
      <c r="L1011" s="258"/>
      <c r="R1011" s="139">
        <v>41823</v>
      </c>
      <c r="S1011" s="174">
        <v>1374.5</v>
      </c>
      <c r="T1011" s="261"/>
      <c r="U1011" s="147">
        <v>845.55854447274032</v>
      </c>
    </row>
    <row r="1012" spans="1:21" s="140" customFormat="1" ht="15.75" customHeight="1">
      <c r="A1012" s="139">
        <v>41844</v>
      </c>
      <c r="B1012" s="174">
        <v>7500</v>
      </c>
      <c r="C1012" s="46"/>
      <c r="D1012" s="46"/>
      <c r="I1012" s="258"/>
      <c r="J1012" s="258"/>
      <c r="K1012" s="258"/>
      <c r="L1012" s="258"/>
      <c r="R1012" s="139">
        <v>41822</v>
      </c>
      <c r="S1012" s="174">
        <v>1389.5</v>
      </c>
      <c r="T1012" s="261"/>
      <c r="U1012" s="147">
        <v>742.4308151189598</v>
      </c>
    </row>
    <row r="1013" spans="1:21" s="140" customFormat="1" ht="15.75" customHeight="1">
      <c r="A1013" s="139">
        <v>41843</v>
      </c>
      <c r="B1013" s="174">
        <v>7500</v>
      </c>
      <c r="C1013" s="46"/>
      <c r="D1013" s="46"/>
      <c r="I1013" s="258"/>
      <c r="J1013" s="258"/>
      <c r="K1013" s="258"/>
      <c r="L1013" s="258"/>
      <c r="R1013" s="139">
        <v>41821</v>
      </c>
      <c r="S1013" s="174">
        <v>1429.5</v>
      </c>
      <c r="T1013" s="261"/>
      <c r="U1013" s="147">
        <v>596.42465004423957</v>
      </c>
    </row>
    <row r="1014" spans="1:21" s="140" customFormat="1" ht="15.75" customHeight="1">
      <c r="A1014" s="139">
        <v>41842</v>
      </c>
      <c r="B1014" s="174">
        <v>7500</v>
      </c>
      <c r="C1014" s="46"/>
      <c r="D1014" s="46"/>
      <c r="I1014" s="258"/>
      <c r="J1014" s="258"/>
      <c r="K1014" s="258"/>
      <c r="L1014" s="258"/>
      <c r="R1014" s="139">
        <v>41820</v>
      </c>
      <c r="S1014" s="174">
        <v>1484</v>
      </c>
      <c r="T1014" s="261"/>
      <c r="U1014" s="147">
        <v>341.91041839167883</v>
      </c>
    </row>
    <row r="1015" spans="1:21" s="140" customFormat="1" ht="15.75" customHeight="1">
      <c r="A1015" s="139">
        <v>41841</v>
      </c>
      <c r="B1015" s="174">
        <v>7440</v>
      </c>
      <c r="C1015" s="46"/>
      <c r="D1015" s="46"/>
      <c r="I1015" s="258"/>
      <c r="J1015" s="258"/>
      <c r="K1015" s="258"/>
      <c r="L1015" s="258"/>
      <c r="R1015" s="139">
        <v>41817</v>
      </c>
      <c r="S1015" s="174">
        <v>1481</v>
      </c>
      <c r="T1015" s="261"/>
      <c r="U1015" s="147">
        <v>248.44234483271975</v>
      </c>
    </row>
    <row r="1016" spans="1:21" s="140" customFormat="1" ht="15.75" customHeight="1">
      <c r="A1016" s="139">
        <v>41838</v>
      </c>
      <c r="B1016" s="174">
        <v>7430</v>
      </c>
      <c r="C1016" s="46"/>
      <c r="D1016" s="46"/>
      <c r="I1016" s="258"/>
      <c r="J1016" s="258"/>
      <c r="K1016" s="258"/>
      <c r="L1016" s="258"/>
      <c r="R1016" s="139">
        <v>41816</v>
      </c>
      <c r="S1016" s="174">
        <v>1458.5</v>
      </c>
      <c r="T1016" s="261"/>
      <c r="U1016" s="147">
        <v>320.47956844649889</v>
      </c>
    </row>
    <row r="1017" spans="1:21" s="140" customFormat="1" ht="15.75" customHeight="1">
      <c r="A1017" s="139">
        <v>41837</v>
      </c>
      <c r="B1017" s="174">
        <v>7430</v>
      </c>
      <c r="C1017" s="46"/>
      <c r="D1017" s="46"/>
      <c r="I1017" s="258"/>
      <c r="J1017" s="258"/>
      <c r="K1017" s="258"/>
      <c r="L1017" s="258"/>
      <c r="R1017" s="139">
        <v>41815</v>
      </c>
      <c r="S1017" s="174">
        <v>1444.5</v>
      </c>
      <c r="T1017" s="261"/>
      <c r="U1017" s="147">
        <v>218.53996942779941</v>
      </c>
    </row>
    <row r="1018" spans="1:21" s="140" customFormat="1" ht="15.75" customHeight="1">
      <c r="A1018" s="139">
        <v>41836</v>
      </c>
      <c r="B1018" s="174">
        <v>7290</v>
      </c>
      <c r="C1018" s="46"/>
      <c r="D1018" s="46"/>
      <c r="I1018" s="258"/>
      <c r="J1018" s="258"/>
      <c r="K1018" s="258"/>
      <c r="L1018" s="258"/>
      <c r="R1018" s="139">
        <v>41814</v>
      </c>
      <c r="S1018" s="174">
        <v>1408.5</v>
      </c>
      <c r="T1018" s="261"/>
      <c r="U1018" s="147">
        <v>433.4308188365203</v>
      </c>
    </row>
    <row r="1019" spans="1:21" s="140" customFormat="1" ht="15.75" customHeight="1">
      <c r="A1019" s="139">
        <v>41835</v>
      </c>
      <c r="B1019" s="174">
        <v>7270</v>
      </c>
      <c r="C1019" s="46"/>
      <c r="D1019" s="46"/>
      <c r="I1019" s="258"/>
      <c r="J1019" s="258"/>
      <c r="K1019" s="258"/>
      <c r="L1019" s="258"/>
      <c r="R1019" s="139">
        <v>41813</v>
      </c>
      <c r="S1019" s="174">
        <v>1396</v>
      </c>
      <c r="T1019" s="261"/>
      <c r="U1019" s="147">
        <v>493.53950909631931</v>
      </c>
    </row>
    <row r="1020" spans="1:21" s="140" customFormat="1" ht="15.75" customHeight="1">
      <c r="A1020" s="139">
        <v>41834</v>
      </c>
      <c r="B1020" s="174">
        <v>7270</v>
      </c>
      <c r="C1020" s="46"/>
      <c r="D1020" s="46"/>
      <c r="I1020" s="258"/>
      <c r="J1020" s="258"/>
      <c r="K1020" s="258"/>
      <c r="L1020" s="258"/>
      <c r="R1020" s="139">
        <v>41810</v>
      </c>
      <c r="S1020" s="174">
        <v>1378</v>
      </c>
      <c r="T1020" s="261"/>
      <c r="U1020" s="147">
        <v>528.33425142680062</v>
      </c>
    </row>
    <row r="1021" spans="1:21" s="140" customFormat="1" ht="15.75" customHeight="1">
      <c r="A1021" s="139">
        <v>41831</v>
      </c>
      <c r="B1021" s="174">
        <v>7300</v>
      </c>
      <c r="C1021" s="46"/>
      <c r="D1021" s="46"/>
      <c r="I1021" s="258"/>
      <c r="J1021" s="258"/>
      <c r="K1021" s="258"/>
      <c r="L1021" s="258"/>
      <c r="R1021" s="139">
        <v>41809</v>
      </c>
      <c r="S1021" s="174">
        <v>1335.5</v>
      </c>
      <c r="T1021" s="261"/>
      <c r="U1021" s="147">
        <v>758.66519613249966</v>
      </c>
    </row>
    <row r="1022" spans="1:21" s="140" customFormat="1" ht="15.75" customHeight="1">
      <c r="A1022" s="139">
        <v>41830</v>
      </c>
      <c r="B1022" s="174">
        <v>7300</v>
      </c>
      <c r="C1022" s="46"/>
      <c r="D1022" s="46"/>
      <c r="I1022" s="258"/>
      <c r="J1022" s="258"/>
      <c r="K1022" s="258"/>
      <c r="L1022" s="258"/>
      <c r="R1022" s="139">
        <v>41808</v>
      </c>
      <c r="S1022" s="174">
        <v>1333.5</v>
      </c>
      <c r="T1022" s="261"/>
      <c r="U1022" s="147">
        <v>768.14713755964021</v>
      </c>
    </row>
    <row r="1023" spans="1:21" s="140" customFormat="1" ht="15.75" customHeight="1">
      <c r="A1023" s="139">
        <v>41829</v>
      </c>
      <c r="B1023" s="174">
        <v>7380</v>
      </c>
      <c r="C1023" s="46"/>
      <c r="D1023" s="46"/>
      <c r="I1023" s="258"/>
      <c r="J1023" s="258"/>
      <c r="K1023" s="258"/>
      <c r="L1023" s="258"/>
      <c r="R1023" s="139">
        <v>41807</v>
      </c>
      <c r="S1023" s="174">
        <v>1334</v>
      </c>
      <c r="T1023" s="261"/>
      <c r="U1023" s="147">
        <v>787.16454522527965</v>
      </c>
    </row>
    <row r="1024" spans="1:21" s="140" customFormat="1" ht="15.75" customHeight="1">
      <c r="A1024" s="139">
        <v>41828</v>
      </c>
      <c r="B1024" s="174">
        <v>7480</v>
      </c>
      <c r="C1024" s="46"/>
      <c r="D1024" s="46"/>
      <c r="I1024" s="258"/>
      <c r="J1024" s="258"/>
      <c r="K1024" s="258"/>
      <c r="L1024" s="258"/>
      <c r="R1024" s="139">
        <v>41806</v>
      </c>
      <c r="S1024" s="174">
        <v>1336</v>
      </c>
      <c r="T1024" s="261"/>
      <c r="U1024" s="147">
        <v>873.10674350912086</v>
      </c>
    </row>
    <row r="1025" spans="1:21" s="140" customFormat="1" ht="15.75" customHeight="1">
      <c r="A1025" s="139">
        <v>41827</v>
      </c>
      <c r="B1025" s="174">
        <v>7550</v>
      </c>
      <c r="C1025" s="46"/>
      <c r="D1025" s="46"/>
      <c r="I1025" s="258"/>
      <c r="J1025" s="258"/>
      <c r="K1025" s="258"/>
      <c r="L1025" s="258"/>
      <c r="R1025" s="139">
        <v>41803</v>
      </c>
      <c r="S1025" s="174">
        <v>1335.5</v>
      </c>
      <c r="T1025" s="261"/>
      <c r="U1025" s="147">
        <v>820.30588812815949</v>
      </c>
    </row>
    <row r="1026" spans="1:21" s="140" customFormat="1" ht="15.75" customHeight="1">
      <c r="A1026" s="139">
        <v>41824</v>
      </c>
      <c r="B1026" s="174">
        <v>7600</v>
      </c>
      <c r="C1026" s="46"/>
      <c r="D1026" s="46"/>
      <c r="I1026" s="258"/>
      <c r="J1026" s="258"/>
      <c r="K1026" s="258"/>
      <c r="L1026" s="258"/>
      <c r="R1026" s="139">
        <v>41802</v>
      </c>
      <c r="S1026" s="174">
        <v>1292.5</v>
      </c>
      <c r="T1026" s="261"/>
      <c r="U1026" s="147">
        <v>687.75857549100056</v>
      </c>
    </row>
    <row r="1027" spans="1:21" s="140" customFormat="1" ht="15.75" customHeight="1">
      <c r="A1027" s="139">
        <v>41823</v>
      </c>
      <c r="B1027" s="174">
        <v>7560</v>
      </c>
      <c r="C1027" s="46"/>
      <c r="D1027" s="46"/>
      <c r="I1027" s="258"/>
      <c r="J1027" s="258"/>
      <c r="K1027" s="258"/>
      <c r="L1027" s="258"/>
      <c r="R1027" s="139">
        <v>41801</v>
      </c>
      <c r="S1027" s="174">
        <v>1278.5</v>
      </c>
      <c r="T1027" s="261"/>
      <c r="U1027" s="147">
        <v>687.85357787750036</v>
      </c>
    </row>
    <row r="1028" spans="1:21" s="140" customFormat="1" ht="15.75" customHeight="1">
      <c r="A1028" s="139">
        <v>41822</v>
      </c>
      <c r="B1028" s="174">
        <v>7520</v>
      </c>
      <c r="C1028" s="46"/>
      <c r="D1028" s="46"/>
      <c r="I1028" s="258"/>
      <c r="J1028" s="258"/>
      <c r="K1028" s="258"/>
      <c r="L1028" s="258"/>
      <c r="R1028" s="139">
        <v>41800</v>
      </c>
      <c r="S1028" s="174">
        <v>1278.5</v>
      </c>
      <c r="T1028" s="261"/>
      <c r="U1028" s="147">
        <v>627.81406457550111</v>
      </c>
    </row>
    <row r="1029" spans="1:21" s="140" customFormat="1" ht="15.75" customHeight="1">
      <c r="A1029" s="139">
        <v>41821</v>
      </c>
      <c r="B1029" s="174">
        <v>7570</v>
      </c>
      <c r="C1029" s="46"/>
      <c r="D1029" s="46"/>
      <c r="I1029" s="258"/>
      <c r="J1029" s="258"/>
      <c r="K1029" s="258"/>
      <c r="L1029" s="258"/>
      <c r="R1029" s="139">
        <v>41799</v>
      </c>
      <c r="S1029" s="174">
        <v>1280</v>
      </c>
      <c r="T1029" s="261"/>
      <c r="U1029" s="147">
        <v>630.40393087999928</v>
      </c>
    </row>
    <row r="1030" spans="1:21" s="140" customFormat="1" ht="15.75" customHeight="1">
      <c r="A1030" s="139">
        <v>41820</v>
      </c>
      <c r="B1030" s="174">
        <v>7600</v>
      </c>
      <c r="C1030" s="46"/>
      <c r="D1030" s="46"/>
      <c r="I1030" s="258"/>
      <c r="J1030" s="258"/>
      <c r="K1030" s="258"/>
      <c r="L1030" s="258"/>
      <c r="R1030" s="139">
        <v>41796</v>
      </c>
      <c r="S1030" s="174">
        <v>1280</v>
      </c>
      <c r="T1030" s="261"/>
      <c r="U1030" s="147">
        <v>604.37315558400041</v>
      </c>
    </row>
    <row r="1031" spans="1:21" s="140" customFormat="1" ht="15.75" customHeight="1">
      <c r="A1031" s="139">
        <v>41817</v>
      </c>
      <c r="B1031" s="174">
        <v>7500</v>
      </c>
      <c r="C1031" s="46"/>
      <c r="D1031" s="46"/>
      <c r="I1031" s="258"/>
      <c r="J1031" s="258"/>
      <c r="K1031" s="258"/>
      <c r="L1031" s="258"/>
      <c r="R1031" s="139">
        <v>41795</v>
      </c>
      <c r="S1031" s="174">
        <v>1279.5</v>
      </c>
      <c r="T1031" s="261"/>
      <c r="U1031" s="147">
        <v>509.84659458229908</v>
      </c>
    </row>
    <row r="1032" spans="1:21" s="140" customFormat="1" ht="15.75" customHeight="1">
      <c r="A1032" s="139">
        <v>41816</v>
      </c>
      <c r="B1032" s="174">
        <v>7470</v>
      </c>
      <c r="C1032" s="46"/>
      <c r="D1032" s="46"/>
      <c r="I1032" s="258"/>
      <c r="J1032" s="258"/>
      <c r="K1032" s="258"/>
      <c r="L1032" s="258"/>
      <c r="R1032" s="139">
        <v>41794</v>
      </c>
      <c r="S1032" s="174">
        <v>1259</v>
      </c>
      <c r="T1032" s="261"/>
      <c r="U1032" s="147">
        <v>427.1664640928002</v>
      </c>
    </row>
    <row r="1033" spans="1:21" s="140" customFormat="1" ht="15.75" customHeight="1">
      <c r="A1033" s="139">
        <v>41815</v>
      </c>
      <c r="B1033" s="174">
        <v>7300</v>
      </c>
      <c r="C1033" s="46"/>
      <c r="D1033" s="46"/>
      <c r="I1033" s="258"/>
      <c r="J1033" s="258"/>
      <c r="K1033" s="258"/>
      <c r="L1033" s="258"/>
      <c r="R1033" s="139">
        <v>41793</v>
      </c>
      <c r="S1033" s="174">
        <v>1245</v>
      </c>
      <c r="T1033" s="261"/>
      <c r="U1033" s="147">
        <v>502.38507339499938</v>
      </c>
    </row>
    <row r="1034" spans="1:21" s="140" customFormat="1" ht="15.75" customHeight="1">
      <c r="A1034" s="139">
        <v>41814</v>
      </c>
      <c r="B1034" s="174">
        <v>7330</v>
      </c>
      <c r="C1034" s="46"/>
      <c r="D1034" s="46"/>
      <c r="I1034" s="258"/>
      <c r="J1034" s="258"/>
      <c r="K1034" s="258"/>
      <c r="L1034" s="258"/>
      <c r="R1034" s="139">
        <v>41789</v>
      </c>
      <c r="S1034" s="174">
        <v>1260.5</v>
      </c>
      <c r="T1034" s="261"/>
      <c r="U1034" s="147">
        <v>354.53645628053982</v>
      </c>
    </row>
    <row r="1035" spans="1:21" s="140" customFormat="1" ht="15.75" customHeight="1">
      <c r="A1035" s="139">
        <v>41813</v>
      </c>
      <c r="B1035" s="174">
        <v>7330</v>
      </c>
      <c r="C1035" s="46"/>
      <c r="D1035" s="46"/>
      <c r="I1035" s="258"/>
      <c r="J1035" s="258"/>
      <c r="K1035" s="258"/>
      <c r="L1035" s="258"/>
      <c r="R1035" s="139">
        <v>41788</v>
      </c>
      <c r="S1035" s="174">
        <v>1262.5</v>
      </c>
      <c r="T1035" s="261"/>
      <c r="U1035" s="147">
        <v>337.67029464549978</v>
      </c>
    </row>
    <row r="1036" spans="1:21" s="140" customFormat="1" ht="15.75" customHeight="1">
      <c r="A1036" s="139">
        <v>41810</v>
      </c>
      <c r="B1036" s="174">
        <v>7280</v>
      </c>
      <c r="C1036" s="46"/>
      <c r="D1036" s="46"/>
      <c r="I1036" s="258"/>
      <c r="J1036" s="258"/>
      <c r="K1036" s="258"/>
      <c r="L1036" s="258"/>
      <c r="R1036" s="139">
        <v>41787</v>
      </c>
      <c r="S1036" s="174">
        <v>1263</v>
      </c>
      <c r="T1036" s="261"/>
      <c r="U1036" s="147">
        <v>271.95406898579949</v>
      </c>
    </row>
    <row r="1037" spans="1:21" s="140" customFormat="1" ht="15.75" customHeight="1">
      <c r="A1037" s="139">
        <v>41809</v>
      </c>
      <c r="B1037" s="174">
        <v>7300</v>
      </c>
      <c r="C1037" s="46"/>
      <c r="D1037" s="46"/>
      <c r="I1037" s="258"/>
      <c r="J1037" s="258"/>
      <c r="K1037" s="258"/>
      <c r="L1037" s="258"/>
      <c r="R1037" s="139">
        <v>41786</v>
      </c>
      <c r="S1037" s="174">
        <v>1264</v>
      </c>
      <c r="T1037" s="261"/>
      <c r="U1037" s="147">
        <v>267.46068510080022</v>
      </c>
    </row>
    <row r="1038" spans="1:21" s="140" customFormat="1" ht="15.75" customHeight="1">
      <c r="A1038" s="139">
        <v>41808</v>
      </c>
      <c r="B1038" s="174">
        <v>7300</v>
      </c>
      <c r="C1038" s="46"/>
      <c r="D1038" s="46"/>
      <c r="I1038" s="258"/>
      <c r="J1038" s="258"/>
      <c r="K1038" s="258"/>
      <c r="L1038" s="258"/>
      <c r="R1038" s="139">
        <v>41785</v>
      </c>
      <c r="S1038" s="174">
        <v>1267.5</v>
      </c>
      <c r="T1038" s="261"/>
      <c r="U1038" s="147">
        <v>211.7789025025013</v>
      </c>
    </row>
    <row r="1039" spans="1:21" s="140" customFormat="1" ht="15.75" customHeight="1">
      <c r="A1039" s="139">
        <v>41807</v>
      </c>
      <c r="B1039" s="174">
        <v>7320</v>
      </c>
      <c r="C1039" s="46"/>
      <c r="D1039" s="46"/>
      <c r="I1039" s="258"/>
      <c r="J1039" s="258"/>
      <c r="K1039" s="258"/>
      <c r="L1039" s="258"/>
      <c r="R1039" s="139">
        <v>41782</v>
      </c>
      <c r="S1039" s="174">
        <v>1261.5</v>
      </c>
      <c r="T1039" s="261"/>
      <c r="U1039" s="147">
        <v>142.20487060230062</v>
      </c>
    </row>
    <row r="1040" spans="1:21" s="140" customFormat="1" ht="15.75" customHeight="1">
      <c r="A1040" s="139">
        <v>41806</v>
      </c>
      <c r="B1040" s="174">
        <v>7400</v>
      </c>
      <c r="C1040" s="46"/>
      <c r="D1040" s="46"/>
      <c r="I1040" s="258"/>
      <c r="J1040" s="258"/>
      <c r="K1040" s="258"/>
      <c r="L1040" s="258"/>
      <c r="R1040" s="139">
        <v>41781</v>
      </c>
      <c r="S1040" s="174">
        <v>1250.5</v>
      </c>
      <c r="T1040" s="261"/>
      <c r="U1040" s="147">
        <v>187.14303482870037</v>
      </c>
    </row>
    <row r="1041" spans="1:21" s="140" customFormat="1" ht="15.75" customHeight="1">
      <c r="A1041" s="139">
        <v>41803</v>
      </c>
      <c r="B1041" s="174">
        <v>7350</v>
      </c>
      <c r="C1041" s="46"/>
      <c r="D1041" s="46"/>
      <c r="I1041" s="258"/>
      <c r="J1041" s="258"/>
      <c r="K1041" s="258"/>
      <c r="L1041" s="258"/>
      <c r="R1041" s="139">
        <v>41780</v>
      </c>
      <c r="S1041" s="174">
        <v>1245</v>
      </c>
      <c r="T1041" s="261"/>
      <c r="U1041" s="147">
        <v>191.18388032100029</v>
      </c>
    </row>
    <row r="1042" spans="1:21" s="140" customFormat="1" ht="15.75" customHeight="1">
      <c r="A1042" s="139">
        <v>41802</v>
      </c>
      <c r="B1042" s="174">
        <v>7020</v>
      </c>
      <c r="C1042" s="46"/>
      <c r="D1042" s="46"/>
      <c r="I1042" s="258"/>
      <c r="J1042" s="258"/>
      <c r="K1042" s="258"/>
      <c r="L1042" s="258"/>
      <c r="R1042" s="139">
        <v>41779</v>
      </c>
      <c r="S1042" s="174">
        <v>1234.5</v>
      </c>
      <c r="T1042" s="261"/>
      <c r="U1042" s="147">
        <v>142.12237626205933</v>
      </c>
    </row>
    <row r="1043" spans="1:21" s="140" customFormat="1" ht="15.75" customHeight="1">
      <c r="A1043" s="139">
        <v>41801</v>
      </c>
      <c r="B1043" s="174">
        <v>6950</v>
      </c>
      <c r="C1043" s="46"/>
      <c r="D1043" s="46"/>
      <c r="I1043" s="258"/>
      <c r="J1043" s="258"/>
      <c r="K1043" s="258"/>
      <c r="L1043" s="258"/>
      <c r="R1043" s="139">
        <v>41778</v>
      </c>
      <c r="S1043" s="174">
        <v>1229.5</v>
      </c>
      <c r="T1043" s="261"/>
      <c r="U1043" s="147">
        <v>111.09930925069966</v>
      </c>
    </row>
    <row r="1044" spans="1:21" s="140" customFormat="1" ht="15.75" customHeight="1">
      <c r="A1044" s="139">
        <v>41800</v>
      </c>
      <c r="B1044" s="174">
        <v>6900</v>
      </c>
      <c r="C1044" s="46"/>
      <c r="D1044" s="46"/>
      <c r="I1044" s="258"/>
      <c r="J1044" s="258"/>
      <c r="K1044" s="258"/>
      <c r="L1044" s="258"/>
      <c r="R1044" s="139">
        <v>41775</v>
      </c>
      <c r="S1044" s="174">
        <v>1204</v>
      </c>
      <c r="T1044" s="261"/>
      <c r="U1044" s="147">
        <v>205.86679152239958</v>
      </c>
    </row>
    <row r="1045" spans="1:21" s="140" customFormat="1" ht="15.75" customHeight="1">
      <c r="A1045" s="139">
        <v>41799</v>
      </c>
      <c r="B1045" s="174">
        <v>6920</v>
      </c>
      <c r="C1045" s="46"/>
      <c r="D1045" s="46"/>
      <c r="I1045" s="258"/>
      <c r="J1045" s="258"/>
      <c r="K1045" s="258"/>
      <c r="L1045" s="258"/>
      <c r="R1045" s="139">
        <v>41774</v>
      </c>
      <c r="S1045" s="174">
        <v>1213</v>
      </c>
      <c r="T1045" s="261"/>
      <c r="U1045" s="147">
        <v>158.19905630320045</v>
      </c>
    </row>
    <row r="1046" spans="1:21" s="140" customFormat="1" ht="15.75" customHeight="1">
      <c r="A1046" s="139">
        <v>41796</v>
      </c>
      <c r="B1046" s="174">
        <v>6900</v>
      </c>
      <c r="C1046" s="46"/>
      <c r="D1046" s="46"/>
      <c r="I1046" s="258"/>
      <c r="J1046" s="258"/>
      <c r="K1046" s="258"/>
      <c r="L1046" s="258"/>
      <c r="R1046" s="139">
        <v>41773</v>
      </c>
      <c r="S1046" s="174">
        <v>1227</v>
      </c>
      <c r="T1046" s="261"/>
      <c r="U1046" s="147">
        <v>87.693953343999965</v>
      </c>
    </row>
    <row r="1047" spans="1:21" s="140" customFormat="1" ht="15.75" customHeight="1">
      <c r="A1047" s="139">
        <v>41795</v>
      </c>
      <c r="B1047" s="174">
        <v>6800</v>
      </c>
      <c r="C1047" s="46"/>
      <c r="D1047" s="46"/>
      <c r="I1047" s="258"/>
      <c r="J1047" s="258"/>
      <c r="K1047" s="258"/>
      <c r="L1047" s="258"/>
      <c r="R1047" s="139">
        <v>41772</v>
      </c>
      <c r="S1047" s="174">
        <v>1220.5</v>
      </c>
      <c r="T1047" s="261"/>
      <c r="U1047" s="147">
        <v>71.589212151418906</v>
      </c>
    </row>
    <row r="1048" spans="1:21" s="140" customFormat="1" ht="15.75" customHeight="1">
      <c r="A1048" s="139">
        <v>41794</v>
      </c>
      <c r="B1048" s="174">
        <v>6620</v>
      </c>
      <c r="C1048" s="46"/>
      <c r="D1048" s="46"/>
      <c r="I1048" s="258"/>
      <c r="J1048" s="258"/>
      <c r="K1048" s="258"/>
      <c r="L1048" s="258"/>
      <c r="R1048" s="139">
        <v>41771</v>
      </c>
      <c r="S1048" s="174">
        <v>1220.5</v>
      </c>
      <c r="T1048" s="261"/>
      <c r="U1048" s="147">
        <v>30.981594994899751</v>
      </c>
    </row>
    <row r="1049" spans="1:21" s="140" customFormat="1" ht="15.75" customHeight="1">
      <c r="A1049" s="139">
        <v>41793</v>
      </c>
      <c r="B1049" s="174">
        <v>6620</v>
      </c>
      <c r="C1049" s="46"/>
      <c r="D1049" s="46"/>
      <c r="I1049" s="258"/>
      <c r="J1049" s="258"/>
      <c r="K1049" s="258"/>
      <c r="L1049" s="258"/>
      <c r="R1049" s="139">
        <v>41768</v>
      </c>
      <c r="S1049" s="174">
        <v>1183.5</v>
      </c>
      <c r="T1049" s="261"/>
      <c r="U1049" s="147">
        <v>180.37949176389975</v>
      </c>
    </row>
    <row r="1050" spans="1:21" s="140" customFormat="1" ht="15.75" customHeight="1">
      <c r="A1050" s="139">
        <v>41789</v>
      </c>
      <c r="B1050" s="174">
        <v>6540</v>
      </c>
      <c r="C1050" s="46"/>
      <c r="D1050" s="46"/>
      <c r="I1050" s="258"/>
      <c r="J1050" s="258"/>
      <c r="K1050" s="258"/>
      <c r="L1050" s="258"/>
      <c r="R1050" s="139">
        <v>41767</v>
      </c>
      <c r="S1050" s="174">
        <v>1173.5</v>
      </c>
      <c r="T1050" s="261"/>
      <c r="U1050" s="147">
        <v>244.77597070889988</v>
      </c>
    </row>
    <row r="1051" spans="1:21" s="140" customFormat="1" ht="15.75" customHeight="1">
      <c r="A1051" s="139">
        <v>41788</v>
      </c>
      <c r="B1051" s="174">
        <v>6550</v>
      </c>
      <c r="C1051" s="46"/>
      <c r="D1051" s="46"/>
      <c r="I1051" s="258"/>
      <c r="J1051" s="258"/>
      <c r="K1051" s="258"/>
      <c r="L1051" s="258"/>
      <c r="R1051" s="139">
        <v>41766</v>
      </c>
      <c r="S1051" s="174">
        <v>1168</v>
      </c>
      <c r="T1051" s="261"/>
      <c r="U1051" s="147">
        <v>282.847634799361</v>
      </c>
    </row>
    <row r="1052" spans="1:21" s="140" customFormat="1" ht="15.75" customHeight="1">
      <c r="A1052" s="139">
        <v>41787</v>
      </c>
      <c r="B1052" s="174">
        <v>6480</v>
      </c>
      <c r="C1052" s="46"/>
      <c r="D1052" s="46"/>
      <c r="I1052" s="258"/>
      <c r="J1052" s="258"/>
      <c r="K1052" s="258"/>
      <c r="L1052" s="258"/>
      <c r="R1052" s="139">
        <v>41765</v>
      </c>
      <c r="S1052" s="174">
        <v>1171.5</v>
      </c>
      <c r="T1052" s="261"/>
      <c r="U1052" s="147">
        <v>335.38533029610153</v>
      </c>
    </row>
    <row r="1053" spans="1:21" s="140" customFormat="1" ht="15.75" customHeight="1">
      <c r="A1053" s="139">
        <v>41786</v>
      </c>
      <c r="B1053" s="174">
        <v>6470</v>
      </c>
      <c r="C1053" s="46"/>
      <c r="D1053" s="46"/>
      <c r="I1053" s="258"/>
      <c r="J1053" s="258"/>
      <c r="K1053" s="258"/>
      <c r="L1053" s="258"/>
      <c r="R1053" s="139">
        <v>41764</v>
      </c>
      <c r="S1053" s="174">
        <v>1176.5</v>
      </c>
      <c r="T1053" s="261"/>
      <c r="U1053" s="147">
        <v>307.89047688190021</v>
      </c>
    </row>
    <row r="1054" spans="1:21" s="140" customFormat="1" ht="15.75" customHeight="1">
      <c r="A1054" s="139">
        <v>41785</v>
      </c>
      <c r="B1054" s="174">
        <v>6430</v>
      </c>
      <c r="C1054" s="46"/>
      <c r="D1054" s="46"/>
      <c r="I1054" s="258"/>
      <c r="J1054" s="258"/>
      <c r="K1054" s="258"/>
      <c r="L1054" s="258"/>
      <c r="R1054" s="139">
        <v>41759</v>
      </c>
      <c r="S1054" s="174">
        <v>1189</v>
      </c>
      <c r="T1054" s="261"/>
      <c r="U1054" s="147">
        <v>247.75135790560034</v>
      </c>
    </row>
    <row r="1055" spans="1:21" s="140" customFormat="1" ht="15.75" customHeight="1">
      <c r="A1055" s="139">
        <v>41782</v>
      </c>
      <c r="B1055" s="174">
        <v>6330</v>
      </c>
      <c r="C1055" s="46"/>
      <c r="D1055" s="46"/>
      <c r="I1055" s="258"/>
      <c r="J1055" s="258"/>
      <c r="K1055" s="258"/>
      <c r="L1055" s="258"/>
      <c r="R1055" s="139">
        <v>41758</v>
      </c>
      <c r="S1055" s="174">
        <v>1191</v>
      </c>
      <c r="T1055" s="261"/>
      <c r="U1055" s="147">
        <v>262.11595960980139</v>
      </c>
    </row>
    <row r="1056" spans="1:21" s="140" customFormat="1" ht="15.75" customHeight="1">
      <c r="A1056" s="139">
        <v>41781</v>
      </c>
      <c r="B1056" s="174">
        <v>6320</v>
      </c>
      <c r="C1056" s="46"/>
      <c r="D1056" s="46"/>
      <c r="I1056" s="258"/>
      <c r="J1056" s="258"/>
      <c r="K1056" s="258"/>
      <c r="L1056" s="258"/>
      <c r="R1056" s="139">
        <v>41757</v>
      </c>
      <c r="S1056" s="174">
        <v>1192</v>
      </c>
      <c r="T1056" s="261"/>
      <c r="U1056" s="147">
        <v>305.98066658047992</v>
      </c>
    </row>
    <row r="1057" spans="1:21" s="140" customFormat="1" ht="15.75" customHeight="1">
      <c r="A1057" s="139">
        <v>41780</v>
      </c>
      <c r="B1057" s="174">
        <v>6300</v>
      </c>
      <c r="C1057" s="46"/>
      <c r="D1057" s="46"/>
      <c r="I1057" s="258"/>
      <c r="J1057" s="258"/>
      <c r="K1057" s="258"/>
      <c r="L1057" s="258"/>
      <c r="R1057" s="139">
        <v>41754</v>
      </c>
      <c r="S1057" s="174">
        <v>1206.5</v>
      </c>
      <c r="T1057" s="261"/>
      <c r="U1057" s="147">
        <v>254.19579813200016</v>
      </c>
    </row>
    <row r="1058" spans="1:21" s="140" customFormat="1" ht="15.75" customHeight="1">
      <c r="A1058" s="139">
        <v>41779</v>
      </c>
      <c r="B1058" s="174">
        <v>6200</v>
      </c>
      <c r="C1058" s="46"/>
      <c r="D1058" s="46"/>
      <c r="I1058" s="258"/>
      <c r="J1058" s="258"/>
      <c r="K1058" s="258"/>
      <c r="L1058" s="258"/>
      <c r="R1058" s="139">
        <v>41753</v>
      </c>
      <c r="S1058" s="174">
        <v>1207.5</v>
      </c>
      <c r="T1058" s="261"/>
      <c r="U1058" s="147">
        <v>249.71026681900003</v>
      </c>
    </row>
    <row r="1059" spans="1:21" s="140" customFormat="1" ht="15.75" customHeight="1">
      <c r="A1059" s="139">
        <v>41778</v>
      </c>
      <c r="B1059" s="174">
        <v>6140</v>
      </c>
      <c r="C1059" s="46"/>
      <c r="D1059" s="46"/>
      <c r="I1059" s="258"/>
      <c r="J1059" s="258"/>
      <c r="K1059" s="258"/>
      <c r="L1059" s="258"/>
      <c r="R1059" s="139">
        <v>41752</v>
      </c>
      <c r="S1059" s="174">
        <v>1202.5</v>
      </c>
      <c r="T1059" s="261"/>
      <c r="U1059" s="147">
        <v>275.66203570750076</v>
      </c>
    </row>
    <row r="1060" spans="1:21" s="140" customFormat="1" ht="15.75" customHeight="1">
      <c r="A1060" s="139">
        <v>41775</v>
      </c>
      <c r="B1060" s="174">
        <v>6105</v>
      </c>
      <c r="C1060" s="46"/>
      <c r="D1060" s="46"/>
      <c r="I1060" s="258"/>
      <c r="J1060" s="258"/>
      <c r="K1060" s="258"/>
      <c r="L1060" s="258"/>
      <c r="R1060" s="139">
        <v>41751</v>
      </c>
      <c r="S1060" s="174">
        <v>1198.5</v>
      </c>
      <c r="T1060" s="261"/>
      <c r="U1060" s="147">
        <v>297.43820686742038</v>
      </c>
    </row>
    <row r="1061" spans="1:21" s="140" customFormat="1" ht="15.75" customHeight="1">
      <c r="A1061" s="139">
        <v>41774</v>
      </c>
      <c r="B1061" s="174">
        <v>6100</v>
      </c>
      <c r="C1061" s="46"/>
      <c r="D1061" s="46"/>
      <c r="I1061" s="258"/>
      <c r="J1061" s="258"/>
      <c r="K1061" s="258"/>
      <c r="L1061" s="258"/>
      <c r="R1061" s="139">
        <v>41750</v>
      </c>
      <c r="S1061" s="174">
        <v>1202.5</v>
      </c>
      <c r="T1061" s="261"/>
      <c r="U1061" s="147">
        <v>332.55986017330088</v>
      </c>
    </row>
    <row r="1062" spans="1:21" s="140" customFormat="1" ht="15.75" customHeight="1">
      <c r="A1062" s="139">
        <v>41773</v>
      </c>
      <c r="B1062" s="174">
        <v>6100</v>
      </c>
      <c r="C1062" s="46"/>
      <c r="D1062" s="46"/>
      <c r="I1062" s="258"/>
      <c r="J1062" s="258"/>
      <c r="K1062" s="258"/>
      <c r="L1062" s="258"/>
      <c r="R1062" s="139">
        <v>41746</v>
      </c>
      <c r="S1062" s="174">
        <v>1215.5</v>
      </c>
      <c r="T1062" s="261"/>
      <c r="U1062" s="147">
        <v>350.82081891485996</v>
      </c>
    </row>
    <row r="1063" spans="1:21" s="140" customFormat="1" ht="15.75" customHeight="1">
      <c r="A1063" s="139">
        <v>41772</v>
      </c>
      <c r="B1063" s="174">
        <v>6060</v>
      </c>
      <c r="C1063" s="46"/>
      <c r="D1063" s="46"/>
      <c r="I1063" s="258"/>
      <c r="J1063" s="258"/>
      <c r="K1063" s="258"/>
      <c r="L1063" s="258"/>
      <c r="R1063" s="139">
        <v>41745</v>
      </c>
      <c r="S1063" s="174">
        <v>1215.5</v>
      </c>
      <c r="T1063" s="261"/>
      <c r="U1063" s="147">
        <v>340.82081891485996</v>
      </c>
    </row>
    <row r="1064" spans="1:21" s="140" customFormat="1" ht="15.75" customHeight="1">
      <c r="A1064" s="139">
        <v>41771</v>
      </c>
      <c r="B1064" s="174">
        <v>6010</v>
      </c>
      <c r="C1064" s="46"/>
      <c r="D1064" s="46"/>
      <c r="I1064" s="258"/>
      <c r="J1064" s="258"/>
      <c r="K1064" s="258"/>
      <c r="L1064" s="258"/>
      <c r="R1064" s="139">
        <v>41744</v>
      </c>
      <c r="S1064" s="174">
        <v>1220</v>
      </c>
      <c r="T1064" s="261"/>
      <c r="U1064" s="147">
        <v>321.38252292320067</v>
      </c>
    </row>
    <row r="1065" spans="1:21" s="140" customFormat="1" ht="15.75" customHeight="1">
      <c r="A1065" s="139">
        <v>41768</v>
      </c>
      <c r="B1065" s="174">
        <v>5980</v>
      </c>
      <c r="C1065" s="46"/>
      <c r="D1065" s="46"/>
      <c r="I1065" s="258"/>
      <c r="J1065" s="258"/>
      <c r="K1065" s="258"/>
      <c r="L1065" s="258"/>
      <c r="R1065" s="139">
        <v>41743</v>
      </c>
      <c r="S1065" s="174">
        <v>1223</v>
      </c>
      <c r="T1065" s="261"/>
      <c r="U1065" s="147">
        <v>346.11721634576043</v>
      </c>
    </row>
    <row r="1066" spans="1:21" s="140" customFormat="1" ht="15.75" customHeight="1">
      <c r="A1066" s="139">
        <v>41767</v>
      </c>
      <c r="B1066" s="174">
        <v>6000</v>
      </c>
      <c r="C1066" s="46"/>
      <c r="D1066" s="46"/>
      <c r="I1066" s="258"/>
      <c r="J1066" s="258"/>
      <c r="K1066" s="258"/>
      <c r="L1066" s="258"/>
      <c r="R1066" s="139">
        <v>41740</v>
      </c>
      <c r="S1066" s="174">
        <v>1225.5</v>
      </c>
      <c r="T1066" s="261"/>
      <c r="U1066" s="147">
        <v>311.98101623135881</v>
      </c>
    </row>
    <row r="1067" spans="1:21" s="140" customFormat="1" ht="15.75" customHeight="1">
      <c r="A1067" s="139">
        <v>41766</v>
      </c>
      <c r="B1067" s="174">
        <v>6000</v>
      </c>
      <c r="C1067" s="46"/>
      <c r="D1067" s="46"/>
      <c r="I1067" s="258"/>
      <c r="J1067" s="258"/>
      <c r="K1067" s="258"/>
      <c r="L1067" s="258"/>
      <c r="R1067" s="139">
        <v>41739</v>
      </c>
      <c r="S1067" s="174">
        <v>1222.5</v>
      </c>
      <c r="T1067" s="261"/>
      <c r="U1067" s="147">
        <v>336.71932716870015</v>
      </c>
    </row>
    <row r="1068" spans="1:21" s="140" customFormat="1" ht="15.75" customHeight="1">
      <c r="A1068" s="139">
        <v>41765</v>
      </c>
      <c r="B1068" s="174">
        <v>6090</v>
      </c>
      <c r="C1068" s="46"/>
      <c r="D1068" s="46"/>
      <c r="I1068" s="258"/>
      <c r="J1068" s="258"/>
      <c r="K1068" s="258"/>
      <c r="L1068" s="258"/>
      <c r="R1068" s="139">
        <v>41738</v>
      </c>
      <c r="S1068" s="174">
        <v>1227.5</v>
      </c>
      <c r="T1068" s="261"/>
      <c r="U1068" s="147">
        <v>389.55890526280018</v>
      </c>
    </row>
    <row r="1069" spans="1:21" s="140" customFormat="1" ht="15.75" customHeight="1">
      <c r="A1069" s="139">
        <v>41764</v>
      </c>
      <c r="B1069" s="174">
        <v>6100</v>
      </c>
      <c r="C1069" s="46"/>
      <c r="D1069" s="46"/>
      <c r="I1069" s="258"/>
      <c r="J1069" s="258"/>
      <c r="K1069" s="258"/>
      <c r="L1069" s="258"/>
      <c r="R1069" s="139">
        <v>41737</v>
      </c>
      <c r="S1069" s="174">
        <v>1230</v>
      </c>
      <c r="T1069" s="261"/>
      <c r="U1069" s="147">
        <v>359.99318642559956</v>
      </c>
    </row>
    <row r="1070" spans="1:21" s="140" customFormat="1" ht="15.75" customHeight="1">
      <c r="A1070" s="139">
        <v>41759</v>
      </c>
      <c r="B1070" s="174">
        <v>6100</v>
      </c>
      <c r="C1070" s="46"/>
      <c r="D1070" s="46"/>
      <c r="I1070" s="258"/>
      <c r="J1070" s="258"/>
      <c r="K1070" s="258"/>
      <c r="L1070" s="258"/>
      <c r="R1070" s="139">
        <v>41733</v>
      </c>
      <c r="S1070" s="174">
        <v>1213</v>
      </c>
      <c r="T1070" s="261"/>
      <c r="U1070" s="147">
        <v>442.10580426376055</v>
      </c>
    </row>
    <row r="1071" spans="1:21" s="140" customFormat="1" ht="15.75" customHeight="1">
      <c r="A1071" s="139">
        <v>41758</v>
      </c>
      <c r="B1071" s="174">
        <v>6120</v>
      </c>
      <c r="C1071" s="46"/>
      <c r="D1071" s="46"/>
      <c r="I1071" s="258"/>
      <c r="J1071" s="258"/>
      <c r="K1071" s="258"/>
      <c r="L1071" s="258"/>
      <c r="R1071" s="139">
        <v>41732</v>
      </c>
      <c r="S1071" s="174">
        <v>1206</v>
      </c>
      <c r="T1071" s="261"/>
      <c r="U1071" s="147">
        <v>501.99671297231998</v>
      </c>
    </row>
    <row r="1072" spans="1:21" s="140" customFormat="1" ht="15.75" customHeight="1">
      <c r="A1072" s="139">
        <v>41757</v>
      </c>
      <c r="B1072" s="174">
        <v>6170</v>
      </c>
      <c r="C1072" s="46"/>
      <c r="D1072" s="46"/>
      <c r="I1072" s="258"/>
      <c r="J1072" s="258"/>
      <c r="K1072" s="258"/>
      <c r="L1072" s="258"/>
      <c r="R1072" s="139">
        <v>41731</v>
      </c>
      <c r="S1072" s="174">
        <v>1226</v>
      </c>
      <c r="T1072" s="261"/>
      <c r="U1072" s="147">
        <v>435.31427599391918</v>
      </c>
    </row>
    <row r="1073" spans="1:21" s="140" customFormat="1" ht="15.75" customHeight="1">
      <c r="A1073" s="139">
        <v>41754</v>
      </c>
      <c r="B1073" s="174">
        <v>6185</v>
      </c>
      <c r="C1073" s="46"/>
      <c r="D1073" s="46"/>
      <c r="I1073" s="258"/>
      <c r="J1073" s="258"/>
      <c r="K1073" s="258"/>
      <c r="L1073" s="258"/>
      <c r="R1073" s="139">
        <v>41730</v>
      </c>
      <c r="S1073" s="174">
        <v>1224</v>
      </c>
      <c r="T1073" s="261"/>
      <c r="U1073" s="147">
        <v>484.98509617568106</v>
      </c>
    </row>
    <row r="1074" spans="1:21" s="140" customFormat="1" ht="15.75" customHeight="1">
      <c r="A1074" s="139">
        <v>41753</v>
      </c>
      <c r="B1074" s="174">
        <v>6175</v>
      </c>
      <c r="C1074" s="46"/>
      <c r="D1074" s="46"/>
      <c r="I1074" s="258"/>
      <c r="J1074" s="258"/>
      <c r="K1074" s="258"/>
      <c r="L1074" s="258"/>
      <c r="R1074" s="139">
        <v>41729</v>
      </c>
      <c r="S1074" s="174">
        <v>1243</v>
      </c>
      <c r="T1074" s="261"/>
      <c r="U1074" s="147">
        <v>476.47278920895951</v>
      </c>
    </row>
    <row r="1075" spans="1:21" s="140" customFormat="1" ht="15.75" customHeight="1">
      <c r="A1075" s="139">
        <v>41752</v>
      </c>
      <c r="B1075" s="174">
        <v>6175</v>
      </c>
      <c r="C1075" s="46"/>
      <c r="D1075" s="46"/>
      <c r="I1075" s="258"/>
      <c r="J1075" s="258"/>
      <c r="K1075" s="258"/>
      <c r="L1075" s="258"/>
      <c r="R1075" s="139">
        <v>41726</v>
      </c>
      <c r="S1075" s="174">
        <v>1242.5</v>
      </c>
      <c r="T1075" s="261"/>
      <c r="U1075" s="147">
        <v>438.91588140959902</v>
      </c>
    </row>
    <row r="1076" spans="1:21" s="140" customFormat="1" ht="15.75" customHeight="1">
      <c r="A1076" s="139">
        <v>41751</v>
      </c>
      <c r="B1076" s="174">
        <v>6170</v>
      </c>
      <c r="C1076" s="46"/>
      <c r="D1076" s="46"/>
      <c r="I1076" s="258"/>
      <c r="J1076" s="258"/>
      <c r="K1076" s="258"/>
      <c r="L1076" s="258"/>
      <c r="R1076" s="139">
        <v>41725</v>
      </c>
      <c r="S1076" s="174">
        <v>1222.5</v>
      </c>
      <c r="T1076" s="261"/>
      <c r="U1076" s="147">
        <v>489.03951175269958</v>
      </c>
    </row>
    <row r="1077" spans="1:21" s="140" customFormat="1" ht="15.75" customHeight="1">
      <c r="A1077" s="139">
        <v>41750</v>
      </c>
      <c r="B1077" s="174">
        <v>6220</v>
      </c>
      <c r="C1077" s="46"/>
      <c r="D1077" s="46"/>
      <c r="I1077" s="258"/>
      <c r="J1077" s="258"/>
      <c r="K1077" s="258"/>
      <c r="L1077" s="258"/>
      <c r="R1077" s="139">
        <v>41724</v>
      </c>
      <c r="S1077" s="174">
        <v>1208</v>
      </c>
      <c r="T1077" s="261"/>
      <c r="U1077" s="147">
        <v>506.31113674144035</v>
      </c>
    </row>
    <row r="1078" spans="1:21" s="140" customFormat="1" ht="15.75" customHeight="1">
      <c r="A1078" s="139">
        <v>41747</v>
      </c>
      <c r="B1078" s="174">
        <v>6270</v>
      </c>
      <c r="C1078" s="46"/>
      <c r="D1078" s="46"/>
      <c r="I1078" s="258"/>
      <c r="J1078" s="258"/>
      <c r="K1078" s="258"/>
      <c r="L1078" s="258"/>
      <c r="R1078" s="139">
        <v>41723</v>
      </c>
      <c r="S1078" s="174">
        <v>1202.5</v>
      </c>
      <c r="T1078" s="261"/>
      <c r="U1078" s="147">
        <v>565.13723668680086</v>
      </c>
    </row>
    <row r="1079" spans="1:21" s="140" customFormat="1" ht="15.75" customHeight="1">
      <c r="A1079" s="139">
        <v>41746</v>
      </c>
      <c r="B1079" s="174">
        <v>6300</v>
      </c>
      <c r="C1079" s="46"/>
      <c r="D1079" s="46"/>
      <c r="I1079" s="258"/>
      <c r="J1079" s="258"/>
      <c r="K1079" s="258"/>
      <c r="L1079" s="258"/>
      <c r="R1079" s="139">
        <v>41722</v>
      </c>
      <c r="S1079" s="174">
        <v>1190.5</v>
      </c>
      <c r="T1079" s="261"/>
      <c r="U1079" s="147">
        <v>460.8444372203594</v>
      </c>
    </row>
    <row r="1080" spans="1:21" s="140" customFormat="1" ht="15.75" customHeight="1">
      <c r="A1080" s="139">
        <v>41745</v>
      </c>
      <c r="B1080" s="174">
        <v>6290</v>
      </c>
      <c r="C1080" s="46"/>
      <c r="D1080" s="46"/>
      <c r="I1080" s="258"/>
      <c r="J1080" s="258"/>
      <c r="K1080" s="258"/>
      <c r="L1080" s="258"/>
      <c r="R1080" s="139">
        <v>41719</v>
      </c>
      <c r="S1080" s="174">
        <v>1172.5</v>
      </c>
      <c r="T1080" s="261"/>
      <c r="U1080" s="147">
        <v>497.59843552769962</v>
      </c>
    </row>
    <row r="1081" spans="1:21" s="140" customFormat="1" ht="15.75" customHeight="1">
      <c r="A1081" s="139">
        <v>41744</v>
      </c>
      <c r="B1081" s="174">
        <v>6290</v>
      </c>
      <c r="C1081" s="46"/>
      <c r="D1081" s="46"/>
      <c r="I1081" s="258"/>
      <c r="J1081" s="258"/>
      <c r="K1081" s="258"/>
      <c r="L1081" s="258"/>
      <c r="R1081" s="139">
        <v>41718</v>
      </c>
      <c r="S1081" s="174">
        <v>1167.5</v>
      </c>
      <c r="T1081" s="261"/>
      <c r="U1081" s="147">
        <v>529.13152822060056</v>
      </c>
    </row>
    <row r="1082" spans="1:21" s="140" customFormat="1" ht="15.75" customHeight="1">
      <c r="A1082" s="139">
        <v>41743</v>
      </c>
      <c r="B1082" s="174">
        <v>6320</v>
      </c>
      <c r="C1082" s="46"/>
      <c r="D1082" s="46"/>
      <c r="I1082" s="258"/>
      <c r="J1082" s="258"/>
      <c r="K1082" s="258"/>
      <c r="L1082" s="258"/>
      <c r="R1082" s="139">
        <v>41717</v>
      </c>
      <c r="S1082" s="174">
        <v>1168.5</v>
      </c>
      <c r="T1082" s="261"/>
      <c r="U1082" s="147">
        <v>510.22134742561957</v>
      </c>
    </row>
    <row r="1083" spans="1:21" s="140" customFormat="1" ht="15.75" customHeight="1">
      <c r="A1083" s="139">
        <v>41740</v>
      </c>
      <c r="B1083" s="174">
        <v>6300</v>
      </c>
      <c r="C1083" s="46"/>
      <c r="D1083" s="46"/>
      <c r="I1083" s="258"/>
      <c r="J1083" s="258"/>
      <c r="K1083" s="258"/>
      <c r="L1083" s="258"/>
      <c r="R1083" s="139">
        <v>41716</v>
      </c>
      <c r="S1083" s="174">
        <v>1168.5</v>
      </c>
      <c r="T1083" s="261"/>
      <c r="U1083" s="147">
        <v>471.69101040312034</v>
      </c>
    </row>
    <row r="1084" spans="1:21" s="140" customFormat="1" ht="15.75" customHeight="1">
      <c r="A1084" s="139">
        <v>41739</v>
      </c>
      <c r="B1084" s="174">
        <v>6300</v>
      </c>
      <c r="C1084" s="46"/>
      <c r="D1084" s="46"/>
      <c r="I1084" s="258"/>
      <c r="J1084" s="258"/>
      <c r="K1084" s="258"/>
      <c r="L1084" s="258"/>
      <c r="R1084" s="139">
        <v>41715</v>
      </c>
      <c r="S1084" s="174">
        <v>1157.5</v>
      </c>
      <c r="T1084" s="261"/>
      <c r="U1084" s="147">
        <v>500.68643199730013</v>
      </c>
    </row>
    <row r="1085" spans="1:21" s="140" customFormat="1" ht="15.75" customHeight="1">
      <c r="A1085" s="139">
        <v>41738</v>
      </c>
      <c r="B1085" s="174">
        <v>6370</v>
      </c>
      <c r="C1085" s="46"/>
      <c r="D1085" s="46"/>
      <c r="I1085" s="258"/>
      <c r="J1085" s="258"/>
      <c r="K1085" s="258"/>
      <c r="L1085" s="258"/>
      <c r="R1085" s="139">
        <v>41712</v>
      </c>
      <c r="S1085" s="174">
        <v>1151</v>
      </c>
      <c r="T1085" s="261"/>
      <c r="U1085" s="147">
        <v>493.42754950183917</v>
      </c>
    </row>
    <row r="1086" spans="1:21" s="140" customFormat="1" ht="15.75" customHeight="1">
      <c r="A1086" s="139">
        <v>41737</v>
      </c>
      <c r="B1086" s="174">
        <v>6370</v>
      </c>
      <c r="C1086" s="46"/>
      <c r="D1086" s="46"/>
      <c r="I1086" s="258"/>
      <c r="J1086" s="258"/>
      <c r="K1086" s="258"/>
      <c r="L1086" s="258"/>
      <c r="R1086" s="139">
        <v>41711</v>
      </c>
      <c r="S1086" s="174">
        <v>1185</v>
      </c>
      <c r="T1086" s="261"/>
      <c r="U1086" s="147">
        <v>573.24056263740022</v>
      </c>
    </row>
    <row r="1087" spans="1:21" s="140" customFormat="1" ht="15.75" customHeight="1">
      <c r="A1087" s="139">
        <v>41733</v>
      </c>
      <c r="B1087" s="174">
        <v>6370</v>
      </c>
      <c r="C1087" s="46"/>
      <c r="D1087" s="46"/>
      <c r="I1087" s="258"/>
      <c r="J1087" s="258"/>
      <c r="K1087" s="258"/>
      <c r="L1087" s="258"/>
      <c r="R1087" s="139">
        <v>41710</v>
      </c>
      <c r="S1087" s="174">
        <v>1204</v>
      </c>
      <c r="T1087" s="261"/>
      <c r="U1087" s="147">
        <v>485.20090197935951</v>
      </c>
    </row>
    <row r="1088" spans="1:21" s="140" customFormat="1" ht="15.75" customHeight="1">
      <c r="A1088" s="139">
        <v>41732</v>
      </c>
      <c r="B1088" s="174">
        <v>6390</v>
      </c>
      <c r="C1088" s="46"/>
      <c r="D1088" s="46"/>
      <c r="I1088" s="258"/>
      <c r="J1088" s="258"/>
      <c r="K1088" s="258"/>
      <c r="L1088" s="258"/>
      <c r="R1088" s="139">
        <v>41709</v>
      </c>
      <c r="S1088" s="174">
        <v>1225</v>
      </c>
      <c r="T1088" s="261"/>
      <c r="U1088" s="147">
        <v>384.26095751399953</v>
      </c>
    </row>
    <row r="1089" spans="1:21" s="140" customFormat="1" ht="15.75" customHeight="1">
      <c r="A1089" s="139">
        <v>41731</v>
      </c>
      <c r="B1089" s="174">
        <v>6420</v>
      </c>
      <c r="C1089" s="46"/>
      <c r="D1089" s="46"/>
      <c r="I1089" s="258"/>
      <c r="J1089" s="258"/>
      <c r="K1089" s="258"/>
      <c r="L1089" s="258"/>
      <c r="R1089" s="139">
        <v>41708</v>
      </c>
      <c r="S1089" s="174">
        <v>1225</v>
      </c>
      <c r="T1089" s="261"/>
      <c r="U1089" s="147">
        <v>446.28520838899931</v>
      </c>
    </row>
    <row r="1090" spans="1:21" s="140" customFormat="1" ht="15.75" customHeight="1">
      <c r="A1090" s="139">
        <v>41730</v>
      </c>
      <c r="B1090" s="174">
        <v>6470</v>
      </c>
      <c r="C1090" s="46"/>
      <c r="D1090" s="46"/>
      <c r="I1090" s="258"/>
      <c r="J1090" s="258"/>
      <c r="K1090" s="258"/>
      <c r="L1090" s="258"/>
      <c r="R1090" s="139">
        <v>41705</v>
      </c>
      <c r="S1090" s="174">
        <v>1243</v>
      </c>
      <c r="T1090" s="261"/>
      <c r="U1090" s="147">
        <v>369.39510061088004</v>
      </c>
    </row>
    <row r="1091" spans="1:21" s="140" customFormat="1" ht="15.75" customHeight="1">
      <c r="A1091" s="139">
        <v>41729</v>
      </c>
      <c r="B1091" s="174">
        <v>6550</v>
      </c>
      <c r="C1091" s="46"/>
      <c r="D1091" s="46"/>
      <c r="I1091" s="258"/>
      <c r="J1091" s="258"/>
      <c r="K1091" s="258"/>
      <c r="L1091" s="258"/>
      <c r="R1091" s="139">
        <v>41704</v>
      </c>
      <c r="S1091" s="174">
        <v>1242</v>
      </c>
      <c r="T1091" s="261"/>
      <c r="U1091" s="147">
        <v>314.3561051584802</v>
      </c>
    </row>
    <row r="1092" spans="1:21" s="140" customFormat="1" ht="15.75" customHeight="1">
      <c r="A1092" s="139">
        <v>41726</v>
      </c>
      <c r="B1092" s="174">
        <v>6510</v>
      </c>
      <c r="C1092" s="46"/>
      <c r="D1092" s="46"/>
      <c r="I1092" s="258"/>
      <c r="J1092" s="258"/>
      <c r="K1092" s="258"/>
      <c r="L1092" s="258"/>
      <c r="R1092" s="139">
        <v>41703</v>
      </c>
      <c r="S1092" s="174">
        <v>1242</v>
      </c>
      <c r="T1092" s="261"/>
      <c r="U1092" s="147">
        <v>296.80089519527974</v>
      </c>
    </row>
    <row r="1093" spans="1:21" s="140" customFormat="1" ht="15.75" customHeight="1">
      <c r="A1093" s="139">
        <v>41725</v>
      </c>
      <c r="B1093" s="174">
        <v>6460</v>
      </c>
      <c r="C1093" s="46"/>
      <c r="D1093" s="46"/>
      <c r="I1093" s="258"/>
      <c r="J1093" s="258"/>
      <c r="K1093" s="258"/>
      <c r="L1093" s="258"/>
      <c r="R1093" s="139">
        <v>41702</v>
      </c>
      <c r="S1093" s="174">
        <v>1230</v>
      </c>
      <c r="T1093" s="261"/>
      <c r="U1093" s="147">
        <v>283.35401937920051</v>
      </c>
    </row>
    <row r="1094" spans="1:21" s="140" customFormat="1" ht="15.75" customHeight="1">
      <c r="A1094" s="139">
        <v>41724</v>
      </c>
      <c r="B1094" s="174">
        <v>6400</v>
      </c>
      <c r="C1094" s="46"/>
      <c r="D1094" s="46"/>
      <c r="I1094" s="258"/>
      <c r="J1094" s="258"/>
      <c r="K1094" s="258"/>
      <c r="L1094" s="258"/>
      <c r="R1094" s="139">
        <v>41701</v>
      </c>
      <c r="S1094" s="174">
        <v>1236</v>
      </c>
      <c r="T1094" s="261"/>
      <c r="U1094" s="147">
        <v>255.80185705423992</v>
      </c>
    </row>
    <row r="1095" spans="1:21" s="140" customFormat="1" ht="15.75" customHeight="1">
      <c r="A1095" s="139">
        <v>41723</v>
      </c>
      <c r="B1095" s="174">
        <v>6420</v>
      </c>
      <c r="C1095" s="46"/>
      <c r="D1095" s="46"/>
      <c r="I1095" s="258"/>
      <c r="J1095" s="258"/>
      <c r="K1095" s="258"/>
      <c r="L1095" s="258"/>
      <c r="R1095" s="139">
        <v>41698</v>
      </c>
      <c r="S1095" s="174">
        <v>1232.5</v>
      </c>
      <c r="T1095" s="261"/>
      <c r="U1095" s="147">
        <v>278.20435678929971</v>
      </c>
    </row>
    <row r="1096" spans="1:21" s="140" customFormat="1" ht="15.75" customHeight="1">
      <c r="A1096" s="139">
        <v>41722</v>
      </c>
      <c r="B1096" s="174">
        <v>6290</v>
      </c>
      <c r="C1096" s="46"/>
      <c r="D1096" s="46"/>
      <c r="I1096" s="258"/>
      <c r="J1096" s="258"/>
      <c r="K1096" s="258"/>
      <c r="L1096" s="258"/>
      <c r="R1096" s="139">
        <v>41697</v>
      </c>
      <c r="S1096" s="174">
        <v>1230</v>
      </c>
      <c r="T1096" s="261"/>
      <c r="U1096" s="147">
        <v>293.2508663128001</v>
      </c>
    </row>
    <row r="1097" spans="1:21" s="140" customFormat="1" ht="15.75" customHeight="1">
      <c r="A1097" s="139">
        <v>41719</v>
      </c>
      <c r="B1097" s="174">
        <v>6240</v>
      </c>
      <c r="C1097" s="46"/>
      <c r="D1097" s="46"/>
      <c r="I1097" s="258"/>
      <c r="J1097" s="258"/>
      <c r="K1097" s="258"/>
      <c r="L1097" s="258"/>
      <c r="R1097" s="139">
        <v>41696</v>
      </c>
      <c r="S1097" s="174">
        <v>1228</v>
      </c>
      <c r="T1097" s="261"/>
      <c r="U1097" s="147">
        <v>331.82713134832011</v>
      </c>
    </row>
    <row r="1098" spans="1:21" s="140" customFormat="1" ht="15.75" customHeight="1">
      <c r="A1098" s="139">
        <v>41718</v>
      </c>
      <c r="B1098" s="174">
        <v>6220</v>
      </c>
      <c r="C1098" s="46"/>
      <c r="D1098" s="46"/>
      <c r="I1098" s="258"/>
      <c r="J1098" s="258"/>
      <c r="K1098" s="258"/>
      <c r="L1098" s="258"/>
      <c r="R1098" s="139">
        <v>41695</v>
      </c>
      <c r="S1098" s="174">
        <v>1238.5</v>
      </c>
      <c r="T1098" s="261"/>
      <c r="U1098" s="147">
        <v>356.60718290735986</v>
      </c>
    </row>
    <row r="1099" spans="1:21" s="140" customFormat="1" ht="15.75" customHeight="1">
      <c r="A1099" s="139">
        <v>41717</v>
      </c>
      <c r="B1099" s="174">
        <v>6200</v>
      </c>
      <c r="C1099" s="46"/>
      <c r="D1099" s="46"/>
      <c r="I1099" s="258"/>
      <c r="J1099" s="258"/>
      <c r="K1099" s="258"/>
      <c r="L1099" s="258"/>
      <c r="R1099" s="139">
        <v>41694</v>
      </c>
      <c r="S1099" s="174">
        <v>1240.5</v>
      </c>
      <c r="T1099" s="261"/>
      <c r="U1099" s="147">
        <v>385.77645931548068</v>
      </c>
    </row>
    <row r="1100" spans="1:21" s="140" customFormat="1" ht="15.75" customHeight="1">
      <c r="A1100" s="139">
        <v>41716</v>
      </c>
      <c r="B1100" s="174">
        <v>6150</v>
      </c>
      <c r="C1100" s="46"/>
      <c r="D1100" s="46"/>
      <c r="I1100" s="258"/>
      <c r="J1100" s="258"/>
      <c r="K1100" s="258"/>
      <c r="L1100" s="258"/>
      <c r="R1100" s="139">
        <v>41691</v>
      </c>
      <c r="S1100" s="174">
        <v>1270.5</v>
      </c>
      <c r="T1100" s="261"/>
      <c r="U1100" s="147">
        <v>329.00624964847975</v>
      </c>
    </row>
    <row r="1101" spans="1:21" s="140" customFormat="1" ht="15.75" customHeight="1">
      <c r="A1101" s="139">
        <v>41715</v>
      </c>
      <c r="B1101" s="174">
        <v>6100</v>
      </c>
      <c r="C1101" s="46"/>
      <c r="D1101" s="46"/>
      <c r="I1101" s="258"/>
      <c r="J1101" s="258"/>
      <c r="K1101" s="258"/>
      <c r="L1101" s="258"/>
      <c r="R1101" s="139">
        <v>41690</v>
      </c>
      <c r="S1101" s="174">
        <v>1294.5</v>
      </c>
      <c r="T1101" s="261"/>
      <c r="U1101" s="147">
        <v>262.26718076111956</v>
      </c>
    </row>
    <row r="1102" spans="1:21" s="140" customFormat="1" ht="15.75" customHeight="1">
      <c r="A1102" s="139">
        <v>41712</v>
      </c>
      <c r="B1102" s="174">
        <v>6050</v>
      </c>
      <c r="C1102" s="46"/>
      <c r="D1102" s="46"/>
      <c r="I1102" s="258"/>
      <c r="J1102" s="258"/>
      <c r="K1102" s="258"/>
      <c r="L1102" s="258"/>
      <c r="R1102" s="139">
        <v>41689</v>
      </c>
      <c r="S1102" s="174">
        <v>1307.5</v>
      </c>
      <c r="T1102" s="261"/>
      <c r="U1102" s="147">
        <v>249.47013807909934</v>
      </c>
    </row>
    <row r="1103" spans="1:21" s="140" customFormat="1" ht="15.75" customHeight="1">
      <c r="A1103" s="139">
        <v>41711</v>
      </c>
      <c r="B1103" s="174">
        <v>6300</v>
      </c>
      <c r="C1103" s="46"/>
      <c r="D1103" s="46"/>
      <c r="I1103" s="258"/>
      <c r="J1103" s="258"/>
      <c r="K1103" s="258"/>
      <c r="L1103" s="258"/>
      <c r="R1103" s="139">
        <v>41688</v>
      </c>
      <c r="S1103" s="174">
        <v>1307.5</v>
      </c>
      <c r="T1103" s="261"/>
      <c r="U1103" s="147">
        <v>262.75565420389921</v>
      </c>
    </row>
    <row r="1104" spans="1:21" s="140" customFormat="1" ht="15.75" customHeight="1">
      <c r="A1104" s="139">
        <v>41710</v>
      </c>
      <c r="B1104" s="174">
        <v>6300</v>
      </c>
      <c r="C1104" s="46"/>
      <c r="D1104" s="46"/>
      <c r="I1104" s="258"/>
      <c r="J1104" s="258"/>
      <c r="K1104" s="258"/>
      <c r="L1104" s="258"/>
      <c r="R1104" s="139">
        <v>41687</v>
      </c>
      <c r="S1104" s="174">
        <v>1312.5</v>
      </c>
      <c r="T1104" s="261"/>
      <c r="U1104" s="147">
        <v>318.18240433000028</v>
      </c>
    </row>
    <row r="1105" spans="1:21" s="140" customFormat="1" ht="15.75" customHeight="1">
      <c r="A1105" s="139">
        <v>41709</v>
      </c>
      <c r="B1105" s="174">
        <v>6300</v>
      </c>
      <c r="C1105" s="46"/>
      <c r="D1105" s="46"/>
      <c r="I1105" s="258"/>
      <c r="J1105" s="258"/>
      <c r="K1105" s="258"/>
      <c r="L1105" s="258"/>
      <c r="R1105" s="139">
        <v>41684</v>
      </c>
      <c r="S1105" s="174">
        <v>1306</v>
      </c>
      <c r="T1105" s="261"/>
      <c r="U1105" s="147">
        <v>361.24440232447978</v>
      </c>
    </row>
    <row r="1106" spans="1:21" s="140" customFormat="1" ht="15.75" customHeight="1">
      <c r="A1106" s="139">
        <v>41708</v>
      </c>
      <c r="B1106" s="174">
        <v>6350</v>
      </c>
      <c r="C1106" s="46"/>
      <c r="D1106" s="46"/>
      <c r="I1106" s="258"/>
      <c r="J1106" s="258"/>
      <c r="K1106" s="258"/>
      <c r="L1106" s="258"/>
      <c r="R1106" s="139">
        <v>41683</v>
      </c>
      <c r="S1106" s="174">
        <v>1314</v>
      </c>
      <c r="T1106" s="261"/>
      <c r="U1106" s="147">
        <v>362.57378330472056</v>
      </c>
    </row>
    <row r="1107" spans="1:21" s="140" customFormat="1" ht="15.75" customHeight="1">
      <c r="A1107" s="139">
        <v>41705</v>
      </c>
      <c r="B1107" s="174">
        <v>6350</v>
      </c>
      <c r="C1107" s="46"/>
      <c r="D1107" s="46"/>
      <c r="I1107" s="258"/>
      <c r="J1107" s="258"/>
      <c r="K1107" s="258"/>
      <c r="L1107" s="258"/>
      <c r="R1107" s="139">
        <v>41682</v>
      </c>
      <c r="S1107" s="174">
        <v>1326</v>
      </c>
      <c r="T1107" s="261"/>
      <c r="U1107" s="147">
        <v>328.46076734408052</v>
      </c>
    </row>
    <row r="1108" spans="1:21" s="140" customFormat="1" ht="15.75" customHeight="1">
      <c r="A1108" s="139">
        <v>41704</v>
      </c>
      <c r="B1108" s="174">
        <v>6300</v>
      </c>
      <c r="C1108" s="46"/>
      <c r="D1108" s="46"/>
      <c r="I1108" s="258"/>
      <c r="J1108" s="258"/>
      <c r="K1108" s="258"/>
      <c r="L1108" s="258"/>
      <c r="R1108" s="139">
        <v>41681</v>
      </c>
      <c r="S1108" s="174">
        <v>1334</v>
      </c>
      <c r="T1108" s="261"/>
      <c r="U1108" s="147">
        <v>330.84553400111963</v>
      </c>
    </row>
    <row r="1109" spans="1:21" s="140" customFormat="1" ht="15.75" customHeight="1">
      <c r="A1109" s="139">
        <v>41703</v>
      </c>
      <c r="B1109" s="174">
        <v>6300</v>
      </c>
      <c r="C1109" s="46"/>
      <c r="D1109" s="46"/>
      <c r="I1109" s="258"/>
      <c r="J1109" s="258"/>
      <c r="K1109" s="258"/>
      <c r="L1109" s="258"/>
      <c r="R1109" s="139">
        <v>41680</v>
      </c>
      <c r="S1109" s="174">
        <v>1326</v>
      </c>
      <c r="T1109" s="261"/>
      <c r="U1109" s="147">
        <v>392.62577153288021</v>
      </c>
    </row>
    <row r="1110" spans="1:21" s="140" customFormat="1" ht="15.75" customHeight="1">
      <c r="A1110" s="139">
        <v>41702</v>
      </c>
      <c r="B1110" s="174">
        <v>6230</v>
      </c>
      <c r="C1110" s="46"/>
      <c r="D1110" s="46"/>
      <c r="I1110" s="258"/>
      <c r="J1110" s="258"/>
      <c r="K1110" s="258"/>
      <c r="L1110" s="258"/>
      <c r="R1110" s="139">
        <v>41677</v>
      </c>
      <c r="S1110" s="174">
        <v>1316</v>
      </c>
      <c r="T1110" s="261"/>
      <c r="U1110" s="147">
        <v>424.06772026288036</v>
      </c>
    </row>
    <row r="1111" spans="1:21" s="140" customFormat="1" ht="15.75" customHeight="1">
      <c r="A1111" s="139">
        <v>41701</v>
      </c>
      <c r="B1111" s="174">
        <v>6230</v>
      </c>
      <c r="C1111" s="46"/>
      <c r="D1111" s="46"/>
      <c r="I1111" s="258"/>
      <c r="J1111" s="258"/>
      <c r="K1111" s="258"/>
      <c r="L1111" s="258"/>
      <c r="R1111" s="139">
        <v>41669</v>
      </c>
      <c r="S1111" s="174">
        <v>1300.5</v>
      </c>
      <c r="T1111" s="261">
        <v>1415</v>
      </c>
      <c r="U1111" s="147">
        <v>231.89443484422009</v>
      </c>
    </row>
    <row r="1112" spans="1:21" s="140" customFormat="1" ht="15.75" customHeight="1">
      <c r="A1112" s="139">
        <v>41698</v>
      </c>
      <c r="B1112" s="174">
        <v>6220</v>
      </c>
      <c r="C1112" s="46"/>
      <c r="D1112" s="46"/>
      <c r="I1112" s="258"/>
      <c r="J1112" s="258"/>
      <c r="K1112" s="258"/>
      <c r="L1112" s="258"/>
      <c r="R1112" s="139">
        <v>41668</v>
      </c>
      <c r="S1112" s="174">
        <v>1310</v>
      </c>
      <c r="T1112" s="261"/>
      <c r="U1112" s="147">
        <v>214.6157532039997</v>
      </c>
    </row>
    <row r="1113" spans="1:21" s="140" customFormat="1" ht="15.75" customHeight="1">
      <c r="A1113" s="139">
        <v>41697</v>
      </c>
      <c r="B1113" s="174">
        <v>6220</v>
      </c>
      <c r="C1113" s="46"/>
      <c r="D1113" s="46"/>
      <c r="I1113" s="258"/>
      <c r="J1113" s="258"/>
      <c r="K1113" s="258"/>
      <c r="L1113" s="258"/>
      <c r="R1113" s="139">
        <v>41667</v>
      </c>
      <c r="S1113" s="174">
        <v>1299</v>
      </c>
      <c r="T1113" s="261"/>
      <c r="U1113" s="147">
        <v>312.39367697395937</v>
      </c>
    </row>
    <row r="1114" spans="1:21" s="140" customFormat="1" ht="15.75" customHeight="1">
      <c r="A1114" s="139">
        <v>41696</v>
      </c>
      <c r="B1114" s="174">
        <v>6250</v>
      </c>
      <c r="C1114" s="46"/>
      <c r="D1114" s="46"/>
      <c r="I1114" s="258"/>
      <c r="J1114" s="258"/>
      <c r="K1114" s="258"/>
      <c r="L1114" s="258"/>
      <c r="R1114" s="139">
        <v>41666</v>
      </c>
      <c r="S1114" s="174">
        <v>1315</v>
      </c>
      <c r="T1114" s="261"/>
      <c r="U1114" s="147">
        <v>276.46753186820024</v>
      </c>
    </row>
    <row r="1115" spans="1:21" s="140" customFormat="1" ht="15.75" customHeight="1">
      <c r="A1115" s="139">
        <v>41695</v>
      </c>
      <c r="B1115" s="174">
        <v>6300</v>
      </c>
      <c r="C1115" s="46"/>
      <c r="D1115" s="46"/>
      <c r="I1115" s="258"/>
      <c r="J1115" s="258"/>
      <c r="K1115" s="258"/>
      <c r="L1115" s="258"/>
      <c r="R1115" s="139">
        <v>41663</v>
      </c>
      <c r="S1115" s="174">
        <v>1335</v>
      </c>
      <c r="T1115" s="261"/>
      <c r="U1115" s="147">
        <v>226.73640813499969</v>
      </c>
    </row>
    <row r="1116" spans="1:21" s="140" customFormat="1" ht="15.75" customHeight="1">
      <c r="A1116" s="139">
        <v>41694</v>
      </c>
      <c r="B1116" s="174">
        <v>6330</v>
      </c>
      <c r="C1116" s="46"/>
      <c r="D1116" s="46"/>
      <c r="I1116" s="258"/>
      <c r="J1116" s="258"/>
      <c r="K1116" s="258"/>
      <c r="L1116" s="258"/>
      <c r="R1116" s="139">
        <v>41662</v>
      </c>
      <c r="S1116" s="174">
        <v>1335</v>
      </c>
      <c r="T1116" s="261"/>
      <c r="U1116" s="147">
        <v>224.14505937499962</v>
      </c>
    </row>
    <row r="1117" spans="1:21" s="140" customFormat="1" ht="15.75" customHeight="1">
      <c r="A1117" s="139">
        <v>41691</v>
      </c>
      <c r="B1117" s="174">
        <v>6410</v>
      </c>
      <c r="C1117" s="46"/>
      <c r="D1117" s="46"/>
      <c r="I1117" s="258"/>
      <c r="J1117" s="258"/>
      <c r="K1117" s="258"/>
      <c r="L1117" s="258"/>
      <c r="R1117" s="139">
        <v>41661</v>
      </c>
      <c r="S1117" s="174">
        <v>1315</v>
      </c>
      <c r="T1117" s="261"/>
      <c r="U1117" s="147">
        <v>252.1800275562</v>
      </c>
    </row>
    <row r="1118" spans="1:21" s="140" customFormat="1" ht="15.75" customHeight="1">
      <c r="A1118" s="139">
        <v>41690</v>
      </c>
      <c r="B1118" s="174">
        <v>6450</v>
      </c>
      <c r="C1118" s="46"/>
      <c r="D1118" s="46"/>
      <c r="I1118" s="258"/>
      <c r="J1118" s="258"/>
      <c r="K1118" s="258"/>
      <c r="L1118" s="258"/>
      <c r="R1118" s="139">
        <v>41660</v>
      </c>
      <c r="S1118" s="174">
        <v>1315</v>
      </c>
      <c r="T1118" s="261"/>
      <c r="U1118" s="147">
        <v>320.57221343919991</v>
      </c>
    </row>
    <row r="1119" spans="1:21" s="140" customFormat="1" ht="15.75" customHeight="1">
      <c r="A1119" s="139">
        <v>41689</v>
      </c>
      <c r="B1119" s="174">
        <v>6490</v>
      </c>
      <c r="C1119" s="46"/>
      <c r="D1119" s="46"/>
      <c r="I1119" s="258"/>
      <c r="J1119" s="258"/>
      <c r="K1119" s="258"/>
      <c r="L1119" s="258"/>
      <c r="R1119" s="139">
        <v>41659</v>
      </c>
      <c r="S1119" s="174">
        <v>1333.5</v>
      </c>
      <c r="T1119" s="261"/>
      <c r="U1119" s="147">
        <v>309.22632129618978</v>
      </c>
    </row>
    <row r="1120" spans="1:21" s="140" customFormat="1" ht="15.75" customHeight="1">
      <c r="A1120" s="139">
        <v>41688</v>
      </c>
      <c r="B1120" s="174">
        <v>6500</v>
      </c>
      <c r="C1120" s="46"/>
      <c r="D1120" s="46"/>
      <c r="I1120" s="258"/>
      <c r="J1120" s="258"/>
      <c r="K1120" s="258"/>
      <c r="L1120" s="258"/>
      <c r="R1120" s="139">
        <v>41656</v>
      </c>
      <c r="S1120" s="174">
        <v>1341</v>
      </c>
      <c r="T1120" s="261"/>
      <c r="U1120" s="147">
        <v>257.0497745538396</v>
      </c>
    </row>
    <row r="1121" spans="1:21" s="140" customFormat="1" ht="15.75" customHeight="1">
      <c r="A1121" s="139">
        <v>41687</v>
      </c>
      <c r="B1121" s="174">
        <v>6580</v>
      </c>
      <c r="C1121" s="46"/>
      <c r="D1121" s="46"/>
      <c r="I1121" s="258"/>
      <c r="J1121" s="258"/>
      <c r="K1121" s="258"/>
      <c r="L1121" s="258"/>
      <c r="R1121" s="139">
        <v>41655</v>
      </c>
      <c r="S1121" s="174">
        <v>1350</v>
      </c>
      <c r="T1121" s="261"/>
      <c r="U1121" s="147">
        <v>244.84554272860078</v>
      </c>
    </row>
    <row r="1122" spans="1:21" s="140" customFormat="1" ht="15.75" customHeight="1">
      <c r="A1122" s="139">
        <v>41684</v>
      </c>
      <c r="B1122" s="174">
        <v>6590</v>
      </c>
      <c r="C1122" s="46"/>
      <c r="D1122" s="46"/>
      <c r="I1122" s="258"/>
      <c r="J1122" s="258"/>
      <c r="K1122" s="258"/>
      <c r="L1122" s="258"/>
      <c r="R1122" s="139">
        <v>41654</v>
      </c>
      <c r="S1122" s="174">
        <v>1347</v>
      </c>
      <c r="T1122" s="261"/>
      <c r="U1122" s="147">
        <v>257.94394692747937</v>
      </c>
    </row>
    <row r="1123" spans="1:21" s="140" customFormat="1" ht="15.75" customHeight="1">
      <c r="A1123" s="139">
        <v>41683</v>
      </c>
      <c r="B1123" s="174">
        <v>6630</v>
      </c>
      <c r="C1123" s="46"/>
      <c r="D1123" s="46"/>
      <c r="I1123" s="258"/>
      <c r="J1123" s="258"/>
      <c r="K1123" s="258"/>
      <c r="L1123" s="258"/>
      <c r="R1123" s="139">
        <v>41653</v>
      </c>
      <c r="S1123" s="174">
        <v>1349</v>
      </c>
      <c r="T1123" s="261"/>
      <c r="U1123" s="147">
        <v>249.93660073336014</v>
      </c>
    </row>
    <row r="1124" spans="1:21" s="140" customFormat="1" ht="15.75" customHeight="1">
      <c r="A1124" s="139">
        <v>41682</v>
      </c>
      <c r="B1124" s="174">
        <v>6650</v>
      </c>
      <c r="C1124" s="46"/>
      <c r="D1124" s="46"/>
      <c r="I1124" s="258"/>
      <c r="J1124" s="258"/>
      <c r="K1124" s="258"/>
      <c r="L1124" s="258"/>
      <c r="R1124" s="139">
        <v>41652</v>
      </c>
      <c r="S1124" s="174">
        <v>1368</v>
      </c>
      <c r="T1124" s="261"/>
      <c r="U1124" s="147">
        <v>245.15772592998019</v>
      </c>
    </row>
    <row r="1125" spans="1:21" s="140" customFormat="1" ht="15.75" customHeight="1">
      <c r="A1125" s="139">
        <v>41681</v>
      </c>
      <c r="B1125" s="174">
        <v>6690</v>
      </c>
      <c r="C1125" s="46"/>
      <c r="D1125" s="46"/>
      <c r="I1125" s="258"/>
      <c r="J1125" s="258"/>
      <c r="K1125" s="258"/>
      <c r="L1125" s="258"/>
      <c r="R1125" s="139">
        <v>41649</v>
      </c>
      <c r="S1125" s="174">
        <v>1377</v>
      </c>
      <c r="T1125" s="261"/>
      <c r="U1125" s="147">
        <v>262.41805161807861</v>
      </c>
    </row>
    <row r="1126" spans="1:21" s="140" customFormat="1" ht="15.75" customHeight="1">
      <c r="A1126" s="139">
        <v>41680</v>
      </c>
      <c r="B1126" s="174">
        <v>6710</v>
      </c>
      <c r="C1126" s="46"/>
      <c r="D1126" s="46"/>
      <c r="I1126" s="258"/>
      <c r="J1126" s="258"/>
      <c r="K1126" s="258"/>
      <c r="L1126" s="258"/>
      <c r="R1126" s="139">
        <v>41648</v>
      </c>
      <c r="S1126" s="174">
        <v>1393</v>
      </c>
      <c r="T1126" s="261"/>
      <c r="U1126" s="147">
        <v>225.97677778912112</v>
      </c>
    </row>
    <row r="1127" spans="1:21" s="140" customFormat="1" ht="15.75" customHeight="1">
      <c r="A1127" s="139">
        <v>41677</v>
      </c>
      <c r="B1127" s="174">
        <v>6700</v>
      </c>
      <c r="C1127" s="46"/>
      <c r="D1127" s="46"/>
      <c r="I1127" s="258"/>
      <c r="J1127" s="258"/>
      <c r="K1127" s="258"/>
      <c r="L1127" s="258"/>
      <c r="R1127" s="139">
        <v>41647</v>
      </c>
      <c r="S1127" s="174">
        <v>1407.5</v>
      </c>
      <c r="T1127" s="261"/>
      <c r="U1127" s="147">
        <v>311.46170060890108</v>
      </c>
    </row>
    <row r="1128" spans="1:21" s="140" customFormat="1" ht="15.75" customHeight="1">
      <c r="A1128" s="139">
        <v>41667</v>
      </c>
      <c r="B1128" s="174">
        <v>6700</v>
      </c>
      <c r="C1128" s="46"/>
      <c r="D1128" s="46"/>
      <c r="I1128" s="258"/>
      <c r="J1128" s="258"/>
      <c r="K1128" s="258"/>
      <c r="L1128" s="258"/>
      <c r="R1128" s="139">
        <v>41646</v>
      </c>
      <c r="S1128" s="174">
        <v>1417.5</v>
      </c>
      <c r="T1128" s="261"/>
      <c r="U1128" s="147">
        <v>426.54607859579937</v>
      </c>
    </row>
    <row r="1129" spans="1:21" s="140" customFormat="1" ht="15.75" customHeight="1">
      <c r="A1129" s="139">
        <v>41666</v>
      </c>
      <c r="B1129" s="174">
        <v>6770</v>
      </c>
      <c r="C1129" s="46"/>
      <c r="D1129" s="46"/>
      <c r="I1129" s="258"/>
      <c r="J1129" s="258"/>
      <c r="K1129" s="258"/>
      <c r="L1129" s="258"/>
      <c r="R1129" s="139">
        <v>41645</v>
      </c>
      <c r="S1129" s="174">
        <v>1420.5</v>
      </c>
      <c r="T1129" s="261"/>
      <c r="U1129" s="147">
        <v>569.96049945657069</v>
      </c>
    </row>
    <row r="1130" spans="1:21" s="140" customFormat="1" ht="15.75" customHeight="1">
      <c r="A1130" s="139">
        <v>41663</v>
      </c>
      <c r="B1130" s="174">
        <v>6770</v>
      </c>
      <c r="C1130" s="46"/>
      <c r="D1130" s="46"/>
      <c r="I1130" s="258"/>
      <c r="J1130" s="258"/>
      <c r="K1130" s="258"/>
      <c r="L1130" s="258"/>
      <c r="R1130" s="139">
        <v>41642</v>
      </c>
      <c r="S1130" s="174">
        <v>1421.5</v>
      </c>
      <c r="T1130" s="261"/>
      <c r="U1130" s="147">
        <v>587.57995299190861</v>
      </c>
    </row>
    <row r="1131" spans="1:21" s="140" customFormat="1" ht="15.75" customHeight="1">
      <c r="A1131" s="139">
        <v>41662</v>
      </c>
      <c r="B1131" s="174">
        <v>6770</v>
      </c>
      <c r="C1131" s="46"/>
      <c r="D1131" s="46"/>
      <c r="I1131" s="258"/>
      <c r="J1131" s="258"/>
      <c r="K1131" s="258"/>
      <c r="L1131" s="258"/>
      <c r="R1131" s="139">
        <v>41641</v>
      </c>
      <c r="S1131" s="174">
        <v>1423</v>
      </c>
      <c r="T1131" s="261"/>
      <c r="U1131" s="147">
        <v>662.89485332812183</v>
      </c>
    </row>
    <row r="1132" spans="1:21" s="140" customFormat="1" ht="15.75" customHeight="1">
      <c r="A1132" s="139">
        <v>41661</v>
      </c>
      <c r="B1132" s="174">
        <v>6750</v>
      </c>
      <c r="C1132" s="46"/>
      <c r="D1132" s="46"/>
      <c r="I1132" s="258"/>
      <c r="J1132" s="258"/>
      <c r="K1132" s="258"/>
      <c r="L1132" s="258"/>
      <c r="R1132" s="139">
        <v>41639</v>
      </c>
      <c r="S1132" s="174">
        <v>1428.5</v>
      </c>
      <c r="T1132" s="261"/>
      <c r="U1132" s="147">
        <v>606.77613342723907</v>
      </c>
    </row>
    <row r="1133" spans="1:21" s="140" customFormat="1" ht="15.75" customHeight="1">
      <c r="A1133" s="139">
        <v>41660</v>
      </c>
      <c r="B1133" s="174">
        <v>6820</v>
      </c>
      <c r="C1133" s="46"/>
      <c r="D1133" s="46"/>
      <c r="I1133" s="258"/>
      <c r="J1133" s="258"/>
      <c r="K1133" s="258"/>
      <c r="L1133" s="258"/>
      <c r="R1133" s="139">
        <v>41638</v>
      </c>
      <c r="S1133" s="174">
        <v>1431</v>
      </c>
      <c r="T1133" s="261"/>
      <c r="U1133" s="147">
        <v>597.77306623867935</v>
      </c>
    </row>
    <row r="1134" spans="1:21" s="140" customFormat="1" ht="15.75" customHeight="1">
      <c r="A1134" s="139">
        <v>41659</v>
      </c>
      <c r="B1134" s="174">
        <v>6850</v>
      </c>
      <c r="C1134" s="46"/>
      <c r="D1134" s="46"/>
      <c r="I1134" s="258"/>
      <c r="J1134" s="258"/>
      <c r="K1134" s="258"/>
      <c r="L1134" s="258"/>
      <c r="R1134" s="139">
        <v>41635</v>
      </c>
      <c r="S1134" s="174">
        <v>1429</v>
      </c>
      <c r="T1134" s="261"/>
      <c r="U1134" s="147">
        <v>591.71128814811982</v>
      </c>
    </row>
    <row r="1135" spans="1:21" s="140" customFormat="1" ht="15.75" customHeight="1">
      <c r="A1135" s="139">
        <v>41656</v>
      </c>
      <c r="B1135" s="174">
        <v>6820</v>
      </c>
      <c r="C1135" s="46"/>
      <c r="D1135" s="46"/>
      <c r="I1135" s="258"/>
      <c r="J1135" s="258"/>
      <c r="K1135" s="258"/>
      <c r="L1135" s="258"/>
      <c r="R1135" s="139">
        <v>41634</v>
      </c>
      <c r="S1135" s="174">
        <v>1434.5</v>
      </c>
      <c r="T1135" s="261"/>
      <c r="U1135" s="147">
        <v>548.24638954916009</v>
      </c>
    </row>
    <row r="1136" spans="1:21" s="140" customFormat="1" ht="15.75" customHeight="1">
      <c r="A1136" s="139">
        <v>41655</v>
      </c>
      <c r="B1136" s="174">
        <v>6820</v>
      </c>
      <c r="C1136" s="46"/>
      <c r="D1136" s="46"/>
      <c r="I1136" s="258"/>
      <c r="J1136" s="258"/>
      <c r="K1136" s="258"/>
      <c r="L1136" s="258"/>
      <c r="R1136" s="139">
        <v>41633</v>
      </c>
      <c r="S1136" s="174">
        <v>1434.5</v>
      </c>
      <c r="T1136" s="261"/>
      <c r="U1136" s="147">
        <v>548.24638954916009</v>
      </c>
    </row>
    <row r="1137" spans="1:21" s="140" customFormat="1" ht="15.75" customHeight="1">
      <c r="A1137" s="139">
        <v>41654</v>
      </c>
      <c r="B1137" s="174">
        <v>6820</v>
      </c>
      <c r="C1137" s="46"/>
      <c r="D1137" s="46"/>
      <c r="I1137" s="258"/>
      <c r="J1137" s="258"/>
      <c r="K1137" s="258"/>
      <c r="L1137" s="258"/>
      <c r="R1137" s="139">
        <v>41632</v>
      </c>
      <c r="S1137" s="174">
        <v>1434.5</v>
      </c>
      <c r="T1137" s="261"/>
      <c r="U1137" s="147">
        <v>548.80961527586078</v>
      </c>
    </row>
    <row r="1138" spans="1:21" s="140" customFormat="1" ht="15.75" customHeight="1">
      <c r="A1138" s="139">
        <v>41653</v>
      </c>
      <c r="B1138" s="174">
        <v>6820</v>
      </c>
      <c r="C1138" s="46"/>
      <c r="D1138" s="46"/>
      <c r="I1138" s="258"/>
      <c r="J1138" s="258"/>
      <c r="K1138" s="258"/>
      <c r="L1138" s="258"/>
      <c r="R1138" s="139">
        <v>41631</v>
      </c>
      <c r="S1138" s="174">
        <v>1434.5</v>
      </c>
      <c r="T1138" s="261"/>
      <c r="U1138" s="147">
        <v>568.80961527586078</v>
      </c>
    </row>
    <row r="1139" spans="1:21" s="140" customFormat="1" ht="15.75" customHeight="1">
      <c r="A1139" s="139">
        <v>41652</v>
      </c>
      <c r="B1139" s="174">
        <v>6870</v>
      </c>
      <c r="C1139" s="46"/>
      <c r="D1139" s="46"/>
      <c r="I1139" s="258"/>
      <c r="J1139" s="258"/>
      <c r="K1139" s="258"/>
      <c r="L1139" s="258"/>
      <c r="R1139" s="139">
        <v>41628</v>
      </c>
      <c r="S1139" s="174">
        <v>1435.5</v>
      </c>
      <c r="T1139" s="261"/>
      <c r="U1139" s="147">
        <v>542.9063657491406</v>
      </c>
    </row>
    <row r="1140" spans="1:21" s="140" customFormat="1" ht="15.75" customHeight="1">
      <c r="A1140" s="139">
        <v>41649</v>
      </c>
      <c r="B1140" s="174">
        <v>6910</v>
      </c>
      <c r="C1140" s="46"/>
      <c r="D1140" s="46"/>
      <c r="I1140" s="258"/>
      <c r="J1140" s="258"/>
      <c r="K1140" s="258"/>
      <c r="L1140" s="258"/>
      <c r="R1140" s="139">
        <v>41627</v>
      </c>
      <c r="S1140" s="174">
        <v>1438.5</v>
      </c>
      <c r="T1140" s="261"/>
      <c r="U1140" s="147">
        <v>508.01117528808027</v>
      </c>
    </row>
    <row r="1141" spans="1:21" s="140" customFormat="1" ht="15.75" customHeight="1">
      <c r="A1141" s="139">
        <v>41648</v>
      </c>
      <c r="B1141" s="174">
        <v>6910</v>
      </c>
      <c r="C1141" s="46"/>
      <c r="D1141" s="46"/>
      <c r="I1141" s="258"/>
      <c r="J1141" s="258"/>
      <c r="K1141" s="258"/>
      <c r="L1141" s="258"/>
      <c r="R1141" s="139">
        <v>41626</v>
      </c>
      <c r="S1141" s="174">
        <v>1438.5</v>
      </c>
      <c r="T1141" s="261"/>
      <c r="U1141" s="147">
        <v>509.14076777028004</v>
      </c>
    </row>
    <row r="1142" spans="1:21" s="140" customFormat="1" ht="15.75" customHeight="1">
      <c r="A1142" s="139">
        <v>41647</v>
      </c>
      <c r="B1142" s="174">
        <v>7030</v>
      </c>
      <c r="C1142" s="46"/>
      <c r="D1142" s="46"/>
      <c r="I1142" s="258"/>
      <c r="J1142" s="258"/>
      <c r="K1142" s="258"/>
      <c r="L1142" s="258"/>
      <c r="R1142" s="139">
        <v>41625</v>
      </c>
      <c r="S1142" s="174">
        <v>1436.5</v>
      </c>
      <c r="T1142" s="261"/>
      <c r="U1142" s="147">
        <v>538.12956767581909</v>
      </c>
    </row>
    <row r="1143" spans="1:21" s="140" customFormat="1" ht="15.75" customHeight="1">
      <c r="A1143" s="139">
        <v>41646</v>
      </c>
      <c r="B1143" s="174">
        <v>7170</v>
      </c>
      <c r="C1143" s="46"/>
      <c r="D1143" s="46"/>
      <c r="I1143" s="258"/>
      <c r="J1143" s="258"/>
      <c r="K1143" s="258"/>
      <c r="L1143" s="258"/>
      <c r="R1143" s="139">
        <v>41624</v>
      </c>
      <c r="S1143" s="174">
        <v>1437.5</v>
      </c>
      <c r="T1143" s="261"/>
      <c r="U1143" s="147">
        <v>534.48157682750025</v>
      </c>
    </row>
    <row r="1144" spans="1:21" s="140" customFormat="1" ht="15.75" customHeight="1">
      <c r="A1144" s="139">
        <v>41645</v>
      </c>
      <c r="B1144" s="174">
        <v>7320</v>
      </c>
      <c r="C1144" s="46"/>
      <c r="D1144" s="46"/>
      <c r="I1144" s="258"/>
      <c r="J1144" s="258"/>
      <c r="K1144" s="258"/>
      <c r="L1144" s="258"/>
      <c r="R1144" s="139">
        <v>41621</v>
      </c>
      <c r="S1144" s="174">
        <v>1443</v>
      </c>
      <c r="T1144" s="261"/>
      <c r="U1144" s="147">
        <v>527.64694326904009</v>
      </c>
    </row>
    <row r="1145" spans="1:21" s="140" customFormat="1" ht="15.75" customHeight="1">
      <c r="A1145" s="139">
        <v>41642</v>
      </c>
      <c r="B1145" s="174">
        <v>7340</v>
      </c>
      <c r="C1145" s="46"/>
      <c r="D1145" s="46"/>
      <c r="I1145" s="258"/>
      <c r="J1145" s="258"/>
      <c r="K1145" s="258"/>
      <c r="L1145" s="258"/>
      <c r="R1145" s="139">
        <v>41620</v>
      </c>
      <c r="S1145" s="174">
        <v>1446</v>
      </c>
      <c r="T1145" s="261"/>
      <c r="U1145" s="147">
        <v>542.97708236151902</v>
      </c>
    </row>
    <row r="1146" spans="1:21" s="140" customFormat="1" ht="15.75" customHeight="1">
      <c r="A1146" s="139">
        <v>41641</v>
      </c>
      <c r="B1146" s="174">
        <v>7420</v>
      </c>
      <c r="C1146" s="46"/>
      <c r="D1146" s="46"/>
      <c r="I1146" s="258"/>
      <c r="J1146" s="258"/>
      <c r="K1146" s="258"/>
      <c r="L1146" s="258"/>
      <c r="R1146" s="139">
        <v>41619</v>
      </c>
      <c r="S1146" s="174">
        <v>1437.5</v>
      </c>
      <c r="T1146" s="261"/>
      <c r="U1146" s="147">
        <v>547.86799850249918</v>
      </c>
    </row>
    <row r="1147" spans="1:21" s="140" customFormat="1" ht="15.75" customHeight="1">
      <c r="A1147" s="139">
        <v>41639</v>
      </c>
      <c r="B1147" s="174">
        <v>7420</v>
      </c>
      <c r="C1147" s="46"/>
      <c r="D1147" s="46"/>
      <c r="I1147" s="258"/>
      <c r="J1147" s="258"/>
      <c r="K1147" s="258"/>
      <c r="L1147" s="258"/>
      <c r="R1147" s="139">
        <v>41618</v>
      </c>
      <c r="S1147" s="174">
        <v>1433.5</v>
      </c>
      <c r="T1147" s="261"/>
      <c r="U1147" s="147">
        <v>553.58562809197974</v>
      </c>
    </row>
    <row r="1148" spans="1:21" s="140" customFormat="1" ht="15.75" customHeight="1">
      <c r="A1148" s="139">
        <v>41638</v>
      </c>
      <c r="B1148" s="174">
        <v>7430</v>
      </c>
      <c r="C1148" s="46"/>
      <c r="D1148" s="46"/>
      <c r="I1148" s="258"/>
      <c r="J1148" s="258"/>
      <c r="K1148" s="258"/>
      <c r="L1148" s="258"/>
      <c r="R1148" s="139">
        <v>41617</v>
      </c>
      <c r="S1148" s="174">
        <v>1436.5</v>
      </c>
      <c r="T1148" s="261"/>
      <c r="U1148" s="147">
        <v>506.73654580103903</v>
      </c>
    </row>
    <row r="1149" spans="1:21" s="140" customFormat="1" ht="15.75" customHeight="1">
      <c r="A1149" s="139">
        <v>41635</v>
      </c>
      <c r="B1149" s="174">
        <v>7420</v>
      </c>
      <c r="C1149" s="46"/>
      <c r="D1149" s="46"/>
      <c r="I1149" s="258"/>
      <c r="J1149" s="258"/>
      <c r="K1149" s="258"/>
      <c r="L1149" s="258"/>
      <c r="R1149" s="139">
        <v>41614</v>
      </c>
      <c r="S1149" s="174">
        <v>1435.5</v>
      </c>
      <c r="T1149" s="261"/>
      <c r="U1149" s="147">
        <v>490.81252622138072</v>
      </c>
    </row>
    <row r="1150" spans="1:21" s="140" customFormat="1" ht="15.75" customHeight="1">
      <c r="A1150" s="139">
        <v>41634</v>
      </c>
      <c r="B1150" s="174">
        <v>7400</v>
      </c>
      <c r="C1150" s="46"/>
      <c r="D1150" s="46"/>
      <c r="I1150" s="258"/>
      <c r="J1150" s="258"/>
      <c r="K1150" s="258"/>
      <c r="L1150" s="258"/>
      <c r="R1150" s="139">
        <v>41613</v>
      </c>
      <c r="S1150" s="174">
        <v>1435.5</v>
      </c>
      <c r="T1150" s="261"/>
      <c r="U1150" s="147">
        <v>500.24890786608012</v>
      </c>
    </row>
    <row r="1151" spans="1:21" s="140" customFormat="1" ht="15.75" customHeight="1">
      <c r="A1151" s="139">
        <v>41633</v>
      </c>
      <c r="B1151" s="174">
        <v>7400</v>
      </c>
      <c r="C1151" s="46"/>
      <c r="D1151" s="46"/>
      <c r="I1151" s="258"/>
      <c r="J1151" s="258"/>
      <c r="K1151" s="258"/>
      <c r="L1151" s="258"/>
      <c r="R1151" s="139">
        <v>41612</v>
      </c>
      <c r="S1151" s="174">
        <v>1441.5</v>
      </c>
      <c r="T1151" s="261"/>
      <c r="U1151" s="147">
        <v>540.92744328094068</v>
      </c>
    </row>
    <row r="1152" spans="1:21" s="140" customFormat="1" ht="15.75" customHeight="1">
      <c r="A1152" s="139">
        <v>41632</v>
      </c>
      <c r="B1152" s="174">
        <v>7400</v>
      </c>
      <c r="C1152" s="46"/>
      <c r="D1152" s="46"/>
      <c r="I1152" s="258"/>
      <c r="J1152" s="258"/>
      <c r="K1152" s="258"/>
      <c r="L1152" s="258"/>
      <c r="R1152" s="139">
        <v>41611</v>
      </c>
      <c r="S1152" s="174">
        <v>1425</v>
      </c>
      <c r="T1152" s="261"/>
      <c r="U1152" s="147">
        <v>518.8925289029994</v>
      </c>
    </row>
    <row r="1153" spans="1:21" s="140" customFormat="1" ht="15.75" customHeight="1">
      <c r="A1153" s="139">
        <v>41631</v>
      </c>
      <c r="B1153" s="174">
        <v>7420</v>
      </c>
      <c r="C1153" s="46"/>
      <c r="D1153" s="46"/>
      <c r="I1153" s="258"/>
      <c r="J1153" s="258"/>
      <c r="K1153" s="258"/>
      <c r="L1153" s="258"/>
      <c r="R1153" s="139">
        <v>41610</v>
      </c>
      <c r="S1153" s="174">
        <v>1418</v>
      </c>
      <c r="T1153" s="261"/>
      <c r="U1153" s="147">
        <v>523.00559365968002</v>
      </c>
    </row>
    <row r="1154" spans="1:21" s="140" customFormat="1" ht="15.75" customHeight="1">
      <c r="A1154" s="139">
        <v>41628</v>
      </c>
      <c r="B1154" s="174">
        <v>7400</v>
      </c>
      <c r="C1154" s="46"/>
      <c r="D1154" s="46"/>
      <c r="I1154" s="258"/>
      <c r="J1154" s="258"/>
      <c r="K1154" s="258"/>
      <c r="L1154" s="258"/>
      <c r="R1154" s="139">
        <v>41607</v>
      </c>
      <c r="S1154" s="174">
        <v>1421.5</v>
      </c>
      <c r="T1154" s="261"/>
      <c r="U1154" s="147">
        <v>476.45205778079981</v>
      </c>
    </row>
    <row r="1155" spans="1:21" s="140" customFormat="1" ht="15.75" customHeight="1">
      <c r="A1155" s="139">
        <v>41627</v>
      </c>
      <c r="B1155" s="174">
        <v>7380</v>
      </c>
      <c r="C1155" s="46"/>
      <c r="D1155" s="46"/>
      <c r="I1155" s="258"/>
      <c r="J1155" s="258"/>
      <c r="K1155" s="258"/>
      <c r="L1155" s="258"/>
      <c r="R1155" s="139">
        <v>41606</v>
      </c>
      <c r="S1155" s="174">
        <v>1416.5</v>
      </c>
      <c r="T1155" s="261"/>
      <c r="U1155" s="147">
        <v>440.41810752479978</v>
      </c>
    </row>
    <row r="1156" spans="1:21" s="140" customFormat="1" ht="15.75" customHeight="1">
      <c r="A1156" s="139">
        <v>41626</v>
      </c>
      <c r="B1156" s="174">
        <v>7380</v>
      </c>
      <c r="C1156" s="46"/>
      <c r="D1156" s="46"/>
      <c r="I1156" s="258"/>
      <c r="J1156" s="258"/>
      <c r="K1156" s="258"/>
      <c r="L1156" s="258"/>
      <c r="R1156" s="139">
        <v>41605</v>
      </c>
      <c r="S1156" s="174">
        <v>1416.5</v>
      </c>
      <c r="T1156" s="261"/>
      <c r="U1156" s="147">
        <v>440.41810752479978</v>
      </c>
    </row>
    <row r="1157" spans="1:21" s="140" customFormat="1" ht="15.75" customHeight="1">
      <c r="A1157" s="139">
        <v>41625</v>
      </c>
      <c r="B1157" s="174">
        <v>7400</v>
      </c>
      <c r="C1157" s="46"/>
      <c r="D1157" s="46"/>
      <c r="I1157" s="258"/>
      <c r="J1157" s="258"/>
      <c r="K1157" s="258"/>
      <c r="L1157" s="258"/>
      <c r="R1157" s="139">
        <v>41604</v>
      </c>
      <c r="S1157" s="174">
        <v>1416.5</v>
      </c>
      <c r="T1157" s="261"/>
      <c r="U1157" s="147">
        <v>459.86194911290022</v>
      </c>
    </row>
    <row r="1158" spans="1:21" s="140" customFormat="1" ht="15.75" customHeight="1">
      <c r="A1158" s="139">
        <v>41624</v>
      </c>
      <c r="B1158" s="174">
        <v>7400</v>
      </c>
      <c r="C1158" s="46"/>
      <c r="D1158" s="46"/>
      <c r="I1158" s="258"/>
      <c r="J1158" s="258"/>
      <c r="K1158" s="258"/>
      <c r="L1158" s="258"/>
      <c r="R1158" s="139">
        <v>41603</v>
      </c>
      <c r="S1158" s="174">
        <v>1411</v>
      </c>
      <c r="T1158" s="261"/>
      <c r="U1158" s="147">
        <v>497.66716057056055</v>
      </c>
    </row>
    <row r="1159" spans="1:21" s="140" customFormat="1" ht="15.75" customHeight="1">
      <c r="A1159" s="139">
        <v>41621</v>
      </c>
      <c r="B1159" s="174">
        <v>7420</v>
      </c>
      <c r="C1159" s="46"/>
      <c r="D1159" s="46"/>
      <c r="I1159" s="258"/>
      <c r="J1159" s="258"/>
      <c r="K1159" s="258"/>
      <c r="L1159" s="258"/>
      <c r="R1159" s="139">
        <v>41600</v>
      </c>
      <c r="S1159" s="174">
        <v>1406.5</v>
      </c>
      <c r="T1159" s="261"/>
      <c r="U1159" s="147">
        <v>568.1293141624401</v>
      </c>
    </row>
    <row r="1160" spans="1:21" s="140" customFormat="1" ht="15.75" customHeight="1">
      <c r="A1160" s="139">
        <v>41620</v>
      </c>
      <c r="B1160" s="174">
        <v>7450</v>
      </c>
      <c r="C1160" s="46"/>
      <c r="D1160" s="46"/>
      <c r="I1160" s="258"/>
      <c r="J1160" s="258"/>
      <c r="K1160" s="258"/>
      <c r="L1160" s="258"/>
      <c r="R1160" s="139">
        <v>41599</v>
      </c>
      <c r="S1160" s="174">
        <v>1407</v>
      </c>
      <c r="T1160" s="261"/>
      <c r="U1160" s="147">
        <v>566.28505910252079</v>
      </c>
    </row>
    <row r="1161" spans="1:21" s="140" customFormat="1" ht="15.75" customHeight="1">
      <c r="A1161" s="139">
        <v>41619</v>
      </c>
      <c r="B1161" s="174">
        <v>7410</v>
      </c>
      <c r="C1161" s="46"/>
      <c r="D1161" s="46"/>
      <c r="I1161" s="258"/>
      <c r="J1161" s="258"/>
      <c r="K1161" s="258"/>
      <c r="L1161" s="258"/>
      <c r="R1161" s="139">
        <v>41598</v>
      </c>
      <c r="S1161" s="174">
        <v>1409.5</v>
      </c>
      <c r="T1161" s="261"/>
      <c r="U1161" s="147">
        <v>574.8560331851204</v>
      </c>
    </row>
    <row r="1162" spans="1:21" s="140" customFormat="1" ht="15.75" customHeight="1">
      <c r="A1162" s="139">
        <v>41618</v>
      </c>
      <c r="B1162" s="174">
        <v>7400</v>
      </c>
      <c r="C1162" s="46"/>
      <c r="D1162" s="46"/>
      <c r="I1162" s="258"/>
      <c r="J1162" s="258"/>
      <c r="K1162" s="258"/>
      <c r="L1162" s="258"/>
      <c r="R1162" s="139">
        <v>41597</v>
      </c>
      <c r="S1162" s="174">
        <v>1400.5</v>
      </c>
      <c r="T1162" s="261"/>
      <c r="U1162" s="147">
        <v>627.98926887247944</v>
      </c>
    </row>
    <row r="1163" spans="1:21" s="140" customFormat="1" ht="15.75" customHeight="1">
      <c r="A1163" s="139">
        <v>41617</v>
      </c>
      <c r="B1163" s="174">
        <v>7380</v>
      </c>
      <c r="C1163" s="46"/>
      <c r="D1163" s="46"/>
      <c r="I1163" s="258"/>
      <c r="J1163" s="258"/>
      <c r="K1163" s="258"/>
      <c r="L1163" s="258"/>
      <c r="R1163" s="139">
        <v>41596</v>
      </c>
      <c r="S1163" s="174">
        <v>1413</v>
      </c>
      <c r="T1163" s="261"/>
      <c r="U1163" s="147">
        <v>587.52721287268014</v>
      </c>
    </row>
    <row r="1164" spans="1:21" s="140" customFormat="1" ht="15.75" customHeight="1">
      <c r="A1164" s="139">
        <v>41614</v>
      </c>
      <c r="B1164" s="174">
        <v>7370</v>
      </c>
      <c r="C1164" s="46"/>
      <c r="D1164" s="46"/>
      <c r="I1164" s="258"/>
      <c r="J1164" s="258"/>
      <c r="K1164" s="258"/>
      <c r="L1164" s="258"/>
      <c r="R1164" s="139">
        <v>41593</v>
      </c>
      <c r="S1164" s="174">
        <v>1413</v>
      </c>
      <c r="T1164" s="261"/>
      <c r="U1164" s="147">
        <v>587.52721287268014</v>
      </c>
    </row>
    <row r="1165" spans="1:21" s="140" customFormat="1" ht="15.75" customHeight="1">
      <c r="A1165" s="139">
        <v>41613</v>
      </c>
      <c r="B1165" s="174">
        <v>7380</v>
      </c>
      <c r="C1165" s="46"/>
      <c r="D1165" s="46"/>
      <c r="I1165" s="258"/>
      <c r="J1165" s="258"/>
      <c r="K1165" s="258"/>
      <c r="L1165" s="258"/>
      <c r="R1165" s="139">
        <v>41592</v>
      </c>
      <c r="S1165" s="174">
        <v>1417.5</v>
      </c>
      <c r="T1165" s="261"/>
      <c r="U1165" s="147">
        <v>567.62848132179988</v>
      </c>
    </row>
    <row r="1166" spans="1:21" s="140" customFormat="1" ht="15.75" customHeight="1">
      <c r="A1166" s="139">
        <v>41612</v>
      </c>
      <c r="B1166" s="174">
        <v>7450</v>
      </c>
      <c r="C1166" s="46"/>
      <c r="D1166" s="46"/>
      <c r="I1166" s="258"/>
      <c r="J1166" s="258"/>
      <c r="K1166" s="258"/>
      <c r="L1166" s="258"/>
      <c r="R1166" s="139">
        <v>41591</v>
      </c>
      <c r="S1166" s="174">
        <v>1420.5</v>
      </c>
      <c r="T1166" s="261"/>
      <c r="U1166" s="147">
        <v>552.13763401167944</v>
      </c>
    </row>
    <row r="1167" spans="1:21" s="140" customFormat="1" ht="15.75" customHeight="1">
      <c r="A1167" s="139">
        <v>41611</v>
      </c>
      <c r="B1167" s="174">
        <v>7350</v>
      </c>
      <c r="C1167" s="46"/>
      <c r="D1167" s="46"/>
      <c r="I1167" s="258"/>
      <c r="J1167" s="258"/>
      <c r="K1167" s="258"/>
      <c r="L1167" s="258"/>
      <c r="R1167" s="139">
        <v>41590</v>
      </c>
      <c r="S1167" s="174">
        <v>1422.5</v>
      </c>
      <c r="T1167" s="261"/>
      <c r="U1167" s="147">
        <v>543.1109847091011</v>
      </c>
    </row>
    <row r="1168" spans="1:21" s="140" customFormat="1" ht="15.75" customHeight="1">
      <c r="A1168" s="139">
        <v>41610</v>
      </c>
      <c r="B1168" s="174">
        <v>7320</v>
      </c>
      <c r="C1168" s="46"/>
      <c r="D1168" s="46"/>
      <c r="I1168" s="258"/>
      <c r="J1168" s="258"/>
      <c r="K1168" s="258"/>
      <c r="L1168" s="258"/>
      <c r="R1168" s="139">
        <v>41589</v>
      </c>
      <c r="S1168" s="174">
        <v>1426</v>
      </c>
      <c r="T1168" s="261"/>
      <c r="U1168" s="147">
        <v>536.67425583871955</v>
      </c>
    </row>
    <row r="1169" spans="1:21" s="140" customFormat="1" ht="15.75" customHeight="1">
      <c r="A1169" s="139">
        <v>41607</v>
      </c>
      <c r="B1169" s="174">
        <v>7290</v>
      </c>
      <c r="C1169" s="46"/>
      <c r="D1169" s="46"/>
      <c r="I1169" s="258"/>
      <c r="J1169" s="258"/>
      <c r="K1169" s="258"/>
      <c r="L1169" s="258"/>
      <c r="R1169" s="139">
        <v>41586</v>
      </c>
      <c r="S1169" s="174">
        <v>1425.5</v>
      </c>
      <c r="T1169" s="261"/>
      <c r="U1169" s="147">
        <v>538.17472529648057</v>
      </c>
    </row>
    <row r="1170" spans="1:21" s="140" customFormat="1" ht="15.75" customHeight="1">
      <c r="A1170" s="139">
        <v>41606</v>
      </c>
      <c r="B1170" s="174">
        <v>7230</v>
      </c>
      <c r="C1170" s="46"/>
      <c r="D1170" s="46"/>
      <c r="I1170" s="258"/>
      <c r="J1170" s="258"/>
      <c r="K1170" s="258"/>
      <c r="L1170" s="258"/>
      <c r="R1170" s="139">
        <v>41585</v>
      </c>
      <c r="S1170" s="174">
        <v>1431.5</v>
      </c>
      <c r="T1170" s="261"/>
      <c r="U1170" s="147">
        <v>469.98128267914035</v>
      </c>
    </row>
    <row r="1171" spans="1:21" s="140" customFormat="1" ht="15.75" customHeight="1">
      <c r="A1171" s="139">
        <v>41605</v>
      </c>
      <c r="B1171" s="174">
        <v>7230</v>
      </c>
      <c r="C1171" s="46"/>
      <c r="D1171" s="46"/>
      <c r="I1171" s="258"/>
      <c r="J1171" s="258"/>
      <c r="K1171" s="258"/>
      <c r="L1171" s="258"/>
      <c r="R1171" s="139">
        <v>41584</v>
      </c>
      <c r="S1171" s="174">
        <v>1414</v>
      </c>
      <c r="T1171" s="261"/>
      <c r="U1171" s="147">
        <v>528.29282377783875</v>
      </c>
    </row>
    <row r="1172" spans="1:21" s="140" customFormat="1" ht="15.75" customHeight="1">
      <c r="A1172" s="139">
        <v>41604</v>
      </c>
      <c r="B1172" s="174">
        <v>7250</v>
      </c>
      <c r="C1172" s="46"/>
      <c r="D1172" s="46"/>
      <c r="I1172" s="258"/>
      <c r="J1172" s="258"/>
      <c r="K1172" s="258"/>
      <c r="L1172" s="258"/>
      <c r="R1172" s="139">
        <v>41583</v>
      </c>
      <c r="S1172" s="174">
        <v>1414.5</v>
      </c>
      <c r="T1172" s="261"/>
      <c r="U1172" s="147">
        <v>543.11790030412067</v>
      </c>
    </row>
    <row r="1173" spans="1:21" s="140" customFormat="1" ht="15.75" customHeight="1">
      <c r="A1173" s="139">
        <v>41603</v>
      </c>
      <c r="B1173" s="174">
        <v>7260</v>
      </c>
      <c r="C1173" s="46"/>
      <c r="D1173" s="46"/>
      <c r="I1173" s="258"/>
      <c r="J1173" s="258"/>
      <c r="K1173" s="258"/>
      <c r="L1173" s="258"/>
      <c r="R1173" s="139">
        <v>41582</v>
      </c>
      <c r="S1173" s="174">
        <v>1405.5</v>
      </c>
      <c r="T1173" s="261"/>
      <c r="U1173" s="147">
        <v>586.85244669237909</v>
      </c>
    </row>
    <row r="1174" spans="1:21" s="140" customFormat="1" ht="15.75" customHeight="1">
      <c r="A1174" s="139">
        <v>41600</v>
      </c>
      <c r="B1174" s="174">
        <v>7310</v>
      </c>
      <c r="C1174" s="46"/>
      <c r="D1174" s="46"/>
      <c r="I1174" s="258"/>
      <c r="J1174" s="258"/>
      <c r="K1174" s="258"/>
      <c r="L1174" s="258"/>
      <c r="R1174" s="139">
        <v>41579</v>
      </c>
      <c r="S1174" s="174">
        <v>1411.5</v>
      </c>
      <c r="T1174" s="261"/>
      <c r="U1174" s="147">
        <v>554.16247916123939</v>
      </c>
    </row>
    <row r="1175" spans="1:21" s="140" customFormat="1" ht="15.75" customHeight="1">
      <c r="A1175" s="139">
        <v>41599</v>
      </c>
      <c r="B1175" s="174">
        <v>7310</v>
      </c>
      <c r="C1175" s="46"/>
      <c r="D1175" s="46"/>
      <c r="I1175" s="258"/>
      <c r="J1175" s="258"/>
      <c r="K1175" s="258"/>
      <c r="L1175" s="258"/>
      <c r="R1175" s="139">
        <v>41578</v>
      </c>
      <c r="S1175" s="174">
        <v>1416.5</v>
      </c>
      <c r="T1175" s="261">
        <v>1470</v>
      </c>
      <c r="U1175" s="147">
        <v>421.97307690362049</v>
      </c>
    </row>
    <row r="1176" spans="1:21" s="140" customFormat="1" ht="15.75" customHeight="1">
      <c r="A1176" s="139">
        <v>41598</v>
      </c>
      <c r="B1176" s="174">
        <v>7330</v>
      </c>
      <c r="C1176" s="46"/>
      <c r="D1176" s="46"/>
      <c r="I1176" s="258"/>
      <c r="J1176" s="258"/>
      <c r="K1176" s="258"/>
      <c r="L1176" s="258"/>
      <c r="R1176" s="139">
        <v>41577</v>
      </c>
      <c r="S1176" s="174">
        <v>1416.5</v>
      </c>
      <c r="T1176" s="261"/>
      <c r="U1176" s="147">
        <v>455.37304426531955</v>
      </c>
    </row>
    <row r="1177" spans="1:21" s="140" customFormat="1" ht="15.75" customHeight="1">
      <c r="A1177" s="139">
        <v>41597</v>
      </c>
      <c r="B1177" s="174">
        <v>7340</v>
      </c>
      <c r="C1177" s="46"/>
      <c r="D1177" s="46"/>
      <c r="I1177" s="258"/>
      <c r="J1177" s="258"/>
      <c r="K1177" s="258"/>
      <c r="L1177" s="258"/>
      <c r="R1177" s="139">
        <v>41576</v>
      </c>
      <c r="S1177" s="174">
        <v>1424.5</v>
      </c>
      <c r="T1177" s="261"/>
      <c r="U1177" s="147">
        <v>421.89131676426041</v>
      </c>
    </row>
    <row r="1178" spans="1:21" s="140" customFormat="1" ht="15.75" customHeight="1">
      <c r="A1178" s="139">
        <v>41596</v>
      </c>
      <c r="B1178" s="174">
        <v>7360</v>
      </c>
      <c r="C1178" s="46"/>
      <c r="D1178" s="46"/>
      <c r="I1178" s="258"/>
      <c r="J1178" s="258"/>
      <c r="K1178" s="258"/>
      <c r="L1178" s="258"/>
      <c r="R1178" s="139">
        <v>41575</v>
      </c>
      <c r="S1178" s="174">
        <v>1429.5</v>
      </c>
      <c r="T1178" s="261"/>
      <c r="U1178" s="147">
        <v>442.2004576590607</v>
      </c>
    </row>
    <row r="1179" spans="1:21" s="140" customFormat="1" ht="15.75" customHeight="1">
      <c r="A1179" s="139">
        <v>41593</v>
      </c>
      <c r="B1179" s="174">
        <v>7360</v>
      </c>
      <c r="C1179" s="46"/>
      <c r="D1179" s="46"/>
      <c r="I1179" s="258"/>
      <c r="J1179" s="258"/>
      <c r="K1179" s="258"/>
      <c r="L1179" s="258"/>
      <c r="R1179" s="139">
        <v>41572</v>
      </c>
      <c r="S1179" s="174">
        <v>1423.5</v>
      </c>
      <c r="T1179" s="261"/>
      <c r="U1179" s="147">
        <v>468.26110722493104</v>
      </c>
    </row>
    <row r="1180" spans="1:21" s="140" customFormat="1" ht="15.75" customHeight="1">
      <c r="A1180" s="139">
        <v>41592</v>
      </c>
      <c r="B1180" s="174">
        <v>7360</v>
      </c>
      <c r="C1180" s="46"/>
      <c r="D1180" s="46"/>
      <c r="I1180" s="258"/>
      <c r="J1180" s="258"/>
      <c r="K1180" s="258"/>
      <c r="L1180" s="258"/>
      <c r="R1180" s="139">
        <v>41571</v>
      </c>
      <c r="S1180" s="174">
        <v>1409</v>
      </c>
      <c r="T1180" s="261"/>
      <c r="U1180" s="147">
        <v>530.1216028091203</v>
      </c>
    </row>
    <row r="1181" spans="1:21" s="140" customFormat="1" ht="15.75" customHeight="1">
      <c r="A1181" s="139">
        <v>41591</v>
      </c>
      <c r="B1181" s="174">
        <v>7360</v>
      </c>
      <c r="C1181" s="46"/>
      <c r="D1181" s="46"/>
      <c r="I1181" s="258"/>
      <c r="J1181" s="258"/>
      <c r="K1181" s="258"/>
      <c r="L1181" s="258"/>
      <c r="R1181" s="139">
        <v>41570</v>
      </c>
      <c r="S1181" s="174">
        <v>1407</v>
      </c>
      <c r="T1181" s="261"/>
      <c r="U1181" s="147">
        <v>517.0007551191602</v>
      </c>
    </row>
    <row r="1182" spans="1:21" s="140" customFormat="1" ht="15.75" customHeight="1">
      <c r="A1182" s="139">
        <v>41590</v>
      </c>
      <c r="B1182" s="174">
        <v>7360</v>
      </c>
      <c r="C1182" s="46"/>
      <c r="D1182" s="46"/>
      <c r="I1182" s="258"/>
      <c r="J1182" s="258"/>
      <c r="K1182" s="258"/>
      <c r="L1182" s="258"/>
      <c r="R1182" s="139">
        <v>41569</v>
      </c>
      <c r="S1182" s="174">
        <v>1405.5</v>
      </c>
      <c r="T1182" s="261"/>
      <c r="U1182" s="147">
        <v>558.33659540494045</v>
      </c>
    </row>
    <row r="1183" spans="1:21" s="140" customFormat="1" ht="15.75" customHeight="1">
      <c r="A1183" s="139">
        <v>41589</v>
      </c>
      <c r="B1183" s="174">
        <v>7370</v>
      </c>
      <c r="C1183" s="46"/>
      <c r="D1183" s="46"/>
      <c r="I1183" s="258"/>
      <c r="J1183" s="258"/>
      <c r="K1183" s="258"/>
      <c r="L1183" s="258"/>
      <c r="R1183" s="139">
        <v>41568</v>
      </c>
      <c r="S1183" s="174">
        <v>1401.5</v>
      </c>
      <c r="T1183" s="261"/>
      <c r="U1183" s="147">
        <v>573.97731381826998</v>
      </c>
    </row>
    <row r="1184" spans="1:21" s="140" customFormat="1" ht="15.75" customHeight="1">
      <c r="A1184" s="139">
        <v>41586</v>
      </c>
      <c r="B1184" s="174">
        <v>7370</v>
      </c>
      <c r="C1184" s="46"/>
      <c r="D1184" s="46"/>
      <c r="I1184" s="258"/>
      <c r="J1184" s="258"/>
      <c r="K1184" s="258"/>
      <c r="L1184" s="258"/>
      <c r="R1184" s="139">
        <v>41565</v>
      </c>
      <c r="S1184" s="174">
        <v>1416.5</v>
      </c>
      <c r="T1184" s="261"/>
      <c r="U1184" s="147">
        <v>548.57310954192053</v>
      </c>
    </row>
    <row r="1185" spans="1:21" s="140" customFormat="1" ht="15.75" customHeight="1">
      <c r="A1185" s="139">
        <v>41585</v>
      </c>
      <c r="B1185" s="174">
        <v>7330</v>
      </c>
      <c r="C1185" s="46"/>
      <c r="D1185" s="46"/>
      <c r="I1185" s="258"/>
      <c r="J1185" s="258"/>
      <c r="K1185" s="258"/>
      <c r="L1185" s="258"/>
      <c r="R1185" s="139">
        <v>41564</v>
      </c>
      <c r="S1185" s="174">
        <v>1439.5</v>
      </c>
      <c r="T1185" s="261"/>
      <c r="U1185" s="147">
        <v>548.85288601895991</v>
      </c>
    </row>
    <row r="1186" spans="1:21" s="140" customFormat="1" ht="15.75" customHeight="1">
      <c r="A1186" s="139">
        <v>41584</v>
      </c>
      <c r="B1186" s="174">
        <v>7310</v>
      </c>
      <c r="C1186" s="46"/>
      <c r="D1186" s="46"/>
      <c r="I1186" s="258"/>
      <c r="J1186" s="258"/>
      <c r="K1186" s="258"/>
      <c r="L1186" s="258"/>
      <c r="R1186" s="139">
        <v>41563</v>
      </c>
      <c r="S1186" s="174">
        <v>1466.5</v>
      </c>
      <c r="T1186" s="261"/>
      <c r="U1186" s="147">
        <v>510.60936305862015</v>
      </c>
    </row>
    <row r="1187" spans="1:21" s="140" customFormat="1" ht="15.75" customHeight="1">
      <c r="A1187" s="139">
        <v>41583</v>
      </c>
      <c r="B1187" s="174">
        <v>7330</v>
      </c>
      <c r="C1187" s="46"/>
      <c r="D1187" s="46"/>
      <c r="I1187" s="258"/>
      <c r="J1187" s="258"/>
      <c r="K1187" s="258"/>
      <c r="L1187" s="258"/>
      <c r="R1187" s="139">
        <v>41561</v>
      </c>
      <c r="S1187" s="174">
        <v>1477</v>
      </c>
      <c r="T1187" s="261"/>
      <c r="U1187" s="147">
        <v>486.88973655716018</v>
      </c>
    </row>
    <row r="1188" spans="1:21" s="140" customFormat="1" ht="15.75" customHeight="1">
      <c r="A1188" s="139">
        <v>41582</v>
      </c>
      <c r="B1188" s="174">
        <v>7330</v>
      </c>
      <c r="C1188" s="46"/>
      <c r="D1188" s="46"/>
      <c r="I1188" s="258"/>
      <c r="J1188" s="258"/>
      <c r="K1188" s="258"/>
      <c r="L1188" s="258"/>
      <c r="R1188" s="139">
        <v>41558</v>
      </c>
      <c r="S1188" s="174">
        <v>1478</v>
      </c>
      <c r="T1188" s="261"/>
      <c r="U1188" s="147">
        <v>487.37651749544057</v>
      </c>
    </row>
    <row r="1189" spans="1:21" s="140" customFormat="1" ht="15.75" customHeight="1">
      <c r="A1189" s="139">
        <v>41579</v>
      </c>
      <c r="B1189" s="174">
        <v>7320</v>
      </c>
      <c r="C1189" s="46"/>
      <c r="D1189" s="46"/>
      <c r="I1189" s="258"/>
      <c r="J1189" s="258"/>
      <c r="K1189" s="258"/>
      <c r="L1189" s="258"/>
      <c r="R1189" s="139">
        <v>41557</v>
      </c>
      <c r="S1189" s="174">
        <v>1480</v>
      </c>
      <c r="T1189" s="261"/>
      <c r="U1189" s="147">
        <v>477.93167947099846</v>
      </c>
    </row>
    <row r="1190" spans="1:21" s="140" customFormat="1" ht="15.75" customHeight="1">
      <c r="A1190" s="139">
        <v>41578</v>
      </c>
      <c r="B1190" s="174">
        <v>7340</v>
      </c>
      <c r="C1190" s="46"/>
      <c r="D1190" s="46"/>
      <c r="I1190" s="258"/>
      <c r="J1190" s="258"/>
      <c r="K1190" s="258"/>
      <c r="L1190" s="258"/>
      <c r="R1190" s="139">
        <v>41556</v>
      </c>
      <c r="S1190" s="174">
        <v>1480</v>
      </c>
      <c r="T1190" s="261"/>
      <c r="U1190" s="147">
        <v>497.35255228599908</v>
      </c>
    </row>
    <row r="1191" spans="1:21" s="140" customFormat="1" ht="15.75" customHeight="1">
      <c r="A1191" s="139">
        <v>41577</v>
      </c>
      <c r="B1191" s="174">
        <v>7370</v>
      </c>
      <c r="C1191" s="46"/>
      <c r="D1191" s="46"/>
      <c r="I1191" s="258"/>
      <c r="J1191" s="258"/>
      <c r="K1191" s="258"/>
      <c r="L1191" s="258"/>
      <c r="R1191" s="139">
        <v>41555</v>
      </c>
      <c r="S1191" s="174">
        <v>1474</v>
      </c>
      <c r="T1191" s="261"/>
      <c r="U1191" s="147">
        <v>533.53246278912047</v>
      </c>
    </row>
    <row r="1192" spans="1:21" s="140" customFormat="1" ht="15.75" customHeight="1">
      <c r="A1192" s="139">
        <v>41576</v>
      </c>
      <c r="B1192" s="174">
        <v>7350</v>
      </c>
      <c r="C1192" s="46"/>
      <c r="D1192" s="46"/>
      <c r="I1192" s="258"/>
      <c r="J1192" s="258"/>
      <c r="K1192" s="258"/>
      <c r="L1192" s="258"/>
      <c r="R1192" s="139">
        <v>41547</v>
      </c>
      <c r="S1192" s="174">
        <v>1483</v>
      </c>
      <c r="T1192" s="261"/>
      <c r="U1192" s="147">
        <v>502.32332795408001</v>
      </c>
    </row>
    <row r="1193" spans="1:21" s="140" customFormat="1" ht="15.75" customHeight="1">
      <c r="A1193" s="139">
        <v>41575</v>
      </c>
      <c r="B1193" s="174">
        <v>7380</v>
      </c>
      <c r="C1193" s="46"/>
      <c r="D1193" s="46"/>
      <c r="I1193" s="258"/>
      <c r="J1193" s="258"/>
      <c r="K1193" s="258"/>
      <c r="L1193" s="258"/>
      <c r="R1193" s="139">
        <v>41544</v>
      </c>
      <c r="S1193" s="174">
        <v>1487.5</v>
      </c>
      <c r="T1193" s="261"/>
      <c r="U1193" s="147">
        <v>478.91272989049958</v>
      </c>
    </row>
    <row r="1194" spans="1:21" s="140" customFormat="1" ht="15.75" customHeight="1">
      <c r="A1194" s="139">
        <v>41572</v>
      </c>
      <c r="B1194" s="174">
        <v>7390</v>
      </c>
      <c r="C1194" s="46"/>
      <c r="D1194" s="46"/>
      <c r="I1194" s="258"/>
      <c r="J1194" s="258"/>
      <c r="K1194" s="258"/>
      <c r="L1194" s="258"/>
      <c r="R1194" s="139">
        <v>41543</v>
      </c>
      <c r="S1194" s="174">
        <v>1505</v>
      </c>
      <c r="T1194" s="261"/>
      <c r="U1194" s="147">
        <v>415.25555040279869</v>
      </c>
    </row>
    <row r="1195" spans="1:21" s="140" customFormat="1" ht="15.75" customHeight="1">
      <c r="A1195" s="139">
        <v>41571</v>
      </c>
      <c r="B1195" s="174">
        <v>7420</v>
      </c>
      <c r="C1195" s="46"/>
      <c r="D1195" s="46"/>
      <c r="I1195" s="258"/>
      <c r="J1195" s="258"/>
      <c r="K1195" s="258"/>
      <c r="L1195" s="258"/>
      <c r="R1195" s="139">
        <v>41542</v>
      </c>
      <c r="S1195" s="174">
        <v>1503</v>
      </c>
      <c r="T1195" s="261"/>
      <c r="U1195" s="147">
        <v>443.11275542027943</v>
      </c>
    </row>
    <row r="1196" spans="1:21" s="140" customFormat="1" ht="15.75" customHeight="1">
      <c r="A1196" s="139">
        <v>41570</v>
      </c>
      <c r="B1196" s="174">
        <v>7410</v>
      </c>
      <c r="C1196" s="46"/>
      <c r="D1196" s="46"/>
      <c r="I1196" s="258"/>
      <c r="J1196" s="258"/>
      <c r="K1196" s="258"/>
      <c r="L1196" s="258"/>
      <c r="R1196" s="139">
        <v>41541</v>
      </c>
      <c r="S1196" s="174">
        <v>1500</v>
      </c>
      <c r="T1196" s="261"/>
      <c r="U1196" s="147">
        <v>458.73552594000012</v>
      </c>
    </row>
    <row r="1197" spans="1:21" s="140" customFormat="1" ht="15.75" customHeight="1">
      <c r="A1197" s="139">
        <v>41569</v>
      </c>
      <c r="B1197" s="174">
        <v>7450</v>
      </c>
      <c r="C1197" s="46"/>
      <c r="D1197" s="46"/>
      <c r="I1197" s="258"/>
      <c r="J1197" s="258"/>
      <c r="K1197" s="258"/>
      <c r="L1197" s="258"/>
      <c r="R1197" s="139">
        <v>41540</v>
      </c>
      <c r="S1197" s="174">
        <v>1494</v>
      </c>
      <c r="T1197" s="261"/>
      <c r="U1197" s="147">
        <v>510.55351947824056</v>
      </c>
    </row>
    <row r="1198" spans="1:21" s="140" customFormat="1" ht="15.75" customHeight="1">
      <c r="A1198" s="139">
        <v>41568</v>
      </c>
      <c r="B1198" s="174">
        <v>7460</v>
      </c>
      <c r="C1198" s="46"/>
      <c r="D1198" s="46"/>
      <c r="I1198" s="258"/>
      <c r="J1198" s="258"/>
      <c r="K1198" s="258"/>
      <c r="L1198" s="258"/>
      <c r="R1198" s="139">
        <v>41535</v>
      </c>
      <c r="S1198" s="174">
        <v>1479</v>
      </c>
      <c r="T1198" s="261"/>
      <c r="U1198" s="147">
        <v>547.51043777923951</v>
      </c>
    </row>
    <row r="1199" spans="1:21" s="140" customFormat="1" ht="15.75" customHeight="1">
      <c r="A1199" s="139">
        <v>41565</v>
      </c>
      <c r="B1199" s="174">
        <v>7470</v>
      </c>
      <c r="C1199" s="46"/>
      <c r="D1199" s="46"/>
      <c r="I1199" s="258"/>
      <c r="J1199" s="258"/>
      <c r="K1199" s="258"/>
      <c r="L1199" s="258"/>
      <c r="R1199" s="139">
        <v>41534</v>
      </c>
      <c r="S1199" s="174">
        <v>1482</v>
      </c>
      <c r="T1199" s="261"/>
      <c r="U1199" s="147">
        <v>514.80882404351996</v>
      </c>
    </row>
    <row r="1200" spans="1:21" s="140" customFormat="1" ht="15.75" customHeight="1">
      <c r="A1200" s="139">
        <v>41564</v>
      </c>
      <c r="B1200" s="174">
        <v>7530</v>
      </c>
      <c r="C1200" s="46"/>
      <c r="D1200" s="46"/>
      <c r="I1200" s="258"/>
      <c r="J1200" s="258"/>
      <c r="K1200" s="258"/>
      <c r="L1200" s="258"/>
      <c r="R1200" s="139">
        <v>41533</v>
      </c>
      <c r="S1200" s="174">
        <v>1493</v>
      </c>
      <c r="T1200" s="261"/>
      <c r="U1200" s="147">
        <v>504.19334365168106</v>
      </c>
    </row>
    <row r="1201" spans="1:21" s="140" customFormat="1" ht="15.75" customHeight="1">
      <c r="A1201" s="139">
        <v>41563</v>
      </c>
      <c r="B1201" s="174">
        <v>7560</v>
      </c>
      <c r="C1201" s="46"/>
      <c r="D1201" s="46"/>
      <c r="I1201" s="258"/>
      <c r="J1201" s="258"/>
      <c r="K1201" s="258"/>
      <c r="L1201" s="258"/>
      <c r="R1201" s="139">
        <v>41530</v>
      </c>
      <c r="S1201" s="174">
        <v>1500.5</v>
      </c>
      <c r="T1201" s="261"/>
      <c r="U1201" s="147">
        <v>508.09585542488094</v>
      </c>
    </row>
    <row r="1202" spans="1:21" s="140" customFormat="1" ht="15.75" customHeight="1">
      <c r="A1202" s="139">
        <v>41562</v>
      </c>
      <c r="B1202" s="174">
        <v>7560</v>
      </c>
      <c r="C1202" s="46"/>
      <c r="D1202" s="46"/>
      <c r="I1202" s="258"/>
      <c r="J1202" s="258"/>
      <c r="K1202" s="258"/>
      <c r="L1202" s="258"/>
      <c r="R1202" s="139">
        <v>41529</v>
      </c>
      <c r="S1202" s="174">
        <v>1500.5</v>
      </c>
      <c r="T1202" s="261"/>
      <c r="U1202" s="147">
        <v>506.91757699628033</v>
      </c>
    </row>
    <row r="1203" spans="1:21" s="140" customFormat="1" ht="15.75" customHeight="1">
      <c r="A1203" s="139">
        <v>41561</v>
      </c>
      <c r="B1203" s="174">
        <v>7580</v>
      </c>
      <c r="C1203" s="46"/>
      <c r="D1203" s="46"/>
      <c r="I1203" s="258"/>
      <c r="J1203" s="258"/>
      <c r="K1203" s="258"/>
      <c r="L1203" s="258"/>
      <c r="R1203" s="139">
        <v>41528</v>
      </c>
      <c r="S1203" s="174">
        <v>1501.5</v>
      </c>
      <c r="T1203" s="261"/>
      <c r="U1203" s="147">
        <v>520.33519778013942</v>
      </c>
    </row>
    <row r="1204" spans="1:21" s="140" customFormat="1" ht="15.75" customHeight="1">
      <c r="A1204" s="139">
        <v>41558</v>
      </c>
      <c r="B1204" s="174">
        <v>7580</v>
      </c>
      <c r="C1204" s="46"/>
      <c r="D1204" s="46"/>
      <c r="I1204" s="258"/>
      <c r="J1204" s="258"/>
      <c r="K1204" s="258"/>
      <c r="L1204" s="258"/>
      <c r="R1204" s="139">
        <v>41527</v>
      </c>
      <c r="S1204" s="174">
        <v>1505.5</v>
      </c>
      <c r="T1204" s="261"/>
      <c r="U1204" s="147">
        <v>519.89314677258062</v>
      </c>
    </row>
    <row r="1205" spans="1:21" s="140" customFormat="1" ht="15.75" customHeight="1">
      <c r="A1205" s="139">
        <v>41557</v>
      </c>
      <c r="B1205" s="174">
        <v>7580</v>
      </c>
      <c r="C1205" s="46"/>
      <c r="D1205" s="46"/>
      <c r="I1205" s="258"/>
      <c r="J1205" s="258"/>
      <c r="K1205" s="258"/>
      <c r="L1205" s="258"/>
      <c r="R1205" s="139">
        <v>41526</v>
      </c>
      <c r="S1205" s="174">
        <v>1511.5</v>
      </c>
      <c r="T1205" s="261"/>
      <c r="U1205" s="147">
        <v>493.96595643443925</v>
      </c>
    </row>
    <row r="1206" spans="1:21" s="140" customFormat="1" ht="15.75" customHeight="1">
      <c r="A1206" s="139">
        <v>41556</v>
      </c>
      <c r="B1206" s="174">
        <v>7600</v>
      </c>
      <c r="C1206" s="46"/>
      <c r="D1206" s="46"/>
      <c r="I1206" s="258"/>
      <c r="J1206" s="258"/>
      <c r="K1206" s="258"/>
      <c r="L1206" s="258"/>
      <c r="R1206" s="139">
        <v>41523</v>
      </c>
      <c r="S1206" s="174">
        <v>1503</v>
      </c>
      <c r="T1206" s="261"/>
      <c r="U1206" s="147">
        <v>512.99473126311932</v>
      </c>
    </row>
    <row r="1207" spans="1:21" s="140" customFormat="1" ht="15.75" customHeight="1">
      <c r="A1207" s="139">
        <v>41555</v>
      </c>
      <c r="B1207" s="174">
        <v>7620</v>
      </c>
      <c r="C1207" s="46"/>
      <c r="D1207" s="46"/>
      <c r="I1207" s="258"/>
      <c r="J1207" s="258"/>
      <c r="K1207" s="258"/>
      <c r="L1207" s="258"/>
      <c r="R1207" s="139">
        <v>41522</v>
      </c>
      <c r="S1207" s="174">
        <v>1506</v>
      </c>
      <c r="T1207" s="261"/>
      <c r="U1207" s="147">
        <v>489.25916937216152</v>
      </c>
    </row>
    <row r="1208" spans="1:21" s="140" customFormat="1" ht="15.75" customHeight="1">
      <c r="A1208" s="139">
        <v>41547</v>
      </c>
      <c r="B1208" s="174">
        <v>7640</v>
      </c>
      <c r="C1208" s="46"/>
      <c r="D1208" s="46"/>
      <c r="I1208" s="258"/>
      <c r="J1208" s="258"/>
      <c r="K1208" s="258"/>
      <c r="L1208" s="258"/>
      <c r="R1208" s="139">
        <v>41521</v>
      </c>
      <c r="S1208" s="174">
        <v>1503</v>
      </c>
      <c r="T1208" s="261"/>
      <c r="U1208" s="147">
        <v>501.69646553435905</v>
      </c>
    </row>
    <row r="1209" spans="1:21" s="140" customFormat="1" ht="15.75" customHeight="1">
      <c r="A1209" s="139">
        <v>41544</v>
      </c>
      <c r="B1209" s="174">
        <v>7640</v>
      </c>
      <c r="C1209" s="46"/>
      <c r="D1209" s="46"/>
      <c r="I1209" s="258"/>
      <c r="J1209" s="258"/>
      <c r="K1209" s="258"/>
      <c r="L1209" s="258"/>
      <c r="R1209" s="139">
        <v>41520</v>
      </c>
      <c r="S1209" s="174">
        <v>1503</v>
      </c>
      <c r="T1209" s="261"/>
      <c r="U1209" s="147">
        <v>523.70287620607996</v>
      </c>
    </row>
    <row r="1210" spans="1:21" s="140" customFormat="1" ht="15.75" customHeight="1">
      <c r="A1210" s="139">
        <v>41543</v>
      </c>
      <c r="B1210" s="174">
        <v>7660</v>
      </c>
      <c r="C1210" s="46"/>
      <c r="D1210" s="46"/>
      <c r="I1210" s="258"/>
      <c r="J1210" s="258"/>
      <c r="K1210" s="258"/>
      <c r="L1210" s="258"/>
      <c r="R1210" s="139">
        <v>41519</v>
      </c>
      <c r="S1210" s="174">
        <v>1503</v>
      </c>
      <c r="T1210" s="261"/>
      <c r="U1210" s="147">
        <v>543.70287620607996</v>
      </c>
    </row>
    <row r="1211" spans="1:21" s="140" customFormat="1" ht="15.75" customHeight="1">
      <c r="A1211" s="139">
        <v>41542</v>
      </c>
      <c r="B1211" s="174">
        <v>7680</v>
      </c>
      <c r="C1211" s="46"/>
      <c r="D1211" s="46"/>
      <c r="I1211" s="258"/>
      <c r="J1211" s="258"/>
      <c r="K1211" s="258"/>
      <c r="L1211" s="258"/>
      <c r="R1211" s="139">
        <v>41516</v>
      </c>
      <c r="S1211" s="174">
        <v>1520</v>
      </c>
      <c r="T1211" s="261">
        <v>1440</v>
      </c>
      <c r="U1211" s="147">
        <v>653.27578127679953</v>
      </c>
    </row>
    <row r="1212" spans="1:21" s="140" customFormat="1" ht="15.75" customHeight="1">
      <c r="A1212" s="139">
        <v>41541</v>
      </c>
      <c r="B1212" s="174">
        <v>7680</v>
      </c>
      <c r="C1212" s="46"/>
      <c r="D1212" s="46"/>
      <c r="I1212" s="258"/>
      <c r="J1212" s="258"/>
      <c r="K1212" s="258"/>
      <c r="L1212" s="258"/>
      <c r="R1212" s="139">
        <v>41515</v>
      </c>
      <c r="S1212" s="174">
        <v>1523</v>
      </c>
      <c r="T1212" s="261"/>
      <c r="U1212" s="147">
        <v>656.63442924493938</v>
      </c>
    </row>
    <row r="1213" spans="1:21" s="140" customFormat="1" ht="15.75" customHeight="1">
      <c r="A1213" s="139">
        <v>41540</v>
      </c>
      <c r="B1213" s="174">
        <v>7700</v>
      </c>
      <c r="C1213" s="46"/>
      <c r="D1213" s="46"/>
      <c r="I1213" s="258"/>
      <c r="J1213" s="258"/>
      <c r="K1213" s="258"/>
      <c r="L1213" s="258"/>
      <c r="R1213" s="139">
        <v>41514</v>
      </c>
      <c r="S1213" s="174">
        <v>1533.5</v>
      </c>
      <c r="T1213" s="261"/>
      <c r="U1213" s="147">
        <v>640.18839984332953</v>
      </c>
    </row>
    <row r="1214" spans="1:21" s="140" customFormat="1" ht="15.75" customHeight="1">
      <c r="A1214" s="139">
        <v>41535</v>
      </c>
      <c r="B1214" s="174">
        <v>7670</v>
      </c>
      <c r="C1214" s="46"/>
      <c r="D1214" s="46"/>
      <c r="I1214" s="258"/>
      <c r="J1214" s="258"/>
      <c r="K1214" s="258"/>
      <c r="L1214" s="258"/>
      <c r="R1214" s="139">
        <v>41513</v>
      </c>
      <c r="S1214" s="174">
        <v>1509</v>
      </c>
      <c r="T1214" s="261"/>
      <c r="U1214" s="147">
        <v>667.4445059041218</v>
      </c>
    </row>
    <row r="1215" spans="1:21" s="140" customFormat="1" ht="15.75" customHeight="1">
      <c r="A1215" s="139">
        <v>41534</v>
      </c>
      <c r="B1215" s="174">
        <v>7650</v>
      </c>
      <c r="C1215" s="46"/>
      <c r="D1215" s="46"/>
      <c r="I1215" s="258"/>
      <c r="J1215" s="258"/>
      <c r="K1215" s="258"/>
      <c r="L1215" s="258"/>
      <c r="R1215" s="139">
        <v>41512</v>
      </c>
      <c r="S1215" s="174">
        <v>1516.5</v>
      </c>
      <c r="T1215" s="261"/>
      <c r="U1215" s="147">
        <v>642.28305435797029</v>
      </c>
    </row>
    <row r="1216" spans="1:21" s="140" customFormat="1" ht="15.75" customHeight="1">
      <c r="A1216" s="139">
        <v>41533</v>
      </c>
      <c r="B1216" s="174">
        <v>7690</v>
      </c>
      <c r="C1216" s="46"/>
      <c r="D1216" s="46"/>
      <c r="I1216" s="258"/>
      <c r="J1216" s="258"/>
      <c r="K1216" s="258"/>
      <c r="L1216" s="258"/>
      <c r="R1216" s="139">
        <v>41509</v>
      </c>
      <c r="S1216" s="174">
        <v>1509</v>
      </c>
      <c r="T1216" s="261"/>
      <c r="U1216" s="147">
        <v>648.60236764552064</v>
      </c>
    </row>
    <row r="1217" spans="1:21" s="140" customFormat="1" ht="15.75" customHeight="1">
      <c r="A1217" s="139">
        <v>41530</v>
      </c>
      <c r="B1217" s="174">
        <v>7730</v>
      </c>
      <c r="C1217" s="46"/>
      <c r="D1217" s="46"/>
      <c r="I1217" s="258"/>
      <c r="J1217" s="258"/>
      <c r="K1217" s="258"/>
      <c r="L1217" s="258"/>
      <c r="R1217" s="139">
        <v>41508</v>
      </c>
      <c r="S1217" s="174">
        <v>1505</v>
      </c>
      <c r="T1217" s="261"/>
      <c r="U1217" s="147">
        <v>659.39093779059931</v>
      </c>
    </row>
    <row r="1218" spans="1:21" s="140" customFormat="1" ht="15.75" customHeight="1">
      <c r="A1218" s="139">
        <v>41529</v>
      </c>
      <c r="B1218" s="174">
        <v>7730</v>
      </c>
      <c r="C1218" s="46"/>
      <c r="D1218" s="46"/>
      <c r="I1218" s="258"/>
      <c r="J1218" s="258"/>
      <c r="K1218" s="258"/>
      <c r="L1218" s="258"/>
      <c r="R1218" s="139">
        <v>41507</v>
      </c>
      <c r="S1218" s="174">
        <v>1502.5</v>
      </c>
      <c r="T1218" s="261"/>
      <c r="U1218" s="147">
        <v>645.41013054289851</v>
      </c>
    </row>
    <row r="1219" spans="1:21" s="140" customFormat="1" ht="15.75" customHeight="1">
      <c r="A1219" s="139">
        <v>41528</v>
      </c>
      <c r="B1219" s="174">
        <v>7750</v>
      </c>
      <c r="C1219" s="46"/>
      <c r="D1219" s="46"/>
      <c r="I1219" s="258"/>
      <c r="J1219" s="258"/>
      <c r="K1219" s="258"/>
      <c r="L1219" s="258"/>
      <c r="R1219" s="139">
        <v>41506</v>
      </c>
      <c r="S1219" s="174">
        <v>1514.5</v>
      </c>
      <c r="T1219" s="261"/>
      <c r="U1219" s="147">
        <v>675.35798413315933</v>
      </c>
    </row>
    <row r="1220" spans="1:21" s="140" customFormat="1" ht="15.75" customHeight="1">
      <c r="A1220" s="139">
        <v>41527</v>
      </c>
      <c r="B1220" s="174">
        <v>7770</v>
      </c>
      <c r="C1220" s="46"/>
      <c r="D1220" s="46"/>
      <c r="I1220" s="258"/>
      <c r="J1220" s="258"/>
      <c r="K1220" s="258"/>
      <c r="L1220" s="258"/>
      <c r="R1220" s="139">
        <v>41505</v>
      </c>
      <c r="S1220" s="174">
        <v>1520.5</v>
      </c>
      <c r="T1220" s="261"/>
      <c r="U1220" s="147">
        <v>700.20858151843913</v>
      </c>
    </row>
    <row r="1221" spans="1:21" s="140" customFormat="1" ht="15.75" customHeight="1">
      <c r="A1221" s="139">
        <v>41526</v>
      </c>
      <c r="B1221" s="174">
        <v>7770</v>
      </c>
      <c r="C1221" s="46"/>
      <c r="D1221" s="46"/>
      <c r="I1221" s="258"/>
      <c r="J1221" s="258"/>
      <c r="K1221" s="258"/>
      <c r="L1221" s="258"/>
      <c r="R1221" s="139">
        <v>41502</v>
      </c>
      <c r="S1221" s="174">
        <v>1508.5</v>
      </c>
      <c r="T1221" s="261"/>
      <c r="U1221" s="147">
        <v>689.64655864063025</v>
      </c>
    </row>
    <row r="1222" spans="1:21" s="140" customFormat="1" ht="15.75" customHeight="1">
      <c r="A1222" s="139">
        <v>41523</v>
      </c>
      <c r="B1222" s="174">
        <v>7750</v>
      </c>
      <c r="C1222" s="46"/>
      <c r="D1222" s="46"/>
      <c r="I1222" s="258"/>
      <c r="J1222" s="258"/>
      <c r="K1222" s="258"/>
      <c r="L1222" s="258"/>
      <c r="R1222" s="139">
        <v>41501</v>
      </c>
      <c r="S1222" s="174">
        <v>1508</v>
      </c>
      <c r="T1222" s="261"/>
      <c r="U1222" s="147">
        <v>703.32537560064065</v>
      </c>
    </row>
    <row r="1223" spans="1:21" s="140" customFormat="1" ht="15.75" customHeight="1">
      <c r="A1223" s="139">
        <v>41522</v>
      </c>
      <c r="B1223" s="174">
        <v>7740</v>
      </c>
      <c r="C1223" s="46"/>
      <c r="D1223" s="46"/>
      <c r="I1223" s="258"/>
      <c r="J1223" s="258"/>
      <c r="K1223" s="258"/>
      <c r="L1223" s="258"/>
      <c r="R1223" s="139">
        <v>41500</v>
      </c>
      <c r="S1223" s="174">
        <v>1500</v>
      </c>
      <c r="T1223" s="261"/>
      <c r="U1223" s="147">
        <v>740.62129363639997</v>
      </c>
    </row>
    <row r="1224" spans="1:21" s="140" customFormat="1" ht="15.75" customHeight="1">
      <c r="A1224" s="139">
        <v>41521</v>
      </c>
      <c r="B1224" s="174">
        <v>7740</v>
      </c>
      <c r="C1224" s="46"/>
      <c r="D1224" s="46"/>
      <c r="I1224" s="258"/>
      <c r="J1224" s="258"/>
      <c r="K1224" s="258"/>
      <c r="L1224" s="258"/>
      <c r="R1224" s="139">
        <v>41499</v>
      </c>
      <c r="S1224" s="174">
        <v>1498</v>
      </c>
      <c r="T1224" s="261"/>
      <c r="U1224" s="147">
        <v>765.09113467023872</v>
      </c>
    </row>
    <row r="1225" spans="1:21" s="140" customFormat="1" ht="15.75" customHeight="1">
      <c r="A1225" s="139">
        <v>41520</v>
      </c>
      <c r="B1225" s="174">
        <v>7760</v>
      </c>
      <c r="C1225" s="46"/>
      <c r="D1225" s="46"/>
      <c r="I1225" s="258"/>
      <c r="J1225" s="258"/>
      <c r="K1225" s="258"/>
      <c r="L1225" s="258"/>
      <c r="R1225" s="139">
        <v>41498</v>
      </c>
      <c r="S1225" s="174">
        <v>1492</v>
      </c>
      <c r="T1225" s="261"/>
      <c r="U1225" s="147">
        <v>760.69074010256008</v>
      </c>
    </row>
    <row r="1226" spans="1:21" s="140" customFormat="1" ht="15.75" customHeight="1">
      <c r="A1226" s="139">
        <v>41519</v>
      </c>
      <c r="B1226" s="174">
        <v>7780</v>
      </c>
      <c r="C1226" s="46"/>
      <c r="D1226" s="46"/>
      <c r="I1226" s="258"/>
      <c r="J1226" s="258"/>
      <c r="K1226" s="258"/>
      <c r="L1226" s="258"/>
      <c r="R1226" s="139">
        <v>41493</v>
      </c>
      <c r="S1226" s="174">
        <v>1492</v>
      </c>
      <c r="T1226" s="261"/>
      <c r="U1226" s="147">
        <v>769.53955304735973</v>
      </c>
    </row>
    <row r="1227" spans="1:21" s="140" customFormat="1" ht="15.75" customHeight="1">
      <c r="A1227" s="139">
        <v>41516</v>
      </c>
      <c r="B1227" s="174">
        <v>7780</v>
      </c>
      <c r="C1227" s="46"/>
      <c r="D1227" s="46"/>
      <c r="I1227" s="258"/>
      <c r="J1227" s="258"/>
      <c r="K1227" s="258"/>
      <c r="L1227" s="258"/>
      <c r="R1227" s="139">
        <v>41492</v>
      </c>
      <c r="S1227" s="174">
        <v>1494.5</v>
      </c>
      <c r="T1227" s="261"/>
      <c r="U1227" s="147">
        <v>789.71722225545</v>
      </c>
    </row>
    <row r="1228" spans="1:21" s="140" customFormat="1" ht="15.75" customHeight="1">
      <c r="A1228" s="139">
        <v>41515</v>
      </c>
      <c r="B1228" s="174">
        <v>7790</v>
      </c>
      <c r="C1228" s="46"/>
      <c r="D1228" s="46"/>
      <c r="I1228" s="258"/>
      <c r="J1228" s="258"/>
      <c r="K1228" s="258"/>
      <c r="L1228" s="258"/>
      <c r="R1228" s="139">
        <v>41491</v>
      </c>
      <c r="S1228" s="174">
        <v>1496.5</v>
      </c>
      <c r="T1228" s="261"/>
      <c r="U1228" s="147">
        <v>751.6702205727297</v>
      </c>
    </row>
    <row r="1229" spans="1:21" s="140" customFormat="1" ht="15.75" customHeight="1">
      <c r="A1229" s="139">
        <v>41514</v>
      </c>
      <c r="B1229" s="174">
        <v>7800</v>
      </c>
      <c r="C1229" s="46"/>
      <c r="D1229" s="46"/>
      <c r="I1229" s="258"/>
      <c r="J1229" s="258"/>
      <c r="K1229" s="258"/>
      <c r="L1229" s="258"/>
      <c r="R1229" s="139">
        <v>41488</v>
      </c>
      <c r="S1229" s="174">
        <v>1502.5</v>
      </c>
      <c r="T1229" s="261"/>
      <c r="U1229" s="147">
        <v>754.31915785009915</v>
      </c>
    </row>
    <row r="1230" spans="1:21" s="140" customFormat="1" ht="15.75" customHeight="1">
      <c r="A1230" s="139">
        <v>41513</v>
      </c>
      <c r="B1230" s="174">
        <v>7770</v>
      </c>
      <c r="C1230" s="46"/>
      <c r="D1230" s="46"/>
      <c r="I1230" s="258"/>
      <c r="J1230" s="258"/>
      <c r="K1230" s="258"/>
      <c r="L1230" s="258"/>
      <c r="R1230" s="139">
        <v>41487</v>
      </c>
      <c r="S1230" s="174">
        <v>1493</v>
      </c>
      <c r="T1230" s="261"/>
      <c r="U1230" s="147">
        <v>738.95526756286108</v>
      </c>
    </row>
    <row r="1231" spans="1:21" s="140" customFormat="1" ht="15.75" customHeight="1">
      <c r="A1231" s="139">
        <v>41512</v>
      </c>
      <c r="B1231" s="174">
        <v>7760</v>
      </c>
      <c r="C1231" s="46"/>
      <c r="D1231" s="46"/>
      <c r="I1231" s="258"/>
      <c r="J1231" s="258"/>
      <c r="K1231" s="258"/>
      <c r="L1231" s="258"/>
      <c r="R1231" s="139">
        <v>41486</v>
      </c>
      <c r="S1231" s="174">
        <v>1473.5</v>
      </c>
      <c r="T1231" s="261">
        <v>1410</v>
      </c>
      <c r="U1231" s="147">
        <v>824.89627479127012</v>
      </c>
    </row>
    <row r="1232" spans="1:21" s="140" customFormat="1" ht="15.75" customHeight="1">
      <c r="A1232" s="139">
        <v>41509</v>
      </c>
      <c r="B1232" s="174">
        <v>7750</v>
      </c>
      <c r="C1232" s="46"/>
      <c r="D1232" s="46"/>
      <c r="I1232" s="258"/>
      <c r="J1232" s="258"/>
      <c r="K1232" s="258"/>
      <c r="L1232" s="258"/>
      <c r="R1232" s="139">
        <v>41485</v>
      </c>
      <c r="S1232" s="174">
        <v>1465</v>
      </c>
      <c r="T1232" s="261"/>
      <c r="U1232" s="147">
        <v>814.6084095999995</v>
      </c>
    </row>
    <row r="1233" spans="1:21" s="140" customFormat="1" ht="15.75" customHeight="1">
      <c r="A1233" s="139">
        <v>41508</v>
      </c>
      <c r="B1233" s="174">
        <v>7750</v>
      </c>
      <c r="C1233" s="46"/>
      <c r="D1233" s="46"/>
      <c r="I1233" s="258"/>
      <c r="J1233" s="258"/>
      <c r="K1233" s="258"/>
      <c r="L1233" s="258"/>
      <c r="R1233" s="139">
        <v>41484</v>
      </c>
      <c r="S1233" s="174">
        <v>1457</v>
      </c>
      <c r="T1233" s="261"/>
      <c r="U1233" s="147">
        <v>836.38335617883968</v>
      </c>
    </row>
    <row r="1234" spans="1:21" s="140" customFormat="1" ht="15.75" customHeight="1">
      <c r="A1234" s="139">
        <v>41507</v>
      </c>
      <c r="B1234" s="174">
        <v>7730</v>
      </c>
      <c r="C1234" s="46"/>
      <c r="D1234" s="46"/>
      <c r="I1234" s="258"/>
      <c r="J1234" s="258"/>
      <c r="K1234" s="258"/>
      <c r="L1234" s="258"/>
      <c r="R1234" s="139">
        <v>41481</v>
      </c>
      <c r="S1234" s="174">
        <v>1461</v>
      </c>
      <c r="T1234" s="261"/>
      <c r="U1234" s="147">
        <v>832.7922423498203</v>
      </c>
    </row>
    <row r="1235" spans="1:21" s="140" customFormat="1" ht="15.75" customHeight="1">
      <c r="A1235" s="139">
        <v>41506</v>
      </c>
      <c r="B1235" s="174">
        <v>7790</v>
      </c>
      <c r="C1235" s="46"/>
      <c r="D1235" s="46"/>
      <c r="I1235" s="258"/>
      <c r="J1235" s="258"/>
      <c r="K1235" s="258"/>
      <c r="L1235" s="258"/>
      <c r="R1235" s="139">
        <v>41480</v>
      </c>
      <c r="S1235" s="174">
        <v>1461</v>
      </c>
      <c r="T1235" s="261"/>
      <c r="U1235" s="147">
        <v>850.5377689286197</v>
      </c>
    </row>
    <row r="1236" spans="1:21" s="140" customFormat="1" ht="15.75" customHeight="1">
      <c r="A1236" s="139">
        <v>41505</v>
      </c>
      <c r="B1236" s="174">
        <v>7820</v>
      </c>
      <c r="C1236" s="46"/>
      <c r="D1236" s="46"/>
      <c r="I1236" s="258"/>
      <c r="J1236" s="258"/>
      <c r="K1236" s="258"/>
      <c r="L1236" s="258"/>
      <c r="R1236" s="139">
        <v>41479</v>
      </c>
      <c r="S1236" s="174">
        <v>1460.5</v>
      </c>
      <c r="T1236" s="261"/>
      <c r="U1236" s="147">
        <v>841.7445718250101</v>
      </c>
    </row>
    <row r="1237" spans="1:21" s="140" customFormat="1" ht="15.75" customHeight="1">
      <c r="A1237" s="139">
        <v>41502</v>
      </c>
      <c r="B1237" s="174">
        <v>7780</v>
      </c>
      <c r="C1237" s="46"/>
      <c r="D1237" s="46"/>
      <c r="I1237" s="258"/>
      <c r="J1237" s="258"/>
      <c r="K1237" s="258"/>
      <c r="L1237" s="258"/>
      <c r="R1237" s="139">
        <v>41478</v>
      </c>
      <c r="S1237" s="174">
        <v>1456.5</v>
      </c>
      <c r="T1237" s="261"/>
      <c r="U1237" s="147">
        <v>856.33438052757992</v>
      </c>
    </row>
    <row r="1238" spans="1:21" s="140" customFormat="1" ht="15.75" customHeight="1">
      <c r="A1238" s="139">
        <v>41501</v>
      </c>
      <c r="B1238" s="174">
        <v>7800</v>
      </c>
      <c r="C1238" s="46"/>
      <c r="D1238" s="46"/>
      <c r="I1238" s="258"/>
      <c r="J1238" s="258"/>
      <c r="K1238" s="258"/>
      <c r="L1238" s="258"/>
      <c r="R1238" s="139">
        <v>41477</v>
      </c>
      <c r="S1238" s="174">
        <v>1471</v>
      </c>
      <c r="T1238" s="261"/>
      <c r="U1238" s="147">
        <v>823.00822201101983</v>
      </c>
    </row>
    <row r="1239" spans="1:21" s="140" customFormat="1" ht="15.75" customHeight="1">
      <c r="A1239" s="139">
        <v>41500</v>
      </c>
      <c r="B1239" s="174">
        <v>7820</v>
      </c>
      <c r="C1239" s="46"/>
      <c r="D1239" s="46"/>
      <c r="I1239" s="258"/>
      <c r="J1239" s="258"/>
      <c r="K1239" s="258"/>
      <c r="L1239" s="258"/>
      <c r="R1239" s="139">
        <v>41474</v>
      </c>
      <c r="S1239" s="174">
        <v>1469</v>
      </c>
      <c r="T1239" s="261"/>
      <c r="U1239" s="147">
        <v>826.70741162878039</v>
      </c>
    </row>
    <row r="1240" spans="1:21" s="140" customFormat="1" ht="15.75" customHeight="1">
      <c r="A1240" s="139">
        <v>41499</v>
      </c>
      <c r="B1240" s="174">
        <v>7840</v>
      </c>
      <c r="C1240" s="46"/>
      <c r="D1240" s="46"/>
      <c r="I1240" s="258"/>
      <c r="J1240" s="258"/>
      <c r="K1240" s="258"/>
      <c r="L1240" s="258"/>
      <c r="R1240" s="139">
        <v>41473</v>
      </c>
      <c r="S1240" s="174">
        <v>1454.5</v>
      </c>
      <c r="T1240" s="261"/>
      <c r="U1240" s="147">
        <v>826.7885488940401</v>
      </c>
    </row>
    <row r="1241" spans="1:21" s="140" customFormat="1" ht="15.75" customHeight="1">
      <c r="A1241" s="139">
        <v>41498</v>
      </c>
      <c r="B1241" s="174">
        <v>7820</v>
      </c>
      <c r="C1241" s="46"/>
      <c r="D1241" s="46"/>
      <c r="I1241" s="258"/>
      <c r="J1241" s="258"/>
      <c r="K1241" s="258"/>
      <c r="L1241" s="258"/>
      <c r="R1241" s="139">
        <v>41472</v>
      </c>
      <c r="S1241" s="174">
        <v>1454.5</v>
      </c>
      <c r="T1241" s="261"/>
      <c r="U1241" s="147">
        <v>837.35089120638895</v>
      </c>
    </row>
    <row r="1242" spans="1:21" s="140" customFormat="1" ht="15.75" customHeight="1">
      <c r="A1242" s="139">
        <v>41495</v>
      </c>
      <c r="B1242" s="174">
        <v>7830</v>
      </c>
      <c r="C1242" s="46"/>
      <c r="D1242" s="46"/>
      <c r="I1242" s="258"/>
      <c r="J1242" s="258"/>
      <c r="K1242" s="258"/>
      <c r="L1242" s="258"/>
      <c r="R1242" s="139">
        <v>41471</v>
      </c>
      <c r="S1242" s="174">
        <v>1449.5</v>
      </c>
      <c r="T1242" s="261"/>
      <c r="U1242" s="147">
        <v>845.93652043401926</v>
      </c>
    </row>
    <row r="1243" spans="1:21" s="140" customFormat="1" ht="15.75" customHeight="1">
      <c r="A1243" s="139">
        <v>41494</v>
      </c>
      <c r="B1243" s="174">
        <v>7830</v>
      </c>
      <c r="C1243" s="46"/>
      <c r="D1243" s="46"/>
      <c r="I1243" s="258"/>
      <c r="J1243" s="258"/>
      <c r="K1243" s="258"/>
      <c r="L1243" s="258"/>
      <c r="R1243" s="139">
        <v>41470</v>
      </c>
      <c r="S1243" s="174">
        <v>1456</v>
      </c>
      <c r="T1243" s="261"/>
      <c r="U1243" s="147">
        <v>880.35525075731948</v>
      </c>
    </row>
    <row r="1244" spans="1:21" s="140" customFormat="1" ht="15.75" customHeight="1">
      <c r="A1244" s="139">
        <v>41493</v>
      </c>
      <c r="B1244" s="174">
        <v>7830</v>
      </c>
      <c r="C1244" s="46"/>
      <c r="D1244" s="46"/>
      <c r="I1244" s="258"/>
      <c r="J1244" s="258"/>
      <c r="K1244" s="258"/>
      <c r="L1244" s="258"/>
      <c r="R1244" s="139">
        <v>41467</v>
      </c>
      <c r="S1244" s="174">
        <v>1448</v>
      </c>
      <c r="T1244" s="261"/>
      <c r="U1244" s="147">
        <v>851.91464423475918</v>
      </c>
    </row>
    <row r="1245" spans="1:21" s="140" customFormat="1" ht="15.75" customHeight="1">
      <c r="A1245" s="139">
        <v>41492</v>
      </c>
      <c r="B1245" s="174">
        <v>7860</v>
      </c>
      <c r="C1245" s="46"/>
      <c r="D1245" s="46"/>
      <c r="I1245" s="258"/>
      <c r="J1245" s="258"/>
      <c r="K1245" s="258"/>
      <c r="L1245" s="258"/>
      <c r="R1245" s="139">
        <v>41466</v>
      </c>
      <c r="S1245" s="174">
        <v>1459</v>
      </c>
      <c r="T1245" s="261"/>
      <c r="U1245" s="147">
        <v>830.99723778118005</v>
      </c>
    </row>
    <row r="1246" spans="1:21" s="140" customFormat="1" ht="15.75" customHeight="1">
      <c r="A1246" s="139">
        <v>41491</v>
      </c>
      <c r="B1246" s="174">
        <v>7830</v>
      </c>
      <c r="C1246" s="46"/>
      <c r="D1246" s="46"/>
      <c r="I1246" s="258"/>
      <c r="J1246" s="258"/>
      <c r="K1246" s="258"/>
      <c r="L1246" s="258"/>
      <c r="R1246" s="139">
        <v>41465</v>
      </c>
      <c r="S1246" s="174">
        <v>1439</v>
      </c>
      <c r="T1246" s="261"/>
      <c r="U1246" s="147">
        <v>860.34868965817986</v>
      </c>
    </row>
    <row r="1247" spans="1:21" s="140" customFormat="1" ht="15.75" customHeight="1">
      <c r="A1247" s="139">
        <v>41488</v>
      </c>
      <c r="B1247" s="174">
        <v>7850</v>
      </c>
      <c r="C1247" s="46"/>
      <c r="D1247" s="46"/>
      <c r="I1247" s="258"/>
      <c r="J1247" s="258"/>
      <c r="K1247" s="258"/>
      <c r="L1247" s="258"/>
      <c r="R1247" s="139">
        <v>41464</v>
      </c>
      <c r="S1247" s="174">
        <v>1437</v>
      </c>
      <c r="T1247" s="261"/>
      <c r="U1247" s="147">
        <v>790.14102839163934</v>
      </c>
    </row>
    <row r="1248" spans="1:21" s="140" customFormat="1" ht="15.75" customHeight="1">
      <c r="A1248" s="139">
        <v>41487</v>
      </c>
      <c r="B1248" s="174">
        <v>7810</v>
      </c>
      <c r="C1248" s="46"/>
      <c r="D1248" s="46"/>
      <c r="I1248" s="258"/>
      <c r="J1248" s="258"/>
      <c r="K1248" s="258"/>
      <c r="L1248" s="258"/>
      <c r="R1248" s="139">
        <v>41463</v>
      </c>
      <c r="S1248" s="174">
        <v>1437</v>
      </c>
      <c r="T1248" s="261"/>
      <c r="U1248" s="147">
        <v>791.81774882793979</v>
      </c>
    </row>
    <row r="1249" spans="1:21" s="140" customFormat="1" ht="15.75" customHeight="1">
      <c r="A1249" s="139">
        <v>41486</v>
      </c>
      <c r="B1249" s="174">
        <v>7780</v>
      </c>
      <c r="C1249" s="46"/>
      <c r="D1249" s="46"/>
      <c r="I1249" s="258"/>
      <c r="J1249" s="258"/>
      <c r="K1249" s="258"/>
      <c r="L1249" s="258"/>
      <c r="R1249" s="139">
        <v>41460</v>
      </c>
      <c r="S1249" s="174">
        <v>1428</v>
      </c>
      <c r="T1249" s="261"/>
      <c r="U1249" s="147">
        <v>819.10099982476095</v>
      </c>
    </row>
    <row r="1250" spans="1:21" s="140" customFormat="1" ht="15.75" customHeight="1">
      <c r="A1250" s="139">
        <v>41485</v>
      </c>
      <c r="B1250" s="174">
        <v>7750</v>
      </c>
      <c r="C1250" s="46"/>
      <c r="D1250" s="46"/>
      <c r="I1250" s="258"/>
      <c r="J1250" s="258"/>
      <c r="K1250" s="258"/>
      <c r="L1250" s="258"/>
      <c r="R1250" s="139">
        <v>41459</v>
      </c>
      <c r="S1250" s="174">
        <v>1438</v>
      </c>
      <c r="T1250" s="261"/>
      <c r="U1250" s="147">
        <v>811.64173342656068</v>
      </c>
    </row>
    <row r="1251" spans="1:21" s="140" customFormat="1" ht="15.75" customHeight="1">
      <c r="A1251" s="139">
        <v>41484</v>
      </c>
      <c r="B1251" s="174">
        <v>7750</v>
      </c>
      <c r="C1251" s="46"/>
      <c r="D1251" s="46"/>
      <c r="I1251" s="258"/>
      <c r="J1251" s="258"/>
      <c r="K1251" s="258"/>
      <c r="L1251" s="258"/>
      <c r="R1251" s="139">
        <v>41458</v>
      </c>
      <c r="S1251" s="174">
        <v>1442.5</v>
      </c>
      <c r="T1251" s="261"/>
      <c r="U1251" s="147">
        <v>817.98940879879956</v>
      </c>
    </row>
    <row r="1252" spans="1:21" s="140" customFormat="1" ht="15.75" customHeight="1">
      <c r="A1252" s="139">
        <v>41481</v>
      </c>
      <c r="B1252" s="174">
        <v>7760</v>
      </c>
      <c r="C1252" s="46"/>
      <c r="D1252" s="46"/>
      <c r="I1252" s="258"/>
      <c r="J1252" s="258"/>
      <c r="K1252" s="258"/>
      <c r="L1252" s="258"/>
      <c r="R1252" s="139">
        <v>41457</v>
      </c>
      <c r="S1252" s="174">
        <v>1437.5</v>
      </c>
      <c r="T1252" s="261"/>
      <c r="U1252" s="147">
        <v>830.05252990520057</v>
      </c>
    </row>
    <row r="1253" spans="1:21" s="140" customFormat="1" ht="15.75" customHeight="1">
      <c r="A1253" s="139">
        <v>41480</v>
      </c>
      <c r="B1253" s="174">
        <v>7780</v>
      </c>
      <c r="C1253" s="46"/>
      <c r="D1253" s="46"/>
      <c r="I1253" s="258"/>
      <c r="J1253" s="258"/>
      <c r="K1253" s="258"/>
      <c r="L1253" s="258"/>
      <c r="R1253" s="139">
        <v>41456</v>
      </c>
      <c r="S1253" s="174">
        <v>1437.5</v>
      </c>
      <c r="T1253" s="261"/>
      <c r="U1253" s="147">
        <v>726.1394951204511</v>
      </c>
    </row>
    <row r="1254" spans="1:21" s="140" customFormat="1" ht="15.75" customHeight="1">
      <c r="A1254" s="139">
        <v>41479</v>
      </c>
      <c r="B1254" s="174">
        <v>7770</v>
      </c>
      <c r="C1254" s="46"/>
      <c r="D1254" s="46"/>
      <c r="I1254" s="258"/>
      <c r="J1254" s="258"/>
      <c r="K1254" s="258"/>
      <c r="L1254" s="258"/>
      <c r="R1254" s="139">
        <v>41453</v>
      </c>
      <c r="S1254" s="174">
        <v>1435.5</v>
      </c>
      <c r="T1254" s="261">
        <v>1400</v>
      </c>
      <c r="U1254" s="147">
        <v>752.86119382871129</v>
      </c>
    </row>
    <row r="1255" spans="1:21" s="140" customFormat="1" ht="15.75" customHeight="1">
      <c r="A1255" s="139">
        <v>41478</v>
      </c>
      <c r="B1255" s="174">
        <v>7780</v>
      </c>
      <c r="C1255" s="46"/>
      <c r="D1255" s="46"/>
      <c r="I1255" s="258"/>
      <c r="J1255" s="258"/>
      <c r="K1255" s="258"/>
      <c r="L1255" s="258"/>
      <c r="R1255" s="139">
        <v>41452</v>
      </c>
      <c r="S1255" s="174">
        <v>1426.5</v>
      </c>
      <c r="T1255" s="261"/>
      <c r="U1255" s="147">
        <v>795.73581459042998</v>
      </c>
    </row>
    <row r="1256" spans="1:21" s="140" customFormat="1" ht="15.75" customHeight="1">
      <c r="A1256" s="139">
        <v>41477</v>
      </c>
      <c r="B1256" s="174">
        <v>7780</v>
      </c>
      <c r="C1256" s="46"/>
      <c r="D1256" s="46"/>
      <c r="I1256" s="258"/>
      <c r="J1256" s="258"/>
      <c r="K1256" s="258"/>
      <c r="L1256" s="258"/>
      <c r="R1256" s="139">
        <v>41451</v>
      </c>
      <c r="S1256" s="174">
        <v>1411.5</v>
      </c>
      <c r="T1256" s="261"/>
      <c r="U1256" s="147">
        <v>845.31631112782998</v>
      </c>
    </row>
    <row r="1257" spans="1:21" s="140" customFormat="1" ht="15.75" customHeight="1">
      <c r="A1257" s="139">
        <v>41474</v>
      </c>
      <c r="B1257" s="174">
        <v>7780</v>
      </c>
      <c r="C1257" s="46"/>
      <c r="D1257" s="46"/>
      <c r="I1257" s="258"/>
      <c r="J1257" s="258"/>
      <c r="K1257" s="258"/>
      <c r="L1257" s="258"/>
      <c r="R1257" s="139">
        <v>41450</v>
      </c>
      <c r="S1257" s="174">
        <v>1410</v>
      </c>
      <c r="T1257" s="261"/>
      <c r="U1257" s="147">
        <v>878.9414313601992</v>
      </c>
    </row>
    <row r="1258" spans="1:21" s="140" customFormat="1" ht="15.75" customHeight="1">
      <c r="A1258" s="139">
        <v>41473</v>
      </c>
      <c r="B1258" s="174">
        <v>7740</v>
      </c>
      <c r="C1258" s="46"/>
      <c r="D1258" s="46"/>
      <c r="I1258" s="258"/>
      <c r="J1258" s="258"/>
      <c r="K1258" s="258"/>
      <c r="L1258" s="258"/>
      <c r="R1258" s="139">
        <v>41449</v>
      </c>
      <c r="S1258" s="174">
        <v>1409.75</v>
      </c>
      <c r="T1258" s="261"/>
      <c r="U1258" s="147">
        <v>922.12196364648389</v>
      </c>
    </row>
    <row r="1259" spans="1:21" s="140" customFormat="1" ht="15.75" customHeight="1">
      <c r="A1259" s="139">
        <v>41472</v>
      </c>
      <c r="B1259" s="174">
        <v>7750</v>
      </c>
      <c r="C1259" s="46"/>
      <c r="D1259" s="46"/>
      <c r="I1259" s="258"/>
      <c r="J1259" s="258"/>
      <c r="K1259" s="258"/>
      <c r="L1259" s="258"/>
      <c r="R1259" s="139">
        <v>41446</v>
      </c>
      <c r="S1259" s="174">
        <v>1426.5</v>
      </c>
      <c r="T1259" s="261"/>
      <c r="U1259" s="147">
        <v>859.7067329290694</v>
      </c>
    </row>
    <row r="1260" spans="1:21" s="140" customFormat="1" ht="15.75" customHeight="1">
      <c r="A1260" s="139">
        <v>41471</v>
      </c>
      <c r="B1260" s="174">
        <v>7750</v>
      </c>
      <c r="C1260" s="46"/>
      <c r="D1260" s="46"/>
      <c r="I1260" s="258"/>
      <c r="J1260" s="258"/>
      <c r="K1260" s="258"/>
      <c r="L1260" s="258"/>
      <c r="R1260" s="139">
        <v>41445</v>
      </c>
      <c r="S1260" s="174">
        <v>1434</v>
      </c>
      <c r="T1260" s="261"/>
      <c r="U1260" s="147">
        <v>917.07379470207979</v>
      </c>
    </row>
    <row r="1261" spans="1:21" s="140" customFormat="1" ht="15.75" customHeight="1">
      <c r="A1261" s="139">
        <v>41470</v>
      </c>
      <c r="B1261" s="174">
        <v>7800</v>
      </c>
      <c r="C1261" s="46"/>
      <c r="D1261" s="46"/>
      <c r="I1261" s="258"/>
      <c r="J1261" s="258"/>
      <c r="K1261" s="258"/>
      <c r="L1261" s="258"/>
      <c r="R1261" s="139">
        <v>41444</v>
      </c>
      <c r="S1261" s="174">
        <v>1436</v>
      </c>
      <c r="T1261" s="261"/>
      <c r="U1261" s="147">
        <v>943.92192935271942</v>
      </c>
    </row>
    <row r="1262" spans="1:21" s="140" customFormat="1" ht="15.75" customHeight="1">
      <c r="A1262" s="139">
        <v>41467</v>
      </c>
      <c r="B1262" s="174">
        <v>7750</v>
      </c>
      <c r="C1262" s="46"/>
      <c r="D1262" s="46"/>
      <c r="I1262" s="258"/>
      <c r="J1262" s="258"/>
      <c r="K1262" s="258"/>
      <c r="L1262" s="258"/>
      <c r="R1262" s="139">
        <v>41443</v>
      </c>
      <c r="S1262" s="174">
        <v>1437</v>
      </c>
      <c r="T1262" s="261"/>
      <c r="U1262" s="147">
        <v>954.40757166805997</v>
      </c>
    </row>
    <row r="1263" spans="1:21" s="140" customFormat="1" ht="15.75" customHeight="1">
      <c r="A1263" s="139">
        <v>41466</v>
      </c>
      <c r="B1263" s="174">
        <v>7750</v>
      </c>
      <c r="C1263" s="46"/>
      <c r="D1263" s="46"/>
      <c r="I1263" s="258"/>
      <c r="J1263" s="258"/>
      <c r="K1263" s="258"/>
      <c r="L1263" s="258"/>
      <c r="R1263" s="139">
        <v>41442</v>
      </c>
      <c r="S1263" s="174">
        <v>1442</v>
      </c>
      <c r="T1263" s="261"/>
      <c r="U1263" s="147">
        <v>947.67377999891869</v>
      </c>
    </row>
    <row r="1264" spans="1:21" s="140" customFormat="1" ht="15.75" customHeight="1">
      <c r="A1264" s="139">
        <v>41465</v>
      </c>
      <c r="B1264" s="174">
        <v>7730</v>
      </c>
      <c r="C1264" s="46"/>
      <c r="D1264" s="46"/>
      <c r="I1264" s="258"/>
      <c r="J1264" s="258"/>
      <c r="K1264" s="258"/>
      <c r="L1264" s="258"/>
      <c r="R1264" s="139">
        <v>41439</v>
      </c>
      <c r="S1264" s="174">
        <v>1443.5</v>
      </c>
      <c r="T1264" s="261"/>
      <c r="U1264" s="147">
        <v>899.14480707826897</v>
      </c>
    </row>
    <row r="1265" spans="1:21" s="140" customFormat="1" ht="15.75" customHeight="1">
      <c r="A1265" s="139">
        <v>41464</v>
      </c>
      <c r="B1265" s="174">
        <v>7660</v>
      </c>
      <c r="C1265" s="46"/>
      <c r="D1265" s="46"/>
      <c r="I1265" s="258"/>
      <c r="J1265" s="258"/>
      <c r="K1265" s="258"/>
      <c r="L1265" s="258"/>
      <c r="R1265" s="139">
        <v>41438</v>
      </c>
      <c r="S1265" s="174">
        <v>1439</v>
      </c>
      <c r="T1265" s="261"/>
      <c r="U1265" s="147">
        <v>925.57586246537994</v>
      </c>
    </row>
    <row r="1266" spans="1:21" s="140" customFormat="1" ht="15.75" customHeight="1">
      <c r="A1266" s="139">
        <v>41463</v>
      </c>
      <c r="B1266" s="174">
        <v>7660</v>
      </c>
      <c r="C1266" s="46"/>
      <c r="D1266" s="46"/>
      <c r="I1266" s="258"/>
      <c r="J1266" s="258"/>
      <c r="K1266" s="258"/>
      <c r="L1266" s="258"/>
      <c r="R1266" s="139">
        <v>41432</v>
      </c>
      <c r="S1266" s="174">
        <v>1446</v>
      </c>
      <c r="T1266" s="261"/>
      <c r="U1266" s="147">
        <v>918.6998607173191</v>
      </c>
    </row>
    <row r="1267" spans="1:21" s="140" customFormat="1" ht="15.75" customHeight="1">
      <c r="A1267" s="139">
        <v>41460</v>
      </c>
      <c r="B1267" s="174">
        <v>7660</v>
      </c>
      <c r="C1267" s="46"/>
      <c r="D1267" s="46"/>
      <c r="I1267" s="258"/>
      <c r="J1267" s="258"/>
      <c r="K1267" s="258"/>
      <c r="L1267" s="258"/>
      <c r="R1267" s="139">
        <v>41431</v>
      </c>
      <c r="S1267" s="174">
        <v>1445</v>
      </c>
      <c r="T1267" s="261"/>
      <c r="U1267" s="147">
        <v>943.00966633379994</v>
      </c>
    </row>
    <row r="1268" spans="1:21" s="140" customFormat="1" ht="15.75" customHeight="1">
      <c r="A1268" s="139">
        <v>41459</v>
      </c>
      <c r="B1268" s="174">
        <v>7680</v>
      </c>
      <c r="C1268" s="46"/>
      <c r="D1268" s="46"/>
      <c r="I1268" s="258"/>
      <c r="J1268" s="258"/>
      <c r="K1268" s="258"/>
      <c r="L1268" s="258"/>
      <c r="R1268" s="139">
        <v>41430</v>
      </c>
      <c r="S1268" s="174">
        <v>1453</v>
      </c>
      <c r="T1268" s="261"/>
      <c r="U1268" s="147">
        <v>901.82385896926007</v>
      </c>
    </row>
    <row r="1269" spans="1:21" s="140" customFormat="1" ht="15.75" customHeight="1">
      <c r="A1269" s="139">
        <v>41458</v>
      </c>
      <c r="B1269" s="174">
        <v>7700</v>
      </c>
      <c r="C1269" s="46"/>
      <c r="D1269" s="46"/>
      <c r="I1269" s="258"/>
      <c r="J1269" s="258"/>
      <c r="K1269" s="258"/>
      <c r="L1269" s="258"/>
      <c r="R1269" s="139">
        <v>41429</v>
      </c>
      <c r="S1269" s="174">
        <v>1453</v>
      </c>
      <c r="T1269" s="261"/>
      <c r="U1269" s="147">
        <v>901.82385896926007</v>
      </c>
    </row>
    <row r="1270" spans="1:21" s="140" customFormat="1" ht="15.75" customHeight="1">
      <c r="A1270" s="139">
        <v>41457</v>
      </c>
      <c r="B1270" s="174">
        <v>7700</v>
      </c>
      <c r="C1270" s="46"/>
      <c r="D1270" s="46"/>
      <c r="I1270" s="258"/>
      <c r="J1270" s="258"/>
      <c r="K1270" s="258"/>
      <c r="L1270" s="258"/>
      <c r="R1270" s="139">
        <v>41428</v>
      </c>
      <c r="S1270" s="174">
        <v>1447</v>
      </c>
      <c r="T1270" s="261"/>
      <c r="U1270" s="147">
        <v>868.46430795533888</v>
      </c>
    </row>
    <row r="1271" spans="1:21" s="140" customFormat="1" ht="15.75" customHeight="1">
      <c r="A1271" s="139">
        <v>41456</v>
      </c>
      <c r="B1271" s="174">
        <v>7600</v>
      </c>
      <c r="C1271" s="46"/>
      <c r="D1271" s="46"/>
      <c r="I1271" s="258"/>
      <c r="J1271" s="258"/>
      <c r="K1271" s="258"/>
      <c r="L1271" s="258"/>
      <c r="R1271" s="139">
        <v>41425</v>
      </c>
      <c r="S1271" s="174">
        <v>1439</v>
      </c>
      <c r="T1271" s="261"/>
      <c r="U1271" s="147">
        <v>799.29245393315978</v>
      </c>
    </row>
    <row r="1272" spans="1:21" s="140" customFormat="1" ht="15.75" customHeight="1">
      <c r="A1272" s="139">
        <v>41453</v>
      </c>
      <c r="B1272" s="174">
        <v>7610</v>
      </c>
      <c r="C1272" s="46"/>
      <c r="D1272" s="46"/>
      <c r="I1272" s="258"/>
      <c r="J1272" s="258"/>
      <c r="K1272" s="258"/>
      <c r="L1272" s="258"/>
      <c r="R1272" s="139">
        <v>41424</v>
      </c>
      <c r="S1272" s="174">
        <v>1423</v>
      </c>
      <c r="T1272" s="261"/>
      <c r="U1272" s="147">
        <v>882.05212370411937</v>
      </c>
    </row>
    <row r="1273" spans="1:21" s="140" customFormat="1" ht="15.75" customHeight="1">
      <c r="A1273" s="139">
        <v>41452</v>
      </c>
      <c r="B1273" s="174">
        <v>7630</v>
      </c>
      <c r="C1273" s="46"/>
      <c r="D1273" s="46"/>
      <c r="I1273" s="258"/>
      <c r="J1273" s="258"/>
      <c r="K1273" s="258"/>
      <c r="L1273" s="258"/>
      <c r="R1273" s="139">
        <v>41423</v>
      </c>
      <c r="S1273" s="174">
        <v>1413</v>
      </c>
      <c r="T1273" s="261"/>
      <c r="U1273" s="147">
        <v>983.13059174108093</v>
      </c>
    </row>
    <row r="1274" spans="1:21" s="140" customFormat="1" ht="15.75" customHeight="1">
      <c r="A1274" s="139">
        <v>41451</v>
      </c>
      <c r="B1274" s="174">
        <v>7640</v>
      </c>
      <c r="C1274" s="46"/>
      <c r="D1274" s="46"/>
      <c r="I1274" s="258"/>
      <c r="J1274" s="258"/>
      <c r="K1274" s="258"/>
      <c r="L1274" s="258"/>
      <c r="R1274" s="139">
        <v>41422</v>
      </c>
      <c r="S1274" s="174">
        <v>1399</v>
      </c>
      <c r="T1274" s="261"/>
      <c r="U1274" s="147">
        <v>1022.7701842144406</v>
      </c>
    </row>
    <row r="1275" spans="1:21" s="140" customFormat="1" ht="15.75" customHeight="1">
      <c r="A1275" s="139">
        <v>41450</v>
      </c>
      <c r="B1275" s="174">
        <v>7670</v>
      </c>
      <c r="C1275" s="46"/>
      <c r="D1275" s="46"/>
      <c r="I1275" s="258"/>
      <c r="J1275" s="258"/>
      <c r="K1275" s="258"/>
      <c r="L1275" s="258"/>
      <c r="R1275" s="139">
        <v>41421</v>
      </c>
      <c r="S1275" s="174">
        <v>1395.5</v>
      </c>
      <c r="T1275" s="261"/>
      <c r="U1275" s="147">
        <v>1029.1053644640215</v>
      </c>
    </row>
    <row r="1276" spans="1:21" s="140" customFormat="1" ht="15.75" customHeight="1">
      <c r="A1276" s="139">
        <v>41449</v>
      </c>
      <c r="B1276" s="174">
        <v>7700</v>
      </c>
      <c r="C1276" s="46"/>
      <c r="D1276" s="46"/>
      <c r="I1276" s="258"/>
      <c r="J1276" s="258"/>
      <c r="K1276" s="258"/>
      <c r="L1276" s="258"/>
      <c r="R1276" s="139">
        <v>41417</v>
      </c>
      <c r="S1276" s="174">
        <v>1399</v>
      </c>
      <c r="T1276" s="261"/>
      <c r="U1276" s="147">
        <v>1000.7957186459198</v>
      </c>
    </row>
    <row r="1277" spans="1:21" s="140" customFormat="1" ht="15.75" customHeight="1">
      <c r="A1277" s="139">
        <v>41446</v>
      </c>
      <c r="B1277" s="174">
        <v>7670</v>
      </c>
      <c r="C1277" s="46"/>
      <c r="D1277" s="46"/>
      <c r="I1277" s="258"/>
      <c r="J1277" s="258"/>
      <c r="K1277" s="258"/>
      <c r="L1277" s="258"/>
      <c r="R1277" s="139">
        <v>41416</v>
      </c>
      <c r="S1277" s="174">
        <v>1418</v>
      </c>
      <c r="T1277" s="261"/>
      <c r="U1277" s="147">
        <v>976.57286426935934</v>
      </c>
    </row>
    <row r="1278" spans="1:21" s="140" customFormat="1" ht="15.75" customHeight="1">
      <c r="A1278" s="139">
        <v>41445</v>
      </c>
      <c r="B1278" s="174">
        <v>7750</v>
      </c>
      <c r="C1278" s="46"/>
      <c r="D1278" s="46"/>
      <c r="I1278" s="258"/>
      <c r="J1278" s="258"/>
      <c r="K1278" s="258"/>
      <c r="L1278" s="258"/>
      <c r="R1278" s="139">
        <v>41415</v>
      </c>
      <c r="S1278" s="174">
        <v>1425</v>
      </c>
      <c r="T1278" s="261"/>
      <c r="U1278" s="147">
        <v>898.98550755699944</v>
      </c>
    </row>
    <row r="1279" spans="1:21" s="140" customFormat="1" ht="15.75" customHeight="1">
      <c r="A1279" s="139">
        <v>41444</v>
      </c>
      <c r="B1279" s="174">
        <v>7780</v>
      </c>
      <c r="C1279" s="46"/>
      <c r="D1279" s="46"/>
      <c r="I1279" s="258"/>
      <c r="J1279" s="258"/>
      <c r="K1279" s="258"/>
      <c r="L1279" s="258"/>
      <c r="R1279" s="139">
        <v>41414</v>
      </c>
      <c r="S1279" s="174">
        <v>1424.5</v>
      </c>
      <c r="T1279" s="261"/>
      <c r="U1279" s="147">
        <v>896.92550308138016</v>
      </c>
    </row>
    <row r="1280" spans="1:21" s="140" customFormat="1" ht="15.75" customHeight="1">
      <c r="A1280" s="139">
        <v>41443</v>
      </c>
      <c r="B1280" s="174">
        <v>7790</v>
      </c>
      <c r="C1280" s="46"/>
      <c r="D1280" s="46"/>
      <c r="I1280" s="258"/>
      <c r="J1280" s="258"/>
      <c r="K1280" s="258"/>
      <c r="L1280" s="258"/>
      <c r="R1280" s="139">
        <v>41411</v>
      </c>
      <c r="S1280" s="174">
        <v>1424.5</v>
      </c>
      <c r="T1280" s="261"/>
      <c r="U1280" s="147">
        <v>847.41741258947968</v>
      </c>
    </row>
    <row r="1281" spans="1:21" s="140" customFormat="1" ht="15.75" customHeight="1">
      <c r="A1281" s="139">
        <v>41442</v>
      </c>
      <c r="B1281" s="174">
        <v>7800</v>
      </c>
      <c r="C1281" s="46"/>
      <c r="D1281" s="46"/>
      <c r="I1281" s="258"/>
      <c r="J1281" s="258"/>
      <c r="K1281" s="258"/>
      <c r="L1281" s="258"/>
      <c r="R1281" s="139">
        <v>41410</v>
      </c>
      <c r="S1281" s="174">
        <v>1429</v>
      </c>
      <c r="T1281" s="261"/>
      <c r="U1281" s="147">
        <v>830.69331884675921</v>
      </c>
    </row>
    <row r="1282" spans="1:21" s="140" customFormat="1" ht="15.75" customHeight="1">
      <c r="A1282" s="139">
        <v>41439</v>
      </c>
      <c r="B1282" s="174">
        <v>7760</v>
      </c>
      <c r="C1282" s="46"/>
      <c r="D1282" s="46"/>
      <c r="I1282" s="258"/>
      <c r="J1282" s="258"/>
      <c r="K1282" s="258"/>
      <c r="L1282" s="258"/>
      <c r="R1282" s="139">
        <v>41409</v>
      </c>
      <c r="S1282" s="174">
        <v>1432.5</v>
      </c>
      <c r="T1282" s="261"/>
      <c r="U1282" s="147">
        <v>836.58279664279962</v>
      </c>
    </row>
    <row r="1283" spans="1:21" s="140" customFormat="1" ht="15.75" customHeight="1">
      <c r="A1283" s="139">
        <v>41438</v>
      </c>
      <c r="B1283" s="174">
        <v>7770</v>
      </c>
      <c r="C1283" s="46"/>
      <c r="D1283" s="46"/>
      <c r="I1283" s="258"/>
      <c r="J1283" s="258"/>
      <c r="K1283" s="258"/>
      <c r="L1283" s="258"/>
      <c r="R1283" s="139">
        <v>41408</v>
      </c>
      <c r="S1283" s="174">
        <v>1434.5</v>
      </c>
      <c r="T1283" s="261"/>
      <c r="U1283" s="147">
        <v>872.97401452678059</v>
      </c>
    </row>
    <row r="1284" spans="1:21" s="140" customFormat="1" ht="15.75" customHeight="1">
      <c r="A1284" s="139">
        <v>41432</v>
      </c>
      <c r="B1284" s="174">
        <v>7780</v>
      </c>
      <c r="C1284" s="46"/>
      <c r="D1284" s="46"/>
      <c r="I1284" s="258"/>
      <c r="J1284" s="258"/>
      <c r="K1284" s="258"/>
      <c r="L1284" s="258"/>
      <c r="R1284" s="139">
        <v>41407</v>
      </c>
      <c r="S1284" s="174">
        <v>1449.5</v>
      </c>
      <c r="T1284" s="261"/>
      <c r="U1284" s="147">
        <v>817.26565517377912</v>
      </c>
    </row>
    <row r="1285" spans="1:21" s="140" customFormat="1" ht="15.75" customHeight="1">
      <c r="A1285" s="139">
        <v>41431</v>
      </c>
      <c r="B1285" s="174">
        <v>7800</v>
      </c>
      <c r="C1285" s="46"/>
      <c r="D1285" s="46"/>
      <c r="I1285" s="258"/>
      <c r="J1285" s="258"/>
      <c r="K1285" s="258"/>
      <c r="L1285" s="258"/>
      <c r="R1285" s="139">
        <v>41404</v>
      </c>
      <c r="S1285" s="174">
        <v>1449.5</v>
      </c>
      <c r="T1285" s="261"/>
      <c r="U1285" s="147">
        <v>806.37149766497896</v>
      </c>
    </row>
    <row r="1286" spans="1:21" s="140" customFormat="1" ht="15.75" customHeight="1">
      <c r="A1286" s="139">
        <v>41430</v>
      </c>
      <c r="B1286" s="174">
        <v>7780</v>
      </c>
      <c r="C1286" s="46"/>
      <c r="D1286" s="46"/>
      <c r="I1286" s="258"/>
      <c r="J1286" s="258"/>
      <c r="K1286" s="258"/>
      <c r="L1286" s="258"/>
      <c r="R1286" s="139">
        <v>41403</v>
      </c>
      <c r="S1286" s="174">
        <v>1437.5</v>
      </c>
      <c r="T1286" s="261"/>
      <c r="U1286" s="147">
        <v>907.4969240825003</v>
      </c>
    </row>
    <row r="1287" spans="1:21" s="140" customFormat="1" ht="15.75" customHeight="1">
      <c r="A1287" s="139">
        <v>41429</v>
      </c>
      <c r="B1287" s="174">
        <v>7780</v>
      </c>
      <c r="C1287" s="46"/>
      <c r="D1287" s="46"/>
      <c r="I1287" s="258"/>
      <c r="J1287" s="258"/>
      <c r="K1287" s="258"/>
      <c r="L1287" s="258"/>
      <c r="R1287" s="139">
        <v>41402</v>
      </c>
      <c r="S1287" s="174">
        <v>1437.5</v>
      </c>
      <c r="T1287" s="261"/>
      <c r="U1287" s="147">
        <v>849.59527350749977</v>
      </c>
    </row>
    <row r="1288" spans="1:21" s="140" customFormat="1" ht="15.75" customHeight="1">
      <c r="A1288" s="139">
        <v>41428</v>
      </c>
      <c r="B1288" s="174">
        <v>7740</v>
      </c>
      <c r="C1288" s="46"/>
      <c r="D1288" s="46"/>
      <c r="I1288" s="258"/>
      <c r="J1288" s="258"/>
      <c r="K1288" s="258"/>
      <c r="L1288" s="258"/>
      <c r="R1288" s="139">
        <v>41401</v>
      </c>
      <c r="S1288" s="174">
        <v>1433.5</v>
      </c>
      <c r="T1288" s="261"/>
      <c r="U1288" s="147">
        <v>849.79920480233977</v>
      </c>
    </row>
    <row r="1289" spans="1:21" s="140" customFormat="1" ht="15.75" customHeight="1">
      <c r="A1289" s="139">
        <v>41425</v>
      </c>
      <c r="B1289" s="174">
        <v>7740</v>
      </c>
      <c r="C1289" s="46"/>
      <c r="D1289" s="46"/>
      <c r="I1289" s="258"/>
      <c r="J1289" s="258"/>
      <c r="K1289" s="258"/>
      <c r="L1289" s="258"/>
      <c r="R1289" s="139">
        <v>41400</v>
      </c>
      <c r="S1289" s="174">
        <v>1449.5</v>
      </c>
      <c r="T1289" s="261"/>
      <c r="U1289" s="147">
        <v>801.33043081417964</v>
      </c>
    </row>
    <row r="1290" spans="1:21" s="140" customFormat="1" ht="15.75" customHeight="1">
      <c r="A1290" s="139">
        <v>41424</v>
      </c>
      <c r="B1290" s="174">
        <v>7740</v>
      </c>
      <c r="C1290" s="46"/>
      <c r="D1290" s="46"/>
      <c r="I1290" s="258"/>
      <c r="J1290" s="258"/>
      <c r="K1290" s="258"/>
      <c r="L1290" s="258"/>
      <c r="R1290" s="139">
        <v>41397</v>
      </c>
      <c r="S1290" s="174">
        <v>1434.5</v>
      </c>
      <c r="T1290" s="261"/>
      <c r="U1290" s="147">
        <v>772.83595144617993</v>
      </c>
    </row>
    <row r="1291" spans="1:21" s="140" customFormat="1" ht="15.75" customHeight="1">
      <c r="A1291" s="139">
        <v>41423</v>
      </c>
      <c r="B1291" s="174">
        <v>7790</v>
      </c>
      <c r="C1291" s="46"/>
      <c r="D1291" s="46"/>
      <c r="I1291" s="258"/>
      <c r="J1291" s="258"/>
      <c r="K1291" s="258"/>
      <c r="L1291" s="258"/>
      <c r="R1291" s="139">
        <v>41396</v>
      </c>
      <c r="S1291" s="174">
        <v>1418.5</v>
      </c>
      <c r="T1291" s="261"/>
      <c r="U1291" s="147">
        <v>799.20873178094007</v>
      </c>
    </row>
    <row r="1292" spans="1:21" s="140" customFormat="1" ht="15.75" customHeight="1">
      <c r="A1292" s="139">
        <v>41422</v>
      </c>
      <c r="B1292" s="174">
        <v>7760</v>
      </c>
      <c r="C1292" s="46"/>
      <c r="D1292" s="46"/>
      <c r="I1292" s="258"/>
      <c r="J1292" s="258"/>
      <c r="K1292" s="258"/>
      <c r="L1292" s="258"/>
      <c r="R1292" s="139">
        <v>41390</v>
      </c>
      <c r="S1292" s="174">
        <v>1459.5</v>
      </c>
      <c r="T1292" s="261">
        <v>1400</v>
      </c>
      <c r="U1292" s="147">
        <v>831.91805953850871</v>
      </c>
    </row>
    <row r="1293" spans="1:21" s="140" customFormat="1" ht="15.75" customHeight="1">
      <c r="A1293" s="139">
        <v>41421</v>
      </c>
      <c r="B1293" s="174">
        <v>7760</v>
      </c>
      <c r="C1293" s="46"/>
      <c r="D1293" s="46"/>
      <c r="I1293" s="258"/>
      <c r="J1293" s="258"/>
      <c r="K1293" s="258"/>
      <c r="L1293" s="258"/>
      <c r="R1293" s="139">
        <v>41389</v>
      </c>
      <c r="S1293" s="174">
        <v>1473.5</v>
      </c>
      <c r="T1293" s="261"/>
      <c r="U1293" s="147">
        <v>788.5852703651999</v>
      </c>
    </row>
    <row r="1294" spans="1:21" s="140" customFormat="1" ht="15.75" customHeight="1">
      <c r="A1294" s="139">
        <v>41418</v>
      </c>
      <c r="B1294" s="174">
        <v>7780</v>
      </c>
      <c r="C1294" s="46"/>
      <c r="D1294" s="46"/>
      <c r="I1294" s="258"/>
      <c r="J1294" s="258"/>
      <c r="K1294" s="258"/>
      <c r="L1294" s="258"/>
      <c r="R1294" s="139">
        <v>41388</v>
      </c>
      <c r="S1294" s="174">
        <v>1463.5</v>
      </c>
      <c r="T1294" s="261"/>
      <c r="U1294" s="147">
        <v>710.07039814295149</v>
      </c>
    </row>
    <row r="1295" spans="1:21" s="140" customFormat="1" ht="15.75" customHeight="1">
      <c r="A1295" s="139">
        <v>41417</v>
      </c>
      <c r="B1295" s="174">
        <v>7750</v>
      </c>
      <c r="C1295" s="46"/>
      <c r="D1295" s="46"/>
      <c r="I1295" s="258"/>
      <c r="J1295" s="258"/>
      <c r="K1295" s="258"/>
      <c r="L1295" s="258"/>
      <c r="R1295" s="139">
        <v>41387</v>
      </c>
      <c r="S1295" s="174">
        <v>1456</v>
      </c>
      <c r="T1295" s="261"/>
      <c r="U1295" s="147">
        <v>764.48707249776089</v>
      </c>
    </row>
    <row r="1296" spans="1:21" s="140" customFormat="1" ht="15.75" customHeight="1">
      <c r="A1296" s="139">
        <v>41416</v>
      </c>
      <c r="B1296" s="174">
        <v>7820</v>
      </c>
      <c r="C1296" s="46"/>
      <c r="D1296" s="46"/>
      <c r="I1296" s="258"/>
      <c r="J1296" s="258"/>
      <c r="K1296" s="258"/>
      <c r="L1296" s="258"/>
      <c r="R1296" s="139">
        <v>41386</v>
      </c>
      <c r="S1296" s="174">
        <v>1467</v>
      </c>
      <c r="T1296" s="261"/>
      <c r="U1296" s="147">
        <v>772.80164523971962</v>
      </c>
    </row>
    <row r="1297" spans="1:21" s="140" customFormat="1" ht="15.75" customHeight="1">
      <c r="A1297" s="139">
        <v>41415</v>
      </c>
      <c r="B1297" s="174">
        <v>7780</v>
      </c>
      <c r="C1297" s="46"/>
      <c r="D1297" s="46"/>
      <c r="I1297" s="258"/>
      <c r="J1297" s="258"/>
      <c r="K1297" s="258"/>
      <c r="L1297" s="258"/>
      <c r="R1297" s="139">
        <v>41383</v>
      </c>
      <c r="S1297" s="174">
        <v>1453.5</v>
      </c>
      <c r="T1297" s="261"/>
      <c r="U1297" s="147">
        <v>741.127011066661</v>
      </c>
    </row>
    <row r="1298" spans="1:21" s="140" customFormat="1" ht="15.75" customHeight="1">
      <c r="A1298" s="139">
        <v>41414</v>
      </c>
      <c r="B1298" s="174">
        <v>7780</v>
      </c>
      <c r="C1298" s="46"/>
      <c r="D1298" s="46"/>
      <c r="I1298" s="258"/>
      <c r="J1298" s="258"/>
      <c r="K1298" s="258"/>
      <c r="L1298" s="258"/>
      <c r="R1298" s="139">
        <v>41382</v>
      </c>
      <c r="S1298" s="174">
        <v>1427</v>
      </c>
      <c r="T1298" s="261"/>
      <c r="U1298" s="147">
        <v>757.8877869839398</v>
      </c>
    </row>
    <row r="1299" spans="1:21" s="140" customFormat="1" ht="15.75" customHeight="1">
      <c r="A1299" s="139">
        <v>41411</v>
      </c>
      <c r="B1299" s="174">
        <v>7740</v>
      </c>
      <c r="C1299" s="46"/>
      <c r="D1299" s="46"/>
      <c r="I1299" s="258"/>
      <c r="J1299" s="258"/>
      <c r="K1299" s="258"/>
      <c r="L1299" s="258"/>
      <c r="R1299" s="139">
        <v>41381</v>
      </c>
      <c r="S1299" s="174">
        <v>1447</v>
      </c>
      <c r="T1299" s="261"/>
      <c r="U1299" s="147">
        <v>806.93309987972043</v>
      </c>
    </row>
    <row r="1300" spans="1:21" s="140" customFormat="1" ht="15.75" customHeight="1">
      <c r="A1300" s="139">
        <v>41410</v>
      </c>
      <c r="B1300" s="174">
        <v>7740</v>
      </c>
      <c r="C1300" s="46"/>
      <c r="D1300" s="46"/>
      <c r="I1300" s="258"/>
      <c r="J1300" s="258"/>
      <c r="K1300" s="258"/>
      <c r="L1300" s="258"/>
      <c r="R1300" s="139">
        <v>41380</v>
      </c>
      <c r="S1300" s="174">
        <v>1456.5</v>
      </c>
      <c r="T1300" s="261"/>
      <c r="U1300" s="147">
        <v>748.22417517343911</v>
      </c>
    </row>
    <row r="1301" spans="1:21" s="140" customFormat="1" ht="15.75" customHeight="1">
      <c r="A1301" s="139">
        <v>41409</v>
      </c>
      <c r="B1301" s="174">
        <v>7760</v>
      </c>
      <c r="C1301" s="46"/>
      <c r="D1301" s="46"/>
      <c r="I1301" s="258"/>
      <c r="J1301" s="258"/>
      <c r="K1301" s="258"/>
      <c r="L1301" s="258"/>
      <c r="R1301" s="139">
        <v>41379</v>
      </c>
      <c r="S1301" s="174">
        <v>1468.5</v>
      </c>
      <c r="T1301" s="261"/>
      <c r="U1301" s="147">
        <v>843.38887010706003</v>
      </c>
    </row>
    <row r="1302" spans="1:21" s="140" customFormat="1" ht="15.75" customHeight="1">
      <c r="A1302" s="139">
        <v>41408</v>
      </c>
      <c r="B1302" s="174">
        <v>7810</v>
      </c>
      <c r="C1302" s="46"/>
      <c r="D1302" s="46"/>
      <c r="I1302" s="258"/>
      <c r="J1302" s="258"/>
      <c r="K1302" s="258"/>
      <c r="L1302" s="258"/>
      <c r="R1302" s="139">
        <v>41376</v>
      </c>
      <c r="S1302" s="174">
        <v>1505.5</v>
      </c>
      <c r="T1302" s="261"/>
      <c r="U1302" s="147">
        <v>849.84812939727999</v>
      </c>
    </row>
    <row r="1303" spans="1:21" s="140" customFormat="1" ht="15.75" customHeight="1">
      <c r="A1303" s="139">
        <v>41407</v>
      </c>
      <c r="B1303" s="174">
        <v>7820</v>
      </c>
      <c r="C1303" s="46"/>
      <c r="D1303" s="46"/>
      <c r="I1303" s="258"/>
      <c r="J1303" s="258"/>
      <c r="K1303" s="258"/>
      <c r="L1303" s="258"/>
      <c r="R1303" s="139">
        <v>41375</v>
      </c>
      <c r="S1303" s="174">
        <v>1542</v>
      </c>
      <c r="T1303" s="261"/>
      <c r="U1303" s="147">
        <v>812.05967251751918</v>
      </c>
    </row>
    <row r="1304" spans="1:21" s="140" customFormat="1" ht="15.75" customHeight="1">
      <c r="A1304" s="139">
        <v>41404</v>
      </c>
      <c r="B1304" s="174">
        <v>7800</v>
      </c>
      <c r="C1304" s="46"/>
      <c r="D1304" s="46"/>
      <c r="I1304" s="258"/>
      <c r="J1304" s="258"/>
      <c r="K1304" s="258"/>
      <c r="L1304" s="258"/>
      <c r="R1304" s="139">
        <v>41374</v>
      </c>
      <c r="S1304" s="174">
        <v>1512</v>
      </c>
      <c r="T1304" s="261"/>
      <c r="U1304" s="147">
        <v>826.57718932671924</v>
      </c>
    </row>
    <row r="1305" spans="1:21" s="140" customFormat="1" ht="15.75" customHeight="1">
      <c r="A1305" s="139">
        <v>41403</v>
      </c>
      <c r="B1305" s="174">
        <v>7850</v>
      </c>
      <c r="C1305" s="46"/>
      <c r="D1305" s="46"/>
      <c r="I1305" s="258"/>
      <c r="J1305" s="258"/>
      <c r="K1305" s="258"/>
      <c r="L1305" s="258"/>
      <c r="R1305" s="139">
        <v>41373</v>
      </c>
      <c r="S1305" s="174">
        <v>1482</v>
      </c>
      <c r="T1305" s="261"/>
      <c r="U1305" s="147">
        <v>849.19227838232018</v>
      </c>
    </row>
    <row r="1306" spans="1:21" s="140" customFormat="1" ht="15.75" customHeight="1">
      <c r="A1306" s="139">
        <v>41402</v>
      </c>
      <c r="B1306" s="174">
        <v>7800</v>
      </c>
      <c r="C1306" s="46"/>
      <c r="D1306" s="46"/>
      <c r="I1306" s="258"/>
      <c r="J1306" s="258"/>
      <c r="K1306" s="258"/>
      <c r="L1306" s="258"/>
      <c r="R1306" s="139">
        <v>41372</v>
      </c>
      <c r="S1306" s="174">
        <v>1473</v>
      </c>
      <c r="T1306" s="261"/>
      <c r="U1306" s="147">
        <v>795.66039314267982</v>
      </c>
    </row>
    <row r="1307" spans="1:21" s="140" customFormat="1" ht="15.75" customHeight="1">
      <c r="A1307" s="139">
        <v>41401</v>
      </c>
      <c r="B1307" s="174">
        <v>7800</v>
      </c>
      <c r="C1307" s="46"/>
      <c r="D1307" s="46"/>
      <c r="I1307" s="258"/>
      <c r="J1307" s="258"/>
      <c r="K1307" s="258"/>
      <c r="L1307" s="258"/>
      <c r="R1307" s="139">
        <v>41367</v>
      </c>
      <c r="S1307" s="174">
        <v>1444</v>
      </c>
      <c r="T1307" s="261"/>
      <c r="U1307" s="147">
        <v>846.36204597903998</v>
      </c>
    </row>
    <row r="1308" spans="1:21" s="140" customFormat="1" ht="15.75" customHeight="1">
      <c r="A1308" s="139">
        <v>41400</v>
      </c>
      <c r="B1308" s="174">
        <v>7820</v>
      </c>
      <c r="C1308" s="46"/>
      <c r="D1308" s="46"/>
      <c r="I1308" s="258"/>
      <c r="J1308" s="258"/>
      <c r="K1308" s="258"/>
      <c r="L1308" s="258"/>
      <c r="R1308" s="139">
        <v>41366</v>
      </c>
      <c r="S1308" s="174">
        <v>1411</v>
      </c>
      <c r="T1308" s="261"/>
      <c r="U1308" s="147">
        <v>835.22702148745884</v>
      </c>
    </row>
    <row r="1309" spans="1:21" s="140" customFormat="1" ht="15.75" customHeight="1">
      <c r="A1309" s="139">
        <v>41397</v>
      </c>
      <c r="B1309" s="174">
        <v>7720</v>
      </c>
      <c r="C1309" s="46"/>
      <c r="D1309" s="46"/>
      <c r="I1309" s="258"/>
      <c r="J1309" s="258"/>
      <c r="K1309" s="258"/>
      <c r="L1309" s="258"/>
      <c r="R1309" s="139">
        <v>41365</v>
      </c>
      <c r="S1309" s="174">
        <v>1400</v>
      </c>
      <c r="T1309" s="261"/>
      <c r="U1309" s="147">
        <v>879.34183820799899</v>
      </c>
    </row>
    <row r="1310" spans="1:21" s="140" customFormat="1" ht="15.75" customHeight="1">
      <c r="A1310" s="139">
        <v>41396</v>
      </c>
      <c r="B1310" s="174">
        <v>7670</v>
      </c>
      <c r="C1310" s="46"/>
      <c r="D1310" s="46"/>
      <c r="I1310" s="258"/>
      <c r="J1310" s="258"/>
      <c r="K1310" s="258"/>
      <c r="L1310" s="258"/>
      <c r="R1310" s="139">
        <v>41362</v>
      </c>
      <c r="S1310" s="174">
        <v>1400</v>
      </c>
      <c r="T1310" s="261"/>
      <c r="U1310" s="147">
        <v>928.24247812799968</v>
      </c>
    </row>
    <row r="1311" spans="1:21" s="140" customFormat="1" ht="15.75" customHeight="1">
      <c r="A1311" s="139">
        <v>41390</v>
      </c>
      <c r="B1311" s="174">
        <v>7770</v>
      </c>
      <c r="C1311" s="46"/>
      <c r="D1311" s="46"/>
      <c r="I1311" s="258"/>
      <c r="J1311" s="258"/>
      <c r="K1311" s="258"/>
      <c r="L1311" s="258"/>
      <c r="R1311" s="139">
        <v>41361</v>
      </c>
      <c r="S1311" s="174">
        <v>1422</v>
      </c>
      <c r="T1311" s="261"/>
      <c r="U1311" s="147">
        <v>758.71920131231946</v>
      </c>
    </row>
    <row r="1312" spans="1:21" s="140" customFormat="1" ht="15.75" customHeight="1">
      <c r="A1312" s="139">
        <v>41389</v>
      </c>
      <c r="B1312" s="174">
        <v>7770</v>
      </c>
      <c r="C1312" s="46"/>
      <c r="D1312" s="46"/>
      <c r="I1312" s="258"/>
      <c r="J1312" s="258"/>
      <c r="K1312" s="258"/>
      <c r="L1312" s="258"/>
      <c r="R1312" s="139">
        <v>41360</v>
      </c>
      <c r="S1312" s="174">
        <v>1449</v>
      </c>
      <c r="T1312" s="261"/>
      <c r="U1312" s="147">
        <v>639.9188025452795</v>
      </c>
    </row>
    <row r="1313" spans="1:21" s="140" customFormat="1" ht="15.75" customHeight="1">
      <c r="A1313" s="139">
        <v>41388</v>
      </c>
      <c r="B1313" s="174">
        <v>7670</v>
      </c>
      <c r="C1313" s="46"/>
      <c r="D1313" s="46"/>
      <c r="I1313" s="258"/>
      <c r="J1313" s="258"/>
      <c r="K1313" s="258"/>
      <c r="L1313" s="258"/>
      <c r="R1313" s="139">
        <v>41359</v>
      </c>
      <c r="S1313" s="174">
        <v>1479</v>
      </c>
      <c r="T1313" s="261"/>
      <c r="U1313" s="147">
        <v>622.75257280747974</v>
      </c>
    </row>
    <row r="1314" spans="1:21" s="140" customFormat="1" ht="15.75" customHeight="1">
      <c r="A1314" s="139">
        <v>41387</v>
      </c>
      <c r="B1314" s="174">
        <v>7710</v>
      </c>
      <c r="C1314" s="46"/>
      <c r="D1314" s="46"/>
      <c r="I1314" s="258"/>
      <c r="J1314" s="258"/>
      <c r="K1314" s="258"/>
      <c r="L1314" s="258"/>
      <c r="R1314" s="139">
        <v>41358</v>
      </c>
      <c r="S1314" s="174">
        <v>1482</v>
      </c>
      <c r="T1314" s="261"/>
      <c r="U1314" s="147">
        <v>707.51096613263962</v>
      </c>
    </row>
    <row r="1315" spans="1:21" s="140" customFormat="1" ht="15.75" customHeight="1">
      <c r="A1315" s="139">
        <v>41386</v>
      </c>
      <c r="B1315" s="174">
        <v>7740</v>
      </c>
      <c r="C1315" s="46"/>
      <c r="D1315" s="46"/>
      <c r="I1315" s="258"/>
      <c r="J1315" s="258"/>
      <c r="K1315" s="258"/>
      <c r="L1315" s="258"/>
      <c r="R1315" s="139">
        <v>41355</v>
      </c>
      <c r="S1315" s="174">
        <v>1506</v>
      </c>
      <c r="T1315" s="261"/>
      <c r="U1315" s="147">
        <v>657.85849964272165</v>
      </c>
    </row>
    <row r="1316" spans="1:21" s="140" customFormat="1" ht="15.75" customHeight="1">
      <c r="A1316" s="139">
        <v>41383</v>
      </c>
      <c r="B1316" s="174">
        <v>7680</v>
      </c>
      <c r="C1316" s="46"/>
      <c r="D1316" s="46"/>
      <c r="I1316" s="258"/>
      <c r="J1316" s="258"/>
      <c r="K1316" s="258"/>
      <c r="L1316" s="258"/>
      <c r="R1316" s="139">
        <v>41354</v>
      </c>
      <c r="S1316" s="174">
        <v>1504</v>
      </c>
      <c r="T1316" s="261"/>
      <c r="U1316" s="147">
        <v>719.99763364608043</v>
      </c>
    </row>
    <row r="1317" spans="1:21" s="140" customFormat="1" ht="15.75" customHeight="1">
      <c r="A1317" s="139">
        <v>41382</v>
      </c>
      <c r="B1317" s="174">
        <v>7620</v>
      </c>
      <c r="C1317" s="46"/>
      <c r="D1317" s="46"/>
      <c r="I1317" s="258"/>
      <c r="J1317" s="258"/>
      <c r="K1317" s="258"/>
      <c r="L1317" s="258"/>
      <c r="R1317" s="139">
        <v>41353</v>
      </c>
      <c r="S1317" s="174">
        <v>1508</v>
      </c>
      <c r="T1317" s="261"/>
      <c r="U1317" s="147">
        <v>675.12099965296056</v>
      </c>
    </row>
    <row r="1318" spans="1:21" s="140" customFormat="1" ht="15.75" customHeight="1">
      <c r="A1318" s="139">
        <v>41381</v>
      </c>
      <c r="B1318" s="174">
        <v>7730</v>
      </c>
      <c r="C1318" s="46"/>
      <c r="D1318" s="46"/>
      <c r="I1318" s="258"/>
      <c r="J1318" s="258"/>
      <c r="K1318" s="258"/>
      <c r="L1318" s="258"/>
      <c r="R1318" s="139">
        <v>41352</v>
      </c>
      <c r="S1318" s="174">
        <v>1533</v>
      </c>
      <c r="T1318" s="261"/>
      <c r="U1318" s="147">
        <v>563.46031639976081</v>
      </c>
    </row>
    <row r="1319" spans="1:21" s="140" customFormat="1" ht="15.75" customHeight="1">
      <c r="A1319" s="139">
        <v>41380</v>
      </c>
      <c r="B1319" s="174">
        <v>7700</v>
      </c>
      <c r="C1319" s="46"/>
      <c r="D1319" s="46"/>
      <c r="I1319" s="258"/>
      <c r="J1319" s="258"/>
      <c r="K1319" s="258"/>
      <c r="L1319" s="258"/>
      <c r="R1319" s="139">
        <v>41351</v>
      </c>
      <c r="S1319" s="174">
        <v>1546</v>
      </c>
      <c r="T1319" s="261"/>
      <c r="U1319" s="147">
        <v>561.10288509632119</v>
      </c>
    </row>
    <row r="1320" spans="1:21" s="140" customFormat="1" ht="15.75" customHeight="1">
      <c r="A1320" s="139">
        <v>41379</v>
      </c>
      <c r="B1320" s="174">
        <v>7830</v>
      </c>
      <c r="C1320" s="46"/>
      <c r="D1320" s="46"/>
      <c r="I1320" s="258"/>
      <c r="J1320" s="258"/>
      <c r="K1320" s="258"/>
      <c r="L1320" s="258"/>
      <c r="R1320" s="139">
        <v>41348</v>
      </c>
      <c r="S1320" s="174">
        <v>1542</v>
      </c>
      <c r="T1320" s="261"/>
      <c r="U1320" s="147">
        <v>573.08192002144006</v>
      </c>
    </row>
    <row r="1321" spans="1:21" s="140" customFormat="1" ht="15.75" customHeight="1">
      <c r="A1321" s="139">
        <v>41376</v>
      </c>
      <c r="B1321" s="174">
        <v>7930</v>
      </c>
      <c r="C1321" s="46"/>
      <c r="D1321" s="46"/>
      <c r="I1321" s="258"/>
      <c r="J1321" s="258"/>
      <c r="K1321" s="258"/>
      <c r="L1321" s="258"/>
      <c r="R1321" s="139">
        <v>41347</v>
      </c>
      <c r="S1321" s="174">
        <v>1548</v>
      </c>
      <c r="T1321" s="261"/>
      <c r="U1321" s="147">
        <v>411.56734986527954</v>
      </c>
    </row>
    <row r="1322" spans="1:21" s="140" customFormat="1" ht="15.75" customHeight="1">
      <c r="A1322" s="139">
        <v>41375</v>
      </c>
      <c r="B1322" s="174">
        <v>7980</v>
      </c>
      <c r="C1322" s="46"/>
      <c r="D1322" s="46"/>
      <c r="I1322" s="258"/>
      <c r="J1322" s="258"/>
      <c r="K1322" s="258"/>
      <c r="L1322" s="258"/>
      <c r="R1322" s="139">
        <v>41346</v>
      </c>
      <c r="S1322" s="174">
        <v>1562</v>
      </c>
      <c r="T1322" s="261"/>
      <c r="U1322" s="147">
        <v>311.64710646863841</v>
      </c>
    </row>
    <row r="1323" spans="1:21" s="140" customFormat="1" ht="15.75" customHeight="1">
      <c r="A1323" s="139">
        <v>41374</v>
      </c>
      <c r="B1323" s="174">
        <v>7930</v>
      </c>
      <c r="C1323" s="46"/>
      <c r="D1323" s="46"/>
      <c r="I1323" s="258"/>
      <c r="J1323" s="258"/>
      <c r="K1323" s="258"/>
      <c r="L1323" s="258"/>
      <c r="R1323" s="139">
        <v>41345</v>
      </c>
      <c r="S1323" s="174">
        <v>1558</v>
      </c>
      <c r="T1323" s="261"/>
      <c r="U1323" s="147">
        <v>477.41491399319966</v>
      </c>
    </row>
    <row r="1324" spans="1:21" s="140" customFormat="1" ht="15.75" customHeight="1">
      <c r="A1324" s="139">
        <v>41373</v>
      </c>
      <c r="B1324" s="174">
        <v>7880</v>
      </c>
      <c r="C1324" s="46"/>
      <c r="D1324" s="46"/>
      <c r="I1324" s="258"/>
      <c r="J1324" s="258"/>
      <c r="K1324" s="258"/>
      <c r="L1324" s="258"/>
      <c r="R1324" s="139">
        <v>41344</v>
      </c>
      <c r="S1324" s="174">
        <v>1553</v>
      </c>
      <c r="T1324" s="261"/>
      <c r="U1324" s="147">
        <v>555.65810265415894</v>
      </c>
    </row>
    <row r="1325" spans="1:21" s="140" customFormat="1" ht="15.75" customHeight="1">
      <c r="A1325" s="139">
        <v>41372</v>
      </c>
      <c r="B1325" s="174">
        <v>7800</v>
      </c>
      <c r="C1325" s="46"/>
      <c r="D1325" s="46"/>
      <c r="I1325" s="258"/>
      <c r="J1325" s="258"/>
      <c r="K1325" s="258"/>
      <c r="L1325" s="258"/>
      <c r="R1325" s="139">
        <v>41341</v>
      </c>
      <c r="S1325" s="174">
        <v>1562</v>
      </c>
      <c r="T1325" s="261"/>
      <c r="U1325" s="147">
        <v>537.35410535623851</v>
      </c>
    </row>
    <row r="1326" spans="1:21" s="140" customFormat="1" ht="15.75" customHeight="1">
      <c r="A1326" s="139">
        <v>41367</v>
      </c>
      <c r="B1326" s="174">
        <v>7780</v>
      </c>
      <c r="C1326" s="46"/>
      <c r="D1326" s="46"/>
      <c r="I1326" s="258"/>
      <c r="J1326" s="258"/>
      <c r="K1326" s="258"/>
      <c r="L1326" s="258"/>
      <c r="R1326" s="139">
        <v>41340</v>
      </c>
      <c r="S1326" s="174">
        <v>1578</v>
      </c>
      <c r="T1326" s="261"/>
      <c r="U1326" s="147">
        <v>460.30749581816053</v>
      </c>
    </row>
    <row r="1327" spans="1:21" s="140" customFormat="1" ht="15.75" customHeight="1">
      <c r="A1327" s="139">
        <v>41366</v>
      </c>
      <c r="B1327" s="174">
        <v>7700</v>
      </c>
      <c r="C1327" s="46"/>
      <c r="D1327" s="46"/>
      <c r="I1327" s="258"/>
      <c r="J1327" s="258"/>
      <c r="K1327" s="258"/>
      <c r="L1327" s="258"/>
      <c r="R1327" s="139">
        <v>41339</v>
      </c>
      <c r="S1327" s="174">
        <v>1574</v>
      </c>
      <c r="T1327" s="261"/>
      <c r="U1327" s="147">
        <v>496.16780664087946</v>
      </c>
    </row>
    <row r="1328" spans="1:21" s="140" customFormat="1" ht="15.75" customHeight="1">
      <c r="A1328" s="139">
        <v>41365</v>
      </c>
      <c r="B1328" s="174">
        <v>7720</v>
      </c>
      <c r="C1328" s="46"/>
      <c r="D1328" s="46"/>
      <c r="I1328" s="258"/>
      <c r="J1328" s="258"/>
      <c r="K1328" s="258"/>
      <c r="L1328" s="258"/>
      <c r="R1328" s="139">
        <v>41338</v>
      </c>
      <c r="S1328" s="174">
        <v>1532</v>
      </c>
      <c r="T1328" s="261"/>
      <c r="U1328" s="147">
        <v>637.52330081343916</v>
      </c>
    </row>
    <row r="1329" spans="1:21" s="140" customFormat="1" ht="15.75" customHeight="1">
      <c r="A1329" s="139">
        <v>41362</v>
      </c>
      <c r="B1329" s="174">
        <v>7770</v>
      </c>
      <c r="C1329" s="46"/>
      <c r="D1329" s="46"/>
      <c r="I1329" s="258"/>
      <c r="J1329" s="258"/>
      <c r="K1329" s="258"/>
      <c r="L1329" s="258"/>
      <c r="R1329" s="139">
        <v>41337</v>
      </c>
      <c r="S1329" s="174">
        <v>1611</v>
      </c>
      <c r="T1329" s="261"/>
      <c r="U1329" s="147">
        <v>253.17633734752144</v>
      </c>
    </row>
    <row r="1330" spans="1:21" s="140" customFormat="1" ht="15.75" customHeight="1">
      <c r="A1330" s="139">
        <v>41361</v>
      </c>
      <c r="B1330" s="174">
        <v>7710</v>
      </c>
      <c r="C1330" s="46"/>
      <c r="D1330" s="46"/>
      <c r="I1330" s="258"/>
      <c r="J1330" s="258"/>
      <c r="K1330" s="258"/>
      <c r="L1330" s="258"/>
      <c r="R1330" s="139">
        <v>41334</v>
      </c>
      <c r="S1330" s="174">
        <v>1661</v>
      </c>
      <c r="T1330" s="261"/>
      <c r="U1330" s="147">
        <v>202.30889959111937</v>
      </c>
    </row>
    <row r="1331" spans="1:21" s="140" customFormat="1" ht="15.75" customHeight="1">
      <c r="A1331" s="139">
        <v>41360</v>
      </c>
      <c r="B1331" s="174">
        <v>7720</v>
      </c>
      <c r="C1331" s="46"/>
      <c r="D1331" s="46"/>
      <c r="I1331" s="258"/>
      <c r="J1331" s="258"/>
      <c r="K1331" s="258"/>
      <c r="L1331" s="258"/>
      <c r="R1331" s="139">
        <v>41333</v>
      </c>
      <c r="S1331" s="174">
        <v>1659</v>
      </c>
      <c r="T1331" s="261">
        <v>1685</v>
      </c>
      <c r="U1331" s="147">
        <v>230.47413547999986</v>
      </c>
    </row>
    <row r="1332" spans="1:21" s="140" customFormat="1" ht="15.75" customHeight="1">
      <c r="A1332" s="139">
        <v>41359</v>
      </c>
      <c r="B1332" s="174">
        <v>7850</v>
      </c>
      <c r="C1332" s="46"/>
      <c r="D1332" s="46"/>
      <c r="I1332" s="258"/>
      <c r="J1332" s="258"/>
      <c r="K1332" s="258"/>
      <c r="L1332" s="258"/>
      <c r="R1332" s="139">
        <v>41332</v>
      </c>
      <c r="S1332" s="174">
        <v>1681</v>
      </c>
      <c r="T1332" s="261"/>
      <c r="U1332" s="147">
        <v>253.82034132304034</v>
      </c>
    </row>
    <row r="1333" spans="1:21" s="140" customFormat="1" ht="15.75" customHeight="1">
      <c r="A1333" s="139">
        <v>41358</v>
      </c>
      <c r="B1333" s="174">
        <v>7950</v>
      </c>
      <c r="C1333" s="46"/>
      <c r="D1333" s="46"/>
      <c r="I1333" s="258"/>
      <c r="J1333" s="258"/>
      <c r="K1333" s="258"/>
      <c r="L1333" s="258"/>
      <c r="R1333" s="139">
        <v>41331</v>
      </c>
      <c r="S1333" s="174">
        <v>1696</v>
      </c>
      <c r="T1333" s="261"/>
      <c r="U1333" s="147">
        <v>319.24054408469783</v>
      </c>
    </row>
    <row r="1334" spans="1:21" s="140" customFormat="1" ht="15.75" customHeight="1">
      <c r="A1334" s="139">
        <v>41355</v>
      </c>
      <c r="B1334" s="174">
        <v>8020</v>
      </c>
      <c r="C1334" s="46"/>
      <c r="D1334" s="46"/>
      <c r="I1334" s="258"/>
      <c r="J1334" s="258"/>
      <c r="K1334" s="258"/>
      <c r="L1334" s="258"/>
      <c r="R1334" s="139">
        <v>41330</v>
      </c>
      <c r="S1334" s="174">
        <v>1700</v>
      </c>
      <c r="T1334" s="261"/>
      <c r="U1334" s="147">
        <v>308.10284858849991</v>
      </c>
    </row>
    <row r="1335" spans="1:21" s="140" customFormat="1" ht="15.75" customHeight="1">
      <c r="A1335" s="139">
        <v>41354</v>
      </c>
      <c r="B1335" s="174">
        <v>8070</v>
      </c>
      <c r="C1335" s="46"/>
      <c r="D1335" s="46"/>
      <c r="I1335" s="258"/>
      <c r="J1335" s="258"/>
      <c r="K1335" s="258"/>
      <c r="L1335" s="258"/>
      <c r="R1335" s="139">
        <v>41327</v>
      </c>
      <c r="S1335" s="174">
        <v>1700</v>
      </c>
      <c r="T1335" s="261"/>
      <c r="U1335" s="147">
        <v>301.45760953349964</v>
      </c>
    </row>
    <row r="1336" spans="1:21" s="140" customFormat="1" ht="15.75" customHeight="1">
      <c r="A1336" s="139">
        <v>41353</v>
      </c>
      <c r="B1336" s="174">
        <v>8050</v>
      </c>
      <c r="C1336" s="46"/>
      <c r="D1336" s="46"/>
      <c r="I1336" s="258"/>
      <c r="J1336" s="258"/>
      <c r="K1336" s="258"/>
      <c r="L1336" s="258"/>
      <c r="R1336" s="139">
        <v>41326</v>
      </c>
      <c r="S1336" s="174">
        <v>1713</v>
      </c>
      <c r="T1336" s="261"/>
      <c r="U1336" s="147">
        <v>301.5501075000011</v>
      </c>
    </row>
    <row r="1337" spans="1:21" s="140" customFormat="1" ht="15.75" customHeight="1">
      <c r="A1337" s="139">
        <v>41352</v>
      </c>
      <c r="B1337" s="174">
        <v>8060</v>
      </c>
      <c r="C1337" s="46"/>
      <c r="D1337" s="46"/>
      <c r="I1337" s="258"/>
      <c r="J1337" s="258"/>
      <c r="K1337" s="258"/>
      <c r="L1337" s="258"/>
      <c r="R1337" s="139">
        <v>41325</v>
      </c>
      <c r="S1337" s="174">
        <v>1709</v>
      </c>
      <c r="T1337" s="261"/>
      <c r="U1337" s="147">
        <v>414.03662442380119</v>
      </c>
    </row>
    <row r="1338" spans="1:21" s="140" customFormat="1" ht="15.75" customHeight="1">
      <c r="A1338" s="139">
        <v>41351</v>
      </c>
      <c r="B1338" s="174">
        <v>8120</v>
      </c>
      <c r="C1338" s="46"/>
      <c r="D1338" s="46"/>
      <c r="I1338" s="258"/>
      <c r="J1338" s="258"/>
      <c r="K1338" s="258"/>
      <c r="L1338" s="258"/>
      <c r="R1338" s="139">
        <v>41324</v>
      </c>
      <c r="S1338" s="174">
        <v>1719</v>
      </c>
      <c r="T1338" s="261"/>
      <c r="U1338" s="147">
        <v>419.47574235079992</v>
      </c>
    </row>
    <row r="1339" spans="1:21" s="140" customFormat="1" ht="15.75" customHeight="1">
      <c r="A1339" s="139">
        <v>41348</v>
      </c>
      <c r="B1339" s="174">
        <v>8110</v>
      </c>
      <c r="C1339" s="46"/>
      <c r="D1339" s="46"/>
      <c r="I1339" s="258"/>
      <c r="J1339" s="258"/>
      <c r="K1339" s="258"/>
      <c r="L1339" s="258"/>
      <c r="R1339" s="139">
        <v>41323</v>
      </c>
      <c r="S1339" s="174">
        <v>1724</v>
      </c>
      <c r="T1339" s="261"/>
      <c r="U1339" s="147">
        <v>460.5800102883004</v>
      </c>
    </row>
    <row r="1340" spans="1:21" s="140" customFormat="1" ht="15.75" customHeight="1">
      <c r="A1340" s="139">
        <v>41347</v>
      </c>
      <c r="B1340" s="174">
        <v>7980</v>
      </c>
      <c r="C1340" s="46"/>
      <c r="D1340" s="46"/>
      <c r="I1340" s="258"/>
      <c r="J1340" s="258"/>
      <c r="K1340" s="258"/>
      <c r="L1340" s="258"/>
      <c r="R1340" s="139">
        <v>41306</v>
      </c>
      <c r="S1340" s="174">
        <v>1711</v>
      </c>
      <c r="T1340" s="261"/>
      <c r="U1340" s="147">
        <v>505.2586862729604</v>
      </c>
    </row>
    <row r="1341" spans="1:21" s="140" customFormat="1" ht="15.75" customHeight="1">
      <c r="A1341" s="139">
        <v>41346</v>
      </c>
      <c r="B1341" s="174">
        <v>7950</v>
      </c>
      <c r="C1341" s="46"/>
      <c r="D1341" s="46"/>
      <c r="I1341" s="258"/>
      <c r="J1341" s="258"/>
      <c r="K1341" s="258"/>
      <c r="L1341" s="258"/>
      <c r="R1341" s="139">
        <v>41305</v>
      </c>
      <c r="S1341" s="174">
        <v>1721</v>
      </c>
      <c r="T1341" s="261">
        <v>1625</v>
      </c>
      <c r="U1341" s="147">
        <v>628.84482018055951</v>
      </c>
    </row>
    <row r="1342" spans="1:21" s="140" customFormat="1" ht="15.75" customHeight="1">
      <c r="A1342" s="139">
        <v>41345</v>
      </c>
      <c r="B1342" s="174">
        <v>8100</v>
      </c>
      <c r="C1342" s="46"/>
      <c r="D1342" s="46"/>
      <c r="I1342" s="258"/>
      <c r="J1342" s="258"/>
      <c r="K1342" s="258"/>
      <c r="L1342" s="258"/>
      <c r="R1342" s="139">
        <v>41304</v>
      </c>
      <c r="S1342" s="174">
        <v>1725</v>
      </c>
      <c r="T1342" s="261"/>
      <c r="U1342" s="147">
        <v>572.48806975600019</v>
      </c>
    </row>
    <row r="1343" spans="1:21" s="140" customFormat="1" ht="15.75" customHeight="1">
      <c r="A1343" s="139">
        <v>41344</v>
      </c>
      <c r="B1343" s="174">
        <v>8150</v>
      </c>
      <c r="C1343" s="46"/>
      <c r="D1343" s="46"/>
      <c r="I1343" s="258"/>
      <c r="J1343" s="258"/>
      <c r="K1343" s="258"/>
      <c r="L1343" s="258"/>
      <c r="R1343" s="139">
        <v>41303</v>
      </c>
      <c r="S1343" s="174">
        <v>1701</v>
      </c>
      <c r="T1343" s="261"/>
      <c r="U1343" s="147">
        <v>637.82121835399994</v>
      </c>
    </row>
    <row r="1344" spans="1:21" s="140" customFormat="1" ht="15.75" customHeight="1">
      <c r="A1344" s="139">
        <v>41341</v>
      </c>
      <c r="B1344" s="174">
        <v>8180</v>
      </c>
      <c r="C1344" s="46"/>
      <c r="D1344" s="46"/>
      <c r="I1344" s="258"/>
      <c r="J1344" s="258"/>
      <c r="K1344" s="258"/>
      <c r="L1344" s="258"/>
      <c r="R1344" s="139">
        <v>41302</v>
      </c>
      <c r="S1344" s="174">
        <v>1692</v>
      </c>
      <c r="T1344" s="261"/>
      <c r="U1344" s="147">
        <v>618.449076079919</v>
      </c>
    </row>
    <row r="1345" spans="1:21" s="140" customFormat="1" ht="15.75" customHeight="1">
      <c r="A1345" s="139">
        <v>41340</v>
      </c>
      <c r="B1345" s="174">
        <v>8180</v>
      </c>
      <c r="C1345" s="46"/>
      <c r="D1345" s="46"/>
      <c r="I1345" s="258"/>
      <c r="J1345" s="258"/>
      <c r="K1345" s="258"/>
      <c r="L1345" s="258"/>
      <c r="R1345" s="139">
        <v>41299</v>
      </c>
      <c r="S1345" s="174">
        <v>1679</v>
      </c>
      <c r="T1345" s="261"/>
      <c r="U1345" s="147">
        <v>650.88852216623945</v>
      </c>
    </row>
    <row r="1346" spans="1:21" s="140" customFormat="1" ht="15.75" customHeight="1">
      <c r="A1346" s="139">
        <v>41339</v>
      </c>
      <c r="B1346" s="174">
        <v>8200</v>
      </c>
      <c r="C1346" s="46"/>
      <c r="D1346" s="46"/>
      <c r="I1346" s="258"/>
      <c r="J1346" s="258"/>
      <c r="K1346" s="258"/>
      <c r="L1346" s="258"/>
      <c r="R1346" s="139">
        <v>41298</v>
      </c>
      <c r="S1346" s="174">
        <v>1673</v>
      </c>
      <c r="T1346" s="261"/>
      <c r="U1346" s="147">
        <v>636.85492123667882</v>
      </c>
    </row>
    <row r="1347" spans="1:21" s="140" customFormat="1" ht="15.75" customHeight="1">
      <c r="A1347" s="139">
        <v>41338</v>
      </c>
      <c r="B1347" s="174">
        <v>8140</v>
      </c>
      <c r="C1347" s="46"/>
      <c r="D1347" s="46"/>
      <c r="I1347" s="258"/>
      <c r="J1347" s="258"/>
      <c r="K1347" s="258"/>
      <c r="L1347" s="258"/>
      <c r="R1347" s="139">
        <v>41297</v>
      </c>
      <c r="S1347" s="174">
        <v>1675</v>
      </c>
      <c r="T1347" s="261"/>
      <c r="U1347" s="147">
        <v>646.78250565800045</v>
      </c>
    </row>
    <row r="1348" spans="1:21" s="140" customFormat="1" ht="15.75" customHeight="1">
      <c r="A1348" s="139">
        <v>41337</v>
      </c>
      <c r="B1348" s="174">
        <v>8140</v>
      </c>
      <c r="C1348" s="46"/>
      <c r="D1348" s="46"/>
      <c r="I1348" s="258"/>
      <c r="J1348" s="258"/>
      <c r="K1348" s="258"/>
      <c r="L1348" s="258"/>
      <c r="R1348" s="139">
        <v>41296</v>
      </c>
      <c r="S1348" s="174">
        <v>1680</v>
      </c>
      <c r="T1348" s="261"/>
      <c r="U1348" s="147">
        <v>644.42059418700137</v>
      </c>
    </row>
    <row r="1349" spans="1:21" s="140" customFormat="1" ht="15.75" customHeight="1">
      <c r="A1349" s="139">
        <v>41334</v>
      </c>
      <c r="B1349" s="174">
        <v>8330</v>
      </c>
      <c r="C1349" s="46"/>
      <c r="D1349" s="46"/>
      <c r="I1349" s="258"/>
      <c r="J1349" s="258"/>
      <c r="K1349" s="258"/>
      <c r="L1349" s="258"/>
      <c r="R1349" s="139">
        <v>41295</v>
      </c>
      <c r="S1349" s="174">
        <v>1674</v>
      </c>
      <c r="T1349" s="261"/>
      <c r="U1349" s="147">
        <v>786.35298483443967</v>
      </c>
    </row>
    <row r="1350" spans="1:21" s="140" customFormat="1" ht="15.75" customHeight="1">
      <c r="A1350" s="139">
        <v>41333</v>
      </c>
      <c r="B1350" s="174">
        <v>8420</v>
      </c>
      <c r="C1350" s="46"/>
      <c r="D1350" s="46"/>
      <c r="I1350" s="258"/>
      <c r="J1350" s="258"/>
      <c r="K1350" s="258"/>
      <c r="L1350" s="258"/>
      <c r="R1350" s="139">
        <v>41292</v>
      </c>
      <c r="S1350" s="174">
        <v>1662</v>
      </c>
      <c r="T1350" s="261"/>
      <c r="U1350" s="147">
        <v>815.68422587172154</v>
      </c>
    </row>
    <row r="1351" spans="1:21" s="140" customFormat="1" ht="15.75" customHeight="1">
      <c r="A1351" s="139">
        <v>41332</v>
      </c>
      <c r="B1351" s="174">
        <v>8500</v>
      </c>
      <c r="C1351" s="46"/>
      <c r="D1351" s="46"/>
      <c r="I1351" s="258"/>
      <c r="J1351" s="258"/>
      <c r="K1351" s="258"/>
      <c r="L1351" s="258"/>
      <c r="R1351" s="139">
        <v>41291</v>
      </c>
      <c r="S1351" s="174">
        <v>1657</v>
      </c>
      <c r="T1351" s="261"/>
      <c r="U1351" s="147">
        <v>777.26127277132036</v>
      </c>
    </row>
    <row r="1352" spans="1:21" s="140" customFormat="1" ht="15.75" customHeight="1">
      <c r="A1352" s="139">
        <v>41331</v>
      </c>
      <c r="B1352" s="174">
        <v>8610</v>
      </c>
      <c r="C1352" s="46"/>
      <c r="D1352" s="46"/>
      <c r="I1352" s="258"/>
      <c r="J1352" s="258"/>
      <c r="K1352" s="258"/>
      <c r="L1352" s="258"/>
      <c r="R1352" s="139">
        <v>41290</v>
      </c>
      <c r="S1352" s="174">
        <v>1657</v>
      </c>
      <c r="T1352" s="261"/>
      <c r="U1352" s="147">
        <v>780.48279043432103</v>
      </c>
    </row>
    <row r="1353" spans="1:21" s="140" customFormat="1" ht="15.75" customHeight="1">
      <c r="A1353" s="139">
        <v>41330</v>
      </c>
      <c r="B1353" s="174">
        <v>8610</v>
      </c>
      <c r="C1353" s="46"/>
      <c r="D1353" s="46"/>
      <c r="I1353" s="258"/>
      <c r="J1353" s="258"/>
      <c r="K1353" s="258"/>
      <c r="L1353" s="258"/>
      <c r="R1353" s="139">
        <v>41289</v>
      </c>
      <c r="S1353" s="174">
        <v>1661</v>
      </c>
      <c r="T1353" s="261"/>
      <c r="U1353" s="147">
        <v>814.90305200916009</v>
      </c>
    </row>
    <row r="1354" spans="1:21" s="140" customFormat="1" ht="15.75" customHeight="1">
      <c r="A1354" s="139">
        <v>41327</v>
      </c>
      <c r="B1354" s="174">
        <v>8610</v>
      </c>
      <c r="C1354" s="46"/>
      <c r="D1354" s="46"/>
      <c r="I1354" s="258"/>
      <c r="J1354" s="258"/>
      <c r="K1354" s="258"/>
      <c r="L1354" s="258"/>
      <c r="R1354" s="139">
        <v>41288</v>
      </c>
      <c r="S1354" s="174">
        <v>1666</v>
      </c>
      <c r="T1354" s="261"/>
      <c r="U1354" s="147">
        <v>808.49142697116076</v>
      </c>
    </row>
    <row r="1355" spans="1:21" s="140" customFormat="1" ht="15.75" customHeight="1">
      <c r="A1355" s="139">
        <v>41326</v>
      </c>
      <c r="B1355" s="174">
        <v>8640</v>
      </c>
      <c r="C1355" s="46"/>
      <c r="D1355" s="46"/>
      <c r="I1355" s="258"/>
      <c r="J1355" s="258"/>
      <c r="K1355" s="258"/>
      <c r="L1355" s="258"/>
      <c r="R1355" s="139">
        <v>41285</v>
      </c>
      <c r="S1355" s="174">
        <v>1663</v>
      </c>
      <c r="T1355" s="261"/>
      <c r="U1355" s="147">
        <v>824.2032159276805</v>
      </c>
    </row>
    <row r="1356" spans="1:21" s="140" customFormat="1" ht="15.75" customHeight="1">
      <c r="A1356" s="139">
        <v>41325</v>
      </c>
      <c r="B1356" s="174">
        <v>8750</v>
      </c>
      <c r="C1356" s="46"/>
      <c r="D1356" s="46"/>
      <c r="I1356" s="258"/>
      <c r="J1356" s="258"/>
      <c r="K1356" s="258"/>
      <c r="L1356" s="258"/>
      <c r="R1356" s="139">
        <v>41284</v>
      </c>
      <c r="S1356" s="174">
        <v>1667</v>
      </c>
      <c r="T1356" s="261"/>
      <c r="U1356" s="147">
        <v>858.21098189536224</v>
      </c>
    </row>
    <row r="1357" spans="1:21" s="140" customFormat="1" ht="15.75" customHeight="1">
      <c r="A1357" s="139">
        <v>41324</v>
      </c>
      <c r="B1357" s="174">
        <v>8780</v>
      </c>
      <c r="C1357" s="46"/>
      <c r="D1357" s="46"/>
      <c r="I1357" s="258"/>
      <c r="J1357" s="258"/>
      <c r="K1357" s="258"/>
      <c r="L1357" s="258"/>
      <c r="R1357" s="139">
        <v>41283</v>
      </c>
      <c r="S1357" s="174">
        <v>1694</v>
      </c>
      <c r="T1357" s="261"/>
      <c r="U1357" s="147">
        <v>827.69407568013958</v>
      </c>
    </row>
    <row r="1358" spans="1:21" s="140" customFormat="1" ht="15.75" customHeight="1">
      <c r="A1358" s="139">
        <v>41323</v>
      </c>
      <c r="B1358" s="174">
        <v>8820</v>
      </c>
      <c r="C1358" s="46"/>
      <c r="D1358" s="46"/>
      <c r="I1358" s="258"/>
      <c r="J1358" s="258"/>
      <c r="K1358" s="258"/>
      <c r="L1358" s="258"/>
      <c r="R1358" s="139">
        <v>41282</v>
      </c>
      <c r="S1358" s="174">
        <v>1698</v>
      </c>
      <c r="T1358" s="261"/>
      <c r="U1358" s="147">
        <v>838.64181212800031</v>
      </c>
    </row>
    <row r="1359" spans="1:21" s="140" customFormat="1" ht="15.75" customHeight="1">
      <c r="A1359" s="139">
        <v>41306</v>
      </c>
      <c r="B1359" s="174">
        <v>8810</v>
      </c>
      <c r="C1359" s="46"/>
      <c r="D1359" s="46"/>
      <c r="I1359" s="258"/>
      <c r="J1359" s="258"/>
      <c r="K1359" s="258"/>
      <c r="L1359" s="258"/>
      <c r="R1359" s="139">
        <v>41281</v>
      </c>
      <c r="S1359" s="174">
        <v>1678</v>
      </c>
      <c r="T1359" s="261"/>
      <c r="U1359" s="147">
        <v>894.35701808347858</v>
      </c>
    </row>
    <row r="1360" spans="1:21" s="140" customFormat="1" ht="15.75" customHeight="1">
      <c r="A1360" s="139">
        <v>41305</v>
      </c>
      <c r="B1360" s="174">
        <v>8810</v>
      </c>
      <c r="C1360" s="46"/>
      <c r="D1360" s="46"/>
      <c r="I1360" s="258"/>
      <c r="J1360" s="258"/>
      <c r="K1360" s="258"/>
      <c r="L1360" s="258"/>
      <c r="R1360" s="139">
        <v>41278</v>
      </c>
      <c r="S1360" s="174">
        <v>1675</v>
      </c>
      <c r="T1360" s="261"/>
      <c r="U1360" s="147">
        <v>718.23105475000102</v>
      </c>
    </row>
    <row r="1361" spans="1:21" s="140" customFormat="1" ht="15.75" customHeight="1">
      <c r="A1361" s="139">
        <v>41304</v>
      </c>
      <c r="B1361" s="174">
        <v>8770</v>
      </c>
      <c r="C1361" s="46"/>
      <c r="D1361" s="46"/>
      <c r="I1361" s="258"/>
      <c r="J1361" s="258"/>
      <c r="K1361" s="258"/>
      <c r="L1361" s="258"/>
      <c r="R1361" s="139">
        <v>41271</v>
      </c>
      <c r="S1361" s="174">
        <v>1648</v>
      </c>
      <c r="T1361" s="261">
        <v>1550</v>
      </c>
      <c r="U1361" s="147">
        <v>807.98617568260033</v>
      </c>
    </row>
    <row r="1362" spans="1:21" s="140" customFormat="1" ht="15.75" customHeight="1">
      <c r="A1362" s="139">
        <v>41303</v>
      </c>
      <c r="B1362" s="174">
        <v>8780</v>
      </c>
      <c r="C1362" s="46"/>
      <c r="D1362" s="46"/>
      <c r="I1362" s="258"/>
      <c r="J1362" s="258"/>
      <c r="K1362" s="258"/>
      <c r="L1362" s="258"/>
      <c r="R1362" s="139">
        <v>41270</v>
      </c>
      <c r="S1362" s="174">
        <v>1641</v>
      </c>
      <c r="T1362" s="261"/>
      <c r="U1362" s="147">
        <v>793.89843126910091</v>
      </c>
    </row>
    <row r="1363" spans="1:21" s="140" customFormat="1" ht="15.75" customHeight="1">
      <c r="A1363" s="139">
        <v>41302</v>
      </c>
      <c r="B1363" s="174">
        <v>8730</v>
      </c>
      <c r="C1363" s="46"/>
      <c r="D1363" s="46"/>
      <c r="I1363" s="258"/>
      <c r="J1363" s="258"/>
      <c r="K1363" s="258"/>
      <c r="L1363" s="258"/>
      <c r="R1363" s="139">
        <v>41269</v>
      </c>
      <c r="S1363" s="174">
        <v>1624</v>
      </c>
      <c r="T1363" s="261"/>
      <c r="U1363" s="147">
        <v>823.06907767579924</v>
      </c>
    </row>
    <row r="1364" spans="1:21" s="140" customFormat="1" ht="15.75" customHeight="1">
      <c r="A1364" s="139">
        <v>41299</v>
      </c>
      <c r="B1364" s="174">
        <v>8730</v>
      </c>
      <c r="C1364" s="46"/>
      <c r="D1364" s="46"/>
      <c r="I1364" s="258"/>
      <c r="J1364" s="258"/>
      <c r="K1364" s="258"/>
      <c r="L1364" s="258"/>
      <c r="R1364" s="139">
        <v>41268</v>
      </c>
      <c r="S1364" s="174">
        <v>1624</v>
      </c>
      <c r="T1364" s="261"/>
      <c r="U1364" s="147">
        <v>825.5614840285989</v>
      </c>
    </row>
    <row r="1365" spans="1:21" s="140" customFormat="1" ht="15.75" customHeight="1">
      <c r="A1365" s="139">
        <v>41298</v>
      </c>
      <c r="B1365" s="174">
        <v>8700</v>
      </c>
      <c r="C1365" s="46"/>
      <c r="D1365" s="46"/>
      <c r="I1365" s="258"/>
      <c r="J1365" s="258"/>
      <c r="K1365" s="258"/>
      <c r="L1365" s="258"/>
      <c r="R1365" s="139">
        <v>41267</v>
      </c>
      <c r="S1365" s="174">
        <v>1623</v>
      </c>
      <c r="T1365" s="261"/>
      <c r="U1365" s="147">
        <v>770.62709970007927</v>
      </c>
    </row>
    <row r="1366" spans="1:21" s="140" customFormat="1" ht="15.75" customHeight="1">
      <c r="A1366" s="139">
        <v>41297</v>
      </c>
      <c r="B1366" s="174">
        <v>8720</v>
      </c>
      <c r="C1366" s="46"/>
      <c r="D1366" s="46"/>
      <c r="I1366" s="258"/>
      <c r="J1366" s="258"/>
      <c r="K1366" s="258"/>
      <c r="L1366" s="258"/>
      <c r="R1366" s="139">
        <v>41264</v>
      </c>
      <c r="S1366" s="174">
        <v>1615</v>
      </c>
      <c r="T1366" s="261"/>
      <c r="U1366" s="147">
        <v>768.84887523749967</v>
      </c>
    </row>
    <row r="1367" spans="1:21" s="140" customFormat="1" ht="15.75" customHeight="1">
      <c r="A1367" s="139">
        <v>41296</v>
      </c>
      <c r="B1367" s="174">
        <v>8730</v>
      </c>
      <c r="C1367" s="46"/>
      <c r="D1367" s="46"/>
      <c r="I1367" s="258"/>
      <c r="J1367" s="258"/>
      <c r="K1367" s="258"/>
      <c r="L1367" s="258"/>
      <c r="R1367" s="139">
        <v>41263</v>
      </c>
      <c r="S1367" s="174">
        <v>1631</v>
      </c>
      <c r="T1367" s="261"/>
      <c r="U1367" s="147">
        <v>731.03838769176036</v>
      </c>
    </row>
    <row r="1368" spans="1:21" s="140" customFormat="1" ht="15.75" customHeight="1">
      <c r="A1368" s="139">
        <v>41295</v>
      </c>
      <c r="B1368" s="174">
        <v>8850</v>
      </c>
      <c r="C1368" s="46"/>
      <c r="D1368" s="46"/>
      <c r="I1368" s="258"/>
      <c r="J1368" s="258"/>
      <c r="K1368" s="258"/>
      <c r="L1368" s="258"/>
      <c r="R1368" s="139">
        <v>41262</v>
      </c>
      <c r="S1368" s="174">
        <v>1618</v>
      </c>
      <c r="T1368" s="261"/>
      <c r="U1368" s="147">
        <v>757.77027034559978</v>
      </c>
    </row>
    <row r="1369" spans="1:21" s="140" customFormat="1" ht="15.75" customHeight="1">
      <c r="A1369" s="139">
        <v>41292</v>
      </c>
      <c r="B1369" s="174">
        <v>8850</v>
      </c>
      <c r="C1369" s="46"/>
      <c r="D1369" s="46"/>
      <c r="I1369" s="258"/>
      <c r="J1369" s="258"/>
      <c r="K1369" s="258"/>
      <c r="L1369" s="258"/>
      <c r="R1369" s="139">
        <v>41261</v>
      </c>
      <c r="S1369" s="174">
        <v>1628</v>
      </c>
      <c r="T1369" s="261"/>
      <c r="U1369" s="147">
        <v>777.02941410860058</v>
      </c>
    </row>
    <row r="1370" spans="1:21" s="140" customFormat="1" ht="15.75" customHeight="1">
      <c r="A1370" s="139">
        <v>41291</v>
      </c>
      <c r="B1370" s="174">
        <v>8800</v>
      </c>
      <c r="C1370" s="46"/>
      <c r="D1370" s="46"/>
      <c r="I1370" s="258"/>
      <c r="J1370" s="258"/>
      <c r="K1370" s="258"/>
      <c r="L1370" s="258"/>
      <c r="R1370" s="139">
        <v>41260</v>
      </c>
      <c r="S1370" s="174">
        <v>1642</v>
      </c>
      <c r="T1370" s="261"/>
      <c r="U1370" s="147">
        <v>738.93933573679897</v>
      </c>
    </row>
    <row r="1371" spans="1:21" s="140" customFormat="1" ht="15.75" customHeight="1">
      <c r="A1371" s="139">
        <v>41290</v>
      </c>
      <c r="B1371" s="174">
        <v>8800</v>
      </c>
      <c r="C1371" s="46"/>
      <c r="D1371" s="46"/>
      <c r="I1371" s="258"/>
      <c r="J1371" s="258"/>
      <c r="K1371" s="258"/>
      <c r="L1371" s="258"/>
      <c r="R1371" s="139">
        <v>41257</v>
      </c>
      <c r="S1371" s="174">
        <v>1628</v>
      </c>
      <c r="T1371" s="261"/>
      <c r="U1371" s="147">
        <v>644.51605625340108</v>
      </c>
    </row>
    <row r="1372" spans="1:21" s="140" customFormat="1" ht="15.75" customHeight="1">
      <c r="A1372" s="139">
        <v>41289</v>
      </c>
      <c r="B1372" s="174">
        <v>8850</v>
      </c>
      <c r="C1372" s="46"/>
      <c r="D1372" s="46"/>
      <c r="I1372" s="258"/>
      <c r="J1372" s="258"/>
      <c r="K1372" s="258"/>
      <c r="L1372" s="258"/>
      <c r="R1372" s="139">
        <v>41256</v>
      </c>
      <c r="S1372" s="174">
        <v>1657</v>
      </c>
      <c r="T1372" s="261"/>
      <c r="U1372" s="147">
        <v>595.1405797075995</v>
      </c>
    </row>
    <row r="1373" spans="1:21" s="140" customFormat="1" ht="15.75" customHeight="1">
      <c r="A1373" s="139">
        <v>41288</v>
      </c>
      <c r="B1373" s="174">
        <v>8850</v>
      </c>
      <c r="C1373" s="46"/>
      <c r="D1373" s="46"/>
      <c r="I1373" s="258"/>
      <c r="J1373" s="258"/>
      <c r="K1373" s="258"/>
      <c r="L1373" s="258"/>
      <c r="R1373" s="139">
        <v>41255</v>
      </c>
      <c r="S1373" s="174">
        <v>1660</v>
      </c>
      <c r="T1373" s="261"/>
      <c r="U1373" s="147">
        <v>534.77921920899826</v>
      </c>
    </row>
    <row r="1374" spans="1:21" s="140" customFormat="1" ht="15.75" customHeight="1">
      <c r="A1374" s="139">
        <v>41285</v>
      </c>
      <c r="B1374" s="174">
        <v>8870</v>
      </c>
      <c r="C1374" s="46"/>
      <c r="D1374" s="46"/>
      <c r="I1374" s="258"/>
      <c r="J1374" s="258"/>
      <c r="K1374" s="258"/>
      <c r="L1374" s="258"/>
      <c r="R1374" s="139">
        <v>41254</v>
      </c>
      <c r="S1374" s="174">
        <v>1658</v>
      </c>
      <c r="T1374" s="261"/>
      <c r="U1374" s="147">
        <v>563.54097686000023</v>
      </c>
    </row>
    <row r="1375" spans="1:21" s="140" customFormat="1" ht="15.75" customHeight="1">
      <c r="A1375" s="139">
        <v>41284</v>
      </c>
      <c r="B1375" s="174">
        <v>8920</v>
      </c>
      <c r="C1375" s="46"/>
      <c r="D1375" s="46"/>
      <c r="I1375" s="258"/>
      <c r="J1375" s="258"/>
      <c r="K1375" s="258"/>
      <c r="L1375" s="258"/>
      <c r="R1375" s="139">
        <v>41253</v>
      </c>
      <c r="S1375" s="174">
        <v>1647</v>
      </c>
      <c r="T1375" s="261"/>
      <c r="U1375" s="147">
        <v>594.45516909071921</v>
      </c>
    </row>
    <row r="1376" spans="1:21" s="140" customFormat="1" ht="15.75" customHeight="1">
      <c r="A1376" s="139">
        <v>41283</v>
      </c>
      <c r="B1376" s="174">
        <v>8950</v>
      </c>
      <c r="C1376" s="46"/>
      <c r="D1376" s="46"/>
      <c r="I1376" s="258"/>
      <c r="J1376" s="258"/>
      <c r="K1376" s="258"/>
      <c r="L1376" s="258"/>
      <c r="R1376" s="139">
        <v>41250</v>
      </c>
      <c r="S1376" s="174">
        <v>1653</v>
      </c>
      <c r="T1376" s="261"/>
      <c r="U1376" s="147">
        <v>551.06362837908091</v>
      </c>
    </row>
    <row r="1377" spans="1:21" s="140" customFormat="1" ht="15.75" customHeight="1">
      <c r="A1377" s="139">
        <v>41282</v>
      </c>
      <c r="B1377" s="174">
        <v>8980</v>
      </c>
      <c r="C1377" s="46"/>
      <c r="D1377" s="46"/>
      <c r="I1377" s="258"/>
      <c r="J1377" s="258"/>
      <c r="K1377" s="258"/>
      <c r="L1377" s="258"/>
      <c r="R1377" s="139">
        <v>41249</v>
      </c>
      <c r="S1377" s="174">
        <v>1628</v>
      </c>
      <c r="T1377" s="261"/>
      <c r="U1377" s="147">
        <v>585.85298636607968</v>
      </c>
    </row>
    <row r="1378" spans="1:21" s="140" customFormat="1" ht="15.75" customHeight="1">
      <c r="A1378" s="139">
        <v>41281</v>
      </c>
      <c r="B1378" s="174">
        <v>8960</v>
      </c>
      <c r="C1378" s="46"/>
      <c r="D1378" s="46"/>
      <c r="I1378" s="258"/>
      <c r="J1378" s="258"/>
      <c r="K1378" s="258"/>
      <c r="L1378" s="258"/>
      <c r="R1378" s="139">
        <v>41248</v>
      </c>
      <c r="S1378" s="174">
        <v>1608</v>
      </c>
      <c r="T1378" s="261"/>
      <c r="U1378" s="147">
        <v>544.63419932927991</v>
      </c>
    </row>
    <row r="1379" spans="1:21" s="140" customFormat="1" ht="15.75" customHeight="1">
      <c r="A1379" s="139">
        <v>41278</v>
      </c>
      <c r="B1379" s="174">
        <v>8800</v>
      </c>
      <c r="C1379" s="46"/>
      <c r="D1379" s="46"/>
      <c r="I1379" s="258"/>
      <c r="J1379" s="258"/>
      <c r="K1379" s="258"/>
      <c r="L1379" s="258"/>
      <c r="R1379" s="139">
        <v>41247</v>
      </c>
      <c r="S1379" s="174">
        <v>1593</v>
      </c>
      <c r="T1379" s="261"/>
      <c r="U1379" s="147">
        <v>515.06330845787943</v>
      </c>
    </row>
    <row r="1380" spans="1:21" s="140" customFormat="1" ht="15.75" customHeight="1">
      <c r="A1380" s="139">
        <v>41274</v>
      </c>
      <c r="B1380" s="174">
        <v>8700</v>
      </c>
      <c r="C1380" s="46"/>
      <c r="D1380" s="46"/>
      <c r="I1380" s="258"/>
      <c r="J1380" s="258"/>
      <c r="K1380" s="258"/>
      <c r="L1380" s="258"/>
      <c r="R1380" s="139">
        <v>41246</v>
      </c>
      <c r="S1380" s="174">
        <v>1580</v>
      </c>
      <c r="T1380" s="261"/>
      <c r="U1380" s="147">
        <v>543.12141199679991</v>
      </c>
    </row>
    <row r="1381" spans="1:21" s="140" customFormat="1" ht="15.75" customHeight="1">
      <c r="A1381" s="139">
        <v>41271</v>
      </c>
      <c r="B1381" s="174">
        <v>8650</v>
      </c>
      <c r="C1381" s="46"/>
      <c r="D1381" s="46"/>
      <c r="I1381" s="258"/>
      <c r="J1381" s="258"/>
      <c r="K1381" s="258"/>
      <c r="L1381" s="258"/>
      <c r="R1381" s="139">
        <v>41243</v>
      </c>
      <c r="S1381" s="174">
        <v>1580</v>
      </c>
      <c r="T1381" s="261"/>
      <c r="U1381" s="147">
        <v>406.18087584160094</v>
      </c>
    </row>
    <row r="1382" spans="1:21" s="140" customFormat="1" ht="15.75" customHeight="1">
      <c r="A1382" s="139">
        <v>41270</v>
      </c>
      <c r="B1382" s="174">
        <v>8620</v>
      </c>
      <c r="C1382" s="46"/>
      <c r="D1382" s="46"/>
      <c r="I1382" s="258"/>
      <c r="J1382" s="258"/>
      <c r="K1382" s="258"/>
      <c r="L1382" s="258"/>
      <c r="R1382" s="139">
        <v>41242</v>
      </c>
      <c r="S1382" s="174">
        <v>1579</v>
      </c>
      <c r="T1382" s="261"/>
      <c r="U1382" s="147">
        <v>397.27530366608062</v>
      </c>
    </row>
    <row r="1383" spans="1:21" s="140" customFormat="1" ht="15.75" customHeight="1">
      <c r="A1383" s="139">
        <v>41269</v>
      </c>
      <c r="B1383" s="174">
        <v>8600</v>
      </c>
      <c r="C1383" s="46"/>
      <c r="D1383" s="46"/>
      <c r="I1383" s="258"/>
      <c r="J1383" s="258"/>
      <c r="K1383" s="258"/>
      <c r="L1383" s="258"/>
      <c r="R1383" s="139">
        <v>41241</v>
      </c>
      <c r="S1383" s="174">
        <v>1582</v>
      </c>
      <c r="T1383" s="261"/>
      <c r="U1383" s="147">
        <v>400.73920049703884</v>
      </c>
    </row>
    <row r="1384" spans="1:21" s="140" customFormat="1" ht="15.75" customHeight="1">
      <c r="A1384" s="139">
        <v>41268</v>
      </c>
      <c r="B1384" s="174">
        <v>8600</v>
      </c>
      <c r="C1384" s="46"/>
      <c r="D1384" s="46"/>
      <c r="I1384" s="258"/>
      <c r="J1384" s="258"/>
      <c r="K1384" s="258"/>
      <c r="L1384" s="258"/>
      <c r="R1384" s="139">
        <v>41240</v>
      </c>
      <c r="S1384" s="174">
        <v>1585</v>
      </c>
      <c r="T1384" s="261"/>
      <c r="U1384" s="147">
        <v>382.95139735120028</v>
      </c>
    </row>
    <row r="1385" spans="1:21" s="140" customFormat="1" ht="15.75" customHeight="1">
      <c r="A1385" s="139">
        <v>41267</v>
      </c>
      <c r="B1385" s="174">
        <v>8540</v>
      </c>
      <c r="C1385" s="46"/>
      <c r="D1385" s="46"/>
      <c r="I1385" s="258"/>
      <c r="J1385" s="258"/>
      <c r="K1385" s="258"/>
      <c r="L1385" s="258"/>
      <c r="R1385" s="139">
        <v>41239</v>
      </c>
      <c r="S1385" s="174">
        <v>1565</v>
      </c>
      <c r="T1385" s="261"/>
      <c r="U1385" s="147">
        <v>464.5646064750008</v>
      </c>
    </row>
    <row r="1386" spans="1:21" s="140" customFormat="1" ht="15.75" customHeight="1">
      <c r="A1386" s="139">
        <v>41264</v>
      </c>
      <c r="B1386" s="174">
        <v>8520</v>
      </c>
      <c r="C1386" s="46"/>
      <c r="D1386" s="46"/>
      <c r="I1386" s="258"/>
      <c r="J1386" s="258"/>
      <c r="K1386" s="258"/>
      <c r="L1386" s="258"/>
      <c r="R1386" s="139">
        <v>41236</v>
      </c>
      <c r="S1386" s="174">
        <v>1567</v>
      </c>
      <c r="T1386" s="261"/>
      <c r="U1386" s="147">
        <v>457.96781778924105</v>
      </c>
    </row>
    <row r="1387" spans="1:21" s="140" customFormat="1" ht="15.75" customHeight="1">
      <c r="A1387" s="139">
        <v>41263</v>
      </c>
      <c r="B1387" s="174">
        <v>8520</v>
      </c>
      <c r="C1387" s="46"/>
      <c r="D1387" s="46"/>
      <c r="I1387" s="258"/>
      <c r="J1387" s="258"/>
      <c r="K1387" s="258"/>
      <c r="L1387" s="258"/>
      <c r="R1387" s="139">
        <v>41235</v>
      </c>
      <c r="S1387" s="174">
        <v>1565</v>
      </c>
      <c r="T1387" s="261"/>
      <c r="U1387" s="147">
        <v>459.64889640299953</v>
      </c>
    </row>
    <row r="1388" spans="1:21" s="140" customFormat="1" ht="15.75" customHeight="1">
      <c r="A1388" s="139">
        <v>41262</v>
      </c>
      <c r="B1388" s="174">
        <v>8520</v>
      </c>
      <c r="C1388" s="46"/>
      <c r="D1388" s="46"/>
      <c r="I1388" s="258"/>
      <c r="J1388" s="258"/>
      <c r="K1388" s="258"/>
      <c r="L1388" s="258"/>
      <c r="R1388" s="139">
        <v>41234</v>
      </c>
      <c r="S1388" s="174">
        <v>1570</v>
      </c>
      <c r="T1388" s="261"/>
      <c r="U1388" s="147">
        <v>453.29370162800024</v>
      </c>
    </row>
    <row r="1389" spans="1:21" s="140" customFormat="1" ht="15.75" customHeight="1">
      <c r="A1389" s="139">
        <v>41261</v>
      </c>
      <c r="B1389" s="174">
        <v>8570</v>
      </c>
      <c r="C1389" s="46"/>
      <c r="D1389" s="46"/>
      <c r="I1389" s="258"/>
      <c r="J1389" s="258"/>
      <c r="K1389" s="258"/>
      <c r="L1389" s="258"/>
      <c r="R1389" s="139">
        <v>41233</v>
      </c>
      <c r="S1389" s="174">
        <v>1569</v>
      </c>
      <c r="T1389" s="261"/>
      <c r="U1389" s="147">
        <v>461.27623369460071</v>
      </c>
    </row>
    <row r="1390" spans="1:21" s="140" customFormat="1" ht="15.75" customHeight="1">
      <c r="A1390" s="139">
        <v>41260</v>
      </c>
      <c r="B1390" s="174">
        <v>8570</v>
      </c>
      <c r="C1390" s="46"/>
      <c r="D1390" s="46"/>
      <c r="I1390" s="258"/>
      <c r="J1390" s="258"/>
      <c r="K1390" s="258"/>
      <c r="L1390" s="258"/>
      <c r="R1390" s="139">
        <v>41232</v>
      </c>
      <c r="S1390" s="174">
        <v>1564</v>
      </c>
      <c r="T1390" s="261"/>
      <c r="U1390" s="147">
        <v>477.18122565200065</v>
      </c>
    </row>
    <row r="1391" spans="1:21" s="140" customFormat="1" ht="15.75" customHeight="1">
      <c r="A1391" s="139">
        <v>41257</v>
      </c>
      <c r="B1391" s="174">
        <v>8430</v>
      </c>
      <c r="C1391" s="46"/>
      <c r="D1391" s="46"/>
      <c r="I1391" s="258"/>
      <c r="J1391" s="258"/>
      <c r="K1391" s="258"/>
      <c r="L1391" s="258"/>
      <c r="R1391" s="139">
        <v>41229</v>
      </c>
      <c r="S1391" s="174">
        <v>1568</v>
      </c>
      <c r="T1391" s="261"/>
      <c r="U1391" s="147">
        <v>467.40791454080045</v>
      </c>
    </row>
    <row r="1392" spans="1:21" s="140" customFormat="1" ht="15.75" customHeight="1">
      <c r="A1392" s="139">
        <v>41256</v>
      </c>
      <c r="B1392" s="174">
        <v>8480</v>
      </c>
      <c r="C1392" s="46"/>
      <c r="D1392" s="46"/>
      <c r="I1392" s="258"/>
      <c r="J1392" s="258"/>
      <c r="K1392" s="258"/>
      <c r="L1392" s="258"/>
      <c r="R1392" s="139">
        <v>41228</v>
      </c>
      <c r="S1392" s="174">
        <v>1568</v>
      </c>
      <c r="T1392" s="261"/>
      <c r="U1392" s="147">
        <v>489.69414208255967</v>
      </c>
    </row>
    <row r="1393" spans="1:21" s="140" customFormat="1" ht="15.75" customHeight="1">
      <c r="A1393" s="139">
        <v>41255</v>
      </c>
      <c r="B1393" s="174">
        <v>8410</v>
      </c>
      <c r="C1393" s="46"/>
      <c r="D1393" s="46"/>
      <c r="I1393" s="258"/>
      <c r="J1393" s="258"/>
      <c r="K1393" s="258"/>
      <c r="L1393" s="258"/>
      <c r="R1393" s="139">
        <v>41227</v>
      </c>
      <c r="S1393" s="174">
        <v>1573</v>
      </c>
      <c r="T1393" s="261"/>
      <c r="U1393" s="147">
        <v>444.02154166183936</v>
      </c>
    </row>
    <row r="1394" spans="1:21" s="140" customFormat="1" ht="15.75" customHeight="1">
      <c r="A1394" s="139">
        <v>41254</v>
      </c>
      <c r="B1394" s="174">
        <v>8420</v>
      </c>
      <c r="C1394" s="46"/>
      <c r="D1394" s="46"/>
      <c r="I1394" s="258"/>
      <c r="J1394" s="258"/>
      <c r="K1394" s="258"/>
      <c r="L1394" s="258"/>
      <c r="R1394" s="139">
        <v>41226</v>
      </c>
      <c r="S1394" s="174">
        <v>1573</v>
      </c>
      <c r="T1394" s="261"/>
      <c r="U1394" s="147">
        <v>447.97421230375858</v>
      </c>
    </row>
    <row r="1395" spans="1:21" s="140" customFormat="1" ht="15.75" customHeight="1">
      <c r="A1395" s="139">
        <v>41253</v>
      </c>
      <c r="B1395" s="174">
        <v>8400</v>
      </c>
      <c r="C1395" s="46"/>
      <c r="D1395" s="46"/>
      <c r="I1395" s="258"/>
      <c r="J1395" s="258"/>
      <c r="K1395" s="258"/>
      <c r="L1395" s="258"/>
      <c r="R1395" s="139">
        <v>41225</v>
      </c>
      <c r="S1395" s="174">
        <v>1573</v>
      </c>
      <c r="T1395" s="261"/>
      <c r="U1395" s="147">
        <v>398.0873381365991</v>
      </c>
    </row>
    <row r="1396" spans="1:21" s="140" customFormat="1" ht="15.75" customHeight="1">
      <c r="A1396" s="139">
        <v>41250</v>
      </c>
      <c r="B1396" s="174">
        <v>8370</v>
      </c>
      <c r="C1396" s="46"/>
      <c r="D1396" s="46"/>
      <c r="I1396" s="258"/>
      <c r="J1396" s="258"/>
      <c r="K1396" s="258"/>
      <c r="L1396" s="258"/>
      <c r="R1396" s="139">
        <v>41222</v>
      </c>
      <c r="S1396" s="174">
        <v>1560</v>
      </c>
      <c r="T1396" s="261"/>
      <c r="U1396" s="147">
        <v>468.02980431200103</v>
      </c>
    </row>
    <row r="1397" spans="1:21" s="140" customFormat="1" ht="15.75" customHeight="1">
      <c r="A1397" s="139">
        <v>41249</v>
      </c>
      <c r="B1397" s="174">
        <v>8350</v>
      </c>
      <c r="C1397" s="46"/>
      <c r="D1397" s="46"/>
      <c r="I1397" s="258"/>
      <c r="J1397" s="258"/>
      <c r="K1397" s="258"/>
      <c r="L1397" s="258"/>
      <c r="R1397" s="139">
        <v>41221</v>
      </c>
      <c r="S1397" s="174">
        <v>1574</v>
      </c>
      <c r="T1397" s="261"/>
      <c r="U1397" s="147">
        <v>392.56030533440025</v>
      </c>
    </row>
    <row r="1398" spans="1:21" s="140" customFormat="1" ht="15.75" customHeight="1">
      <c r="A1398" s="139">
        <v>41248</v>
      </c>
      <c r="B1398" s="174">
        <v>8250</v>
      </c>
      <c r="C1398" s="46"/>
      <c r="D1398" s="46"/>
      <c r="I1398" s="258"/>
      <c r="J1398" s="258"/>
      <c r="K1398" s="258"/>
      <c r="L1398" s="258"/>
      <c r="R1398" s="139">
        <v>41220</v>
      </c>
      <c r="S1398" s="174">
        <v>1540</v>
      </c>
      <c r="T1398" s="261"/>
      <c r="U1398" s="147">
        <v>552.82972933999918</v>
      </c>
    </row>
    <row r="1399" spans="1:21" s="140" customFormat="1" ht="15.75" customHeight="1">
      <c r="A1399" s="139">
        <v>41247</v>
      </c>
      <c r="B1399" s="174">
        <v>8190</v>
      </c>
      <c r="C1399" s="46"/>
      <c r="D1399" s="46"/>
      <c r="I1399" s="258"/>
      <c r="J1399" s="258"/>
      <c r="K1399" s="258"/>
      <c r="L1399" s="258"/>
      <c r="R1399" s="139">
        <v>41219</v>
      </c>
      <c r="S1399" s="174">
        <v>1533</v>
      </c>
      <c r="T1399" s="261"/>
      <c r="U1399" s="147">
        <v>560.2354560620015</v>
      </c>
    </row>
    <row r="1400" spans="1:21" s="140" customFormat="1" ht="15.75" customHeight="1">
      <c r="A1400" s="139">
        <v>41246</v>
      </c>
      <c r="B1400" s="174">
        <v>8190</v>
      </c>
      <c r="C1400" s="46"/>
      <c r="D1400" s="46"/>
      <c r="I1400" s="258"/>
      <c r="J1400" s="258"/>
      <c r="K1400" s="258"/>
      <c r="L1400" s="258"/>
      <c r="R1400" s="139">
        <v>41218</v>
      </c>
      <c r="S1400" s="174">
        <v>1558</v>
      </c>
      <c r="T1400" s="261"/>
      <c r="U1400" s="147">
        <v>446.82914605320093</v>
      </c>
    </row>
    <row r="1401" spans="1:21" s="140" customFormat="1" ht="15.75" customHeight="1">
      <c r="A1401" s="139">
        <v>41243</v>
      </c>
      <c r="B1401" s="174">
        <v>8140</v>
      </c>
      <c r="C1401" s="46"/>
      <c r="D1401" s="46"/>
      <c r="I1401" s="258"/>
      <c r="J1401" s="258"/>
      <c r="K1401" s="258"/>
      <c r="L1401" s="258"/>
      <c r="R1401" s="139">
        <v>41215</v>
      </c>
      <c r="S1401" s="174">
        <v>1563</v>
      </c>
      <c r="T1401" s="261"/>
      <c r="U1401" s="147">
        <v>495.95033499100009</v>
      </c>
    </row>
    <row r="1402" spans="1:21" s="140" customFormat="1" ht="15.75" customHeight="1">
      <c r="A1402" s="139">
        <v>41242</v>
      </c>
      <c r="B1402" s="174">
        <v>8120</v>
      </c>
      <c r="C1402" s="46"/>
      <c r="D1402" s="46"/>
      <c r="I1402" s="258"/>
      <c r="J1402" s="258"/>
      <c r="K1402" s="258"/>
      <c r="L1402" s="258"/>
      <c r="R1402" s="139">
        <v>41214</v>
      </c>
      <c r="S1402" s="174">
        <v>1574</v>
      </c>
      <c r="T1402" s="261"/>
      <c r="U1402" s="147">
        <v>449.35827691479972</v>
      </c>
    </row>
    <row r="1403" spans="1:21" s="140" customFormat="1" ht="15.75" customHeight="1">
      <c r="A1403" s="139">
        <v>41241</v>
      </c>
      <c r="B1403" s="174">
        <v>8140</v>
      </c>
      <c r="C1403" s="46"/>
      <c r="D1403" s="46"/>
      <c r="I1403" s="258"/>
      <c r="J1403" s="258"/>
      <c r="K1403" s="258"/>
      <c r="L1403" s="258"/>
      <c r="R1403" s="139">
        <v>41213</v>
      </c>
      <c r="S1403" s="174">
        <v>1581</v>
      </c>
      <c r="T1403" s="261">
        <v>1490</v>
      </c>
      <c r="U1403" s="147">
        <v>633.38192753470048</v>
      </c>
    </row>
    <row r="1404" spans="1:21" s="140" customFormat="1" ht="15.75" customHeight="1">
      <c r="A1404" s="139">
        <v>41240</v>
      </c>
      <c r="B1404" s="174">
        <v>8140</v>
      </c>
      <c r="C1404" s="46"/>
      <c r="D1404" s="46"/>
      <c r="I1404" s="258"/>
      <c r="J1404" s="258"/>
      <c r="K1404" s="258"/>
      <c r="L1404" s="258"/>
      <c r="R1404" s="139">
        <v>41212</v>
      </c>
      <c r="S1404" s="174">
        <v>1568</v>
      </c>
      <c r="T1404" s="261"/>
      <c r="U1404" s="147">
        <v>689.282262076601</v>
      </c>
    </row>
    <row r="1405" spans="1:21" s="140" customFormat="1" ht="15.75" customHeight="1">
      <c r="A1405" s="139">
        <v>41239</v>
      </c>
      <c r="B1405" s="174">
        <v>8130</v>
      </c>
      <c r="C1405" s="46"/>
      <c r="D1405" s="46"/>
      <c r="I1405" s="258"/>
      <c r="J1405" s="258"/>
      <c r="K1405" s="258"/>
      <c r="L1405" s="258"/>
      <c r="R1405" s="139">
        <v>41211</v>
      </c>
      <c r="S1405" s="174">
        <v>1568</v>
      </c>
      <c r="T1405" s="261"/>
      <c r="U1405" s="147">
        <v>785.68028730020069</v>
      </c>
    </row>
    <row r="1406" spans="1:21" s="140" customFormat="1" ht="15.75" customHeight="1">
      <c r="A1406" s="139">
        <v>41236</v>
      </c>
      <c r="B1406" s="174">
        <v>8130</v>
      </c>
      <c r="C1406" s="46"/>
      <c r="D1406" s="46"/>
      <c r="I1406" s="258"/>
      <c r="J1406" s="258"/>
      <c r="K1406" s="258"/>
      <c r="L1406" s="258"/>
      <c r="R1406" s="139">
        <v>41208</v>
      </c>
      <c r="S1406" s="174">
        <v>1568</v>
      </c>
      <c r="T1406" s="261"/>
      <c r="U1406" s="147">
        <v>805.88588250000066</v>
      </c>
    </row>
    <row r="1407" spans="1:21" s="140" customFormat="1" ht="15.75" customHeight="1">
      <c r="A1407" s="139">
        <v>41235</v>
      </c>
      <c r="B1407" s="174">
        <v>8130</v>
      </c>
      <c r="C1407" s="46"/>
      <c r="D1407" s="46"/>
      <c r="I1407" s="258"/>
      <c r="J1407" s="258"/>
      <c r="K1407" s="258"/>
      <c r="L1407" s="258"/>
      <c r="R1407" s="139">
        <v>41207</v>
      </c>
      <c r="S1407" s="174">
        <v>1561</v>
      </c>
      <c r="T1407" s="261"/>
      <c r="U1407" s="147">
        <v>791.68324009330172</v>
      </c>
    </row>
    <row r="1408" spans="1:21" s="140" customFormat="1" ht="15.75" customHeight="1">
      <c r="A1408" s="139">
        <v>41234</v>
      </c>
      <c r="B1408" s="174">
        <v>8150</v>
      </c>
      <c r="C1408" s="46"/>
      <c r="D1408" s="46"/>
      <c r="I1408" s="258"/>
      <c r="J1408" s="258"/>
      <c r="K1408" s="258"/>
      <c r="L1408" s="258"/>
      <c r="R1408" s="139">
        <v>41206</v>
      </c>
      <c r="S1408" s="174">
        <v>1564</v>
      </c>
      <c r="T1408" s="261"/>
      <c r="U1408" s="147">
        <v>783.11117618379922</v>
      </c>
    </row>
    <row r="1409" spans="1:21" s="140" customFormat="1" ht="15.75" customHeight="1">
      <c r="A1409" s="139">
        <v>41233</v>
      </c>
      <c r="B1409" s="174">
        <v>8150</v>
      </c>
      <c r="C1409" s="46"/>
      <c r="D1409" s="46"/>
      <c r="I1409" s="258"/>
      <c r="J1409" s="258"/>
      <c r="K1409" s="258"/>
      <c r="L1409" s="258"/>
      <c r="R1409" s="139">
        <v>41205</v>
      </c>
      <c r="S1409" s="174">
        <v>1566</v>
      </c>
      <c r="T1409" s="261"/>
      <c r="U1409" s="147">
        <v>780.39589897279984</v>
      </c>
    </row>
    <row r="1410" spans="1:21" s="140" customFormat="1" ht="15.75" customHeight="1">
      <c r="A1410" s="139">
        <v>41232</v>
      </c>
      <c r="B1410" s="174">
        <v>8150</v>
      </c>
      <c r="C1410" s="46"/>
      <c r="D1410" s="46"/>
      <c r="I1410" s="258"/>
      <c r="J1410" s="258"/>
      <c r="K1410" s="258"/>
      <c r="L1410" s="258"/>
      <c r="R1410" s="139">
        <v>41204</v>
      </c>
      <c r="S1410" s="174">
        <v>1581</v>
      </c>
      <c r="T1410" s="261"/>
      <c r="U1410" s="147">
        <v>772.88396621450011</v>
      </c>
    </row>
    <row r="1411" spans="1:21" s="140" customFormat="1" ht="15.75" customHeight="1">
      <c r="A1411" s="139">
        <v>41229</v>
      </c>
      <c r="B1411" s="174">
        <v>8150</v>
      </c>
      <c r="C1411" s="46"/>
      <c r="D1411" s="46"/>
      <c r="I1411" s="258"/>
      <c r="J1411" s="258"/>
      <c r="K1411" s="258"/>
      <c r="L1411" s="258"/>
      <c r="R1411" s="139">
        <v>41201</v>
      </c>
      <c r="S1411" s="174">
        <v>1581</v>
      </c>
      <c r="T1411" s="261"/>
      <c r="U1411" s="147">
        <v>768.91277836749941</v>
      </c>
    </row>
    <row r="1412" spans="1:21" s="140" customFormat="1" ht="15.75" customHeight="1">
      <c r="A1412" s="139">
        <v>41228</v>
      </c>
      <c r="B1412" s="174">
        <v>8150</v>
      </c>
      <c r="C1412" s="46"/>
      <c r="D1412" s="46"/>
      <c r="I1412" s="258"/>
      <c r="J1412" s="258"/>
      <c r="K1412" s="258"/>
      <c r="L1412" s="258"/>
      <c r="R1412" s="139">
        <v>41200</v>
      </c>
      <c r="S1412" s="174">
        <v>1583</v>
      </c>
      <c r="T1412" s="261"/>
      <c r="U1412" s="147">
        <v>819.16891440130075</v>
      </c>
    </row>
    <row r="1413" spans="1:21" s="140" customFormat="1" ht="15.75" customHeight="1">
      <c r="A1413" s="139">
        <v>41227</v>
      </c>
      <c r="B1413" s="174">
        <v>8150</v>
      </c>
      <c r="C1413" s="46"/>
      <c r="D1413" s="46"/>
      <c r="I1413" s="258"/>
      <c r="J1413" s="258"/>
      <c r="K1413" s="258"/>
      <c r="L1413" s="258"/>
      <c r="R1413" s="139">
        <v>41199</v>
      </c>
      <c r="S1413" s="174">
        <v>1581</v>
      </c>
      <c r="T1413" s="261"/>
      <c r="U1413" s="147">
        <v>836.85515406149989</v>
      </c>
    </row>
    <row r="1414" spans="1:21" s="140" customFormat="1" ht="15.75" customHeight="1">
      <c r="A1414" s="139">
        <v>41226</v>
      </c>
      <c r="B1414" s="174">
        <v>8150</v>
      </c>
      <c r="C1414" s="46"/>
      <c r="D1414" s="46"/>
      <c r="I1414" s="258"/>
      <c r="J1414" s="258"/>
      <c r="K1414" s="258"/>
      <c r="L1414" s="258"/>
      <c r="R1414" s="139">
        <v>41198</v>
      </c>
      <c r="S1414" s="174">
        <v>1588</v>
      </c>
      <c r="T1414" s="261"/>
      <c r="U1414" s="147">
        <v>830.914535825239</v>
      </c>
    </row>
    <row r="1415" spans="1:21" s="140" customFormat="1" ht="15.75" customHeight="1">
      <c r="A1415" s="139">
        <v>41225</v>
      </c>
      <c r="B1415" s="174">
        <v>8120</v>
      </c>
      <c r="C1415" s="46"/>
      <c r="D1415" s="46"/>
      <c r="I1415" s="258"/>
      <c r="J1415" s="258"/>
      <c r="K1415" s="258"/>
      <c r="L1415" s="258"/>
      <c r="R1415" s="139">
        <v>41197</v>
      </c>
      <c r="S1415" s="174">
        <v>1577</v>
      </c>
      <c r="T1415" s="261"/>
      <c r="U1415" s="147">
        <v>839.48105413830035</v>
      </c>
    </row>
    <row r="1416" spans="1:21" s="140" customFormat="1" ht="15.75" customHeight="1">
      <c r="A1416" s="139">
        <v>41222</v>
      </c>
      <c r="B1416" s="174">
        <v>8120</v>
      </c>
      <c r="C1416" s="46"/>
      <c r="D1416" s="46"/>
      <c r="I1416" s="258"/>
      <c r="J1416" s="258"/>
      <c r="K1416" s="258"/>
      <c r="L1416" s="258"/>
      <c r="R1416" s="139">
        <v>41194</v>
      </c>
      <c r="S1416" s="174">
        <v>1579</v>
      </c>
      <c r="T1416" s="261"/>
      <c r="U1416" s="147">
        <v>844.91099942090023</v>
      </c>
    </row>
    <row r="1417" spans="1:21" s="140" customFormat="1" ht="15.75" customHeight="1">
      <c r="A1417" s="139">
        <v>41221</v>
      </c>
      <c r="B1417" s="174">
        <v>8120</v>
      </c>
      <c r="C1417" s="46"/>
      <c r="D1417" s="46"/>
      <c r="I1417" s="258"/>
      <c r="J1417" s="258"/>
      <c r="K1417" s="258"/>
      <c r="L1417" s="258"/>
      <c r="R1417" s="139">
        <v>41193</v>
      </c>
      <c r="S1417" s="174">
        <v>1551</v>
      </c>
      <c r="T1417" s="261"/>
      <c r="U1417" s="147">
        <v>903.15702033943853</v>
      </c>
    </row>
    <row r="1418" spans="1:21" s="140" customFormat="1" ht="15.75" customHeight="1">
      <c r="A1418" s="139">
        <v>41220</v>
      </c>
      <c r="B1418" s="174">
        <v>8120</v>
      </c>
      <c r="C1418" s="46"/>
      <c r="D1418" s="46"/>
      <c r="I1418" s="258"/>
      <c r="J1418" s="258"/>
      <c r="K1418" s="258"/>
      <c r="L1418" s="258"/>
      <c r="R1418" s="139">
        <v>41192</v>
      </c>
      <c r="S1418" s="174">
        <v>1544</v>
      </c>
      <c r="T1418" s="261"/>
      <c r="U1418" s="147">
        <v>895.69490794896046</v>
      </c>
    </row>
    <row r="1419" spans="1:21" s="140" customFormat="1" ht="15.75" customHeight="1">
      <c r="A1419" s="139">
        <v>41219</v>
      </c>
      <c r="B1419" s="174">
        <v>8090</v>
      </c>
      <c r="C1419" s="46"/>
      <c r="D1419" s="46"/>
      <c r="I1419" s="258"/>
      <c r="J1419" s="258"/>
      <c r="K1419" s="258"/>
      <c r="L1419" s="258"/>
      <c r="R1419" s="139">
        <v>41191</v>
      </c>
      <c r="S1419" s="174">
        <v>1534</v>
      </c>
      <c r="T1419" s="261"/>
      <c r="U1419" s="147">
        <v>920.42893923455904</v>
      </c>
    </row>
    <row r="1420" spans="1:21" s="140" customFormat="1" ht="15.75" customHeight="1">
      <c r="A1420" s="139">
        <v>41218</v>
      </c>
      <c r="B1420" s="174">
        <v>8100</v>
      </c>
      <c r="C1420" s="46"/>
      <c r="D1420" s="46"/>
      <c r="I1420" s="258"/>
      <c r="J1420" s="258"/>
      <c r="K1420" s="258"/>
      <c r="L1420" s="258"/>
      <c r="R1420" s="139">
        <v>41190</v>
      </c>
      <c r="S1420" s="174">
        <v>1544</v>
      </c>
      <c r="T1420" s="261"/>
      <c r="U1420" s="147">
        <v>849.26861346615988</v>
      </c>
    </row>
    <row r="1421" spans="1:21" s="140" customFormat="1" ht="15.75" customHeight="1">
      <c r="A1421" s="139">
        <v>41215</v>
      </c>
      <c r="B1421" s="174">
        <v>8170</v>
      </c>
      <c r="C1421" s="46"/>
      <c r="D1421" s="46"/>
      <c r="I1421" s="258"/>
      <c r="J1421" s="258"/>
      <c r="K1421" s="258"/>
      <c r="L1421" s="258"/>
      <c r="R1421" s="139">
        <v>41180</v>
      </c>
      <c r="S1421" s="174">
        <v>1482</v>
      </c>
      <c r="T1421" s="261">
        <v>1450</v>
      </c>
      <c r="U1421" s="147">
        <v>1083.2468327555198</v>
      </c>
    </row>
    <row r="1422" spans="1:21" s="140" customFormat="1" ht="15.75" customHeight="1">
      <c r="A1422" s="139">
        <v>41214</v>
      </c>
      <c r="B1422" s="174">
        <v>8170</v>
      </c>
      <c r="C1422" s="46"/>
      <c r="D1422" s="46"/>
      <c r="I1422" s="258"/>
      <c r="J1422" s="258"/>
      <c r="K1422" s="258"/>
      <c r="L1422" s="258"/>
      <c r="R1422" s="139">
        <v>41179</v>
      </c>
      <c r="S1422" s="174">
        <v>1493</v>
      </c>
      <c r="T1422" s="261"/>
      <c r="U1422" s="147">
        <v>1053.4420031009195</v>
      </c>
    </row>
    <row r="1423" spans="1:21" s="140" customFormat="1" ht="15.75" customHeight="1">
      <c r="A1423" s="139">
        <v>41213</v>
      </c>
      <c r="B1423" s="174">
        <v>8170</v>
      </c>
      <c r="C1423" s="46"/>
      <c r="D1423" s="46"/>
      <c r="I1423" s="258"/>
      <c r="J1423" s="258"/>
      <c r="K1423" s="258"/>
      <c r="L1423" s="258"/>
      <c r="R1423" s="139">
        <v>41178</v>
      </c>
      <c r="S1423" s="174">
        <v>1500</v>
      </c>
      <c r="T1423" s="261"/>
      <c r="U1423" s="147">
        <v>1053.7704464579992</v>
      </c>
    </row>
    <row r="1424" spans="1:21" s="140" customFormat="1" ht="15.75" customHeight="1">
      <c r="A1424" s="139">
        <v>41212</v>
      </c>
      <c r="B1424" s="174">
        <v>8200</v>
      </c>
      <c r="C1424" s="46"/>
      <c r="D1424" s="46"/>
      <c r="I1424" s="258"/>
      <c r="J1424" s="258"/>
      <c r="K1424" s="258"/>
      <c r="L1424" s="258"/>
      <c r="R1424" s="139">
        <v>41177</v>
      </c>
      <c r="S1424" s="174">
        <v>1507</v>
      </c>
      <c r="T1424" s="261"/>
      <c r="U1424" s="147">
        <v>1012.3463920589802</v>
      </c>
    </row>
    <row r="1425" spans="1:21" s="140" customFormat="1" ht="15.75" customHeight="1">
      <c r="A1425" s="139">
        <v>41211</v>
      </c>
      <c r="B1425" s="174">
        <v>8300</v>
      </c>
      <c r="C1425" s="46"/>
      <c r="D1425" s="46"/>
      <c r="I1425" s="258"/>
      <c r="J1425" s="258"/>
      <c r="K1425" s="258"/>
      <c r="L1425" s="258"/>
      <c r="R1425" s="139">
        <v>41176</v>
      </c>
      <c r="S1425" s="174">
        <v>1527</v>
      </c>
      <c r="T1425" s="261"/>
      <c r="U1425" s="147">
        <v>927.27588759636001</v>
      </c>
    </row>
    <row r="1426" spans="1:21" s="140" customFormat="1" ht="15.75" customHeight="1">
      <c r="A1426" s="139">
        <v>41208</v>
      </c>
      <c r="B1426" s="174">
        <v>8310</v>
      </c>
      <c r="C1426" s="46"/>
      <c r="D1426" s="46"/>
      <c r="I1426" s="258"/>
      <c r="J1426" s="258"/>
      <c r="K1426" s="258"/>
      <c r="L1426" s="258"/>
      <c r="R1426" s="139">
        <v>41173</v>
      </c>
      <c r="S1426" s="174">
        <v>1520</v>
      </c>
      <c r="T1426" s="261"/>
      <c r="U1426" s="147">
        <v>984.7519436338016</v>
      </c>
    </row>
    <row r="1427" spans="1:21" s="140" customFormat="1" ht="15.75" customHeight="1">
      <c r="A1427" s="139">
        <v>41207</v>
      </c>
      <c r="B1427" s="174">
        <v>8290</v>
      </c>
      <c r="C1427" s="46"/>
      <c r="D1427" s="46"/>
      <c r="I1427" s="258"/>
      <c r="J1427" s="258"/>
      <c r="K1427" s="258"/>
      <c r="L1427" s="258"/>
      <c r="R1427" s="139">
        <v>41172</v>
      </c>
      <c r="S1427" s="174">
        <v>1570</v>
      </c>
      <c r="T1427" s="261"/>
      <c r="U1427" s="147">
        <v>906.60778430879964</v>
      </c>
    </row>
    <row r="1428" spans="1:21" s="140" customFormat="1" ht="15.75" customHeight="1">
      <c r="A1428" s="139">
        <v>41206</v>
      </c>
      <c r="B1428" s="174">
        <v>8290</v>
      </c>
      <c r="C1428" s="46"/>
      <c r="D1428" s="46"/>
      <c r="I1428" s="258"/>
      <c r="J1428" s="258"/>
      <c r="K1428" s="258"/>
      <c r="L1428" s="258"/>
      <c r="R1428" s="139">
        <v>41171</v>
      </c>
      <c r="S1428" s="174">
        <v>1600</v>
      </c>
      <c r="T1428" s="261"/>
      <c r="U1428" s="147">
        <v>911.39245822200064</v>
      </c>
    </row>
    <row r="1429" spans="1:21" s="140" customFormat="1" ht="15.75" customHeight="1">
      <c r="A1429" s="139">
        <v>41205</v>
      </c>
      <c r="B1429" s="174">
        <v>8300</v>
      </c>
      <c r="C1429" s="46"/>
      <c r="D1429" s="46"/>
      <c r="I1429" s="258"/>
      <c r="J1429" s="258"/>
      <c r="K1429" s="258"/>
      <c r="L1429" s="258"/>
      <c r="R1429" s="139">
        <v>41170</v>
      </c>
      <c r="S1429" s="174">
        <v>1613</v>
      </c>
      <c r="T1429" s="261"/>
      <c r="U1429" s="147">
        <v>937.88757516671922</v>
      </c>
    </row>
    <row r="1430" spans="1:21" s="140" customFormat="1" ht="15.75" customHeight="1">
      <c r="A1430" s="139">
        <v>41204</v>
      </c>
      <c r="B1430" s="174">
        <v>8330</v>
      </c>
      <c r="C1430" s="46"/>
      <c r="D1430" s="46"/>
      <c r="I1430" s="258"/>
      <c r="J1430" s="258"/>
      <c r="K1430" s="258"/>
      <c r="L1430" s="258"/>
      <c r="R1430" s="139">
        <v>41169</v>
      </c>
      <c r="S1430" s="174">
        <v>1601</v>
      </c>
      <c r="T1430" s="261"/>
      <c r="U1430" s="147">
        <v>920.70453365194135</v>
      </c>
    </row>
    <row r="1431" spans="1:21" s="140" customFormat="1" ht="15.75" customHeight="1">
      <c r="A1431" s="139">
        <v>41201</v>
      </c>
      <c r="B1431" s="174">
        <v>8320</v>
      </c>
      <c r="C1431" s="46"/>
      <c r="D1431" s="46"/>
      <c r="I1431" s="258"/>
      <c r="J1431" s="258"/>
      <c r="K1431" s="258"/>
      <c r="L1431" s="258"/>
      <c r="R1431" s="139">
        <v>41166</v>
      </c>
      <c r="S1431" s="174">
        <v>1576</v>
      </c>
      <c r="T1431" s="261"/>
      <c r="U1431" s="147">
        <v>969.62169903448012</v>
      </c>
    </row>
    <row r="1432" spans="1:21" s="140" customFormat="1" ht="15.75" customHeight="1">
      <c r="A1432" s="139">
        <v>41200</v>
      </c>
      <c r="B1432" s="174">
        <v>8380</v>
      </c>
      <c r="C1432" s="46"/>
      <c r="D1432" s="46"/>
      <c r="I1432" s="258"/>
      <c r="J1432" s="258"/>
      <c r="K1432" s="258"/>
      <c r="L1432" s="258"/>
      <c r="R1432" s="139">
        <v>41165</v>
      </c>
      <c r="S1432" s="174">
        <v>1583</v>
      </c>
      <c r="T1432" s="261"/>
      <c r="U1432" s="147">
        <v>801.13003059741914</v>
      </c>
    </row>
    <row r="1433" spans="1:21" s="140" customFormat="1" ht="15.75" customHeight="1">
      <c r="A1433" s="139">
        <v>41199</v>
      </c>
      <c r="B1433" s="174">
        <v>8400</v>
      </c>
      <c r="C1433" s="46"/>
      <c r="D1433" s="46"/>
      <c r="I1433" s="258"/>
      <c r="J1433" s="258"/>
      <c r="K1433" s="258"/>
      <c r="L1433" s="258"/>
      <c r="R1433" s="139">
        <v>41164</v>
      </c>
      <c r="S1433" s="174">
        <v>1544</v>
      </c>
      <c r="T1433" s="261"/>
      <c r="U1433" s="147">
        <v>837.5002737111181</v>
      </c>
    </row>
    <row r="1434" spans="1:21" s="140" customFormat="1" ht="15.75" customHeight="1">
      <c r="A1434" s="139">
        <v>41198</v>
      </c>
      <c r="B1434" s="174">
        <v>8420</v>
      </c>
      <c r="C1434" s="46"/>
      <c r="D1434" s="46"/>
      <c r="I1434" s="258"/>
      <c r="J1434" s="258"/>
      <c r="K1434" s="258"/>
      <c r="L1434" s="258"/>
      <c r="R1434" s="139">
        <v>41163</v>
      </c>
      <c r="S1434" s="174">
        <v>1534</v>
      </c>
      <c r="T1434" s="261"/>
      <c r="U1434" s="147">
        <v>790.08191501151941</v>
      </c>
    </row>
    <row r="1435" spans="1:21" s="140" customFormat="1" ht="15.75" customHeight="1">
      <c r="A1435" s="139">
        <v>41197</v>
      </c>
      <c r="B1435" s="174">
        <v>8400</v>
      </c>
      <c r="C1435" s="46"/>
      <c r="D1435" s="46"/>
      <c r="I1435" s="258"/>
      <c r="J1435" s="258"/>
      <c r="K1435" s="258"/>
      <c r="L1435" s="258"/>
      <c r="R1435" s="139">
        <v>41162</v>
      </c>
      <c r="S1435" s="174">
        <v>1513</v>
      </c>
      <c r="T1435" s="261"/>
      <c r="U1435" s="147">
        <v>787.20547442353927</v>
      </c>
    </row>
    <row r="1436" spans="1:21" s="140" customFormat="1" ht="15.75" customHeight="1">
      <c r="A1436" s="139">
        <v>41194</v>
      </c>
      <c r="B1436" s="174">
        <v>8420</v>
      </c>
      <c r="C1436" s="46"/>
      <c r="D1436" s="46"/>
      <c r="I1436" s="258"/>
      <c r="J1436" s="258"/>
      <c r="K1436" s="258"/>
      <c r="L1436" s="258"/>
      <c r="R1436" s="139">
        <v>41159</v>
      </c>
      <c r="S1436" s="174">
        <v>1487</v>
      </c>
      <c r="T1436" s="261"/>
      <c r="U1436" s="147">
        <v>832.07643549845943</v>
      </c>
    </row>
    <row r="1437" spans="1:21" s="140" customFormat="1" ht="15.75" customHeight="1">
      <c r="A1437" s="139">
        <v>41193</v>
      </c>
      <c r="B1437" s="174">
        <v>8420</v>
      </c>
      <c r="C1437" s="46"/>
      <c r="D1437" s="46"/>
      <c r="I1437" s="258"/>
      <c r="J1437" s="258"/>
      <c r="K1437" s="258"/>
      <c r="L1437" s="258"/>
      <c r="R1437" s="139">
        <v>41158</v>
      </c>
      <c r="S1437" s="174">
        <v>1481</v>
      </c>
      <c r="T1437" s="261"/>
      <c r="U1437" s="147">
        <v>880.14189072538102</v>
      </c>
    </row>
    <row r="1438" spans="1:21" s="140" customFormat="1" ht="15.75" customHeight="1">
      <c r="A1438" s="139">
        <v>41192</v>
      </c>
      <c r="B1438" s="174">
        <v>8400</v>
      </c>
      <c r="C1438" s="46"/>
      <c r="D1438" s="46"/>
      <c r="I1438" s="258"/>
      <c r="J1438" s="258"/>
      <c r="K1438" s="258"/>
      <c r="L1438" s="258"/>
      <c r="R1438" s="139">
        <v>41157</v>
      </c>
      <c r="S1438" s="174">
        <v>1487</v>
      </c>
      <c r="T1438" s="261"/>
      <c r="U1438" s="147">
        <v>866.31068450745988</v>
      </c>
    </row>
    <row r="1439" spans="1:21" s="140" customFormat="1" ht="15.75" customHeight="1">
      <c r="A1439" s="139">
        <v>41191</v>
      </c>
      <c r="B1439" s="174">
        <v>8400</v>
      </c>
      <c r="C1439" s="46"/>
      <c r="D1439" s="46"/>
      <c r="I1439" s="258"/>
      <c r="J1439" s="258"/>
      <c r="K1439" s="258"/>
      <c r="L1439" s="258"/>
      <c r="R1439" s="139">
        <v>41156</v>
      </c>
      <c r="S1439" s="174">
        <v>1484</v>
      </c>
      <c r="T1439" s="261"/>
      <c r="U1439" s="147">
        <v>881.75029378527961</v>
      </c>
    </row>
    <row r="1440" spans="1:21" s="140" customFormat="1" ht="15.75" customHeight="1">
      <c r="A1440" s="139">
        <v>41190</v>
      </c>
      <c r="B1440" s="174">
        <v>8350</v>
      </c>
      <c r="C1440" s="46"/>
      <c r="D1440" s="46"/>
      <c r="I1440" s="258"/>
      <c r="J1440" s="258"/>
      <c r="K1440" s="258"/>
      <c r="L1440" s="258"/>
      <c r="R1440" s="139">
        <v>41155</v>
      </c>
      <c r="S1440" s="174">
        <v>1471</v>
      </c>
      <c r="T1440" s="261"/>
      <c r="U1440" s="147">
        <v>916.26268622618136</v>
      </c>
    </row>
    <row r="1441" spans="1:21" s="140" customFormat="1" ht="15.75" customHeight="1">
      <c r="A1441" s="139">
        <v>41180</v>
      </c>
      <c r="B1441" s="174">
        <v>8350</v>
      </c>
      <c r="C1441" s="46"/>
      <c r="D1441" s="46"/>
      <c r="I1441" s="258"/>
      <c r="J1441" s="258"/>
      <c r="K1441" s="258"/>
      <c r="L1441" s="258"/>
      <c r="R1441" s="139">
        <v>41152</v>
      </c>
      <c r="S1441" s="174">
        <v>1481</v>
      </c>
      <c r="T1441" s="261">
        <v>1365</v>
      </c>
      <c r="U1441" s="147">
        <v>1070.7441417936789</v>
      </c>
    </row>
    <row r="1442" spans="1:21" s="140" customFormat="1" ht="15.75" customHeight="1">
      <c r="A1442" s="139">
        <v>41179</v>
      </c>
      <c r="B1442" s="174">
        <v>8350</v>
      </c>
      <c r="C1442" s="46"/>
      <c r="D1442" s="46"/>
      <c r="I1442" s="258"/>
      <c r="J1442" s="258"/>
      <c r="K1442" s="258"/>
      <c r="L1442" s="258"/>
      <c r="R1442" s="139">
        <v>41151</v>
      </c>
      <c r="S1442" s="174">
        <v>1478</v>
      </c>
      <c r="T1442" s="261"/>
      <c r="U1442" s="147">
        <v>1026.0056006108398</v>
      </c>
    </row>
    <row r="1443" spans="1:21" s="140" customFormat="1" ht="15.75" customHeight="1">
      <c r="A1443" s="139">
        <v>41178</v>
      </c>
      <c r="B1443" s="174">
        <v>8370</v>
      </c>
      <c r="C1443" s="46"/>
      <c r="D1443" s="46"/>
      <c r="I1443" s="258"/>
      <c r="J1443" s="258"/>
      <c r="K1443" s="258"/>
      <c r="L1443" s="258"/>
      <c r="R1443" s="139">
        <v>41150</v>
      </c>
      <c r="S1443" s="174">
        <v>1482</v>
      </c>
      <c r="T1443" s="261"/>
      <c r="U1443" s="147">
        <v>1014.8927192421597</v>
      </c>
    </row>
    <row r="1444" spans="1:21" s="140" customFormat="1" ht="15.75" customHeight="1">
      <c r="A1444" s="139">
        <v>41177</v>
      </c>
      <c r="B1444" s="174">
        <v>8350</v>
      </c>
      <c r="C1444" s="46"/>
      <c r="D1444" s="46"/>
      <c r="I1444" s="258"/>
      <c r="J1444" s="258"/>
      <c r="K1444" s="258"/>
      <c r="L1444" s="258"/>
      <c r="R1444" s="139">
        <v>41149</v>
      </c>
      <c r="S1444" s="174">
        <v>1478</v>
      </c>
      <c r="T1444" s="261"/>
      <c r="U1444" s="147">
        <v>1060.4243850618404</v>
      </c>
    </row>
    <row r="1445" spans="1:21" s="140" customFormat="1" ht="15.75" customHeight="1">
      <c r="A1445" s="139">
        <v>41176</v>
      </c>
      <c r="B1445" s="174">
        <v>8310</v>
      </c>
      <c r="C1445" s="46"/>
      <c r="D1445" s="46"/>
      <c r="I1445" s="258"/>
      <c r="J1445" s="258"/>
      <c r="K1445" s="258"/>
      <c r="L1445" s="258"/>
      <c r="R1445" s="139">
        <v>41148</v>
      </c>
      <c r="S1445" s="174">
        <v>1465</v>
      </c>
      <c r="T1445" s="261"/>
      <c r="U1445" s="147">
        <v>1074.6005844974006</v>
      </c>
    </row>
    <row r="1446" spans="1:21" s="140" customFormat="1" ht="15.75" customHeight="1">
      <c r="A1446" s="139">
        <v>41173</v>
      </c>
      <c r="B1446" s="174">
        <v>8350</v>
      </c>
      <c r="C1446" s="46"/>
      <c r="D1446" s="46"/>
      <c r="I1446" s="258"/>
      <c r="J1446" s="258"/>
      <c r="K1446" s="258"/>
      <c r="L1446" s="258"/>
      <c r="R1446" s="139">
        <v>41145</v>
      </c>
      <c r="S1446" s="174">
        <v>1469</v>
      </c>
      <c r="T1446" s="261"/>
      <c r="U1446" s="147">
        <v>976.26908413111869</v>
      </c>
    </row>
    <row r="1447" spans="1:21" s="140" customFormat="1" ht="15.75" customHeight="1">
      <c r="A1447" s="139">
        <v>41172</v>
      </c>
      <c r="B1447" s="174">
        <v>8400</v>
      </c>
      <c r="C1447" s="46"/>
      <c r="D1447" s="46"/>
      <c r="I1447" s="258"/>
      <c r="J1447" s="258"/>
      <c r="K1447" s="258"/>
      <c r="L1447" s="258"/>
      <c r="R1447" s="139">
        <v>41144</v>
      </c>
      <c r="S1447" s="174">
        <v>1450</v>
      </c>
      <c r="T1447" s="261"/>
      <c r="U1447" s="147">
        <v>995.41845006770018</v>
      </c>
    </row>
    <row r="1448" spans="1:21" s="140" customFormat="1" ht="15.75" customHeight="1">
      <c r="A1448" s="139">
        <v>41171</v>
      </c>
      <c r="B1448" s="174">
        <v>8490</v>
      </c>
      <c r="C1448" s="46"/>
      <c r="D1448" s="46"/>
      <c r="I1448" s="258"/>
      <c r="J1448" s="258"/>
      <c r="K1448" s="258"/>
      <c r="L1448" s="258"/>
      <c r="R1448" s="139">
        <v>41143</v>
      </c>
      <c r="S1448" s="174">
        <v>1453</v>
      </c>
      <c r="T1448" s="261"/>
      <c r="U1448" s="147">
        <v>904.60227813203983</v>
      </c>
    </row>
    <row r="1449" spans="1:21" s="140" customFormat="1" ht="15.75" customHeight="1">
      <c r="A1449" s="139">
        <v>41170</v>
      </c>
      <c r="B1449" s="174">
        <v>8550</v>
      </c>
      <c r="C1449" s="46"/>
      <c r="D1449" s="46"/>
      <c r="I1449" s="258"/>
      <c r="J1449" s="258"/>
      <c r="K1449" s="258"/>
      <c r="L1449" s="258"/>
      <c r="R1449" s="139">
        <v>41142</v>
      </c>
      <c r="S1449" s="174">
        <v>1458</v>
      </c>
      <c r="T1449" s="261"/>
      <c r="U1449" s="147">
        <v>817.11381503083885</v>
      </c>
    </row>
    <row r="1450" spans="1:21" s="140" customFormat="1" ht="15.75" customHeight="1">
      <c r="A1450" s="139">
        <v>41169</v>
      </c>
      <c r="B1450" s="174">
        <v>8500</v>
      </c>
      <c r="C1450" s="46"/>
      <c r="D1450" s="46"/>
      <c r="I1450" s="258"/>
      <c r="J1450" s="258"/>
      <c r="K1450" s="258"/>
      <c r="L1450" s="258"/>
      <c r="R1450" s="139">
        <v>41141</v>
      </c>
      <c r="S1450" s="174">
        <v>1458</v>
      </c>
      <c r="T1450" s="261"/>
      <c r="U1450" s="147">
        <v>837.66801029973885</v>
      </c>
    </row>
    <row r="1451" spans="1:21" s="140" customFormat="1" ht="15.75" customHeight="1">
      <c r="A1451" s="139">
        <v>41166</v>
      </c>
      <c r="B1451" s="174">
        <v>8500</v>
      </c>
      <c r="C1451" s="46"/>
      <c r="D1451" s="46"/>
      <c r="I1451" s="258"/>
      <c r="J1451" s="258"/>
      <c r="K1451" s="258"/>
      <c r="L1451" s="258"/>
      <c r="R1451" s="139">
        <v>41138</v>
      </c>
      <c r="S1451" s="174">
        <v>1463</v>
      </c>
      <c r="T1451" s="261"/>
      <c r="U1451" s="147">
        <v>899.60768364264004</v>
      </c>
    </row>
    <row r="1452" spans="1:21" s="140" customFormat="1" ht="15.75" customHeight="1">
      <c r="A1452" s="139">
        <v>41165</v>
      </c>
      <c r="B1452" s="174">
        <v>8350</v>
      </c>
      <c r="C1452" s="46"/>
      <c r="D1452" s="46"/>
      <c r="I1452" s="258"/>
      <c r="J1452" s="258"/>
      <c r="K1452" s="258"/>
      <c r="L1452" s="258"/>
      <c r="R1452" s="139">
        <v>41137</v>
      </c>
      <c r="S1452" s="174">
        <v>1464</v>
      </c>
      <c r="T1452" s="261"/>
      <c r="U1452" s="147">
        <v>849.32550146782069</v>
      </c>
    </row>
    <row r="1453" spans="1:21" s="140" customFormat="1" ht="15.75" customHeight="1">
      <c r="A1453" s="139">
        <v>41164</v>
      </c>
      <c r="B1453" s="174">
        <v>8300</v>
      </c>
      <c r="C1453" s="46"/>
      <c r="D1453" s="46"/>
      <c r="I1453" s="258"/>
      <c r="J1453" s="258"/>
      <c r="K1453" s="258"/>
      <c r="L1453" s="258"/>
      <c r="R1453" s="139">
        <v>41136</v>
      </c>
      <c r="S1453" s="174">
        <v>1461</v>
      </c>
      <c r="T1453" s="261"/>
      <c r="U1453" s="147">
        <v>780.71765955968021</v>
      </c>
    </row>
    <row r="1454" spans="1:21" s="140" customFormat="1" ht="15.75" customHeight="1">
      <c r="A1454" s="139">
        <v>41163</v>
      </c>
      <c r="B1454" s="174">
        <v>8230</v>
      </c>
      <c r="C1454" s="46"/>
      <c r="D1454" s="46"/>
      <c r="I1454" s="258"/>
      <c r="J1454" s="258"/>
      <c r="K1454" s="258"/>
      <c r="L1454" s="258"/>
      <c r="R1454" s="139">
        <v>41135</v>
      </c>
      <c r="S1454" s="174">
        <v>1456</v>
      </c>
      <c r="T1454" s="261"/>
      <c r="U1454" s="147">
        <v>790.45622303977962</v>
      </c>
    </row>
    <row r="1455" spans="1:21" s="140" customFormat="1" ht="15.75" customHeight="1">
      <c r="A1455" s="139">
        <v>41162</v>
      </c>
      <c r="B1455" s="174">
        <v>8180</v>
      </c>
      <c r="C1455" s="46"/>
      <c r="D1455" s="46"/>
      <c r="I1455" s="258"/>
      <c r="J1455" s="258"/>
      <c r="K1455" s="258"/>
      <c r="L1455" s="258"/>
      <c r="R1455" s="139">
        <v>41134</v>
      </c>
      <c r="S1455" s="174">
        <v>1448</v>
      </c>
      <c r="T1455" s="261"/>
      <c r="U1455" s="147">
        <v>860.47619830233907</v>
      </c>
    </row>
    <row r="1456" spans="1:21" s="140" customFormat="1" ht="15.75" customHeight="1">
      <c r="A1456" s="139">
        <v>41159</v>
      </c>
      <c r="B1456" s="174">
        <v>8160</v>
      </c>
      <c r="C1456" s="46"/>
      <c r="D1456" s="46"/>
      <c r="I1456" s="258"/>
      <c r="J1456" s="258"/>
      <c r="K1456" s="258"/>
      <c r="L1456" s="258"/>
      <c r="R1456" s="139">
        <v>41131</v>
      </c>
      <c r="S1456" s="174">
        <v>1451</v>
      </c>
      <c r="T1456" s="261"/>
      <c r="U1456" s="147">
        <v>934.6271707852793</v>
      </c>
    </row>
    <row r="1457" spans="1:21" s="140" customFormat="1" ht="15.75" customHeight="1">
      <c r="A1457" s="139">
        <v>41158</v>
      </c>
      <c r="B1457" s="174">
        <v>8200</v>
      </c>
      <c r="C1457" s="46"/>
      <c r="D1457" s="46"/>
      <c r="I1457" s="258"/>
      <c r="J1457" s="258"/>
      <c r="K1457" s="258"/>
      <c r="L1457" s="258"/>
      <c r="R1457" s="139">
        <v>41130</v>
      </c>
      <c r="S1457" s="174">
        <v>1451</v>
      </c>
      <c r="T1457" s="261"/>
      <c r="U1457" s="147">
        <v>924.07434971647945</v>
      </c>
    </row>
    <row r="1458" spans="1:21" s="140" customFormat="1" ht="15.75" customHeight="1">
      <c r="A1458" s="139">
        <v>41157</v>
      </c>
      <c r="B1458" s="174">
        <v>8200</v>
      </c>
      <c r="C1458" s="46"/>
      <c r="D1458" s="46"/>
      <c r="I1458" s="258"/>
      <c r="J1458" s="258"/>
      <c r="K1458" s="258"/>
      <c r="L1458" s="258"/>
      <c r="R1458" s="139">
        <v>41129</v>
      </c>
      <c r="S1458" s="174">
        <v>1456</v>
      </c>
      <c r="T1458" s="261"/>
      <c r="U1458" s="147">
        <v>886.02580191737979</v>
      </c>
    </row>
    <row r="1459" spans="1:21" s="140" customFormat="1" ht="15.75" customHeight="1">
      <c r="A1459" s="139">
        <v>41156</v>
      </c>
      <c r="B1459" s="174">
        <v>8200</v>
      </c>
      <c r="C1459" s="46"/>
      <c r="D1459" s="46"/>
      <c r="I1459" s="258"/>
      <c r="J1459" s="258"/>
      <c r="K1459" s="258"/>
      <c r="L1459" s="258"/>
      <c r="R1459" s="139">
        <v>41128</v>
      </c>
      <c r="S1459" s="174">
        <v>1445</v>
      </c>
      <c r="T1459" s="261"/>
      <c r="U1459" s="147">
        <v>904.74425263379999</v>
      </c>
    </row>
    <row r="1460" spans="1:21" s="140" customFormat="1" ht="15.75" customHeight="1">
      <c r="A1460" s="139">
        <v>41155</v>
      </c>
      <c r="B1460" s="174">
        <v>8210</v>
      </c>
      <c r="C1460" s="46"/>
      <c r="D1460" s="46"/>
      <c r="I1460" s="258"/>
      <c r="J1460" s="258"/>
      <c r="K1460" s="258"/>
      <c r="L1460" s="258"/>
      <c r="R1460" s="139">
        <v>41127</v>
      </c>
      <c r="S1460" s="174">
        <v>1422</v>
      </c>
      <c r="T1460" s="261"/>
      <c r="U1460" s="147">
        <v>792.41004700725989</v>
      </c>
    </row>
    <row r="1461" spans="1:21" s="140" customFormat="1" ht="15.75" customHeight="1">
      <c r="A1461" s="139">
        <v>41152</v>
      </c>
      <c r="B1461" s="174">
        <v>8180</v>
      </c>
      <c r="C1461" s="46"/>
      <c r="D1461" s="46"/>
      <c r="I1461" s="258"/>
      <c r="J1461" s="258"/>
      <c r="K1461" s="258"/>
      <c r="L1461" s="258"/>
      <c r="R1461" s="139">
        <v>41124</v>
      </c>
      <c r="S1461" s="174">
        <v>1407</v>
      </c>
      <c r="T1461" s="261"/>
      <c r="U1461" s="147">
        <v>767.63673912695958</v>
      </c>
    </row>
    <row r="1462" spans="1:21" s="140" customFormat="1" ht="15.75" customHeight="1">
      <c r="A1462" s="139">
        <v>41151</v>
      </c>
      <c r="B1462" s="174">
        <v>8130</v>
      </c>
      <c r="C1462" s="46"/>
      <c r="D1462" s="46"/>
      <c r="I1462" s="258"/>
      <c r="J1462" s="258"/>
      <c r="K1462" s="258"/>
      <c r="L1462" s="258"/>
      <c r="R1462" s="139">
        <v>41123</v>
      </c>
      <c r="S1462" s="174">
        <v>1397</v>
      </c>
      <c r="T1462" s="261"/>
      <c r="U1462" s="147">
        <v>769.97023915215959</v>
      </c>
    </row>
    <row r="1463" spans="1:21" s="140" customFormat="1" ht="15.75" customHeight="1">
      <c r="A1463" s="139">
        <v>41150</v>
      </c>
      <c r="B1463" s="174">
        <v>8130</v>
      </c>
      <c r="C1463" s="46"/>
      <c r="D1463" s="46"/>
      <c r="I1463" s="258"/>
      <c r="J1463" s="258"/>
      <c r="K1463" s="258"/>
      <c r="L1463" s="258"/>
      <c r="R1463" s="139">
        <v>41122</v>
      </c>
      <c r="S1463" s="174">
        <v>1394</v>
      </c>
      <c r="T1463" s="261"/>
      <c r="U1463" s="147">
        <v>822.3612444024202</v>
      </c>
    </row>
    <row r="1464" spans="1:21" s="140" customFormat="1" ht="15.75" customHeight="1">
      <c r="A1464" s="139">
        <v>41149</v>
      </c>
      <c r="B1464" s="174">
        <v>8170</v>
      </c>
      <c r="C1464" s="46"/>
      <c r="D1464" s="46"/>
      <c r="I1464" s="258"/>
      <c r="J1464" s="258"/>
      <c r="K1464" s="258"/>
      <c r="L1464" s="258"/>
      <c r="R1464" s="139">
        <v>41121</v>
      </c>
      <c r="S1464" s="174">
        <v>1401</v>
      </c>
      <c r="T1464" s="261"/>
      <c r="U1464" s="147">
        <v>668.09103368503929</v>
      </c>
    </row>
    <row r="1465" spans="1:21" s="140" customFormat="1" ht="15.75" customHeight="1">
      <c r="A1465" s="139">
        <v>41148</v>
      </c>
      <c r="B1465" s="174">
        <v>8150</v>
      </c>
      <c r="C1465" s="46"/>
      <c r="D1465" s="46"/>
      <c r="I1465" s="258"/>
      <c r="J1465" s="258"/>
      <c r="K1465" s="258"/>
      <c r="L1465" s="258"/>
      <c r="R1465" s="139">
        <v>41120</v>
      </c>
      <c r="S1465" s="174">
        <v>1412</v>
      </c>
      <c r="T1465" s="261"/>
      <c r="U1465" s="147">
        <v>581.21658225487954</v>
      </c>
    </row>
    <row r="1466" spans="1:21" s="140" customFormat="1" ht="15.75" customHeight="1">
      <c r="A1466" s="139">
        <v>41145</v>
      </c>
      <c r="B1466" s="174">
        <v>8060</v>
      </c>
      <c r="C1466" s="46"/>
      <c r="D1466" s="46"/>
      <c r="I1466" s="258"/>
      <c r="J1466" s="258"/>
      <c r="K1466" s="258"/>
      <c r="L1466" s="258"/>
      <c r="R1466" s="139">
        <v>41117</v>
      </c>
      <c r="S1466" s="174">
        <v>1375</v>
      </c>
      <c r="T1466" s="261"/>
      <c r="U1466" s="147">
        <v>662.90932952999992</v>
      </c>
    </row>
    <row r="1467" spans="1:21" s="140" customFormat="1" ht="15.75" customHeight="1">
      <c r="A1467" s="139">
        <v>41144</v>
      </c>
      <c r="B1467" s="174">
        <v>8030</v>
      </c>
      <c r="C1467" s="46"/>
      <c r="D1467" s="46"/>
      <c r="I1467" s="258"/>
      <c r="J1467" s="258"/>
      <c r="K1467" s="258"/>
      <c r="L1467" s="258"/>
      <c r="R1467" s="139">
        <v>41116</v>
      </c>
      <c r="S1467" s="174">
        <v>1394</v>
      </c>
      <c r="T1467" s="261"/>
      <c r="U1467" s="147">
        <v>523.37364565055941</v>
      </c>
    </row>
    <row r="1468" spans="1:21" s="140" customFormat="1" ht="15.75" customHeight="1">
      <c r="A1468" s="139">
        <v>41143</v>
      </c>
      <c r="B1468" s="174">
        <v>7950</v>
      </c>
      <c r="C1468" s="46"/>
      <c r="D1468" s="46"/>
      <c r="I1468" s="258"/>
      <c r="J1468" s="258"/>
      <c r="K1468" s="258"/>
      <c r="L1468" s="258"/>
      <c r="R1468" s="139">
        <v>41115</v>
      </c>
      <c r="S1468" s="174">
        <v>1410</v>
      </c>
      <c r="T1468" s="261"/>
      <c r="U1468" s="147">
        <v>466.05345250399932</v>
      </c>
    </row>
    <row r="1469" spans="1:21" s="140" customFormat="1" ht="15.75" customHeight="1">
      <c r="A1469" s="139">
        <v>41142</v>
      </c>
      <c r="B1469" s="174">
        <v>7880</v>
      </c>
      <c r="C1469" s="46"/>
      <c r="D1469" s="46"/>
      <c r="I1469" s="258"/>
      <c r="J1469" s="258"/>
      <c r="K1469" s="258"/>
      <c r="L1469" s="258"/>
      <c r="R1469" s="139">
        <v>41114</v>
      </c>
      <c r="S1469" s="174">
        <v>1405</v>
      </c>
      <c r="T1469" s="261"/>
      <c r="U1469" s="147">
        <v>450.18087260259927</v>
      </c>
    </row>
    <row r="1470" spans="1:21" s="140" customFormat="1" ht="15.75" customHeight="1">
      <c r="A1470" s="139">
        <v>41141</v>
      </c>
      <c r="B1470" s="174">
        <v>7900</v>
      </c>
      <c r="C1470" s="46"/>
      <c r="D1470" s="46"/>
      <c r="I1470" s="258"/>
      <c r="J1470" s="258"/>
      <c r="K1470" s="258"/>
      <c r="L1470" s="258"/>
      <c r="R1470" s="139">
        <v>41113</v>
      </c>
      <c r="S1470" s="174">
        <v>1330</v>
      </c>
      <c r="T1470" s="261"/>
      <c r="U1470" s="147">
        <v>929.78112821080049</v>
      </c>
    </row>
    <row r="1471" spans="1:21" s="140" customFormat="1" ht="15.75" customHeight="1">
      <c r="A1471" s="139">
        <v>41138</v>
      </c>
      <c r="B1471" s="174">
        <v>7980</v>
      </c>
      <c r="C1471" s="46"/>
      <c r="D1471" s="46"/>
      <c r="I1471" s="258"/>
      <c r="J1471" s="258"/>
      <c r="K1471" s="258"/>
      <c r="L1471" s="258"/>
      <c r="R1471" s="139">
        <v>41110</v>
      </c>
      <c r="S1471" s="174">
        <v>1414</v>
      </c>
      <c r="T1471" s="261"/>
      <c r="U1471" s="147">
        <v>560.16967735583876</v>
      </c>
    </row>
    <row r="1472" spans="1:21" s="140" customFormat="1" ht="15.75" customHeight="1">
      <c r="A1472" s="139">
        <v>41137</v>
      </c>
      <c r="B1472" s="174">
        <v>7930</v>
      </c>
      <c r="C1472" s="46"/>
      <c r="D1472" s="46"/>
      <c r="I1472" s="258"/>
      <c r="J1472" s="258"/>
      <c r="K1472" s="258"/>
      <c r="L1472" s="258"/>
      <c r="R1472" s="139">
        <v>41109</v>
      </c>
      <c r="S1472" s="174">
        <v>1398</v>
      </c>
      <c r="T1472" s="261"/>
      <c r="U1472" s="147">
        <v>642.5896448620806</v>
      </c>
    </row>
    <row r="1473" spans="1:21" s="140" customFormat="1" ht="15.75" customHeight="1">
      <c r="A1473" s="139">
        <v>41136</v>
      </c>
      <c r="B1473" s="174">
        <v>7850</v>
      </c>
      <c r="C1473" s="46"/>
      <c r="D1473" s="46"/>
      <c r="I1473" s="258"/>
      <c r="J1473" s="258"/>
      <c r="K1473" s="258"/>
      <c r="L1473" s="258"/>
      <c r="R1473" s="139">
        <v>41108</v>
      </c>
      <c r="S1473" s="174">
        <v>1419</v>
      </c>
      <c r="T1473" s="261"/>
      <c r="U1473" s="147">
        <v>465.09955598864144</v>
      </c>
    </row>
    <row r="1474" spans="1:21" s="140" customFormat="1" ht="15.75" customHeight="1">
      <c r="A1474" s="139">
        <v>41135</v>
      </c>
      <c r="B1474" s="174">
        <v>7850</v>
      </c>
      <c r="C1474" s="46"/>
      <c r="D1474" s="46"/>
      <c r="I1474" s="258"/>
      <c r="J1474" s="258"/>
      <c r="K1474" s="258"/>
      <c r="L1474" s="258"/>
      <c r="R1474" s="139">
        <v>41107</v>
      </c>
      <c r="S1474" s="174">
        <v>1405</v>
      </c>
      <c r="T1474" s="261"/>
      <c r="U1474" s="147">
        <v>648.56584898419987</v>
      </c>
    </row>
    <row r="1475" spans="1:21" s="140" customFormat="1" ht="15.75" customHeight="1">
      <c r="A1475" s="139">
        <v>41134</v>
      </c>
      <c r="B1475" s="174">
        <v>7900</v>
      </c>
      <c r="C1475" s="46"/>
      <c r="D1475" s="46"/>
      <c r="I1475" s="258"/>
      <c r="J1475" s="258"/>
      <c r="K1475" s="258"/>
      <c r="L1475" s="258"/>
      <c r="R1475" s="139">
        <v>41106</v>
      </c>
      <c r="S1475" s="174">
        <v>1403</v>
      </c>
      <c r="T1475" s="261"/>
      <c r="U1475" s="147">
        <v>657.94244815796083</v>
      </c>
    </row>
    <row r="1476" spans="1:21" s="140" customFormat="1" ht="15.75" customHeight="1">
      <c r="A1476" s="139">
        <v>41131</v>
      </c>
      <c r="B1476" s="174">
        <v>7980</v>
      </c>
      <c r="C1476" s="46"/>
      <c r="D1476" s="46"/>
      <c r="I1476" s="258"/>
      <c r="J1476" s="258"/>
      <c r="K1476" s="258"/>
      <c r="L1476" s="258"/>
      <c r="R1476" s="139">
        <v>41103</v>
      </c>
      <c r="S1476" s="174">
        <v>1369</v>
      </c>
      <c r="T1476" s="261"/>
      <c r="U1476" s="147">
        <v>537.41329532084001</v>
      </c>
    </row>
    <row r="1477" spans="1:21" s="140" customFormat="1" ht="15.75" customHeight="1">
      <c r="A1477" s="139">
        <v>41130</v>
      </c>
      <c r="B1477" s="174">
        <v>7970</v>
      </c>
      <c r="C1477" s="46"/>
      <c r="D1477" s="46"/>
      <c r="I1477" s="258"/>
      <c r="J1477" s="258"/>
      <c r="K1477" s="258"/>
      <c r="L1477" s="258"/>
      <c r="R1477" s="139">
        <v>41102</v>
      </c>
      <c r="S1477" s="174">
        <v>1353</v>
      </c>
      <c r="T1477" s="261"/>
      <c r="U1477" s="147">
        <v>620.2749700020795</v>
      </c>
    </row>
    <row r="1478" spans="1:21" s="140" customFormat="1" ht="15.75" customHeight="1">
      <c r="A1478" s="139">
        <v>41129</v>
      </c>
      <c r="B1478" s="174">
        <v>7950</v>
      </c>
      <c r="C1478" s="46"/>
      <c r="D1478" s="46"/>
      <c r="I1478" s="258"/>
      <c r="J1478" s="258"/>
      <c r="K1478" s="258"/>
      <c r="L1478" s="258"/>
      <c r="R1478" s="139">
        <v>41101</v>
      </c>
      <c r="S1478" s="174">
        <v>1345</v>
      </c>
      <c r="T1478" s="261"/>
      <c r="U1478" s="147">
        <v>645.11480516220217</v>
      </c>
    </row>
    <row r="1479" spans="1:21" s="140" customFormat="1" ht="15.75" customHeight="1">
      <c r="A1479" s="139">
        <v>41128</v>
      </c>
      <c r="B1479" s="174">
        <v>7950</v>
      </c>
      <c r="C1479" s="46"/>
      <c r="D1479" s="46"/>
      <c r="I1479" s="258"/>
      <c r="J1479" s="258"/>
      <c r="K1479" s="258"/>
      <c r="L1479" s="258"/>
      <c r="R1479" s="139">
        <v>41100</v>
      </c>
      <c r="S1479" s="174">
        <v>1334</v>
      </c>
      <c r="T1479" s="261"/>
      <c r="U1479" s="147">
        <v>763.70094537207933</v>
      </c>
    </row>
    <row r="1480" spans="1:21" s="140" customFormat="1" ht="15.75" customHeight="1">
      <c r="A1480" s="139">
        <v>41127</v>
      </c>
      <c r="B1480" s="174">
        <v>7780</v>
      </c>
      <c r="C1480" s="46"/>
      <c r="D1480" s="46"/>
      <c r="I1480" s="258"/>
      <c r="J1480" s="258"/>
      <c r="K1480" s="258"/>
      <c r="L1480" s="258"/>
      <c r="R1480" s="139">
        <v>41099</v>
      </c>
      <c r="S1480" s="174">
        <v>1338</v>
      </c>
      <c r="T1480" s="261"/>
      <c r="U1480" s="147">
        <v>760.16625227288023</v>
      </c>
    </row>
    <row r="1481" spans="1:21" s="140" customFormat="1" ht="15.75" customHeight="1">
      <c r="A1481" s="139">
        <v>41124</v>
      </c>
      <c r="B1481" s="174">
        <v>7710</v>
      </c>
      <c r="C1481" s="46"/>
      <c r="D1481" s="46"/>
      <c r="I1481" s="258"/>
      <c r="J1481" s="258"/>
      <c r="K1481" s="258"/>
      <c r="L1481" s="258"/>
      <c r="R1481" s="139">
        <v>41096</v>
      </c>
      <c r="S1481" s="174">
        <v>1333</v>
      </c>
      <c r="T1481" s="261"/>
      <c r="U1481" s="147">
        <v>844.62373083748025</v>
      </c>
    </row>
    <row r="1482" spans="1:21" s="140" customFormat="1" ht="15.75" customHeight="1">
      <c r="A1482" s="139">
        <v>41123</v>
      </c>
      <c r="B1482" s="174">
        <v>7690</v>
      </c>
      <c r="C1482" s="46"/>
      <c r="D1482" s="46"/>
      <c r="I1482" s="258"/>
      <c r="J1482" s="258"/>
      <c r="K1482" s="258"/>
      <c r="L1482" s="258"/>
      <c r="R1482" s="139">
        <v>41095</v>
      </c>
      <c r="S1482" s="174">
        <v>1329</v>
      </c>
      <c r="T1482" s="261"/>
      <c r="U1482" s="147">
        <v>912.76499311387943</v>
      </c>
    </row>
    <row r="1483" spans="1:21" s="140" customFormat="1" ht="15.75" customHeight="1">
      <c r="A1483" s="139">
        <v>41122</v>
      </c>
      <c r="B1483" s="174">
        <v>7730</v>
      </c>
      <c r="C1483" s="46"/>
      <c r="D1483" s="46"/>
      <c r="I1483" s="258"/>
      <c r="J1483" s="258"/>
      <c r="K1483" s="258"/>
      <c r="L1483" s="258"/>
      <c r="R1483" s="139">
        <v>41094</v>
      </c>
      <c r="S1483" s="174">
        <v>1299</v>
      </c>
      <c r="T1483" s="261"/>
      <c r="U1483" s="147">
        <v>1057.1834508574402</v>
      </c>
    </row>
    <row r="1484" spans="1:21" s="140" customFormat="1" ht="15.75" customHeight="1">
      <c r="A1484" s="139">
        <v>41121</v>
      </c>
      <c r="B1484" s="174">
        <v>7700</v>
      </c>
      <c r="C1484" s="46"/>
      <c r="D1484" s="46"/>
      <c r="I1484" s="258"/>
      <c r="J1484" s="258"/>
      <c r="K1484" s="258"/>
      <c r="L1484" s="258"/>
      <c r="R1484" s="139">
        <v>41093</v>
      </c>
      <c r="S1484" s="174">
        <v>1272</v>
      </c>
      <c r="T1484" s="261"/>
      <c r="U1484" s="147">
        <v>1076.6328795651207</v>
      </c>
    </row>
    <row r="1485" spans="1:21" s="140" customFormat="1" ht="15.75" customHeight="1">
      <c r="A1485" s="139">
        <v>41120</v>
      </c>
      <c r="B1485" s="174">
        <v>7670</v>
      </c>
      <c r="C1485" s="46"/>
      <c r="D1485" s="46"/>
      <c r="I1485" s="258"/>
      <c r="J1485" s="258"/>
      <c r="K1485" s="258"/>
      <c r="L1485" s="258"/>
      <c r="R1485" s="139">
        <v>41092</v>
      </c>
      <c r="S1485" s="174">
        <v>1239</v>
      </c>
      <c r="T1485" s="261"/>
      <c r="U1485" s="147">
        <v>1188.5419991300405</v>
      </c>
    </row>
    <row r="1486" spans="1:21" s="140" customFormat="1" ht="15.75" customHeight="1">
      <c r="A1486" s="139">
        <v>41117</v>
      </c>
      <c r="B1486" s="174">
        <v>7560</v>
      </c>
      <c r="C1486" s="46"/>
      <c r="D1486" s="46"/>
      <c r="I1486" s="258"/>
      <c r="J1486" s="258"/>
      <c r="K1486" s="258"/>
      <c r="L1486" s="258"/>
      <c r="R1486" s="139">
        <v>41089</v>
      </c>
      <c r="S1486" s="174">
        <v>1254</v>
      </c>
      <c r="T1486" s="261">
        <v>1355</v>
      </c>
      <c r="U1486" s="147">
        <v>694.77572916200097</v>
      </c>
    </row>
    <row r="1487" spans="1:21" s="140" customFormat="1" ht="15.75" customHeight="1">
      <c r="A1487" s="139">
        <v>41116</v>
      </c>
      <c r="B1487" s="174">
        <v>7530</v>
      </c>
      <c r="C1487" s="46"/>
      <c r="D1487" s="46"/>
      <c r="I1487" s="258"/>
      <c r="J1487" s="258"/>
      <c r="K1487" s="258"/>
      <c r="L1487" s="258"/>
      <c r="R1487" s="139">
        <v>41088</v>
      </c>
      <c r="S1487" s="174">
        <v>1252</v>
      </c>
      <c r="T1487" s="261"/>
      <c r="U1487" s="147">
        <v>632.13205787445986</v>
      </c>
    </row>
    <row r="1488" spans="1:21" s="140" customFormat="1" ht="15.75" customHeight="1">
      <c r="A1488" s="139">
        <v>41115</v>
      </c>
      <c r="B1488" s="174">
        <v>7550</v>
      </c>
      <c r="C1488" s="46"/>
      <c r="D1488" s="46"/>
      <c r="I1488" s="258"/>
      <c r="J1488" s="258"/>
      <c r="K1488" s="258"/>
      <c r="L1488" s="258"/>
      <c r="R1488" s="139">
        <v>41087</v>
      </c>
      <c r="S1488" s="174">
        <v>1250</v>
      </c>
      <c r="T1488" s="261"/>
      <c r="U1488" s="147">
        <v>628.94996012289994</v>
      </c>
    </row>
    <row r="1489" spans="1:21" s="140" customFormat="1" ht="15.75" customHeight="1">
      <c r="A1489" s="139">
        <v>41114</v>
      </c>
      <c r="B1489" s="174">
        <v>7510</v>
      </c>
      <c r="C1489" s="46"/>
      <c r="D1489" s="46"/>
      <c r="I1489" s="258"/>
      <c r="J1489" s="258"/>
      <c r="K1489" s="258"/>
      <c r="L1489" s="258"/>
      <c r="R1489" s="139">
        <v>41086</v>
      </c>
      <c r="S1489" s="174">
        <v>1245</v>
      </c>
      <c r="T1489" s="261"/>
      <c r="U1489" s="147">
        <v>581.16012063999915</v>
      </c>
    </row>
    <row r="1490" spans="1:21" s="140" customFormat="1" ht="15.75" customHeight="1">
      <c r="A1490" s="139">
        <v>41113</v>
      </c>
      <c r="B1490" s="174">
        <v>7600</v>
      </c>
      <c r="C1490" s="46"/>
      <c r="D1490" s="46"/>
      <c r="I1490" s="258"/>
      <c r="J1490" s="258"/>
      <c r="K1490" s="258"/>
      <c r="L1490" s="258"/>
      <c r="R1490" s="139">
        <v>41085</v>
      </c>
      <c r="S1490" s="174">
        <v>1228</v>
      </c>
      <c r="T1490" s="261"/>
      <c r="U1490" s="147">
        <v>669.96552905814042</v>
      </c>
    </row>
    <row r="1491" spans="1:21" s="140" customFormat="1" ht="15.75" customHeight="1">
      <c r="A1491" s="139">
        <v>41110</v>
      </c>
      <c r="B1491" s="174">
        <v>7650</v>
      </c>
      <c r="C1491" s="46"/>
      <c r="D1491" s="46"/>
      <c r="I1491" s="258"/>
      <c r="J1491" s="258"/>
      <c r="K1491" s="258"/>
      <c r="L1491" s="258"/>
      <c r="R1491" s="139">
        <v>41081</v>
      </c>
      <c r="S1491" s="174">
        <v>1267</v>
      </c>
      <c r="T1491" s="261"/>
      <c r="U1491" s="147">
        <v>589.48257988515979</v>
      </c>
    </row>
    <row r="1492" spans="1:21" s="140" customFormat="1" ht="15.75" customHeight="1">
      <c r="A1492" s="139">
        <v>41109</v>
      </c>
      <c r="B1492" s="174">
        <v>7650</v>
      </c>
      <c r="C1492" s="46"/>
      <c r="D1492" s="46"/>
      <c r="I1492" s="258"/>
      <c r="J1492" s="258"/>
      <c r="K1492" s="258"/>
      <c r="L1492" s="258"/>
      <c r="R1492" s="139">
        <v>41080</v>
      </c>
      <c r="S1492" s="174">
        <v>1273</v>
      </c>
      <c r="T1492" s="261"/>
      <c r="U1492" s="147">
        <v>679.73227680991931</v>
      </c>
    </row>
    <row r="1493" spans="1:21" s="140" customFormat="1" ht="15.75" customHeight="1">
      <c r="A1493" s="139">
        <v>41108</v>
      </c>
      <c r="B1493" s="174">
        <v>7580</v>
      </c>
      <c r="C1493" s="46"/>
      <c r="D1493" s="46"/>
      <c r="I1493" s="258"/>
      <c r="J1493" s="258"/>
      <c r="K1493" s="258"/>
      <c r="L1493" s="258"/>
      <c r="R1493" s="139">
        <v>41079</v>
      </c>
      <c r="S1493" s="174">
        <v>1283</v>
      </c>
      <c r="T1493" s="261"/>
      <c r="U1493" s="147">
        <v>681.93472160996043</v>
      </c>
    </row>
    <row r="1494" spans="1:21" s="140" customFormat="1" ht="15.75" customHeight="1">
      <c r="A1494" s="139">
        <v>41107</v>
      </c>
      <c r="B1494" s="174">
        <v>7700</v>
      </c>
      <c r="C1494" s="46"/>
      <c r="D1494" s="46"/>
      <c r="I1494" s="258"/>
      <c r="J1494" s="258"/>
      <c r="K1494" s="258"/>
      <c r="L1494" s="258"/>
      <c r="R1494" s="139">
        <v>41078</v>
      </c>
      <c r="S1494" s="174">
        <v>1273</v>
      </c>
      <c r="T1494" s="261"/>
      <c r="U1494" s="147">
        <v>720.34264236664058</v>
      </c>
    </row>
    <row r="1495" spans="1:21" s="140" customFormat="1" ht="15.75" customHeight="1">
      <c r="A1495" s="139">
        <v>41106</v>
      </c>
      <c r="B1495" s="174">
        <v>7700</v>
      </c>
      <c r="C1495" s="46"/>
      <c r="D1495" s="46"/>
      <c r="I1495" s="258"/>
      <c r="J1495" s="258"/>
      <c r="K1495" s="258"/>
      <c r="L1495" s="258"/>
      <c r="R1495" s="139">
        <v>41075</v>
      </c>
      <c r="S1495" s="174">
        <v>1231</v>
      </c>
      <c r="T1495" s="261"/>
      <c r="U1495" s="147">
        <v>701.43563346027986</v>
      </c>
    </row>
    <row r="1496" spans="1:21" s="140" customFormat="1" ht="15.75" customHeight="1">
      <c r="A1496" s="139">
        <v>41103</v>
      </c>
      <c r="B1496" s="174">
        <v>7400</v>
      </c>
      <c r="C1496" s="46"/>
      <c r="D1496" s="46"/>
      <c r="I1496" s="258"/>
      <c r="J1496" s="258"/>
      <c r="K1496" s="258"/>
      <c r="L1496" s="258"/>
      <c r="R1496" s="139">
        <v>41074</v>
      </c>
      <c r="S1496" s="174">
        <v>1206</v>
      </c>
      <c r="T1496" s="261"/>
      <c r="U1496" s="147">
        <v>633.06124431617991</v>
      </c>
    </row>
    <row r="1497" spans="1:21" s="140" customFormat="1" ht="15.75" customHeight="1">
      <c r="A1497" s="139">
        <v>41102</v>
      </c>
      <c r="B1497" s="174">
        <v>7400</v>
      </c>
      <c r="C1497" s="46"/>
      <c r="D1497" s="46"/>
      <c r="I1497" s="258"/>
      <c r="J1497" s="258"/>
      <c r="K1497" s="258"/>
      <c r="L1497" s="258"/>
      <c r="R1497" s="139">
        <v>41073</v>
      </c>
      <c r="S1497" s="174">
        <v>1209</v>
      </c>
      <c r="T1497" s="261"/>
      <c r="U1497" s="147">
        <v>555.54433050631906</v>
      </c>
    </row>
    <row r="1498" spans="1:21" s="140" customFormat="1" ht="15.75" customHeight="1">
      <c r="A1498" s="139">
        <v>41101</v>
      </c>
      <c r="B1498" s="174">
        <v>7380</v>
      </c>
      <c r="C1498" s="46"/>
      <c r="D1498" s="46"/>
      <c r="I1498" s="258"/>
      <c r="J1498" s="258"/>
      <c r="K1498" s="258"/>
      <c r="L1498" s="258"/>
      <c r="R1498" s="139">
        <v>41072</v>
      </c>
      <c r="S1498" s="174">
        <v>1225</v>
      </c>
      <c r="T1498" s="261"/>
      <c r="U1498" s="147">
        <v>617.48008709639998</v>
      </c>
    </row>
    <row r="1499" spans="1:21" s="140" customFormat="1" ht="15.75" customHeight="1">
      <c r="A1499" s="139">
        <v>41100</v>
      </c>
      <c r="B1499" s="174">
        <v>7450</v>
      </c>
      <c r="C1499" s="46"/>
      <c r="D1499" s="46"/>
      <c r="I1499" s="258"/>
      <c r="J1499" s="258"/>
      <c r="K1499" s="258"/>
      <c r="L1499" s="258"/>
      <c r="R1499" s="139">
        <v>41071</v>
      </c>
      <c r="S1499" s="174">
        <v>1218</v>
      </c>
      <c r="T1499" s="261"/>
      <c r="U1499" s="147">
        <v>749.96288891334007</v>
      </c>
    </row>
    <row r="1500" spans="1:21" s="140" customFormat="1" ht="15.75" customHeight="1">
      <c r="A1500" s="139">
        <v>41099</v>
      </c>
      <c r="B1500" s="174">
        <v>7460</v>
      </c>
      <c r="C1500" s="46"/>
      <c r="D1500" s="46"/>
      <c r="I1500" s="258"/>
      <c r="J1500" s="258"/>
      <c r="K1500" s="258"/>
      <c r="L1500" s="258"/>
      <c r="R1500" s="139">
        <v>41068</v>
      </c>
      <c r="S1500" s="174">
        <v>1258</v>
      </c>
      <c r="T1500" s="261"/>
      <c r="U1500" s="147">
        <v>738.92370280274008</v>
      </c>
    </row>
    <row r="1501" spans="1:21" s="140" customFormat="1" ht="15.75" customHeight="1">
      <c r="A1501" s="139">
        <v>41096</v>
      </c>
      <c r="B1501" s="174">
        <v>7510</v>
      </c>
      <c r="C1501" s="46"/>
      <c r="D1501" s="46"/>
      <c r="I1501" s="258"/>
      <c r="J1501" s="258"/>
      <c r="K1501" s="258"/>
      <c r="L1501" s="258"/>
      <c r="R1501" s="139">
        <v>41067</v>
      </c>
      <c r="S1501" s="174">
        <v>1241</v>
      </c>
      <c r="T1501" s="261"/>
      <c r="U1501" s="147">
        <v>884.53729114488033</v>
      </c>
    </row>
    <row r="1502" spans="1:21" s="140" customFormat="1" ht="15.75" customHeight="1">
      <c r="A1502" s="139">
        <v>41095</v>
      </c>
      <c r="B1502" s="174">
        <v>7550</v>
      </c>
      <c r="C1502" s="46"/>
      <c r="D1502" s="46"/>
      <c r="I1502" s="258"/>
      <c r="J1502" s="258"/>
      <c r="K1502" s="258"/>
      <c r="L1502" s="258"/>
      <c r="R1502" s="139">
        <v>41066</v>
      </c>
      <c r="S1502" s="174">
        <v>1241</v>
      </c>
      <c r="T1502" s="261"/>
      <c r="U1502" s="147">
        <v>846.89281230287997</v>
      </c>
    </row>
    <row r="1503" spans="1:21" s="140" customFormat="1" ht="15.75" customHeight="1">
      <c r="A1503" s="139">
        <v>41094</v>
      </c>
      <c r="B1503" s="174">
        <v>7550</v>
      </c>
      <c r="C1503" s="46"/>
      <c r="D1503" s="46"/>
      <c r="I1503" s="258"/>
      <c r="J1503" s="258"/>
      <c r="K1503" s="258"/>
      <c r="L1503" s="258"/>
      <c r="R1503" s="139">
        <v>41065</v>
      </c>
      <c r="S1503" s="174">
        <v>1235</v>
      </c>
      <c r="T1503" s="261"/>
      <c r="U1503" s="147">
        <v>867.61779147959987</v>
      </c>
    </row>
    <row r="1504" spans="1:21" s="140" customFormat="1" ht="15.75" customHeight="1">
      <c r="A1504" s="139">
        <v>41093</v>
      </c>
      <c r="B1504" s="174">
        <v>7430</v>
      </c>
      <c r="C1504" s="46"/>
      <c r="D1504" s="46"/>
      <c r="I1504" s="258"/>
      <c r="J1504" s="258"/>
      <c r="K1504" s="258"/>
      <c r="L1504" s="258"/>
      <c r="R1504" s="139">
        <v>41064</v>
      </c>
      <c r="S1504" s="174">
        <v>1329</v>
      </c>
      <c r="T1504" s="261"/>
      <c r="U1504" s="147">
        <v>625.39468569312066</v>
      </c>
    </row>
    <row r="1505" spans="1:21" s="140" customFormat="1" ht="15.75" customHeight="1">
      <c r="A1505" s="139">
        <v>41092</v>
      </c>
      <c r="B1505" s="174">
        <v>7380</v>
      </c>
      <c r="C1505" s="46"/>
      <c r="D1505" s="46"/>
      <c r="I1505" s="258"/>
      <c r="J1505" s="258"/>
      <c r="K1505" s="258"/>
      <c r="L1505" s="258"/>
      <c r="R1505" s="139">
        <v>41061</v>
      </c>
      <c r="S1505" s="174">
        <v>1363</v>
      </c>
      <c r="T1505" s="261"/>
      <c r="U1505" s="147">
        <v>1091.8104173364409</v>
      </c>
    </row>
    <row r="1506" spans="1:21" s="140" customFormat="1" ht="15.75" customHeight="1">
      <c r="A1506" s="139">
        <v>41089</v>
      </c>
      <c r="B1506" s="174">
        <v>7220</v>
      </c>
      <c r="C1506" s="46"/>
      <c r="D1506" s="46"/>
      <c r="I1506" s="258"/>
      <c r="J1506" s="258"/>
      <c r="K1506" s="258"/>
      <c r="L1506" s="258"/>
      <c r="R1506" s="139">
        <v>41060</v>
      </c>
      <c r="S1506" s="174">
        <v>1392</v>
      </c>
      <c r="T1506" s="261">
        <v>1550</v>
      </c>
      <c r="U1506" s="147">
        <v>659.38676720535841</v>
      </c>
    </row>
    <row r="1507" spans="1:21" s="140" customFormat="1" ht="15.75" customHeight="1">
      <c r="A1507" s="139">
        <v>41088</v>
      </c>
      <c r="B1507" s="174">
        <v>7150</v>
      </c>
      <c r="C1507" s="46"/>
      <c r="D1507" s="46"/>
      <c r="I1507" s="258"/>
      <c r="J1507" s="258"/>
      <c r="K1507" s="258"/>
      <c r="L1507" s="258"/>
      <c r="R1507" s="139">
        <v>41059</v>
      </c>
      <c r="S1507" s="174">
        <v>1404</v>
      </c>
      <c r="T1507" s="261"/>
      <c r="U1507" s="147">
        <v>843.86168268132042</v>
      </c>
    </row>
    <row r="1508" spans="1:21" s="140" customFormat="1" ht="15.75" customHeight="1">
      <c r="A1508" s="139">
        <v>41087</v>
      </c>
      <c r="B1508" s="174">
        <v>7150</v>
      </c>
      <c r="C1508" s="46"/>
      <c r="D1508" s="46"/>
      <c r="I1508" s="258"/>
      <c r="J1508" s="258"/>
      <c r="K1508" s="258"/>
      <c r="L1508" s="258"/>
      <c r="R1508" s="139">
        <v>41058</v>
      </c>
      <c r="S1508" s="174">
        <v>1417</v>
      </c>
      <c r="T1508" s="261"/>
      <c r="U1508" s="147">
        <v>811.98314581296017</v>
      </c>
    </row>
    <row r="1509" spans="1:21" s="140" customFormat="1" ht="15.75" customHeight="1">
      <c r="A1509" s="139">
        <v>41086</v>
      </c>
      <c r="B1509" s="174">
        <v>7090</v>
      </c>
      <c r="C1509" s="46"/>
      <c r="D1509" s="46"/>
      <c r="I1509" s="258"/>
      <c r="J1509" s="258"/>
      <c r="K1509" s="258"/>
      <c r="L1509" s="258"/>
      <c r="R1509" s="139">
        <v>41057</v>
      </c>
      <c r="S1509" s="174">
        <v>1417</v>
      </c>
      <c r="T1509" s="261"/>
      <c r="U1509" s="147">
        <v>794.89546845346104</v>
      </c>
    </row>
    <row r="1510" spans="1:21" s="140" customFormat="1" ht="15.75" customHeight="1">
      <c r="A1510" s="139">
        <v>41085</v>
      </c>
      <c r="B1510" s="174">
        <v>7140</v>
      </c>
      <c r="C1510" s="46"/>
      <c r="D1510" s="46"/>
      <c r="I1510" s="258"/>
      <c r="J1510" s="258"/>
      <c r="K1510" s="258"/>
      <c r="L1510" s="258"/>
      <c r="R1510" s="139">
        <v>41054</v>
      </c>
      <c r="S1510" s="174">
        <v>1438</v>
      </c>
      <c r="T1510" s="261"/>
      <c r="U1510" s="147">
        <v>813.06978892783991</v>
      </c>
    </row>
    <row r="1511" spans="1:21" s="140" customFormat="1" ht="15.75" customHeight="1">
      <c r="A1511" s="139">
        <v>41081</v>
      </c>
      <c r="B1511" s="174">
        <v>7150</v>
      </c>
      <c r="C1511" s="46"/>
      <c r="D1511" s="46"/>
      <c r="I1511" s="258"/>
      <c r="J1511" s="258"/>
      <c r="K1511" s="258"/>
      <c r="L1511" s="258"/>
      <c r="R1511" s="139">
        <v>41053</v>
      </c>
      <c r="S1511" s="174">
        <v>1460</v>
      </c>
      <c r="T1511" s="261"/>
      <c r="U1511" s="147">
        <v>749.39323378379868</v>
      </c>
    </row>
    <row r="1512" spans="1:21" s="140" customFormat="1" ht="15.75" customHeight="1">
      <c r="A1512" s="139">
        <v>41080</v>
      </c>
      <c r="B1512" s="174">
        <v>7250</v>
      </c>
      <c r="C1512" s="46"/>
      <c r="D1512" s="46"/>
      <c r="I1512" s="258"/>
      <c r="J1512" s="258"/>
      <c r="K1512" s="258"/>
      <c r="L1512" s="258"/>
      <c r="R1512" s="139">
        <v>41052</v>
      </c>
      <c r="S1512" s="174">
        <v>1472</v>
      </c>
      <c r="T1512" s="261"/>
      <c r="U1512" s="147">
        <v>809.5759334045606</v>
      </c>
    </row>
    <row r="1513" spans="1:21" s="140" customFormat="1" ht="15.75" customHeight="1">
      <c r="A1513" s="139">
        <v>41079</v>
      </c>
      <c r="B1513" s="174">
        <v>7280</v>
      </c>
      <c r="C1513" s="46"/>
      <c r="D1513" s="46"/>
      <c r="I1513" s="258"/>
      <c r="J1513" s="258"/>
      <c r="K1513" s="258"/>
      <c r="L1513" s="258"/>
      <c r="R1513" s="139">
        <v>41051</v>
      </c>
      <c r="S1513" s="174">
        <v>1449</v>
      </c>
      <c r="T1513" s="261"/>
      <c r="U1513" s="147">
        <v>935.04654127542108</v>
      </c>
    </row>
    <row r="1514" spans="1:21" s="140" customFormat="1" ht="15.75" customHeight="1">
      <c r="A1514" s="139">
        <v>41078</v>
      </c>
      <c r="B1514" s="174">
        <v>7300</v>
      </c>
      <c r="C1514" s="46"/>
      <c r="D1514" s="46"/>
      <c r="I1514" s="258"/>
      <c r="J1514" s="258"/>
      <c r="K1514" s="258"/>
      <c r="L1514" s="258"/>
      <c r="R1514" s="139">
        <v>41050</v>
      </c>
      <c r="S1514" s="174">
        <v>1456</v>
      </c>
      <c r="T1514" s="261"/>
      <c r="U1514" s="147">
        <v>967.03238774167949</v>
      </c>
    </row>
    <row r="1515" spans="1:21" s="140" customFormat="1" ht="15.75" customHeight="1">
      <c r="A1515" s="139">
        <v>41075</v>
      </c>
      <c r="B1515" s="174">
        <v>7180</v>
      </c>
      <c r="C1515" s="46"/>
      <c r="D1515" s="46"/>
      <c r="I1515" s="258"/>
      <c r="J1515" s="258"/>
      <c r="K1515" s="258"/>
      <c r="L1515" s="258"/>
      <c r="R1515" s="139">
        <v>41047</v>
      </c>
      <c r="S1515" s="174">
        <v>1461</v>
      </c>
      <c r="T1515" s="261"/>
      <c r="U1515" s="147">
        <v>971.56067630922007</v>
      </c>
    </row>
    <row r="1516" spans="1:21" s="140" customFormat="1" ht="15.75" customHeight="1">
      <c r="A1516" s="139">
        <v>41074</v>
      </c>
      <c r="B1516" s="174">
        <v>7050</v>
      </c>
      <c r="C1516" s="46"/>
      <c r="D1516" s="46"/>
      <c r="I1516" s="258"/>
      <c r="J1516" s="258"/>
      <c r="K1516" s="258"/>
      <c r="L1516" s="258"/>
      <c r="R1516" s="139">
        <v>41046</v>
      </c>
      <c r="S1516" s="174">
        <v>1461</v>
      </c>
      <c r="T1516" s="261"/>
      <c r="U1516" s="147">
        <v>963.57042432403978</v>
      </c>
    </row>
    <row r="1517" spans="1:21" s="140" customFormat="1" ht="15.75" customHeight="1">
      <c r="A1517" s="139">
        <v>41073</v>
      </c>
      <c r="B1517" s="174">
        <v>6980</v>
      </c>
      <c r="C1517" s="46"/>
      <c r="D1517" s="46"/>
      <c r="I1517" s="258"/>
      <c r="J1517" s="258"/>
      <c r="K1517" s="258"/>
      <c r="L1517" s="258"/>
      <c r="R1517" s="139">
        <v>41045</v>
      </c>
      <c r="S1517" s="174">
        <v>1472</v>
      </c>
      <c r="T1517" s="261"/>
      <c r="U1517" s="147">
        <v>887.40698935728051</v>
      </c>
    </row>
    <row r="1518" spans="1:21" s="140" customFormat="1" ht="15.75" customHeight="1">
      <c r="A1518" s="139">
        <v>41072</v>
      </c>
      <c r="B1518" s="174">
        <v>7080</v>
      </c>
      <c r="C1518" s="46"/>
      <c r="D1518" s="46"/>
      <c r="I1518" s="258"/>
      <c r="J1518" s="258"/>
      <c r="K1518" s="258"/>
      <c r="L1518" s="258"/>
      <c r="R1518" s="139">
        <v>41044</v>
      </c>
      <c r="S1518" s="174">
        <v>1478</v>
      </c>
      <c r="T1518" s="261"/>
      <c r="U1518" s="147">
        <v>873.68006529552076</v>
      </c>
    </row>
    <row r="1519" spans="1:21" s="140" customFormat="1" ht="15.75" customHeight="1">
      <c r="A1519" s="139">
        <v>41071</v>
      </c>
      <c r="B1519" s="174">
        <v>7200</v>
      </c>
      <c r="C1519" s="46"/>
      <c r="D1519" s="46"/>
      <c r="I1519" s="258"/>
      <c r="J1519" s="258"/>
      <c r="K1519" s="258"/>
      <c r="L1519" s="258"/>
      <c r="R1519" s="139">
        <v>41043</v>
      </c>
      <c r="S1519" s="174">
        <v>1494</v>
      </c>
      <c r="T1519" s="261"/>
      <c r="U1519" s="147">
        <v>973.47216312016008</v>
      </c>
    </row>
    <row r="1520" spans="1:21" s="140" customFormat="1" ht="15.75" customHeight="1">
      <c r="A1520" s="139">
        <v>41068</v>
      </c>
      <c r="B1520" s="174">
        <v>7280</v>
      </c>
      <c r="C1520" s="46"/>
      <c r="D1520" s="46"/>
      <c r="I1520" s="258"/>
      <c r="J1520" s="258"/>
      <c r="K1520" s="258"/>
      <c r="L1520" s="258"/>
      <c r="R1520" s="139">
        <v>41040</v>
      </c>
      <c r="S1520" s="174">
        <v>1527</v>
      </c>
      <c r="T1520" s="261"/>
      <c r="U1520" s="147">
        <v>916.71938196147858</v>
      </c>
    </row>
    <row r="1521" spans="1:21" s="140" customFormat="1" ht="15.75" customHeight="1">
      <c r="A1521" s="139">
        <v>41067</v>
      </c>
      <c r="B1521" s="174">
        <v>7380</v>
      </c>
      <c r="C1521" s="46"/>
      <c r="D1521" s="46"/>
      <c r="I1521" s="258"/>
      <c r="J1521" s="258"/>
      <c r="K1521" s="258"/>
      <c r="L1521" s="258"/>
      <c r="R1521" s="139">
        <v>41039</v>
      </c>
      <c r="S1521" s="174">
        <v>1530</v>
      </c>
      <c r="T1521" s="261"/>
      <c r="U1521" s="147">
        <v>954.70920205519997</v>
      </c>
    </row>
    <row r="1522" spans="1:21" s="140" customFormat="1" ht="15.75" customHeight="1">
      <c r="A1522" s="139">
        <v>41066</v>
      </c>
      <c r="B1522" s="174">
        <v>7350</v>
      </c>
      <c r="C1522" s="46"/>
      <c r="D1522" s="46"/>
      <c r="I1522" s="258"/>
      <c r="J1522" s="258"/>
      <c r="K1522" s="258"/>
      <c r="L1522" s="258"/>
      <c r="R1522" s="139">
        <v>41038</v>
      </c>
      <c r="S1522" s="174">
        <v>1541</v>
      </c>
      <c r="T1522" s="261"/>
      <c r="U1522" s="147">
        <v>929.46773756695984</v>
      </c>
    </row>
    <row r="1523" spans="1:21" s="140" customFormat="1" ht="15.75" customHeight="1">
      <c r="A1523" s="139">
        <v>41065</v>
      </c>
      <c r="B1523" s="174">
        <v>7350</v>
      </c>
      <c r="C1523" s="46"/>
      <c r="D1523" s="46"/>
      <c r="I1523" s="258"/>
      <c r="J1523" s="258"/>
      <c r="K1523" s="258"/>
      <c r="L1523" s="258"/>
      <c r="R1523" s="139">
        <v>41037</v>
      </c>
      <c r="S1523" s="174">
        <v>1537</v>
      </c>
      <c r="T1523" s="261"/>
      <c r="U1523" s="147">
        <v>1009.1516078830809</v>
      </c>
    </row>
    <row r="1524" spans="1:21" s="140" customFormat="1" ht="15.75" customHeight="1">
      <c r="A1524" s="139">
        <v>41064</v>
      </c>
      <c r="B1524" s="174">
        <v>7350</v>
      </c>
      <c r="C1524" s="46"/>
      <c r="D1524" s="46"/>
      <c r="I1524" s="258"/>
      <c r="J1524" s="258"/>
      <c r="K1524" s="258"/>
      <c r="L1524" s="258"/>
      <c r="R1524" s="139">
        <v>41036</v>
      </c>
      <c r="S1524" s="174">
        <v>1558</v>
      </c>
      <c r="T1524" s="261"/>
      <c r="U1524" s="147">
        <v>960.2097461616022</v>
      </c>
    </row>
    <row r="1525" spans="1:21" s="140" customFormat="1" ht="15.75" customHeight="1">
      <c r="A1525" s="139">
        <v>41061</v>
      </c>
      <c r="B1525" s="174">
        <v>7900</v>
      </c>
      <c r="C1525" s="46"/>
      <c r="D1525" s="46"/>
      <c r="I1525" s="258"/>
      <c r="J1525" s="258"/>
      <c r="K1525" s="258"/>
      <c r="L1525" s="258"/>
      <c r="R1525" s="139">
        <v>41033</v>
      </c>
      <c r="S1525" s="174">
        <v>1567</v>
      </c>
      <c r="T1525" s="261"/>
      <c r="U1525" s="147">
        <v>987.76171637378047</v>
      </c>
    </row>
    <row r="1526" spans="1:21" s="140" customFormat="1" ht="15.75" customHeight="1">
      <c r="A1526" s="139">
        <v>41060</v>
      </c>
      <c r="B1526" s="174">
        <v>8020</v>
      </c>
      <c r="C1526" s="46"/>
      <c r="D1526" s="46"/>
      <c r="I1526" s="258"/>
      <c r="J1526" s="258"/>
      <c r="K1526" s="258"/>
      <c r="L1526" s="258"/>
      <c r="R1526" s="139">
        <v>41032</v>
      </c>
      <c r="S1526" s="174">
        <v>1549</v>
      </c>
      <c r="T1526" s="261"/>
      <c r="U1526" s="147">
        <v>1061.1969619802603</v>
      </c>
    </row>
    <row r="1527" spans="1:21" s="140" customFormat="1" ht="15.75" customHeight="1">
      <c r="A1527" s="139">
        <v>41059</v>
      </c>
      <c r="B1527" s="174">
        <v>8220</v>
      </c>
      <c r="C1527" s="46"/>
      <c r="D1527" s="46"/>
      <c r="I1527" s="258"/>
      <c r="J1527" s="258"/>
      <c r="K1527" s="258"/>
      <c r="L1527" s="258"/>
      <c r="R1527" s="139">
        <v>41031</v>
      </c>
      <c r="S1527" s="174">
        <v>1545</v>
      </c>
      <c r="T1527" s="261"/>
      <c r="U1527" s="147">
        <v>1071.9718293872011</v>
      </c>
    </row>
    <row r="1528" spans="1:21" s="140" customFormat="1" ht="15.75" customHeight="1">
      <c r="A1528" s="139">
        <v>41058</v>
      </c>
      <c r="B1528" s="174">
        <v>8220</v>
      </c>
      <c r="C1528" s="46"/>
      <c r="D1528" s="46"/>
      <c r="I1528" s="258"/>
      <c r="J1528" s="258"/>
      <c r="K1528" s="258"/>
      <c r="L1528" s="258"/>
      <c r="R1528" s="139">
        <v>41026</v>
      </c>
      <c r="S1528" s="174">
        <v>1547</v>
      </c>
      <c r="T1528" s="261">
        <v>1585</v>
      </c>
      <c r="U1528" s="147">
        <v>930.79765756391953</v>
      </c>
    </row>
    <row r="1529" spans="1:21" s="140" customFormat="1" ht="15.75" customHeight="1">
      <c r="A1529" s="139">
        <v>41057</v>
      </c>
      <c r="B1529" s="174">
        <v>8200</v>
      </c>
      <c r="C1529" s="46"/>
      <c r="D1529" s="46"/>
      <c r="I1529" s="258"/>
      <c r="J1529" s="258"/>
      <c r="K1529" s="258"/>
      <c r="L1529" s="258"/>
      <c r="R1529" s="139">
        <v>41025</v>
      </c>
      <c r="S1529" s="174">
        <v>1544</v>
      </c>
      <c r="T1529" s="261"/>
      <c r="U1529" s="147">
        <v>902.04788041687971</v>
      </c>
    </row>
    <row r="1530" spans="1:21" s="140" customFormat="1" ht="15.75" customHeight="1">
      <c r="A1530" s="139">
        <v>41054</v>
      </c>
      <c r="B1530" s="174">
        <v>8270</v>
      </c>
      <c r="C1530" s="46"/>
      <c r="D1530" s="46"/>
      <c r="I1530" s="258"/>
      <c r="J1530" s="258"/>
      <c r="K1530" s="258"/>
      <c r="L1530" s="258"/>
      <c r="R1530" s="139">
        <v>41024</v>
      </c>
      <c r="S1530" s="174">
        <v>1554</v>
      </c>
      <c r="T1530" s="261"/>
      <c r="U1530" s="147">
        <v>853.43353994034169</v>
      </c>
    </row>
    <row r="1531" spans="1:21" s="140" customFormat="1" ht="15.75" customHeight="1">
      <c r="A1531" s="139">
        <v>41053</v>
      </c>
      <c r="B1531" s="174">
        <v>8250</v>
      </c>
      <c r="C1531" s="46"/>
      <c r="D1531" s="46"/>
      <c r="I1531" s="258"/>
      <c r="J1531" s="258"/>
      <c r="K1531" s="258"/>
      <c r="L1531" s="258"/>
      <c r="R1531" s="139">
        <v>41023</v>
      </c>
      <c r="S1531" s="174">
        <v>1558</v>
      </c>
      <c r="T1531" s="261"/>
      <c r="U1531" s="147">
        <v>852.89417116767981</v>
      </c>
    </row>
    <row r="1532" spans="1:21" s="140" customFormat="1" ht="15.75" customHeight="1">
      <c r="A1532" s="139">
        <v>41052</v>
      </c>
      <c r="B1532" s="174">
        <v>8330</v>
      </c>
      <c r="C1532" s="46"/>
      <c r="D1532" s="46"/>
      <c r="I1532" s="258"/>
      <c r="J1532" s="258"/>
      <c r="K1532" s="258"/>
      <c r="L1532" s="258"/>
      <c r="R1532" s="139">
        <v>41022</v>
      </c>
      <c r="S1532" s="174">
        <v>1562</v>
      </c>
      <c r="T1532" s="261"/>
      <c r="U1532" s="147">
        <v>892.97103298272123</v>
      </c>
    </row>
    <row r="1533" spans="1:21" s="140" customFormat="1" ht="15.75" customHeight="1">
      <c r="A1533" s="139">
        <v>41051</v>
      </c>
      <c r="B1533" s="174">
        <v>8400</v>
      </c>
      <c r="C1533" s="46"/>
      <c r="D1533" s="46"/>
      <c r="I1533" s="258"/>
      <c r="J1533" s="258"/>
      <c r="K1533" s="258"/>
      <c r="L1533" s="258"/>
      <c r="R1533" s="139">
        <v>41019</v>
      </c>
      <c r="S1533" s="174">
        <v>1562</v>
      </c>
      <c r="T1533" s="261"/>
      <c r="U1533" s="147">
        <v>929.2726042241402</v>
      </c>
    </row>
    <row r="1534" spans="1:21" s="140" customFormat="1" ht="15.75" customHeight="1">
      <c r="A1534" s="139">
        <v>41050</v>
      </c>
      <c r="B1534" s="174">
        <v>8450</v>
      </c>
      <c r="C1534" s="46"/>
      <c r="D1534" s="46"/>
      <c r="I1534" s="258"/>
      <c r="J1534" s="258"/>
      <c r="K1534" s="258"/>
      <c r="L1534" s="258"/>
      <c r="R1534" s="139">
        <v>41018</v>
      </c>
      <c r="S1534" s="174">
        <v>1561</v>
      </c>
      <c r="T1534" s="261"/>
      <c r="U1534" s="147">
        <v>980.51617678891944</v>
      </c>
    </row>
    <row r="1535" spans="1:21" s="140" customFormat="1" ht="15.75" customHeight="1">
      <c r="A1535" s="139">
        <v>41047</v>
      </c>
      <c r="B1535" s="174">
        <v>8460</v>
      </c>
      <c r="C1535" s="46"/>
      <c r="D1535" s="46"/>
      <c r="I1535" s="258"/>
      <c r="J1535" s="258"/>
      <c r="K1535" s="258"/>
      <c r="L1535" s="258"/>
      <c r="R1535" s="139">
        <v>41017</v>
      </c>
      <c r="S1535" s="174">
        <v>1556</v>
      </c>
      <c r="T1535" s="261"/>
      <c r="U1535" s="147">
        <v>996.61178993161866</v>
      </c>
    </row>
    <row r="1536" spans="1:21" s="140" customFormat="1" ht="15.75" customHeight="1">
      <c r="A1536" s="139">
        <v>41046</v>
      </c>
      <c r="B1536" s="174">
        <v>8450</v>
      </c>
      <c r="C1536" s="46"/>
      <c r="D1536" s="46"/>
      <c r="I1536" s="258"/>
      <c r="J1536" s="258"/>
      <c r="K1536" s="258"/>
      <c r="L1536" s="258"/>
      <c r="R1536" s="139">
        <v>41016</v>
      </c>
      <c r="S1536" s="174">
        <v>1550</v>
      </c>
      <c r="T1536" s="261"/>
      <c r="U1536" s="147">
        <v>977.81688489360022</v>
      </c>
    </row>
    <row r="1537" spans="1:21" s="140" customFormat="1" ht="15.75" customHeight="1">
      <c r="A1537" s="139">
        <v>41045</v>
      </c>
      <c r="B1537" s="174">
        <v>8400</v>
      </c>
      <c r="C1537" s="46"/>
      <c r="D1537" s="46"/>
      <c r="I1537" s="258"/>
      <c r="J1537" s="258"/>
      <c r="K1537" s="258"/>
      <c r="L1537" s="258"/>
      <c r="R1537" s="139">
        <v>41015</v>
      </c>
      <c r="S1537" s="174">
        <v>1554</v>
      </c>
      <c r="T1537" s="261"/>
      <c r="U1537" s="147">
        <v>945.4054778209811</v>
      </c>
    </row>
    <row r="1538" spans="1:21" s="140" customFormat="1" ht="15.75" customHeight="1">
      <c r="A1538" s="139">
        <v>41044</v>
      </c>
      <c r="B1538" s="174">
        <v>8400</v>
      </c>
      <c r="C1538" s="46"/>
      <c r="D1538" s="46"/>
      <c r="I1538" s="258"/>
      <c r="J1538" s="258"/>
      <c r="K1538" s="258"/>
      <c r="L1538" s="258"/>
      <c r="R1538" s="139">
        <v>41012</v>
      </c>
      <c r="S1538" s="174">
        <v>1558</v>
      </c>
      <c r="T1538" s="261"/>
      <c r="U1538" s="147">
        <v>932.89417116767981</v>
      </c>
    </row>
    <row r="1539" spans="1:21" s="140" customFormat="1" ht="15.75" customHeight="1">
      <c r="A1539" s="139">
        <v>41043</v>
      </c>
      <c r="B1539" s="174">
        <v>8530</v>
      </c>
      <c r="C1539" s="46"/>
      <c r="D1539" s="46"/>
      <c r="I1539" s="258"/>
      <c r="J1539" s="258"/>
      <c r="K1539" s="258"/>
      <c r="L1539" s="258"/>
      <c r="R1539" s="139">
        <v>41011</v>
      </c>
      <c r="S1539" s="174">
        <v>1552</v>
      </c>
      <c r="T1539" s="261"/>
      <c r="U1539" s="147">
        <v>896.54720252692005</v>
      </c>
    </row>
    <row r="1540" spans="1:21" s="140" customFormat="1" ht="15.75" customHeight="1">
      <c r="A1540" s="139">
        <v>41040</v>
      </c>
      <c r="B1540" s="174">
        <v>8560</v>
      </c>
      <c r="C1540" s="46"/>
      <c r="D1540" s="46"/>
      <c r="I1540" s="258"/>
      <c r="J1540" s="258"/>
      <c r="K1540" s="258"/>
      <c r="L1540" s="258"/>
      <c r="R1540" s="139">
        <v>41010</v>
      </c>
      <c r="S1540" s="174">
        <v>1564</v>
      </c>
      <c r="T1540" s="261"/>
      <c r="U1540" s="147">
        <v>834.30030150604125</v>
      </c>
    </row>
    <row r="1541" spans="1:21" s="140" customFormat="1" ht="15.75" customHeight="1">
      <c r="A1541" s="139">
        <v>41039</v>
      </c>
      <c r="B1541" s="174">
        <v>8600</v>
      </c>
      <c r="C1541" s="46"/>
      <c r="D1541" s="46"/>
      <c r="I1541" s="258"/>
      <c r="J1541" s="258"/>
      <c r="K1541" s="258"/>
      <c r="L1541" s="258"/>
      <c r="R1541" s="139">
        <v>41009</v>
      </c>
      <c r="S1541" s="174">
        <v>1563</v>
      </c>
      <c r="T1541" s="261"/>
      <c r="U1541" s="147">
        <v>839.2542536036799</v>
      </c>
    </row>
    <row r="1542" spans="1:21" s="140" customFormat="1" ht="15.75" customHeight="1">
      <c r="A1542" s="139">
        <v>41038</v>
      </c>
      <c r="B1542" s="174">
        <v>8600</v>
      </c>
      <c r="C1542" s="46"/>
      <c r="D1542" s="46"/>
      <c r="I1542" s="258"/>
      <c r="J1542" s="258"/>
      <c r="K1542" s="258"/>
      <c r="L1542" s="258"/>
      <c r="R1542" s="139">
        <v>41008</v>
      </c>
      <c r="S1542" s="174">
        <v>1569</v>
      </c>
      <c r="T1542" s="261"/>
      <c r="U1542" s="147">
        <v>827.71073718652133</v>
      </c>
    </row>
    <row r="1543" spans="1:21" s="140" customFormat="1" ht="15.75" customHeight="1">
      <c r="A1543" s="139">
        <v>41037</v>
      </c>
      <c r="B1543" s="174">
        <v>8670</v>
      </c>
      <c r="C1543" s="46"/>
      <c r="D1543" s="46"/>
      <c r="I1543" s="258"/>
      <c r="J1543" s="258"/>
      <c r="K1543" s="258"/>
      <c r="L1543" s="258"/>
      <c r="R1543" s="139">
        <v>41005</v>
      </c>
      <c r="S1543" s="174">
        <v>1569</v>
      </c>
      <c r="T1543" s="261"/>
      <c r="U1543" s="147">
        <v>865.69873632384133</v>
      </c>
    </row>
    <row r="1544" spans="1:21" s="140" customFormat="1" ht="15.75" customHeight="1">
      <c r="A1544" s="139">
        <v>41036</v>
      </c>
      <c r="B1544" s="174">
        <v>8670</v>
      </c>
      <c r="C1544" s="46"/>
      <c r="D1544" s="46"/>
      <c r="I1544" s="258"/>
      <c r="J1544" s="258"/>
      <c r="K1544" s="258"/>
      <c r="L1544" s="258"/>
      <c r="R1544" s="139">
        <v>41004</v>
      </c>
      <c r="S1544" s="174">
        <v>1575</v>
      </c>
      <c r="T1544" s="261"/>
      <c r="U1544" s="147">
        <v>775.11302784320105</v>
      </c>
    </row>
    <row r="1545" spans="1:21" s="140" customFormat="1" ht="15.75" customHeight="1">
      <c r="A1545" s="139">
        <v>41033</v>
      </c>
      <c r="B1545" s="174">
        <v>8720</v>
      </c>
      <c r="C1545" s="46"/>
      <c r="D1545" s="46"/>
      <c r="I1545" s="258"/>
      <c r="J1545" s="258"/>
      <c r="K1545" s="258"/>
      <c r="L1545" s="258"/>
      <c r="R1545" s="139">
        <v>40998</v>
      </c>
      <c r="S1545" s="174">
        <v>1597</v>
      </c>
      <c r="T1545" s="261">
        <v>1650</v>
      </c>
      <c r="U1545" s="147">
        <v>627.5697949935402</v>
      </c>
    </row>
    <row r="1546" spans="1:21" s="140" customFormat="1" ht="15.75" customHeight="1">
      <c r="A1546" s="139">
        <v>41032</v>
      </c>
      <c r="B1546" s="174">
        <v>8750</v>
      </c>
      <c r="C1546" s="46"/>
      <c r="D1546" s="46"/>
      <c r="I1546" s="258"/>
      <c r="J1546" s="258"/>
      <c r="K1546" s="258"/>
      <c r="L1546" s="258"/>
      <c r="R1546" s="139">
        <v>40997</v>
      </c>
      <c r="S1546" s="174">
        <v>1597</v>
      </c>
      <c r="T1546" s="261"/>
      <c r="U1546" s="147">
        <v>716.16744342291986</v>
      </c>
    </row>
    <row r="1547" spans="1:21" s="140" customFormat="1" ht="15.75" customHeight="1">
      <c r="A1547" s="139">
        <v>41031</v>
      </c>
      <c r="B1547" s="174">
        <v>8750</v>
      </c>
      <c r="C1547" s="46"/>
      <c r="D1547" s="46"/>
      <c r="I1547" s="258"/>
      <c r="J1547" s="258"/>
      <c r="K1547" s="258"/>
      <c r="L1547" s="258"/>
      <c r="R1547" s="139">
        <v>40996</v>
      </c>
      <c r="S1547" s="174">
        <v>1594</v>
      </c>
      <c r="T1547" s="261"/>
      <c r="U1547" s="147">
        <v>755.00967507208043</v>
      </c>
    </row>
    <row r="1548" spans="1:21" s="140" customFormat="1" ht="15.75" customHeight="1">
      <c r="A1548" s="139">
        <v>41026</v>
      </c>
      <c r="B1548" s="174">
        <v>8700</v>
      </c>
      <c r="C1548" s="46"/>
      <c r="D1548" s="46"/>
      <c r="I1548" s="258"/>
      <c r="J1548" s="258"/>
      <c r="K1548" s="258"/>
      <c r="L1548" s="258"/>
      <c r="R1548" s="139">
        <v>40995</v>
      </c>
      <c r="S1548" s="174">
        <v>1586</v>
      </c>
      <c r="T1548" s="261"/>
      <c r="U1548" s="147">
        <v>694.55793146975975</v>
      </c>
    </row>
    <row r="1549" spans="1:21" s="140" customFormat="1" ht="15.75" customHeight="1">
      <c r="A1549" s="139">
        <v>41025</v>
      </c>
      <c r="B1549" s="174">
        <v>8660</v>
      </c>
      <c r="C1549" s="46"/>
      <c r="D1549" s="46"/>
      <c r="I1549" s="258"/>
      <c r="J1549" s="258"/>
      <c r="K1549" s="258"/>
      <c r="L1549" s="258"/>
      <c r="R1549" s="139">
        <v>40994</v>
      </c>
      <c r="S1549" s="174">
        <v>1585</v>
      </c>
      <c r="T1549" s="261"/>
      <c r="U1549" s="147">
        <v>708.59946882870099</v>
      </c>
    </row>
    <row r="1550" spans="1:21" s="140" customFormat="1" ht="15.75" customHeight="1">
      <c r="A1550" s="139">
        <v>41024</v>
      </c>
      <c r="B1550" s="174">
        <v>8640</v>
      </c>
      <c r="C1550" s="46"/>
      <c r="D1550" s="46"/>
      <c r="I1550" s="258"/>
      <c r="J1550" s="258"/>
      <c r="K1550" s="258"/>
      <c r="L1550" s="258"/>
      <c r="R1550" s="139">
        <v>40991</v>
      </c>
      <c r="S1550" s="174">
        <v>1585</v>
      </c>
      <c r="T1550" s="261"/>
      <c r="U1550" s="147">
        <v>615.58531319420035</v>
      </c>
    </row>
    <row r="1551" spans="1:21" s="140" customFormat="1" ht="15.75" customHeight="1">
      <c r="A1551" s="139">
        <v>41023</v>
      </c>
      <c r="B1551" s="174">
        <v>8650</v>
      </c>
      <c r="C1551" s="46"/>
      <c r="D1551" s="46"/>
      <c r="I1551" s="258"/>
      <c r="J1551" s="258"/>
      <c r="K1551" s="258"/>
      <c r="L1551" s="258"/>
      <c r="R1551" s="139">
        <v>40990</v>
      </c>
      <c r="S1551" s="174">
        <v>1574</v>
      </c>
      <c r="T1551" s="261"/>
      <c r="U1551" s="147">
        <v>552.70993690496016</v>
      </c>
    </row>
    <row r="1552" spans="1:21" s="140" customFormat="1" ht="15.75" customHeight="1">
      <c r="A1552" s="139">
        <v>41022</v>
      </c>
      <c r="B1552" s="174">
        <v>8700</v>
      </c>
      <c r="C1552" s="46"/>
      <c r="D1552" s="46"/>
      <c r="I1552" s="258"/>
      <c r="J1552" s="258"/>
      <c r="K1552" s="258"/>
      <c r="L1552" s="258"/>
      <c r="R1552" s="139">
        <v>40989</v>
      </c>
      <c r="S1552" s="174">
        <v>1568</v>
      </c>
      <c r="T1552" s="261"/>
      <c r="U1552" s="147">
        <v>550.41010534727957</v>
      </c>
    </row>
    <row r="1553" spans="1:21" s="140" customFormat="1" ht="15.75" customHeight="1">
      <c r="A1553" s="139">
        <v>41019</v>
      </c>
      <c r="B1553" s="174">
        <v>8730</v>
      </c>
      <c r="C1553" s="46"/>
      <c r="D1553" s="46"/>
      <c r="I1553" s="258"/>
      <c r="J1553" s="258"/>
      <c r="K1553" s="258"/>
      <c r="L1553" s="258"/>
      <c r="R1553" s="139">
        <v>40988</v>
      </c>
      <c r="S1553" s="174">
        <v>1561</v>
      </c>
      <c r="T1553" s="261"/>
      <c r="U1553" s="147">
        <v>572.85424811195935</v>
      </c>
    </row>
    <row r="1554" spans="1:21" s="140" customFormat="1" ht="15.75" customHeight="1">
      <c r="A1554" s="139">
        <v>41018</v>
      </c>
      <c r="B1554" s="174">
        <v>8780</v>
      </c>
      <c r="C1554" s="46"/>
      <c r="D1554" s="46"/>
      <c r="I1554" s="258"/>
      <c r="J1554" s="258"/>
      <c r="K1554" s="258"/>
      <c r="L1554" s="258"/>
      <c r="R1554" s="139">
        <v>40987</v>
      </c>
      <c r="S1554" s="174">
        <v>1565</v>
      </c>
      <c r="T1554" s="261"/>
      <c r="U1554" s="147">
        <v>510.39237339939973</v>
      </c>
    </row>
    <row r="1555" spans="1:21" s="140" customFormat="1" ht="15.75" customHeight="1">
      <c r="A1555" s="139">
        <v>41017</v>
      </c>
      <c r="B1555" s="174">
        <v>8780</v>
      </c>
      <c r="C1555" s="46"/>
      <c r="D1555" s="46"/>
      <c r="I1555" s="258"/>
      <c r="J1555" s="258"/>
      <c r="K1555" s="258"/>
      <c r="L1555" s="258"/>
      <c r="R1555" s="139">
        <v>40984</v>
      </c>
      <c r="S1555" s="174">
        <v>1610</v>
      </c>
      <c r="T1555" s="261"/>
      <c r="U1555" s="147">
        <v>558.20308682960058</v>
      </c>
    </row>
    <row r="1556" spans="1:21" s="140" customFormat="1" ht="15.75" customHeight="1">
      <c r="A1556" s="139">
        <v>41016</v>
      </c>
      <c r="B1556" s="174">
        <v>8760</v>
      </c>
      <c r="C1556" s="46"/>
      <c r="D1556" s="46"/>
      <c r="I1556" s="258"/>
      <c r="J1556" s="258"/>
      <c r="K1556" s="258"/>
      <c r="L1556" s="258"/>
      <c r="R1556" s="139">
        <v>40983</v>
      </c>
      <c r="S1556" s="174">
        <v>1634</v>
      </c>
      <c r="T1556" s="261"/>
      <c r="U1556" s="147">
        <v>570.22404592664043</v>
      </c>
    </row>
    <row r="1557" spans="1:21" s="140" customFormat="1" ht="15.75" customHeight="1">
      <c r="A1557" s="139">
        <v>41015</v>
      </c>
      <c r="B1557" s="174">
        <v>8730</v>
      </c>
      <c r="C1557" s="46"/>
      <c r="D1557" s="46"/>
      <c r="I1557" s="258"/>
      <c r="J1557" s="258"/>
      <c r="K1557" s="258"/>
      <c r="L1557" s="258"/>
      <c r="R1557" s="139">
        <v>40982</v>
      </c>
      <c r="S1557" s="174">
        <v>1645</v>
      </c>
      <c r="T1557" s="261"/>
      <c r="U1557" s="147">
        <v>624.29383978069927</v>
      </c>
    </row>
    <row r="1558" spans="1:21" s="140" customFormat="1" ht="15.75" customHeight="1">
      <c r="A1558" s="139">
        <v>41012</v>
      </c>
      <c r="B1558" s="174">
        <v>8730</v>
      </c>
      <c r="C1558" s="46"/>
      <c r="D1558" s="46"/>
      <c r="I1558" s="258"/>
      <c r="J1558" s="258"/>
      <c r="K1558" s="258"/>
      <c r="L1558" s="258"/>
      <c r="R1558" s="139">
        <v>40981</v>
      </c>
      <c r="S1558" s="174">
        <v>1654</v>
      </c>
      <c r="T1558" s="261"/>
      <c r="U1558" s="147">
        <v>654.48882867663997</v>
      </c>
    </row>
    <row r="1559" spans="1:21" s="140" customFormat="1" ht="15.75" customHeight="1">
      <c r="A1559" s="139">
        <v>41011</v>
      </c>
      <c r="B1559" s="174">
        <v>8680</v>
      </c>
      <c r="C1559" s="46"/>
      <c r="D1559" s="46"/>
      <c r="I1559" s="258"/>
      <c r="J1559" s="258"/>
      <c r="K1559" s="258"/>
      <c r="L1559" s="258"/>
      <c r="R1559" s="139">
        <v>40980</v>
      </c>
      <c r="S1559" s="174">
        <v>1668</v>
      </c>
      <c r="T1559" s="261"/>
      <c r="U1559" s="147">
        <v>682.24316710168023</v>
      </c>
    </row>
    <row r="1560" spans="1:21" s="140" customFormat="1" ht="15.75" customHeight="1">
      <c r="A1560" s="139">
        <v>41010</v>
      </c>
      <c r="B1560" s="174">
        <v>8650</v>
      </c>
      <c r="C1560" s="46"/>
      <c r="D1560" s="46"/>
      <c r="I1560" s="258"/>
      <c r="J1560" s="258"/>
      <c r="K1560" s="258"/>
      <c r="L1560" s="258"/>
      <c r="R1560" s="139">
        <v>40977</v>
      </c>
      <c r="S1560" s="174">
        <v>1665</v>
      </c>
      <c r="T1560" s="261"/>
      <c r="U1560" s="147">
        <v>735.13593683789986</v>
      </c>
    </row>
    <row r="1561" spans="1:21" s="140" customFormat="1" ht="15.75" customHeight="1">
      <c r="A1561" s="139">
        <v>41009</v>
      </c>
      <c r="B1561" s="174">
        <v>8650</v>
      </c>
      <c r="C1561" s="46"/>
      <c r="D1561" s="46"/>
      <c r="I1561" s="258"/>
      <c r="J1561" s="258"/>
      <c r="K1561" s="258"/>
      <c r="L1561" s="258"/>
      <c r="R1561" s="139">
        <v>40975</v>
      </c>
      <c r="S1561" s="174">
        <v>1680</v>
      </c>
      <c r="T1561" s="261"/>
      <c r="U1561" s="147">
        <v>708.33373440180003</v>
      </c>
    </row>
    <row r="1562" spans="1:21" s="140" customFormat="1" ht="15.75" customHeight="1">
      <c r="A1562" s="139">
        <v>41008</v>
      </c>
      <c r="B1562" s="174">
        <v>8650</v>
      </c>
      <c r="C1562" s="46"/>
      <c r="D1562" s="46"/>
      <c r="I1562" s="258"/>
      <c r="J1562" s="258"/>
      <c r="K1562" s="258"/>
      <c r="L1562" s="258"/>
      <c r="R1562" s="139">
        <v>40974</v>
      </c>
      <c r="S1562" s="174">
        <v>1683</v>
      </c>
      <c r="T1562" s="261"/>
      <c r="U1562" s="147">
        <v>831.54510738208228</v>
      </c>
    </row>
    <row r="1563" spans="1:21" s="140" customFormat="1" ht="15.75" customHeight="1">
      <c r="A1563" s="139">
        <v>41005</v>
      </c>
      <c r="B1563" s="174">
        <v>8700</v>
      </c>
      <c r="C1563" s="46"/>
      <c r="D1563" s="46"/>
      <c r="I1563" s="258"/>
      <c r="J1563" s="258"/>
      <c r="K1563" s="258"/>
      <c r="L1563" s="258"/>
      <c r="R1563" s="139">
        <v>40973</v>
      </c>
      <c r="S1563" s="174">
        <v>1683</v>
      </c>
      <c r="T1563" s="261"/>
      <c r="U1563" s="147">
        <v>863.45365060866061</v>
      </c>
    </row>
    <row r="1564" spans="1:21" s="140" customFormat="1" ht="15.75" customHeight="1">
      <c r="A1564" s="139">
        <v>41004</v>
      </c>
      <c r="B1564" s="174">
        <v>8600</v>
      </c>
      <c r="C1564" s="46"/>
      <c r="D1564" s="46"/>
      <c r="I1564" s="258"/>
      <c r="J1564" s="258"/>
      <c r="K1564" s="258"/>
      <c r="L1564" s="258"/>
      <c r="R1564" s="139">
        <v>40970</v>
      </c>
      <c r="S1564" s="174">
        <v>1653</v>
      </c>
      <c r="T1564" s="261"/>
      <c r="U1564" s="147">
        <v>935.17629485645921</v>
      </c>
    </row>
    <row r="1565" spans="1:21" s="140" customFormat="1" ht="15.75" customHeight="1">
      <c r="A1565" s="139">
        <v>40998</v>
      </c>
      <c r="B1565" s="174">
        <v>8680</v>
      </c>
      <c r="C1565" s="46"/>
      <c r="D1565" s="46"/>
      <c r="I1565" s="258"/>
      <c r="J1565" s="258"/>
      <c r="K1565" s="258"/>
      <c r="L1565" s="258"/>
      <c r="R1565" s="139">
        <v>40969</v>
      </c>
      <c r="S1565" s="174">
        <v>1664</v>
      </c>
      <c r="T1565" s="261"/>
      <c r="U1565" s="147">
        <v>840.52067150227776</v>
      </c>
    </row>
    <row r="1566" spans="1:21" s="140" customFormat="1" ht="15.75" customHeight="1">
      <c r="A1566" s="139">
        <v>40997</v>
      </c>
      <c r="B1566" s="174">
        <v>8770</v>
      </c>
      <c r="C1566" s="46"/>
      <c r="D1566" s="46"/>
      <c r="I1566" s="258"/>
      <c r="J1566" s="258"/>
      <c r="K1566" s="258"/>
      <c r="L1566" s="258"/>
      <c r="R1566" s="139">
        <v>40968</v>
      </c>
      <c r="S1566" s="174">
        <v>1659</v>
      </c>
      <c r="T1566" s="261">
        <v>1590</v>
      </c>
      <c r="U1566" s="147">
        <v>932.17725235168109</v>
      </c>
    </row>
    <row r="1567" spans="1:21" s="140" customFormat="1" ht="15.75" customHeight="1">
      <c r="A1567" s="139">
        <v>40996</v>
      </c>
      <c r="B1567" s="174">
        <v>8800</v>
      </c>
      <c r="C1567" s="46"/>
      <c r="D1567" s="46"/>
      <c r="I1567" s="258"/>
      <c r="J1567" s="258"/>
      <c r="K1567" s="258"/>
      <c r="L1567" s="258"/>
      <c r="R1567" s="139">
        <v>40967</v>
      </c>
      <c r="S1567" s="174">
        <v>1674</v>
      </c>
      <c r="T1567" s="261"/>
      <c r="U1567" s="147">
        <v>889.25509379968025</v>
      </c>
    </row>
    <row r="1568" spans="1:21" s="140" customFormat="1" ht="15.75" customHeight="1">
      <c r="A1568" s="139">
        <v>40995</v>
      </c>
      <c r="B1568" s="174">
        <v>8730</v>
      </c>
      <c r="C1568" s="46"/>
      <c r="D1568" s="46"/>
      <c r="I1568" s="258"/>
      <c r="J1568" s="258"/>
      <c r="K1568" s="258"/>
      <c r="L1568" s="258"/>
      <c r="R1568" s="139">
        <v>40966</v>
      </c>
      <c r="S1568" s="174">
        <v>1665</v>
      </c>
      <c r="T1568" s="261"/>
      <c r="U1568" s="147">
        <v>958.59316657460022</v>
      </c>
    </row>
    <row r="1569" spans="1:21" s="140" customFormat="1" ht="15.75" customHeight="1">
      <c r="A1569" s="139">
        <v>40994</v>
      </c>
      <c r="B1569" s="174">
        <v>8730</v>
      </c>
      <c r="C1569" s="46"/>
      <c r="D1569" s="46"/>
      <c r="I1569" s="258"/>
      <c r="J1569" s="258"/>
      <c r="K1569" s="258"/>
      <c r="L1569" s="258"/>
      <c r="R1569" s="139">
        <v>40963</v>
      </c>
      <c r="S1569" s="174">
        <v>1652</v>
      </c>
      <c r="T1569" s="261"/>
      <c r="U1569" s="147">
        <v>901.42571241524183</v>
      </c>
    </row>
    <row r="1570" spans="1:21" s="140" customFormat="1" ht="15.75" customHeight="1">
      <c r="A1570" s="139">
        <v>40991</v>
      </c>
      <c r="B1570" s="174">
        <v>8630</v>
      </c>
      <c r="C1570" s="46"/>
      <c r="D1570" s="46"/>
      <c r="I1570" s="258"/>
      <c r="J1570" s="258"/>
      <c r="K1570" s="258"/>
      <c r="L1570" s="258"/>
      <c r="R1570" s="139">
        <v>40962</v>
      </c>
      <c r="S1570" s="174">
        <v>1642</v>
      </c>
      <c r="T1570" s="261"/>
      <c r="U1570" s="147">
        <v>926.18997610304086</v>
      </c>
    </row>
    <row r="1571" spans="1:21" s="140" customFormat="1" ht="15.75" customHeight="1">
      <c r="A1571" s="139">
        <v>40990</v>
      </c>
      <c r="B1571" s="174">
        <v>8570</v>
      </c>
      <c r="C1571" s="46"/>
      <c r="D1571" s="46"/>
      <c r="I1571" s="258"/>
      <c r="J1571" s="258"/>
      <c r="K1571" s="258"/>
      <c r="L1571" s="258"/>
      <c r="R1571" s="139">
        <v>40961</v>
      </c>
      <c r="S1571" s="174">
        <v>1637</v>
      </c>
      <c r="T1571" s="261"/>
      <c r="U1571" s="147">
        <v>1009.839120439141</v>
      </c>
    </row>
    <row r="1572" spans="1:21" s="140" customFormat="1" ht="15.75" customHeight="1">
      <c r="A1572" s="139">
        <v>40989</v>
      </c>
      <c r="B1572" s="174">
        <v>8550</v>
      </c>
      <c r="C1572" s="46"/>
      <c r="D1572" s="46"/>
      <c r="I1572" s="258"/>
      <c r="J1572" s="258"/>
      <c r="K1572" s="258"/>
      <c r="L1572" s="258"/>
      <c r="R1572" s="139">
        <v>40960</v>
      </c>
      <c r="S1572" s="174">
        <v>1627</v>
      </c>
      <c r="T1572" s="261"/>
      <c r="U1572" s="147">
        <v>1007.6524837068409</v>
      </c>
    </row>
    <row r="1573" spans="1:21" s="140" customFormat="1" ht="15.75" customHeight="1">
      <c r="A1573" s="139">
        <v>40988</v>
      </c>
      <c r="B1573" s="174">
        <v>8550</v>
      </c>
      <c r="C1573" s="46"/>
      <c r="D1573" s="46"/>
      <c r="I1573" s="258"/>
      <c r="J1573" s="258"/>
      <c r="K1573" s="258"/>
      <c r="L1573" s="258"/>
      <c r="R1573" s="139">
        <v>40959</v>
      </c>
      <c r="S1573" s="174">
        <v>1625</v>
      </c>
      <c r="T1573" s="261"/>
      <c r="U1573" s="147">
        <v>1005.7646224742984</v>
      </c>
    </row>
    <row r="1574" spans="1:21" s="140" customFormat="1" ht="15.75" customHeight="1">
      <c r="A1574" s="139">
        <v>40987</v>
      </c>
      <c r="B1574" s="174">
        <v>8500</v>
      </c>
      <c r="C1574" s="46"/>
      <c r="D1574" s="46"/>
      <c r="I1574" s="258"/>
      <c r="J1574" s="258"/>
      <c r="K1574" s="258"/>
      <c r="L1574" s="258"/>
      <c r="R1574" s="139">
        <v>40956</v>
      </c>
      <c r="S1574" s="174">
        <v>1626</v>
      </c>
      <c r="T1574" s="261"/>
      <c r="U1574" s="147">
        <v>950.76202369311977</v>
      </c>
    </row>
    <row r="1575" spans="1:21" s="140" customFormat="1" ht="15.75" customHeight="1">
      <c r="A1575" s="139">
        <v>40984</v>
      </c>
      <c r="B1575" s="174">
        <v>8675</v>
      </c>
      <c r="C1575" s="46"/>
      <c r="D1575" s="46"/>
      <c r="I1575" s="258"/>
      <c r="J1575" s="258"/>
      <c r="K1575" s="258"/>
      <c r="L1575" s="258"/>
      <c r="R1575" s="139">
        <v>40955</v>
      </c>
      <c r="S1575" s="174">
        <v>1636</v>
      </c>
      <c r="T1575" s="261"/>
      <c r="U1575" s="147">
        <v>876.61536479311962</v>
      </c>
    </row>
    <row r="1576" spans="1:21" s="140" customFormat="1" ht="15.75" customHeight="1">
      <c r="A1576" s="139">
        <v>40983</v>
      </c>
      <c r="B1576" s="174">
        <v>8750</v>
      </c>
      <c r="C1576" s="46"/>
      <c r="D1576" s="46"/>
      <c r="I1576" s="258"/>
      <c r="J1576" s="258"/>
      <c r="K1576" s="258"/>
      <c r="L1576" s="258"/>
      <c r="R1576" s="139">
        <v>40954</v>
      </c>
      <c r="S1576" s="174">
        <v>1636</v>
      </c>
      <c r="T1576" s="261"/>
      <c r="U1576" s="147">
        <v>1074.7154349977209</v>
      </c>
    </row>
    <row r="1577" spans="1:21" s="140" customFormat="1" ht="15.75" customHeight="1">
      <c r="A1577" s="139">
        <v>40982</v>
      </c>
      <c r="B1577" s="174">
        <v>8825</v>
      </c>
      <c r="C1577" s="46"/>
      <c r="D1577" s="46"/>
      <c r="I1577" s="258"/>
      <c r="J1577" s="258"/>
      <c r="K1577" s="258"/>
      <c r="L1577" s="258"/>
      <c r="R1577" s="139">
        <v>40953</v>
      </c>
      <c r="S1577" s="174">
        <v>1636</v>
      </c>
      <c r="T1577" s="261"/>
      <c r="U1577" s="147">
        <v>1079.7819144521209</v>
      </c>
    </row>
    <row r="1578" spans="1:21" s="140" customFormat="1" ht="15.75" customHeight="1">
      <c r="A1578" s="139">
        <v>40981</v>
      </c>
      <c r="B1578" s="174">
        <v>8875</v>
      </c>
      <c r="C1578" s="46"/>
      <c r="D1578" s="46"/>
      <c r="I1578" s="258"/>
      <c r="J1578" s="258"/>
      <c r="K1578" s="258"/>
      <c r="L1578" s="258"/>
      <c r="R1578" s="139">
        <v>40952</v>
      </c>
      <c r="S1578" s="174">
        <v>1646</v>
      </c>
      <c r="T1578" s="261"/>
      <c r="U1578" s="147">
        <v>1051.2020860295197</v>
      </c>
    </row>
    <row r="1579" spans="1:21" s="140" customFormat="1" ht="15.75" customHeight="1">
      <c r="A1579" s="139">
        <v>40980</v>
      </c>
      <c r="B1579" s="174">
        <v>8920</v>
      </c>
      <c r="C1579" s="46"/>
      <c r="D1579" s="46"/>
      <c r="I1579" s="258"/>
      <c r="J1579" s="258"/>
      <c r="K1579" s="258"/>
      <c r="L1579" s="258"/>
      <c r="R1579" s="139">
        <v>40949</v>
      </c>
      <c r="S1579" s="174">
        <v>1646</v>
      </c>
      <c r="T1579" s="261"/>
      <c r="U1579" s="147">
        <v>1118.8253629271203</v>
      </c>
    </row>
    <row r="1580" spans="1:21" s="140" customFormat="1" ht="15.75" customHeight="1">
      <c r="A1580" s="139">
        <v>40977</v>
      </c>
      <c r="B1580" s="174">
        <v>8970</v>
      </c>
      <c r="C1580" s="46"/>
      <c r="D1580" s="46"/>
      <c r="I1580" s="258"/>
      <c r="J1580" s="258"/>
      <c r="K1580" s="258"/>
      <c r="L1580" s="258"/>
      <c r="R1580" s="139">
        <v>40948</v>
      </c>
      <c r="S1580" s="174">
        <v>1650</v>
      </c>
      <c r="T1580" s="261"/>
      <c r="U1580" s="147">
        <v>1108.9227984808003</v>
      </c>
    </row>
    <row r="1581" spans="1:21" s="140" customFormat="1" ht="15.75" customHeight="1">
      <c r="A1581" s="139">
        <v>40976</v>
      </c>
      <c r="B1581" s="174">
        <v>8950</v>
      </c>
      <c r="C1581" s="46"/>
      <c r="D1581" s="46"/>
      <c r="I1581" s="258"/>
      <c r="J1581" s="258"/>
      <c r="K1581" s="258"/>
      <c r="L1581" s="258"/>
      <c r="R1581" s="139">
        <v>40947</v>
      </c>
      <c r="S1581" s="174">
        <v>1650</v>
      </c>
      <c r="T1581" s="261"/>
      <c r="U1581" s="147">
        <v>1066.8376901728006</v>
      </c>
    </row>
    <row r="1582" spans="1:21" s="140" customFormat="1" ht="15.75" customHeight="1">
      <c r="A1582" s="139">
        <v>40975</v>
      </c>
      <c r="B1582" s="174">
        <v>8970</v>
      </c>
      <c r="C1582" s="46"/>
      <c r="D1582" s="46"/>
      <c r="I1582" s="258"/>
      <c r="J1582" s="258"/>
      <c r="K1582" s="258"/>
      <c r="L1582" s="258"/>
      <c r="R1582" s="139">
        <v>40946</v>
      </c>
      <c r="S1582" s="174">
        <v>1642</v>
      </c>
      <c r="T1582" s="261"/>
      <c r="U1582" s="147">
        <v>1074.8711854316807</v>
      </c>
    </row>
    <row r="1583" spans="1:21" s="140" customFormat="1" ht="15.75" customHeight="1">
      <c r="A1583" s="139">
        <v>40974</v>
      </c>
      <c r="B1583" s="174">
        <v>9100</v>
      </c>
      <c r="C1583" s="46"/>
      <c r="D1583" s="46"/>
      <c r="I1583" s="258"/>
      <c r="J1583" s="258"/>
      <c r="K1583" s="258"/>
      <c r="L1583" s="258"/>
      <c r="R1583" s="139">
        <v>40945</v>
      </c>
      <c r="S1583" s="174">
        <v>1636</v>
      </c>
      <c r="T1583" s="261"/>
      <c r="U1583" s="147">
        <v>1199.6489555433209</v>
      </c>
    </row>
    <row r="1584" spans="1:21" s="140" customFormat="1" ht="15.75" customHeight="1">
      <c r="A1584" s="139">
        <v>40973</v>
      </c>
      <c r="B1584" s="174">
        <v>9120</v>
      </c>
      <c r="C1584" s="46"/>
      <c r="D1584" s="46"/>
      <c r="I1584" s="258"/>
      <c r="J1584" s="258"/>
      <c r="K1584" s="258"/>
      <c r="L1584" s="258"/>
      <c r="R1584" s="139">
        <v>40942</v>
      </c>
      <c r="S1584" s="174">
        <v>1622</v>
      </c>
      <c r="T1584" s="261"/>
      <c r="U1584" s="147">
        <v>1119.4128881626393</v>
      </c>
    </row>
    <row r="1585" spans="1:21" s="140" customFormat="1" ht="15.75" customHeight="1">
      <c r="A1585" s="139">
        <v>40970</v>
      </c>
      <c r="B1585" s="174">
        <v>9120</v>
      </c>
      <c r="C1585" s="46"/>
      <c r="D1585" s="46"/>
      <c r="I1585" s="258"/>
      <c r="J1585" s="258"/>
      <c r="K1585" s="258"/>
      <c r="L1585" s="258"/>
      <c r="R1585" s="139">
        <v>40941</v>
      </c>
      <c r="S1585" s="174">
        <v>1610</v>
      </c>
      <c r="T1585" s="261"/>
      <c r="U1585" s="147">
        <v>1110.8612462720002</v>
      </c>
    </row>
    <row r="1586" spans="1:21" s="140" customFormat="1" ht="15.75" customHeight="1">
      <c r="A1586" s="139">
        <v>40969</v>
      </c>
      <c r="B1586" s="174">
        <v>9050</v>
      </c>
      <c r="C1586" s="46"/>
      <c r="D1586" s="46"/>
      <c r="I1586" s="258"/>
      <c r="J1586" s="258"/>
      <c r="K1586" s="258"/>
      <c r="L1586" s="258"/>
      <c r="R1586" s="139">
        <v>40940</v>
      </c>
      <c r="S1586" s="174">
        <v>1610</v>
      </c>
      <c r="T1586" s="261"/>
      <c r="U1586" s="147">
        <v>1205.207394432</v>
      </c>
    </row>
    <row r="1587" spans="1:21" s="140" customFormat="1" ht="15.75" customHeight="1">
      <c r="A1587" s="139">
        <v>40968</v>
      </c>
      <c r="B1587" s="174">
        <v>8980</v>
      </c>
      <c r="C1587" s="46"/>
      <c r="D1587" s="46"/>
      <c r="I1587" s="258"/>
      <c r="J1587" s="258"/>
      <c r="K1587" s="258"/>
      <c r="L1587" s="258"/>
      <c r="R1587" s="139">
        <v>40939</v>
      </c>
      <c r="S1587" s="174">
        <v>1613</v>
      </c>
      <c r="T1587" s="261"/>
      <c r="U1587" s="147">
        <v>1150.5229956029598</v>
      </c>
    </row>
    <row r="1588" spans="1:21" s="140" customFormat="1" ht="15.75" customHeight="1">
      <c r="A1588" s="139">
        <v>40967</v>
      </c>
      <c r="B1588" s="174">
        <v>8980</v>
      </c>
      <c r="C1588" s="46"/>
      <c r="D1588" s="46"/>
      <c r="I1588" s="258"/>
      <c r="J1588" s="258"/>
      <c r="K1588" s="258"/>
      <c r="L1588" s="258"/>
      <c r="R1588" s="139">
        <v>40938</v>
      </c>
      <c r="S1588" s="174">
        <v>1589</v>
      </c>
      <c r="T1588" s="261"/>
      <c r="U1588" s="147">
        <v>1279.8278435952798</v>
      </c>
    </row>
    <row r="1589" spans="1:21" s="140" customFormat="1" ht="15.75" customHeight="1">
      <c r="A1589" s="139">
        <v>40966</v>
      </c>
      <c r="B1589" s="174">
        <v>9020</v>
      </c>
      <c r="C1589" s="46"/>
      <c r="D1589" s="46"/>
      <c r="I1589" s="258"/>
      <c r="J1589" s="258"/>
      <c r="K1589" s="258"/>
      <c r="L1589" s="258"/>
      <c r="R1589" s="139">
        <v>40925</v>
      </c>
      <c r="S1589" s="174">
        <v>1587</v>
      </c>
      <c r="T1589" s="261"/>
      <c r="U1589" s="147">
        <v>1039.7588343522393</v>
      </c>
    </row>
    <row r="1590" spans="1:21" s="140" customFormat="1" ht="15.75" customHeight="1">
      <c r="A1590" s="139">
        <v>40963</v>
      </c>
      <c r="B1590" s="174">
        <v>8930</v>
      </c>
      <c r="C1590" s="46"/>
      <c r="D1590" s="46"/>
      <c r="I1590" s="258"/>
      <c r="J1590" s="258"/>
      <c r="K1590" s="258"/>
      <c r="L1590" s="258"/>
      <c r="R1590" s="139">
        <v>40921</v>
      </c>
      <c r="S1590" s="174">
        <v>1587</v>
      </c>
      <c r="T1590" s="261"/>
      <c r="U1590" s="147">
        <v>862.28161529384033</v>
      </c>
    </row>
    <row r="1591" spans="1:21" s="140" customFormat="1" ht="15.75" customHeight="1">
      <c r="A1591" s="139">
        <v>40962</v>
      </c>
      <c r="B1591" s="174">
        <v>8930</v>
      </c>
      <c r="C1591" s="46"/>
      <c r="D1591" s="46"/>
      <c r="I1591" s="258"/>
      <c r="J1591" s="258"/>
      <c r="K1591" s="258"/>
      <c r="L1591" s="258"/>
      <c r="R1591" s="139">
        <v>40920</v>
      </c>
      <c r="S1591" s="174">
        <v>1589</v>
      </c>
      <c r="T1591" s="261"/>
      <c r="U1591" s="147">
        <v>853.58897514127966</v>
      </c>
    </row>
    <row r="1592" spans="1:21" s="140" customFormat="1" ht="15.75" customHeight="1">
      <c r="A1592" s="139">
        <v>40961</v>
      </c>
      <c r="B1592" s="174">
        <v>9000</v>
      </c>
      <c r="C1592" s="46"/>
      <c r="D1592" s="46"/>
      <c r="I1592" s="258"/>
      <c r="J1592" s="258"/>
      <c r="K1592" s="258"/>
      <c r="L1592" s="258"/>
      <c r="R1592" s="139">
        <v>40919</v>
      </c>
      <c r="S1592" s="174">
        <v>1590</v>
      </c>
      <c r="T1592" s="261"/>
      <c r="U1592" s="147">
        <v>884.86234821680046</v>
      </c>
    </row>
    <row r="1593" spans="1:21" s="140" customFormat="1" ht="15.75" customHeight="1">
      <c r="A1593" s="139">
        <v>40960</v>
      </c>
      <c r="B1593" s="174">
        <v>8980</v>
      </c>
      <c r="C1593" s="46"/>
      <c r="D1593" s="46"/>
      <c r="I1593" s="258"/>
      <c r="J1593" s="258"/>
      <c r="K1593" s="258"/>
      <c r="L1593" s="258"/>
      <c r="R1593" s="139">
        <v>40918</v>
      </c>
      <c r="S1593" s="174">
        <v>1577</v>
      </c>
      <c r="T1593" s="261"/>
      <c r="U1593" s="147">
        <v>868.1754375326409</v>
      </c>
    </row>
    <row r="1594" spans="1:21" s="140" customFormat="1" ht="15.75" customHeight="1">
      <c r="A1594" s="139">
        <v>40959</v>
      </c>
      <c r="B1594" s="174">
        <v>8970</v>
      </c>
      <c r="C1594" s="46"/>
      <c r="D1594" s="46"/>
      <c r="I1594" s="258"/>
      <c r="J1594" s="258"/>
      <c r="K1594" s="258"/>
      <c r="L1594" s="258"/>
      <c r="R1594" s="139">
        <v>40917</v>
      </c>
      <c r="S1594" s="174">
        <v>1570</v>
      </c>
      <c r="T1594" s="261"/>
      <c r="U1594" s="147">
        <v>981.56937861040115</v>
      </c>
    </row>
    <row r="1595" spans="1:21" s="140" customFormat="1" ht="15.75" customHeight="1">
      <c r="A1595" s="139">
        <v>40956</v>
      </c>
      <c r="B1595" s="174">
        <v>8920</v>
      </c>
      <c r="C1595" s="46"/>
      <c r="D1595" s="46"/>
      <c r="I1595" s="258"/>
      <c r="J1595" s="258"/>
      <c r="K1595" s="258"/>
      <c r="L1595" s="258"/>
      <c r="R1595" s="139">
        <v>40914</v>
      </c>
      <c r="S1595" s="174">
        <v>1580</v>
      </c>
      <c r="T1595" s="261"/>
      <c r="U1595" s="147">
        <v>933.32631727120042</v>
      </c>
    </row>
    <row r="1596" spans="1:21" s="140" customFormat="1" ht="15.75" customHeight="1">
      <c r="A1596" s="139">
        <v>40955</v>
      </c>
      <c r="B1596" s="174">
        <v>8870</v>
      </c>
      <c r="C1596" s="46"/>
      <c r="D1596" s="46"/>
      <c r="I1596" s="258"/>
      <c r="J1596" s="258"/>
      <c r="K1596" s="258"/>
      <c r="L1596" s="258"/>
      <c r="R1596" s="139">
        <v>40913</v>
      </c>
      <c r="S1596" s="174">
        <v>1558</v>
      </c>
      <c r="T1596" s="261"/>
      <c r="U1596" s="147">
        <v>1035.9022963167199</v>
      </c>
    </row>
    <row r="1597" spans="1:21" s="140" customFormat="1" ht="15.75" customHeight="1">
      <c r="A1597" s="139">
        <v>40954</v>
      </c>
      <c r="B1597" s="174">
        <v>9070</v>
      </c>
      <c r="C1597" s="46"/>
      <c r="D1597" s="46"/>
      <c r="I1597" s="258"/>
      <c r="J1597" s="258"/>
      <c r="K1597" s="258"/>
      <c r="L1597" s="258"/>
      <c r="R1597" s="139">
        <v>40912</v>
      </c>
      <c r="S1597" s="174">
        <v>1517</v>
      </c>
      <c r="T1597" s="261"/>
      <c r="U1597" s="147">
        <v>1223.6698081558798</v>
      </c>
    </row>
    <row r="1598" spans="1:21" s="140" customFormat="1" ht="15.75" customHeight="1">
      <c r="A1598" s="139">
        <v>40953</v>
      </c>
      <c r="B1598" s="174">
        <v>9070</v>
      </c>
      <c r="C1598" s="46"/>
      <c r="D1598" s="46"/>
      <c r="I1598" s="258"/>
      <c r="J1598" s="258"/>
      <c r="K1598" s="258"/>
      <c r="L1598" s="258"/>
      <c r="R1598" s="139">
        <v>40907</v>
      </c>
      <c r="S1598" s="174">
        <v>1475</v>
      </c>
      <c r="T1598" s="261">
        <v>1390</v>
      </c>
      <c r="U1598" s="147">
        <v>1457.9288228153991</v>
      </c>
    </row>
    <row r="1599" spans="1:21" s="140" customFormat="1" ht="15.75" customHeight="1">
      <c r="A1599" s="139">
        <v>40952</v>
      </c>
      <c r="B1599" s="174">
        <v>9070</v>
      </c>
      <c r="C1599" s="46"/>
      <c r="D1599" s="46"/>
      <c r="I1599" s="258"/>
      <c r="J1599" s="258"/>
      <c r="K1599" s="258"/>
      <c r="L1599" s="258"/>
      <c r="R1599" s="139">
        <v>40906</v>
      </c>
      <c r="S1599" s="174">
        <v>1471</v>
      </c>
      <c r="T1599" s="261"/>
      <c r="U1599" s="147">
        <v>1360.0092047153612</v>
      </c>
    </row>
    <row r="1600" spans="1:21" s="140" customFormat="1" ht="15.75" customHeight="1">
      <c r="A1600" s="139">
        <v>40949</v>
      </c>
      <c r="B1600" s="174">
        <v>9130</v>
      </c>
      <c r="C1600" s="46"/>
      <c r="D1600" s="46"/>
      <c r="I1600" s="258"/>
      <c r="J1600" s="258"/>
      <c r="K1600" s="258"/>
      <c r="L1600" s="258"/>
      <c r="R1600" s="139">
        <v>40905</v>
      </c>
      <c r="S1600" s="174">
        <v>1460</v>
      </c>
      <c r="T1600" s="261"/>
      <c r="U1600" s="147">
        <v>1360.4054900929996</v>
      </c>
    </row>
    <row r="1601" spans="1:21" s="140" customFormat="1" ht="15.75" customHeight="1">
      <c r="A1601" s="139">
        <v>40948</v>
      </c>
      <c r="B1601" s="174">
        <v>9130</v>
      </c>
      <c r="C1601" s="46"/>
      <c r="D1601" s="46"/>
      <c r="I1601" s="258"/>
      <c r="J1601" s="258"/>
      <c r="K1601" s="258"/>
      <c r="L1601" s="258"/>
      <c r="R1601" s="139">
        <v>40904</v>
      </c>
      <c r="S1601" s="174">
        <v>1462</v>
      </c>
      <c r="T1601" s="261"/>
      <c r="U1601" s="147">
        <v>1281.3651529171202</v>
      </c>
    </row>
    <row r="1602" spans="1:21" s="140" customFormat="1" ht="15.75" customHeight="1">
      <c r="A1602" s="139">
        <v>40947</v>
      </c>
      <c r="B1602" s="174">
        <v>9100</v>
      </c>
      <c r="C1602" s="46"/>
      <c r="D1602" s="46"/>
      <c r="I1602" s="258"/>
      <c r="J1602" s="258"/>
      <c r="K1602" s="258"/>
      <c r="L1602" s="258"/>
      <c r="R1602" s="139">
        <v>40903</v>
      </c>
      <c r="S1602" s="174">
        <v>1462</v>
      </c>
      <c r="T1602" s="261"/>
      <c r="U1602" s="147">
        <v>1309.8654389868807</v>
      </c>
    </row>
    <row r="1603" spans="1:21" s="140" customFormat="1" ht="15.75" customHeight="1">
      <c r="A1603" s="139">
        <v>40946</v>
      </c>
      <c r="B1603" s="174">
        <v>9100</v>
      </c>
      <c r="C1603" s="46"/>
      <c r="D1603" s="46"/>
      <c r="I1603" s="258"/>
      <c r="J1603" s="258"/>
      <c r="K1603" s="258"/>
      <c r="L1603" s="258"/>
      <c r="R1603" s="139">
        <v>40900</v>
      </c>
      <c r="S1603" s="174">
        <v>1460</v>
      </c>
      <c r="T1603" s="261"/>
      <c r="U1603" s="147">
        <v>1362.8373233859993</v>
      </c>
    </row>
    <row r="1604" spans="1:21" s="140" customFormat="1" ht="15.75" customHeight="1">
      <c r="A1604" s="139">
        <v>40945</v>
      </c>
      <c r="B1604" s="174">
        <v>9200</v>
      </c>
      <c r="C1604" s="46"/>
      <c r="D1604" s="46"/>
      <c r="I1604" s="258"/>
      <c r="J1604" s="258"/>
      <c r="K1604" s="258"/>
      <c r="L1604" s="258"/>
      <c r="R1604" s="139">
        <v>40899</v>
      </c>
      <c r="S1604" s="174">
        <v>1479</v>
      </c>
      <c r="T1604" s="261"/>
      <c r="U1604" s="147">
        <v>1344.3297874218397</v>
      </c>
    </row>
    <row r="1605" spans="1:21" s="140" customFormat="1" ht="15.75" customHeight="1">
      <c r="A1605" s="139">
        <v>40942</v>
      </c>
      <c r="B1605" s="174">
        <v>9080</v>
      </c>
      <c r="C1605" s="46"/>
      <c r="D1605" s="46"/>
      <c r="I1605" s="258"/>
      <c r="J1605" s="258"/>
      <c r="K1605" s="258"/>
      <c r="L1605" s="258"/>
      <c r="R1605" s="139">
        <v>40898</v>
      </c>
      <c r="S1605" s="174">
        <v>1470</v>
      </c>
      <c r="T1605" s="261"/>
      <c r="U1605" s="147">
        <v>1356.6707325256002</v>
      </c>
    </row>
    <row r="1606" spans="1:21" s="140" customFormat="1" ht="15.75" customHeight="1">
      <c r="A1606" s="139">
        <v>40941</v>
      </c>
      <c r="B1606" s="174">
        <v>9050</v>
      </c>
      <c r="C1606" s="46"/>
      <c r="D1606" s="46"/>
      <c r="I1606" s="258"/>
      <c r="J1606" s="258"/>
      <c r="K1606" s="258"/>
      <c r="L1606" s="258"/>
      <c r="R1606" s="139">
        <v>40897</v>
      </c>
      <c r="S1606" s="174">
        <v>1455</v>
      </c>
      <c r="T1606" s="261"/>
      <c r="U1606" s="147">
        <v>1334.1890014692008</v>
      </c>
    </row>
    <row r="1607" spans="1:21" s="140" customFormat="1" ht="15.75" customHeight="1">
      <c r="A1607" s="139">
        <v>40940</v>
      </c>
      <c r="B1607" s="174">
        <v>9150</v>
      </c>
      <c r="C1607" s="46"/>
      <c r="D1607" s="46"/>
      <c r="I1607" s="258"/>
      <c r="J1607" s="258"/>
      <c r="K1607" s="258"/>
      <c r="L1607" s="258"/>
      <c r="R1607" s="139">
        <v>40896</v>
      </c>
      <c r="S1607" s="174">
        <v>1469</v>
      </c>
      <c r="T1607" s="261"/>
      <c r="U1607" s="147">
        <v>1247.9431484276392</v>
      </c>
    </row>
    <row r="1608" spans="1:21" s="140" customFormat="1" ht="15.75" customHeight="1">
      <c r="A1608" s="139">
        <v>40939</v>
      </c>
      <c r="B1608" s="174">
        <v>9170</v>
      </c>
      <c r="C1608" s="46"/>
      <c r="D1608" s="46"/>
      <c r="I1608" s="258"/>
      <c r="J1608" s="258"/>
      <c r="K1608" s="258"/>
      <c r="L1608" s="258"/>
      <c r="R1608" s="139">
        <v>40893</v>
      </c>
      <c r="S1608" s="174">
        <v>1458</v>
      </c>
      <c r="T1608" s="261"/>
      <c r="U1608" s="147">
        <v>1217.6332371404806</v>
      </c>
    </row>
    <row r="1609" spans="1:21" s="140" customFormat="1" ht="15.75" customHeight="1">
      <c r="A1609" s="139">
        <v>40938</v>
      </c>
      <c r="B1609" s="174">
        <v>9170</v>
      </c>
      <c r="C1609" s="46"/>
      <c r="D1609" s="46"/>
      <c r="I1609" s="258"/>
      <c r="J1609" s="258"/>
      <c r="K1609" s="258"/>
      <c r="L1609" s="258"/>
      <c r="R1609" s="139">
        <v>40892</v>
      </c>
      <c r="S1609" s="174">
        <v>1473</v>
      </c>
      <c r="T1609" s="261"/>
      <c r="U1609" s="147">
        <v>1175.1220822069608</v>
      </c>
    </row>
    <row r="1610" spans="1:21" s="140" customFormat="1" ht="15.75" customHeight="1">
      <c r="A1610" s="139">
        <v>40925</v>
      </c>
      <c r="B1610" s="174">
        <v>8920</v>
      </c>
      <c r="C1610" s="46"/>
      <c r="D1610" s="46"/>
      <c r="I1610" s="258"/>
      <c r="J1610" s="258"/>
      <c r="K1610" s="258"/>
      <c r="L1610" s="258"/>
      <c r="R1610" s="139">
        <v>40891</v>
      </c>
      <c r="S1610" s="174">
        <v>1473</v>
      </c>
      <c r="T1610" s="261"/>
      <c r="U1610" s="147">
        <v>1250.5177414795999</v>
      </c>
    </row>
    <row r="1611" spans="1:21" s="140" customFormat="1" ht="15.75" customHeight="1">
      <c r="A1611" s="139">
        <v>40924</v>
      </c>
      <c r="B1611" s="174">
        <v>8850</v>
      </c>
      <c r="C1611" s="46"/>
      <c r="D1611" s="46"/>
      <c r="I1611" s="258"/>
      <c r="J1611" s="258"/>
      <c r="K1611" s="258"/>
      <c r="L1611" s="258"/>
      <c r="R1611" s="139">
        <v>40890</v>
      </c>
      <c r="S1611" s="174">
        <v>1470</v>
      </c>
      <c r="T1611" s="261"/>
      <c r="U1611" s="147">
        <v>1263.4203025328006</v>
      </c>
    </row>
    <row r="1612" spans="1:21" s="140" customFormat="1" ht="15.75" customHeight="1">
      <c r="A1612" s="139">
        <v>40921</v>
      </c>
      <c r="B1612" s="174">
        <v>8750</v>
      </c>
      <c r="C1612" s="46"/>
      <c r="D1612" s="46"/>
      <c r="I1612" s="258"/>
      <c r="J1612" s="258"/>
      <c r="K1612" s="258"/>
      <c r="L1612" s="258"/>
      <c r="R1612" s="139">
        <v>40889</v>
      </c>
      <c r="S1612" s="174">
        <v>1453</v>
      </c>
      <c r="T1612" s="261"/>
      <c r="U1612" s="147">
        <v>1382.2758103603001</v>
      </c>
    </row>
    <row r="1613" spans="1:21" s="140" customFormat="1" ht="15.75" customHeight="1">
      <c r="A1613" s="139">
        <v>40920</v>
      </c>
      <c r="B1613" s="174">
        <v>8750</v>
      </c>
      <c r="C1613" s="46"/>
      <c r="D1613" s="46"/>
      <c r="I1613" s="258"/>
      <c r="J1613" s="258"/>
      <c r="K1613" s="258"/>
      <c r="L1613" s="258"/>
      <c r="R1613" s="139">
        <v>40886</v>
      </c>
      <c r="S1613" s="174">
        <v>1457</v>
      </c>
      <c r="T1613" s="261"/>
      <c r="U1613" s="147">
        <v>1373.9381457250001</v>
      </c>
    </row>
    <row r="1614" spans="1:21" s="140" customFormat="1" ht="15.75" customHeight="1">
      <c r="A1614" s="139">
        <v>40919</v>
      </c>
      <c r="B1614" s="174">
        <v>8780</v>
      </c>
      <c r="C1614" s="46"/>
      <c r="D1614" s="46"/>
      <c r="I1614" s="258"/>
      <c r="J1614" s="258"/>
      <c r="K1614" s="258"/>
      <c r="L1614" s="258"/>
      <c r="R1614" s="139">
        <v>40885</v>
      </c>
      <c r="S1614" s="174">
        <v>1457</v>
      </c>
      <c r="T1614" s="261"/>
      <c r="U1614" s="147">
        <v>1390.1375794027199</v>
      </c>
    </row>
    <row r="1615" spans="1:21" s="140" customFormat="1" ht="15.75" customHeight="1">
      <c r="A1615" s="139">
        <v>40918</v>
      </c>
      <c r="B1615" s="174">
        <v>8700</v>
      </c>
      <c r="C1615" s="46"/>
      <c r="D1615" s="46"/>
      <c r="I1615" s="258"/>
      <c r="J1615" s="258"/>
      <c r="K1615" s="258"/>
      <c r="L1615" s="258"/>
      <c r="R1615" s="139">
        <v>40884</v>
      </c>
      <c r="S1615" s="174">
        <v>1424</v>
      </c>
      <c r="T1615" s="261"/>
      <c r="U1615" s="147">
        <v>1474.8801021294003</v>
      </c>
    </row>
    <row r="1616" spans="1:21" s="140" customFormat="1" ht="15.75" customHeight="1">
      <c r="A1616" s="139">
        <v>40917</v>
      </c>
      <c r="B1616" s="174">
        <v>8770</v>
      </c>
      <c r="C1616" s="46"/>
      <c r="D1616" s="46"/>
      <c r="I1616" s="258"/>
      <c r="J1616" s="258"/>
      <c r="K1616" s="258"/>
      <c r="L1616" s="258"/>
      <c r="R1616" s="139">
        <v>40883</v>
      </c>
      <c r="S1616" s="174">
        <v>1403</v>
      </c>
      <c r="T1616" s="261"/>
      <c r="U1616" s="147">
        <v>1478.5522354350996</v>
      </c>
    </row>
    <row r="1617" spans="1:21" s="140" customFormat="1" ht="15.75" customHeight="1">
      <c r="A1617" s="139">
        <v>40914</v>
      </c>
      <c r="B1617" s="174">
        <v>8770</v>
      </c>
      <c r="C1617" s="46"/>
      <c r="D1617" s="46"/>
      <c r="I1617" s="258"/>
      <c r="J1617" s="258"/>
      <c r="K1617" s="258"/>
      <c r="L1617" s="258"/>
      <c r="R1617" s="139">
        <v>40882</v>
      </c>
      <c r="S1617" s="174">
        <v>1389</v>
      </c>
      <c r="T1617" s="261"/>
      <c r="U1617" s="147">
        <v>1496.3248735837997</v>
      </c>
    </row>
    <row r="1618" spans="1:21" s="140" customFormat="1" ht="15.75" customHeight="1">
      <c r="A1618" s="139">
        <v>40913</v>
      </c>
      <c r="B1618" s="174">
        <v>8750</v>
      </c>
      <c r="C1618" s="46"/>
      <c r="D1618" s="46"/>
      <c r="I1618" s="258"/>
      <c r="J1618" s="258"/>
      <c r="K1618" s="258"/>
      <c r="L1618" s="258"/>
      <c r="R1618" s="139">
        <v>40879</v>
      </c>
      <c r="S1618" s="174">
        <v>1386</v>
      </c>
      <c r="T1618" s="261"/>
      <c r="U1618" s="147">
        <v>1395.0030501390393</v>
      </c>
    </row>
    <row r="1619" spans="1:21" s="140" customFormat="1" ht="15.75" customHeight="1">
      <c r="A1619" s="139">
        <v>40912</v>
      </c>
      <c r="B1619" s="174">
        <v>8730</v>
      </c>
      <c r="C1619" s="46"/>
      <c r="D1619" s="46"/>
      <c r="I1619" s="258"/>
      <c r="J1619" s="258"/>
      <c r="K1619" s="258"/>
      <c r="L1619" s="258"/>
      <c r="R1619" s="139">
        <v>40878</v>
      </c>
      <c r="S1619" s="174">
        <v>1395</v>
      </c>
      <c r="T1619" s="261"/>
      <c r="U1619" s="147">
        <v>1398.7366286905008</v>
      </c>
    </row>
    <row r="1620" spans="1:21" s="140" customFormat="1" ht="15.75" customHeight="1">
      <c r="A1620" s="139">
        <v>40907</v>
      </c>
      <c r="B1620" s="174">
        <v>8580</v>
      </c>
      <c r="C1620" s="46"/>
      <c r="D1620" s="46"/>
      <c r="I1620" s="258"/>
      <c r="J1620" s="258"/>
      <c r="K1620" s="258"/>
      <c r="L1620" s="258"/>
      <c r="R1620" s="139">
        <v>40877</v>
      </c>
      <c r="S1620" s="174">
        <v>1393</v>
      </c>
      <c r="T1620" s="261">
        <v>1500</v>
      </c>
      <c r="U1620" s="147">
        <v>943.46550248770018</v>
      </c>
    </row>
    <row r="1621" spans="1:21" s="140" customFormat="1" ht="15.75" customHeight="1">
      <c r="A1621" s="139">
        <v>40906</v>
      </c>
      <c r="B1621" s="174">
        <v>8480</v>
      </c>
      <c r="C1621" s="46"/>
      <c r="D1621" s="46"/>
      <c r="I1621" s="258"/>
      <c r="J1621" s="258"/>
      <c r="K1621" s="258"/>
      <c r="L1621" s="258"/>
      <c r="R1621" s="139">
        <v>40876</v>
      </c>
      <c r="S1621" s="174">
        <v>1385</v>
      </c>
      <c r="T1621" s="261"/>
      <c r="U1621" s="147">
        <v>933.33736337749906</v>
      </c>
    </row>
    <row r="1622" spans="1:21" s="140" customFormat="1" ht="15.75" customHeight="1">
      <c r="A1622" s="139">
        <v>40905</v>
      </c>
      <c r="B1622" s="174">
        <v>8450</v>
      </c>
      <c r="C1622" s="46"/>
      <c r="D1622" s="46"/>
      <c r="I1622" s="258"/>
      <c r="J1622" s="258"/>
      <c r="K1622" s="258"/>
      <c r="L1622" s="258"/>
      <c r="R1622" s="139">
        <v>40875</v>
      </c>
      <c r="S1622" s="174">
        <v>1387</v>
      </c>
      <c r="T1622" s="261"/>
      <c r="U1622" s="147">
        <v>879.64886812249915</v>
      </c>
    </row>
    <row r="1623" spans="1:21" s="140" customFormat="1" ht="15.75" customHeight="1">
      <c r="A1623" s="139">
        <v>40904</v>
      </c>
      <c r="B1623" s="174">
        <v>8370</v>
      </c>
      <c r="C1623" s="46"/>
      <c r="D1623" s="46"/>
      <c r="I1623" s="258"/>
      <c r="J1623" s="258"/>
      <c r="K1623" s="258"/>
      <c r="L1623" s="258"/>
      <c r="R1623" s="139">
        <v>40872</v>
      </c>
      <c r="S1623" s="174">
        <v>1400</v>
      </c>
      <c r="T1623" s="261"/>
      <c r="U1623" s="147">
        <v>889.57082308999998</v>
      </c>
    </row>
    <row r="1624" spans="1:21" s="140" customFormat="1" ht="15.75" customHeight="1">
      <c r="A1624" s="139">
        <v>40903</v>
      </c>
      <c r="B1624" s="174">
        <v>8420</v>
      </c>
      <c r="C1624" s="46"/>
      <c r="D1624" s="46"/>
      <c r="I1624" s="258"/>
      <c r="J1624" s="258"/>
      <c r="K1624" s="258"/>
      <c r="L1624" s="258"/>
      <c r="R1624" s="139">
        <v>40871</v>
      </c>
      <c r="S1624" s="174">
        <v>1395</v>
      </c>
      <c r="T1624" s="261"/>
      <c r="U1624" s="147">
        <v>909.59075908970135</v>
      </c>
    </row>
    <row r="1625" spans="1:21" s="140" customFormat="1" ht="15.75" customHeight="1">
      <c r="A1625" s="139">
        <v>40900</v>
      </c>
      <c r="B1625" s="174">
        <v>8470</v>
      </c>
      <c r="C1625" s="46"/>
      <c r="D1625" s="46"/>
      <c r="I1625" s="258"/>
      <c r="J1625" s="258"/>
      <c r="K1625" s="258"/>
      <c r="L1625" s="258"/>
      <c r="R1625" s="139">
        <v>40870</v>
      </c>
      <c r="S1625" s="174">
        <v>1389</v>
      </c>
      <c r="T1625" s="261"/>
      <c r="U1625" s="147">
        <v>1000.2864333080197</v>
      </c>
    </row>
    <row r="1626" spans="1:21" s="140" customFormat="1" ht="15.75" customHeight="1">
      <c r="A1626" s="139">
        <v>40899</v>
      </c>
      <c r="B1626" s="174">
        <v>8500</v>
      </c>
      <c r="C1626" s="46"/>
      <c r="D1626" s="46"/>
      <c r="I1626" s="258"/>
      <c r="J1626" s="258"/>
      <c r="K1626" s="258"/>
      <c r="L1626" s="258"/>
      <c r="R1626" s="139">
        <v>40869</v>
      </c>
      <c r="S1626" s="174">
        <v>1396</v>
      </c>
      <c r="T1626" s="261"/>
      <c r="U1626" s="147">
        <v>985.38417553216004</v>
      </c>
    </row>
    <row r="1627" spans="1:21" s="140" customFormat="1" ht="15.75" customHeight="1">
      <c r="A1627" s="139">
        <v>40898</v>
      </c>
      <c r="B1627" s="174">
        <v>8500</v>
      </c>
      <c r="C1627" s="46"/>
      <c r="D1627" s="46"/>
      <c r="I1627" s="258"/>
      <c r="J1627" s="258"/>
      <c r="K1627" s="258"/>
      <c r="L1627" s="258"/>
      <c r="R1627" s="139">
        <v>40868</v>
      </c>
      <c r="S1627" s="174">
        <v>1396</v>
      </c>
      <c r="T1627" s="261"/>
      <c r="U1627" s="147">
        <v>910.50091144736052</v>
      </c>
    </row>
    <row r="1628" spans="1:21" s="140" customFormat="1" ht="15.75" customHeight="1">
      <c r="A1628" s="139">
        <v>40897</v>
      </c>
      <c r="B1628" s="174">
        <v>8430</v>
      </c>
      <c r="C1628" s="46"/>
      <c r="D1628" s="46"/>
      <c r="I1628" s="258"/>
      <c r="J1628" s="258"/>
      <c r="K1628" s="258"/>
      <c r="L1628" s="258"/>
      <c r="R1628" s="139">
        <v>40865</v>
      </c>
      <c r="S1628" s="174">
        <v>1410</v>
      </c>
      <c r="T1628" s="261"/>
      <c r="U1628" s="147">
        <v>831.21607911060073</v>
      </c>
    </row>
    <row r="1629" spans="1:21" s="140" customFormat="1" ht="15.75" customHeight="1">
      <c r="A1629" s="139">
        <v>40896</v>
      </c>
      <c r="B1629" s="174">
        <v>8400</v>
      </c>
      <c r="C1629" s="46"/>
      <c r="D1629" s="46"/>
      <c r="I1629" s="258"/>
      <c r="J1629" s="258"/>
      <c r="K1629" s="258"/>
      <c r="L1629" s="258"/>
      <c r="R1629" s="139">
        <v>40864</v>
      </c>
      <c r="S1629" s="174">
        <v>1414</v>
      </c>
      <c r="T1629" s="261"/>
      <c r="U1629" s="147">
        <v>827.51728212144008</v>
      </c>
    </row>
    <row r="1630" spans="1:21" s="140" customFormat="1" ht="15.75" customHeight="1">
      <c r="A1630" s="139">
        <v>40893</v>
      </c>
      <c r="B1630" s="174">
        <v>8350</v>
      </c>
      <c r="C1630" s="46"/>
      <c r="D1630" s="46"/>
      <c r="I1630" s="258"/>
      <c r="J1630" s="258"/>
      <c r="K1630" s="258"/>
      <c r="L1630" s="258"/>
      <c r="R1630" s="139">
        <v>40863</v>
      </c>
      <c r="S1630" s="174">
        <v>1432</v>
      </c>
      <c r="T1630" s="261"/>
      <c r="U1630" s="147">
        <v>780.29222821631993</v>
      </c>
    </row>
    <row r="1631" spans="1:21" s="140" customFormat="1" ht="15.75" customHeight="1">
      <c r="A1631" s="139">
        <v>40892</v>
      </c>
      <c r="B1631" s="174">
        <v>8350</v>
      </c>
      <c r="C1631" s="46"/>
      <c r="D1631" s="46"/>
      <c r="I1631" s="258"/>
      <c r="J1631" s="258"/>
      <c r="K1631" s="258"/>
      <c r="L1631" s="258"/>
      <c r="R1631" s="139">
        <v>40862</v>
      </c>
      <c r="S1631" s="174">
        <v>1445</v>
      </c>
      <c r="T1631" s="261"/>
      <c r="U1631" s="147">
        <v>739.74382365419842</v>
      </c>
    </row>
    <row r="1632" spans="1:21" s="140" customFormat="1" ht="15.75" customHeight="1">
      <c r="A1632" s="139">
        <v>40891</v>
      </c>
      <c r="B1632" s="174">
        <v>8420</v>
      </c>
      <c r="C1632" s="46"/>
      <c r="D1632" s="46"/>
      <c r="I1632" s="258"/>
      <c r="J1632" s="258"/>
      <c r="K1632" s="258"/>
      <c r="L1632" s="258"/>
      <c r="R1632" s="139">
        <v>40861</v>
      </c>
      <c r="S1632" s="174">
        <v>1435</v>
      </c>
      <c r="T1632" s="261"/>
      <c r="U1632" s="147">
        <v>878.1036378742001</v>
      </c>
    </row>
    <row r="1633" spans="1:21" s="140" customFormat="1" ht="15.75" customHeight="1">
      <c r="A1633" s="139">
        <v>40890</v>
      </c>
      <c r="B1633" s="174">
        <v>8420</v>
      </c>
      <c r="C1633" s="46"/>
      <c r="D1633" s="46"/>
      <c r="I1633" s="258"/>
      <c r="J1633" s="258"/>
      <c r="K1633" s="258"/>
      <c r="L1633" s="258"/>
      <c r="R1633" s="139">
        <v>40856</v>
      </c>
      <c r="S1633" s="174">
        <v>1453</v>
      </c>
      <c r="T1633" s="261"/>
      <c r="U1633" s="147">
        <v>877.86594472127945</v>
      </c>
    </row>
    <row r="1634" spans="1:21" s="140" customFormat="1" ht="15.75" customHeight="1">
      <c r="A1634" s="139">
        <v>40889</v>
      </c>
      <c r="B1634" s="174">
        <v>8500</v>
      </c>
      <c r="C1634" s="46"/>
      <c r="D1634" s="46"/>
      <c r="I1634" s="258"/>
      <c r="J1634" s="258"/>
      <c r="K1634" s="258"/>
      <c r="L1634" s="258"/>
      <c r="R1634" s="139">
        <v>40855</v>
      </c>
      <c r="S1634" s="174">
        <v>1450</v>
      </c>
      <c r="T1634" s="261"/>
      <c r="U1634" s="147">
        <v>882.4597778669995</v>
      </c>
    </row>
    <row r="1635" spans="1:21" s="140" customFormat="1" ht="15.75" customHeight="1">
      <c r="A1635" s="139">
        <v>40886</v>
      </c>
      <c r="B1635" s="174">
        <v>8500</v>
      </c>
      <c r="C1635" s="46"/>
      <c r="D1635" s="46"/>
      <c r="I1635" s="258"/>
      <c r="J1635" s="258"/>
      <c r="K1635" s="258"/>
      <c r="L1635" s="258"/>
      <c r="R1635" s="139">
        <v>40851</v>
      </c>
      <c r="S1635" s="174">
        <v>1418</v>
      </c>
      <c r="T1635" s="261"/>
      <c r="U1635" s="147">
        <v>1165.2430838796799</v>
      </c>
    </row>
    <row r="1636" spans="1:21" s="140" customFormat="1" ht="15.75" customHeight="1">
      <c r="A1636" s="139">
        <v>40885</v>
      </c>
      <c r="B1636" s="174">
        <v>8520</v>
      </c>
      <c r="C1636" s="46"/>
      <c r="D1636" s="46"/>
      <c r="I1636" s="258"/>
      <c r="J1636" s="258"/>
      <c r="K1636" s="258"/>
      <c r="L1636" s="258"/>
      <c r="R1636" s="139">
        <v>40850</v>
      </c>
      <c r="S1636" s="174">
        <v>1435</v>
      </c>
      <c r="T1636" s="261"/>
      <c r="U1636" s="147">
        <v>1081.8552922060999</v>
      </c>
    </row>
    <row r="1637" spans="1:21" s="140" customFormat="1" ht="15.75" customHeight="1">
      <c r="A1637" s="139">
        <v>40884</v>
      </c>
      <c r="B1637" s="174">
        <v>8520</v>
      </c>
      <c r="C1637" s="46"/>
      <c r="D1637" s="46"/>
      <c r="I1637" s="258"/>
      <c r="J1637" s="258"/>
      <c r="K1637" s="258"/>
      <c r="L1637" s="258"/>
      <c r="R1637" s="139">
        <v>40849</v>
      </c>
      <c r="S1637" s="174">
        <v>1446</v>
      </c>
      <c r="T1637" s="261"/>
      <c r="U1637" s="147">
        <v>1086.6662436359602</v>
      </c>
    </row>
    <row r="1638" spans="1:21" s="140" customFormat="1" ht="15.75" customHeight="1">
      <c r="A1638" s="139">
        <v>40883</v>
      </c>
      <c r="B1638" s="174">
        <v>8470</v>
      </c>
      <c r="C1638" s="46"/>
      <c r="D1638" s="46"/>
      <c r="I1638" s="258"/>
      <c r="J1638" s="258"/>
      <c r="K1638" s="258"/>
      <c r="L1638" s="258"/>
      <c r="R1638" s="139">
        <v>40848</v>
      </c>
      <c r="S1638" s="174">
        <v>1505</v>
      </c>
      <c r="T1638" s="260"/>
      <c r="U1638" s="147">
        <v>994.50893399979941</v>
      </c>
    </row>
    <row r="1639" spans="1:21" s="140" customFormat="1" ht="15.75" customHeight="1">
      <c r="A1639" s="139">
        <v>40882</v>
      </c>
      <c r="B1639" s="174">
        <v>8450</v>
      </c>
      <c r="C1639" s="46"/>
      <c r="D1639" s="46"/>
      <c r="I1639" s="258"/>
      <c r="J1639" s="258"/>
      <c r="K1639" s="258"/>
      <c r="L1639" s="258"/>
      <c r="R1639" s="139">
        <v>40847</v>
      </c>
      <c r="S1639" s="174">
        <v>1548</v>
      </c>
      <c r="T1639" s="261">
        <v>1558</v>
      </c>
      <c r="U1639" s="147">
        <v>931.26896893535923</v>
      </c>
    </row>
    <row r="1640" spans="1:21" s="140" customFormat="1" ht="15.75" customHeight="1">
      <c r="A1640" s="139">
        <v>40879</v>
      </c>
      <c r="B1640" s="174">
        <v>8350</v>
      </c>
      <c r="C1640" s="46"/>
      <c r="D1640" s="46"/>
      <c r="I1640" s="258"/>
      <c r="J1640" s="258"/>
      <c r="K1640" s="258"/>
      <c r="L1640" s="258"/>
      <c r="R1640" s="139">
        <v>40844</v>
      </c>
      <c r="S1640" s="174">
        <v>1545</v>
      </c>
      <c r="T1640" s="261"/>
      <c r="U1640" s="147">
        <v>1137.5542460898787</v>
      </c>
    </row>
    <row r="1641" spans="1:21" s="140" customFormat="1" ht="15.75" customHeight="1">
      <c r="A1641" s="139">
        <v>40878</v>
      </c>
      <c r="B1641" s="174">
        <v>8380</v>
      </c>
      <c r="C1641" s="46"/>
      <c r="D1641" s="46"/>
      <c r="I1641" s="258"/>
      <c r="J1641" s="258"/>
      <c r="K1641" s="258"/>
      <c r="L1641" s="258"/>
      <c r="R1641" s="139">
        <v>40843</v>
      </c>
      <c r="S1641" s="174">
        <v>1552</v>
      </c>
      <c r="T1641" s="261"/>
      <c r="U1641" s="147">
        <v>1178.5906136776002</v>
      </c>
    </row>
    <row r="1642" spans="1:21" s="140" customFormat="1" ht="15.75" customHeight="1">
      <c r="A1642" s="139">
        <v>40877</v>
      </c>
      <c r="B1642" s="174">
        <v>8200</v>
      </c>
      <c r="C1642" s="46"/>
      <c r="D1642" s="46"/>
      <c r="I1642" s="258"/>
      <c r="J1642" s="258"/>
      <c r="K1642" s="258"/>
      <c r="L1642" s="258"/>
      <c r="R1642" s="139">
        <v>40842</v>
      </c>
      <c r="S1642" s="174">
        <v>1552</v>
      </c>
      <c r="T1642" s="261"/>
      <c r="U1642" s="147">
        <v>1220.0430890555999</v>
      </c>
    </row>
    <row r="1643" spans="1:21" s="140" customFormat="1" ht="15.75" customHeight="1">
      <c r="A1643" s="139">
        <v>40876</v>
      </c>
      <c r="B1643" s="174">
        <v>8180</v>
      </c>
      <c r="C1643" s="46"/>
      <c r="D1643" s="46"/>
      <c r="I1643" s="258"/>
      <c r="J1643" s="258"/>
      <c r="K1643" s="258"/>
      <c r="L1643" s="258"/>
      <c r="R1643" s="139">
        <v>40841</v>
      </c>
      <c r="S1643" s="174">
        <v>1502</v>
      </c>
      <c r="T1643" s="261"/>
      <c r="U1643" s="147">
        <v>1352.3314432535999</v>
      </c>
    </row>
    <row r="1644" spans="1:21" s="140" customFormat="1" ht="15.75" customHeight="1">
      <c r="A1644" s="139">
        <v>40875</v>
      </c>
      <c r="B1644" s="174">
        <v>8120</v>
      </c>
      <c r="C1644" s="46"/>
      <c r="D1644" s="46"/>
      <c r="I1644" s="258"/>
      <c r="J1644" s="258"/>
      <c r="K1644" s="258"/>
      <c r="L1644" s="258"/>
      <c r="R1644" s="139">
        <v>40840</v>
      </c>
      <c r="S1644" s="174">
        <v>1464</v>
      </c>
      <c r="T1644" s="261"/>
      <c r="U1644" s="147">
        <v>1111.3508247255604</v>
      </c>
    </row>
    <row r="1645" spans="1:21" s="140" customFormat="1" ht="15.75" customHeight="1">
      <c r="A1645" s="139">
        <v>40872</v>
      </c>
      <c r="B1645" s="174">
        <v>8150</v>
      </c>
      <c r="C1645" s="46"/>
      <c r="D1645" s="46"/>
      <c r="I1645" s="258"/>
      <c r="J1645" s="258"/>
      <c r="K1645" s="258"/>
      <c r="L1645" s="258"/>
      <c r="R1645" s="139">
        <v>40837</v>
      </c>
      <c r="S1645" s="174">
        <v>1484</v>
      </c>
      <c r="T1645" s="261"/>
      <c r="U1645" s="147">
        <v>1072.1163910362002</v>
      </c>
    </row>
    <row r="1646" spans="1:21" s="140" customFormat="1" ht="15.75" customHeight="1">
      <c r="A1646" s="139">
        <v>40871</v>
      </c>
      <c r="B1646" s="174">
        <v>8150</v>
      </c>
      <c r="C1646" s="46"/>
      <c r="D1646" s="46"/>
      <c r="I1646" s="258"/>
      <c r="J1646" s="258"/>
      <c r="K1646" s="258"/>
      <c r="L1646" s="258"/>
      <c r="R1646" s="139">
        <v>40836</v>
      </c>
      <c r="S1646" s="174">
        <v>1561</v>
      </c>
      <c r="T1646" s="261"/>
      <c r="U1646" s="147">
        <v>1075.9756328774001</v>
      </c>
    </row>
    <row r="1647" spans="1:21" s="140" customFormat="1" ht="15.75" customHeight="1">
      <c r="A1647" s="139">
        <v>40870</v>
      </c>
      <c r="B1647" s="174">
        <v>8230</v>
      </c>
      <c r="C1647" s="46"/>
      <c r="D1647" s="46"/>
      <c r="I1647" s="258"/>
      <c r="J1647" s="258"/>
      <c r="K1647" s="258"/>
      <c r="L1647" s="258"/>
      <c r="R1647" s="139">
        <v>40835</v>
      </c>
      <c r="S1647" s="174">
        <v>1591</v>
      </c>
      <c r="T1647" s="261"/>
      <c r="U1647" s="147">
        <v>1398.8659279233007</v>
      </c>
    </row>
    <row r="1648" spans="1:21" s="140" customFormat="1" ht="15.75" customHeight="1">
      <c r="A1648" s="139">
        <v>40869</v>
      </c>
      <c r="B1648" s="174">
        <v>8230</v>
      </c>
      <c r="C1648" s="46"/>
      <c r="D1648" s="46"/>
      <c r="I1648" s="258"/>
      <c r="J1648" s="258"/>
      <c r="K1648" s="258"/>
      <c r="L1648" s="258"/>
      <c r="R1648" s="139">
        <v>40834</v>
      </c>
      <c r="S1648" s="174">
        <v>1621</v>
      </c>
      <c r="T1648" s="261"/>
      <c r="U1648" s="147">
        <v>1335.0762660127793</v>
      </c>
    </row>
    <row r="1649" spans="1:21" s="140" customFormat="1" ht="15.75" customHeight="1">
      <c r="A1649" s="139">
        <v>40868</v>
      </c>
      <c r="B1649" s="174">
        <v>8150</v>
      </c>
      <c r="C1649" s="46"/>
      <c r="D1649" s="46"/>
      <c r="I1649" s="258"/>
      <c r="J1649" s="258"/>
      <c r="K1649" s="258"/>
      <c r="L1649" s="258"/>
      <c r="R1649" s="139">
        <v>40833</v>
      </c>
      <c r="S1649" s="174">
        <v>1612</v>
      </c>
      <c r="T1649" s="261"/>
      <c r="U1649" s="147">
        <v>1600.5311878060011</v>
      </c>
    </row>
    <row r="1650" spans="1:21" s="140" customFormat="1" ht="15.75" customHeight="1">
      <c r="A1650" s="139">
        <v>40865</v>
      </c>
      <c r="B1650" s="174">
        <v>8100</v>
      </c>
      <c r="C1650" s="46"/>
      <c r="D1650" s="46"/>
      <c r="I1650" s="258"/>
      <c r="J1650" s="258"/>
      <c r="K1650" s="258"/>
      <c r="L1650" s="258"/>
      <c r="R1650" s="139">
        <v>40830</v>
      </c>
      <c r="S1650" s="174">
        <v>1610</v>
      </c>
      <c r="T1650" s="261"/>
      <c r="U1650" s="147">
        <v>1597.4616174111989</v>
      </c>
    </row>
    <row r="1651" spans="1:21" s="140" customFormat="1" ht="15.75" customHeight="1">
      <c r="A1651" s="139">
        <v>40864</v>
      </c>
      <c r="B1651" s="174">
        <v>8100</v>
      </c>
      <c r="C1651" s="46"/>
      <c r="D1651" s="46"/>
      <c r="I1651" s="258"/>
      <c r="J1651" s="258"/>
      <c r="K1651" s="258"/>
      <c r="L1651" s="258"/>
      <c r="R1651" s="139">
        <v>40829</v>
      </c>
      <c r="S1651" s="174">
        <v>1625</v>
      </c>
      <c r="T1651" s="261"/>
      <c r="U1651" s="147">
        <v>1570.1803688202408</v>
      </c>
    </row>
    <row r="1652" spans="1:21" s="140" customFormat="1" ht="15.75" customHeight="1">
      <c r="A1652" s="139">
        <v>40863</v>
      </c>
      <c r="B1652" s="174">
        <v>8100</v>
      </c>
      <c r="C1652" s="46"/>
      <c r="D1652" s="46"/>
      <c r="I1652" s="258"/>
      <c r="J1652" s="258"/>
      <c r="K1652" s="258"/>
      <c r="L1652" s="258"/>
      <c r="R1652" s="139">
        <v>40828</v>
      </c>
      <c r="S1652" s="174">
        <v>1585</v>
      </c>
      <c r="T1652" s="261"/>
      <c r="U1652" s="147">
        <v>1681.1969299902994</v>
      </c>
    </row>
    <row r="1653" spans="1:21" s="140" customFormat="1" ht="15.75" customHeight="1">
      <c r="A1653" s="139">
        <v>40862</v>
      </c>
      <c r="B1653" s="174">
        <v>8100</v>
      </c>
      <c r="C1653" s="46"/>
      <c r="D1653" s="46"/>
      <c r="I1653" s="258"/>
      <c r="J1653" s="258"/>
      <c r="K1653" s="258"/>
      <c r="L1653" s="258"/>
      <c r="R1653" s="139">
        <v>40827</v>
      </c>
      <c r="S1653" s="174">
        <v>1577</v>
      </c>
      <c r="T1653" s="261"/>
      <c r="U1653" s="147">
        <v>1871.6584851061007</v>
      </c>
    </row>
    <row r="1654" spans="1:21" s="140" customFormat="1" ht="15.75" customHeight="1">
      <c r="A1654" s="139">
        <v>40861</v>
      </c>
      <c r="B1654" s="174">
        <v>8200</v>
      </c>
      <c r="C1654" s="46"/>
      <c r="D1654" s="46"/>
      <c r="I1654" s="258"/>
      <c r="J1654" s="258"/>
      <c r="K1654" s="258"/>
      <c r="L1654" s="258"/>
      <c r="R1654" s="139">
        <v>40826</v>
      </c>
      <c r="S1654" s="174">
        <v>1556</v>
      </c>
      <c r="T1654" s="261"/>
      <c r="U1654" s="147">
        <v>1839.1294762346006</v>
      </c>
    </row>
    <row r="1655" spans="1:21" s="140" customFormat="1" ht="15.75" customHeight="1">
      <c r="A1655" s="139">
        <v>40858</v>
      </c>
      <c r="B1655" s="174">
        <v>7950</v>
      </c>
      <c r="C1655" s="46"/>
      <c r="D1655" s="46"/>
      <c r="I1655" s="258"/>
      <c r="J1655" s="258"/>
      <c r="K1655" s="258"/>
      <c r="L1655" s="258"/>
      <c r="R1655" s="139">
        <v>40816</v>
      </c>
      <c r="S1655" s="174">
        <v>1630</v>
      </c>
      <c r="T1655" s="261">
        <v>1655</v>
      </c>
      <c r="U1655" s="147">
        <v>1156.3394856835002</v>
      </c>
    </row>
    <row r="1656" spans="1:21" s="140" customFormat="1" ht="15.75" customHeight="1">
      <c r="A1656" s="139">
        <v>40857</v>
      </c>
      <c r="B1656" s="174">
        <v>7950</v>
      </c>
      <c r="C1656" s="46"/>
      <c r="D1656" s="46"/>
      <c r="I1656" s="258"/>
      <c r="J1656" s="258"/>
      <c r="K1656" s="258"/>
      <c r="L1656" s="258"/>
      <c r="R1656" s="139">
        <v>40815</v>
      </c>
      <c r="S1656" s="174">
        <v>1651</v>
      </c>
      <c r="T1656" s="261"/>
      <c r="U1656" s="147">
        <v>1040.6599845326</v>
      </c>
    </row>
    <row r="1657" spans="1:21" s="140" customFormat="1" ht="15.75" customHeight="1">
      <c r="A1657" s="139">
        <v>40856</v>
      </c>
      <c r="B1657" s="174">
        <v>8250</v>
      </c>
      <c r="C1657" s="46"/>
      <c r="D1657" s="46"/>
      <c r="I1657" s="258"/>
      <c r="J1657" s="258"/>
      <c r="K1657" s="258"/>
      <c r="L1657" s="258"/>
      <c r="R1657" s="139">
        <v>40814</v>
      </c>
      <c r="S1657" s="174">
        <v>1658</v>
      </c>
      <c r="T1657" s="261"/>
      <c r="U1657" s="147">
        <v>1079.5699934112999</v>
      </c>
    </row>
    <row r="1658" spans="1:21" s="140" customFormat="1" ht="15.75" customHeight="1">
      <c r="A1658" s="139">
        <v>40855</v>
      </c>
      <c r="B1658" s="174">
        <v>8250</v>
      </c>
      <c r="C1658" s="46"/>
      <c r="D1658" s="46"/>
      <c r="I1658" s="258"/>
      <c r="J1658" s="258"/>
      <c r="K1658" s="258"/>
      <c r="L1658" s="258"/>
      <c r="R1658" s="139">
        <v>40813</v>
      </c>
      <c r="S1658" s="174">
        <v>1648</v>
      </c>
      <c r="T1658" s="261"/>
      <c r="U1658" s="147">
        <v>1194.3096636839</v>
      </c>
    </row>
    <row r="1659" spans="1:21" s="140" customFormat="1" ht="15.75" customHeight="1">
      <c r="A1659" s="139">
        <v>40854</v>
      </c>
      <c r="B1659" s="174">
        <v>8250</v>
      </c>
      <c r="C1659" s="46"/>
      <c r="D1659" s="46"/>
      <c r="I1659" s="258"/>
      <c r="J1659" s="258"/>
      <c r="K1659" s="258"/>
      <c r="L1659" s="258"/>
      <c r="R1659" s="139">
        <v>40812</v>
      </c>
      <c r="S1659" s="174">
        <v>1669</v>
      </c>
      <c r="T1659" s="261"/>
      <c r="U1659" s="147">
        <v>1247.3762150399998</v>
      </c>
    </row>
    <row r="1660" spans="1:21" s="140" customFormat="1" ht="15.75" customHeight="1">
      <c r="A1660" s="139">
        <v>40851</v>
      </c>
      <c r="B1660" s="174">
        <v>8450</v>
      </c>
      <c r="C1660" s="46"/>
      <c r="D1660" s="46"/>
      <c r="I1660" s="258"/>
      <c r="J1660" s="258"/>
      <c r="K1660" s="258"/>
      <c r="L1660" s="258"/>
      <c r="R1660" s="139">
        <v>40809</v>
      </c>
      <c r="S1660" s="174">
        <v>1689</v>
      </c>
      <c r="T1660" s="261"/>
      <c r="U1660" s="147">
        <v>1603.0280294127988</v>
      </c>
    </row>
    <row r="1661" spans="1:21" s="140" customFormat="1" ht="15.75" customHeight="1">
      <c r="A1661" s="139">
        <v>40850</v>
      </c>
      <c r="B1661" s="174">
        <v>8420</v>
      </c>
      <c r="C1661" s="46"/>
      <c r="D1661" s="46"/>
      <c r="I1661" s="258"/>
      <c r="J1661" s="258"/>
      <c r="K1661" s="258"/>
      <c r="L1661" s="258"/>
      <c r="R1661" s="139">
        <v>40808</v>
      </c>
      <c r="S1661" s="174">
        <v>1711</v>
      </c>
      <c r="T1661" s="261"/>
      <c r="U1661" s="147">
        <v>1701.2209212199596</v>
      </c>
    </row>
    <row r="1662" spans="1:21" s="140" customFormat="1" ht="15.75" customHeight="1">
      <c r="A1662" s="139">
        <v>40849</v>
      </c>
      <c r="B1662" s="174">
        <v>8450</v>
      </c>
      <c r="C1662" s="46"/>
      <c r="D1662" s="46"/>
      <c r="I1662" s="258"/>
      <c r="J1662" s="258"/>
      <c r="K1662" s="258"/>
      <c r="L1662" s="258"/>
      <c r="R1662" s="139">
        <v>40806</v>
      </c>
      <c r="S1662" s="174">
        <v>1712</v>
      </c>
      <c r="T1662" s="261"/>
      <c r="U1662" s="147">
        <v>1791.7043892131605</v>
      </c>
    </row>
    <row r="1663" spans="1:21" s="140" customFormat="1" ht="15.75" customHeight="1">
      <c r="A1663" s="139">
        <v>40848</v>
      </c>
      <c r="B1663" s="174">
        <v>8500</v>
      </c>
      <c r="C1663" s="46"/>
      <c r="D1663" s="46"/>
      <c r="I1663" s="258"/>
      <c r="J1663" s="258"/>
      <c r="K1663" s="258"/>
      <c r="L1663" s="258"/>
      <c r="R1663" s="139">
        <v>40805</v>
      </c>
      <c r="S1663" s="174">
        <v>1722</v>
      </c>
      <c r="T1663" s="261"/>
      <c r="U1663" s="147">
        <v>1771.4890812220983</v>
      </c>
    </row>
    <row r="1664" spans="1:21" s="140" customFormat="1" ht="15.75" customHeight="1">
      <c r="A1664" s="139">
        <v>40847</v>
      </c>
      <c r="B1664" s="174">
        <v>8700</v>
      </c>
      <c r="C1664" s="46"/>
      <c r="D1664" s="46"/>
      <c r="I1664" s="258"/>
      <c r="J1664" s="258"/>
      <c r="K1664" s="258"/>
      <c r="L1664" s="258"/>
      <c r="R1664" s="139">
        <v>40802</v>
      </c>
      <c r="S1664" s="174">
        <v>1722</v>
      </c>
      <c r="T1664" s="261"/>
      <c r="U1664" s="147">
        <v>1926.7927083508985</v>
      </c>
    </row>
    <row r="1665" spans="1:21" s="140" customFormat="1" ht="15.75" customHeight="1">
      <c r="A1665" s="139">
        <v>40844</v>
      </c>
      <c r="B1665" s="174">
        <v>8900</v>
      </c>
      <c r="C1665" s="46"/>
      <c r="D1665" s="46"/>
      <c r="I1665" s="258"/>
      <c r="J1665" s="258"/>
      <c r="K1665" s="258"/>
      <c r="L1665" s="258"/>
      <c r="R1665" s="139">
        <v>40801</v>
      </c>
      <c r="S1665" s="174">
        <v>1735</v>
      </c>
      <c r="T1665" s="261"/>
      <c r="U1665" s="147">
        <v>2072.479019912802</v>
      </c>
    </row>
    <row r="1666" spans="1:21" s="140" customFormat="1" ht="15.75" customHeight="1">
      <c r="A1666" s="139">
        <v>40843</v>
      </c>
      <c r="B1666" s="174">
        <v>8950</v>
      </c>
      <c r="C1666" s="46"/>
      <c r="D1666" s="46"/>
      <c r="I1666" s="258"/>
      <c r="J1666" s="258"/>
      <c r="K1666" s="258"/>
      <c r="L1666" s="258"/>
      <c r="R1666" s="139">
        <v>40800</v>
      </c>
      <c r="S1666" s="174">
        <v>1730</v>
      </c>
      <c r="T1666" s="261"/>
      <c r="U1666" s="147">
        <v>2130.5377219278016</v>
      </c>
    </row>
    <row r="1667" spans="1:21" s="140" customFormat="1" ht="15.75" customHeight="1">
      <c r="A1667" s="139">
        <v>40842</v>
      </c>
      <c r="B1667" s="174">
        <v>9000</v>
      </c>
      <c r="C1667" s="46"/>
      <c r="D1667" s="46"/>
      <c r="I1667" s="258"/>
      <c r="J1667" s="258"/>
      <c r="K1667" s="258"/>
      <c r="L1667" s="258"/>
      <c r="R1667" s="139">
        <v>40799</v>
      </c>
      <c r="S1667" s="174">
        <v>1715</v>
      </c>
      <c r="T1667" s="261"/>
      <c r="U1667" s="147">
        <v>2083.1095135820015</v>
      </c>
    </row>
    <row r="1668" spans="1:21" s="140" customFormat="1" ht="15.75" customHeight="1">
      <c r="A1668" s="139">
        <v>40841</v>
      </c>
      <c r="B1668" s="174">
        <v>9000</v>
      </c>
      <c r="C1668" s="46"/>
      <c r="D1668" s="46"/>
      <c r="I1668" s="258"/>
      <c r="J1668" s="258"/>
      <c r="K1668" s="258"/>
      <c r="L1668" s="258"/>
      <c r="R1668" s="139">
        <v>40795</v>
      </c>
      <c r="S1668" s="174">
        <v>1735</v>
      </c>
      <c r="T1668" s="261"/>
      <c r="U1668" s="147">
        <v>2037.5194436930014</v>
      </c>
    </row>
    <row r="1669" spans="1:21" s="140" customFormat="1" ht="15.75" customHeight="1">
      <c r="A1669" s="139">
        <v>40840</v>
      </c>
      <c r="B1669" s="174">
        <v>8700</v>
      </c>
      <c r="C1669" s="46"/>
      <c r="D1669" s="46"/>
      <c r="I1669" s="258"/>
      <c r="J1669" s="258"/>
      <c r="K1669" s="258"/>
      <c r="L1669" s="258"/>
      <c r="R1669" s="139">
        <v>40794</v>
      </c>
      <c r="S1669" s="174">
        <v>1710</v>
      </c>
      <c r="T1669" s="261"/>
      <c r="U1669" s="147">
        <v>2040.386884683001</v>
      </c>
    </row>
    <row r="1670" spans="1:21" s="140" customFormat="1" ht="15.75" customHeight="1">
      <c r="A1670" s="139">
        <v>40837</v>
      </c>
      <c r="B1670" s="174">
        <v>8700</v>
      </c>
      <c r="C1670" s="46"/>
      <c r="D1670" s="46"/>
      <c r="I1670" s="258"/>
      <c r="J1670" s="258"/>
      <c r="K1670" s="258"/>
      <c r="L1670" s="258"/>
      <c r="R1670" s="139">
        <v>40793</v>
      </c>
      <c r="S1670" s="174">
        <v>1690</v>
      </c>
      <c r="T1670" s="261"/>
      <c r="U1670" s="147">
        <v>1992.7682514661992</v>
      </c>
    </row>
    <row r="1671" spans="1:21" s="140" customFormat="1" ht="15.75" customHeight="1">
      <c r="A1671" s="139">
        <v>40836</v>
      </c>
      <c r="B1671" s="174">
        <v>8900</v>
      </c>
      <c r="C1671" s="46"/>
      <c r="D1671" s="46"/>
      <c r="I1671" s="258"/>
      <c r="J1671" s="258"/>
      <c r="K1671" s="258"/>
      <c r="L1671" s="258"/>
      <c r="R1671" s="139">
        <v>40792</v>
      </c>
      <c r="S1671" s="174">
        <v>1690</v>
      </c>
      <c r="T1671" s="261"/>
      <c r="U1671" s="147">
        <v>1898.4156249342996</v>
      </c>
    </row>
    <row r="1672" spans="1:21" s="140" customFormat="1" ht="15.75" customHeight="1">
      <c r="A1672" s="139">
        <v>40835</v>
      </c>
      <c r="B1672" s="174">
        <v>9300</v>
      </c>
      <c r="C1672" s="46"/>
      <c r="D1672" s="46"/>
      <c r="I1672" s="258"/>
      <c r="J1672" s="258"/>
      <c r="K1672" s="258"/>
      <c r="L1672" s="258"/>
      <c r="R1672" s="139">
        <v>40791</v>
      </c>
      <c r="S1672" s="174">
        <v>1702</v>
      </c>
      <c r="T1672" s="261"/>
      <c r="U1672" s="147">
        <v>1893.6794341914028</v>
      </c>
    </row>
    <row r="1673" spans="1:21" s="140" customFormat="1" ht="15.75" customHeight="1">
      <c r="A1673" s="139">
        <v>40834</v>
      </c>
      <c r="B1673" s="174">
        <v>9300</v>
      </c>
      <c r="C1673" s="46"/>
      <c r="D1673" s="46"/>
      <c r="I1673" s="258"/>
      <c r="J1673" s="258"/>
      <c r="K1673" s="258"/>
      <c r="L1673" s="258"/>
      <c r="R1673" s="139">
        <v>40788</v>
      </c>
      <c r="S1673" s="174">
        <v>1702</v>
      </c>
      <c r="T1673" s="261"/>
      <c r="U1673" s="147">
        <v>1853.5476287703823</v>
      </c>
    </row>
    <row r="1674" spans="1:21" s="140" customFormat="1" ht="15.75" customHeight="1">
      <c r="A1674" s="139">
        <v>40833</v>
      </c>
      <c r="B1674" s="174">
        <v>9550</v>
      </c>
      <c r="C1674" s="46"/>
      <c r="D1674" s="46"/>
      <c r="I1674" s="258"/>
      <c r="J1674" s="258"/>
      <c r="K1674" s="258"/>
      <c r="L1674" s="258"/>
      <c r="R1674" s="139">
        <v>40787</v>
      </c>
      <c r="S1674" s="174">
        <v>1680</v>
      </c>
      <c r="T1674" s="261"/>
      <c r="U1674" s="147">
        <v>1884.1387417909991</v>
      </c>
    </row>
    <row r="1675" spans="1:21" s="140" customFormat="1" ht="15.75" customHeight="1">
      <c r="A1675" s="139">
        <v>40830</v>
      </c>
      <c r="B1675" s="174">
        <v>9550</v>
      </c>
      <c r="C1675" s="46"/>
      <c r="D1675" s="46"/>
      <c r="I1675" s="258"/>
      <c r="J1675" s="258"/>
      <c r="K1675" s="258"/>
      <c r="L1675" s="258"/>
      <c r="R1675" s="139">
        <v>40786</v>
      </c>
      <c r="S1675" s="174">
        <v>1675</v>
      </c>
      <c r="T1675" s="261">
        <v>1540</v>
      </c>
      <c r="U1675" s="147">
        <v>2132.0034844664988</v>
      </c>
    </row>
    <row r="1676" spans="1:21" s="140" customFormat="1" ht="15.75" customHeight="1">
      <c r="A1676" s="139">
        <v>40829</v>
      </c>
      <c r="B1676" s="174">
        <v>9550</v>
      </c>
      <c r="C1676" s="46"/>
      <c r="D1676" s="46"/>
      <c r="I1676" s="258"/>
      <c r="J1676" s="258"/>
      <c r="K1676" s="258"/>
      <c r="L1676" s="258"/>
      <c r="R1676" s="139">
        <v>40785</v>
      </c>
      <c r="S1676" s="174">
        <v>1675</v>
      </c>
      <c r="T1676" s="261"/>
      <c r="U1676" s="147">
        <v>2110.7411835174989</v>
      </c>
    </row>
    <row r="1677" spans="1:21" s="140" customFormat="1" ht="15.75" customHeight="1">
      <c r="A1677" s="139">
        <v>40828</v>
      </c>
      <c r="B1677" s="174">
        <v>9550</v>
      </c>
      <c r="C1677" s="46"/>
      <c r="D1677" s="46"/>
      <c r="I1677" s="258"/>
      <c r="J1677" s="258"/>
      <c r="K1677" s="258"/>
      <c r="L1677" s="258"/>
      <c r="R1677" s="139">
        <v>40784</v>
      </c>
      <c r="S1677" s="174">
        <v>1658</v>
      </c>
      <c r="T1677" s="261"/>
      <c r="U1677" s="147">
        <v>2036.1264827267605</v>
      </c>
    </row>
    <row r="1678" spans="1:21" s="140" customFormat="1" ht="15.75" customHeight="1">
      <c r="A1678" s="139">
        <v>40827</v>
      </c>
      <c r="B1678" s="174">
        <v>9700</v>
      </c>
      <c r="C1678" s="46"/>
      <c r="D1678" s="46"/>
      <c r="I1678" s="258"/>
      <c r="J1678" s="258"/>
      <c r="K1678" s="258"/>
      <c r="L1678" s="258"/>
      <c r="R1678" s="139">
        <v>40781</v>
      </c>
      <c r="S1678" s="174">
        <v>1658</v>
      </c>
      <c r="T1678" s="261"/>
      <c r="U1678" s="147">
        <v>1961.4806655543998</v>
      </c>
    </row>
    <row r="1679" spans="1:21" s="140" customFormat="1" ht="15.75" customHeight="1">
      <c r="A1679" s="139">
        <v>40826</v>
      </c>
      <c r="B1679" s="174">
        <v>9650</v>
      </c>
      <c r="C1679" s="46"/>
      <c r="D1679" s="46"/>
      <c r="I1679" s="258"/>
      <c r="J1679" s="258"/>
      <c r="K1679" s="258"/>
      <c r="L1679" s="258"/>
      <c r="R1679" s="139">
        <v>40780</v>
      </c>
      <c r="S1679" s="174">
        <v>1671</v>
      </c>
      <c r="T1679" s="261"/>
      <c r="U1679" s="147">
        <v>1931.9555837772996</v>
      </c>
    </row>
    <row r="1680" spans="1:21" s="140" customFormat="1" ht="15.75" customHeight="1">
      <c r="A1680" s="139">
        <v>40816</v>
      </c>
      <c r="B1680" s="174">
        <v>9400</v>
      </c>
      <c r="C1680" s="46"/>
      <c r="D1680" s="46"/>
      <c r="I1680" s="258"/>
      <c r="J1680" s="258"/>
      <c r="K1680" s="258"/>
      <c r="L1680" s="258"/>
      <c r="R1680" s="139">
        <v>40779</v>
      </c>
      <c r="S1680" s="174">
        <v>1676</v>
      </c>
      <c r="T1680" s="261"/>
      <c r="U1680" s="147">
        <v>1966.8670629935996</v>
      </c>
    </row>
    <row r="1681" spans="1:21" s="140" customFormat="1" ht="15.75" customHeight="1">
      <c r="A1681" s="139">
        <v>40815</v>
      </c>
      <c r="B1681" s="174">
        <v>9350</v>
      </c>
      <c r="C1681" s="46"/>
      <c r="D1681" s="46"/>
      <c r="I1681" s="258"/>
      <c r="J1681" s="258"/>
      <c r="K1681" s="258"/>
      <c r="L1681" s="258"/>
      <c r="R1681" s="139">
        <v>40778</v>
      </c>
      <c r="S1681" s="174">
        <v>1655</v>
      </c>
      <c r="T1681" s="261"/>
      <c r="U1681" s="147">
        <v>1960.8675759955004</v>
      </c>
    </row>
    <row r="1682" spans="1:21" s="140" customFormat="1" ht="15.75" customHeight="1">
      <c r="A1682" s="139">
        <v>40814</v>
      </c>
      <c r="B1682" s="174">
        <v>9400</v>
      </c>
      <c r="C1682" s="46"/>
      <c r="D1682" s="46"/>
      <c r="I1682" s="258"/>
      <c r="J1682" s="258"/>
      <c r="K1682" s="258"/>
      <c r="L1682" s="258"/>
      <c r="R1682" s="139">
        <v>40777</v>
      </c>
      <c r="S1682" s="174">
        <v>1640</v>
      </c>
      <c r="T1682" s="261"/>
      <c r="U1682" s="147">
        <v>1979.852776482001</v>
      </c>
    </row>
    <row r="1683" spans="1:21" s="140" customFormat="1" ht="15.75" customHeight="1">
      <c r="A1683" s="139">
        <v>40813</v>
      </c>
      <c r="B1683" s="174">
        <v>9500</v>
      </c>
      <c r="C1683" s="46"/>
      <c r="D1683" s="46"/>
      <c r="I1683" s="258"/>
      <c r="J1683" s="258"/>
      <c r="K1683" s="258"/>
      <c r="L1683" s="258"/>
      <c r="R1683" s="139">
        <v>40774</v>
      </c>
      <c r="S1683" s="174">
        <v>1650</v>
      </c>
      <c r="T1683" s="261"/>
      <c r="U1683" s="147">
        <v>1848.4583188470006</v>
      </c>
    </row>
    <row r="1684" spans="1:21" s="140" customFormat="1" ht="15.75" customHeight="1">
      <c r="A1684" s="139">
        <v>40812</v>
      </c>
      <c r="B1684" s="174">
        <v>9600</v>
      </c>
      <c r="C1684" s="46"/>
      <c r="D1684" s="46"/>
      <c r="I1684" s="258"/>
      <c r="J1684" s="258"/>
      <c r="K1684" s="258"/>
      <c r="L1684" s="258"/>
      <c r="R1684" s="139">
        <v>40773</v>
      </c>
      <c r="S1684" s="174">
        <v>1655</v>
      </c>
      <c r="T1684" s="261"/>
      <c r="U1684" s="147">
        <v>1875.9209565195006</v>
      </c>
    </row>
    <row r="1685" spans="1:21" s="140" customFormat="1" ht="15.75" customHeight="1">
      <c r="A1685" s="139">
        <v>40809</v>
      </c>
      <c r="B1685" s="174">
        <v>10000</v>
      </c>
      <c r="C1685" s="46"/>
      <c r="D1685" s="46"/>
      <c r="I1685" s="258"/>
      <c r="J1685" s="258"/>
      <c r="K1685" s="258"/>
      <c r="L1685" s="258"/>
      <c r="R1685" s="139">
        <v>40772</v>
      </c>
      <c r="S1685" s="174">
        <v>1571</v>
      </c>
      <c r="T1685" s="261"/>
      <c r="U1685" s="147">
        <v>2040.5470617948995</v>
      </c>
    </row>
    <row r="1686" spans="1:21" s="140" customFormat="1" ht="15.75" customHeight="1">
      <c r="A1686" s="139">
        <v>40808</v>
      </c>
      <c r="B1686" s="174">
        <v>10150</v>
      </c>
      <c r="C1686" s="46"/>
      <c r="D1686" s="46"/>
      <c r="I1686" s="258"/>
      <c r="J1686" s="258"/>
      <c r="K1686" s="258"/>
      <c r="L1686" s="258"/>
      <c r="R1686" s="139">
        <v>40771</v>
      </c>
      <c r="S1686" s="174">
        <v>1555</v>
      </c>
      <c r="T1686" s="261"/>
      <c r="U1686" s="147">
        <v>1923.4202839585014</v>
      </c>
    </row>
    <row r="1687" spans="1:21" s="140" customFormat="1" ht="15.75" customHeight="1">
      <c r="A1687" s="139">
        <v>40807</v>
      </c>
      <c r="B1687" s="174">
        <v>10250</v>
      </c>
      <c r="C1687" s="46"/>
      <c r="D1687" s="46"/>
      <c r="I1687" s="258"/>
      <c r="J1687" s="258"/>
      <c r="K1687" s="258"/>
      <c r="L1687" s="258"/>
      <c r="R1687" s="139">
        <v>40770</v>
      </c>
      <c r="S1687" s="174">
        <v>1555</v>
      </c>
      <c r="T1687" s="261"/>
      <c r="U1687" s="147">
        <v>2023.4202839585014</v>
      </c>
    </row>
    <row r="1688" spans="1:21" s="140" customFormat="1" ht="15.75" customHeight="1">
      <c r="A1688" s="139">
        <v>40806</v>
      </c>
      <c r="B1688" s="174">
        <v>10250</v>
      </c>
      <c r="C1688" s="46"/>
      <c r="D1688" s="46"/>
      <c r="I1688" s="258"/>
      <c r="J1688" s="258"/>
      <c r="K1688" s="258"/>
      <c r="L1688" s="258"/>
      <c r="R1688" s="139">
        <v>40767</v>
      </c>
      <c r="S1688" s="174">
        <v>1558</v>
      </c>
      <c r="T1688" s="261"/>
      <c r="U1688" s="147">
        <v>1909.1924050659991</v>
      </c>
    </row>
    <row r="1689" spans="1:21" s="140" customFormat="1" ht="15.75" customHeight="1">
      <c r="A1689" s="139">
        <v>40805</v>
      </c>
      <c r="B1689" s="174">
        <v>10250</v>
      </c>
      <c r="C1689" s="46"/>
      <c r="D1689" s="46"/>
      <c r="I1689" s="258"/>
      <c r="J1689" s="258"/>
      <c r="K1689" s="258"/>
      <c r="L1689" s="258"/>
      <c r="R1689" s="139">
        <v>40766</v>
      </c>
      <c r="S1689" s="174">
        <v>1528</v>
      </c>
      <c r="T1689" s="261"/>
      <c r="U1689" s="147">
        <v>2000.1848725747195</v>
      </c>
    </row>
    <row r="1690" spans="1:21" s="140" customFormat="1" ht="15.75" customHeight="1">
      <c r="A1690" s="139">
        <v>40802</v>
      </c>
      <c r="B1690" s="174">
        <v>10400</v>
      </c>
      <c r="C1690" s="46"/>
      <c r="D1690" s="46"/>
      <c r="I1690" s="258"/>
      <c r="J1690" s="258"/>
      <c r="K1690" s="258"/>
      <c r="L1690" s="258"/>
      <c r="R1690" s="139">
        <v>40765</v>
      </c>
      <c r="S1690" s="174">
        <v>1533</v>
      </c>
      <c r="T1690" s="261"/>
      <c r="U1690" s="147">
        <v>1880.3155096431201</v>
      </c>
    </row>
    <row r="1691" spans="1:21" s="140" customFormat="1" ht="15.75" customHeight="1">
      <c r="A1691" s="139">
        <v>40801</v>
      </c>
      <c r="B1691" s="174">
        <v>10600</v>
      </c>
      <c r="C1691" s="46"/>
      <c r="D1691" s="46"/>
      <c r="I1691" s="258"/>
      <c r="J1691" s="258"/>
      <c r="K1691" s="258"/>
      <c r="L1691" s="258"/>
      <c r="R1691" s="139">
        <v>40764</v>
      </c>
      <c r="S1691" s="174">
        <v>1533</v>
      </c>
      <c r="T1691" s="261"/>
      <c r="U1691" s="147">
        <v>1721.8696758285205</v>
      </c>
    </row>
    <row r="1692" spans="1:21" s="140" customFormat="1" ht="15.75" customHeight="1">
      <c r="A1692" s="139">
        <v>40800</v>
      </c>
      <c r="B1692" s="174">
        <v>10650</v>
      </c>
      <c r="C1692" s="46"/>
      <c r="D1692" s="46"/>
      <c r="I1692" s="258"/>
      <c r="J1692" s="258"/>
      <c r="K1692" s="258"/>
      <c r="L1692" s="258"/>
      <c r="R1692" s="139">
        <v>40763</v>
      </c>
      <c r="S1692" s="174">
        <v>1548</v>
      </c>
      <c r="T1692" s="261"/>
      <c r="U1692" s="147">
        <v>1837.5401941875198</v>
      </c>
    </row>
    <row r="1693" spans="1:21" s="140" customFormat="1" ht="15.75" customHeight="1">
      <c r="A1693" s="139">
        <v>40799</v>
      </c>
      <c r="B1693" s="174">
        <v>10550</v>
      </c>
      <c r="C1693" s="46"/>
      <c r="D1693" s="46"/>
      <c r="I1693" s="258"/>
      <c r="J1693" s="258"/>
      <c r="K1693" s="258"/>
      <c r="L1693" s="258"/>
      <c r="R1693" s="139">
        <v>40760</v>
      </c>
      <c r="S1693" s="174">
        <v>1608</v>
      </c>
      <c r="T1693" s="261"/>
      <c r="U1693" s="147">
        <v>1497.0917315403203</v>
      </c>
    </row>
    <row r="1694" spans="1:21" s="140" customFormat="1" ht="15.75" customHeight="1">
      <c r="A1694" s="139">
        <v>40795</v>
      </c>
      <c r="B1694" s="174">
        <v>10550</v>
      </c>
      <c r="C1694" s="46"/>
      <c r="D1694" s="46"/>
      <c r="I1694" s="258"/>
      <c r="J1694" s="258"/>
      <c r="K1694" s="258"/>
      <c r="L1694" s="258"/>
      <c r="R1694" s="139">
        <v>40759</v>
      </c>
      <c r="S1694" s="174">
        <v>1606</v>
      </c>
      <c r="T1694" s="261"/>
      <c r="U1694" s="147">
        <v>1705.8627403614391</v>
      </c>
    </row>
    <row r="1695" spans="1:21" s="140" customFormat="1" ht="15.75" customHeight="1">
      <c r="A1695" s="139">
        <v>40794</v>
      </c>
      <c r="B1695" s="174">
        <v>10500</v>
      </c>
      <c r="C1695" s="46"/>
      <c r="D1695" s="46"/>
      <c r="I1695" s="258"/>
      <c r="J1695" s="258"/>
      <c r="K1695" s="258"/>
      <c r="L1695" s="258"/>
      <c r="R1695" s="139">
        <v>40758</v>
      </c>
      <c r="S1695" s="174">
        <v>1626</v>
      </c>
      <c r="T1695" s="261"/>
      <c r="U1695" s="147">
        <v>1653.989434986639</v>
      </c>
    </row>
    <row r="1696" spans="1:21" s="140" customFormat="1" ht="15.75" customHeight="1">
      <c r="A1696" s="139">
        <v>40793</v>
      </c>
      <c r="B1696" s="174">
        <v>10400</v>
      </c>
      <c r="C1696" s="46"/>
      <c r="D1696" s="46"/>
      <c r="I1696" s="258"/>
      <c r="J1696" s="258"/>
      <c r="K1696" s="258"/>
      <c r="L1696" s="258"/>
      <c r="R1696" s="139">
        <v>40757</v>
      </c>
      <c r="S1696" s="174">
        <v>1635</v>
      </c>
      <c r="T1696" s="261"/>
      <c r="U1696" s="147">
        <v>1616.1886750969998</v>
      </c>
    </row>
    <row r="1697" spans="1:21" s="140" customFormat="1" ht="15.75" customHeight="1">
      <c r="A1697" s="139">
        <v>40792</v>
      </c>
      <c r="B1697" s="174">
        <v>10300</v>
      </c>
      <c r="C1697" s="46"/>
      <c r="D1697" s="46"/>
      <c r="I1697" s="258"/>
      <c r="J1697" s="258"/>
      <c r="K1697" s="258"/>
      <c r="L1697" s="258"/>
      <c r="R1697" s="139">
        <v>40756</v>
      </c>
      <c r="S1697" s="174">
        <v>1575</v>
      </c>
      <c r="T1697" s="261"/>
      <c r="U1697" s="147">
        <v>1664.9511364081009</v>
      </c>
    </row>
    <row r="1698" spans="1:21" s="140" customFormat="1" ht="15.75" customHeight="1">
      <c r="A1698" s="139">
        <v>40791</v>
      </c>
      <c r="B1698" s="174">
        <v>10320</v>
      </c>
      <c r="C1698" s="46"/>
      <c r="D1698" s="46"/>
      <c r="I1698" s="258"/>
      <c r="J1698" s="258"/>
      <c r="K1698" s="258"/>
      <c r="L1698" s="258"/>
      <c r="R1698" s="139">
        <v>40753</v>
      </c>
      <c r="S1698" s="174">
        <v>1568</v>
      </c>
      <c r="T1698" s="261">
        <v>1400</v>
      </c>
      <c r="U1698" s="147">
        <v>1910.0626358171185</v>
      </c>
    </row>
    <row r="1699" spans="1:21" s="140" customFormat="1" ht="15.75" customHeight="1">
      <c r="A1699" s="139">
        <v>40788</v>
      </c>
      <c r="B1699" s="174">
        <v>10280</v>
      </c>
      <c r="C1699" s="46"/>
      <c r="D1699" s="46"/>
      <c r="I1699" s="258"/>
      <c r="J1699" s="258"/>
      <c r="K1699" s="258"/>
      <c r="L1699" s="258"/>
      <c r="R1699" s="139">
        <v>40752</v>
      </c>
      <c r="S1699" s="174">
        <v>1558</v>
      </c>
      <c r="T1699" s="261"/>
      <c r="U1699" s="147">
        <v>1933.6572589055195</v>
      </c>
    </row>
    <row r="1700" spans="1:21" s="140" customFormat="1" ht="15.75" customHeight="1">
      <c r="A1700" s="139">
        <v>40787</v>
      </c>
      <c r="B1700" s="174">
        <v>10250</v>
      </c>
      <c r="C1700" s="46"/>
      <c r="D1700" s="46"/>
      <c r="I1700" s="258"/>
      <c r="J1700" s="258"/>
      <c r="K1700" s="258"/>
      <c r="L1700" s="258"/>
      <c r="R1700" s="139">
        <v>40751</v>
      </c>
      <c r="S1700" s="174">
        <v>1567</v>
      </c>
      <c r="T1700" s="261"/>
      <c r="U1700" s="147">
        <v>1963.7612364919814</v>
      </c>
    </row>
    <row r="1701" spans="1:21" s="140" customFormat="1" ht="15.75" customHeight="1">
      <c r="A1701" s="139">
        <v>40786</v>
      </c>
      <c r="B1701" s="174">
        <v>10200</v>
      </c>
      <c r="C1701" s="46"/>
      <c r="D1701" s="46"/>
      <c r="I1701" s="258"/>
      <c r="J1701" s="258"/>
      <c r="K1701" s="258"/>
      <c r="L1701" s="258"/>
      <c r="R1701" s="139">
        <v>40750</v>
      </c>
      <c r="S1701" s="174">
        <v>1545</v>
      </c>
      <c r="T1701" s="261"/>
      <c r="U1701" s="147">
        <v>1935.4463549787997</v>
      </c>
    </row>
    <row r="1702" spans="1:21" s="140" customFormat="1" ht="15.75" customHeight="1">
      <c r="A1702" s="139">
        <v>40785</v>
      </c>
      <c r="B1702" s="174">
        <v>10180</v>
      </c>
      <c r="C1702" s="46"/>
      <c r="D1702" s="46"/>
      <c r="I1702" s="258"/>
      <c r="J1702" s="258"/>
      <c r="K1702" s="258"/>
      <c r="L1702" s="258"/>
      <c r="R1702" s="139">
        <v>40749</v>
      </c>
      <c r="S1702" s="174">
        <v>1533</v>
      </c>
      <c r="T1702" s="261"/>
      <c r="U1702" s="147">
        <v>1964.1348237350212</v>
      </c>
    </row>
    <row r="1703" spans="1:21" s="140" customFormat="1" ht="15.75" customHeight="1">
      <c r="A1703" s="139">
        <v>40784</v>
      </c>
      <c r="B1703" s="174">
        <v>10070</v>
      </c>
      <c r="C1703" s="46"/>
      <c r="D1703" s="46"/>
      <c r="I1703" s="258"/>
      <c r="J1703" s="258"/>
      <c r="K1703" s="258"/>
      <c r="L1703" s="258"/>
      <c r="R1703" s="139">
        <v>40746</v>
      </c>
      <c r="S1703" s="174">
        <v>1540</v>
      </c>
      <c r="T1703" s="261"/>
      <c r="U1703" s="147">
        <v>1892.9251445516002</v>
      </c>
    </row>
    <row r="1704" spans="1:21" s="140" customFormat="1" ht="15.75" customHeight="1">
      <c r="A1704" s="139">
        <v>40781</v>
      </c>
      <c r="B1704" s="174">
        <v>10000</v>
      </c>
      <c r="C1704" s="46"/>
      <c r="D1704" s="46"/>
      <c r="I1704" s="258"/>
      <c r="J1704" s="258"/>
      <c r="K1704" s="258"/>
      <c r="L1704" s="258"/>
      <c r="R1704" s="139">
        <v>40745</v>
      </c>
      <c r="S1704" s="174">
        <v>1608</v>
      </c>
      <c r="T1704" s="261"/>
      <c r="U1704" s="147">
        <v>1712.7719088819204</v>
      </c>
    </row>
    <row r="1705" spans="1:21" s="140" customFormat="1" ht="15.75" customHeight="1">
      <c r="A1705" s="139">
        <v>40780</v>
      </c>
      <c r="B1705" s="174">
        <v>10000</v>
      </c>
      <c r="C1705" s="46"/>
      <c r="D1705" s="46"/>
      <c r="I1705" s="258"/>
      <c r="J1705" s="258"/>
      <c r="K1705" s="258"/>
      <c r="L1705" s="258"/>
      <c r="R1705" s="139">
        <v>40744</v>
      </c>
      <c r="S1705" s="174">
        <v>1534</v>
      </c>
      <c r="T1705" s="261"/>
      <c r="U1705" s="147">
        <v>1841.4400661349609</v>
      </c>
    </row>
    <row r="1706" spans="1:21" s="140" customFormat="1" ht="15.75" customHeight="1">
      <c r="A1706" s="139">
        <v>40779</v>
      </c>
      <c r="B1706" s="174">
        <v>10050</v>
      </c>
      <c r="C1706" s="46"/>
      <c r="D1706" s="46"/>
      <c r="I1706" s="258"/>
      <c r="J1706" s="258"/>
      <c r="K1706" s="258"/>
      <c r="L1706" s="258"/>
      <c r="R1706" s="139">
        <v>40743</v>
      </c>
      <c r="S1706" s="174">
        <v>1505</v>
      </c>
      <c r="T1706" s="261"/>
      <c r="U1706" s="147">
        <v>1810.5990026762001</v>
      </c>
    </row>
    <row r="1707" spans="1:21" s="140" customFormat="1" ht="15.75" customHeight="1">
      <c r="A1707" s="139">
        <v>40778</v>
      </c>
      <c r="B1707" s="174">
        <v>10000</v>
      </c>
      <c r="C1707" s="46"/>
      <c r="D1707" s="46"/>
      <c r="I1707" s="258"/>
      <c r="J1707" s="258"/>
      <c r="K1707" s="258"/>
      <c r="L1707" s="258"/>
      <c r="R1707" s="139">
        <v>40742</v>
      </c>
      <c r="S1707" s="174">
        <v>1477</v>
      </c>
      <c r="T1707" s="261"/>
      <c r="U1707" s="147">
        <v>1886.3405147478807</v>
      </c>
    </row>
    <row r="1708" spans="1:21" s="140" customFormat="1" ht="15.75" customHeight="1">
      <c r="A1708" s="139">
        <v>40777</v>
      </c>
      <c r="B1708" s="174">
        <v>9975</v>
      </c>
      <c r="C1708" s="46"/>
      <c r="D1708" s="46"/>
      <c r="I1708" s="258"/>
      <c r="J1708" s="258"/>
      <c r="K1708" s="258"/>
      <c r="L1708" s="258"/>
      <c r="R1708" s="139">
        <v>40739</v>
      </c>
      <c r="S1708" s="174">
        <v>1447</v>
      </c>
      <c r="T1708" s="261"/>
      <c r="U1708" s="147">
        <v>1869.8696973119804</v>
      </c>
    </row>
    <row r="1709" spans="1:21" s="140" customFormat="1" ht="15.75" customHeight="1">
      <c r="A1709" s="139">
        <v>40774</v>
      </c>
      <c r="B1709" s="174">
        <v>9870</v>
      </c>
      <c r="C1709" s="46"/>
      <c r="D1709" s="46"/>
      <c r="I1709" s="258"/>
      <c r="J1709" s="258"/>
      <c r="K1709" s="258"/>
      <c r="L1709" s="258"/>
      <c r="R1709" s="139">
        <v>40738</v>
      </c>
      <c r="S1709" s="174">
        <v>1425</v>
      </c>
      <c r="T1709" s="261"/>
      <c r="U1709" s="147">
        <v>1893.5391066155007</v>
      </c>
    </row>
    <row r="1710" spans="1:21" s="140" customFormat="1" ht="15.75" customHeight="1">
      <c r="A1710" s="139">
        <v>40773</v>
      </c>
      <c r="B1710" s="174">
        <v>9900</v>
      </c>
      <c r="C1710" s="46"/>
      <c r="D1710" s="46"/>
      <c r="I1710" s="258"/>
      <c r="J1710" s="258"/>
      <c r="K1710" s="258"/>
      <c r="L1710" s="258"/>
      <c r="R1710" s="139">
        <v>40737</v>
      </c>
      <c r="S1710" s="174">
        <v>1400</v>
      </c>
      <c r="T1710" s="261"/>
      <c r="U1710" s="147">
        <v>1922.7386653519989</v>
      </c>
    </row>
    <row r="1711" spans="1:21" s="140" customFormat="1" ht="15.75" customHeight="1">
      <c r="A1711" s="139">
        <v>40772</v>
      </c>
      <c r="B1711" s="174">
        <v>9850</v>
      </c>
      <c r="C1711" s="46"/>
      <c r="D1711" s="46"/>
      <c r="I1711" s="258"/>
      <c r="J1711" s="258"/>
      <c r="K1711" s="258"/>
      <c r="L1711" s="258"/>
      <c r="R1711" s="139">
        <v>40736</v>
      </c>
      <c r="S1711" s="174">
        <v>1397</v>
      </c>
      <c r="T1711" s="261"/>
      <c r="U1711" s="147">
        <v>1735.7561095335586</v>
      </c>
    </row>
    <row r="1712" spans="1:21" s="140" customFormat="1" ht="15.75" customHeight="1">
      <c r="A1712" s="139">
        <v>40771</v>
      </c>
      <c r="B1712" s="174">
        <v>9700</v>
      </c>
      <c r="C1712" s="46"/>
      <c r="D1712" s="46"/>
      <c r="I1712" s="258"/>
      <c r="J1712" s="258"/>
      <c r="K1712" s="258"/>
      <c r="L1712" s="258"/>
      <c r="R1712" s="139">
        <v>40735</v>
      </c>
      <c r="S1712" s="174">
        <v>1407</v>
      </c>
      <c r="T1712" s="261"/>
      <c r="U1712" s="147">
        <v>1912.8556930728209</v>
      </c>
    </row>
    <row r="1713" spans="1:21" s="140" customFormat="1" ht="15.75" customHeight="1">
      <c r="A1713" s="139">
        <v>40770</v>
      </c>
      <c r="B1713" s="174">
        <v>9800</v>
      </c>
      <c r="C1713" s="46"/>
      <c r="D1713" s="46"/>
      <c r="I1713" s="258"/>
      <c r="J1713" s="258"/>
      <c r="K1713" s="258"/>
      <c r="L1713" s="258"/>
      <c r="R1713" s="139">
        <v>40732</v>
      </c>
      <c r="S1713" s="174">
        <v>1383</v>
      </c>
      <c r="T1713" s="261"/>
      <c r="U1713" s="147">
        <v>2002.4581672786408</v>
      </c>
    </row>
    <row r="1714" spans="1:21" s="140" customFormat="1" ht="15.75" customHeight="1">
      <c r="A1714" s="139">
        <v>40767</v>
      </c>
      <c r="B1714" s="174">
        <v>9700</v>
      </c>
      <c r="C1714" s="46"/>
      <c r="D1714" s="46"/>
      <c r="I1714" s="258"/>
      <c r="J1714" s="258"/>
      <c r="K1714" s="258"/>
      <c r="L1714" s="258"/>
      <c r="R1714" s="139">
        <v>40731</v>
      </c>
      <c r="S1714" s="174">
        <v>1382</v>
      </c>
      <c r="T1714" s="261"/>
      <c r="U1714" s="147">
        <v>2004.2366963109198</v>
      </c>
    </row>
    <row r="1715" spans="1:21" s="140" customFormat="1" ht="15.75" customHeight="1">
      <c r="A1715" s="139">
        <v>40766</v>
      </c>
      <c r="B1715" s="174">
        <v>9750</v>
      </c>
      <c r="C1715" s="46"/>
      <c r="D1715" s="46"/>
      <c r="I1715" s="258"/>
      <c r="J1715" s="258"/>
      <c r="K1715" s="258"/>
      <c r="L1715" s="258"/>
      <c r="R1715" s="139">
        <v>40730</v>
      </c>
      <c r="S1715" s="174">
        <v>1376</v>
      </c>
      <c r="T1715" s="261"/>
      <c r="U1715" s="147">
        <v>1988.1892247662399</v>
      </c>
    </row>
    <row r="1716" spans="1:21" s="140" customFormat="1" ht="15.75" customHeight="1">
      <c r="A1716" s="139">
        <v>40765</v>
      </c>
      <c r="B1716" s="174">
        <v>9650</v>
      </c>
      <c r="C1716" s="46"/>
      <c r="D1716" s="46"/>
      <c r="I1716" s="258"/>
      <c r="J1716" s="258"/>
      <c r="K1716" s="258"/>
      <c r="L1716" s="258"/>
      <c r="R1716" s="139">
        <v>40729</v>
      </c>
      <c r="S1716" s="174">
        <v>1370</v>
      </c>
      <c r="T1716" s="261"/>
      <c r="U1716" s="147">
        <v>2038.5641362831993</v>
      </c>
    </row>
    <row r="1717" spans="1:21" s="140" customFormat="1" ht="15.75" customHeight="1">
      <c r="A1717" s="139">
        <v>40764</v>
      </c>
      <c r="B1717" s="174">
        <v>9500</v>
      </c>
      <c r="C1717" s="46"/>
      <c r="D1717" s="46"/>
      <c r="I1717" s="258"/>
      <c r="J1717" s="258"/>
      <c r="K1717" s="258"/>
      <c r="L1717" s="258"/>
      <c r="R1717" s="139">
        <v>40728</v>
      </c>
      <c r="S1717" s="174">
        <v>1365</v>
      </c>
      <c r="T1717" s="261"/>
      <c r="U1717" s="147">
        <v>2048.8859495486004</v>
      </c>
    </row>
    <row r="1718" spans="1:21" s="140" customFormat="1" ht="15.75" customHeight="1">
      <c r="A1718" s="139">
        <v>40763</v>
      </c>
      <c r="B1718" s="174">
        <v>9650</v>
      </c>
      <c r="C1718" s="46"/>
      <c r="D1718" s="46"/>
      <c r="I1718" s="258"/>
      <c r="J1718" s="258"/>
      <c r="K1718" s="258"/>
      <c r="L1718" s="258"/>
      <c r="R1718" s="139">
        <v>40725</v>
      </c>
      <c r="S1718" s="174">
        <v>1376</v>
      </c>
      <c r="T1718" s="261"/>
      <c r="U1718" s="147">
        <v>1974.1838782310397</v>
      </c>
    </row>
    <row r="1719" spans="1:21" s="140" customFormat="1" ht="15.75" customHeight="1">
      <c r="A1719" s="139">
        <v>40760</v>
      </c>
      <c r="B1719" s="174">
        <v>9470</v>
      </c>
      <c r="C1719" s="46"/>
      <c r="D1719" s="46"/>
      <c r="I1719" s="258"/>
      <c r="J1719" s="258"/>
      <c r="K1719" s="258"/>
      <c r="L1719" s="258"/>
      <c r="R1719" s="139">
        <v>40724</v>
      </c>
      <c r="S1719" s="174">
        <v>1392</v>
      </c>
      <c r="T1719" s="261">
        <v>1500</v>
      </c>
      <c r="U1719" s="147">
        <v>1679.3442996556796</v>
      </c>
    </row>
    <row r="1720" spans="1:21" s="140" customFormat="1" ht="15.75" customHeight="1">
      <c r="A1720" s="139">
        <v>40759</v>
      </c>
      <c r="B1720" s="174">
        <v>9670</v>
      </c>
      <c r="C1720" s="46"/>
      <c r="D1720" s="46"/>
      <c r="I1720" s="258"/>
      <c r="J1720" s="258"/>
      <c r="K1720" s="258"/>
      <c r="L1720" s="258"/>
      <c r="R1720" s="139">
        <v>40723</v>
      </c>
      <c r="S1720" s="174">
        <v>1398</v>
      </c>
      <c r="T1720" s="261"/>
      <c r="U1720" s="147">
        <v>1596.1291128463199</v>
      </c>
    </row>
    <row r="1721" spans="1:21" s="140" customFormat="1" ht="15.75" customHeight="1">
      <c r="A1721" s="139">
        <v>40758</v>
      </c>
      <c r="B1721" s="174">
        <v>9670</v>
      </c>
      <c r="C1721" s="46"/>
      <c r="D1721" s="46"/>
      <c r="I1721" s="258"/>
      <c r="J1721" s="258"/>
      <c r="K1721" s="258"/>
      <c r="L1721" s="258"/>
      <c r="R1721" s="139">
        <v>40722</v>
      </c>
      <c r="S1721" s="174">
        <v>1416</v>
      </c>
      <c r="T1721" s="261"/>
      <c r="U1721" s="147">
        <v>1623.3447520680811</v>
      </c>
    </row>
    <row r="1722" spans="1:21" s="140" customFormat="1" ht="15.75" customHeight="1">
      <c r="A1722" s="139">
        <v>40757</v>
      </c>
      <c r="B1722" s="174">
        <v>9650</v>
      </c>
      <c r="C1722" s="46"/>
      <c r="D1722" s="46"/>
      <c r="I1722" s="258"/>
      <c r="J1722" s="258"/>
      <c r="K1722" s="258"/>
      <c r="L1722" s="258"/>
      <c r="R1722" s="139">
        <v>40721</v>
      </c>
      <c r="S1722" s="174">
        <v>1430</v>
      </c>
      <c r="T1722" s="261"/>
      <c r="U1722" s="147">
        <v>1589.4142596103993</v>
      </c>
    </row>
    <row r="1723" spans="1:21" s="140" customFormat="1" ht="15.75" customHeight="1">
      <c r="A1723" s="139">
        <v>40756</v>
      </c>
      <c r="B1723" s="174">
        <v>9550</v>
      </c>
      <c r="C1723" s="46"/>
      <c r="D1723" s="46"/>
      <c r="I1723" s="258"/>
      <c r="J1723" s="258"/>
      <c r="K1723" s="258"/>
      <c r="L1723" s="258"/>
      <c r="R1723" s="139">
        <v>40718</v>
      </c>
      <c r="S1723" s="174">
        <v>1444</v>
      </c>
      <c r="T1723" s="261"/>
      <c r="U1723" s="147">
        <v>1710.8173911065614</v>
      </c>
    </row>
    <row r="1724" spans="1:21" s="140" customFormat="1" ht="15.75" customHeight="1">
      <c r="A1724" s="139">
        <v>40753</v>
      </c>
      <c r="B1724" s="174">
        <v>9430</v>
      </c>
      <c r="C1724" s="46"/>
      <c r="D1724" s="46"/>
      <c r="I1724" s="258"/>
      <c r="J1724" s="258"/>
      <c r="K1724" s="258"/>
      <c r="L1724" s="258"/>
      <c r="R1724" s="139">
        <v>40717</v>
      </c>
      <c r="S1724" s="174">
        <v>1458</v>
      </c>
      <c r="T1724" s="261"/>
      <c r="U1724" s="147">
        <v>1680.4293509295203</v>
      </c>
    </row>
    <row r="1725" spans="1:21" s="140" customFormat="1" ht="15.75" customHeight="1">
      <c r="A1725" s="139">
        <v>40752</v>
      </c>
      <c r="B1725" s="174">
        <v>9430</v>
      </c>
      <c r="C1725" s="46"/>
      <c r="D1725" s="46"/>
      <c r="I1725" s="258"/>
      <c r="J1725" s="258"/>
      <c r="K1725" s="258"/>
      <c r="L1725" s="258"/>
      <c r="R1725" s="139">
        <v>40716</v>
      </c>
      <c r="S1725" s="174">
        <v>1444</v>
      </c>
      <c r="T1725" s="261"/>
      <c r="U1725" s="147">
        <v>1864.2850869017611</v>
      </c>
    </row>
    <row r="1726" spans="1:21" s="140" customFormat="1" ht="15.75" customHeight="1">
      <c r="A1726" s="139">
        <v>40751</v>
      </c>
      <c r="B1726" s="174">
        <v>9480</v>
      </c>
      <c r="C1726" s="46"/>
      <c r="D1726" s="46"/>
      <c r="I1726" s="258"/>
      <c r="J1726" s="258"/>
      <c r="K1726" s="258"/>
      <c r="L1726" s="258"/>
      <c r="R1726" s="139">
        <v>40715</v>
      </c>
      <c r="S1726" s="174">
        <v>1444</v>
      </c>
      <c r="T1726" s="261"/>
      <c r="U1726" s="147">
        <v>1847.9869166643211</v>
      </c>
    </row>
    <row r="1727" spans="1:21" s="140" customFormat="1" ht="15.75" customHeight="1">
      <c r="A1727" s="139">
        <v>40750</v>
      </c>
      <c r="B1727" s="174">
        <v>9400</v>
      </c>
      <c r="C1727" s="46"/>
      <c r="D1727" s="46"/>
      <c r="I1727" s="258"/>
      <c r="J1727" s="258"/>
      <c r="K1727" s="258"/>
      <c r="L1727" s="258"/>
      <c r="R1727" s="139">
        <v>40714</v>
      </c>
      <c r="S1727" s="174">
        <v>1443</v>
      </c>
      <c r="T1727" s="261"/>
      <c r="U1727" s="147">
        <v>1910.4725061443196</v>
      </c>
    </row>
    <row r="1728" spans="1:21" s="140" customFormat="1" ht="15.75" customHeight="1">
      <c r="A1728" s="139">
        <v>40749</v>
      </c>
      <c r="B1728" s="174">
        <v>9400</v>
      </c>
      <c r="C1728" s="46"/>
      <c r="D1728" s="46"/>
      <c r="I1728" s="258"/>
      <c r="J1728" s="258"/>
      <c r="K1728" s="258"/>
      <c r="L1728" s="258"/>
      <c r="R1728" s="139">
        <v>40711</v>
      </c>
      <c r="S1728" s="174">
        <v>1434</v>
      </c>
      <c r="T1728" s="261"/>
      <c r="U1728" s="147">
        <v>1981.0723153233603</v>
      </c>
    </row>
    <row r="1729" spans="1:21" s="140" customFormat="1" ht="15.75" customHeight="1">
      <c r="A1729" s="139">
        <v>40746</v>
      </c>
      <c r="B1729" s="174">
        <v>9350</v>
      </c>
      <c r="C1729" s="46"/>
      <c r="D1729" s="46"/>
      <c r="I1729" s="258"/>
      <c r="J1729" s="258"/>
      <c r="K1729" s="258"/>
      <c r="L1729" s="258"/>
      <c r="R1729" s="139">
        <v>40710</v>
      </c>
      <c r="S1729" s="174">
        <v>1435</v>
      </c>
      <c r="T1729" s="261"/>
      <c r="U1729" s="147">
        <v>1966.8877826283006</v>
      </c>
    </row>
    <row r="1730" spans="1:21" s="140" customFormat="1" ht="15.75" customHeight="1">
      <c r="A1730" s="139">
        <v>40745</v>
      </c>
      <c r="B1730" s="174">
        <v>9350</v>
      </c>
      <c r="C1730" s="46"/>
      <c r="D1730" s="46"/>
      <c r="I1730" s="258"/>
      <c r="J1730" s="258"/>
      <c r="K1730" s="258"/>
      <c r="L1730" s="258"/>
      <c r="R1730" s="139">
        <v>40709</v>
      </c>
      <c r="S1730" s="174">
        <v>1425</v>
      </c>
      <c r="T1730" s="261"/>
      <c r="U1730" s="147">
        <v>2045.8292219915002</v>
      </c>
    </row>
    <row r="1731" spans="1:21" s="140" customFormat="1" ht="15.75" customHeight="1">
      <c r="A1731" s="139">
        <v>40744</v>
      </c>
      <c r="B1731" s="174">
        <v>9300</v>
      </c>
      <c r="C1731" s="46"/>
      <c r="D1731" s="46"/>
      <c r="I1731" s="258"/>
      <c r="J1731" s="258"/>
      <c r="K1731" s="258"/>
      <c r="L1731" s="258"/>
      <c r="R1731" s="139">
        <v>40708</v>
      </c>
      <c r="S1731" s="174">
        <v>1440</v>
      </c>
      <c r="T1731" s="261"/>
      <c r="U1731" s="147">
        <v>1953.5625568872001</v>
      </c>
    </row>
    <row r="1732" spans="1:21" s="140" customFormat="1" ht="15.75" customHeight="1">
      <c r="A1732" s="139">
        <v>40743</v>
      </c>
      <c r="B1732" s="174">
        <v>9200</v>
      </c>
      <c r="C1732" s="46"/>
      <c r="D1732" s="46"/>
      <c r="I1732" s="258"/>
      <c r="J1732" s="258"/>
      <c r="K1732" s="258"/>
      <c r="L1732" s="258"/>
      <c r="R1732" s="139">
        <v>40707</v>
      </c>
      <c r="S1732" s="174">
        <v>1449</v>
      </c>
      <c r="T1732" s="261"/>
      <c r="U1732" s="147">
        <v>1931.1932098708221</v>
      </c>
    </row>
    <row r="1733" spans="1:21" s="140" customFormat="1" ht="15.75" customHeight="1">
      <c r="A1733" s="139">
        <v>40742</v>
      </c>
      <c r="B1733" s="174">
        <v>9200</v>
      </c>
      <c r="C1733" s="46"/>
      <c r="D1733" s="46"/>
      <c r="I1733" s="258"/>
      <c r="J1733" s="258"/>
      <c r="K1733" s="258"/>
      <c r="L1733" s="258"/>
      <c r="R1733" s="139">
        <v>40704</v>
      </c>
      <c r="S1733" s="174">
        <v>1445</v>
      </c>
      <c r="T1733" s="261"/>
      <c r="U1733" s="147">
        <v>1997.173115365099</v>
      </c>
    </row>
    <row r="1734" spans="1:21" s="140" customFormat="1" ht="15.75" customHeight="1">
      <c r="A1734" s="139">
        <v>40739</v>
      </c>
      <c r="B1734" s="174">
        <v>9100</v>
      </c>
      <c r="C1734" s="46"/>
      <c r="D1734" s="46"/>
      <c r="I1734" s="258"/>
      <c r="J1734" s="258"/>
      <c r="K1734" s="258"/>
      <c r="L1734" s="258"/>
      <c r="R1734" s="139">
        <v>40703</v>
      </c>
      <c r="S1734" s="174">
        <v>1445</v>
      </c>
      <c r="T1734" s="261"/>
      <c r="U1734" s="147">
        <v>1994.5136455429993</v>
      </c>
    </row>
    <row r="1735" spans="1:21" s="140" customFormat="1" ht="15.75" customHeight="1">
      <c r="A1735" s="139">
        <v>40738</v>
      </c>
      <c r="B1735" s="174">
        <v>9080</v>
      </c>
      <c r="C1735" s="46"/>
      <c r="D1735" s="46"/>
      <c r="I1735" s="258"/>
      <c r="J1735" s="258"/>
      <c r="K1735" s="258"/>
      <c r="L1735" s="258"/>
      <c r="R1735" s="139">
        <v>40702</v>
      </c>
      <c r="S1735" s="174">
        <v>1443</v>
      </c>
      <c r="T1735" s="261"/>
      <c r="U1735" s="147">
        <v>2049.0329970432995</v>
      </c>
    </row>
    <row r="1736" spans="1:21" s="140" customFormat="1" ht="15.75" customHeight="1">
      <c r="A1736" s="139">
        <v>40737</v>
      </c>
      <c r="B1736" s="174">
        <v>9050</v>
      </c>
      <c r="C1736" s="46"/>
      <c r="D1736" s="46"/>
      <c r="I1736" s="258"/>
      <c r="J1736" s="258"/>
      <c r="K1736" s="258"/>
      <c r="L1736" s="258"/>
      <c r="R1736" s="139">
        <v>40701</v>
      </c>
      <c r="S1736" s="174">
        <v>1459</v>
      </c>
      <c r="T1736" s="261"/>
      <c r="U1736" s="147">
        <v>2104.7676560506989</v>
      </c>
    </row>
    <row r="1737" spans="1:21" s="140" customFormat="1" ht="15.75" customHeight="1">
      <c r="A1737" s="139">
        <v>40736</v>
      </c>
      <c r="B1737" s="174">
        <v>8850</v>
      </c>
      <c r="C1737" s="46"/>
      <c r="D1737" s="46"/>
      <c r="I1737" s="258"/>
      <c r="J1737" s="258"/>
      <c r="K1737" s="258"/>
      <c r="L1737" s="258"/>
      <c r="R1737" s="139">
        <v>40697</v>
      </c>
      <c r="S1737" s="174">
        <v>1482</v>
      </c>
      <c r="T1737" s="261"/>
      <c r="U1737" s="147">
        <v>1995.5339386259984</v>
      </c>
    </row>
    <row r="1738" spans="1:21" s="140" customFormat="1" ht="15.75" customHeight="1">
      <c r="A1738" s="139">
        <v>40735</v>
      </c>
      <c r="B1738" s="174">
        <v>9050</v>
      </c>
      <c r="C1738" s="46"/>
      <c r="D1738" s="46"/>
      <c r="I1738" s="258"/>
      <c r="J1738" s="258"/>
      <c r="K1738" s="258"/>
      <c r="L1738" s="258"/>
      <c r="R1738" s="139">
        <v>40696</v>
      </c>
      <c r="S1738" s="174">
        <v>1503</v>
      </c>
      <c r="T1738" s="261"/>
      <c r="U1738" s="147">
        <v>1947.2871473150999</v>
      </c>
    </row>
    <row r="1739" spans="1:21" s="140" customFormat="1" ht="15.75" customHeight="1">
      <c r="A1739" s="139">
        <v>40732</v>
      </c>
      <c r="B1739" s="174">
        <v>9080</v>
      </c>
      <c r="C1739" s="46"/>
      <c r="D1739" s="46"/>
      <c r="I1739" s="258"/>
      <c r="J1739" s="258"/>
      <c r="K1739" s="258"/>
      <c r="L1739" s="258"/>
      <c r="R1739" s="139">
        <v>40695</v>
      </c>
      <c r="S1739" s="174">
        <v>1501</v>
      </c>
      <c r="T1739" s="261"/>
      <c r="U1739" s="147">
        <v>2122.3838591717013</v>
      </c>
    </row>
    <row r="1740" spans="1:21" s="140" customFormat="1" ht="15.75" customHeight="1">
      <c r="A1740" s="139">
        <v>40731</v>
      </c>
      <c r="B1740" s="174">
        <v>9080</v>
      </c>
      <c r="C1740" s="46"/>
      <c r="D1740" s="46"/>
      <c r="I1740" s="258"/>
      <c r="J1740" s="258"/>
      <c r="K1740" s="258"/>
      <c r="L1740" s="258"/>
      <c r="R1740" s="139">
        <v>40694</v>
      </c>
      <c r="S1740" s="174">
        <v>1502</v>
      </c>
      <c r="T1740" s="261"/>
      <c r="U1740" s="147">
        <v>2059.4312379720004</v>
      </c>
    </row>
    <row r="1741" spans="1:21" s="140" customFormat="1" ht="15.75" customHeight="1">
      <c r="A1741" s="139">
        <v>40730</v>
      </c>
      <c r="B1741" s="174">
        <v>9050</v>
      </c>
      <c r="C1741" s="46"/>
      <c r="D1741" s="46"/>
      <c r="I1741" s="258"/>
      <c r="J1741" s="258"/>
      <c r="K1741" s="258"/>
      <c r="L1741" s="258"/>
      <c r="R1741" s="139">
        <v>40693</v>
      </c>
      <c r="S1741" s="174">
        <v>1521</v>
      </c>
      <c r="T1741" s="261"/>
      <c r="U1741" s="147">
        <v>2008.9434446023997</v>
      </c>
    </row>
    <row r="1742" spans="1:21" s="140" customFormat="1" ht="15.75" customHeight="1">
      <c r="A1742" s="139">
        <v>40729</v>
      </c>
      <c r="B1742" s="174">
        <v>9080</v>
      </c>
      <c r="C1742" s="46"/>
      <c r="D1742" s="46"/>
      <c r="I1742" s="258"/>
      <c r="J1742" s="258"/>
      <c r="K1742" s="258"/>
      <c r="L1742" s="258"/>
      <c r="R1742" s="139">
        <v>40690</v>
      </c>
      <c r="S1742" s="174">
        <v>1519</v>
      </c>
      <c r="T1742" s="261"/>
      <c r="U1742" s="147">
        <v>1943.1846187396004</v>
      </c>
    </row>
    <row r="1743" spans="1:21" s="140" customFormat="1" ht="15.75" customHeight="1">
      <c r="A1743" s="139">
        <v>40728</v>
      </c>
      <c r="B1743" s="174">
        <v>9080</v>
      </c>
      <c r="C1743" s="46"/>
      <c r="D1743" s="46"/>
      <c r="I1743" s="258"/>
      <c r="J1743" s="258"/>
      <c r="K1743" s="258"/>
      <c r="L1743" s="258"/>
      <c r="R1743" s="139">
        <v>40689</v>
      </c>
      <c r="S1743" s="174">
        <v>1505</v>
      </c>
      <c r="T1743" s="261"/>
      <c r="U1743" s="147">
        <v>1981.7214745269994</v>
      </c>
    </row>
    <row r="1744" spans="1:21" s="140" customFormat="1" ht="15.75" customHeight="1">
      <c r="A1744" s="139">
        <v>40725</v>
      </c>
      <c r="B1744" s="174">
        <v>9030</v>
      </c>
      <c r="C1744" s="46"/>
      <c r="D1744" s="46"/>
      <c r="I1744" s="258"/>
      <c r="J1744" s="258"/>
      <c r="K1744" s="258"/>
      <c r="L1744" s="258"/>
      <c r="R1744" s="139">
        <v>40688</v>
      </c>
      <c r="S1744" s="174">
        <v>1512</v>
      </c>
      <c r="T1744" s="261"/>
      <c r="U1744" s="147">
        <v>1825.3683850815987</v>
      </c>
    </row>
    <row r="1745" spans="1:21" s="140" customFormat="1" ht="15.75" customHeight="1">
      <c r="A1745" s="139">
        <v>40724</v>
      </c>
      <c r="B1745" s="174">
        <v>9030</v>
      </c>
      <c r="C1745" s="46"/>
      <c r="D1745" s="46"/>
      <c r="I1745" s="258"/>
      <c r="J1745" s="258"/>
      <c r="K1745" s="258"/>
      <c r="L1745" s="258"/>
      <c r="R1745" s="139">
        <v>40687</v>
      </c>
      <c r="S1745" s="174">
        <v>1517</v>
      </c>
      <c r="T1745" s="261"/>
      <c r="U1745" s="147">
        <v>1754.3379111243994</v>
      </c>
    </row>
    <row r="1746" spans="1:21" s="140" customFormat="1" ht="15.75" customHeight="1">
      <c r="A1746" s="139">
        <v>40723</v>
      </c>
      <c r="B1746" s="174">
        <v>8970</v>
      </c>
      <c r="C1746" s="46"/>
      <c r="D1746" s="46"/>
      <c r="I1746" s="258"/>
      <c r="J1746" s="258"/>
      <c r="K1746" s="258"/>
      <c r="L1746" s="258"/>
      <c r="R1746" s="139">
        <v>40686</v>
      </c>
      <c r="S1746" s="174">
        <v>1516</v>
      </c>
      <c r="T1746" s="261"/>
      <c r="U1746" s="147">
        <v>1857.3137515392018</v>
      </c>
    </row>
    <row r="1747" spans="1:21" s="140" customFormat="1" ht="15.75" customHeight="1">
      <c r="A1747" s="139">
        <v>40722</v>
      </c>
      <c r="B1747" s="174">
        <v>9050</v>
      </c>
      <c r="C1747" s="46"/>
      <c r="D1747" s="46"/>
      <c r="I1747" s="258"/>
      <c r="J1747" s="258"/>
      <c r="K1747" s="258"/>
      <c r="L1747" s="258"/>
      <c r="R1747" s="139">
        <v>40683</v>
      </c>
      <c r="S1747" s="174">
        <v>1522</v>
      </c>
      <c r="T1747" s="261"/>
      <c r="U1747" s="147">
        <v>1833.5230985240014</v>
      </c>
    </row>
    <row r="1748" spans="1:21" s="140" customFormat="1" ht="15.75" customHeight="1">
      <c r="A1748" s="139">
        <v>40721</v>
      </c>
      <c r="B1748" s="174">
        <v>9050</v>
      </c>
      <c r="C1748" s="46"/>
      <c r="D1748" s="46"/>
      <c r="I1748" s="258"/>
      <c r="J1748" s="258"/>
      <c r="K1748" s="258"/>
      <c r="L1748" s="258"/>
      <c r="R1748" s="139">
        <v>40682</v>
      </c>
      <c r="S1748" s="174">
        <v>1511</v>
      </c>
      <c r="T1748" s="261"/>
      <c r="U1748" s="147">
        <v>1948.2560750440398</v>
      </c>
    </row>
    <row r="1749" spans="1:21" s="140" customFormat="1" ht="15.75" customHeight="1">
      <c r="A1749" s="139">
        <v>40718</v>
      </c>
      <c r="B1749" s="174">
        <v>9200</v>
      </c>
      <c r="C1749" s="46"/>
      <c r="D1749" s="46"/>
      <c r="I1749" s="258"/>
      <c r="J1749" s="258"/>
      <c r="K1749" s="258"/>
      <c r="L1749" s="258"/>
      <c r="R1749" s="139">
        <v>40681</v>
      </c>
      <c r="S1749" s="174">
        <v>1527</v>
      </c>
      <c r="T1749" s="261"/>
      <c r="U1749" s="147">
        <v>1815.545169745199</v>
      </c>
    </row>
    <row r="1750" spans="1:21" s="140" customFormat="1" ht="15.75" customHeight="1">
      <c r="A1750" s="139">
        <v>40717</v>
      </c>
      <c r="B1750" s="174">
        <v>9200</v>
      </c>
      <c r="C1750" s="46"/>
      <c r="D1750" s="46"/>
      <c r="I1750" s="258"/>
      <c r="J1750" s="258"/>
      <c r="K1750" s="258"/>
      <c r="L1750" s="258"/>
      <c r="R1750" s="139">
        <v>40680</v>
      </c>
      <c r="S1750" s="174">
        <v>1527</v>
      </c>
      <c r="T1750" s="261"/>
      <c r="U1750" s="147">
        <v>1733.7465381285992</v>
      </c>
    </row>
    <row r="1751" spans="1:21" s="140" customFormat="1" ht="15.75" customHeight="1">
      <c r="A1751" s="139">
        <v>40716</v>
      </c>
      <c r="B1751" s="174">
        <v>9350</v>
      </c>
      <c r="C1751" s="46"/>
      <c r="D1751" s="46"/>
      <c r="I1751" s="258"/>
      <c r="J1751" s="258"/>
      <c r="K1751" s="258"/>
      <c r="L1751" s="258"/>
      <c r="R1751" s="139">
        <v>40679</v>
      </c>
      <c r="S1751" s="174">
        <v>1525</v>
      </c>
      <c r="T1751" s="261"/>
      <c r="U1751" s="147">
        <v>1704.1628327000008</v>
      </c>
    </row>
    <row r="1752" spans="1:21" s="140" customFormat="1" ht="15.75" customHeight="1">
      <c r="A1752" s="139">
        <v>40715</v>
      </c>
      <c r="B1752" s="174">
        <v>9350</v>
      </c>
      <c r="C1752" s="46"/>
      <c r="D1752" s="46"/>
      <c r="I1752" s="258"/>
      <c r="J1752" s="258"/>
      <c r="K1752" s="258"/>
      <c r="L1752" s="258"/>
      <c r="R1752" s="139">
        <v>40676</v>
      </c>
      <c r="S1752" s="174">
        <v>1525</v>
      </c>
      <c r="T1752" s="261"/>
      <c r="U1752" s="147">
        <v>1703.5640740850004</v>
      </c>
    </row>
    <row r="1753" spans="1:21" s="140" customFormat="1" ht="15.75" customHeight="1">
      <c r="A1753" s="139">
        <v>40714</v>
      </c>
      <c r="B1753" s="174">
        <v>9400</v>
      </c>
      <c r="C1753" s="46"/>
      <c r="D1753" s="46"/>
      <c r="I1753" s="258"/>
      <c r="J1753" s="258"/>
      <c r="K1753" s="258"/>
      <c r="L1753" s="258"/>
      <c r="R1753" s="139">
        <v>40675</v>
      </c>
      <c r="S1753" s="174">
        <v>1566</v>
      </c>
      <c r="T1753" s="261"/>
      <c r="U1753" s="147">
        <v>1495.1846898355989</v>
      </c>
    </row>
    <row r="1754" spans="1:21" s="140" customFormat="1" ht="15.75" customHeight="1">
      <c r="A1754" s="139">
        <v>40711</v>
      </c>
      <c r="B1754" s="174">
        <v>9450</v>
      </c>
      <c r="C1754" s="46"/>
      <c r="D1754" s="46"/>
      <c r="I1754" s="258"/>
      <c r="J1754" s="258"/>
      <c r="K1754" s="258"/>
      <c r="L1754" s="258"/>
      <c r="R1754" s="139">
        <v>40674</v>
      </c>
      <c r="S1754" s="174">
        <v>1557</v>
      </c>
      <c r="T1754" s="261"/>
      <c r="U1754" s="147">
        <v>1947.3026028281993</v>
      </c>
    </row>
    <row r="1755" spans="1:21" s="140" customFormat="1" ht="15.75" customHeight="1">
      <c r="A1755" s="139">
        <v>40710</v>
      </c>
      <c r="B1755" s="174">
        <v>9450</v>
      </c>
      <c r="C1755" s="46"/>
      <c r="D1755" s="46"/>
      <c r="I1755" s="258"/>
      <c r="J1755" s="258"/>
      <c r="K1755" s="258"/>
      <c r="L1755" s="258"/>
      <c r="R1755" s="139">
        <v>40673</v>
      </c>
      <c r="S1755" s="174">
        <v>1529</v>
      </c>
      <c r="T1755" s="261"/>
      <c r="U1755" s="147">
        <v>2006.1160517296012</v>
      </c>
    </row>
    <row r="1756" spans="1:21" s="140" customFormat="1" ht="15.75" customHeight="1">
      <c r="A1756" s="139">
        <v>40709</v>
      </c>
      <c r="B1756" s="174">
        <v>9500</v>
      </c>
      <c r="C1756" s="46"/>
      <c r="D1756" s="46"/>
      <c r="I1756" s="258"/>
      <c r="J1756" s="258"/>
      <c r="K1756" s="258"/>
      <c r="L1756" s="258"/>
      <c r="R1756" s="139">
        <v>40672</v>
      </c>
      <c r="S1756" s="174">
        <v>1518</v>
      </c>
      <c r="T1756" s="261"/>
      <c r="U1756" s="147">
        <v>2138.7549828743986</v>
      </c>
    </row>
    <row r="1757" spans="1:21" s="140" customFormat="1" ht="15.75" customHeight="1">
      <c r="A1757" s="139">
        <v>40708</v>
      </c>
      <c r="B1757" s="174">
        <v>9450</v>
      </c>
      <c r="C1757" s="46"/>
      <c r="D1757" s="46"/>
      <c r="I1757" s="258"/>
      <c r="J1757" s="258"/>
      <c r="K1757" s="258"/>
      <c r="L1757" s="258"/>
      <c r="R1757" s="139">
        <v>40669</v>
      </c>
      <c r="S1757" s="174">
        <v>1576</v>
      </c>
      <c r="T1757" s="261"/>
      <c r="U1757" s="147">
        <v>1927.7810684432006</v>
      </c>
    </row>
    <row r="1758" spans="1:21" s="140" customFormat="1" ht="15.75" customHeight="1">
      <c r="A1758" s="139">
        <v>40707</v>
      </c>
      <c r="B1758" s="174">
        <v>9450</v>
      </c>
      <c r="C1758" s="46"/>
      <c r="D1758" s="46"/>
      <c r="I1758" s="258"/>
      <c r="J1758" s="258"/>
      <c r="K1758" s="258"/>
      <c r="L1758" s="258"/>
      <c r="R1758" s="139">
        <v>40668</v>
      </c>
      <c r="S1758" s="174">
        <v>1593</v>
      </c>
      <c r="T1758" s="261"/>
      <c r="U1758" s="147">
        <v>2057.796090123602</v>
      </c>
    </row>
    <row r="1759" spans="1:21" s="140" customFormat="1" ht="15.75" customHeight="1">
      <c r="A1759" s="139">
        <v>40704</v>
      </c>
      <c r="B1759" s="174">
        <v>9500</v>
      </c>
      <c r="C1759" s="46"/>
      <c r="D1759" s="46"/>
      <c r="I1759" s="258"/>
      <c r="J1759" s="258"/>
      <c r="K1759" s="258"/>
      <c r="L1759" s="258"/>
      <c r="R1759" s="139">
        <v>40667</v>
      </c>
      <c r="S1759" s="174">
        <v>1592</v>
      </c>
      <c r="T1759" s="261"/>
      <c r="U1759" s="147">
        <v>2341.9072256684804</v>
      </c>
    </row>
    <row r="1760" spans="1:21" s="140" customFormat="1" ht="15.75" customHeight="1">
      <c r="A1760" s="139">
        <v>40703</v>
      </c>
      <c r="B1760" s="174">
        <v>9500</v>
      </c>
      <c r="C1760" s="46"/>
      <c r="D1760" s="46"/>
      <c r="I1760" s="258"/>
      <c r="J1760" s="258"/>
      <c r="K1760" s="258"/>
      <c r="L1760" s="258"/>
      <c r="R1760" s="139">
        <v>40666</v>
      </c>
      <c r="S1760" s="174">
        <v>1589</v>
      </c>
      <c r="T1760" s="261"/>
      <c r="U1760" s="147">
        <v>2435.7276887276003</v>
      </c>
    </row>
    <row r="1761" spans="1:21" s="140" customFormat="1" ht="15.75" customHeight="1">
      <c r="A1761" s="139">
        <v>40702</v>
      </c>
      <c r="B1761" s="174">
        <v>9550</v>
      </c>
      <c r="C1761" s="46"/>
      <c r="D1761" s="46"/>
      <c r="I1761" s="258"/>
      <c r="J1761" s="258"/>
      <c r="K1761" s="258"/>
      <c r="L1761" s="258"/>
      <c r="R1761" s="139">
        <v>40662</v>
      </c>
      <c r="S1761" s="174">
        <v>1623</v>
      </c>
      <c r="T1761" s="261">
        <v>1690</v>
      </c>
      <c r="U1761" s="147">
        <v>2077.3789028506999</v>
      </c>
    </row>
    <row r="1762" spans="1:21" s="140" customFormat="1" ht="15.75" customHeight="1">
      <c r="A1762" s="139">
        <v>40701</v>
      </c>
      <c r="B1762" s="174">
        <v>9650</v>
      </c>
      <c r="C1762" s="46"/>
      <c r="D1762" s="46"/>
      <c r="I1762" s="258"/>
      <c r="J1762" s="258"/>
      <c r="K1762" s="258"/>
      <c r="L1762" s="258"/>
      <c r="R1762" s="139">
        <v>40661</v>
      </c>
      <c r="S1762" s="174">
        <v>1620</v>
      </c>
      <c r="T1762" s="261"/>
      <c r="U1762" s="147">
        <v>2072.0550553490011</v>
      </c>
    </row>
    <row r="1763" spans="1:21" s="140" customFormat="1" ht="15.75" customHeight="1">
      <c r="A1763" s="139">
        <v>40697</v>
      </c>
      <c r="B1763" s="174">
        <v>9600</v>
      </c>
      <c r="C1763" s="46"/>
      <c r="D1763" s="46"/>
      <c r="I1763" s="258"/>
      <c r="J1763" s="258"/>
      <c r="K1763" s="258"/>
      <c r="L1763" s="258"/>
      <c r="R1763" s="139">
        <v>40660</v>
      </c>
      <c r="S1763" s="174">
        <v>1602</v>
      </c>
      <c r="T1763" s="261"/>
      <c r="U1763" s="147">
        <v>1972.0020165568021</v>
      </c>
    </row>
    <row r="1764" spans="1:21" s="140" customFormat="1" ht="15.75" customHeight="1">
      <c r="A1764" s="139">
        <v>40696</v>
      </c>
      <c r="B1764" s="174">
        <v>9600</v>
      </c>
      <c r="C1764" s="46"/>
      <c r="D1764" s="46"/>
      <c r="I1764" s="258"/>
      <c r="J1764" s="258"/>
      <c r="K1764" s="258"/>
      <c r="L1764" s="258"/>
      <c r="R1764" s="139">
        <v>40659</v>
      </c>
      <c r="S1764" s="174">
        <v>1607</v>
      </c>
      <c r="T1764" s="261"/>
      <c r="U1764" s="147">
        <v>1933.8634782825811</v>
      </c>
    </row>
    <row r="1765" spans="1:21" s="140" customFormat="1" ht="15.75" customHeight="1">
      <c r="A1765" s="139">
        <v>40695</v>
      </c>
      <c r="B1765" s="174">
        <v>9770</v>
      </c>
      <c r="C1765" s="46"/>
      <c r="D1765" s="46"/>
      <c r="I1765" s="258"/>
      <c r="J1765" s="258"/>
      <c r="K1765" s="258"/>
      <c r="L1765" s="258"/>
      <c r="R1765" s="139">
        <v>40658</v>
      </c>
      <c r="S1765" s="174">
        <v>1622</v>
      </c>
      <c r="T1765" s="261"/>
      <c r="U1765" s="147">
        <v>2222.7841666591994</v>
      </c>
    </row>
    <row r="1766" spans="1:21" s="140" customFormat="1" ht="15.75" customHeight="1">
      <c r="A1766" s="139">
        <v>40694</v>
      </c>
      <c r="B1766" s="174">
        <v>9720</v>
      </c>
      <c r="C1766" s="46"/>
      <c r="D1766" s="46"/>
      <c r="I1766" s="258"/>
      <c r="J1766" s="258"/>
      <c r="K1766" s="258"/>
      <c r="L1766" s="258"/>
      <c r="R1766" s="139">
        <v>40655</v>
      </c>
      <c r="S1766" s="174">
        <v>1622</v>
      </c>
      <c r="T1766" s="261"/>
      <c r="U1766" s="147">
        <v>2304.5787637344001</v>
      </c>
    </row>
    <row r="1767" spans="1:21" s="140" customFormat="1" ht="15.75" customHeight="1">
      <c r="A1767" s="139">
        <v>40693</v>
      </c>
      <c r="B1767" s="174">
        <v>9770</v>
      </c>
      <c r="C1767" s="46"/>
      <c r="D1767" s="46"/>
      <c r="I1767" s="258"/>
      <c r="J1767" s="258"/>
      <c r="K1767" s="258"/>
      <c r="L1767" s="258"/>
      <c r="R1767" s="139">
        <v>40654</v>
      </c>
      <c r="S1767" s="174">
        <v>1589</v>
      </c>
      <c r="T1767" s="261"/>
      <c r="U1767" s="147">
        <v>2405.3628834416013</v>
      </c>
    </row>
    <row r="1768" spans="1:21" s="140" customFormat="1" ht="15.75" customHeight="1">
      <c r="A1768" s="139">
        <v>40690</v>
      </c>
      <c r="B1768" s="174">
        <v>9700</v>
      </c>
      <c r="C1768" s="46"/>
      <c r="D1768" s="46"/>
      <c r="I1768" s="258"/>
      <c r="J1768" s="258"/>
      <c r="K1768" s="258"/>
      <c r="L1768" s="258"/>
      <c r="R1768" s="139">
        <v>40653</v>
      </c>
      <c r="S1768" s="174">
        <v>1593</v>
      </c>
      <c r="T1768" s="261"/>
      <c r="U1768" s="147">
        <v>2416.7195033134994</v>
      </c>
    </row>
    <row r="1769" spans="1:21" s="140" customFormat="1" ht="15.75" customHeight="1">
      <c r="A1769" s="139">
        <v>40689</v>
      </c>
      <c r="B1769" s="174">
        <v>9670</v>
      </c>
      <c r="C1769" s="46"/>
      <c r="D1769" s="46"/>
      <c r="I1769" s="258"/>
      <c r="J1769" s="258"/>
      <c r="K1769" s="258"/>
      <c r="L1769" s="258"/>
      <c r="R1769" s="139">
        <v>40652</v>
      </c>
      <c r="S1769" s="174">
        <v>1604</v>
      </c>
      <c r="T1769" s="261"/>
      <c r="U1769" s="147">
        <v>2406.3936947695584</v>
      </c>
    </row>
    <row r="1770" spans="1:21" s="140" customFormat="1" ht="15.75" customHeight="1">
      <c r="A1770" s="139">
        <v>40688</v>
      </c>
      <c r="B1770" s="174">
        <v>9550</v>
      </c>
      <c r="C1770" s="46"/>
      <c r="D1770" s="46"/>
      <c r="I1770" s="258"/>
      <c r="J1770" s="258"/>
      <c r="K1770" s="258"/>
      <c r="L1770" s="258"/>
      <c r="R1770" s="139">
        <v>40651</v>
      </c>
      <c r="S1770" s="174">
        <v>1613</v>
      </c>
      <c r="T1770" s="261"/>
      <c r="U1770" s="147">
        <v>2483.2690873782194</v>
      </c>
    </row>
    <row r="1771" spans="1:21" s="140" customFormat="1" ht="15.75" customHeight="1">
      <c r="A1771" s="139">
        <v>40687</v>
      </c>
      <c r="B1771" s="174">
        <v>9520</v>
      </c>
      <c r="C1771" s="46"/>
      <c r="D1771" s="46"/>
      <c r="I1771" s="258"/>
      <c r="J1771" s="258"/>
      <c r="K1771" s="258"/>
      <c r="L1771" s="258"/>
      <c r="R1771" s="139">
        <v>40648</v>
      </c>
      <c r="S1771" s="174">
        <v>1615</v>
      </c>
      <c r="T1771" s="261"/>
      <c r="U1771" s="147">
        <v>2607.7409944787996</v>
      </c>
    </row>
    <row r="1772" spans="1:21" s="140" customFormat="1" ht="15.75" customHeight="1">
      <c r="A1772" s="139">
        <v>40686</v>
      </c>
      <c r="B1772" s="174">
        <v>9600</v>
      </c>
      <c r="C1772" s="46"/>
      <c r="D1772" s="46"/>
      <c r="I1772" s="258"/>
      <c r="J1772" s="258"/>
      <c r="K1772" s="258"/>
      <c r="L1772" s="258"/>
      <c r="R1772" s="139">
        <v>40647</v>
      </c>
      <c r="S1772" s="174">
        <v>1603</v>
      </c>
      <c r="T1772" s="261"/>
      <c r="U1772" s="147">
        <v>2586.1186584352618</v>
      </c>
    </row>
    <row r="1773" spans="1:21" s="140" customFormat="1" ht="15.75" customHeight="1">
      <c r="A1773" s="139">
        <v>40683</v>
      </c>
      <c r="B1773" s="174">
        <v>9620</v>
      </c>
      <c r="C1773" s="46"/>
      <c r="D1773" s="46"/>
      <c r="I1773" s="258"/>
      <c r="J1773" s="258"/>
      <c r="K1773" s="258"/>
      <c r="L1773" s="258"/>
      <c r="R1773" s="139">
        <v>40646</v>
      </c>
      <c r="S1773" s="174">
        <v>1618</v>
      </c>
      <c r="T1773" s="261"/>
      <c r="U1773" s="147">
        <v>2568.4729815109586</v>
      </c>
    </row>
    <row r="1774" spans="1:21" s="140" customFormat="1" ht="15.75" customHeight="1">
      <c r="A1774" s="139">
        <v>40682</v>
      </c>
      <c r="B1774" s="174">
        <v>9680</v>
      </c>
      <c r="C1774" s="46"/>
      <c r="D1774" s="46"/>
      <c r="I1774" s="258"/>
      <c r="J1774" s="258"/>
      <c r="K1774" s="258"/>
      <c r="L1774" s="258"/>
      <c r="R1774" s="139">
        <v>40645</v>
      </c>
      <c r="S1774" s="174">
        <v>1652</v>
      </c>
      <c r="T1774" s="261"/>
      <c r="U1774" s="147">
        <v>2603.3524359681996</v>
      </c>
    </row>
    <row r="1775" spans="1:21" s="140" customFormat="1" ht="15.75" customHeight="1">
      <c r="A1775" s="139">
        <v>40681</v>
      </c>
      <c r="B1775" s="174">
        <v>9630</v>
      </c>
      <c r="C1775" s="46"/>
      <c r="D1775" s="46"/>
      <c r="I1775" s="258"/>
      <c r="J1775" s="258"/>
      <c r="K1775" s="258"/>
      <c r="L1775" s="258"/>
      <c r="R1775" s="139">
        <v>40644</v>
      </c>
      <c r="S1775" s="174">
        <v>1652</v>
      </c>
      <c r="T1775" s="261"/>
      <c r="U1775" s="147">
        <v>2757.288930311799</v>
      </c>
    </row>
    <row r="1776" spans="1:21" s="140" customFormat="1" ht="15.75" customHeight="1">
      <c r="A1776" s="139">
        <v>40680</v>
      </c>
      <c r="B1776" s="174">
        <v>9550</v>
      </c>
      <c r="C1776" s="46"/>
      <c r="D1776" s="46"/>
      <c r="I1776" s="258"/>
      <c r="J1776" s="258"/>
      <c r="K1776" s="258"/>
      <c r="L1776" s="258"/>
      <c r="R1776" s="139">
        <v>40641</v>
      </c>
      <c r="S1776" s="174">
        <v>1612</v>
      </c>
      <c r="T1776" s="261"/>
      <c r="U1776" s="147">
        <v>2700.9292023716807</v>
      </c>
    </row>
    <row r="1777" spans="1:21" s="140" customFormat="1" ht="15.75" customHeight="1">
      <c r="A1777" s="139">
        <v>40679</v>
      </c>
      <c r="B1777" s="174">
        <v>9500</v>
      </c>
      <c r="C1777" s="46"/>
      <c r="D1777" s="46"/>
      <c r="I1777" s="258"/>
      <c r="J1777" s="258"/>
      <c r="K1777" s="258"/>
      <c r="L1777" s="258"/>
      <c r="R1777" s="139">
        <v>40640</v>
      </c>
      <c r="S1777" s="174">
        <v>1589</v>
      </c>
      <c r="T1777" s="261"/>
      <c r="U1777" s="147">
        <v>2607.8118990024414</v>
      </c>
    </row>
    <row r="1778" spans="1:21" s="140" customFormat="1" ht="15.75" customHeight="1">
      <c r="A1778" s="139">
        <v>40676</v>
      </c>
      <c r="B1778" s="174">
        <v>9500</v>
      </c>
      <c r="C1778" s="46"/>
      <c r="D1778" s="46"/>
      <c r="I1778" s="258"/>
      <c r="J1778" s="258"/>
      <c r="K1778" s="258"/>
      <c r="L1778" s="258"/>
      <c r="R1778" s="139">
        <v>40639</v>
      </c>
      <c r="S1778" s="174">
        <v>1617</v>
      </c>
      <c r="T1778" s="261"/>
      <c r="U1778" s="147">
        <v>2536.1119879505804</v>
      </c>
    </row>
    <row r="1779" spans="1:21" s="140" customFormat="1" ht="15.75" customHeight="1">
      <c r="A1779" s="139">
        <v>40675</v>
      </c>
      <c r="B1779" s="174">
        <v>9500</v>
      </c>
      <c r="C1779" s="46"/>
      <c r="D1779" s="46"/>
      <c r="I1779" s="258"/>
      <c r="J1779" s="258"/>
      <c r="K1779" s="258"/>
      <c r="L1779" s="258"/>
      <c r="R1779" s="139">
        <v>40634</v>
      </c>
      <c r="S1779" s="174">
        <v>1685</v>
      </c>
      <c r="T1779" s="261"/>
      <c r="U1779" s="147">
        <v>2606.4077230850016</v>
      </c>
    </row>
    <row r="1780" spans="1:21" s="140" customFormat="1" ht="15.75" customHeight="1">
      <c r="A1780" s="139">
        <v>40674</v>
      </c>
      <c r="B1780" s="174">
        <v>9900</v>
      </c>
      <c r="C1780" s="46"/>
      <c r="D1780" s="46"/>
      <c r="I1780" s="258"/>
      <c r="J1780" s="258"/>
      <c r="K1780" s="258"/>
      <c r="L1780" s="258"/>
      <c r="R1780" s="139">
        <v>40633</v>
      </c>
      <c r="S1780" s="174">
        <v>1704</v>
      </c>
      <c r="T1780" s="261">
        <v>1655</v>
      </c>
      <c r="U1780" s="147">
        <v>2736.4116547026606</v>
      </c>
    </row>
    <row r="1781" spans="1:21" s="140" customFormat="1" ht="15.75" customHeight="1">
      <c r="A1781" s="139">
        <v>40673</v>
      </c>
      <c r="B1781" s="174">
        <v>9820</v>
      </c>
      <c r="C1781" s="46"/>
      <c r="D1781" s="46"/>
      <c r="I1781" s="258"/>
      <c r="J1781" s="258"/>
      <c r="K1781" s="258"/>
      <c r="L1781" s="258"/>
      <c r="R1781" s="139">
        <v>40632</v>
      </c>
      <c r="S1781" s="174">
        <v>1696</v>
      </c>
      <c r="T1781" s="261"/>
      <c r="U1781" s="147">
        <v>2651.12474401904</v>
      </c>
    </row>
    <row r="1782" spans="1:21" s="140" customFormat="1" ht="15.75" customHeight="1">
      <c r="A1782" s="139">
        <v>40672</v>
      </c>
      <c r="B1782" s="174">
        <v>9900</v>
      </c>
      <c r="C1782" s="46"/>
      <c r="D1782" s="46"/>
      <c r="I1782" s="258"/>
      <c r="J1782" s="258"/>
      <c r="K1782" s="258"/>
      <c r="L1782" s="258"/>
      <c r="R1782" s="139">
        <v>40631</v>
      </c>
      <c r="S1782" s="174">
        <v>1713</v>
      </c>
      <c r="T1782" s="261"/>
      <c r="U1782" s="147">
        <v>2603.9420940027194</v>
      </c>
    </row>
    <row r="1783" spans="1:21" s="140" customFormat="1" ht="15.75" customHeight="1">
      <c r="A1783" s="139">
        <v>40669</v>
      </c>
      <c r="B1783" s="174">
        <v>9980</v>
      </c>
      <c r="C1783" s="46"/>
      <c r="D1783" s="46"/>
      <c r="I1783" s="258"/>
      <c r="J1783" s="258"/>
      <c r="K1783" s="258"/>
      <c r="L1783" s="258"/>
      <c r="R1783" s="139">
        <v>40630</v>
      </c>
      <c r="S1783" s="174">
        <v>1727</v>
      </c>
      <c r="T1783" s="261"/>
      <c r="U1783" s="147">
        <v>2726.02737842852</v>
      </c>
    </row>
    <row r="1784" spans="1:21" s="140" customFormat="1" ht="15.75" customHeight="1">
      <c r="A1784" s="139">
        <v>40668</v>
      </c>
      <c r="B1784" s="174">
        <v>10200</v>
      </c>
      <c r="C1784" s="46"/>
      <c r="D1784" s="46"/>
      <c r="I1784" s="258"/>
      <c r="J1784" s="258"/>
      <c r="K1784" s="258"/>
      <c r="L1784" s="258"/>
      <c r="R1784" s="139">
        <v>40627</v>
      </c>
      <c r="S1784" s="174">
        <v>1743</v>
      </c>
      <c r="T1784" s="261"/>
      <c r="U1784" s="147">
        <v>2798.0841282882811</v>
      </c>
    </row>
    <row r="1785" spans="1:21" s="140" customFormat="1" ht="15.75" customHeight="1">
      <c r="A1785" s="139">
        <v>40667</v>
      </c>
      <c r="B1785" s="174">
        <v>10480</v>
      </c>
      <c r="C1785" s="46"/>
      <c r="D1785" s="46"/>
      <c r="I1785" s="258"/>
      <c r="J1785" s="258"/>
      <c r="K1785" s="258"/>
      <c r="L1785" s="258"/>
      <c r="R1785" s="139">
        <v>40626</v>
      </c>
      <c r="S1785" s="174">
        <v>1775</v>
      </c>
      <c r="T1785" s="261"/>
      <c r="U1785" s="147">
        <v>2768.843117504799</v>
      </c>
    </row>
    <row r="1786" spans="1:21" s="140" customFormat="1" ht="15.75" customHeight="1">
      <c r="A1786" s="139">
        <v>40666</v>
      </c>
      <c r="B1786" s="174">
        <v>10550</v>
      </c>
      <c r="C1786" s="46"/>
      <c r="D1786" s="46"/>
      <c r="I1786" s="258"/>
      <c r="J1786" s="258"/>
      <c r="K1786" s="258"/>
      <c r="L1786" s="258"/>
      <c r="R1786" s="139">
        <v>40625</v>
      </c>
      <c r="S1786" s="174">
        <v>1778</v>
      </c>
      <c r="T1786" s="261"/>
      <c r="U1786" s="147">
        <v>2745.9539992145583</v>
      </c>
    </row>
    <row r="1787" spans="1:21" s="140" customFormat="1" ht="15.75" customHeight="1">
      <c r="A1787" s="139">
        <v>40662</v>
      </c>
      <c r="B1787" s="174">
        <v>10550</v>
      </c>
      <c r="C1787" s="46"/>
      <c r="D1787" s="46"/>
      <c r="I1787" s="258"/>
      <c r="J1787" s="258"/>
      <c r="K1787" s="258"/>
      <c r="L1787" s="258"/>
      <c r="R1787" s="139">
        <v>40624</v>
      </c>
      <c r="S1787" s="174">
        <v>1778</v>
      </c>
      <c r="T1787" s="261"/>
      <c r="U1787" s="147">
        <v>2738.1362141085192</v>
      </c>
    </row>
    <row r="1788" spans="1:21" s="140" customFormat="1" ht="15.75" customHeight="1">
      <c r="A1788" s="139">
        <v>40661</v>
      </c>
      <c r="B1788" s="174">
        <v>10550</v>
      </c>
      <c r="C1788" s="46"/>
      <c r="D1788" s="46"/>
      <c r="I1788" s="258"/>
      <c r="J1788" s="258"/>
      <c r="K1788" s="258"/>
      <c r="L1788" s="258"/>
      <c r="R1788" s="139">
        <v>40623</v>
      </c>
      <c r="S1788" s="174">
        <v>1788</v>
      </c>
      <c r="T1788" s="261"/>
      <c r="U1788" s="147">
        <v>2721.6430740414999</v>
      </c>
    </row>
    <row r="1789" spans="1:21" s="140" customFormat="1" ht="15.75" customHeight="1">
      <c r="A1789" s="139">
        <v>40660</v>
      </c>
      <c r="B1789" s="174">
        <v>10420</v>
      </c>
      <c r="C1789" s="46"/>
      <c r="D1789" s="46"/>
      <c r="I1789" s="258"/>
      <c r="J1789" s="258"/>
      <c r="K1789" s="258"/>
      <c r="L1789" s="258"/>
      <c r="R1789" s="139">
        <v>40620</v>
      </c>
      <c r="S1789" s="174">
        <v>1808</v>
      </c>
      <c r="T1789" s="261"/>
      <c r="U1789" s="147">
        <v>2699.1377151464221</v>
      </c>
    </row>
    <row r="1790" spans="1:21" s="140" customFormat="1" ht="15.75" customHeight="1">
      <c r="A1790" s="139">
        <v>40659</v>
      </c>
      <c r="B1790" s="174">
        <v>10400</v>
      </c>
      <c r="C1790" s="46"/>
      <c r="D1790" s="46"/>
      <c r="I1790" s="258"/>
      <c r="J1790" s="258"/>
      <c r="K1790" s="258"/>
      <c r="L1790" s="258"/>
      <c r="R1790" s="139">
        <v>40619</v>
      </c>
      <c r="S1790" s="174">
        <v>1815</v>
      </c>
      <c r="T1790" s="261"/>
      <c r="U1790" s="147">
        <v>2509.2735741752003</v>
      </c>
    </row>
    <row r="1791" spans="1:21" s="140" customFormat="1" ht="15.75" customHeight="1">
      <c r="A1791" s="139">
        <v>40658</v>
      </c>
      <c r="B1791" s="174">
        <v>10700</v>
      </c>
      <c r="C1791" s="46"/>
      <c r="D1791" s="46"/>
      <c r="I1791" s="258"/>
      <c r="J1791" s="258"/>
      <c r="K1791" s="258"/>
      <c r="L1791" s="258"/>
      <c r="R1791" s="139">
        <v>40618</v>
      </c>
      <c r="S1791" s="174">
        <v>1815</v>
      </c>
      <c r="T1791" s="261"/>
      <c r="U1791" s="147">
        <v>2508.3198793058</v>
      </c>
    </row>
    <row r="1792" spans="1:21" s="140" customFormat="1" ht="15.75" customHeight="1">
      <c r="A1792" s="139">
        <v>40655</v>
      </c>
      <c r="B1792" s="174">
        <v>10800</v>
      </c>
      <c r="C1792" s="46"/>
      <c r="D1792" s="46"/>
      <c r="I1792" s="258"/>
      <c r="J1792" s="258"/>
      <c r="K1792" s="258"/>
      <c r="L1792" s="258"/>
      <c r="R1792" s="139">
        <v>40617</v>
      </c>
      <c r="S1792" s="174">
        <v>1782</v>
      </c>
      <c r="T1792" s="261"/>
      <c r="U1792" s="147">
        <v>2566.6101547992203</v>
      </c>
    </row>
    <row r="1793" spans="1:21" s="140" customFormat="1" ht="15.75" customHeight="1">
      <c r="A1793" s="139">
        <v>40654</v>
      </c>
      <c r="B1793" s="174">
        <v>10820</v>
      </c>
      <c r="C1793" s="46"/>
      <c r="D1793" s="46"/>
      <c r="I1793" s="258"/>
      <c r="J1793" s="258"/>
      <c r="K1793" s="258"/>
      <c r="L1793" s="258"/>
      <c r="R1793" s="139">
        <v>40616</v>
      </c>
      <c r="S1793" s="174">
        <v>1672</v>
      </c>
      <c r="T1793" s="261"/>
      <c r="U1793" s="147">
        <v>2795.1723724529402</v>
      </c>
    </row>
    <row r="1794" spans="1:21" s="140" customFormat="1" ht="15.75" customHeight="1">
      <c r="A1794" s="139">
        <v>40653</v>
      </c>
      <c r="B1794" s="174">
        <v>10850</v>
      </c>
      <c r="C1794" s="46"/>
      <c r="D1794" s="46"/>
      <c r="I1794" s="258"/>
      <c r="J1794" s="258"/>
      <c r="K1794" s="258"/>
      <c r="L1794" s="258"/>
      <c r="R1794" s="139">
        <v>40613</v>
      </c>
      <c r="S1794" s="174">
        <v>1620</v>
      </c>
      <c r="T1794" s="261"/>
      <c r="U1794" s="147">
        <v>2980.6919029774981</v>
      </c>
    </row>
    <row r="1795" spans="1:21" s="140" customFormat="1" ht="15.75" customHeight="1">
      <c r="A1795" s="139">
        <v>40652</v>
      </c>
      <c r="B1795" s="174">
        <v>10870</v>
      </c>
      <c r="C1795" s="46"/>
      <c r="D1795" s="46"/>
      <c r="I1795" s="258"/>
      <c r="J1795" s="258"/>
      <c r="K1795" s="258"/>
      <c r="L1795" s="258"/>
      <c r="R1795" s="139">
        <v>40612</v>
      </c>
      <c r="S1795" s="174">
        <v>1633</v>
      </c>
      <c r="T1795" s="261"/>
      <c r="U1795" s="147">
        <v>2998.493334537281</v>
      </c>
    </row>
    <row r="1796" spans="1:21" s="140" customFormat="1" ht="15.75" customHeight="1">
      <c r="A1796" s="139">
        <v>40651</v>
      </c>
      <c r="B1796" s="174">
        <v>10970</v>
      </c>
      <c r="C1796" s="46"/>
      <c r="D1796" s="46"/>
      <c r="I1796" s="258"/>
      <c r="J1796" s="258"/>
      <c r="K1796" s="258"/>
      <c r="L1796" s="258"/>
      <c r="R1796" s="139">
        <v>40611</v>
      </c>
      <c r="S1796" s="174">
        <v>1655</v>
      </c>
      <c r="T1796" s="261"/>
      <c r="U1796" s="147">
        <v>3027.8478573204011</v>
      </c>
    </row>
    <row r="1797" spans="1:21" s="140" customFormat="1" ht="15.75" customHeight="1">
      <c r="A1797" s="139">
        <v>40648</v>
      </c>
      <c r="B1797" s="174">
        <v>11100</v>
      </c>
      <c r="C1797" s="46"/>
      <c r="D1797" s="46"/>
      <c r="I1797" s="258"/>
      <c r="J1797" s="258"/>
      <c r="K1797" s="258"/>
      <c r="L1797" s="258"/>
      <c r="R1797" s="139">
        <v>40610</v>
      </c>
      <c r="S1797" s="174">
        <v>1655</v>
      </c>
      <c r="T1797" s="261"/>
      <c r="U1797" s="147">
        <v>3003.4361401842016</v>
      </c>
    </row>
    <row r="1798" spans="1:21" s="140" customFormat="1" ht="15.75" customHeight="1">
      <c r="A1798" s="139">
        <v>40647</v>
      </c>
      <c r="B1798" s="174">
        <v>11050</v>
      </c>
      <c r="C1798" s="46"/>
      <c r="D1798" s="46"/>
      <c r="I1798" s="258"/>
      <c r="J1798" s="258"/>
      <c r="K1798" s="258"/>
      <c r="L1798" s="258"/>
      <c r="R1798" s="139">
        <v>40609</v>
      </c>
      <c r="S1798" s="174">
        <v>1653</v>
      </c>
      <c r="T1798" s="261"/>
      <c r="U1798" s="147">
        <v>3121.9762685236783</v>
      </c>
    </row>
    <row r="1799" spans="1:21" s="140" customFormat="1" ht="15.75" customHeight="1">
      <c r="A1799" s="139">
        <v>40646</v>
      </c>
      <c r="B1799" s="174">
        <v>11080</v>
      </c>
      <c r="C1799" s="46"/>
      <c r="D1799" s="46"/>
      <c r="I1799" s="258"/>
      <c r="J1799" s="258"/>
      <c r="K1799" s="258"/>
      <c r="L1799" s="258"/>
      <c r="R1799" s="139">
        <v>40606</v>
      </c>
      <c r="S1799" s="174">
        <v>1665</v>
      </c>
      <c r="T1799" s="261"/>
      <c r="U1799" s="147">
        <v>3116.6660791656013</v>
      </c>
    </row>
    <row r="1800" spans="1:21" s="140" customFormat="1" ht="15.75" customHeight="1">
      <c r="A1800" s="139">
        <v>40645</v>
      </c>
      <c r="B1800" s="174">
        <v>11200</v>
      </c>
      <c r="C1800" s="46"/>
      <c r="D1800" s="46"/>
      <c r="I1800" s="258"/>
      <c r="J1800" s="258"/>
      <c r="K1800" s="258"/>
      <c r="L1800" s="258"/>
      <c r="R1800" s="139">
        <v>40605</v>
      </c>
      <c r="S1800" s="174">
        <v>1670</v>
      </c>
      <c r="T1800" s="261"/>
      <c r="U1800" s="147">
        <v>3172.8255283870003</v>
      </c>
    </row>
    <row r="1801" spans="1:21" s="140" customFormat="1" ht="15.75" customHeight="1">
      <c r="A1801" s="139">
        <v>40644</v>
      </c>
      <c r="B1801" s="174">
        <v>11350</v>
      </c>
      <c r="C1801" s="46"/>
      <c r="D1801" s="46"/>
      <c r="I1801" s="258"/>
      <c r="J1801" s="258"/>
      <c r="K1801" s="258"/>
      <c r="L1801" s="258"/>
      <c r="R1801" s="139">
        <v>40604</v>
      </c>
      <c r="S1801" s="174">
        <v>1675</v>
      </c>
      <c r="T1801" s="261"/>
      <c r="U1801" s="147">
        <v>3122.6430982746006</v>
      </c>
    </row>
    <row r="1802" spans="1:21" s="140" customFormat="1" ht="15.75" customHeight="1">
      <c r="A1802" s="139">
        <v>40641</v>
      </c>
      <c r="B1802" s="174">
        <v>11200</v>
      </c>
      <c r="C1802" s="46"/>
      <c r="D1802" s="46"/>
      <c r="I1802" s="258"/>
      <c r="J1802" s="258"/>
      <c r="K1802" s="258"/>
      <c r="L1802" s="258"/>
      <c r="R1802" s="139">
        <v>40603</v>
      </c>
      <c r="S1802" s="174">
        <v>1670</v>
      </c>
      <c r="T1802" s="261"/>
      <c r="U1802" s="147">
        <v>3204.1310184820013</v>
      </c>
    </row>
    <row r="1803" spans="1:21" s="140" customFormat="1" ht="15.75" customHeight="1">
      <c r="A1803" s="139">
        <v>40640</v>
      </c>
      <c r="B1803" s="174">
        <v>11050</v>
      </c>
      <c r="C1803" s="46"/>
      <c r="D1803" s="46"/>
      <c r="I1803" s="258"/>
      <c r="J1803" s="258"/>
      <c r="K1803" s="258"/>
      <c r="L1803" s="258"/>
      <c r="R1803" s="139">
        <v>40602</v>
      </c>
      <c r="S1803" s="174">
        <v>1660</v>
      </c>
      <c r="T1803" s="261">
        <v>1620</v>
      </c>
      <c r="U1803" s="147">
        <v>2965.5723645343987</v>
      </c>
    </row>
    <row r="1804" spans="1:21" s="140" customFormat="1" ht="15.75" customHeight="1">
      <c r="A1804" s="139">
        <v>40639</v>
      </c>
      <c r="B1804" s="174">
        <v>11050</v>
      </c>
      <c r="C1804" s="46"/>
      <c r="D1804" s="46"/>
      <c r="I1804" s="258"/>
      <c r="J1804" s="258"/>
      <c r="K1804" s="258"/>
      <c r="L1804" s="258"/>
      <c r="R1804" s="139">
        <v>40599</v>
      </c>
      <c r="S1804" s="174">
        <v>1675</v>
      </c>
      <c r="T1804" s="261"/>
      <c r="U1804" s="147">
        <v>2822.2436390670973</v>
      </c>
    </row>
    <row r="1805" spans="1:21" s="140" customFormat="1" ht="15.75" customHeight="1">
      <c r="A1805" s="139">
        <v>40634</v>
      </c>
      <c r="B1805" s="174">
        <v>11300</v>
      </c>
      <c r="C1805" s="46"/>
      <c r="D1805" s="46"/>
      <c r="I1805" s="258"/>
      <c r="J1805" s="258"/>
      <c r="K1805" s="258"/>
      <c r="L1805" s="258"/>
      <c r="R1805" s="139">
        <v>40598</v>
      </c>
      <c r="S1805" s="174">
        <v>1677</v>
      </c>
      <c r="T1805" s="261"/>
      <c r="U1805" s="147">
        <v>2992.6337941069214</v>
      </c>
    </row>
    <row r="1806" spans="1:21" s="140" customFormat="1" ht="15.75" customHeight="1">
      <c r="A1806" s="139">
        <v>40633</v>
      </c>
      <c r="B1806" s="174">
        <v>11400</v>
      </c>
      <c r="C1806" s="46"/>
      <c r="D1806" s="46"/>
      <c r="I1806" s="258"/>
      <c r="J1806" s="258"/>
      <c r="K1806" s="258"/>
      <c r="L1806" s="258"/>
      <c r="R1806" s="139">
        <v>40597</v>
      </c>
      <c r="S1806" s="174">
        <v>1689</v>
      </c>
      <c r="T1806" s="261"/>
      <c r="U1806" s="147">
        <v>3035.360775851721</v>
      </c>
    </row>
    <row r="1807" spans="1:21" s="140" customFormat="1" ht="15.75" customHeight="1">
      <c r="A1807" s="139">
        <v>40632</v>
      </c>
      <c r="B1807" s="174">
        <v>11300</v>
      </c>
      <c r="C1807" s="46"/>
      <c r="D1807" s="46"/>
      <c r="I1807" s="258"/>
      <c r="J1807" s="258"/>
      <c r="K1807" s="258"/>
      <c r="L1807" s="258"/>
      <c r="R1807" s="139">
        <v>40596</v>
      </c>
      <c r="S1807" s="174">
        <v>1675</v>
      </c>
      <c r="T1807" s="261"/>
      <c r="U1807" s="147">
        <v>3087.5094316636987</v>
      </c>
    </row>
    <row r="1808" spans="1:21" s="140" customFormat="1" ht="15.75" customHeight="1">
      <c r="A1808" s="139">
        <v>40631</v>
      </c>
      <c r="B1808" s="174">
        <v>11300</v>
      </c>
      <c r="C1808" s="46"/>
      <c r="D1808" s="46"/>
      <c r="I1808" s="258"/>
      <c r="J1808" s="258"/>
      <c r="K1808" s="258"/>
      <c r="L1808" s="258"/>
      <c r="R1808" s="139">
        <v>40595</v>
      </c>
      <c r="S1808" s="174">
        <v>1685</v>
      </c>
      <c r="T1808" s="261"/>
      <c r="U1808" s="147">
        <v>3003.3699822651015</v>
      </c>
    </row>
    <row r="1809" spans="1:21" s="140" customFormat="1" ht="15.75" customHeight="1">
      <c r="A1809" s="139">
        <v>40630</v>
      </c>
      <c r="B1809" s="174">
        <v>11450</v>
      </c>
      <c r="C1809" s="46"/>
      <c r="D1809" s="46"/>
      <c r="I1809" s="258"/>
      <c r="J1809" s="258"/>
      <c r="K1809" s="258"/>
      <c r="L1809" s="258"/>
      <c r="R1809" s="139">
        <v>40592</v>
      </c>
      <c r="S1809" s="174">
        <v>1685</v>
      </c>
      <c r="T1809" s="261"/>
      <c r="U1809" s="147">
        <v>3087.9280957414012</v>
      </c>
    </row>
    <row r="1810" spans="1:21" s="140" customFormat="1" ht="15.75" customHeight="1">
      <c r="A1810" s="139">
        <v>40627</v>
      </c>
      <c r="B1810" s="174">
        <v>11570</v>
      </c>
      <c r="C1810" s="46"/>
      <c r="D1810" s="46"/>
      <c r="I1810" s="258"/>
      <c r="J1810" s="258"/>
      <c r="K1810" s="258"/>
      <c r="L1810" s="258"/>
      <c r="R1810" s="139">
        <v>40591</v>
      </c>
      <c r="S1810" s="174">
        <v>1670</v>
      </c>
      <c r="T1810" s="261"/>
      <c r="U1810" s="147">
        <v>3173.8167055529993</v>
      </c>
    </row>
    <row r="1811" spans="1:21" s="140" customFormat="1" ht="15.75" customHeight="1">
      <c r="A1811" s="139">
        <v>40626</v>
      </c>
      <c r="B1811" s="174">
        <v>11620</v>
      </c>
      <c r="C1811" s="46"/>
      <c r="D1811" s="46"/>
      <c r="I1811" s="258"/>
      <c r="J1811" s="258"/>
      <c r="K1811" s="258"/>
      <c r="L1811" s="258"/>
      <c r="R1811" s="139">
        <v>40590</v>
      </c>
      <c r="S1811" s="174">
        <v>1673</v>
      </c>
      <c r="T1811" s="261"/>
      <c r="U1811" s="147">
        <v>3219.6622630735419</v>
      </c>
    </row>
    <row r="1812" spans="1:21" s="140" customFormat="1" ht="15.75" customHeight="1">
      <c r="A1812" s="139">
        <v>40625</v>
      </c>
      <c r="B1812" s="174">
        <v>11600</v>
      </c>
      <c r="C1812" s="46"/>
      <c r="D1812" s="46"/>
      <c r="I1812" s="258"/>
      <c r="J1812" s="258"/>
      <c r="K1812" s="258"/>
      <c r="L1812" s="258"/>
      <c r="R1812" s="139">
        <v>40589</v>
      </c>
      <c r="S1812" s="174">
        <v>1656</v>
      </c>
      <c r="T1812" s="261"/>
      <c r="U1812" s="147">
        <v>3348.2648246920799</v>
      </c>
    </row>
    <row r="1813" spans="1:21" s="140" customFormat="1" ht="15.75" customHeight="1">
      <c r="A1813" s="139">
        <v>40624</v>
      </c>
      <c r="B1813" s="174">
        <v>11600</v>
      </c>
      <c r="C1813" s="46"/>
      <c r="D1813" s="46"/>
      <c r="I1813" s="258"/>
      <c r="J1813" s="258"/>
      <c r="K1813" s="258"/>
      <c r="L1813" s="258"/>
      <c r="R1813" s="139">
        <v>40588</v>
      </c>
      <c r="S1813" s="174">
        <v>1659</v>
      </c>
      <c r="T1813" s="261"/>
      <c r="U1813" s="147">
        <v>3196.2727842271215</v>
      </c>
    </row>
    <row r="1814" spans="1:21" s="140" customFormat="1" ht="15.75" customHeight="1">
      <c r="A1814" s="139">
        <v>40623</v>
      </c>
      <c r="B1814" s="174">
        <v>11620</v>
      </c>
      <c r="C1814" s="46"/>
      <c r="D1814" s="46"/>
      <c r="I1814" s="258"/>
      <c r="J1814" s="258"/>
      <c r="K1814" s="258"/>
      <c r="L1814" s="258"/>
      <c r="R1814" s="139">
        <v>40585</v>
      </c>
      <c r="S1814" s="174">
        <v>1643</v>
      </c>
      <c r="T1814" s="261"/>
      <c r="U1814" s="147">
        <v>3324.4289961200011</v>
      </c>
    </row>
    <row r="1815" spans="1:21" s="140" customFormat="1" ht="15.75" customHeight="1">
      <c r="A1815" s="139">
        <v>40620</v>
      </c>
      <c r="B1815" s="174">
        <v>11650</v>
      </c>
      <c r="C1815" s="46"/>
      <c r="D1815" s="46"/>
      <c r="I1815" s="258"/>
      <c r="J1815" s="258"/>
      <c r="K1815" s="258"/>
      <c r="L1815" s="258"/>
      <c r="R1815" s="139">
        <v>40584</v>
      </c>
      <c r="S1815" s="174">
        <v>1640</v>
      </c>
      <c r="T1815" s="261"/>
      <c r="U1815" s="147">
        <v>3251.9470485528</v>
      </c>
    </row>
    <row r="1816" spans="1:21" s="140" customFormat="1" ht="15.75" customHeight="1">
      <c r="A1816" s="139">
        <v>40619</v>
      </c>
      <c r="B1816" s="174">
        <v>11480</v>
      </c>
      <c r="C1816" s="46"/>
      <c r="D1816" s="46"/>
      <c r="I1816" s="258"/>
      <c r="J1816" s="258"/>
      <c r="K1816" s="258"/>
      <c r="L1816" s="258"/>
      <c r="R1816" s="139">
        <v>40583</v>
      </c>
      <c r="S1816" s="174">
        <v>1638</v>
      </c>
      <c r="T1816" s="261"/>
      <c r="U1816" s="147">
        <v>2654.5715351666404</v>
      </c>
    </row>
    <row r="1817" spans="1:21" s="140" customFormat="1" ht="15.75" customHeight="1">
      <c r="A1817" s="139">
        <v>40618</v>
      </c>
      <c r="B1817" s="174">
        <v>11480</v>
      </c>
      <c r="C1817" s="46"/>
      <c r="D1817" s="46"/>
      <c r="I1817" s="258"/>
      <c r="J1817" s="258"/>
      <c r="K1817" s="258"/>
      <c r="L1817" s="258"/>
      <c r="R1817" s="139">
        <v>40571</v>
      </c>
      <c r="S1817" s="174">
        <v>1643</v>
      </c>
      <c r="T1817" s="261">
        <v>1380</v>
      </c>
      <c r="U1817" s="147">
        <v>3222.0498965574398</v>
      </c>
    </row>
    <row r="1818" spans="1:21" s="140" customFormat="1" ht="15.75" customHeight="1">
      <c r="A1818" s="139">
        <v>40617</v>
      </c>
      <c r="B1818" s="174">
        <v>11450</v>
      </c>
      <c r="C1818" s="46"/>
      <c r="D1818" s="46"/>
      <c r="I1818" s="258"/>
      <c r="J1818" s="258"/>
      <c r="K1818" s="258"/>
      <c r="L1818" s="258"/>
      <c r="R1818" s="139">
        <v>40570</v>
      </c>
      <c r="S1818" s="174">
        <v>1643</v>
      </c>
      <c r="T1818" s="261"/>
      <c r="U1818" s="147">
        <v>3222.4059714347795</v>
      </c>
    </row>
    <row r="1819" spans="1:21" s="140" customFormat="1" ht="15.75" customHeight="1">
      <c r="A1819" s="139">
        <v>40616</v>
      </c>
      <c r="B1819" s="174">
        <v>11400</v>
      </c>
      <c r="C1819" s="46"/>
      <c r="D1819" s="46"/>
      <c r="I1819" s="258"/>
      <c r="J1819" s="258"/>
      <c r="K1819" s="258"/>
      <c r="L1819" s="258"/>
      <c r="R1819" s="139">
        <v>40569</v>
      </c>
      <c r="S1819" s="174">
        <v>1651</v>
      </c>
      <c r="T1819" s="261"/>
      <c r="U1819" s="147">
        <v>3201.3341834156799</v>
      </c>
    </row>
    <row r="1820" spans="1:21" s="140" customFormat="1" ht="15.75" customHeight="1">
      <c r="A1820" s="139">
        <v>40613</v>
      </c>
      <c r="B1820" s="174">
        <v>11450</v>
      </c>
      <c r="C1820" s="46"/>
      <c r="D1820" s="46"/>
      <c r="I1820" s="258"/>
      <c r="J1820" s="258"/>
      <c r="K1820" s="258"/>
      <c r="L1820" s="258"/>
      <c r="R1820" s="139">
        <v>40568</v>
      </c>
      <c r="S1820" s="174">
        <v>1651</v>
      </c>
      <c r="T1820" s="261"/>
      <c r="U1820" s="147">
        <v>3253.7142979888795</v>
      </c>
    </row>
    <row r="1821" spans="1:21" s="140" customFormat="1" ht="15.75" customHeight="1">
      <c r="A1821" s="139">
        <v>40612</v>
      </c>
      <c r="B1821" s="174">
        <v>11500</v>
      </c>
      <c r="C1821" s="46"/>
      <c r="D1821" s="46"/>
      <c r="I1821" s="258"/>
      <c r="J1821" s="258"/>
      <c r="K1821" s="258"/>
      <c r="L1821" s="258"/>
      <c r="R1821" s="139">
        <v>40567</v>
      </c>
      <c r="S1821" s="174">
        <v>1633</v>
      </c>
      <c r="T1821" s="261"/>
      <c r="U1821" s="147">
        <v>3296.6432490156603</v>
      </c>
    </row>
    <row r="1822" spans="1:21" s="140" customFormat="1" ht="15.75" customHeight="1">
      <c r="A1822" s="139">
        <v>40611</v>
      </c>
      <c r="B1822" s="174">
        <v>11580</v>
      </c>
      <c r="C1822" s="46"/>
      <c r="D1822" s="46"/>
      <c r="I1822" s="258"/>
      <c r="J1822" s="258"/>
      <c r="K1822" s="258"/>
      <c r="L1822" s="258"/>
      <c r="R1822" s="139">
        <v>40564</v>
      </c>
      <c r="S1822" s="174">
        <v>1633</v>
      </c>
      <c r="T1822" s="261"/>
      <c r="U1822" s="147">
        <v>2843.8040730833409</v>
      </c>
    </row>
    <row r="1823" spans="1:21" s="140" customFormat="1" ht="15.75" customHeight="1">
      <c r="A1823" s="139">
        <v>40610</v>
      </c>
      <c r="B1823" s="174">
        <v>11550</v>
      </c>
      <c r="C1823" s="46"/>
      <c r="D1823" s="46"/>
      <c r="I1823" s="258"/>
      <c r="J1823" s="258"/>
      <c r="K1823" s="258"/>
      <c r="L1823" s="258"/>
      <c r="R1823" s="139">
        <v>40563</v>
      </c>
      <c r="S1823" s="174">
        <v>1638</v>
      </c>
      <c r="T1823" s="261"/>
      <c r="U1823" s="147">
        <v>2885.5896938284395</v>
      </c>
    </row>
    <row r="1824" spans="1:21" s="140" customFormat="1" ht="15.75" customHeight="1">
      <c r="A1824" s="139">
        <v>40609</v>
      </c>
      <c r="B1824" s="174">
        <v>11670</v>
      </c>
      <c r="C1824" s="46"/>
      <c r="D1824" s="46"/>
      <c r="I1824" s="258"/>
      <c r="J1824" s="258"/>
      <c r="K1824" s="258"/>
      <c r="L1824" s="258"/>
      <c r="R1824" s="139">
        <v>40562</v>
      </c>
      <c r="S1824" s="174">
        <v>1653</v>
      </c>
      <c r="T1824" s="261"/>
      <c r="U1824" s="147">
        <v>2844.9644125864397</v>
      </c>
    </row>
    <row r="1825" spans="1:21" s="140" customFormat="1" ht="15.75" customHeight="1">
      <c r="A1825" s="139">
        <v>40606</v>
      </c>
      <c r="B1825" s="174">
        <v>11700</v>
      </c>
      <c r="C1825" s="46"/>
      <c r="D1825" s="46"/>
      <c r="I1825" s="258"/>
      <c r="J1825" s="258"/>
      <c r="K1825" s="258"/>
      <c r="L1825" s="258"/>
      <c r="R1825" s="139">
        <v>40561</v>
      </c>
      <c r="S1825" s="174">
        <v>1639</v>
      </c>
      <c r="T1825" s="261"/>
      <c r="U1825" s="147">
        <v>2868.1836042075211</v>
      </c>
    </row>
    <row r="1826" spans="1:21" s="140" customFormat="1" ht="15.75" customHeight="1">
      <c r="A1826" s="139">
        <v>40605</v>
      </c>
      <c r="B1826" s="174">
        <v>11770</v>
      </c>
      <c r="C1826" s="46"/>
      <c r="D1826" s="46"/>
      <c r="I1826" s="258"/>
      <c r="J1826" s="258"/>
      <c r="K1826" s="258"/>
      <c r="L1826" s="258"/>
      <c r="R1826" s="139">
        <v>40560</v>
      </c>
      <c r="S1826" s="174">
        <v>1602</v>
      </c>
      <c r="T1826" s="261"/>
      <c r="U1826" s="147">
        <v>2842.3638339829586</v>
      </c>
    </row>
    <row r="1827" spans="1:21" s="140" customFormat="1" ht="15.75" customHeight="1">
      <c r="A1827" s="139">
        <v>40604</v>
      </c>
      <c r="B1827" s="174">
        <v>11730</v>
      </c>
      <c r="C1827" s="46"/>
      <c r="D1827" s="46"/>
      <c r="I1827" s="258"/>
      <c r="J1827" s="258"/>
      <c r="K1827" s="258"/>
      <c r="L1827" s="258"/>
      <c r="R1827" s="139">
        <v>40557</v>
      </c>
      <c r="S1827" s="174">
        <v>1595</v>
      </c>
      <c r="T1827" s="261"/>
      <c r="U1827" s="147">
        <v>2825.6693349034995</v>
      </c>
    </row>
    <row r="1828" spans="1:21" s="140" customFormat="1" ht="15.75" customHeight="1">
      <c r="A1828" s="139">
        <v>40603</v>
      </c>
      <c r="B1828" s="174">
        <v>11800</v>
      </c>
      <c r="C1828" s="46"/>
      <c r="D1828" s="46"/>
      <c r="I1828" s="258"/>
      <c r="J1828" s="258"/>
      <c r="K1828" s="258"/>
      <c r="L1828" s="258"/>
      <c r="R1828" s="139">
        <v>40556</v>
      </c>
      <c r="S1828" s="174">
        <v>1548</v>
      </c>
      <c r="T1828" s="261"/>
      <c r="U1828" s="147">
        <v>2947.3558923814408</v>
      </c>
    </row>
    <row r="1829" spans="1:21" s="140" customFormat="1" ht="15.75" customHeight="1">
      <c r="A1829" s="139">
        <v>40602</v>
      </c>
      <c r="B1829" s="174">
        <v>11450</v>
      </c>
      <c r="C1829" s="46"/>
      <c r="D1829" s="46"/>
      <c r="I1829" s="258"/>
      <c r="J1829" s="258"/>
      <c r="K1829" s="258"/>
      <c r="L1829" s="258"/>
      <c r="R1829" s="139">
        <v>40555</v>
      </c>
      <c r="S1829" s="174">
        <v>1492</v>
      </c>
      <c r="T1829" s="261"/>
      <c r="U1829" s="147">
        <v>2875.8472139145606</v>
      </c>
    </row>
    <row r="1830" spans="1:21" s="140" customFormat="1" ht="15.75" customHeight="1">
      <c r="A1830" s="139">
        <v>40599</v>
      </c>
      <c r="B1830" s="174">
        <v>11350</v>
      </c>
      <c r="C1830" s="46"/>
      <c r="D1830" s="46"/>
      <c r="I1830" s="258"/>
      <c r="J1830" s="258"/>
      <c r="K1830" s="258"/>
      <c r="L1830" s="258"/>
      <c r="R1830" s="139">
        <v>40554</v>
      </c>
      <c r="S1830" s="174">
        <v>1479</v>
      </c>
      <c r="T1830" s="261"/>
      <c r="U1830" s="147">
        <v>2635.7688993736992</v>
      </c>
    </row>
    <row r="1831" spans="1:21" s="140" customFormat="1" ht="15.75" customHeight="1">
      <c r="A1831" s="139">
        <v>40598</v>
      </c>
      <c r="B1831" s="174">
        <v>11520</v>
      </c>
      <c r="C1831" s="46"/>
      <c r="D1831" s="46"/>
      <c r="I1831" s="258"/>
      <c r="J1831" s="258"/>
      <c r="K1831" s="258"/>
      <c r="L1831" s="258"/>
      <c r="R1831" s="139">
        <v>40553</v>
      </c>
      <c r="S1831" s="174">
        <v>1423</v>
      </c>
      <c r="T1831" s="261"/>
      <c r="U1831" s="147">
        <v>2790.8871539358806</v>
      </c>
    </row>
    <row r="1832" spans="1:21" s="140" customFormat="1" ht="15.75" customHeight="1">
      <c r="A1832" s="139">
        <v>40597</v>
      </c>
      <c r="B1832" s="174">
        <v>11600</v>
      </c>
      <c r="C1832" s="46"/>
      <c r="D1832" s="46"/>
      <c r="I1832" s="258"/>
      <c r="J1832" s="258"/>
      <c r="K1832" s="258"/>
      <c r="L1832" s="258"/>
      <c r="R1832" s="139">
        <v>40550</v>
      </c>
      <c r="S1832" s="174">
        <v>1414</v>
      </c>
      <c r="T1832" s="261"/>
      <c r="U1832" s="147">
        <v>2866.6592952398805</v>
      </c>
    </row>
    <row r="1833" spans="1:21" s="140" customFormat="1" ht="15.75" customHeight="1">
      <c r="A1833" s="139">
        <v>40596</v>
      </c>
      <c r="B1833" s="174">
        <v>11600</v>
      </c>
      <c r="C1833" s="46"/>
      <c r="D1833" s="46"/>
      <c r="I1833" s="258"/>
      <c r="J1833" s="258"/>
      <c r="K1833" s="258"/>
      <c r="L1833" s="258"/>
      <c r="R1833" s="139">
        <v>40549</v>
      </c>
      <c r="S1833" s="174">
        <v>1396</v>
      </c>
      <c r="T1833" s="261"/>
      <c r="U1833" s="147">
        <v>3121.6468521441602</v>
      </c>
    </row>
    <row r="1834" spans="1:21" s="140" customFormat="1" ht="15.75" customHeight="1">
      <c r="A1834" s="139">
        <v>40595</v>
      </c>
      <c r="B1834" s="174">
        <v>11550</v>
      </c>
      <c r="C1834" s="46"/>
      <c r="D1834" s="46"/>
      <c r="I1834" s="258"/>
      <c r="J1834" s="258"/>
      <c r="K1834" s="258"/>
      <c r="L1834" s="258"/>
      <c r="R1834" s="139">
        <v>40548</v>
      </c>
      <c r="S1834" s="174">
        <v>1396</v>
      </c>
      <c r="T1834" s="261"/>
      <c r="U1834" s="147">
        <v>2932.2192409820791</v>
      </c>
    </row>
    <row r="1835" spans="1:21" s="140" customFormat="1" ht="15.75" customHeight="1">
      <c r="A1835" s="139">
        <v>40592</v>
      </c>
      <c r="B1835" s="174">
        <v>11650</v>
      </c>
      <c r="C1835" s="46"/>
      <c r="D1835" s="46"/>
      <c r="I1835" s="258"/>
      <c r="J1835" s="258"/>
      <c r="K1835" s="258"/>
      <c r="L1835" s="258"/>
      <c r="R1835" s="139">
        <v>40547</v>
      </c>
      <c r="S1835" s="174">
        <v>1384</v>
      </c>
      <c r="T1835" s="261"/>
      <c r="U1835" s="147">
        <v>2934.0393059187199</v>
      </c>
    </row>
    <row r="1836" spans="1:21" s="140" customFormat="1" ht="15.75" customHeight="1">
      <c r="A1836" s="139">
        <v>40591</v>
      </c>
      <c r="B1836" s="174">
        <v>11700</v>
      </c>
      <c r="C1836" s="46"/>
      <c r="D1836" s="46"/>
      <c r="I1836" s="258"/>
      <c r="J1836" s="258"/>
      <c r="K1836" s="258"/>
      <c r="L1836" s="258"/>
      <c r="R1836" s="176"/>
      <c r="S1836" s="175"/>
      <c r="T1836" s="175"/>
      <c r="U1836" s="3"/>
    </row>
    <row r="1837" spans="1:21" s="140" customFormat="1" ht="15.75" customHeight="1">
      <c r="A1837" s="139">
        <v>40590</v>
      </c>
      <c r="B1837" s="174">
        <v>11750</v>
      </c>
      <c r="C1837" s="46"/>
      <c r="D1837" s="46"/>
      <c r="I1837" s="258"/>
      <c r="J1837" s="258"/>
      <c r="K1837" s="258"/>
      <c r="L1837" s="258"/>
      <c r="R1837" s="176"/>
      <c r="S1837" s="175"/>
      <c r="T1837" s="175"/>
      <c r="U1837" s="3"/>
    </row>
    <row r="1838" spans="1:21" s="140" customFormat="1" ht="15.75" customHeight="1">
      <c r="A1838" s="139">
        <v>40589</v>
      </c>
      <c r="B1838" s="174">
        <v>11850</v>
      </c>
      <c r="C1838" s="46"/>
      <c r="D1838" s="46"/>
      <c r="I1838" s="258"/>
      <c r="J1838" s="258"/>
      <c r="K1838" s="258"/>
      <c r="L1838" s="258"/>
      <c r="R1838" s="176"/>
      <c r="S1838" s="175"/>
      <c r="T1838" s="175"/>
      <c r="U1838" s="3"/>
    </row>
    <row r="1839" spans="1:21" s="140" customFormat="1" ht="15.75" customHeight="1">
      <c r="A1839" s="139">
        <v>40588</v>
      </c>
      <c r="B1839" s="174">
        <v>11700</v>
      </c>
      <c r="C1839" s="46"/>
      <c r="D1839" s="46"/>
      <c r="I1839" s="258"/>
      <c r="J1839" s="258"/>
      <c r="K1839" s="258"/>
      <c r="L1839" s="258"/>
      <c r="R1839" s="176"/>
      <c r="S1839" s="175"/>
      <c r="T1839" s="175"/>
      <c r="U1839" s="3"/>
    </row>
    <row r="1840" spans="1:21" s="140" customFormat="1" ht="15.75" customHeight="1">
      <c r="A1840" s="139">
        <v>40585</v>
      </c>
      <c r="B1840" s="174">
        <v>11780</v>
      </c>
      <c r="C1840" s="46"/>
      <c r="D1840" s="46"/>
      <c r="I1840" s="258"/>
      <c r="J1840" s="258"/>
      <c r="K1840" s="258"/>
      <c r="L1840" s="258"/>
      <c r="R1840" s="176"/>
      <c r="S1840" s="175"/>
      <c r="T1840" s="175"/>
      <c r="U1840" s="3"/>
    </row>
    <row r="1841" spans="1:21" s="140" customFormat="1" ht="15.75" customHeight="1">
      <c r="A1841" s="139">
        <v>40584</v>
      </c>
      <c r="B1841" s="174">
        <v>11700</v>
      </c>
      <c r="C1841" s="46"/>
      <c r="D1841" s="46"/>
      <c r="I1841" s="258"/>
      <c r="J1841" s="258"/>
      <c r="K1841" s="258"/>
      <c r="L1841" s="258"/>
      <c r="R1841" s="176"/>
      <c r="S1841" s="175"/>
      <c r="T1841" s="175"/>
      <c r="U1841" s="3"/>
    </row>
    <row r="1842" spans="1:21" s="140" customFormat="1" ht="15.75" customHeight="1">
      <c r="A1842" s="139">
        <v>40583</v>
      </c>
      <c r="B1842" s="174">
        <v>11100</v>
      </c>
      <c r="C1842" s="46"/>
      <c r="D1842" s="46"/>
      <c r="I1842" s="258"/>
      <c r="J1842" s="258"/>
      <c r="K1842" s="258"/>
      <c r="L1842" s="258"/>
      <c r="R1842" s="176"/>
      <c r="S1842" s="175"/>
      <c r="T1842" s="175"/>
      <c r="U1842" s="3"/>
    </row>
    <row r="1843" spans="1:21" s="140" customFormat="1" ht="15.75" customHeight="1">
      <c r="A1843" s="139">
        <v>40571</v>
      </c>
      <c r="B1843" s="174">
        <v>11050</v>
      </c>
      <c r="C1843" s="46"/>
      <c r="D1843" s="46"/>
      <c r="I1843" s="258"/>
      <c r="J1843" s="258"/>
      <c r="K1843" s="258"/>
      <c r="L1843" s="258"/>
      <c r="R1843" s="176"/>
      <c r="S1843" s="175"/>
      <c r="T1843" s="175"/>
      <c r="U1843" s="3"/>
    </row>
    <row r="1844" spans="1:21" s="140" customFormat="1" ht="15.75" customHeight="1">
      <c r="A1844" s="139">
        <v>40570</v>
      </c>
      <c r="B1844" s="174">
        <v>11050</v>
      </c>
      <c r="C1844" s="46"/>
      <c r="D1844" s="46"/>
      <c r="I1844" s="258"/>
      <c r="J1844" s="258"/>
      <c r="K1844" s="258"/>
      <c r="L1844" s="258"/>
      <c r="R1844" s="176"/>
      <c r="S1844" s="175"/>
      <c r="T1844" s="175"/>
      <c r="U1844" s="3"/>
    </row>
    <row r="1845" spans="1:21" s="140" customFormat="1" ht="15.75" customHeight="1">
      <c r="A1845" s="139">
        <v>40569</v>
      </c>
      <c r="B1845" s="174">
        <v>11050</v>
      </c>
      <c r="C1845" s="46"/>
      <c r="D1845" s="46"/>
      <c r="I1845" s="258"/>
      <c r="J1845" s="258"/>
      <c r="K1845" s="258"/>
      <c r="L1845" s="258"/>
      <c r="R1845" s="176"/>
      <c r="S1845" s="175"/>
      <c r="T1845" s="175"/>
      <c r="U1845" s="3"/>
    </row>
    <row r="1846" spans="1:21" s="140" customFormat="1" ht="15.75" customHeight="1">
      <c r="A1846" s="139">
        <v>40568</v>
      </c>
      <c r="B1846" s="174">
        <v>11100</v>
      </c>
      <c r="C1846" s="46"/>
      <c r="D1846" s="46"/>
      <c r="I1846" s="258"/>
      <c r="J1846" s="258"/>
      <c r="K1846" s="258"/>
      <c r="L1846" s="258"/>
      <c r="R1846" s="176"/>
      <c r="S1846" s="175"/>
      <c r="T1846" s="175"/>
      <c r="U1846" s="3"/>
    </row>
    <row r="1847" spans="1:21" s="140" customFormat="1" ht="15.75" customHeight="1">
      <c r="A1847" s="139">
        <v>40567</v>
      </c>
      <c r="B1847" s="174">
        <v>11100</v>
      </c>
      <c r="C1847" s="46"/>
      <c r="D1847" s="46"/>
      <c r="I1847" s="258"/>
      <c r="J1847" s="258"/>
      <c r="K1847" s="258"/>
      <c r="L1847" s="258"/>
      <c r="R1847" s="176"/>
      <c r="S1847" s="175"/>
      <c r="T1847" s="175"/>
      <c r="U1847" s="3"/>
    </row>
    <row r="1848" spans="1:21" s="140" customFormat="1" ht="15.75" customHeight="1">
      <c r="A1848" s="139">
        <v>40564</v>
      </c>
      <c r="B1848" s="174">
        <v>10650</v>
      </c>
      <c r="C1848" s="46"/>
      <c r="D1848" s="46"/>
      <c r="I1848" s="258"/>
      <c r="J1848" s="258"/>
      <c r="K1848" s="258"/>
      <c r="L1848" s="258"/>
      <c r="R1848" s="176"/>
      <c r="S1848" s="175"/>
      <c r="T1848" s="175"/>
      <c r="U1848" s="3"/>
    </row>
    <row r="1849" spans="1:21" s="140" customFormat="1" ht="15.75" customHeight="1">
      <c r="A1849" s="139">
        <v>40563</v>
      </c>
      <c r="B1849" s="174">
        <v>10700</v>
      </c>
      <c r="C1849" s="46"/>
      <c r="D1849" s="46"/>
      <c r="I1849" s="258"/>
      <c r="J1849" s="258"/>
      <c r="K1849" s="258"/>
      <c r="L1849" s="258"/>
      <c r="R1849" s="176"/>
      <c r="S1849" s="175"/>
      <c r="T1849" s="175"/>
      <c r="U1849" s="3"/>
    </row>
    <row r="1850" spans="1:21" s="140" customFormat="1" ht="15.75" customHeight="1">
      <c r="A1850" s="139">
        <v>40562</v>
      </c>
      <c r="B1850" s="174">
        <v>10700</v>
      </c>
      <c r="C1850" s="46"/>
      <c r="D1850" s="46"/>
      <c r="I1850" s="258"/>
      <c r="J1850" s="258"/>
      <c r="K1850" s="258"/>
      <c r="L1850" s="258"/>
      <c r="R1850" s="176"/>
      <c r="S1850" s="175"/>
      <c r="T1850" s="175"/>
      <c r="U1850" s="3"/>
    </row>
    <row r="1851" spans="1:21" s="140" customFormat="1" ht="15.75" customHeight="1">
      <c r="A1851" s="139">
        <v>40561</v>
      </c>
      <c r="B1851" s="174">
        <v>10700</v>
      </c>
      <c r="C1851" s="46"/>
      <c r="D1851" s="46"/>
      <c r="I1851" s="258"/>
      <c r="J1851" s="258"/>
      <c r="K1851" s="258"/>
      <c r="L1851" s="258"/>
      <c r="R1851" s="176"/>
      <c r="S1851" s="175"/>
      <c r="T1851" s="175"/>
      <c r="U1851" s="3"/>
    </row>
    <row r="1852" spans="1:21" s="140" customFormat="1" ht="15.75" customHeight="1">
      <c r="A1852" s="139">
        <v>40560</v>
      </c>
      <c r="B1852" s="174">
        <v>10570</v>
      </c>
      <c r="C1852" s="46"/>
      <c r="D1852" s="46"/>
      <c r="I1852" s="258"/>
      <c r="J1852" s="258"/>
      <c r="K1852" s="258"/>
      <c r="L1852" s="258"/>
      <c r="R1852" s="176"/>
      <c r="S1852" s="175"/>
      <c r="T1852" s="175"/>
      <c r="U1852" s="3"/>
    </row>
    <row r="1853" spans="1:21" s="140" customFormat="1" ht="15.75" customHeight="1">
      <c r="A1853" s="139">
        <v>40557</v>
      </c>
      <c r="B1853" s="174">
        <v>10550</v>
      </c>
      <c r="C1853" s="46"/>
      <c r="D1853" s="46"/>
      <c r="I1853" s="258"/>
      <c r="J1853" s="258"/>
      <c r="K1853" s="258"/>
      <c r="L1853" s="258"/>
      <c r="R1853" s="176"/>
      <c r="S1853" s="175"/>
      <c r="T1853" s="175"/>
      <c r="U1853" s="3"/>
    </row>
    <row r="1854" spans="1:21" s="140" customFormat="1" ht="15.75" customHeight="1">
      <c r="A1854" s="139">
        <v>40556</v>
      </c>
      <c r="B1854" s="174">
        <v>10550</v>
      </c>
      <c r="C1854" s="46"/>
      <c r="D1854" s="46"/>
      <c r="I1854" s="258"/>
      <c r="J1854" s="258"/>
      <c r="K1854" s="258"/>
      <c r="L1854" s="258"/>
      <c r="R1854" s="176"/>
      <c r="S1854" s="175"/>
      <c r="T1854" s="175"/>
      <c r="U1854" s="3"/>
    </row>
    <row r="1855" spans="1:21" s="140" customFormat="1" ht="15.75" customHeight="1">
      <c r="A1855" s="139">
        <v>40555</v>
      </c>
      <c r="B1855" s="174">
        <v>10350</v>
      </c>
      <c r="C1855" s="46"/>
      <c r="D1855" s="46"/>
      <c r="I1855" s="258"/>
      <c r="J1855" s="258"/>
      <c r="K1855" s="258"/>
      <c r="L1855" s="258"/>
      <c r="R1855" s="176"/>
      <c r="S1855" s="175"/>
      <c r="T1855" s="175"/>
      <c r="U1855" s="3"/>
    </row>
    <row r="1856" spans="1:21" s="140" customFormat="1" ht="15.75" customHeight="1">
      <c r="A1856" s="139">
        <v>40554</v>
      </c>
      <c r="B1856" s="174">
        <v>10100</v>
      </c>
      <c r="C1856" s="46"/>
      <c r="D1856" s="46"/>
      <c r="I1856" s="258"/>
      <c r="J1856" s="258"/>
      <c r="K1856" s="258"/>
      <c r="L1856" s="258"/>
      <c r="R1856" s="176"/>
      <c r="S1856" s="175"/>
      <c r="T1856" s="175"/>
      <c r="U1856" s="3"/>
    </row>
    <row r="1857" spans="1:21" s="140" customFormat="1" ht="15.75" customHeight="1">
      <c r="A1857" s="139">
        <v>40553</v>
      </c>
      <c r="B1857" s="174">
        <v>10100</v>
      </c>
      <c r="C1857" s="46"/>
      <c r="D1857" s="46"/>
      <c r="I1857" s="258"/>
      <c r="J1857" s="258"/>
      <c r="K1857" s="258"/>
      <c r="L1857" s="258"/>
      <c r="R1857" s="176"/>
      <c r="S1857" s="175"/>
      <c r="T1857" s="175"/>
      <c r="U1857" s="3"/>
    </row>
    <row r="1858" spans="1:21" s="140" customFormat="1" ht="15.75" customHeight="1">
      <c r="A1858" s="139">
        <v>40550</v>
      </c>
      <c r="B1858" s="174">
        <v>10150</v>
      </c>
      <c r="C1858" s="46"/>
      <c r="D1858" s="46"/>
      <c r="I1858" s="258"/>
      <c r="J1858" s="258"/>
      <c r="K1858" s="258"/>
      <c r="L1858" s="258"/>
      <c r="R1858" s="176"/>
      <c r="S1858" s="175"/>
      <c r="T1858" s="175"/>
      <c r="U1858" s="3"/>
    </row>
    <row r="1859" spans="1:21" s="140" customFormat="1" ht="15.75" customHeight="1">
      <c r="A1859" s="139">
        <v>40549</v>
      </c>
      <c r="B1859" s="174">
        <v>10350</v>
      </c>
      <c r="C1859" s="46"/>
      <c r="D1859" s="46"/>
      <c r="I1859" s="258"/>
      <c r="J1859" s="258"/>
      <c r="K1859" s="258"/>
      <c r="L1859" s="258"/>
      <c r="R1859" s="176"/>
      <c r="S1859" s="175"/>
      <c r="T1859" s="175"/>
      <c r="U1859" s="3"/>
    </row>
    <row r="1860" spans="1:21" s="140" customFormat="1" ht="15.75" customHeight="1">
      <c r="A1860" s="139">
        <v>40548</v>
      </c>
      <c r="B1860" s="174">
        <v>10150</v>
      </c>
      <c r="C1860" s="46"/>
      <c r="D1860" s="46"/>
      <c r="I1860" s="258"/>
      <c r="J1860" s="258"/>
      <c r="K1860" s="258"/>
      <c r="L1860" s="258"/>
      <c r="R1860" s="176"/>
      <c r="S1860" s="175"/>
      <c r="T1860" s="175"/>
      <c r="U1860" s="3"/>
    </row>
    <row r="1861" spans="1:21" s="140" customFormat="1" ht="15.75" customHeight="1">
      <c r="A1861" s="139">
        <v>40547</v>
      </c>
      <c r="B1861" s="174">
        <v>10100</v>
      </c>
      <c r="C1861" s="46"/>
      <c r="D1861" s="46"/>
      <c r="I1861" s="258"/>
      <c r="J1861" s="258"/>
      <c r="K1861" s="258"/>
      <c r="L1861" s="258"/>
      <c r="R1861" s="176"/>
      <c r="S1861" s="175"/>
      <c r="T1861" s="175"/>
      <c r="U1861" s="3"/>
    </row>
    <row r="1862" spans="1:21" s="140" customFormat="1" ht="15.75" customHeight="1">
      <c r="A1862" s="139">
        <v>40543</v>
      </c>
      <c r="B1862" s="174">
        <v>9900</v>
      </c>
      <c r="C1862" s="46"/>
      <c r="D1862" s="46"/>
      <c r="I1862" s="258"/>
      <c r="J1862" s="258"/>
      <c r="K1862" s="258"/>
      <c r="L1862" s="258"/>
      <c r="R1862" s="176"/>
      <c r="S1862" s="175"/>
      <c r="T1862" s="175"/>
      <c r="U1862" s="3"/>
    </row>
    <row r="1863" spans="1:21" s="140" customFormat="1" ht="15.75" customHeight="1">
      <c r="A1863" s="139">
        <v>40542</v>
      </c>
      <c r="B1863" s="174">
        <v>9850</v>
      </c>
      <c r="C1863" s="46"/>
      <c r="D1863" s="46"/>
      <c r="I1863" s="258"/>
      <c r="J1863" s="258"/>
      <c r="K1863" s="258"/>
      <c r="L1863" s="258"/>
      <c r="R1863" s="176"/>
      <c r="S1863" s="175"/>
      <c r="T1863" s="175"/>
      <c r="U1863" s="3"/>
    </row>
    <row r="1864" spans="1:21" s="140" customFormat="1" ht="15.75" customHeight="1">
      <c r="A1864" s="139">
        <v>40541</v>
      </c>
      <c r="B1864" s="174">
        <v>9850</v>
      </c>
      <c r="C1864" s="46"/>
      <c r="D1864" s="46"/>
      <c r="I1864" s="258"/>
      <c r="J1864" s="258"/>
      <c r="K1864" s="258"/>
      <c r="L1864" s="258"/>
      <c r="R1864" s="176"/>
      <c r="S1864" s="175"/>
      <c r="T1864" s="175"/>
      <c r="U1864" s="3"/>
    </row>
    <row r="1865" spans="1:21" s="140" customFormat="1" ht="15.75" customHeight="1">
      <c r="A1865" s="139">
        <v>40540</v>
      </c>
      <c r="B1865" s="174">
        <v>9900</v>
      </c>
      <c r="C1865" s="46"/>
      <c r="D1865" s="46"/>
      <c r="I1865" s="258"/>
      <c r="J1865" s="258"/>
      <c r="K1865" s="258"/>
      <c r="L1865" s="258"/>
      <c r="R1865" s="176"/>
      <c r="S1865" s="175"/>
      <c r="T1865" s="175"/>
      <c r="U1865" s="3"/>
    </row>
    <row r="1866" spans="1:21" s="140" customFormat="1" ht="15.75" customHeight="1">
      <c r="A1866" s="139">
        <v>40539</v>
      </c>
      <c r="B1866" s="174">
        <v>9700</v>
      </c>
      <c r="C1866" s="46"/>
      <c r="D1866" s="46"/>
      <c r="I1866" s="258"/>
      <c r="J1866" s="258"/>
      <c r="K1866" s="258"/>
      <c r="L1866" s="258"/>
      <c r="R1866" s="176"/>
      <c r="S1866" s="175"/>
      <c r="T1866" s="175"/>
      <c r="U1866" s="3"/>
    </row>
    <row r="1867" spans="1:21" s="140" customFormat="1" ht="15.75" customHeight="1">
      <c r="A1867" s="139">
        <v>40536</v>
      </c>
      <c r="B1867" s="174">
        <v>9600</v>
      </c>
      <c r="C1867" s="46"/>
      <c r="D1867" s="46"/>
      <c r="I1867" s="258"/>
      <c r="J1867" s="258"/>
      <c r="K1867" s="258"/>
      <c r="L1867" s="258"/>
      <c r="R1867" s="176"/>
      <c r="S1867" s="175"/>
      <c r="T1867" s="175"/>
      <c r="U1867" s="3"/>
    </row>
    <row r="1868" spans="1:21" s="140" customFormat="1" ht="15.75" customHeight="1">
      <c r="A1868" s="139">
        <v>40535</v>
      </c>
      <c r="B1868" s="174">
        <v>9580</v>
      </c>
      <c r="C1868" s="46"/>
      <c r="D1868" s="46"/>
      <c r="I1868" s="258"/>
      <c r="J1868" s="258"/>
      <c r="K1868" s="258"/>
      <c r="L1868" s="258"/>
      <c r="R1868" s="176"/>
      <c r="S1868" s="175"/>
      <c r="T1868" s="175"/>
      <c r="U1868" s="3"/>
    </row>
    <row r="1869" spans="1:21" s="140" customFormat="1" ht="15.75" customHeight="1">
      <c r="A1869" s="139">
        <v>40534</v>
      </c>
      <c r="B1869" s="174">
        <v>9500</v>
      </c>
      <c r="C1869" s="46"/>
      <c r="D1869" s="46"/>
      <c r="I1869" s="258"/>
      <c r="J1869" s="258"/>
      <c r="K1869" s="258"/>
      <c r="L1869" s="258"/>
      <c r="R1869" s="176"/>
      <c r="S1869" s="175"/>
      <c r="T1869" s="175"/>
      <c r="U1869" s="3"/>
    </row>
    <row r="1870" spans="1:21" s="140" customFormat="1" ht="15.75" customHeight="1">
      <c r="A1870" s="139">
        <v>40533</v>
      </c>
      <c r="B1870" s="174">
        <v>9450</v>
      </c>
      <c r="C1870" s="46"/>
      <c r="D1870" s="46"/>
      <c r="I1870" s="258"/>
      <c r="J1870" s="258"/>
      <c r="K1870" s="258"/>
      <c r="L1870" s="258"/>
      <c r="R1870" s="176"/>
      <c r="S1870" s="175"/>
      <c r="T1870" s="175"/>
      <c r="U1870" s="3"/>
    </row>
    <row r="1871" spans="1:21" s="140" customFormat="1" ht="15.75" customHeight="1">
      <c r="A1871" s="139">
        <v>40532</v>
      </c>
      <c r="B1871" s="174">
        <v>9450</v>
      </c>
      <c r="C1871" s="46"/>
      <c r="D1871" s="46"/>
      <c r="I1871" s="258"/>
      <c r="J1871" s="258"/>
      <c r="K1871" s="258"/>
      <c r="L1871" s="258"/>
      <c r="R1871" s="176"/>
      <c r="S1871" s="175"/>
      <c r="T1871" s="175"/>
      <c r="U1871" s="3"/>
    </row>
    <row r="1872" spans="1:21" s="140" customFormat="1" ht="15.75" customHeight="1">
      <c r="A1872" s="139">
        <v>40529</v>
      </c>
      <c r="B1872" s="174">
        <v>9350</v>
      </c>
      <c r="C1872" s="46"/>
      <c r="D1872" s="46"/>
      <c r="I1872" s="258"/>
      <c r="J1872" s="258"/>
      <c r="K1872" s="258"/>
      <c r="L1872" s="258"/>
      <c r="R1872" s="176"/>
      <c r="S1872" s="175"/>
      <c r="T1872" s="175"/>
      <c r="U1872" s="3"/>
    </row>
    <row r="1873" spans="1:21" s="140" customFormat="1" ht="15.75" customHeight="1">
      <c r="A1873" s="139">
        <v>40528</v>
      </c>
      <c r="B1873" s="174">
        <v>9400</v>
      </c>
      <c r="C1873" s="46"/>
      <c r="D1873" s="46"/>
      <c r="I1873" s="258"/>
      <c r="J1873" s="258"/>
      <c r="K1873" s="258"/>
      <c r="L1873" s="258"/>
      <c r="R1873" s="176"/>
      <c r="S1873" s="175"/>
      <c r="T1873" s="175"/>
      <c r="U1873" s="3"/>
    </row>
    <row r="1874" spans="1:21" s="140" customFormat="1" ht="15.75" customHeight="1">
      <c r="A1874" s="139">
        <v>40527</v>
      </c>
      <c r="B1874" s="174">
        <v>9430</v>
      </c>
      <c r="C1874" s="46"/>
      <c r="D1874" s="46"/>
      <c r="I1874" s="258"/>
      <c r="J1874" s="258"/>
      <c r="K1874" s="258"/>
      <c r="L1874" s="258"/>
      <c r="R1874" s="176"/>
      <c r="S1874" s="175"/>
      <c r="T1874" s="175"/>
      <c r="U1874" s="3"/>
    </row>
    <row r="1875" spans="1:21" s="140" customFormat="1" ht="15.75" customHeight="1">
      <c r="A1875" s="139">
        <v>40526</v>
      </c>
      <c r="B1875" s="174">
        <v>9430</v>
      </c>
      <c r="C1875" s="46"/>
      <c r="D1875" s="46"/>
      <c r="I1875" s="258"/>
      <c r="J1875" s="258"/>
      <c r="K1875" s="258"/>
      <c r="L1875" s="258"/>
      <c r="R1875" s="176"/>
      <c r="S1875" s="175"/>
      <c r="T1875" s="175"/>
      <c r="U1875" s="3"/>
    </row>
    <row r="1876" spans="1:21" s="140" customFormat="1" ht="15.75" customHeight="1">
      <c r="A1876" s="139">
        <v>40525</v>
      </c>
      <c r="B1876" s="174">
        <v>9400</v>
      </c>
      <c r="C1876" s="46"/>
      <c r="D1876" s="46"/>
      <c r="I1876" s="258"/>
      <c r="J1876" s="258"/>
      <c r="K1876" s="258"/>
      <c r="L1876" s="258"/>
      <c r="R1876" s="176"/>
      <c r="S1876" s="175"/>
      <c r="T1876" s="175"/>
      <c r="U1876" s="3"/>
    </row>
    <row r="1877" spans="1:21" s="140" customFormat="1" ht="15.75" customHeight="1">
      <c r="A1877" s="139">
        <v>40522</v>
      </c>
      <c r="B1877" s="174">
        <v>9250</v>
      </c>
      <c r="C1877" s="46"/>
      <c r="D1877" s="46"/>
      <c r="I1877" s="258"/>
      <c r="J1877" s="258"/>
      <c r="K1877" s="258"/>
      <c r="L1877" s="258"/>
      <c r="R1877" s="176"/>
      <c r="S1877" s="175"/>
      <c r="T1877" s="175"/>
      <c r="U1877" s="3"/>
    </row>
    <row r="1878" spans="1:21" s="140" customFormat="1" ht="15.75" customHeight="1">
      <c r="A1878" s="139">
        <v>40521</v>
      </c>
      <c r="B1878" s="174">
        <v>9170</v>
      </c>
      <c r="C1878" s="46"/>
      <c r="D1878" s="46"/>
      <c r="I1878" s="258"/>
      <c r="J1878" s="258"/>
      <c r="K1878" s="258"/>
      <c r="L1878" s="258"/>
      <c r="R1878" s="176"/>
      <c r="S1878" s="175"/>
      <c r="T1878" s="175"/>
      <c r="U1878" s="3"/>
    </row>
    <row r="1879" spans="1:21" s="140" customFormat="1" ht="15.75" customHeight="1">
      <c r="A1879" s="139">
        <v>40520</v>
      </c>
      <c r="B1879" s="174">
        <v>9170</v>
      </c>
      <c r="C1879" s="46"/>
      <c r="D1879" s="46"/>
      <c r="I1879" s="258"/>
      <c r="J1879" s="258"/>
      <c r="K1879" s="258"/>
      <c r="L1879" s="258"/>
      <c r="R1879" s="176"/>
      <c r="S1879" s="175"/>
      <c r="T1879" s="175"/>
      <c r="U1879" s="3"/>
    </row>
    <row r="1880" spans="1:21" s="140" customFormat="1" ht="15.75" customHeight="1">
      <c r="A1880" s="139">
        <v>40519</v>
      </c>
      <c r="B1880" s="174">
        <v>9170</v>
      </c>
      <c r="C1880" s="46"/>
      <c r="D1880" s="46"/>
      <c r="I1880" s="258"/>
      <c r="J1880" s="258"/>
      <c r="K1880" s="258"/>
      <c r="L1880" s="258"/>
      <c r="R1880" s="176"/>
      <c r="S1880" s="175"/>
      <c r="T1880" s="175"/>
      <c r="U1880" s="3"/>
    </row>
    <row r="1881" spans="1:21" s="140" customFormat="1" ht="15.75" customHeight="1">
      <c r="A1881" s="139">
        <v>40518</v>
      </c>
      <c r="B1881" s="174">
        <v>9270</v>
      </c>
      <c r="C1881" s="46"/>
      <c r="D1881" s="46"/>
      <c r="I1881" s="258"/>
      <c r="J1881" s="258"/>
      <c r="K1881" s="258"/>
      <c r="L1881" s="258"/>
      <c r="R1881" s="176"/>
      <c r="S1881" s="175"/>
      <c r="T1881" s="175"/>
      <c r="U1881" s="3"/>
    </row>
    <row r="1882" spans="1:21" s="140" customFormat="1" ht="15.75" customHeight="1">
      <c r="A1882" s="139">
        <v>40515</v>
      </c>
      <c r="B1882" s="174">
        <v>9250</v>
      </c>
      <c r="C1882" s="46"/>
      <c r="D1882" s="46"/>
      <c r="I1882" s="258"/>
      <c r="J1882" s="258"/>
      <c r="K1882" s="258"/>
      <c r="L1882" s="258"/>
      <c r="R1882" s="176"/>
      <c r="S1882" s="175"/>
      <c r="T1882" s="175"/>
      <c r="U1882" s="3"/>
    </row>
    <row r="1883" spans="1:21" s="140" customFormat="1" ht="15.75" customHeight="1">
      <c r="A1883" s="139">
        <v>40514</v>
      </c>
      <c r="B1883" s="174">
        <v>9130</v>
      </c>
      <c r="C1883" s="46"/>
      <c r="D1883" s="46"/>
      <c r="I1883" s="258"/>
      <c r="J1883" s="258"/>
      <c r="K1883" s="258"/>
      <c r="L1883" s="258"/>
      <c r="R1883" s="176"/>
      <c r="S1883" s="175"/>
      <c r="T1883" s="175"/>
      <c r="U1883" s="3"/>
    </row>
    <row r="1884" spans="1:21" s="140" customFormat="1" ht="15.75" customHeight="1">
      <c r="A1884" s="139">
        <v>40513</v>
      </c>
      <c r="B1884" s="174">
        <v>9080</v>
      </c>
      <c r="C1884" s="46"/>
      <c r="D1884" s="46"/>
      <c r="I1884" s="258"/>
      <c r="J1884" s="258"/>
      <c r="K1884" s="258"/>
      <c r="L1884" s="258"/>
      <c r="R1884" s="176"/>
      <c r="S1884" s="175"/>
      <c r="T1884" s="175"/>
      <c r="U1884" s="3"/>
    </row>
    <row r="1885" spans="1:21" s="140" customFormat="1" ht="15.75" customHeight="1">
      <c r="A1885" s="139">
        <v>40512</v>
      </c>
      <c r="B1885" s="174">
        <v>9050</v>
      </c>
      <c r="C1885" s="46"/>
      <c r="D1885" s="46"/>
      <c r="I1885" s="258"/>
      <c r="J1885" s="258"/>
      <c r="K1885" s="258"/>
      <c r="L1885" s="258"/>
      <c r="R1885" s="176"/>
      <c r="S1885" s="175"/>
      <c r="T1885" s="175"/>
      <c r="U1885" s="3"/>
    </row>
    <row r="1886" spans="1:21" s="140" customFormat="1" ht="15.75" customHeight="1">
      <c r="A1886" s="139">
        <v>40511</v>
      </c>
      <c r="B1886" s="174">
        <v>9200</v>
      </c>
      <c r="C1886" s="46"/>
      <c r="D1886" s="46"/>
      <c r="I1886" s="258"/>
      <c r="J1886" s="258"/>
      <c r="K1886" s="258"/>
      <c r="L1886" s="258"/>
      <c r="R1886" s="176"/>
      <c r="S1886" s="175"/>
      <c r="T1886" s="175"/>
      <c r="U1886" s="3"/>
    </row>
    <row r="1887" spans="1:21" s="140" customFormat="1" ht="15.75" customHeight="1">
      <c r="A1887" s="139">
        <v>40508</v>
      </c>
      <c r="B1887" s="174">
        <v>9200</v>
      </c>
      <c r="C1887" s="46"/>
      <c r="D1887" s="46"/>
      <c r="I1887" s="258"/>
      <c r="J1887" s="258"/>
      <c r="K1887" s="258"/>
      <c r="L1887" s="258"/>
      <c r="R1887" s="176"/>
      <c r="S1887" s="175"/>
      <c r="T1887" s="175"/>
      <c r="U1887" s="3"/>
    </row>
    <row r="1888" spans="1:21" s="140" customFormat="1" ht="15.75" customHeight="1">
      <c r="A1888" s="139">
        <v>40507</v>
      </c>
      <c r="B1888" s="174">
        <v>9450</v>
      </c>
      <c r="C1888" s="46"/>
      <c r="D1888" s="46"/>
      <c r="I1888" s="258"/>
      <c r="J1888" s="258"/>
      <c r="K1888" s="258"/>
      <c r="L1888" s="258"/>
      <c r="R1888" s="176"/>
      <c r="S1888" s="175"/>
      <c r="T1888" s="175"/>
      <c r="U1888" s="3"/>
    </row>
    <row r="1889" spans="1:21" s="140" customFormat="1" ht="15.75" customHeight="1">
      <c r="A1889" s="139">
        <v>40506</v>
      </c>
      <c r="B1889" s="174">
        <v>9550</v>
      </c>
      <c r="C1889" s="46"/>
      <c r="D1889" s="46"/>
      <c r="I1889" s="258"/>
      <c r="J1889" s="258"/>
      <c r="K1889" s="258"/>
      <c r="L1889" s="258"/>
      <c r="R1889" s="176"/>
      <c r="S1889" s="175"/>
      <c r="T1889" s="175"/>
      <c r="U1889" s="3"/>
    </row>
    <row r="1890" spans="1:21" s="140" customFormat="1" ht="15.75" customHeight="1">
      <c r="A1890" s="139">
        <v>40505</v>
      </c>
      <c r="B1890" s="174">
        <v>9500</v>
      </c>
      <c r="C1890" s="46"/>
      <c r="D1890" s="46"/>
      <c r="I1890" s="258"/>
      <c r="J1890" s="258"/>
      <c r="K1890" s="258"/>
      <c r="L1890" s="258"/>
      <c r="R1890" s="176"/>
      <c r="S1890" s="175"/>
      <c r="T1890" s="175"/>
      <c r="U1890" s="3"/>
    </row>
    <row r="1891" spans="1:21" s="140" customFormat="1" ht="15.75" customHeight="1">
      <c r="A1891" s="139">
        <v>40504</v>
      </c>
      <c r="B1891" s="174">
        <v>9600</v>
      </c>
      <c r="C1891" s="46"/>
      <c r="D1891" s="46"/>
      <c r="I1891" s="258"/>
      <c r="J1891" s="258"/>
      <c r="K1891" s="258"/>
      <c r="L1891" s="258"/>
      <c r="R1891" s="176"/>
      <c r="S1891" s="175"/>
      <c r="T1891" s="175"/>
      <c r="U1891" s="3"/>
    </row>
    <row r="1892" spans="1:21" s="140" customFormat="1" ht="15.75" customHeight="1">
      <c r="A1892" s="139">
        <v>40501</v>
      </c>
      <c r="B1892" s="174">
        <v>9600</v>
      </c>
      <c r="C1892" s="46"/>
      <c r="D1892" s="46"/>
      <c r="I1892" s="258"/>
      <c r="J1892" s="258"/>
      <c r="K1892" s="258"/>
      <c r="L1892" s="258"/>
      <c r="R1892" s="176"/>
      <c r="S1892" s="175"/>
      <c r="T1892" s="175"/>
      <c r="U1892" s="3"/>
    </row>
    <row r="1893" spans="1:21" s="140" customFormat="1" ht="15.75" customHeight="1">
      <c r="A1893" s="139">
        <v>40500</v>
      </c>
      <c r="B1893" s="174">
        <v>9500</v>
      </c>
      <c r="C1893" s="46"/>
      <c r="D1893" s="46"/>
      <c r="I1893" s="258"/>
      <c r="J1893" s="258"/>
      <c r="K1893" s="258"/>
      <c r="L1893" s="258"/>
      <c r="R1893" s="176"/>
      <c r="S1893" s="175"/>
      <c r="T1893" s="175"/>
      <c r="U1893" s="3"/>
    </row>
    <row r="1894" spans="1:21" s="140" customFormat="1" ht="15.75" customHeight="1">
      <c r="A1894" s="139">
        <v>40499</v>
      </c>
      <c r="B1894" s="174">
        <v>9400</v>
      </c>
      <c r="C1894" s="46"/>
      <c r="D1894" s="46"/>
      <c r="I1894" s="258"/>
      <c r="J1894" s="258"/>
      <c r="K1894" s="258"/>
      <c r="L1894" s="258"/>
      <c r="R1894" s="176"/>
      <c r="S1894" s="175"/>
      <c r="T1894" s="175"/>
      <c r="U1894" s="3"/>
    </row>
    <row r="1895" spans="1:21" s="140" customFormat="1" ht="15.75" customHeight="1">
      <c r="A1895" s="139">
        <v>40498</v>
      </c>
      <c r="B1895" s="174">
        <v>9750</v>
      </c>
      <c r="C1895" s="46"/>
      <c r="D1895" s="46"/>
      <c r="I1895" s="258"/>
      <c r="J1895" s="258"/>
      <c r="K1895" s="258"/>
      <c r="L1895" s="258"/>
      <c r="R1895" s="176"/>
      <c r="S1895" s="175"/>
      <c r="T1895" s="175"/>
      <c r="U1895" s="3"/>
    </row>
    <row r="1896" spans="1:21" s="140" customFormat="1" ht="15.75" customHeight="1">
      <c r="A1896" s="139">
        <v>40497</v>
      </c>
      <c r="B1896" s="174">
        <v>9400</v>
      </c>
      <c r="C1896" s="46"/>
      <c r="D1896" s="46"/>
      <c r="I1896" s="258"/>
      <c r="J1896" s="258"/>
      <c r="K1896" s="258"/>
      <c r="L1896" s="258"/>
      <c r="R1896" s="176"/>
      <c r="S1896" s="175"/>
      <c r="T1896" s="175"/>
      <c r="U1896" s="3"/>
    </row>
    <row r="1897" spans="1:21" s="140" customFormat="1" ht="15.75" customHeight="1">
      <c r="A1897" s="139">
        <v>40494</v>
      </c>
      <c r="B1897" s="174">
        <v>9400</v>
      </c>
      <c r="C1897" s="46"/>
      <c r="D1897" s="46"/>
      <c r="I1897" s="258"/>
      <c r="J1897" s="258"/>
      <c r="K1897" s="258"/>
      <c r="L1897" s="258"/>
      <c r="R1897" s="176"/>
      <c r="S1897" s="175"/>
      <c r="T1897" s="175"/>
      <c r="U1897" s="3"/>
    </row>
    <row r="1898" spans="1:21" s="140" customFormat="1" ht="15.75" customHeight="1">
      <c r="A1898" s="139">
        <v>40493</v>
      </c>
      <c r="B1898" s="174">
        <v>10500</v>
      </c>
      <c r="C1898" s="46"/>
      <c r="D1898" s="46"/>
      <c r="I1898" s="258"/>
      <c r="J1898" s="258"/>
      <c r="K1898" s="258"/>
      <c r="L1898" s="258"/>
      <c r="R1898" s="176"/>
      <c r="S1898" s="175"/>
      <c r="T1898" s="175"/>
      <c r="U1898" s="3"/>
    </row>
    <row r="1899" spans="1:21" s="140" customFormat="1" ht="15.75" customHeight="1">
      <c r="A1899" s="139">
        <v>40492</v>
      </c>
      <c r="B1899" s="174">
        <v>11400</v>
      </c>
      <c r="C1899" s="46"/>
      <c r="D1899" s="46"/>
      <c r="I1899" s="258"/>
      <c r="J1899" s="258"/>
      <c r="K1899" s="258"/>
      <c r="L1899" s="258"/>
      <c r="R1899" s="176"/>
      <c r="S1899" s="175"/>
      <c r="T1899" s="175"/>
      <c r="U1899" s="3"/>
    </row>
    <row r="1900" spans="1:21" s="140" customFormat="1" ht="15.75" customHeight="1">
      <c r="A1900" s="139">
        <v>40491</v>
      </c>
      <c r="B1900" s="174">
        <v>11500</v>
      </c>
      <c r="C1900" s="46"/>
      <c r="D1900" s="46"/>
      <c r="I1900" s="258"/>
      <c r="J1900" s="258"/>
      <c r="K1900" s="258"/>
      <c r="L1900" s="258"/>
      <c r="R1900" s="176"/>
      <c r="S1900" s="175"/>
      <c r="T1900" s="175"/>
      <c r="U1900" s="3"/>
    </row>
    <row r="1901" spans="1:21" s="140" customFormat="1" ht="15.75" customHeight="1">
      <c r="A1901" s="139">
        <v>40490</v>
      </c>
      <c r="B1901" s="174">
        <v>10900</v>
      </c>
      <c r="C1901" s="46"/>
      <c r="D1901" s="46"/>
      <c r="I1901" s="258"/>
      <c r="J1901" s="258"/>
      <c r="K1901" s="258"/>
      <c r="L1901" s="258"/>
      <c r="R1901" s="176"/>
      <c r="S1901" s="175"/>
      <c r="T1901" s="175"/>
      <c r="U1901" s="3"/>
    </row>
    <row r="1902" spans="1:21" s="140" customFormat="1" ht="15.75" customHeight="1">
      <c r="A1902" s="139">
        <v>40487</v>
      </c>
      <c r="B1902" s="174">
        <v>9700</v>
      </c>
      <c r="C1902" s="46"/>
      <c r="D1902" s="46"/>
      <c r="I1902" s="258"/>
      <c r="J1902" s="258"/>
      <c r="K1902" s="258"/>
      <c r="L1902" s="258"/>
      <c r="R1902" s="176"/>
      <c r="S1902" s="175"/>
      <c r="T1902" s="175"/>
      <c r="U1902" s="3"/>
    </row>
    <row r="1903" spans="1:21" s="140" customFormat="1" ht="15.75" customHeight="1">
      <c r="A1903" s="139">
        <v>40486</v>
      </c>
      <c r="B1903" s="174">
        <v>9100</v>
      </c>
      <c r="C1903" s="46"/>
      <c r="D1903" s="46"/>
      <c r="I1903" s="258"/>
      <c r="J1903" s="258"/>
      <c r="K1903" s="258"/>
      <c r="L1903" s="258"/>
      <c r="R1903" s="176"/>
      <c r="S1903" s="175"/>
      <c r="T1903" s="175"/>
      <c r="U1903" s="3"/>
    </row>
    <row r="1904" spans="1:21" s="140" customFormat="1" ht="15.75" customHeight="1">
      <c r="A1904" s="139">
        <v>40485</v>
      </c>
      <c r="B1904" s="174">
        <v>8800</v>
      </c>
      <c r="C1904" s="46"/>
      <c r="D1904" s="46"/>
      <c r="I1904" s="258"/>
      <c r="J1904" s="258"/>
      <c r="K1904" s="258"/>
      <c r="L1904" s="258"/>
      <c r="R1904" s="176"/>
      <c r="S1904" s="175"/>
      <c r="T1904" s="175"/>
      <c r="U1904" s="3"/>
    </row>
    <row r="1905" spans="1:21" s="140" customFormat="1" ht="15.75" customHeight="1">
      <c r="A1905" s="139">
        <v>40484</v>
      </c>
      <c r="B1905" s="174">
        <v>8620</v>
      </c>
      <c r="C1905" s="46"/>
      <c r="D1905" s="46"/>
      <c r="I1905" s="258"/>
      <c r="J1905" s="258"/>
      <c r="K1905" s="258"/>
      <c r="L1905" s="258"/>
      <c r="R1905" s="176"/>
      <c r="S1905" s="175"/>
      <c r="T1905" s="175"/>
      <c r="U1905" s="3"/>
    </row>
    <row r="1906" spans="1:21" s="140" customFormat="1" ht="15.75" customHeight="1">
      <c r="A1906" s="139">
        <v>40483</v>
      </c>
      <c r="B1906" s="174">
        <v>8580</v>
      </c>
      <c r="C1906" s="46"/>
      <c r="D1906" s="46"/>
      <c r="I1906" s="258"/>
      <c r="J1906" s="258"/>
      <c r="K1906" s="258"/>
      <c r="L1906" s="258"/>
      <c r="R1906" s="176"/>
      <c r="S1906" s="175"/>
      <c r="T1906" s="175"/>
      <c r="U1906" s="3"/>
    </row>
    <row r="1907" spans="1:21" s="140" customFormat="1" ht="15.75" customHeight="1">
      <c r="A1907" s="139">
        <v>40480</v>
      </c>
      <c r="B1907" s="174">
        <v>8530</v>
      </c>
      <c r="C1907" s="46"/>
      <c r="D1907" s="46"/>
      <c r="I1907" s="258"/>
      <c r="J1907" s="258"/>
      <c r="K1907" s="258"/>
      <c r="L1907" s="258"/>
      <c r="R1907" s="176"/>
      <c r="S1907" s="175"/>
      <c r="T1907" s="175"/>
      <c r="U1907" s="3"/>
    </row>
    <row r="1908" spans="1:21" s="140" customFormat="1" ht="15.75" customHeight="1">
      <c r="A1908" s="139">
        <v>40479</v>
      </c>
      <c r="B1908" s="174">
        <v>8450</v>
      </c>
      <c r="C1908" s="46"/>
      <c r="D1908" s="46"/>
      <c r="I1908" s="258"/>
      <c r="J1908" s="258"/>
      <c r="K1908" s="258"/>
      <c r="L1908" s="258"/>
      <c r="R1908" s="176"/>
      <c r="S1908" s="175"/>
      <c r="T1908" s="175"/>
      <c r="U1908" s="3"/>
    </row>
    <row r="1909" spans="1:21" s="140" customFormat="1" ht="15.75" customHeight="1">
      <c r="A1909" s="139">
        <v>40478</v>
      </c>
      <c r="B1909" s="174">
        <v>8480</v>
      </c>
      <c r="C1909" s="46"/>
      <c r="D1909" s="46"/>
      <c r="I1909" s="258"/>
      <c r="J1909" s="258"/>
      <c r="K1909" s="258"/>
      <c r="L1909" s="258"/>
      <c r="R1909" s="176"/>
      <c r="S1909" s="175"/>
      <c r="T1909" s="175"/>
      <c r="U1909" s="3"/>
    </row>
    <row r="1910" spans="1:21" s="140" customFormat="1" ht="15.75" customHeight="1">
      <c r="A1910" s="139">
        <v>40477</v>
      </c>
      <c r="B1910" s="174">
        <v>8500</v>
      </c>
      <c r="C1910" s="46"/>
      <c r="D1910" s="46"/>
      <c r="I1910" s="258"/>
      <c r="J1910" s="258"/>
      <c r="K1910" s="258"/>
      <c r="L1910" s="258"/>
      <c r="R1910" s="176"/>
      <c r="S1910" s="175"/>
      <c r="T1910" s="175"/>
      <c r="U1910" s="3"/>
    </row>
    <row r="1911" spans="1:21" s="140" customFormat="1" ht="15.75" customHeight="1">
      <c r="A1911" s="139">
        <v>40476</v>
      </c>
      <c r="B1911" s="174">
        <v>8520</v>
      </c>
      <c r="C1911" s="46"/>
      <c r="D1911" s="46"/>
      <c r="I1911" s="258"/>
      <c r="J1911" s="258"/>
      <c r="K1911" s="258"/>
      <c r="L1911" s="258"/>
      <c r="R1911" s="176"/>
      <c r="S1911" s="175"/>
      <c r="T1911" s="175"/>
      <c r="U1911" s="3"/>
    </row>
    <row r="1912" spans="1:21" s="140" customFormat="1" ht="15.75" customHeight="1">
      <c r="A1912" s="139">
        <v>40473</v>
      </c>
      <c r="B1912" s="174">
        <v>8380</v>
      </c>
      <c r="C1912" s="46"/>
      <c r="D1912" s="46"/>
      <c r="I1912" s="258"/>
      <c r="J1912" s="258"/>
      <c r="K1912" s="258"/>
      <c r="L1912" s="258"/>
      <c r="R1912" s="176"/>
      <c r="S1912" s="175"/>
      <c r="T1912" s="175"/>
      <c r="U1912" s="3"/>
    </row>
    <row r="1913" spans="1:21" s="140" customFormat="1" ht="15.75" customHeight="1">
      <c r="A1913" s="139">
        <v>40472</v>
      </c>
      <c r="B1913" s="174">
        <v>8380</v>
      </c>
      <c r="C1913" s="46"/>
      <c r="D1913" s="46"/>
      <c r="I1913" s="258"/>
      <c r="J1913" s="258"/>
      <c r="K1913" s="258"/>
      <c r="L1913" s="258"/>
      <c r="R1913" s="176"/>
      <c r="S1913" s="175"/>
      <c r="T1913" s="175"/>
      <c r="U1913" s="3"/>
    </row>
    <row r="1914" spans="1:21" s="140" customFormat="1" ht="15.75" customHeight="1">
      <c r="A1914" s="139">
        <v>40471</v>
      </c>
      <c r="B1914" s="174">
        <v>8350</v>
      </c>
      <c r="C1914" s="46"/>
      <c r="D1914" s="46"/>
      <c r="I1914" s="258"/>
      <c r="J1914" s="258"/>
      <c r="K1914" s="258"/>
      <c r="L1914" s="258"/>
      <c r="R1914" s="176"/>
      <c r="S1914" s="175"/>
      <c r="T1914" s="175"/>
      <c r="U1914" s="3"/>
    </row>
    <row r="1915" spans="1:21" s="140" customFormat="1" ht="15.75" customHeight="1">
      <c r="A1915" s="139">
        <v>40470</v>
      </c>
      <c r="B1915" s="174">
        <v>8400</v>
      </c>
      <c r="C1915" s="46"/>
      <c r="D1915" s="46"/>
      <c r="I1915" s="258"/>
      <c r="J1915" s="258"/>
      <c r="K1915" s="258"/>
      <c r="L1915" s="258"/>
      <c r="R1915" s="176"/>
      <c r="S1915" s="175"/>
      <c r="T1915" s="175"/>
      <c r="U1915" s="3"/>
    </row>
    <row r="1916" spans="1:21" s="140" customFormat="1" ht="15.75" customHeight="1">
      <c r="A1916" s="139">
        <v>40469</v>
      </c>
      <c r="B1916" s="174">
        <v>8420</v>
      </c>
      <c r="C1916" s="46"/>
      <c r="D1916" s="46"/>
      <c r="I1916" s="258"/>
      <c r="J1916" s="258"/>
      <c r="K1916" s="258"/>
      <c r="L1916" s="258"/>
      <c r="R1916" s="176"/>
      <c r="S1916" s="175"/>
      <c r="T1916" s="175"/>
      <c r="U1916" s="3"/>
    </row>
    <row r="1917" spans="1:21" s="140" customFormat="1" ht="15.75" customHeight="1">
      <c r="A1917" s="139">
        <v>40466</v>
      </c>
      <c r="B1917" s="174">
        <v>8520</v>
      </c>
      <c r="C1917" s="46"/>
      <c r="D1917" s="46"/>
      <c r="I1917" s="258"/>
      <c r="J1917" s="258"/>
      <c r="K1917" s="258"/>
      <c r="L1917" s="258"/>
      <c r="R1917" s="176"/>
      <c r="S1917" s="175"/>
      <c r="T1917" s="175"/>
      <c r="U1917" s="3"/>
    </row>
    <row r="1918" spans="1:21" s="140" customFormat="1" ht="15.75" customHeight="1">
      <c r="A1918" s="139">
        <v>40465</v>
      </c>
      <c r="B1918" s="174">
        <v>8600</v>
      </c>
      <c r="C1918" s="46"/>
      <c r="D1918" s="46"/>
      <c r="I1918" s="258"/>
      <c r="J1918" s="258"/>
      <c r="K1918" s="258"/>
      <c r="L1918" s="258"/>
      <c r="R1918" s="176"/>
      <c r="S1918" s="175"/>
      <c r="T1918" s="175"/>
      <c r="U1918" s="3"/>
    </row>
    <row r="1919" spans="1:21" s="140" customFormat="1" ht="15.75" customHeight="1">
      <c r="A1919" s="139">
        <v>40464</v>
      </c>
      <c r="B1919" s="174">
        <v>8430</v>
      </c>
      <c r="C1919" s="46"/>
      <c r="D1919" s="46"/>
      <c r="I1919" s="258"/>
      <c r="J1919" s="258"/>
      <c r="K1919" s="258"/>
      <c r="L1919" s="258"/>
      <c r="R1919" s="176"/>
      <c r="S1919" s="175"/>
      <c r="T1919" s="175"/>
      <c r="U1919" s="3"/>
    </row>
    <row r="1920" spans="1:21" s="140" customFormat="1" ht="15.75" customHeight="1">
      <c r="A1920" s="139">
        <v>40463</v>
      </c>
      <c r="B1920" s="174">
        <v>8430</v>
      </c>
      <c r="C1920" s="46"/>
      <c r="D1920" s="46"/>
      <c r="I1920" s="258"/>
      <c r="J1920" s="258"/>
      <c r="K1920" s="258"/>
      <c r="L1920" s="258"/>
      <c r="R1920" s="176"/>
      <c r="S1920" s="175"/>
      <c r="T1920" s="175"/>
      <c r="U1920" s="3"/>
    </row>
    <row r="1921" spans="1:21" s="140" customFormat="1" ht="15.75" customHeight="1">
      <c r="A1921" s="139">
        <v>40462</v>
      </c>
      <c r="B1921" s="174">
        <v>8400</v>
      </c>
      <c r="C1921" s="46"/>
      <c r="D1921" s="46"/>
      <c r="I1921" s="258"/>
      <c r="J1921" s="258"/>
      <c r="K1921" s="258"/>
      <c r="L1921" s="258"/>
      <c r="R1921" s="176"/>
      <c r="S1921" s="175"/>
      <c r="T1921" s="175"/>
      <c r="U1921" s="3"/>
    </row>
    <row r="1922" spans="1:21" s="140" customFormat="1" ht="15.75" customHeight="1">
      <c r="A1922" s="139">
        <v>40459</v>
      </c>
      <c r="B1922" s="174">
        <v>8150</v>
      </c>
      <c r="C1922" s="46"/>
      <c r="D1922" s="46"/>
      <c r="I1922" s="258"/>
      <c r="J1922" s="258"/>
      <c r="K1922" s="258"/>
      <c r="L1922" s="258"/>
      <c r="R1922" s="176"/>
      <c r="S1922" s="175"/>
      <c r="T1922" s="175"/>
      <c r="U1922" s="3"/>
    </row>
    <row r="1923" spans="1:21" s="140" customFormat="1" ht="15.75" customHeight="1">
      <c r="A1923" s="139">
        <v>40451</v>
      </c>
      <c r="B1923" s="174">
        <v>7900</v>
      </c>
      <c r="C1923" s="46"/>
      <c r="D1923" s="46"/>
      <c r="I1923" s="258"/>
      <c r="J1923" s="258"/>
      <c r="K1923" s="258"/>
      <c r="L1923" s="258"/>
      <c r="R1923" s="176"/>
      <c r="S1923" s="175"/>
      <c r="T1923" s="175"/>
      <c r="U1923" s="3"/>
    </row>
    <row r="1924" spans="1:21" s="140" customFormat="1" ht="15.75" customHeight="1">
      <c r="A1924" s="139">
        <v>40450</v>
      </c>
      <c r="B1924" s="174">
        <v>7900</v>
      </c>
      <c r="C1924" s="46"/>
      <c r="D1924" s="46"/>
      <c r="I1924" s="258"/>
      <c r="J1924" s="258"/>
      <c r="K1924" s="258"/>
      <c r="L1924" s="258"/>
      <c r="R1924" s="176"/>
      <c r="S1924" s="175"/>
      <c r="T1924" s="175"/>
      <c r="U1924" s="3"/>
    </row>
    <row r="1925" spans="1:21" s="140" customFormat="1" ht="15.75" customHeight="1">
      <c r="A1925" s="139">
        <v>40449</v>
      </c>
      <c r="B1925" s="174">
        <v>7950</v>
      </c>
      <c r="C1925" s="46"/>
      <c r="D1925" s="46"/>
      <c r="I1925" s="258"/>
      <c r="J1925" s="258"/>
      <c r="K1925" s="258"/>
      <c r="L1925" s="258"/>
      <c r="R1925" s="176"/>
      <c r="S1925" s="175"/>
      <c r="T1925" s="175"/>
      <c r="U1925" s="3"/>
    </row>
    <row r="1926" spans="1:21" s="140" customFormat="1" ht="15.75" customHeight="1">
      <c r="A1926" s="139">
        <v>40448</v>
      </c>
      <c r="B1926" s="174">
        <v>7900</v>
      </c>
      <c r="C1926" s="46"/>
      <c r="D1926" s="46"/>
      <c r="I1926" s="258"/>
      <c r="J1926" s="258"/>
      <c r="K1926" s="258"/>
      <c r="L1926" s="258"/>
      <c r="R1926" s="176"/>
      <c r="S1926" s="175"/>
      <c r="T1926" s="175"/>
      <c r="U1926" s="3"/>
    </row>
    <row r="1927" spans="1:21" s="140" customFormat="1" ht="15.75" customHeight="1">
      <c r="A1927" s="139">
        <v>40442</v>
      </c>
      <c r="B1927" s="174">
        <v>7650</v>
      </c>
      <c r="C1927" s="46"/>
      <c r="D1927" s="46"/>
      <c r="I1927" s="258"/>
      <c r="J1927" s="258"/>
      <c r="K1927" s="258"/>
      <c r="L1927" s="258"/>
      <c r="R1927" s="176"/>
      <c r="S1927" s="175"/>
      <c r="T1927" s="175"/>
      <c r="U1927" s="3"/>
    </row>
    <row r="1928" spans="1:21" s="140" customFormat="1" ht="15.75" customHeight="1">
      <c r="A1928" s="139">
        <v>40441</v>
      </c>
      <c r="B1928" s="174">
        <v>7550</v>
      </c>
      <c r="C1928" s="46"/>
      <c r="D1928" s="46"/>
      <c r="I1928" s="258"/>
      <c r="J1928" s="258"/>
      <c r="K1928" s="258"/>
      <c r="L1928" s="258"/>
      <c r="R1928" s="176"/>
      <c r="S1928" s="175"/>
      <c r="T1928" s="175"/>
      <c r="U1928" s="3"/>
    </row>
    <row r="1929" spans="1:21" s="140" customFormat="1" ht="15.75" customHeight="1">
      <c r="A1929" s="139">
        <v>40438</v>
      </c>
      <c r="B1929" s="174">
        <v>7500</v>
      </c>
      <c r="C1929" s="46"/>
      <c r="D1929" s="46"/>
      <c r="I1929" s="258"/>
      <c r="J1929" s="258"/>
      <c r="K1929" s="258"/>
      <c r="L1929" s="258"/>
      <c r="R1929" s="176"/>
      <c r="S1929" s="175"/>
      <c r="T1929" s="175"/>
      <c r="U1929" s="3"/>
    </row>
    <row r="1930" spans="1:21" s="140" customFormat="1" ht="15.75" customHeight="1">
      <c r="A1930" s="139">
        <v>40437</v>
      </c>
      <c r="B1930" s="174">
        <v>7520</v>
      </c>
      <c r="C1930" s="46"/>
      <c r="D1930" s="46"/>
      <c r="I1930" s="258"/>
      <c r="J1930" s="258"/>
      <c r="K1930" s="258"/>
      <c r="L1930" s="258"/>
      <c r="R1930" s="176"/>
      <c r="S1930" s="175"/>
      <c r="T1930" s="175"/>
      <c r="U1930" s="3"/>
    </row>
    <row r="1931" spans="1:21" s="140" customFormat="1" ht="15.75" customHeight="1">
      <c r="A1931" s="139">
        <v>40436</v>
      </c>
      <c r="B1931" s="174">
        <v>7520</v>
      </c>
      <c r="C1931" s="46"/>
      <c r="D1931" s="46"/>
      <c r="I1931" s="258"/>
      <c r="J1931" s="258"/>
      <c r="K1931" s="258"/>
      <c r="L1931" s="258"/>
      <c r="R1931" s="176"/>
      <c r="S1931" s="175"/>
      <c r="T1931" s="175"/>
      <c r="U1931" s="3"/>
    </row>
    <row r="1932" spans="1:21" s="140" customFormat="1" ht="15.75" customHeight="1">
      <c r="A1932" s="139">
        <v>40435</v>
      </c>
      <c r="B1932" s="174">
        <v>7500</v>
      </c>
      <c r="C1932" s="46"/>
      <c r="D1932" s="46"/>
      <c r="I1932" s="258"/>
      <c r="J1932" s="258"/>
      <c r="K1932" s="258"/>
      <c r="L1932" s="258"/>
      <c r="R1932" s="176"/>
      <c r="S1932" s="175"/>
      <c r="T1932" s="175"/>
      <c r="U1932" s="3"/>
    </row>
    <row r="1933" spans="1:21" s="140" customFormat="1" ht="15.75" customHeight="1">
      <c r="A1933" s="139">
        <v>40434</v>
      </c>
      <c r="B1933" s="174">
        <v>7430</v>
      </c>
      <c r="C1933" s="46"/>
      <c r="D1933" s="46"/>
      <c r="I1933" s="258"/>
      <c r="J1933" s="258"/>
      <c r="K1933" s="258"/>
      <c r="L1933" s="258"/>
      <c r="R1933" s="176"/>
      <c r="S1933" s="175"/>
      <c r="T1933" s="175"/>
      <c r="U1933" s="3"/>
    </row>
    <row r="1934" spans="1:21" s="140" customFormat="1" ht="15.75" customHeight="1">
      <c r="A1934" s="139">
        <v>40431</v>
      </c>
      <c r="B1934" s="174">
        <v>7430</v>
      </c>
      <c r="C1934" s="46"/>
      <c r="D1934" s="46"/>
      <c r="I1934" s="258"/>
      <c r="J1934" s="258"/>
      <c r="K1934" s="258"/>
      <c r="L1934" s="258"/>
      <c r="R1934" s="176"/>
      <c r="S1934" s="175"/>
      <c r="T1934" s="175"/>
      <c r="U1934" s="3"/>
    </row>
    <row r="1935" spans="1:21" s="140" customFormat="1" ht="15.75" customHeight="1">
      <c r="A1935" s="139">
        <v>40430</v>
      </c>
      <c r="B1935" s="174">
        <v>7430</v>
      </c>
      <c r="C1935" s="46"/>
      <c r="D1935" s="46"/>
      <c r="I1935" s="258"/>
      <c r="J1935" s="258"/>
      <c r="K1935" s="258"/>
      <c r="L1935" s="258"/>
      <c r="R1935" s="176"/>
      <c r="S1935" s="175"/>
      <c r="T1935" s="175"/>
      <c r="U1935" s="3"/>
    </row>
    <row r="1936" spans="1:21" s="140" customFormat="1" ht="15.75" customHeight="1">
      <c r="A1936" s="139">
        <v>40429</v>
      </c>
      <c r="B1936" s="174">
        <v>7470</v>
      </c>
      <c r="C1936" s="46"/>
      <c r="D1936" s="46"/>
      <c r="I1936" s="258"/>
      <c r="J1936" s="258"/>
      <c r="K1936" s="258"/>
      <c r="L1936" s="258"/>
      <c r="R1936" s="176"/>
      <c r="S1936" s="175"/>
      <c r="T1936" s="175"/>
      <c r="U1936" s="3"/>
    </row>
    <row r="1937" spans="1:21" s="140" customFormat="1" ht="15.75" customHeight="1">
      <c r="A1937" s="139">
        <v>40428</v>
      </c>
      <c r="B1937" s="174">
        <v>7450</v>
      </c>
      <c r="C1937" s="46"/>
      <c r="D1937" s="46"/>
      <c r="I1937" s="258"/>
      <c r="J1937" s="258"/>
      <c r="K1937" s="258"/>
      <c r="L1937" s="258"/>
      <c r="R1937" s="176"/>
      <c r="S1937" s="175"/>
      <c r="T1937" s="175"/>
      <c r="U1937" s="3"/>
    </row>
    <row r="1938" spans="1:21" s="140" customFormat="1" ht="15.75" customHeight="1">
      <c r="A1938" s="139">
        <v>40427</v>
      </c>
      <c r="B1938" s="174">
        <v>7400</v>
      </c>
      <c r="C1938" s="46"/>
      <c r="D1938" s="46"/>
      <c r="I1938" s="258"/>
      <c r="J1938" s="258"/>
      <c r="K1938" s="258"/>
      <c r="L1938" s="258"/>
      <c r="R1938" s="176"/>
      <c r="S1938" s="175"/>
      <c r="T1938" s="175"/>
      <c r="U1938" s="3"/>
    </row>
    <row r="1939" spans="1:21" s="140" customFormat="1" ht="15.75" customHeight="1">
      <c r="A1939" s="139">
        <v>40424</v>
      </c>
      <c r="B1939" s="174">
        <v>7400</v>
      </c>
      <c r="C1939" s="46"/>
      <c r="D1939" s="46"/>
      <c r="I1939" s="258"/>
      <c r="J1939" s="258"/>
      <c r="K1939" s="258"/>
      <c r="L1939" s="258"/>
      <c r="R1939" s="176"/>
      <c r="S1939" s="175"/>
      <c r="T1939" s="175"/>
      <c r="U1939" s="3"/>
    </row>
    <row r="1940" spans="1:21" s="140" customFormat="1" ht="15.75" customHeight="1">
      <c r="A1940" s="139">
        <v>40423</v>
      </c>
      <c r="B1940" s="174">
        <v>7350</v>
      </c>
      <c r="C1940" s="46"/>
      <c r="D1940" s="46"/>
      <c r="I1940" s="258"/>
      <c r="J1940" s="258"/>
      <c r="K1940" s="258"/>
      <c r="L1940" s="258"/>
      <c r="R1940" s="176"/>
      <c r="S1940" s="175"/>
      <c r="T1940" s="175"/>
      <c r="U1940" s="3"/>
    </row>
    <row r="1941" spans="1:21" s="140" customFormat="1" ht="15.75" customHeight="1">
      <c r="A1941" s="139">
        <v>40422</v>
      </c>
      <c r="B1941" s="174">
        <v>7300</v>
      </c>
      <c r="C1941" s="46"/>
      <c r="D1941" s="46"/>
      <c r="I1941" s="258"/>
      <c r="J1941" s="258"/>
      <c r="K1941" s="258"/>
      <c r="L1941" s="258"/>
      <c r="R1941" s="176"/>
      <c r="S1941" s="175"/>
      <c r="T1941" s="175"/>
      <c r="U1941" s="3"/>
    </row>
    <row r="1942" spans="1:21" s="140" customFormat="1" ht="15.75" customHeight="1">
      <c r="A1942" s="139">
        <v>40421</v>
      </c>
      <c r="B1942" s="174">
        <v>7330</v>
      </c>
      <c r="C1942" s="46"/>
      <c r="D1942" s="46"/>
      <c r="I1942" s="258"/>
      <c r="J1942" s="258"/>
      <c r="K1942" s="258"/>
      <c r="L1942" s="258"/>
      <c r="R1942" s="176"/>
      <c r="S1942" s="175"/>
      <c r="T1942" s="175"/>
      <c r="U1942" s="3"/>
    </row>
    <row r="1943" spans="1:21" s="140" customFormat="1" ht="15.75" customHeight="1">
      <c r="A1943" s="139">
        <v>40420</v>
      </c>
      <c r="B1943" s="174">
        <v>7370</v>
      </c>
      <c r="C1943" s="46"/>
      <c r="D1943" s="46"/>
      <c r="I1943" s="258"/>
      <c r="J1943" s="258"/>
      <c r="K1943" s="258"/>
      <c r="L1943" s="258"/>
      <c r="R1943" s="176"/>
      <c r="S1943" s="175"/>
      <c r="T1943" s="175"/>
      <c r="U1943" s="3"/>
    </row>
    <row r="1944" spans="1:21" s="140" customFormat="1" ht="15.75" customHeight="1">
      <c r="A1944" s="139">
        <v>40417</v>
      </c>
      <c r="B1944" s="174">
        <v>7350</v>
      </c>
      <c r="C1944" s="46"/>
      <c r="D1944" s="46"/>
      <c r="I1944" s="258"/>
      <c r="J1944" s="258"/>
      <c r="K1944" s="258"/>
      <c r="L1944" s="258"/>
      <c r="R1944" s="176"/>
      <c r="S1944" s="175"/>
      <c r="T1944" s="175"/>
      <c r="U1944" s="3"/>
    </row>
    <row r="1945" spans="1:21" s="140" customFormat="1" ht="15.75" customHeight="1">
      <c r="A1945" s="139">
        <v>40416</v>
      </c>
      <c r="B1945" s="174">
        <v>7350</v>
      </c>
      <c r="C1945" s="46"/>
      <c r="D1945" s="46"/>
      <c r="I1945" s="258"/>
      <c r="J1945" s="258"/>
      <c r="K1945" s="258"/>
      <c r="L1945" s="258"/>
      <c r="R1945" s="176"/>
      <c r="S1945" s="175"/>
      <c r="T1945" s="175"/>
      <c r="U1945" s="3"/>
    </row>
    <row r="1946" spans="1:21" s="140" customFormat="1" ht="15.75" customHeight="1">
      <c r="A1946" s="139">
        <v>40415</v>
      </c>
      <c r="B1946" s="174">
        <v>7250</v>
      </c>
      <c r="C1946" s="46"/>
      <c r="D1946" s="46"/>
      <c r="I1946" s="258"/>
      <c r="J1946" s="258"/>
      <c r="K1946" s="258"/>
      <c r="L1946" s="258"/>
      <c r="R1946" s="176"/>
      <c r="S1946" s="175"/>
      <c r="T1946" s="175"/>
      <c r="U1946" s="3"/>
    </row>
    <row r="1947" spans="1:21" s="140" customFormat="1" ht="15.75" customHeight="1">
      <c r="A1947" s="139">
        <v>40414</v>
      </c>
      <c r="B1947" s="174">
        <v>7250</v>
      </c>
      <c r="C1947" s="46"/>
      <c r="D1947" s="46"/>
      <c r="I1947" s="258"/>
      <c r="J1947" s="258"/>
      <c r="K1947" s="258"/>
      <c r="L1947" s="258"/>
      <c r="R1947" s="176"/>
      <c r="S1947" s="175"/>
      <c r="T1947" s="175"/>
      <c r="U1947" s="3"/>
    </row>
    <row r="1948" spans="1:21" s="140" customFormat="1" ht="15.75" customHeight="1">
      <c r="A1948" s="139">
        <v>40413</v>
      </c>
      <c r="B1948" s="174">
        <v>7300</v>
      </c>
      <c r="C1948" s="46"/>
      <c r="D1948" s="46"/>
      <c r="I1948" s="258"/>
      <c r="J1948" s="258"/>
      <c r="K1948" s="258"/>
      <c r="L1948" s="258"/>
      <c r="R1948" s="176"/>
      <c r="S1948" s="175"/>
      <c r="T1948" s="175"/>
      <c r="U1948" s="3"/>
    </row>
    <row r="1949" spans="1:21" s="140" customFormat="1" ht="15.75" customHeight="1">
      <c r="A1949" s="139">
        <v>40410</v>
      </c>
      <c r="B1949" s="174">
        <v>7350</v>
      </c>
      <c r="C1949" s="46"/>
      <c r="D1949" s="46"/>
      <c r="I1949" s="258"/>
      <c r="J1949" s="258"/>
      <c r="K1949" s="258"/>
      <c r="L1949" s="258"/>
      <c r="R1949" s="176"/>
      <c r="S1949" s="175"/>
      <c r="T1949" s="175"/>
      <c r="U1949" s="3"/>
    </row>
    <row r="1950" spans="1:21" s="140" customFormat="1" ht="15.75" customHeight="1">
      <c r="A1950" s="139">
        <v>40409</v>
      </c>
      <c r="B1950" s="174">
        <v>7350</v>
      </c>
      <c r="C1950" s="46"/>
      <c r="D1950" s="46"/>
      <c r="I1950" s="258"/>
      <c r="J1950" s="258"/>
      <c r="K1950" s="258"/>
      <c r="L1950" s="258"/>
      <c r="R1950" s="176"/>
      <c r="S1950" s="175"/>
      <c r="T1950" s="175"/>
      <c r="U1950" s="3"/>
    </row>
    <row r="1951" spans="1:21" s="140" customFormat="1" ht="15.75" customHeight="1">
      <c r="A1951" s="139">
        <v>40408</v>
      </c>
      <c r="B1951" s="174">
        <v>7380</v>
      </c>
      <c r="C1951" s="46"/>
      <c r="D1951" s="46"/>
      <c r="I1951" s="258"/>
      <c r="J1951" s="258"/>
      <c r="K1951" s="258"/>
      <c r="L1951" s="258"/>
      <c r="R1951" s="176"/>
      <c r="S1951" s="175"/>
      <c r="T1951" s="175"/>
      <c r="U1951" s="3"/>
    </row>
    <row r="1952" spans="1:21" s="140" customFormat="1" ht="15.75" customHeight="1">
      <c r="A1952" s="139">
        <v>40407</v>
      </c>
      <c r="B1952" s="174">
        <v>7380</v>
      </c>
      <c r="C1952" s="46"/>
      <c r="D1952" s="46"/>
      <c r="I1952" s="258"/>
      <c r="J1952" s="258"/>
      <c r="K1952" s="258"/>
      <c r="L1952" s="258"/>
      <c r="R1952" s="176"/>
      <c r="S1952" s="175"/>
      <c r="T1952" s="175"/>
      <c r="U1952" s="3"/>
    </row>
    <row r="1953" spans="1:21" s="140" customFormat="1" ht="15.75" customHeight="1">
      <c r="A1953" s="139">
        <v>40406</v>
      </c>
      <c r="B1953" s="174">
        <v>7280</v>
      </c>
      <c r="C1953" s="46"/>
      <c r="D1953" s="46"/>
      <c r="I1953" s="258"/>
      <c r="J1953" s="258"/>
      <c r="K1953" s="258"/>
      <c r="L1953" s="258"/>
      <c r="R1953" s="176"/>
      <c r="S1953" s="175"/>
      <c r="T1953" s="175"/>
      <c r="U1953" s="3"/>
    </row>
    <row r="1954" spans="1:21" s="140" customFormat="1" ht="15.75" customHeight="1">
      <c r="A1954" s="139">
        <v>40403</v>
      </c>
      <c r="B1954" s="174">
        <v>7200</v>
      </c>
      <c r="C1954" s="46"/>
      <c r="D1954" s="46"/>
      <c r="I1954" s="258"/>
      <c r="J1954" s="258"/>
      <c r="K1954" s="258"/>
      <c r="L1954" s="258"/>
      <c r="R1954" s="176"/>
      <c r="S1954" s="175"/>
      <c r="T1954" s="175"/>
      <c r="U1954" s="3"/>
    </row>
    <row r="1955" spans="1:21" s="140" customFormat="1" ht="15.75" customHeight="1">
      <c r="A1955" s="139">
        <v>40402</v>
      </c>
      <c r="B1955" s="174">
        <v>7200</v>
      </c>
      <c r="C1955" s="46"/>
      <c r="D1955" s="46"/>
      <c r="I1955" s="258"/>
      <c r="J1955" s="258"/>
      <c r="K1955" s="258"/>
      <c r="L1955" s="258"/>
      <c r="R1955" s="176"/>
      <c r="S1955" s="175"/>
      <c r="T1955" s="175"/>
      <c r="U1955" s="3"/>
    </row>
    <row r="1956" spans="1:21" s="140" customFormat="1" ht="15.75" customHeight="1">
      <c r="A1956" s="139">
        <v>40401</v>
      </c>
      <c r="B1956" s="174">
        <v>7230</v>
      </c>
      <c r="C1956" s="46"/>
      <c r="D1956" s="46"/>
      <c r="I1956" s="258"/>
      <c r="J1956" s="258"/>
      <c r="K1956" s="258"/>
      <c r="L1956" s="258"/>
      <c r="R1956" s="176"/>
      <c r="S1956" s="175"/>
      <c r="T1956" s="175"/>
      <c r="U1956" s="3"/>
    </row>
    <row r="1957" spans="1:21" s="140" customFormat="1" ht="15.75" customHeight="1">
      <c r="A1957" s="139">
        <v>40400</v>
      </c>
      <c r="B1957" s="174">
        <v>7230</v>
      </c>
      <c r="C1957" s="46"/>
      <c r="D1957" s="46"/>
      <c r="I1957" s="258"/>
      <c r="J1957" s="258"/>
      <c r="K1957" s="258"/>
      <c r="L1957" s="258"/>
      <c r="R1957" s="176"/>
      <c r="S1957" s="175"/>
      <c r="T1957" s="175"/>
      <c r="U1957" s="3"/>
    </row>
    <row r="1958" spans="1:21" s="140" customFormat="1" ht="15.75" customHeight="1">
      <c r="A1958" s="139">
        <v>40399</v>
      </c>
      <c r="B1958" s="174">
        <v>7230</v>
      </c>
      <c r="C1958" s="46"/>
      <c r="D1958" s="46"/>
      <c r="I1958" s="258"/>
      <c r="J1958" s="258"/>
      <c r="K1958" s="258"/>
      <c r="L1958" s="258"/>
      <c r="R1958" s="176"/>
      <c r="S1958" s="175"/>
      <c r="T1958" s="175"/>
      <c r="U1958" s="3"/>
    </row>
    <row r="1959" spans="1:21" s="140" customFormat="1" ht="15.75" customHeight="1">
      <c r="A1959" s="139">
        <v>40396</v>
      </c>
      <c r="B1959" s="174">
        <v>7150</v>
      </c>
      <c r="C1959" s="46"/>
      <c r="D1959" s="46"/>
      <c r="I1959" s="258"/>
      <c r="J1959" s="258"/>
      <c r="K1959" s="258"/>
      <c r="L1959" s="258"/>
      <c r="R1959" s="176"/>
      <c r="S1959" s="175"/>
      <c r="T1959" s="175"/>
      <c r="U1959" s="3"/>
    </row>
    <row r="1960" spans="1:21" s="140" customFormat="1" ht="15.75" customHeight="1">
      <c r="A1960" s="139">
        <v>40395</v>
      </c>
      <c r="B1960" s="174">
        <v>7150</v>
      </c>
      <c r="C1960" s="46"/>
      <c r="D1960" s="46"/>
      <c r="I1960" s="258"/>
      <c r="J1960" s="258"/>
      <c r="K1960" s="258"/>
      <c r="L1960" s="258"/>
      <c r="R1960" s="176"/>
      <c r="S1960" s="175"/>
      <c r="T1960" s="175"/>
      <c r="U1960" s="3"/>
    </row>
    <row r="1961" spans="1:21" s="140" customFormat="1" ht="15.75" customHeight="1">
      <c r="A1961" s="139">
        <v>40394</v>
      </c>
      <c r="B1961" s="174">
        <v>7230</v>
      </c>
      <c r="C1961" s="46"/>
      <c r="D1961" s="46"/>
      <c r="I1961" s="258"/>
      <c r="J1961" s="258"/>
      <c r="K1961" s="258"/>
      <c r="L1961" s="258"/>
      <c r="R1961" s="176"/>
      <c r="S1961" s="175"/>
      <c r="T1961" s="175"/>
      <c r="U1961" s="3"/>
    </row>
    <row r="1962" spans="1:21" s="140" customFormat="1" ht="15.75" customHeight="1">
      <c r="A1962" s="139">
        <v>40393</v>
      </c>
      <c r="B1962" s="174">
        <v>7250</v>
      </c>
      <c r="C1962" s="46"/>
      <c r="D1962" s="46"/>
      <c r="I1962" s="258"/>
      <c r="J1962" s="258"/>
      <c r="K1962" s="258"/>
      <c r="L1962" s="258"/>
      <c r="R1962" s="176"/>
      <c r="S1962" s="175"/>
      <c r="T1962" s="175"/>
      <c r="U1962" s="3"/>
    </row>
    <row r="1963" spans="1:21" s="140" customFormat="1" ht="15.75" customHeight="1">
      <c r="A1963" s="139">
        <v>40392</v>
      </c>
      <c r="B1963" s="174">
        <v>7200</v>
      </c>
      <c r="C1963" s="46"/>
      <c r="D1963" s="46"/>
      <c r="I1963" s="258"/>
      <c r="J1963" s="258"/>
      <c r="K1963" s="258"/>
      <c r="L1963" s="258"/>
      <c r="R1963" s="176"/>
      <c r="S1963" s="175"/>
      <c r="T1963" s="175"/>
      <c r="U1963" s="3"/>
    </row>
    <row r="1964" spans="1:21" s="140" customFormat="1" ht="15.75" customHeight="1">
      <c r="A1964" s="139">
        <v>40389</v>
      </c>
      <c r="B1964" s="174">
        <v>7150</v>
      </c>
      <c r="C1964" s="46"/>
      <c r="D1964" s="46"/>
      <c r="I1964" s="258"/>
      <c r="J1964" s="258"/>
      <c r="K1964" s="258"/>
      <c r="L1964" s="258"/>
      <c r="R1964" s="176"/>
      <c r="S1964" s="175"/>
      <c r="T1964" s="175"/>
      <c r="U1964" s="3"/>
    </row>
    <row r="1965" spans="1:21" s="140" customFormat="1" ht="15.75" customHeight="1">
      <c r="A1965" s="139">
        <v>40388</v>
      </c>
      <c r="B1965" s="174">
        <v>7080</v>
      </c>
      <c r="C1965" s="46"/>
      <c r="D1965" s="46"/>
      <c r="I1965" s="258"/>
      <c r="J1965" s="258"/>
      <c r="K1965" s="258"/>
      <c r="L1965" s="258"/>
      <c r="R1965" s="176"/>
      <c r="S1965" s="175"/>
      <c r="T1965" s="175"/>
      <c r="U1965" s="3"/>
    </row>
    <row r="1966" spans="1:21" s="140" customFormat="1" ht="15.75" customHeight="1">
      <c r="A1966" s="139">
        <v>40387</v>
      </c>
      <c r="B1966" s="174">
        <v>7070</v>
      </c>
      <c r="C1966" s="46"/>
      <c r="D1966" s="46"/>
      <c r="I1966" s="258"/>
      <c r="J1966" s="258"/>
      <c r="K1966" s="258"/>
      <c r="L1966" s="258"/>
      <c r="R1966" s="176"/>
      <c r="S1966" s="175"/>
      <c r="T1966" s="175"/>
      <c r="U1966" s="3"/>
    </row>
    <row r="1967" spans="1:21" s="140" customFormat="1" ht="15.75" customHeight="1">
      <c r="A1967" s="139">
        <v>40386</v>
      </c>
      <c r="B1967" s="174">
        <v>7070</v>
      </c>
      <c r="C1967" s="46"/>
      <c r="D1967" s="46"/>
      <c r="I1967" s="258"/>
      <c r="J1967" s="258"/>
      <c r="K1967" s="258"/>
      <c r="L1967" s="258"/>
      <c r="R1967" s="176"/>
      <c r="S1967" s="175"/>
      <c r="T1967" s="175"/>
      <c r="U1967" s="3"/>
    </row>
    <row r="1968" spans="1:21" s="140" customFormat="1" ht="15.75" customHeight="1">
      <c r="A1968" s="139">
        <v>40385</v>
      </c>
      <c r="B1968" s="174">
        <v>7050</v>
      </c>
      <c r="C1968" s="46"/>
      <c r="D1968" s="46"/>
      <c r="I1968" s="258"/>
      <c r="J1968" s="258"/>
      <c r="K1968" s="258"/>
      <c r="L1968" s="258"/>
      <c r="R1968" s="176"/>
      <c r="S1968" s="175"/>
      <c r="T1968" s="175"/>
      <c r="U1968" s="3"/>
    </row>
    <row r="1969" spans="1:21" s="140" customFormat="1" ht="15.75" customHeight="1">
      <c r="A1969" s="139">
        <v>40382</v>
      </c>
      <c r="B1969" s="174">
        <v>7020</v>
      </c>
      <c r="C1969" s="46"/>
      <c r="D1969" s="46"/>
      <c r="I1969" s="258"/>
      <c r="J1969" s="258"/>
      <c r="K1969" s="258"/>
      <c r="L1969" s="258"/>
      <c r="R1969" s="176"/>
      <c r="S1969" s="175"/>
      <c r="T1969" s="175"/>
      <c r="U1969" s="3"/>
    </row>
    <row r="1970" spans="1:21" s="140" customFormat="1" ht="15.75" customHeight="1">
      <c r="A1970" s="139">
        <v>40381</v>
      </c>
      <c r="B1970" s="174">
        <v>7000</v>
      </c>
      <c r="C1970" s="46"/>
      <c r="D1970" s="46"/>
      <c r="I1970" s="258"/>
      <c r="J1970" s="258"/>
      <c r="K1970" s="258"/>
      <c r="L1970" s="258"/>
      <c r="R1970" s="176"/>
      <c r="S1970" s="175"/>
      <c r="T1970" s="175"/>
      <c r="U1970" s="3"/>
    </row>
    <row r="1971" spans="1:21" s="140" customFormat="1" ht="15.75" customHeight="1">
      <c r="A1971" s="139">
        <v>40380</v>
      </c>
      <c r="B1971" s="174">
        <v>6970</v>
      </c>
      <c r="C1971" s="46"/>
      <c r="D1971" s="46"/>
      <c r="I1971" s="258"/>
      <c r="J1971" s="258"/>
      <c r="K1971" s="258"/>
      <c r="L1971" s="258"/>
      <c r="R1971" s="176"/>
      <c r="S1971" s="175"/>
      <c r="T1971" s="175"/>
      <c r="U1971" s="3"/>
    </row>
    <row r="1972" spans="1:21" s="140" customFormat="1" ht="15.75" customHeight="1">
      <c r="A1972" s="139">
        <v>40379</v>
      </c>
      <c r="B1972" s="174">
        <v>6970</v>
      </c>
      <c r="C1972" s="46"/>
      <c r="D1972" s="46"/>
      <c r="I1972" s="258"/>
      <c r="J1972" s="258"/>
      <c r="K1972" s="258"/>
      <c r="L1972" s="258"/>
      <c r="R1972" s="176"/>
      <c r="S1972" s="175"/>
      <c r="T1972" s="175"/>
      <c r="U1972" s="3"/>
    </row>
    <row r="1973" spans="1:21" s="140" customFormat="1" ht="15.75" customHeight="1">
      <c r="A1973" s="139">
        <v>40378</v>
      </c>
      <c r="B1973" s="174">
        <v>6920</v>
      </c>
      <c r="C1973" s="46"/>
      <c r="D1973" s="46"/>
      <c r="I1973" s="258"/>
      <c r="J1973" s="258"/>
      <c r="K1973" s="258"/>
      <c r="L1973" s="258"/>
      <c r="R1973" s="176"/>
      <c r="S1973" s="175"/>
      <c r="T1973" s="175"/>
      <c r="U1973" s="3"/>
    </row>
    <row r="1974" spans="1:21" s="140" customFormat="1" ht="15.75" customHeight="1">
      <c r="A1974" s="139">
        <v>40375</v>
      </c>
      <c r="B1974" s="174">
        <v>6900</v>
      </c>
      <c r="C1974" s="46"/>
      <c r="D1974" s="46"/>
      <c r="I1974" s="258"/>
      <c r="J1974" s="258"/>
      <c r="K1974" s="258"/>
      <c r="L1974" s="258"/>
      <c r="R1974" s="176"/>
      <c r="S1974" s="175"/>
      <c r="T1974" s="175"/>
      <c r="U1974" s="3"/>
    </row>
    <row r="1975" spans="1:21" s="140" customFormat="1" ht="15.75" customHeight="1">
      <c r="A1975" s="139">
        <v>40374</v>
      </c>
      <c r="B1975" s="174">
        <v>6980</v>
      </c>
      <c r="C1975" s="46"/>
      <c r="D1975" s="46"/>
      <c r="I1975" s="258"/>
      <c r="J1975" s="258"/>
      <c r="K1975" s="258"/>
      <c r="L1975" s="258"/>
      <c r="R1975" s="176"/>
      <c r="S1975" s="175"/>
      <c r="T1975" s="175"/>
      <c r="U1975" s="3"/>
    </row>
    <row r="1976" spans="1:21" s="140" customFormat="1" ht="15.75" customHeight="1">
      <c r="A1976" s="139">
        <v>40373</v>
      </c>
      <c r="B1976" s="174">
        <v>7010</v>
      </c>
      <c r="C1976" s="46"/>
      <c r="D1976" s="46"/>
      <c r="I1976" s="258"/>
      <c r="J1976" s="258"/>
      <c r="K1976" s="258"/>
      <c r="L1976" s="258"/>
      <c r="R1976" s="176"/>
      <c r="S1976" s="175"/>
      <c r="T1976" s="175"/>
      <c r="U1976" s="3"/>
    </row>
    <row r="1977" spans="1:21" s="140" customFormat="1" ht="15.75" customHeight="1">
      <c r="A1977" s="139">
        <v>40372</v>
      </c>
      <c r="B1977" s="174">
        <v>7030</v>
      </c>
      <c r="C1977" s="46"/>
      <c r="D1977" s="46"/>
      <c r="I1977" s="258"/>
      <c r="J1977" s="258"/>
      <c r="K1977" s="258"/>
      <c r="L1977" s="258"/>
      <c r="R1977" s="176"/>
      <c r="S1977" s="175"/>
      <c r="T1977" s="175"/>
      <c r="U1977" s="3"/>
    </row>
    <row r="1978" spans="1:21" s="140" customFormat="1" ht="15.75" customHeight="1">
      <c r="A1978" s="139">
        <v>40371</v>
      </c>
      <c r="B1978" s="174">
        <v>7100</v>
      </c>
      <c r="C1978" s="46"/>
      <c r="D1978" s="46"/>
      <c r="I1978" s="258"/>
      <c r="J1978" s="258"/>
      <c r="K1978" s="258"/>
      <c r="L1978" s="258"/>
      <c r="R1978" s="176"/>
      <c r="S1978" s="175"/>
      <c r="T1978" s="175"/>
      <c r="U1978" s="3"/>
    </row>
    <row r="1979" spans="1:21" s="140" customFormat="1" ht="15.75" customHeight="1">
      <c r="A1979" s="139">
        <v>40368</v>
      </c>
      <c r="B1979" s="174">
        <v>7100</v>
      </c>
      <c r="C1979" s="46"/>
      <c r="D1979" s="46"/>
      <c r="I1979" s="258"/>
      <c r="J1979" s="258"/>
      <c r="K1979" s="258"/>
      <c r="L1979" s="258"/>
      <c r="R1979" s="176"/>
      <c r="S1979" s="175"/>
      <c r="T1979" s="175"/>
      <c r="U1979" s="3"/>
    </row>
    <row r="1980" spans="1:21" s="140" customFormat="1" ht="15.75" customHeight="1">
      <c r="A1980" s="139">
        <v>40367</v>
      </c>
      <c r="B1980" s="174">
        <v>7100</v>
      </c>
      <c r="C1980" s="46"/>
      <c r="D1980" s="46"/>
      <c r="I1980" s="258"/>
      <c r="J1980" s="258"/>
      <c r="K1980" s="258"/>
      <c r="L1980" s="258"/>
      <c r="R1980" s="176"/>
      <c r="S1980" s="175"/>
      <c r="T1980" s="175"/>
      <c r="U1980" s="3"/>
    </row>
    <row r="1981" spans="1:21" s="140" customFormat="1" ht="15.75" customHeight="1">
      <c r="A1981" s="139">
        <v>40366</v>
      </c>
      <c r="B1981" s="174">
        <v>7020</v>
      </c>
      <c r="C1981" s="46"/>
      <c r="D1981" s="46"/>
      <c r="I1981" s="258"/>
      <c r="J1981" s="258"/>
      <c r="K1981" s="258"/>
      <c r="L1981" s="258"/>
      <c r="R1981" s="176"/>
      <c r="S1981" s="175"/>
      <c r="T1981" s="175"/>
      <c r="U1981" s="3"/>
    </row>
    <row r="1982" spans="1:21" s="140" customFormat="1" ht="15.75" customHeight="1">
      <c r="A1982" s="139">
        <v>40365</v>
      </c>
      <c r="B1982" s="174">
        <v>7020</v>
      </c>
      <c r="C1982" s="46"/>
      <c r="D1982" s="46"/>
      <c r="I1982" s="258"/>
      <c r="J1982" s="258"/>
      <c r="K1982" s="258"/>
      <c r="L1982" s="258"/>
      <c r="R1982" s="176"/>
      <c r="S1982" s="175"/>
      <c r="T1982" s="175"/>
      <c r="U1982" s="3"/>
    </row>
    <row r="1983" spans="1:21" s="140" customFormat="1" ht="15.75" customHeight="1">
      <c r="A1983" s="139">
        <v>40364</v>
      </c>
      <c r="B1983" s="174">
        <v>7020</v>
      </c>
      <c r="C1983" s="46"/>
      <c r="D1983" s="46"/>
      <c r="I1983" s="258"/>
      <c r="J1983" s="258"/>
      <c r="K1983" s="258"/>
      <c r="L1983" s="258"/>
      <c r="R1983" s="176"/>
      <c r="S1983" s="175"/>
      <c r="T1983" s="175"/>
      <c r="U1983" s="3"/>
    </row>
    <row r="1984" spans="1:21" s="140" customFormat="1" ht="15.75" customHeight="1">
      <c r="A1984" s="139">
        <v>40361</v>
      </c>
      <c r="B1984" s="174">
        <v>7020</v>
      </c>
      <c r="C1984" s="46"/>
      <c r="D1984" s="46"/>
      <c r="I1984" s="258"/>
      <c r="J1984" s="258"/>
      <c r="K1984" s="258"/>
      <c r="L1984" s="258"/>
      <c r="R1984" s="176"/>
      <c r="S1984" s="175"/>
      <c r="T1984" s="175"/>
      <c r="U1984" s="3"/>
    </row>
    <row r="1985" spans="1:21" s="140" customFormat="1" ht="15.75" customHeight="1">
      <c r="A1985" s="139">
        <v>40360</v>
      </c>
      <c r="B1985" s="174">
        <v>7050</v>
      </c>
      <c r="C1985" s="46"/>
      <c r="D1985" s="46"/>
      <c r="I1985" s="258"/>
      <c r="J1985" s="258"/>
      <c r="K1985" s="258"/>
      <c r="L1985" s="258"/>
      <c r="R1985" s="176"/>
      <c r="S1985" s="175"/>
      <c r="T1985" s="175"/>
      <c r="U1985" s="3"/>
    </row>
    <row r="1986" spans="1:21" s="140" customFormat="1" ht="15.75" customHeight="1">
      <c r="A1986" s="139">
        <v>40359</v>
      </c>
      <c r="B1986" s="174">
        <v>7050</v>
      </c>
      <c r="C1986" s="46"/>
      <c r="D1986" s="46"/>
      <c r="I1986" s="258"/>
      <c r="J1986" s="258"/>
      <c r="K1986" s="258"/>
      <c r="L1986" s="258"/>
      <c r="R1986" s="176"/>
      <c r="S1986" s="175"/>
      <c r="T1986" s="175"/>
      <c r="U1986" s="3"/>
    </row>
    <row r="1987" spans="1:21" s="140" customFormat="1" ht="15.75" customHeight="1">
      <c r="A1987" s="139">
        <v>40358</v>
      </c>
      <c r="B1987" s="174">
        <v>7100</v>
      </c>
      <c r="C1987" s="46"/>
      <c r="D1987" s="46"/>
      <c r="I1987" s="258"/>
      <c r="J1987" s="258"/>
      <c r="K1987" s="258"/>
      <c r="L1987" s="258"/>
      <c r="R1987" s="176"/>
      <c r="S1987" s="175"/>
      <c r="T1987" s="175"/>
      <c r="U1987" s="3"/>
    </row>
    <row r="1988" spans="1:21" s="140" customFormat="1" ht="15.75" customHeight="1">
      <c r="A1988" s="139">
        <v>40357</v>
      </c>
      <c r="B1988" s="174">
        <v>7150</v>
      </c>
      <c r="C1988" s="46"/>
      <c r="D1988" s="46"/>
      <c r="I1988" s="258"/>
      <c r="J1988" s="258"/>
      <c r="K1988" s="258"/>
      <c r="L1988" s="258"/>
      <c r="R1988" s="176"/>
      <c r="S1988" s="175"/>
      <c r="T1988" s="175"/>
      <c r="U1988" s="3"/>
    </row>
    <row r="1989" spans="1:21" s="140" customFormat="1" ht="15.75" customHeight="1">
      <c r="A1989" s="139">
        <v>40354</v>
      </c>
      <c r="B1989" s="174">
        <v>7150</v>
      </c>
      <c r="C1989" s="46"/>
      <c r="D1989" s="46"/>
      <c r="I1989" s="258"/>
      <c r="J1989" s="258"/>
      <c r="K1989" s="258"/>
      <c r="L1989" s="258"/>
      <c r="R1989" s="176"/>
      <c r="S1989" s="175"/>
      <c r="T1989" s="175"/>
      <c r="U1989" s="3"/>
    </row>
    <row r="1990" spans="1:21" s="140" customFormat="1" ht="15.75" customHeight="1">
      <c r="A1990" s="139">
        <v>40353</v>
      </c>
      <c r="B1990" s="174">
        <v>7150</v>
      </c>
      <c r="C1990" s="46"/>
      <c r="D1990" s="46"/>
      <c r="I1990" s="258"/>
      <c r="J1990" s="258"/>
      <c r="K1990" s="258"/>
      <c r="L1990" s="258"/>
      <c r="R1990" s="176"/>
      <c r="S1990" s="175"/>
      <c r="T1990" s="175"/>
      <c r="U1990" s="3"/>
    </row>
    <row r="1991" spans="1:21" s="140" customFormat="1" ht="15.75" customHeight="1">
      <c r="A1991" s="139">
        <v>40352</v>
      </c>
      <c r="B1991" s="174">
        <v>7125</v>
      </c>
      <c r="C1991" s="46"/>
      <c r="D1991" s="46"/>
      <c r="I1991" s="258"/>
      <c r="J1991" s="258"/>
      <c r="K1991" s="258"/>
      <c r="L1991" s="258"/>
      <c r="R1991" s="176"/>
      <c r="S1991" s="175"/>
      <c r="T1991" s="175"/>
      <c r="U1991" s="3"/>
    </row>
    <row r="1992" spans="1:21" s="140" customFormat="1" ht="15.75" customHeight="1">
      <c r="A1992" s="139">
        <v>40351</v>
      </c>
      <c r="B1992" s="174">
        <v>7150</v>
      </c>
      <c r="C1992" s="46"/>
      <c r="D1992" s="46"/>
      <c r="I1992" s="258"/>
      <c r="J1992" s="258"/>
      <c r="K1992" s="258"/>
      <c r="L1992" s="258"/>
      <c r="R1992" s="176"/>
      <c r="S1992" s="175"/>
      <c r="T1992" s="175"/>
      <c r="U1992" s="3"/>
    </row>
    <row r="1993" spans="1:21" s="140" customFormat="1" ht="15.75" customHeight="1">
      <c r="A1993" s="139">
        <v>40350</v>
      </c>
      <c r="B1993" s="174">
        <v>7150</v>
      </c>
      <c r="C1993" s="46"/>
      <c r="D1993" s="46"/>
      <c r="I1993" s="258"/>
      <c r="J1993" s="258"/>
      <c r="K1993" s="258"/>
      <c r="L1993" s="258"/>
      <c r="R1993" s="176"/>
      <c r="S1993" s="175"/>
      <c r="T1993" s="175"/>
      <c r="U1993" s="3"/>
    </row>
    <row r="1994" spans="1:21" s="140" customFormat="1" ht="15.75" customHeight="1">
      <c r="A1994" s="139">
        <v>40347</v>
      </c>
      <c r="B1994" s="174">
        <v>7050</v>
      </c>
      <c r="C1994" s="46"/>
      <c r="D1994" s="46"/>
      <c r="I1994" s="258"/>
      <c r="J1994" s="258"/>
      <c r="K1994" s="258"/>
      <c r="L1994" s="258"/>
      <c r="R1994" s="176"/>
      <c r="S1994" s="175"/>
      <c r="T1994" s="175"/>
      <c r="U1994" s="3"/>
    </row>
    <row r="1995" spans="1:21" s="140" customFormat="1" ht="15.75" customHeight="1">
      <c r="A1995" s="139">
        <v>40346</v>
      </c>
      <c r="B1995" s="174">
        <v>7050</v>
      </c>
      <c r="C1995" s="46"/>
      <c r="D1995" s="46"/>
      <c r="I1995" s="258"/>
      <c r="J1995" s="258"/>
      <c r="K1995" s="258"/>
      <c r="L1995" s="258"/>
      <c r="R1995" s="176"/>
      <c r="S1995" s="175"/>
      <c r="T1995" s="175"/>
      <c r="U1995" s="3"/>
    </row>
    <row r="1996" spans="1:21" s="140" customFormat="1" ht="15.75" customHeight="1">
      <c r="A1996" s="139">
        <v>40340</v>
      </c>
      <c r="B1996" s="174">
        <v>7000</v>
      </c>
      <c r="C1996" s="46"/>
      <c r="D1996" s="46"/>
      <c r="I1996" s="258"/>
      <c r="J1996" s="258"/>
      <c r="K1996" s="258"/>
      <c r="L1996" s="258"/>
      <c r="R1996" s="176"/>
      <c r="S1996" s="175"/>
      <c r="T1996" s="175"/>
      <c r="U1996" s="3"/>
    </row>
    <row r="1997" spans="1:21" s="140" customFormat="1" ht="15.75" customHeight="1">
      <c r="A1997" s="139">
        <v>40339</v>
      </c>
      <c r="B1997" s="174">
        <v>7050</v>
      </c>
      <c r="C1997" s="46"/>
      <c r="D1997" s="46"/>
      <c r="I1997" s="258"/>
      <c r="J1997" s="258"/>
      <c r="K1997" s="258"/>
      <c r="L1997" s="258"/>
      <c r="R1997" s="176"/>
      <c r="S1997" s="175"/>
      <c r="T1997" s="175"/>
      <c r="U1997" s="3"/>
    </row>
    <row r="1998" spans="1:21" s="140" customFormat="1" ht="15.75" customHeight="1">
      <c r="A1998" s="139">
        <v>40338</v>
      </c>
      <c r="B1998" s="174">
        <v>6970</v>
      </c>
      <c r="C1998" s="46"/>
      <c r="D1998" s="46"/>
      <c r="I1998" s="258"/>
      <c r="J1998" s="258"/>
      <c r="K1998" s="258"/>
      <c r="L1998" s="258"/>
      <c r="R1998" s="176"/>
      <c r="S1998" s="175"/>
      <c r="T1998" s="175"/>
      <c r="U1998" s="3"/>
    </row>
    <row r="1999" spans="1:21" s="140" customFormat="1" ht="15.75" customHeight="1">
      <c r="A1999" s="139">
        <v>40337</v>
      </c>
      <c r="B1999" s="174">
        <v>6900</v>
      </c>
      <c r="C1999" s="46"/>
      <c r="D1999" s="46"/>
      <c r="I1999" s="258"/>
      <c r="J1999" s="258"/>
      <c r="K1999" s="258"/>
      <c r="L1999" s="258"/>
      <c r="R1999" s="176"/>
      <c r="S1999" s="175"/>
      <c r="T1999" s="175"/>
      <c r="U1999" s="3"/>
    </row>
    <row r="2000" spans="1:21" s="140" customFormat="1" ht="15.75" customHeight="1">
      <c r="A2000" s="139">
        <v>40336</v>
      </c>
      <c r="B2000" s="174">
        <v>6900</v>
      </c>
      <c r="C2000" s="46"/>
      <c r="D2000" s="46"/>
      <c r="I2000" s="258"/>
      <c r="J2000" s="258"/>
      <c r="K2000" s="258"/>
      <c r="L2000" s="258"/>
      <c r="R2000" s="176"/>
      <c r="S2000" s="175"/>
      <c r="T2000" s="175"/>
      <c r="U2000" s="3"/>
    </row>
    <row r="2001" spans="1:21" s="140" customFormat="1" ht="15.75" customHeight="1">
      <c r="A2001" s="139">
        <v>40333</v>
      </c>
      <c r="B2001" s="174">
        <v>7150</v>
      </c>
      <c r="C2001" s="46"/>
      <c r="D2001" s="46"/>
      <c r="I2001" s="258"/>
      <c r="J2001" s="258"/>
      <c r="K2001" s="258"/>
      <c r="L2001" s="258"/>
      <c r="R2001" s="176"/>
      <c r="S2001" s="175"/>
      <c r="T2001" s="175"/>
      <c r="U2001" s="3"/>
    </row>
    <row r="2002" spans="1:21" s="140" customFormat="1" ht="15.75" customHeight="1">
      <c r="A2002" s="139">
        <v>40332</v>
      </c>
      <c r="B2002" s="174">
        <v>7200</v>
      </c>
      <c r="C2002" s="46"/>
      <c r="D2002" s="46"/>
      <c r="I2002" s="258"/>
      <c r="J2002" s="258"/>
      <c r="K2002" s="258"/>
      <c r="L2002" s="258"/>
      <c r="R2002" s="176"/>
      <c r="S2002" s="175"/>
      <c r="T2002" s="175"/>
      <c r="U2002" s="3"/>
    </row>
    <row r="2003" spans="1:21" s="140" customFormat="1" ht="15.75" customHeight="1">
      <c r="A2003" s="139">
        <v>40331</v>
      </c>
      <c r="B2003" s="174">
        <v>7200</v>
      </c>
      <c r="C2003" s="46"/>
      <c r="D2003" s="46"/>
      <c r="I2003" s="258"/>
      <c r="J2003" s="258"/>
      <c r="K2003" s="258"/>
      <c r="L2003" s="258"/>
      <c r="R2003" s="176"/>
      <c r="S2003" s="175"/>
      <c r="T2003" s="175"/>
      <c r="U2003" s="3"/>
    </row>
    <row r="2004" spans="1:21" s="140" customFormat="1" ht="15.75" customHeight="1">
      <c r="A2004" s="139">
        <v>40330</v>
      </c>
      <c r="B2004" s="174">
        <v>7300</v>
      </c>
      <c r="C2004" s="46"/>
      <c r="D2004" s="46"/>
      <c r="I2004" s="258"/>
      <c r="J2004" s="258"/>
      <c r="K2004" s="258"/>
      <c r="L2004" s="258"/>
      <c r="R2004" s="176"/>
      <c r="S2004" s="175"/>
      <c r="T2004" s="175"/>
      <c r="U2004" s="3"/>
    </row>
    <row r="2005" spans="1:21" s="140" customFormat="1" ht="15.75" customHeight="1">
      <c r="A2005" s="139">
        <v>40329</v>
      </c>
      <c r="B2005" s="174">
        <v>7350</v>
      </c>
      <c r="C2005" s="46"/>
      <c r="D2005" s="46"/>
      <c r="I2005" s="258"/>
      <c r="J2005" s="258"/>
      <c r="K2005" s="258"/>
      <c r="L2005" s="258"/>
      <c r="R2005" s="176"/>
      <c r="S2005" s="175"/>
      <c r="T2005" s="175"/>
      <c r="U2005" s="3"/>
    </row>
    <row r="2006" spans="1:21" s="140" customFormat="1" ht="15.75" customHeight="1">
      <c r="A2006" s="139">
        <v>40326</v>
      </c>
      <c r="B2006" s="174">
        <v>7350</v>
      </c>
      <c r="C2006" s="46"/>
      <c r="D2006" s="46"/>
      <c r="I2006" s="258"/>
      <c r="J2006" s="258"/>
      <c r="K2006" s="258"/>
      <c r="L2006" s="258"/>
      <c r="R2006" s="176"/>
      <c r="S2006" s="175"/>
      <c r="T2006" s="175"/>
      <c r="U2006" s="3"/>
    </row>
    <row r="2007" spans="1:21" s="140" customFormat="1" ht="15.75" customHeight="1">
      <c r="A2007" s="139">
        <v>40325</v>
      </c>
      <c r="B2007" s="174">
        <v>7250</v>
      </c>
      <c r="C2007" s="46"/>
      <c r="D2007" s="46"/>
      <c r="I2007" s="258"/>
      <c r="J2007" s="258"/>
      <c r="K2007" s="258"/>
      <c r="L2007" s="258"/>
      <c r="R2007" s="176"/>
      <c r="S2007" s="175"/>
      <c r="T2007" s="175"/>
      <c r="U2007" s="3"/>
    </row>
    <row r="2008" spans="1:21" s="140" customFormat="1" ht="15.75" customHeight="1">
      <c r="A2008" s="139">
        <v>40324</v>
      </c>
      <c r="B2008" s="174">
        <v>7100</v>
      </c>
      <c r="C2008" s="46"/>
      <c r="D2008" s="46"/>
      <c r="I2008" s="258"/>
      <c r="J2008" s="258"/>
      <c r="K2008" s="258"/>
      <c r="L2008" s="258"/>
      <c r="R2008" s="176"/>
      <c r="S2008" s="175"/>
      <c r="T2008" s="175"/>
      <c r="U2008" s="3"/>
    </row>
    <row r="2009" spans="1:21" s="140" customFormat="1" ht="15.75" customHeight="1">
      <c r="A2009" s="139">
        <v>40323</v>
      </c>
      <c r="B2009" s="174">
        <v>7200</v>
      </c>
      <c r="C2009" s="46"/>
      <c r="D2009" s="46"/>
      <c r="I2009" s="258"/>
      <c r="J2009" s="258"/>
      <c r="K2009" s="258"/>
      <c r="L2009" s="258"/>
      <c r="R2009" s="176"/>
      <c r="S2009" s="175"/>
      <c r="T2009" s="175"/>
      <c r="U2009" s="3"/>
    </row>
    <row r="2010" spans="1:21" s="140" customFormat="1" ht="15.75" customHeight="1">
      <c r="A2010" s="139">
        <v>40322</v>
      </c>
      <c r="B2010" s="174">
        <v>7320</v>
      </c>
      <c r="C2010" s="46"/>
      <c r="D2010" s="46"/>
      <c r="I2010" s="258"/>
      <c r="J2010" s="258"/>
      <c r="K2010" s="258"/>
      <c r="L2010" s="258"/>
      <c r="R2010" s="176"/>
      <c r="S2010" s="175"/>
      <c r="T2010" s="175"/>
      <c r="U2010" s="3"/>
    </row>
    <row r="2011" spans="1:21" s="140" customFormat="1" ht="15.75" customHeight="1">
      <c r="A2011" s="139">
        <v>40319</v>
      </c>
      <c r="B2011" s="174">
        <v>7320</v>
      </c>
      <c r="C2011" s="46"/>
      <c r="D2011" s="46"/>
      <c r="I2011" s="258"/>
      <c r="J2011" s="258"/>
      <c r="K2011" s="258"/>
      <c r="L2011" s="258"/>
      <c r="R2011" s="176"/>
      <c r="S2011" s="175"/>
      <c r="T2011" s="175"/>
      <c r="U2011" s="3"/>
    </row>
    <row r="2012" spans="1:21" s="140" customFormat="1" ht="15.75" customHeight="1">
      <c r="A2012" s="139">
        <v>40318</v>
      </c>
      <c r="B2012" s="174">
        <v>7400</v>
      </c>
      <c r="C2012" s="46"/>
      <c r="D2012" s="46"/>
      <c r="I2012" s="258"/>
      <c r="J2012" s="258"/>
      <c r="K2012" s="258"/>
      <c r="L2012" s="258"/>
      <c r="R2012" s="176"/>
      <c r="S2012" s="175"/>
      <c r="T2012" s="175"/>
      <c r="U2012" s="3"/>
    </row>
    <row r="2013" spans="1:21" s="140" customFormat="1" ht="15.75" customHeight="1">
      <c r="A2013" s="139">
        <v>40317</v>
      </c>
      <c r="B2013" s="174">
        <v>7350</v>
      </c>
      <c r="C2013" s="46"/>
      <c r="D2013" s="46"/>
      <c r="I2013" s="258"/>
      <c r="J2013" s="258"/>
      <c r="K2013" s="258"/>
      <c r="L2013" s="258"/>
      <c r="R2013" s="176"/>
      <c r="S2013" s="175"/>
      <c r="T2013" s="175"/>
      <c r="U2013" s="3"/>
    </row>
    <row r="2014" spans="1:21" s="140" customFormat="1" ht="15.75" customHeight="1">
      <c r="A2014" s="139">
        <v>40316</v>
      </c>
      <c r="B2014" s="174">
        <v>7350</v>
      </c>
      <c r="C2014" s="46"/>
      <c r="D2014" s="46"/>
      <c r="I2014" s="258"/>
      <c r="J2014" s="258"/>
      <c r="K2014" s="258"/>
      <c r="L2014" s="258"/>
      <c r="R2014" s="176"/>
      <c r="S2014" s="175"/>
      <c r="T2014" s="175"/>
      <c r="U2014" s="3"/>
    </row>
    <row r="2015" spans="1:21" s="140" customFormat="1" ht="15.75" customHeight="1">
      <c r="A2015" s="139">
        <v>40315</v>
      </c>
      <c r="B2015" s="174">
        <v>7400</v>
      </c>
      <c r="C2015" s="46"/>
      <c r="D2015" s="46"/>
      <c r="I2015" s="258"/>
      <c r="J2015" s="258"/>
      <c r="K2015" s="258"/>
      <c r="L2015" s="258"/>
      <c r="R2015" s="176"/>
      <c r="S2015" s="175"/>
      <c r="T2015" s="175"/>
      <c r="U2015" s="3"/>
    </row>
    <row r="2016" spans="1:21" s="140" customFormat="1" ht="15.75" customHeight="1">
      <c r="A2016" s="139">
        <v>40312</v>
      </c>
      <c r="B2016" s="174">
        <v>7550</v>
      </c>
      <c r="C2016" s="46"/>
      <c r="D2016" s="46"/>
      <c r="I2016" s="258"/>
      <c r="J2016" s="258"/>
      <c r="K2016" s="258"/>
      <c r="L2016" s="258"/>
      <c r="R2016" s="176"/>
      <c r="S2016" s="175"/>
      <c r="T2016" s="175"/>
      <c r="U2016" s="3"/>
    </row>
    <row r="2017" spans="1:21" s="140" customFormat="1" ht="15.75" customHeight="1">
      <c r="A2017" s="139">
        <v>40311</v>
      </c>
      <c r="B2017" s="174">
        <v>7750</v>
      </c>
      <c r="C2017" s="46"/>
      <c r="D2017" s="46"/>
      <c r="I2017" s="258"/>
      <c r="J2017" s="258"/>
      <c r="K2017" s="258"/>
      <c r="L2017" s="258"/>
      <c r="R2017" s="176"/>
      <c r="S2017" s="175"/>
      <c r="T2017" s="175"/>
      <c r="U2017" s="3"/>
    </row>
    <row r="2018" spans="1:21" s="140" customFormat="1" ht="15.75" customHeight="1">
      <c r="A2018" s="139">
        <v>40310</v>
      </c>
      <c r="B2018" s="174">
        <v>7800</v>
      </c>
      <c r="C2018" s="46"/>
      <c r="D2018" s="46"/>
      <c r="I2018" s="258"/>
      <c r="J2018" s="258"/>
      <c r="K2018" s="258"/>
      <c r="L2018" s="258"/>
      <c r="R2018" s="176"/>
      <c r="S2018" s="175"/>
      <c r="T2018" s="175"/>
      <c r="U2018" s="3"/>
    </row>
    <row r="2019" spans="1:21" s="140" customFormat="1" ht="15.75" customHeight="1">
      <c r="A2019" s="139">
        <v>40309</v>
      </c>
      <c r="B2019" s="174">
        <v>7770</v>
      </c>
      <c r="C2019" s="46"/>
      <c r="D2019" s="46"/>
      <c r="I2019" s="258"/>
      <c r="J2019" s="258"/>
      <c r="K2019" s="258"/>
      <c r="L2019" s="258"/>
      <c r="R2019" s="176"/>
      <c r="S2019" s="175"/>
      <c r="T2019" s="175"/>
      <c r="U2019" s="3"/>
    </row>
    <row r="2020" spans="1:21" s="140" customFormat="1" ht="15.75" customHeight="1">
      <c r="A2020" s="139">
        <v>40308</v>
      </c>
      <c r="B2020" s="174">
        <v>7770</v>
      </c>
      <c r="C2020" s="46"/>
      <c r="D2020" s="46"/>
      <c r="I2020" s="258"/>
      <c r="J2020" s="258"/>
      <c r="K2020" s="258"/>
      <c r="L2020" s="258"/>
      <c r="R2020" s="176"/>
      <c r="S2020" s="175"/>
      <c r="T2020" s="175"/>
      <c r="U2020" s="3"/>
    </row>
    <row r="2021" spans="1:21" s="140" customFormat="1" ht="15.75" customHeight="1">
      <c r="A2021" s="139">
        <v>40305</v>
      </c>
      <c r="B2021" s="174">
        <v>7850</v>
      </c>
      <c r="C2021" s="46"/>
      <c r="D2021" s="46"/>
      <c r="I2021" s="258"/>
      <c r="J2021" s="258"/>
      <c r="K2021" s="258"/>
      <c r="L2021" s="258"/>
      <c r="R2021" s="176"/>
      <c r="S2021" s="175"/>
      <c r="T2021" s="175"/>
      <c r="U2021" s="3"/>
    </row>
    <row r="2022" spans="1:21" s="140" customFormat="1" ht="15.75" customHeight="1">
      <c r="A2022" s="139">
        <v>40304</v>
      </c>
      <c r="B2022" s="174">
        <v>7920</v>
      </c>
      <c r="C2022" s="46"/>
      <c r="D2022" s="46"/>
      <c r="I2022" s="258"/>
      <c r="J2022" s="258"/>
      <c r="K2022" s="258"/>
      <c r="L2022" s="258"/>
      <c r="R2022" s="176"/>
      <c r="S2022" s="175"/>
      <c r="T2022" s="175"/>
      <c r="U2022" s="3"/>
    </row>
    <row r="2023" spans="1:21" s="140" customFormat="1" ht="15.75" customHeight="1">
      <c r="A2023" s="139">
        <v>40303</v>
      </c>
      <c r="B2023" s="174">
        <v>8000</v>
      </c>
      <c r="C2023" s="46"/>
      <c r="D2023" s="46"/>
      <c r="I2023" s="258"/>
      <c r="J2023" s="258"/>
      <c r="K2023" s="258"/>
      <c r="L2023" s="258"/>
      <c r="R2023" s="176"/>
      <c r="S2023" s="175"/>
      <c r="T2023" s="175"/>
      <c r="U2023" s="3"/>
    </row>
    <row r="2024" spans="1:21" s="140" customFormat="1" ht="15.75" customHeight="1">
      <c r="A2024" s="139">
        <v>40302</v>
      </c>
      <c r="B2024" s="174">
        <v>8050</v>
      </c>
      <c r="C2024" s="46"/>
      <c r="D2024" s="46"/>
      <c r="I2024" s="258"/>
      <c r="J2024" s="258"/>
      <c r="K2024" s="258"/>
      <c r="L2024" s="258"/>
      <c r="R2024" s="176"/>
      <c r="S2024" s="175"/>
      <c r="T2024" s="175"/>
      <c r="U2024" s="3"/>
    </row>
    <row r="2025" spans="1:21" s="140" customFormat="1" ht="15.75" customHeight="1">
      <c r="A2025" s="139">
        <v>40298</v>
      </c>
      <c r="B2025" s="174">
        <v>8050</v>
      </c>
      <c r="C2025" s="46"/>
      <c r="D2025" s="46"/>
      <c r="I2025" s="258"/>
      <c r="J2025" s="258"/>
      <c r="K2025" s="258"/>
      <c r="L2025" s="258"/>
      <c r="R2025" s="176"/>
      <c r="S2025" s="175"/>
      <c r="T2025" s="175"/>
      <c r="U2025" s="3"/>
    </row>
    <row r="2026" spans="1:21" s="140" customFormat="1" ht="15.75" customHeight="1">
      <c r="A2026" s="139">
        <v>40297</v>
      </c>
      <c r="B2026" s="174">
        <v>8050</v>
      </c>
      <c r="C2026" s="46"/>
      <c r="D2026" s="46"/>
      <c r="I2026" s="258"/>
      <c r="J2026" s="258"/>
      <c r="K2026" s="258"/>
      <c r="L2026" s="258"/>
      <c r="R2026" s="176"/>
      <c r="S2026" s="175"/>
      <c r="T2026" s="175"/>
      <c r="U2026" s="3"/>
    </row>
    <row r="2027" spans="1:21" s="140" customFormat="1" ht="15.75" customHeight="1">
      <c r="A2027" s="139">
        <v>40296</v>
      </c>
      <c r="B2027" s="174">
        <v>8070</v>
      </c>
      <c r="C2027" s="46"/>
      <c r="D2027" s="46"/>
      <c r="I2027" s="258"/>
      <c r="J2027" s="258"/>
      <c r="K2027" s="258"/>
      <c r="L2027" s="258"/>
      <c r="R2027" s="176"/>
      <c r="S2027" s="175"/>
      <c r="T2027" s="175"/>
      <c r="U2027" s="3"/>
    </row>
    <row r="2028" spans="1:21" s="140" customFormat="1" ht="15.75" customHeight="1">
      <c r="A2028" s="139">
        <v>40295</v>
      </c>
      <c r="B2028" s="174">
        <v>8120</v>
      </c>
      <c r="C2028" s="46"/>
      <c r="D2028" s="46"/>
      <c r="I2028" s="258"/>
      <c r="J2028" s="258"/>
      <c r="K2028" s="258"/>
      <c r="L2028" s="258"/>
      <c r="R2028" s="176"/>
      <c r="S2028" s="175"/>
      <c r="T2028" s="175"/>
      <c r="U2028" s="3"/>
    </row>
    <row r="2029" spans="1:21" s="140" customFormat="1" ht="15.75" customHeight="1">
      <c r="A2029" s="139">
        <v>40294</v>
      </c>
      <c r="B2029" s="174">
        <v>8170</v>
      </c>
      <c r="C2029" s="46"/>
      <c r="D2029" s="46"/>
      <c r="I2029" s="258"/>
      <c r="J2029" s="258"/>
      <c r="K2029" s="258"/>
      <c r="L2029" s="258"/>
      <c r="R2029" s="176"/>
      <c r="S2029" s="175"/>
      <c r="T2029" s="175"/>
      <c r="U2029" s="3"/>
    </row>
    <row r="2030" spans="1:21" s="140" customFormat="1" ht="15.75" customHeight="1">
      <c r="A2030" s="139">
        <v>40291</v>
      </c>
      <c r="B2030" s="174">
        <v>8170</v>
      </c>
      <c r="C2030" s="46"/>
      <c r="D2030" s="46"/>
      <c r="I2030" s="258"/>
      <c r="J2030" s="258"/>
      <c r="K2030" s="258"/>
      <c r="L2030" s="258"/>
      <c r="R2030" s="176"/>
      <c r="S2030" s="175"/>
      <c r="T2030" s="175"/>
      <c r="U2030" s="3"/>
    </row>
    <row r="2031" spans="1:21" s="140" customFormat="1" ht="15.75" customHeight="1">
      <c r="A2031" s="139">
        <v>40290</v>
      </c>
      <c r="B2031" s="174">
        <v>8170</v>
      </c>
      <c r="C2031" s="46"/>
      <c r="D2031" s="46"/>
      <c r="I2031" s="258"/>
      <c r="J2031" s="258"/>
      <c r="K2031" s="258"/>
      <c r="L2031" s="258"/>
      <c r="R2031" s="176"/>
      <c r="S2031" s="175"/>
      <c r="T2031" s="175"/>
      <c r="U2031" s="3"/>
    </row>
    <row r="2032" spans="1:21" s="140" customFormat="1" ht="15.75" customHeight="1">
      <c r="A2032" s="139">
        <v>40289</v>
      </c>
      <c r="B2032" s="174">
        <v>8200</v>
      </c>
      <c r="C2032" s="46"/>
      <c r="D2032" s="46"/>
      <c r="I2032" s="258"/>
      <c r="J2032" s="258"/>
      <c r="K2032" s="258"/>
      <c r="L2032" s="258"/>
      <c r="R2032" s="176"/>
      <c r="S2032" s="175"/>
      <c r="T2032" s="175"/>
      <c r="U2032" s="3"/>
    </row>
    <row r="2033" spans="1:21" s="140" customFormat="1" ht="15.75" customHeight="1">
      <c r="A2033" s="139">
        <v>40288</v>
      </c>
      <c r="B2033" s="174">
        <v>8120</v>
      </c>
      <c r="C2033" s="46"/>
      <c r="D2033" s="46"/>
      <c r="I2033" s="258"/>
      <c r="J2033" s="258"/>
      <c r="K2033" s="258"/>
      <c r="L2033" s="258"/>
      <c r="R2033" s="176"/>
      <c r="S2033" s="175"/>
      <c r="T2033" s="175"/>
      <c r="U2033" s="3"/>
    </row>
    <row r="2034" spans="1:21" s="140" customFormat="1" ht="15.75" customHeight="1">
      <c r="A2034" s="139">
        <v>40287</v>
      </c>
      <c r="B2034" s="174">
        <v>8200</v>
      </c>
      <c r="C2034" s="46"/>
      <c r="D2034" s="46"/>
      <c r="I2034" s="258"/>
      <c r="J2034" s="258"/>
      <c r="K2034" s="258"/>
      <c r="L2034" s="258"/>
      <c r="R2034" s="176"/>
      <c r="S2034" s="175"/>
      <c r="T2034" s="175"/>
      <c r="U2034" s="3"/>
    </row>
    <row r="2035" spans="1:21" s="140" customFormat="1" ht="15.75" customHeight="1">
      <c r="A2035" s="139">
        <v>40284</v>
      </c>
      <c r="B2035" s="174">
        <v>8220</v>
      </c>
      <c r="C2035" s="46"/>
      <c r="D2035" s="46"/>
      <c r="I2035" s="258"/>
      <c r="J2035" s="258"/>
      <c r="K2035" s="258"/>
      <c r="L2035" s="258"/>
      <c r="R2035" s="176"/>
      <c r="S2035" s="175"/>
      <c r="T2035" s="175"/>
      <c r="U2035" s="3"/>
    </row>
    <row r="2036" spans="1:21" s="140" customFormat="1" ht="15.75" customHeight="1">
      <c r="A2036" s="139">
        <v>40283</v>
      </c>
      <c r="B2036" s="174">
        <v>8220</v>
      </c>
      <c r="C2036" s="46"/>
      <c r="D2036" s="46"/>
      <c r="I2036" s="258"/>
      <c r="J2036" s="258"/>
      <c r="K2036" s="258"/>
      <c r="L2036" s="258"/>
      <c r="R2036" s="176"/>
      <c r="S2036" s="175"/>
      <c r="T2036" s="175"/>
      <c r="U2036" s="3"/>
    </row>
    <row r="2037" spans="1:21" s="140" customFormat="1" ht="15.75" customHeight="1">
      <c r="A2037" s="139">
        <v>40282</v>
      </c>
      <c r="B2037" s="174">
        <v>8200</v>
      </c>
      <c r="C2037" s="46"/>
      <c r="D2037" s="46"/>
      <c r="I2037" s="258"/>
      <c r="J2037" s="258"/>
      <c r="K2037" s="258"/>
      <c r="L2037" s="258"/>
      <c r="R2037" s="176"/>
      <c r="S2037" s="175"/>
      <c r="T2037" s="175"/>
      <c r="U2037" s="3"/>
    </row>
    <row r="2038" spans="1:21" s="140" customFormat="1" ht="15.75" customHeight="1">
      <c r="A2038" s="139">
        <v>40281</v>
      </c>
      <c r="B2038" s="174">
        <v>8250</v>
      </c>
      <c r="C2038" s="46"/>
      <c r="D2038" s="46"/>
      <c r="I2038" s="258"/>
      <c r="J2038" s="258"/>
      <c r="K2038" s="258"/>
      <c r="L2038" s="258"/>
      <c r="R2038" s="176"/>
      <c r="S2038" s="175"/>
      <c r="T2038" s="175"/>
      <c r="U2038" s="3"/>
    </row>
    <row r="2039" spans="1:21" s="140" customFormat="1" ht="15.75" customHeight="1">
      <c r="A2039" s="139">
        <v>40280</v>
      </c>
      <c r="B2039" s="174">
        <v>8250</v>
      </c>
      <c r="C2039" s="46"/>
      <c r="D2039" s="46"/>
      <c r="I2039" s="258"/>
      <c r="J2039" s="258"/>
      <c r="K2039" s="258"/>
      <c r="L2039" s="258"/>
      <c r="R2039" s="176"/>
      <c r="S2039" s="175"/>
      <c r="T2039" s="175"/>
      <c r="U2039" s="3"/>
    </row>
    <row r="2040" spans="1:21" s="140" customFormat="1" ht="15.75" customHeight="1">
      <c r="A2040" s="139">
        <v>40277</v>
      </c>
      <c r="B2040" s="174">
        <v>8300</v>
      </c>
      <c r="C2040" s="46"/>
      <c r="D2040" s="46"/>
      <c r="I2040" s="258"/>
      <c r="J2040" s="258"/>
      <c r="K2040" s="258"/>
      <c r="L2040" s="258"/>
      <c r="R2040" s="176"/>
      <c r="S2040" s="175"/>
      <c r="T2040" s="175"/>
      <c r="U2040" s="3"/>
    </row>
    <row r="2041" spans="1:21" s="140" customFormat="1" ht="15.75" customHeight="1">
      <c r="A2041" s="139">
        <v>40276</v>
      </c>
      <c r="B2041" s="174">
        <v>8325</v>
      </c>
      <c r="C2041" s="46"/>
      <c r="D2041" s="46"/>
      <c r="I2041" s="258"/>
      <c r="J2041" s="258"/>
      <c r="K2041" s="258"/>
      <c r="L2041" s="258"/>
      <c r="R2041" s="176"/>
      <c r="S2041" s="175"/>
      <c r="T2041" s="175"/>
      <c r="U2041" s="3"/>
    </row>
    <row r="2042" spans="1:21" s="140" customFormat="1" ht="15.75" customHeight="1">
      <c r="A2042" s="139">
        <v>40275</v>
      </c>
      <c r="B2042" s="174">
        <v>8300</v>
      </c>
      <c r="C2042" s="46"/>
      <c r="D2042" s="46"/>
      <c r="I2042" s="258"/>
      <c r="J2042" s="258"/>
      <c r="K2042" s="258"/>
      <c r="L2042" s="258"/>
      <c r="R2042" s="176"/>
      <c r="S2042" s="175"/>
      <c r="T2042" s="175"/>
      <c r="U2042" s="3"/>
    </row>
    <row r="2043" spans="1:21" s="140" customFormat="1" ht="15.75" customHeight="1">
      <c r="A2043" s="139">
        <v>40274</v>
      </c>
      <c r="B2043" s="174">
        <v>8250</v>
      </c>
      <c r="C2043" s="46"/>
      <c r="D2043" s="46"/>
      <c r="I2043" s="258"/>
      <c r="J2043" s="258"/>
      <c r="K2043" s="258"/>
      <c r="L2043" s="258"/>
      <c r="R2043" s="176"/>
      <c r="S2043" s="175"/>
      <c r="T2043" s="175"/>
      <c r="U2043" s="3"/>
    </row>
    <row r="2044" spans="1:21" s="140" customFormat="1" ht="15.75" customHeight="1">
      <c r="A2044" s="139">
        <v>40270</v>
      </c>
      <c r="B2044" s="174">
        <v>8150</v>
      </c>
      <c r="C2044" s="46"/>
      <c r="D2044" s="46"/>
      <c r="I2044" s="258"/>
      <c r="J2044" s="258"/>
      <c r="K2044" s="258"/>
      <c r="L2044" s="258"/>
      <c r="R2044" s="176"/>
      <c r="S2044" s="175"/>
      <c r="T2044" s="175"/>
      <c r="U2044" s="3"/>
    </row>
    <row r="2045" spans="1:21" s="140" customFormat="1" ht="15.75" customHeight="1">
      <c r="A2045" s="139">
        <v>40269</v>
      </c>
      <c r="B2045" s="174">
        <v>8120</v>
      </c>
      <c r="C2045" s="46"/>
      <c r="D2045" s="46"/>
      <c r="I2045" s="258"/>
      <c r="J2045" s="258"/>
      <c r="K2045" s="258"/>
      <c r="L2045" s="258"/>
      <c r="R2045" s="176"/>
      <c r="S2045" s="175"/>
      <c r="T2045" s="175"/>
      <c r="U2045" s="3"/>
    </row>
    <row r="2046" spans="1:21" s="140" customFormat="1" ht="15.75" customHeight="1">
      <c r="A2046" s="139">
        <v>40268</v>
      </c>
      <c r="B2046" s="174">
        <v>8120</v>
      </c>
      <c r="C2046" s="46"/>
      <c r="D2046" s="46"/>
      <c r="I2046" s="258"/>
      <c r="J2046" s="258"/>
      <c r="K2046" s="258"/>
      <c r="L2046" s="258"/>
      <c r="R2046" s="176"/>
      <c r="S2046" s="175"/>
      <c r="T2046" s="175"/>
      <c r="U2046" s="3"/>
    </row>
    <row r="2047" spans="1:21" s="140" customFormat="1" ht="15.75" customHeight="1">
      <c r="A2047" s="139">
        <v>40267</v>
      </c>
      <c r="B2047" s="174">
        <v>8150</v>
      </c>
      <c r="C2047" s="46"/>
      <c r="D2047" s="46"/>
      <c r="I2047" s="258"/>
      <c r="J2047" s="258"/>
      <c r="K2047" s="258"/>
      <c r="L2047" s="258"/>
      <c r="R2047" s="176"/>
      <c r="S2047" s="175"/>
      <c r="T2047" s="175"/>
      <c r="U2047" s="3"/>
    </row>
    <row r="2048" spans="1:21" s="140" customFormat="1" ht="15.75" customHeight="1">
      <c r="A2048" s="139">
        <v>40266</v>
      </c>
      <c r="B2048" s="174">
        <v>8100</v>
      </c>
      <c r="C2048" s="46"/>
      <c r="D2048" s="46"/>
      <c r="I2048" s="258"/>
      <c r="J2048" s="258"/>
      <c r="K2048" s="258"/>
      <c r="L2048" s="258"/>
      <c r="R2048" s="176"/>
      <c r="S2048" s="175"/>
      <c r="T2048" s="175"/>
      <c r="U2048" s="3"/>
    </row>
    <row r="2049" spans="1:21" s="140" customFormat="1" ht="15.75" customHeight="1">
      <c r="A2049" s="139">
        <v>40263</v>
      </c>
      <c r="B2049" s="174">
        <v>8050</v>
      </c>
      <c r="C2049" s="46"/>
      <c r="D2049" s="46"/>
      <c r="I2049" s="258"/>
      <c r="J2049" s="258"/>
      <c r="K2049" s="258"/>
      <c r="L2049" s="258"/>
      <c r="R2049" s="176"/>
      <c r="S2049" s="175"/>
      <c r="T2049" s="175"/>
      <c r="U2049" s="3"/>
    </row>
    <row r="2050" spans="1:21" s="140" customFormat="1" ht="15.75" customHeight="1">
      <c r="A2050" s="139">
        <v>40262</v>
      </c>
      <c r="B2050" s="174">
        <v>8050</v>
      </c>
      <c r="C2050" s="46"/>
      <c r="D2050" s="46"/>
      <c r="I2050" s="258"/>
      <c r="J2050" s="258"/>
      <c r="K2050" s="258"/>
      <c r="L2050" s="258"/>
      <c r="R2050" s="176"/>
      <c r="S2050" s="175"/>
      <c r="T2050" s="175"/>
      <c r="U2050" s="3"/>
    </row>
    <row r="2051" spans="1:21" s="140" customFormat="1" ht="15.75" customHeight="1">
      <c r="A2051" s="139">
        <v>40261</v>
      </c>
      <c r="B2051" s="174">
        <v>8000</v>
      </c>
      <c r="C2051" s="46"/>
      <c r="D2051" s="46"/>
      <c r="I2051" s="258"/>
      <c r="J2051" s="258"/>
      <c r="K2051" s="258"/>
      <c r="L2051" s="258"/>
      <c r="R2051" s="176"/>
      <c r="S2051" s="175"/>
      <c r="T2051" s="175"/>
      <c r="U2051" s="3"/>
    </row>
    <row r="2052" spans="1:21" s="140" customFormat="1" ht="15.75" customHeight="1">
      <c r="A2052" s="139">
        <v>40260</v>
      </c>
      <c r="B2052" s="174">
        <v>8000</v>
      </c>
      <c r="C2052" s="46"/>
      <c r="D2052" s="46"/>
      <c r="I2052" s="258"/>
      <c r="J2052" s="258"/>
      <c r="K2052" s="258"/>
      <c r="L2052" s="258"/>
      <c r="R2052" s="176"/>
      <c r="S2052" s="175"/>
      <c r="T2052" s="175"/>
      <c r="U2052" s="3"/>
    </row>
    <row r="2053" spans="1:21" s="140" customFormat="1" ht="15.75" customHeight="1">
      <c r="A2053" s="139">
        <v>40259</v>
      </c>
      <c r="B2053" s="174">
        <v>8000</v>
      </c>
      <c r="C2053" s="46"/>
      <c r="D2053" s="46"/>
      <c r="I2053" s="258"/>
      <c r="J2053" s="258"/>
      <c r="K2053" s="258"/>
      <c r="L2053" s="258"/>
      <c r="R2053" s="176"/>
      <c r="S2053" s="175"/>
      <c r="T2053" s="175"/>
      <c r="U2053" s="3"/>
    </row>
    <row r="2054" spans="1:21" s="140" customFormat="1" ht="15.75" customHeight="1">
      <c r="A2054" s="139">
        <v>40256</v>
      </c>
      <c r="B2054" s="174">
        <v>8000</v>
      </c>
      <c r="C2054" s="46"/>
      <c r="D2054" s="46"/>
      <c r="I2054" s="258"/>
      <c r="J2054" s="258"/>
      <c r="K2054" s="258"/>
      <c r="L2054" s="258"/>
      <c r="R2054" s="176"/>
      <c r="S2054" s="175"/>
      <c r="T2054" s="175"/>
      <c r="U2054" s="3"/>
    </row>
    <row r="2055" spans="1:21" s="140" customFormat="1" ht="15.75" customHeight="1">
      <c r="A2055" s="139">
        <v>40255</v>
      </c>
      <c r="B2055" s="174">
        <v>8000</v>
      </c>
      <c r="C2055" s="46"/>
      <c r="D2055" s="46"/>
      <c r="I2055" s="258"/>
      <c r="J2055" s="258"/>
      <c r="K2055" s="258"/>
      <c r="L2055" s="258"/>
      <c r="R2055" s="176"/>
      <c r="S2055" s="175"/>
      <c r="T2055" s="175"/>
      <c r="U2055" s="3"/>
    </row>
    <row r="2056" spans="1:21" s="140" customFormat="1" ht="15.75" customHeight="1">
      <c r="A2056" s="139">
        <v>40254</v>
      </c>
      <c r="B2056" s="174">
        <v>8000</v>
      </c>
      <c r="C2056" s="46"/>
      <c r="D2056" s="46"/>
      <c r="I2056" s="258"/>
      <c r="J2056" s="258"/>
      <c r="K2056" s="258"/>
      <c r="L2056" s="258"/>
      <c r="R2056" s="176"/>
      <c r="S2056" s="175"/>
      <c r="T2056" s="175"/>
      <c r="U2056" s="3"/>
    </row>
    <row r="2057" spans="1:21" s="140" customFormat="1" ht="15.75" customHeight="1">
      <c r="A2057" s="139">
        <v>40253</v>
      </c>
      <c r="B2057" s="174">
        <v>7900</v>
      </c>
      <c r="C2057" s="46"/>
      <c r="D2057" s="46"/>
      <c r="I2057" s="258"/>
      <c r="J2057" s="258"/>
      <c r="K2057" s="258"/>
      <c r="L2057" s="258"/>
      <c r="R2057" s="176"/>
      <c r="S2057" s="175"/>
      <c r="T2057" s="175"/>
      <c r="U2057" s="3"/>
    </row>
    <row r="2058" spans="1:21" s="140" customFormat="1" ht="15.75" customHeight="1">
      <c r="A2058" s="139">
        <v>40252</v>
      </c>
      <c r="B2058" s="174">
        <v>7970</v>
      </c>
      <c r="C2058" s="46"/>
      <c r="D2058" s="46"/>
      <c r="I2058" s="258"/>
      <c r="J2058" s="258"/>
      <c r="K2058" s="258"/>
      <c r="L2058" s="258"/>
      <c r="R2058" s="176"/>
      <c r="S2058" s="175"/>
      <c r="T2058" s="175"/>
      <c r="U2058" s="3"/>
    </row>
    <row r="2059" spans="1:21" s="140" customFormat="1" ht="15.75" customHeight="1">
      <c r="A2059" s="139">
        <v>40249</v>
      </c>
      <c r="B2059" s="174">
        <v>8000</v>
      </c>
      <c r="C2059" s="46"/>
      <c r="D2059" s="46"/>
      <c r="I2059" s="258"/>
      <c r="J2059" s="258"/>
      <c r="K2059" s="258"/>
      <c r="L2059" s="258"/>
      <c r="R2059" s="176"/>
      <c r="S2059" s="175"/>
      <c r="T2059" s="175"/>
      <c r="U2059" s="3"/>
    </row>
    <row r="2060" spans="1:21" s="140" customFormat="1" ht="15.75" customHeight="1">
      <c r="A2060" s="139">
        <v>40248</v>
      </c>
      <c r="B2060" s="174">
        <v>8000</v>
      </c>
      <c r="C2060" s="46"/>
      <c r="D2060" s="46"/>
      <c r="I2060" s="258"/>
      <c r="J2060" s="258"/>
      <c r="K2060" s="258"/>
      <c r="L2060" s="258"/>
      <c r="R2060" s="176"/>
      <c r="S2060" s="175"/>
      <c r="T2060" s="175"/>
      <c r="U2060" s="3"/>
    </row>
    <row r="2061" spans="1:21" s="140" customFormat="1" ht="15.75" customHeight="1">
      <c r="A2061" s="139">
        <v>40247</v>
      </c>
      <c r="B2061" s="174">
        <v>8070</v>
      </c>
      <c r="C2061" s="46"/>
      <c r="D2061" s="46"/>
      <c r="I2061" s="258"/>
      <c r="J2061" s="258"/>
      <c r="K2061" s="258"/>
      <c r="L2061" s="258"/>
      <c r="R2061" s="176"/>
      <c r="S2061" s="175"/>
      <c r="T2061" s="175"/>
      <c r="U2061" s="3"/>
    </row>
    <row r="2062" spans="1:21" s="140" customFormat="1" ht="15.75" customHeight="1">
      <c r="A2062" s="139">
        <v>40246</v>
      </c>
      <c r="B2062" s="174">
        <v>8100</v>
      </c>
      <c r="C2062" s="46"/>
      <c r="D2062" s="46"/>
      <c r="I2062" s="258"/>
      <c r="J2062" s="258"/>
      <c r="K2062" s="258"/>
      <c r="L2062" s="258"/>
      <c r="R2062" s="176"/>
      <c r="S2062" s="175"/>
      <c r="T2062" s="175"/>
      <c r="U2062" s="3"/>
    </row>
    <row r="2063" spans="1:21" s="140" customFormat="1" ht="15.75" customHeight="1">
      <c r="A2063" s="139">
        <v>40245</v>
      </c>
      <c r="B2063" s="174">
        <v>8000</v>
      </c>
      <c r="C2063" s="46"/>
      <c r="D2063" s="46"/>
      <c r="I2063" s="258"/>
      <c r="J2063" s="258"/>
      <c r="K2063" s="258"/>
      <c r="L2063" s="258"/>
      <c r="R2063" s="176"/>
      <c r="S2063" s="175"/>
      <c r="T2063" s="175"/>
      <c r="U2063" s="3"/>
    </row>
    <row r="2064" spans="1:21" s="140" customFormat="1" ht="15.75" customHeight="1">
      <c r="A2064" s="139">
        <v>40242</v>
      </c>
      <c r="B2064" s="174">
        <v>7900</v>
      </c>
      <c r="C2064" s="46"/>
      <c r="D2064" s="46"/>
      <c r="I2064" s="258"/>
      <c r="J2064" s="258"/>
      <c r="K2064" s="258"/>
      <c r="L2064" s="258"/>
      <c r="R2064" s="176"/>
      <c r="S2064" s="175"/>
      <c r="T2064" s="175"/>
      <c r="U2064" s="3"/>
    </row>
    <row r="2065" spans="1:21" s="140" customFormat="1" ht="15.75" customHeight="1">
      <c r="A2065" s="139">
        <v>40241</v>
      </c>
      <c r="B2065" s="174">
        <v>7980</v>
      </c>
      <c r="C2065" s="46"/>
      <c r="D2065" s="46"/>
      <c r="I2065" s="258"/>
      <c r="J2065" s="258"/>
      <c r="K2065" s="258"/>
      <c r="L2065" s="258"/>
      <c r="R2065" s="176"/>
      <c r="S2065" s="175"/>
      <c r="T2065" s="175"/>
      <c r="U2065" s="3"/>
    </row>
    <row r="2066" spans="1:21" s="140" customFormat="1" ht="15.75" customHeight="1">
      <c r="A2066" s="139">
        <v>40240</v>
      </c>
      <c r="B2066" s="174">
        <v>8030</v>
      </c>
      <c r="C2066" s="46"/>
      <c r="D2066" s="46"/>
      <c r="I2066" s="258"/>
      <c r="J2066" s="258"/>
      <c r="K2066" s="258"/>
      <c r="L2066" s="258"/>
      <c r="R2066" s="176"/>
      <c r="S2066" s="175"/>
      <c r="T2066" s="175"/>
      <c r="U2066" s="3"/>
    </row>
    <row r="2067" spans="1:21" s="140" customFormat="1" ht="15.75" customHeight="1">
      <c r="A2067" s="139">
        <v>40239</v>
      </c>
      <c r="B2067" s="174">
        <v>8030</v>
      </c>
      <c r="C2067" s="46"/>
      <c r="D2067" s="46"/>
      <c r="I2067" s="258"/>
      <c r="J2067" s="258"/>
      <c r="K2067" s="258"/>
      <c r="L2067" s="258"/>
      <c r="R2067" s="176"/>
      <c r="S2067" s="175"/>
      <c r="T2067" s="175"/>
      <c r="U2067" s="3"/>
    </row>
    <row r="2068" spans="1:21" s="140" customFormat="1" ht="15.75" customHeight="1">
      <c r="A2068" s="139">
        <v>40238</v>
      </c>
      <c r="B2068" s="174">
        <v>8050</v>
      </c>
      <c r="C2068" s="46"/>
      <c r="D2068" s="46"/>
      <c r="I2068" s="258"/>
      <c r="J2068" s="258"/>
      <c r="K2068" s="258"/>
      <c r="L2068" s="258"/>
      <c r="R2068" s="176"/>
      <c r="S2068" s="175"/>
      <c r="T2068" s="175"/>
      <c r="U2068" s="3"/>
    </row>
    <row r="2069" spans="1:21" s="140" customFormat="1" ht="15.75" customHeight="1">
      <c r="A2069" s="139">
        <v>40235</v>
      </c>
      <c r="B2069" s="174">
        <v>8100</v>
      </c>
      <c r="C2069" s="46"/>
      <c r="D2069" s="46"/>
      <c r="I2069" s="258"/>
      <c r="J2069" s="258"/>
      <c r="K2069" s="258"/>
      <c r="L2069" s="258"/>
      <c r="R2069" s="176"/>
      <c r="S2069" s="175"/>
      <c r="T2069" s="175"/>
      <c r="U2069" s="3"/>
    </row>
    <row r="2070" spans="1:21" s="140" customFormat="1" ht="15.75" customHeight="1">
      <c r="A2070" s="139">
        <v>40234</v>
      </c>
      <c r="B2070" s="174">
        <v>8100</v>
      </c>
      <c r="C2070" s="46"/>
      <c r="D2070" s="46"/>
      <c r="I2070" s="258"/>
      <c r="J2070" s="258"/>
      <c r="K2070" s="258"/>
      <c r="L2070" s="258"/>
      <c r="R2070" s="176"/>
      <c r="S2070" s="175"/>
      <c r="T2070" s="175"/>
      <c r="U2070" s="3"/>
    </row>
    <row r="2071" spans="1:21" s="140" customFormat="1" ht="15.75" customHeight="1">
      <c r="A2071" s="139">
        <v>40233</v>
      </c>
      <c r="B2071" s="174">
        <v>8200</v>
      </c>
      <c r="C2071" s="46"/>
      <c r="D2071" s="46"/>
      <c r="I2071" s="258"/>
      <c r="J2071" s="258"/>
      <c r="K2071" s="258"/>
      <c r="L2071" s="258"/>
      <c r="R2071" s="176"/>
      <c r="S2071" s="175"/>
      <c r="T2071" s="175"/>
      <c r="U2071" s="3"/>
    </row>
    <row r="2072" spans="1:21" s="140" customFormat="1" ht="15.75" customHeight="1">
      <c r="A2072" s="139">
        <v>40232</v>
      </c>
      <c r="B2072" s="174">
        <v>8200</v>
      </c>
      <c r="C2072" s="46"/>
      <c r="D2072" s="46"/>
      <c r="I2072" s="258"/>
      <c r="J2072" s="258"/>
      <c r="K2072" s="258"/>
      <c r="L2072" s="258"/>
      <c r="R2072" s="176"/>
      <c r="S2072" s="175"/>
      <c r="T2072" s="175"/>
      <c r="U2072" s="3"/>
    </row>
    <row r="2073" spans="1:21" s="140" customFormat="1" ht="15.75" customHeight="1">
      <c r="A2073" s="139">
        <v>40231</v>
      </c>
      <c r="B2073" s="174">
        <v>8250</v>
      </c>
      <c r="C2073" s="46"/>
      <c r="D2073" s="46"/>
      <c r="I2073" s="258"/>
      <c r="J2073" s="258"/>
      <c r="K2073" s="258"/>
      <c r="L2073" s="258"/>
      <c r="R2073" s="176"/>
      <c r="S2073" s="175"/>
      <c r="T2073" s="175"/>
      <c r="U2073" s="3"/>
    </row>
    <row r="2074" spans="1:21" s="140" customFormat="1" ht="15.75" customHeight="1">
      <c r="A2074" s="139">
        <v>40220</v>
      </c>
      <c r="B2074" s="174">
        <v>7950</v>
      </c>
      <c r="C2074" s="46"/>
      <c r="D2074" s="46"/>
      <c r="I2074" s="258"/>
      <c r="J2074" s="258"/>
      <c r="K2074" s="258"/>
      <c r="L2074" s="258"/>
      <c r="R2074" s="176"/>
      <c r="S2074" s="175"/>
      <c r="T2074" s="175"/>
      <c r="U2074" s="3"/>
    </row>
    <row r="2075" spans="1:21" s="140" customFormat="1" ht="15.75" customHeight="1">
      <c r="A2075" s="139">
        <v>40219</v>
      </c>
      <c r="B2075" s="174">
        <v>7950</v>
      </c>
      <c r="C2075" s="46"/>
      <c r="D2075" s="46"/>
      <c r="I2075" s="258"/>
      <c r="J2075" s="258"/>
      <c r="K2075" s="258"/>
      <c r="L2075" s="258"/>
      <c r="R2075" s="176"/>
      <c r="S2075" s="175"/>
      <c r="T2075" s="175"/>
      <c r="U2075" s="3"/>
    </row>
    <row r="2076" spans="1:21" s="140" customFormat="1" ht="15.75" customHeight="1">
      <c r="A2076" s="139">
        <v>40218</v>
      </c>
      <c r="B2076" s="174">
        <v>7950</v>
      </c>
      <c r="C2076" s="46"/>
      <c r="D2076" s="46"/>
      <c r="I2076" s="258"/>
      <c r="J2076" s="258"/>
      <c r="K2076" s="258"/>
      <c r="L2076" s="258"/>
      <c r="R2076" s="176"/>
      <c r="S2076" s="175"/>
      <c r="T2076" s="175"/>
      <c r="U2076" s="3"/>
    </row>
    <row r="2077" spans="1:21" s="140" customFormat="1" ht="15.75" customHeight="1">
      <c r="A2077" s="139">
        <v>40217</v>
      </c>
      <c r="B2077" s="174">
        <v>7950</v>
      </c>
      <c r="C2077" s="46"/>
      <c r="D2077" s="46"/>
      <c r="I2077" s="258"/>
      <c r="J2077" s="258"/>
      <c r="K2077" s="258"/>
      <c r="L2077" s="258"/>
      <c r="R2077" s="176"/>
      <c r="S2077" s="175"/>
      <c r="T2077" s="175"/>
      <c r="U2077" s="3"/>
    </row>
    <row r="2078" spans="1:21" s="140" customFormat="1" ht="15.75" customHeight="1">
      <c r="A2078" s="139">
        <v>40214</v>
      </c>
      <c r="B2078" s="174">
        <v>7980</v>
      </c>
      <c r="C2078" s="46"/>
      <c r="D2078" s="46"/>
      <c r="I2078" s="258"/>
      <c r="J2078" s="258"/>
      <c r="K2078" s="258"/>
      <c r="L2078" s="258"/>
      <c r="R2078" s="176"/>
      <c r="S2078" s="175"/>
      <c r="T2078" s="175"/>
      <c r="U2078" s="3"/>
    </row>
    <row r="2079" spans="1:21" s="140" customFormat="1" ht="15.75" customHeight="1">
      <c r="A2079" s="139">
        <v>40213</v>
      </c>
      <c r="B2079" s="174">
        <v>7980</v>
      </c>
      <c r="C2079" s="46"/>
      <c r="D2079" s="46"/>
      <c r="I2079" s="258"/>
      <c r="J2079" s="258"/>
      <c r="K2079" s="258"/>
      <c r="L2079" s="258"/>
      <c r="R2079" s="176"/>
      <c r="S2079" s="175"/>
      <c r="T2079" s="175"/>
      <c r="U2079" s="3"/>
    </row>
    <row r="2080" spans="1:21" s="140" customFormat="1" ht="15.75" customHeight="1">
      <c r="A2080" s="139">
        <v>40212</v>
      </c>
      <c r="B2080" s="174">
        <v>7950</v>
      </c>
      <c r="C2080" s="46"/>
      <c r="D2080" s="46"/>
      <c r="I2080" s="258"/>
      <c r="J2080" s="258"/>
      <c r="K2080" s="258"/>
      <c r="L2080" s="258"/>
      <c r="R2080" s="176"/>
      <c r="S2080" s="175"/>
      <c r="T2080" s="175"/>
      <c r="U2080" s="3"/>
    </row>
    <row r="2081" spans="1:21" s="140" customFormat="1" ht="15.75" customHeight="1">
      <c r="A2081" s="139">
        <v>40211</v>
      </c>
      <c r="B2081" s="174">
        <v>7850</v>
      </c>
      <c r="C2081" s="46"/>
      <c r="D2081" s="46"/>
      <c r="I2081" s="258"/>
      <c r="J2081" s="258"/>
      <c r="K2081" s="258"/>
      <c r="L2081" s="258"/>
      <c r="R2081" s="176"/>
      <c r="S2081" s="175"/>
      <c r="T2081" s="175"/>
      <c r="U2081" s="3"/>
    </row>
    <row r="2082" spans="1:21" s="140" customFormat="1" ht="15.75" customHeight="1">
      <c r="A2082" s="139">
        <v>40210</v>
      </c>
      <c r="B2082" s="174">
        <v>7800</v>
      </c>
      <c r="C2082" s="46"/>
      <c r="D2082" s="46"/>
      <c r="I2082" s="258"/>
      <c r="J2082" s="258"/>
      <c r="K2082" s="258"/>
      <c r="L2082" s="258"/>
      <c r="R2082" s="176"/>
      <c r="S2082" s="175"/>
      <c r="T2082" s="175"/>
      <c r="U2082" s="3"/>
    </row>
    <row r="2083" spans="1:21" s="140" customFormat="1" ht="15.75" customHeight="1">
      <c r="A2083" s="139">
        <v>40207</v>
      </c>
      <c r="B2083" s="174">
        <v>7850</v>
      </c>
      <c r="C2083" s="46"/>
      <c r="D2083" s="46"/>
      <c r="I2083" s="258"/>
      <c r="J2083" s="258"/>
      <c r="K2083" s="258"/>
      <c r="L2083" s="258"/>
      <c r="R2083" s="176"/>
      <c r="S2083" s="175"/>
      <c r="T2083" s="175"/>
      <c r="U2083" s="3"/>
    </row>
    <row r="2084" spans="1:21" s="140" customFormat="1" ht="15.75" customHeight="1">
      <c r="A2084" s="139">
        <v>40206</v>
      </c>
      <c r="B2084" s="174">
        <v>7800</v>
      </c>
      <c r="C2084" s="46"/>
      <c r="D2084" s="46"/>
      <c r="I2084" s="258"/>
      <c r="J2084" s="258"/>
      <c r="K2084" s="258"/>
      <c r="L2084" s="258"/>
      <c r="R2084" s="176"/>
      <c r="S2084" s="175"/>
      <c r="T2084" s="175"/>
      <c r="U2084" s="3"/>
    </row>
    <row r="2085" spans="1:21" s="140" customFormat="1" ht="15.75" customHeight="1">
      <c r="A2085" s="139">
        <v>40205</v>
      </c>
      <c r="B2085" s="174">
        <v>7900</v>
      </c>
      <c r="C2085" s="46"/>
      <c r="D2085" s="46"/>
      <c r="I2085" s="258"/>
      <c r="J2085" s="258"/>
      <c r="K2085" s="258"/>
      <c r="L2085" s="258"/>
      <c r="R2085" s="176"/>
      <c r="S2085" s="175"/>
      <c r="T2085" s="175"/>
      <c r="U2085" s="3"/>
    </row>
    <row r="2086" spans="1:21" s="140" customFormat="1" ht="15.75" customHeight="1">
      <c r="A2086" s="139">
        <v>40204</v>
      </c>
      <c r="B2086" s="174">
        <v>8000</v>
      </c>
      <c r="C2086" s="46"/>
      <c r="D2086" s="46"/>
      <c r="I2086" s="258"/>
      <c r="J2086" s="258"/>
      <c r="K2086" s="258"/>
      <c r="L2086" s="258"/>
      <c r="R2086" s="176"/>
      <c r="S2086" s="175"/>
      <c r="T2086" s="175"/>
      <c r="U2086" s="3"/>
    </row>
    <row r="2087" spans="1:21" s="140" customFormat="1" ht="15.75" customHeight="1">
      <c r="A2087" s="139">
        <v>40203</v>
      </c>
      <c r="B2087" s="174">
        <v>8050</v>
      </c>
      <c r="C2087" s="46"/>
      <c r="D2087" s="46"/>
      <c r="I2087" s="258"/>
      <c r="J2087" s="258"/>
      <c r="K2087" s="258"/>
      <c r="L2087" s="258"/>
      <c r="R2087" s="176"/>
      <c r="S2087" s="175"/>
      <c r="T2087" s="175"/>
      <c r="U2087" s="3"/>
    </row>
    <row r="2088" spans="1:21" s="140" customFormat="1" ht="15.75" customHeight="1">
      <c r="A2088" s="139">
        <v>40200</v>
      </c>
      <c r="B2088" s="174">
        <v>8050</v>
      </c>
      <c r="C2088" s="46"/>
      <c r="D2088" s="46"/>
      <c r="I2088" s="258"/>
      <c r="J2088" s="258"/>
      <c r="K2088" s="258"/>
      <c r="L2088" s="258"/>
      <c r="R2088" s="176"/>
      <c r="S2088" s="175"/>
      <c r="T2088" s="175"/>
      <c r="U2088" s="3"/>
    </row>
    <row r="2089" spans="1:21" s="140" customFormat="1" ht="15.75" customHeight="1">
      <c r="A2089" s="139">
        <v>40199</v>
      </c>
      <c r="B2089" s="174">
        <v>8100</v>
      </c>
      <c r="C2089" s="46"/>
      <c r="D2089" s="46"/>
      <c r="I2089" s="258"/>
      <c r="J2089" s="258"/>
      <c r="K2089" s="258"/>
      <c r="L2089" s="258"/>
      <c r="R2089" s="176"/>
      <c r="S2089" s="175"/>
      <c r="T2089" s="175"/>
      <c r="U2089" s="3"/>
    </row>
    <row r="2090" spans="1:21" s="140" customFormat="1" ht="15.75" customHeight="1">
      <c r="A2090" s="139">
        <v>40198</v>
      </c>
      <c r="B2090" s="174">
        <v>8150</v>
      </c>
      <c r="C2090" s="46"/>
      <c r="D2090" s="46"/>
      <c r="I2090" s="258"/>
      <c r="J2090" s="258"/>
      <c r="K2090" s="258"/>
      <c r="L2090" s="258"/>
      <c r="R2090" s="176"/>
      <c r="S2090" s="175"/>
      <c r="T2090" s="175"/>
      <c r="U2090" s="3"/>
    </row>
    <row r="2091" spans="1:21" s="140" customFormat="1" ht="15.75" customHeight="1">
      <c r="A2091" s="139">
        <v>40197</v>
      </c>
      <c r="B2091" s="174">
        <v>8150</v>
      </c>
      <c r="C2091" s="46"/>
      <c r="D2091" s="46"/>
      <c r="I2091" s="258"/>
      <c r="J2091" s="258"/>
      <c r="K2091" s="258"/>
      <c r="L2091" s="258"/>
      <c r="R2091" s="176"/>
      <c r="S2091" s="175"/>
      <c r="T2091" s="175"/>
      <c r="U2091" s="3"/>
    </row>
    <row r="2092" spans="1:21" s="140" customFormat="1" ht="15.75" customHeight="1">
      <c r="A2092" s="139">
        <v>40196</v>
      </c>
      <c r="B2092" s="174">
        <v>8100</v>
      </c>
      <c r="C2092" s="46"/>
      <c r="D2092" s="46"/>
      <c r="I2092" s="258"/>
      <c r="J2092" s="258"/>
      <c r="K2092" s="258"/>
      <c r="L2092" s="258"/>
      <c r="R2092" s="176"/>
      <c r="S2092" s="175"/>
      <c r="T2092" s="175"/>
      <c r="U2092" s="3"/>
    </row>
    <row r="2093" spans="1:21" s="140" customFormat="1" ht="15.75" customHeight="1">
      <c r="A2093" s="139">
        <v>40193</v>
      </c>
      <c r="B2093" s="174">
        <v>8100</v>
      </c>
      <c r="C2093" s="46"/>
      <c r="D2093" s="46"/>
      <c r="I2093" s="258"/>
      <c r="J2093" s="258"/>
      <c r="K2093" s="258"/>
      <c r="L2093" s="258"/>
      <c r="R2093" s="176"/>
      <c r="S2093" s="175"/>
      <c r="T2093" s="175"/>
      <c r="U2093" s="3"/>
    </row>
    <row r="2094" spans="1:21" s="140" customFormat="1" ht="15.75" customHeight="1">
      <c r="A2094" s="139">
        <v>40192</v>
      </c>
      <c r="B2094" s="174">
        <v>8050</v>
      </c>
      <c r="C2094" s="46"/>
      <c r="D2094" s="46"/>
      <c r="I2094" s="258"/>
      <c r="J2094" s="258"/>
      <c r="K2094" s="258"/>
      <c r="L2094" s="258"/>
      <c r="R2094" s="176"/>
      <c r="S2094" s="175"/>
      <c r="T2094" s="175"/>
      <c r="U2094" s="3"/>
    </row>
    <row r="2095" spans="1:21" s="140" customFormat="1" ht="15.75" customHeight="1">
      <c r="A2095" s="139">
        <v>40191</v>
      </c>
      <c r="B2095" s="174">
        <v>8000</v>
      </c>
      <c r="C2095" s="46"/>
      <c r="D2095" s="46"/>
      <c r="I2095" s="258"/>
      <c r="J2095" s="258"/>
      <c r="K2095" s="258"/>
      <c r="L2095" s="258"/>
      <c r="R2095" s="176"/>
      <c r="S2095" s="175"/>
      <c r="T2095" s="175"/>
      <c r="U2095" s="3"/>
    </row>
    <row r="2096" spans="1:21" s="140" customFormat="1" ht="15.75" customHeight="1">
      <c r="A2096" s="139">
        <v>40190</v>
      </c>
      <c r="B2096" s="174">
        <v>8000</v>
      </c>
      <c r="C2096" s="46"/>
      <c r="D2096" s="46"/>
      <c r="I2096" s="258"/>
      <c r="J2096" s="258"/>
      <c r="K2096" s="258"/>
      <c r="L2096" s="258"/>
      <c r="R2096" s="176"/>
      <c r="S2096" s="175"/>
      <c r="T2096" s="175"/>
      <c r="U2096" s="3"/>
    </row>
    <row r="2097" spans="1:21" s="140" customFormat="1" ht="15.75" customHeight="1">
      <c r="A2097" s="139">
        <v>40189</v>
      </c>
      <c r="B2097" s="174">
        <v>8000</v>
      </c>
      <c r="C2097" s="46"/>
      <c r="D2097" s="46"/>
      <c r="I2097" s="258"/>
      <c r="J2097" s="258"/>
      <c r="K2097" s="258"/>
      <c r="L2097" s="258"/>
      <c r="R2097" s="176"/>
      <c r="S2097" s="175"/>
      <c r="T2097" s="175"/>
      <c r="U2097" s="3"/>
    </row>
    <row r="2098" spans="1:21" s="140" customFormat="1" ht="15.75" customHeight="1">
      <c r="A2098" s="139">
        <v>40186</v>
      </c>
      <c r="B2098" s="174">
        <v>7950</v>
      </c>
      <c r="C2098" s="46"/>
      <c r="D2098" s="46"/>
      <c r="I2098" s="258"/>
      <c r="J2098" s="258"/>
      <c r="K2098" s="258"/>
      <c r="L2098" s="258"/>
      <c r="R2098" s="176"/>
      <c r="S2098" s="175"/>
      <c r="T2098" s="175"/>
      <c r="U2098" s="3"/>
    </row>
    <row r="2099" spans="1:21" s="140" customFormat="1" ht="15.75" customHeight="1">
      <c r="A2099" s="139">
        <v>40185</v>
      </c>
      <c r="B2099" s="174">
        <v>8050</v>
      </c>
      <c r="C2099" s="46"/>
      <c r="D2099" s="46"/>
      <c r="I2099" s="258"/>
      <c r="J2099" s="258"/>
      <c r="K2099" s="258"/>
      <c r="L2099" s="258"/>
      <c r="R2099" s="176"/>
      <c r="S2099" s="175"/>
      <c r="T2099" s="175"/>
      <c r="U2099" s="3"/>
    </row>
    <row r="2100" spans="1:21" s="140" customFormat="1" ht="15.75" customHeight="1">
      <c r="A2100" s="139">
        <v>40184</v>
      </c>
      <c r="B2100" s="174">
        <v>8100</v>
      </c>
      <c r="C2100" s="46"/>
      <c r="D2100" s="46"/>
      <c r="I2100" s="258"/>
      <c r="J2100" s="258"/>
      <c r="K2100" s="258"/>
      <c r="L2100" s="258"/>
      <c r="R2100" s="176"/>
      <c r="S2100" s="175"/>
      <c r="T2100" s="175"/>
      <c r="U2100" s="3"/>
    </row>
    <row r="2101" spans="1:21" s="140" customFormat="1" ht="15.75" customHeight="1">
      <c r="A2101" s="139">
        <v>40183</v>
      </c>
      <c r="B2101" s="174">
        <v>8100</v>
      </c>
      <c r="C2101" s="46"/>
      <c r="D2101" s="46"/>
      <c r="I2101" s="258"/>
      <c r="J2101" s="258"/>
      <c r="K2101" s="258"/>
      <c r="L2101" s="258"/>
      <c r="R2101" s="176"/>
      <c r="S2101" s="175"/>
      <c r="T2101" s="175"/>
      <c r="U2101" s="3"/>
    </row>
    <row r="2102" spans="1:21" s="140" customFormat="1" ht="15.75" customHeight="1">
      <c r="A2102" s="139">
        <v>40182</v>
      </c>
      <c r="B2102" s="174">
        <v>8100</v>
      </c>
      <c r="C2102" s="46"/>
      <c r="D2102" s="46"/>
      <c r="I2102" s="258"/>
      <c r="J2102" s="258"/>
      <c r="K2102" s="258"/>
      <c r="L2102" s="258"/>
      <c r="R2102" s="176"/>
      <c r="S2102" s="175"/>
      <c r="T2102" s="175"/>
      <c r="U2102" s="3"/>
    </row>
    <row r="2103" spans="1:21" s="140" customFormat="1" ht="15.75" customHeight="1">
      <c r="A2103" s="139">
        <v>40178</v>
      </c>
      <c r="B2103" s="174">
        <v>7800</v>
      </c>
      <c r="C2103" s="46"/>
      <c r="D2103" s="46"/>
      <c r="I2103" s="258"/>
      <c r="J2103" s="258"/>
      <c r="K2103" s="258"/>
      <c r="L2103" s="258"/>
      <c r="R2103" s="176"/>
      <c r="S2103" s="175"/>
      <c r="T2103" s="175"/>
      <c r="U2103" s="3"/>
    </row>
    <row r="2104" spans="1:21" s="140" customFormat="1" ht="15.75" customHeight="1">
      <c r="A2104" s="139">
        <v>40177</v>
      </c>
      <c r="B2104" s="174">
        <v>7800</v>
      </c>
      <c r="C2104" s="46"/>
      <c r="D2104" s="46"/>
      <c r="I2104" s="258"/>
      <c r="J2104" s="258"/>
      <c r="K2104" s="258"/>
      <c r="L2104" s="258"/>
      <c r="R2104" s="176"/>
      <c r="S2104" s="175"/>
      <c r="T2104" s="175"/>
      <c r="U2104" s="3"/>
    </row>
    <row r="2105" spans="1:21" s="140" customFormat="1" ht="15.75" customHeight="1">
      <c r="A2105" s="139">
        <v>40176</v>
      </c>
      <c r="B2105" s="174">
        <v>7750</v>
      </c>
      <c r="C2105" s="46"/>
      <c r="D2105" s="46"/>
      <c r="I2105" s="258"/>
      <c r="J2105" s="258"/>
      <c r="K2105" s="258"/>
      <c r="L2105" s="258"/>
      <c r="R2105" s="176"/>
      <c r="S2105" s="175"/>
      <c r="T2105" s="175"/>
      <c r="U2105" s="3"/>
    </row>
    <row r="2106" spans="1:21" s="140" customFormat="1" ht="15.75" customHeight="1">
      <c r="A2106" s="139">
        <v>40175</v>
      </c>
      <c r="B2106" s="174">
        <v>7650</v>
      </c>
      <c r="C2106" s="46"/>
      <c r="D2106" s="46"/>
      <c r="I2106" s="258"/>
      <c r="J2106" s="258"/>
      <c r="K2106" s="258"/>
      <c r="L2106" s="258"/>
      <c r="R2106" s="176"/>
      <c r="S2106" s="175"/>
      <c r="T2106" s="175"/>
      <c r="U2106" s="3"/>
    </row>
    <row r="2107" spans="1:21" s="140" customFormat="1" ht="15.75" customHeight="1">
      <c r="A2107" s="139">
        <v>40172</v>
      </c>
      <c r="B2107" s="174">
        <v>7650</v>
      </c>
      <c r="C2107" s="46"/>
      <c r="D2107" s="46"/>
      <c r="I2107" s="258"/>
      <c r="J2107" s="258"/>
      <c r="K2107" s="258"/>
      <c r="L2107" s="258"/>
      <c r="R2107" s="176"/>
      <c r="S2107" s="175"/>
      <c r="T2107" s="175"/>
      <c r="U2107" s="3"/>
    </row>
    <row r="2108" spans="1:21" s="140" customFormat="1" ht="15.75" customHeight="1">
      <c r="A2108" s="139">
        <v>40171</v>
      </c>
      <c r="B2108" s="174">
        <v>7550</v>
      </c>
      <c r="C2108" s="46"/>
      <c r="D2108" s="46"/>
      <c r="I2108" s="258"/>
      <c r="J2108" s="258"/>
      <c r="K2108" s="258"/>
      <c r="L2108" s="258"/>
      <c r="R2108" s="176"/>
      <c r="S2108" s="175"/>
      <c r="T2108" s="175"/>
      <c r="U2108" s="3"/>
    </row>
    <row r="2109" spans="1:21" s="140" customFormat="1" ht="15.75" customHeight="1">
      <c r="A2109" s="139">
        <v>40170</v>
      </c>
      <c r="B2109" s="174">
        <v>7550</v>
      </c>
      <c r="C2109" s="46"/>
      <c r="D2109" s="46"/>
      <c r="I2109" s="258"/>
      <c r="J2109" s="258"/>
      <c r="K2109" s="258"/>
      <c r="L2109" s="258"/>
      <c r="R2109" s="176"/>
      <c r="S2109" s="175"/>
      <c r="T2109" s="175"/>
      <c r="U2109" s="3"/>
    </row>
    <row r="2110" spans="1:21" s="140" customFormat="1" ht="15.75" customHeight="1">
      <c r="A2110" s="139">
        <v>40169</v>
      </c>
      <c r="B2110" s="174">
        <v>7650</v>
      </c>
      <c r="C2110" s="46"/>
      <c r="D2110" s="46"/>
      <c r="I2110" s="258"/>
      <c r="J2110" s="258"/>
      <c r="K2110" s="258"/>
      <c r="L2110" s="258"/>
      <c r="R2110" s="176"/>
      <c r="S2110" s="175"/>
      <c r="T2110" s="175"/>
      <c r="U2110" s="3"/>
    </row>
    <row r="2111" spans="1:21" s="140" customFormat="1" ht="15.75" customHeight="1">
      <c r="A2111" s="139">
        <v>40168</v>
      </c>
      <c r="B2111" s="174">
        <v>7720</v>
      </c>
      <c r="C2111" s="46"/>
      <c r="D2111" s="46"/>
      <c r="I2111" s="258"/>
      <c r="J2111" s="258"/>
      <c r="K2111" s="258"/>
      <c r="L2111" s="258"/>
      <c r="R2111" s="176"/>
      <c r="S2111" s="175"/>
      <c r="T2111" s="175"/>
      <c r="U2111" s="3"/>
    </row>
    <row r="2112" spans="1:21" s="140" customFormat="1" ht="15.75" customHeight="1">
      <c r="A2112" s="139">
        <v>40165</v>
      </c>
      <c r="B2112" s="174">
        <v>7720</v>
      </c>
      <c r="C2112" s="46"/>
      <c r="D2112" s="46"/>
      <c r="I2112" s="258"/>
      <c r="J2112" s="258"/>
      <c r="K2112" s="258"/>
      <c r="L2112" s="258"/>
      <c r="R2112" s="176"/>
      <c r="S2112" s="175"/>
      <c r="T2112" s="175"/>
      <c r="U2112" s="3"/>
    </row>
    <row r="2113" spans="1:21" s="140" customFormat="1" ht="15.75" customHeight="1">
      <c r="A2113" s="139">
        <v>40164</v>
      </c>
      <c r="B2113" s="174">
        <v>7750</v>
      </c>
      <c r="C2113" s="46"/>
      <c r="D2113" s="46"/>
      <c r="I2113" s="258"/>
      <c r="J2113" s="258"/>
      <c r="K2113" s="258"/>
      <c r="L2113" s="258"/>
      <c r="R2113" s="176"/>
      <c r="S2113" s="175"/>
      <c r="T2113" s="175"/>
      <c r="U2113" s="3"/>
    </row>
    <row r="2114" spans="1:21" s="140" customFormat="1" ht="15.75" customHeight="1">
      <c r="A2114" s="139">
        <v>40163</v>
      </c>
      <c r="B2114" s="174">
        <v>7800</v>
      </c>
      <c r="C2114" s="46"/>
      <c r="D2114" s="46"/>
      <c r="I2114" s="258"/>
      <c r="J2114" s="258"/>
      <c r="K2114" s="258"/>
      <c r="L2114" s="258"/>
      <c r="R2114" s="176"/>
      <c r="S2114" s="175"/>
      <c r="T2114" s="175"/>
      <c r="U2114" s="3"/>
    </row>
    <row r="2115" spans="1:21" s="140" customFormat="1" ht="15.75" customHeight="1">
      <c r="A2115" s="139">
        <v>40162</v>
      </c>
      <c r="B2115" s="174">
        <v>7800</v>
      </c>
      <c r="C2115" s="46"/>
      <c r="D2115" s="46"/>
      <c r="I2115" s="258"/>
      <c r="J2115" s="258"/>
      <c r="K2115" s="258"/>
      <c r="L2115" s="258"/>
      <c r="R2115" s="176"/>
      <c r="S2115" s="175"/>
      <c r="T2115" s="175"/>
      <c r="U2115" s="3"/>
    </row>
    <row r="2116" spans="1:21" s="140" customFormat="1" ht="15.75" customHeight="1">
      <c r="A2116" s="139">
        <v>40161</v>
      </c>
      <c r="B2116" s="174">
        <v>7750</v>
      </c>
      <c r="C2116" s="46"/>
      <c r="D2116" s="46"/>
      <c r="I2116" s="258"/>
      <c r="J2116" s="258"/>
      <c r="K2116" s="258"/>
      <c r="L2116" s="258"/>
      <c r="R2116" s="176"/>
      <c r="S2116" s="175"/>
      <c r="T2116" s="175"/>
      <c r="U2116" s="3"/>
    </row>
    <row r="2117" spans="1:21" s="140" customFormat="1" ht="15.75" customHeight="1">
      <c r="A2117" s="139">
        <v>40158</v>
      </c>
      <c r="B2117" s="174">
        <v>7750</v>
      </c>
      <c r="C2117" s="46"/>
      <c r="D2117" s="46"/>
      <c r="I2117" s="258"/>
      <c r="J2117" s="258"/>
      <c r="K2117" s="258"/>
      <c r="L2117" s="258"/>
      <c r="R2117" s="176"/>
      <c r="S2117" s="175"/>
      <c r="T2117" s="175"/>
      <c r="U2117" s="3"/>
    </row>
    <row r="2118" spans="1:21" s="140" customFormat="1" ht="15.75" customHeight="1">
      <c r="A2118" s="139">
        <v>40157</v>
      </c>
      <c r="B2118" s="174">
        <v>7750</v>
      </c>
      <c r="C2118" s="46"/>
      <c r="D2118" s="46"/>
      <c r="I2118" s="258"/>
      <c r="J2118" s="258"/>
      <c r="K2118" s="258"/>
      <c r="L2118" s="258"/>
      <c r="R2118" s="176"/>
      <c r="S2118" s="175"/>
      <c r="T2118" s="175"/>
      <c r="U2118" s="3"/>
    </row>
    <row r="2119" spans="1:21" s="140" customFormat="1" ht="15.75" customHeight="1">
      <c r="A2119" s="139">
        <v>40156</v>
      </c>
      <c r="B2119" s="174">
        <v>7850</v>
      </c>
      <c r="C2119" s="46"/>
      <c r="D2119" s="46"/>
      <c r="I2119" s="258"/>
      <c r="J2119" s="258"/>
      <c r="K2119" s="258"/>
      <c r="L2119" s="258"/>
      <c r="R2119" s="176"/>
      <c r="S2119" s="175"/>
      <c r="T2119" s="175"/>
      <c r="U2119" s="3"/>
    </row>
    <row r="2120" spans="1:21" s="140" customFormat="1" ht="15.75" customHeight="1">
      <c r="A2120" s="139">
        <v>40155</v>
      </c>
      <c r="B2120" s="174">
        <v>7900</v>
      </c>
      <c r="C2120" s="46"/>
      <c r="D2120" s="46"/>
      <c r="I2120" s="258"/>
      <c r="J2120" s="258"/>
      <c r="K2120" s="258"/>
      <c r="L2120" s="258"/>
      <c r="R2120" s="176"/>
      <c r="S2120" s="175"/>
      <c r="T2120" s="175"/>
      <c r="U2120" s="3"/>
    </row>
    <row r="2121" spans="1:21" s="140" customFormat="1" ht="15.75" customHeight="1">
      <c r="A2121" s="139">
        <v>40154</v>
      </c>
      <c r="B2121" s="174">
        <v>7950</v>
      </c>
      <c r="C2121" s="46"/>
      <c r="D2121" s="46"/>
      <c r="I2121" s="258"/>
      <c r="J2121" s="258"/>
      <c r="K2121" s="258"/>
      <c r="L2121" s="258"/>
      <c r="R2121" s="176"/>
      <c r="S2121" s="175"/>
      <c r="T2121" s="175"/>
      <c r="U2121" s="3"/>
    </row>
    <row r="2122" spans="1:21" s="140" customFormat="1" ht="15.75" customHeight="1">
      <c r="A2122" s="139">
        <v>40151</v>
      </c>
      <c r="B2122" s="174">
        <v>7950</v>
      </c>
      <c r="C2122" s="46"/>
      <c r="D2122" s="46"/>
      <c r="I2122" s="258"/>
      <c r="J2122" s="258"/>
      <c r="K2122" s="258"/>
      <c r="L2122" s="258"/>
      <c r="R2122" s="176"/>
      <c r="S2122" s="175"/>
      <c r="T2122" s="175"/>
      <c r="U2122" s="3"/>
    </row>
    <row r="2123" spans="1:21" s="140" customFormat="1" ht="15.75" customHeight="1">
      <c r="A2123" s="139">
        <v>40150</v>
      </c>
      <c r="B2123" s="174">
        <v>7850</v>
      </c>
      <c r="C2123" s="46"/>
      <c r="D2123" s="46"/>
      <c r="I2123" s="258"/>
      <c r="J2123" s="258"/>
      <c r="K2123" s="258"/>
      <c r="L2123" s="258"/>
      <c r="R2123" s="176"/>
      <c r="S2123" s="175"/>
      <c r="T2123" s="175"/>
      <c r="U2123" s="3"/>
    </row>
    <row r="2124" spans="1:21" s="140" customFormat="1" ht="15.75" customHeight="1">
      <c r="A2124" s="139">
        <v>40149</v>
      </c>
      <c r="B2124" s="174">
        <v>7700</v>
      </c>
      <c r="C2124" s="46"/>
      <c r="D2124" s="46"/>
      <c r="I2124" s="258"/>
      <c r="J2124" s="258"/>
      <c r="K2124" s="258"/>
      <c r="L2124" s="258"/>
      <c r="R2124" s="176"/>
      <c r="S2124" s="175"/>
      <c r="T2124" s="175"/>
      <c r="U2124" s="3"/>
    </row>
    <row r="2125" spans="1:21" s="140" customFormat="1" ht="15.75" customHeight="1">
      <c r="A2125" s="139">
        <v>40148</v>
      </c>
      <c r="B2125" s="174">
        <v>7700</v>
      </c>
      <c r="C2125" s="46"/>
      <c r="D2125" s="46"/>
      <c r="I2125" s="258"/>
      <c r="J2125" s="258"/>
      <c r="K2125" s="258"/>
      <c r="L2125" s="258"/>
      <c r="R2125" s="176"/>
      <c r="S2125" s="175"/>
      <c r="T2125" s="175"/>
      <c r="U2125" s="3"/>
    </row>
    <row r="2126" spans="1:21" s="140" customFormat="1" ht="15.75" customHeight="1">
      <c r="A2126" s="139">
        <v>40147</v>
      </c>
      <c r="B2126" s="174">
        <v>7700</v>
      </c>
      <c r="C2126" s="46"/>
      <c r="D2126" s="46"/>
      <c r="I2126" s="258"/>
      <c r="J2126" s="258"/>
      <c r="K2126" s="258"/>
      <c r="L2126" s="258"/>
      <c r="R2126" s="176"/>
      <c r="S2126" s="175"/>
      <c r="T2126" s="175"/>
      <c r="U2126" s="3"/>
    </row>
    <row r="2127" spans="1:21" s="140" customFormat="1" ht="15.75" customHeight="1">
      <c r="A2127" s="139">
        <v>40144</v>
      </c>
      <c r="B2127" s="174">
        <v>7800</v>
      </c>
      <c r="C2127" s="46"/>
      <c r="D2127" s="46"/>
      <c r="I2127" s="258"/>
      <c r="J2127" s="258"/>
      <c r="K2127" s="258"/>
      <c r="L2127" s="258"/>
      <c r="R2127" s="176"/>
      <c r="S2127" s="175"/>
      <c r="T2127" s="175"/>
      <c r="U2127" s="3"/>
    </row>
    <row r="2128" spans="1:21" s="140" customFormat="1" ht="15.75" customHeight="1">
      <c r="A2128" s="139">
        <v>40143</v>
      </c>
      <c r="B2128" s="174">
        <v>7950</v>
      </c>
      <c r="C2128" s="46"/>
      <c r="D2128" s="46"/>
      <c r="I2128" s="258"/>
      <c r="J2128" s="258"/>
      <c r="K2128" s="258"/>
      <c r="L2128" s="258"/>
      <c r="R2128" s="176"/>
      <c r="S2128" s="175"/>
      <c r="T2128" s="175"/>
      <c r="U2128" s="3"/>
    </row>
    <row r="2129" spans="1:21" s="140" customFormat="1" ht="15.75" customHeight="1">
      <c r="A2129" s="139">
        <v>40142</v>
      </c>
      <c r="B2129" s="174">
        <v>7900</v>
      </c>
      <c r="C2129" s="46"/>
      <c r="D2129" s="46"/>
      <c r="I2129" s="258"/>
      <c r="J2129" s="258"/>
      <c r="K2129" s="258"/>
      <c r="L2129" s="258"/>
      <c r="R2129" s="176"/>
      <c r="S2129" s="175"/>
      <c r="T2129" s="175"/>
      <c r="U2129" s="3"/>
    </row>
    <row r="2130" spans="1:21" s="140" customFormat="1" ht="15.75" customHeight="1">
      <c r="A2130" s="139">
        <v>40141</v>
      </c>
      <c r="B2130" s="174">
        <v>7900</v>
      </c>
      <c r="C2130" s="46"/>
      <c r="D2130" s="46"/>
      <c r="I2130" s="258"/>
      <c r="J2130" s="258"/>
      <c r="K2130" s="258"/>
      <c r="L2130" s="258"/>
      <c r="R2130" s="176"/>
      <c r="S2130" s="175"/>
      <c r="T2130" s="175"/>
      <c r="U2130" s="3"/>
    </row>
    <row r="2131" spans="1:21" s="140" customFormat="1" ht="15.75" customHeight="1">
      <c r="A2131" s="139">
        <v>40140</v>
      </c>
      <c r="B2131" s="174">
        <v>7850</v>
      </c>
      <c r="C2131" s="46"/>
      <c r="D2131" s="46"/>
      <c r="I2131" s="258"/>
      <c r="J2131" s="258"/>
      <c r="K2131" s="258"/>
      <c r="L2131" s="258"/>
      <c r="R2131" s="176"/>
      <c r="S2131" s="175"/>
      <c r="T2131" s="175"/>
      <c r="U2131" s="3"/>
    </row>
    <row r="2132" spans="1:21" s="140" customFormat="1" ht="15.75" customHeight="1">
      <c r="A2132" s="139">
        <v>40137</v>
      </c>
      <c r="B2132" s="174">
        <v>7650</v>
      </c>
      <c r="C2132" s="46"/>
      <c r="D2132" s="46"/>
      <c r="I2132" s="258"/>
      <c r="J2132" s="258"/>
      <c r="K2132" s="258"/>
      <c r="L2132" s="258"/>
      <c r="R2132" s="176"/>
      <c r="S2132" s="175"/>
      <c r="T2132" s="175"/>
      <c r="U2132" s="3"/>
    </row>
    <row r="2133" spans="1:21" s="140" customFormat="1" ht="15.75" customHeight="1">
      <c r="A2133" s="139">
        <v>40136</v>
      </c>
      <c r="B2133" s="174">
        <v>7650</v>
      </c>
      <c r="C2133" s="46"/>
      <c r="D2133" s="46"/>
      <c r="I2133" s="258"/>
      <c r="J2133" s="258"/>
      <c r="K2133" s="258"/>
      <c r="L2133" s="258"/>
      <c r="R2133" s="176"/>
      <c r="S2133" s="175"/>
      <c r="T2133" s="175"/>
      <c r="U2133" s="3"/>
    </row>
    <row r="2134" spans="1:21" s="140" customFormat="1" ht="15.75" customHeight="1">
      <c r="A2134" s="139">
        <v>40135</v>
      </c>
      <c r="B2134" s="174">
        <v>7600</v>
      </c>
      <c r="C2134" s="46"/>
      <c r="D2134" s="46"/>
      <c r="I2134" s="258"/>
      <c r="J2134" s="258"/>
      <c r="K2134" s="258"/>
      <c r="L2134" s="258"/>
      <c r="R2134" s="176"/>
      <c r="S2134" s="175"/>
      <c r="T2134" s="175"/>
      <c r="U2134" s="3"/>
    </row>
    <row r="2135" spans="1:21" s="140" customFormat="1" ht="15.75" customHeight="1">
      <c r="A2135" s="139">
        <v>40134</v>
      </c>
      <c r="B2135" s="174">
        <v>7550</v>
      </c>
      <c r="C2135" s="46"/>
      <c r="D2135" s="46"/>
      <c r="I2135" s="258"/>
      <c r="J2135" s="258"/>
      <c r="K2135" s="258"/>
      <c r="L2135" s="258"/>
      <c r="R2135" s="176"/>
      <c r="S2135" s="175"/>
      <c r="T2135" s="175"/>
      <c r="U2135" s="3"/>
    </row>
    <row r="2136" spans="1:21" s="140" customFormat="1" ht="15.75" customHeight="1">
      <c r="A2136" s="139">
        <v>40133</v>
      </c>
      <c r="B2136" s="174">
        <v>7500</v>
      </c>
      <c r="C2136" s="46"/>
      <c r="D2136" s="46"/>
      <c r="I2136" s="258"/>
      <c r="J2136" s="258"/>
      <c r="K2136" s="258"/>
      <c r="L2136" s="258"/>
      <c r="R2136" s="176"/>
      <c r="S2136" s="175"/>
      <c r="T2136" s="175"/>
      <c r="U2136" s="3"/>
    </row>
    <row r="2137" spans="1:21" s="140" customFormat="1" ht="15.75" customHeight="1">
      <c r="A2137" s="139">
        <v>40130</v>
      </c>
      <c r="B2137" s="174">
        <v>7550</v>
      </c>
      <c r="C2137" s="46"/>
      <c r="D2137" s="46"/>
      <c r="I2137" s="258"/>
      <c r="J2137" s="258"/>
      <c r="K2137" s="258"/>
      <c r="L2137" s="258"/>
      <c r="R2137" s="176"/>
      <c r="S2137" s="175"/>
      <c r="T2137" s="175"/>
      <c r="U2137" s="3"/>
    </row>
    <row r="2138" spans="1:21" s="140" customFormat="1" ht="15.75" customHeight="1">
      <c r="A2138" s="139">
        <v>40129</v>
      </c>
      <c r="B2138" s="174">
        <v>7550</v>
      </c>
      <c r="C2138" s="46"/>
      <c r="D2138" s="46"/>
      <c r="I2138" s="258"/>
      <c r="J2138" s="258"/>
      <c r="K2138" s="258"/>
      <c r="L2138" s="258"/>
      <c r="R2138" s="176"/>
      <c r="S2138" s="175"/>
      <c r="T2138" s="175"/>
      <c r="U2138" s="3"/>
    </row>
    <row r="2139" spans="1:21" s="140" customFormat="1" ht="15.75" customHeight="1">
      <c r="A2139" s="139">
        <v>40128</v>
      </c>
      <c r="B2139" s="174">
        <v>7550</v>
      </c>
      <c r="C2139" s="46"/>
      <c r="D2139" s="46"/>
      <c r="I2139" s="258"/>
      <c r="J2139" s="258"/>
      <c r="K2139" s="258"/>
      <c r="L2139" s="258"/>
      <c r="R2139" s="176"/>
      <c r="S2139" s="175"/>
      <c r="T2139" s="175"/>
      <c r="U2139" s="3"/>
    </row>
    <row r="2140" spans="1:21" s="140" customFormat="1" ht="15.75" customHeight="1">
      <c r="A2140" s="139">
        <v>40127</v>
      </c>
      <c r="B2140" s="174">
        <v>7450</v>
      </c>
      <c r="C2140" s="46"/>
      <c r="D2140" s="46"/>
      <c r="I2140" s="258"/>
      <c r="J2140" s="258"/>
      <c r="K2140" s="258"/>
      <c r="L2140" s="258"/>
      <c r="R2140" s="176"/>
      <c r="S2140" s="175"/>
      <c r="T2140" s="175"/>
      <c r="U2140" s="3"/>
    </row>
    <row r="2141" spans="1:21" s="140" customFormat="1" ht="15.75" customHeight="1">
      <c r="A2141" s="139">
        <v>40126</v>
      </c>
      <c r="B2141" s="174">
        <v>7450</v>
      </c>
      <c r="C2141" s="46"/>
      <c r="D2141" s="46"/>
      <c r="I2141" s="258"/>
      <c r="J2141" s="258"/>
      <c r="K2141" s="258"/>
      <c r="L2141" s="258"/>
      <c r="R2141" s="176"/>
      <c r="S2141" s="175"/>
      <c r="T2141" s="175"/>
      <c r="U2141" s="3"/>
    </row>
    <row r="2142" spans="1:21" s="140" customFormat="1" ht="15.75" customHeight="1">
      <c r="A2142" s="139">
        <v>40123</v>
      </c>
      <c r="B2142" s="174">
        <v>7450</v>
      </c>
      <c r="C2142" s="46"/>
      <c r="D2142" s="46"/>
      <c r="I2142" s="258"/>
      <c r="J2142" s="258"/>
      <c r="K2142" s="258"/>
      <c r="L2142" s="258"/>
      <c r="R2142" s="176"/>
      <c r="S2142" s="175"/>
      <c r="T2142" s="175"/>
      <c r="U2142" s="3"/>
    </row>
    <row r="2143" spans="1:21" s="140" customFormat="1" ht="15.75" customHeight="1">
      <c r="A2143" s="139">
        <v>40122</v>
      </c>
      <c r="B2143" s="174">
        <v>7400</v>
      </c>
      <c r="C2143" s="46"/>
      <c r="D2143" s="46"/>
      <c r="I2143" s="258"/>
      <c r="J2143" s="258"/>
      <c r="K2143" s="258"/>
      <c r="L2143" s="258"/>
      <c r="R2143" s="176"/>
      <c r="S2143" s="175"/>
      <c r="T2143" s="175"/>
      <c r="U2143" s="3"/>
    </row>
    <row r="2144" spans="1:21" s="140" customFormat="1" ht="15.75" customHeight="1">
      <c r="A2144" s="139">
        <v>40121</v>
      </c>
      <c r="B2144" s="174">
        <v>7250</v>
      </c>
      <c r="C2144" s="46"/>
      <c r="D2144" s="46"/>
      <c r="I2144" s="258"/>
      <c r="J2144" s="258"/>
      <c r="K2144" s="258"/>
      <c r="L2144" s="258"/>
      <c r="R2144" s="176"/>
      <c r="S2144" s="175"/>
      <c r="T2144" s="175"/>
      <c r="U2144" s="3"/>
    </row>
    <row r="2145" spans="1:21" s="140" customFormat="1" ht="15.75" customHeight="1">
      <c r="A2145" s="139">
        <v>40120</v>
      </c>
      <c r="B2145" s="174">
        <v>7250</v>
      </c>
      <c r="C2145" s="46"/>
      <c r="D2145" s="46"/>
      <c r="I2145" s="258"/>
      <c r="J2145" s="258"/>
      <c r="K2145" s="258"/>
      <c r="L2145" s="258"/>
      <c r="R2145" s="176"/>
      <c r="S2145" s="175"/>
      <c r="T2145" s="175"/>
      <c r="U2145" s="3"/>
    </row>
    <row r="2146" spans="1:21" s="140" customFormat="1" ht="15.75" customHeight="1">
      <c r="A2146" s="139">
        <v>40119</v>
      </c>
      <c r="B2146" s="174">
        <v>7250</v>
      </c>
      <c r="C2146" s="46"/>
      <c r="D2146" s="46"/>
      <c r="I2146" s="258"/>
      <c r="J2146" s="258"/>
      <c r="K2146" s="258"/>
      <c r="L2146" s="258"/>
      <c r="R2146" s="176"/>
      <c r="S2146" s="175"/>
      <c r="T2146" s="175"/>
      <c r="U2146" s="3"/>
    </row>
    <row r="2147" spans="1:21" s="140" customFormat="1" ht="15.75" customHeight="1">
      <c r="A2147" s="139">
        <v>40116</v>
      </c>
      <c r="B2147" s="174">
        <v>7300</v>
      </c>
      <c r="C2147" s="46"/>
      <c r="D2147" s="46"/>
      <c r="I2147" s="258"/>
      <c r="J2147" s="258"/>
      <c r="K2147" s="258"/>
      <c r="L2147" s="258"/>
      <c r="R2147" s="176"/>
      <c r="S2147" s="175"/>
      <c r="T2147" s="175"/>
      <c r="U2147" s="3"/>
    </row>
    <row r="2148" spans="1:21" s="140" customFormat="1" ht="15.75" customHeight="1">
      <c r="A2148" s="139">
        <v>40115</v>
      </c>
      <c r="B2148" s="174">
        <v>7450</v>
      </c>
      <c r="C2148" s="46"/>
      <c r="D2148" s="46"/>
      <c r="I2148" s="258"/>
      <c r="J2148" s="258"/>
      <c r="K2148" s="258"/>
      <c r="L2148" s="258"/>
      <c r="R2148" s="176"/>
      <c r="S2148" s="175"/>
      <c r="T2148" s="175"/>
      <c r="U2148" s="3"/>
    </row>
    <row r="2149" spans="1:21" s="140" customFormat="1" ht="15.75" customHeight="1">
      <c r="A2149" s="139">
        <v>40114</v>
      </c>
      <c r="B2149" s="174">
        <v>7450</v>
      </c>
      <c r="C2149" s="46"/>
      <c r="D2149" s="46"/>
      <c r="I2149" s="258"/>
      <c r="J2149" s="258"/>
      <c r="K2149" s="258"/>
      <c r="L2149" s="258"/>
      <c r="R2149" s="176"/>
      <c r="S2149" s="175"/>
      <c r="T2149" s="175"/>
      <c r="U2149" s="3"/>
    </row>
    <row r="2150" spans="1:21" s="140" customFormat="1" ht="15.75" customHeight="1">
      <c r="A2150" s="139">
        <v>40113</v>
      </c>
      <c r="B2150" s="174">
        <v>7400</v>
      </c>
      <c r="C2150" s="46"/>
      <c r="D2150" s="46"/>
      <c r="I2150" s="258"/>
      <c r="J2150" s="258"/>
      <c r="K2150" s="258"/>
      <c r="L2150" s="258"/>
      <c r="R2150" s="176"/>
      <c r="S2150" s="175"/>
      <c r="T2150" s="175"/>
      <c r="U2150" s="3"/>
    </row>
    <row r="2151" spans="1:21" s="140" customFormat="1" ht="15.75" customHeight="1">
      <c r="A2151" s="139">
        <v>40112</v>
      </c>
      <c r="B2151" s="174">
        <v>7400</v>
      </c>
      <c r="C2151" s="46"/>
      <c r="D2151" s="46"/>
      <c r="I2151" s="258"/>
      <c r="J2151" s="258"/>
      <c r="K2151" s="258"/>
      <c r="L2151" s="258"/>
      <c r="R2151" s="176"/>
      <c r="S2151" s="175"/>
      <c r="T2151" s="175"/>
      <c r="U2151" s="3"/>
    </row>
    <row r="2152" spans="1:21" s="140" customFormat="1" ht="15.75" customHeight="1">
      <c r="A2152" s="139">
        <v>40109</v>
      </c>
      <c r="B2152" s="174">
        <v>7150</v>
      </c>
      <c r="C2152" s="46"/>
      <c r="D2152" s="46"/>
      <c r="I2152" s="258"/>
      <c r="J2152" s="258"/>
      <c r="K2152" s="258"/>
      <c r="L2152" s="258"/>
      <c r="R2152" s="176"/>
      <c r="S2152" s="175"/>
      <c r="T2152" s="175"/>
      <c r="U2152" s="3"/>
    </row>
    <row r="2153" spans="1:21" s="140" customFormat="1" ht="15.75" customHeight="1">
      <c r="A2153" s="139">
        <v>40108</v>
      </c>
      <c r="B2153" s="174">
        <v>7150</v>
      </c>
      <c r="C2153" s="46"/>
      <c r="D2153" s="46"/>
      <c r="I2153" s="258"/>
      <c r="J2153" s="258"/>
      <c r="K2153" s="258"/>
      <c r="L2153" s="258"/>
      <c r="R2153" s="176"/>
      <c r="S2153" s="175"/>
      <c r="T2153" s="175"/>
      <c r="U2153" s="3"/>
    </row>
    <row r="2154" spans="1:21" s="140" customFormat="1" ht="15.75" customHeight="1">
      <c r="A2154" s="139">
        <v>40107</v>
      </c>
      <c r="B2154" s="174">
        <v>7100</v>
      </c>
      <c r="C2154" s="46"/>
      <c r="D2154" s="46"/>
      <c r="I2154" s="258"/>
      <c r="J2154" s="258"/>
      <c r="K2154" s="258"/>
      <c r="L2154" s="258"/>
      <c r="R2154" s="176"/>
      <c r="S2154" s="175"/>
      <c r="T2154" s="175"/>
      <c r="U2154" s="3"/>
    </row>
    <row r="2155" spans="1:21" s="140" customFormat="1" ht="15.75" customHeight="1">
      <c r="A2155" s="139">
        <v>40106</v>
      </c>
      <c r="B2155" s="174">
        <v>7200</v>
      </c>
      <c r="C2155" s="46"/>
      <c r="D2155" s="46"/>
      <c r="I2155" s="258"/>
      <c r="J2155" s="258"/>
      <c r="K2155" s="258"/>
      <c r="L2155" s="258"/>
      <c r="R2155" s="176"/>
      <c r="S2155" s="175"/>
      <c r="T2155" s="175"/>
      <c r="U2155" s="3"/>
    </row>
    <row r="2156" spans="1:21" s="140" customFormat="1" ht="15.75" customHeight="1">
      <c r="A2156" s="139">
        <v>40105</v>
      </c>
      <c r="B2156" s="174">
        <v>7200</v>
      </c>
      <c r="C2156" s="46"/>
      <c r="D2156" s="46"/>
      <c r="I2156" s="258"/>
      <c r="J2156" s="258"/>
      <c r="K2156" s="258"/>
      <c r="L2156" s="258"/>
      <c r="R2156" s="176"/>
      <c r="S2156" s="175"/>
      <c r="T2156" s="175"/>
      <c r="U2156" s="3"/>
    </row>
    <row r="2157" spans="1:21" s="140" customFormat="1" ht="15.75" customHeight="1">
      <c r="A2157" s="139">
        <v>40102</v>
      </c>
      <c r="B2157" s="174">
        <v>7100</v>
      </c>
      <c r="C2157" s="46"/>
      <c r="D2157" s="46"/>
      <c r="I2157" s="258"/>
      <c r="J2157" s="258"/>
      <c r="K2157" s="258"/>
      <c r="L2157" s="258"/>
      <c r="R2157" s="176"/>
      <c r="S2157" s="175"/>
      <c r="T2157" s="175"/>
      <c r="U2157" s="3"/>
    </row>
    <row r="2158" spans="1:21" s="140" customFormat="1" ht="15.75" customHeight="1">
      <c r="A2158" s="139">
        <v>40101</v>
      </c>
      <c r="B2158" s="174">
        <v>7000</v>
      </c>
      <c r="C2158" s="46"/>
      <c r="D2158" s="46"/>
      <c r="I2158" s="258"/>
      <c r="J2158" s="258"/>
      <c r="K2158" s="258"/>
      <c r="L2158" s="258"/>
      <c r="R2158" s="176"/>
      <c r="S2158" s="175"/>
      <c r="T2158" s="175"/>
      <c r="U2158" s="3"/>
    </row>
    <row r="2159" spans="1:21" s="140" customFormat="1" ht="15.75" customHeight="1">
      <c r="A2159" s="139">
        <v>40100</v>
      </c>
      <c r="B2159" s="174">
        <v>6900</v>
      </c>
      <c r="C2159" s="46"/>
      <c r="D2159" s="46"/>
      <c r="I2159" s="258"/>
      <c r="J2159" s="258"/>
      <c r="K2159" s="258"/>
      <c r="L2159" s="258"/>
      <c r="R2159" s="176"/>
      <c r="S2159" s="175"/>
      <c r="T2159" s="175"/>
      <c r="U2159" s="3"/>
    </row>
    <row r="2160" spans="1:21" s="140" customFormat="1" ht="15.75" customHeight="1">
      <c r="A2160" s="139">
        <v>40099</v>
      </c>
      <c r="B2160" s="174">
        <v>6850</v>
      </c>
      <c r="C2160" s="46"/>
      <c r="D2160" s="46"/>
      <c r="I2160" s="258"/>
      <c r="J2160" s="258"/>
      <c r="K2160" s="258"/>
      <c r="L2160" s="258"/>
      <c r="R2160" s="176"/>
      <c r="S2160" s="175"/>
      <c r="T2160" s="175"/>
      <c r="U2160" s="3"/>
    </row>
    <row r="2161" spans="1:21" s="140" customFormat="1" ht="15.75" customHeight="1">
      <c r="A2161" s="139">
        <v>40098</v>
      </c>
      <c r="B2161" s="174">
        <v>6650</v>
      </c>
      <c r="C2161" s="46"/>
      <c r="D2161" s="46"/>
      <c r="I2161" s="258"/>
      <c r="J2161" s="258"/>
      <c r="K2161" s="258"/>
      <c r="L2161" s="258"/>
      <c r="R2161" s="176"/>
      <c r="S2161" s="175"/>
      <c r="T2161" s="175"/>
      <c r="U2161" s="3"/>
    </row>
    <row r="2162" spans="1:21" s="140" customFormat="1" ht="15.75" customHeight="1">
      <c r="A2162" s="139">
        <v>40086</v>
      </c>
      <c r="B2162" s="174">
        <v>6650</v>
      </c>
      <c r="C2162" s="46"/>
      <c r="D2162" s="46"/>
      <c r="I2162" s="258"/>
      <c r="J2162" s="258"/>
      <c r="K2162" s="258"/>
      <c r="L2162" s="258"/>
      <c r="R2162" s="176"/>
      <c r="S2162" s="175"/>
      <c r="T2162" s="175"/>
      <c r="U2162" s="3"/>
    </row>
    <row r="2163" spans="1:21" s="140" customFormat="1" ht="15.75" customHeight="1">
      <c r="A2163" s="139">
        <v>40085</v>
      </c>
      <c r="B2163" s="174">
        <v>6650</v>
      </c>
      <c r="C2163" s="46"/>
      <c r="D2163" s="46"/>
      <c r="I2163" s="258"/>
      <c r="J2163" s="258"/>
      <c r="K2163" s="258"/>
      <c r="L2163" s="258"/>
      <c r="R2163" s="176"/>
      <c r="S2163" s="175"/>
      <c r="T2163" s="175"/>
      <c r="U2163" s="3"/>
    </row>
    <row r="2164" spans="1:21" s="140" customFormat="1" ht="15.75" customHeight="1">
      <c r="A2164" s="139">
        <v>40084</v>
      </c>
      <c r="B2164" s="174">
        <v>6700</v>
      </c>
      <c r="C2164" s="46"/>
      <c r="D2164" s="46"/>
      <c r="I2164" s="258"/>
      <c r="J2164" s="258"/>
      <c r="K2164" s="258"/>
      <c r="L2164" s="258"/>
      <c r="R2164" s="176"/>
      <c r="S2164" s="175"/>
      <c r="T2164" s="175"/>
      <c r="U2164" s="3"/>
    </row>
    <row r="2165" spans="1:21" s="140" customFormat="1" ht="15.75" customHeight="1">
      <c r="A2165" s="139">
        <v>40081</v>
      </c>
      <c r="B2165" s="174">
        <v>6700</v>
      </c>
      <c r="C2165" s="46"/>
      <c r="D2165" s="46"/>
      <c r="I2165" s="258"/>
      <c r="J2165" s="258"/>
      <c r="K2165" s="258"/>
      <c r="L2165" s="258"/>
      <c r="R2165" s="176"/>
      <c r="S2165" s="175"/>
      <c r="T2165" s="175"/>
      <c r="U2165" s="3"/>
    </row>
    <row r="2166" spans="1:21" s="140" customFormat="1" ht="15.75" customHeight="1">
      <c r="A2166" s="139">
        <v>40080</v>
      </c>
      <c r="B2166" s="174">
        <v>6600</v>
      </c>
      <c r="C2166" s="46"/>
      <c r="D2166" s="46"/>
      <c r="I2166" s="258"/>
      <c r="J2166" s="258"/>
      <c r="K2166" s="258"/>
      <c r="L2166" s="258"/>
      <c r="R2166" s="176"/>
      <c r="S2166" s="175"/>
      <c r="T2166" s="175"/>
      <c r="U2166" s="3"/>
    </row>
    <row r="2167" spans="1:21" s="140" customFormat="1" ht="15.75" customHeight="1">
      <c r="A2167" s="139">
        <v>40079</v>
      </c>
      <c r="B2167" s="174">
        <v>6650</v>
      </c>
      <c r="C2167" s="46"/>
      <c r="D2167" s="46"/>
      <c r="I2167" s="258"/>
      <c r="J2167" s="258"/>
      <c r="K2167" s="258"/>
      <c r="L2167" s="258"/>
      <c r="R2167" s="176"/>
      <c r="S2167" s="175"/>
      <c r="T2167" s="175"/>
      <c r="U2167" s="3"/>
    </row>
    <row r="2168" spans="1:21" s="140" customFormat="1" ht="15.75" customHeight="1">
      <c r="A2168" s="139">
        <v>40078</v>
      </c>
      <c r="B2168" s="174">
        <v>6800</v>
      </c>
      <c r="C2168" s="46"/>
      <c r="D2168" s="46"/>
      <c r="I2168" s="258"/>
      <c r="J2168" s="258"/>
      <c r="K2168" s="258"/>
      <c r="L2168" s="258"/>
      <c r="R2168" s="176"/>
      <c r="S2168" s="175"/>
      <c r="T2168" s="175"/>
      <c r="U2168" s="3"/>
    </row>
    <row r="2169" spans="1:21" s="140" customFormat="1" ht="15.75" customHeight="1">
      <c r="A2169" s="139">
        <v>40077</v>
      </c>
      <c r="B2169" s="174">
        <v>6800</v>
      </c>
      <c r="C2169" s="46"/>
      <c r="D2169" s="46"/>
      <c r="I2169" s="258"/>
      <c r="J2169" s="258"/>
      <c r="K2169" s="258"/>
      <c r="L2169" s="258"/>
      <c r="R2169" s="176"/>
      <c r="S2169" s="175"/>
      <c r="T2169" s="175"/>
      <c r="U2169" s="3"/>
    </row>
    <row r="2170" spans="1:21" s="140" customFormat="1" ht="15.75" customHeight="1">
      <c r="A2170" s="139">
        <v>40074</v>
      </c>
      <c r="B2170" s="174">
        <v>6850</v>
      </c>
      <c r="C2170" s="46"/>
      <c r="D2170" s="46"/>
      <c r="I2170" s="258"/>
      <c r="J2170" s="258"/>
      <c r="K2170" s="258"/>
      <c r="L2170" s="258"/>
      <c r="R2170" s="176"/>
      <c r="S2170" s="175"/>
      <c r="T2170" s="175"/>
      <c r="U2170" s="3"/>
    </row>
    <row r="2171" spans="1:21" s="140" customFormat="1" ht="15.75" customHeight="1">
      <c r="A2171" s="139">
        <v>40073</v>
      </c>
      <c r="B2171" s="174">
        <v>6900</v>
      </c>
      <c r="C2171" s="46"/>
      <c r="D2171" s="46"/>
      <c r="I2171" s="258"/>
      <c r="J2171" s="258"/>
      <c r="K2171" s="258"/>
      <c r="L2171" s="258"/>
      <c r="R2171" s="176"/>
      <c r="S2171" s="175"/>
      <c r="T2171" s="175"/>
      <c r="U2171" s="3"/>
    </row>
    <row r="2172" spans="1:21" s="140" customFormat="1" ht="15.75" customHeight="1">
      <c r="A2172" s="139">
        <v>40072</v>
      </c>
      <c r="B2172" s="174">
        <v>6900</v>
      </c>
      <c r="C2172" s="46"/>
      <c r="D2172" s="46"/>
      <c r="I2172" s="258"/>
      <c r="J2172" s="258"/>
      <c r="K2172" s="258"/>
      <c r="L2172" s="258"/>
      <c r="R2172" s="176"/>
      <c r="S2172" s="175"/>
      <c r="T2172" s="175"/>
      <c r="U2172" s="3"/>
    </row>
    <row r="2173" spans="1:21" s="140" customFormat="1" ht="15.75" customHeight="1">
      <c r="A2173" s="139">
        <v>40071</v>
      </c>
      <c r="B2173" s="174">
        <v>6900</v>
      </c>
      <c r="C2173" s="46"/>
      <c r="D2173" s="46"/>
      <c r="I2173" s="258"/>
      <c r="J2173" s="258"/>
      <c r="K2173" s="258"/>
      <c r="L2173" s="258"/>
      <c r="R2173" s="176"/>
      <c r="S2173" s="175"/>
      <c r="T2173" s="175"/>
      <c r="U2173" s="3"/>
    </row>
    <row r="2174" spans="1:21" s="140" customFormat="1" ht="15.75" customHeight="1">
      <c r="A2174" s="139">
        <v>40070</v>
      </c>
      <c r="B2174" s="174">
        <v>7000</v>
      </c>
      <c r="C2174" s="46"/>
      <c r="D2174" s="46"/>
      <c r="I2174" s="258"/>
      <c r="J2174" s="258"/>
      <c r="K2174" s="258"/>
      <c r="L2174" s="258"/>
      <c r="R2174" s="176"/>
      <c r="S2174" s="175"/>
      <c r="T2174" s="175"/>
      <c r="U2174" s="3"/>
    </row>
    <row r="2175" spans="1:21" s="140" customFormat="1" ht="15.75" customHeight="1">
      <c r="A2175" s="139">
        <v>40067</v>
      </c>
      <c r="B2175" s="174">
        <v>7050</v>
      </c>
      <c r="C2175" s="46"/>
      <c r="D2175" s="46"/>
      <c r="I2175" s="258"/>
      <c r="J2175" s="258"/>
      <c r="K2175" s="258"/>
      <c r="L2175" s="258"/>
      <c r="R2175" s="176"/>
      <c r="S2175" s="175"/>
      <c r="T2175" s="175"/>
      <c r="U2175" s="3"/>
    </row>
    <row r="2176" spans="1:21" s="140" customFormat="1" ht="15.75" customHeight="1">
      <c r="A2176" s="139">
        <v>40066</v>
      </c>
      <c r="B2176" s="174">
        <v>7100</v>
      </c>
      <c r="C2176" s="46"/>
      <c r="D2176" s="46"/>
      <c r="I2176" s="258"/>
      <c r="J2176" s="258"/>
      <c r="K2176" s="258"/>
      <c r="L2176" s="258"/>
      <c r="R2176" s="176"/>
      <c r="S2176" s="175"/>
      <c r="T2176" s="175"/>
      <c r="U2176" s="3"/>
    </row>
    <row r="2177" spans="1:21" s="140" customFormat="1" ht="15.75" customHeight="1">
      <c r="A2177" s="139">
        <v>40065</v>
      </c>
      <c r="B2177" s="174">
        <v>7150</v>
      </c>
      <c r="C2177" s="46"/>
      <c r="D2177" s="46"/>
      <c r="I2177" s="258"/>
      <c r="J2177" s="258"/>
      <c r="K2177" s="258"/>
      <c r="L2177" s="258"/>
      <c r="R2177" s="176"/>
      <c r="S2177" s="175"/>
      <c r="T2177" s="175"/>
      <c r="U2177" s="3"/>
    </row>
    <row r="2178" spans="1:21" s="140" customFormat="1" ht="15.75" customHeight="1">
      <c r="A2178" s="139">
        <v>40064</v>
      </c>
      <c r="B2178" s="174">
        <v>7200</v>
      </c>
      <c r="C2178" s="46"/>
      <c r="D2178" s="46"/>
      <c r="I2178" s="258"/>
      <c r="J2178" s="258"/>
      <c r="K2178" s="258"/>
      <c r="L2178" s="258"/>
      <c r="R2178" s="176"/>
      <c r="S2178" s="175"/>
      <c r="T2178" s="175"/>
      <c r="U2178" s="3"/>
    </row>
    <row r="2179" spans="1:21" s="140" customFormat="1" ht="15.75" customHeight="1">
      <c r="A2179" s="139">
        <v>40063</v>
      </c>
      <c r="B2179" s="174">
        <v>7250</v>
      </c>
      <c r="C2179" s="46"/>
      <c r="D2179" s="46"/>
      <c r="I2179" s="258"/>
      <c r="J2179" s="258"/>
      <c r="K2179" s="258"/>
      <c r="L2179" s="258"/>
      <c r="R2179" s="176"/>
      <c r="S2179" s="175"/>
      <c r="T2179" s="175"/>
      <c r="U2179" s="3"/>
    </row>
    <row r="2180" spans="1:21" s="140" customFormat="1" ht="15.75" customHeight="1">
      <c r="A2180" s="139">
        <v>40060</v>
      </c>
      <c r="B2180" s="174">
        <v>7225</v>
      </c>
      <c r="C2180" s="46"/>
      <c r="D2180" s="46"/>
      <c r="I2180" s="258"/>
      <c r="J2180" s="258"/>
      <c r="K2180" s="258"/>
      <c r="L2180" s="258"/>
      <c r="R2180" s="176"/>
      <c r="S2180" s="175"/>
      <c r="T2180" s="175"/>
      <c r="U2180" s="3"/>
    </row>
    <row r="2181" spans="1:21" s="140" customFormat="1" ht="15.75" customHeight="1">
      <c r="A2181" s="139">
        <v>40059</v>
      </c>
      <c r="B2181" s="174">
        <v>7200</v>
      </c>
      <c r="C2181" s="46"/>
      <c r="D2181" s="46"/>
      <c r="I2181" s="258"/>
      <c r="J2181" s="258"/>
      <c r="K2181" s="258"/>
      <c r="L2181" s="258"/>
      <c r="R2181" s="176"/>
      <c r="S2181" s="175"/>
      <c r="T2181" s="175"/>
      <c r="U2181" s="3"/>
    </row>
    <row r="2182" spans="1:21" s="140" customFormat="1" ht="15.75" customHeight="1">
      <c r="A2182" s="139">
        <v>40058</v>
      </c>
      <c r="B2182" s="174">
        <v>7300</v>
      </c>
      <c r="C2182" s="46"/>
      <c r="D2182" s="46"/>
      <c r="I2182" s="258"/>
      <c r="J2182" s="258"/>
      <c r="K2182" s="258"/>
      <c r="L2182" s="258"/>
      <c r="R2182" s="176"/>
      <c r="S2182" s="175"/>
      <c r="T2182" s="175"/>
      <c r="U2182" s="3"/>
    </row>
    <row r="2183" spans="1:21" s="140" customFormat="1" ht="15.75" customHeight="1">
      <c r="A2183" s="139">
        <v>40057</v>
      </c>
      <c r="B2183" s="174">
        <v>7500</v>
      </c>
      <c r="C2183" s="46"/>
      <c r="D2183" s="46"/>
      <c r="I2183" s="258"/>
      <c r="J2183" s="258"/>
      <c r="K2183" s="258"/>
      <c r="L2183" s="258"/>
      <c r="R2183" s="176"/>
      <c r="S2183" s="175"/>
      <c r="T2183" s="175"/>
      <c r="U2183" s="3"/>
    </row>
    <row r="2184" spans="1:21" s="140" customFormat="1" ht="15.75" customHeight="1">
      <c r="A2184" s="139">
        <v>40056</v>
      </c>
      <c r="B2184" s="174">
        <v>7650</v>
      </c>
      <c r="C2184" s="46"/>
      <c r="D2184" s="46"/>
      <c r="I2184" s="258"/>
      <c r="J2184" s="258"/>
      <c r="K2184" s="258"/>
      <c r="L2184" s="258"/>
      <c r="R2184" s="176"/>
      <c r="S2184" s="175"/>
      <c r="T2184" s="175"/>
      <c r="U2184" s="3"/>
    </row>
    <row r="2185" spans="1:21" s="140" customFormat="1" ht="15.75" customHeight="1">
      <c r="A2185" s="139">
        <v>40053</v>
      </c>
      <c r="B2185" s="174">
        <v>7650</v>
      </c>
      <c r="C2185" s="46"/>
      <c r="D2185" s="46"/>
      <c r="I2185" s="258"/>
      <c r="J2185" s="258"/>
      <c r="K2185" s="258"/>
      <c r="L2185" s="258"/>
      <c r="R2185" s="176"/>
      <c r="S2185" s="175"/>
      <c r="T2185" s="175"/>
      <c r="U2185" s="3"/>
    </row>
    <row r="2186" spans="1:21" s="140" customFormat="1" ht="15.75" customHeight="1">
      <c r="A2186" s="139">
        <v>40052</v>
      </c>
      <c r="B2186" s="174">
        <v>7700</v>
      </c>
      <c r="C2186" s="46"/>
      <c r="D2186" s="46"/>
      <c r="I2186" s="258"/>
      <c r="J2186" s="258"/>
      <c r="K2186" s="258"/>
      <c r="L2186" s="258"/>
      <c r="R2186" s="176"/>
      <c r="S2186" s="175"/>
      <c r="T2186" s="175"/>
      <c r="U2186" s="3"/>
    </row>
    <row r="2187" spans="1:21" s="140" customFormat="1" ht="15.75" customHeight="1">
      <c r="A2187" s="139">
        <v>40051</v>
      </c>
      <c r="B2187" s="174">
        <v>7750</v>
      </c>
      <c r="C2187" s="46"/>
      <c r="D2187" s="46"/>
      <c r="I2187" s="258"/>
      <c r="J2187" s="258"/>
      <c r="K2187" s="258"/>
      <c r="L2187" s="258"/>
      <c r="R2187" s="176"/>
      <c r="S2187" s="175"/>
      <c r="T2187" s="175"/>
      <c r="U2187" s="3"/>
    </row>
    <row r="2188" spans="1:21" s="140" customFormat="1" ht="15.75" customHeight="1">
      <c r="A2188" s="139">
        <v>40050</v>
      </c>
      <c r="B2188" s="174">
        <v>7800</v>
      </c>
      <c r="C2188" s="46"/>
      <c r="D2188" s="46"/>
      <c r="I2188" s="258"/>
      <c r="J2188" s="258"/>
      <c r="K2188" s="258"/>
      <c r="L2188" s="258"/>
      <c r="R2188" s="176"/>
      <c r="S2188" s="175"/>
      <c r="T2188" s="175"/>
      <c r="U2188" s="3"/>
    </row>
    <row r="2189" spans="1:21" s="140" customFormat="1" ht="15.75" customHeight="1">
      <c r="A2189" s="139">
        <v>40049</v>
      </c>
      <c r="B2189" s="174">
        <v>7850</v>
      </c>
      <c r="C2189" s="46"/>
      <c r="D2189" s="46"/>
      <c r="I2189" s="258"/>
      <c r="J2189" s="258"/>
      <c r="K2189" s="258"/>
      <c r="L2189" s="258"/>
      <c r="R2189" s="176"/>
      <c r="S2189" s="175"/>
      <c r="T2189" s="175"/>
      <c r="U2189" s="3"/>
    </row>
    <row r="2190" spans="1:21" s="140" customFormat="1" ht="15.75" customHeight="1">
      <c r="A2190" s="139">
        <v>40046</v>
      </c>
      <c r="B2190" s="174">
        <v>7850</v>
      </c>
      <c r="C2190" s="46"/>
      <c r="D2190" s="46"/>
      <c r="I2190" s="258"/>
      <c r="J2190" s="258"/>
      <c r="K2190" s="258"/>
      <c r="L2190" s="258"/>
      <c r="R2190" s="176"/>
      <c r="S2190" s="175"/>
      <c r="T2190" s="175"/>
      <c r="U2190" s="3"/>
    </row>
    <row r="2191" spans="1:21" s="140" customFormat="1" ht="15.75" customHeight="1">
      <c r="A2191" s="139">
        <v>40045</v>
      </c>
      <c r="B2191" s="174">
        <v>7900</v>
      </c>
      <c r="C2191" s="46"/>
      <c r="D2191" s="46"/>
      <c r="I2191" s="258"/>
      <c r="J2191" s="258"/>
      <c r="K2191" s="258"/>
      <c r="L2191" s="258"/>
      <c r="R2191" s="176"/>
      <c r="S2191" s="175"/>
      <c r="T2191" s="175"/>
      <c r="U2191" s="3"/>
    </row>
    <row r="2192" spans="1:21" s="140" customFormat="1" ht="15.75" customHeight="1">
      <c r="A2192" s="139">
        <v>40044</v>
      </c>
      <c r="B2192" s="174">
        <v>7950</v>
      </c>
      <c r="C2192" s="46"/>
      <c r="D2192" s="46"/>
      <c r="I2192" s="258"/>
      <c r="J2192" s="258"/>
      <c r="K2192" s="258"/>
      <c r="L2192" s="258"/>
      <c r="R2192" s="176"/>
      <c r="S2192" s="175"/>
      <c r="T2192" s="175"/>
      <c r="U2192" s="3"/>
    </row>
    <row r="2193" spans="1:21" s="140" customFormat="1" ht="15.75" customHeight="1">
      <c r="A2193" s="139">
        <v>40043</v>
      </c>
      <c r="B2193" s="174">
        <v>8000</v>
      </c>
      <c r="C2193" s="46"/>
      <c r="D2193" s="46"/>
      <c r="I2193" s="258"/>
      <c r="J2193" s="258"/>
      <c r="K2193" s="258"/>
      <c r="L2193" s="258"/>
      <c r="R2193" s="176"/>
      <c r="S2193" s="175"/>
      <c r="T2193" s="175"/>
      <c r="U2193" s="3"/>
    </row>
    <row r="2194" spans="1:21" s="140" customFormat="1" ht="15.75" customHeight="1">
      <c r="A2194" s="139">
        <v>40042</v>
      </c>
      <c r="B2194" s="174">
        <v>8100</v>
      </c>
      <c r="C2194" s="46"/>
      <c r="D2194" s="46"/>
      <c r="I2194" s="258"/>
      <c r="J2194" s="258"/>
      <c r="K2194" s="258"/>
      <c r="L2194" s="258"/>
      <c r="R2194" s="176"/>
      <c r="S2194" s="175"/>
      <c r="T2194" s="175"/>
      <c r="U2194" s="3"/>
    </row>
    <row r="2195" spans="1:21" s="140" customFormat="1" ht="15.75" customHeight="1">
      <c r="A2195" s="139">
        <v>40039</v>
      </c>
      <c r="B2195" s="174">
        <v>8150</v>
      </c>
      <c r="C2195" s="46"/>
      <c r="D2195" s="46"/>
      <c r="I2195" s="258"/>
      <c r="J2195" s="258"/>
      <c r="K2195" s="258"/>
      <c r="L2195" s="258"/>
      <c r="R2195" s="176"/>
      <c r="S2195" s="175"/>
      <c r="T2195" s="175"/>
      <c r="U2195" s="3"/>
    </row>
    <row r="2196" spans="1:21" s="140" customFormat="1" ht="15.75" customHeight="1">
      <c r="A2196" s="139">
        <v>40038</v>
      </c>
      <c r="B2196" s="174">
        <v>8150</v>
      </c>
      <c r="C2196" s="46"/>
      <c r="D2196" s="46"/>
      <c r="I2196" s="258"/>
      <c r="J2196" s="258"/>
      <c r="K2196" s="258"/>
      <c r="L2196" s="258"/>
      <c r="R2196" s="176"/>
      <c r="S2196" s="175"/>
      <c r="T2196" s="175"/>
      <c r="U2196" s="3"/>
    </row>
    <row r="2197" spans="1:21" s="140" customFormat="1" ht="15.75" customHeight="1">
      <c r="A2197" s="139">
        <v>40037</v>
      </c>
      <c r="B2197" s="174">
        <v>8200</v>
      </c>
      <c r="C2197" s="46"/>
      <c r="D2197" s="46"/>
      <c r="I2197" s="258"/>
      <c r="J2197" s="258"/>
      <c r="K2197" s="258"/>
      <c r="L2197" s="258"/>
      <c r="R2197" s="176"/>
      <c r="S2197" s="175"/>
      <c r="T2197" s="175"/>
      <c r="U2197" s="3"/>
    </row>
    <row r="2198" spans="1:21" s="140" customFormat="1" ht="15.75" customHeight="1">
      <c r="A2198" s="139">
        <v>40036</v>
      </c>
      <c r="B2198" s="174">
        <v>8100</v>
      </c>
      <c r="C2198" s="46"/>
      <c r="D2198" s="46"/>
      <c r="I2198" s="258"/>
      <c r="J2198" s="258"/>
      <c r="K2198" s="258"/>
      <c r="L2198" s="258"/>
      <c r="R2198" s="176"/>
      <c r="S2198" s="175"/>
      <c r="T2198" s="175"/>
      <c r="U2198" s="3"/>
    </row>
    <row r="2199" spans="1:21" s="140" customFormat="1" ht="15.75" customHeight="1">
      <c r="A2199" s="139">
        <v>40035</v>
      </c>
      <c r="B2199" s="174">
        <v>8050</v>
      </c>
      <c r="C2199" s="46"/>
      <c r="D2199" s="46"/>
      <c r="I2199" s="258"/>
      <c r="J2199" s="258"/>
      <c r="K2199" s="258"/>
      <c r="L2199" s="258"/>
      <c r="R2199" s="176"/>
      <c r="S2199" s="175"/>
      <c r="T2199" s="175"/>
      <c r="U2199" s="3"/>
    </row>
    <row r="2200" spans="1:21" s="140" customFormat="1" ht="15.75" customHeight="1">
      <c r="A2200" s="139">
        <v>40032</v>
      </c>
      <c r="B2200" s="174">
        <v>8100</v>
      </c>
      <c r="C2200" s="46"/>
      <c r="D2200" s="46"/>
      <c r="I2200" s="258"/>
      <c r="J2200" s="258"/>
      <c r="K2200" s="258"/>
      <c r="L2200" s="258"/>
      <c r="R2200" s="176"/>
      <c r="S2200" s="175"/>
      <c r="T2200" s="175"/>
      <c r="U2200" s="3"/>
    </row>
    <row r="2201" spans="1:21" s="140" customFormat="1" ht="15.75" customHeight="1">
      <c r="A2201" s="139">
        <v>40031</v>
      </c>
      <c r="B2201" s="174">
        <v>8250</v>
      </c>
      <c r="C2201" s="46"/>
      <c r="D2201" s="46"/>
      <c r="I2201" s="258"/>
      <c r="J2201" s="258"/>
      <c r="K2201" s="258"/>
      <c r="L2201" s="258"/>
      <c r="R2201" s="176"/>
      <c r="S2201" s="175"/>
      <c r="T2201" s="175"/>
      <c r="U2201" s="3"/>
    </row>
    <row r="2202" spans="1:21" s="140" customFormat="1" ht="15.75" customHeight="1">
      <c r="A2202" s="139">
        <v>40030</v>
      </c>
      <c r="B2202" s="174">
        <v>8250</v>
      </c>
      <c r="C2202" s="46"/>
      <c r="D2202" s="46"/>
      <c r="I2202" s="258"/>
      <c r="J2202" s="258"/>
      <c r="K2202" s="258"/>
      <c r="L2202" s="258"/>
      <c r="R2202" s="176"/>
      <c r="S2202" s="175"/>
      <c r="T2202" s="175"/>
      <c r="U2202" s="3"/>
    </row>
    <row r="2203" spans="1:21" s="140" customFormat="1" ht="15.75" customHeight="1">
      <c r="A2203" s="139">
        <v>40029</v>
      </c>
      <c r="B2203" s="174">
        <v>8150</v>
      </c>
      <c r="C2203" s="46"/>
      <c r="D2203" s="46"/>
      <c r="I2203" s="258"/>
      <c r="J2203" s="258"/>
      <c r="K2203" s="258"/>
      <c r="L2203" s="258"/>
      <c r="R2203" s="176"/>
      <c r="S2203" s="175"/>
      <c r="T2203" s="175"/>
      <c r="U2203" s="3"/>
    </row>
    <row r="2204" spans="1:21" s="140" customFormat="1" ht="15.75" customHeight="1">
      <c r="A2204" s="139">
        <v>40028</v>
      </c>
      <c r="B2204" s="174">
        <v>8150</v>
      </c>
      <c r="C2204" s="46"/>
      <c r="D2204" s="46"/>
      <c r="I2204" s="258"/>
      <c r="J2204" s="258"/>
      <c r="K2204" s="258"/>
      <c r="L2204" s="258"/>
      <c r="R2204" s="176"/>
      <c r="S2204" s="175"/>
      <c r="T2204" s="175"/>
      <c r="U2204" s="3"/>
    </row>
    <row r="2205" spans="1:21" s="140" customFormat="1" ht="15.75" customHeight="1">
      <c r="A2205" s="139">
        <v>40025</v>
      </c>
      <c r="B2205" s="174">
        <v>7900</v>
      </c>
      <c r="C2205" s="46"/>
      <c r="D2205" s="46"/>
      <c r="I2205" s="258"/>
      <c r="J2205" s="258"/>
      <c r="K2205" s="258"/>
      <c r="L2205" s="258"/>
      <c r="R2205" s="176"/>
      <c r="S2205" s="175"/>
      <c r="T2205" s="175"/>
      <c r="U2205" s="3"/>
    </row>
    <row r="2206" spans="1:21" s="140" customFormat="1" ht="15.75" customHeight="1">
      <c r="A2206" s="139">
        <v>40024</v>
      </c>
      <c r="B2206" s="174">
        <v>7850</v>
      </c>
      <c r="C2206" s="46"/>
      <c r="D2206" s="46"/>
      <c r="I2206" s="258"/>
      <c r="J2206" s="258"/>
      <c r="K2206" s="258"/>
      <c r="L2206" s="258"/>
      <c r="R2206" s="176"/>
      <c r="S2206" s="175"/>
      <c r="T2206" s="175"/>
      <c r="U2206" s="3"/>
    </row>
    <row r="2207" spans="1:21" s="140" customFormat="1" ht="15.75" customHeight="1">
      <c r="A2207" s="139">
        <v>40023</v>
      </c>
      <c r="B2207" s="174">
        <v>7850</v>
      </c>
      <c r="C2207" s="46"/>
      <c r="D2207" s="46"/>
      <c r="I2207" s="258"/>
      <c r="J2207" s="258"/>
      <c r="K2207" s="258"/>
      <c r="L2207" s="258"/>
      <c r="R2207" s="176"/>
      <c r="S2207" s="175"/>
      <c r="T2207" s="175"/>
      <c r="U2207" s="3"/>
    </row>
    <row r="2208" spans="1:21" s="140" customFormat="1" ht="15.75" customHeight="1">
      <c r="A2208" s="139">
        <v>40022</v>
      </c>
      <c r="B2208" s="174">
        <v>7750</v>
      </c>
      <c r="C2208" s="46"/>
      <c r="D2208" s="46"/>
      <c r="I2208" s="258"/>
      <c r="J2208" s="258"/>
      <c r="K2208" s="258"/>
      <c r="L2208" s="258"/>
      <c r="R2208" s="176"/>
      <c r="S2208" s="175"/>
      <c r="T2208" s="175"/>
      <c r="U2208" s="3"/>
    </row>
    <row r="2209" spans="1:21" s="140" customFormat="1" ht="15.75" customHeight="1">
      <c r="A2209" s="139">
        <v>40021</v>
      </c>
      <c r="B2209" s="174">
        <v>7550</v>
      </c>
      <c r="C2209" s="46"/>
      <c r="D2209" s="46"/>
      <c r="I2209" s="258"/>
      <c r="J2209" s="258"/>
      <c r="K2209" s="258"/>
      <c r="L2209" s="258"/>
      <c r="R2209" s="176"/>
      <c r="S2209" s="175"/>
      <c r="T2209" s="175"/>
      <c r="U2209" s="3"/>
    </row>
    <row r="2210" spans="1:21" s="140" customFormat="1" ht="15.75" customHeight="1">
      <c r="A2210" s="139">
        <v>40018</v>
      </c>
      <c r="B2210" s="174">
        <v>7350</v>
      </c>
      <c r="C2210" s="46"/>
      <c r="D2210" s="46"/>
      <c r="I2210" s="258"/>
      <c r="J2210" s="258"/>
      <c r="K2210" s="258"/>
      <c r="L2210" s="258"/>
      <c r="R2210" s="176"/>
      <c r="S2210" s="175"/>
      <c r="T2210" s="175"/>
      <c r="U2210" s="3"/>
    </row>
    <row r="2211" spans="1:21" s="140" customFormat="1" ht="15.75" customHeight="1">
      <c r="A2211" s="139">
        <v>40017</v>
      </c>
      <c r="B2211" s="174">
        <v>7350</v>
      </c>
      <c r="C2211" s="46"/>
      <c r="D2211" s="46"/>
      <c r="I2211" s="258"/>
      <c r="J2211" s="258"/>
      <c r="K2211" s="258"/>
      <c r="L2211" s="258"/>
      <c r="R2211" s="176"/>
      <c r="S2211" s="175"/>
      <c r="T2211" s="175"/>
      <c r="U2211" s="3"/>
    </row>
    <row r="2212" spans="1:21" s="140" customFormat="1" ht="15.75" customHeight="1">
      <c r="A2212" s="139">
        <v>40016</v>
      </c>
      <c r="B2212" s="174">
        <v>7200</v>
      </c>
      <c r="C2212" s="46"/>
      <c r="D2212" s="46"/>
      <c r="I2212" s="258"/>
      <c r="J2212" s="258"/>
      <c r="K2212" s="258"/>
      <c r="L2212" s="258"/>
      <c r="R2212" s="176"/>
      <c r="S2212" s="175"/>
      <c r="T2212" s="175"/>
      <c r="U2212" s="3"/>
    </row>
    <row r="2213" spans="1:21" s="140" customFormat="1" ht="15.75" customHeight="1">
      <c r="A2213" s="139">
        <v>40015</v>
      </c>
      <c r="B2213" s="174">
        <v>7200</v>
      </c>
      <c r="C2213" s="46"/>
      <c r="D2213" s="46"/>
      <c r="I2213" s="258"/>
      <c r="J2213" s="258"/>
      <c r="K2213" s="258"/>
      <c r="L2213" s="258"/>
      <c r="R2213" s="176"/>
      <c r="S2213" s="175"/>
      <c r="T2213" s="175"/>
      <c r="U2213" s="3"/>
    </row>
    <row r="2214" spans="1:21" s="140" customFormat="1" ht="15.75" customHeight="1">
      <c r="A2214" s="139">
        <v>40014</v>
      </c>
      <c r="B2214" s="174">
        <v>7200</v>
      </c>
      <c r="C2214" s="46"/>
      <c r="D2214" s="46"/>
      <c r="I2214" s="258"/>
      <c r="J2214" s="258"/>
      <c r="K2214" s="258"/>
      <c r="L2214" s="258"/>
      <c r="R2214" s="176"/>
      <c r="S2214" s="175"/>
      <c r="T2214" s="175"/>
      <c r="U2214" s="3"/>
    </row>
    <row r="2215" spans="1:21" s="140" customFormat="1" ht="15.75" customHeight="1">
      <c r="A2215" s="139">
        <v>40011</v>
      </c>
      <c r="B2215" s="174">
        <v>7200</v>
      </c>
      <c r="C2215" s="46"/>
      <c r="D2215" s="46"/>
      <c r="I2215" s="258"/>
      <c r="J2215" s="258"/>
      <c r="K2215" s="258"/>
      <c r="L2215" s="258"/>
      <c r="R2215" s="176"/>
      <c r="S2215" s="175"/>
      <c r="T2215" s="175"/>
      <c r="U2215" s="3"/>
    </row>
    <row r="2216" spans="1:21" s="140" customFormat="1" ht="15.75" customHeight="1">
      <c r="A2216" s="139">
        <v>40010</v>
      </c>
      <c r="B2216" s="174">
        <v>7250</v>
      </c>
      <c r="C2216" s="46"/>
      <c r="D2216" s="46"/>
      <c r="I2216" s="258"/>
      <c r="J2216" s="258"/>
      <c r="K2216" s="258"/>
      <c r="L2216" s="258"/>
      <c r="R2216" s="176"/>
      <c r="S2216" s="175"/>
      <c r="T2216" s="175"/>
      <c r="U2216" s="3"/>
    </row>
    <row r="2217" spans="1:21" s="140" customFormat="1" ht="15.75" customHeight="1">
      <c r="A2217" s="139">
        <v>40009</v>
      </c>
      <c r="B2217" s="174">
        <v>7250</v>
      </c>
      <c r="C2217" s="46"/>
      <c r="D2217" s="46"/>
      <c r="I2217" s="258"/>
      <c r="J2217" s="258"/>
      <c r="K2217" s="258"/>
      <c r="L2217" s="258"/>
      <c r="R2217" s="176"/>
      <c r="S2217" s="175"/>
      <c r="T2217" s="175"/>
      <c r="U2217" s="3"/>
    </row>
    <row r="2218" spans="1:21" s="140" customFormat="1" ht="15.75" customHeight="1">
      <c r="A2218" s="139">
        <v>40008</v>
      </c>
      <c r="B2218" s="174">
        <v>7250</v>
      </c>
      <c r="C2218" s="46"/>
      <c r="D2218" s="46"/>
      <c r="I2218" s="258"/>
      <c r="J2218" s="258"/>
      <c r="K2218" s="258"/>
      <c r="L2218" s="258"/>
      <c r="R2218" s="176"/>
      <c r="S2218" s="175"/>
      <c r="T2218" s="175"/>
      <c r="U2218" s="3"/>
    </row>
    <row r="2219" spans="1:21" s="140" customFormat="1" ht="15.75" customHeight="1">
      <c r="A2219" s="139">
        <v>40007</v>
      </c>
      <c r="B2219" s="174">
        <v>7150</v>
      </c>
      <c r="C2219" s="46"/>
      <c r="D2219" s="46"/>
      <c r="I2219" s="258"/>
      <c r="J2219" s="258"/>
      <c r="K2219" s="258"/>
      <c r="L2219" s="258"/>
      <c r="R2219" s="176"/>
      <c r="S2219" s="175"/>
      <c r="T2219" s="175"/>
      <c r="U2219" s="3"/>
    </row>
    <row r="2220" spans="1:21" s="140" customFormat="1" ht="15.75" customHeight="1">
      <c r="A2220" s="139">
        <v>40004</v>
      </c>
      <c r="B2220" s="174">
        <v>7150</v>
      </c>
      <c r="C2220" s="46"/>
      <c r="D2220" s="46"/>
      <c r="I2220" s="258"/>
      <c r="J2220" s="258"/>
      <c r="K2220" s="258"/>
      <c r="L2220" s="258"/>
      <c r="R2220" s="176"/>
      <c r="S2220" s="175"/>
      <c r="T2220" s="175"/>
      <c r="U2220" s="3"/>
    </row>
    <row r="2221" spans="1:21" s="140" customFormat="1" ht="15.75" customHeight="1">
      <c r="A2221" s="139">
        <v>40003</v>
      </c>
      <c r="B2221" s="174">
        <v>7150</v>
      </c>
      <c r="C2221" s="46"/>
      <c r="D2221" s="46"/>
      <c r="I2221" s="258"/>
      <c r="J2221" s="258"/>
      <c r="K2221" s="258"/>
      <c r="L2221" s="258"/>
      <c r="R2221" s="176"/>
      <c r="S2221" s="175"/>
      <c r="T2221" s="175"/>
      <c r="U2221" s="3"/>
    </row>
    <row r="2222" spans="1:21" s="140" customFormat="1" ht="15.75" customHeight="1">
      <c r="A2222" s="139">
        <v>40002</v>
      </c>
      <c r="B2222" s="174">
        <v>7150</v>
      </c>
      <c r="C2222" s="46"/>
      <c r="D2222" s="46"/>
      <c r="I2222" s="258"/>
      <c r="J2222" s="258"/>
      <c r="K2222" s="258"/>
      <c r="L2222" s="258"/>
      <c r="R2222" s="176"/>
      <c r="S2222" s="175"/>
      <c r="T2222" s="175"/>
      <c r="U2222" s="3"/>
    </row>
    <row r="2223" spans="1:21" s="140" customFormat="1" ht="15.75" customHeight="1">
      <c r="A2223" s="139">
        <v>40001</v>
      </c>
      <c r="B2223" s="174">
        <v>7200</v>
      </c>
      <c r="C2223" s="46"/>
      <c r="D2223" s="46"/>
      <c r="I2223" s="258"/>
      <c r="J2223" s="258"/>
      <c r="K2223" s="258"/>
      <c r="L2223" s="258"/>
      <c r="R2223" s="176"/>
      <c r="S2223" s="175"/>
      <c r="T2223" s="175"/>
      <c r="U2223" s="3"/>
    </row>
    <row r="2224" spans="1:21" s="140" customFormat="1" ht="15.75" customHeight="1">
      <c r="A2224" s="139">
        <v>40000</v>
      </c>
      <c r="B2224" s="174">
        <v>7200</v>
      </c>
      <c r="C2224" s="46"/>
      <c r="D2224" s="46"/>
      <c r="I2224" s="258"/>
      <c r="J2224" s="258"/>
      <c r="K2224" s="258"/>
      <c r="L2224" s="258"/>
      <c r="R2224" s="176"/>
      <c r="S2224" s="175"/>
      <c r="T2224" s="175"/>
      <c r="U2224" s="3"/>
    </row>
    <row r="2225" spans="1:21" s="140" customFormat="1" ht="15.75" customHeight="1">
      <c r="A2225" s="139">
        <v>39997</v>
      </c>
      <c r="B2225" s="174">
        <v>7180</v>
      </c>
      <c r="C2225" s="46"/>
      <c r="D2225" s="46"/>
      <c r="I2225" s="258"/>
      <c r="J2225" s="258"/>
      <c r="K2225" s="258"/>
      <c r="L2225" s="258"/>
      <c r="R2225" s="176"/>
      <c r="S2225" s="175"/>
      <c r="T2225" s="175"/>
      <c r="U2225" s="3"/>
    </row>
    <row r="2226" spans="1:21" s="140" customFormat="1" ht="15.75" customHeight="1">
      <c r="A2226" s="139">
        <v>39996</v>
      </c>
      <c r="B2226" s="174">
        <v>7200</v>
      </c>
      <c r="C2226" s="46"/>
      <c r="D2226" s="46"/>
      <c r="I2226" s="258"/>
      <c r="J2226" s="258"/>
      <c r="K2226" s="258"/>
      <c r="L2226" s="258"/>
      <c r="R2226" s="176"/>
      <c r="S2226" s="175"/>
      <c r="T2226" s="175"/>
      <c r="U2226" s="3"/>
    </row>
    <row r="2227" spans="1:21" s="140" customFormat="1" ht="15.75" customHeight="1">
      <c r="A2227" s="139">
        <v>39995</v>
      </c>
      <c r="B2227" s="174">
        <v>7150</v>
      </c>
      <c r="C2227" s="46"/>
      <c r="D2227" s="46"/>
      <c r="I2227" s="258"/>
      <c r="J2227" s="258"/>
      <c r="K2227" s="258"/>
      <c r="L2227" s="258"/>
      <c r="R2227" s="176"/>
      <c r="S2227" s="175"/>
      <c r="T2227" s="175"/>
      <c r="U2227" s="3"/>
    </row>
    <row r="2228" spans="1:21" s="140" customFormat="1" ht="15.75" customHeight="1">
      <c r="A2228" s="139">
        <v>39994</v>
      </c>
      <c r="B2228" s="174">
        <v>7120</v>
      </c>
      <c r="C2228" s="46"/>
      <c r="D2228" s="46"/>
      <c r="I2228" s="258"/>
      <c r="J2228" s="258"/>
      <c r="K2228" s="258"/>
      <c r="L2228" s="258"/>
      <c r="R2228" s="176"/>
      <c r="S2228" s="175"/>
      <c r="T2228" s="175"/>
      <c r="U2228" s="3"/>
    </row>
    <row r="2229" spans="1:21" s="140" customFormat="1" ht="15.75" customHeight="1">
      <c r="A2229" s="139">
        <v>39993</v>
      </c>
      <c r="B2229" s="174">
        <v>7050</v>
      </c>
      <c r="C2229" s="46"/>
      <c r="D2229" s="46"/>
      <c r="I2229" s="258"/>
      <c r="J2229" s="258"/>
      <c r="K2229" s="258"/>
      <c r="L2229" s="258"/>
      <c r="R2229" s="176"/>
      <c r="S2229" s="175"/>
      <c r="T2229" s="175"/>
      <c r="U2229" s="3"/>
    </row>
    <row r="2230" spans="1:21" s="140" customFormat="1" ht="15.75" customHeight="1">
      <c r="A2230" s="139">
        <v>39990</v>
      </c>
      <c r="B2230" s="174">
        <v>6950</v>
      </c>
      <c r="C2230" s="46"/>
      <c r="D2230" s="46"/>
      <c r="I2230" s="258"/>
      <c r="J2230" s="258"/>
      <c r="K2230" s="258"/>
      <c r="L2230" s="258"/>
      <c r="R2230" s="176"/>
      <c r="S2230" s="175"/>
      <c r="T2230" s="175"/>
      <c r="U2230" s="3"/>
    </row>
    <row r="2231" spans="1:21" s="140" customFormat="1" ht="15.75" customHeight="1">
      <c r="A2231" s="139">
        <v>39989</v>
      </c>
      <c r="B2231" s="174">
        <v>6930</v>
      </c>
      <c r="C2231" s="46"/>
      <c r="D2231" s="46"/>
      <c r="I2231" s="258"/>
      <c r="J2231" s="258"/>
      <c r="K2231" s="258"/>
      <c r="L2231" s="258"/>
      <c r="R2231" s="176"/>
      <c r="S2231" s="175"/>
      <c r="T2231" s="175"/>
      <c r="U2231" s="3"/>
    </row>
    <row r="2232" spans="1:21" s="140" customFormat="1" ht="15.75" customHeight="1">
      <c r="A2232" s="139">
        <v>39988</v>
      </c>
      <c r="B2232" s="174">
        <v>6930</v>
      </c>
      <c r="C2232" s="46"/>
      <c r="D2232" s="46"/>
      <c r="I2232" s="258"/>
      <c r="J2232" s="258"/>
      <c r="K2232" s="258"/>
      <c r="L2232" s="258"/>
      <c r="R2232" s="176"/>
      <c r="S2232" s="175"/>
      <c r="T2232" s="175"/>
      <c r="U2232" s="3"/>
    </row>
    <row r="2233" spans="1:21" s="140" customFormat="1" ht="15.75" customHeight="1">
      <c r="A2233" s="139">
        <v>39987</v>
      </c>
      <c r="B2233" s="174">
        <v>6930</v>
      </c>
      <c r="C2233" s="46"/>
      <c r="D2233" s="46"/>
      <c r="I2233" s="258"/>
      <c r="J2233" s="258"/>
      <c r="K2233" s="258"/>
      <c r="L2233" s="258"/>
      <c r="R2233" s="176"/>
      <c r="S2233" s="175"/>
      <c r="T2233" s="175"/>
      <c r="U2233" s="3"/>
    </row>
    <row r="2234" spans="1:21" s="140" customFormat="1" ht="15.75" customHeight="1">
      <c r="A2234" s="139">
        <v>39986</v>
      </c>
      <c r="B2234" s="174">
        <v>7000</v>
      </c>
      <c r="C2234" s="46"/>
      <c r="D2234" s="46"/>
      <c r="I2234" s="258"/>
      <c r="J2234" s="258"/>
      <c r="K2234" s="258"/>
      <c r="L2234" s="258"/>
      <c r="R2234" s="176"/>
      <c r="S2234" s="175"/>
      <c r="T2234" s="175"/>
      <c r="U2234" s="3"/>
    </row>
    <row r="2235" spans="1:21" s="140" customFormat="1" ht="15.75" customHeight="1">
      <c r="A2235" s="139">
        <v>39983</v>
      </c>
      <c r="B2235" s="174">
        <v>7000</v>
      </c>
      <c r="C2235" s="46"/>
      <c r="D2235" s="46"/>
      <c r="I2235" s="258"/>
      <c r="J2235" s="258"/>
      <c r="K2235" s="258"/>
      <c r="L2235" s="258"/>
      <c r="R2235" s="176"/>
      <c r="S2235" s="175"/>
      <c r="T2235" s="175"/>
      <c r="U2235" s="3"/>
    </row>
    <row r="2236" spans="1:21" s="140" customFormat="1" ht="15.75" customHeight="1">
      <c r="A2236" s="139">
        <v>39982</v>
      </c>
      <c r="B2236" s="174">
        <v>6950</v>
      </c>
      <c r="C2236" s="46"/>
      <c r="D2236" s="46"/>
      <c r="I2236" s="258"/>
      <c r="J2236" s="258"/>
      <c r="K2236" s="258"/>
      <c r="L2236" s="258"/>
      <c r="R2236" s="176"/>
      <c r="S2236" s="175"/>
      <c r="T2236" s="175"/>
      <c r="U2236" s="3"/>
    </row>
    <row r="2237" spans="1:21" s="140" customFormat="1" ht="15.75" customHeight="1">
      <c r="A2237" s="139">
        <v>39981</v>
      </c>
      <c r="B2237" s="174">
        <v>6900</v>
      </c>
      <c r="C2237" s="46"/>
      <c r="D2237" s="46"/>
      <c r="I2237" s="258"/>
      <c r="J2237" s="258"/>
      <c r="K2237" s="258"/>
      <c r="L2237" s="258"/>
      <c r="R2237" s="176"/>
      <c r="S2237" s="175"/>
      <c r="T2237" s="175"/>
      <c r="U2237" s="3"/>
    </row>
    <row r="2238" spans="1:21" s="140" customFormat="1" ht="15.75" customHeight="1">
      <c r="A2238" s="139">
        <v>39980</v>
      </c>
      <c r="B2238" s="174">
        <v>6950</v>
      </c>
      <c r="C2238" s="46"/>
      <c r="D2238" s="46"/>
      <c r="I2238" s="258"/>
      <c r="J2238" s="258"/>
      <c r="K2238" s="258"/>
      <c r="L2238" s="258"/>
      <c r="R2238" s="176"/>
      <c r="S2238" s="175"/>
      <c r="T2238" s="175"/>
      <c r="U2238" s="3"/>
    </row>
    <row r="2239" spans="1:21" s="140" customFormat="1" ht="15.75" customHeight="1">
      <c r="A2239" s="139">
        <v>39979</v>
      </c>
      <c r="B2239" s="174">
        <v>6950</v>
      </c>
      <c r="C2239" s="46"/>
      <c r="D2239" s="46"/>
      <c r="I2239" s="258"/>
      <c r="J2239" s="258"/>
      <c r="K2239" s="258"/>
      <c r="L2239" s="258"/>
      <c r="R2239" s="176"/>
      <c r="S2239" s="175"/>
      <c r="T2239" s="175"/>
      <c r="U2239" s="3"/>
    </row>
    <row r="2240" spans="1:21" s="140" customFormat="1" ht="15.75" customHeight="1">
      <c r="A2240" s="139">
        <v>39976</v>
      </c>
      <c r="B2240" s="174">
        <v>6900</v>
      </c>
      <c r="C2240" s="46"/>
      <c r="D2240" s="46"/>
      <c r="I2240" s="258"/>
      <c r="J2240" s="258"/>
      <c r="K2240" s="258"/>
      <c r="L2240" s="258"/>
      <c r="R2240" s="176"/>
      <c r="S2240" s="175"/>
      <c r="T2240" s="175"/>
      <c r="U2240" s="3"/>
    </row>
    <row r="2241" spans="1:21" s="140" customFormat="1" ht="15.75" customHeight="1">
      <c r="A2241" s="139">
        <v>39975</v>
      </c>
      <c r="B2241" s="174">
        <v>6930</v>
      </c>
      <c r="C2241" s="46"/>
      <c r="D2241" s="46"/>
      <c r="I2241" s="258"/>
      <c r="J2241" s="258"/>
      <c r="K2241" s="258"/>
      <c r="L2241" s="258"/>
      <c r="R2241" s="176"/>
      <c r="S2241" s="175"/>
      <c r="T2241" s="175"/>
      <c r="U2241" s="3"/>
    </row>
    <row r="2242" spans="1:21" s="140" customFormat="1" ht="15.75" customHeight="1">
      <c r="A2242" s="139">
        <v>39974</v>
      </c>
      <c r="B2242" s="174">
        <v>6830</v>
      </c>
      <c r="C2242" s="46"/>
      <c r="D2242" s="46"/>
      <c r="I2242" s="258"/>
      <c r="J2242" s="258"/>
      <c r="K2242" s="258"/>
      <c r="L2242" s="258"/>
      <c r="R2242" s="176"/>
      <c r="S2242" s="175"/>
      <c r="T2242" s="175"/>
      <c r="U2242" s="3"/>
    </row>
    <row r="2243" spans="1:21" s="140" customFormat="1" ht="15.75" customHeight="1">
      <c r="A2243" s="139">
        <v>39973</v>
      </c>
      <c r="B2243" s="174">
        <v>6800</v>
      </c>
      <c r="C2243" s="46"/>
      <c r="D2243" s="46"/>
      <c r="I2243" s="258"/>
      <c r="J2243" s="258"/>
      <c r="K2243" s="258"/>
      <c r="L2243" s="258"/>
      <c r="R2243" s="176"/>
      <c r="S2243" s="175"/>
      <c r="T2243" s="175"/>
      <c r="U2243" s="3"/>
    </row>
    <row r="2244" spans="1:21" s="140" customFormat="1" ht="15.75" customHeight="1">
      <c r="A2244" s="139">
        <v>39972</v>
      </c>
      <c r="B2244" s="174">
        <v>6900</v>
      </c>
      <c r="C2244" s="46"/>
      <c r="D2244" s="46"/>
      <c r="I2244" s="258"/>
      <c r="J2244" s="258"/>
      <c r="K2244" s="258"/>
      <c r="L2244" s="258"/>
      <c r="R2244" s="176"/>
      <c r="S2244" s="175"/>
      <c r="T2244" s="175"/>
      <c r="U2244" s="3"/>
    </row>
    <row r="2245" spans="1:21" s="140" customFormat="1" ht="15.75" customHeight="1">
      <c r="A2245" s="139">
        <v>39969</v>
      </c>
      <c r="B2245" s="174">
        <v>6900</v>
      </c>
      <c r="C2245" s="46"/>
      <c r="D2245" s="46"/>
      <c r="I2245" s="258"/>
      <c r="J2245" s="258"/>
      <c r="K2245" s="258"/>
      <c r="L2245" s="258"/>
      <c r="R2245" s="176"/>
      <c r="S2245" s="175"/>
      <c r="T2245" s="175"/>
      <c r="U2245" s="3"/>
    </row>
    <row r="2246" spans="1:21" s="140" customFormat="1" ht="15.75" customHeight="1">
      <c r="A2246" s="139">
        <v>39968</v>
      </c>
      <c r="B2246" s="174">
        <v>7050</v>
      </c>
      <c r="C2246" s="46"/>
      <c r="D2246" s="46"/>
      <c r="I2246" s="258"/>
      <c r="J2246" s="258"/>
      <c r="K2246" s="258"/>
      <c r="L2246" s="258"/>
      <c r="R2246" s="176"/>
      <c r="S2246" s="175"/>
      <c r="T2246" s="175"/>
      <c r="U2246" s="3"/>
    </row>
    <row r="2247" spans="1:21" s="140" customFormat="1" ht="15.75" customHeight="1">
      <c r="A2247" s="139">
        <v>39967</v>
      </c>
      <c r="B2247" s="174">
        <v>7100</v>
      </c>
      <c r="C2247" s="46"/>
      <c r="D2247" s="46"/>
      <c r="I2247" s="258"/>
      <c r="J2247" s="258"/>
      <c r="K2247" s="258"/>
      <c r="L2247" s="258"/>
      <c r="R2247" s="176"/>
      <c r="S2247" s="175"/>
      <c r="T2247" s="175"/>
      <c r="U2247" s="3"/>
    </row>
    <row r="2248" spans="1:21" s="140" customFormat="1" ht="15.75" customHeight="1">
      <c r="A2248" s="139">
        <v>39966</v>
      </c>
      <c r="B2248" s="174">
        <v>7150</v>
      </c>
      <c r="C2248" s="46"/>
      <c r="D2248" s="46"/>
      <c r="I2248" s="258"/>
      <c r="J2248" s="258"/>
      <c r="K2248" s="258"/>
      <c r="L2248" s="258"/>
      <c r="R2248" s="176"/>
      <c r="S2248" s="175"/>
      <c r="T2248" s="175"/>
      <c r="U2248" s="3"/>
    </row>
    <row r="2249" spans="1:21" s="140" customFormat="1" ht="15.75" customHeight="1">
      <c r="A2249" s="139">
        <v>39965</v>
      </c>
      <c r="B2249" s="174">
        <v>7170</v>
      </c>
      <c r="C2249" s="46"/>
      <c r="D2249" s="46"/>
      <c r="I2249" s="258"/>
      <c r="J2249" s="258"/>
      <c r="K2249" s="258"/>
      <c r="L2249" s="258"/>
      <c r="R2249" s="176"/>
      <c r="S2249" s="175"/>
      <c r="T2249" s="175"/>
      <c r="U2249" s="3"/>
    </row>
    <row r="2250" spans="1:21" s="140" customFormat="1" ht="15.75" customHeight="1">
      <c r="A2250" s="139">
        <v>39960</v>
      </c>
      <c r="B2250" s="174">
        <v>7100</v>
      </c>
      <c r="C2250" s="46"/>
      <c r="D2250" s="46"/>
      <c r="I2250" s="258"/>
      <c r="J2250" s="258"/>
      <c r="K2250" s="258"/>
      <c r="L2250" s="258"/>
      <c r="R2250" s="176"/>
      <c r="S2250" s="175"/>
      <c r="T2250" s="175"/>
      <c r="U2250" s="3"/>
    </row>
    <row r="2251" spans="1:21" s="140" customFormat="1" ht="15.75" customHeight="1">
      <c r="A2251" s="139">
        <v>39959</v>
      </c>
      <c r="B2251" s="174">
        <v>7150</v>
      </c>
      <c r="C2251" s="46"/>
      <c r="D2251" s="46"/>
      <c r="I2251" s="258"/>
      <c r="J2251" s="258"/>
      <c r="K2251" s="258"/>
      <c r="L2251" s="258"/>
      <c r="R2251" s="176"/>
      <c r="S2251" s="175"/>
      <c r="T2251" s="175"/>
      <c r="U2251" s="3"/>
    </row>
    <row r="2252" spans="1:21" s="140" customFormat="1" ht="15.75" customHeight="1">
      <c r="A2252" s="139">
        <v>39958</v>
      </c>
      <c r="B2252" s="174">
        <v>7150</v>
      </c>
      <c r="C2252" s="46"/>
      <c r="D2252" s="46"/>
      <c r="I2252" s="258"/>
      <c r="J2252" s="258"/>
      <c r="K2252" s="258"/>
      <c r="L2252" s="258"/>
      <c r="R2252" s="176"/>
      <c r="S2252" s="175"/>
      <c r="T2252" s="175"/>
      <c r="U2252" s="3"/>
    </row>
    <row r="2253" spans="1:21" s="140" customFormat="1" ht="15.75" customHeight="1">
      <c r="A2253" s="139">
        <v>39955</v>
      </c>
      <c r="B2253" s="174">
        <v>7100</v>
      </c>
      <c r="C2253" s="46"/>
      <c r="D2253" s="46"/>
      <c r="I2253" s="258"/>
      <c r="J2253" s="258"/>
      <c r="K2253" s="258"/>
      <c r="L2253" s="258"/>
      <c r="R2253" s="176"/>
      <c r="S2253" s="175"/>
      <c r="T2253" s="175"/>
      <c r="U2253" s="3"/>
    </row>
    <row r="2254" spans="1:21" s="140" customFormat="1" ht="15.75" customHeight="1">
      <c r="A2254" s="139">
        <v>39954</v>
      </c>
      <c r="B2254" s="174">
        <v>7200</v>
      </c>
      <c r="C2254" s="46"/>
      <c r="D2254" s="46"/>
      <c r="I2254" s="258"/>
      <c r="J2254" s="258"/>
      <c r="K2254" s="258"/>
      <c r="L2254" s="258"/>
      <c r="R2254" s="176"/>
      <c r="S2254" s="175"/>
      <c r="T2254" s="175"/>
      <c r="U2254" s="3"/>
    </row>
    <row r="2255" spans="1:21" s="140" customFormat="1" ht="15.75" customHeight="1">
      <c r="A2255" s="139">
        <v>39953</v>
      </c>
      <c r="B2255" s="174">
        <v>7300</v>
      </c>
      <c r="C2255" s="46"/>
      <c r="D2255" s="46"/>
      <c r="I2255" s="258"/>
      <c r="J2255" s="258"/>
      <c r="K2255" s="258"/>
      <c r="L2255" s="258"/>
      <c r="R2255" s="176"/>
      <c r="S2255" s="175"/>
      <c r="T2255" s="175"/>
      <c r="U2255" s="3"/>
    </row>
    <row r="2256" spans="1:21" s="140" customFormat="1" ht="15.75" customHeight="1">
      <c r="A2256" s="139">
        <v>39952</v>
      </c>
      <c r="B2256" s="174">
        <v>7350</v>
      </c>
      <c r="C2256" s="46"/>
      <c r="D2256" s="46"/>
      <c r="I2256" s="258"/>
      <c r="J2256" s="258"/>
      <c r="K2256" s="258"/>
      <c r="L2256" s="258"/>
      <c r="R2256" s="176"/>
      <c r="S2256" s="175"/>
      <c r="T2256" s="175"/>
      <c r="U2256" s="3"/>
    </row>
    <row r="2257" spans="1:21" s="140" customFormat="1" ht="15.75" customHeight="1">
      <c r="A2257" s="139">
        <v>39951</v>
      </c>
      <c r="B2257" s="174">
        <v>7350</v>
      </c>
      <c r="C2257" s="46"/>
      <c r="D2257" s="46"/>
      <c r="I2257" s="258"/>
      <c r="J2257" s="258"/>
      <c r="K2257" s="258"/>
      <c r="L2257" s="258"/>
      <c r="R2257" s="176"/>
      <c r="S2257" s="175"/>
      <c r="T2257" s="175"/>
      <c r="U2257" s="3"/>
    </row>
    <row r="2258" spans="1:21" s="140" customFormat="1" ht="15.75" customHeight="1">
      <c r="A2258" s="139">
        <v>39948</v>
      </c>
      <c r="B2258" s="174">
        <v>7400</v>
      </c>
      <c r="C2258" s="46"/>
      <c r="D2258" s="46"/>
      <c r="I2258" s="258"/>
      <c r="J2258" s="258"/>
      <c r="K2258" s="258"/>
      <c r="L2258" s="258"/>
      <c r="R2258" s="176"/>
      <c r="S2258" s="175"/>
      <c r="T2258" s="175"/>
      <c r="U2258" s="3"/>
    </row>
    <row r="2259" spans="1:21" s="140" customFormat="1" ht="15.75" customHeight="1">
      <c r="A2259" s="139">
        <v>39947</v>
      </c>
      <c r="B2259" s="174">
        <v>7400</v>
      </c>
      <c r="C2259" s="46"/>
      <c r="D2259" s="46"/>
      <c r="I2259" s="258"/>
      <c r="J2259" s="258"/>
      <c r="K2259" s="258"/>
      <c r="L2259" s="258"/>
      <c r="R2259" s="176"/>
      <c r="S2259" s="175"/>
      <c r="T2259" s="175"/>
      <c r="U2259" s="3"/>
    </row>
    <row r="2260" spans="1:21" s="140" customFormat="1" ht="15.75" customHeight="1">
      <c r="A2260" s="139">
        <v>39946</v>
      </c>
      <c r="B2260" s="174">
        <v>7550</v>
      </c>
      <c r="C2260" s="46"/>
      <c r="D2260" s="46"/>
      <c r="I2260" s="258"/>
      <c r="J2260" s="258"/>
      <c r="K2260" s="258"/>
      <c r="L2260" s="258"/>
      <c r="R2260" s="176"/>
      <c r="S2260" s="175"/>
      <c r="T2260" s="175"/>
      <c r="U2260" s="3"/>
    </row>
    <row r="2261" spans="1:21" s="140" customFormat="1" ht="15.75" customHeight="1">
      <c r="A2261" s="139">
        <v>39945</v>
      </c>
      <c r="B2261" s="174">
        <v>7600</v>
      </c>
      <c r="C2261" s="46"/>
      <c r="D2261" s="46"/>
      <c r="I2261" s="258"/>
      <c r="J2261" s="258"/>
      <c r="K2261" s="258"/>
      <c r="L2261" s="258"/>
      <c r="R2261" s="176"/>
      <c r="S2261" s="175"/>
      <c r="T2261" s="175"/>
      <c r="U2261" s="3"/>
    </row>
    <row r="2262" spans="1:21" s="140" customFormat="1" ht="15.75" customHeight="1">
      <c r="A2262" s="139">
        <v>39944</v>
      </c>
      <c r="B2262" s="174">
        <v>7650</v>
      </c>
      <c r="C2262" s="46"/>
      <c r="D2262" s="46"/>
      <c r="I2262" s="258"/>
      <c r="J2262" s="258"/>
      <c r="K2262" s="258"/>
      <c r="L2262" s="258"/>
      <c r="R2262" s="176"/>
      <c r="S2262" s="175"/>
      <c r="T2262" s="175"/>
      <c r="U2262" s="3"/>
    </row>
    <row r="2263" spans="1:21" s="140" customFormat="1" ht="15.75" customHeight="1">
      <c r="A2263" s="139">
        <v>39941</v>
      </c>
      <c r="B2263" s="174">
        <v>7750</v>
      </c>
      <c r="C2263" s="46"/>
      <c r="D2263" s="46"/>
      <c r="I2263" s="258"/>
      <c r="J2263" s="258"/>
      <c r="K2263" s="258"/>
      <c r="L2263" s="258"/>
      <c r="R2263" s="176"/>
      <c r="S2263" s="175"/>
      <c r="T2263" s="175"/>
      <c r="U2263" s="3"/>
    </row>
    <row r="2264" spans="1:21" s="140" customFormat="1" ht="15.75" customHeight="1">
      <c r="A2264" s="139">
        <v>39940</v>
      </c>
      <c r="B2264" s="174">
        <v>7750</v>
      </c>
      <c r="C2264" s="46"/>
      <c r="D2264" s="46"/>
      <c r="I2264" s="258"/>
      <c r="J2264" s="258"/>
      <c r="K2264" s="258"/>
      <c r="L2264" s="258"/>
      <c r="R2264" s="176"/>
      <c r="S2264" s="175"/>
      <c r="T2264" s="175"/>
      <c r="U2264" s="3"/>
    </row>
    <row r="2265" spans="1:21" s="140" customFormat="1" ht="15.75" customHeight="1">
      <c r="A2265" s="139">
        <v>39939</v>
      </c>
      <c r="B2265" s="174">
        <v>7800</v>
      </c>
      <c r="C2265" s="46"/>
      <c r="D2265" s="46"/>
      <c r="I2265" s="258"/>
      <c r="J2265" s="258"/>
      <c r="K2265" s="258"/>
      <c r="L2265" s="258"/>
      <c r="R2265" s="176"/>
      <c r="S2265" s="175"/>
      <c r="T2265" s="175"/>
      <c r="U2265" s="3"/>
    </row>
    <row r="2266" spans="1:21" s="140" customFormat="1" ht="15.75" customHeight="1">
      <c r="A2266" s="139">
        <v>39938</v>
      </c>
      <c r="B2266" s="174">
        <v>7920</v>
      </c>
      <c r="C2266" s="46"/>
      <c r="D2266" s="46"/>
      <c r="I2266" s="258"/>
      <c r="J2266" s="258"/>
      <c r="K2266" s="258"/>
      <c r="L2266" s="258"/>
      <c r="R2266" s="176"/>
      <c r="S2266" s="175"/>
      <c r="T2266" s="175"/>
      <c r="U2266" s="3"/>
    </row>
    <row r="2267" spans="1:21" s="140" customFormat="1" ht="15.75" customHeight="1">
      <c r="A2267" s="139">
        <v>39937</v>
      </c>
      <c r="B2267" s="174">
        <v>7950</v>
      </c>
      <c r="C2267" s="46"/>
      <c r="D2267" s="46"/>
      <c r="I2267" s="258"/>
      <c r="J2267" s="258"/>
      <c r="K2267" s="258"/>
      <c r="L2267" s="258"/>
      <c r="R2267" s="176"/>
      <c r="S2267" s="175"/>
      <c r="T2267" s="175"/>
      <c r="U2267" s="3"/>
    </row>
    <row r="2268" spans="1:21" s="140" customFormat="1" ht="15.75" customHeight="1">
      <c r="A2268" s="139">
        <v>39933</v>
      </c>
      <c r="B2268" s="174">
        <v>7950</v>
      </c>
      <c r="C2268" s="46"/>
      <c r="D2268" s="46"/>
      <c r="I2268" s="258"/>
      <c r="J2268" s="258"/>
      <c r="K2268" s="258"/>
      <c r="L2268" s="258"/>
      <c r="R2268" s="176"/>
      <c r="S2268" s="175"/>
      <c r="T2268" s="175"/>
      <c r="U2268" s="3"/>
    </row>
    <row r="2269" spans="1:21" s="140" customFormat="1" ht="15.75" customHeight="1">
      <c r="A2269" s="139">
        <v>39932</v>
      </c>
      <c r="B2269" s="174">
        <v>7950</v>
      </c>
      <c r="C2269" s="46"/>
      <c r="D2269" s="46"/>
      <c r="I2269" s="258"/>
      <c r="J2269" s="258"/>
      <c r="K2269" s="258"/>
      <c r="L2269" s="258"/>
      <c r="R2269" s="176"/>
      <c r="S2269" s="175"/>
      <c r="T2269" s="175"/>
      <c r="U2269" s="3"/>
    </row>
    <row r="2270" spans="1:21" s="140" customFormat="1" ht="15.75" customHeight="1">
      <c r="A2270" s="139">
        <v>39931</v>
      </c>
      <c r="B2270" s="174">
        <v>7880</v>
      </c>
      <c r="C2270" s="46"/>
      <c r="D2270" s="46"/>
      <c r="I2270" s="258"/>
      <c r="J2270" s="258"/>
      <c r="K2270" s="258"/>
      <c r="L2270" s="258"/>
      <c r="R2270" s="176"/>
      <c r="S2270" s="175"/>
      <c r="T2270" s="175"/>
      <c r="U2270" s="3"/>
    </row>
    <row r="2271" spans="1:21" s="140" customFormat="1" ht="15.75" customHeight="1">
      <c r="A2271" s="139">
        <v>39930</v>
      </c>
      <c r="B2271" s="174">
        <v>7670</v>
      </c>
      <c r="C2271" s="46"/>
      <c r="D2271" s="46"/>
      <c r="I2271" s="258"/>
      <c r="J2271" s="258"/>
      <c r="K2271" s="258"/>
      <c r="L2271" s="258"/>
      <c r="R2271" s="176"/>
      <c r="S2271" s="175"/>
      <c r="T2271" s="175"/>
      <c r="U2271" s="3"/>
    </row>
    <row r="2272" spans="1:21" s="140" customFormat="1" ht="15.75" customHeight="1">
      <c r="A2272" s="139">
        <v>39927</v>
      </c>
      <c r="B2272" s="174">
        <v>7550</v>
      </c>
      <c r="C2272" s="46"/>
      <c r="D2272" s="46"/>
      <c r="I2272" s="258"/>
      <c r="J2272" s="258"/>
      <c r="K2272" s="258"/>
      <c r="L2272" s="258"/>
      <c r="R2272" s="176"/>
      <c r="S2272" s="175"/>
      <c r="T2272" s="175"/>
      <c r="U2272" s="3"/>
    </row>
    <row r="2273" spans="1:21" s="140" customFormat="1" ht="15.75" customHeight="1">
      <c r="A2273" s="139">
        <v>39926</v>
      </c>
      <c r="B2273" s="174">
        <v>7450</v>
      </c>
      <c r="C2273" s="46"/>
      <c r="D2273" s="46"/>
      <c r="I2273" s="258"/>
      <c r="J2273" s="258"/>
      <c r="K2273" s="258"/>
      <c r="L2273" s="258"/>
      <c r="R2273" s="176"/>
      <c r="S2273" s="175"/>
      <c r="T2273" s="175"/>
      <c r="U2273" s="3"/>
    </row>
    <row r="2274" spans="1:21" s="140" customFormat="1" ht="15.75" customHeight="1">
      <c r="A2274" s="139">
        <v>39925</v>
      </c>
      <c r="B2274" s="174">
        <v>7450</v>
      </c>
      <c r="C2274" s="46"/>
      <c r="D2274" s="46"/>
      <c r="I2274" s="258"/>
      <c r="J2274" s="258"/>
      <c r="K2274" s="258"/>
      <c r="L2274" s="258"/>
      <c r="R2274" s="176"/>
      <c r="S2274" s="175"/>
      <c r="T2274" s="175"/>
      <c r="U2274" s="3"/>
    </row>
    <row r="2275" spans="1:21" s="140" customFormat="1" ht="15.75" customHeight="1">
      <c r="A2275" s="139">
        <v>39924</v>
      </c>
      <c r="B2275" s="174">
        <v>7300</v>
      </c>
      <c r="C2275" s="46"/>
      <c r="D2275" s="46"/>
      <c r="I2275" s="258"/>
      <c r="J2275" s="258"/>
      <c r="K2275" s="258"/>
      <c r="L2275" s="258"/>
      <c r="R2275" s="176"/>
      <c r="S2275" s="175"/>
      <c r="T2275" s="175"/>
      <c r="U2275" s="3"/>
    </row>
    <row r="2276" spans="1:21" s="140" customFormat="1" ht="15.75" customHeight="1">
      <c r="A2276" s="139">
        <v>39923</v>
      </c>
      <c r="B2276" s="174">
        <v>7300</v>
      </c>
      <c r="C2276" s="46"/>
      <c r="D2276" s="46"/>
      <c r="I2276" s="258"/>
      <c r="J2276" s="258"/>
      <c r="K2276" s="258"/>
      <c r="L2276" s="258"/>
      <c r="R2276" s="176"/>
      <c r="S2276" s="175"/>
      <c r="T2276" s="175"/>
      <c r="U2276" s="3"/>
    </row>
    <row r="2277" spans="1:21" s="140" customFormat="1" ht="15.75" customHeight="1">
      <c r="A2277" s="139">
        <v>39920</v>
      </c>
      <c r="B2277" s="174">
        <v>7250</v>
      </c>
      <c r="C2277" s="46"/>
      <c r="D2277" s="46"/>
      <c r="I2277" s="258"/>
      <c r="J2277" s="258"/>
      <c r="K2277" s="258"/>
      <c r="L2277" s="258"/>
      <c r="R2277" s="176"/>
      <c r="S2277" s="175"/>
      <c r="T2277" s="175"/>
      <c r="U2277" s="3"/>
    </row>
    <row r="2278" spans="1:21" s="140" customFormat="1" ht="15.75" customHeight="1">
      <c r="A2278" s="139">
        <v>39919</v>
      </c>
      <c r="B2278" s="174">
        <v>7350</v>
      </c>
      <c r="C2278" s="46"/>
      <c r="D2278" s="46"/>
      <c r="I2278" s="258"/>
      <c r="J2278" s="258"/>
      <c r="K2278" s="258"/>
      <c r="L2278" s="258"/>
      <c r="R2278" s="176"/>
      <c r="S2278" s="175"/>
      <c r="T2278" s="175"/>
      <c r="U2278" s="3"/>
    </row>
    <row r="2279" spans="1:21" s="140" customFormat="1" ht="15.75" customHeight="1">
      <c r="A2279" s="139">
        <v>39918</v>
      </c>
      <c r="B2279" s="174">
        <v>7050</v>
      </c>
      <c r="C2279" s="46"/>
      <c r="D2279" s="46"/>
      <c r="I2279" s="258"/>
      <c r="J2279" s="258"/>
      <c r="K2279" s="258"/>
      <c r="L2279" s="258"/>
      <c r="R2279" s="176"/>
      <c r="S2279" s="175"/>
      <c r="T2279" s="175"/>
      <c r="U2279" s="3"/>
    </row>
    <row r="2280" spans="1:21" s="140" customFormat="1" ht="15.75" customHeight="1">
      <c r="A2280" s="139">
        <v>39917</v>
      </c>
      <c r="B2280" s="174">
        <v>6850</v>
      </c>
      <c r="C2280" s="46"/>
      <c r="D2280" s="46"/>
      <c r="I2280" s="258"/>
      <c r="J2280" s="258"/>
      <c r="K2280" s="258"/>
      <c r="L2280" s="258"/>
      <c r="R2280" s="176"/>
      <c r="S2280" s="175"/>
      <c r="T2280" s="175"/>
      <c r="U2280" s="3"/>
    </row>
    <row r="2281" spans="1:21" s="140" customFormat="1" ht="15.75" customHeight="1">
      <c r="A2281" s="139">
        <v>39916</v>
      </c>
      <c r="B2281" s="174">
        <v>6750</v>
      </c>
      <c r="C2281" s="46"/>
      <c r="D2281" s="46"/>
      <c r="I2281" s="258"/>
      <c r="J2281" s="258"/>
      <c r="K2281" s="258"/>
      <c r="L2281" s="258"/>
      <c r="R2281" s="176"/>
      <c r="S2281" s="175"/>
      <c r="T2281" s="175"/>
      <c r="U2281" s="3"/>
    </row>
    <row r="2282" spans="1:21" s="140" customFormat="1" ht="15.75" customHeight="1">
      <c r="A2282" s="139">
        <v>39913</v>
      </c>
      <c r="B2282" s="174">
        <v>6800</v>
      </c>
      <c r="C2282" s="46"/>
      <c r="D2282" s="46"/>
      <c r="I2282" s="258"/>
      <c r="J2282" s="258"/>
      <c r="K2282" s="258"/>
      <c r="L2282" s="258"/>
      <c r="R2282" s="176"/>
      <c r="S2282" s="175"/>
      <c r="T2282" s="175"/>
      <c r="U2282" s="3"/>
    </row>
    <row r="2283" spans="1:21" s="140" customFormat="1" ht="15.75" customHeight="1">
      <c r="A2283" s="139">
        <v>39912</v>
      </c>
      <c r="B2283" s="174">
        <v>6950</v>
      </c>
      <c r="C2283" s="46"/>
      <c r="D2283" s="46"/>
      <c r="I2283" s="258"/>
      <c r="J2283" s="258"/>
      <c r="K2283" s="258"/>
      <c r="L2283" s="258"/>
      <c r="R2283" s="176"/>
      <c r="S2283" s="175"/>
      <c r="T2283" s="175"/>
      <c r="U2283" s="3"/>
    </row>
    <row r="2284" spans="1:21" s="140" customFormat="1" ht="15.75" customHeight="1">
      <c r="A2284" s="139">
        <v>39911</v>
      </c>
      <c r="B2284" s="174">
        <v>7000</v>
      </c>
      <c r="C2284" s="46"/>
      <c r="D2284" s="46"/>
      <c r="I2284" s="258"/>
      <c r="J2284" s="258"/>
      <c r="K2284" s="258"/>
      <c r="L2284" s="258"/>
      <c r="R2284" s="176"/>
      <c r="S2284" s="175"/>
      <c r="T2284" s="175"/>
      <c r="U2284" s="3"/>
    </row>
    <row r="2285" spans="1:21" s="140" customFormat="1" ht="15.75" customHeight="1">
      <c r="A2285" s="139">
        <v>39910</v>
      </c>
      <c r="B2285" s="174">
        <v>7100</v>
      </c>
      <c r="C2285" s="46"/>
      <c r="D2285" s="46"/>
      <c r="I2285" s="258"/>
      <c r="J2285" s="258"/>
      <c r="K2285" s="258"/>
      <c r="L2285" s="258"/>
      <c r="R2285" s="176"/>
      <c r="S2285" s="175"/>
      <c r="T2285" s="175"/>
      <c r="U2285" s="3"/>
    </row>
    <row r="2286" spans="1:21" s="140" customFormat="1" ht="15.75" customHeight="1">
      <c r="A2286" s="139">
        <v>39906</v>
      </c>
      <c r="B2286" s="174">
        <v>7000</v>
      </c>
      <c r="C2286" s="46"/>
      <c r="D2286" s="46"/>
      <c r="I2286" s="258"/>
      <c r="J2286" s="258"/>
      <c r="K2286" s="258"/>
      <c r="L2286" s="258"/>
      <c r="R2286" s="176"/>
      <c r="S2286" s="175"/>
      <c r="T2286" s="175"/>
      <c r="U2286" s="3"/>
    </row>
    <row r="2287" spans="1:21" s="140" customFormat="1" ht="15.75" customHeight="1">
      <c r="A2287" s="139">
        <v>39905</v>
      </c>
      <c r="B2287" s="174">
        <v>6850</v>
      </c>
      <c r="C2287" s="46"/>
      <c r="D2287" s="46"/>
      <c r="I2287" s="258"/>
      <c r="J2287" s="258"/>
      <c r="K2287" s="258"/>
      <c r="L2287" s="258"/>
      <c r="R2287" s="176"/>
      <c r="S2287" s="175"/>
      <c r="T2287" s="175"/>
      <c r="U2287" s="3"/>
    </row>
    <row r="2288" spans="1:21" s="140" customFormat="1" ht="15.75" customHeight="1">
      <c r="A2288" s="139">
        <v>39904</v>
      </c>
      <c r="B2288" s="174">
        <v>6700</v>
      </c>
      <c r="C2288" s="46"/>
      <c r="D2288" s="46"/>
      <c r="I2288" s="258"/>
      <c r="J2288" s="258"/>
      <c r="K2288" s="258"/>
      <c r="L2288" s="258"/>
      <c r="R2288" s="176"/>
      <c r="S2288" s="175"/>
      <c r="T2288" s="175"/>
      <c r="U2288" s="3"/>
    </row>
    <row r="2289" spans="1:21" s="140" customFormat="1" ht="15.75" customHeight="1">
      <c r="A2289" s="139">
        <v>39903</v>
      </c>
      <c r="B2289" s="174">
        <v>6600</v>
      </c>
      <c r="C2289" s="46"/>
      <c r="D2289" s="46"/>
      <c r="I2289" s="258"/>
      <c r="J2289" s="258"/>
      <c r="K2289" s="258"/>
      <c r="L2289" s="258"/>
      <c r="R2289" s="176"/>
      <c r="S2289" s="175"/>
      <c r="T2289" s="175"/>
      <c r="U2289" s="3"/>
    </row>
    <row r="2290" spans="1:21" s="140" customFormat="1" ht="15.75" customHeight="1">
      <c r="A2290" s="139">
        <v>39902</v>
      </c>
      <c r="B2290" s="174">
        <v>6500</v>
      </c>
      <c r="C2290" s="46"/>
      <c r="D2290" s="46"/>
      <c r="I2290" s="258"/>
      <c r="J2290" s="258"/>
      <c r="K2290" s="258"/>
      <c r="L2290" s="258"/>
      <c r="R2290" s="176"/>
      <c r="S2290" s="175"/>
      <c r="T2290" s="175"/>
      <c r="U2290" s="3"/>
    </row>
    <row r="2291" spans="1:21" s="140" customFormat="1" ht="15.75" customHeight="1">
      <c r="A2291" s="139">
        <v>39899</v>
      </c>
      <c r="B2291" s="174">
        <v>6450</v>
      </c>
      <c r="C2291" s="46"/>
      <c r="D2291" s="46"/>
      <c r="I2291" s="258"/>
      <c r="J2291" s="258"/>
      <c r="K2291" s="258"/>
      <c r="L2291" s="258"/>
      <c r="R2291" s="176"/>
      <c r="S2291" s="175"/>
      <c r="T2291" s="175"/>
      <c r="U2291" s="3"/>
    </row>
    <row r="2292" spans="1:21" s="140" customFormat="1" ht="15.75" customHeight="1">
      <c r="A2292" s="139">
        <v>39898</v>
      </c>
      <c r="B2292" s="174">
        <v>6400</v>
      </c>
      <c r="C2292" s="46"/>
      <c r="D2292" s="46"/>
      <c r="I2292" s="258"/>
      <c r="J2292" s="258"/>
      <c r="K2292" s="258"/>
      <c r="L2292" s="258"/>
      <c r="R2292" s="176"/>
      <c r="S2292" s="175"/>
      <c r="T2292" s="175"/>
      <c r="U2292" s="3"/>
    </row>
    <row r="2293" spans="1:21" s="140" customFormat="1" ht="15.75" customHeight="1">
      <c r="A2293" s="139">
        <v>39897</v>
      </c>
      <c r="B2293" s="174">
        <v>6400</v>
      </c>
      <c r="C2293" s="46"/>
      <c r="D2293" s="46"/>
      <c r="I2293" s="258"/>
      <c r="J2293" s="258"/>
      <c r="K2293" s="258"/>
      <c r="L2293" s="258"/>
      <c r="R2293" s="176"/>
      <c r="S2293" s="175"/>
      <c r="T2293" s="175"/>
      <c r="U2293" s="3"/>
    </row>
    <row r="2294" spans="1:21" s="140" customFormat="1" ht="15.75" customHeight="1">
      <c r="A2294" s="139">
        <v>39896</v>
      </c>
      <c r="B2294" s="174">
        <v>6500</v>
      </c>
      <c r="C2294" s="46"/>
      <c r="D2294" s="46"/>
      <c r="I2294" s="258"/>
      <c r="J2294" s="258"/>
      <c r="K2294" s="258"/>
      <c r="L2294" s="258"/>
      <c r="R2294" s="176"/>
      <c r="S2294" s="175"/>
      <c r="T2294" s="175"/>
      <c r="U2294" s="3"/>
    </row>
    <row r="2295" spans="1:21" s="140" customFormat="1" ht="15.75" customHeight="1">
      <c r="A2295" s="139">
        <v>39895</v>
      </c>
      <c r="B2295" s="174">
        <v>6500</v>
      </c>
      <c r="C2295" s="46"/>
      <c r="D2295" s="46"/>
      <c r="I2295" s="258"/>
      <c r="J2295" s="258"/>
      <c r="K2295" s="258"/>
      <c r="L2295" s="258"/>
      <c r="R2295" s="176"/>
      <c r="S2295" s="175"/>
      <c r="T2295" s="175"/>
      <c r="U2295" s="3"/>
    </row>
    <row r="2296" spans="1:21" s="140" customFormat="1" ht="15.75" customHeight="1">
      <c r="A2296" s="139">
        <v>39892</v>
      </c>
      <c r="B2296" s="174">
        <v>6350</v>
      </c>
      <c r="C2296" s="46"/>
      <c r="D2296" s="46"/>
      <c r="I2296" s="258"/>
      <c r="J2296" s="258"/>
      <c r="K2296" s="258"/>
      <c r="L2296" s="258"/>
      <c r="R2296" s="176"/>
      <c r="S2296" s="175"/>
      <c r="T2296" s="175"/>
      <c r="U2296" s="3"/>
    </row>
    <row r="2297" spans="1:21" s="140" customFormat="1" ht="15.75" customHeight="1">
      <c r="A2297" s="139">
        <v>39891</v>
      </c>
      <c r="B2297" s="174">
        <v>6300</v>
      </c>
      <c r="C2297" s="46"/>
      <c r="D2297" s="46"/>
      <c r="I2297" s="258"/>
      <c r="J2297" s="258"/>
      <c r="K2297" s="258"/>
      <c r="L2297" s="258"/>
      <c r="R2297" s="176"/>
      <c r="S2297" s="175"/>
      <c r="T2297" s="175"/>
      <c r="U2297" s="3"/>
    </row>
    <row r="2298" spans="1:21" s="140" customFormat="1" ht="15.75" customHeight="1">
      <c r="A2298" s="139">
        <v>39890</v>
      </c>
      <c r="B2298" s="174">
        <v>6200</v>
      </c>
      <c r="C2298" s="46"/>
      <c r="D2298" s="46"/>
      <c r="I2298" s="258"/>
      <c r="J2298" s="258"/>
      <c r="K2298" s="258"/>
      <c r="L2298" s="258"/>
      <c r="R2298" s="176"/>
      <c r="S2298" s="175"/>
      <c r="T2298" s="175"/>
      <c r="U2298" s="3"/>
    </row>
    <row r="2299" spans="1:21" s="140" customFormat="1" ht="15.75" customHeight="1">
      <c r="A2299" s="139">
        <v>39889</v>
      </c>
      <c r="B2299" s="174">
        <v>6100</v>
      </c>
      <c r="C2299" s="46"/>
      <c r="D2299" s="46"/>
      <c r="I2299" s="258"/>
      <c r="J2299" s="258"/>
      <c r="K2299" s="258"/>
      <c r="L2299" s="258"/>
      <c r="R2299" s="176"/>
      <c r="S2299" s="175"/>
      <c r="T2299" s="175"/>
      <c r="U2299" s="3"/>
    </row>
    <row r="2300" spans="1:21" s="140" customFormat="1" ht="15.75" customHeight="1">
      <c r="A2300" s="139">
        <v>39888</v>
      </c>
      <c r="B2300" s="174">
        <v>6000</v>
      </c>
      <c r="C2300" s="46"/>
      <c r="D2300" s="46"/>
      <c r="I2300" s="258"/>
      <c r="J2300" s="258"/>
      <c r="K2300" s="258"/>
      <c r="L2300" s="258"/>
      <c r="R2300" s="176"/>
      <c r="S2300" s="175"/>
      <c r="T2300" s="175"/>
      <c r="U2300" s="3"/>
    </row>
    <row r="2301" spans="1:21" s="140" customFormat="1" ht="15.75" customHeight="1">
      <c r="A2301" s="139">
        <v>39885</v>
      </c>
      <c r="B2301" s="174">
        <v>6000</v>
      </c>
      <c r="C2301" s="46"/>
      <c r="D2301" s="46"/>
      <c r="I2301" s="258"/>
      <c r="J2301" s="258"/>
      <c r="K2301" s="258"/>
      <c r="L2301" s="258"/>
      <c r="R2301" s="176"/>
      <c r="S2301" s="175"/>
      <c r="T2301" s="175"/>
      <c r="U2301" s="3"/>
    </row>
    <row r="2302" spans="1:21" s="140" customFormat="1" ht="15.75" customHeight="1">
      <c r="A2302" s="139">
        <v>39884</v>
      </c>
      <c r="B2302" s="174">
        <v>6000</v>
      </c>
      <c r="C2302" s="46"/>
      <c r="D2302" s="46"/>
      <c r="I2302" s="258"/>
      <c r="J2302" s="258"/>
      <c r="K2302" s="258"/>
      <c r="L2302" s="258"/>
      <c r="R2302" s="176"/>
      <c r="S2302" s="175"/>
      <c r="T2302" s="175"/>
      <c r="U2302" s="3"/>
    </row>
    <row r="2303" spans="1:21" s="140" customFormat="1" ht="15.75" customHeight="1">
      <c r="A2303" s="139">
        <v>39883</v>
      </c>
      <c r="B2303" s="174">
        <v>6000</v>
      </c>
      <c r="C2303" s="46"/>
      <c r="D2303" s="46"/>
      <c r="I2303" s="258"/>
      <c r="J2303" s="258"/>
      <c r="K2303" s="258"/>
      <c r="L2303" s="258"/>
      <c r="R2303" s="176"/>
      <c r="S2303" s="175"/>
      <c r="T2303" s="175"/>
      <c r="U2303" s="3"/>
    </row>
    <row r="2304" spans="1:21" s="140" customFormat="1" ht="15.75" customHeight="1">
      <c r="A2304" s="139">
        <v>39882</v>
      </c>
      <c r="B2304" s="174">
        <v>5900</v>
      </c>
      <c r="C2304" s="46"/>
      <c r="D2304" s="46"/>
      <c r="I2304" s="258"/>
      <c r="J2304" s="258"/>
      <c r="K2304" s="258"/>
      <c r="L2304" s="258"/>
      <c r="R2304" s="176"/>
      <c r="S2304" s="175"/>
      <c r="T2304" s="175"/>
      <c r="U2304" s="3"/>
    </row>
    <row r="2305" spans="1:21" s="140" customFormat="1" ht="15.75" customHeight="1">
      <c r="A2305" s="139">
        <v>39881</v>
      </c>
      <c r="B2305" s="174">
        <v>5850</v>
      </c>
      <c r="C2305" s="46"/>
      <c r="D2305" s="46"/>
      <c r="I2305" s="258"/>
      <c r="J2305" s="258"/>
      <c r="K2305" s="258"/>
      <c r="L2305" s="258"/>
      <c r="R2305" s="176"/>
      <c r="S2305" s="175"/>
      <c r="T2305" s="175"/>
      <c r="U2305" s="3"/>
    </row>
    <row r="2306" spans="1:21" s="140" customFormat="1" ht="15.75" customHeight="1">
      <c r="A2306" s="139">
        <v>39878</v>
      </c>
      <c r="B2306" s="174">
        <v>5850</v>
      </c>
      <c r="C2306" s="46"/>
      <c r="D2306" s="46"/>
      <c r="I2306" s="258"/>
      <c r="J2306" s="258"/>
      <c r="K2306" s="258"/>
      <c r="L2306" s="258"/>
      <c r="R2306" s="176"/>
      <c r="S2306" s="175"/>
      <c r="T2306" s="175"/>
      <c r="U2306" s="3"/>
    </row>
    <row r="2307" spans="1:21" s="140" customFormat="1" ht="15.75" customHeight="1">
      <c r="A2307" s="139">
        <v>39877</v>
      </c>
      <c r="B2307" s="174">
        <v>5800</v>
      </c>
      <c r="C2307" s="46"/>
      <c r="D2307" s="46"/>
      <c r="I2307" s="258"/>
      <c r="J2307" s="258"/>
      <c r="K2307" s="258"/>
      <c r="L2307" s="258"/>
      <c r="R2307" s="176"/>
      <c r="S2307" s="175"/>
      <c r="T2307" s="175"/>
      <c r="U2307" s="3"/>
    </row>
    <row r="2308" spans="1:21" s="140" customFormat="1" ht="15.75" customHeight="1">
      <c r="A2308" s="139">
        <v>39876</v>
      </c>
      <c r="B2308" s="174">
        <v>5850</v>
      </c>
      <c r="C2308" s="46"/>
      <c r="D2308" s="46"/>
      <c r="I2308" s="258"/>
      <c r="J2308" s="258"/>
      <c r="K2308" s="258"/>
      <c r="L2308" s="258"/>
      <c r="R2308" s="176"/>
      <c r="S2308" s="175"/>
      <c r="T2308" s="175"/>
      <c r="U2308" s="3"/>
    </row>
    <row r="2309" spans="1:21" s="140" customFormat="1" ht="15.75" customHeight="1">
      <c r="A2309" s="139">
        <v>39875</v>
      </c>
      <c r="B2309" s="174">
        <v>6050</v>
      </c>
      <c r="C2309" s="46"/>
      <c r="D2309" s="46"/>
      <c r="I2309" s="258"/>
      <c r="J2309" s="258"/>
      <c r="K2309" s="258"/>
      <c r="L2309" s="258"/>
      <c r="R2309" s="176"/>
      <c r="S2309" s="175"/>
      <c r="T2309" s="175"/>
      <c r="U2309" s="3"/>
    </row>
    <row r="2310" spans="1:21" s="140" customFormat="1" ht="15.75" customHeight="1">
      <c r="A2310" s="139">
        <v>39874</v>
      </c>
      <c r="B2310" s="174">
        <v>6050</v>
      </c>
      <c r="C2310" s="46"/>
      <c r="D2310" s="46"/>
      <c r="I2310" s="258"/>
      <c r="J2310" s="258"/>
      <c r="K2310" s="258"/>
      <c r="L2310" s="258"/>
      <c r="R2310" s="176"/>
      <c r="S2310" s="175"/>
      <c r="T2310" s="175"/>
      <c r="U2310" s="3"/>
    </row>
    <row r="2311" spans="1:21" s="140" customFormat="1" ht="15.75" customHeight="1">
      <c r="A2311" s="139">
        <v>39871</v>
      </c>
      <c r="B2311" s="174">
        <v>6050</v>
      </c>
      <c r="C2311" s="46"/>
      <c r="D2311" s="46"/>
      <c r="I2311" s="258"/>
      <c r="J2311" s="258"/>
      <c r="K2311" s="258"/>
      <c r="L2311" s="258"/>
      <c r="R2311" s="176"/>
      <c r="S2311" s="175"/>
      <c r="T2311" s="175"/>
      <c r="U2311" s="3"/>
    </row>
    <row r="2312" spans="1:21" s="140" customFormat="1" ht="15.75" customHeight="1">
      <c r="A2312" s="139">
        <v>39870</v>
      </c>
      <c r="B2312" s="174">
        <v>6200</v>
      </c>
      <c r="C2312" s="46"/>
      <c r="D2312" s="46"/>
      <c r="I2312" s="258"/>
      <c r="J2312" s="258"/>
      <c r="K2312" s="258"/>
      <c r="L2312" s="258"/>
      <c r="R2312" s="176"/>
      <c r="S2312" s="175"/>
      <c r="T2312" s="175"/>
      <c r="U2312" s="3"/>
    </row>
    <row r="2313" spans="1:21" s="140" customFormat="1" ht="15.75" customHeight="1">
      <c r="A2313" s="139">
        <v>39869</v>
      </c>
      <c r="B2313" s="174">
        <v>6200</v>
      </c>
      <c r="C2313" s="46"/>
      <c r="D2313" s="46"/>
      <c r="I2313" s="258"/>
      <c r="J2313" s="258"/>
      <c r="K2313" s="258"/>
      <c r="L2313" s="258"/>
      <c r="R2313" s="176"/>
      <c r="S2313" s="175"/>
      <c r="T2313" s="175"/>
      <c r="U2313" s="3"/>
    </row>
    <row r="2314" spans="1:21" s="140" customFormat="1" ht="15.75" customHeight="1">
      <c r="A2314" s="139">
        <v>39868</v>
      </c>
      <c r="B2314" s="174">
        <v>6200</v>
      </c>
      <c r="C2314" s="46"/>
      <c r="D2314" s="46"/>
      <c r="I2314" s="258"/>
      <c r="J2314" s="258"/>
      <c r="K2314" s="258"/>
      <c r="L2314" s="258"/>
      <c r="R2314" s="176"/>
      <c r="S2314" s="175"/>
      <c r="T2314" s="175"/>
      <c r="U2314" s="3"/>
    </row>
    <row r="2315" spans="1:21" s="140" customFormat="1" ht="15.75" customHeight="1">
      <c r="A2315" s="139">
        <v>39867</v>
      </c>
      <c r="B2315" s="174">
        <v>6200</v>
      </c>
      <c r="C2315" s="46"/>
      <c r="D2315" s="46"/>
      <c r="I2315" s="258"/>
      <c r="J2315" s="258"/>
      <c r="K2315" s="258"/>
      <c r="L2315" s="258"/>
      <c r="R2315" s="176"/>
      <c r="S2315" s="175"/>
      <c r="T2315" s="175"/>
      <c r="U2315" s="3"/>
    </row>
    <row r="2316" spans="1:21" s="140" customFormat="1" ht="15.75" customHeight="1">
      <c r="A2316" s="139">
        <v>39864</v>
      </c>
      <c r="B2316" s="174">
        <v>6100</v>
      </c>
      <c r="C2316" s="46"/>
      <c r="D2316" s="46"/>
      <c r="I2316" s="258"/>
      <c r="J2316" s="258"/>
      <c r="K2316" s="258"/>
      <c r="L2316" s="258"/>
      <c r="R2316" s="176"/>
      <c r="S2316" s="175"/>
      <c r="T2316" s="175"/>
      <c r="U2316" s="3"/>
    </row>
    <row r="2317" spans="1:21" s="140" customFormat="1" ht="15.75" customHeight="1">
      <c r="A2317" s="139">
        <v>39863</v>
      </c>
      <c r="B2317" s="174">
        <v>6100</v>
      </c>
      <c r="C2317" s="46"/>
      <c r="D2317" s="46"/>
      <c r="I2317" s="258"/>
      <c r="J2317" s="258"/>
      <c r="K2317" s="258"/>
      <c r="L2317" s="258"/>
      <c r="R2317" s="176"/>
      <c r="S2317" s="175"/>
      <c r="T2317" s="175"/>
      <c r="U2317" s="3"/>
    </row>
    <row r="2318" spans="1:21" s="140" customFormat="1" ht="15.75" customHeight="1">
      <c r="A2318" s="139">
        <v>39862</v>
      </c>
      <c r="B2318" s="174">
        <v>6200</v>
      </c>
      <c r="C2318" s="46"/>
      <c r="D2318" s="46"/>
      <c r="I2318" s="258"/>
      <c r="J2318" s="258"/>
      <c r="K2318" s="258"/>
      <c r="L2318" s="258"/>
      <c r="R2318" s="176"/>
      <c r="S2318" s="175"/>
      <c r="T2318" s="175"/>
      <c r="U2318" s="3"/>
    </row>
    <row r="2319" spans="1:21" s="140" customFormat="1" ht="15.75" customHeight="1">
      <c r="A2319" s="139">
        <v>39861</v>
      </c>
      <c r="B2319" s="174">
        <v>6550</v>
      </c>
      <c r="C2319" s="46"/>
      <c r="D2319" s="46"/>
      <c r="I2319" s="258"/>
      <c r="J2319" s="258"/>
      <c r="K2319" s="258"/>
      <c r="L2319" s="258"/>
      <c r="R2319" s="176"/>
      <c r="S2319" s="175"/>
      <c r="T2319" s="175"/>
      <c r="U2319" s="3"/>
    </row>
    <row r="2320" spans="1:21" s="140" customFormat="1" ht="15.75" customHeight="1">
      <c r="A2320" s="139">
        <v>39860</v>
      </c>
      <c r="B2320" s="174">
        <v>6650</v>
      </c>
      <c r="C2320" s="46"/>
      <c r="D2320" s="46"/>
      <c r="I2320" s="258"/>
      <c r="J2320" s="258"/>
      <c r="K2320" s="258"/>
      <c r="L2320" s="258"/>
      <c r="R2320" s="176"/>
      <c r="S2320" s="175"/>
      <c r="T2320" s="175"/>
      <c r="U2320" s="3"/>
    </row>
    <row r="2321" spans="1:21" s="140" customFormat="1" ht="15.75" customHeight="1">
      <c r="A2321" s="139">
        <v>39857</v>
      </c>
      <c r="B2321" s="174">
        <v>6730</v>
      </c>
      <c r="C2321" s="46"/>
      <c r="D2321" s="46"/>
      <c r="I2321" s="258"/>
      <c r="J2321" s="258"/>
      <c r="K2321" s="258"/>
      <c r="L2321" s="258"/>
      <c r="R2321" s="176"/>
      <c r="S2321" s="175"/>
      <c r="T2321" s="175"/>
      <c r="U2321" s="3"/>
    </row>
    <row r="2322" spans="1:21" s="140" customFormat="1" ht="15.75" customHeight="1">
      <c r="A2322" s="139">
        <v>39856</v>
      </c>
      <c r="B2322" s="174">
        <v>6700</v>
      </c>
      <c r="C2322" s="46"/>
      <c r="D2322" s="46"/>
      <c r="I2322" s="258"/>
      <c r="J2322" s="258"/>
      <c r="K2322" s="258"/>
      <c r="L2322" s="258"/>
      <c r="R2322" s="176"/>
      <c r="S2322" s="175"/>
      <c r="T2322" s="175"/>
      <c r="U2322" s="3"/>
    </row>
    <row r="2323" spans="1:21" s="140" customFormat="1" ht="15.75" customHeight="1">
      <c r="A2323" s="139">
        <v>39855</v>
      </c>
      <c r="B2323" s="174">
        <v>6700</v>
      </c>
      <c r="C2323" s="46"/>
      <c r="D2323" s="46"/>
      <c r="I2323" s="258"/>
      <c r="J2323" s="258"/>
      <c r="K2323" s="258"/>
      <c r="L2323" s="258"/>
      <c r="R2323" s="176"/>
      <c r="S2323" s="175"/>
      <c r="T2323" s="175"/>
      <c r="U2323" s="3"/>
    </row>
    <row r="2324" spans="1:21" s="140" customFormat="1" ht="15.75" customHeight="1">
      <c r="A2324" s="139">
        <v>39854</v>
      </c>
      <c r="B2324" s="174">
        <v>6550</v>
      </c>
      <c r="C2324" s="46"/>
      <c r="D2324" s="46"/>
      <c r="I2324" s="258"/>
      <c r="J2324" s="258"/>
      <c r="K2324" s="258"/>
      <c r="L2324" s="258"/>
      <c r="R2324" s="176"/>
      <c r="S2324" s="175"/>
      <c r="T2324" s="175"/>
      <c r="U2324" s="3"/>
    </row>
    <row r="2325" spans="1:21" s="140" customFormat="1" ht="15.75" customHeight="1">
      <c r="A2325" s="139">
        <v>39853</v>
      </c>
      <c r="B2325" s="174">
        <v>6450</v>
      </c>
      <c r="C2325" s="46"/>
      <c r="D2325" s="46"/>
      <c r="I2325" s="258"/>
      <c r="J2325" s="258"/>
      <c r="K2325" s="258"/>
      <c r="L2325" s="258"/>
      <c r="R2325" s="176"/>
      <c r="S2325" s="175"/>
      <c r="T2325" s="175"/>
      <c r="U2325" s="3"/>
    </row>
    <row r="2326" spans="1:21" s="140" customFormat="1" ht="15.75" customHeight="1">
      <c r="A2326" s="139">
        <v>39850</v>
      </c>
      <c r="B2326" s="174">
        <v>6400</v>
      </c>
      <c r="C2326" s="46"/>
      <c r="D2326" s="46"/>
      <c r="I2326" s="258"/>
      <c r="J2326" s="258"/>
      <c r="K2326" s="258"/>
      <c r="L2326" s="258"/>
      <c r="R2326" s="176"/>
      <c r="S2326" s="175"/>
      <c r="T2326" s="175"/>
      <c r="U2326" s="3"/>
    </row>
    <row r="2327" spans="1:21" s="140" customFormat="1" ht="15.75" customHeight="1">
      <c r="A2327" s="139">
        <v>39849</v>
      </c>
      <c r="B2327" s="174">
        <v>6300</v>
      </c>
      <c r="C2327" s="46"/>
      <c r="D2327" s="46"/>
      <c r="I2327" s="258"/>
      <c r="J2327" s="258"/>
      <c r="K2327" s="258"/>
      <c r="L2327" s="258"/>
      <c r="R2327" s="176"/>
      <c r="S2327" s="175"/>
      <c r="T2327" s="175"/>
      <c r="U2327" s="3"/>
    </row>
    <row r="2328" spans="1:21" s="140" customFormat="1" ht="15.75" customHeight="1">
      <c r="A2328" s="139">
        <v>39848</v>
      </c>
      <c r="B2328" s="174">
        <v>6150</v>
      </c>
      <c r="C2328" s="46"/>
      <c r="D2328" s="46"/>
      <c r="I2328" s="258"/>
      <c r="J2328" s="258"/>
      <c r="K2328" s="258"/>
      <c r="L2328" s="258"/>
      <c r="R2328" s="176"/>
      <c r="S2328" s="175"/>
      <c r="T2328" s="175"/>
      <c r="U2328" s="3"/>
    </row>
    <row r="2329" spans="1:21" s="140" customFormat="1" ht="15.75" customHeight="1">
      <c r="A2329" s="139">
        <v>39847</v>
      </c>
      <c r="B2329" s="174">
        <v>6000</v>
      </c>
      <c r="C2329" s="46"/>
      <c r="D2329" s="46"/>
      <c r="I2329" s="258"/>
      <c r="J2329" s="258"/>
      <c r="K2329" s="258"/>
      <c r="L2329" s="258"/>
      <c r="R2329" s="176"/>
      <c r="S2329" s="175"/>
      <c r="T2329" s="175"/>
      <c r="U2329" s="3"/>
    </row>
    <row r="2330" spans="1:21" s="140" customFormat="1" ht="15.75" customHeight="1">
      <c r="A2330" s="139">
        <v>39846</v>
      </c>
      <c r="B2330" s="174">
        <v>5800</v>
      </c>
      <c r="C2330" s="46"/>
      <c r="D2330" s="46"/>
      <c r="I2330" s="258"/>
      <c r="J2330" s="258"/>
      <c r="K2330" s="258"/>
      <c r="L2330" s="258"/>
      <c r="R2330" s="176"/>
      <c r="S2330" s="175"/>
      <c r="T2330" s="175"/>
      <c r="U2330" s="3"/>
    </row>
    <row r="2331" spans="1:21" s="140" customFormat="1" ht="15.75" customHeight="1">
      <c r="A2331" s="139">
        <v>39836</v>
      </c>
      <c r="B2331" s="174">
        <v>5650</v>
      </c>
      <c r="C2331" s="46"/>
      <c r="D2331" s="46"/>
      <c r="I2331" s="258"/>
      <c r="J2331" s="258"/>
      <c r="K2331" s="258"/>
      <c r="L2331" s="258"/>
      <c r="R2331" s="176"/>
      <c r="S2331" s="175"/>
      <c r="T2331" s="175"/>
      <c r="U2331" s="3"/>
    </row>
    <row r="2332" spans="1:21" s="140" customFormat="1" ht="15.75" customHeight="1">
      <c r="A2332" s="139">
        <v>39835</v>
      </c>
      <c r="B2332" s="174">
        <v>5650</v>
      </c>
      <c r="C2332" s="46"/>
      <c r="D2332" s="46"/>
      <c r="I2332" s="258"/>
      <c r="J2332" s="258"/>
      <c r="K2332" s="258"/>
      <c r="L2332" s="258"/>
      <c r="R2332" s="176"/>
      <c r="S2332" s="175"/>
      <c r="T2332" s="175"/>
      <c r="U2332" s="3"/>
    </row>
    <row r="2333" spans="1:21" s="140" customFormat="1" ht="15.75" customHeight="1">
      <c r="A2333" s="139">
        <v>39834</v>
      </c>
      <c r="B2333" s="174">
        <v>5650</v>
      </c>
      <c r="C2333" s="46"/>
      <c r="D2333" s="46"/>
      <c r="I2333" s="258"/>
      <c r="J2333" s="258"/>
      <c r="K2333" s="258"/>
      <c r="L2333" s="258"/>
      <c r="R2333" s="176"/>
      <c r="S2333" s="175"/>
      <c r="T2333" s="175"/>
      <c r="U2333" s="3"/>
    </row>
    <row r="2334" spans="1:21" s="140" customFormat="1" ht="15.75" customHeight="1">
      <c r="A2334" s="139">
        <v>39833</v>
      </c>
      <c r="B2334" s="174">
        <v>5650</v>
      </c>
      <c r="C2334" s="46"/>
      <c r="D2334" s="46"/>
      <c r="I2334" s="258"/>
      <c r="J2334" s="258"/>
      <c r="K2334" s="258"/>
      <c r="L2334" s="258"/>
      <c r="R2334" s="176"/>
      <c r="S2334" s="175"/>
      <c r="T2334" s="175"/>
      <c r="U2334" s="3"/>
    </row>
    <row r="2335" spans="1:21" s="140" customFormat="1" ht="15.75" customHeight="1">
      <c r="A2335" s="139">
        <v>39832</v>
      </c>
      <c r="B2335" s="174">
        <v>5650</v>
      </c>
      <c r="C2335" s="46"/>
      <c r="D2335" s="46"/>
      <c r="I2335" s="258"/>
      <c r="J2335" s="258"/>
      <c r="K2335" s="258"/>
      <c r="L2335" s="258"/>
      <c r="R2335" s="176"/>
      <c r="S2335" s="175"/>
      <c r="T2335" s="175"/>
      <c r="U2335" s="3"/>
    </row>
    <row r="2336" spans="1:21" s="140" customFormat="1" ht="15.75" customHeight="1">
      <c r="A2336" s="139">
        <v>39829</v>
      </c>
      <c r="B2336" s="174">
        <v>5650</v>
      </c>
      <c r="C2336" s="46"/>
      <c r="D2336" s="46"/>
      <c r="I2336" s="258"/>
      <c r="J2336" s="258"/>
      <c r="K2336" s="258"/>
      <c r="L2336" s="258"/>
      <c r="R2336" s="176"/>
      <c r="S2336" s="175"/>
      <c r="T2336" s="175"/>
      <c r="U2336" s="3"/>
    </row>
    <row r="2337" spans="1:21" s="140" customFormat="1" ht="15.75" customHeight="1">
      <c r="A2337" s="139">
        <v>39828</v>
      </c>
      <c r="B2337" s="174">
        <v>5500</v>
      </c>
      <c r="C2337" s="46"/>
      <c r="D2337" s="46"/>
      <c r="I2337" s="258"/>
      <c r="J2337" s="258"/>
      <c r="K2337" s="258"/>
      <c r="L2337" s="258"/>
      <c r="R2337" s="176"/>
      <c r="S2337" s="175"/>
      <c r="T2337" s="175"/>
      <c r="U2337" s="3"/>
    </row>
    <row r="2338" spans="1:21" s="140" customFormat="1" ht="15.75" customHeight="1">
      <c r="A2338" s="139">
        <v>39827</v>
      </c>
      <c r="B2338" s="174">
        <v>5500</v>
      </c>
      <c r="C2338" s="46"/>
      <c r="D2338" s="46"/>
      <c r="I2338" s="258"/>
      <c r="J2338" s="258"/>
      <c r="K2338" s="258"/>
      <c r="L2338" s="258"/>
      <c r="R2338" s="176"/>
      <c r="S2338" s="175"/>
      <c r="T2338" s="175"/>
      <c r="U2338" s="3"/>
    </row>
    <row r="2339" spans="1:21" s="140" customFormat="1" ht="15.75" customHeight="1">
      <c r="A2339" s="139">
        <v>39826</v>
      </c>
      <c r="B2339" s="174">
        <v>5500</v>
      </c>
      <c r="C2339" s="46"/>
      <c r="D2339" s="46"/>
      <c r="I2339" s="258"/>
      <c r="J2339" s="258"/>
      <c r="K2339" s="258"/>
      <c r="L2339" s="258"/>
      <c r="R2339" s="176"/>
      <c r="S2339" s="175"/>
      <c r="T2339" s="175"/>
      <c r="U2339" s="3"/>
    </row>
    <row r="2340" spans="1:21" s="140" customFormat="1" ht="15.75" customHeight="1">
      <c r="A2340" s="139">
        <v>39825</v>
      </c>
      <c r="B2340" s="174">
        <v>5400</v>
      </c>
      <c r="C2340" s="46"/>
      <c r="D2340" s="46"/>
      <c r="I2340" s="258"/>
      <c r="J2340" s="258"/>
      <c r="K2340" s="258"/>
      <c r="L2340" s="258"/>
      <c r="R2340" s="176"/>
      <c r="S2340" s="175"/>
      <c r="T2340" s="175"/>
      <c r="U2340" s="3"/>
    </row>
    <row r="2341" spans="1:21" s="140" customFormat="1" ht="15.75" customHeight="1">
      <c r="A2341" s="139">
        <v>39822</v>
      </c>
      <c r="B2341" s="174">
        <v>5400</v>
      </c>
      <c r="C2341" s="46"/>
      <c r="D2341" s="46"/>
      <c r="I2341" s="258"/>
      <c r="J2341" s="258"/>
      <c r="K2341" s="258"/>
      <c r="L2341" s="258"/>
      <c r="R2341" s="176"/>
      <c r="S2341" s="175"/>
      <c r="T2341" s="175"/>
      <c r="U2341" s="3"/>
    </row>
    <row r="2342" spans="1:21" s="140" customFormat="1" ht="15.75" customHeight="1">
      <c r="A2342" s="139">
        <v>39821</v>
      </c>
      <c r="B2342" s="174">
        <v>5400</v>
      </c>
      <c r="C2342" s="46"/>
      <c r="D2342" s="46"/>
      <c r="I2342" s="258"/>
      <c r="J2342" s="258"/>
      <c r="K2342" s="258"/>
      <c r="L2342" s="258"/>
      <c r="R2342" s="176"/>
      <c r="S2342" s="175"/>
      <c r="T2342" s="175"/>
      <c r="U2342" s="3"/>
    </row>
    <row r="2343" spans="1:21" s="140" customFormat="1" ht="15.75" customHeight="1">
      <c r="A2343" s="139">
        <v>39820</v>
      </c>
      <c r="B2343" s="174">
        <v>5400</v>
      </c>
      <c r="C2343" s="46"/>
      <c r="D2343" s="46"/>
      <c r="I2343" s="258"/>
      <c r="J2343" s="258"/>
      <c r="K2343" s="258"/>
      <c r="L2343" s="258"/>
      <c r="R2343" s="176"/>
      <c r="S2343" s="175"/>
      <c r="T2343" s="175"/>
      <c r="U2343" s="3"/>
    </row>
    <row r="2344" spans="1:21" s="140" customFormat="1" ht="15.75" customHeight="1">
      <c r="A2344" s="139">
        <v>39819</v>
      </c>
      <c r="B2344" s="174">
        <v>5250</v>
      </c>
      <c r="C2344" s="46"/>
      <c r="D2344" s="46"/>
      <c r="I2344" s="258"/>
      <c r="J2344" s="258"/>
      <c r="K2344" s="258"/>
      <c r="L2344" s="258"/>
      <c r="R2344" s="176"/>
      <c r="S2344" s="175"/>
      <c r="T2344" s="175"/>
      <c r="U2344" s="3"/>
    </row>
    <row r="2345" spans="1:21" s="140" customFormat="1" ht="15.75" customHeight="1">
      <c r="A2345" s="139">
        <v>39818</v>
      </c>
      <c r="B2345" s="174">
        <v>5150</v>
      </c>
      <c r="C2345" s="46"/>
      <c r="D2345" s="46"/>
      <c r="I2345" s="258"/>
      <c r="J2345" s="258"/>
      <c r="K2345" s="258"/>
      <c r="L2345" s="258"/>
      <c r="R2345" s="176"/>
      <c r="S2345" s="175"/>
      <c r="T2345" s="175"/>
      <c r="U2345" s="3"/>
    </row>
    <row r="2346" spans="1:21" s="140" customFormat="1" ht="15.75" customHeight="1">
      <c r="A2346" s="139">
        <v>39813</v>
      </c>
      <c r="B2346" s="174">
        <v>5200</v>
      </c>
      <c r="C2346" s="46"/>
      <c r="D2346" s="46"/>
      <c r="I2346" s="258"/>
      <c r="J2346" s="258"/>
      <c r="K2346" s="258"/>
      <c r="L2346" s="258"/>
      <c r="R2346" s="176"/>
      <c r="S2346" s="175"/>
      <c r="T2346" s="175"/>
      <c r="U2346" s="3"/>
    </row>
    <row r="2347" spans="1:21" s="140" customFormat="1" ht="15.75" customHeight="1">
      <c r="A2347" s="139">
        <v>39812</v>
      </c>
      <c r="B2347" s="174">
        <v>5250</v>
      </c>
      <c r="C2347" s="46"/>
      <c r="D2347" s="46"/>
      <c r="I2347" s="258"/>
      <c r="J2347" s="258"/>
      <c r="K2347" s="258"/>
      <c r="L2347" s="258"/>
      <c r="R2347" s="176"/>
      <c r="S2347" s="175"/>
      <c r="T2347" s="175"/>
      <c r="U2347" s="3"/>
    </row>
    <row r="2348" spans="1:21" s="140" customFormat="1" ht="15.75" customHeight="1">
      <c r="A2348" s="139">
        <v>39811</v>
      </c>
      <c r="B2348" s="174">
        <v>5300</v>
      </c>
      <c r="C2348" s="46"/>
      <c r="D2348" s="46"/>
      <c r="I2348" s="258"/>
      <c r="J2348" s="258"/>
      <c r="K2348" s="258"/>
      <c r="L2348" s="258"/>
      <c r="R2348" s="176"/>
      <c r="S2348" s="175"/>
      <c r="T2348" s="175"/>
      <c r="U2348" s="3"/>
    </row>
    <row r="2349" spans="1:21" s="140" customFormat="1" ht="15.75" customHeight="1">
      <c r="A2349" s="139">
        <v>39808</v>
      </c>
      <c r="B2349" s="174">
        <v>5400</v>
      </c>
      <c r="C2349" s="46"/>
      <c r="D2349" s="46"/>
      <c r="I2349" s="258"/>
      <c r="J2349" s="258"/>
      <c r="K2349" s="258"/>
      <c r="L2349" s="258"/>
      <c r="R2349" s="176"/>
      <c r="S2349" s="175"/>
      <c r="T2349" s="175"/>
      <c r="U2349" s="3"/>
    </row>
    <row r="2350" spans="1:21" s="140" customFormat="1" ht="15.75" customHeight="1">
      <c r="A2350" s="139">
        <v>39807</v>
      </c>
      <c r="B2350" s="174">
        <v>5450</v>
      </c>
      <c r="C2350" s="46"/>
      <c r="D2350" s="46"/>
      <c r="I2350" s="258"/>
      <c r="J2350" s="258"/>
      <c r="K2350" s="258"/>
      <c r="L2350" s="258"/>
      <c r="R2350" s="176"/>
      <c r="S2350" s="175"/>
      <c r="T2350" s="175"/>
      <c r="U2350" s="3"/>
    </row>
    <row r="2351" spans="1:21" s="140" customFormat="1" ht="15.75" customHeight="1">
      <c r="A2351" s="139">
        <v>39806</v>
      </c>
      <c r="B2351" s="174">
        <v>5450</v>
      </c>
      <c r="C2351" s="46"/>
      <c r="D2351" s="46"/>
      <c r="I2351" s="258"/>
      <c r="J2351" s="258"/>
      <c r="K2351" s="258"/>
      <c r="L2351" s="258"/>
      <c r="R2351" s="176"/>
      <c r="S2351" s="175"/>
      <c r="T2351" s="175"/>
      <c r="U2351" s="3"/>
    </row>
    <row r="2352" spans="1:21" s="140" customFormat="1" ht="15.75" customHeight="1">
      <c r="A2352" s="139">
        <v>39805</v>
      </c>
      <c r="B2352" s="174">
        <v>5600</v>
      </c>
      <c r="C2352" s="46"/>
      <c r="D2352" s="46"/>
      <c r="I2352" s="258"/>
      <c r="J2352" s="258"/>
      <c r="K2352" s="258"/>
      <c r="L2352" s="258"/>
      <c r="R2352" s="176"/>
      <c r="S2352" s="175"/>
      <c r="T2352" s="175"/>
      <c r="U2352" s="3"/>
    </row>
    <row r="2353" spans="1:21" s="140" customFormat="1" ht="15.75" customHeight="1">
      <c r="A2353" s="139">
        <v>39804</v>
      </c>
      <c r="B2353" s="174">
        <v>5500</v>
      </c>
      <c r="C2353" s="46"/>
      <c r="D2353" s="46"/>
      <c r="I2353" s="258"/>
      <c r="J2353" s="258"/>
      <c r="K2353" s="258"/>
      <c r="L2353" s="258"/>
      <c r="R2353" s="176"/>
      <c r="S2353" s="175"/>
      <c r="T2353" s="175"/>
      <c r="U2353" s="3"/>
    </row>
    <row r="2354" spans="1:21" s="140" customFormat="1" ht="15.75" customHeight="1">
      <c r="A2354" s="139">
        <v>39801</v>
      </c>
      <c r="B2354" s="174">
        <v>5450</v>
      </c>
      <c r="C2354" s="46"/>
      <c r="D2354" s="46"/>
      <c r="I2354" s="258"/>
      <c r="J2354" s="258"/>
      <c r="K2354" s="258"/>
      <c r="L2354" s="258"/>
      <c r="R2354" s="176"/>
      <c r="S2354" s="175"/>
      <c r="T2354" s="175"/>
      <c r="U2354" s="3"/>
    </row>
    <row r="2355" spans="1:21" s="140" customFormat="1" ht="15.75" customHeight="1">
      <c r="A2355" s="139">
        <v>39800</v>
      </c>
      <c r="B2355" s="174">
        <v>5250</v>
      </c>
      <c r="C2355" s="46"/>
      <c r="D2355" s="46"/>
      <c r="I2355" s="258"/>
      <c r="J2355" s="258"/>
      <c r="K2355" s="258"/>
      <c r="L2355" s="258"/>
      <c r="R2355" s="176"/>
      <c r="S2355" s="175"/>
      <c r="T2355" s="175"/>
      <c r="U2355" s="3"/>
    </row>
    <row r="2356" spans="1:21" s="140" customFormat="1" ht="15.75" customHeight="1">
      <c r="A2356" s="139">
        <v>39799</v>
      </c>
      <c r="B2356" s="174">
        <v>5150</v>
      </c>
      <c r="C2356" s="46"/>
      <c r="D2356" s="46"/>
      <c r="I2356" s="258"/>
      <c r="J2356" s="258"/>
      <c r="K2356" s="258"/>
      <c r="L2356" s="258"/>
      <c r="R2356" s="176"/>
      <c r="S2356" s="175"/>
      <c r="T2356" s="175"/>
      <c r="U2356" s="3"/>
    </row>
    <row r="2357" spans="1:21" s="140" customFormat="1" ht="15.75" customHeight="1">
      <c r="A2357" s="139">
        <v>39798</v>
      </c>
      <c r="B2357" s="174">
        <v>5100</v>
      </c>
      <c r="C2357" s="46"/>
      <c r="D2357" s="46"/>
      <c r="I2357" s="258"/>
      <c r="J2357" s="258"/>
      <c r="K2357" s="258"/>
      <c r="L2357" s="258"/>
      <c r="R2357" s="176"/>
      <c r="S2357" s="175"/>
      <c r="T2357" s="175"/>
      <c r="U2357" s="3"/>
    </row>
    <row r="2358" spans="1:21" s="140" customFormat="1" ht="15.75" customHeight="1">
      <c r="A2358" s="139">
        <v>39797</v>
      </c>
      <c r="B2358" s="174">
        <v>5000</v>
      </c>
      <c r="C2358" s="46"/>
      <c r="D2358" s="46"/>
      <c r="I2358" s="258"/>
      <c r="J2358" s="258"/>
      <c r="K2358" s="258"/>
      <c r="L2358" s="258"/>
      <c r="R2358" s="176"/>
      <c r="S2358" s="175"/>
      <c r="T2358" s="175"/>
      <c r="U2358" s="3"/>
    </row>
    <row r="2359" spans="1:21" s="140" customFormat="1" ht="15.75" customHeight="1">
      <c r="A2359" s="139">
        <v>39794</v>
      </c>
      <c r="B2359" s="174">
        <v>5000</v>
      </c>
      <c r="C2359" s="46"/>
      <c r="D2359" s="46"/>
      <c r="I2359" s="258"/>
      <c r="J2359" s="258"/>
      <c r="K2359" s="258"/>
      <c r="L2359" s="258"/>
      <c r="R2359" s="176"/>
      <c r="S2359" s="175"/>
      <c r="T2359" s="175"/>
      <c r="U2359" s="3"/>
    </row>
    <row r="2360" spans="1:21" s="140" customFormat="1" ht="15.75" customHeight="1">
      <c r="A2360" s="139">
        <v>39793</v>
      </c>
      <c r="B2360" s="174">
        <v>4950</v>
      </c>
      <c r="C2360" s="46"/>
      <c r="D2360" s="46"/>
      <c r="I2360" s="258"/>
      <c r="J2360" s="258"/>
      <c r="K2360" s="258"/>
      <c r="L2360" s="258"/>
      <c r="R2360" s="176"/>
      <c r="S2360" s="175"/>
      <c r="T2360" s="175"/>
      <c r="U2360" s="3"/>
    </row>
    <row r="2361" spans="1:21" s="140" customFormat="1" ht="15.75" customHeight="1">
      <c r="A2361" s="139">
        <v>39792</v>
      </c>
      <c r="B2361" s="174">
        <v>4880</v>
      </c>
      <c r="C2361" s="46"/>
      <c r="D2361" s="46"/>
      <c r="I2361" s="258"/>
      <c r="J2361" s="258"/>
      <c r="K2361" s="258"/>
      <c r="L2361" s="258"/>
      <c r="R2361" s="176"/>
      <c r="S2361" s="175"/>
      <c r="T2361" s="175"/>
      <c r="U2361" s="3"/>
    </row>
    <row r="2362" spans="1:21" s="140" customFormat="1" ht="15.75" customHeight="1">
      <c r="A2362" s="139">
        <v>39791</v>
      </c>
      <c r="B2362" s="174">
        <v>4850</v>
      </c>
      <c r="C2362" s="46"/>
      <c r="D2362" s="46"/>
      <c r="I2362" s="258"/>
      <c r="J2362" s="258"/>
      <c r="K2362" s="258"/>
      <c r="L2362" s="258"/>
      <c r="R2362" s="176"/>
      <c r="S2362" s="175"/>
      <c r="T2362" s="175"/>
      <c r="U2362" s="3"/>
    </row>
    <row r="2363" spans="1:21" s="140" customFormat="1" ht="15.75" customHeight="1">
      <c r="A2363" s="139">
        <v>39790</v>
      </c>
      <c r="B2363" s="174">
        <v>4800</v>
      </c>
      <c r="C2363" s="46"/>
      <c r="D2363" s="46"/>
      <c r="I2363" s="258"/>
      <c r="J2363" s="258"/>
      <c r="K2363" s="258"/>
      <c r="L2363" s="258"/>
      <c r="R2363" s="176"/>
      <c r="S2363" s="175"/>
      <c r="T2363" s="175"/>
      <c r="U2363" s="3"/>
    </row>
    <row r="2364" spans="1:21" s="140" customFormat="1" ht="15.75" customHeight="1">
      <c r="A2364" s="139">
        <v>39787</v>
      </c>
      <c r="B2364" s="174">
        <v>4750</v>
      </c>
      <c r="C2364" s="46"/>
      <c r="D2364" s="46"/>
      <c r="I2364" s="258"/>
      <c r="J2364" s="258"/>
      <c r="K2364" s="258"/>
      <c r="L2364" s="258"/>
      <c r="R2364" s="176"/>
      <c r="S2364" s="175"/>
      <c r="T2364" s="175"/>
      <c r="U2364" s="3"/>
    </row>
    <row r="2365" spans="1:21" s="140" customFormat="1" ht="15.75" customHeight="1">
      <c r="A2365" s="139">
        <v>39786</v>
      </c>
      <c r="B2365" s="174">
        <v>4800</v>
      </c>
      <c r="C2365" s="46"/>
      <c r="D2365" s="46"/>
      <c r="I2365" s="258"/>
      <c r="J2365" s="258"/>
      <c r="K2365" s="258"/>
      <c r="L2365" s="258"/>
      <c r="R2365" s="176"/>
      <c r="S2365" s="175"/>
      <c r="T2365" s="175"/>
      <c r="U2365" s="3"/>
    </row>
    <row r="2366" spans="1:21" s="140" customFormat="1" ht="15.75" customHeight="1">
      <c r="A2366" s="139">
        <v>39785</v>
      </c>
      <c r="B2366" s="174">
        <v>4750</v>
      </c>
      <c r="C2366" s="46"/>
      <c r="D2366" s="46"/>
      <c r="I2366" s="258"/>
      <c r="J2366" s="258"/>
      <c r="K2366" s="258"/>
      <c r="L2366" s="258"/>
      <c r="R2366" s="176"/>
      <c r="S2366" s="175"/>
      <c r="T2366" s="175"/>
      <c r="U2366" s="3"/>
    </row>
    <row r="2367" spans="1:21" s="140" customFormat="1" ht="15.75" customHeight="1">
      <c r="A2367" s="139">
        <v>39784</v>
      </c>
      <c r="B2367" s="174">
        <v>4750</v>
      </c>
      <c r="C2367" s="46"/>
      <c r="D2367" s="46"/>
      <c r="I2367" s="258"/>
      <c r="J2367" s="258"/>
      <c r="K2367" s="258"/>
      <c r="L2367" s="258"/>
      <c r="R2367" s="176"/>
      <c r="S2367" s="175"/>
      <c r="T2367" s="175"/>
      <c r="U2367" s="3"/>
    </row>
    <row r="2368" spans="1:21" s="140" customFormat="1" ht="15.75" customHeight="1">
      <c r="A2368" s="139">
        <v>39783</v>
      </c>
      <c r="B2368" s="174">
        <v>4700</v>
      </c>
      <c r="C2368" s="46"/>
      <c r="D2368" s="46"/>
      <c r="I2368" s="258"/>
      <c r="J2368" s="258"/>
      <c r="K2368" s="258"/>
      <c r="L2368" s="258"/>
      <c r="R2368" s="176"/>
      <c r="S2368" s="175"/>
      <c r="T2368" s="175"/>
      <c r="U2368" s="3"/>
    </row>
    <row r="2369" spans="1:21" s="140" customFormat="1" ht="15.75" customHeight="1">
      <c r="A2369" s="139">
        <v>39780</v>
      </c>
      <c r="B2369" s="174">
        <v>4600</v>
      </c>
      <c r="C2369" s="46"/>
      <c r="D2369" s="46"/>
      <c r="I2369" s="258"/>
      <c r="J2369" s="258"/>
      <c r="K2369" s="258"/>
      <c r="L2369" s="258"/>
      <c r="R2369" s="176"/>
      <c r="S2369" s="175"/>
      <c r="T2369" s="175"/>
      <c r="U2369" s="3"/>
    </row>
    <row r="2370" spans="1:21" s="140" customFormat="1" ht="15.75" customHeight="1">
      <c r="A2370" s="139">
        <v>39779</v>
      </c>
      <c r="B2370" s="174">
        <v>4700</v>
      </c>
      <c r="C2370" s="46"/>
      <c r="D2370" s="46"/>
      <c r="I2370" s="258"/>
      <c r="J2370" s="258"/>
      <c r="K2370" s="258"/>
      <c r="L2370" s="258"/>
      <c r="R2370" s="176"/>
      <c r="S2370" s="175"/>
      <c r="T2370" s="175"/>
      <c r="U2370" s="3"/>
    </row>
    <row r="2371" spans="1:21" s="140" customFormat="1" ht="15.75" customHeight="1">
      <c r="A2371" s="139">
        <v>39778</v>
      </c>
      <c r="B2371" s="174">
        <v>4650</v>
      </c>
      <c r="C2371" s="46"/>
      <c r="D2371" s="46"/>
      <c r="I2371" s="258"/>
      <c r="J2371" s="258"/>
      <c r="K2371" s="258"/>
      <c r="L2371" s="258"/>
      <c r="R2371" s="176"/>
      <c r="S2371" s="175"/>
      <c r="T2371" s="175"/>
      <c r="U2371" s="3"/>
    </row>
    <row r="2372" spans="1:21" s="140" customFormat="1" ht="15.75" customHeight="1">
      <c r="A2372" s="139">
        <v>39777</v>
      </c>
      <c r="B2372" s="174">
        <v>4550</v>
      </c>
      <c r="C2372" s="46"/>
      <c r="D2372" s="46"/>
      <c r="I2372" s="258"/>
      <c r="J2372" s="258"/>
      <c r="K2372" s="258"/>
      <c r="L2372" s="258"/>
      <c r="R2372" s="176"/>
      <c r="S2372" s="175"/>
      <c r="T2372" s="175"/>
      <c r="U2372" s="3"/>
    </row>
    <row r="2373" spans="1:21" s="140" customFormat="1" ht="15.75" customHeight="1">
      <c r="A2373" s="139">
        <v>39776</v>
      </c>
      <c r="B2373" s="174">
        <v>4450</v>
      </c>
      <c r="C2373" s="46"/>
      <c r="D2373" s="46"/>
      <c r="I2373" s="258"/>
      <c r="J2373" s="258"/>
      <c r="K2373" s="258"/>
      <c r="L2373" s="258"/>
      <c r="R2373" s="176"/>
      <c r="S2373" s="175"/>
      <c r="T2373" s="175"/>
      <c r="U2373" s="3"/>
    </row>
    <row r="2374" spans="1:21" s="140" customFormat="1" ht="15.75" customHeight="1">
      <c r="A2374" s="139">
        <v>39773</v>
      </c>
      <c r="B2374" s="174">
        <v>4500</v>
      </c>
      <c r="C2374" s="46"/>
      <c r="D2374" s="46"/>
      <c r="I2374" s="258"/>
      <c r="J2374" s="258"/>
      <c r="K2374" s="258"/>
      <c r="L2374" s="258"/>
      <c r="R2374" s="176"/>
      <c r="S2374" s="175"/>
      <c r="T2374" s="175"/>
      <c r="U2374" s="3"/>
    </row>
    <row r="2375" spans="1:21" s="140" customFormat="1" ht="15.75" customHeight="1">
      <c r="A2375" s="139">
        <v>39772</v>
      </c>
      <c r="B2375" s="174">
        <v>4500</v>
      </c>
      <c r="C2375" s="46"/>
      <c r="D2375" s="46"/>
      <c r="I2375" s="258"/>
      <c r="J2375" s="258"/>
      <c r="K2375" s="258"/>
      <c r="L2375" s="258"/>
      <c r="R2375" s="176"/>
      <c r="S2375" s="175"/>
      <c r="T2375" s="175"/>
      <c r="U2375" s="3"/>
    </row>
    <row r="2376" spans="1:21" s="140" customFormat="1" ht="15.75" customHeight="1">
      <c r="A2376" s="139">
        <v>39771</v>
      </c>
      <c r="B2376" s="174">
        <v>4500</v>
      </c>
      <c r="C2376" s="46"/>
      <c r="D2376" s="46"/>
      <c r="I2376" s="258"/>
      <c r="J2376" s="258"/>
      <c r="K2376" s="258"/>
      <c r="L2376" s="258"/>
      <c r="R2376" s="176"/>
      <c r="S2376" s="175"/>
      <c r="T2376" s="175"/>
      <c r="U2376" s="3"/>
    </row>
    <row r="2377" spans="1:21" s="140" customFormat="1" ht="15.75" customHeight="1">
      <c r="A2377" s="139">
        <v>39770</v>
      </c>
      <c r="B2377" s="174">
        <v>4500</v>
      </c>
      <c r="C2377" s="46"/>
      <c r="D2377" s="46"/>
      <c r="I2377" s="258"/>
      <c r="J2377" s="258"/>
      <c r="K2377" s="258"/>
      <c r="L2377" s="258"/>
      <c r="R2377" s="176"/>
      <c r="S2377" s="175"/>
      <c r="T2377" s="175"/>
      <c r="U2377" s="3"/>
    </row>
    <row r="2378" spans="1:21" s="140" customFormat="1" ht="15.75" customHeight="1">
      <c r="A2378" s="139">
        <v>39769</v>
      </c>
      <c r="B2378" s="174">
        <v>4450</v>
      </c>
      <c r="C2378" s="46"/>
      <c r="D2378" s="46"/>
      <c r="I2378" s="258"/>
      <c r="J2378" s="258"/>
      <c r="K2378" s="258"/>
      <c r="L2378" s="258"/>
      <c r="R2378" s="176"/>
      <c r="S2378" s="175"/>
      <c r="T2378" s="175"/>
      <c r="U2378" s="3"/>
    </row>
    <row r="2379" spans="1:21" s="140" customFormat="1" ht="15.75" customHeight="1">
      <c r="A2379" s="139">
        <v>39766</v>
      </c>
      <c r="B2379" s="174">
        <v>4400</v>
      </c>
      <c r="C2379" s="46"/>
      <c r="D2379" s="46"/>
      <c r="I2379" s="258"/>
      <c r="J2379" s="258"/>
      <c r="K2379" s="258"/>
      <c r="L2379" s="258"/>
      <c r="R2379" s="176"/>
      <c r="S2379" s="175"/>
      <c r="T2379" s="175"/>
      <c r="U2379" s="3"/>
    </row>
    <row r="2380" spans="1:21" s="140" customFormat="1" ht="15.75" customHeight="1">
      <c r="A2380" s="139">
        <v>39765</v>
      </c>
      <c r="B2380" s="174">
        <v>4550</v>
      </c>
      <c r="C2380" s="46"/>
      <c r="D2380" s="46"/>
      <c r="I2380" s="258"/>
      <c r="J2380" s="258"/>
      <c r="K2380" s="258"/>
      <c r="L2380" s="258"/>
      <c r="R2380" s="176"/>
      <c r="S2380" s="175"/>
      <c r="T2380" s="175"/>
      <c r="U2380" s="3"/>
    </row>
    <row r="2381" spans="1:21" s="140" customFormat="1" ht="15.75" customHeight="1">
      <c r="A2381" s="139">
        <v>39764</v>
      </c>
      <c r="B2381" s="174">
        <v>4550</v>
      </c>
      <c r="C2381" s="46"/>
      <c r="D2381" s="46"/>
      <c r="I2381" s="258"/>
      <c r="J2381" s="258"/>
      <c r="K2381" s="258"/>
      <c r="L2381" s="258"/>
      <c r="R2381" s="176"/>
      <c r="S2381" s="175"/>
      <c r="T2381" s="175"/>
      <c r="U2381" s="3"/>
    </row>
    <row r="2382" spans="1:21" s="140" customFormat="1" ht="15.75" customHeight="1">
      <c r="A2382" s="139">
        <v>39763</v>
      </c>
      <c r="B2382" s="174">
        <v>4800</v>
      </c>
      <c r="C2382" s="46"/>
      <c r="D2382" s="46"/>
      <c r="I2382" s="258"/>
      <c r="J2382" s="258"/>
      <c r="K2382" s="258"/>
      <c r="L2382" s="258"/>
      <c r="R2382" s="176"/>
      <c r="S2382" s="175"/>
      <c r="T2382" s="175"/>
      <c r="U2382" s="3"/>
    </row>
    <row r="2383" spans="1:21" s="140" customFormat="1" ht="15.75" customHeight="1">
      <c r="A2383" s="139">
        <v>39762</v>
      </c>
      <c r="B2383" s="174">
        <v>4800</v>
      </c>
      <c r="C2383" s="46"/>
      <c r="D2383" s="46"/>
      <c r="I2383" s="258"/>
      <c r="J2383" s="258"/>
      <c r="K2383" s="258"/>
      <c r="L2383" s="258"/>
      <c r="R2383" s="176"/>
      <c r="S2383" s="175"/>
      <c r="T2383" s="175"/>
      <c r="U2383" s="3"/>
    </row>
    <row r="2384" spans="1:21" s="140" customFormat="1" ht="15.75" customHeight="1">
      <c r="A2384" s="139">
        <v>39759</v>
      </c>
      <c r="B2384" s="174">
        <v>5000</v>
      </c>
      <c r="C2384" s="46"/>
      <c r="D2384" s="46"/>
      <c r="I2384" s="258"/>
      <c r="J2384" s="258"/>
      <c r="K2384" s="258"/>
      <c r="L2384" s="258"/>
      <c r="R2384" s="176"/>
      <c r="S2384" s="175"/>
      <c r="T2384" s="175"/>
      <c r="U2384" s="3"/>
    </row>
    <row r="2385" spans="1:21" s="140" customFormat="1" ht="15.75" customHeight="1">
      <c r="A2385" s="139">
        <v>39758</v>
      </c>
      <c r="B2385" s="174">
        <v>5200</v>
      </c>
      <c r="C2385" s="46"/>
      <c r="D2385" s="46"/>
      <c r="I2385" s="258"/>
      <c r="J2385" s="258"/>
      <c r="K2385" s="258"/>
      <c r="L2385" s="258"/>
      <c r="R2385" s="176"/>
      <c r="S2385" s="175"/>
      <c r="T2385" s="175"/>
      <c r="U2385" s="3"/>
    </row>
    <row r="2386" spans="1:21" s="140" customFormat="1" ht="15.75" customHeight="1">
      <c r="A2386" s="139">
        <v>39757</v>
      </c>
      <c r="B2386" s="174">
        <v>5200</v>
      </c>
      <c r="C2386" s="46"/>
      <c r="D2386" s="46"/>
      <c r="I2386" s="258"/>
      <c r="J2386" s="258"/>
      <c r="K2386" s="258"/>
      <c r="L2386" s="258"/>
      <c r="R2386" s="176"/>
      <c r="S2386" s="175"/>
      <c r="T2386" s="175"/>
      <c r="U2386" s="3"/>
    </row>
    <row r="2387" spans="1:21" s="140" customFormat="1" ht="15.75" customHeight="1">
      <c r="A2387" s="139">
        <v>39756</v>
      </c>
      <c r="B2387" s="174">
        <v>5200</v>
      </c>
      <c r="C2387" s="46"/>
      <c r="D2387" s="46"/>
      <c r="I2387" s="258"/>
      <c r="J2387" s="258"/>
      <c r="K2387" s="258"/>
      <c r="L2387" s="258"/>
      <c r="R2387" s="176"/>
      <c r="S2387" s="175"/>
      <c r="T2387" s="175"/>
      <c r="U2387" s="3"/>
    </row>
    <row r="2388" spans="1:21" s="140" customFormat="1" ht="15.75" customHeight="1">
      <c r="A2388" s="139">
        <v>39755</v>
      </c>
      <c r="B2388" s="174">
        <v>5100</v>
      </c>
      <c r="C2388" s="46"/>
      <c r="D2388" s="46"/>
      <c r="I2388" s="258"/>
      <c r="J2388" s="258"/>
      <c r="K2388" s="258"/>
      <c r="L2388" s="258"/>
      <c r="R2388" s="176"/>
      <c r="S2388" s="175"/>
      <c r="T2388" s="175"/>
      <c r="U2388" s="3"/>
    </row>
    <row r="2389" spans="1:21" s="140" customFormat="1" ht="15.75" customHeight="1">
      <c r="A2389" s="139">
        <v>39752</v>
      </c>
      <c r="B2389" s="174">
        <v>5100</v>
      </c>
      <c r="C2389" s="46"/>
      <c r="D2389" s="46"/>
      <c r="I2389" s="258"/>
      <c r="J2389" s="258"/>
      <c r="K2389" s="258"/>
      <c r="L2389" s="258"/>
      <c r="R2389" s="176"/>
      <c r="S2389" s="175"/>
      <c r="T2389" s="175"/>
      <c r="U2389" s="3"/>
    </row>
    <row r="2390" spans="1:21" s="140" customFormat="1" ht="15.75" customHeight="1">
      <c r="A2390" s="139">
        <v>39751</v>
      </c>
      <c r="B2390" s="174">
        <v>5200</v>
      </c>
      <c r="C2390" s="46"/>
      <c r="D2390" s="46"/>
      <c r="I2390" s="258"/>
      <c r="J2390" s="258"/>
      <c r="K2390" s="258"/>
      <c r="L2390" s="258"/>
      <c r="R2390" s="176"/>
      <c r="S2390" s="175"/>
      <c r="T2390" s="175"/>
      <c r="U2390" s="3"/>
    </row>
    <row r="2391" spans="1:21" s="140" customFormat="1" ht="15.75" customHeight="1">
      <c r="A2391" s="139">
        <v>39750</v>
      </c>
      <c r="B2391" s="174">
        <v>5200</v>
      </c>
      <c r="C2391" s="46"/>
      <c r="D2391" s="46"/>
      <c r="I2391" s="258"/>
      <c r="J2391" s="258"/>
      <c r="K2391" s="258"/>
      <c r="L2391" s="258"/>
      <c r="R2391" s="176"/>
      <c r="S2391" s="175"/>
      <c r="T2391" s="175"/>
      <c r="U2391" s="3"/>
    </row>
    <row r="2392" spans="1:21" s="140" customFormat="1" ht="15.75" customHeight="1">
      <c r="A2392" s="139">
        <v>39749</v>
      </c>
      <c r="B2392" s="174">
        <v>5350</v>
      </c>
      <c r="C2392" s="46"/>
      <c r="D2392" s="46"/>
      <c r="I2392" s="258"/>
      <c r="J2392" s="258"/>
      <c r="K2392" s="258"/>
      <c r="L2392" s="258"/>
      <c r="R2392" s="176"/>
      <c r="S2392" s="175"/>
      <c r="T2392" s="175"/>
      <c r="U2392" s="3"/>
    </row>
    <row r="2393" spans="1:21" s="140" customFormat="1" ht="15.75" customHeight="1">
      <c r="A2393" s="139">
        <v>39748</v>
      </c>
      <c r="B2393" s="174">
        <v>5600</v>
      </c>
      <c r="C2393" s="46"/>
      <c r="D2393" s="46"/>
      <c r="I2393" s="258"/>
      <c r="J2393" s="258"/>
      <c r="K2393" s="258"/>
      <c r="L2393" s="258"/>
      <c r="R2393" s="176"/>
      <c r="S2393" s="175"/>
      <c r="T2393" s="175"/>
      <c r="U2393" s="3"/>
    </row>
    <row r="2394" spans="1:21" s="140" customFormat="1" ht="15.75" customHeight="1">
      <c r="A2394" s="139">
        <v>39745</v>
      </c>
      <c r="B2394" s="174">
        <v>5700</v>
      </c>
      <c r="C2394" s="46"/>
      <c r="D2394" s="46"/>
      <c r="I2394" s="258"/>
      <c r="J2394" s="258"/>
      <c r="K2394" s="258"/>
      <c r="L2394" s="258"/>
      <c r="R2394" s="176"/>
      <c r="S2394" s="175"/>
      <c r="T2394" s="175"/>
      <c r="U2394" s="3"/>
    </row>
    <row r="2395" spans="1:21" s="140" customFormat="1" ht="15.75" customHeight="1">
      <c r="A2395" s="139">
        <v>39744</v>
      </c>
      <c r="B2395" s="174">
        <v>5900</v>
      </c>
      <c r="C2395" s="46"/>
      <c r="D2395" s="46"/>
      <c r="I2395" s="258"/>
      <c r="J2395" s="258"/>
      <c r="K2395" s="258"/>
      <c r="L2395" s="258"/>
      <c r="R2395" s="176"/>
      <c r="S2395" s="175"/>
      <c r="T2395" s="175"/>
      <c r="U2395" s="3"/>
    </row>
    <row r="2396" spans="1:21" s="140" customFormat="1" ht="15.75" customHeight="1">
      <c r="A2396" s="139">
        <v>39743</v>
      </c>
      <c r="B2396" s="174">
        <v>5900</v>
      </c>
      <c r="C2396" s="46"/>
      <c r="D2396" s="46"/>
      <c r="I2396" s="258"/>
      <c r="J2396" s="258"/>
      <c r="K2396" s="258"/>
      <c r="L2396" s="258"/>
      <c r="R2396" s="176"/>
      <c r="S2396" s="175"/>
      <c r="T2396" s="175"/>
      <c r="U2396" s="3"/>
    </row>
    <row r="2397" spans="1:21" s="140" customFormat="1" ht="15.75" customHeight="1">
      <c r="A2397" s="139">
        <v>39742</v>
      </c>
      <c r="B2397" s="174">
        <v>5900</v>
      </c>
      <c r="C2397" s="46"/>
      <c r="D2397" s="46"/>
      <c r="I2397" s="258"/>
      <c r="J2397" s="258"/>
      <c r="K2397" s="258"/>
      <c r="L2397" s="258"/>
      <c r="R2397" s="176"/>
      <c r="S2397" s="175"/>
      <c r="T2397" s="175"/>
      <c r="U2397" s="3"/>
    </row>
    <row r="2398" spans="1:21" s="140" customFormat="1" ht="15.75" customHeight="1">
      <c r="A2398" s="139">
        <v>39741</v>
      </c>
      <c r="B2398" s="174">
        <v>5800</v>
      </c>
      <c r="C2398" s="46"/>
      <c r="D2398" s="46"/>
      <c r="I2398" s="258"/>
      <c r="J2398" s="258"/>
      <c r="K2398" s="258"/>
      <c r="L2398" s="258"/>
      <c r="R2398" s="176"/>
      <c r="S2398" s="175"/>
      <c r="T2398" s="175"/>
      <c r="U2398" s="3"/>
    </row>
    <row r="2399" spans="1:21" s="140" customFormat="1" ht="15.75" customHeight="1">
      <c r="A2399" s="139">
        <v>39738</v>
      </c>
      <c r="B2399" s="174">
        <v>6000</v>
      </c>
      <c r="C2399" s="46"/>
      <c r="D2399" s="46"/>
      <c r="I2399" s="258"/>
      <c r="J2399" s="258"/>
      <c r="K2399" s="258"/>
      <c r="L2399" s="258"/>
      <c r="R2399" s="176"/>
      <c r="S2399" s="175"/>
      <c r="T2399" s="175"/>
      <c r="U2399" s="3"/>
    </row>
    <row r="2400" spans="1:21" s="140" customFormat="1" ht="15.75" customHeight="1">
      <c r="A2400" s="139">
        <v>39737</v>
      </c>
      <c r="B2400" s="174">
        <v>6200</v>
      </c>
      <c r="C2400" s="46"/>
      <c r="D2400" s="46"/>
      <c r="I2400" s="258"/>
      <c r="J2400" s="258"/>
      <c r="K2400" s="258"/>
      <c r="L2400" s="258"/>
      <c r="R2400" s="176"/>
      <c r="S2400" s="175"/>
      <c r="T2400" s="175"/>
      <c r="U2400" s="3"/>
    </row>
    <row r="2401" spans="1:21" s="140" customFormat="1" ht="15.75" customHeight="1">
      <c r="A2401" s="139">
        <v>39736</v>
      </c>
      <c r="B2401" s="174">
        <v>6300</v>
      </c>
      <c r="C2401" s="46"/>
      <c r="D2401" s="46"/>
      <c r="I2401" s="258"/>
      <c r="J2401" s="258"/>
      <c r="K2401" s="258"/>
      <c r="L2401" s="258"/>
      <c r="R2401" s="176"/>
      <c r="S2401" s="175"/>
      <c r="T2401" s="175"/>
      <c r="U2401" s="3"/>
    </row>
    <row r="2402" spans="1:21" s="140" customFormat="1" ht="15.75" customHeight="1">
      <c r="A2402" s="139">
        <v>39735</v>
      </c>
      <c r="B2402" s="174">
        <v>6700</v>
      </c>
      <c r="C2402" s="46"/>
      <c r="D2402" s="46"/>
      <c r="I2402" s="258"/>
      <c r="J2402" s="258"/>
      <c r="K2402" s="258"/>
      <c r="L2402" s="258"/>
      <c r="R2402" s="176"/>
      <c r="S2402" s="175"/>
      <c r="T2402" s="175"/>
      <c r="U2402" s="3"/>
    </row>
    <row r="2403" spans="1:21" s="140" customFormat="1" ht="15.75" customHeight="1">
      <c r="A2403" s="139">
        <v>39734</v>
      </c>
      <c r="B2403" s="174">
        <v>6900</v>
      </c>
      <c r="C2403" s="46"/>
      <c r="D2403" s="46"/>
      <c r="I2403" s="258"/>
      <c r="J2403" s="258"/>
      <c r="K2403" s="258"/>
      <c r="L2403" s="258"/>
      <c r="R2403" s="176"/>
      <c r="S2403" s="175"/>
      <c r="T2403" s="175"/>
      <c r="U2403" s="3"/>
    </row>
    <row r="2404" spans="1:21" s="140" customFormat="1" ht="15.75" customHeight="1">
      <c r="A2404" s="139">
        <v>39731</v>
      </c>
      <c r="B2404" s="174">
        <v>7000</v>
      </c>
      <c r="C2404" s="46"/>
      <c r="D2404" s="46"/>
      <c r="I2404" s="258"/>
      <c r="J2404" s="258"/>
      <c r="K2404" s="258"/>
      <c r="L2404" s="258"/>
      <c r="R2404" s="176"/>
      <c r="S2404" s="175"/>
      <c r="T2404" s="175"/>
      <c r="U2404" s="3"/>
    </row>
    <row r="2405" spans="1:21" s="140" customFormat="1" ht="15.75" customHeight="1">
      <c r="A2405" s="139">
        <v>39730</v>
      </c>
      <c r="B2405" s="174">
        <v>7050</v>
      </c>
      <c r="C2405" s="46"/>
      <c r="D2405" s="46"/>
      <c r="I2405" s="258"/>
      <c r="J2405" s="258"/>
      <c r="K2405" s="258"/>
      <c r="L2405" s="258"/>
      <c r="R2405" s="176"/>
      <c r="S2405" s="175"/>
      <c r="T2405" s="175"/>
      <c r="U2405" s="3"/>
    </row>
    <row r="2406" spans="1:21" s="140" customFormat="1" ht="15.75" customHeight="1">
      <c r="A2406" s="139">
        <v>39729</v>
      </c>
      <c r="B2406" s="174">
        <v>7200</v>
      </c>
      <c r="C2406" s="46"/>
      <c r="D2406" s="46"/>
      <c r="I2406" s="258"/>
      <c r="J2406" s="258"/>
      <c r="K2406" s="258"/>
      <c r="L2406" s="258"/>
      <c r="R2406" s="176"/>
      <c r="S2406" s="175"/>
      <c r="T2406" s="175"/>
      <c r="U2406" s="3"/>
    </row>
    <row r="2407" spans="1:21" s="140" customFormat="1" ht="15.75" customHeight="1">
      <c r="A2407" s="139">
        <v>39728</v>
      </c>
      <c r="B2407" s="174">
        <v>7200</v>
      </c>
      <c r="C2407" s="46"/>
      <c r="D2407" s="46"/>
      <c r="I2407" s="258"/>
      <c r="J2407" s="258"/>
      <c r="K2407" s="258"/>
      <c r="L2407" s="258"/>
      <c r="R2407" s="176"/>
      <c r="S2407" s="175"/>
      <c r="T2407" s="175"/>
      <c r="U2407" s="3"/>
    </row>
    <row r="2408" spans="1:21" s="140" customFormat="1" ht="15.75" customHeight="1">
      <c r="A2408" s="139">
        <v>39727</v>
      </c>
      <c r="B2408" s="174">
        <v>6900</v>
      </c>
      <c r="C2408" s="46"/>
      <c r="D2408" s="46"/>
      <c r="I2408" s="258"/>
      <c r="J2408" s="258"/>
      <c r="K2408" s="258"/>
      <c r="L2408" s="258"/>
      <c r="R2408" s="176"/>
      <c r="S2408" s="175"/>
      <c r="T2408" s="175"/>
      <c r="U2408" s="3"/>
    </row>
    <row r="2409" spans="1:21" s="140" customFormat="1" ht="15.75" customHeight="1">
      <c r="A2409" s="139">
        <v>39717</v>
      </c>
      <c r="B2409" s="174">
        <v>7150</v>
      </c>
      <c r="C2409" s="46"/>
      <c r="D2409" s="46"/>
      <c r="I2409" s="258"/>
      <c r="J2409" s="258"/>
      <c r="K2409" s="258"/>
      <c r="L2409" s="258"/>
      <c r="R2409" s="176"/>
      <c r="S2409" s="175"/>
      <c r="T2409" s="175"/>
      <c r="U2409" s="3"/>
    </row>
    <row r="2410" spans="1:21" s="140" customFormat="1" ht="15.75" customHeight="1">
      <c r="A2410" s="139">
        <v>39716</v>
      </c>
      <c r="B2410" s="174">
        <v>7150</v>
      </c>
      <c r="C2410" s="46"/>
      <c r="D2410" s="46"/>
      <c r="I2410" s="258"/>
      <c r="J2410" s="258"/>
      <c r="K2410" s="258"/>
      <c r="L2410" s="258"/>
      <c r="R2410" s="176"/>
      <c r="S2410" s="175"/>
      <c r="T2410" s="175"/>
      <c r="U2410" s="3"/>
    </row>
    <row r="2411" spans="1:21" s="140" customFormat="1" ht="15.75" customHeight="1">
      <c r="A2411" s="139">
        <v>39715</v>
      </c>
      <c r="B2411" s="174">
        <v>7300</v>
      </c>
      <c r="C2411" s="46"/>
      <c r="D2411" s="46"/>
      <c r="I2411" s="258"/>
      <c r="J2411" s="258"/>
      <c r="K2411" s="258"/>
      <c r="L2411" s="258"/>
      <c r="R2411" s="176"/>
      <c r="S2411" s="175"/>
      <c r="T2411" s="175"/>
      <c r="U2411" s="3"/>
    </row>
    <row r="2412" spans="1:21" s="140" customFormat="1" ht="15.75" customHeight="1">
      <c r="A2412" s="139">
        <v>39714</v>
      </c>
      <c r="B2412" s="174">
        <v>7500</v>
      </c>
      <c r="C2412" s="46"/>
      <c r="D2412" s="46"/>
      <c r="I2412" s="258"/>
      <c r="J2412" s="258"/>
      <c r="K2412" s="258"/>
      <c r="L2412" s="258"/>
      <c r="R2412" s="176"/>
      <c r="S2412" s="175"/>
      <c r="T2412" s="175"/>
      <c r="U2412" s="3"/>
    </row>
    <row r="2413" spans="1:21" s="140" customFormat="1" ht="15.75" customHeight="1">
      <c r="A2413" s="139">
        <v>39713</v>
      </c>
      <c r="B2413" s="174">
        <v>6900</v>
      </c>
      <c r="C2413" s="46"/>
      <c r="D2413" s="46"/>
      <c r="I2413" s="258"/>
      <c r="J2413" s="258"/>
      <c r="K2413" s="258"/>
      <c r="L2413" s="258"/>
      <c r="R2413" s="176"/>
      <c r="S2413" s="175"/>
      <c r="T2413" s="175"/>
      <c r="U2413" s="3"/>
    </row>
    <row r="2414" spans="1:21" s="140" customFormat="1" ht="15.75" customHeight="1">
      <c r="A2414" s="139">
        <v>39710</v>
      </c>
      <c r="B2414" s="174">
        <v>6900</v>
      </c>
      <c r="C2414" s="46"/>
      <c r="D2414" s="46"/>
      <c r="I2414" s="258"/>
      <c r="J2414" s="258"/>
      <c r="K2414" s="258"/>
      <c r="L2414" s="258"/>
      <c r="R2414" s="176"/>
      <c r="S2414" s="175"/>
      <c r="T2414" s="175"/>
      <c r="U2414" s="3"/>
    </row>
    <row r="2415" spans="1:21" s="140" customFormat="1" ht="15.75" customHeight="1">
      <c r="A2415" s="139">
        <v>39709</v>
      </c>
      <c r="B2415" s="174">
        <v>6850</v>
      </c>
      <c r="C2415" s="46"/>
      <c r="D2415" s="46"/>
      <c r="I2415" s="258"/>
      <c r="J2415" s="258"/>
      <c r="K2415" s="258"/>
      <c r="L2415" s="258"/>
      <c r="R2415" s="176"/>
      <c r="S2415" s="175"/>
      <c r="T2415" s="175"/>
      <c r="U2415" s="3"/>
    </row>
    <row r="2416" spans="1:21" s="140" customFormat="1" ht="15.75" customHeight="1">
      <c r="A2416" s="139">
        <v>39708</v>
      </c>
      <c r="B2416" s="174">
        <v>6800</v>
      </c>
      <c r="C2416" s="46"/>
      <c r="D2416" s="46"/>
      <c r="I2416" s="258"/>
      <c r="J2416" s="258"/>
      <c r="K2416" s="258"/>
      <c r="L2416" s="258"/>
      <c r="R2416" s="176"/>
      <c r="S2416" s="175"/>
      <c r="T2416" s="175"/>
      <c r="U2416" s="3"/>
    </row>
    <row r="2417" spans="1:21" s="140" customFormat="1" ht="15.75" customHeight="1">
      <c r="A2417" s="139">
        <v>39707</v>
      </c>
      <c r="B2417" s="174">
        <v>7150</v>
      </c>
      <c r="C2417" s="46"/>
      <c r="D2417" s="46"/>
      <c r="I2417" s="258"/>
      <c r="J2417" s="258"/>
      <c r="K2417" s="258"/>
      <c r="L2417" s="258"/>
      <c r="R2417" s="176"/>
      <c r="S2417" s="175"/>
      <c r="T2417" s="175"/>
      <c r="U2417" s="3"/>
    </row>
    <row r="2418" spans="1:21" s="140" customFormat="1" ht="15.75" customHeight="1">
      <c r="A2418" s="139">
        <v>39703</v>
      </c>
      <c r="B2418" s="174">
        <v>7150</v>
      </c>
      <c r="C2418" s="46"/>
      <c r="D2418" s="46"/>
      <c r="I2418" s="258"/>
      <c r="J2418" s="258"/>
      <c r="K2418" s="258"/>
      <c r="L2418" s="258"/>
      <c r="R2418" s="176"/>
      <c r="S2418" s="175"/>
      <c r="T2418" s="175"/>
      <c r="U2418" s="3"/>
    </row>
    <row r="2419" spans="1:21" s="140" customFormat="1" ht="15.75" customHeight="1">
      <c r="A2419" s="139">
        <v>39702</v>
      </c>
      <c r="B2419" s="174">
        <v>7250</v>
      </c>
      <c r="C2419" s="46"/>
      <c r="D2419" s="46"/>
      <c r="I2419" s="258"/>
      <c r="J2419" s="258"/>
      <c r="K2419" s="258"/>
      <c r="L2419" s="258"/>
      <c r="R2419" s="176"/>
      <c r="S2419" s="175"/>
      <c r="T2419" s="175"/>
      <c r="U2419" s="3"/>
    </row>
    <row r="2420" spans="1:21" s="140" customFormat="1" ht="15.75" customHeight="1">
      <c r="A2420" s="139">
        <v>39701</v>
      </c>
      <c r="B2420" s="174">
        <v>7500</v>
      </c>
      <c r="C2420" s="46"/>
      <c r="D2420" s="46"/>
      <c r="I2420" s="258"/>
      <c r="J2420" s="258"/>
      <c r="K2420" s="258"/>
      <c r="L2420" s="258"/>
      <c r="R2420" s="176"/>
      <c r="S2420" s="175"/>
      <c r="T2420" s="175"/>
      <c r="U2420" s="3"/>
    </row>
    <row r="2421" spans="1:21" s="140" customFormat="1" ht="15.75" customHeight="1">
      <c r="A2421" s="139">
        <v>39700</v>
      </c>
      <c r="B2421" s="174">
        <v>7700</v>
      </c>
      <c r="C2421" s="46"/>
      <c r="D2421" s="46"/>
      <c r="I2421" s="258"/>
      <c r="J2421" s="258"/>
      <c r="K2421" s="258"/>
      <c r="L2421" s="258"/>
      <c r="R2421" s="176"/>
      <c r="S2421" s="175"/>
      <c r="T2421" s="175"/>
      <c r="U2421" s="3"/>
    </row>
    <row r="2422" spans="1:21" s="140" customFormat="1" ht="15.75" customHeight="1">
      <c r="A2422" s="139">
        <v>39699</v>
      </c>
      <c r="B2422" s="174">
        <v>7800</v>
      </c>
      <c r="C2422" s="46"/>
      <c r="D2422" s="46"/>
      <c r="I2422" s="258"/>
      <c r="J2422" s="258"/>
      <c r="K2422" s="258"/>
      <c r="L2422" s="258"/>
      <c r="R2422" s="176"/>
      <c r="S2422" s="175"/>
      <c r="T2422" s="175"/>
      <c r="U2422" s="3"/>
    </row>
    <row r="2423" spans="1:21" s="140" customFormat="1" ht="15.75" customHeight="1">
      <c r="A2423" s="139">
        <v>39696</v>
      </c>
      <c r="B2423" s="174">
        <v>8000</v>
      </c>
      <c r="C2423" s="46"/>
      <c r="D2423" s="46"/>
      <c r="I2423" s="258"/>
      <c r="J2423" s="258"/>
      <c r="K2423" s="258"/>
      <c r="L2423" s="258"/>
      <c r="R2423" s="176"/>
      <c r="S2423" s="175"/>
      <c r="T2423" s="175"/>
      <c r="U2423" s="3"/>
    </row>
    <row r="2424" spans="1:21" s="140" customFormat="1" ht="15.75" customHeight="1">
      <c r="A2424" s="139">
        <v>39695</v>
      </c>
      <c r="B2424" s="174">
        <v>8100</v>
      </c>
      <c r="C2424" s="46"/>
      <c r="D2424" s="46"/>
      <c r="I2424" s="258"/>
      <c r="J2424" s="258"/>
      <c r="K2424" s="258"/>
      <c r="L2424" s="258"/>
      <c r="R2424" s="176"/>
      <c r="S2424" s="175"/>
      <c r="T2424" s="175"/>
      <c r="U2424" s="3"/>
    </row>
    <row r="2425" spans="1:21" s="140" customFormat="1" ht="15.75" customHeight="1">
      <c r="A2425" s="139">
        <v>39694</v>
      </c>
      <c r="B2425" s="174">
        <v>8150</v>
      </c>
      <c r="C2425" s="46"/>
      <c r="D2425" s="46"/>
      <c r="I2425" s="258"/>
      <c r="J2425" s="258"/>
      <c r="K2425" s="258"/>
      <c r="L2425" s="258"/>
      <c r="R2425" s="176"/>
      <c r="S2425" s="175"/>
      <c r="T2425" s="175"/>
      <c r="U2425" s="3"/>
    </row>
    <row r="2426" spans="1:21" s="140" customFormat="1" ht="15.75" customHeight="1">
      <c r="A2426" s="139">
        <v>39693</v>
      </c>
      <c r="B2426" s="174">
        <v>8300</v>
      </c>
      <c r="C2426" s="46"/>
      <c r="D2426" s="46"/>
      <c r="I2426" s="258"/>
      <c r="J2426" s="258"/>
      <c r="K2426" s="258"/>
      <c r="L2426" s="258"/>
      <c r="R2426" s="176"/>
      <c r="S2426" s="175"/>
      <c r="T2426" s="175"/>
      <c r="U2426" s="3"/>
    </row>
    <row r="2427" spans="1:21" s="140" customFormat="1" ht="15.75" customHeight="1">
      <c r="A2427" s="139">
        <v>39692</v>
      </c>
      <c r="B2427" s="174">
        <v>8400</v>
      </c>
      <c r="C2427" s="46"/>
      <c r="D2427" s="46"/>
      <c r="I2427" s="258"/>
      <c r="J2427" s="258"/>
      <c r="K2427" s="258"/>
      <c r="L2427" s="258"/>
      <c r="R2427" s="176"/>
      <c r="S2427" s="175"/>
      <c r="T2427" s="175"/>
      <c r="U2427" s="3"/>
    </row>
    <row r="2428" spans="1:21" s="140" customFormat="1" ht="15.75" customHeight="1">
      <c r="A2428" s="139">
        <v>39689</v>
      </c>
      <c r="B2428" s="174">
        <v>8450</v>
      </c>
      <c r="C2428" s="46"/>
      <c r="D2428" s="46"/>
      <c r="I2428" s="258"/>
      <c r="J2428" s="258"/>
      <c r="K2428" s="258"/>
      <c r="L2428" s="258"/>
      <c r="R2428" s="176"/>
      <c r="S2428" s="175"/>
      <c r="T2428" s="175"/>
      <c r="U2428" s="3"/>
    </row>
    <row r="2429" spans="1:21" s="140" customFormat="1" ht="15.75" customHeight="1">
      <c r="A2429" s="139">
        <v>39688</v>
      </c>
      <c r="B2429" s="174">
        <v>8450</v>
      </c>
      <c r="C2429" s="46"/>
      <c r="D2429" s="46"/>
      <c r="I2429" s="258"/>
      <c r="J2429" s="258"/>
      <c r="K2429" s="258"/>
      <c r="L2429" s="258"/>
      <c r="R2429" s="176"/>
      <c r="S2429" s="175"/>
      <c r="T2429" s="175"/>
      <c r="U2429" s="3"/>
    </row>
    <row r="2430" spans="1:21" s="140" customFormat="1" ht="15.75" customHeight="1">
      <c r="A2430" s="139">
        <v>39687</v>
      </c>
      <c r="B2430" s="174">
        <v>8600</v>
      </c>
      <c r="C2430" s="46"/>
      <c r="D2430" s="46"/>
      <c r="I2430" s="258"/>
      <c r="J2430" s="258"/>
      <c r="K2430" s="258"/>
      <c r="L2430" s="258"/>
      <c r="R2430" s="176"/>
      <c r="S2430" s="175"/>
      <c r="T2430" s="175"/>
      <c r="U2430" s="3"/>
    </row>
    <row r="2431" spans="1:21" s="140" customFormat="1" ht="15.75" customHeight="1">
      <c r="A2431" s="139">
        <v>39686</v>
      </c>
      <c r="B2431" s="174">
        <v>8650</v>
      </c>
      <c r="C2431" s="46"/>
      <c r="D2431" s="46"/>
      <c r="I2431" s="258"/>
      <c r="J2431" s="258"/>
      <c r="K2431" s="258"/>
      <c r="L2431" s="258"/>
      <c r="R2431" s="176"/>
      <c r="S2431" s="175"/>
      <c r="T2431" s="175"/>
      <c r="U2431" s="3"/>
    </row>
    <row r="2432" spans="1:21" s="140" customFormat="1" ht="15.75" customHeight="1">
      <c r="A2432" s="139">
        <v>39685</v>
      </c>
      <c r="B2432" s="174">
        <v>8700</v>
      </c>
      <c r="C2432" s="46"/>
      <c r="D2432" s="46"/>
      <c r="I2432" s="258"/>
      <c r="J2432" s="258"/>
      <c r="K2432" s="258"/>
      <c r="L2432" s="258"/>
      <c r="R2432" s="176"/>
      <c r="S2432" s="175"/>
      <c r="T2432" s="175"/>
      <c r="U2432" s="3"/>
    </row>
    <row r="2433" spans="1:21" s="140" customFormat="1" ht="15.75" customHeight="1">
      <c r="A2433" s="139">
        <v>39682</v>
      </c>
      <c r="B2433" s="174">
        <v>8700</v>
      </c>
      <c r="C2433" s="46"/>
      <c r="D2433" s="46"/>
      <c r="I2433" s="258"/>
      <c r="J2433" s="258"/>
      <c r="K2433" s="258"/>
      <c r="L2433" s="258"/>
      <c r="R2433" s="176"/>
      <c r="S2433" s="175"/>
      <c r="T2433" s="175"/>
      <c r="U2433" s="3"/>
    </row>
    <row r="2434" spans="1:21" s="140" customFormat="1" ht="15.75" customHeight="1">
      <c r="A2434" s="139">
        <v>39681</v>
      </c>
      <c r="B2434" s="174">
        <v>8700</v>
      </c>
      <c r="C2434" s="46"/>
      <c r="D2434" s="46"/>
      <c r="I2434" s="258"/>
      <c r="J2434" s="258"/>
      <c r="K2434" s="258"/>
      <c r="L2434" s="258"/>
      <c r="R2434" s="176"/>
      <c r="S2434" s="175"/>
      <c r="T2434" s="175"/>
      <c r="U2434" s="3"/>
    </row>
    <row r="2435" spans="1:21" s="140" customFormat="1" ht="15.75" customHeight="1">
      <c r="A2435" s="139">
        <v>39680</v>
      </c>
      <c r="B2435" s="174">
        <v>8700</v>
      </c>
      <c r="C2435" s="46"/>
      <c r="D2435" s="46"/>
      <c r="I2435" s="258"/>
      <c r="J2435" s="258"/>
      <c r="K2435" s="258"/>
      <c r="L2435" s="258"/>
      <c r="R2435" s="176"/>
      <c r="S2435" s="175"/>
      <c r="T2435" s="175"/>
      <c r="U2435" s="3"/>
    </row>
    <row r="2436" spans="1:21" s="140" customFormat="1" ht="15.75" customHeight="1">
      <c r="A2436" s="139">
        <v>39679</v>
      </c>
      <c r="B2436" s="174">
        <v>8650</v>
      </c>
      <c r="C2436" s="46"/>
      <c r="D2436" s="46"/>
      <c r="I2436" s="258"/>
      <c r="J2436" s="258"/>
      <c r="K2436" s="258"/>
      <c r="L2436" s="258"/>
      <c r="R2436" s="176"/>
      <c r="S2436" s="175"/>
      <c r="T2436" s="175"/>
      <c r="U2436" s="3"/>
    </row>
    <row r="2437" spans="1:21" s="140" customFormat="1" ht="15.75" customHeight="1">
      <c r="A2437" s="139">
        <v>39678</v>
      </c>
      <c r="B2437" s="174">
        <v>8650</v>
      </c>
      <c r="C2437" s="46"/>
      <c r="D2437" s="46"/>
      <c r="I2437" s="258"/>
      <c r="J2437" s="258"/>
      <c r="K2437" s="258"/>
      <c r="L2437" s="258"/>
      <c r="R2437" s="176"/>
      <c r="S2437" s="175"/>
      <c r="T2437" s="175"/>
      <c r="U2437" s="3"/>
    </row>
    <row r="2438" spans="1:21" s="140" customFormat="1" ht="15.75" customHeight="1">
      <c r="A2438" s="139">
        <v>39675</v>
      </c>
      <c r="B2438" s="174">
        <v>8650</v>
      </c>
      <c r="C2438" s="46"/>
      <c r="D2438" s="46"/>
      <c r="I2438" s="258"/>
      <c r="J2438" s="258"/>
      <c r="K2438" s="258"/>
      <c r="L2438" s="258"/>
      <c r="R2438" s="176"/>
      <c r="S2438" s="175"/>
      <c r="T2438" s="175"/>
      <c r="U2438" s="3"/>
    </row>
    <row r="2439" spans="1:21" s="140" customFormat="1" ht="15.75" customHeight="1">
      <c r="A2439" s="139">
        <v>39674</v>
      </c>
      <c r="B2439" s="174">
        <v>8650</v>
      </c>
      <c r="C2439" s="46"/>
      <c r="D2439" s="46"/>
      <c r="I2439" s="258"/>
      <c r="J2439" s="258"/>
      <c r="K2439" s="258"/>
      <c r="L2439" s="258"/>
      <c r="R2439" s="176"/>
      <c r="S2439" s="175"/>
      <c r="T2439" s="175"/>
      <c r="U2439" s="3"/>
    </row>
    <row r="2440" spans="1:21" s="140" customFormat="1" ht="15.75" customHeight="1">
      <c r="A2440" s="139">
        <v>39673</v>
      </c>
      <c r="B2440" s="174">
        <v>8650</v>
      </c>
      <c r="C2440" s="46"/>
      <c r="D2440" s="46"/>
      <c r="I2440" s="258"/>
      <c r="J2440" s="258"/>
      <c r="K2440" s="258"/>
      <c r="L2440" s="258"/>
      <c r="R2440" s="176"/>
      <c r="S2440" s="175"/>
      <c r="T2440" s="175"/>
      <c r="U2440" s="3"/>
    </row>
    <row r="2441" spans="1:21" s="140" customFormat="1" ht="15.75" customHeight="1">
      <c r="A2441" s="139">
        <v>39672</v>
      </c>
      <c r="B2441" s="174">
        <v>8600</v>
      </c>
      <c r="C2441" s="46"/>
      <c r="D2441" s="46"/>
      <c r="I2441" s="258"/>
      <c r="J2441" s="258"/>
      <c r="K2441" s="258"/>
      <c r="L2441" s="258"/>
      <c r="R2441" s="176"/>
      <c r="S2441" s="175"/>
      <c r="T2441" s="175"/>
      <c r="U2441" s="3"/>
    </row>
    <row r="2442" spans="1:21" s="140" customFormat="1" ht="15.75" customHeight="1">
      <c r="A2442" s="139">
        <v>39671</v>
      </c>
      <c r="B2442" s="174">
        <v>8700</v>
      </c>
      <c r="C2442" s="46"/>
      <c r="D2442" s="46"/>
      <c r="I2442" s="258"/>
      <c r="J2442" s="258"/>
      <c r="K2442" s="258"/>
      <c r="L2442" s="258"/>
      <c r="R2442" s="176"/>
      <c r="S2442" s="175"/>
      <c r="T2442" s="175"/>
      <c r="U2442" s="3"/>
    </row>
    <row r="2443" spans="1:21" s="140" customFormat="1" ht="15.75" customHeight="1">
      <c r="A2443" s="139">
        <v>39668</v>
      </c>
      <c r="B2443" s="174">
        <v>8800</v>
      </c>
      <c r="C2443" s="46"/>
      <c r="D2443" s="46"/>
      <c r="I2443" s="258"/>
      <c r="J2443" s="258"/>
      <c r="K2443" s="258"/>
      <c r="L2443" s="258"/>
      <c r="R2443" s="176"/>
      <c r="S2443" s="175"/>
      <c r="T2443" s="175"/>
      <c r="U2443" s="3"/>
    </row>
    <row r="2444" spans="1:21" s="140" customFormat="1" ht="15.75" customHeight="1">
      <c r="A2444" s="139">
        <v>39667</v>
      </c>
      <c r="B2444" s="174">
        <v>8850</v>
      </c>
      <c r="C2444" s="46"/>
      <c r="D2444" s="46"/>
      <c r="I2444" s="258"/>
      <c r="J2444" s="258"/>
      <c r="K2444" s="258"/>
      <c r="L2444" s="258"/>
      <c r="R2444" s="176"/>
      <c r="S2444" s="175"/>
      <c r="T2444" s="175"/>
      <c r="U2444" s="3"/>
    </row>
    <row r="2445" spans="1:21" s="140" customFormat="1" ht="15.75" customHeight="1">
      <c r="A2445" s="139">
        <v>39666</v>
      </c>
      <c r="B2445" s="174">
        <v>8900</v>
      </c>
      <c r="C2445" s="46"/>
      <c r="D2445" s="46"/>
      <c r="I2445" s="258"/>
      <c r="J2445" s="258"/>
      <c r="K2445" s="258"/>
      <c r="L2445" s="258"/>
      <c r="R2445" s="176"/>
      <c r="S2445" s="175"/>
      <c r="T2445" s="175"/>
      <c r="U2445" s="3"/>
    </row>
    <row r="2446" spans="1:21" s="140" customFormat="1" ht="15.75" customHeight="1">
      <c r="A2446" s="139">
        <v>39665</v>
      </c>
      <c r="B2446" s="174">
        <v>8980</v>
      </c>
      <c r="C2446" s="46"/>
      <c r="D2446" s="46"/>
      <c r="I2446" s="258"/>
      <c r="J2446" s="258"/>
      <c r="K2446" s="258"/>
      <c r="L2446" s="258"/>
      <c r="R2446" s="176"/>
      <c r="S2446" s="175"/>
      <c r="T2446" s="175"/>
      <c r="U2446" s="3"/>
    </row>
    <row r="2447" spans="1:21" s="140" customFormat="1" ht="15.75" customHeight="1">
      <c r="A2447" s="139">
        <v>39664</v>
      </c>
      <c r="B2447" s="174">
        <v>8950</v>
      </c>
      <c r="C2447" s="46"/>
      <c r="D2447" s="46"/>
      <c r="I2447" s="258"/>
      <c r="J2447" s="258"/>
      <c r="K2447" s="258"/>
      <c r="L2447" s="258"/>
      <c r="R2447" s="176"/>
      <c r="S2447" s="175"/>
      <c r="T2447" s="175"/>
      <c r="U2447" s="3"/>
    </row>
    <row r="2448" spans="1:21" s="140" customFormat="1" ht="15.75" customHeight="1">
      <c r="A2448" s="139">
        <v>39661</v>
      </c>
      <c r="B2448" s="174">
        <v>8900</v>
      </c>
      <c r="C2448" s="46"/>
      <c r="D2448" s="46"/>
      <c r="I2448" s="258"/>
      <c r="J2448" s="258"/>
      <c r="K2448" s="258"/>
      <c r="L2448" s="258"/>
      <c r="R2448" s="176"/>
      <c r="S2448" s="175"/>
      <c r="T2448" s="175"/>
      <c r="U2448" s="3"/>
    </row>
    <row r="2449" spans="1:22" s="140" customFormat="1" ht="15.75" customHeight="1">
      <c r="A2449" s="139">
        <v>39660</v>
      </c>
      <c r="B2449" s="174">
        <v>8900</v>
      </c>
      <c r="C2449" s="46"/>
      <c r="D2449" s="46"/>
      <c r="I2449" s="258"/>
      <c r="J2449" s="258"/>
      <c r="K2449" s="258"/>
      <c r="L2449" s="258"/>
      <c r="R2449" s="176"/>
      <c r="S2449" s="175"/>
      <c r="T2449" s="175"/>
      <c r="U2449" s="3"/>
    </row>
    <row r="2450" spans="1:22" s="140" customFormat="1" ht="15.75" customHeight="1">
      <c r="A2450" s="139">
        <v>39659</v>
      </c>
      <c r="B2450" s="174">
        <v>8900</v>
      </c>
      <c r="C2450" s="46"/>
      <c r="D2450" s="46"/>
      <c r="I2450" s="258"/>
      <c r="J2450" s="258"/>
      <c r="K2450" s="258"/>
      <c r="L2450" s="258"/>
      <c r="R2450" s="176"/>
      <c r="S2450" s="175"/>
      <c r="T2450" s="175"/>
      <c r="U2450" s="3"/>
    </row>
    <row r="2451" spans="1:22" s="140" customFormat="1" ht="15.75" customHeight="1">
      <c r="A2451" s="139">
        <v>39658</v>
      </c>
      <c r="B2451" s="174">
        <v>8900</v>
      </c>
      <c r="C2451" s="46"/>
      <c r="D2451" s="46"/>
      <c r="I2451" s="258"/>
      <c r="J2451" s="258"/>
      <c r="K2451" s="258"/>
      <c r="L2451" s="258"/>
      <c r="R2451" s="176"/>
      <c r="S2451" s="175"/>
      <c r="T2451" s="175"/>
      <c r="U2451" s="3"/>
    </row>
    <row r="2452" spans="1:22" s="140" customFormat="1" ht="15.75" customHeight="1">
      <c r="A2452" s="139">
        <v>39657</v>
      </c>
      <c r="B2452" s="174">
        <v>8900</v>
      </c>
      <c r="C2452" s="46"/>
      <c r="D2452" s="46"/>
      <c r="I2452" s="258"/>
      <c r="J2452" s="258"/>
      <c r="K2452" s="258"/>
      <c r="L2452" s="258"/>
      <c r="R2452" s="176"/>
      <c r="S2452" s="175"/>
      <c r="T2452" s="175"/>
      <c r="U2452" s="3"/>
    </row>
    <row r="2453" spans="1:22" s="140" customFormat="1" ht="15.75" customHeight="1">
      <c r="A2453" s="139">
        <v>39654</v>
      </c>
      <c r="B2453" s="174">
        <v>9000</v>
      </c>
      <c r="C2453" s="46"/>
      <c r="D2453" s="46"/>
      <c r="I2453" s="258"/>
      <c r="J2453" s="258"/>
      <c r="K2453" s="258"/>
      <c r="L2453" s="258"/>
      <c r="R2453" s="176"/>
      <c r="S2453" s="175"/>
      <c r="T2453" s="175"/>
      <c r="U2453" s="3"/>
    </row>
    <row r="2454" spans="1:22" s="140" customFormat="1" ht="15.75" customHeight="1">
      <c r="A2454" s="139">
        <v>39653</v>
      </c>
      <c r="B2454" s="174">
        <v>9100</v>
      </c>
      <c r="C2454" s="46"/>
      <c r="D2454" s="46"/>
      <c r="I2454" s="258"/>
      <c r="J2454" s="258"/>
      <c r="K2454" s="258"/>
      <c r="L2454" s="258"/>
      <c r="R2454" s="176"/>
      <c r="S2454" s="175"/>
      <c r="T2454" s="175"/>
      <c r="U2454" s="3"/>
    </row>
    <row r="2455" spans="1:22" s="140" customFormat="1" ht="15.75" customHeight="1">
      <c r="A2455" s="139">
        <v>39652</v>
      </c>
      <c r="B2455" s="174">
        <v>9250</v>
      </c>
      <c r="C2455" s="46"/>
      <c r="D2455" s="46"/>
      <c r="I2455" s="258"/>
      <c r="J2455" s="258"/>
      <c r="K2455" s="258"/>
      <c r="L2455" s="258"/>
      <c r="R2455" s="176"/>
      <c r="S2455" s="175"/>
      <c r="T2455" s="175"/>
      <c r="U2455" s="3"/>
    </row>
    <row r="2456" spans="1:22" s="140" customFormat="1" ht="15.75" customHeight="1">
      <c r="A2456" s="139">
        <v>39651</v>
      </c>
      <c r="B2456" s="174">
        <v>9320</v>
      </c>
      <c r="C2456" s="46"/>
      <c r="D2456" s="46"/>
      <c r="I2456" s="258"/>
      <c r="J2456" s="258"/>
      <c r="K2456" s="258"/>
      <c r="L2456" s="258"/>
      <c r="R2456" s="176"/>
      <c r="S2456" s="175"/>
      <c r="T2456" s="175"/>
      <c r="U2456" s="3"/>
    </row>
    <row r="2457" spans="1:22" s="140" customFormat="1" ht="15.75" customHeight="1">
      <c r="A2457" s="139">
        <v>39650</v>
      </c>
      <c r="B2457" s="174">
        <v>9320</v>
      </c>
      <c r="C2457" s="46"/>
      <c r="D2457" s="46"/>
      <c r="I2457" s="258"/>
      <c r="J2457" s="258"/>
      <c r="K2457" s="258"/>
      <c r="L2457" s="258"/>
      <c r="R2457" s="176"/>
      <c r="S2457" s="175"/>
      <c r="T2457" s="175"/>
      <c r="U2457" s="3"/>
    </row>
    <row r="2458" spans="1:22" s="140" customFormat="1" ht="15.75" customHeight="1">
      <c r="A2458" s="139">
        <v>39647</v>
      </c>
      <c r="B2458" s="174">
        <v>9320</v>
      </c>
      <c r="C2458" s="46"/>
      <c r="D2458" s="46"/>
      <c r="I2458" s="258"/>
      <c r="J2458" s="258"/>
      <c r="K2458" s="258"/>
      <c r="L2458" s="258"/>
      <c r="R2458" s="176"/>
      <c r="S2458" s="175"/>
      <c r="T2458" s="175"/>
      <c r="U2458" s="3"/>
    </row>
    <row r="2459" spans="1:22" s="140" customFormat="1" ht="15.75" customHeight="1">
      <c r="A2459" s="139">
        <v>39646</v>
      </c>
      <c r="B2459" s="174">
        <v>9350</v>
      </c>
      <c r="C2459" s="46"/>
      <c r="D2459" s="46"/>
      <c r="I2459" s="258"/>
      <c r="J2459" s="258"/>
      <c r="K2459" s="258"/>
      <c r="L2459" s="258"/>
      <c r="R2459" s="176"/>
      <c r="S2459" s="175"/>
      <c r="T2459" s="175"/>
      <c r="U2459" s="3"/>
    </row>
    <row r="2460" spans="1:22" s="140" customFormat="1" ht="15.75" customHeight="1">
      <c r="A2460" s="139">
        <v>39645</v>
      </c>
      <c r="B2460" s="174">
        <v>9400</v>
      </c>
      <c r="C2460" s="46"/>
      <c r="D2460" s="46"/>
      <c r="I2460" s="258"/>
      <c r="J2460" s="258"/>
      <c r="K2460" s="258"/>
      <c r="L2460" s="258"/>
      <c r="R2460" s="176"/>
      <c r="S2460" s="175"/>
      <c r="T2460" s="175"/>
      <c r="U2460" s="3"/>
    </row>
    <row r="2461" spans="1:22" s="140" customFormat="1" ht="15.75" customHeight="1">
      <c r="A2461" s="139">
        <v>39644</v>
      </c>
      <c r="B2461" s="174">
        <v>9450</v>
      </c>
      <c r="C2461" s="46"/>
      <c r="D2461" s="46"/>
      <c r="I2461" s="258"/>
      <c r="J2461" s="258"/>
      <c r="K2461" s="258"/>
      <c r="L2461" s="258"/>
      <c r="R2461" s="176"/>
      <c r="S2461" s="175"/>
      <c r="T2461" s="175"/>
      <c r="U2461" s="3"/>
    </row>
    <row r="2462" spans="1:22" s="140" customFormat="1" ht="15.75" customHeight="1">
      <c r="A2462" s="139">
        <v>39643</v>
      </c>
      <c r="B2462" s="174">
        <v>9480</v>
      </c>
      <c r="C2462" s="46"/>
      <c r="D2462" s="46"/>
      <c r="I2462" s="258"/>
      <c r="J2462" s="258"/>
      <c r="K2462" s="258"/>
      <c r="L2462" s="258"/>
      <c r="R2462" s="176"/>
      <c r="S2462" s="175"/>
      <c r="T2462" s="175"/>
      <c r="U2462" s="3"/>
    </row>
    <row r="2463" spans="1:22" ht="15.75" customHeight="1">
      <c r="A2463" s="139">
        <v>39640</v>
      </c>
      <c r="B2463" s="174">
        <v>9500</v>
      </c>
      <c r="C2463" s="46"/>
      <c r="D2463" s="46"/>
      <c r="E2463" s="140"/>
      <c r="F2463" s="140"/>
      <c r="G2463" s="140"/>
      <c r="H2463" s="140"/>
      <c r="I2463" s="258"/>
      <c r="J2463" s="258"/>
      <c r="K2463" s="258"/>
      <c r="L2463" s="258"/>
      <c r="M2463" s="140"/>
      <c r="N2463" s="140"/>
      <c r="O2463" s="140"/>
      <c r="P2463" s="140"/>
      <c r="Q2463" s="140"/>
      <c r="R2463" s="176"/>
      <c r="S2463" s="175"/>
      <c r="T2463" s="175"/>
      <c r="U2463" s="3"/>
      <c r="V2463" s="140"/>
    </row>
    <row r="2464" spans="1:22" ht="15.75" customHeight="1">
      <c r="A2464" s="139">
        <v>39639</v>
      </c>
      <c r="B2464" s="174">
        <v>9550</v>
      </c>
      <c r="C2464" s="46"/>
      <c r="D2464" s="46"/>
      <c r="E2464" s="140"/>
      <c r="F2464" s="140"/>
      <c r="G2464" s="140"/>
      <c r="H2464" s="140"/>
      <c r="I2464" s="258"/>
      <c r="J2464" s="258"/>
      <c r="K2464" s="258"/>
      <c r="L2464" s="258"/>
      <c r="M2464" s="140"/>
      <c r="N2464" s="140"/>
      <c r="O2464" s="140"/>
      <c r="P2464" s="140"/>
      <c r="Q2464" s="140"/>
      <c r="R2464" s="176"/>
      <c r="S2464" s="175"/>
      <c r="T2464" s="175"/>
      <c r="U2464" s="3"/>
    </row>
    <row r="2465" spans="1:21" ht="15.75" customHeight="1">
      <c r="A2465" s="139">
        <v>39638</v>
      </c>
      <c r="B2465" s="174">
        <v>9600</v>
      </c>
      <c r="C2465" s="46"/>
      <c r="D2465" s="46"/>
      <c r="E2465" s="140"/>
      <c r="F2465" s="140"/>
      <c r="G2465" s="140"/>
      <c r="H2465" s="140"/>
      <c r="I2465" s="258"/>
      <c r="J2465" s="258"/>
      <c r="K2465" s="258"/>
      <c r="L2465" s="258"/>
      <c r="M2465" s="140"/>
      <c r="N2465" s="140"/>
      <c r="O2465" s="140"/>
      <c r="P2465" s="140"/>
      <c r="Q2465" s="140"/>
      <c r="R2465" s="176"/>
      <c r="S2465" s="175"/>
      <c r="T2465" s="175"/>
      <c r="U2465" s="3"/>
    </row>
    <row r="2466" spans="1:21" ht="15.75" customHeight="1">
      <c r="A2466" s="139">
        <v>39637</v>
      </c>
      <c r="B2466" s="174">
        <v>9600</v>
      </c>
      <c r="C2466" s="46"/>
      <c r="D2466" s="46"/>
      <c r="E2466" s="140"/>
      <c r="F2466" s="140"/>
      <c r="G2466" s="140"/>
      <c r="H2466" s="140"/>
      <c r="I2466" s="258"/>
      <c r="J2466" s="258"/>
      <c r="K2466" s="258"/>
      <c r="L2466" s="258"/>
      <c r="M2466" s="140"/>
      <c r="N2466" s="140"/>
      <c r="O2466" s="140"/>
      <c r="P2466" s="140"/>
      <c r="Q2466" s="140"/>
      <c r="R2466" s="176"/>
      <c r="S2466" s="175"/>
      <c r="T2466" s="175"/>
      <c r="U2466" s="3"/>
    </row>
    <row r="2467" spans="1:21" ht="15.75" customHeight="1">
      <c r="A2467" s="139">
        <v>39636</v>
      </c>
      <c r="B2467" s="174">
        <v>9550</v>
      </c>
      <c r="C2467" s="46"/>
      <c r="D2467" s="46"/>
      <c r="E2467" s="140"/>
      <c r="F2467" s="140"/>
      <c r="G2467" s="140"/>
      <c r="H2467" s="140"/>
      <c r="I2467" s="258"/>
      <c r="J2467" s="258"/>
      <c r="K2467" s="258"/>
      <c r="L2467" s="258"/>
      <c r="M2467" s="140"/>
      <c r="N2467" s="140"/>
      <c r="O2467" s="140"/>
      <c r="P2467" s="140"/>
      <c r="Q2467" s="140"/>
      <c r="R2467" s="176"/>
      <c r="S2467" s="175"/>
      <c r="T2467" s="175"/>
      <c r="U2467" s="3"/>
    </row>
    <row r="2468" spans="1:21" ht="15.75" customHeight="1">
      <c r="A2468" s="139">
        <v>39633</v>
      </c>
      <c r="B2468" s="174">
        <v>9520</v>
      </c>
      <c r="C2468" s="46"/>
      <c r="D2468" s="46"/>
      <c r="E2468" s="140"/>
      <c r="F2468" s="140"/>
      <c r="G2468" s="140"/>
      <c r="H2468" s="140"/>
      <c r="I2468" s="258"/>
      <c r="J2468" s="258"/>
      <c r="K2468" s="258"/>
      <c r="L2468" s="258"/>
      <c r="M2468" s="140"/>
      <c r="N2468" s="140"/>
      <c r="O2468" s="140"/>
      <c r="P2468" s="140"/>
      <c r="Q2468" s="140"/>
      <c r="R2468" s="176"/>
      <c r="S2468" s="175"/>
      <c r="T2468" s="175"/>
      <c r="U2468" s="3"/>
    </row>
    <row r="2469" spans="1:21" ht="15.75" customHeight="1">
      <c r="A2469" s="139">
        <v>39632</v>
      </c>
      <c r="B2469" s="174">
        <v>9500</v>
      </c>
      <c r="C2469" s="46"/>
      <c r="D2469" s="46"/>
      <c r="E2469" s="140"/>
      <c r="F2469" s="140"/>
      <c r="G2469" s="140"/>
      <c r="H2469" s="140"/>
      <c r="I2469" s="258"/>
      <c r="J2469" s="258"/>
      <c r="K2469" s="258"/>
      <c r="L2469" s="258"/>
      <c r="M2469" s="140"/>
      <c r="N2469" s="140"/>
      <c r="O2469" s="140"/>
      <c r="P2469" s="140"/>
      <c r="Q2469" s="140"/>
      <c r="R2469" s="176"/>
      <c r="S2469" s="175"/>
      <c r="T2469" s="175"/>
      <c r="U2469" s="3"/>
    </row>
    <row r="2470" spans="1:21" ht="15.75" customHeight="1">
      <c r="A2470" s="139">
        <v>39631</v>
      </c>
      <c r="B2470" s="174">
        <v>9450</v>
      </c>
      <c r="C2470" s="46"/>
      <c r="D2470" s="46"/>
      <c r="E2470" s="140"/>
      <c r="F2470" s="140"/>
      <c r="G2470" s="140"/>
      <c r="H2470" s="140"/>
      <c r="I2470" s="258"/>
      <c r="J2470" s="258"/>
      <c r="K2470" s="258"/>
      <c r="L2470" s="258"/>
      <c r="M2470" s="140"/>
      <c r="N2470" s="140"/>
      <c r="O2470" s="140"/>
      <c r="P2470" s="140"/>
      <c r="Q2470" s="140"/>
      <c r="R2470" s="176"/>
      <c r="S2470" s="175"/>
      <c r="T2470" s="175"/>
      <c r="U2470" s="3"/>
    </row>
    <row r="2471" spans="1:21" ht="15.75" customHeight="1">
      <c r="A2471" s="139">
        <v>39630</v>
      </c>
      <c r="B2471" s="174">
        <v>9400</v>
      </c>
      <c r="C2471" s="46"/>
      <c r="D2471" s="46"/>
      <c r="E2471" s="140"/>
      <c r="F2471" s="140"/>
      <c r="G2471" s="140"/>
      <c r="H2471" s="140"/>
      <c r="I2471" s="258"/>
      <c r="J2471" s="258"/>
      <c r="K2471" s="258"/>
      <c r="L2471" s="258"/>
      <c r="M2471" s="140"/>
      <c r="N2471" s="140"/>
      <c r="O2471" s="140"/>
      <c r="P2471" s="140"/>
      <c r="Q2471" s="140"/>
      <c r="R2471" s="176"/>
      <c r="S2471" s="175"/>
      <c r="T2471" s="175"/>
      <c r="U2471" s="3"/>
    </row>
    <row r="2472" spans="1:21" ht="15.75" customHeight="1">
      <c r="A2472" s="139">
        <v>39629</v>
      </c>
      <c r="B2472" s="174">
        <v>9300</v>
      </c>
      <c r="C2472" s="46"/>
      <c r="D2472" s="46"/>
      <c r="E2472" s="140"/>
      <c r="F2472" s="140"/>
      <c r="G2472" s="140"/>
      <c r="H2472" s="140"/>
      <c r="I2472" s="258"/>
      <c r="J2472" s="258"/>
      <c r="K2472" s="258"/>
      <c r="L2472" s="258"/>
      <c r="M2472" s="140"/>
      <c r="N2472" s="140"/>
      <c r="O2472" s="140"/>
      <c r="P2472" s="140"/>
      <c r="Q2472" s="140"/>
      <c r="R2472" s="176"/>
      <c r="S2472" s="175"/>
      <c r="T2472" s="175"/>
      <c r="U2472" s="3"/>
    </row>
    <row r="2473" spans="1:21" ht="15.75" customHeight="1">
      <c r="A2473" s="139">
        <v>39626</v>
      </c>
      <c r="B2473" s="174">
        <v>9250</v>
      </c>
      <c r="C2473" s="46"/>
      <c r="D2473" s="46"/>
      <c r="E2473" s="140"/>
      <c r="F2473" s="140"/>
      <c r="G2473" s="140"/>
      <c r="H2473" s="140"/>
      <c r="I2473" s="258"/>
      <c r="J2473" s="258"/>
      <c r="K2473" s="258"/>
      <c r="L2473" s="258"/>
      <c r="M2473" s="140"/>
      <c r="N2473" s="140"/>
      <c r="O2473" s="140"/>
      <c r="P2473" s="140"/>
      <c r="Q2473" s="140"/>
      <c r="R2473" s="176"/>
      <c r="S2473" s="175"/>
      <c r="T2473" s="175"/>
      <c r="U2473" s="3"/>
    </row>
    <row r="2474" spans="1:21" ht="15.75" customHeight="1">
      <c r="A2474" s="139">
        <v>39625</v>
      </c>
      <c r="B2474" s="174">
        <v>9250</v>
      </c>
      <c r="C2474" s="46"/>
      <c r="D2474" s="46"/>
      <c r="E2474" s="140"/>
      <c r="F2474" s="140"/>
      <c r="G2474" s="140"/>
      <c r="H2474" s="140"/>
      <c r="I2474" s="258"/>
      <c r="J2474" s="258"/>
      <c r="K2474" s="258"/>
      <c r="L2474" s="258"/>
      <c r="M2474" s="140"/>
      <c r="N2474" s="140"/>
      <c r="O2474" s="140"/>
      <c r="P2474" s="140"/>
      <c r="Q2474" s="140"/>
      <c r="R2474" s="176"/>
      <c r="S2474" s="175"/>
      <c r="T2474" s="175"/>
      <c r="U2474" s="3"/>
    </row>
    <row r="2475" spans="1:21" ht="15.75" customHeight="1">
      <c r="A2475" s="139">
        <v>39624</v>
      </c>
      <c r="B2475" s="174">
        <v>9350</v>
      </c>
      <c r="C2475" s="46"/>
      <c r="D2475" s="46"/>
      <c r="E2475" s="140"/>
      <c r="F2475" s="140"/>
      <c r="G2475" s="140"/>
      <c r="H2475" s="140"/>
      <c r="I2475" s="258"/>
      <c r="J2475" s="258"/>
      <c r="K2475" s="258"/>
      <c r="L2475" s="258"/>
      <c r="M2475" s="140"/>
      <c r="N2475" s="140"/>
      <c r="O2475" s="140"/>
      <c r="P2475" s="140"/>
      <c r="Q2475" s="140"/>
      <c r="R2475" s="176"/>
      <c r="S2475" s="175"/>
      <c r="T2475" s="175"/>
      <c r="U2475" s="3"/>
    </row>
    <row r="2476" spans="1:21" ht="15.75" customHeight="1">
      <c r="A2476" s="139">
        <v>39623</v>
      </c>
      <c r="B2476" s="174">
        <v>9500</v>
      </c>
      <c r="C2476" s="46"/>
      <c r="D2476" s="46"/>
      <c r="E2476" s="140"/>
      <c r="F2476" s="140"/>
      <c r="G2476" s="140"/>
      <c r="H2476" s="140"/>
      <c r="I2476" s="258"/>
      <c r="J2476" s="258"/>
      <c r="K2476" s="258"/>
      <c r="L2476" s="258"/>
      <c r="M2476" s="140"/>
      <c r="N2476" s="140"/>
      <c r="O2476" s="140"/>
      <c r="P2476" s="140"/>
      <c r="Q2476" s="140"/>
      <c r="R2476" s="176"/>
      <c r="S2476" s="175"/>
      <c r="T2476" s="175"/>
      <c r="U2476" s="3"/>
    </row>
    <row r="2477" spans="1:21" ht="15.75" customHeight="1">
      <c r="A2477" s="139">
        <v>39622</v>
      </c>
      <c r="B2477" s="174">
        <v>9600</v>
      </c>
      <c r="C2477" s="46"/>
      <c r="D2477" s="46"/>
      <c r="E2477" s="140"/>
      <c r="F2477" s="140"/>
      <c r="G2477" s="140"/>
      <c r="H2477" s="140"/>
      <c r="I2477" s="258"/>
      <c r="J2477" s="258"/>
      <c r="K2477" s="258"/>
      <c r="L2477" s="258"/>
      <c r="M2477" s="140"/>
      <c r="N2477" s="140"/>
      <c r="O2477" s="140"/>
      <c r="P2477" s="140"/>
      <c r="Q2477" s="140"/>
      <c r="R2477" s="176"/>
      <c r="S2477" s="175"/>
      <c r="T2477" s="175"/>
      <c r="U2477" s="3"/>
    </row>
    <row r="2478" spans="1:21" ht="15.75" customHeight="1">
      <c r="A2478" s="139">
        <v>39619</v>
      </c>
      <c r="B2478" s="174">
        <v>9570</v>
      </c>
      <c r="C2478" s="46"/>
      <c r="D2478" s="46"/>
      <c r="E2478" s="140"/>
      <c r="F2478" s="140"/>
      <c r="G2478" s="140"/>
      <c r="H2478" s="140"/>
      <c r="I2478" s="258"/>
      <c r="J2478" s="258"/>
      <c r="K2478" s="258"/>
      <c r="L2478" s="258"/>
      <c r="M2478" s="140"/>
      <c r="N2478" s="140"/>
      <c r="O2478" s="140"/>
      <c r="P2478" s="140"/>
      <c r="Q2478" s="140"/>
      <c r="R2478" s="176"/>
      <c r="S2478" s="175"/>
      <c r="T2478" s="175"/>
      <c r="U2478" s="3"/>
    </row>
    <row r="2479" spans="1:21" ht="15.75" customHeight="1">
      <c r="A2479" s="139">
        <v>39618</v>
      </c>
      <c r="B2479" s="174">
        <v>9700</v>
      </c>
      <c r="C2479" s="46"/>
      <c r="D2479" s="46"/>
      <c r="E2479" s="140"/>
      <c r="F2479" s="140"/>
      <c r="G2479" s="140"/>
      <c r="H2479" s="140"/>
      <c r="I2479" s="258"/>
      <c r="J2479" s="258"/>
      <c r="K2479" s="258"/>
      <c r="L2479" s="258"/>
      <c r="M2479" s="140"/>
      <c r="N2479" s="140"/>
      <c r="O2479" s="140"/>
      <c r="P2479" s="140"/>
      <c r="Q2479" s="140"/>
      <c r="R2479" s="176"/>
      <c r="S2479" s="175"/>
      <c r="T2479" s="175"/>
      <c r="U2479" s="3"/>
    </row>
    <row r="2480" spans="1:21" ht="15.75" customHeight="1">
      <c r="A2480" s="139">
        <v>39617</v>
      </c>
      <c r="B2480" s="174">
        <v>9700</v>
      </c>
      <c r="C2480" s="46"/>
      <c r="D2480" s="46"/>
      <c r="E2480" s="140"/>
      <c r="F2480" s="140"/>
      <c r="G2480" s="140"/>
      <c r="H2480" s="140"/>
      <c r="I2480" s="258"/>
      <c r="J2480" s="258"/>
      <c r="K2480" s="258"/>
      <c r="L2480" s="258"/>
      <c r="M2480" s="140"/>
      <c r="N2480" s="140"/>
      <c r="O2480" s="140"/>
      <c r="P2480" s="140"/>
      <c r="Q2480" s="140"/>
      <c r="R2480" s="176"/>
      <c r="S2480" s="175"/>
      <c r="T2480" s="175"/>
      <c r="U2480" s="3"/>
    </row>
    <row r="2481" spans="1:21" ht="15.75" customHeight="1">
      <c r="A2481" s="139">
        <v>39616</v>
      </c>
      <c r="B2481" s="174">
        <v>9800</v>
      </c>
      <c r="C2481" s="46"/>
      <c r="D2481" s="46"/>
      <c r="E2481" s="140"/>
      <c r="F2481" s="140"/>
      <c r="G2481" s="140"/>
      <c r="H2481" s="140"/>
      <c r="I2481" s="258"/>
      <c r="J2481" s="258"/>
      <c r="K2481" s="258"/>
      <c r="L2481" s="258"/>
      <c r="M2481" s="140"/>
      <c r="N2481" s="140"/>
      <c r="O2481" s="140"/>
      <c r="P2481" s="140"/>
      <c r="Q2481" s="140"/>
      <c r="R2481" s="176"/>
      <c r="S2481" s="175"/>
      <c r="T2481" s="175"/>
      <c r="U2481" s="3"/>
    </row>
    <row r="2482" spans="1:21" ht="15.75" customHeight="1">
      <c r="A2482" s="139">
        <v>39615</v>
      </c>
      <c r="B2482" s="174">
        <v>9700</v>
      </c>
      <c r="C2482" s="46"/>
      <c r="D2482" s="46"/>
      <c r="E2482" s="140"/>
      <c r="F2482" s="140"/>
      <c r="G2482" s="140"/>
      <c r="H2482" s="140"/>
      <c r="I2482" s="258"/>
      <c r="J2482" s="258"/>
      <c r="K2482" s="258"/>
      <c r="L2482" s="258"/>
      <c r="M2482" s="140"/>
      <c r="N2482" s="140"/>
      <c r="O2482" s="140"/>
      <c r="P2482" s="140"/>
      <c r="Q2482" s="140"/>
      <c r="R2482" s="176"/>
      <c r="S2482" s="175"/>
      <c r="T2482" s="175"/>
      <c r="U2482" s="3"/>
    </row>
    <row r="2483" spans="1:21" ht="15.75" customHeight="1">
      <c r="A2483" s="139">
        <v>39612</v>
      </c>
      <c r="B2483" s="174">
        <v>9600</v>
      </c>
      <c r="C2483" s="46"/>
      <c r="D2483" s="46"/>
      <c r="E2483" s="140"/>
      <c r="F2483" s="140"/>
      <c r="G2483" s="140"/>
      <c r="H2483" s="140"/>
      <c r="I2483" s="258"/>
      <c r="J2483" s="258"/>
      <c r="K2483" s="258"/>
      <c r="L2483" s="258"/>
      <c r="M2483" s="140"/>
      <c r="N2483" s="140"/>
      <c r="O2483" s="140"/>
      <c r="P2483" s="140"/>
      <c r="Q2483" s="140"/>
      <c r="R2483" s="176"/>
      <c r="S2483" s="175"/>
      <c r="T2483" s="175"/>
      <c r="U2483" s="3"/>
    </row>
    <row r="2484" spans="1:21" ht="15.75" customHeight="1">
      <c r="A2484" s="139">
        <v>39611</v>
      </c>
      <c r="B2484" s="174">
        <v>9470</v>
      </c>
      <c r="C2484" s="46"/>
      <c r="D2484" s="46"/>
      <c r="E2484" s="140"/>
      <c r="F2484" s="140"/>
      <c r="G2484" s="140"/>
      <c r="H2484" s="140"/>
      <c r="I2484" s="258"/>
      <c r="J2484" s="258"/>
      <c r="K2484" s="258"/>
      <c r="L2484" s="258"/>
      <c r="M2484" s="140"/>
      <c r="N2484" s="140"/>
      <c r="O2484" s="140"/>
      <c r="P2484" s="140"/>
      <c r="Q2484" s="140"/>
      <c r="R2484" s="176"/>
      <c r="S2484" s="175"/>
      <c r="T2484" s="175"/>
      <c r="U2484" s="3"/>
    </row>
    <row r="2485" spans="1:21" ht="15.75" customHeight="1">
      <c r="A2485" s="139">
        <v>39610</v>
      </c>
      <c r="B2485" s="174">
        <v>9450</v>
      </c>
      <c r="C2485" s="46"/>
      <c r="D2485" s="46"/>
      <c r="E2485" s="140"/>
      <c r="F2485" s="140"/>
      <c r="G2485" s="140"/>
      <c r="H2485" s="140"/>
      <c r="I2485" s="258"/>
      <c r="J2485" s="258"/>
      <c r="K2485" s="258"/>
      <c r="L2485" s="258"/>
      <c r="M2485" s="140"/>
      <c r="N2485" s="140"/>
      <c r="O2485" s="140"/>
      <c r="P2485" s="140"/>
      <c r="Q2485" s="140"/>
      <c r="R2485" s="176"/>
      <c r="S2485" s="175"/>
      <c r="T2485" s="175"/>
      <c r="U2485" s="3"/>
    </row>
    <row r="2486" spans="1:21" ht="15.75" customHeight="1">
      <c r="A2486" s="139">
        <v>39609</v>
      </c>
      <c r="B2486" s="174">
        <v>9300</v>
      </c>
      <c r="C2486" s="46"/>
      <c r="D2486" s="46"/>
      <c r="E2486" s="140"/>
      <c r="F2486" s="140"/>
      <c r="G2486" s="140"/>
      <c r="H2486" s="140"/>
      <c r="I2486" s="258"/>
      <c r="J2486" s="258"/>
      <c r="K2486" s="258"/>
      <c r="L2486" s="258"/>
      <c r="M2486" s="140"/>
      <c r="N2486" s="140"/>
      <c r="O2486" s="140"/>
      <c r="P2486" s="140"/>
      <c r="Q2486" s="140"/>
      <c r="R2486" s="176"/>
      <c r="S2486" s="175"/>
      <c r="T2486" s="175"/>
      <c r="U2486" s="3"/>
    </row>
    <row r="2487" spans="1:21" ht="15.75" customHeight="1">
      <c r="A2487" s="139">
        <v>39605</v>
      </c>
      <c r="B2487" s="174">
        <v>9250</v>
      </c>
      <c r="C2487" s="46"/>
      <c r="D2487" s="46"/>
      <c r="E2487" s="140"/>
      <c r="F2487" s="140"/>
      <c r="G2487" s="140"/>
      <c r="H2487" s="140"/>
      <c r="I2487" s="258"/>
      <c r="J2487" s="258"/>
      <c r="K2487" s="258"/>
      <c r="L2487" s="258"/>
      <c r="M2487" s="140"/>
      <c r="N2487" s="140"/>
      <c r="O2487" s="140"/>
      <c r="P2487" s="140"/>
      <c r="Q2487" s="140"/>
      <c r="R2487" s="176"/>
      <c r="S2487" s="175"/>
      <c r="T2487" s="175"/>
      <c r="U2487" s="3"/>
    </row>
    <row r="2488" spans="1:21" ht="15.75" customHeight="1">
      <c r="A2488" s="139">
        <v>39604</v>
      </c>
      <c r="B2488" s="174">
        <v>9200</v>
      </c>
      <c r="C2488" s="46"/>
      <c r="D2488" s="46"/>
      <c r="E2488" s="140"/>
      <c r="F2488" s="140"/>
      <c r="G2488" s="140"/>
      <c r="H2488" s="140"/>
      <c r="I2488" s="258"/>
      <c r="J2488" s="258"/>
      <c r="K2488" s="258"/>
      <c r="L2488" s="258"/>
      <c r="M2488" s="140"/>
      <c r="N2488" s="140"/>
      <c r="O2488" s="140"/>
      <c r="P2488" s="140"/>
      <c r="Q2488" s="140"/>
      <c r="R2488" s="176"/>
      <c r="S2488" s="175"/>
      <c r="T2488" s="175"/>
      <c r="U2488" s="3"/>
    </row>
    <row r="2489" spans="1:21" ht="15.75" customHeight="1">
      <c r="A2489" s="139">
        <v>39603</v>
      </c>
      <c r="B2489" s="174">
        <v>9100</v>
      </c>
      <c r="C2489" s="46"/>
      <c r="D2489" s="46"/>
      <c r="E2489" s="140"/>
      <c r="F2489" s="140"/>
      <c r="G2489" s="140"/>
      <c r="H2489" s="140"/>
      <c r="I2489" s="258"/>
      <c r="J2489" s="258"/>
      <c r="K2489" s="258"/>
      <c r="L2489" s="258"/>
      <c r="M2489" s="140"/>
      <c r="N2489" s="140"/>
      <c r="O2489" s="140"/>
      <c r="P2489" s="140"/>
      <c r="Q2489" s="140"/>
      <c r="R2489" s="176"/>
      <c r="S2489" s="175"/>
      <c r="T2489" s="175"/>
      <c r="U2489" s="3"/>
    </row>
    <row r="2490" spans="1:21" ht="15.75" customHeight="1">
      <c r="A2490" s="139">
        <v>39602</v>
      </c>
      <c r="B2490" s="174">
        <v>8970</v>
      </c>
      <c r="C2490" s="46"/>
      <c r="D2490" s="46"/>
      <c r="E2490" s="140"/>
      <c r="F2490" s="140"/>
      <c r="G2490" s="140"/>
      <c r="H2490" s="140"/>
      <c r="I2490" s="258"/>
      <c r="J2490" s="258"/>
      <c r="K2490" s="258"/>
      <c r="L2490" s="258"/>
      <c r="M2490" s="140"/>
      <c r="N2490" s="140"/>
      <c r="O2490" s="140"/>
      <c r="P2490" s="140"/>
      <c r="Q2490" s="140"/>
      <c r="R2490" s="176"/>
      <c r="S2490" s="175"/>
      <c r="T2490" s="175"/>
      <c r="U2490" s="3"/>
    </row>
    <row r="2491" spans="1:21" ht="15.75" customHeight="1">
      <c r="A2491" s="139">
        <v>39601</v>
      </c>
      <c r="B2491" s="174">
        <v>8870</v>
      </c>
      <c r="C2491" s="46"/>
      <c r="D2491" s="46"/>
      <c r="E2491" s="140"/>
      <c r="F2491" s="140"/>
      <c r="G2491" s="140"/>
      <c r="H2491" s="140"/>
      <c r="I2491" s="258"/>
      <c r="J2491" s="258"/>
      <c r="K2491" s="258"/>
      <c r="L2491" s="258"/>
      <c r="M2491" s="140"/>
      <c r="N2491" s="140"/>
      <c r="O2491" s="140"/>
      <c r="P2491" s="140"/>
      <c r="Q2491" s="140"/>
      <c r="R2491" s="176"/>
      <c r="S2491" s="175"/>
      <c r="T2491" s="175"/>
      <c r="U2491" s="3"/>
    </row>
    <row r="2492" spans="1:21" ht="15.75" customHeight="1">
      <c r="A2492" s="139">
        <v>39598</v>
      </c>
      <c r="B2492" s="174">
        <v>8770</v>
      </c>
      <c r="C2492" s="46"/>
      <c r="D2492" s="46"/>
      <c r="E2492" s="140"/>
      <c r="F2492" s="140"/>
      <c r="G2492" s="140"/>
      <c r="H2492" s="140"/>
      <c r="I2492" s="258"/>
      <c r="J2492" s="258"/>
      <c r="K2492" s="258"/>
      <c r="L2492" s="258"/>
      <c r="M2492" s="140"/>
      <c r="N2492" s="140"/>
      <c r="O2492" s="140"/>
      <c r="P2492" s="140"/>
      <c r="Q2492" s="140"/>
      <c r="R2492" s="176"/>
      <c r="S2492" s="175"/>
      <c r="T2492" s="175"/>
      <c r="U2492" s="3"/>
    </row>
    <row r="2493" spans="1:21" ht="15.75" customHeight="1">
      <c r="A2493" s="139">
        <v>39597</v>
      </c>
      <c r="B2493" s="174">
        <v>8750</v>
      </c>
      <c r="C2493" s="46"/>
      <c r="D2493" s="46"/>
      <c r="E2493" s="140"/>
      <c r="F2493" s="140"/>
      <c r="G2493" s="140"/>
      <c r="H2493" s="140"/>
      <c r="I2493" s="258"/>
      <c r="J2493" s="258"/>
      <c r="K2493" s="258"/>
      <c r="L2493" s="258"/>
      <c r="M2493" s="140"/>
      <c r="N2493" s="140"/>
      <c r="O2493" s="140"/>
      <c r="P2493" s="140"/>
      <c r="Q2493" s="140"/>
      <c r="R2493" s="176"/>
      <c r="S2493" s="175"/>
      <c r="T2493" s="175"/>
      <c r="U2493" s="3"/>
    </row>
    <row r="2494" spans="1:21" ht="15.75" customHeight="1">
      <c r="A2494" s="139">
        <v>39596</v>
      </c>
      <c r="B2494" s="174">
        <v>8750</v>
      </c>
      <c r="C2494" s="46"/>
      <c r="D2494" s="46"/>
      <c r="E2494" s="140"/>
      <c r="F2494" s="140"/>
      <c r="G2494" s="140"/>
      <c r="H2494" s="140"/>
      <c r="I2494" s="258"/>
      <c r="J2494" s="258"/>
      <c r="K2494" s="258"/>
      <c r="L2494" s="258"/>
      <c r="M2494" s="140"/>
      <c r="N2494" s="140"/>
      <c r="O2494" s="140"/>
      <c r="P2494" s="140"/>
      <c r="Q2494" s="140"/>
      <c r="R2494" s="176"/>
      <c r="S2494" s="175"/>
      <c r="T2494" s="175"/>
      <c r="U2494" s="3"/>
    </row>
    <row r="2495" spans="1:21" ht="15.75" customHeight="1">
      <c r="A2495" s="139">
        <v>39595</v>
      </c>
      <c r="B2495" s="174">
        <v>8780</v>
      </c>
      <c r="C2495" s="46"/>
      <c r="D2495" s="46"/>
      <c r="E2495" s="140"/>
      <c r="F2495" s="140"/>
      <c r="G2495" s="140"/>
      <c r="H2495" s="140"/>
      <c r="I2495" s="258"/>
      <c r="J2495" s="258"/>
      <c r="K2495" s="258"/>
      <c r="L2495" s="258"/>
      <c r="M2495" s="140"/>
      <c r="N2495" s="140"/>
      <c r="O2495" s="140"/>
      <c r="P2495" s="140"/>
      <c r="Q2495" s="140"/>
      <c r="R2495" s="176"/>
      <c r="S2495" s="175"/>
      <c r="T2495" s="175"/>
      <c r="U2495" s="3"/>
    </row>
    <row r="2496" spans="1:21" ht="15.75" customHeight="1">
      <c r="A2496" s="139">
        <v>39594</v>
      </c>
      <c r="B2496" s="174">
        <v>8680</v>
      </c>
      <c r="C2496" s="46"/>
      <c r="D2496" s="46"/>
      <c r="E2496" s="140"/>
      <c r="F2496" s="140"/>
      <c r="G2496" s="140"/>
      <c r="H2496" s="140"/>
      <c r="I2496" s="258"/>
      <c r="J2496" s="258"/>
      <c r="K2496" s="258"/>
      <c r="L2496" s="258"/>
      <c r="M2496" s="140"/>
      <c r="N2496" s="140"/>
      <c r="O2496" s="140"/>
      <c r="P2496" s="140"/>
      <c r="Q2496" s="140"/>
      <c r="R2496" s="176"/>
      <c r="S2496" s="175"/>
      <c r="T2496" s="175"/>
      <c r="U2496" s="3"/>
    </row>
    <row r="2497" spans="1:21" ht="15.75" customHeight="1">
      <c r="A2497" s="139">
        <v>39591</v>
      </c>
      <c r="B2497" s="174">
        <v>8600</v>
      </c>
      <c r="C2497" s="46"/>
      <c r="D2497" s="46"/>
      <c r="E2497" s="140"/>
      <c r="F2497" s="140"/>
      <c r="G2497" s="140"/>
      <c r="H2497" s="140"/>
      <c r="I2497" s="258"/>
      <c r="J2497" s="258"/>
      <c r="K2497" s="258"/>
      <c r="L2497" s="258"/>
      <c r="M2497" s="140"/>
      <c r="N2497" s="140"/>
      <c r="O2497" s="140"/>
      <c r="P2497" s="140"/>
      <c r="Q2497" s="140"/>
      <c r="R2497" s="176"/>
      <c r="S2497" s="175"/>
      <c r="T2497" s="175"/>
      <c r="U2497" s="3"/>
    </row>
    <row r="2498" spans="1:21" ht="15.75" customHeight="1">
      <c r="A2498" s="139">
        <v>39590</v>
      </c>
      <c r="B2498" s="174">
        <v>8480</v>
      </c>
      <c r="C2498" s="46"/>
      <c r="D2498" s="46"/>
      <c r="E2498" s="140"/>
      <c r="F2498" s="140"/>
      <c r="G2498" s="140"/>
      <c r="H2498" s="140"/>
      <c r="I2498" s="258"/>
      <c r="J2498" s="258"/>
      <c r="K2498" s="258"/>
      <c r="L2498" s="258"/>
      <c r="M2498" s="140"/>
      <c r="N2498" s="140"/>
      <c r="O2498" s="140"/>
      <c r="P2498" s="140"/>
      <c r="Q2498" s="140"/>
      <c r="R2498" s="176"/>
      <c r="S2498" s="175"/>
      <c r="T2498" s="175"/>
      <c r="U2498" s="3"/>
    </row>
    <row r="2499" spans="1:21" ht="15.75" customHeight="1">
      <c r="A2499" s="139">
        <v>39589</v>
      </c>
      <c r="B2499" s="174">
        <v>8430</v>
      </c>
      <c r="C2499" s="46"/>
      <c r="D2499" s="46"/>
      <c r="E2499" s="140"/>
      <c r="F2499" s="140"/>
      <c r="G2499" s="140"/>
      <c r="H2499" s="140"/>
      <c r="I2499" s="258"/>
      <c r="J2499" s="258"/>
      <c r="K2499" s="258"/>
      <c r="L2499" s="258"/>
      <c r="M2499" s="140"/>
      <c r="N2499" s="140"/>
      <c r="O2499" s="140"/>
      <c r="P2499" s="140"/>
      <c r="Q2499" s="140"/>
      <c r="R2499" s="176"/>
      <c r="S2499" s="175"/>
      <c r="T2499" s="175"/>
      <c r="U2499" s="3"/>
    </row>
    <row r="2500" spans="1:21" ht="15.75" customHeight="1">
      <c r="A2500" s="139">
        <v>39588</v>
      </c>
      <c r="B2500" s="174">
        <v>8350</v>
      </c>
      <c r="C2500" s="46"/>
      <c r="D2500" s="46"/>
      <c r="E2500" s="140"/>
      <c r="F2500" s="140"/>
      <c r="G2500" s="140"/>
      <c r="H2500" s="140"/>
      <c r="I2500" s="258"/>
      <c r="J2500" s="258"/>
      <c r="K2500" s="258"/>
      <c r="L2500" s="258"/>
      <c r="M2500" s="140"/>
      <c r="N2500" s="140"/>
      <c r="O2500" s="140"/>
      <c r="P2500" s="140"/>
      <c r="Q2500" s="140"/>
      <c r="R2500" s="176"/>
      <c r="S2500" s="175"/>
      <c r="T2500" s="175"/>
      <c r="U2500" s="3"/>
    </row>
    <row r="2501" spans="1:21" ht="15.75" customHeight="1">
      <c r="A2501" s="139">
        <v>39587</v>
      </c>
      <c r="B2501" s="174">
        <v>8300</v>
      </c>
      <c r="C2501" s="46"/>
      <c r="D2501" s="46"/>
      <c r="E2501" s="140"/>
      <c r="F2501" s="140"/>
      <c r="G2501" s="140"/>
      <c r="H2501" s="140"/>
      <c r="I2501" s="258"/>
      <c r="J2501" s="258"/>
      <c r="K2501" s="258"/>
      <c r="L2501" s="258"/>
      <c r="M2501" s="140"/>
      <c r="N2501" s="140"/>
      <c r="O2501" s="140"/>
      <c r="P2501" s="140"/>
      <c r="Q2501" s="140"/>
      <c r="R2501" s="176"/>
      <c r="S2501" s="175"/>
      <c r="T2501" s="175"/>
      <c r="U2501" s="3"/>
    </row>
    <row r="2502" spans="1:21" ht="15.75" customHeight="1">
      <c r="A2502" s="139">
        <v>39584</v>
      </c>
      <c r="B2502" s="174">
        <v>8250</v>
      </c>
      <c r="C2502" s="46"/>
      <c r="D2502" s="46"/>
      <c r="E2502" s="140"/>
      <c r="F2502" s="140"/>
      <c r="G2502" s="140"/>
      <c r="H2502" s="140"/>
      <c r="I2502" s="258"/>
      <c r="J2502" s="258"/>
      <c r="K2502" s="258"/>
      <c r="L2502" s="258"/>
      <c r="M2502" s="140"/>
      <c r="N2502" s="140"/>
      <c r="O2502" s="140"/>
      <c r="P2502" s="140"/>
      <c r="Q2502" s="140"/>
      <c r="R2502" s="176"/>
      <c r="S2502" s="175"/>
      <c r="T2502" s="175"/>
      <c r="U2502" s="3"/>
    </row>
    <row r="2503" spans="1:21" ht="15.75" customHeight="1">
      <c r="A2503" s="139">
        <v>39583</v>
      </c>
      <c r="B2503" s="174">
        <v>8150</v>
      </c>
      <c r="C2503" s="46"/>
      <c r="D2503" s="46"/>
      <c r="E2503" s="140"/>
      <c r="F2503" s="140"/>
      <c r="G2503" s="140"/>
      <c r="H2503" s="140"/>
      <c r="I2503" s="258"/>
      <c r="J2503" s="258"/>
      <c r="K2503" s="258"/>
      <c r="L2503" s="258"/>
      <c r="M2503" s="140"/>
      <c r="N2503" s="140"/>
      <c r="O2503" s="140"/>
      <c r="P2503" s="140"/>
      <c r="Q2503" s="140"/>
      <c r="R2503" s="176"/>
      <c r="S2503" s="175"/>
      <c r="T2503" s="175"/>
      <c r="U2503" s="3"/>
    </row>
    <row r="2504" spans="1:21" ht="15.75" customHeight="1">
      <c r="A2504" s="139">
        <v>39582</v>
      </c>
      <c r="B2504" s="174">
        <v>8070</v>
      </c>
      <c r="C2504" s="46"/>
      <c r="D2504" s="46"/>
      <c r="E2504" s="140"/>
      <c r="F2504" s="140"/>
      <c r="G2504" s="140"/>
      <c r="H2504" s="140"/>
      <c r="I2504" s="258"/>
      <c r="J2504" s="258"/>
      <c r="K2504" s="258"/>
      <c r="L2504" s="258"/>
      <c r="M2504" s="140"/>
      <c r="N2504" s="140"/>
      <c r="O2504" s="140"/>
      <c r="P2504" s="140"/>
      <c r="Q2504" s="140"/>
      <c r="R2504" s="176"/>
      <c r="S2504" s="175"/>
      <c r="T2504" s="175"/>
      <c r="U2504" s="3"/>
    </row>
    <row r="2505" spans="1:21" ht="15.75" customHeight="1">
      <c r="A2505" s="139">
        <v>39581</v>
      </c>
      <c r="B2505" s="174">
        <v>8050</v>
      </c>
      <c r="C2505" s="46"/>
      <c r="D2505" s="46"/>
      <c r="E2505" s="140"/>
      <c r="F2505" s="140"/>
      <c r="G2505" s="140"/>
      <c r="H2505" s="140"/>
      <c r="I2505" s="258"/>
      <c r="J2505" s="258"/>
      <c r="K2505" s="258"/>
      <c r="L2505" s="258"/>
      <c r="M2505" s="140"/>
      <c r="N2505" s="140"/>
      <c r="O2505" s="140"/>
      <c r="P2505" s="140"/>
      <c r="Q2505" s="140"/>
      <c r="R2505" s="176"/>
      <c r="S2505" s="175"/>
      <c r="T2505" s="175"/>
      <c r="U2505" s="3"/>
    </row>
    <row r="2506" spans="1:21" ht="15.75" customHeight="1">
      <c r="A2506" s="139">
        <v>39580</v>
      </c>
      <c r="B2506" s="174">
        <v>8030</v>
      </c>
      <c r="C2506" s="46"/>
      <c r="D2506" s="46"/>
      <c r="E2506" s="140"/>
      <c r="F2506" s="140"/>
      <c r="G2506" s="140"/>
      <c r="H2506" s="140"/>
      <c r="I2506" s="258"/>
      <c r="J2506" s="258"/>
      <c r="K2506" s="258"/>
      <c r="L2506" s="258"/>
      <c r="M2506" s="140"/>
      <c r="N2506" s="140"/>
      <c r="O2506" s="140"/>
      <c r="P2506" s="140"/>
      <c r="Q2506" s="140"/>
      <c r="R2506" s="176"/>
      <c r="S2506" s="175"/>
      <c r="T2506" s="175"/>
      <c r="U2506" s="3"/>
    </row>
    <row r="2507" spans="1:21" ht="15.75" customHeight="1">
      <c r="A2507" s="139">
        <v>39577</v>
      </c>
      <c r="B2507" s="174">
        <v>8000</v>
      </c>
      <c r="C2507" s="46"/>
      <c r="D2507" s="46"/>
      <c r="E2507" s="140"/>
      <c r="F2507" s="140"/>
      <c r="G2507" s="140"/>
      <c r="H2507" s="140"/>
      <c r="I2507" s="258"/>
      <c r="J2507" s="258"/>
      <c r="K2507" s="258"/>
      <c r="L2507" s="258"/>
      <c r="M2507" s="140"/>
      <c r="N2507" s="140"/>
      <c r="O2507" s="140"/>
      <c r="P2507" s="140"/>
      <c r="Q2507" s="140"/>
      <c r="R2507" s="176"/>
      <c r="S2507" s="175"/>
      <c r="T2507" s="175"/>
      <c r="U2507" s="3"/>
    </row>
    <row r="2508" spans="1:21" ht="15.75" customHeight="1">
      <c r="A2508" s="139">
        <v>39576</v>
      </c>
      <c r="B2508" s="174">
        <v>7950</v>
      </c>
      <c r="C2508" s="46"/>
      <c r="D2508" s="46"/>
      <c r="E2508" s="140"/>
      <c r="F2508" s="140"/>
      <c r="G2508" s="140"/>
      <c r="H2508" s="140"/>
      <c r="I2508" s="258"/>
      <c r="J2508" s="258"/>
      <c r="K2508" s="258"/>
      <c r="L2508" s="258"/>
      <c r="M2508" s="140"/>
      <c r="N2508" s="140"/>
      <c r="O2508" s="140"/>
      <c r="P2508" s="140"/>
      <c r="Q2508" s="140"/>
      <c r="R2508" s="176"/>
      <c r="S2508" s="175"/>
      <c r="T2508" s="175"/>
      <c r="U2508" s="3"/>
    </row>
    <row r="2509" spans="1:21" ht="15.75" customHeight="1">
      <c r="A2509" s="139">
        <v>39575</v>
      </c>
      <c r="B2509" s="174">
        <v>7950</v>
      </c>
      <c r="C2509" s="46"/>
      <c r="D2509" s="46"/>
      <c r="E2509" s="140"/>
      <c r="F2509" s="140"/>
      <c r="G2509" s="140"/>
      <c r="H2509" s="140"/>
      <c r="I2509" s="258"/>
      <c r="J2509" s="258"/>
      <c r="K2509" s="258"/>
      <c r="L2509" s="258"/>
      <c r="M2509" s="140"/>
      <c r="N2509" s="140"/>
      <c r="O2509" s="140"/>
      <c r="P2509" s="140"/>
      <c r="Q2509" s="140"/>
      <c r="R2509" s="176"/>
      <c r="S2509" s="175"/>
      <c r="T2509" s="175"/>
      <c r="U2509" s="3"/>
    </row>
    <row r="2510" spans="1:21" ht="15.75" customHeight="1">
      <c r="A2510" s="139">
        <v>39574</v>
      </c>
      <c r="B2510" s="174">
        <v>7880</v>
      </c>
      <c r="C2510" s="46"/>
      <c r="D2510" s="46"/>
      <c r="E2510" s="140"/>
      <c r="F2510" s="140"/>
      <c r="G2510" s="140"/>
      <c r="H2510" s="140"/>
      <c r="I2510" s="258"/>
      <c r="J2510" s="258"/>
      <c r="K2510" s="258"/>
      <c r="L2510" s="258"/>
      <c r="M2510" s="140"/>
      <c r="N2510" s="140"/>
      <c r="O2510" s="140"/>
      <c r="P2510" s="140"/>
      <c r="Q2510" s="140"/>
      <c r="R2510" s="176"/>
      <c r="S2510" s="175"/>
      <c r="T2510" s="175"/>
      <c r="U2510" s="3"/>
    </row>
    <row r="2511" spans="1:21" ht="15.75" customHeight="1">
      <c r="A2511" s="139">
        <v>39573</v>
      </c>
      <c r="B2511" s="174">
        <v>7850</v>
      </c>
      <c r="C2511" s="46"/>
      <c r="D2511" s="46"/>
      <c r="E2511" s="140"/>
      <c r="F2511" s="140"/>
      <c r="G2511" s="140"/>
      <c r="H2511" s="140"/>
      <c r="I2511" s="258"/>
      <c r="J2511" s="258"/>
      <c r="K2511" s="258"/>
      <c r="L2511" s="258"/>
      <c r="M2511" s="140"/>
      <c r="N2511" s="140"/>
      <c r="O2511" s="140"/>
      <c r="P2511" s="140"/>
      <c r="Q2511" s="140"/>
      <c r="R2511" s="176"/>
      <c r="S2511" s="175"/>
      <c r="T2511" s="175"/>
      <c r="U2511" s="3"/>
    </row>
    <row r="2512" spans="1:21" ht="15.75" customHeight="1">
      <c r="A2512" s="139">
        <v>39568</v>
      </c>
      <c r="B2512" s="174">
        <v>7850</v>
      </c>
      <c r="C2512" s="46"/>
      <c r="D2512" s="46"/>
      <c r="E2512" s="140"/>
      <c r="F2512" s="140"/>
      <c r="G2512" s="140"/>
      <c r="H2512" s="140"/>
      <c r="I2512" s="258"/>
      <c r="J2512" s="258"/>
      <c r="K2512" s="258"/>
      <c r="L2512" s="258"/>
      <c r="M2512" s="140"/>
      <c r="N2512" s="140"/>
      <c r="O2512" s="140"/>
      <c r="P2512" s="140"/>
      <c r="Q2512" s="140"/>
      <c r="R2512" s="176"/>
      <c r="S2512" s="175"/>
      <c r="T2512" s="175"/>
      <c r="U2512" s="3"/>
    </row>
    <row r="2513" spans="1:21" ht="15.75" customHeight="1">
      <c r="A2513" s="139">
        <v>39567</v>
      </c>
      <c r="B2513" s="174">
        <v>7870</v>
      </c>
      <c r="C2513" s="46"/>
      <c r="D2513" s="46"/>
      <c r="E2513" s="140"/>
      <c r="F2513" s="140"/>
      <c r="G2513" s="140"/>
      <c r="H2513" s="140"/>
      <c r="I2513" s="258"/>
      <c r="J2513" s="258"/>
      <c r="K2513" s="258"/>
      <c r="L2513" s="258"/>
      <c r="M2513" s="140"/>
      <c r="N2513" s="140"/>
      <c r="O2513" s="140"/>
      <c r="P2513" s="140"/>
      <c r="Q2513" s="140"/>
      <c r="R2513" s="176"/>
      <c r="S2513" s="175"/>
      <c r="T2513" s="175"/>
      <c r="U2513" s="3"/>
    </row>
    <row r="2514" spans="1:21" ht="15.75" customHeight="1">
      <c r="A2514" s="139">
        <v>39566</v>
      </c>
      <c r="B2514" s="174">
        <v>7870</v>
      </c>
      <c r="C2514" s="46"/>
      <c r="D2514" s="46"/>
      <c r="E2514" s="140"/>
      <c r="F2514" s="140"/>
      <c r="G2514" s="140"/>
      <c r="H2514" s="140"/>
      <c r="I2514" s="258"/>
      <c r="J2514" s="258"/>
      <c r="K2514" s="258"/>
      <c r="L2514" s="258"/>
      <c r="M2514" s="140"/>
      <c r="N2514" s="140"/>
      <c r="O2514" s="140"/>
      <c r="P2514" s="140"/>
      <c r="Q2514" s="140"/>
      <c r="R2514" s="176"/>
      <c r="S2514" s="175"/>
      <c r="T2514" s="175"/>
      <c r="U2514" s="3"/>
    </row>
    <row r="2515" spans="1:21" ht="15.75" customHeight="1">
      <c r="A2515" s="139">
        <v>39563</v>
      </c>
      <c r="B2515" s="174">
        <v>7870</v>
      </c>
      <c r="C2515" s="46"/>
      <c r="D2515" s="46"/>
      <c r="E2515" s="140"/>
      <c r="F2515" s="140"/>
      <c r="G2515" s="140"/>
      <c r="H2515" s="140"/>
      <c r="I2515" s="258"/>
      <c r="J2515" s="258"/>
      <c r="K2515" s="258"/>
      <c r="L2515" s="258"/>
      <c r="M2515" s="140"/>
      <c r="N2515" s="140"/>
      <c r="O2515" s="140"/>
      <c r="P2515" s="140"/>
      <c r="Q2515" s="140"/>
      <c r="R2515" s="176"/>
      <c r="S2515" s="175"/>
      <c r="T2515" s="175"/>
      <c r="U2515" s="3"/>
    </row>
    <row r="2516" spans="1:21" ht="15.75" customHeight="1">
      <c r="A2516" s="139">
        <v>39562</v>
      </c>
      <c r="B2516" s="174">
        <v>7850</v>
      </c>
      <c r="C2516" s="46"/>
      <c r="D2516" s="46"/>
      <c r="E2516" s="140"/>
      <c r="F2516" s="140"/>
      <c r="G2516" s="140"/>
      <c r="H2516" s="140"/>
      <c r="I2516" s="258"/>
      <c r="J2516" s="258"/>
      <c r="K2516" s="258"/>
      <c r="L2516" s="258"/>
      <c r="M2516" s="140"/>
      <c r="N2516" s="140"/>
      <c r="O2516" s="140"/>
      <c r="P2516" s="140"/>
      <c r="Q2516" s="140"/>
      <c r="R2516" s="176"/>
      <c r="S2516" s="175"/>
      <c r="T2516" s="175"/>
      <c r="U2516" s="3"/>
    </row>
    <row r="2517" spans="1:21" ht="15.75" customHeight="1">
      <c r="A2517" s="139">
        <v>39561</v>
      </c>
      <c r="B2517" s="174">
        <v>7700</v>
      </c>
      <c r="C2517" s="46"/>
      <c r="D2517" s="46"/>
      <c r="E2517" s="140"/>
      <c r="F2517" s="140"/>
      <c r="G2517" s="140"/>
      <c r="H2517" s="140"/>
      <c r="I2517" s="258"/>
      <c r="J2517" s="258"/>
      <c r="K2517" s="258"/>
      <c r="L2517" s="258"/>
      <c r="M2517" s="140"/>
      <c r="N2517" s="140"/>
      <c r="O2517" s="140"/>
      <c r="P2517" s="140"/>
      <c r="Q2517" s="140"/>
      <c r="R2517" s="176"/>
      <c r="S2517" s="175"/>
      <c r="T2517" s="175"/>
      <c r="U2517" s="3"/>
    </row>
    <row r="2518" spans="1:21" ht="15.75" customHeight="1">
      <c r="A2518" s="139">
        <v>39560</v>
      </c>
      <c r="B2518" s="174">
        <v>7720</v>
      </c>
      <c r="C2518" s="46"/>
      <c r="D2518" s="46"/>
      <c r="E2518" s="140"/>
      <c r="F2518" s="140"/>
      <c r="G2518" s="140"/>
      <c r="H2518" s="140"/>
      <c r="I2518" s="258"/>
      <c r="J2518" s="258"/>
      <c r="K2518" s="258"/>
      <c r="L2518" s="258"/>
      <c r="M2518" s="140"/>
      <c r="N2518" s="140"/>
      <c r="O2518" s="140"/>
      <c r="P2518" s="140"/>
      <c r="Q2518" s="140"/>
      <c r="R2518" s="176"/>
      <c r="S2518" s="175"/>
      <c r="T2518" s="175"/>
      <c r="U2518" s="3"/>
    </row>
    <row r="2519" spans="1:21" ht="15.75" customHeight="1">
      <c r="A2519" s="139">
        <v>39559</v>
      </c>
      <c r="B2519" s="174">
        <v>7720</v>
      </c>
      <c r="C2519" s="46"/>
      <c r="D2519" s="46"/>
      <c r="E2519" s="140"/>
      <c r="F2519" s="140"/>
      <c r="G2519" s="140"/>
      <c r="H2519" s="140"/>
      <c r="I2519" s="258"/>
      <c r="J2519" s="258"/>
      <c r="K2519" s="258"/>
      <c r="L2519" s="258"/>
      <c r="M2519" s="140"/>
      <c r="N2519" s="140"/>
      <c r="O2519" s="140"/>
      <c r="P2519" s="140"/>
      <c r="Q2519" s="140"/>
      <c r="R2519" s="176"/>
      <c r="S2519" s="175"/>
      <c r="T2519" s="175"/>
      <c r="U2519" s="3"/>
    </row>
    <row r="2520" spans="1:21" ht="15.75" customHeight="1">
      <c r="A2520" s="139">
        <v>39556</v>
      </c>
      <c r="B2520" s="174">
        <v>7750</v>
      </c>
      <c r="C2520" s="46"/>
      <c r="D2520" s="46"/>
      <c r="E2520" s="140"/>
      <c r="F2520" s="140"/>
      <c r="G2520" s="140"/>
      <c r="H2520" s="140"/>
      <c r="I2520" s="258"/>
      <c r="J2520" s="258"/>
      <c r="K2520" s="258"/>
      <c r="L2520" s="258"/>
      <c r="M2520" s="140"/>
      <c r="N2520" s="140"/>
      <c r="O2520" s="140"/>
      <c r="P2520" s="140"/>
      <c r="Q2520" s="140"/>
      <c r="R2520" s="176"/>
      <c r="S2520" s="175"/>
      <c r="T2520" s="175"/>
      <c r="U2520" s="3"/>
    </row>
    <row r="2521" spans="1:21" ht="15.75" customHeight="1">
      <c r="A2521" s="139">
        <v>39555</v>
      </c>
      <c r="B2521" s="174">
        <v>7770</v>
      </c>
      <c r="C2521" s="46"/>
      <c r="D2521" s="46"/>
      <c r="E2521" s="140"/>
      <c r="F2521" s="140"/>
      <c r="G2521" s="140"/>
      <c r="H2521" s="140"/>
      <c r="I2521" s="258"/>
      <c r="J2521" s="258"/>
      <c r="K2521" s="258"/>
      <c r="L2521" s="258"/>
      <c r="M2521" s="140"/>
      <c r="N2521" s="140"/>
      <c r="O2521" s="140"/>
      <c r="P2521" s="140"/>
      <c r="Q2521" s="140"/>
      <c r="R2521" s="176"/>
      <c r="S2521" s="175"/>
      <c r="T2521" s="175"/>
      <c r="U2521" s="3"/>
    </row>
    <row r="2522" spans="1:21" ht="15.75" customHeight="1">
      <c r="A2522" s="139">
        <v>39554</v>
      </c>
      <c r="B2522" s="174">
        <v>7800</v>
      </c>
      <c r="C2522" s="46"/>
      <c r="D2522" s="46"/>
      <c r="E2522" s="140"/>
      <c r="F2522" s="140"/>
      <c r="G2522" s="140"/>
      <c r="H2522" s="140"/>
      <c r="I2522" s="258"/>
      <c r="J2522" s="258"/>
      <c r="K2522" s="258"/>
      <c r="L2522" s="258"/>
      <c r="M2522" s="140"/>
      <c r="N2522" s="140"/>
      <c r="O2522" s="140"/>
      <c r="P2522" s="140"/>
      <c r="Q2522" s="140"/>
      <c r="R2522" s="176"/>
      <c r="S2522" s="175"/>
      <c r="T2522" s="175"/>
      <c r="U2522" s="3"/>
    </row>
    <row r="2523" spans="1:21" ht="15.75" customHeight="1">
      <c r="A2523" s="139">
        <v>39553</v>
      </c>
      <c r="B2523" s="174">
        <v>7800</v>
      </c>
      <c r="C2523" s="46"/>
      <c r="D2523" s="46"/>
      <c r="E2523" s="140"/>
      <c r="F2523" s="140"/>
      <c r="G2523" s="140"/>
      <c r="H2523" s="140"/>
      <c r="I2523" s="258"/>
      <c r="J2523" s="258"/>
      <c r="K2523" s="258"/>
      <c r="L2523" s="258"/>
      <c r="M2523" s="140"/>
      <c r="N2523" s="140"/>
      <c r="O2523" s="140"/>
      <c r="P2523" s="140"/>
      <c r="Q2523" s="140"/>
      <c r="R2523" s="176"/>
      <c r="S2523" s="175"/>
      <c r="T2523" s="175"/>
      <c r="U2523" s="3"/>
    </row>
    <row r="2524" spans="1:21" ht="15.75" customHeight="1">
      <c r="A2524" s="139">
        <v>39552</v>
      </c>
      <c r="B2524" s="174">
        <v>7800</v>
      </c>
      <c r="C2524" s="46"/>
      <c r="D2524" s="46"/>
      <c r="E2524" s="140"/>
      <c r="F2524" s="140"/>
      <c r="G2524" s="140"/>
      <c r="H2524" s="140"/>
      <c r="I2524" s="258"/>
      <c r="J2524" s="258"/>
      <c r="K2524" s="258"/>
      <c r="L2524" s="258"/>
      <c r="M2524" s="140"/>
      <c r="N2524" s="140"/>
      <c r="O2524" s="140"/>
      <c r="P2524" s="140"/>
      <c r="Q2524" s="140"/>
      <c r="R2524" s="176"/>
      <c r="S2524" s="175"/>
      <c r="T2524" s="175"/>
      <c r="U2524" s="3"/>
    </row>
    <row r="2525" spans="1:21" ht="15.75" customHeight="1">
      <c r="A2525" s="139">
        <v>39549</v>
      </c>
      <c r="B2525" s="174">
        <v>7800</v>
      </c>
      <c r="C2525" s="46"/>
      <c r="D2525" s="46"/>
      <c r="E2525" s="140"/>
      <c r="F2525" s="140"/>
      <c r="G2525" s="140"/>
      <c r="H2525" s="140"/>
      <c r="I2525" s="258"/>
      <c r="J2525" s="258"/>
      <c r="K2525" s="258"/>
      <c r="L2525" s="258"/>
      <c r="M2525" s="140"/>
      <c r="N2525" s="140"/>
      <c r="O2525" s="140"/>
      <c r="P2525" s="140"/>
      <c r="Q2525" s="140"/>
      <c r="R2525" s="176"/>
      <c r="S2525" s="175"/>
      <c r="T2525" s="175"/>
      <c r="U2525" s="3"/>
    </row>
    <row r="2526" spans="1:21" ht="15.75" customHeight="1">
      <c r="A2526" s="139">
        <v>39548</v>
      </c>
      <c r="B2526" s="174">
        <v>7850</v>
      </c>
      <c r="C2526" s="46"/>
      <c r="D2526" s="46"/>
      <c r="E2526" s="140"/>
      <c r="F2526" s="140"/>
      <c r="G2526" s="140"/>
      <c r="H2526" s="140"/>
      <c r="I2526" s="258"/>
      <c r="J2526" s="258"/>
      <c r="K2526" s="258"/>
      <c r="L2526" s="258"/>
      <c r="M2526" s="140"/>
      <c r="N2526" s="140"/>
      <c r="O2526" s="140"/>
      <c r="P2526" s="140"/>
      <c r="Q2526" s="140"/>
      <c r="R2526" s="176"/>
      <c r="S2526" s="175"/>
      <c r="T2526" s="175"/>
      <c r="U2526" s="3"/>
    </row>
    <row r="2527" spans="1:21" ht="15.75" customHeight="1">
      <c r="A2527" s="139">
        <v>39547</v>
      </c>
      <c r="B2527" s="174">
        <v>7900</v>
      </c>
      <c r="C2527" s="46"/>
      <c r="D2527" s="46"/>
      <c r="E2527" s="140"/>
      <c r="F2527" s="140"/>
      <c r="G2527" s="140"/>
      <c r="H2527" s="140"/>
      <c r="I2527" s="258"/>
      <c r="J2527" s="258"/>
      <c r="K2527" s="258"/>
      <c r="L2527" s="258"/>
      <c r="M2527" s="140"/>
      <c r="N2527" s="140"/>
      <c r="O2527" s="140"/>
      <c r="P2527" s="140"/>
      <c r="Q2527" s="140"/>
      <c r="R2527" s="176"/>
      <c r="S2527" s="175"/>
      <c r="T2527" s="175"/>
      <c r="U2527" s="3"/>
    </row>
    <row r="2528" spans="1:21" ht="15.75" customHeight="1">
      <c r="A2528" s="139">
        <v>39546</v>
      </c>
      <c r="B2528" s="174">
        <v>7930</v>
      </c>
      <c r="C2528" s="46"/>
      <c r="D2528" s="46"/>
      <c r="E2528" s="140"/>
      <c r="F2528" s="140"/>
      <c r="G2528" s="140"/>
      <c r="H2528" s="140"/>
      <c r="I2528" s="258"/>
      <c r="J2528" s="258"/>
      <c r="K2528" s="258"/>
      <c r="L2528" s="258"/>
      <c r="M2528" s="140"/>
      <c r="N2528" s="140"/>
      <c r="O2528" s="140"/>
      <c r="P2528" s="140"/>
      <c r="Q2528" s="140"/>
      <c r="R2528" s="176"/>
      <c r="S2528" s="175"/>
      <c r="T2528" s="175"/>
      <c r="U2528" s="3"/>
    </row>
    <row r="2529" spans="1:21" ht="15.75" customHeight="1">
      <c r="A2529" s="139">
        <v>39545</v>
      </c>
      <c r="B2529" s="174">
        <v>7970</v>
      </c>
      <c r="C2529" s="46"/>
      <c r="D2529" s="46"/>
      <c r="E2529" s="140"/>
      <c r="F2529" s="140"/>
      <c r="G2529" s="140"/>
      <c r="H2529" s="140"/>
      <c r="I2529" s="258"/>
      <c r="J2529" s="258"/>
      <c r="K2529" s="258"/>
      <c r="L2529" s="258"/>
      <c r="M2529" s="140"/>
      <c r="N2529" s="140"/>
      <c r="O2529" s="140"/>
      <c r="P2529" s="140"/>
      <c r="Q2529" s="140"/>
      <c r="R2529" s="176"/>
      <c r="S2529" s="175"/>
      <c r="T2529" s="175"/>
      <c r="U2529" s="3"/>
    </row>
    <row r="2530" spans="1:21" ht="15.75" customHeight="1">
      <c r="A2530" s="139">
        <v>39541</v>
      </c>
      <c r="B2530" s="174">
        <v>7970</v>
      </c>
      <c r="C2530" s="46"/>
      <c r="D2530" s="46"/>
      <c r="E2530" s="140"/>
      <c r="F2530" s="140"/>
      <c r="G2530" s="140"/>
      <c r="H2530" s="140"/>
      <c r="I2530" s="258"/>
      <c r="J2530" s="258"/>
      <c r="K2530" s="258"/>
      <c r="L2530" s="258"/>
      <c r="M2530" s="140"/>
      <c r="N2530" s="140"/>
      <c r="O2530" s="140"/>
      <c r="P2530" s="140"/>
      <c r="Q2530" s="140"/>
      <c r="R2530" s="176"/>
      <c r="S2530" s="175"/>
      <c r="T2530" s="175"/>
      <c r="U2530" s="3"/>
    </row>
    <row r="2531" spans="1:21" ht="15.75" customHeight="1">
      <c r="A2531" s="139">
        <v>39540</v>
      </c>
      <c r="B2531" s="174">
        <v>7970</v>
      </c>
      <c r="C2531" s="46"/>
      <c r="D2531" s="46"/>
      <c r="E2531" s="140"/>
      <c r="F2531" s="140"/>
      <c r="G2531" s="140"/>
      <c r="H2531" s="140"/>
      <c r="I2531" s="258"/>
      <c r="J2531" s="258"/>
      <c r="K2531" s="258"/>
      <c r="L2531" s="258"/>
      <c r="M2531" s="140"/>
      <c r="N2531" s="140"/>
      <c r="O2531" s="140"/>
      <c r="P2531" s="140"/>
      <c r="Q2531" s="140"/>
      <c r="R2531" s="176"/>
      <c r="S2531" s="175"/>
      <c r="T2531" s="175"/>
      <c r="U2531" s="3"/>
    </row>
    <row r="2532" spans="1:21" ht="15.75" customHeight="1">
      <c r="A2532" s="139">
        <v>39539</v>
      </c>
      <c r="B2532" s="174">
        <v>8030</v>
      </c>
      <c r="C2532" s="46"/>
      <c r="D2532" s="46"/>
      <c r="E2532" s="140"/>
      <c r="F2532" s="140"/>
      <c r="G2532" s="140"/>
      <c r="H2532" s="140"/>
      <c r="I2532" s="258"/>
      <c r="J2532" s="258"/>
      <c r="K2532" s="258"/>
      <c r="L2532" s="258"/>
      <c r="M2532" s="140"/>
      <c r="N2532" s="140"/>
      <c r="O2532" s="140"/>
      <c r="P2532" s="140"/>
      <c r="Q2532" s="140"/>
      <c r="R2532" s="176"/>
      <c r="S2532" s="175"/>
      <c r="T2532" s="175"/>
      <c r="U2532" s="3"/>
    </row>
    <row r="2533" spans="1:21" ht="15.75" customHeight="1">
      <c r="A2533" s="139">
        <v>39538</v>
      </c>
      <c r="B2533" s="174">
        <v>8000</v>
      </c>
      <c r="C2533" s="46"/>
      <c r="D2533" s="46"/>
      <c r="E2533" s="140"/>
      <c r="F2533" s="140"/>
      <c r="G2533" s="140"/>
      <c r="H2533" s="140"/>
      <c r="I2533" s="258"/>
      <c r="J2533" s="258"/>
      <c r="K2533" s="258"/>
      <c r="L2533" s="258"/>
      <c r="M2533" s="140"/>
      <c r="N2533" s="140"/>
      <c r="O2533" s="140"/>
      <c r="P2533" s="140"/>
      <c r="Q2533" s="140"/>
      <c r="R2533" s="176"/>
      <c r="S2533" s="175"/>
      <c r="T2533" s="175"/>
      <c r="U2533" s="3"/>
    </row>
    <row r="2534" spans="1:21" ht="15.75" customHeight="1">
      <c r="A2534" s="139">
        <v>39535</v>
      </c>
      <c r="B2534" s="174">
        <v>7980</v>
      </c>
      <c r="C2534" s="46"/>
      <c r="D2534" s="46"/>
      <c r="E2534" s="140"/>
      <c r="F2534" s="140"/>
      <c r="G2534" s="140"/>
      <c r="H2534" s="140"/>
      <c r="I2534" s="258"/>
      <c r="J2534" s="258"/>
      <c r="K2534" s="258"/>
      <c r="L2534" s="258"/>
      <c r="M2534" s="140"/>
      <c r="N2534" s="140"/>
      <c r="O2534" s="140"/>
      <c r="P2534" s="140"/>
      <c r="Q2534" s="140"/>
      <c r="R2534" s="176"/>
      <c r="S2534" s="175"/>
      <c r="T2534" s="175"/>
      <c r="U2534" s="3"/>
    </row>
    <row r="2535" spans="1:21" ht="15.75" customHeight="1">
      <c r="A2535" s="139">
        <v>39534</v>
      </c>
      <c r="B2535" s="174">
        <v>8030</v>
      </c>
      <c r="C2535" s="46"/>
      <c r="D2535" s="46"/>
      <c r="E2535" s="140"/>
      <c r="F2535" s="140"/>
      <c r="G2535" s="140"/>
      <c r="H2535" s="140"/>
      <c r="I2535" s="258"/>
      <c r="J2535" s="258"/>
      <c r="K2535" s="258"/>
      <c r="L2535" s="258"/>
      <c r="M2535" s="140"/>
      <c r="N2535" s="140"/>
      <c r="O2535" s="140"/>
      <c r="P2535" s="140"/>
      <c r="Q2535" s="140"/>
      <c r="R2535" s="176"/>
      <c r="S2535" s="175"/>
      <c r="T2535" s="175"/>
      <c r="U2535" s="3"/>
    </row>
    <row r="2536" spans="1:21" ht="15.75" customHeight="1">
      <c r="A2536" s="139">
        <v>39533</v>
      </c>
      <c r="B2536" s="174">
        <v>8030</v>
      </c>
      <c r="C2536" s="46"/>
      <c r="D2536" s="46"/>
      <c r="E2536" s="140"/>
      <c r="F2536" s="140"/>
      <c r="G2536" s="140"/>
      <c r="H2536" s="140"/>
      <c r="I2536" s="258"/>
      <c r="J2536" s="258"/>
      <c r="K2536" s="258"/>
      <c r="L2536" s="258"/>
      <c r="M2536" s="140"/>
      <c r="N2536" s="140"/>
      <c r="O2536" s="140"/>
      <c r="P2536" s="140"/>
      <c r="Q2536" s="140"/>
      <c r="R2536" s="176"/>
      <c r="S2536" s="175"/>
      <c r="T2536" s="175"/>
      <c r="U2536" s="3"/>
    </row>
    <row r="2537" spans="1:21" ht="15.75" customHeight="1">
      <c r="A2537" s="139">
        <v>39532</v>
      </c>
      <c r="B2537" s="174">
        <v>8050</v>
      </c>
      <c r="C2537" s="46"/>
      <c r="D2537" s="46"/>
      <c r="E2537" s="140"/>
      <c r="F2537" s="140"/>
      <c r="G2537" s="140"/>
      <c r="H2537" s="140"/>
      <c r="I2537" s="258"/>
      <c r="J2537" s="258"/>
      <c r="K2537" s="258"/>
      <c r="L2537" s="258"/>
      <c r="M2537" s="140"/>
      <c r="N2537" s="140"/>
      <c r="O2537" s="140"/>
      <c r="P2537" s="140"/>
      <c r="Q2537" s="140"/>
      <c r="R2537" s="176"/>
      <c r="S2537" s="175"/>
      <c r="T2537" s="175"/>
      <c r="U2537" s="3"/>
    </row>
    <row r="2538" spans="1:21" ht="15.75" customHeight="1">
      <c r="A2538" s="139">
        <v>39531</v>
      </c>
      <c r="B2538" s="174">
        <v>8120</v>
      </c>
      <c r="R2538" s="176"/>
      <c r="S2538" s="175"/>
      <c r="T2538" s="175"/>
      <c r="U2538" s="3"/>
    </row>
    <row r="2539" spans="1:21" ht="15.75" customHeight="1">
      <c r="A2539" s="139">
        <v>39528</v>
      </c>
      <c r="B2539" s="174">
        <v>8120</v>
      </c>
      <c r="R2539" s="176"/>
      <c r="S2539" s="175"/>
      <c r="T2539" s="175"/>
      <c r="U2539" s="3"/>
    </row>
    <row r="2540" spans="1:21" ht="15.75" customHeight="1">
      <c r="A2540" s="139">
        <v>39527</v>
      </c>
      <c r="B2540" s="174">
        <v>8100</v>
      </c>
      <c r="R2540" s="176"/>
      <c r="S2540" s="175"/>
      <c r="T2540" s="175"/>
      <c r="U2540" s="3"/>
    </row>
    <row r="2541" spans="1:21" ht="15.75" customHeight="1">
      <c r="A2541" s="139">
        <v>39526</v>
      </c>
      <c r="B2541" s="174">
        <v>8080</v>
      </c>
      <c r="R2541" s="176"/>
      <c r="S2541" s="175"/>
      <c r="T2541" s="175"/>
      <c r="U2541" s="3"/>
    </row>
    <row r="2542" spans="1:21" ht="15.75" customHeight="1">
      <c r="A2542" s="139">
        <v>39525</v>
      </c>
      <c r="B2542" s="174">
        <v>8000</v>
      </c>
      <c r="R2542" s="176"/>
      <c r="S2542" s="175"/>
      <c r="T2542" s="175"/>
      <c r="U2542" s="3"/>
    </row>
    <row r="2543" spans="1:21" ht="15.75" customHeight="1">
      <c r="A2543" s="139">
        <v>39524</v>
      </c>
      <c r="B2543" s="174">
        <v>8000</v>
      </c>
      <c r="R2543" s="176"/>
      <c r="S2543" s="175"/>
      <c r="T2543" s="175"/>
      <c r="U2543" s="3"/>
    </row>
    <row r="2544" spans="1:21" ht="15.75" customHeight="1">
      <c r="A2544" s="139">
        <v>39521</v>
      </c>
      <c r="B2544" s="174">
        <v>7920</v>
      </c>
      <c r="R2544" s="176"/>
      <c r="S2544" s="175"/>
      <c r="T2544" s="175"/>
      <c r="U2544" s="3"/>
    </row>
    <row r="2545" spans="1:21" ht="15.75" customHeight="1">
      <c r="A2545" s="139">
        <v>39520</v>
      </c>
      <c r="B2545" s="174">
        <v>7870</v>
      </c>
      <c r="R2545" s="176"/>
      <c r="S2545" s="175"/>
      <c r="T2545" s="175"/>
      <c r="U2545" s="3"/>
    </row>
    <row r="2546" spans="1:21" ht="15.75" customHeight="1">
      <c r="A2546" s="139">
        <v>39519</v>
      </c>
      <c r="B2546" s="174">
        <v>7870</v>
      </c>
      <c r="R2546" s="176"/>
      <c r="S2546" s="175"/>
      <c r="T2546" s="175"/>
      <c r="U2546" s="3"/>
    </row>
    <row r="2547" spans="1:21" ht="15.75" customHeight="1">
      <c r="A2547" s="139">
        <v>39518</v>
      </c>
      <c r="B2547" s="174">
        <v>7870</v>
      </c>
      <c r="R2547" s="176"/>
      <c r="S2547" s="175"/>
      <c r="T2547" s="175"/>
      <c r="U2547" s="3"/>
    </row>
    <row r="2548" spans="1:21" ht="15.75" customHeight="1">
      <c r="A2548" s="139">
        <v>39517</v>
      </c>
      <c r="B2548" s="174">
        <v>7870</v>
      </c>
      <c r="R2548" s="176"/>
      <c r="S2548" s="175"/>
      <c r="T2548" s="175"/>
      <c r="U2548" s="3"/>
    </row>
    <row r="2549" spans="1:21" ht="15.75" customHeight="1">
      <c r="A2549" s="139">
        <v>39514</v>
      </c>
      <c r="B2549" s="174">
        <v>7920</v>
      </c>
      <c r="R2549" s="176"/>
      <c r="S2549" s="175"/>
      <c r="T2549" s="175"/>
      <c r="U2549" s="3"/>
    </row>
    <row r="2550" spans="1:21" ht="15.75" customHeight="1">
      <c r="A2550" s="139">
        <v>39513</v>
      </c>
      <c r="B2550" s="174">
        <v>7920</v>
      </c>
      <c r="R2550" s="176"/>
      <c r="S2550" s="175"/>
      <c r="T2550" s="175"/>
      <c r="U2550" s="3"/>
    </row>
    <row r="2551" spans="1:21" ht="15.75" customHeight="1">
      <c r="A2551" s="139">
        <v>39512</v>
      </c>
      <c r="B2551" s="174">
        <v>7950</v>
      </c>
      <c r="R2551" s="176"/>
      <c r="S2551" s="175"/>
      <c r="T2551" s="175"/>
      <c r="U2551" s="3"/>
    </row>
    <row r="2552" spans="1:21" ht="15.75" customHeight="1">
      <c r="A2552" s="139">
        <v>39511</v>
      </c>
      <c r="B2552" s="174">
        <v>7950</v>
      </c>
      <c r="R2552" s="176"/>
      <c r="S2552" s="175"/>
      <c r="T2552" s="175"/>
      <c r="U2552" s="3"/>
    </row>
    <row r="2553" spans="1:21" ht="15.75" customHeight="1">
      <c r="A2553" s="139">
        <v>39510</v>
      </c>
      <c r="B2553" s="174">
        <v>7920</v>
      </c>
      <c r="R2553" s="176"/>
      <c r="S2553" s="175"/>
      <c r="T2553" s="175"/>
      <c r="U2553" s="3"/>
    </row>
    <row r="2554" spans="1:21" ht="15.75" customHeight="1">
      <c r="A2554" s="139">
        <v>39507</v>
      </c>
      <c r="B2554" s="174">
        <v>7900</v>
      </c>
      <c r="R2554" s="176"/>
      <c r="S2554" s="175"/>
      <c r="T2554" s="175"/>
      <c r="U2554" s="3"/>
    </row>
    <row r="2555" spans="1:21" ht="15.75" customHeight="1">
      <c r="A2555" s="139">
        <v>39506</v>
      </c>
      <c r="B2555" s="174">
        <v>7750</v>
      </c>
      <c r="R2555" s="176"/>
      <c r="S2555" s="175"/>
      <c r="T2555" s="175"/>
      <c r="U2555" s="3"/>
    </row>
    <row r="2556" spans="1:21" ht="15.75" customHeight="1">
      <c r="A2556" s="139">
        <v>39505</v>
      </c>
      <c r="B2556" s="174">
        <v>7720</v>
      </c>
      <c r="R2556" s="176"/>
      <c r="S2556" s="175"/>
      <c r="T2556" s="175"/>
      <c r="U2556" s="3"/>
    </row>
    <row r="2557" spans="1:21" ht="15.75" customHeight="1">
      <c r="A2557" s="139">
        <v>39504</v>
      </c>
      <c r="B2557" s="174">
        <v>7670</v>
      </c>
      <c r="R2557" s="176"/>
      <c r="S2557" s="175"/>
      <c r="T2557" s="175"/>
      <c r="U2557" s="3"/>
    </row>
    <row r="2558" spans="1:21" ht="15.75" customHeight="1">
      <c r="A2558" s="139">
        <v>39503</v>
      </c>
      <c r="B2558" s="174">
        <v>7650</v>
      </c>
      <c r="R2558" s="176"/>
      <c r="S2558" s="175"/>
      <c r="T2558" s="175"/>
      <c r="U2558" s="3"/>
    </row>
    <row r="2559" spans="1:21" ht="15.75" customHeight="1">
      <c r="A2559" s="139">
        <v>39500</v>
      </c>
      <c r="B2559" s="174">
        <v>7630</v>
      </c>
      <c r="R2559" s="176"/>
      <c r="S2559" s="175"/>
      <c r="T2559" s="175"/>
      <c r="U2559" s="3"/>
    </row>
    <row r="2560" spans="1:21" ht="15.75" customHeight="1">
      <c r="A2560" s="139">
        <v>39499</v>
      </c>
      <c r="B2560" s="174">
        <v>7550</v>
      </c>
      <c r="R2560" s="176"/>
      <c r="S2560" s="175"/>
      <c r="T2560" s="175"/>
      <c r="U2560" s="3"/>
    </row>
    <row r="2561" spans="1:21" ht="15.75" customHeight="1">
      <c r="A2561" s="139">
        <v>39498</v>
      </c>
      <c r="B2561" s="174">
        <v>7520</v>
      </c>
      <c r="R2561" s="176"/>
      <c r="S2561" s="175"/>
      <c r="T2561" s="175"/>
      <c r="U2561" s="3"/>
    </row>
    <row r="2562" spans="1:21" ht="15.75" customHeight="1">
      <c r="A2562" s="139">
        <v>39497</v>
      </c>
      <c r="B2562" s="174">
        <v>7470</v>
      </c>
      <c r="R2562" s="176"/>
      <c r="S2562" s="175"/>
      <c r="T2562" s="175"/>
      <c r="U2562" s="3"/>
    </row>
    <row r="2563" spans="1:21" ht="15.75" customHeight="1">
      <c r="A2563" s="139">
        <v>39496</v>
      </c>
      <c r="B2563" s="174">
        <v>7450</v>
      </c>
      <c r="R2563" s="176"/>
      <c r="S2563" s="175"/>
      <c r="T2563" s="175"/>
      <c r="U2563" s="3"/>
    </row>
    <row r="2564" spans="1:21" ht="15.75" customHeight="1">
      <c r="A2564" s="139">
        <v>39493</v>
      </c>
      <c r="B2564" s="174">
        <v>7400</v>
      </c>
      <c r="R2564" s="176"/>
      <c r="S2564" s="175"/>
      <c r="T2564" s="175"/>
      <c r="U2564" s="3"/>
    </row>
    <row r="2565" spans="1:21" ht="15.75" customHeight="1">
      <c r="A2565" s="139">
        <v>39492</v>
      </c>
      <c r="B2565" s="174">
        <v>7380</v>
      </c>
      <c r="R2565" s="176"/>
      <c r="S2565" s="175"/>
      <c r="T2565" s="175"/>
      <c r="U2565" s="3"/>
    </row>
    <row r="2566" spans="1:21" ht="15.75" customHeight="1">
      <c r="A2566" s="139">
        <v>39491</v>
      </c>
      <c r="B2566" s="174">
        <v>7350</v>
      </c>
      <c r="R2566" s="176"/>
      <c r="S2566" s="175"/>
      <c r="T2566" s="175"/>
      <c r="U2566" s="3"/>
    </row>
    <row r="2567" spans="1:21" ht="15.75" customHeight="1">
      <c r="A2567" s="139">
        <v>39483</v>
      </c>
      <c r="B2567" s="174">
        <v>7330</v>
      </c>
      <c r="R2567" s="176"/>
      <c r="S2567" s="175"/>
      <c r="T2567" s="175"/>
      <c r="U2567" s="3"/>
    </row>
    <row r="2568" spans="1:21" ht="15.75" customHeight="1">
      <c r="A2568" s="139">
        <v>39482</v>
      </c>
      <c r="B2568" s="174">
        <v>7330</v>
      </c>
      <c r="R2568" s="176"/>
      <c r="S2568" s="175"/>
      <c r="T2568" s="175"/>
      <c r="U2568" s="3"/>
    </row>
    <row r="2569" spans="1:21" ht="15.75" customHeight="1">
      <c r="A2569" s="139">
        <v>39479</v>
      </c>
      <c r="B2569" s="174">
        <v>7330</v>
      </c>
      <c r="R2569" s="176"/>
      <c r="S2569" s="175"/>
      <c r="T2569" s="175"/>
      <c r="U2569" s="3"/>
    </row>
    <row r="2570" spans="1:21" ht="15.75" customHeight="1">
      <c r="A2570" s="139">
        <v>39478</v>
      </c>
      <c r="B2570" s="174">
        <v>7330</v>
      </c>
      <c r="R2570" s="176"/>
      <c r="S2570" s="175"/>
      <c r="T2570" s="175"/>
      <c r="U2570" s="3"/>
    </row>
    <row r="2571" spans="1:21" ht="15.75" customHeight="1">
      <c r="A2571" s="139">
        <v>39477</v>
      </c>
      <c r="B2571" s="174">
        <v>7330</v>
      </c>
      <c r="R2571" s="176"/>
      <c r="S2571" s="175"/>
      <c r="T2571" s="175"/>
      <c r="U2571" s="3"/>
    </row>
    <row r="2572" spans="1:21" ht="15.75" customHeight="1">
      <c r="A2572" s="139">
        <v>39476</v>
      </c>
      <c r="B2572" s="174">
        <v>7330</v>
      </c>
      <c r="R2572" s="176"/>
      <c r="S2572" s="175"/>
      <c r="T2572" s="175"/>
      <c r="U2572" s="3"/>
    </row>
    <row r="2573" spans="1:21" ht="15.75" customHeight="1">
      <c r="A2573" s="139">
        <v>39475</v>
      </c>
      <c r="B2573" s="174">
        <v>7330</v>
      </c>
      <c r="R2573" s="176"/>
      <c r="S2573" s="175"/>
      <c r="T2573" s="175"/>
      <c r="U2573" s="3"/>
    </row>
    <row r="2574" spans="1:21" ht="15.75" customHeight="1">
      <c r="A2574" s="139">
        <v>39472</v>
      </c>
      <c r="B2574" s="174">
        <v>7330</v>
      </c>
      <c r="R2574" s="176"/>
      <c r="S2574" s="175"/>
      <c r="T2574" s="175"/>
      <c r="U2574" s="3"/>
    </row>
    <row r="2575" spans="1:21" ht="15.75" customHeight="1">
      <c r="A2575" s="139">
        <v>39471</v>
      </c>
      <c r="B2575" s="174">
        <v>7330</v>
      </c>
      <c r="R2575" s="176"/>
      <c r="S2575" s="175"/>
      <c r="T2575" s="175"/>
      <c r="U2575" s="3"/>
    </row>
    <row r="2576" spans="1:21" ht="15.75" customHeight="1">
      <c r="A2576" s="139">
        <v>39470</v>
      </c>
      <c r="B2576" s="174">
        <v>7300</v>
      </c>
      <c r="R2576" s="176"/>
      <c r="S2576" s="175"/>
      <c r="T2576" s="175"/>
      <c r="U2576" s="3"/>
    </row>
    <row r="2577" spans="1:21" ht="15.75" customHeight="1">
      <c r="A2577" s="139">
        <v>39469</v>
      </c>
      <c r="B2577" s="174">
        <v>7300</v>
      </c>
      <c r="R2577" s="176"/>
      <c r="S2577" s="175"/>
      <c r="T2577" s="175"/>
      <c r="U2577" s="3"/>
    </row>
    <row r="2578" spans="1:21" ht="15.75" customHeight="1">
      <c r="A2578" s="139">
        <v>39468</v>
      </c>
      <c r="B2578" s="174">
        <v>7300</v>
      </c>
      <c r="R2578" s="176"/>
      <c r="S2578" s="175"/>
      <c r="T2578" s="175"/>
      <c r="U2578" s="3"/>
    </row>
    <row r="2579" spans="1:21" ht="15.75" customHeight="1">
      <c r="A2579" s="139">
        <v>39465</v>
      </c>
      <c r="B2579" s="174">
        <v>7270</v>
      </c>
      <c r="R2579" s="176"/>
      <c r="S2579" s="175"/>
      <c r="T2579" s="175"/>
      <c r="U2579" s="3"/>
    </row>
    <row r="2580" spans="1:21" ht="15.75" customHeight="1">
      <c r="A2580" s="139">
        <v>39464</v>
      </c>
      <c r="B2580" s="174">
        <v>7250</v>
      </c>
      <c r="R2580" s="176"/>
      <c r="S2580" s="175"/>
      <c r="T2580" s="175"/>
      <c r="U2580" s="3"/>
    </row>
    <row r="2581" spans="1:21" ht="15.75" customHeight="1">
      <c r="A2581" s="139">
        <v>39463</v>
      </c>
      <c r="B2581" s="174">
        <v>7250</v>
      </c>
      <c r="R2581" s="176"/>
      <c r="S2581" s="175"/>
      <c r="T2581" s="175"/>
      <c r="U2581" s="3"/>
    </row>
    <row r="2582" spans="1:21" ht="15.75" customHeight="1">
      <c r="A2582" s="139">
        <v>39462</v>
      </c>
      <c r="B2582" s="174">
        <v>7220</v>
      </c>
      <c r="R2582" s="176"/>
      <c r="S2582" s="175"/>
      <c r="T2582" s="175"/>
      <c r="U2582" s="3"/>
    </row>
    <row r="2583" spans="1:21" ht="15.75" customHeight="1">
      <c r="A2583" s="139">
        <v>39461</v>
      </c>
      <c r="B2583" s="174">
        <v>7220</v>
      </c>
      <c r="R2583" s="176"/>
      <c r="S2583" s="175"/>
      <c r="T2583" s="175"/>
      <c r="U2583" s="3"/>
    </row>
    <row r="2584" spans="1:21" ht="15.75" customHeight="1">
      <c r="A2584" s="139">
        <v>39458</v>
      </c>
      <c r="B2584" s="174">
        <v>7200</v>
      </c>
      <c r="R2584" s="176"/>
      <c r="S2584" s="175"/>
      <c r="T2584" s="175"/>
      <c r="U2584" s="3"/>
    </row>
    <row r="2585" spans="1:21" ht="15.75" customHeight="1">
      <c r="A2585" s="139">
        <v>39457</v>
      </c>
      <c r="B2585" s="174">
        <v>7250</v>
      </c>
      <c r="R2585" s="176"/>
      <c r="S2585" s="175"/>
      <c r="T2585" s="175"/>
      <c r="U2585" s="3"/>
    </row>
    <row r="2586" spans="1:21" ht="15.75" customHeight="1">
      <c r="A2586" s="139">
        <v>39456</v>
      </c>
      <c r="B2586" s="174">
        <v>7220</v>
      </c>
      <c r="R2586" s="176"/>
      <c r="S2586" s="175"/>
      <c r="T2586" s="175"/>
      <c r="U2586" s="3"/>
    </row>
    <row r="2587" spans="1:21" ht="15.75" customHeight="1">
      <c r="A2587" s="139">
        <v>39455</v>
      </c>
      <c r="B2587" s="174">
        <v>7170</v>
      </c>
      <c r="R2587" s="176"/>
      <c r="S2587" s="175"/>
      <c r="T2587" s="175"/>
      <c r="U2587" s="3"/>
    </row>
    <row r="2588" spans="1:21" ht="15.75" customHeight="1">
      <c r="A2588" s="139">
        <v>39454</v>
      </c>
      <c r="B2588" s="174">
        <v>7120</v>
      </c>
      <c r="R2588" s="176"/>
      <c r="S2588" s="175"/>
      <c r="T2588" s="175"/>
      <c r="U2588" s="3"/>
    </row>
    <row r="2589" spans="1:21" ht="15.75" customHeight="1">
      <c r="A2589" s="139">
        <v>39451</v>
      </c>
      <c r="B2589" s="174">
        <v>7020</v>
      </c>
      <c r="R2589" s="176"/>
      <c r="S2589" s="175"/>
      <c r="T2589" s="175"/>
      <c r="U2589" s="3"/>
    </row>
    <row r="2590" spans="1:21" ht="15.75" customHeight="1">
      <c r="A2590" s="139">
        <v>39450</v>
      </c>
      <c r="B2590" s="174">
        <v>7020</v>
      </c>
      <c r="R2590" s="176"/>
      <c r="S2590" s="175"/>
      <c r="T2590" s="175"/>
      <c r="U2590" s="3"/>
    </row>
    <row r="2591" spans="1:21" ht="15.75" customHeight="1">
      <c r="A2591" s="139">
        <v>39449</v>
      </c>
      <c r="B2591" s="174">
        <v>6970</v>
      </c>
      <c r="R2591" s="176"/>
      <c r="S2591" s="175"/>
      <c r="T2591" s="175"/>
      <c r="U2591" s="3"/>
    </row>
    <row r="2592" spans="1:21" ht="15.75" customHeight="1">
      <c r="A2592" s="139">
        <v>39444</v>
      </c>
      <c r="B2592" s="174">
        <v>6980</v>
      </c>
      <c r="R2592" s="176"/>
      <c r="S2592" s="175"/>
      <c r="T2592" s="175"/>
      <c r="U2592" s="3"/>
    </row>
    <row r="2593" spans="1:21" ht="15.75" customHeight="1">
      <c r="A2593" s="139">
        <v>39443</v>
      </c>
      <c r="B2593" s="174">
        <v>6950</v>
      </c>
      <c r="R2593" s="176"/>
      <c r="S2593" s="175"/>
      <c r="T2593" s="175"/>
      <c r="U2593" s="3"/>
    </row>
    <row r="2594" spans="1:21" ht="15.75" customHeight="1">
      <c r="A2594" s="139">
        <v>39442</v>
      </c>
      <c r="B2594" s="174">
        <v>6950</v>
      </c>
      <c r="R2594" s="176"/>
      <c r="S2594" s="175"/>
      <c r="T2594" s="175"/>
      <c r="U2594" s="3"/>
    </row>
    <row r="2595" spans="1:21" ht="15.75" customHeight="1">
      <c r="A2595" s="139">
        <v>39441</v>
      </c>
      <c r="B2595" s="174">
        <v>6820</v>
      </c>
      <c r="R2595" s="176"/>
      <c r="S2595" s="175"/>
      <c r="T2595" s="175"/>
      <c r="U2595" s="3"/>
    </row>
    <row r="2596" spans="1:21" ht="15.75" customHeight="1">
      <c r="A2596" s="139">
        <v>39440</v>
      </c>
      <c r="B2596" s="174">
        <v>6820</v>
      </c>
      <c r="R2596" s="176"/>
      <c r="S2596" s="175"/>
      <c r="T2596" s="175"/>
      <c r="U2596" s="3"/>
    </row>
    <row r="2597" spans="1:21" ht="15.75" customHeight="1">
      <c r="A2597" s="139">
        <v>39437</v>
      </c>
      <c r="B2597" s="174">
        <v>6770</v>
      </c>
      <c r="R2597" s="176"/>
      <c r="S2597" s="175"/>
      <c r="T2597" s="175"/>
      <c r="U2597" s="3"/>
    </row>
    <row r="2598" spans="1:21" ht="15.75" customHeight="1">
      <c r="A2598" s="139">
        <v>39436</v>
      </c>
      <c r="B2598" s="174">
        <v>6770</v>
      </c>
      <c r="R2598" s="176"/>
      <c r="S2598" s="175"/>
      <c r="T2598" s="175"/>
      <c r="U2598" s="3"/>
    </row>
    <row r="2599" spans="1:21" ht="15.75" customHeight="1">
      <c r="A2599" s="139">
        <v>39435</v>
      </c>
      <c r="B2599" s="174">
        <v>6850</v>
      </c>
      <c r="R2599" s="176"/>
      <c r="S2599" s="175"/>
      <c r="T2599" s="175"/>
      <c r="U2599" s="3"/>
    </row>
    <row r="2600" spans="1:21" ht="15.75" customHeight="1">
      <c r="A2600" s="139">
        <v>39434</v>
      </c>
      <c r="B2600" s="174">
        <v>6900</v>
      </c>
      <c r="R2600" s="176"/>
      <c r="S2600" s="175"/>
      <c r="T2600" s="175"/>
      <c r="U2600" s="3"/>
    </row>
    <row r="2601" spans="1:21" ht="15.75" customHeight="1">
      <c r="A2601" s="139">
        <v>39433</v>
      </c>
      <c r="B2601" s="174">
        <v>6900</v>
      </c>
      <c r="R2601" s="176"/>
      <c r="S2601" s="175"/>
      <c r="T2601" s="175"/>
      <c r="U2601" s="3"/>
    </row>
    <row r="2602" spans="1:21" ht="15.75" customHeight="1">
      <c r="A2602" s="139">
        <v>39430</v>
      </c>
      <c r="B2602" s="174">
        <v>6900</v>
      </c>
      <c r="R2602" s="176"/>
      <c r="S2602" s="175"/>
      <c r="T2602" s="175"/>
      <c r="U2602" s="3"/>
    </row>
    <row r="2603" spans="1:21" ht="15.75" customHeight="1">
      <c r="A2603" s="139">
        <v>39429</v>
      </c>
      <c r="B2603" s="174">
        <v>6900</v>
      </c>
      <c r="R2603" s="176"/>
      <c r="S2603" s="175"/>
      <c r="T2603" s="175"/>
      <c r="U2603" s="3"/>
    </row>
    <row r="2604" spans="1:21" ht="15.75" customHeight="1">
      <c r="A2604" s="139">
        <v>39428</v>
      </c>
      <c r="B2604" s="174">
        <v>6850</v>
      </c>
      <c r="R2604" s="176"/>
      <c r="S2604" s="175"/>
      <c r="T2604" s="175"/>
      <c r="U2604" s="3"/>
    </row>
    <row r="2605" spans="1:21" ht="15.75" customHeight="1">
      <c r="A2605" s="139">
        <v>39427</v>
      </c>
      <c r="B2605" s="174">
        <v>6900</v>
      </c>
      <c r="R2605" s="176"/>
      <c r="S2605" s="175"/>
      <c r="T2605" s="175"/>
      <c r="U2605" s="3"/>
    </row>
    <row r="2606" spans="1:21" ht="15.75" customHeight="1">
      <c r="A2606" s="139">
        <v>39426</v>
      </c>
      <c r="B2606" s="174">
        <v>6900</v>
      </c>
      <c r="R2606" s="176"/>
      <c r="S2606" s="175"/>
      <c r="T2606" s="175"/>
      <c r="U2606" s="3"/>
    </row>
    <row r="2607" spans="1:21" ht="15.75" customHeight="1">
      <c r="A2607" s="139">
        <v>39423</v>
      </c>
      <c r="B2607" s="174">
        <v>6900</v>
      </c>
      <c r="R2607" s="176"/>
      <c r="S2607" s="175"/>
      <c r="T2607" s="175"/>
      <c r="U2607" s="3"/>
    </row>
    <row r="2608" spans="1:21" ht="15.75" customHeight="1">
      <c r="A2608" s="139">
        <v>39422</v>
      </c>
      <c r="B2608" s="174">
        <v>6870</v>
      </c>
      <c r="R2608" s="176"/>
      <c r="S2608" s="175"/>
      <c r="T2608" s="175"/>
      <c r="U2608" s="3"/>
    </row>
    <row r="2609" spans="1:21" ht="15.75" customHeight="1">
      <c r="A2609" s="139">
        <v>39421</v>
      </c>
      <c r="B2609" s="174">
        <v>6850</v>
      </c>
      <c r="R2609" s="176"/>
      <c r="S2609" s="175"/>
      <c r="T2609" s="175"/>
      <c r="U2609" s="3"/>
    </row>
    <row r="2610" spans="1:21" ht="15.75" customHeight="1">
      <c r="A2610" s="139">
        <v>39420</v>
      </c>
      <c r="B2610" s="174">
        <v>6950</v>
      </c>
      <c r="R2610" s="176"/>
      <c r="S2610" s="175"/>
      <c r="T2610" s="175"/>
      <c r="U2610" s="3"/>
    </row>
    <row r="2611" spans="1:21" ht="15.75" customHeight="1">
      <c r="A2611" s="139">
        <v>39419</v>
      </c>
      <c r="B2611" s="174">
        <v>7050</v>
      </c>
      <c r="R2611" s="176"/>
      <c r="S2611" s="175"/>
      <c r="T2611" s="175"/>
      <c r="U2611" s="3"/>
    </row>
    <row r="2612" spans="1:21" ht="15.75" customHeight="1">
      <c r="A2612" s="139">
        <v>39416</v>
      </c>
      <c r="B2612" s="174">
        <v>7200</v>
      </c>
      <c r="R2612" s="176"/>
      <c r="S2612" s="175"/>
      <c r="T2612" s="175"/>
      <c r="U2612" s="3"/>
    </row>
    <row r="2613" spans="1:21" ht="15.75" customHeight="1">
      <c r="A2613" s="139">
        <v>39415</v>
      </c>
      <c r="B2613" s="174">
        <v>7250</v>
      </c>
      <c r="R2613" s="176"/>
      <c r="S2613" s="175"/>
      <c r="T2613" s="175"/>
      <c r="U2613" s="3"/>
    </row>
    <row r="2614" spans="1:21" ht="15.75" customHeight="1">
      <c r="A2614" s="139">
        <v>39414</v>
      </c>
      <c r="B2614" s="174">
        <v>7250</v>
      </c>
      <c r="R2614" s="176"/>
      <c r="S2614" s="175"/>
      <c r="T2614" s="175"/>
      <c r="U2614" s="3"/>
    </row>
    <row r="2615" spans="1:21" ht="15.75" customHeight="1">
      <c r="A2615" s="139">
        <v>39413</v>
      </c>
      <c r="B2615" s="174">
        <v>7250</v>
      </c>
      <c r="R2615" s="176"/>
      <c r="S2615" s="175"/>
      <c r="T2615" s="175"/>
      <c r="U2615" s="3"/>
    </row>
    <row r="2616" spans="1:21" ht="15.75" customHeight="1">
      <c r="A2616" s="139">
        <v>39412</v>
      </c>
      <c r="B2616" s="174">
        <v>7200</v>
      </c>
      <c r="R2616" s="176"/>
      <c r="S2616" s="175"/>
      <c r="T2616" s="175"/>
      <c r="U2616" s="3"/>
    </row>
    <row r="2617" spans="1:21" ht="15.75" customHeight="1">
      <c r="A2617" s="139">
        <v>39409</v>
      </c>
      <c r="B2617" s="174">
        <v>7200</v>
      </c>
      <c r="R2617" s="176"/>
      <c r="S2617" s="175"/>
      <c r="T2617" s="175"/>
      <c r="U2617" s="3"/>
    </row>
    <row r="2618" spans="1:21" ht="15.75" customHeight="1">
      <c r="A2618" s="139">
        <v>39408</v>
      </c>
      <c r="B2618" s="174">
        <v>7200</v>
      </c>
      <c r="R2618" s="176"/>
      <c r="S2618" s="175"/>
      <c r="T2618" s="175"/>
      <c r="U2618" s="3"/>
    </row>
    <row r="2619" spans="1:21" ht="15.75" customHeight="1">
      <c r="A2619" s="139">
        <v>39407</v>
      </c>
      <c r="B2619" s="174">
        <v>7170</v>
      </c>
      <c r="R2619" s="176"/>
      <c r="S2619" s="175"/>
      <c r="T2619" s="175"/>
      <c r="U2619" s="3"/>
    </row>
    <row r="2620" spans="1:21" ht="15.75" customHeight="1">
      <c r="A2620" s="139">
        <v>39406</v>
      </c>
      <c r="B2620" s="174">
        <v>7170</v>
      </c>
      <c r="R2620" s="176"/>
      <c r="S2620" s="175"/>
      <c r="T2620" s="175"/>
      <c r="U2620" s="3"/>
    </row>
    <row r="2621" spans="1:21" ht="15.75" customHeight="1">
      <c r="A2621" s="139">
        <v>39405</v>
      </c>
      <c r="B2621" s="174">
        <v>7250</v>
      </c>
      <c r="R2621" s="176"/>
      <c r="S2621" s="175"/>
      <c r="T2621" s="175"/>
      <c r="U2621" s="3"/>
    </row>
    <row r="2622" spans="1:21" ht="15.75" customHeight="1">
      <c r="A2622" s="139">
        <v>39402</v>
      </c>
      <c r="B2622" s="174">
        <v>7300</v>
      </c>
      <c r="R2622" s="176"/>
      <c r="S2622" s="175"/>
      <c r="T2622" s="175"/>
      <c r="U2622" s="3"/>
    </row>
    <row r="2623" spans="1:21" ht="15.75" customHeight="1">
      <c r="A2623" s="139">
        <v>39401</v>
      </c>
      <c r="B2623" s="174">
        <v>7450</v>
      </c>
      <c r="R2623" s="176"/>
      <c r="S2623" s="175"/>
      <c r="T2623" s="175"/>
      <c r="U2623" s="3"/>
    </row>
    <row r="2624" spans="1:21" ht="15.75" customHeight="1">
      <c r="A2624" s="139">
        <v>39400</v>
      </c>
      <c r="B2624" s="174">
        <v>7450</v>
      </c>
      <c r="R2624" s="176"/>
      <c r="S2624" s="175"/>
      <c r="T2624" s="175"/>
      <c r="U2624" s="3"/>
    </row>
    <row r="2625" spans="1:21" ht="15.75" customHeight="1">
      <c r="A2625" s="139">
        <v>39399</v>
      </c>
      <c r="B2625" s="174">
        <v>7450</v>
      </c>
      <c r="R2625" s="176"/>
      <c r="S2625" s="175"/>
      <c r="T2625" s="175"/>
      <c r="U2625" s="3"/>
    </row>
    <row r="2626" spans="1:21" ht="15.75" customHeight="1">
      <c r="A2626" s="139">
        <v>39398</v>
      </c>
      <c r="B2626" s="174">
        <v>7450</v>
      </c>
      <c r="R2626" s="176"/>
      <c r="S2626" s="175"/>
      <c r="T2626" s="175"/>
      <c r="U2626" s="3"/>
    </row>
    <row r="2627" spans="1:21" ht="15.75" customHeight="1">
      <c r="A2627" s="139">
        <v>39395</v>
      </c>
      <c r="B2627" s="174">
        <v>7380</v>
      </c>
      <c r="R2627" s="176"/>
      <c r="S2627" s="175"/>
      <c r="T2627" s="175"/>
      <c r="U2627" s="3"/>
    </row>
    <row r="2628" spans="1:21" ht="15.75" customHeight="1">
      <c r="A2628" s="139">
        <v>39394</v>
      </c>
      <c r="B2628" s="174">
        <v>7330</v>
      </c>
      <c r="R2628" s="176"/>
      <c r="S2628" s="175"/>
      <c r="T2628" s="175"/>
      <c r="U2628" s="3"/>
    </row>
    <row r="2629" spans="1:21" ht="15.75" customHeight="1">
      <c r="A2629" s="139">
        <v>39393</v>
      </c>
      <c r="B2629" s="174">
        <v>7300</v>
      </c>
      <c r="R2629" s="176"/>
      <c r="S2629" s="175"/>
      <c r="T2629" s="175"/>
      <c r="U2629" s="3"/>
    </row>
    <row r="2630" spans="1:21" ht="15.75" customHeight="1">
      <c r="A2630" s="139">
        <v>39392</v>
      </c>
      <c r="B2630" s="174">
        <v>7250</v>
      </c>
      <c r="R2630" s="176"/>
      <c r="S2630" s="175"/>
      <c r="T2630" s="175"/>
      <c r="U2630" s="3"/>
    </row>
    <row r="2631" spans="1:21" ht="15.75" customHeight="1">
      <c r="A2631" s="139">
        <v>39391</v>
      </c>
      <c r="B2631" s="174">
        <v>7150</v>
      </c>
      <c r="R2631" s="176"/>
      <c r="S2631" s="175"/>
      <c r="T2631" s="175"/>
      <c r="U2631" s="3"/>
    </row>
    <row r="2632" spans="1:21" ht="15.75" customHeight="1">
      <c r="A2632" s="139">
        <v>39388</v>
      </c>
      <c r="B2632" s="174">
        <v>7120</v>
      </c>
      <c r="R2632" s="176"/>
      <c r="S2632" s="175"/>
      <c r="T2632" s="175"/>
      <c r="U2632" s="3"/>
    </row>
    <row r="2633" spans="1:21" ht="15.75" customHeight="1">
      <c r="A2633" s="139">
        <v>39387</v>
      </c>
      <c r="B2633" s="174">
        <v>7120</v>
      </c>
      <c r="R2633" s="176"/>
      <c r="S2633" s="175"/>
      <c r="T2633" s="175"/>
      <c r="U2633" s="3"/>
    </row>
    <row r="2634" spans="1:21" ht="15.75" customHeight="1">
      <c r="A2634" s="139">
        <v>39386</v>
      </c>
      <c r="B2634" s="174">
        <v>7100</v>
      </c>
      <c r="R2634" s="176"/>
      <c r="S2634" s="175"/>
      <c r="T2634" s="175"/>
      <c r="U2634" s="3"/>
    </row>
    <row r="2635" spans="1:21" ht="15.75" customHeight="1">
      <c r="A2635" s="139">
        <v>39385</v>
      </c>
      <c r="B2635" s="174">
        <v>7100</v>
      </c>
      <c r="R2635" s="176"/>
      <c r="S2635" s="175"/>
      <c r="T2635" s="175"/>
      <c r="U2635" s="3"/>
    </row>
    <row r="2636" spans="1:21" ht="15.75" customHeight="1">
      <c r="A2636" s="139">
        <v>39384</v>
      </c>
      <c r="B2636" s="174">
        <v>7100</v>
      </c>
      <c r="R2636" s="176"/>
      <c r="S2636" s="175"/>
      <c r="T2636" s="175"/>
      <c r="U2636" s="3"/>
    </row>
    <row r="2637" spans="1:21" ht="15.75" customHeight="1">
      <c r="A2637" s="139">
        <v>39381</v>
      </c>
      <c r="B2637" s="174">
        <v>7120</v>
      </c>
      <c r="R2637" s="176"/>
      <c r="S2637" s="175"/>
      <c r="T2637" s="175"/>
      <c r="U2637" s="3"/>
    </row>
    <row r="2638" spans="1:21" ht="15.75" customHeight="1">
      <c r="A2638" s="139">
        <v>39380</v>
      </c>
      <c r="B2638" s="174">
        <v>7220</v>
      </c>
      <c r="R2638" s="176"/>
      <c r="S2638" s="175"/>
      <c r="T2638" s="175"/>
      <c r="U2638" s="3"/>
    </row>
    <row r="2639" spans="1:21" ht="15.75" customHeight="1">
      <c r="A2639" s="139">
        <v>39379</v>
      </c>
      <c r="B2639" s="174">
        <v>7220</v>
      </c>
      <c r="R2639" s="176"/>
      <c r="S2639" s="175"/>
      <c r="T2639" s="175"/>
      <c r="U2639" s="3"/>
    </row>
    <row r="2640" spans="1:21" ht="15.75" customHeight="1">
      <c r="A2640" s="139">
        <v>39378</v>
      </c>
      <c r="B2640" s="174">
        <v>7200</v>
      </c>
      <c r="R2640" s="176"/>
      <c r="S2640" s="175"/>
      <c r="T2640" s="175"/>
      <c r="U2640" s="3"/>
    </row>
    <row r="2641" spans="1:21" ht="15.75" customHeight="1">
      <c r="A2641" s="139">
        <v>39377</v>
      </c>
      <c r="B2641" s="174">
        <v>7220</v>
      </c>
      <c r="R2641" s="176"/>
      <c r="S2641" s="175"/>
      <c r="T2641" s="175"/>
      <c r="U2641" s="3"/>
    </row>
    <row r="2642" spans="1:21" ht="15.75" customHeight="1">
      <c r="A2642" s="139">
        <v>39374</v>
      </c>
      <c r="B2642" s="174">
        <v>7220</v>
      </c>
      <c r="R2642" s="176"/>
      <c r="S2642" s="175"/>
      <c r="T2642" s="175"/>
      <c r="U2642" s="3"/>
    </row>
    <row r="2643" spans="1:21" ht="15.75" customHeight="1">
      <c r="A2643" s="139">
        <v>39373</v>
      </c>
      <c r="B2643" s="174">
        <v>7250</v>
      </c>
      <c r="R2643" s="176"/>
      <c r="S2643" s="175"/>
      <c r="T2643" s="175"/>
      <c r="U2643" s="3"/>
    </row>
    <row r="2644" spans="1:21" ht="15.75" customHeight="1">
      <c r="A2644" s="139">
        <v>39372</v>
      </c>
      <c r="B2644" s="174">
        <v>7250</v>
      </c>
      <c r="R2644" s="176"/>
      <c r="S2644" s="175"/>
      <c r="T2644" s="175"/>
      <c r="U2644" s="3"/>
    </row>
    <row r="2645" spans="1:21" ht="15.75" customHeight="1">
      <c r="A2645" s="139">
        <v>39371</v>
      </c>
      <c r="B2645" s="174">
        <v>7250</v>
      </c>
      <c r="R2645" s="176"/>
      <c r="S2645" s="175"/>
      <c r="T2645" s="175"/>
      <c r="U2645" s="3"/>
    </row>
    <row r="2646" spans="1:21" ht="15.75" customHeight="1">
      <c r="A2646" s="139">
        <v>39370</v>
      </c>
      <c r="B2646" s="174">
        <v>7250</v>
      </c>
      <c r="R2646" s="176"/>
      <c r="S2646" s="175"/>
      <c r="T2646" s="175"/>
      <c r="U2646" s="3"/>
    </row>
    <row r="2647" spans="1:21" ht="15.75" customHeight="1">
      <c r="A2647" s="139">
        <v>39367</v>
      </c>
      <c r="B2647" s="174">
        <v>7220</v>
      </c>
      <c r="R2647" s="176"/>
      <c r="S2647" s="175"/>
      <c r="T2647" s="175"/>
      <c r="U2647" s="3"/>
    </row>
    <row r="2648" spans="1:21" ht="15.75" customHeight="1">
      <c r="A2648" s="139">
        <v>39366</v>
      </c>
      <c r="B2648" s="174">
        <v>7260</v>
      </c>
      <c r="R2648" s="176"/>
      <c r="S2648" s="175"/>
      <c r="T2648" s="175"/>
      <c r="U2648" s="3"/>
    </row>
    <row r="2649" spans="1:21" ht="15.75" customHeight="1">
      <c r="A2649" s="139">
        <v>39365</v>
      </c>
      <c r="B2649" s="174">
        <v>7280</v>
      </c>
      <c r="R2649" s="176"/>
      <c r="S2649" s="175"/>
      <c r="T2649" s="175"/>
      <c r="U2649" s="3"/>
    </row>
    <row r="2650" spans="1:21" ht="15.75" customHeight="1">
      <c r="A2650" s="139">
        <v>39364</v>
      </c>
      <c r="B2650" s="174">
        <v>7400</v>
      </c>
      <c r="R2650" s="176"/>
      <c r="S2650" s="175"/>
      <c r="T2650" s="175"/>
      <c r="U2650" s="3"/>
    </row>
    <row r="2651" spans="1:21" ht="15.75" customHeight="1">
      <c r="A2651" s="139">
        <v>39363</v>
      </c>
      <c r="B2651" s="174">
        <v>7500</v>
      </c>
      <c r="R2651" s="176"/>
      <c r="S2651" s="175"/>
      <c r="T2651" s="175"/>
      <c r="U2651" s="3"/>
    </row>
    <row r="2652" spans="1:21" ht="15.75" customHeight="1">
      <c r="A2652" s="139">
        <v>39353</v>
      </c>
      <c r="B2652" s="174">
        <v>7500</v>
      </c>
      <c r="R2652" s="176"/>
      <c r="S2652" s="175"/>
      <c r="T2652" s="175"/>
      <c r="U2652" s="3"/>
    </row>
    <row r="2653" spans="1:21" ht="15.75" customHeight="1">
      <c r="A2653" s="139">
        <v>39352</v>
      </c>
      <c r="B2653" s="174">
        <v>7600</v>
      </c>
      <c r="R2653" s="176"/>
      <c r="S2653" s="175"/>
      <c r="T2653" s="175"/>
      <c r="U2653" s="3"/>
    </row>
    <row r="2654" spans="1:21" ht="15.75" customHeight="1">
      <c r="A2654" s="139">
        <v>39351</v>
      </c>
      <c r="B2654" s="174">
        <v>7650</v>
      </c>
      <c r="R2654" s="176"/>
      <c r="S2654" s="175"/>
      <c r="T2654" s="175"/>
      <c r="U2654" s="3"/>
    </row>
    <row r="2655" spans="1:21" ht="15.75" customHeight="1">
      <c r="A2655" s="139">
        <v>39350</v>
      </c>
      <c r="B2655" s="174">
        <v>7720</v>
      </c>
      <c r="R2655" s="176"/>
      <c r="S2655" s="175"/>
      <c r="T2655" s="175"/>
      <c r="U2655" s="3"/>
    </row>
    <row r="2656" spans="1:21" ht="15.75" customHeight="1">
      <c r="A2656" s="139">
        <v>39349</v>
      </c>
      <c r="B2656" s="174">
        <v>7770</v>
      </c>
      <c r="R2656" s="176"/>
      <c r="S2656" s="175"/>
      <c r="T2656" s="175"/>
      <c r="U2656" s="3"/>
    </row>
    <row r="2657" spans="1:21" ht="15.75" customHeight="1">
      <c r="A2657" s="139">
        <v>39346</v>
      </c>
      <c r="B2657" s="174">
        <v>7770</v>
      </c>
      <c r="R2657" s="176"/>
      <c r="S2657" s="175"/>
      <c r="T2657" s="175"/>
      <c r="U2657" s="3"/>
    </row>
    <row r="2658" spans="1:21" ht="15.75" customHeight="1">
      <c r="A2658" s="139">
        <v>39345</v>
      </c>
      <c r="B2658" s="174">
        <v>7770</v>
      </c>
      <c r="R2658" s="176"/>
      <c r="S2658" s="175"/>
      <c r="T2658" s="175"/>
      <c r="U2658" s="3"/>
    </row>
    <row r="2659" spans="1:21" ht="15.75" customHeight="1">
      <c r="A2659" s="139">
        <v>39344</v>
      </c>
      <c r="B2659" s="174">
        <v>7770</v>
      </c>
      <c r="R2659" s="176"/>
      <c r="S2659" s="175"/>
      <c r="T2659" s="175"/>
      <c r="U2659" s="3"/>
    </row>
    <row r="2660" spans="1:21" ht="15.75" customHeight="1">
      <c r="A2660" s="139">
        <v>39343</v>
      </c>
      <c r="B2660" s="174">
        <v>7770</v>
      </c>
      <c r="R2660" s="176"/>
      <c r="S2660" s="175"/>
      <c r="T2660" s="175"/>
      <c r="U2660" s="3"/>
    </row>
    <row r="2661" spans="1:21" ht="15.75" customHeight="1">
      <c r="A2661" s="139">
        <v>39342</v>
      </c>
      <c r="B2661" s="174">
        <v>7800</v>
      </c>
      <c r="R2661" s="176"/>
      <c r="S2661" s="175"/>
      <c r="T2661" s="175"/>
      <c r="U2661" s="3"/>
    </row>
    <row r="2662" spans="1:21" ht="15.75" customHeight="1">
      <c r="A2662" s="139">
        <v>39339</v>
      </c>
      <c r="B2662" s="174">
        <v>7800</v>
      </c>
      <c r="R2662" s="176"/>
      <c r="S2662" s="175"/>
      <c r="T2662" s="175"/>
      <c r="U2662" s="3"/>
    </row>
    <row r="2663" spans="1:21" ht="15.75" customHeight="1">
      <c r="A2663" s="139">
        <v>39338</v>
      </c>
      <c r="B2663" s="174">
        <v>7900</v>
      </c>
      <c r="R2663" s="176"/>
      <c r="S2663" s="175"/>
      <c r="T2663" s="175"/>
      <c r="U2663" s="3"/>
    </row>
    <row r="2664" spans="1:21" ht="15.75" customHeight="1">
      <c r="A2664" s="139">
        <v>39337</v>
      </c>
      <c r="B2664" s="174">
        <v>7900</v>
      </c>
      <c r="R2664" s="176"/>
      <c r="S2664" s="175"/>
      <c r="T2664" s="175"/>
      <c r="U2664" s="3"/>
    </row>
    <row r="2665" spans="1:21" ht="15.75" customHeight="1">
      <c r="A2665" s="139">
        <v>39336</v>
      </c>
      <c r="B2665" s="174">
        <v>7900</v>
      </c>
      <c r="R2665" s="176"/>
      <c r="S2665" s="175"/>
      <c r="T2665" s="175"/>
      <c r="U2665" s="3"/>
    </row>
    <row r="2666" spans="1:21" ht="15.75" customHeight="1">
      <c r="A2666" s="139">
        <v>39335</v>
      </c>
      <c r="B2666" s="174">
        <v>7900</v>
      </c>
      <c r="R2666" s="176"/>
      <c r="S2666" s="175"/>
      <c r="T2666" s="175"/>
      <c r="U2666" s="3"/>
    </row>
    <row r="2667" spans="1:21" ht="15.75" customHeight="1">
      <c r="A2667" s="139">
        <v>39332</v>
      </c>
      <c r="B2667" s="174">
        <v>7900</v>
      </c>
      <c r="R2667" s="176"/>
      <c r="S2667" s="175"/>
      <c r="T2667" s="175"/>
      <c r="U2667" s="3"/>
    </row>
    <row r="2668" spans="1:21" ht="15.75" customHeight="1">
      <c r="A2668" s="139">
        <v>39331</v>
      </c>
      <c r="B2668" s="174">
        <v>7870</v>
      </c>
      <c r="R2668" s="176"/>
      <c r="S2668" s="175"/>
      <c r="T2668" s="175"/>
      <c r="U2668" s="3"/>
    </row>
    <row r="2669" spans="1:21" ht="15.75" customHeight="1">
      <c r="A2669" s="139">
        <v>39330</v>
      </c>
      <c r="B2669" s="174">
        <v>7870</v>
      </c>
      <c r="R2669" s="176"/>
      <c r="S2669" s="175"/>
      <c r="T2669" s="175"/>
      <c r="U2669" s="3"/>
    </row>
    <row r="2670" spans="1:21" ht="15.75" customHeight="1">
      <c r="A2670" s="139">
        <v>39329</v>
      </c>
      <c r="B2670" s="174">
        <v>7870</v>
      </c>
      <c r="R2670" s="176"/>
      <c r="S2670" s="175"/>
      <c r="T2670" s="175"/>
      <c r="U2670" s="3"/>
    </row>
    <row r="2671" spans="1:21" ht="15.75" customHeight="1">
      <c r="A2671" s="139">
        <v>39328</v>
      </c>
      <c r="B2671" s="174">
        <v>7820</v>
      </c>
      <c r="R2671" s="176"/>
      <c r="S2671" s="175"/>
      <c r="T2671" s="175"/>
      <c r="U2671" s="3"/>
    </row>
    <row r="2672" spans="1:21" ht="15.75" customHeight="1">
      <c r="A2672" s="139">
        <v>39325</v>
      </c>
      <c r="B2672" s="174">
        <v>7800</v>
      </c>
      <c r="R2672" s="176"/>
      <c r="S2672" s="175"/>
      <c r="T2672" s="175"/>
      <c r="U2672" s="3"/>
    </row>
    <row r="2673" spans="1:21" ht="15.75" customHeight="1">
      <c r="A2673" s="139">
        <v>39324</v>
      </c>
      <c r="B2673" s="174">
        <v>7850</v>
      </c>
      <c r="R2673" s="176"/>
      <c r="S2673" s="175"/>
      <c r="T2673" s="175"/>
      <c r="U2673" s="3"/>
    </row>
    <row r="2674" spans="1:21" ht="15.75" customHeight="1">
      <c r="A2674" s="139">
        <v>39323</v>
      </c>
      <c r="B2674" s="174">
        <v>7900</v>
      </c>
      <c r="R2674" s="176"/>
      <c r="S2674" s="175"/>
      <c r="T2674" s="175"/>
      <c r="U2674" s="3"/>
    </row>
    <row r="2675" spans="1:21" ht="15.75" customHeight="1">
      <c r="A2675" s="139">
        <v>39322</v>
      </c>
      <c r="B2675" s="174">
        <v>7920</v>
      </c>
      <c r="R2675" s="176"/>
      <c r="S2675" s="175"/>
      <c r="T2675" s="175"/>
      <c r="U2675" s="3"/>
    </row>
    <row r="2676" spans="1:21" ht="15.75" customHeight="1">
      <c r="A2676" s="139">
        <v>39321</v>
      </c>
      <c r="B2676" s="174">
        <v>7920</v>
      </c>
      <c r="R2676" s="176"/>
      <c r="S2676" s="175"/>
      <c r="T2676" s="175"/>
      <c r="U2676" s="3"/>
    </row>
    <row r="2677" spans="1:21" ht="15.75" customHeight="1">
      <c r="A2677" s="139">
        <v>39318</v>
      </c>
      <c r="B2677" s="174">
        <v>7900</v>
      </c>
      <c r="R2677" s="176"/>
      <c r="S2677" s="175"/>
      <c r="T2677" s="175"/>
      <c r="U2677" s="3"/>
    </row>
    <row r="2678" spans="1:21" ht="15.75" customHeight="1">
      <c r="A2678" s="139">
        <v>39317</v>
      </c>
      <c r="B2678" s="174">
        <v>7950</v>
      </c>
      <c r="R2678" s="176"/>
      <c r="S2678" s="175"/>
      <c r="T2678" s="175"/>
      <c r="U2678" s="3"/>
    </row>
    <row r="2679" spans="1:21" ht="15.75" customHeight="1">
      <c r="A2679" s="139">
        <v>39316</v>
      </c>
      <c r="B2679" s="174">
        <v>8020</v>
      </c>
      <c r="R2679" s="176"/>
      <c r="S2679" s="175"/>
      <c r="T2679" s="175"/>
      <c r="U2679" s="3"/>
    </row>
    <row r="2680" spans="1:21" ht="15.75" customHeight="1">
      <c r="A2680" s="139">
        <v>39315</v>
      </c>
      <c r="B2680" s="174">
        <v>8050</v>
      </c>
      <c r="R2680" s="176"/>
      <c r="S2680" s="175"/>
      <c r="T2680" s="175"/>
      <c r="U2680" s="3"/>
    </row>
    <row r="2681" spans="1:21" ht="15.75" customHeight="1">
      <c r="A2681" s="139">
        <v>39314</v>
      </c>
      <c r="B2681" s="174">
        <v>8100</v>
      </c>
      <c r="R2681" s="176"/>
      <c r="S2681" s="175"/>
      <c r="T2681" s="175"/>
      <c r="U2681" s="3"/>
    </row>
    <row r="2682" spans="1:21" ht="15.75" customHeight="1">
      <c r="A2682" s="139">
        <v>39311</v>
      </c>
      <c r="B2682" s="174">
        <v>8120</v>
      </c>
      <c r="R2682" s="176"/>
      <c r="S2682" s="175"/>
      <c r="T2682" s="175"/>
      <c r="U2682" s="3"/>
    </row>
    <row r="2683" spans="1:21" ht="15.75" customHeight="1">
      <c r="A2683" s="139">
        <v>39310</v>
      </c>
      <c r="B2683" s="174">
        <v>8120</v>
      </c>
      <c r="R2683" s="176"/>
      <c r="S2683" s="175"/>
      <c r="T2683" s="175"/>
      <c r="U2683" s="3"/>
    </row>
    <row r="2684" spans="1:21" ht="15.75" customHeight="1">
      <c r="A2684" s="139">
        <v>39309</v>
      </c>
      <c r="B2684" s="174">
        <v>8050</v>
      </c>
      <c r="R2684" s="176"/>
      <c r="S2684" s="175"/>
      <c r="T2684" s="175"/>
      <c r="U2684" s="3"/>
    </row>
    <row r="2685" spans="1:21" ht="15.75" customHeight="1">
      <c r="A2685" s="139">
        <v>39308</v>
      </c>
      <c r="B2685" s="174">
        <v>8050</v>
      </c>
      <c r="R2685" s="176"/>
      <c r="S2685" s="175"/>
      <c r="T2685" s="175"/>
      <c r="U2685" s="3"/>
    </row>
    <row r="2686" spans="1:21" ht="15.75" customHeight="1">
      <c r="A2686" s="139">
        <v>39307</v>
      </c>
      <c r="B2686" s="174">
        <v>8100</v>
      </c>
      <c r="R2686" s="176"/>
      <c r="S2686" s="175"/>
      <c r="T2686" s="175"/>
      <c r="U2686" s="3"/>
    </row>
    <row r="2687" spans="1:21" ht="15.75" customHeight="1">
      <c r="A2687" s="139">
        <v>39304</v>
      </c>
      <c r="B2687" s="174">
        <v>8200</v>
      </c>
      <c r="R2687" s="176"/>
      <c r="S2687" s="175"/>
      <c r="T2687" s="175"/>
      <c r="U2687" s="3"/>
    </row>
    <row r="2688" spans="1:21" ht="15.75" customHeight="1">
      <c r="A2688" s="139">
        <v>39303</v>
      </c>
      <c r="B2688" s="174">
        <v>8250</v>
      </c>
      <c r="R2688" s="176"/>
      <c r="S2688" s="175"/>
      <c r="T2688" s="175"/>
      <c r="U2688" s="3"/>
    </row>
    <row r="2689" spans="1:21" ht="15.75" customHeight="1">
      <c r="A2689" s="139">
        <v>39302</v>
      </c>
      <c r="B2689" s="174">
        <v>8250</v>
      </c>
      <c r="R2689" s="176"/>
      <c r="S2689" s="175"/>
      <c r="T2689" s="175"/>
      <c r="U2689" s="3"/>
    </row>
    <row r="2690" spans="1:21" ht="15.75" customHeight="1">
      <c r="A2690" s="139">
        <v>39301</v>
      </c>
      <c r="B2690" s="174">
        <v>8300</v>
      </c>
      <c r="R2690" s="176"/>
      <c r="S2690" s="175"/>
      <c r="T2690" s="175"/>
      <c r="U2690" s="3"/>
    </row>
    <row r="2691" spans="1:21" ht="15.75" customHeight="1">
      <c r="A2691" s="139">
        <v>39300</v>
      </c>
      <c r="B2691" s="174">
        <v>8320</v>
      </c>
      <c r="R2691" s="176"/>
      <c r="S2691" s="175"/>
      <c r="T2691" s="175"/>
      <c r="U2691" s="3"/>
    </row>
    <row r="2692" spans="1:21" ht="15.75" customHeight="1">
      <c r="A2692" s="139">
        <v>39297</v>
      </c>
      <c r="B2692" s="174">
        <v>8320</v>
      </c>
      <c r="R2692" s="176"/>
      <c r="S2692" s="175"/>
      <c r="T2692" s="175"/>
      <c r="U2692" s="3"/>
    </row>
    <row r="2693" spans="1:21" ht="15.75" customHeight="1">
      <c r="A2693" s="139">
        <v>39296</v>
      </c>
      <c r="B2693" s="174">
        <v>8350</v>
      </c>
      <c r="R2693" s="176"/>
      <c r="S2693" s="175"/>
      <c r="T2693" s="175"/>
      <c r="U2693" s="3"/>
    </row>
    <row r="2694" spans="1:21" ht="15.75" customHeight="1">
      <c r="A2694" s="139">
        <v>39295</v>
      </c>
      <c r="B2694" s="174">
        <v>8350</v>
      </c>
      <c r="R2694" s="176"/>
      <c r="S2694" s="175"/>
      <c r="T2694" s="175"/>
      <c r="U2694" s="3"/>
    </row>
    <row r="2695" spans="1:21" ht="15.75" customHeight="1">
      <c r="A2695" s="139">
        <v>39294</v>
      </c>
      <c r="B2695" s="174">
        <v>8350</v>
      </c>
      <c r="R2695" s="176"/>
      <c r="S2695" s="175"/>
      <c r="T2695" s="175"/>
      <c r="U2695" s="3"/>
    </row>
    <row r="2696" spans="1:21" ht="15.75" customHeight="1">
      <c r="A2696" s="139">
        <v>39293</v>
      </c>
      <c r="B2696" s="174">
        <v>8450</v>
      </c>
      <c r="R2696" s="176"/>
      <c r="S2696" s="175"/>
      <c r="T2696" s="175"/>
      <c r="U2696" s="3"/>
    </row>
    <row r="2697" spans="1:21" ht="15.75" customHeight="1">
      <c r="A2697" s="139">
        <v>39290</v>
      </c>
      <c r="B2697" s="174">
        <v>8450</v>
      </c>
      <c r="R2697" s="176"/>
      <c r="S2697" s="175"/>
      <c r="T2697" s="175"/>
      <c r="U2697" s="3"/>
    </row>
    <row r="2698" spans="1:21" ht="15.75" customHeight="1">
      <c r="A2698" s="139">
        <v>39289</v>
      </c>
      <c r="B2698" s="174">
        <v>8450</v>
      </c>
      <c r="R2698" s="176"/>
      <c r="S2698" s="175"/>
      <c r="T2698" s="175"/>
      <c r="U2698" s="3"/>
    </row>
    <row r="2699" spans="1:21" ht="15.75" customHeight="1">
      <c r="A2699" s="139">
        <v>39288</v>
      </c>
      <c r="B2699" s="174">
        <v>8450</v>
      </c>
      <c r="R2699" s="176"/>
      <c r="S2699" s="175"/>
      <c r="T2699" s="175"/>
      <c r="U2699" s="3"/>
    </row>
    <row r="2700" spans="1:21" ht="15.75" customHeight="1">
      <c r="A2700" s="139">
        <v>39287</v>
      </c>
      <c r="B2700" s="174">
        <v>8470</v>
      </c>
      <c r="R2700" s="176"/>
      <c r="S2700" s="175"/>
      <c r="T2700" s="175"/>
      <c r="U2700" s="3"/>
    </row>
    <row r="2701" spans="1:21" ht="15.75" customHeight="1">
      <c r="A2701" s="139">
        <v>39286</v>
      </c>
      <c r="B2701" s="174">
        <v>8470</v>
      </c>
      <c r="R2701" s="176"/>
      <c r="S2701" s="175"/>
      <c r="T2701" s="175"/>
      <c r="U2701" s="3"/>
    </row>
    <row r="2702" spans="1:21" ht="15.75" customHeight="1">
      <c r="A2702" s="139">
        <v>39283</v>
      </c>
      <c r="B2702" s="174">
        <v>8470</v>
      </c>
      <c r="R2702" s="176"/>
      <c r="S2702" s="175"/>
      <c r="T2702" s="175"/>
      <c r="U2702" s="3"/>
    </row>
    <row r="2703" spans="1:21" ht="15.75" customHeight="1">
      <c r="A2703" s="139">
        <v>39282</v>
      </c>
      <c r="B2703" s="174">
        <v>8470</v>
      </c>
      <c r="R2703" s="176"/>
      <c r="S2703" s="175"/>
      <c r="T2703" s="175"/>
      <c r="U2703" s="3"/>
    </row>
    <row r="2704" spans="1:21" ht="15.75" customHeight="1">
      <c r="A2704" s="139">
        <v>39281</v>
      </c>
      <c r="B2704" s="174">
        <v>8470</v>
      </c>
      <c r="R2704" s="176"/>
      <c r="S2704" s="175"/>
      <c r="T2704" s="175"/>
      <c r="U2704" s="3"/>
    </row>
    <row r="2705" spans="1:21" ht="15.75" customHeight="1">
      <c r="A2705" s="139">
        <v>39280</v>
      </c>
      <c r="B2705" s="174">
        <v>8520</v>
      </c>
      <c r="R2705" s="176"/>
      <c r="S2705" s="175"/>
      <c r="T2705" s="175"/>
      <c r="U2705" s="3"/>
    </row>
    <row r="2706" spans="1:21" ht="15.75" customHeight="1">
      <c r="A2706" s="139">
        <v>39279</v>
      </c>
      <c r="B2706" s="174">
        <v>8520</v>
      </c>
      <c r="R2706" s="176"/>
      <c r="S2706" s="175"/>
      <c r="T2706" s="175"/>
      <c r="U2706" s="3"/>
    </row>
    <row r="2707" spans="1:21" ht="15.75" customHeight="1">
      <c r="A2707" s="139">
        <v>39276</v>
      </c>
      <c r="B2707" s="174">
        <v>8470</v>
      </c>
      <c r="R2707" s="176"/>
      <c r="S2707" s="175"/>
      <c r="T2707" s="175"/>
      <c r="U2707" s="3"/>
    </row>
    <row r="2708" spans="1:21" ht="15.75" customHeight="1">
      <c r="A2708" s="139">
        <v>39275</v>
      </c>
      <c r="B2708" s="174">
        <v>8430</v>
      </c>
      <c r="R2708" s="176"/>
      <c r="S2708" s="175"/>
      <c r="T2708" s="175"/>
      <c r="U2708" s="3"/>
    </row>
    <row r="2709" spans="1:21" ht="15.75" customHeight="1">
      <c r="A2709" s="139">
        <v>39274</v>
      </c>
      <c r="B2709" s="174">
        <v>8430</v>
      </c>
      <c r="R2709" s="176"/>
      <c r="S2709" s="175"/>
      <c r="T2709" s="175"/>
      <c r="U2709" s="3"/>
    </row>
    <row r="2710" spans="1:21" ht="15.75" customHeight="1">
      <c r="A2710" s="139">
        <v>39273</v>
      </c>
      <c r="B2710" s="174">
        <v>8400</v>
      </c>
      <c r="R2710" s="176"/>
      <c r="S2710" s="175"/>
      <c r="T2710" s="175"/>
      <c r="U2710" s="3"/>
    </row>
    <row r="2711" spans="1:21" ht="15.75" customHeight="1">
      <c r="A2711" s="139">
        <v>39272</v>
      </c>
      <c r="B2711" s="174">
        <v>8400</v>
      </c>
      <c r="R2711" s="176"/>
      <c r="S2711" s="175"/>
      <c r="T2711" s="175"/>
      <c r="U2711" s="3"/>
    </row>
    <row r="2712" spans="1:21" ht="15.75" customHeight="1">
      <c r="A2712" s="139">
        <v>39269</v>
      </c>
      <c r="B2712" s="174">
        <v>8380</v>
      </c>
      <c r="R2712" s="176"/>
      <c r="S2712" s="175"/>
      <c r="T2712" s="175"/>
      <c r="U2712" s="3"/>
    </row>
    <row r="2713" spans="1:21" ht="15.75" customHeight="1">
      <c r="A2713" s="139">
        <v>39268</v>
      </c>
      <c r="B2713" s="174">
        <v>8380</v>
      </c>
      <c r="R2713" s="176"/>
      <c r="S2713" s="175"/>
      <c r="T2713" s="175"/>
      <c r="U2713" s="3"/>
    </row>
    <row r="2714" spans="1:21" ht="15.75" customHeight="1">
      <c r="A2714" s="139">
        <v>39267</v>
      </c>
      <c r="B2714" s="174">
        <v>8380</v>
      </c>
      <c r="R2714" s="176"/>
      <c r="S2714" s="175"/>
      <c r="T2714" s="175"/>
      <c r="U2714" s="3"/>
    </row>
    <row r="2715" spans="1:21" ht="15.75" customHeight="1">
      <c r="A2715" s="139">
        <v>39266</v>
      </c>
      <c r="B2715" s="174">
        <v>8330</v>
      </c>
      <c r="R2715" s="176"/>
      <c r="S2715" s="175"/>
      <c r="T2715" s="175"/>
      <c r="U2715" s="3"/>
    </row>
    <row r="2716" spans="1:21" ht="15.75" customHeight="1">
      <c r="A2716" s="139">
        <v>39265</v>
      </c>
      <c r="B2716" s="174">
        <v>8300</v>
      </c>
      <c r="R2716" s="176"/>
      <c r="S2716" s="175"/>
      <c r="T2716" s="175"/>
      <c r="U2716" s="3"/>
    </row>
    <row r="2717" spans="1:21" ht="15.75" customHeight="1">
      <c r="A2717" s="139">
        <v>39262</v>
      </c>
      <c r="B2717" s="174">
        <v>8350</v>
      </c>
      <c r="R2717" s="176"/>
      <c r="S2717" s="175"/>
      <c r="T2717" s="175"/>
      <c r="U2717" s="3"/>
    </row>
    <row r="2718" spans="1:21" ht="15.75" customHeight="1">
      <c r="A2718" s="139">
        <v>39261</v>
      </c>
      <c r="B2718" s="174">
        <v>8350</v>
      </c>
      <c r="R2718" s="176"/>
      <c r="S2718" s="175"/>
      <c r="T2718" s="175"/>
      <c r="U2718" s="3"/>
    </row>
    <row r="2719" spans="1:21" ht="15.75" customHeight="1">
      <c r="A2719" s="139">
        <v>39260</v>
      </c>
      <c r="B2719" s="174">
        <v>8370</v>
      </c>
      <c r="R2719" s="176"/>
      <c r="S2719" s="175"/>
      <c r="T2719" s="175"/>
      <c r="U2719" s="3"/>
    </row>
    <row r="2720" spans="1:21" ht="15.75" customHeight="1">
      <c r="A2720" s="139">
        <v>39259</v>
      </c>
      <c r="B2720" s="174">
        <v>8400</v>
      </c>
      <c r="R2720" s="176"/>
      <c r="S2720" s="175"/>
      <c r="T2720" s="175"/>
      <c r="U2720" s="3"/>
    </row>
    <row r="2721" spans="1:21" ht="15.75" customHeight="1">
      <c r="A2721" s="139">
        <v>39258</v>
      </c>
      <c r="B2721" s="174">
        <v>8400</v>
      </c>
      <c r="R2721" s="176"/>
      <c r="S2721" s="175"/>
      <c r="T2721" s="175"/>
      <c r="U2721" s="3"/>
    </row>
    <row r="2722" spans="1:21" ht="15.75" customHeight="1">
      <c r="A2722" s="139">
        <v>39255</v>
      </c>
      <c r="B2722" s="174">
        <v>8450</v>
      </c>
      <c r="R2722" s="176"/>
      <c r="S2722" s="175"/>
      <c r="T2722" s="175"/>
      <c r="U2722" s="3"/>
    </row>
    <row r="2723" spans="1:21" ht="15.75" customHeight="1">
      <c r="A2723" s="139">
        <v>39254</v>
      </c>
      <c r="B2723" s="174">
        <v>8500</v>
      </c>
      <c r="R2723" s="176"/>
      <c r="S2723" s="175"/>
      <c r="T2723" s="175"/>
      <c r="U2723" s="3"/>
    </row>
    <row r="2724" spans="1:21" ht="15.75" customHeight="1">
      <c r="A2724" s="139">
        <v>39253</v>
      </c>
      <c r="B2724" s="174">
        <v>8520</v>
      </c>
      <c r="R2724" s="176"/>
      <c r="S2724" s="175"/>
      <c r="T2724" s="175"/>
      <c r="U2724" s="3"/>
    </row>
    <row r="2725" spans="1:21" ht="15.75" customHeight="1">
      <c r="A2725" s="139">
        <v>39252</v>
      </c>
      <c r="B2725" s="174">
        <v>8520</v>
      </c>
      <c r="R2725" s="176"/>
      <c r="S2725" s="175"/>
      <c r="T2725" s="175"/>
      <c r="U2725" s="3"/>
    </row>
    <row r="2726" spans="1:21" ht="15.75" customHeight="1">
      <c r="A2726" s="139">
        <v>39251</v>
      </c>
      <c r="B2726" s="174">
        <v>8420</v>
      </c>
      <c r="R2726" s="176"/>
      <c r="S2726" s="175"/>
      <c r="T2726" s="175"/>
      <c r="U2726" s="3"/>
    </row>
    <row r="2727" spans="1:21" ht="15.75" customHeight="1">
      <c r="A2727" s="139">
        <v>39248</v>
      </c>
      <c r="B2727" s="174">
        <v>8400</v>
      </c>
      <c r="R2727" s="176"/>
      <c r="S2727" s="175"/>
      <c r="T2727" s="175"/>
      <c r="U2727" s="3"/>
    </row>
    <row r="2728" spans="1:21" ht="15.75" customHeight="1">
      <c r="A2728" s="139">
        <v>39247</v>
      </c>
      <c r="B2728" s="174">
        <v>8400</v>
      </c>
      <c r="R2728" s="176"/>
      <c r="S2728" s="175"/>
      <c r="T2728" s="175"/>
      <c r="U2728" s="3"/>
    </row>
    <row r="2729" spans="1:21" ht="15.75" customHeight="1">
      <c r="A2729" s="139">
        <v>39246</v>
      </c>
      <c r="B2729" s="174">
        <v>8450</v>
      </c>
      <c r="R2729" s="176"/>
      <c r="S2729" s="175"/>
      <c r="T2729" s="175"/>
      <c r="U2729" s="3"/>
    </row>
    <row r="2730" spans="1:21" ht="15.75" customHeight="1">
      <c r="A2730" s="139">
        <v>39245</v>
      </c>
      <c r="B2730" s="174">
        <v>8450</v>
      </c>
      <c r="R2730" s="176"/>
      <c r="S2730" s="175"/>
      <c r="T2730" s="175"/>
      <c r="U2730" s="3"/>
    </row>
    <row r="2731" spans="1:21" ht="15.75" customHeight="1">
      <c r="A2731" s="139">
        <v>39244</v>
      </c>
      <c r="B2731" s="174">
        <v>8450</v>
      </c>
      <c r="R2731" s="176"/>
      <c r="S2731" s="175"/>
      <c r="T2731" s="175"/>
      <c r="U2731" s="3"/>
    </row>
    <row r="2732" spans="1:21" ht="15.75" customHeight="1">
      <c r="A2732" s="139">
        <v>39241</v>
      </c>
      <c r="B2732" s="174">
        <v>8450</v>
      </c>
      <c r="R2732" s="176"/>
      <c r="S2732" s="175"/>
      <c r="T2732" s="175"/>
      <c r="U2732" s="3"/>
    </row>
    <row r="2733" spans="1:21" ht="15.75" customHeight="1">
      <c r="A2733" s="139">
        <v>39240</v>
      </c>
      <c r="B2733" s="174">
        <v>8470</v>
      </c>
      <c r="R2733" s="176"/>
      <c r="S2733" s="175"/>
      <c r="T2733" s="175"/>
      <c r="U2733" s="3"/>
    </row>
    <row r="2734" spans="1:21" ht="15.75" customHeight="1">
      <c r="A2734" s="139">
        <v>39239</v>
      </c>
      <c r="B2734" s="174">
        <v>8550</v>
      </c>
      <c r="R2734" s="176"/>
      <c r="S2734" s="175"/>
      <c r="T2734" s="175"/>
      <c r="U2734" s="3"/>
    </row>
    <row r="2735" spans="1:21" ht="15.75" customHeight="1">
      <c r="A2735" s="139">
        <v>39238</v>
      </c>
      <c r="B2735" s="174">
        <v>8630</v>
      </c>
      <c r="R2735" s="176"/>
      <c r="S2735" s="175"/>
      <c r="T2735" s="175"/>
      <c r="U2735" s="3"/>
    </row>
    <row r="2736" spans="1:21" ht="15.75" customHeight="1">
      <c r="A2736" s="139">
        <v>39237</v>
      </c>
      <c r="B2736" s="174">
        <v>8650</v>
      </c>
      <c r="R2736" s="176"/>
      <c r="S2736" s="175"/>
      <c r="T2736" s="175"/>
      <c r="U2736" s="3"/>
    </row>
    <row r="2737" spans="1:21" ht="15.75" customHeight="1">
      <c r="A2737" s="139">
        <v>39234</v>
      </c>
      <c r="B2737" s="174">
        <v>8700</v>
      </c>
      <c r="R2737" s="176"/>
      <c r="S2737" s="175"/>
      <c r="T2737" s="175"/>
      <c r="U2737" s="3"/>
    </row>
    <row r="2738" spans="1:21" ht="15.75" customHeight="1">
      <c r="A2738" s="139">
        <v>39233</v>
      </c>
      <c r="B2738" s="174">
        <v>8700</v>
      </c>
      <c r="R2738" s="176"/>
      <c r="S2738" s="175"/>
      <c r="T2738" s="175"/>
      <c r="U2738" s="3"/>
    </row>
    <row r="2739" spans="1:21" ht="15.75" customHeight="1">
      <c r="A2739" s="139">
        <v>39232</v>
      </c>
      <c r="B2739" s="174">
        <v>8750</v>
      </c>
      <c r="R2739" s="176"/>
      <c r="S2739" s="175"/>
      <c r="T2739" s="175"/>
      <c r="U2739" s="3"/>
    </row>
    <row r="2740" spans="1:21" ht="15.75" customHeight="1">
      <c r="A2740" s="139">
        <v>39231</v>
      </c>
      <c r="B2740" s="174">
        <v>8800</v>
      </c>
      <c r="R2740" s="176"/>
      <c r="S2740" s="175"/>
      <c r="T2740" s="175"/>
      <c r="U2740" s="3"/>
    </row>
    <row r="2741" spans="1:21" ht="15.75" customHeight="1">
      <c r="A2741" s="139">
        <v>39230</v>
      </c>
      <c r="B2741" s="174">
        <v>8800</v>
      </c>
      <c r="R2741" s="176"/>
      <c r="S2741" s="175"/>
      <c r="T2741" s="175"/>
      <c r="U2741" s="3"/>
    </row>
    <row r="2742" spans="1:21" ht="15.75" customHeight="1">
      <c r="A2742" s="139">
        <v>39227</v>
      </c>
      <c r="B2742" s="174">
        <v>8750</v>
      </c>
      <c r="R2742" s="176"/>
      <c r="S2742" s="175"/>
      <c r="T2742" s="175"/>
      <c r="U2742" s="3"/>
    </row>
    <row r="2743" spans="1:21" ht="15.75" customHeight="1">
      <c r="A2743" s="139">
        <v>39226</v>
      </c>
      <c r="B2743" s="174">
        <v>8750</v>
      </c>
      <c r="R2743" s="176"/>
      <c r="S2743" s="175"/>
      <c r="T2743" s="175"/>
      <c r="U2743" s="3"/>
    </row>
    <row r="2744" spans="1:21" ht="15.75" customHeight="1">
      <c r="A2744" s="139">
        <v>39225</v>
      </c>
      <c r="B2744" s="174">
        <v>8750</v>
      </c>
      <c r="R2744" s="176"/>
      <c r="S2744" s="175"/>
      <c r="T2744" s="175"/>
      <c r="U2744" s="3"/>
    </row>
    <row r="2745" spans="1:21" ht="15.75" customHeight="1">
      <c r="A2745" s="139">
        <v>39224</v>
      </c>
      <c r="B2745" s="174">
        <v>8750</v>
      </c>
      <c r="R2745" s="176"/>
      <c r="S2745" s="175"/>
      <c r="T2745" s="175"/>
      <c r="U2745" s="3"/>
    </row>
    <row r="2746" spans="1:21" ht="15.75" customHeight="1">
      <c r="A2746" s="139">
        <v>39223</v>
      </c>
      <c r="B2746" s="174">
        <v>8730</v>
      </c>
      <c r="R2746" s="176"/>
      <c r="S2746" s="175"/>
      <c r="T2746" s="175"/>
      <c r="U2746" s="3"/>
    </row>
    <row r="2747" spans="1:21" ht="15.75" customHeight="1">
      <c r="A2747" s="139">
        <v>39220</v>
      </c>
      <c r="B2747" s="174">
        <v>8730</v>
      </c>
      <c r="R2747" s="176"/>
      <c r="S2747" s="175"/>
      <c r="T2747" s="175"/>
      <c r="U2747" s="3"/>
    </row>
    <row r="2748" spans="1:21" ht="15.75" customHeight="1">
      <c r="A2748" s="139">
        <v>39219</v>
      </c>
      <c r="B2748" s="174">
        <v>8730</v>
      </c>
      <c r="R2748" s="176"/>
      <c r="S2748" s="175"/>
      <c r="T2748" s="175"/>
      <c r="U2748" s="3"/>
    </row>
    <row r="2749" spans="1:21" ht="15.75" customHeight="1">
      <c r="A2749" s="139">
        <v>39218</v>
      </c>
      <c r="B2749" s="174">
        <v>8730</v>
      </c>
      <c r="R2749" s="176"/>
      <c r="S2749" s="175"/>
      <c r="T2749" s="175"/>
      <c r="U2749" s="3"/>
    </row>
    <row r="2750" spans="1:21" ht="15.75" customHeight="1">
      <c r="A2750" s="139">
        <v>39217</v>
      </c>
      <c r="B2750" s="174">
        <v>8730</v>
      </c>
      <c r="R2750" s="176"/>
      <c r="S2750" s="175"/>
      <c r="T2750" s="175"/>
      <c r="U2750" s="3"/>
    </row>
    <row r="2751" spans="1:21" ht="15.75" customHeight="1">
      <c r="A2751" s="139">
        <v>39216</v>
      </c>
      <c r="B2751" s="174">
        <v>8700</v>
      </c>
      <c r="R2751" s="176"/>
      <c r="S2751" s="175"/>
      <c r="T2751" s="175"/>
      <c r="U2751" s="3"/>
    </row>
    <row r="2752" spans="1:21" ht="15.75" customHeight="1">
      <c r="A2752" s="139">
        <v>39213</v>
      </c>
      <c r="B2752" s="174">
        <v>8700</v>
      </c>
      <c r="R2752" s="176"/>
      <c r="S2752" s="175"/>
      <c r="T2752" s="175"/>
      <c r="U2752" s="3"/>
    </row>
    <row r="2753" spans="1:21" ht="15.75" customHeight="1">
      <c r="A2753" s="139">
        <v>39212</v>
      </c>
      <c r="B2753" s="174">
        <v>8720</v>
      </c>
      <c r="R2753" s="176"/>
      <c r="S2753" s="175"/>
      <c r="T2753" s="175"/>
      <c r="U2753" s="3"/>
    </row>
    <row r="2754" spans="1:21" ht="15.75" customHeight="1">
      <c r="A2754" s="139">
        <v>39211</v>
      </c>
      <c r="B2754" s="174">
        <v>8770</v>
      </c>
      <c r="R2754" s="176"/>
      <c r="S2754" s="175"/>
      <c r="T2754" s="175"/>
      <c r="U2754" s="3"/>
    </row>
    <row r="2755" spans="1:21" ht="15.75" customHeight="1">
      <c r="A2755" s="139">
        <v>39210</v>
      </c>
      <c r="B2755" s="174">
        <v>8770</v>
      </c>
      <c r="R2755" s="176"/>
      <c r="S2755" s="175"/>
      <c r="T2755" s="175"/>
      <c r="U2755" s="3"/>
    </row>
    <row r="2756" spans="1:21" ht="15.75" customHeight="1">
      <c r="A2756" s="139">
        <v>39202</v>
      </c>
      <c r="B2756" s="174">
        <v>8770</v>
      </c>
      <c r="R2756" s="176"/>
      <c r="S2756" s="175"/>
      <c r="T2756" s="175"/>
      <c r="U2756" s="3"/>
    </row>
    <row r="2757" spans="1:21" ht="15.75" customHeight="1">
      <c r="A2757" s="139">
        <v>39199</v>
      </c>
      <c r="B2757" s="174">
        <v>8770</v>
      </c>
      <c r="R2757" s="176"/>
      <c r="S2757" s="175"/>
      <c r="T2757" s="175"/>
      <c r="U2757" s="3"/>
    </row>
    <row r="2758" spans="1:21" ht="15.75" customHeight="1">
      <c r="A2758" s="139">
        <v>39198</v>
      </c>
      <c r="B2758" s="174">
        <v>8770</v>
      </c>
      <c r="R2758" s="176"/>
      <c r="S2758" s="175"/>
      <c r="T2758" s="175"/>
      <c r="U2758" s="3"/>
    </row>
    <row r="2759" spans="1:21" ht="15.75" customHeight="1">
      <c r="A2759" s="139">
        <v>39197</v>
      </c>
      <c r="B2759" s="174">
        <v>8700</v>
      </c>
      <c r="R2759" s="176"/>
      <c r="S2759" s="175"/>
      <c r="T2759" s="175"/>
      <c r="U2759" s="3"/>
    </row>
    <row r="2760" spans="1:21" ht="15.75" customHeight="1">
      <c r="A2760" s="139">
        <v>39196</v>
      </c>
      <c r="B2760" s="174">
        <v>8700</v>
      </c>
      <c r="R2760" s="176"/>
      <c r="S2760" s="175"/>
      <c r="T2760" s="175"/>
      <c r="U2760" s="3"/>
    </row>
    <row r="2761" spans="1:21" ht="15.75" customHeight="1">
      <c r="A2761" s="139">
        <v>39195</v>
      </c>
      <c r="B2761" s="174">
        <v>8600</v>
      </c>
      <c r="R2761" s="176"/>
      <c r="S2761" s="175"/>
      <c r="T2761" s="175"/>
      <c r="U2761" s="3"/>
    </row>
    <row r="2762" spans="1:21" ht="15.75" customHeight="1">
      <c r="A2762" s="139">
        <v>39192</v>
      </c>
      <c r="B2762" s="174">
        <v>8600</v>
      </c>
      <c r="R2762" s="176"/>
      <c r="S2762" s="175"/>
      <c r="T2762" s="175"/>
      <c r="U2762" s="3"/>
    </row>
    <row r="2763" spans="1:21" ht="15.75" customHeight="1">
      <c r="A2763" s="139">
        <v>39191</v>
      </c>
      <c r="B2763" s="174">
        <v>8600</v>
      </c>
      <c r="R2763" s="176"/>
      <c r="S2763" s="175"/>
      <c r="T2763" s="175"/>
      <c r="U2763" s="3"/>
    </row>
    <row r="2764" spans="1:21" ht="15.75" customHeight="1">
      <c r="A2764" s="139">
        <v>39190</v>
      </c>
      <c r="B2764" s="174">
        <v>8625</v>
      </c>
      <c r="R2764" s="176"/>
      <c r="S2764" s="175"/>
      <c r="T2764" s="175"/>
      <c r="U2764" s="3"/>
    </row>
    <row r="2765" spans="1:21" ht="15.75" customHeight="1">
      <c r="A2765" s="139">
        <v>39189</v>
      </c>
      <c r="B2765" s="174">
        <v>8625</v>
      </c>
      <c r="R2765" s="176"/>
      <c r="S2765" s="175"/>
      <c r="T2765" s="175"/>
      <c r="U2765" s="3"/>
    </row>
    <row r="2766" spans="1:21" ht="15.75" customHeight="1">
      <c r="A2766" s="139">
        <v>39188</v>
      </c>
      <c r="B2766" s="174">
        <v>8525</v>
      </c>
      <c r="R2766" s="176"/>
      <c r="S2766" s="175"/>
      <c r="T2766" s="175"/>
      <c r="U2766" s="3"/>
    </row>
    <row r="2767" spans="1:21" ht="15.75" customHeight="1">
      <c r="A2767" s="139">
        <v>39185</v>
      </c>
      <c r="B2767" s="174">
        <v>8400</v>
      </c>
      <c r="R2767" s="176"/>
      <c r="S2767" s="175"/>
      <c r="T2767" s="175"/>
      <c r="U2767" s="3"/>
    </row>
    <row r="2768" spans="1:21" ht="15.75" customHeight="1">
      <c r="A2768" s="139">
        <v>39184</v>
      </c>
      <c r="B2768" s="174">
        <v>8300</v>
      </c>
      <c r="R2768" s="176"/>
      <c r="S2768" s="175"/>
      <c r="T2768" s="175"/>
      <c r="U2768" s="3"/>
    </row>
    <row r="2769" spans="1:21" ht="15.75" customHeight="1">
      <c r="A2769" s="139">
        <v>39183</v>
      </c>
      <c r="B2769" s="174">
        <v>8250</v>
      </c>
      <c r="R2769" s="176"/>
      <c r="S2769" s="175"/>
      <c r="T2769" s="175"/>
      <c r="U2769" s="3"/>
    </row>
    <row r="2770" spans="1:21" ht="15.75" customHeight="1">
      <c r="A2770" s="139">
        <v>39182</v>
      </c>
      <c r="B2770" s="174">
        <v>8250</v>
      </c>
      <c r="R2770" s="176"/>
      <c r="S2770" s="175"/>
      <c r="T2770" s="175"/>
      <c r="U2770" s="3"/>
    </row>
    <row r="2771" spans="1:21" ht="15.75" customHeight="1">
      <c r="A2771" s="139">
        <v>39181</v>
      </c>
      <c r="B2771" s="174">
        <v>8250</v>
      </c>
      <c r="R2771" s="176"/>
      <c r="S2771" s="175"/>
      <c r="T2771" s="175"/>
      <c r="U2771" s="3"/>
    </row>
    <row r="2772" spans="1:21" ht="15.75" customHeight="1">
      <c r="A2772" s="139">
        <v>39178</v>
      </c>
      <c r="B2772" s="174">
        <v>8300</v>
      </c>
      <c r="R2772" s="176"/>
      <c r="S2772" s="175"/>
      <c r="T2772" s="175"/>
      <c r="U2772" s="3"/>
    </row>
    <row r="2773" spans="1:21" ht="15.75" customHeight="1">
      <c r="A2773" s="139">
        <v>39177</v>
      </c>
      <c r="B2773" s="174">
        <v>8300</v>
      </c>
      <c r="R2773" s="176"/>
      <c r="S2773" s="175"/>
      <c r="T2773" s="175"/>
      <c r="U2773" s="3"/>
    </row>
    <row r="2774" spans="1:21" ht="15.75" customHeight="1">
      <c r="A2774" s="139">
        <v>39176</v>
      </c>
      <c r="B2774" s="174">
        <v>8300</v>
      </c>
      <c r="R2774" s="176"/>
      <c r="S2774" s="175"/>
      <c r="T2774" s="175"/>
      <c r="U2774" s="3"/>
    </row>
    <row r="2775" spans="1:21" ht="15.75" customHeight="1">
      <c r="A2775" s="139">
        <v>39175</v>
      </c>
      <c r="B2775" s="174">
        <v>8300</v>
      </c>
      <c r="R2775" s="176"/>
      <c r="S2775" s="175"/>
      <c r="T2775" s="175"/>
      <c r="U2775" s="3"/>
    </row>
    <row r="2776" spans="1:21" ht="15.75" customHeight="1">
      <c r="A2776" s="139">
        <v>39174</v>
      </c>
      <c r="B2776" s="174">
        <v>8250</v>
      </c>
      <c r="R2776" s="176"/>
      <c r="S2776" s="175"/>
      <c r="T2776" s="175"/>
      <c r="U2776" s="3"/>
    </row>
    <row r="2777" spans="1:21" ht="15.75" customHeight="1">
      <c r="A2777" s="139">
        <v>39171</v>
      </c>
      <c r="B2777" s="174">
        <v>8150</v>
      </c>
      <c r="R2777" s="176"/>
      <c r="S2777" s="175"/>
      <c r="T2777" s="175"/>
      <c r="U2777" s="3"/>
    </row>
    <row r="2778" spans="1:21" ht="15.75" customHeight="1">
      <c r="A2778" s="139">
        <v>39170</v>
      </c>
      <c r="B2778" s="174">
        <v>8100</v>
      </c>
      <c r="R2778" s="176"/>
      <c r="S2778" s="175"/>
      <c r="T2778" s="175"/>
      <c r="U2778" s="3"/>
    </row>
    <row r="2779" spans="1:21" ht="15.75" customHeight="1">
      <c r="A2779" s="139">
        <v>39169</v>
      </c>
      <c r="B2779" s="174">
        <v>8100</v>
      </c>
      <c r="R2779" s="176"/>
      <c r="S2779" s="175"/>
      <c r="T2779" s="175"/>
      <c r="U2779" s="3"/>
    </row>
    <row r="2780" spans="1:21" ht="15.75" customHeight="1">
      <c r="A2780" s="139">
        <v>39168</v>
      </c>
      <c r="B2780" s="174">
        <v>8080</v>
      </c>
      <c r="R2780" s="176"/>
      <c r="S2780" s="175"/>
      <c r="T2780" s="175"/>
      <c r="U2780" s="3"/>
    </row>
    <row r="2781" spans="1:21" ht="15.75" customHeight="1">
      <c r="A2781" s="139">
        <v>39167</v>
      </c>
      <c r="B2781" s="174">
        <v>8080</v>
      </c>
      <c r="R2781" s="176"/>
      <c r="S2781" s="175"/>
      <c r="T2781" s="175"/>
      <c r="U2781" s="3"/>
    </row>
    <row r="2782" spans="1:21" ht="15.75" customHeight="1">
      <c r="A2782" s="139">
        <v>39164</v>
      </c>
      <c r="B2782" s="174">
        <v>8050</v>
      </c>
      <c r="R2782" s="176"/>
      <c r="S2782" s="175"/>
      <c r="T2782" s="175"/>
      <c r="U2782" s="3"/>
    </row>
    <row r="2783" spans="1:21" ht="15.75" customHeight="1">
      <c r="A2783" s="139">
        <v>39163</v>
      </c>
      <c r="B2783" s="174">
        <v>8000</v>
      </c>
      <c r="R2783" s="176"/>
      <c r="S2783" s="175"/>
      <c r="T2783" s="175"/>
      <c r="U2783" s="3"/>
    </row>
    <row r="2784" spans="1:21" ht="15.75" customHeight="1">
      <c r="A2784" s="139">
        <v>39162</v>
      </c>
      <c r="B2784" s="174">
        <v>8000</v>
      </c>
      <c r="R2784" s="176"/>
      <c r="S2784" s="175"/>
      <c r="T2784" s="175"/>
      <c r="U2784" s="3"/>
    </row>
    <row r="2785" spans="1:21" ht="15.75" customHeight="1">
      <c r="A2785" s="139">
        <v>39161</v>
      </c>
      <c r="B2785" s="174">
        <v>8000</v>
      </c>
      <c r="R2785" s="176"/>
      <c r="S2785" s="175"/>
      <c r="T2785" s="175"/>
      <c r="U2785" s="3"/>
    </row>
    <row r="2786" spans="1:21" ht="15.75" customHeight="1">
      <c r="A2786" s="139">
        <v>39160</v>
      </c>
      <c r="B2786" s="174">
        <v>8000</v>
      </c>
      <c r="R2786" s="176"/>
      <c r="S2786" s="175"/>
      <c r="T2786" s="175"/>
      <c r="U2786" s="3"/>
    </row>
    <row r="2787" spans="1:21" ht="15.75" customHeight="1">
      <c r="A2787" s="139">
        <v>39157</v>
      </c>
      <c r="B2787" s="174">
        <v>8050</v>
      </c>
      <c r="R2787" s="176"/>
      <c r="S2787" s="175"/>
      <c r="T2787" s="175"/>
      <c r="U2787" s="3"/>
    </row>
    <row r="2788" spans="1:21" ht="15.75" customHeight="1">
      <c r="A2788" s="139">
        <v>39156</v>
      </c>
      <c r="B2788" s="174">
        <v>8050</v>
      </c>
      <c r="R2788" s="176"/>
      <c r="S2788" s="175"/>
      <c r="T2788" s="175"/>
      <c r="U2788" s="3"/>
    </row>
    <row r="2789" spans="1:21" ht="15.75" customHeight="1">
      <c r="A2789" s="139">
        <v>39155</v>
      </c>
      <c r="B2789" s="174">
        <v>8080</v>
      </c>
      <c r="R2789" s="176"/>
      <c r="S2789" s="175"/>
      <c r="T2789" s="175"/>
      <c r="U2789" s="3"/>
    </row>
    <row r="2790" spans="1:21" ht="15.75" customHeight="1">
      <c r="A2790" s="139">
        <v>39154</v>
      </c>
      <c r="B2790" s="174">
        <v>8080</v>
      </c>
      <c r="R2790" s="176"/>
      <c r="S2790" s="175"/>
      <c r="T2790" s="175"/>
      <c r="U2790" s="3"/>
    </row>
    <row r="2791" spans="1:21" ht="15.75" customHeight="1">
      <c r="A2791" s="139">
        <v>39153</v>
      </c>
      <c r="B2791" s="174">
        <v>8100</v>
      </c>
      <c r="R2791" s="176"/>
      <c r="S2791" s="175"/>
      <c r="T2791" s="175"/>
      <c r="U2791" s="3"/>
    </row>
    <row r="2792" spans="1:21" ht="15.75" customHeight="1">
      <c r="A2792" s="139">
        <v>39150</v>
      </c>
      <c r="B2792" s="174">
        <v>8100</v>
      </c>
      <c r="R2792" s="176"/>
      <c r="S2792" s="175"/>
      <c r="T2792" s="175"/>
      <c r="U2792" s="3"/>
    </row>
    <row r="2793" spans="1:21" ht="15.75" customHeight="1">
      <c r="A2793" s="139">
        <v>39149</v>
      </c>
      <c r="B2793" s="174">
        <v>8100</v>
      </c>
      <c r="R2793" s="176"/>
      <c r="S2793" s="175"/>
      <c r="T2793" s="175"/>
      <c r="U2793" s="3"/>
    </row>
    <row r="2794" spans="1:21" ht="15.75" customHeight="1">
      <c r="A2794" s="139">
        <v>39148</v>
      </c>
      <c r="B2794" s="174">
        <v>8100</v>
      </c>
      <c r="R2794" s="176"/>
      <c r="S2794" s="175"/>
      <c r="T2794" s="175"/>
      <c r="U2794" s="3"/>
    </row>
    <row r="2795" spans="1:21" ht="15.75" customHeight="1">
      <c r="A2795" s="139">
        <v>39147</v>
      </c>
      <c r="B2795" s="174">
        <v>8120</v>
      </c>
      <c r="R2795" s="176"/>
      <c r="S2795" s="175"/>
      <c r="T2795" s="175"/>
      <c r="U2795" s="3"/>
    </row>
    <row r="2796" spans="1:21" ht="15.75" customHeight="1">
      <c r="A2796" s="139">
        <v>39146</v>
      </c>
      <c r="B2796" s="174">
        <v>8120</v>
      </c>
      <c r="R2796" s="176"/>
      <c r="S2796" s="175"/>
      <c r="T2796" s="175"/>
      <c r="U2796" s="3"/>
    </row>
    <row r="2797" spans="1:21" ht="15.75" customHeight="1">
      <c r="A2797" s="139">
        <v>39143</v>
      </c>
      <c r="B2797" s="174">
        <v>8120</v>
      </c>
      <c r="R2797" s="176"/>
      <c r="S2797" s="175"/>
      <c r="T2797" s="175"/>
      <c r="U2797" s="3"/>
    </row>
    <row r="2798" spans="1:21" ht="15.75" customHeight="1">
      <c r="A2798" s="139">
        <v>39142</v>
      </c>
      <c r="B2798" s="174">
        <v>8120</v>
      </c>
      <c r="R2798" s="176"/>
      <c r="S2798" s="175"/>
      <c r="T2798" s="175"/>
      <c r="U2798" s="3"/>
    </row>
    <row r="2799" spans="1:21" ht="15.75" customHeight="1">
      <c r="A2799" s="139">
        <v>39141</v>
      </c>
      <c r="B2799" s="174">
        <v>8100</v>
      </c>
      <c r="R2799" s="176"/>
      <c r="S2799" s="175"/>
      <c r="T2799" s="175"/>
      <c r="U2799" s="3"/>
    </row>
    <row r="2800" spans="1:21" ht="15.75" customHeight="1">
      <c r="A2800" s="139">
        <v>39140</v>
      </c>
      <c r="B2800" s="174">
        <v>8100</v>
      </c>
      <c r="R2800" s="176"/>
      <c r="S2800" s="175"/>
      <c r="T2800" s="175"/>
      <c r="U2800" s="3"/>
    </row>
    <row r="2801" spans="1:21" ht="15.75" customHeight="1">
      <c r="A2801" s="139">
        <v>39139</v>
      </c>
      <c r="B2801" s="174">
        <v>8050</v>
      </c>
      <c r="R2801" s="176"/>
      <c r="S2801" s="175"/>
      <c r="T2801" s="175"/>
      <c r="U2801" s="3"/>
    </row>
    <row r="2802" spans="1:21" ht="15.75" customHeight="1">
      <c r="A2802" s="139">
        <v>39129</v>
      </c>
      <c r="B2802" s="174">
        <v>8050</v>
      </c>
      <c r="R2802" s="176"/>
      <c r="S2802" s="175"/>
      <c r="T2802" s="175"/>
      <c r="U2802" s="3"/>
    </row>
    <row r="2803" spans="1:21" ht="15.75" customHeight="1">
      <c r="A2803" s="139">
        <v>39128</v>
      </c>
      <c r="B2803" s="174">
        <v>8050</v>
      </c>
      <c r="R2803" s="176"/>
      <c r="S2803" s="175"/>
      <c r="T2803" s="175"/>
      <c r="U2803" s="3"/>
    </row>
    <row r="2804" spans="1:21" ht="15.75" customHeight="1">
      <c r="A2804" s="139">
        <v>39127</v>
      </c>
      <c r="B2804" s="174">
        <v>8050</v>
      </c>
      <c r="R2804" s="176"/>
      <c r="S2804" s="175"/>
      <c r="T2804" s="175"/>
      <c r="U2804" s="3"/>
    </row>
    <row r="2805" spans="1:21" ht="15.75" customHeight="1">
      <c r="A2805" s="139">
        <v>39126</v>
      </c>
      <c r="B2805" s="174">
        <v>8050</v>
      </c>
      <c r="R2805" s="176"/>
      <c r="S2805" s="175"/>
      <c r="T2805" s="175"/>
      <c r="U2805" s="3"/>
    </row>
    <row r="2806" spans="1:21" ht="15.75" customHeight="1">
      <c r="A2806" s="139">
        <v>39125</v>
      </c>
      <c r="B2806" s="174">
        <v>8050</v>
      </c>
      <c r="R2806" s="176"/>
      <c r="S2806" s="175"/>
      <c r="T2806" s="175"/>
      <c r="U2806" s="3"/>
    </row>
    <row r="2807" spans="1:21" ht="15.75" customHeight="1">
      <c r="A2807" s="139">
        <v>39122</v>
      </c>
      <c r="B2807" s="174">
        <v>8070</v>
      </c>
      <c r="R2807" s="176"/>
      <c r="S2807" s="175"/>
      <c r="T2807" s="175"/>
      <c r="U2807" s="3"/>
    </row>
    <row r="2808" spans="1:21" ht="15.75" customHeight="1">
      <c r="A2808" s="139">
        <v>39121</v>
      </c>
      <c r="B2808" s="174">
        <v>8070</v>
      </c>
      <c r="R2808" s="176"/>
      <c r="S2808" s="175"/>
      <c r="T2808" s="175"/>
      <c r="U2808" s="3"/>
    </row>
    <row r="2809" spans="1:21" ht="15.75" customHeight="1">
      <c r="A2809" s="139">
        <v>39120</v>
      </c>
      <c r="B2809" s="174">
        <v>8100</v>
      </c>
      <c r="R2809" s="176"/>
      <c r="S2809" s="175"/>
      <c r="T2809" s="175"/>
      <c r="U2809" s="3"/>
    </row>
    <row r="2810" spans="1:21" ht="15.75" customHeight="1">
      <c r="A2810" s="139">
        <v>39119</v>
      </c>
      <c r="B2810" s="174">
        <v>8080</v>
      </c>
      <c r="R2810" s="176"/>
      <c r="S2810" s="175"/>
      <c r="T2810" s="175"/>
      <c r="U2810" s="3"/>
    </row>
    <row r="2811" spans="1:21" ht="15.75" customHeight="1">
      <c r="A2811" s="139">
        <v>39118</v>
      </c>
      <c r="B2811" s="174">
        <v>8080</v>
      </c>
      <c r="R2811" s="176"/>
      <c r="S2811" s="175"/>
      <c r="T2811" s="175"/>
      <c r="U2811" s="3"/>
    </row>
    <row r="2812" spans="1:21" ht="15.75" customHeight="1">
      <c r="A2812" s="139">
        <v>39115</v>
      </c>
      <c r="B2812" s="174">
        <v>8080</v>
      </c>
      <c r="R2812" s="176"/>
      <c r="S2812" s="175"/>
      <c r="T2812" s="175"/>
      <c r="U2812" s="3"/>
    </row>
    <row r="2813" spans="1:21" ht="15.75" customHeight="1">
      <c r="A2813" s="139">
        <v>39114</v>
      </c>
      <c r="B2813" s="174">
        <v>8080</v>
      </c>
      <c r="R2813" s="176"/>
      <c r="S2813" s="175"/>
      <c r="T2813" s="175"/>
      <c r="U2813" s="3"/>
    </row>
    <row r="2814" spans="1:21" ht="15.75" customHeight="1">
      <c r="A2814" s="139">
        <v>39113</v>
      </c>
      <c r="B2814" s="174">
        <v>8080</v>
      </c>
      <c r="R2814" s="176"/>
      <c r="S2814" s="175"/>
      <c r="T2814" s="175"/>
      <c r="U2814" s="3"/>
    </row>
    <row r="2815" spans="1:21" ht="15.75" customHeight="1">
      <c r="A2815" s="139">
        <v>39112</v>
      </c>
      <c r="B2815" s="174">
        <v>8060</v>
      </c>
      <c r="R2815" s="176"/>
      <c r="S2815" s="175"/>
      <c r="T2815" s="175"/>
      <c r="U2815" s="3"/>
    </row>
    <row r="2816" spans="1:21" ht="15.75" customHeight="1">
      <c r="A2816" s="139">
        <v>39111</v>
      </c>
      <c r="B2816" s="174">
        <v>8050</v>
      </c>
      <c r="R2816" s="176"/>
      <c r="S2816" s="175"/>
      <c r="T2816" s="175"/>
      <c r="U2816" s="3"/>
    </row>
    <row r="2817" spans="1:21" ht="15.75" customHeight="1">
      <c r="A2817" s="139">
        <v>39108</v>
      </c>
      <c r="B2817" s="174">
        <v>8050</v>
      </c>
      <c r="R2817" s="176"/>
      <c r="S2817" s="175"/>
      <c r="T2817" s="175"/>
      <c r="U2817" s="3"/>
    </row>
    <row r="2818" spans="1:21" ht="15.75" customHeight="1">
      <c r="A2818" s="139">
        <v>39107</v>
      </c>
      <c r="B2818" s="174">
        <v>8060</v>
      </c>
      <c r="R2818" s="176"/>
      <c r="S2818" s="175"/>
      <c r="T2818" s="175"/>
      <c r="U2818" s="3"/>
    </row>
    <row r="2819" spans="1:21" ht="15.75" customHeight="1">
      <c r="A2819" s="139">
        <v>39106</v>
      </c>
      <c r="B2819" s="174">
        <v>8050</v>
      </c>
      <c r="R2819" s="176"/>
      <c r="S2819" s="175"/>
      <c r="T2819" s="175"/>
      <c r="U2819" s="3"/>
    </row>
    <row r="2820" spans="1:21" ht="15.75" customHeight="1">
      <c r="A2820" s="139">
        <v>39105</v>
      </c>
      <c r="B2820" s="174">
        <v>8000</v>
      </c>
      <c r="R2820" s="176"/>
      <c r="S2820" s="175"/>
      <c r="T2820" s="175"/>
      <c r="U2820" s="3"/>
    </row>
    <row r="2821" spans="1:21" ht="15.75" customHeight="1">
      <c r="A2821" s="139">
        <v>39104</v>
      </c>
      <c r="B2821" s="174">
        <v>8100</v>
      </c>
      <c r="R2821" s="176"/>
      <c r="S2821" s="175"/>
      <c r="T2821" s="175"/>
      <c r="U2821" s="3"/>
    </row>
    <row r="2822" spans="1:21" ht="15.75" customHeight="1">
      <c r="A2822" s="139">
        <v>39101</v>
      </c>
      <c r="B2822" s="174">
        <v>8200</v>
      </c>
      <c r="R2822" s="176"/>
      <c r="S2822" s="175"/>
      <c r="T2822" s="175"/>
      <c r="U2822" s="3"/>
    </row>
    <row r="2823" spans="1:21" ht="15.75" customHeight="1">
      <c r="A2823" s="139">
        <v>39100</v>
      </c>
      <c r="B2823" s="174">
        <v>8250</v>
      </c>
      <c r="R2823" s="176"/>
      <c r="S2823" s="175"/>
      <c r="T2823" s="175"/>
      <c r="U2823" s="3"/>
    </row>
    <row r="2824" spans="1:21" ht="15.75" customHeight="1">
      <c r="A2824" s="139">
        <v>39099</v>
      </c>
      <c r="B2824" s="174">
        <v>8270</v>
      </c>
      <c r="R2824" s="176"/>
      <c r="S2824" s="175"/>
      <c r="T2824" s="175"/>
      <c r="U2824" s="3"/>
    </row>
    <row r="2825" spans="1:21" ht="15.75" customHeight="1">
      <c r="A2825" s="139">
        <v>39098</v>
      </c>
      <c r="B2825" s="174">
        <v>8350</v>
      </c>
      <c r="R2825" s="176"/>
      <c r="S2825" s="175"/>
      <c r="T2825" s="175"/>
      <c r="U2825" s="3"/>
    </row>
    <row r="2826" spans="1:21" ht="15.75" customHeight="1">
      <c r="A2826" s="139">
        <v>39097</v>
      </c>
      <c r="B2826" s="174">
        <v>8400</v>
      </c>
      <c r="R2826" s="176"/>
      <c r="S2826" s="175"/>
      <c r="T2826" s="175"/>
      <c r="U2826" s="3"/>
    </row>
    <row r="2827" spans="1:21" ht="15.75" customHeight="1">
      <c r="A2827" s="139">
        <v>39094</v>
      </c>
      <c r="B2827" s="174">
        <v>8400</v>
      </c>
      <c r="R2827" s="176"/>
      <c r="S2827" s="175"/>
      <c r="T2827" s="175"/>
      <c r="U2827" s="3"/>
    </row>
    <row r="2828" spans="1:21" ht="15.75" customHeight="1">
      <c r="A2828" s="139">
        <v>39093</v>
      </c>
      <c r="B2828" s="174">
        <v>8400</v>
      </c>
      <c r="R2828" s="176"/>
      <c r="S2828" s="175"/>
      <c r="T2828" s="175"/>
      <c r="U2828" s="3"/>
    </row>
    <row r="2829" spans="1:21" ht="15.75" customHeight="1">
      <c r="A2829" s="139">
        <v>39092</v>
      </c>
      <c r="B2829" s="174">
        <v>8400</v>
      </c>
      <c r="R2829" s="176"/>
      <c r="S2829" s="175"/>
      <c r="T2829" s="175"/>
      <c r="U2829" s="3"/>
    </row>
    <row r="2830" spans="1:21" ht="15.75" customHeight="1">
      <c r="A2830" s="139">
        <v>39091</v>
      </c>
      <c r="B2830" s="174">
        <v>8350</v>
      </c>
      <c r="R2830" s="176"/>
      <c r="S2830" s="175"/>
      <c r="T2830" s="175"/>
      <c r="U2830" s="3"/>
    </row>
    <row r="2831" spans="1:21" ht="15.75" customHeight="1">
      <c r="A2831" s="139">
        <v>39090</v>
      </c>
      <c r="B2831" s="174">
        <v>8320</v>
      </c>
      <c r="R2831" s="176"/>
      <c r="S2831" s="175"/>
      <c r="T2831" s="175"/>
      <c r="U2831" s="3"/>
    </row>
    <row r="2832" spans="1:21" ht="15.75" customHeight="1">
      <c r="A2832" s="139">
        <v>39087</v>
      </c>
      <c r="B2832" s="174">
        <v>8310</v>
      </c>
      <c r="R2832" s="176"/>
      <c r="S2832" s="175"/>
      <c r="T2832" s="175"/>
      <c r="U2832" s="3"/>
    </row>
    <row r="2833" spans="1:21" ht="15.75" customHeight="1">
      <c r="A2833" s="139">
        <v>39086</v>
      </c>
      <c r="B2833" s="174">
        <v>8300</v>
      </c>
      <c r="R2833" s="176"/>
      <c r="S2833" s="175"/>
      <c r="T2833" s="175"/>
      <c r="U2833" s="3"/>
    </row>
    <row r="2834" spans="1:21" ht="15.75" customHeight="1">
      <c r="A2834" s="139">
        <v>39080</v>
      </c>
      <c r="B2834" s="174">
        <v>8300</v>
      </c>
      <c r="R2834" s="176"/>
      <c r="S2834" s="175"/>
      <c r="T2834" s="175"/>
      <c r="U2834" s="3"/>
    </row>
    <row r="2835" spans="1:21" ht="15.75" customHeight="1">
      <c r="A2835" s="139">
        <v>39079</v>
      </c>
      <c r="B2835" s="174">
        <v>8300</v>
      </c>
      <c r="R2835" s="176"/>
      <c r="S2835" s="175"/>
      <c r="T2835" s="175"/>
      <c r="U2835" s="3"/>
    </row>
    <row r="2836" spans="1:21" ht="15.75" customHeight="1">
      <c r="A2836" s="139">
        <v>39078</v>
      </c>
      <c r="B2836" s="174">
        <v>8250</v>
      </c>
      <c r="R2836" s="176"/>
      <c r="S2836" s="175"/>
      <c r="T2836" s="175"/>
      <c r="U2836" s="3"/>
    </row>
    <row r="2837" spans="1:21" ht="15.75" customHeight="1">
      <c r="A2837" s="139">
        <v>39077</v>
      </c>
      <c r="B2837" s="174">
        <v>8250</v>
      </c>
      <c r="R2837" s="176"/>
      <c r="S2837" s="175"/>
      <c r="T2837" s="175"/>
      <c r="U2837" s="3"/>
    </row>
    <row r="2838" spans="1:21" ht="15.75" customHeight="1">
      <c r="A2838" s="139">
        <v>39076</v>
      </c>
      <c r="B2838" s="174">
        <v>8250</v>
      </c>
      <c r="R2838" s="176"/>
      <c r="S2838" s="175"/>
      <c r="T2838" s="175"/>
      <c r="U2838" s="3"/>
    </row>
    <row r="2839" spans="1:21" ht="15.75" customHeight="1">
      <c r="A2839" s="139">
        <v>39073</v>
      </c>
      <c r="B2839" s="174">
        <v>8250</v>
      </c>
      <c r="R2839" s="176"/>
      <c r="S2839" s="175"/>
      <c r="T2839" s="175"/>
      <c r="U2839" s="3"/>
    </row>
    <row r="2840" spans="1:21" ht="15.75" customHeight="1">
      <c r="A2840" s="139">
        <v>39072</v>
      </c>
      <c r="B2840" s="174">
        <v>8250</v>
      </c>
      <c r="R2840" s="173"/>
      <c r="S2840" s="172"/>
      <c r="T2840" s="172"/>
      <c r="U2840" s="171"/>
    </row>
    <row r="2841" spans="1:21" ht="15.75" customHeight="1">
      <c r="A2841" s="139">
        <v>39071</v>
      </c>
      <c r="B2841" s="174">
        <v>8250</v>
      </c>
      <c r="R2841" s="173"/>
      <c r="S2841" s="172"/>
      <c r="T2841" s="172"/>
      <c r="U2841" s="171"/>
    </row>
    <row r="2842" spans="1:21" ht="15.75" customHeight="1">
      <c r="A2842" s="139">
        <v>39070</v>
      </c>
      <c r="B2842" s="174">
        <v>8250</v>
      </c>
      <c r="R2842" s="173"/>
      <c r="S2842" s="172"/>
      <c r="T2842" s="172"/>
      <c r="U2842" s="171"/>
    </row>
    <row r="2843" spans="1:21" ht="15.75" customHeight="1">
      <c r="A2843" s="139">
        <v>39069</v>
      </c>
      <c r="B2843" s="174">
        <v>8250</v>
      </c>
      <c r="R2843" s="173"/>
      <c r="S2843" s="172"/>
      <c r="T2843" s="172"/>
      <c r="U2843" s="171"/>
    </row>
    <row r="2844" spans="1:21" ht="15.75" customHeight="1">
      <c r="R2844" s="173"/>
      <c r="S2844" s="172"/>
      <c r="T2844" s="172"/>
      <c r="U2844" s="171"/>
    </row>
    <row r="2845" spans="1:21" ht="15.75" customHeight="1">
      <c r="R2845" s="173"/>
      <c r="S2845" s="172"/>
      <c r="T2845" s="172"/>
      <c r="U2845" s="171"/>
    </row>
    <row r="2846" spans="1:21" ht="15.75" customHeight="1">
      <c r="R2846" s="173"/>
      <c r="S2846" s="172"/>
      <c r="T2846" s="172"/>
      <c r="U2846" s="171"/>
    </row>
    <row r="2847" spans="1:21" ht="15.75" customHeight="1">
      <c r="R2847" s="173"/>
      <c r="S2847" s="172"/>
      <c r="T2847" s="172"/>
      <c r="U2847" s="171"/>
    </row>
    <row r="2848" spans="1:21" ht="15.75" customHeight="1">
      <c r="R2848" s="173"/>
      <c r="S2848" s="172"/>
      <c r="T2848" s="172"/>
      <c r="U2848" s="171"/>
    </row>
    <row r="2849" spans="18:21" ht="15.75" customHeight="1">
      <c r="R2849" s="173"/>
      <c r="S2849" s="172"/>
      <c r="T2849" s="172"/>
      <c r="U2849" s="171"/>
    </row>
    <row r="2850" spans="18:21" ht="15.75" customHeight="1">
      <c r="R2850" s="173"/>
      <c r="S2850" s="172"/>
      <c r="T2850" s="172"/>
      <c r="U2850" s="171"/>
    </row>
    <row r="2851" spans="18:21" ht="15.75" customHeight="1">
      <c r="R2851" s="173"/>
      <c r="S2851" s="172"/>
      <c r="T2851" s="172"/>
      <c r="U2851" s="171"/>
    </row>
    <row r="2852" spans="18:21" ht="15.75" customHeight="1">
      <c r="R2852" s="173"/>
      <c r="S2852" s="172"/>
      <c r="T2852" s="172"/>
      <c r="U2852" s="171"/>
    </row>
    <row r="2853" spans="18:21" ht="15.75" customHeight="1">
      <c r="R2853" s="173"/>
      <c r="S2853" s="172"/>
      <c r="T2853" s="172"/>
      <c r="U2853" s="171"/>
    </row>
    <row r="2854" spans="18:21" ht="15.75" customHeight="1">
      <c r="R2854" s="173"/>
      <c r="S2854" s="172"/>
      <c r="T2854" s="172"/>
      <c r="U2854" s="171"/>
    </row>
    <row r="2855" spans="18:21" ht="15.75" customHeight="1">
      <c r="R2855" s="173"/>
      <c r="S2855" s="172"/>
      <c r="T2855" s="172"/>
      <c r="U2855" s="171"/>
    </row>
    <row r="2856" spans="18:21" ht="15.75" customHeight="1">
      <c r="R2856" s="173"/>
      <c r="S2856" s="172"/>
      <c r="T2856" s="172"/>
      <c r="U2856" s="171"/>
    </row>
    <row r="2857" spans="18:21" ht="15.75" customHeight="1">
      <c r="R2857" s="173"/>
      <c r="S2857" s="172"/>
      <c r="T2857" s="172"/>
      <c r="U2857" s="171"/>
    </row>
    <row r="2858" spans="18:21" ht="15.75" customHeight="1">
      <c r="R2858" s="173"/>
      <c r="S2858" s="172"/>
      <c r="T2858" s="172"/>
      <c r="U2858" s="171"/>
    </row>
    <row r="2859" spans="18:21" ht="15.75" customHeight="1">
      <c r="R2859" s="173"/>
      <c r="S2859" s="172"/>
      <c r="T2859" s="172"/>
      <c r="U2859" s="171"/>
    </row>
    <row r="2860" spans="18:21" ht="15.75" customHeight="1">
      <c r="R2860" s="173"/>
      <c r="S2860" s="172"/>
      <c r="T2860" s="172"/>
      <c r="U2860" s="171"/>
    </row>
    <row r="2861" spans="18:21" ht="15.75" customHeight="1">
      <c r="R2861" s="173"/>
      <c r="S2861" s="172"/>
      <c r="T2861" s="172"/>
      <c r="U2861" s="171"/>
    </row>
    <row r="2862" spans="18:21" ht="15.75" customHeight="1">
      <c r="R2862" s="173"/>
      <c r="S2862" s="172"/>
      <c r="T2862" s="172"/>
      <c r="U2862" s="171"/>
    </row>
    <row r="2863" spans="18:21" ht="15.75" customHeight="1">
      <c r="R2863" s="173"/>
      <c r="S2863" s="172"/>
      <c r="T2863" s="172"/>
      <c r="U2863" s="171"/>
    </row>
    <row r="2864" spans="18:21" ht="15.75" customHeight="1">
      <c r="R2864" s="173"/>
      <c r="S2864" s="172"/>
      <c r="T2864" s="172"/>
      <c r="U2864" s="171"/>
    </row>
    <row r="2865" spans="18:21" ht="15.75" customHeight="1">
      <c r="R2865" s="173"/>
      <c r="S2865" s="172"/>
      <c r="T2865" s="172"/>
      <c r="U2865" s="171"/>
    </row>
    <row r="2866" spans="18:21" ht="15.75" customHeight="1">
      <c r="R2866" s="173"/>
      <c r="S2866" s="172"/>
      <c r="T2866" s="172"/>
      <c r="U2866" s="171"/>
    </row>
    <row r="2867" spans="18:21" ht="15.75" customHeight="1">
      <c r="R2867" s="173"/>
      <c r="S2867" s="172"/>
      <c r="T2867" s="172"/>
      <c r="U2867" s="171"/>
    </row>
    <row r="2868" spans="18:21" ht="15.75" customHeight="1">
      <c r="R2868" s="173"/>
      <c r="S2868" s="172"/>
      <c r="T2868" s="172"/>
      <c r="U2868" s="171"/>
    </row>
    <row r="2869" spans="18:21" ht="15.75" customHeight="1">
      <c r="R2869" s="173"/>
      <c r="S2869" s="172"/>
      <c r="T2869" s="172"/>
      <c r="U2869" s="171"/>
    </row>
    <row r="2870" spans="18:21" ht="15.75" customHeight="1">
      <c r="R2870" s="173"/>
      <c r="S2870" s="172"/>
      <c r="T2870" s="172"/>
      <c r="U2870" s="171"/>
    </row>
    <row r="2871" spans="18:21" ht="15.75" customHeight="1">
      <c r="R2871" s="173"/>
      <c r="S2871" s="172"/>
      <c r="T2871" s="172"/>
      <c r="U2871" s="171"/>
    </row>
    <row r="2872" spans="18:21" ht="15.75" customHeight="1">
      <c r="R2872" s="173"/>
      <c r="S2872" s="172"/>
      <c r="T2872" s="172"/>
      <c r="U2872" s="171"/>
    </row>
    <row r="2873" spans="18:21" ht="15.75" customHeight="1">
      <c r="R2873" s="173"/>
      <c r="S2873" s="172"/>
      <c r="T2873" s="172"/>
      <c r="U2873" s="171"/>
    </row>
    <row r="2874" spans="18:21" ht="15.75" customHeight="1">
      <c r="R2874" s="173"/>
      <c r="S2874" s="172"/>
      <c r="T2874" s="172"/>
      <c r="U2874" s="171"/>
    </row>
    <row r="2875" spans="18:21" ht="15.75" customHeight="1">
      <c r="R2875" s="173"/>
      <c r="S2875" s="172"/>
      <c r="T2875" s="172"/>
      <c r="U2875" s="171"/>
    </row>
    <row r="2876" spans="18:21" ht="15.75" customHeight="1">
      <c r="R2876" s="173"/>
      <c r="S2876" s="172"/>
      <c r="T2876" s="172"/>
      <c r="U2876" s="171"/>
    </row>
    <row r="2877" spans="18:21" ht="15.75" customHeight="1">
      <c r="R2877" s="173"/>
      <c r="S2877" s="172"/>
      <c r="T2877" s="172"/>
      <c r="U2877" s="171"/>
    </row>
    <row r="2878" spans="18:21" ht="15.75" customHeight="1">
      <c r="R2878" s="173"/>
      <c r="S2878" s="172"/>
      <c r="T2878" s="172"/>
      <c r="U2878" s="171"/>
    </row>
    <row r="2879" spans="18:21" ht="15.75" customHeight="1">
      <c r="R2879" s="173"/>
      <c r="S2879" s="172"/>
      <c r="T2879" s="172"/>
      <c r="U2879" s="171"/>
    </row>
    <row r="2880" spans="18:21" ht="15.75" customHeight="1">
      <c r="R2880" s="173"/>
      <c r="S2880" s="172"/>
      <c r="T2880" s="172"/>
      <c r="U2880" s="171"/>
    </row>
    <row r="2881" spans="18:21" ht="15.75" customHeight="1">
      <c r="R2881" s="173"/>
      <c r="S2881" s="172"/>
      <c r="T2881" s="172"/>
      <c r="U2881" s="171"/>
    </row>
    <row r="2882" spans="18:21" ht="15.75" customHeight="1">
      <c r="R2882" s="173"/>
      <c r="S2882" s="172"/>
      <c r="T2882" s="172"/>
      <c r="U2882" s="171"/>
    </row>
    <row r="2883" spans="18:21" ht="15.75" customHeight="1">
      <c r="R2883" s="173"/>
      <c r="S2883" s="172"/>
      <c r="T2883" s="172"/>
      <c r="U2883" s="171"/>
    </row>
    <row r="2884" spans="18:21" ht="15.75" customHeight="1">
      <c r="R2884" s="173"/>
      <c r="S2884" s="172"/>
      <c r="T2884" s="172"/>
      <c r="U2884" s="171"/>
    </row>
    <row r="2885" spans="18:21" ht="15.75" customHeight="1">
      <c r="R2885" s="173"/>
      <c r="S2885" s="172"/>
      <c r="T2885" s="172"/>
      <c r="U2885" s="171"/>
    </row>
    <row r="2886" spans="18:21" ht="15.75" customHeight="1">
      <c r="R2886" s="173"/>
      <c r="S2886" s="172"/>
      <c r="T2886" s="172"/>
      <c r="U2886" s="171"/>
    </row>
    <row r="2887" spans="18:21" ht="15.75" customHeight="1">
      <c r="R2887" s="173"/>
      <c r="S2887" s="172"/>
      <c r="T2887" s="172"/>
      <c r="U2887" s="171"/>
    </row>
    <row r="2888" spans="18:21" ht="15.75" customHeight="1">
      <c r="R2888" s="173"/>
      <c r="S2888" s="172"/>
      <c r="T2888" s="172"/>
      <c r="U2888" s="171"/>
    </row>
    <row r="2889" spans="18:21" ht="15.75" customHeight="1">
      <c r="R2889" s="173"/>
      <c r="S2889" s="172"/>
      <c r="T2889" s="172"/>
      <c r="U2889" s="171"/>
    </row>
    <row r="2890" spans="18:21" ht="15.75" customHeight="1">
      <c r="R2890" s="173"/>
      <c r="S2890" s="172"/>
      <c r="T2890" s="172"/>
      <c r="U2890" s="171"/>
    </row>
    <row r="2891" spans="18:21" ht="15.75" customHeight="1">
      <c r="R2891" s="173"/>
      <c r="S2891" s="172"/>
      <c r="T2891" s="172"/>
      <c r="U2891" s="171"/>
    </row>
    <row r="2892" spans="18:21" ht="15.75" customHeight="1">
      <c r="R2892" s="173"/>
      <c r="S2892" s="172"/>
      <c r="T2892" s="172"/>
      <c r="U2892" s="171"/>
    </row>
    <row r="2893" spans="18:21" ht="15.75" customHeight="1">
      <c r="R2893" s="173"/>
      <c r="S2893" s="172"/>
      <c r="T2893" s="172"/>
      <c r="U2893" s="171"/>
    </row>
    <row r="2894" spans="18:21" ht="15.75" customHeight="1">
      <c r="R2894" s="173"/>
      <c r="S2894" s="172"/>
      <c r="T2894" s="172"/>
      <c r="U2894" s="171"/>
    </row>
    <row r="2895" spans="18:21" ht="15.75" customHeight="1">
      <c r="R2895" s="173"/>
      <c r="S2895" s="172"/>
      <c r="T2895" s="172"/>
      <c r="U2895" s="171"/>
    </row>
    <row r="2896" spans="18:21" ht="15.75" customHeight="1">
      <c r="R2896" s="173"/>
      <c r="S2896" s="172"/>
      <c r="T2896" s="172"/>
      <c r="U2896" s="171"/>
    </row>
    <row r="2897" spans="18:21" ht="15.75" customHeight="1">
      <c r="R2897" s="173"/>
      <c r="S2897" s="172"/>
      <c r="T2897" s="172"/>
      <c r="U2897" s="171"/>
    </row>
    <row r="2898" spans="18:21" ht="15.75" customHeight="1">
      <c r="R2898" s="173"/>
      <c r="S2898" s="172"/>
      <c r="T2898" s="172"/>
      <c r="U2898" s="171"/>
    </row>
    <row r="2899" spans="18:21" ht="15.75" customHeight="1">
      <c r="R2899" s="173"/>
      <c r="S2899" s="172"/>
      <c r="T2899" s="172"/>
      <c r="U2899" s="171"/>
    </row>
    <row r="2900" spans="18:21" ht="15.75" customHeight="1">
      <c r="R2900" s="173"/>
      <c r="S2900" s="172"/>
      <c r="T2900" s="172"/>
      <c r="U2900" s="171"/>
    </row>
    <row r="2901" spans="18:21" ht="15.75" customHeight="1">
      <c r="R2901" s="173"/>
      <c r="S2901" s="172"/>
      <c r="T2901" s="172"/>
      <c r="U2901" s="171"/>
    </row>
    <row r="2902" spans="18:21" ht="15.75" customHeight="1">
      <c r="R2902" s="173"/>
      <c r="S2902" s="172"/>
      <c r="T2902" s="172"/>
      <c r="U2902" s="171"/>
    </row>
    <row r="2903" spans="18:21" ht="15.75" customHeight="1">
      <c r="R2903" s="173"/>
      <c r="S2903" s="172"/>
      <c r="T2903" s="172"/>
      <c r="U2903" s="171"/>
    </row>
    <row r="2904" spans="18:21" ht="15.75" customHeight="1">
      <c r="R2904" s="173"/>
      <c r="S2904" s="172"/>
      <c r="T2904" s="172"/>
      <c r="U2904" s="171"/>
    </row>
    <row r="2905" spans="18:21" ht="15.75" customHeight="1">
      <c r="R2905" s="173"/>
      <c r="S2905" s="172"/>
      <c r="T2905" s="172"/>
      <c r="U2905" s="171"/>
    </row>
    <row r="2906" spans="18:21" ht="15.75" customHeight="1">
      <c r="R2906" s="173"/>
      <c r="S2906" s="172"/>
      <c r="T2906" s="172"/>
      <c r="U2906" s="171"/>
    </row>
    <row r="2907" spans="18:21" ht="15.75" customHeight="1">
      <c r="R2907" s="173"/>
      <c r="S2907" s="172"/>
      <c r="T2907" s="172"/>
      <c r="U2907" s="171"/>
    </row>
    <row r="2908" spans="18:21" ht="15.75" customHeight="1">
      <c r="R2908" s="173"/>
      <c r="S2908" s="172"/>
      <c r="T2908" s="172"/>
      <c r="U2908" s="171"/>
    </row>
    <row r="2909" spans="18:21" ht="15.75" customHeight="1">
      <c r="R2909" s="173"/>
      <c r="S2909" s="172"/>
      <c r="T2909" s="172"/>
      <c r="U2909" s="171"/>
    </row>
    <row r="2910" spans="18:21" ht="15.75" customHeight="1">
      <c r="R2910" s="173"/>
      <c r="S2910" s="172"/>
      <c r="T2910" s="172"/>
      <c r="U2910" s="171"/>
    </row>
    <row r="2911" spans="18:21" ht="15.75" customHeight="1">
      <c r="R2911" s="173"/>
      <c r="S2911" s="172"/>
      <c r="T2911" s="172"/>
      <c r="U2911" s="171"/>
    </row>
    <row r="2912" spans="18:21" ht="15.75" customHeight="1">
      <c r="R2912" s="173"/>
      <c r="S2912" s="172"/>
      <c r="T2912" s="172"/>
      <c r="U2912" s="171"/>
    </row>
    <row r="2913" spans="18:21" ht="15.75" customHeight="1">
      <c r="R2913" s="173"/>
      <c r="S2913" s="172"/>
      <c r="T2913" s="172"/>
      <c r="U2913" s="171"/>
    </row>
    <row r="2914" spans="18:21" ht="15.75" customHeight="1">
      <c r="R2914" s="173"/>
      <c r="S2914" s="172"/>
      <c r="T2914" s="172"/>
      <c r="U2914" s="171"/>
    </row>
    <row r="2915" spans="18:21" ht="15.75" customHeight="1">
      <c r="R2915" s="173"/>
      <c r="S2915" s="172"/>
      <c r="T2915" s="172"/>
      <c r="U2915" s="171"/>
    </row>
    <row r="2916" spans="18:21" ht="15.75" customHeight="1">
      <c r="R2916" s="173"/>
      <c r="S2916" s="172"/>
      <c r="T2916" s="172"/>
      <c r="U2916" s="171"/>
    </row>
    <row r="2917" spans="18:21" ht="15.75" customHeight="1">
      <c r="R2917" s="173"/>
      <c r="S2917" s="172"/>
      <c r="T2917" s="172"/>
      <c r="U2917" s="171"/>
    </row>
    <row r="2918" spans="18:21" ht="15.75" customHeight="1">
      <c r="R2918" s="173"/>
      <c r="S2918" s="172"/>
      <c r="T2918" s="172"/>
      <c r="U2918" s="171"/>
    </row>
    <row r="2919" spans="18:21" ht="15.75" customHeight="1">
      <c r="R2919" s="173"/>
      <c r="S2919" s="172"/>
      <c r="T2919" s="172"/>
      <c r="U2919" s="171"/>
    </row>
    <row r="2920" spans="18:21" ht="15.75" customHeight="1">
      <c r="R2920" s="173"/>
      <c r="S2920" s="172"/>
      <c r="T2920" s="172"/>
      <c r="U2920" s="171"/>
    </row>
    <row r="2921" spans="18:21" ht="15.75" customHeight="1">
      <c r="R2921" s="173"/>
      <c r="S2921" s="172"/>
      <c r="T2921" s="172"/>
      <c r="U2921" s="171"/>
    </row>
    <row r="2922" spans="18:21" ht="15.75" customHeight="1">
      <c r="R2922" s="173"/>
      <c r="S2922" s="172"/>
      <c r="T2922" s="172"/>
      <c r="U2922" s="171"/>
    </row>
    <row r="2923" spans="18:21" ht="15.75" customHeight="1">
      <c r="R2923" s="173"/>
      <c r="S2923" s="172"/>
      <c r="T2923" s="172"/>
      <c r="U2923" s="171"/>
    </row>
    <row r="2924" spans="18:21" ht="15.75" customHeight="1">
      <c r="R2924" s="173"/>
      <c r="S2924" s="172"/>
      <c r="T2924" s="172"/>
      <c r="U2924" s="171"/>
    </row>
    <row r="2925" spans="18:21" ht="15.75" customHeight="1">
      <c r="R2925" s="173"/>
      <c r="S2925" s="172"/>
      <c r="T2925" s="172"/>
      <c r="U2925" s="171"/>
    </row>
    <row r="2926" spans="18:21" ht="15.75" customHeight="1">
      <c r="R2926" s="173"/>
      <c r="S2926" s="172"/>
      <c r="T2926" s="172"/>
      <c r="U2926" s="171"/>
    </row>
    <row r="2927" spans="18:21" ht="15.75" customHeight="1">
      <c r="R2927" s="173"/>
      <c r="S2927" s="172"/>
      <c r="T2927" s="172"/>
      <c r="U2927" s="171"/>
    </row>
    <row r="2928" spans="18:21" ht="15.75" customHeight="1">
      <c r="R2928" s="173"/>
      <c r="S2928" s="172"/>
      <c r="T2928" s="172"/>
      <c r="U2928" s="171"/>
    </row>
    <row r="2929" spans="18:21" ht="15.75" customHeight="1">
      <c r="R2929" s="173"/>
      <c r="S2929" s="172"/>
      <c r="T2929" s="172"/>
      <c r="U2929" s="171"/>
    </row>
    <row r="2930" spans="18:21" ht="15.75" customHeight="1">
      <c r="R2930" s="173"/>
      <c r="S2930" s="172"/>
      <c r="T2930" s="172"/>
      <c r="U2930" s="171"/>
    </row>
    <row r="2931" spans="18:21" ht="15.75" customHeight="1">
      <c r="R2931" s="173"/>
      <c r="S2931" s="172"/>
      <c r="T2931" s="172"/>
      <c r="U2931" s="171"/>
    </row>
    <row r="2932" spans="18:21" ht="15.75" customHeight="1">
      <c r="R2932" s="173"/>
      <c r="S2932" s="172"/>
      <c r="T2932" s="172"/>
      <c r="U2932" s="171"/>
    </row>
    <row r="2933" spans="18:21" ht="15.75" customHeight="1">
      <c r="R2933" s="173"/>
      <c r="S2933" s="172"/>
      <c r="T2933" s="172"/>
      <c r="U2933" s="171"/>
    </row>
    <row r="2934" spans="18:21" ht="15.75" customHeight="1">
      <c r="R2934" s="173"/>
      <c r="S2934" s="172"/>
      <c r="T2934" s="172"/>
      <c r="U2934" s="171"/>
    </row>
    <row r="2935" spans="18:21" ht="15.75" customHeight="1">
      <c r="R2935" s="173"/>
      <c r="S2935" s="172"/>
      <c r="T2935" s="172"/>
      <c r="U2935" s="171"/>
    </row>
    <row r="2936" spans="18:21" ht="15.75" customHeight="1">
      <c r="R2936" s="173"/>
      <c r="S2936" s="172"/>
      <c r="T2936" s="172"/>
      <c r="U2936" s="171"/>
    </row>
    <row r="2937" spans="18:21" ht="15.75" customHeight="1">
      <c r="R2937" s="173"/>
      <c r="S2937" s="172"/>
      <c r="T2937" s="172"/>
      <c r="U2937" s="171"/>
    </row>
    <row r="2938" spans="18:21" ht="15.75" customHeight="1">
      <c r="R2938" s="173"/>
      <c r="S2938" s="172"/>
      <c r="T2938" s="172"/>
      <c r="U2938" s="171"/>
    </row>
    <row r="2939" spans="18:21" ht="15.75" customHeight="1">
      <c r="R2939" s="173"/>
      <c r="S2939" s="172"/>
      <c r="T2939" s="172"/>
      <c r="U2939" s="171"/>
    </row>
    <row r="2940" spans="18:21" ht="15.75" customHeight="1">
      <c r="R2940" s="173"/>
      <c r="S2940" s="172"/>
      <c r="T2940" s="172"/>
      <c r="U2940" s="171"/>
    </row>
    <row r="2941" spans="18:21" ht="15.75" customHeight="1">
      <c r="R2941" s="173"/>
      <c r="S2941" s="172"/>
      <c r="T2941" s="172"/>
      <c r="U2941" s="171"/>
    </row>
    <row r="2942" spans="18:21" ht="15.75" customHeight="1">
      <c r="R2942" s="173"/>
      <c r="S2942" s="172"/>
      <c r="T2942" s="172"/>
      <c r="U2942" s="171"/>
    </row>
    <row r="2943" spans="18:21" ht="15.75" customHeight="1">
      <c r="R2943" s="173"/>
      <c r="S2943" s="172"/>
      <c r="T2943" s="172"/>
      <c r="U2943" s="171"/>
    </row>
    <row r="2944" spans="18:21" ht="15.75" customHeight="1">
      <c r="R2944" s="173"/>
      <c r="S2944" s="172"/>
      <c r="T2944" s="172"/>
      <c r="U2944" s="171"/>
    </row>
    <row r="2945" spans="18:21" ht="15.75" customHeight="1">
      <c r="R2945" s="173"/>
      <c r="S2945" s="172"/>
      <c r="T2945" s="172"/>
      <c r="U2945" s="171"/>
    </row>
    <row r="2946" spans="18:21" ht="15.75" customHeight="1">
      <c r="R2946" s="173"/>
      <c r="S2946" s="172"/>
      <c r="T2946" s="172"/>
      <c r="U2946" s="171"/>
    </row>
    <row r="2947" spans="18:21" ht="15.75" customHeight="1">
      <c r="R2947" s="173"/>
      <c r="S2947" s="172"/>
      <c r="T2947" s="172"/>
      <c r="U2947" s="171"/>
    </row>
    <row r="2948" spans="18:21" ht="15.75" customHeight="1">
      <c r="R2948" s="173"/>
      <c r="S2948" s="172"/>
      <c r="T2948" s="172"/>
      <c r="U2948" s="171"/>
    </row>
    <row r="2949" spans="18:21" ht="15.75" customHeight="1">
      <c r="R2949" s="173"/>
      <c r="S2949" s="172"/>
      <c r="T2949" s="172"/>
      <c r="U2949" s="171"/>
    </row>
    <row r="2950" spans="18:21" ht="15.75" customHeight="1">
      <c r="R2950" s="173"/>
      <c r="S2950" s="172"/>
      <c r="T2950" s="172"/>
      <c r="U2950" s="171"/>
    </row>
    <row r="2951" spans="18:21" ht="15.75" customHeight="1">
      <c r="R2951" s="173"/>
      <c r="S2951" s="172"/>
      <c r="T2951" s="172"/>
      <c r="U2951" s="171"/>
    </row>
    <row r="2952" spans="18:21" ht="15.75" customHeight="1">
      <c r="R2952" s="173"/>
      <c r="S2952" s="172"/>
      <c r="T2952" s="172"/>
      <c r="U2952" s="171"/>
    </row>
    <row r="2953" spans="18:21" ht="15.75" customHeight="1">
      <c r="R2953" s="173"/>
      <c r="S2953" s="172"/>
      <c r="T2953" s="172"/>
      <c r="U2953" s="171"/>
    </row>
    <row r="2954" spans="18:21" ht="15.75" customHeight="1">
      <c r="R2954" s="173"/>
      <c r="S2954" s="172"/>
      <c r="T2954" s="172"/>
      <c r="U2954" s="171"/>
    </row>
    <row r="2955" spans="18:21" ht="15.75" customHeight="1">
      <c r="R2955" s="173"/>
      <c r="S2955" s="172"/>
      <c r="T2955" s="172"/>
      <c r="U2955" s="171"/>
    </row>
    <row r="2956" spans="18:21" ht="15.75" customHeight="1">
      <c r="R2956" s="173"/>
      <c r="S2956" s="172"/>
      <c r="T2956" s="172"/>
      <c r="U2956" s="171"/>
    </row>
    <row r="2957" spans="18:21" ht="15.75" customHeight="1">
      <c r="R2957" s="173"/>
      <c r="S2957" s="172"/>
      <c r="T2957" s="172"/>
      <c r="U2957" s="171"/>
    </row>
    <row r="2958" spans="18:21" ht="15.75" customHeight="1">
      <c r="R2958" s="173"/>
      <c r="S2958" s="172"/>
      <c r="T2958" s="172"/>
      <c r="U2958" s="171"/>
    </row>
    <row r="2959" spans="18:21" ht="15.75" customHeight="1">
      <c r="R2959" s="173"/>
      <c r="S2959" s="172"/>
      <c r="T2959" s="172"/>
      <c r="U2959" s="171"/>
    </row>
    <row r="2960" spans="18:21" ht="15.75" customHeight="1">
      <c r="R2960" s="173"/>
      <c r="S2960" s="172"/>
      <c r="T2960" s="172"/>
      <c r="U2960" s="171"/>
    </row>
    <row r="2961" spans="18:21" ht="15.75" customHeight="1">
      <c r="R2961" s="173"/>
      <c r="S2961" s="172"/>
      <c r="T2961" s="172"/>
      <c r="U2961" s="171"/>
    </row>
    <row r="2962" spans="18:21" ht="15.75" customHeight="1">
      <c r="R2962" s="173"/>
      <c r="S2962" s="172"/>
      <c r="T2962" s="172"/>
      <c r="U2962" s="171"/>
    </row>
    <row r="2963" spans="18:21" ht="15.75" customHeight="1">
      <c r="R2963" s="173"/>
      <c r="S2963" s="172"/>
      <c r="T2963" s="172"/>
      <c r="U2963" s="171"/>
    </row>
    <row r="2964" spans="18:21" ht="15.75" customHeight="1">
      <c r="R2964" s="173"/>
      <c r="S2964" s="172"/>
      <c r="T2964" s="172"/>
      <c r="U2964" s="171"/>
    </row>
    <row r="2965" spans="18:21" ht="15.75" customHeight="1">
      <c r="R2965" s="173"/>
      <c r="S2965" s="172"/>
      <c r="T2965" s="172"/>
      <c r="U2965" s="171"/>
    </row>
    <row r="2966" spans="18:21" ht="15.75" customHeight="1">
      <c r="R2966" s="173"/>
      <c r="S2966" s="172"/>
      <c r="T2966" s="172"/>
      <c r="U2966" s="171"/>
    </row>
    <row r="2967" spans="18:21" ht="15.75" customHeight="1">
      <c r="R2967" s="173"/>
      <c r="S2967" s="172"/>
      <c r="T2967" s="172"/>
      <c r="U2967" s="171"/>
    </row>
    <row r="2968" spans="18:21" ht="15.75" customHeight="1">
      <c r="R2968" s="173"/>
      <c r="S2968" s="172"/>
      <c r="T2968" s="172"/>
      <c r="U2968" s="171"/>
    </row>
    <row r="2969" spans="18:21" ht="15.75" customHeight="1">
      <c r="R2969" s="173"/>
      <c r="S2969" s="172"/>
      <c r="T2969" s="172"/>
      <c r="U2969" s="171"/>
    </row>
    <row r="2970" spans="18:21" ht="15.75" customHeight="1">
      <c r="R2970" s="173"/>
      <c r="S2970" s="172"/>
      <c r="T2970" s="172"/>
      <c r="U2970" s="171"/>
    </row>
    <row r="2971" spans="18:21" ht="15.75" customHeight="1">
      <c r="R2971" s="173"/>
      <c r="S2971" s="172"/>
      <c r="T2971" s="172"/>
      <c r="U2971" s="171"/>
    </row>
    <row r="2972" spans="18:21" ht="15.75" customHeight="1">
      <c r="R2972" s="173"/>
      <c r="S2972" s="172"/>
      <c r="T2972" s="172"/>
      <c r="U2972" s="171"/>
    </row>
    <row r="2973" spans="18:21" ht="15.75" customHeight="1">
      <c r="R2973" s="173"/>
      <c r="S2973" s="172"/>
      <c r="T2973" s="172"/>
      <c r="U2973" s="171"/>
    </row>
    <row r="2974" spans="18:21" ht="15.75" customHeight="1">
      <c r="R2974" s="173"/>
      <c r="S2974" s="172"/>
      <c r="T2974" s="172"/>
      <c r="U2974" s="171"/>
    </row>
    <row r="2975" spans="18:21" ht="15.75" customHeight="1">
      <c r="R2975" s="173"/>
      <c r="S2975" s="172"/>
      <c r="T2975" s="172"/>
      <c r="U2975" s="171"/>
    </row>
    <row r="2976" spans="18:21" ht="15.75" customHeight="1">
      <c r="R2976" s="173"/>
      <c r="S2976" s="172"/>
      <c r="T2976" s="172"/>
      <c r="U2976" s="171"/>
    </row>
    <row r="2977" spans="18:21" ht="15.75" customHeight="1">
      <c r="R2977" s="173"/>
      <c r="S2977" s="172"/>
      <c r="T2977" s="172"/>
      <c r="U2977" s="171"/>
    </row>
    <row r="2978" spans="18:21" ht="15.75" customHeight="1">
      <c r="R2978" s="173"/>
      <c r="S2978" s="172"/>
      <c r="T2978" s="172"/>
      <c r="U2978" s="171"/>
    </row>
    <row r="2979" spans="18:21" ht="15.75" customHeight="1">
      <c r="R2979" s="173"/>
      <c r="S2979" s="172"/>
      <c r="T2979" s="172"/>
      <c r="U2979" s="171"/>
    </row>
    <row r="2980" spans="18:21" ht="15.75" customHeight="1">
      <c r="R2980" s="173"/>
      <c r="S2980" s="172"/>
      <c r="T2980" s="172"/>
      <c r="U2980" s="171"/>
    </row>
    <row r="2981" spans="18:21" ht="15.75" customHeight="1">
      <c r="R2981" s="173"/>
      <c r="S2981" s="172"/>
      <c r="T2981" s="172"/>
      <c r="U2981" s="171"/>
    </row>
    <row r="2982" spans="18:21" ht="15.75" customHeight="1">
      <c r="R2982" s="173"/>
      <c r="S2982" s="172"/>
      <c r="T2982" s="172"/>
      <c r="U2982" s="171"/>
    </row>
  </sheetData>
  <phoneticPr fontId="79" type="noConversion"/>
  <conditionalFormatting sqref="G111:G157">
    <cfRule type="cellIs" dxfId="0" priority="1" operator="lessThan">
      <formula>0</formula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99"/>
  <sheetViews>
    <sheetView showGridLines="0" workbookViewId="0">
      <selection activeCell="K4" sqref="K4"/>
    </sheetView>
  </sheetViews>
  <sheetFormatPr defaultColWidth="8.875" defaultRowHeight="16.5" customHeight="1"/>
  <cols>
    <col min="1" max="1" width="11.125" style="47" customWidth="1"/>
    <col min="2" max="2" width="16.5" style="47" customWidth="1"/>
    <col min="3" max="3" width="9.625" style="129" bestFit="1" customWidth="1"/>
    <col min="4" max="4" width="11.875" style="47" customWidth="1"/>
    <col min="5" max="5" width="11.625" style="47" customWidth="1"/>
    <col min="6" max="6" width="9.375" style="47" customWidth="1"/>
    <col min="7" max="7" width="14.625" style="49" customWidth="1"/>
    <col min="8" max="8" width="8.625" style="49" customWidth="1"/>
    <col min="9" max="9" width="16.125" style="49" customWidth="1"/>
    <col min="10" max="10" width="8.875" style="49"/>
    <col min="11" max="11" width="9.375" style="49" bestFit="1" customWidth="1"/>
    <col min="12" max="12" width="11" style="49" customWidth="1"/>
    <col min="13" max="13" width="12.375" style="51" customWidth="1"/>
    <col min="14" max="14" width="10" style="51" customWidth="1"/>
    <col min="15" max="15" width="11.875" style="51" customWidth="1"/>
    <col min="16" max="16" width="9.125" style="51" bestFit="1" customWidth="1"/>
    <col min="17" max="17" width="11.875" style="51" customWidth="1"/>
    <col min="18" max="18" width="9.125" style="51" bestFit="1" customWidth="1"/>
    <col min="19" max="19" width="10.625" style="47" customWidth="1"/>
    <col min="20" max="20" width="13.875" style="47" customWidth="1"/>
    <col min="21" max="21" width="13.625" style="47" customWidth="1"/>
    <col min="22" max="25" width="8.875" style="47"/>
    <col min="26" max="26" width="11.375" style="51" customWidth="1"/>
    <col min="27" max="27" width="21.625" style="51" bestFit="1" customWidth="1"/>
    <col min="28" max="28" width="13.875" style="51" customWidth="1"/>
    <col min="29" max="16384" width="8.875" style="51"/>
  </cols>
  <sheetData>
    <row r="1" spans="1:35" ht="16.5" customHeight="1">
      <c r="A1" s="50" t="s">
        <v>356</v>
      </c>
      <c r="B1" s="50" t="s">
        <v>356</v>
      </c>
      <c r="C1" s="159" t="s">
        <v>364</v>
      </c>
      <c r="D1" s="159" t="s">
        <v>364</v>
      </c>
      <c r="E1" s="159" t="s">
        <v>364</v>
      </c>
      <c r="F1" s="249" t="str">
        <f>+E1</f>
        <v>青岛保税区内外盘价差</v>
      </c>
      <c r="G1" s="50" t="s">
        <v>363</v>
      </c>
      <c r="H1" s="249" t="str">
        <f t="shared" ref="H1:L1" si="0">+G1</f>
        <v>期货内外盘比价</v>
      </c>
      <c r="I1" s="249" t="str">
        <f t="shared" si="0"/>
        <v>期货内外盘比价</v>
      </c>
      <c r="J1" s="249" t="str">
        <f t="shared" si="0"/>
        <v>期货内外盘比价</v>
      </c>
      <c r="K1" s="249" t="str">
        <f t="shared" si="0"/>
        <v>期货内外盘比价</v>
      </c>
      <c r="L1" s="249" t="str">
        <f t="shared" si="0"/>
        <v>期货内外盘比价</v>
      </c>
      <c r="M1" s="50" t="s">
        <v>362</v>
      </c>
      <c r="N1" s="249" t="str">
        <f>+M1</f>
        <v>全钢胎开工率</v>
      </c>
      <c r="O1" s="50" t="s">
        <v>361</v>
      </c>
      <c r="P1" s="249" t="str">
        <f>+O1</f>
        <v>青岛保税区天然橡胶库存</v>
      </c>
      <c r="Q1" s="50" t="s">
        <v>210</v>
      </c>
      <c r="R1" s="249" t="str">
        <f>+Q1</f>
        <v>上期所天然橡胶库存</v>
      </c>
      <c r="S1" s="50" t="s">
        <v>360</v>
      </c>
      <c r="T1" s="250" t="str">
        <f t="shared" ref="T1:X1" si="1">+S1</f>
        <v>天然橡胶与合成橡胶价差</v>
      </c>
      <c r="U1" s="250" t="str">
        <f t="shared" si="1"/>
        <v>天然橡胶与合成橡胶价差</v>
      </c>
      <c r="V1" s="250" t="str">
        <f t="shared" si="1"/>
        <v>天然橡胶与合成橡胶价差</v>
      </c>
      <c r="W1" s="250" t="str">
        <f t="shared" si="1"/>
        <v>天然橡胶与合成橡胶价差</v>
      </c>
      <c r="X1" s="250" t="str">
        <f t="shared" si="1"/>
        <v>天然橡胶与合成橡胶价差</v>
      </c>
    </row>
    <row r="2" spans="1:35" ht="16.5" customHeight="1">
      <c r="A2" s="34" t="s">
        <v>189</v>
      </c>
      <c r="C2" s="158" t="s">
        <v>189</v>
      </c>
      <c r="D2" s="49"/>
      <c r="E2" s="49"/>
      <c r="F2" s="49"/>
      <c r="G2" s="34" t="s">
        <v>222</v>
      </c>
      <c r="M2" s="34" t="s">
        <v>221</v>
      </c>
      <c r="N2" s="49"/>
      <c r="O2" s="34" t="s">
        <v>221</v>
      </c>
      <c r="P2" s="49"/>
      <c r="Q2" s="34" t="s">
        <v>221</v>
      </c>
      <c r="R2" s="49"/>
      <c r="S2" s="34" t="s">
        <v>220</v>
      </c>
      <c r="T2" s="49"/>
      <c r="U2" s="49"/>
      <c r="V2" s="49"/>
      <c r="W2" s="49"/>
      <c r="X2" s="49"/>
    </row>
    <row r="3" spans="1:35" ht="16.5" customHeight="1">
      <c r="A3" s="231" t="s">
        <v>190</v>
      </c>
      <c r="B3" s="157" t="s">
        <v>219</v>
      </c>
      <c r="C3" s="156" t="s">
        <v>190</v>
      </c>
      <c r="D3" s="153" t="s">
        <v>218</v>
      </c>
      <c r="E3" s="153" t="s">
        <v>217</v>
      </c>
      <c r="F3" s="153" t="s">
        <v>150</v>
      </c>
      <c r="G3" s="231" t="s">
        <v>81</v>
      </c>
      <c r="H3" s="48" t="s">
        <v>149</v>
      </c>
      <c r="I3" s="48" t="s">
        <v>148</v>
      </c>
      <c r="J3" s="48" t="s">
        <v>147</v>
      </c>
      <c r="K3" s="48" t="s">
        <v>146</v>
      </c>
      <c r="L3" s="48" t="s">
        <v>145</v>
      </c>
      <c r="M3" s="231" t="s">
        <v>190</v>
      </c>
      <c r="N3" s="48" t="s">
        <v>211</v>
      </c>
      <c r="O3" s="155" t="s">
        <v>81</v>
      </c>
      <c r="P3" s="154" t="s">
        <v>48</v>
      </c>
      <c r="Q3" s="155" t="s">
        <v>81</v>
      </c>
      <c r="R3" s="154" t="s">
        <v>210</v>
      </c>
      <c r="S3" s="231" t="s">
        <v>190</v>
      </c>
      <c r="T3" s="151" t="s">
        <v>216</v>
      </c>
      <c r="U3" s="151" t="s">
        <v>215</v>
      </c>
      <c r="V3" s="231" t="s">
        <v>214</v>
      </c>
      <c r="W3" s="231" t="s">
        <v>213</v>
      </c>
      <c r="X3" s="231" t="s">
        <v>212</v>
      </c>
      <c r="Z3" s="129"/>
      <c r="AA3" s="150"/>
      <c r="AC3" s="150"/>
      <c r="AD3" s="150"/>
      <c r="AE3" s="150"/>
      <c r="AF3" s="150"/>
    </row>
    <row r="4" spans="1:35" ht="16.5" customHeight="1">
      <c r="A4" s="226" t="s">
        <v>188</v>
      </c>
      <c r="B4" s="226" t="s">
        <v>187</v>
      </c>
      <c r="C4" s="129" t="s">
        <v>188</v>
      </c>
      <c r="D4" s="47" t="s">
        <v>208</v>
      </c>
      <c r="E4" s="47" t="s">
        <v>208</v>
      </c>
      <c r="F4" s="47" t="s">
        <v>208</v>
      </c>
      <c r="G4" s="46" t="s">
        <v>0</v>
      </c>
      <c r="H4" s="46" t="s">
        <v>46</v>
      </c>
      <c r="I4" s="46" t="s">
        <v>46</v>
      </c>
      <c r="J4" s="46" t="s">
        <v>46</v>
      </c>
      <c r="K4" s="46"/>
      <c r="L4" s="46"/>
      <c r="M4" s="46" t="s">
        <v>0</v>
      </c>
      <c r="N4" s="46" t="s">
        <v>209</v>
      </c>
      <c r="O4" s="46" t="s">
        <v>0</v>
      </c>
      <c r="P4" s="46" t="s">
        <v>22</v>
      </c>
      <c r="Q4" s="46" t="s">
        <v>0</v>
      </c>
      <c r="R4" s="46" t="s">
        <v>22</v>
      </c>
      <c r="S4" s="46" t="s">
        <v>188</v>
      </c>
      <c r="T4" s="135" t="s">
        <v>187</v>
      </c>
      <c r="U4" s="135" t="s">
        <v>187</v>
      </c>
      <c r="V4" s="135" t="s">
        <v>187</v>
      </c>
      <c r="W4" s="135" t="s">
        <v>187</v>
      </c>
      <c r="X4" s="135" t="s">
        <v>187</v>
      </c>
      <c r="Z4" s="129"/>
      <c r="AA4" s="150"/>
      <c r="AC4" s="150"/>
      <c r="AD4" s="150"/>
      <c r="AE4" s="150"/>
      <c r="AF4" s="150"/>
    </row>
    <row r="5" spans="1:35" s="140" customFormat="1" ht="16.5" customHeight="1">
      <c r="A5" s="5">
        <v>43357</v>
      </c>
      <c r="B5" s="226">
        <v>10700</v>
      </c>
      <c r="C5" s="5">
        <v>43357</v>
      </c>
      <c r="D5" s="226">
        <v>1375</v>
      </c>
      <c r="E5" s="226">
        <v>1365</v>
      </c>
      <c r="F5" s="135">
        <f t="shared" ref="F5:F36" si="2">D5-E5</f>
        <v>10</v>
      </c>
      <c r="G5" s="5">
        <v>43357</v>
      </c>
      <c r="H5" s="46">
        <v>1494.31</v>
      </c>
      <c r="I5" s="46"/>
      <c r="J5" s="46">
        <v>1800.1799999999998</v>
      </c>
      <c r="K5" s="138">
        <f t="shared" ref="K5:K48" si="3">J5/H5</f>
        <v>1.2046897899364923</v>
      </c>
      <c r="L5" s="138"/>
      <c r="M5" s="5">
        <v>43357</v>
      </c>
      <c r="N5" s="46">
        <v>70.05</v>
      </c>
      <c r="O5" s="139">
        <v>43343</v>
      </c>
      <c r="P5" s="135">
        <v>9.23</v>
      </c>
      <c r="Q5" s="5">
        <v>43357</v>
      </c>
      <c r="R5" s="195">
        <v>51.286999999999999</v>
      </c>
      <c r="S5" s="5">
        <v>43357</v>
      </c>
      <c r="T5" s="226">
        <v>10700</v>
      </c>
      <c r="U5" s="135">
        <v>14700</v>
      </c>
      <c r="V5" s="135">
        <v>13000</v>
      </c>
      <c r="W5" s="226">
        <f t="shared" ref="W5:W33" si="4">T5-U5</f>
        <v>-4000</v>
      </c>
      <c r="X5" s="226">
        <f t="shared" ref="X5:X33" si="5">T5-V5</f>
        <v>-2300</v>
      </c>
      <c r="Y5" s="226"/>
      <c r="Z5" s="5"/>
      <c r="AA5" s="143"/>
      <c r="AC5" s="143"/>
      <c r="AD5" s="143"/>
      <c r="AE5" s="143"/>
      <c r="AF5" s="143"/>
      <c r="AH5" s="149"/>
      <c r="AI5" s="149"/>
    </row>
    <row r="6" spans="1:35" s="140" customFormat="1" ht="16.5" customHeight="1">
      <c r="A6" s="5">
        <v>43356</v>
      </c>
      <c r="B6" s="226">
        <v>10700</v>
      </c>
      <c r="C6" s="5">
        <v>43356</v>
      </c>
      <c r="D6" s="226">
        <v>1375</v>
      </c>
      <c r="E6" s="226">
        <v>1355</v>
      </c>
      <c r="F6" s="135">
        <f t="shared" si="2"/>
        <v>20</v>
      </c>
      <c r="G6" s="5">
        <v>43356</v>
      </c>
      <c r="H6" s="46">
        <v>1491.6399999999999</v>
      </c>
      <c r="I6" s="46">
        <v>1448.0000000000002</v>
      </c>
      <c r="J6" s="46">
        <v>1814.5620000000001</v>
      </c>
      <c r="K6" s="138">
        <f t="shared" si="3"/>
        <v>1.2164878925209839</v>
      </c>
      <c r="L6" s="138">
        <f t="shared" ref="L6:L19" si="6">J6/I6</f>
        <v>1.2531505524861877</v>
      </c>
      <c r="M6" s="224">
        <v>43350</v>
      </c>
      <c r="N6" s="46">
        <v>66.260000000000005</v>
      </c>
      <c r="O6" s="139">
        <v>43328</v>
      </c>
      <c r="P6" s="135">
        <v>7.72</v>
      </c>
      <c r="Q6" s="5">
        <v>43356</v>
      </c>
      <c r="R6" s="195">
        <v>50.715000000000003</v>
      </c>
      <c r="S6" s="5">
        <v>43356</v>
      </c>
      <c r="T6" s="226">
        <v>10700</v>
      </c>
      <c r="U6" s="135">
        <v>14650</v>
      </c>
      <c r="V6" s="135">
        <v>13000</v>
      </c>
      <c r="W6" s="226">
        <f t="shared" si="4"/>
        <v>-3950</v>
      </c>
      <c r="X6" s="226">
        <f t="shared" si="5"/>
        <v>-2300</v>
      </c>
      <c r="Y6" s="226"/>
      <c r="Z6" s="5"/>
      <c r="AA6" s="143"/>
      <c r="AC6" s="143"/>
      <c r="AD6" s="143"/>
      <c r="AE6" s="143"/>
      <c r="AF6" s="143"/>
      <c r="AH6" s="149"/>
      <c r="AI6" s="149"/>
    </row>
    <row r="7" spans="1:35" s="140" customFormat="1" ht="16.5" customHeight="1" thickBot="1">
      <c r="A7" s="5">
        <v>43355</v>
      </c>
      <c r="B7" s="226">
        <v>10700</v>
      </c>
      <c r="C7" s="5">
        <v>43355</v>
      </c>
      <c r="D7" s="226">
        <v>1365</v>
      </c>
      <c r="E7" s="226">
        <v>1350</v>
      </c>
      <c r="F7" s="135">
        <f t="shared" si="2"/>
        <v>15</v>
      </c>
      <c r="G7" s="5">
        <v>43355</v>
      </c>
      <c r="H7" s="46">
        <v>1505.7</v>
      </c>
      <c r="I7" s="46">
        <v>1446.9999999999998</v>
      </c>
      <c r="J7" s="46">
        <v>1788.9660000000001</v>
      </c>
      <c r="K7" s="138">
        <f t="shared" si="3"/>
        <v>1.1881291093843396</v>
      </c>
      <c r="L7" s="138">
        <f t="shared" si="6"/>
        <v>1.2363275742916382</v>
      </c>
      <c r="M7" s="224">
        <v>43343</v>
      </c>
      <c r="N7" s="46">
        <v>59.55</v>
      </c>
      <c r="O7" s="139">
        <v>43312</v>
      </c>
      <c r="P7" s="135">
        <v>7.98</v>
      </c>
      <c r="Q7" s="5">
        <v>43355</v>
      </c>
      <c r="R7" s="195">
        <v>50.798000000000002</v>
      </c>
      <c r="S7" s="5">
        <v>43355</v>
      </c>
      <c r="T7" s="226">
        <v>10700</v>
      </c>
      <c r="U7" s="135">
        <v>14700</v>
      </c>
      <c r="V7" s="135">
        <v>13150</v>
      </c>
      <c r="W7" s="226">
        <f t="shared" si="4"/>
        <v>-4000</v>
      </c>
      <c r="X7" s="226">
        <f t="shared" si="5"/>
        <v>-2450</v>
      </c>
      <c r="Y7" s="226"/>
      <c r="Z7" s="5"/>
      <c r="AA7" s="143"/>
      <c r="AC7" s="143"/>
      <c r="AD7" s="143"/>
      <c r="AE7" s="143"/>
      <c r="AF7" s="143"/>
      <c r="AH7" s="148"/>
      <c r="AI7" s="148"/>
    </row>
    <row r="8" spans="1:35" s="140" customFormat="1" ht="16.5" customHeight="1">
      <c r="A8" s="5">
        <v>43354</v>
      </c>
      <c r="B8" s="226">
        <v>10600</v>
      </c>
      <c r="C8" s="5">
        <v>43354</v>
      </c>
      <c r="D8" s="226">
        <v>1355</v>
      </c>
      <c r="E8" s="226">
        <v>1340</v>
      </c>
      <c r="F8" s="135">
        <f t="shared" si="2"/>
        <v>15</v>
      </c>
      <c r="G8" s="5">
        <v>43354</v>
      </c>
      <c r="H8" s="46">
        <v>1500.2999999999997</v>
      </c>
      <c r="I8" s="46">
        <v>1426.9999999999998</v>
      </c>
      <c r="J8" s="46">
        <v>1735.8149999999998</v>
      </c>
      <c r="K8" s="138">
        <f t="shared" si="3"/>
        <v>1.1569786042791443</v>
      </c>
      <c r="L8" s="138">
        <f t="shared" si="6"/>
        <v>1.2164085494043448</v>
      </c>
      <c r="M8" s="5">
        <v>43336</v>
      </c>
      <c r="N8" s="46">
        <v>50.97</v>
      </c>
      <c r="O8" s="139">
        <v>43297</v>
      </c>
      <c r="P8" s="135">
        <v>7.85</v>
      </c>
      <c r="Q8" s="5">
        <v>43354</v>
      </c>
      <c r="R8" s="195">
        <v>50.795999999999999</v>
      </c>
      <c r="S8" s="5">
        <v>43354</v>
      </c>
      <c r="T8" s="226">
        <v>10600</v>
      </c>
      <c r="U8" s="135">
        <v>14700</v>
      </c>
      <c r="V8" s="135">
        <v>13200</v>
      </c>
      <c r="W8" s="226">
        <f t="shared" si="4"/>
        <v>-4100</v>
      </c>
      <c r="X8" s="226">
        <f t="shared" si="5"/>
        <v>-2600</v>
      </c>
      <c r="Y8" s="226"/>
      <c r="Z8" s="5"/>
      <c r="AA8" s="143"/>
      <c r="AC8" s="143"/>
      <c r="AD8" s="143"/>
      <c r="AE8" s="143"/>
      <c r="AF8" s="143"/>
    </row>
    <row r="9" spans="1:35" s="140" customFormat="1" ht="16.5" customHeight="1">
      <c r="A9" s="5">
        <v>43353</v>
      </c>
      <c r="B9" s="226">
        <v>10600</v>
      </c>
      <c r="C9" s="5">
        <v>43353</v>
      </c>
      <c r="D9" s="226">
        <v>1355</v>
      </c>
      <c r="E9" s="226">
        <v>1340</v>
      </c>
      <c r="F9" s="135">
        <f t="shared" si="2"/>
        <v>15</v>
      </c>
      <c r="G9" s="5">
        <v>43353</v>
      </c>
      <c r="H9" s="46">
        <v>1493.1</v>
      </c>
      <c r="I9" s="46">
        <v>1429</v>
      </c>
      <c r="J9" s="46">
        <v>1756.636</v>
      </c>
      <c r="K9" s="138">
        <f t="shared" si="3"/>
        <v>1.1765025785278951</v>
      </c>
      <c r="L9" s="138">
        <f t="shared" si="6"/>
        <v>1.2292764170748776</v>
      </c>
      <c r="M9" s="5">
        <v>43329</v>
      </c>
      <c r="N9" s="46">
        <v>67.37</v>
      </c>
      <c r="O9" s="139">
        <v>43283</v>
      </c>
      <c r="P9" s="135">
        <v>7.33</v>
      </c>
      <c r="Q9" s="5">
        <v>43353</v>
      </c>
      <c r="R9" s="195">
        <v>50.884999999999998</v>
      </c>
      <c r="S9" s="5">
        <v>43353</v>
      </c>
      <c r="T9" s="226">
        <v>10600</v>
      </c>
      <c r="U9" s="135">
        <v>14950</v>
      </c>
      <c r="V9" s="135">
        <v>13200</v>
      </c>
      <c r="W9" s="226">
        <f t="shared" si="4"/>
        <v>-4350</v>
      </c>
      <c r="X9" s="226">
        <f t="shared" si="5"/>
        <v>-2600</v>
      </c>
      <c r="Y9" s="226"/>
      <c r="Z9" s="5"/>
      <c r="AA9" s="143"/>
      <c r="AC9" s="143"/>
      <c r="AD9" s="143"/>
      <c r="AE9" s="143"/>
      <c r="AF9" s="143"/>
    </row>
    <row r="10" spans="1:35" s="140" customFormat="1" ht="16.5" customHeight="1">
      <c r="A10" s="224">
        <v>43350</v>
      </c>
      <c r="B10" s="226">
        <v>10450</v>
      </c>
      <c r="C10" s="224">
        <v>43350</v>
      </c>
      <c r="D10" s="226">
        <v>1355</v>
      </c>
      <c r="E10" s="226">
        <v>1340</v>
      </c>
      <c r="F10" s="135">
        <f t="shared" si="2"/>
        <v>15</v>
      </c>
      <c r="G10" s="224">
        <v>43350</v>
      </c>
      <c r="H10" s="46">
        <v>1493.1</v>
      </c>
      <c r="I10" s="46">
        <v>1442</v>
      </c>
      <c r="J10" s="46">
        <v>1749.5475000000001</v>
      </c>
      <c r="K10" s="138">
        <f t="shared" si="3"/>
        <v>1.1717550733373521</v>
      </c>
      <c r="L10" s="138">
        <f t="shared" si="6"/>
        <v>1.2132784327323163</v>
      </c>
      <c r="M10" s="5">
        <v>43322</v>
      </c>
      <c r="N10" s="46">
        <v>73.510000000000005</v>
      </c>
      <c r="O10" s="139">
        <v>43266</v>
      </c>
      <c r="P10" s="135">
        <v>6.98</v>
      </c>
      <c r="Q10" s="224">
        <v>43350</v>
      </c>
      <c r="R10" s="195">
        <v>50.899000000000001</v>
      </c>
      <c r="S10" s="224">
        <v>43350</v>
      </c>
      <c r="T10" s="226">
        <v>10450</v>
      </c>
      <c r="U10" s="135">
        <v>14950</v>
      </c>
      <c r="V10" s="135">
        <v>13100</v>
      </c>
      <c r="W10" s="226">
        <f t="shared" si="4"/>
        <v>-4500</v>
      </c>
      <c r="X10" s="226">
        <f t="shared" si="5"/>
        <v>-2650</v>
      </c>
      <c r="Y10" s="226"/>
      <c r="Z10" s="5"/>
      <c r="AA10" s="143"/>
      <c r="AC10" s="143"/>
      <c r="AD10" s="143"/>
      <c r="AE10" s="143"/>
      <c r="AF10" s="143"/>
    </row>
    <row r="11" spans="1:35" s="140" customFormat="1" ht="16.5" customHeight="1">
      <c r="A11" s="224">
        <v>43349</v>
      </c>
      <c r="B11" s="226">
        <v>10450</v>
      </c>
      <c r="C11" s="224">
        <v>43349</v>
      </c>
      <c r="D11" s="226">
        <v>1355</v>
      </c>
      <c r="E11" s="226">
        <v>1340</v>
      </c>
      <c r="F11" s="135">
        <f t="shared" si="2"/>
        <v>15</v>
      </c>
      <c r="G11" s="224">
        <v>43349</v>
      </c>
      <c r="H11" s="46">
        <v>1508.3999999999996</v>
      </c>
      <c r="I11" s="46">
        <v>1446</v>
      </c>
      <c r="J11" s="46">
        <v>1764.3780000000002</v>
      </c>
      <c r="K11" s="138">
        <f t="shared" si="3"/>
        <v>1.1697016706443919</v>
      </c>
      <c r="L11" s="138">
        <f t="shared" si="6"/>
        <v>1.2201784232365147</v>
      </c>
      <c r="M11" s="5">
        <v>43315</v>
      </c>
      <c r="N11" s="46">
        <v>72.37</v>
      </c>
      <c r="O11" s="139">
        <v>43256</v>
      </c>
      <c r="P11" s="135">
        <v>6.32</v>
      </c>
      <c r="Q11" s="224">
        <v>43349</v>
      </c>
      <c r="R11" s="195">
        <v>50.834000000000003</v>
      </c>
      <c r="S11" s="224">
        <v>43349</v>
      </c>
      <c r="T11" s="226">
        <v>10450</v>
      </c>
      <c r="U11" s="135">
        <v>15000</v>
      </c>
      <c r="V11" s="135">
        <v>13150</v>
      </c>
      <c r="W11" s="226">
        <f t="shared" si="4"/>
        <v>-4550</v>
      </c>
      <c r="X11" s="226">
        <f t="shared" si="5"/>
        <v>-2700</v>
      </c>
      <c r="Y11" s="226"/>
      <c r="Z11" s="5"/>
      <c r="AA11" s="143"/>
      <c r="AC11" s="143"/>
      <c r="AD11" s="143"/>
      <c r="AE11" s="143"/>
      <c r="AF11" s="143"/>
    </row>
    <row r="12" spans="1:35" s="140" customFormat="1" ht="16.5" customHeight="1">
      <c r="A12" s="224">
        <v>43348</v>
      </c>
      <c r="B12" s="226">
        <v>10450</v>
      </c>
      <c r="C12" s="224">
        <v>43348</v>
      </c>
      <c r="D12" s="226">
        <v>1355</v>
      </c>
      <c r="E12" s="226">
        <v>1340</v>
      </c>
      <c r="F12" s="135">
        <f t="shared" si="2"/>
        <v>15</v>
      </c>
      <c r="G12" s="224">
        <v>43348</v>
      </c>
      <c r="H12" s="46">
        <v>1511.9999999999998</v>
      </c>
      <c r="I12" s="46">
        <v>1442</v>
      </c>
      <c r="J12" s="46">
        <v>1758.2640000000001</v>
      </c>
      <c r="K12" s="138">
        <f t="shared" si="3"/>
        <v>1.1628730158730161</v>
      </c>
      <c r="L12" s="138">
        <f t="shared" si="6"/>
        <v>1.2193231622746186</v>
      </c>
      <c r="M12" s="5">
        <v>43308</v>
      </c>
      <c r="N12" s="46">
        <v>76.86</v>
      </c>
      <c r="O12" s="139">
        <v>43236</v>
      </c>
      <c r="P12" s="135">
        <v>6.26</v>
      </c>
      <c r="Q12" s="224">
        <v>43348</v>
      </c>
      <c r="R12" s="195">
        <v>50.716000000000001</v>
      </c>
      <c r="S12" s="224">
        <v>43348</v>
      </c>
      <c r="T12" s="226">
        <v>10450</v>
      </c>
      <c r="U12" s="135">
        <v>15200</v>
      </c>
      <c r="V12" s="135">
        <v>13250</v>
      </c>
      <c r="W12" s="226">
        <f t="shared" si="4"/>
        <v>-4750</v>
      </c>
      <c r="X12" s="226">
        <f t="shared" si="5"/>
        <v>-2800</v>
      </c>
      <c r="Y12" s="226"/>
      <c r="Z12" s="5"/>
      <c r="AA12" s="143"/>
      <c r="AC12" s="143"/>
      <c r="AD12" s="143"/>
      <c r="AE12" s="143"/>
      <c r="AF12" s="143"/>
    </row>
    <row r="13" spans="1:35" s="140" customFormat="1" ht="16.5" customHeight="1">
      <c r="A13" s="224">
        <v>43347</v>
      </c>
      <c r="B13" s="226">
        <v>10250</v>
      </c>
      <c r="C13" s="224">
        <v>43347</v>
      </c>
      <c r="D13" s="226">
        <v>1355</v>
      </c>
      <c r="E13" s="226">
        <v>1340</v>
      </c>
      <c r="F13" s="135">
        <f t="shared" si="2"/>
        <v>15</v>
      </c>
      <c r="G13" s="224">
        <v>43347</v>
      </c>
      <c r="H13" s="46">
        <v>1519.1999999999998</v>
      </c>
      <c r="I13" s="46">
        <v>1446.9999999999998</v>
      </c>
      <c r="J13" s="46">
        <v>1749.5475000000001</v>
      </c>
      <c r="K13" s="138">
        <f t="shared" si="3"/>
        <v>1.1516242101105847</v>
      </c>
      <c r="L13" s="138">
        <f t="shared" si="6"/>
        <v>1.2090860400829304</v>
      </c>
      <c r="M13" s="5">
        <v>43301</v>
      </c>
      <c r="N13" s="46">
        <v>78.88</v>
      </c>
      <c r="O13" s="139">
        <v>43222</v>
      </c>
      <c r="P13" s="135">
        <v>7.37</v>
      </c>
      <c r="Q13" s="224">
        <v>43347</v>
      </c>
      <c r="R13" s="195">
        <v>50.689</v>
      </c>
      <c r="S13" s="224">
        <v>43347</v>
      </c>
      <c r="T13" s="226">
        <v>10250</v>
      </c>
      <c r="U13" s="135">
        <v>15250</v>
      </c>
      <c r="V13" s="135">
        <v>13350</v>
      </c>
      <c r="W13" s="226">
        <f t="shared" si="4"/>
        <v>-5000</v>
      </c>
      <c r="X13" s="226">
        <f t="shared" si="5"/>
        <v>-3100</v>
      </c>
      <c r="Y13" s="226"/>
      <c r="Z13" s="5"/>
      <c r="AA13" s="143"/>
      <c r="AC13" s="143"/>
      <c r="AD13" s="143"/>
      <c r="AE13" s="143"/>
      <c r="AF13" s="143"/>
    </row>
    <row r="14" spans="1:35" s="140" customFormat="1" ht="16.5" customHeight="1">
      <c r="A14" s="224">
        <v>43346</v>
      </c>
      <c r="B14" s="226">
        <v>10400</v>
      </c>
      <c r="C14" s="224">
        <v>43346</v>
      </c>
      <c r="D14" s="226">
        <v>1365</v>
      </c>
      <c r="E14" s="226">
        <v>1340</v>
      </c>
      <c r="F14" s="135">
        <f t="shared" si="2"/>
        <v>25</v>
      </c>
      <c r="G14" s="224">
        <v>43346</v>
      </c>
      <c r="H14" s="46">
        <v>1521.8999999999999</v>
      </c>
      <c r="I14" s="46">
        <v>1450.9999999999998</v>
      </c>
      <c r="J14" s="46">
        <v>1752.9379999999999</v>
      </c>
      <c r="K14" s="138">
        <f t="shared" si="3"/>
        <v>1.1518089230567055</v>
      </c>
      <c r="L14" s="138">
        <f t="shared" si="6"/>
        <v>1.2080895933838733</v>
      </c>
      <c r="M14" s="5">
        <v>43294</v>
      </c>
      <c r="N14" s="46">
        <v>78.98</v>
      </c>
      <c r="O14" s="139">
        <v>43206</v>
      </c>
      <c r="P14" s="135">
        <v>9.07</v>
      </c>
      <c r="Q14" s="224">
        <v>43346</v>
      </c>
      <c r="R14" s="195">
        <v>50.344000000000001</v>
      </c>
      <c r="S14" s="224">
        <v>43346</v>
      </c>
      <c r="T14" s="226">
        <v>10400</v>
      </c>
      <c r="U14" s="135">
        <v>15250</v>
      </c>
      <c r="V14" s="135">
        <v>13400</v>
      </c>
      <c r="W14" s="226">
        <f t="shared" si="4"/>
        <v>-4850</v>
      </c>
      <c r="X14" s="226">
        <f t="shared" si="5"/>
        <v>-3000</v>
      </c>
      <c r="Y14" s="226"/>
      <c r="Z14" s="5"/>
      <c r="AA14" s="143"/>
      <c r="AC14" s="143"/>
      <c r="AD14" s="143"/>
      <c r="AE14" s="143"/>
      <c r="AF14" s="143"/>
    </row>
    <row r="15" spans="1:35" s="140" customFormat="1" ht="16.5" customHeight="1">
      <c r="A15" s="224">
        <v>43343</v>
      </c>
      <c r="B15" s="226">
        <v>10400</v>
      </c>
      <c r="C15" s="224">
        <v>43343</v>
      </c>
      <c r="D15" s="226">
        <v>1380</v>
      </c>
      <c r="E15" s="226">
        <v>1365</v>
      </c>
      <c r="F15" s="135">
        <f t="shared" si="2"/>
        <v>15</v>
      </c>
      <c r="G15" s="224">
        <v>43343</v>
      </c>
      <c r="H15" s="46">
        <v>1563.2999999999997</v>
      </c>
      <c r="I15" s="46">
        <v>1470</v>
      </c>
      <c r="J15" s="46">
        <v>1809.5040000000001</v>
      </c>
      <c r="K15" s="138">
        <f t="shared" si="3"/>
        <v>1.1574899251583193</v>
      </c>
      <c r="L15" s="138">
        <f t="shared" si="6"/>
        <v>1.2309551020408165</v>
      </c>
      <c r="M15" s="5">
        <v>43287</v>
      </c>
      <c r="N15" s="46">
        <v>79.06</v>
      </c>
      <c r="O15" s="139">
        <v>43193</v>
      </c>
      <c r="P15" s="135">
        <v>10.78</v>
      </c>
      <c r="Q15" s="224">
        <v>43343</v>
      </c>
      <c r="R15" s="195">
        <v>50.127000000000002</v>
      </c>
      <c r="S15" s="224">
        <v>43343</v>
      </c>
      <c r="T15" s="226">
        <v>10400</v>
      </c>
      <c r="U15" s="135">
        <v>15200</v>
      </c>
      <c r="V15" s="135">
        <v>12900</v>
      </c>
      <c r="W15" s="226">
        <f t="shared" si="4"/>
        <v>-4800</v>
      </c>
      <c r="X15" s="226">
        <f t="shared" si="5"/>
        <v>-2500</v>
      </c>
      <c r="Y15" s="226"/>
      <c r="Z15" s="5"/>
      <c r="AA15" s="143"/>
      <c r="AC15" s="143"/>
      <c r="AD15" s="143"/>
      <c r="AE15" s="143"/>
      <c r="AF15" s="143"/>
    </row>
    <row r="16" spans="1:35" s="140" customFormat="1" ht="16.5" customHeight="1">
      <c r="A16" s="224">
        <v>43342</v>
      </c>
      <c r="B16" s="226">
        <v>10400</v>
      </c>
      <c r="C16" s="224">
        <v>43342</v>
      </c>
      <c r="D16" s="226">
        <v>1390</v>
      </c>
      <c r="E16" s="226">
        <v>1365</v>
      </c>
      <c r="F16" s="135">
        <f t="shared" si="2"/>
        <v>25</v>
      </c>
      <c r="G16" s="224">
        <v>43342</v>
      </c>
      <c r="H16" s="46">
        <v>1565.1</v>
      </c>
      <c r="I16" s="46">
        <v>1472</v>
      </c>
      <c r="J16" s="46">
        <v>1819.6755000000001</v>
      </c>
      <c r="K16" s="138">
        <f t="shared" si="3"/>
        <v>1.1626576576576577</v>
      </c>
      <c r="L16" s="138">
        <f t="shared" si="6"/>
        <v>1.2361925951086956</v>
      </c>
      <c r="M16" s="5">
        <v>43280</v>
      </c>
      <c r="N16" s="46">
        <v>79.180000000000007</v>
      </c>
      <c r="O16" s="139">
        <v>43178</v>
      </c>
      <c r="P16" s="135">
        <v>12.2</v>
      </c>
      <c r="Q16" s="224">
        <v>43342</v>
      </c>
      <c r="R16" s="195">
        <v>49.927</v>
      </c>
      <c r="S16" s="224">
        <v>43342</v>
      </c>
      <c r="T16" s="226">
        <v>10400</v>
      </c>
      <c r="U16" s="135">
        <v>15300</v>
      </c>
      <c r="V16" s="135">
        <v>13000</v>
      </c>
      <c r="W16" s="226">
        <f t="shared" si="4"/>
        <v>-4900</v>
      </c>
      <c r="X16" s="226">
        <f t="shared" si="5"/>
        <v>-2600</v>
      </c>
      <c r="Y16" s="226"/>
      <c r="Z16" s="5"/>
      <c r="AA16" s="143"/>
      <c r="AC16" s="143"/>
      <c r="AD16" s="143"/>
      <c r="AE16" s="143"/>
      <c r="AF16" s="143"/>
    </row>
    <row r="17" spans="1:32" s="140" customFormat="1" ht="16.5" customHeight="1">
      <c r="A17" s="224">
        <v>43341</v>
      </c>
      <c r="B17" s="226">
        <v>10350</v>
      </c>
      <c r="C17" s="224">
        <v>43341</v>
      </c>
      <c r="D17" s="226">
        <v>1385</v>
      </c>
      <c r="E17" s="226">
        <v>1360</v>
      </c>
      <c r="F17" s="135">
        <f t="shared" si="2"/>
        <v>25</v>
      </c>
      <c r="G17" s="224">
        <v>43341</v>
      </c>
      <c r="H17" s="46">
        <v>1552.5</v>
      </c>
      <c r="I17" s="46">
        <v>1462</v>
      </c>
      <c r="J17" s="46">
        <v>1809.0440000000001</v>
      </c>
      <c r="K17" s="138">
        <f t="shared" si="3"/>
        <v>1.1652457326892109</v>
      </c>
      <c r="L17" s="138">
        <f t="shared" si="6"/>
        <v>1.2373761969904242</v>
      </c>
      <c r="M17" s="5">
        <v>43273</v>
      </c>
      <c r="N17" s="46">
        <v>78.59</v>
      </c>
      <c r="O17" s="139">
        <v>43161</v>
      </c>
      <c r="P17" s="135">
        <v>13.26</v>
      </c>
      <c r="Q17" s="224">
        <v>43341</v>
      </c>
      <c r="R17" s="195">
        <v>49.991999999999997</v>
      </c>
      <c r="S17" s="224">
        <v>43341</v>
      </c>
      <c r="T17" s="226">
        <v>10350</v>
      </c>
      <c r="U17" s="135">
        <v>15000</v>
      </c>
      <c r="V17" s="135">
        <v>12900</v>
      </c>
      <c r="W17" s="226">
        <f t="shared" si="4"/>
        <v>-4650</v>
      </c>
      <c r="X17" s="226">
        <f t="shared" si="5"/>
        <v>-2550</v>
      </c>
      <c r="Y17" s="226"/>
      <c r="Z17" s="5"/>
      <c r="AA17" s="143"/>
      <c r="AC17" s="143"/>
      <c r="AD17" s="143"/>
      <c r="AE17" s="143"/>
      <c r="AF17" s="143"/>
    </row>
    <row r="18" spans="1:32" s="140" customFormat="1" ht="16.5" customHeight="1">
      <c r="A18" s="224">
        <v>43340</v>
      </c>
      <c r="B18" s="226">
        <v>10000</v>
      </c>
      <c r="C18" s="224">
        <v>43340</v>
      </c>
      <c r="D18" s="226">
        <v>1395</v>
      </c>
      <c r="E18" s="226">
        <v>1355</v>
      </c>
      <c r="F18" s="135">
        <f t="shared" si="2"/>
        <v>40</v>
      </c>
      <c r="G18" s="224">
        <v>43340</v>
      </c>
      <c r="H18" s="46">
        <v>1536.2999999999997</v>
      </c>
      <c r="I18" s="46">
        <v>1465</v>
      </c>
      <c r="J18" s="46">
        <v>1804.425</v>
      </c>
      <c r="K18" s="138">
        <f t="shared" si="3"/>
        <v>1.1745264596758447</v>
      </c>
      <c r="L18" s="138">
        <f t="shared" si="6"/>
        <v>1.2316894197952217</v>
      </c>
      <c r="M18" s="5">
        <v>43266</v>
      </c>
      <c r="N18" s="46">
        <v>70.12</v>
      </c>
      <c r="O18" s="139">
        <v>43117</v>
      </c>
      <c r="P18" s="135">
        <v>13.7</v>
      </c>
      <c r="Q18" s="224">
        <v>43340</v>
      </c>
      <c r="R18" s="195">
        <v>50.195</v>
      </c>
      <c r="S18" s="224">
        <v>43340</v>
      </c>
      <c r="T18" s="226">
        <v>10000</v>
      </c>
      <c r="U18" s="135">
        <v>15000</v>
      </c>
      <c r="V18" s="135">
        <v>12900</v>
      </c>
      <c r="W18" s="226">
        <f t="shared" si="4"/>
        <v>-5000</v>
      </c>
      <c r="X18" s="226">
        <f t="shared" si="5"/>
        <v>-2900</v>
      </c>
      <c r="Y18" s="226"/>
      <c r="Z18" s="5"/>
      <c r="AA18" s="143"/>
      <c r="AC18" s="143"/>
      <c r="AD18" s="143"/>
      <c r="AE18" s="143"/>
      <c r="AF18" s="143"/>
    </row>
    <row r="19" spans="1:32" s="140" customFormat="1" ht="16.5" customHeight="1">
      <c r="A19" s="224">
        <v>43339</v>
      </c>
      <c r="B19" s="226">
        <v>10000</v>
      </c>
      <c r="C19" s="224">
        <v>43339</v>
      </c>
      <c r="D19" s="226">
        <v>1415</v>
      </c>
      <c r="E19" s="226">
        <v>1375</v>
      </c>
      <c r="F19" s="135">
        <f t="shared" si="2"/>
        <v>40</v>
      </c>
      <c r="G19" s="224">
        <v>43339</v>
      </c>
      <c r="H19" s="46">
        <v>1577.6999999999998</v>
      </c>
      <c r="I19" s="46">
        <v>1489</v>
      </c>
      <c r="J19" s="46">
        <v>1835.9504999999999</v>
      </c>
      <c r="K19" s="138">
        <f t="shared" si="3"/>
        <v>1.1636879634911581</v>
      </c>
      <c r="L19" s="138">
        <f t="shared" si="6"/>
        <v>1.2330090664875755</v>
      </c>
      <c r="M19" s="5">
        <v>43259</v>
      </c>
      <c r="N19" s="46">
        <v>71.599999999999994</v>
      </c>
      <c r="O19" s="5">
        <v>43105</v>
      </c>
      <c r="P19" s="135">
        <v>13.08</v>
      </c>
      <c r="Q19" s="224">
        <v>43339</v>
      </c>
      <c r="R19" s="195">
        <v>49.941000000000003</v>
      </c>
      <c r="S19" s="224">
        <v>43339</v>
      </c>
      <c r="T19" s="226">
        <v>10000</v>
      </c>
      <c r="U19" s="135">
        <v>14600</v>
      </c>
      <c r="V19" s="135">
        <v>12800</v>
      </c>
      <c r="W19" s="226">
        <f t="shared" si="4"/>
        <v>-4600</v>
      </c>
      <c r="X19" s="226">
        <f t="shared" si="5"/>
        <v>-2800</v>
      </c>
      <c r="Y19" s="226"/>
      <c r="Z19" s="5"/>
      <c r="AA19" s="143"/>
      <c r="AC19" s="143"/>
      <c r="AD19" s="143"/>
      <c r="AE19" s="143"/>
      <c r="AF19" s="143"/>
    </row>
    <row r="20" spans="1:32" s="140" customFormat="1" ht="16.5" customHeight="1">
      <c r="A20" s="5">
        <v>43336</v>
      </c>
      <c r="B20" s="135">
        <v>10000</v>
      </c>
      <c r="C20" s="5">
        <v>43336</v>
      </c>
      <c r="D20" s="226">
        <v>1405</v>
      </c>
      <c r="E20" s="226">
        <v>1375</v>
      </c>
      <c r="F20" s="135">
        <f t="shared" si="2"/>
        <v>30</v>
      </c>
      <c r="G20" s="5">
        <v>43336</v>
      </c>
      <c r="H20" s="46">
        <v>1585.8</v>
      </c>
      <c r="I20" s="46"/>
      <c r="J20" s="46">
        <v>1812.096</v>
      </c>
      <c r="K20" s="138">
        <f t="shared" si="3"/>
        <v>1.1427014755959137</v>
      </c>
      <c r="L20" s="138"/>
      <c r="M20" s="5">
        <v>43252</v>
      </c>
      <c r="N20" s="46">
        <v>77.62</v>
      </c>
      <c r="O20" s="5">
        <v>43084</v>
      </c>
      <c r="P20" s="135">
        <v>12.35</v>
      </c>
      <c r="Q20" s="5">
        <v>43336</v>
      </c>
      <c r="R20" s="195">
        <v>49.828000000000003</v>
      </c>
      <c r="S20" s="5">
        <v>43336</v>
      </c>
      <c r="T20" s="135">
        <v>10000</v>
      </c>
      <c r="U20" s="135">
        <v>14300</v>
      </c>
      <c r="V20" s="135">
        <v>12800</v>
      </c>
      <c r="W20" s="226">
        <f t="shared" si="4"/>
        <v>-4300</v>
      </c>
      <c r="X20" s="226">
        <f t="shared" si="5"/>
        <v>-2800</v>
      </c>
      <c r="Y20" s="226"/>
      <c r="Z20" s="5"/>
      <c r="AA20" s="143"/>
      <c r="AC20" s="143"/>
      <c r="AD20" s="143"/>
      <c r="AE20" s="143"/>
      <c r="AF20" s="143"/>
    </row>
    <row r="21" spans="1:32" s="140" customFormat="1" ht="16.5" customHeight="1">
      <c r="A21" s="5">
        <v>43335</v>
      </c>
      <c r="B21" s="135">
        <v>10000</v>
      </c>
      <c r="C21" s="5">
        <v>43335</v>
      </c>
      <c r="D21" s="226">
        <v>1400</v>
      </c>
      <c r="E21" s="226">
        <v>1375</v>
      </c>
      <c r="F21" s="135">
        <f t="shared" si="2"/>
        <v>25</v>
      </c>
      <c r="G21" s="5">
        <v>43335</v>
      </c>
      <c r="H21" s="46">
        <v>1588.4999999999998</v>
      </c>
      <c r="I21" s="46">
        <v>1485</v>
      </c>
      <c r="J21" s="46">
        <v>1799.325</v>
      </c>
      <c r="K21" s="138">
        <f t="shared" si="3"/>
        <v>1.1327195467422098</v>
      </c>
      <c r="L21" s="138">
        <f>J21/I21</f>
        <v>1.2116666666666667</v>
      </c>
      <c r="M21" s="5">
        <v>43245</v>
      </c>
      <c r="N21" s="46">
        <v>78.95</v>
      </c>
      <c r="O21" s="139">
        <v>43055</v>
      </c>
      <c r="P21" s="135">
        <v>11.46</v>
      </c>
      <c r="Q21" s="5">
        <v>43335</v>
      </c>
      <c r="R21" s="195">
        <v>49.970999999999997</v>
      </c>
      <c r="S21" s="5">
        <v>43335</v>
      </c>
      <c r="T21" s="135">
        <v>10000</v>
      </c>
      <c r="U21" s="135">
        <v>13700</v>
      </c>
      <c r="V21" s="135">
        <v>12600</v>
      </c>
      <c r="W21" s="226">
        <f t="shared" si="4"/>
        <v>-3700</v>
      </c>
      <c r="X21" s="226">
        <f t="shared" si="5"/>
        <v>-2600</v>
      </c>
      <c r="Y21" s="226"/>
      <c r="Z21" s="5"/>
      <c r="AA21" s="143"/>
      <c r="AC21" s="143"/>
      <c r="AD21" s="143"/>
      <c r="AE21" s="143"/>
      <c r="AF21" s="143"/>
    </row>
    <row r="22" spans="1:32" s="140" customFormat="1" ht="16.5" customHeight="1">
      <c r="A22" s="5">
        <v>43334</v>
      </c>
      <c r="B22" s="135">
        <v>10000</v>
      </c>
      <c r="C22" s="5">
        <v>43334</v>
      </c>
      <c r="D22" s="226">
        <v>1420</v>
      </c>
      <c r="E22" s="226">
        <v>1395</v>
      </c>
      <c r="F22" s="135">
        <f t="shared" si="2"/>
        <v>25</v>
      </c>
      <c r="G22" s="5">
        <v>43334</v>
      </c>
      <c r="H22" s="46">
        <v>1609.2</v>
      </c>
      <c r="I22" s="46"/>
      <c r="J22" s="46">
        <v>1839.1959999999999</v>
      </c>
      <c r="K22" s="138">
        <f t="shared" si="3"/>
        <v>1.1429256773552074</v>
      </c>
      <c r="L22" s="138"/>
      <c r="M22" s="5">
        <v>43238</v>
      </c>
      <c r="N22" s="46">
        <v>78.540000000000006</v>
      </c>
      <c r="O22" s="139">
        <v>43039</v>
      </c>
      <c r="P22" s="135">
        <v>11.64</v>
      </c>
      <c r="Q22" s="5">
        <v>43334</v>
      </c>
      <c r="R22" s="195">
        <v>50.189</v>
      </c>
      <c r="S22" s="5">
        <v>43334</v>
      </c>
      <c r="T22" s="135">
        <v>10000</v>
      </c>
      <c r="U22" s="135">
        <v>13700</v>
      </c>
      <c r="V22" s="135">
        <v>12500</v>
      </c>
      <c r="W22" s="226">
        <f t="shared" si="4"/>
        <v>-3700</v>
      </c>
      <c r="X22" s="226">
        <f t="shared" si="5"/>
        <v>-2500</v>
      </c>
      <c r="Y22" s="226"/>
      <c r="Z22" s="5"/>
      <c r="AA22" s="143"/>
      <c r="AC22" s="143"/>
      <c r="AD22" s="143"/>
      <c r="AE22" s="143"/>
      <c r="AF22" s="143"/>
    </row>
    <row r="23" spans="1:32" s="140" customFormat="1" ht="16.5" customHeight="1">
      <c r="A23" s="5">
        <v>43333</v>
      </c>
      <c r="B23" s="135">
        <v>10000</v>
      </c>
      <c r="C23" s="5">
        <v>43333</v>
      </c>
      <c r="D23" s="226">
        <v>1420</v>
      </c>
      <c r="E23" s="226">
        <v>1395</v>
      </c>
      <c r="F23" s="135">
        <f t="shared" si="2"/>
        <v>25</v>
      </c>
      <c r="G23" s="5">
        <v>43333</v>
      </c>
      <c r="H23" s="46">
        <v>1572.48</v>
      </c>
      <c r="I23" s="46">
        <v>1485</v>
      </c>
      <c r="J23" s="46">
        <v>1846.8999999999999</v>
      </c>
      <c r="K23" s="138">
        <f t="shared" si="3"/>
        <v>1.1745141432641433</v>
      </c>
      <c r="L23" s="138">
        <f t="shared" ref="L23:L30" si="7">J23/I23</f>
        <v>1.2437037037037035</v>
      </c>
      <c r="M23" s="5">
        <v>43231</v>
      </c>
      <c r="N23" s="46">
        <v>75.7</v>
      </c>
      <c r="O23" s="139">
        <v>43024</v>
      </c>
      <c r="P23" s="135">
        <v>12.21</v>
      </c>
      <c r="Q23" s="5">
        <v>43333</v>
      </c>
      <c r="R23" s="195">
        <v>49.908999999999999</v>
      </c>
      <c r="S23" s="5">
        <v>43333</v>
      </c>
      <c r="T23" s="135">
        <v>10000</v>
      </c>
      <c r="U23" s="135">
        <v>13700</v>
      </c>
      <c r="V23" s="135">
        <v>12350</v>
      </c>
      <c r="W23" s="226">
        <f t="shared" si="4"/>
        <v>-3700</v>
      </c>
      <c r="X23" s="226">
        <f t="shared" si="5"/>
        <v>-2350</v>
      </c>
      <c r="Y23" s="226"/>
      <c r="Z23" s="5"/>
      <c r="AA23" s="143"/>
      <c r="AC23" s="143"/>
      <c r="AD23" s="143"/>
      <c r="AE23" s="143"/>
      <c r="AF23" s="143"/>
    </row>
    <row r="24" spans="1:32" s="140" customFormat="1" ht="16.5" customHeight="1">
      <c r="A24" s="5">
        <v>43332</v>
      </c>
      <c r="B24" s="135">
        <v>10000</v>
      </c>
      <c r="C24" s="5">
        <v>43332</v>
      </c>
      <c r="D24" s="226">
        <v>1380</v>
      </c>
      <c r="E24" s="226">
        <v>1345</v>
      </c>
      <c r="F24" s="135">
        <f t="shared" si="2"/>
        <v>35</v>
      </c>
      <c r="G24" s="5">
        <v>43332</v>
      </c>
      <c r="H24" s="46">
        <v>1546.0900000000001</v>
      </c>
      <c r="I24" s="46">
        <v>1460.9999999999998</v>
      </c>
      <c r="J24" s="46">
        <v>1737.2070000000001</v>
      </c>
      <c r="K24" s="138">
        <f t="shared" si="3"/>
        <v>1.1236131143723844</v>
      </c>
      <c r="L24" s="138">
        <f t="shared" si="7"/>
        <v>1.1890533880903493</v>
      </c>
      <c r="M24" s="5">
        <v>43224</v>
      </c>
      <c r="N24" s="46">
        <v>71.78</v>
      </c>
      <c r="O24" s="139">
        <v>43008</v>
      </c>
      <c r="P24" s="135">
        <v>12.53</v>
      </c>
      <c r="Q24" s="5">
        <v>43332</v>
      </c>
      <c r="R24" s="195">
        <v>49.651000000000003</v>
      </c>
      <c r="S24" s="5">
        <v>43332</v>
      </c>
      <c r="T24" s="135">
        <v>10000</v>
      </c>
      <c r="U24" s="135">
        <v>13800</v>
      </c>
      <c r="V24" s="135">
        <v>12400</v>
      </c>
      <c r="W24" s="226">
        <f t="shared" si="4"/>
        <v>-3800</v>
      </c>
      <c r="X24" s="226">
        <f t="shared" si="5"/>
        <v>-2400</v>
      </c>
      <c r="Y24" s="226"/>
      <c r="Z24" s="5"/>
      <c r="AA24" s="143"/>
      <c r="AC24" s="143"/>
      <c r="AD24" s="143"/>
      <c r="AE24" s="143"/>
      <c r="AF24" s="143"/>
    </row>
    <row r="25" spans="1:32" s="140" customFormat="1" ht="16.5" customHeight="1">
      <c r="A25" s="5">
        <v>43329</v>
      </c>
      <c r="B25" s="135">
        <v>10000</v>
      </c>
      <c r="C25" s="5">
        <v>43329</v>
      </c>
      <c r="D25" s="226">
        <v>1365</v>
      </c>
      <c r="E25" s="226">
        <v>1340</v>
      </c>
      <c r="F25" s="135">
        <f t="shared" si="2"/>
        <v>25</v>
      </c>
      <c r="G25" s="5">
        <v>43329</v>
      </c>
      <c r="H25" s="46">
        <v>1511.9999999999998</v>
      </c>
      <c r="I25" s="46">
        <v>1450.9999999999998</v>
      </c>
      <c r="J25" s="46">
        <v>1702.47</v>
      </c>
      <c r="K25" s="138">
        <f t="shared" si="3"/>
        <v>1.1259722222222224</v>
      </c>
      <c r="L25" s="138">
        <f t="shared" si="7"/>
        <v>1.1733080634045487</v>
      </c>
      <c r="M25" s="5">
        <v>43217</v>
      </c>
      <c r="N25" s="46">
        <v>71.64</v>
      </c>
      <c r="O25" s="139">
        <v>42997</v>
      </c>
      <c r="P25" s="135">
        <v>13.02</v>
      </c>
      <c r="Q25" s="5">
        <v>43329</v>
      </c>
      <c r="R25" s="195">
        <v>49.798000000000002</v>
      </c>
      <c r="S25" s="5">
        <v>43329</v>
      </c>
      <c r="T25" s="135">
        <v>10000</v>
      </c>
      <c r="U25" s="135">
        <v>13800</v>
      </c>
      <c r="V25" s="135">
        <v>12500</v>
      </c>
      <c r="W25" s="226">
        <f t="shared" si="4"/>
        <v>-3800</v>
      </c>
      <c r="X25" s="226">
        <f t="shared" si="5"/>
        <v>-2500</v>
      </c>
      <c r="Y25" s="226"/>
      <c r="Z25" s="5"/>
      <c r="AA25" s="143"/>
      <c r="AC25" s="143"/>
      <c r="AD25" s="143"/>
      <c r="AE25" s="143"/>
      <c r="AF25" s="143"/>
    </row>
    <row r="26" spans="1:32" s="140" customFormat="1" ht="16.5" customHeight="1">
      <c r="A26" s="5">
        <v>43328</v>
      </c>
      <c r="B26" s="135">
        <v>10000</v>
      </c>
      <c r="C26" s="5">
        <v>43328</v>
      </c>
      <c r="D26" s="226">
        <v>1365</v>
      </c>
      <c r="E26" s="226">
        <v>1340</v>
      </c>
      <c r="F26" s="135">
        <f t="shared" si="2"/>
        <v>25</v>
      </c>
      <c r="G26" s="5">
        <v>43328</v>
      </c>
      <c r="H26" s="46">
        <v>1511.9999999999998</v>
      </c>
      <c r="I26" s="46">
        <v>1455</v>
      </c>
      <c r="J26" s="46">
        <v>1727.6170000000002</v>
      </c>
      <c r="K26" s="138">
        <f t="shared" si="3"/>
        <v>1.1426038359788362</v>
      </c>
      <c r="L26" s="138">
        <f t="shared" si="7"/>
        <v>1.1873656357388318</v>
      </c>
      <c r="M26" s="5">
        <v>43210</v>
      </c>
      <c r="N26" s="46">
        <v>73.36</v>
      </c>
      <c r="O26" s="136">
        <v>42979</v>
      </c>
      <c r="P26" s="135">
        <v>14.96</v>
      </c>
      <c r="Q26" s="5">
        <v>43328</v>
      </c>
      <c r="R26" s="195">
        <v>49.658000000000001</v>
      </c>
      <c r="S26" s="5">
        <v>43328</v>
      </c>
      <c r="T26" s="135">
        <v>10000</v>
      </c>
      <c r="U26" s="135">
        <v>13800</v>
      </c>
      <c r="V26" s="135">
        <v>12600</v>
      </c>
      <c r="W26" s="226">
        <f t="shared" si="4"/>
        <v>-3800</v>
      </c>
      <c r="X26" s="226">
        <f t="shared" si="5"/>
        <v>-2600</v>
      </c>
      <c r="Y26" s="226"/>
      <c r="Z26" s="5"/>
      <c r="AA26" s="143"/>
      <c r="AC26" s="143"/>
      <c r="AD26" s="143"/>
      <c r="AE26" s="143"/>
      <c r="AF26" s="143"/>
    </row>
    <row r="27" spans="1:32" s="140" customFormat="1" ht="16.5" customHeight="1">
      <c r="A27" s="5">
        <v>43327</v>
      </c>
      <c r="B27" s="135">
        <v>10200</v>
      </c>
      <c r="C27" s="5">
        <v>43327</v>
      </c>
      <c r="D27" s="226">
        <v>1375</v>
      </c>
      <c r="E27" s="226">
        <v>1350</v>
      </c>
      <c r="F27" s="135">
        <f t="shared" si="2"/>
        <v>25</v>
      </c>
      <c r="G27" s="5">
        <v>43327</v>
      </c>
      <c r="H27" s="46">
        <v>1533.6</v>
      </c>
      <c r="I27" s="46">
        <v>1466</v>
      </c>
      <c r="J27" s="46">
        <v>1781.5909999999999</v>
      </c>
      <c r="K27" s="138">
        <f t="shared" si="3"/>
        <v>1.1617051382368284</v>
      </c>
      <c r="L27" s="138">
        <f t="shared" si="7"/>
        <v>1.2152735334242837</v>
      </c>
      <c r="M27" s="5">
        <v>43203</v>
      </c>
      <c r="N27" s="46">
        <v>73.11</v>
      </c>
      <c r="O27" s="139">
        <v>42961</v>
      </c>
      <c r="P27" s="135">
        <v>17.13</v>
      </c>
      <c r="Q27" s="5">
        <v>43327</v>
      </c>
      <c r="R27" s="195">
        <v>49.485999999999997</v>
      </c>
      <c r="S27" s="5">
        <v>43327</v>
      </c>
      <c r="T27" s="135">
        <v>10200</v>
      </c>
      <c r="U27" s="135">
        <v>14000</v>
      </c>
      <c r="V27" s="135">
        <v>12700</v>
      </c>
      <c r="W27" s="226">
        <f t="shared" si="4"/>
        <v>-3800</v>
      </c>
      <c r="X27" s="226">
        <f t="shared" si="5"/>
        <v>-2500</v>
      </c>
      <c r="Y27" s="226"/>
      <c r="Z27" s="5"/>
      <c r="AA27" s="143"/>
      <c r="AC27" s="143"/>
      <c r="AD27" s="143"/>
      <c r="AE27" s="143"/>
      <c r="AF27" s="143"/>
    </row>
    <row r="28" spans="1:32" s="140" customFormat="1" ht="16.5" customHeight="1">
      <c r="A28" s="5">
        <v>43326</v>
      </c>
      <c r="B28" s="135">
        <v>10000</v>
      </c>
      <c r="C28" s="5">
        <v>43326</v>
      </c>
      <c r="D28" s="226">
        <v>1375</v>
      </c>
      <c r="E28" s="226">
        <v>1350</v>
      </c>
      <c r="F28" s="135">
        <f t="shared" si="2"/>
        <v>25</v>
      </c>
      <c r="G28" s="5">
        <v>43326</v>
      </c>
      <c r="H28" s="46">
        <v>1547.1</v>
      </c>
      <c r="I28" s="46">
        <v>1466</v>
      </c>
      <c r="J28" s="46">
        <v>1793.7285000000002</v>
      </c>
      <c r="K28" s="138">
        <f t="shared" si="3"/>
        <v>1.1594134186542566</v>
      </c>
      <c r="L28" s="138">
        <f t="shared" si="7"/>
        <v>1.2235528649386085</v>
      </c>
      <c r="M28" s="5">
        <v>43189</v>
      </c>
      <c r="N28" s="46">
        <v>72.599999999999994</v>
      </c>
      <c r="O28" s="136">
        <v>42951</v>
      </c>
      <c r="P28" s="135">
        <v>18.05</v>
      </c>
      <c r="Q28" s="5">
        <v>43326</v>
      </c>
      <c r="R28" s="195">
        <v>49.231999999999999</v>
      </c>
      <c r="S28" s="5">
        <v>43326</v>
      </c>
      <c r="T28" s="135">
        <v>10000</v>
      </c>
      <c r="U28" s="135">
        <v>14000</v>
      </c>
      <c r="V28" s="135">
        <v>12800</v>
      </c>
      <c r="W28" s="226">
        <f t="shared" si="4"/>
        <v>-4000</v>
      </c>
      <c r="X28" s="226">
        <f t="shared" si="5"/>
        <v>-2800</v>
      </c>
      <c r="Y28" s="226"/>
      <c r="Z28" s="5"/>
      <c r="AA28" s="143"/>
      <c r="AC28" s="143"/>
      <c r="AD28" s="143"/>
      <c r="AE28" s="143"/>
      <c r="AF28" s="143"/>
    </row>
    <row r="29" spans="1:32" s="140" customFormat="1" ht="16.5" customHeight="1">
      <c r="A29" s="5">
        <v>43325</v>
      </c>
      <c r="B29" s="135">
        <v>10000</v>
      </c>
      <c r="C29" s="5">
        <v>43325</v>
      </c>
      <c r="D29" s="226">
        <v>1385</v>
      </c>
      <c r="E29" s="226">
        <v>1355</v>
      </c>
      <c r="F29" s="135">
        <f t="shared" si="2"/>
        <v>30</v>
      </c>
      <c r="G29" s="5">
        <v>43325</v>
      </c>
      <c r="H29" s="46">
        <v>1545.2999999999997</v>
      </c>
      <c r="I29" s="46">
        <v>1470.9999999999998</v>
      </c>
      <c r="J29" s="46">
        <v>1810.1225000000002</v>
      </c>
      <c r="K29" s="138">
        <f t="shared" si="3"/>
        <v>1.1713728725813761</v>
      </c>
      <c r="L29" s="138">
        <f t="shared" si="7"/>
        <v>1.2305387491502382</v>
      </c>
      <c r="M29" s="5">
        <v>43182</v>
      </c>
      <c r="N29" s="46">
        <v>72.459999999999994</v>
      </c>
      <c r="O29" s="136">
        <v>42933</v>
      </c>
      <c r="P29" s="135">
        <v>20.14</v>
      </c>
      <c r="Q29" s="5">
        <v>43325</v>
      </c>
      <c r="R29" s="195">
        <v>49.201999999999998</v>
      </c>
      <c r="S29" s="5">
        <v>43325</v>
      </c>
      <c r="T29" s="135">
        <v>10000</v>
      </c>
      <c r="U29" s="135">
        <v>14000</v>
      </c>
      <c r="V29" s="135">
        <v>12800</v>
      </c>
      <c r="W29" s="226">
        <f t="shared" si="4"/>
        <v>-4000</v>
      </c>
      <c r="X29" s="226">
        <f t="shared" si="5"/>
        <v>-2800</v>
      </c>
      <c r="Y29" s="226"/>
      <c r="Z29" s="5"/>
      <c r="AA29" s="143"/>
      <c r="AC29" s="143"/>
      <c r="AD29" s="143"/>
      <c r="AE29" s="143"/>
      <c r="AF29" s="143"/>
    </row>
    <row r="30" spans="1:32" s="140" customFormat="1" ht="16.5" customHeight="1">
      <c r="A30" s="5">
        <v>43322</v>
      </c>
      <c r="B30" s="135">
        <v>10200</v>
      </c>
      <c r="C30" s="5">
        <v>43322</v>
      </c>
      <c r="D30" s="226">
        <v>1375</v>
      </c>
      <c r="E30" s="226">
        <v>1355</v>
      </c>
      <c r="F30" s="135">
        <f t="shared" si="2"/>
        <v>20</v>
      </c>
      <c r="G30" s="5">
        <v>43322</v>
      </c>
      <c r="H30" s="46">
        <v>1550.7</v>
      </c>
      <c r="I30" s="46">
        <v>1475</v>
      </c>
      <c r="J30" s="46">
        <v>1805.0040000000001</v>
      </c>
      <c r="K30" s="138">
        <f t="shared" si="3"/>
        <v>1.1639930354033663</v>
      </c>
      <c r="L30" s="138">
        <f t="shared" si="7"/>
        <v>1.2237315254237289</v>
      </c>
      <c r="M30" s="5">
        <v>43175</v>
      </c>
      <c r="N30" s="46">
        <v>72.400000000000006</v>
      </c>
      <c r="O30" s="139">
        <v>42926</v>
      </c>
      <c r="P30" s="135">
        <v>20.81</v>
      </c>
      <c r="Q30" s="5">
        <v>43322</v>
      </c>
      <c r="R30" s="195">
        <v>49.197000000000003</v>
      </c>
      <c r="S30" s="5">
        <v>43322</v>
      </c>
      <c r="T30" s="135">
        <v>10200</v>
      </c>
      <c r="U30" s="135">
        <v>14000</v>
      </c>
      <c r="V30" s="135">
        <v>12800</v>
      </c>
      <c r="W30" s="226">
        <f t="shared" si="4"/>
        <v>-3800</v>
      </c>
      <c r="X30" s="226">
        <f t="shared" si="5"/>
        <v>-2600</v>
      </c>
      <c r="Y30" s="226"/>
      <c r="Z30" s="5"/>
      <c r="AA30" s="143"/>
      <c r="AC30" s="143"/>
      <c r="AD30" s="143"/>
      <c r="AE30" s="143"/>
      <c r="AF30" s="143"/>
    </row>
    <row r="31" spans="1:32" s="140" customFormat="1" ht="16.5" customHeight="1">
      <c r="A31" s="5">
        <v>43321</v>
      </c>
      <c r="B31" s="135">
        <v>10200</v>
      </c>
      <c r="C31" s="5">
        <v>43321</v>
      </c>
      <c r="D31" s="226">
        <v>1390</v>
      </c>
      <c r="E31" s="226">
        <v>1365</v>
      </c>
      <c r="F31" s="135">
        <f t="shared" si="2"/>
        <v>25</v>
      </c>
      <c r="G31" s="5">
        <v>43321</v>
      </c>
      <c r="H31" s="46">
        <v>1570.4999999999998</v>
      </c>
      <c r="I31" s="46"/>
      <c r="J31" s="46">
        <v>1844.2280000000001</v>
      </c>
      <c r="K31" s="138">
        <f t="shared" si="3"/>
        <v>1.1742935370900989</v>
      </c>
      <c r="L31" s="138"/>
      <c r="M31" s="5">
        <v>43168</v>
      </c>
      <c r="N31" s="46">
        <v>72.45</v>
      </c>
      <c r="O31" s="136">
        <v>42902</v>
      </c>
      <c r="P31" s="135">
        <v>21.7</v>
      </c>
      <c r="Q31" s="5">
        <v>43321</v>
      </c>
      <c r="R31" s="195">
        <v>49.155999999999999</v>
      </c>
      <c r="S31" s="5">
        <v>43321</v>
      </c>
      <c r="T31" s="135">
        <v>10200</v>
      </c>
      <c r="U31" s="135">
        <v>14000</v>
      </c>
      <c r="V31" s="135">
        <v>12850</v>
      </c>
      <c r="W31" s="226">
        <f t="shared" si="4"/>
        <v>-3800</v>
      </c>
      <c r="X31" s="226">
        <f t="shared" si="5"/>
        <v>-2650</v>
      </c>
      <c r="Y31" s="226"/>
      <c r="Z31" s="5"/>
      <c r="AA31" s="143"/>
      <c r="AC31" s="143"/>
      <c r="AD31" s="143"/>
      <c r="AE31" s="143"/>
      <c r="AF31" s="143"/>
    </row>
    <row r="32" spans="1:32" s="140" customFormat="1" ht="16.5" customHeight="1">
      <c r="A32" s="5">
        <v>43320</v>
      </c>
      <c r="B32" s="135">
        <v>10200</v>
      </c>
      <c r="C32" s="5">
        <v>43320</v>
      </c>
      <c r="D32" s="226">
        <v>1380</v>
      </c>
      <c r="E32" s="226">
        <v>1365</v>
      </c>
      <c r="F32" s="135">
        <f t="shared" si="2"/>
        <v>15</v>
      </c>
      <c r="G32" s="5">
        <v>43320</v>
      </c>
      <c r="H32" s="46">
        <v>1565.9999999999998</v>
      </c>
      <c r="I32" s="46">
        <v>1472</v>
      </c>
      <c r="J32" s="46">
        <v>1828.7500000000002</v>
      </c>
      <c r="K32" s="138">
        <f t="shared" si="3"/>
        <v>1.1677841634738189</v>
      </c>
      <c r="L32" s="138">
        <f t="shared" ref="L32:L49" si="8">J32/I32</f>
        <v>1.242357336956522</v>
      </c>
      <c r="M32" s="5">
        <v>43161</v>
      </c>
      <c r="N32" s="46">
        <v>61.01</v>
      </c>
      <c r="O32" s="139">
        <v>42886</v>
      </c>
      <c r="P32" s="135">
        <v>21.59</v>
      </c>
      <c r="Q32" s="5">
        <v>43320</v>
      </c>
      <c r="R32" s="195">
        <v>49.177999999999997</v>
      </c>
      <c r="S32" s="5">
        <v>43320</v>
      </c>
      <c r="T32" s="135">
        <v>10200</v>
      </c>
      <c r="U32" s="135">
        <v>14000</v>
      </c>
      <c r="V32" s="135">
        <v>12850</v>
      </c>
      <c r="W32" s="226">
        <f t="shared" si="4"/>
        <v>-3800</v>
      </c>
      <c r="X32" s="226">
        <f t="shared" si="5"/>
        <v>-2650</v>
      </c>
      <c r="Y32" s="226"/>
      <c r="Z32" s="5"/>
      <c r="AA32" s="143"/>
      <c r="AC32" s="143"/>
      <c r="AD32" s="143"/>
      <c r="AE32" s="143"/>
      <c r="AF32" s="143"/>
    </row>
    <row r="33" spans="1:32" s="140" customFormat="1" ht="16.5" customHeight="1">
      <c r="A33" s="5">
        <v>43319</v>
      </c>
      <c r="B33" s="135">
        <v>10150</v>
      </c>
      <c r="C33" s="5">
        <v>43319</v>
      </c>
      <c r="D33" s="226">
        <v>1380</v>
      </c>
      <c r="E33" s="226">
        <v>1365</v>
      </c>
      <c r="F33" s="135">
        <f t="shared" si="2"/>
        <v>15</v>
      </c>
      <c r="G33" s="5">
        <v>43319</v>
      </c>
      <c r="H33" s="46">
        <v>1542.6</v>
      </c>
      <c r="I33" s="46">
        <v>1470</v>
      </c>
      <c r="J33" s="46">
        <v>1535.0040000000001</v>
      </c>
      <c r="K33" s="138">
        <f t="shared" si="3"/>
        <v>0.99507584597432919</v>
      </c>
      <c r="L33" s="138">
        <f t="shared" si="8"/>
        <v>1.0442204081632653</v>
      </c>
      <c r="M33" s="5">
        <v>43140</v>
      </c>
      <c r="N33" s="46">
        <v>58.11</v>
      </c>
      <c r="O33" s="139">
        <v>42871</v>
      </c>
      <c r="P33" s="135">
        <v>20.68</v>
      </c>
      <c r="Q33" s="5">
        <v>43319</v>
      </c>
      <c r="R33" s="195">
        <v>49.106000000000002</v>
      </c>
      <c r="S33" s="5">
        <v>43319</v>
      </c>
      <c r="T33" s="135">
        <v>10150</v>
      </c>
      <c r="U33" s="135">
        <v>14000</v>
      </c>
      <c r="V33" s="135">
        <v>12800</v>
      </c>
      <c r="W33" s="226">
        <f t="shared" si="4"/>
        <v>-3850</v>
      </c>
      <c r="X33" s="226">
        <f t="shared" si="5"/>
        <v>-2650</v>
      </c>
      <c r="Y33" s="226"/>
      <c r="Z33" s="5"/>
      <c r="AA33" s="143"/>
      <c r="AC33" s="143"/>
      <c r="AD33" s="143"/>
      <c r="AE33" s="143"/>
      <c r="AF33" s="143"/>
    </row>
    <row r="34" spans="1:32" s="140" customFormat="1" ht="16.5" customHeight="1">
      <c r="A34" s="5">
        <v>43318</v>
      </c>
      <c r="B34" s="135">
        <v>10000</v>
      </c>
      <c r="C34" s="5">
        <v>43318</v>
      </c>
      <c r="D34" s="226">
        <v>1355</v>
      </c>
      <c r="E34" s="226">
        <v>1335</v>
      </c>
      <c r="F34" s="135">
        <f t="shared" si="2"/>
        <v>20</v>
      </c>
      <c r="G34" s="5">
        <v>43318</v>
      </c>
      <c r="H34" s="46">
        <v>1534.5</v>
      </c>
      <c r="I34" s="46">
        <v>1459</v>
      </c>
      <c r="J34" s="46">
        <v>1506.4175</v>
      </c>
      <c r="K34" s="138">
        <f t="shared" si="3"/>
        <v>0.98169925057021834</v>
      </c>
      <c r="L34" s="138">
        <f t="shared" si="8"/>
        <v>1.0325</v>
      </c>
      <c r="M34" s="5">
        <v>43133</v>
      </c>
      <c r="N34" s="46">
        <v>67.87</v>
      </c>
      <c r="O34" s="139">
        <v>42857</v>
      </c>
      <c r="P34" s="135">
        <v>19.04</v>
      </c>
      <c r="Q34" s="5">
        <v>43318</v>
      </c>
      <c r="R34" s="195">
        <v>48.984999999999999</v>
      </c>
      <c r="S34" s="5">
        <v>43318</v>
      </c>
      <c r="T34" s="135">
        <v>10000</v>
      </c>
      <c r="U34" s="135">
        <v>14000</v>
      </c>
      <c r="V34" s="135">
        <v>12800</v>
      </c>
      <c r="W34" s="226"/>
      <c r="X34" s="226"/>
      <c r="Y34" s="226"/>
      <c r="Z34" s="5"/>
      <c r="AA34" s="143"/>
      <c r="AC34" s="143"/>
      <c r="AD34" s="143"/>
      <c r="AE34" s="143"/>
      <c r="AF34" s="143"/>
    </row>
    <row r="35" spans="1:32" s="140" customFormat="1" ht="16.5" customHeight="1">
      <c r="A35" s="5">
        <v>43315</v>
      </c>
      <c r="B35" s="135">
        <v>10000</v>
      </c>
      <c r="C35" s="5">
        <v>43315</v>
      </c>
      <c r="D35" s="226">
        <v>1345</v>
      </c>
      <c r="E35" s="226">
        <v>1305</v>
      </c>
      <c r="F35" s="135">
        <f t="shared" si="2"/>
        <v>40</v>
      </c>
      <c r="G35" s="5">
        <v>43315</v>
      </c>
      <c r="H35" s="46">
        <v>1514.7</v>
      </c>
      <c r="I35" s="46">
        <v>1453</v>
      </c>
      <c r="J35" s="46">
        <v>1486.692</v>
      </c>
      <c r="K35" s="138">
        <f t="shared" si="3"/>
        <v>0.98150920974450384</v>
      </c>
      <c r="L35" s="138">
        <f t="shared" si="8"/>
        <v>1.0231878871300757</v>
      </c>
      <c r="M35" s="5">
        <v>43126</v>
      </c>
      <c r="N35" s="46">
        <v>68.27</v>
      </c>
      <c r="O35" s="139">
        <v>42842</v>
      </c>
      <c r="P35" s="135">
        <v>16.420000000000002</v>
      </c>
      <c r="Q35" s="5">
        <v>43315</v>
      </c>
      <c r="R35" s="195">
        <v>48.805999999999997</v>
      </c>
      <c r="S35" s="5">
        <v>43315</v>
      </c>
      <c r="T35" s="135">
        <v>10000</v>
      </c>
      <c r="U35" s="135">
        <v>13900</v>
      </c>
      <c r="V35" s="135">
        <v>12800</v>
      </c>
      <c r="W35" s="226"/>
      <c r="X35" s="226"/>
      <c r="Y35" s="226"/>
      <c r="Z35" s="5"/>
      <c r="AA35" s="143"/>
      <c r="AC35" s="143"/>
      <c r="AD35" s="143"/>
      <c r="AE35" s="143"/>
      <c r="AF35" s="143"/>
    </row>
    <row r="36" spans="1:32" s="140" customFormat="1" ht="16.5" customHeight="1">
      <c r="A36" s="5">
        <v>43314</v>
      </c>
      <c r="B36" s="135">
        <v>10000</v>
      </c>
      <c r="C36" s="5">
        <v>43314</v>
      </c>
      <c r="D36" s="226">
        <v>1350</v>
      </c>
      <c r="E36" s="226">
        <v>1315</v>
      </c>
      <c r="F36" s="135">
        <f t="shared" si="2"/>
        <v>35</v>
      </c>
      <c r="G36" s="5">
        <v>43314</v>
      </c>
      <c r="H36" s="46">
        <v>1521</v>
      </c>
      <c r="I36" s="46">
        <v>1462</v>
      </c>
      <c r="J36" s="46">
        <v>1495.3335000000002</v>
      </c>
      <c r="K36" s="138">
        <f t="shared" si="3"/>
        <v>0.98312524654832356</v>
      </c>
      <c r="L36" s="138">
        <f t="shared" si="8"/>
        <v>1.0227999316005474</v>
      </c>
      <c r="M36" s="5">
        <v>43119</v>
      </c>
      <c r="N36" s="46">
        <v>68.069999999999993</v>
      </c>
      <c r="O36" s="139">
        <v>42825</v>
      </c>
      <c r="P36" s="135">
        <v>14.48</v>
      </c>
      <c r="Q36" s="5">
        <v>43314</v>
      </c>
      <c r="R36" s="195">
        <v>48.719000000000001</v>
      </c>
      <c r="S36" s="5">
        <v>43314</v>
      </c>
      <c r="T36" s="135">
        <v>10000</v>
      </c>
      <c r="U36" s="135">
        <v>13900</v>
      </c>
      <c r="V36" s="135">
        <v>12850</v>
      </c>
      <c r="W36" s="226"/>
      <c r="X36" s="226"/>
      <c r="Y36" s="226"/>
      <c r="Z36" s="5"/>
      <c r="AA36" s="143"/>
      <c r="AC36" s="143"/>
      <c r="AD36" s="143"/>
      <c r="AE36" s="143"/>
      <c r="AF36" s="143"/>
    </row>
    <row r="37" spans="1:32" s="140" customFormat="1" ht="16.5" customHeight="1">
      <c r="A37" s="5">
        <v>43313</v>
      </c>
      <c r="B37" s="135">
        <v>10000</v>
      </c>
      <c r="C37" s="5">
        <v>43313</v>
      </c>
      <c r="D37" s="226">
        <v>1350</v>
      </c>
      <c r="E37" s="226">
        <v>1315</v>
      </c>
      <c r="F37" s="135">
        <f t="shared" ref="F37:F68" si="9">D37-E37</f>
        <v>35</v>
      </c>
      <c r="G37" s="5">
        <v>43313</v>
      </c>
      <c r="H37" s="46">
        <v>1529.1</v>
      </c>
      <c r="I37" s="46">
        <v>1455</v>
      </c>
      <c r="J37" s="46">
        <v>1498.2520000000002</v>
      </c>
      <c r="K37" s="138">
        <f t="shared" si="3"/>
        <v>0.97982604146229824</v>
      </c>
      <c r="L37" s="138">
        <f t="shared" si="8"/>
        <v>1.0297264604810998</v>
      </c>
      <c r="M37" s="5">
        <v>43112</v>
      </c>
      <c r="N37" s="46">
        <v>67.98</v>
      </c>
      <c r="O37" s="139">
        <v>42811</v>
      </c>
      <c r="P37" s="135">
        <v>13.75</v>
      </c>
      <c r="Q37" s="5">
        <v>43313</v>
      </c>
      <c r="R37" s="195">
        <v>48.741999999999997</v>
      </c>
      <c r="S37" s="5">
        <v>43313</v>
      </c>
      <c r="T37" s="135">
        <v>10000</v>
      </c>
      <c r="U37" s="135">
        <v>13900</v>
      </c>
      <c r="V37" s="135">
        <v>12850</v>
      </c>
      <c r="W37" s="226">
        <f t="shared" ref="W37:W100" si="10">T37-U37</f>
        <v>-3900</v>
      </c>
      <c r="X37" s="226">
        <f t="shared" ref="X37:X68" si="11">T37-V37</f>
        <v>-2850</v>
      </c>
      <c r="Y37" s="226"/>
      <c r="Z37" s="5"/>
      <c r="AA37" s="143"/>
      <c r="AC37" s="143"/>
      <c r="AD37" s="143"/>
      <c r="AE37" s="143"/>
      <c r="AF37" s="143"/>
    </row>
    <row r="38" spans="1:32" s="140" customFormat="1" ht="16.5" customHeight="1">
      <c r="A38" s="5">
        <v>43312</v>
      </c>
      <c r="B38" s="135">
        <v>9950</v>
      </c>
      <c r="C38" s="5">
        <v>43312</v>
      </c>
      <c r="D38" s="226">
        <v>1360</v>
      </c>
      <c r="E38" s="226">
        <v>1315</v>
      </c>
      <c r="F38" s="135">
        <f t="shared" si="9"/>
        <v>45</v>
      </c>
      <c r="G38" s="5">
        <v>43312</v>
      </c>
      <c r="H38" s="46">
        <v>1516.5600000000002</v>
      </c>
      <c r="I38" s="46">
        <v>1472</v>
      </c>
      <c r="J38" s="46">
        <v>1517.912</v>
      </c>
      <c r="K38" s="138">
        <f t="shared" si="3"/>
        <v>1.0008914912697155</v>
      </c>
      <c r="L38" s="138">
        <f t="shared" si="8"/>
        <v>1.0311902173913043</v>
      </c>
      <c r="M38" s="5">
        <v>43105</v>
      </c>
      <c r="N38" s="46">
        <v>61.03</v>
      </c>
      <c r="O38" s="139">
        <v>42795</v>
      </c>
      <c r="P38" s="135">
        <v>12.34</v>
      </c>
      <c r="Q38" s="5">
        <v>43312</v>
      </c>
      <c r="R38" s="195">
        <v>48.52</v>
      </c>
      <c r="S38" s="5">
        <v>43312</v>
      </c>
      <c r="T38" s="135">
        <v>9950</v>
      </c>
      <c r="U38" s="135">
        <v>13900</v>
      </c>
      <c r="V38" s="135">
        <v>12900</v>
      </c>
      <c r="W38" s="226">
        <f t="shared" si="10"/>
        <v>-3950</v>
      </c>
      <c r="X38" s="226">
        <f t="shared" si="11"/>
        <v>-2950</v>
      </c>
      <c r="Y38" s="226"/>
      <c r="Z38" s="5"/>
      <c r="AA38" s="143"/>
      <c r="AC38" s="143"/>
      <c r="AD38" s="143"/>
      <c r="AE38" s="143"/>
      <c r="AF38" s="143"/>
    </row>
    <row r="39" spans="1:32" s="140" customFormat="1" ht="16.5" customHeight="1">
      <c r="A39" s="5">
        <v>43311</v>
      </c>
      <c r="B39" s="135">
        <v>10025</v>
      </c>
      <c r="C39" s="5">
        <v>43311</v>
      </c>
      <c r="D39" s="226">
        <v>1360</v>
      </c>
      <c r="E39" s="226">
        <v>1315</v>
      </c>
      <c r="F39" s="135">
        <f t="shared" si="9"/>
        <v>45</v>
      </c>
      <c r="G39" s="5">
        <v>43311</v>
      </c>
      <c r="H39" s="46">
        <v>1526.3999999999999</v>
      </c>
      <c r="I39" s="46">
        <v>1443</v>
      </c>
      <c r="J39" s="46">
        <v>1511.01</v>
      </c>
      <c r="K39" s="138">
        <f t="shared" si="3"/>
        <v>0.98991745283018873</v>
      </c>
      <c r="L39" s="138">
        <f t="shared" si="8"/>
        <v>1.0471309771309771</v>
      </c>
      <c r="M39" s="5">
        <v>43098</v>
      </c>
      <c r="N39" s="46">
        <v>65.900000000000006</v>
      </c>
      <c r="O39" s="139">
        <v>42783</v>
      </c>
      <c r="P39" s="135">
        <v>11.62</v>
      </c>
      <c r="Q39" s="5">
        <v>43311</v>
      </c>
      <c r="R39" s="195">
        <v>48.523000000000003</v>
      </c>
      <c r="S39" s="5">
        <v>43311</v>
      </c>
      <c r="T39" s="135">
        <v>10025</v>
      </c>
      <c r="U39" s="135">
        <v>13900</v>
      </c>
      <c r="V39" s="135">
        <v>12700</v>
      </c>
      <c r="W39" s="226">
        <f t="shared" si="10"/>
        <v>-3875</v>
      </c>
      <c r="X39" s="226">
        <f t="shared" si="11"/>
        <v>-2675</v>
      </c>
      <c r="Y39" s="226"/>
      <c r="Z39" s="5"/>
      <c r="AA39" s="143"/>
      <c r="AC39" s="143"/>
      <c r="AD39" s="143"/>
      <c r="AE39" s="143"/>
      <c r="AF39" s="143"/>
    </row>
    <row r="40" spans="1:32" s="140" customFormat="1" ht="16.5" customHeight="1">
      <c r="A40" s="5">
        <v>43308</v>
      </c>
      <c r="B40" s="135">
        <v>10000</v>
      </c>
      <c r="C40" s="5">
        <v>43308</v>
      </c>
      <c r="D40" s="226">
        <v>1350</v>
      </c>
      <c r="E40" s="226">
        <v>1315</v>
      </c>
      <c r="F40" s="135">
        <f t="shared" si="9"/>
        <v>35</v>
      </c>
      <c r="G40" s="5">
        <v>43308</v>
      </c>
      <c r="H40" s="46">
        <v>1511.9999999999998</v>
      </c>
      <c r="I40" s="46">
        <v>1435</v>
      </c>
      <c r="J40" s="46">
        <v>1509.8380000000002</v>
      </c>
      <c r="K40" s="138">
        <f t="shared" si="3"/>
        <v>0.99857010582010608</v>
      </c>
      <c r="L40" s="138">
        <f t="shared" si="8"/>
        <v>1.0521519163763067</v>
      </c>
      <c r="M40" s="5">
        <v>43091</v>
      </c>
      <c r="N40" s="46">
        <v>68.05</v>
      </c>
      <c r="O40" s="139">
        <v>42752</v>
      </c>
      <c r="P40" s="144">
        <v>9.11</v>
      </c>
      <c r="Q40" s="5">
        <v>43308</v>
      </c>
      <c r="R40" s="195">
        <v>48.264000000000003</v>
      </c>
      <c r="S40" s="5">
        <v>43308</v>
      </c>
      <c r="T40" s="135">
        <v>10000</v>
      </c>
      <c r="U40" s="135">
        <v>13900</v>
      </c>
      <c r="V40" s="135">
        <v>12700</v>
      </c>
      <c r="W40" s="226">
        <f t="shared" si="10"/>
        <v>-3900</v>
      </c>
      <c r="X40" s="226">
        <f t="shared" si="11"/>
        <v>-2700</v>
      </c>
      <c r="Y40" s="226"/>
      <c r="Z40" s="5"/>
      <c r="AA40" s="143"/>
      <c r="AC40" s="143"/>
      <c r="AD40" s="143"/>
      <c r="AE40" s="143"/>
      <c r="AF40" s="143"/>
    </row>
    <row r="41" spans="1:32" s="140" customFormat="1" ht="16.5" customHeight="1">
      <c r="A41" s="5">
        <v>43307</v>
      </c>
      <c r="B41" s="135">
        <v>10000</v>
      </c>
      <c r="C41" s="5">
        <v>43307</v>
      </c>
      <c r="D41" s="226">
        <v>1350</v>
      </c>
      <c r="E41" s="226">
        <v>1315</v>
      </c>
      <c r="F41" s="135">
        <f t="shared" si="9"/>
        <v>35</v>
      </c>
      <c r="G41" s="5">
        <v>43307</v>
      </c>
      <c r="H41" s="46">
        <v>1507.4999999999998</v>
      </c>
      <c r="I41" s="46">
        <v>1445</v>
      </c>
      <c r="J41" s="46">
        <v>1515.424</v>
      </c>
      <c r="K41" s="138">
        <f t="shared" si="3"/>
        <v>1.0052563847429521</v>
      </c>
      <c r="L41" s="138">
        <f t="shared" si="8"/>
        <v>1.0487363321799308</v>
      </c>
      <c r="M41" s="5">
        <v>43084</v>
      </c>
      <c r="N41" s="46">
        <v>67.98</v>
      </c>
      <c r="O41" s="139">
        <v>42739</v>
      </c>
      <c r="P41" s="144">
        <v>7.84</v>
      </c>
      <c r="Q41" s="5">
        <v>43307</v>
      </c>
      <c r="R41" s="195">
        <v>48.142000000000003</v>
      </c>
      <c r="S41" s="5">
        <v>43307</v>
      </c>
      <c r="T41" s="135">
        <v>10000</v>
      </c>
      <c r="U41" s="135">
        <v>13900</v>
      </c>
      <c r="V41" s="135">
        <v>12700</v>
      </c>
      <c r="W41" s="226">
        <f t="shared" si="10"/>
        <v>-3900</v>
      </c>
      <c r="X41" s="226">
        <f t="shared" si="11"/>
        <v>-2700</v>
      </c>
      <c r="Y41" s="226"/>
      <c r="Z41" s="5"/>
      <c r="AA41" s="143"/>
      <c r="AC41" s="143"/>
      <c r="AD41" s="143"/>
      <c r="AE41" s="143"/>
      <c r="AF41" s="143"/>
    </row>
    <row r="42" spans="1:32" s="140" customFormat="1" ht="16.5" customHeight="1">
      <c r="A42" s="5">
        <v>43306</v>
      </c>
      <c r="B42" s="135">
        <v>10000</v>
      </c>
      <c r="C42" s="5">
        <v>43306</v>
      </c>
      <c r="D42" s="226">
        <v>1350</v>
      </c>
      <c r="E42" s="226">
        <v>1320</v>
      </c>
      <c r="F42" s="135">
        <f t="shared" si="9"/>
        <v>30</v>
      </c>
      <c r="G42" s="5">
        <v>43306</v>
      </c>
      <c r="H42" s="46">
        <v>1515.6</v>
      </c>
      <c r="I42" s="46">
        <v>1445</v>
      </c>
      <c r="J42" s="46">
        <v>1524.2639999999999</v>
      </c>
      <c r="K42" s="138">
        <f t="shared" si="3"/>
        <v>1.0057165479018211</v>
      </c>
      <c r="L42" s="138">
        <f t="shared" si="8"/>
        <v>1.0548539792387543</v>
      </c>
      <c r="M42" s="5">
        <v>43077</v>
      </c>
      <c r="N42" s="46">
        <v>67.13</v>
      </c>
      <c r="O42" s="139">
        <v>42719</v>
      </c>
      <c r="P42" s="144">
        <v>7.51</v>
      </c>
      <c r="Q42" s="5">
        <v>43306</v>
      </c>
      <c r="R42" s="195">
        <v>47.957000000000001</v>
      </c>
      <c r="S42" s="5">
        <v>43306</v>
      </c>
      <c r="T42" s="135">
        <v>10000</v>
      </c>
      <c r="U42" s="135">
        <v>13600</v>
      </c>
      <c r="V42" s="135">
        <v>12500</v>
      </c>
      <c r="W42" s="226">
        <f t="shared" si="10"/>
        <v>-3600</v>
      </c>
      <c r="X42" s="226">
        <f t="shared" si="11"/>
        <v>-2500</v>
      </c>
      <c r="Y42" s="226"/>
      <c r="Z42" s="5"/>
      <c r="AA42" s="143"/>
      <c r="AC42" s="143"/>
      <c r="AD42" s="143"/>
      <c r="AE42" s="143"/>
      <c r="AF42" s="143"/>
    </row>
    <row r="43" spans="1:32" s="140" customFormat="1" ht="16.5" customHeight="1">
      <c r="A43" s="5">
        <v>43305</v>
      </c>
      <c r="B43" s="135">
        <v>9850</v>
      </c>
      <c r="C43" s="5">
        <v>43305</v>
      </c>
      <c r="D43" s="226">
        <v>1345</v>
      </c>
      <c r="E43" s="226">
        <v>1310</v>
      </c>
      <c r="F43" s="135">
        <f t="shared" si="9"/>
        <v>35</v>
      </c>
      <c r="G43" s="5">
        <v>43305</v>
      </c>
      <c r="H43" s="46">
        <v>1496.6999999999998</v>
      </c>
      <c r="I43" s="46">
        <v>1422</v>
      </c>
      <c r="J43" s="46">
        <v>1488.192</v>
      </c>
      <c r="K43" s="138">
        <f t="shared" si="3"/>
        <v>0.99431549408699149</v>
      </c>
      <c r="L43" s="138">
        <f t="shared" si="8"/>
        <v>1.0465485232067511</v>
      </c>
      <c r="M43" s="5">
        <v>43070</v>
      </c>
      <c r="N43" s="46">
        <v>66.03</v>
      </c>
      <c r="O43" s="139">
        <v>42704</v>
      </c>
      <c r="P43" s="144">
        <v>6.78</v>
      </c>
      <c r="Q43" s="5">
        <v>43305</v>
      </c>
      <c r="R43" s="195">
        <v>47.896000000000001</v>
      </c>
      <c r="S43" s="5">
        <v>43305</v>
      </c>
      <c r="T43" s="135">
        <v>9850</v>
      </c>
      <c r="U43" s="135">
        <v>13400</v>
      </c>
      <c r="V43" s="135">
        <v>12500</v>
      </c>
      <c r="W43" s="226">
        <f t="shared" si="10"/>
        <v>-3550</v>
      </c>
      <c r="X43" s="226">
        <f t="shared" si="11"/>
        <v>-2650</v>
      </c>
      <c r="Y43" s="226"/>
      <c r="Z43" s="5"/>
      <c r="AA43" s="143"/>
      <c r="AC43" s="143"/>
      <c r="AD43" s="143"/>
      <c r="AE43" s="143"/>
      <c r="AF43" s="143"/>
    </row>
    <row r="44" spans="1:32" s="140" customFormat="1" ht="16.5" customHeight="1">
      <c r="A44" s="5">
        <v>43304</v>
      </c>
      <c r="B44" s="135">
        <v>9800</v>
      </c>
      <c r="C44" s="5">
        <v>43304</v>
      </c>
      <c r="D44" s="226">
        <v>1350</v>
      </c>
      <c r="E44" s="226">
        <v>1320</v>
      </c>
      <c r="F44" s="135">
        <f t="shared" si="9"/>
        <v>30</v>
      </c>
      <c r="G44" s="5">
        <v>43304</v>
      </c>
      <c r="H44" s="46">
        <v>1511.9999999999998</v>
      </c>
      <c r="I44" s="46">
        <v>1440</v>
      </c>
      <c r="J44" s="46">
        <v>1494.5360000000001</v>
      </c>
      <c r="K44" s="138">
        <f t="shared" si="3"/>
        <v>0.98844973544973569</v>
      </c>
      <c r="L44" s="138">
        <f t="shared" si="8"/>
        <v>1.0378722222222223</v>
      </c>
      <c r="M44" s="5">
        <v>43063</v>
      </c>
      <c r="N44" s="46">
        <v>66.489999999999995</v>
      </c>
      <c r="O44" s="139">
        <v>42690</v>
      </c>
      <c r="P44" s="144">
        <v>5.54</v>
      </c>
      <c r="Q44" s="5">
        <v>43304</v>
      </c>
      <c r="R44" s="195">
        <v>48.103999999999999</v>
      </c>
      <c r="S44" s="5">
        <v>43304</v>
      </c>
      <c r="T44" s="135">
        <v>9800</v>
      </c>
      <c r="U44" s="135">
        <v>13400</v>
      </c>
      <c r="V44" s="135">
        <v>12500</v>
      </c>
      <c r="W44" s="226">
        <f t="shared" si="10"/>
        <v>-3600</v>
      </c>
      <c r="X44" s="226">
        <f t="shared" si="11"/>
        <v>-2700</v>
      </c>
      <c r="Y44" s="226"/>
      <c r="Z44" s="5"/>
      <c r="AA44" s="143"/>
      <c r="AC44" s="143"/>
      <c r="AD44" s="143"/>
      <c r="AE44" s="143"/>
      <c r="AF44" s="143"/>
    </row>
    <row r="45" spans="1:32" s="140" customFormat="1" ht="16.5" customHeight="1">
      <c r="A45" s="5">
        <v>43301</v>
      </c>
      <c r="B45" s="135">
        <v>9950</v>
      </c>
      <c r="C45" s="5">
        <v>43301</v>
      </c>
      <c r="D45" s="226">
        <v>1365</v>
      </c>
      <c r="E45" s="226">
        <v>1335</v>
      </c>
      <c r="F45" s="135">
        <f t="shared" si="9"/>
        <v>30</v>
      </c>
      <c r="G45" s="5">
        <v>43301</v>
      </c>
      <c r="H45" s="46">
        <v>1537.1999999999998</v>
      </c>
      <c r="I45" s="46">
        <v>1462</v>
      </c>
      <c r="J45" s="46">
        <v>1519.0944999999999</v>
      </c>
      <c r="K45" s="138">
        <f t="shared" si="3"/>
        <v>0.98822176684881613</v>
      </c>
      <c r="L45" s="138">
        <f t="shared" si="8"/>
        <v>1.0390523255813953</v>
      </c>
      <c r="M45" s="5">
        <v>43056</v>
      </c>
      <c r="N45" s="46">
        <v>68.67</v>
      </c>
      <c r="O45" s="139">
        <v>42674</v>
      </c>
      <c r="P45" s="144">
        <v>4.76</v>
      </c>
      <c r="Q45" s="5">
        <v>43301</v>
      </c>
      <c r="R45" s="195">
        <v>48.100999999999999</v>
      </c>
      <c r="S45" s="5">
        <v>43301</v>
      </c>
      <c r="T45" s="135">
        <v>9950</v>
      </c>
      <c r="U45" s="135">
        <v>13300</v>
      </c>
      <c r="V45" s="135">
        <v>12650</v>
      </c>
      <c r="W45" s="226">
        <f t="shared" si="10"/>
        <v>-3350</v>
      </c>
      <c r="X45" s="226">
        <f t="shared" si="11"/>
        <v>-2700</v>
      </c>
      <c r="Y45" s="226"/>
      <c r="Z45" s="5"/>
      <c r="AA45" s="143"/>
      <c r="AC45" s="143"/>
      <c r="AD45" s="143"/>
      <c r="AE45" s="143"/>
      <c r="AF45" s="143"/>
    </row>
    <row r="46" spans="1:32" s="140" customFormat="1" ht="16.5" customHeight="1">
      <c r="A46" s="5">
        <v>43300</v>
      </c>
      <c r="B46" s="135">
        <v>10050</v>
      </c>
      <c r="C46" s="5">
        <v>43300</v>
      </c>
      <c r="D46" s="226">
        <v>1365</v>
      </c>
      <c r="E46" s="226">
        <v>1340</v>
      </c>
      <c r="F46" s="135">
        <f t="shared" si="9"/>
        <v>25</v>
      </c>
      <c r="G46" s="5">
        <v>43300</v>
      </c>
      <c r="H46" s="46">
        <v>1541.48</v>
      </c>
      <c r="I46" s="46">
        <v>1468.0000000000002</v>
      </c>
      <c r="J46" s="46">
        <v>1521.018</v>
      </c>
      <c r="K46" s="138">
        <f t="shared" si="3"/>
        <v>0.98672574409009528</v>
      </c>
      <c r="L46" s="138">
        <f t="shared" si="8"/>
        <v>1.0361158038147138</v>
      </c>
      <c r="M46" s="5">
        <v>43049</v>
      </c>
      <c r="N46" s="46">
        <v>68.06</v>
      </c>
      <c r="O46" s="139">
        <v>42657</v>
      </c>
      <c r="P46" s="144">
        <v>4.87</v>
      </c>
      <c r="Q46" s="5">
        <v>43300</v>
      </c>
      <c r="R46" s="195">
        <v>47.841999999999999</v>
      </c>
      <c r="S46" s="5">
        <v>43300</v>
      </c>
      <c r="T46" s="135">
        <v>10050</v>
      </c>
      <c r="U46" s="135">
        <v>13350</v>
      </c>
      <c r="V46" s="135">
        <v>12650</v>
      </c>
      <c r="W46" s="226">
        <f t="shared" si="10"/>
        <v>-3300</v>
      </c>
      <c r="X46" s="226">
        <f t="shared" si="11"/>
        <v>-2600</v>
      </c>
      <c r="Y46" s="226"/>
      <c r="Z46" s="5"/>
      <c r="AA46" s="143"/>
      <c r="AC46" s="143"/>
      <c r="AD46" s="143"/>
      <c r="AE46" s="143"/>
      <c r="AF46" s="143"/>
    </row>
    <row r="47" spans="1:32" s="140" customFormat="1" ht="16.5" customHeight="1">
      <c r="A47" s="5">
        <v>43299</v>
      </c>
      <c r="B47" s="135">
        <v>10050</v>
      </c>
      <c r="C47" s="5">
        <v>43299</v>
      </c>
      <c r="D47" s="226">
        <v>1365</v>
      </c>
      <c r="E47" s="226">
        <v>1340</v>
      </c>
      <c r="F47" s="135">
        <f t="shared" si="9"/>
        <v>25</v>
      </c>
      <c r="G47" s="5">
        <v>43299</v>
      </c>
      <c r="H47" s="46">
        <v>1552.16</v>
      </c>
      <c r="I47" s="46">
        <v>1470</v>
      </c>
      <c r="J47" s="46">
        <v>1548.2639999999999</v>
      </c>
      <c r="K47" s="138">
        <f t="shared" si="3"/>
        <v>0.99748994948974323</v>
      </c>
      <c r="L47" s="138">
        <f t="shared" si="8"/>
        <v>1.0532408163265305</v>
      </c>
      <c r="M47" s="5">
        <v>43042</v>
      </c>
      <c r="N47" s="46">
        <v>67.599999999999994</v>
      </c>
      <c r="O47" s="139">
        <v>42643</v>
      </c>
      <c r="P47" s="144">
        <v>5.58</v>
      </c>
      <c r="Q47" s="5">
        <v>43299</v>
      </c>
      <c r="R47" s="195">
        <v>47.851999999999997</v>
      </c>
      <c r="S47" s="5">
        <v>43299</v>
      </c>
      <c r="T47" s="135">
        <v>10050</v>
      </c>
      <c r="U47" s="135">
        <v>13400</v>
      </c>
      <c r="V47" s="135">
        <v>12650</v>
      </c>
      <c r="W47" s="226">
        <f t="shared" si="10"/>
        <v>-3350</v>
      </c>
      <c r="X47" s="226">
        <f t="shared" si="11"/>
        <v>-2600</v>
      </c>
      <c r="Y47" s="226"/>
      <c r="Z47" s="5"/>
      <c r="AA47" s="143"/>
      <c r="AC47" s="143"/>
      <c r="AD47" s="143"/>
      <c r="AE47" s="143"/>
      <c r="AF47" s="143"/>
    </row>
    <row r="48" spans="1:32" s="140" customFormat="1" ht="16.5" customHeight="1">
      <c r="A48" s="5">
        <v>43298</v>
      </c>
      <c r="B48" s="135">
        <v>10100</v>
      </c>
      <c r="C48" s="5">
        <v>43298</v>
      </c>
      <c r="D48" s="226">
        <v>1365</v>
      </c>
      <c r="E48" s="226">
        <v>1340</v>
      </c>
      <c r="F48" s="135">
        <f t="shared" si="9"/>
        <v>25</v>
      </c>
      <c r="G48" s="5">
        <v>43298</v>
      </c>
      <c r="H48" s="46">
        <v>1540.59</v>
      </c>
      <c r="I48" s="46">
        <v>1466.9999999999998</v>
      </c>
      <c r="J48" s="46">
        <v>1540.9485000000002</v>
      </c>
      <c r="K48" s="138">
        <f t="shared" si="3"/>
        <v>1.0002327030553231</v>
      </c>
      <c r="L48" s="138">
        <f t="shared" si="8"/>
        <v>1.050407975460123</v>
      </c>
      <c r="M48" s="5">
        <v>43035</v>
      </c>
      <c r="N48" s="46">
        <v>67.260000000000005</v>
      </c>
      <c r="O48" s="139">
        <v>42627</v>
      </c>
      <c r="P48" s="144">
        <v>6.51</v>
      </c>
      <c r="Q48" s="5">
        <v>43298</v>
      </c>
      <c r="R48" s="195">
        <v>47.759</v>
      </c>
      <c r="S48" s="5">
        <v>43298</v>
      </c>
      <c r="T48" s="135">
        <v>10100</v>
      </c>
      <c r="U48" s="135">
        <v>13500</v>
      </c>
      <c r="V48" s="135">
        <v>12700</v>
      </c>
      <c r="W48" s="226">
        <f t="shared" si="10"/>
        <v>-3400</v>
      </c>
      <c r="X48" s="226">
        <f t="shared" si="11"/>
        <v>-2600</v>
      </c>
      <c r="Y48" s="226"/>
      <c r="Z48" s="5"/>
      <c r="AA48" s="143"/>
      <c r="AC48" s="143"/>
      <c r="AD48" s="143"/>
      <c r="AE48" s="143"/>
      <c r="AF48" s="143"/>
    </row>
    <row r="49" spans="1:32" s="140" customFormat="1" ht="16.5" customHeight="1">
      <c r="A49" s="5">
        <v>43297</v>
      </c>
      <c r="B49" s="135">
        <v>9950</v>
      </c>
      <c r="C49" s="5">
        <v>43297</v>
      </c>
      <c r="D49" s="226">
        <v>1365</v>
      </c>
      <c r="E49" s="226">
        <v>1340</v>
      </c>
      <c r="F49" s="135">
        <f t="shared" si="9"/>
        <v>25</v>
      </c>
      <c r="G49" s="5">
        <v>43297</v>
      </c>
      <c r="H49" s="46"/>
      <c r="I49" s="46">
        <v>1463</v>
      </c>
      <c r="J49" s="46">
        <v>1536.1125</v>
      </c>
      <c r="K49" s="138"/>
      <c r="L49" s="138">
        <f t="shared" si="8"/>
        <v>1.0499743677375255</v>
      </c>
      <c r="M49" s="5">
        <v>43028</v>
      </c>
      <c r="N49" s="46">
        <v>66.760000000000005</v>
      </c>
      <c r="O49" s="139">
        <v>42613</v>
      </c>
      <c r="P49" s="144">
        <v>7.57</v>
      </c>
      <c r="Q49" s="5">
        <v>43297</v>
      </c>
      <c r="R49" s="195">
        <v>47.741</v>
      </c>
      <c r="S49" s="5">
        <v>43297</v>
      </c>
      <c r="T49" s="135">
        <v>9950</v>
      </c>
      <c r="U49" s="135">
        <v>13300</v>
      </c>
      <c r="V49" s="135">
        <v>12700</v>
      </c>
      <c r="W49" s="226">
        <f t="shared" si="10"/>
        <v>-3350</v>
      </c>
      <c r="X49" s="226">
        <f t="shared" si="11"/>
        <v>-2750</v>
      </c>
      <c r="Y49" s="226"/>
      <c r="Z49" s="5"/>
      <c r="AA49" s="143"/>
      <c r="AC49" s="143"/>
      <c r="AD49" s="143"/>
      <c r="AE49" s="143"/>
      <c r="AF49" s="143"/>
    </row>
    <row r="50" spans="1:32" s="140" customFormat="1" ht="16.5" customHeight="1">
      <c r="A50" s="5">
        <v>43294</v>
      </c>
      <c r="B50" s="135">
        <v>10000</v>
      </c>
      <c r="C50" s="5">
        <v>43294</v>
      </c>
      <c r="D50" s="226">
        <v>1355</v>
      </c>
      <c r="E50" s="226">
        <v>1340</v>
      </c>
      <c r="F50" s="135">
        <f t="shared" si="9"/>
        <v>15</v>
      </c>
      <c r="G50" s="5">
        <v>43294</v>
      </c>
      <c r="H50" s="46">
        <v>1538.81</v>
      </c>
      <c r="I50" s="46">
        <v>1472</v>
      </c>
      <c r="J50" s="46"/>
      <c r="K50" s="138"/>
      <c r="L50" s="138"/>
      <c r="M50" s="5">
        <v>43021</v>
      </c>
      <c r="N50" s="46">
        <v>64.099999999999994</v>
      </c>
      <c r="O50" s="139">
        <v>42597</v>
      </c>
      <c r="P50" s="144">
        <v>9.5</v>
      </c>
      <c r="Q50" s="5">
        <v>43294</v>
      </c>
      <c r="R50" s="46">
        <v>47.500999999999998</v>
      </c>
      <c r="S50" s="5">
        <v>43294</v>
      </c>
      <c r="T50" s="135">
        <v>10000</v>
      </c>
      <c r="U50" s="135">
        <v>12550</v>
      </c>
      <c r="V50" s="135">
        <v>12400</v>
      </c>
      <c r="W50" s="226">
        <f t="shared" si="10"/>
        <v>-2550</v>
      </c>
      <c r="X50" s="226">
        <f t="shared" si="11"/>
        <v>-2400</v>
      </c>
      <c r="Y50" s="226"/>
      <c r="Z50" s="5"/>
      <c r="AA50" s="143"/>
      <c r="AC50" s="143"/>
      <c r="AD50" s="143"/>
      <c r="AE50" s="143"/>
      <c r="AF50" s="143"/>
    </row>
    <row r="51" spans="1:32" s="140" customFormat="1" ht="16.5" customHeight="1">
      <c r="A51" s="5">
        <v>43293</v>
      </c>
      <c r="B51" s="135">
        <v>10000</v>
      </c>
      <c r="C51" s="5">
        <v>43293</v>
      </c>
      <c r="D51" s="226">
        <v>1370</v>
      </c>
      <c r="E51" s="226">
        <v>1345</v>
      </c>
      <c r="F51" s="135">
        <f t="shared" si="9"/>
        <v>25</v>
      </c>
      <c r="G51" s="5">
        <v>43293</v>
      </c>
      <c r="H51" s="46">
        <v>1536.1399999999999</v>
      </c>
      <c r="I51" s="46">
        <v>1468.0000000000002</v>
      </c>
      <c r="J51" s="46">
        <v>1553.25</v>
      </c>
      <c r="K51" s="138">
        <f t="shared" ref="K51:K68" si="12">J51/H51</f>
        <v>1.011138307706329</v>
      </c>
      <c r="L51" s="138">
        <f t="shared" ref="L51:L68" si="13">J51/I51</f>
        <v>1.0580722070844686</v>
      </c>
      <c r="M51" s="5">
        <v>43007</v>
      </c>
      <c r="N51" s="46">
        <v>64.540000000000006</v>
      </c>
      <c r="O51" s="139">
        <v>42581</v>
      </c>
      <c r="P51" s="144">
        <v>11.02</v>
      </c>
      <c r="Q51" s="5">
        <v>43293</v>
      </c>
      <c r="R51" s="46">
        <v>47.503</v>
      </c>
      <c r="S51" s="5">
        <v>43293</v>
      </c>
      <c r="T51" s="135">
        <v>10000</v>
      </c>
      <c r="U51" s="135">
        <v>12550</v>
      </c>
      <c r="V51" s="135">
        <v>12300</v>
      </c>
      <c r="W51" s="226">
        <f t="shared" si="10"/>
        <v>-2550</v>
      </c>
      <c r="X51" s="226">
        <f t="shared" si="11"/>
        <v>-2300</v>
      </c>
      <c r="Y51" s="226"/>
      <c r="Z51" s="5"/>
      <c r="AA51" s="143"/>
      <c r="AC51" s="143"/>
      <c r="AD51" s="143"/>
      <c r="AE51" s="143"/>
      <c r="AF51" s="143"/>
    </row>
    <row r="52" spans="1:32" s="140" customFormat="1" ht="16.5" customHeight="1">
      <c r="A52" s="5">
        <v>43292</v>
      </c>
      <c r="B52" s="135">
        <v>10000</v>
      </c>
      <c r="C52" s="5">
        <v>43292</v>
      </c>
      <c r="D52" s="226">
        <v>1370</v>
      </c>
      <c r="E52" s="226">
        <v>1345</v>
      </c>
      <c r="F52" s="135">
        <f t="shared" si="9"/>
        <v>25</v>
      </c>
      <c r="G52" s="5">
        <v>43292</v>
      </c>
      <c r="H52" s="46">
        <v>1530.8</v>
      </c>
      <c r="I52" s="46">
        <v>1470</v>
      </c>
      <c r="J52" s="46">
        <v>1544.1555000000001</v>
      </c>
      <c r="K52" s="138">
        <f t="shared" si="12"/>
        <v>1.0087245231251634</v>
      </c>
      <c r="L52" s="138">
        <f t="shared" si="13"/>
        <v>1.0504459183673469</v>
      </c>
      <c r="M52" s="136">
        <v>43000</v>
      </c>
      <c r="N52" s="46">
        <v>63.57</v>
      </c>
      <c r="O52" s="139">
        <v>42566</v>
      </c>
      <c r="P52" s="144">
        <v>13.07</v>
      </c>
      <c r="Q52" s="5">
        <v>43292</v>
      </c>
      <c r="R52" s="46">
        <v>47.439</v>
      </c>
      <c r="S52" s="5">
        <v>43292</v>
      </c>
      <c r="T52" s="135">
        <v>10000</v>
      </c>
      <c r="U52" s="135">
        <v>12550</v>
      </c>
      <c r="V52" s="135">
        <v>12300</v>
      </c>
      <c r="W52" s="226">
        <f t="shared" si="10"/>
        <v>-2550</v>
      </c>
      <c r="X52" s="226">
        <f t="shared" si="11"/>
        <v>-2300</v>
      </c>
      <c r="Y52" s="226"/>
      <c r="Z52" s="5"/>
      <c r="AA52" s="143"/>
      <c r="AC52" s="143"/>
      <c r="AD52" s="143"/>
      <c r="AE52" s="143"/>
      <c r="AF52" s="143"/>
    </row>
    <row r="53" spans="1:32" s="140" customFormat="1" ht="16.5" customHeight="1">
      <c r="A53" s="5">
        <v>43291</v>
      </c>
      <c r="B53" s="135">
        <v>10100</v>
      </c>
      <c r="C53" s="5">
        <v>43291</v>
      </c>
      <c r="D53" s="226">
        <v>1370</v>
      </c>
      <c r="E53" s="226">
        <v>1345</v>
      </c>
      <c r="F53" s="135">
        <f t="shared" si="9"/>
        <v>25</v>
      </c>
      <c r="G53" s="5">
        <v>43291</v>
      </c>
      <c r="H53" s="46">
        <v>1558.7999999999997</v>
      </c>
      <c r="I53" s="46">
        <v>1470.9999999999998</v>
      </c>
      <c r="J53" s="46">
        <v>1558.5179999999998</v>
      </c>
      <c r="K53" s="138">
        <f t="shared" si="12"/>
        <v>0.99981909160893001</v>
      </c>
      <c r="L53" s="138">
        <f t="shared" si="13"/>
        <v>1.0594955812372535</v>
      </c>
      <c r="M53" s="136">
        <v>42993</v>
      </c>
      <c r="N53" s="46">
        <v>62.47</v>
      </c>
      <c r="O53" s="139">
        <v>42551</v>
      </c>
      <c r="P53" s="144">
        <v>15.18</v>
      </c>
      <c r="Q53" s="5">
        <v>43291</v>
      </c>
      <c r="R53" s="46">
        <v>47.152000000000001</v>
      </c>
      <c r="S53" s="5">
        <v>43291</v>
      </c>
      <c r="T53" s="135">
        <v>10100</v>
      </c>
      <c r="U53" s="135">
        <v>12500</v>
      </c>
      <c r="V53" s="135">
        <v>12400</v>
      </c>
      <c r="W53" s="226">
        <f t="shared" si="10"/>
        <v>-2400</v>
      </c>
      <c r="X53" s="226">
        <f t="shared" si="11"/>
        <v>-2300</v>
      </c>
      <c r="Y53" s="226"/>
      <c r="Z53" s="5"/>
      <c r="AA53" s="143"/>
      <c r="AC53" s="143"/>
      <c r="AD53" s="143"/>
      <c r="AE53" s="143"/>
      <c r="AF53" s="143"/>
    </row>
    <row r="54" spans="1:32" s="140" customFormat="1" ht="16.5" customHeight="1">
      <c r="A54" s="5">
        <v>43290</v>
      </c>
      <c r="B54" s="135">
        <v>10050</v>
      </c>
      <c r="C54" s="5">
        <v>43290</v>
      </c>
      <c r="D54" s="226">
        <v>1380</v>
      </c>
      <c r="E54" s="226">
        <v>1355</v>
      </c>
      <c r="F54" s="135">
        <f t="shared" si="9"/>
        <v>25</v>
      </c>
      <c r="G54" s="5">
        <v>43290</v>
      </c>
      <c r="H54" s="46">
        <v>1571.3999999999999</v>
      </c>
      <c r="I54" s="46">
        <v>1480</v>
      </c>
      <c r="J54" s="46">
        <v>1585.7945000000002</v>
      </c>
      <c r="K54" s="138">
        <f t="shared" si="12"/>
        <v>1.0091603029145986</v>
      </c>
      <c r="L54" s="138">
        <f t="shared" si="13"/>
        <v>1.0714827702702705</v>
      </c>
      <c r="M54" s="136">
        <v>42986</v>
      </c>
      <c r="N54" s="46">
        <v>57.48</v>
      </c>
      <c r="O54" s="139">
        <v>42537</v>
      </c>
      <c r="P54" s="144">
        <v>17.440000000000001</v>
      </c>
      <c r="Q54" s="5">
        <v>43290</v>
      </c>
      <c r="R54" s="46">
        <v>46.86</v>
      </c>
      <c r="S54" s="5">
        <v>43290</v>
      </c>
      <c r="T54" s="135">
        <v>10050</v>
      </c>
      <c r="U54" s="135">
        <v>12500</v>
      </c>
      <c r="V54" s="135">
        <v>12300</v>
      </c>
      <c r="W54" s="226">
        <f t="shared" si="10"/>
        <v>-2450</v>
      </c>
      <c r="X54" s="226">
        <f t="shared" si="11"/>
        <v>-2250</v>
      </c>
      <c r="Y54" s="226"/>
      <c r="Z54" s="5"/>
      <c r="AA54" s="143"/>
      <c r="AC54" s="143"/>
      <c r="AD54" s="143"/>
      <c r="AE54" s="143"/>
      <c r="AF54" s="143"/>
    </row>
    <row r="55" spans="1:32" s="140" customFormat="1" ht="16.5" customHeight="1">
      <c r="A55" s="5">
        <v>43287</v>
      </c>
      <c r="B55" s="135">
        <v>9950</v>
      </c>
      <c r="C55" s="5">
        <v>43287</v>
      </c>
      <c r="D55" s="226">
        <v>1370</v>
      </c>
      <c r="E55" s="226">
        <v>1345</v>
      </c>
      <c r="F55" s="135">
        <f t="shared" si="9"/>
        <v>25</v>
      </c>
      <c r="G55" s="5">
        <v>43287</v>
      </c>
      <c r="H55" s="46">
        <v>1542.6</v>
      </c>
      <c r="I55" s="46">
        <v>1458</v>
      </c>
      <c r="J55" s="46">
        <v>1555.4175</v>
      </c>
      <c r="K55" s="138">
        <f t="shared" si="12"/>
        <v>1.0083090237261767</v>
      </c>
      <c r="L55" s="138">
        <f t="shared" si="13"/>
        <v>1.0668158436213993</v>
      </c>
      <c r="M55" s="136">
        <v>42979</v>
      </c>
      <c r="N55" s="46">
        <v>59.39</v>
      </c>
      <c r="O55" s="139">
        <v>42521</v>
      </c>
      <c r="P55" s="144">
        <v>18.62</v>
      </c>
      <c r="Q55" s="5">
        <v>43287</v>
      </c>
      <c r="R55" s="46">
        <v>46.78</v>
      </c>
      <c r="S55" s="5">
        <v>43287</v>
      </c>
      <c r="T55" s="135">
        <v>9950</v>
      </c>
      <c r="U55" s="135">
        <v>12400</v>
      </c>
      <c r="V55" s="135">
        <v>12300</v>
      </c>
      <c r="W55" s="226">
        <f t="shared" si="10"/>
        <v>-2450</v>
      </c>
      <c r="X55" s="226">
        <f t="shared" si="11"/>
        <v>-2350</v>
      </c>
      <c r="Y55" s="226"/>
      <c r="Z55" s="5"/>
      <c r="AA55" s="143"/>
      <c r="AC55" s="143"/>
      <c r="AD55" s="143"/>
      <c r="AE55" s="143"/>
      <c r="AF55" s="143"/>
    </row>
    <row r="56" spans="1:32" s="140" customFormat="1" ht="16.5" customHeight="1">
      <c r="A56" s="5">
        <v>43286</v>
      </c>
      <c r="B56" s="135">
        <v>10050</v>
      </c>
      <c r="C56" s="5">
        <v>43286</v>
      </c>
      <c r="D56" s="226">
        <v>1380</v>
      </c>
      <c r="E56" s="226">
        <v>1365</v>
      </c>
      <c r="F56" s="135">
        <f t="shared" si="9"/>
        <v>15</v>
      </c>
      <c r="G56" s="5">
        <v>43286</v>
      </c>
      <c r="H56" s="46">
        <v>1525.4999999999998</v>
      </c>
      <c r="I56" s="46">
        <v>1460</v>
      </c>
      <c r="J56" s="46">
        <v>1568.0335</v>
      </c>
      <c r="K56" s="138">
        <f t="shared" si="12"/>
        <v>1.0278816781383155</v>
      </c>
      <c r="L56" s="138">
        <f t="shared" si="13"/>
        <v>1.0739955479452055</v>
      </c>
      <c r="M56" s="136">
        <v>42972</v>
      </c>
      <c r="N56" s="46">
        <v>63.16</v>
      </c>
      <c r="O56" s="139">
        <v>42503</v>
      </c>
      <c r="P56" s="144">
        <v>18.78</v>
      </c>
      <c r="Q56" s="5">
        <v>43286</v>
      </c>
      <c r="R56" s="46">
        <v>46.384999999999998</v>
      </c>
      <c r="S56" s="5">
        <v>43286</v>
      </c>
      <c r="T56" s="135">
        <v>10050</v>
      </c>
      <c r="U56" s="135">
        <v>12450</v>
      </c>
      <c r="V56" s="135">
        <v>12500</v>
      </c>
      <c r="W56" s="226">
        <f t="shared" si="10"/>
        <v>-2400</v>
      </c>
      <c r="X56" s="226">
        <f t="shared" si="11"/>
        <v>-2450</v>
      </c>
      <c r="Y56" s="226"/>
      <c r="Z56" s="5"/>
      <c r="AA56" s="143"/>
      <c r="AC56" s="143"/>
      <c r="AD56" s="143"/>
      <c r="AE56" s="143"/>
      <c r="AF56" s="143"/>
    </row>
    <row r="57" spans="1:32" s="140" customFormat="1" ht="16.5" customHeight="1">
      <c r="A57" s="5">
        <v>43285</v>
      </c>
      <c r="B57" s="135">
        <v>10050</v>
      </c>
      <c r="C57" s="5">
        <v>43285</v>
      </c>
      <c r="D57" s="226">
        <v>1390</v>
      </c>
      <c r="E57" s="226">
        <v>1365</v>
      </c>
      <c r="F57" s="135">
        <f t="shared" si="9"/>
        <v>25</v>
      </c>
      <c r="G57" s="5">
        <v>43285</v>
      </c>
      <c r="H57" s="46">
        <v>1557.01</v>
      </c>
      <c r="I57" s="46">
        <v>1453</v>
      </c>
      <c r="J57" s="46">
        <v>1569.828</v>
      </c>
      <c r="K57" s="138">
        <f t="shared" si="12"/>
        <v>1.0082324455205811</v>
      </c>
      <c r="L57" s="138">
        <f t="shared" si="13"/>
        <v>1.0804046799724707</v>
      </c>
      <c r="M57" s="136">
        <v>42965</v>
      </c>
      <c r="N57" s="46">
        <v>63.01</v>
      </c>
      <c r="O57" s="139">
        <v>42489</v>
      </c>
      <c r="P57" s="144">
        <v>20.52</v>
      </c>
      <c r="Q57" s="5">
        <v>43285</v>
      </c>
      <c r="R57" s="46">
        <v>46.293999999999997</v>
      </c>
      <c r="S57" s="5">
        <v>43285</v>
      </c>
      <c r="T57" s="135">
        <v>10050</v>
      </c>
      <c r="U57" s="135">
        <v>12300</v>
      </c>
      <c r="V57" s="135">
        <v>12400</v>
      </c>
      <c r="W57" s="226">
        <f t="shared" si="10"/>
        <v>-2250</v>
      </c>
      <c r="X57" s="226">
        <f t="shared" si="11"/>
        <v>-2350</v>
      </c>
      <c r="Y57" s="226"/>
      <c r="Z57" s="5"/>
      <c r="AA57" s="143"/>
      <c r="AC57" s="143"/>
      <c r="AD57" s="143"/>
      <c r="AE57" s="143"/>
      <c r="AF57" s="143"/>
    </row>
    <row r="58" spans="1:32" s="140" customFormat="1" ht="16.5" customHeight="1">
      <c r="A58" s="5">
        <v>43284</v>
      </c>
      <c r="B58" s="135">
        <v>10150</v>
      </c>
      <c r="C58" s="5">
        <v>43284</v>
      </c>
      <c r="D58" s="226">
        <v>1395</v>
      </c>
      <c r="E58" s="226">
        <v>1385</v>
      </c>
      <c r="F58" s="135">
        <f t="shared" si="9"/>
        <v>10</v>
      </c>
      <c r="G58" s="5">
        <v>43284</v>
      </c>
      <c r="H58" s="46">
        <v>1550.7</v>
      </c>
      <c r="I58" s="46">
        <v>1468.0000000000002</v>
      </c>
      <c r="J58" s="46">
        <v>1585.5174999999999</v>
      </c>
      <c r="K58" s="138">
        <f t="shared" si="12"/>
        <v>1.0224527632682014</v>
      </c>
      <c r="L58" s="138">
        <f t="shared" si="13"/>
        <v>1.080052792915531</v>
      </c>
      <c r="M58" s="136">
        <v>42958</v>
      </c>
      <c r="N58" s="46">
        <v>65.88</v>
      </c>
      <c r="O58" s="139">
        <v>42475</v>
      </c>
      <c r="P58" s="144">
        <v>21.03</v>
      </c>
      <c r="Q58" s="5">
        <v>43284</v>
      </c>
      <c r="R58" s="46">
        <v>46.247999999999998</v>
      </c>
      <c r="S58" s="5">
        <v>43284</v>
      </c>
      <c r="T58" s="135">
        <v>10150</v>
      </c>
      <c r="U58" s="135">
        <v>12200</v>
      </c>
      <c r="V58" s="135">
        <v>12200</v>
      </c>
      <c r="W58" s="226">
        <f t="shared" si="10"/>
        <v>-2050</v>
      </c>
      <c r="X58" s="226">
        <f t="shared" si="11"/>
        <v>-2050</v>
      </c>
      <c r="Y58" s="226"/>
      <c r="Z58" s="5"/>
      <c r="AA58" s="143"/>
      <c r="AC58" s="143"/>
      <c r="AD58" s="143"/>
      <c r="AE58" s="143"/>
      <c r="AF58" s="143"/>
    </row>
    <row r="59" spans="1:32" s="140" customFormat="1" ht="16.5" customHeight="1">
      <c r="A59" s="5">
        <v>43283</v>
      </c>
      <c r="B59" s="135">
        <v>10150</v>
      </c>
      <c r="C59" s="5">
        <v>43283</v>
      </c>
      <c r="D59" s="226">
        <v>1395</v>
      </c>
      <c r="E59" s="226">
        <v>1375</v>
      </c>
      <c r="F59" s="135">
        <f t="shared" si="9"/>
        <v>20</v>
      </c>
      <c r="G59" s="5">
        <v>43283</v>
      </c>
      <c r="H59" s="46">
        <v>1564.2</v>
      </c>
      <c r="I59" s="46">
        <v>1475</v>
      </c>
      <c r="J59" s="46">
        <v>1565.7055</v>
      </c>
      <c r="K59" s="138">
        <f t="shared" si="12"/>
        <v>1.0009624728295614</v>
      </c>
      <c r="L59" s="138">
        <f t="shared" si="13"/>
        <v>1.0614952542372882</v>
      </c>
      <c r="M59" s="136">
        <v>42951</v>
      </c>
      <c r="N59" s="46">
        <v>65.78</v>
      </c>
      <c r="O59" s="139">
        <v>42460</v>
      </c>
      <c r="P59" s="144">
        <v>22.17</v>
      </c>
      <c r="Q59" s="5">
        <v>43283</v>
      </c>
      <c r="R59" s="46">
        <v>45.927999999999997</v>
      </c>
      <c r="S59" s="5">
        <v>43283</v>
      </c>
      <c r="T59" s="135">
        <v>10150</v>
      </c>
      <c r="U59" s="135">
        <v>12000</v>
      </c>
      <c r="V59" s="135">
        <v>11900</v>
      </c>
      <c r="W59" s="226">
        <f t="shared" si="10"/>
        <v>-1850</v>
      </c>
      <c r="X59" s="226">
        <f t="shared" si="11"/>
        <v>-1750</v>
      </c>
      <c r="Y59" s="226"/>
      <c r="Z59" s="5"/>
      <c r="AA59" s="143"/>
      <c r="AC59" s="143"/>
      <c r="AD59" s="143"/>
      <c r="AE59" s="143"/>
      <c r="AF59" s="143"/>
    </row>
    <row r="60" spans="1:32" s="140" customFormat="1" ht="16.5" customHeight="1">
      <c r="A60" s="5">
        <v>43280</v>
      </c>
      <c r="B60" s="135">
        <v>10150</v>
      </c>
      <c r="C60" s="5">
        <v>43280</v>
      </c>
      <c r="D60" s="226">
        <v>1415</v>
      </c>
      <c r="E60" s="226">
        <v>1385</v>
      </c>
      <c r="F60" s="135">
        <f t="shared" si="9"/>
        <v>30</v>
      </c>
      <c r="G60" s="5">
        <v>43280</v>
      </c>
      <c r="H60" s="46">
        <v>1586.7</v>
      </c>
      <c r="I60" s="46">
        <v>1480</v>
      </c>
      <c r="J60" s="46">
        <v>1596.825</v>
      </c>
      <c r="K60" s="138">
        <f t="shared" si="12"/>
        <v>1.0063811684628474</v>
      </c>
      <c r="L60" s="138">
        <f t="shared" si="13"/>
        <v>1.0789358108108109</v>
      </c>
      <c r="M60" s="136">
        <v>42944</v>
      </c>
      <c r="N60" s="46">
        <v>65.540000000000006</v>
      </c>
      <c r="O60" s="139">
        <v>42444</v>
      </c>
      <c r="P60" s="144">
        <v>22.99</v>
      </c>
      <c r="Q60" s="5">
        <v>43280</v>
      </c>
      <c r="R60" s="226">
        <v>45.753</v>
      </c>
      <c r="S60" s="5">
        <v>43280</v>
      </c>
      <c r="T60" s="226">
        <v>10575</v>
      </c>
      <c r="U60" s="135">
        <v>11800</v>
      </c>
      <c r="V60" s="135">
        <v>11750</v>
      </c>
      <c r="W60" s="226">
        <f t="shared" si="10"/>
        <v>-1225</v>
      </c>
      <c r="X60" s="226">
        <f t="shared" si="11"/>
        <v>-1175</v>
      </c>
      <c r="Y60" s="226"/>
      <c r="Z60" s="5"/>
      <c r="AA60" s="143"/>
      <c r="AC60" s="143"/>
      <c r="AD60" s="143"/>
      <c r="AE60" s="143"/>
      <c r="AF60" s="143"/>
    </row>
    <row r="61" spans="1:32" s="140" customFormat="1" ht="16.5" customHeight="1">
      <c r="A61" s="5">
        <v>43279</v>
      </c>
      <c r="B61" s="135">
        <v>10150</v>
      </c>
      <c r="C61" s="5">
        <v>43279</v>
      </c>
      <c r="D61" s="226">
        <v>1415</v>
      </c>
      <c r="E61" s="226">
        <v>1395</v>
      </c>
      <c r="F61" s="135">
        <f t="shared" si="9"/>
        <v>20</v>
      </c>
      <c r="G61" s="5">
        <v>43279</v>
      </c>
      <c r="H61" s="46">
        <v>1594.32</v>
      </c>
      <c r="I61" s="46">
        <v>1465</v>
      </c>
      <c r="J61" s="46">
        <v>1577.6595</v>
      </c>
      <c r="K61" s="138">
        <f t="shared" si="12"/>
        <v>0.98955009032063834</v>
      </c>
      <c r="L61" s="138">
        <f t="shared" si="13"/>
        <v>1.0769006825938567</v>
      </c>
      <c r="M61" s="136">
        <v>42937</v>
      </c>
      <c r="N61" s="46">
        <v>63.25</v>
      </c>
      <c r="O61" s="139">
        <v>42429</v>
      </c>
      <c r="P61" s="144">
        <v>22.97</v>
      </c>
      <c r="Q61" s="5">
        <v>43279</v>
      </c>
      <c r="R61" s="226">
        <v>45.76</v>
      </c>
      <c r="S61" s="5">
        <v>43279</v>
      </c>
      <c r="T61" s="226">
        <v>10455</v>
      </c>
      <c r="U61" s="135">
        <v>11700</v>
      </c>
      <c r="V61" s="135">
        <v>11700</v>
      </c>
      <c r="W61" s="226">
        <f t="shared" si="10"/>
        <v>-1245</v>
      </c>
      <c r="X61" s="226">
        <f t="shared" si="11"/>
        <v>-1245</v>
      </c>
      <c r="Y61" s="226"/>
      <c r="Z61" s="5"/>
      <c r="AA61" s="143"/>
      <c r="AC61" s="143"/>
      <c r="AD61" s="143"/>
      <c r="AE61" s="143"/>
      <c r="AF61" s="143"/>
    </row>
    <row r="62" spans="1:32" s="140" customFormat="1" ht="16.5" customHeight="1">
      <c r="A62" s="5">
        <v>43278</v>
      </c>
      <c r="B62" s="135">
        <v>10100</v>
      </c>
      <c r="C62" s="5">
        <v>43278</v>
      </c>
      <c r="D62" s="226">
        <v>1415</v>
      </c>
      <c r="E62" s="226">
        <v>1395</v>
      </c>
      <c r="F62" s="135">
        <f t="shared" si="9"/>
        <v>20</v>
      </c>
      <c r="G62" s="5">
        <v>43278</v>
      </c>
      <c r="H62" s="46">
        <v>1581.5800000000002</v>
      </c>
      <c r="I62" s="46">
        <v>1463</v>
      </c>
      <c r="J62" s="46">
        <v>1588.1860000000001</v>
      </c>
      <c r="K62" s="138">
        <f t="shared" si="12"/>
        <v>1.0041768358224055</v>
      </c>
      <c r="L62" s="138">
        <f t="shared" si="13"/>
        <v>1.0855680109364321</v>
      </c>
      <c r="M62" s="136">
        <v>42930</v>
      </c>
      <c r="N62" s="46">
        <v>55.85</v>
      </c>
      <c r="O62" s="139">
        <v>42416</v>
      </c>
      <c r="P62" s="144">
        <v>23.42</v>
      </c>
      <c r="Q62" s="5">
        <v>43278</v>
      </c>
      <c r="R62" s="226">
        <v>45.43</v>
      </c>
      <c r="S62" s="5">
        <v>43278</v>
      </c>
      <c r="T62" s="226">
        <v>10490</v>
      </c>
      <c r="U62" s="135">
        <v>11700</v>
      </c>
      <c r="V62" s="135">
        <v>11700</v>
      </c>
      <c r="W62" s="226">
        <f t="shared" si="10"/>
        <v>-1210</v>
      </c>
      <c r="X62" s="226">
        <f t="shared" si="11"/>
        <v>-1210</v>
      </c>
      <c r="Y62" s="226"/>
      <c r="Z62" s="5"/>
      <c r="AA62" s="143"/>
      <c r="AC62" s="143"/>
      <c r="AD62" s="143"/>
      <c r="AE62" s="143"/>
      <c r="AF62" s="143"/>
    </row>
    <row r="63" spans="1:32" s="140" customFormat="1" ht="16.5" customHeight="1">
      <c r="A63" s="5">
        <v>43277</v>
      </c>
      <c r="B63" s="135">
        <v>10100</v>
      </c>
      <c r="C63" s="5">
        <v>43277</v>
      </c>
      <c r="D63" s="226">
        <v>1415</v>
      </c>
      <c r="E63" s="226">
        <v>1390</v>
      </c>
      <c r="F63" s="135">
        <f t="shared" si="9"/>
        <v>25</v>
      </c>
      <c r="G63" s="5">
        <v>43277</v>
      </c>
      <c r="H63" s="46">
        <v>1560.65</v>
      </c>
      <c r="I63" s="46">
        <v>1456</v>
      </c>
      <c r="J63" s="46">
        <v>1593.72</v>
      </c>
      <c r="K63" s="138">
        <f t="shared" si="12"/>
        <v>1.0211898888283728</v>
      </c>
      <c r="L63" s="138">
        <f t="shared" si="13"/>
        <v>1.0945879120879121</v>
      </c>
      <c r="M63" s="136">
        <v>42923</v>
      </c>
      <c r="N63" s="46">
        <v>56.05</v>
      </c>
      <c r="O63" s="139">
        <v>42398</v>
      </c>
      <c r="P63" s="144">
        <v>22.12</v>
      </c>
      <c r="Q63" s="5">
        <v>43277</v>
      </c>
      <c r="R63" s="226">
        <v>45.441000000000003</v>
      </c>
      <c r="S63" s="5">
        <v>43277</v>
      </c>
      <c r="T63" s="226">
        <v>10485</v>
      </c>
      <c r="U63" s="135">
        <v>11700</v>
      </c>
      <c r="V63" s="135">
        <v>11750</v>
      </c>
      <c r="W63" s="226">
        <f t="shared" si="10"/>
        <v>-1215</v>
      </c>
      <c r="X63" s="226">
        <f t="shared" si="11"/>
        <v>-1265</v>
      </c>
      <c r="Y63" s="226"/>
      <c r="Z63" s="5"/>
      <c r="AA63" s="143"/>
      <c r="AC63" s="143"/>
      <c r="AD63" s="143"/>
      <c r="AE63" s="143"/>
      <c r="AF63" s="143"/>
    </row>
    <row r="64" spans="1:32" s="140" customFormat="1" ht="16.5" customHeight="1">
      <c r="A64" s="5">
        <v>43276</v>
      </c>
      <c r="B64" s="135">
        <v>10050</v>
      </c>
      <c r="C64" s="5">
        <v>43276</v>
      </c>
      <c r="D64" s="226">
        <v>1415</v>
      </c>
      <c r="E64" s="226">
        <v>1395</v>
      </c>
      <c r="F64" s="135">
        <f t="shared" si="9"/>
        <v>20</v>
      </c>
      <c r="G64" s="5">
        <v>43276</v>
      </c>
      <c r="H64" s="46">
        <v>1560.65</v>
      </c>
      <c r="I64" s="46">
        <v>1460</v>
      </c>
      <c r="J64" s="46">
        <v>1600.8630000000001</v>
      </c>
      <c r="K64" s="138">
        <f t="shared" si="12"/>
        <v>1.0257668279242622</v>
      </c>
      <c r="L64" s="138">
        <f t="shared" si="13"/>
        <v>1.096481506849315</v>
      </c>
      <c r="M64" s="136">
        <v>42916</v>
      </c>
      <c r="N64" s="46">
        <v>64.02</v>
      </c>
      <c r="O64" s="139">
        <v>42384</v>
      </c>
      <c r="P64" s="144">
        <v>22.1</v>
      </c>
      <c r="Q64" s="5">
        <v>43276</v>
      </c>
      <c r="R64" s="226">
        <v>45.478000000000002</v>
      </c>
      <c r="S64" s="5">
        <v>43276</v>
      </c>
      <c r="T64" s="226">
        <v>10470</v>
      </c>
      <c r="U64" s="135">
        <v>11650</v>
      </c>
      <c r="V64" s="135">
        <v>11750</v>
      </c>
      <c r="W64" s="226">
        <f t="shared" si="10"/>
        <v>-1180</v>
      </c>
      <c r="X64" s="226">
        <f t="shared" si="11"/>
        <v>-1280</v>
      </c>
      <c r="Y64" s="226"/>
      <c r="Z64" s="5"/>
      <c r="AA64" s="143"/>
      <c r="AC64" s="143"/>
      <c r="AD64" s="143"/>
      <c r="AE64" s="143"/>
      <c r="AF64" s="143"/>
    </row>
    <row r="65" spans="1:32" s="140" customFormat="1" ht="16.5" customHeight="1">
      <c r="A65" s="5">
        <v>43273</v>
      </c>
      <c r="B65" s="135">
        <v>10050</v>
      </c>
      <c r="C65" s="5">
        <v>43273</v>
      </c>
      <c r="D65" s="226">
        <v>1425</v>
      </c>
      <c r="E65" s="226">
        <v>1395</v>
      </c>
      <c r="F65" s="135">
        <f t="shared" si="9"/>
        <v>30</v>
      </c>
      <c r="G65" s="5">
        <v>43273</v>
      </c>
      <c r="H65" s="46">
        <v>1577.94</v>
      </c>
      <c r="I65" s="46">
        <v>1480</v>
      </c>
      <c r="J65" s="46">
        <v>1613.92</v>
      </c>
      <c r="K65" s="138">
        <f t="shared" si="12"/>
        <v>1.0228018809333688</v>
      </c>
      <c r="L65" s="138">
        <f t="shared" si="13"/>
        <v>1.0904864864864865</v>
      </c>
      <c r="M65" s="136">
        <v>42909</v>
      </c>
      <c r="N65" s="46">
        <v>66.42</v>
      </c>
      <c r="O65" s="139">
        <v>42369</v>
      </c>
      <c r="P65" s="144">
        <v>21.76</v>
      </c>
      <c r="Q65" s="5">
        <v>43273</v>
      </c>
      <c r="R65" s="226">
        <v>45.438000000000002</v>
      </c>
      <c r="S65" s="5">
        <v>43273</v>
      </c>
      <c r="T65" s="135">
        <v>10050</v>
      </c>
      <c r="U65" s="135">
        <v>11650</v>
      </c>
      <c r="V65" s="135">
        <v>12000</v>
      </c>
      <c r="W65" s="226">
        <f t="shared" si="10"/>
        <v>-1600</v>
      </c>
      <c r="X65" s="226">
        <f t="shared" si="11"/>
        <v>-1950</v>
      </c>
      <c r="Y65" s="226"/>
      <c r="Z65" s="5"/>
      <c r="AA65" s="143"/>
      <c r="AC65" s="143"/>
      <c r="AD65" s="143"/>
      <c r="AE65" s="143"/>
      <c r="AF65" s="143"/>
    </row>
    <row r="66" spans="1:32" s="140" customFormat="1" ht="16.5" customHeight="1">
      <c r="A66" s="5">
        <v>43272</v>
      </c>
      <c r="B66" s="135">
        <v>9900</v>
      </c>
      <c r="C66" s="5">
        <v>43272</v>
      </c>
      <c r="D66" s="226">
        <v>1420</v>
      </c>
      <c r="E66" s="226">
        <v>1385</v>
      </c>
      <c r="F66" s="135">
        <f t="shared" si="9"/>
        <v>35</v>
      </c>
      <c r="G66" s="5">
        <v>43272</v>
      </c>
      <c r="H66" s="46">
        <v>1585.22</v>
      </c>
      <c r="I66" s="46">
        <v>1488.0000000000002</v>
      </c>
      <c r="J66" s="46">
        <v>1592.36</v>
      </c>
      <c r="K66" s="138">
        <f t="shared" si="12"/>
        <v>1.0045041066855074</v>
      </c>
      <c r="L66" s="138">
        <f t="shared" si="13"/>
        <v>1.0701344086021503</v>
      </c>
      <c r="M66" s="136">
        <v>42902</v>
      </c>
      <c r="N66" s="46">
        <v>67.349999999999994</v>
      </c>
      <c r="O66" s="139">
        <v>42352</v>
      </c>
      <c r="P66" s="144">
        <v>21.15</v>
      </c>
      <c r="Q66" s="5">
        <v>43272</v>
      </c>
      <c r="R66" s="226">
        <v>45.328000000000003</v>
      </c>
      <c r="S66" s="5">
        <v>43272</v>
      </c>
      <c r="T66" s="135">
        <v>9900</v>
      </c>
      <c r="U66" s="135">
        <v>11750</v>
      </c>
      <c r="V66" s="135">
        <v>12000</v>
      </c>
      <c r="W66" s="226">
        <f t="shared" si="10"/>
        <v>-1850</v>
      </c>
      <c r="X66" s="226">
        <f t="shared" si="11"/>
        <v>-2100</v>
      </c>
      <c r="Y66" s="226"/>
      <c r="Z66" s="5"/>
      <c r="AA66" s="143"/>
      <c r="AC66" s="143"/>
      <c r="AD66" s="143"/>
      <c r="AE66" s="143"/>
      <c r="AF66" s="143"/>
    </row>
    <row r="67" spans="1:32" s="140" customFormat="1" ht="16.5" customHeight="1">
      <c r="A67" s="5">
        <v>43271</v>
      </c>
      <c r="B67" s="135">
        <v>9900</v>
      </c>
      <c r="C67" s="5">
        <v>43271</v>
      </c>
      <c r="D67" s="226">
        <v>1420</v>
      </c>
      <c r="E67" s="226">
        <v>1380</v>
      </c>
      <c r="F67" s="135">
        <f t="shared" si="9"/>
        <v>40</v>
      </c>
      <c r="G67" s="5">
        <v>43271</v>
      </c>
      <c r="H67" s="46">
        <v>1601.6000000000001</v>
      </c>
      <c r="I67" s="46">
        <v>1489</v>
      </c>
      <c r="J67" s="46">
        <v>1599.075</v>
      </c>
      <c r="K67" s="138">
        <f t="shared" si="12"/>
        <v>0.99842345154845147</v>
      </c>
      <c r="L67" s="138">
        <f t="shared" si="13"/>
        <v>1.0739254533243787</v>
      </c>
      <c r="M67" s="136">
        <v>42895</v>
      </c>
      <c r="N67" s="46">
        <v>67.55</v>
      </c>
      <c r="O67" s="139">
        <v>42338</v>
      </c>
      <c r="P67" s="144">
        <v>20.61</v>
      </c>
      <c r="Q67" s="5">
        <v>43271</v>
      </c>
      <c r="R67" s="226">
        <v>45.253</v>
      </c>
      <c r="S67" s="5">
        <v>43271</v>
      </c>
      <c r="T67" s="135">
        <v>9900</v>
      </c>
      <c r="U67" s="135">
        <v>11900</v>
      </c>
      <c r="V67" s="135">
        <v>12000</v>
      </c>
      <c r="W67" s="226">
        <f t="shared" si="10"/>
        <v>-2000</v>
      </c>
      <c r="X67" s="226">
        <f t="shared" si="11"/>
        <v>-2100</v>
      </c>
      <c r="Y67" s="226"/>
      <c r="Z67" s="5"/>
      <c r="AA67" s="143"/>
      <c r="AC67" s="143"/>
      <c r="AD67" s="143"/>
      <c r="AE67" s="143"/>
    </row>
    <row r="68" spans="1:32" s="140" customFormat="1" ht="16.5" customHeight="1">
      <c r="A68" s="5">
        <v>43270</v>
      </c>
      <c r="B68" s="135">
        <v>9800</v>
      </c>
      <c r="C68" s="5">
        <v>43270</v>
      </c>
      <c r="D68" s="226">
        <v>1415</v>
      </c>
      <c r="E68" s="226">
        <v>1370</v>
      </c>
      <c r="F68" s="135">
        <f t="shared" si="9"/>
        <v>45</v>
      </c>
      <c r="G68" s="5">
        <v>43270</v>
      </c>
      <c r="H68" s="46">
        <v>1580.67</v>
      </c>
      <c r="I68" s="46">
        <v>1479</v>
      </c>
      <c r="J68" s="46">
        <v>1571.298</v>
      </c>
      <c r="K68" s="138">
        <f t="shared" si="12"/>
        <v>0.99407086868226757</v>
      </c>
      <c r="L68" s="138">
        <f t="shared" si="13"/>
        <v>1.0624056795131847</v>
      </c>
      <c r="M68" s="136">
        <v>42888</v>
      </c>
      <c r="N68" s="46">
        <v>64.83</v>
      </c>
      <c r="O68" s="139">
        <v>42324</v>
      </c>
      <c r="P68" s="144">
        <v>18.7</v>
      </c>
      <c r="Q68" s="5">
        <v>43270</v>
      </c>
      <c r="R68" s="226">
        <v>45.176000000000002</v>
      </c>
      <c r="S68" s="5">
        <v>43270</v>
      </c>
      <c r="T68" s="135">
        <v>9800</v>
      </c>
      <c r="U68" s="135">
        <v>11900</v>
      </c>
      <c r="V68" s="135">
        <v>12100</v>
      </c>
      <c r="W68" s="226">
        <f t="shared" si="10"/>
        <v>-2100</v>
      </c>
      <c r="X68" s="226">
        <f t="shared" si="11"/>
        <v>-2300</v>
      </c>
      <c r="Y68" s="226"/>
    </row>
    <row r="69" spans="1:32" s="140" customFormat="1" ht="16.5" customHeight="1">
      <c r="A69" s="5">
        <v>43266</v>
      </c>
      <c r="B69" s="135">
        <v>10200</v>
      </c>
      <c r="C69" s="5">
        <v>43266</v>
      </c>
      <c r="D69" s="226">
        <v>1450</v>
      </c>
      <c r="E69" s="226">
        <v>1420</v>
      </c>
      <c r="F69" s="135">
        <f t="shared" ref="F69:F100" si="14">D69-E69</f>
        <v>30</v>
      </c>
      <c r="G69" s="5">
        <v>43266</v>
      </c>
      <c r="H69" s="46">
        <v>1591.2</v>
      </c>
      <c r="I69" s="46">
        <v>1517</v>
      </c>
      <c r="J69" s="46"/>
      <c r="K69" s="138"/>
      <c r="L69" s="138"/>
      <c r="M69" s="136">
        <v>42881</v>
      </c>
      <c r="N69" s="46">
        <v>66.33</v>
      </c>
      <c r="O69" s="139">
        <v>42307</v>
      </c>
      <c r="P69" s="144">
        <v>17.86</v>
      </c>
      <c r="Q69" s="5">
        <v>43266</v>
      </c>
      <c r="R69" s="226">
        <v>45.185000000000002</v>
      </c>
      <c r="S69" s="5">
        <v>43266</v>
      </c>
      <c r="T69" s="135">
        <v>10200</v>
      </c>
      <c r="U69" s="135">
        <v>11800</v>
      </c>
      <c r="V69" s="135">
        <v>12000</v>
      </c>
      <c r="W69" s="226">
        <f t="shared" si="10"/>
        <v>-1600</v>
      </c>
      <c r="X69" s="226">
        <f t="shared" ref="X69:X100" si="15">T69-V69</f>
        <v>-1800</v>
      </c>
      <c r="Y69" s="226"/>
    </row>
    <row r="70" spans="1:32" s="140" customFormat="1" ht="16.5" customHeight="1">
      <c r="A70" s="5">
        <v>43265</v>
      </c>
      <c r="B70" s="135">
        <v>10300</v>
      </c>
      <c r="C70" s="5">
        <v>43265</v>
      </c>
      <c r="D70" s="226">
        <v>1450</v>
      </c>
      <c r="E70" s="226">
        <v>1420</v>
      </c>
      <c r="F70" s="135">
        <f t="shared" si="14"/>
        <v>30</v>
      </c>
      <c r="G70" s="5">
        <v>43265</v>
      </c>
      <c r="H70" s="46">
        <v>1619.9999999999998</v>
      </c>
      <c r="I70" s="46"/>
      <c r="J70" s="46">
        <v>1675.6869999999999</v>
      </c>
      <c r="K70" s="138">
        <f t="shared" ref="K70:K98" si="16">J70/H70</f>
        <v>1.0343746913580247</v>
      </c>
      <c r="L70" s="138"/>
      <c r="M70" s="136">
        <v>42874</v>
      </c>
      <c r="N70" s="46">
        <v>66.13</v>
      </c>
      <c r="O70" s="139">
        <v>42293</v>
      </c>
      <c r="P70" s="144">
        <v>17.239999999999998</v>
      </c>
      <c r="Q70" s="5">
        <v>43265</v>
      </c>
      <c r="R70" s="226">
        <v>45.220999999999997</v>
      </c>
      <c r="S70" s="5">
        <v>43265</v>
      </c>
      <c r="T70" s="135">
        <v>10300</v>
      </c>
      <c r="U70" s="135">
        <v>11600</v>
      </c>
      <c r="V70" s="135">
        <v>11950</v>
      </c>
      <c r="W70" s="226">
        <f t="shared" si="10"/>
        <v>-1300</v>
      </c>
      <c r="X70" s="226">
        <f t="shared" si="15"/>
        <v>-1650</v>
      </c>
      <c r="Y70" s="226"/>
    </row>
    <row r="71" spans="1:32" s="140" customFormat="1" ht="16.5" customHeight="1">
      <c r="A71" s="5">
        <v>43264</v>
      </c>
      <c r="B71" s="135">
        <v>10300</v>
      </c>
      <c r="C71" s="5">
        <v>43264</v>
      </c>
      <c r="D71" s="226">
        <v>1450</v>
      </c>
      <c r="E71" s="226">
        <v>1420</v>
      </c>
      <c r="F71" s="135">
        <f t="shared" si="14"/>
        <v>30</v>
      </c>
      <c r="G71" s="5">
        <v>43264</v>
      </c>
      <c r="H71" s="46">
        <v>1615.5</v>
      </c>
      <c r="I71" s="46">
        <v>1545</v>
      </c>
      <c r="J71" s="46">
        <v>1688.5220000000002</v>
      </c>
      <c r="K71" s="138">
        <f t="shared" si="16"/>
        <v>1.0452008666047665</v>
      </c>
      <c r="L71" s="138">
        <f t="shared" ref="L71:L81" si="17">J71/I71</f>
        <v>1.0928944983818771</v>
      </c>
      <c r="M71" s="136">
        <v>42867</v>
      </c>
      <c r="N71" s="46">
        <v>62.83</v>
      </c>
      <c r="O71" s="139">
        <v>42277</v>
      </c>
      <c r="P71" s="144">
        <v>15.7</v>
      </c>
      <c r="Q71" s="5">
        <v>43264</v>
      </c>
      <c r="R71" s="226">
        <v>45.204000000000001</v>
      </c>
      <c r="S71" s="5">
        <v>43264</v>
      </c>
      <c r="T71" s="135">
        <v>10300</v>
      </c>
      <c r="U71" s="135">
        <v>12000</v>
      </c>
      <c r="V71" s="135">
        <v>12200</v>
      </c>
      <c r="W71" s="226">
        <f t="shared" si="10"/>
        <v>-1700</v>
      </c>
      <c r="X71" s="226">
        <f t="shared" si="15"/>
        <v>-1900</v>
      </c>
      <c r="Y71" s="226"/>
    </row>
    <row r="72" spans="1:32" s="140" customFormat="1" ht="16.5" customHeight="1">
      <c r="A72" s="5">
        <v>43263</v>
      </c>
      <c r="B72" s="135">
        <v>10700</v>
      </c>
      <c r="C72" s="5">
        <v>43263</v>
      </c>
      <c r="D72" s="226">
        <v>1470</v>
      </c>
      <c r="E72" s="226">
        <v>1455</v>
      </c>
      <c r="F72" s="135">
        <f t="shared" si="14"/>
        <v>15</v>
      </c>
      <c r="G72" s="5">
        <v>43263</v>
      </c>
      <c r="H72" s="46">
        <v>1649.8300000000002</v>
      </c>
      <c r="I72" s="46">
        <v>1560</v>
      </c>
      <c r="J72" s="46">
        <v>1693.5104999999999</v>
      </c>
      <c r="K72" s="138">
        <f t="shared" si="16"/>
        <v>1.026475758108411</v>
      </c>
      <c r="L72" s="138">
        <f t="shared" si="17"/>
        <v>1.0855836538461539</v>
      </c>
      <c r="M72" s="136">
        <v>42860</v>
      </c>
      <c r="N72" s="46">
        <v>55.03</v>
      </c>
      <c r="O72" s="139">
        <v>42263</v>
      </c>
      <c r="P72" s="144">
        <v>14.11</v>
      </c>
      <c r="Q72" s="5">
        <v>43263</v>
      </c>
      <c r="R72" s="226">
        <v>45.052999999999997</v>
      </c>
      <c r="S72" s="5">
        <v>43263</v>
      </c>
      <c r="T72" s="135">
        <v>10700</v>
      </c>
      <c r="U72" s="135">
        <v>12100</v>
      </c>
      <c r="V72" s="135">
        <v>12400</v>
      </c>
      <c r="W72" s="226">
        <f t="shared" si="10"/>
        <v>-1400</v>
      </c>
      <c r="X72" s="226">
        <f t="shared" si="15"/>
        <v>-1700</v>
      </c>
      <c r="Y72" s="226"/>
    </row>
    <row r="73" spans="1:32" s="140" customFormat="1" ht="16.5" customHeight="1">
      <c r="A73" s="5">
        <v>43262</v>
      </c>
      <c r="B73" s="135">
        <v>10750</v>
      </c>
      <c r="C73" s="5">
        <v>43262</v>
      </c>
      <c r="D73" s="226">
        <v>1470</v>
      </c>
      <c r="E73" s="226">
        <v>1455</v>
      </c>
      <c r="F73" s="135">
        <f t="shared" si="14"/>
        <v>15</v>
      </c>
      <c r="G73" s="5">
        <v>43262</v>
      </c>
      <c r="H73" s="46">
        <v>1697.15</v>
      </c>
      <c r="I73" s="46">
        <v>1613.0000000000002</v>
      </c>
      <c r="J73" s="46">
        <v>1780.68</v>
      </c>
      <c r="K73" s="138">
        <f t="shared" si="16"/>
        <v>1.0492178063223641</v>
      </c>
      <c r="L73" s="138">
        <f t="shared" si="17"/>
        <v>1.1039553626782392</v>
      </c>
      <c r="M73" s="136">
        <v>42853</v>
      </c>
      <c r="N73" s="46">
        <v>66.17</v>
      </c>
      <c r="O73" s="139">
        <v>42247</v>
      </c>
      <c r="P73" s="144">
        <v>12.06</v>
      </c>
      <c r="Q73" s="5">
        <v>43262</v>
      </c>
      <c r="R73" s="226">
        <v>45.033000000000001</v>
      </c>
      <c r="S73" s="5">
        <v>43262</v>
      </c>
      <c r="T73" s="135">
        <v>10750</v>
      </c>
      <c r="U73" s="135">
        <v>12200</v>
      </c>
      <c r="V73" s="135">
        <v>12500</v>
      </c>
      <c r="W73" s="226">
        <f t="shared" si="10"/>
        <v>-1450</v>
      </c>
      <c r="X73" s="226">
        <f t="shared" si="15"/>
        <v>-1750</v>
      </c>
      <c r="Y73" s="226"/>
    </row>
    <row r="74" spans="1:32" s="140" customFormat="1" ht="16.5" customHeight="1">
      <c r="A74" s="5">
        <v>43259</v>
      </c>
      <c r="B74" s="135">
        <v>10750</v>
      </c>
      <c r="C74" s="5">
        <v>43259</v>
      </c>
      <c r="D74" s="226">
        <v>1470</v>
      </c>
      <c r="E74" s="226">
        <v>1455</v>
      </c>
      <c r="F74" s="135">
        <f t="shared" si="14"/>
        <v>15</v>
      </c>
      <c r="G74" s="5">
        <v>43259</v>
      </c>
      <c r="H74" s="46">
        <v>1682.59</v>
      </c>
      <c r="I74" s="46">
        <v>1603.0000000000002</v>
      </c>
      <c r="J74" s="46">
        <v>1782.96</v>
      </c>
      <c r="K74" s="138">
        <f t="shared" si="16"/>
        <v>1.0596520839895638</v>
      </c>
      <c r="L74" s="138">
        <f t="shared" si="17"/>
        <v>1.1122645040548969</v>
      </c>
      <c r="M74" s="136">
        <v>42846</v>
      </c>
      <c r="N74" s="46">
        <v>67.540000000000006</v>
      </c>
      <c r="O74" s="139">
        <v>42230</v>
      </c>
      <c r="P74" s="135">
        <v>10.119999999999999</v>
      </c>
      <c r="Q74" s="5">
        <v>43259</v>
      </c>
      <c r="R74" s="226">
        <v>44.817999999999998</v>
      </c>
      <c r="S74" s="5">
        <v>43259</v>
      </c>
      <c r="T74" s="135">
        <v>10750</v>
      </c>
      <c r="U74" s="135">
        <v>12300</v>
      </c>
      <c r="V74" s="135">
        <v>12600</v>
      </c>
      <c r="W74" s="226">
        <f t="shared" si="10"/>
        <v>-1550</v>
      </c>
      <c r="X74" s="226">
        <f t="shared" si="15"/>
        <v>-1850</v>
      </c>
      <c r="Y74" s="226"/>
    </row>
    <row r="75" spans="1:32" s="140" customFormat="1" ht="16.5" customHeight="1">
      <c r="A75" s="5">
        <v>43258</v>
      </c>
      <c r="B75" s="135">
        <v>11000</v>
      </c>
      <c r="C75" s="5">
        <v>43258</v>
      </c>
      <c r="D75" s="226">
        <v>1480</v>
      </c>
      <c r="E75" s="226">
        <v>1465</v>
      </c>
      <c r="F75" s="135">
        <f t="shared" si="14"/>
        <v>15</v>
      </c>
      <c r="G75" s="5">
        <v>43258</v>
      </c>
      <c r="H75" s="46">
        <v>1726.27</v>
      </c>
      <c r="I75" s="46">
        <v>1629</v>
      </c>
      <c r="J75" s="46">
        <v>1827.5340000000001</v>
      </c>
      <c r="K75" s="138">
        <f t="shared" si="16"/>
        <v>1.0586605803263684</v>
      </c>
      <c r="L75" s="138">
        <f t="shared" si="17"/>
        <v>1.1218747697974218</v>
      </c>
      <c r="M75" s="136">
        <v>42839</v>
      </c>
      <c r="N75" s="46">
        <v>68.37</v>
      </c>
      <c r="O75" s="139">
        <v>42216</v>
      </c>
      <c r="P75" s="135">
        <v>8.2799999999999994</v>
      </c>
      <c r="Q75" s="5">
        <v>43258</v>
      </c>
      <c r="R75" s="226">
        <v>44.737000000000002</v>
      </c>
      <c r="S75" s="5">
        <v>43258</v>
      </c>
      <c r="T75" s="135">
        <v>11000</v>
      </c>
      <c r="U75" s="135">
        <v>12300</v>
      </c>
      <c r="V75" s="135">
        <v>12650</v>
      </c>
      <c r="W75" s="226">
        <f t="shared" si="10"/>
        <v>-1300</v>
      </c>
      <c r="X75" s="226">
        <f t="shared" si="15"/>
        <v>-1650</v>
      </c>
      <c r="Y75" s="226"/>
    </row>
    <row r="76" spans="1:32" s="140" customFormat="1" ht="16.5" customHeight="1">
      <c r="A76" s="5">
        <v>43257</v>
      </c>
      <c r="B76" s="135">
        <v>10850</v>
      </c>
      <c r="C76" s="5">
        <v>43257</v>
      </c>
      <c r="D76" s="226">
        <v>1480</v>
      </c>
      <c r="E76" s="226">
        <v>1460</v>
      </c>
      <c r="F76" s="135">
        <f t="shared" si="14"/>
        <v>20</v>
      </c>
      <c r="G76" s="5">
        <v>43257</v>
      </c>
      <c r="H76" s="46">
        <v>1711.71</v>
      </c>
      <c r="I76" s="46">
        <v>1626.9999999999998</v>
      </c>
      <c r="J76" s="46">
        <v>1818.53</v>
      </c>
      <c r="K76" s="138">
        <f t="shared" si="16"/>
        <v>1.0624054308264834</v>
      </c>
      <c r="L76" s="138">
        <f t="shared" si="17"/>
        <v>1.1177197295636141</v>
      </c>
      <c r="M76" s="136">
        <v>42825</v>
      </c>
      <c r="N76" s="46">
        <v>69.28</v>
      </c>
      <c r="O76" s="139">
        <v>42200</v>
      </c>
      <c r="P76" s="135">
        <v>7.63</v>
      </c>
      <c r="Q76" s="5">
        <v>43257</v>
      </c>
      <c r="R76" s="226">
        <v>44.603999999999999</v>
      </c>
      <c r="S76" s="5">
        <v>43257</v>
      </c>
      <c r="T76" s="135">
        <v>10850</v>
      </c>
      <c r="U76" s="135">
        <v>12400</v>
      </c>
      <c r="V76" s="135">
        <v>12700</v>
      </c>
      <c r="W76" s="226">
        <f t="shared" si="10"/>
        <v>-1550</v>
      </c>
      <c r="X76" s="226">
        <f t="shared" si="15"/>
        <v>-1850</v>
      </c>
      <c r="Y76" s="226"/>
    </row>
    <row r="77" spans="1:32" s="140" customFormat="1" ht="16.5" customHeight="1">
      <c r="A77" s="5">
        <v>43256</v>
      </c>
      <c r="B77" s="135">
        <v>10900</v>
      </c>
      <c r="C77" s="5">
        <v>43256</v>
      </c>
      <c r="D77" s="226">
        <v>1485</v>
      </c>
      <c r="E77" s="226">
        <v>1460</v>
      </c>
      <c r="F77" s="135">
        <f t="shared" si="14"/>
        <v>25</v>
      </c>
      <c r="G77" s="5">
        <v>43256</v>
      </c>
      <c r="H77" s="46">
        <v>1703.52</v>
      </c>
      <c r="I77" s="46">
        <v>1630</v>
      </c>
      <c r="J77" s="46">
        <v>1811.5404999999998</v>
      </c>
      <c r="K77" s="138">
        <f t="shared" si="16"/>
        <v>1.0634101742274817</v>
      </c>
      <c r="L77" s="138">
        <f t="shared" si="17"/>
        <v>1.1113745398773005</v>
      </c>
      <c r="M77" s="136">
        <v>42818</v>
      </c>
      <c r="N77" s="46">
        <v>69.64</v>
      </c>
      <c r="O77" s="139">
        <v>42185</v>
      </c>
      <c r="P77" s="135">
        <v>8.01</v>
      </c>
      <c r="Q77" s="5">
        <v>43256</v>
      </c>
      <c r="R77" s="226">
        <v>44.610999999999997</v>
      </c>
      <c r="S77" s="5">
        <v>43256</v>
      </c>
      <c r="T77" s="135">
        <v>10900</v>
      </c>
      <c r="U77" s="135">
        <v>12500</v>
      </c>
      <c r="V77" s="135">
        <v>12800</v>
      </c>
      <c r="W77" s="226">
        <f t="shared" si="10"/>
        <v>-1600</v>
      </c>
      <c r="X77" s="226">
        <f t="shared" si="15"/>
        <v>-1900</v>
      </c>
      <c r="Y77" s="226"/>
    </row>
    <row r="78" spans="1:32" s="140" customFormat="1" ht="16.5" customHeight="1">
      <c r="A78" s="5">
        <v>43255</v>
      </c>
      <c r="B78" s="135">
        <v>11000</v>
      </c>
      <c r="C78" s="5">
        <v>43255</v>
      </c>
      <c r="D78" s="226">
        <v>1490</v>
      </c>
      <c r="E78" s="226">
        <v>1475</v>
      </c>
      <c r="F78" s="135">
        <f t="shared" si="14"/>
        <v>15</v>
      </c>
      <c r="G78" s="5">
        <v>43255</v>
      </c>
      <c r="H78" s="46">
        <v>1732.64</v>
      </c>
      <c r="I78" s="46">
        <v>1638.0000000000002</v>
      </c>
      <c r="J78" s="46">
        <v>1824.42</v>
      </c>
      <c r="K78" s="138">
        <f t="shared" si="16"/>
        <v>1.0529711884753901</v>
      </c>
      <c r="L78" s="138">
        <f t="shared" si="17"/>
        <v>1.1138095238095238</v>
      </c>
      <c r="M78" s="136">
        <v>42811</v>
      </c>
      <c r="N78" s="46">
        <v>69.02</v>
      </c>
      <c r="O78" s="139">
        <v>42170</v>
      </c>
      <c r="P78" s="135">
        <v>10.19</v>
      </c>
      <c r="Q78" s="5">
        <v>43255</v>
      </c>
      <c r="R78" s="226">
        <v>44.622</v>
      </c>
      <c r="S78" s="5">
        <v>43255</v>
      </c>
      <c r="T78" s="135">
        <v>11000</v>
      </c>
      <c r="U78" s="135">
        <v>12600</v>
      </c>
      <c r="V78" s="135">
        <v>12950</v>
      </c>
      <c r="W78" s="226">
        <f t="shared" si="10"/>
        <v>-1600</v>
      </c>
      <c r="X78" s="226">
        <f t="shared" si="15"/>
        <v>-1950</v>
      </c>
      <c r="Y78" s="226"/>
    </row>
    <row r="79" spans="1:32" s="140" customFormat="1" ht="16.5" customHeight="1">
      <c r="A79" s="5">
        <v>43252</v>
      </c>
      <c r="B79" s="135">
        <v>11000</v>
      </c>
      <c r="C79" s="5">
        <v>43252</v>
      </c>
      <c r="D79" s="226">
        <v>1490</v>
      </c>
      <c r="E79" s="226">
        <v>1475</v>
      </c>
      <c r="F79" s="135">
        <f t="shared" si="14"/>
        <v>15</v>
      </c>
      <c r="G79" s="5">
        <v>43252</v>
      </c>
      <c r="H79" s="46">
        <v>1742.48</v>
      </c>
      <c r="I79" s="46">
        <v>1645</v>
      </c>
      <c r="J79" s="46">
        <v>1822.08</v>
      </c>
      <c r="K79" s="138">
        <f t="shared" si="16"/>
        <v>1.0456820164363436</v>
      </c>
      <c r="L79" s="138">
        <f t="shared" si="17"/>
        <v>1.1076474164133738</v>
      </c>
      <c r="M79" s="136">
        <v>42804</v>
      </c>
      <c r="N79" s="46">
        <v>68.37</v>
      </c>
      <c r="O79" s="139">
        <v>42153</v>
      </c>
      <c r="P79" s="135">
        <v>13.21</v>
      </c>
      <c r="Q79" s="5">
        <v>43252</v>
      </c>
      <c r="R79" s="142">
        <v>44.582999999999998</v>
      </c>
      <c r="S79" s="5">
        <v>43252</v>
      </c>
      <c r="T79" s="135">
        <v>11000</v>
      </c>
      <c r="U79" s="135">
        <v>12600</v>
      </c>
      <c r="V79" s="135">
        <v>12950</v>
      </c>
      <c r="W79" s="226">
        <f t="shared" si="10"/>
        <v>-1600</v>
      </c>
      <c r="X79" s="226">
        <f t="shared" si="15"/>
        <v>-1950</v>
      </c>
      <c r="Y79" s="226"/>
    </row>
    <row r="80" spans="1:32" s="140" customFormat="1" ht="16.5" customHeight="1">
      <c r="A80" s="5">
        <v>43251</v>
      </c>
      <c r="B80" s="135">
        <v>11000</v>
      </c>
      <c r="C80" s="5">
        <v>43251</v>
      </c>
      <c r="D80" s="226">
        <v>1500</v>
      </c>
      <c r="E80" s="226">
        <v>1475</v>
      </c>
      <c r="F80" s="135">
        <f t="shared" si="14"/>
        <v>25</v>
      </c>
      <c r="G80" s="5">
        <v>43251</v>
      </c>
      <c r="H80" s="46">
        <v>1756.28</v>
      </c>
      <c r="I80" s="46">
        <v>1629</v>
      </c>
      <c r="J80" s="46">
        <v>1820.52</v>
      </c>
      <c r="K80" s="138">
        <f t="shared" si="16"/>
        <v>1.0365773111348988</v>
      </c>
      <c r="L80" s="138">
        <f t="shared" si="17"/>
        <v>1.1175690607734807</v>
      </c>
      <c r="M80" s="136">
        <v>42797</v>
      </c>
      <c r="N80" s="46">
        <v>67.77</v>
      </c>
      <c r="O80" s="139">
        <v>42142</v>
      </c>
      <c r="P80" s="135">
        <v>15.58</v>
      </c>
      <c r="Q80" s="5">
        <v>43251</v>
      </c>
      <c r="R80" s="142">
        <v>44.564</v>
      </c>
      <c r="S80" s="5">
        <v>43251</v>
      </c>
      <c r="T80" s="135">
        <v>11000</v>
      </c>
      <c r="U80" s="135">
        <v>12600</v>
      </c>
      <c r="V80" s="135">
        <v>12950</v>
      </c>
      <c r="W80" s="226">
        <f t="shared" si="10"/>
        <v>-1600</v>
      </c>
      <c r="X80" s="226">
        <f t="shared" si="15"/>
        <v>-1950</v>
      </c>
      <c r="Y80" s="226"/>
    </row>
    <row r="81" spans="1:25" s="140" customFormat="1" ht="16.5" customHeight="1">
      <c r="A81" s="5">
        <v>43250</v>
      </c>
      <c r="B81" s="135">
        <v>11050</v>
      </c>
      <c r="C81" s="5">
        <v>43250</v>
      </c>
      <c r="D81" s="226">
        <v>1500</v>
      </c>
      <c r="E81" s="226">
        <v>1470</v>
      </c>
      <c r="F81" s="135">
        <f t="shared" si="14"/>
        <v>30</v>
      </c>
      <c r="G81" s="5">
        <v>43250</v>
      </c>
      <c r="H81" s="46">
        <v>1766.3999999999999</v>
      </c>
      <c r="I81" s="46">
        <v>1631</v>
      </c>
      <c r="J81" s="46">
        <v>1815.8489999999999</v>
      </c>
      <c r="K81" s="138">
        <f t="shared" si="16"/>
        <v>1.0279942255434784</v>
      </c>
      <c r="L81" s="138">
        <f t="shared" si="17"/>
        <v>1.1133347639484978</v>
      </c>
      <c r="M81" s="136">
        <v>42790</v>
      </c>
      <c r="N81" s="46">
        <v>65.760000000000005</v>
      </c>
      <c r="O81" s="139">
        <v>42124</v>
      </c>
      <c r="P81" s="135">
        <v>16.97</v>
      </c>
      <c r="Q81" s="5">
        <v>43250</v>
      </c>
      <c r="R81" s="142">
        <v>44.518999999999998</v>
      </c>
      <c r="S81" s="5">
        <v>43250</v>
      </c>
      <c r="T81" s="135">
        <v>11050</v>
      </c>
      <c r="U81" s="135">
        <v>12650</v>
      </c>
      <c r="V81" s="135">
        <v>13000</v>
      </c>
      <c r="W81" s="226">
        <f t="shared" si="10"/>
        <v>-1600</v>
      </c>
      <c r="X81" s="226">
        <f t="shared" si="15"/>
        <v>-1950</v>
      </c>
      <c r="Y81" s="226"/>
    </row>
    <row r="82" spans="1:25" s="140" customFormat="1" ht="16.5" customHeight="1">
      <c r="A82" s="5">
        <v>43249</v>
      </c>
      <c r="B82" s="135">
        <v>11200</v>
      </c>
      <c r="C82" s="5">
        <v>43249</v>
      </c>
      <c r="D82" s="226">
        <v>1520</v>
      </c>
      <c r="E82" s="226">
        <v>1505</v>
      </c>
      <c r="F82" s="135">
        <f t="shared" si="14"/>
        <v>15</v>
      </c>
      <c r="G82" s="5">
        <v>43249</v>
      </c>
      <c r="H82" s="46">
        <v>1787.56</v>
      </c>
      <c r="I82" s="46"/>
      <c r="J82" s="46">
        <v>1858.694</v>
      </c>
      <c r="K82" s="138">
        <f t="shared" si="16"/>
        <v>1.0397939090156414</v>
      </c>
      <c r="L82" s="138"/>
      <c r="M82" s="136">
        <v>42783</v>
      </c>
      <c r="N82" s="46">
        <v>63.46</v>
      </c>
      <c r="O82" s="139">
        <v>42110</v>
      </c>
      <c r="P82" s="135">
        <v>17.170000000000002</v>
      </c>
      <c r="Q82" s="5">
        <v>43249</v>
      </c>
      <c r="R82" s="142">
        <v>44.491</v>
      </c>
      <c r="S82" s="5">
        <v>43249</v>
      </c>
      <c r="T82" s="135">
        <v>11200</v>
      </c>
      <c r="U82" s="135">
        <v>12650</v>
      </c>
      <c r="V82" s="135">
        <v>13000</v>
      </c>
      <c r="W82" s="226">
        <f t="shared" si="10"/>
        <v>-1450</v>
      </c>
      <c r="X82" s="226">
        <f t="shared" si="15"/>
        <v>-1800</v>
      </c>
      <c r="Y82" s="226"/>
    </row>
    <row r="83" spans="1:25" s="140" customFormat="1" ht="16.5" customHeight="1">
      <c r="A83" s="5">
        <v>43248</v>
      </c>
      <c r="B83" s="135">
        <v>11000</v>
      </c>
      <c r="C83" s="5">
        <v>43248</v>
      </c>
      <c r="D83" s="226">
        <v>1500</v>
      </c>
      <c r="E83" s="226">
        <v>1485</v>
      </c>
      <c r="F83" s="135">
        <f t="shared" si="14"/>
        <v>15</v>
      </c>
      <c r="G83" s="5">
        <v>43248</v>
      </c>
      <c r="H83" s="46">
        <v>1746.2900000000002</v>
      </c>
      <c r="I83" s="46">
        <v>1629</v>
      </c>
      <c r="J83" s="46">
        <v>1831.836</v>
      </c>
      <c r="K83" s="138">
        <f t="shared" si="16"/>
        <v>1.0489872816084385</v>
      </c>
      <c r="L83" s="138">
        <f t="shared" ref="L83:L93" si="18">J83/I83</f>
        <v>1.1245156537753223</v>
      </c>
      <c r="M83" s="136">
        <v>42776</v>
      </c>
      <c r="N83" s="141">
        <v>48.32</v>
      </c>
      <c r="O83" s="139">
        <v>42094</v>
      </c>
      <c r="P83" s="135">
        <v>17.079999999999998</v>
      </c>
      <c r="Q83" s="5">
        <v>43248</v>
      </c>
      <c r="R83" s="142">
        <v>44.148000000000003</v>
      </c>
      <c r="S83" s="5">
        <v>43248</v>
      </c>
      <c r="T83" s="135">
        <v>11000</v>
      </c>
      <c r="U83" s="135">
        <v>12650</v>
      </c>
      <c r="V83" s="135">
        <v>13100</v>
      </c>
      <c r="W83" s="226">
        <f t="shared" si="10"/>
        <v>-1650</v>
      </c>
      <c r="X83" s="226">
        <f t="shared" si="15"/>
        <v>-2100</v>
      </c>
      <c r="Y83" s="226"/>
    </row>
    <row r="84" spans="1:25" s="140" customFormat="1" ht="16.5" customHeight="1">
      <c r="A84" s="5">
        <v>43245</v>
      </c>
      <c r="B84" s="135">
        <v>11150</v>
      </c>
      <c r="C84" s="5">
        <v>43245</v>
      </c>
      <c r="D84" s="226">
        <v>1515</v>
      </c>
      <c r="E84" s="226">
        <v>1485</v>
      </c>
      <c r="F84" s="135">
        <f t="shared" si="14"/>
        <v>30</v>
      </c>
      <c r="G84" s="5">
        <v>43245</v>
      </c>
      <c r="H84" s="46">
        <v>1762.67</v>
      </c>
      <c r="I84" s="46">
        <v>1658.0000000000002</v>
      </c>
      <c r="J84" s="46">
        <v>1858.4375</v>
      </c>
      <c r="K84" s="138">
        <f t="shared" si="16"/>
        <v>1.0543309297826593</v>
      </c>
      <c r="L84" s="138">
        <f t="shared" si="18"/>
        <v>1.1208911338962604</v>
      </c>
      <c r="M84" s="136">
        <v>42755</v>
      </c>
      <c r="N84" s="141">
        <v>63.33</v>
      </c>
      <c r="O84" s="139">
        <v>42076</v>
      </c>
      <c r="P84" s="135">
        <v>16.88</v>
      </c>
      <c r="Q84" s="5">
        <v>43245</v>
      </c>
      <c r="R84" s="142">
        <v>43.91</v>
      </c>
      <c r="S84" s="5">
        <v>43245</v>
      </c>
      <c r="T84" s="135">
        <v>11150</v>
      </c>
      <c r="U84" s="135">
        <v>12650</v>
      </c>
      <c r="V84" s="135">
        <v>13100</v>
      </c>
      <c r="W84" s="226">
        <f t="shared" si="10"/>
        <v>-1500</v>
      </c>
      <c r="X84" s="226">
        <f t="shared" si="15"/>
        <v>-1950</v>
      </c>
      <c r="Y84" s="226"/>
    </row>
    <row r="85" spans="1:25" s="140" customFormat="1" ht="16.5" customHeight="1">
      <c r="A85" s="5">
        <v>43244</v>
      </c>
      <c r="B85" s="135">
        <v>11050</v>
      </c>
      <c r="C85" s="5">
        <v>43244</v>
      </c>
      <c r="D85" s="226">
        <v>1515</v>
      </c>
      <c r="E85" s="226">
        <v>1480</v>
      </c>
      <c r="F85" s="135">
        <f t="shared" si="14"/>
        <v>35</v>
      </c>
      <c r="G85" s="5">
        <v>43244</v>
      </c>
      <c r="H85" s="46">
        <v>1782.96</v>
      </c>
      <c r="I85" s="46">
        <v>1654.0000000000002</v>
      </c>
      <c r="J85" s="46">
        <v>1857.6785</v>
      </c>
      <c r="K85" s="138">
        <f t="shared" si="16"/>
        <v>1.0419069973527169</v>
      </c>
      <c r="L85" s="138">
        <f t="shared" si="18"/>
        <v>1.1231429866989115</v>
      </c>
      <c r="M85" s="136">
        <v>42748</v>
      </c>
      <c r="N85" s="141">
        <v>68.510000000000005</v>
      </c>
      <c r="O85" s="139">
        <v>42063</v>
      </c>
      <c r="P85" s="135">
        <v>16.399999999999999</v>
      </c>
      <c r="Q85" s="5">
        <v>43244</v>
      </c>
      <c r="R85" s="142">
        <v>43.639000000000003</v>
      </c>
      <c r="S85" s="5">
        <v>43244</v>
      </c>
      <c r="T85" s="135">
        <v>11050</v>
      </c>
      <c r="U85" s="135">
        <v>12650</v>
      </c>
      <c r="V85" s="135">
        <v>13100</v>
      </c>
      <c r="W85" s="226">
        <f t="shared" si="10"/>
        <v>-1600</v>
      </c>
      <c r="X85" s="226">
        <f t="shared" si="15"/>
        <v>-2050</v>
      </c>
      <c r="Y85" s="226"/>
    </row>
    <row r="86" spans="1:25" s="140" customFormat="1" ht="16.5" customHeight="1">
      <c r="A86" s="5">
        <v>43243</v>
      </c>
      <c r="B86" s="135">
        <v>11150</v>
      </c>
      <c r="C86" s="5">
        <v>43243</v>
      </c>
      <c r="D86" s="226">
        <v>1515</v>
      </c>
      <c r="E86" s="226">
        <v>1480</v>
      </c>
      <c r="F86" s="135">
        <f t="shared" si="14"/>
        <v>35</v>
      </c>
      <c r="G86" s="5">
        <v>43243</v>
      </c>
      <c r="H86" s="46">
        <v>1788.15</v>
      </c>
      <c r="I86" s="46">
        <v>1655</v>
      </c>
      <c r="J86" s="46">
        <v>1856.09</v>
      </c>
      <c r="K86" s="138">
        <f t="shared" si="16"/>
        <v>1.0379945753991555</v>
      </c>
      <c r="L86" s="138">
        <f t="shared" si="18"/>
        <v>1.1215045317220542</v>
      </c>
      <c r="M86" s="136">
        <v>42741</v>
      </c>
      <c r="N86" s="141">
        <v>68.69</v>
      </c>
      <c r="O86" s="139">
        <v>42048</v>
      </c>
      <c r="P86" s="135">
        <v>13.72</v>
      </c>
      <c r="Q86" s="5">
        <v>43243</v>
      </c>
      <c r="R86" s="142">
        <v>43.625999999999998</v>
      </c>
      <c r="S86" s="5">
        <v>43243</v>
      </c>
      <c r="T86" s="135">
        <v>11150</v>
      </c>
      <c r="U86" s="135">
        <v>12700</v>
      </c>
      <c r="V86" s="135">
        <v>13150</v>
      </c>
      <c r="W86" s="226">
        <f t="shared" si="10"/>
        <v>-1550</v>
      </c>
      <c r="X86" s="226">
        <f t="shared" si="15"/>
        <v>-2000</v>
      </c>
      <c r="Y86" s="226"/>
    </row>
    <row r="87" spans="1:25" s="140" customFormat="1" ht="16.5" customHeight="1">
      <c r="A87" s="5">
        <v>43242</v>
      </c>
      <c r="B87" s="135">
        <v>11350</v>
      </c>
      <c r="C87" s="5">
        <v>43242</v>
      </c>
      <c r="D87" s="226">
        <v>1525</v>
      </c>
      <c r="E87" s="226">
        <v>1525</v>
      </c>
      <c r="F87" s="135">
        <f t="shared" si="14"/>
        <v>0</v>
      </c>
      <c r="G87" s="5">
        <v>43242</v>
      </c>
      <c r="H87" s="46">
        <v>1791</v>
      </c>
      <c r="I87" s="46">
        <v>1671</v>
      </c>
      <c r="J87" s="46">
        <v>1908.335</v>
      </c>
      <c r="K87" s="138">
        <f t="shared" si="16"/>
        <v>1.0655136795086544</v>
      </c>
      <c r="L87" s="138">
        <f t="shared" si="18"/>
        <v>1.1420317175344106</v>
      </c>
      <c r="M87" s="136">
        <v>42734</v>
      </c>
      <c r="N87" s="141">
        <v>68.02</v>
      </c>
      <c r="O87" s="139">
        <v>42034</v>
      </c>
      <c r="P87" s="135">
        <v>11.82</v>
      </c>
      <c r="Q87" s="5">
        <v>43242</v>
      </c>
      <c r="R87" s="142">
        <v>43.594000000000001</v>
      </c>
      <c r="S87" s="5">
        <v>43242</v>
      </c>
      <c r="T87" s="135">
        <v>11350</v>
      </c>
      <c r="U87" s="135">
        <v>12700</v>
      </c>
      <c r="V87" s="135">
        <v>13200</v>
      </c>
      <c r="W87" s="226">
        <f t="shared" si="10"/>
        <v>-1350</v>
      </c>
      <c r="X87" s="226">
        <f t="shared" si="15"/>
        <v>-1850</v>
      </c>
      <c r="Y87" s="226"/>
    </row>
    <row r="88" spans="1:25" s="140" customFormat="1" ht="16.5" customHeight="1">
      <c r="A88" s="5">
        <v>43241</v>
      </c>
      <c r="B88" s="135">
        <v>11450</v>
      </c>
      <c r="C88" s="5">
        <v>43241</v>
      </c>
      <c r="D88" s="226">
        <v>1545</v>
      </c>
      <c r="E88" s="226">
        <v>1520</v>
      </c>
      <c r="F88" s="135">
        <f t="shared" si="14"/>
        <v>25</v>
      </c>
      <c r="G88" s="5">
        <v>43241</v>
      </c>
      <c r="H88" s="46">
        <v>1799.9999999999998</v>
      </c>
      <c r="I88" s="46">
        <v>1678.0000000000002</v>
      </c>
      <c r="J88" s="46">
        <v>1916.441</v>
      </c>
      <c r="K88" s="138">
        <f t="shared" si="16"/>
        <v>1.0646894444444446</v>
      </c>
      <c r="L88" s="138">
        <f t="shared" si="18"/>
        <v>1.1420983313468414</v>
      </c>
      <c r="M88" s="136">
        <v>42727</v>
      </c>
      <c r="N88" s="141">
        <v>71.3</v>
      </c>
      <c r="O88" s="139">
        <v>42020</v>
      </c>
      <c r="P88" s="135">
        <v>10.51</v>
      </c>
      <c r="Q88" s="5">
        <v>43241</v>
      </c>
      <c r="R88" s="142">
        <v>43.237000000000002</v>
      </c>
      <c r="S88" s="5">
        <v>43241</v>
      </c>
      <c r="T88" s="135">
        <v>11450</v>
      </c>
      <c r="U88" s="135">
        <v>12600</v>
      </c>
      <c r="V88" s="135">
        <v>13000</v>
      </c>
      <c r="W88" s="226">
        <f t="shared" si="10"/>
        <v>-1150</v>
      </c>
      <c r="X88" s="226">
        <f t="shared" si="15"/>
        <v>-1550</v>
      </c>
      <c r="Y88" s="226"/>
    </row>
    <row r="89" spans="1:25" s="140" customFormat="1" ht="16.5" customHeight="1">
      <c r="A89" s="5">
        <v>43238</v>
      </c>
      <c r="B89" s="135">
        <v>10950</v>
      </c>
      <c r="C89" s="5">
        <v>43238</v>
      </c>
      <c r="D89" s="226">
        <v>1495</v>
      </c>
      <c r="E89" s="226">
        <v>1485</v>
      </c>
      <c r="F89" s="135">
        <f t="shared" si="14"/>
        <v>10</v>
      </c>
      <c r="G89" s="5">
        <v>43238</v>
      </c>
      <c r="H89" s="46">
        <v>1745.1</v>
      </c>
      <c r="I89" s="46">
        <v>1664.0000000000002</v>
      </c>
      <c r="J89" s="46">
        <v>1845.9285000000002</v>
      </c>
      <c r="K89" s="138">
        <f t="shared" si="16"/>
        <v>1.05777806429431</v>
      </c>
      <c r="L89" s="138">
        <f t="shared" si="18"/>
        <v>1.1093320312499999</v>
      </c>
      <c r="M89" s="136">
        <v>42720</v>
      </c>
      <c r="N89" s="141">
        <v>71.19</v>
      </c>
      <c r="O89" s="139">
        <v>42003</v>
      </c>
      <c r="P89" s="135">
        <v>9.92</v>
      </c>
      <c r="Q89" s="5">
        <v>43238</v>
      </c>
      <c r="R89" s="142">
        <v>43.255000000000003</v>
      </c>
      <c r="S89" s="5">
        <v>43238</v>
      </c>
      <c r="T89" s="135">
        <v>10950</v>
      </c>
      <c r="U89" s="135">
        <v>12500</v>
      </c>
      <c r="V89" s="135">
        <v>12900</v>
      </c>
      <c r="W89" s="226">
        <f t="shared" si="10"/>
        <v>-1550</v>
      </c>
      <c r="X89" s="226">
        <f t="shared" si="15"/>
        <v>-1950</v>
      </c>
      <c r="Y89" s="226"/>
    </row>
    <row r="90" spans="1:25" s="140" customFormat="1" ht="16.5" customHeight="1">
      <c r="A90" s="5">
        <v>43237</v>
      </c>
      <c r="B90" s="135">
        <v>10650</v>
      </c>
      <c r="C90" s="5">
        <v>43237</v>
      </c>
      <c r="D90" s="226">
        <v>1480</v>
      </c>
      <c r="E90" s="226">
        <v>1460</v>
      </c>
      <c r="F90" s="135">
        <f t="shared" si="14"/>
        <v>20</v>
      </c>
      <c r="G90" s="5">
        <v>43237</v>
      </c>
      <c r="H90" s="46">
        <v>1709.1</v>
      </c>
      <c r="I90" s="46">
        <v>1663</v>
      </c>
      <c r="J90" s="46">
        <v>1798.0094999999999</v>
      </c>
      <c r="K90" s="138">
        <f t="shared" si="16"/>
        <v>1.0520212392487274</v>
      </c>
      <c r="L90" s="138">
        <f t="shared" si="18"/>
        <v>1.0811843054720385</v>
      </c>
      <c r="M90" s="136">
        <v>42713</v>
      </c>
      <c r="N90" s="141">
        <v>72.650000000000006</v>
      </c>
      <c r="O90" s="139">
        <v>41989</v>
      </c>
      <c r="P90" s="135">
        <v>9.86</v>
      </c>
      <c r="Q90" s="5">
        <v>43237</v>
      </c>
      <c r="R90" s="142">
        <v>43.298999999999999</v>
      </c>
      <c r="S90" s="5">
        <v>43237</v>
      </c>
      <c r="T90" s="135">
        <v>10650</v>
      </c>
      <c r="U90" s="135">
        <v>12500</v>
      </c>
      <c r="V90" s="135">
        <v>12900</v>
      </c>
      <c r="W90" s="226">
        <f t="shared" si="10"/>
        <v>-1850</v>
      </c>
      <c r="X90" s="226">
        <f t="shared" si="15"/>
        <v>-2250</v>
      </c>
      <c r="Y90" s="226"/>
    </row>
    <row r="91" spans="1:25" s="140" customFormat="1" ht="16.5" customHeight="1">
      <c r="A91" s="5">
        <v>43236</v>
      </c>
      <c r="B91" s="135">
        <v>10500</v>
      </c>
      <c r="C91" s="5">
        <v>43236</v>
      </c>
      <c r="D91" s="226">
        <v>1480</v>
      </c>
      <c r="E91" s="226">
        <v>1465</v>
      </c>
      <c r="F91" s="135">
        <f t="shared" si="14"/>
        <v>15</v>
      </c>
      <c r="G91" s="5">
        <v>43236</v>
      </c>
      <c r="H91" s="46">
        <v>1715.3500000000001</v>
      </c>
      <c r="I91" s="46">
        <v>1660</v>
      </c>
      <c r="J91" s="46">
        <v>1797.2895000000001</v>
      </c>
      <c r="K91" s="138">
        <f t="shared" si="16"/>
        <v>1.0477683854606932</v>
      </c>
      <c r="L91" s="138">
        <f t="shared" si="18"/>
        <v>1.0827045180722892</v>
      </c>
      <c r="M91" s="136">
        <v>42706</v>
      </c>
      <c r="N91" s="141">
        <v>70.23</v>
      </c>
      <c r="O91" s="139">
        <v>41974</v>
      </c>
      <c r="P91" s="135">
        <v>9.7799999999999994</v>
      </c>
      <c r="Q91" s="5">
        <v>43236</v>
      </c>
      <c r="R91" s="142">
        <v>43.316000000000003</v>
      </c>
      <c r="S91" s="5">
        <v>43236</v>
      </c>
      <c r="T91" s="135">
        <v>10500</v>
      </c>
      <c r="U91" s="135">
        <v>12600</v>
      </c>
      <c r="V91" s="135">
        <v>12900</v>
      </c>
      <c r="W91" s="226">
        <f t="shared" si="10"/>
        <v>-2100</v>
      </c>
      <c r="X91" s="226">
        <f t="shared" si="15"/>
        <v>-2400</v>
      </c>
      <c r="Y91" s="226"/>
    </row>
    <row r="92" spans="1:25" s="140" customFormat="1" ht="16.5" customHeight="1">
      <c r="A92" s="5">
        <v>43235</v>
      </c>
      <c r="B92" s="135">
        <v>10600</v>
      </c>
      <c r="C92" s="5">
        <v>43235</v>
      </c>
      <c r="D92" s="226">
        <v>1480</v>
      </c>
      <c r="E92" s="226">
        <v>1460</v>
      </c>
      <c r="F92" s="135">
        <f t="shared" si="14"/>
        <v>20</v>
      </c>
      <c r="G92" s="5">
        <v>43235</v>
      </c>
      <c r="H92" s="46">
        <v>1711.71</v>
      </c>
      <c r="I92" s="46">
        <v>1663</v>
      </c>
      <c r="J92" s="46">
        <v>1796.08</v>
      </c>
      <c r="K92" s="138">
        <f t="shared" si="16"/>
        <v>1.0492898913951545</v>
      </c>
      <c r="L92" s="138">
        <f t="shared" si="18"/>
        <v>1.080024052916416</v>
      </c>
      <c r="M92" s="136">
        <v>42699</v>
      </c>
      <c r="N92" s="141">
        <v>70.11</v>
      </c>
      <c r="O92" s="139">
        <v>41957</v>
      </c>
      <c r="P92" s="135">
        <v>9.5399999999999991</v>
      </c>
      <c r="Q92" s="5">
        <v>43235</v>
      </c>
      <c r="R92" s="142">
        <v>43.274999999999999</v>
      </c>
      <c r="S92" s="5">
        <v>43235</v>
      </c>
      <c r="T92" s="135">
        <v>10600</v>
      </c>
      <c r="U92" s="135">
        <v>12600</v>
      </c>
      <c r="V92" s="135">
        <v>12900</v>
      </c>
      <c r="W92" s="226">
        <f t="shared" si="10"/>
        <v>-2000</v>
      </c>
      <c r="X92" s="226">
        <f t="shared" si="15"/>
        <v>-2300</v>
      </c>
      <c r="Y92" s="226"/>
    </row>
    <row r="93" spans="1:25" s="140" customFormat="1" ht="16.5" customHeight="1">
      <c r="A93" s="5">
        <v>43234</v>
      </c>
      <c r="B93" s="135">
        <v>10900</v>
      </c>
      <c r="C93" s="5">
        <v>43234</v>
      </c>
      <c r="D93" s="226">
        <v>1510</v>
      </c>
      <c r="E93" s="226">
        <v>1480</v>
      </c>
      <c r="F93" s="135">
        <f t="shared" si="14"/>
        <v>30</v>
      </c>
      <c r="G93" s="5">
        <v>43234</v>
      </c>
      <c r="H93" s="46">
        <v>1749.9300000000003</v>
      </c>
      <c r="I93" s="46">
        <v>1674.0000000000002</v>
      </c>
      <c r="J93" s="46">
        <v>1829.3200000000002</v>
      </c>
      <c r="K93" s="138">
        <f t="shared" si="16"/>
        <v>1.0453675289868736</v>
      </c>
      <c r="L93" s="138">
        <f t="shared" si="18"/>
        <v>1.0927837514934289</v>
      </c>
      <c r="M93" s="136">
        <v>42692</v>
      </c>
      <c r="N93" s="141">
        <v>69.98</v>
      </c>
      <c r="O93" s="139">
        <v>41943</v>
      </c>
      <c r="P93" s="135">
        <v>9.9600000000000009</v>
      </c>
      <c r="Q93" s="5">
        <v>43234</v>
      </c>
      <c r="R93" s="142">
        <v>43.192999999999998</v>
      </c>
      <c r="S93" s="5">
        <v>43234</v>
      </c>
      <c r="T93" s="135">
        <v>10900</v>
      </c>
      <c r="U93" s="135">
        <v>12600</v>
      </c>
      <c r="V93" s="135">
        <v>12900</v>
      </c>
      <c r="W93" s="226">
        <f t="shared" si="10"/>
        <v>-1700</v>
      </c>
      <c r="X93" s="226">
        <f t="shared" si="15"/>
        <v>-2000</v>
      </c>
      <c r="Y93" s="226"/>
    </row>
    <row r="94" spans="1:25" s="140" customFormat="1" ht="16.5" customHeight="1">
      <c r="A94" s="5">
        <v>43231</v>
      </c>
      <c r="B94" s="135">
        <v>10900</v>
      </c>
      <c r="C94" s="5">
        <v>43231</v>
      </c>
      <c r="D94" s="226">
        <v>1520</v>
      </c>
      <c r="E94" s="226">
        <v>1490</v>
      </c>
      <c r="F94" s="135">
        <f t="shared" si="14"/>
        <v>30</v>
      </c>
      <c r="G94" s="5">
        <v>43231</v>
      </c>
      <c r="H94" s="46">
        <v>1759.94</v>
      </c>
      <c r="I94" s="46"/>
      <c r="J94" s="46">
        <v>1840.7679999999998</v>
      </c>
      <c r="K94" s="138">
        <f t="shared" si="16"/>
        <v>1.0459265656783752</v>
      </c>
      <c r="L94" s="138"/>
      <c r="M94" s="136">
        <v>42685</v>
      </c>
      <c r="N94" s="141">
        <v>69.91</v>
      </c>
      <c r="O94" s="139">
        <v>41926</v>
      </c>
      <c r="P94" s="135">
        <v>10.33</v>
      </c>
      <c r="Q94" s="5">
        <v>43231</v>
      </c>
      <c r="R94" s="142">
        <v>43.198999999999998</v>
      </c>
      <c r="S94" s="5">
        <v>43231</v>
      </c>
      <c r="T94" s="135">
        <v>10900</v>
      </c>
      <c r="U94" s="135">
        <v>12450</v>
      </c>
      <c r="V94" s="135">
        <v>12900</v>
      </c>
      <c r="W94" s="226">
        <f t="shared" si="10"/>
        <v>-1550</v>
      </c>
      <c r="X94" s="226">
        <f t="shared" si="15"/>
        <v>-2000</v>
      </c>
      <c r="Y94" s="226"/>
    </row>
    <row r="95" spans="1:25" s="140" customFormat="1" ht="16.5" customHeight="1">
      <c r="A95" s="5">
        <v>43230</v>
      </c>
      <c r="B95" s="135">
        <v>10950</v>
      </c>
      <c r="C95" s="5">
        <v>43230</v>
      </c>
      <c r="D95" s="226">
        <v>1515</v>
      </c>
      <c r="E95" s="226">
        <v>1490</v>
      </c>
      <c r="F95" s="135">
        <f t="shared" si="14"/>
        <v>25</v>
      </c>
      <c r="G95" s="5">
        <v>43230</v>
      </c>
      <c r="H95" s="46">
        <v>1755.3900000000003</v>
      </c>
      <c r="I95" s="46">
        <v>1690.9999999999998</v>
      </c>
      <c r="J95" s="46">
        <v>1839.6</v>
      </c>
      <c r="K95" s="138">
        <f t="shared" si="16"/>
        <v>1.0479722454839093</v>
      </c>
      <c r="L95" s="138">
        <f t="shared" ref="L95:L106" si="19">J95/I95</f>
        <v>1.0878769958604377</v>
      </c>
      <c r="M95" s="136">
        <v>42678</v>
      </c>
      <c r="N95" s="141">
        <v>69.599999999999994</v>
      </c>
      <c r="O95" s="139">
        <v>41908</v>
      </c>
      <c r="P95" s="135">
        <v>11.19</v>
      </c>
      <c r="Q95" s="5">
        <v>43230</v>
      </c>
      <c r="R95" s="142">
        <v>42.997999999999998</v>
      </c>
      <c r="S95" s="5">
        <v>43230</v>
      </c>
      <c r="T95" s="135">
        <v>10950</v>
      </c>
      <c r="U95" s="135">
        <v>12500</v>
      </c>
      <c r="V95" s="135">
        <v>12900</v>
      </c>
      <c r="W95" s="226">
        <f t="shared" si="10"/>
        <v>-1550</v>
      </c>
      <c r="X95" s="226">
        <f t="shared" si="15"/>
        <v>-1950</v>
      </c>
      <c r="Y95" s="226"/>
    </row>
    <row r="96" spans="1:25" s="140" customFormat="1" ht="16.5" customHeight="1">
      <c r="A96" s="5">
        <v>43229</v>
      </c>
      <c r="B96" s="135">
        <v>10750</v>
      </c>
      <c r="C96" s="5">
        <v>43229</v>
      </c>
      <c r="D96" s="226">
        <v>1515</v>
      </c>
      <c r="E96" s="226">
        <v>1485</v>
      </c>
      <c r="F96" s="135">
        <f t="shared" si="14"/>
        <v>30</v>
      </c>
      <c r="G96" s="5">
        <v>43229</v>
      </c>
      <c r="H96" s="46">
        <v>1744.47</v>
      </c>
      <c r="I96" s="46">
        <v>1709</v>
      </c>
      <c r="J96" s="46">
        <v>1824.306</v>
      </c>
      <c r="K96" s="138">
        <f t="shared" si="16"/>
        <v>1.0457651894271613</v>
      </c>
      <c r="L96" s="138">
        <f t="shared" si="19"/>
        <v>1.0674698654183734</v>
      </c>
      <c r="M96" s="136">
        <v>42671</v>
      </c>
      <c r="N96" s="141">
        <v>69.319999999999993</v>
      </c>
      <c r="O96" s="139">
        <v>41897</v>
      </c>
      <c r="P96" s="135">
        <v>14.75</v>
      </c>
      <c r="Q96" s="5">
        <v>43229</v>
      </c>
      <c r="R96" s="142">
        <v>43.012999999999998</v>
      </c>
      <c r="S96" s="5">
        <v>43229</v>
      </c>
      <c r="T96" s="135">
        <v>10750</v>
      </c>
      <c r="U96" s="135">
        <v>12500</v>
      </c>
      <c r="V96" s="135">
        <v>13000</v>
      </c>
      <c r="W96" s="226">
        <f t="shared" si="10"/>
        <v>-1750</v>
      </c>
      <c r="X96" s="226">
        <f t="shared" si="15"/>
        <v>-2250</v>
      </c>
      <c r="Y96" s="226"/>
    </row>
    <row r="97" spans="1:25" s="140" customFormat="1" ht="16.5" customHeight="1">
      <c r="A97" s="5">
        <v>43228</v>
      </c>
      <c r="B97" s="135">
        <v>11000</v>
      </c>
      <c r="C97" s="5">
        <v>43228</v>
      </c>
      <c r="D97" s="226">
        <v>1535</v>
      </c>
      <c r="E97" s="226">
        <v>1505</v>
      </c>
      <c r="F97" s="135">
        <f t="shared" si="14"/>
        <v>30</v>
      </c>
      <c r="G97" s="5">
        <v>43228</v>
      </c>
      <c r="H97" s="46">
        <v>1763.6399999999999</v>
      </c>
      <c r="I97" s="46">
        <v>1714</v>
      </c>
      <c r="J97" s="46">
        <v>1842.395</v>
      </c>
      <c r="K97" s="138">
        <f t="shared" si="16"/>
        <v>1.044654804835454</v>
      </c>
      <c r="L97" s="138">
        <f t="shared" si="19"/>
        <v>1.074909568261377</v>
      </c>
      <c r="M97" s="136">
        <v>42664</v>
      </c>
      <c r="N97" s="141">
        <v>69.22</v>
      </c>
      <c r="O97" s="139">
        <v>41880</v>
      </c>
      <c r="P97" s="135">
        <v>17.239999999999998</v>
      </c>
      <c r="Q97" s="5">
        <v>43228</v>
      </c>
      <c r="R97" s="142">
        <v>43.008000000000003</v>
      </c>
      <c r="S97" s="5">
        <v>43228</v>
      </c>
      <c r="T97" s="135">
        <v>11000</v>
      </c>
      <c r="U97" s="135">
        <v>12600</v>
      </c>
      <c r="V97" s="135">
        <v>13100</v>
      </c>
      <c r="W97" s="226">
        <f t="shared" si="10"/>
        <v>-1600</v>
      </c>
      <c r="X97" s="226">
        <f t="shared" si="15"/>
        <v>-2100</v>
      </c>
      <c r="Y97" s="226"/>
    </row>
    <row r="98" spans="1:25" s="140" customFormat="1" ht="16.5" customHeight="1">
      <c r="A98" s="5">
        <v>43227</v>
      </c>
      <c r="B98" s="135">
        <v>11000</v>
      </c>
      <c r="C98" s="5">
        <v>43227</v>
      </c>
      <c r="D98" s="226">
        <v>1530</v>
      </c>
      <c r="E98" s="226">
        <v>1500</v>
      </c>
      <c r="F98" s="135">
        <f t="shared" si="14"/>
        <v>30</v>
      </c>
      <c r="G98" s="5">
        <v>43227</v>
      </c>
      <c r="H98" s="46">
        <v>1780.2</v>
      </c>
      <c r="I98" s="46">
        <v>1732</v>
      </c>
      <c r="J98" s="46">
        <v>1848.2814999999998</v>
      </c>
      <c r="K98" s="138">
        <f t="shared" si="16"/>
        <v>1.0382437366588022</v>
      </c>
      <c r="L98" s="138">
        <f t="shared" si="19"/>
        <v>1.0671371247113164</v>
      </c>
      <c r="M98" s="136">
        <v>42657</v>
      </c>
      <c r="N98" s="141">
        <v>68.959999999999994</v>
      </c>
      <c r="O98" s="139">
        <v>41866</v>
      </c>
      <c r="P98" s="135">
        <v>18.8</v>
      </c>
      <c r="Q98" s="5">
        <v>43227</v>
      </c>
      <c r="R98" s="142">
        <v>43.031999999999996</v>
      </c>
      <c r="S98" s="5">
        <v>43227</v>
      </c>
      <c r="T98" s="135">
        <v>11000</v>
      </c>
      <c r="U98" s="135">
        <v>12600</v>
      </c>
      <c r="V98" s="135">
        <v>13100</v>
      </c>
      <c r="W98" s="226">
        <f t="shared" si="10"/>
        <v>-1600</v>
      </c>
      <c r="X98" s="226">
        <f t="shared" si="15"/>
        <v>-2100</v>
      </c>
      <c r="Y98" s="226"/>
    </row>
    <row r="99" spans="1:25" s="140" customFormat="1" ht="16.5" customHeight="1">
      <c r="A99" s="5">
        <v>43224</v>
      </c>
      <c r="B99" s="135">
        <v>10850</v>
      </c>
      <c r="C99" s="5">
        <v>43224</v>
      </c>
      <c r="D99" s="226">
        <v>1510</v>
      </c>
      <c r="E99" s="226">
        <v>1480</v>
      </c>
      <c r="F99" s="135">
        <f t="shared" si="14"/>
        <v>30</v>
      </c>
      <c r="G99" s="5">
        <v>43224</v>
      </c>
      <c r="H99" s="46"/>
      <c r="I99" s="46">
        <v>1732</v>
      </c>
      <c r="J99" s="46">
        <v>1825.8780000000002</v>
      </c>
      <c r="K99" s="138"/>
      <c r="L99" s="138">
        <f t="shared" si="19"/>
        <v>1.0542020785219401</v>
      </c>
      <c r="M99" s="136">
        <v>42643</v>
      </c>
      <c r="N99" s="141">
        <v>66.34</v>
      </c>
      <c r="O99" s="139">
        <v>41851</v>
      </c>
      <c r="P99" s="135">
        <v>21.43</v>
      </c>
      <c r="Q99" s="5">
        <v>43224</v>
      </c>
      <c r="R99" s="142">
        <v>42.905999999999999</v>
      </c>
      <c r="S99" s="5">
        <v>43224</v>
      </c>
      <c r="T99" s="135">
        <v>10850</v>
      </c>
      <c r="U99" s="135">
        <v>12600</v>
      </c>
      <c r="V99" s="135">
        <v>13200</v>
      </c>
      <c r="W99" s="226">
        <f t="shared" si="10"/>
        <v>-1750</v>
      </c>
      <c r="X99" s="226">
        <f t="shared" si="15"/>
        <v>-2350</v>
      </c>
      <c r="Y99" s="226"/>
    </row>
    <row r="100" spans="1:25" s="140" customFormat="1" ht="16.5" customHeight="1">
      <c r="A100" s="5">
        <v>43223</v>
      </c>
      <c r="B100" s="135">
        <v>10750</v>
      </c>
      <c r="C100" s="5">
        <v>43223</v>
      </c>
      <c r="D100" s="226">
        <v>1495</v>
      </c>
      <c r="E100" s="226">
        <v>1475</v>
      </c>
      <c r="F100" s="135">
        <f t="shared" si="14"/>
        <v>20</v>
      </c>
      <c r="G100" s="5">
        <v>43223</v>
      </c>
      <c r="H100" s="46"/>
      <c r="I100" s="46">
        <v>1738.0000000000002</v>
      </c>
      <c r="J100" s="46">
        <v>1826.6270000000002</v>
      </c>
      <c r="K100" s="138"/>
      <c r="L100" s="138">
        <f t="shared" si="19"/>
        <v>1.0509936708860759</v>
      </c>
      <c r="M100" s="136">
        <v>42636</v>
      </c>
      <c r="N100" s="141">
        <v>68.2</v>
      </c>
      <c r="O100" s="139">
        <v>41834</v>
      </c>
      <c r="P100" s="135">
        <v>23.9</v>
      </c>
      <c r="Q100" s="5">
        <v>43223</v>
      </c>
      <c r="R100" s="142">
        <v>42.789000000000001</v>
      </c>
      <c r="S100" s="5">
        <v>43223</v>
      </c>
      <c r="T100" s="135">
        <v>10750</v>
      </c>
      <c r="U100" s="135">
        <v>12600</v>
      </c>
      <c r="V100" s="135">
        <v>13100</v>
      </c>
      <c r="W100" s="226">
        <f t="shared" si="10"/>
        <v>-1850</v>
      </c>
      <c r="X100" s="226">
        <f t="shared" si="15"/>
        <v>-2350</v>
      </c>
      <c r="Y100" s="226"/>
    </row>
    <row r="101" spans="1:25" s="140" customFormat="1" ht="16.5" customHeight="1">
      <c r="A101" s="5">
        <v>43222</v>
      </c>
      <c r="B101" s="135">
        <v>10650</v>
      </c>
      <c r="C101" s="5">
        <v>43222</v>
      </c>
      <c r="D101" s="226">
        <v>1475</v>
      </c>
      <c r="E101" s="226">
        <v>1470</v>
      </c>
      <c r="F101" s="135">
        <f t="shared" ref="F101:F132" si="20">D101-E101</f>
        <v>5</v>
      </c>
      <c r="G101" s="5">
        <v>43222</v>
      </c>
      <c r="H101" s="46">
        <v>1747.2</v>
      </c>
      <c r="I101" s="46">
        <v>1730</v>
      </c>
      <c r="J101" s="46">
        <v>1811.73</v>
      </c>
      <c r="K101" s="138">
        <f t="shared" ref="K101:K126" si="21">J101/H101</f>
        <v>1.036933379120879</v>
      </c>
      <c r="L101" s="138">
        <f t="shared" si="19"/>
        <v>1.0472427745664741</v>
      </c>
      <c r="M101" s="136">
        <v>42622</v>
      </c>
      <c r="N101" s="141">
        <v>69.81</v>
      </c>
      <c r="O101" s="139">
        <v>41820</v>
      </c>
      <c r="P101" s="135">
        <v>25.03</v>
      </c>
      <c r="Q101" s="5">
        <v>43222</v>
      </c>
      <c r="R101" s="142">
        <v>42.765000000000001</v>
      </c>
      <c r="S101" s="5">
        <v>43222</v>
      </c>
      <c r="T101" s="135">
        <v>10650</v>
      </c>
      <c r="U101" s="135">
        <v>12600</v>
      </c>
      <c r="V101" s="135">
        <v>13000</v>
      </c>
      <c r="W101" s="226">
        <f t="shared" ref="W101:W164" si="22">T101-U101</f>
        <v>-1950</v>
      </c>
      <c r="X101" s="226">
        <f t="shared" ref="X101:X132" si="23">T101-V101</f>
        <v>-2350</v>
      </c>
      <c r="Y101" s="226"/>
    </row>
    <row r="102" spans="1:25" s="140" customFormat="1" ht="16.5" customHeight="1">
      <c r="A102" s="5">
        <v>43217</v>
      </c>
      <c r="B102" s="135">
        <v>10500</v>
      </c>
      <c r="C102" s="5">
        <v>43217</v>
      </c>
      <c r="D102" s="226">
        <v>1460</v>
      </c>
      <c r="E102" s="226">
        <v>1445</v>
      </c>
      <c r="F102" s="135">
        <f t="shared" si="20"/>
        <v>15</v>
      </c>
      <c r="G102" s="5">
        <v>43217</v>
      </c>
      <c r="H102" s="46">
        <v>1707.52</v>
      </c>
      <c r="I102" s="46">
        <v>1693</v>
      </c>
      <c r="J102" s="46">
        <v>1781.5619999999999</v>
      </c>
      <c r="K102" s="138">
        <f t="shared" si="21"/>
        <v>1.0433623032233883</v>
      </c>
      <c r="L102" s="138">
        <f t="shared" si="19"/>
        <v>1.0523106910809215</v>
      </c>
      <c r="M102" s="136">
        <v>42615</v>
      </c>
      <c r="N102" s="141">
        <v>69.02</v>
      </c>
      <c r="O102" s="139">
        <v>41803</v>
      </c>
      <c r="P102" s="135">
        <v>26.1</v>
      </c>
      <c r="Q102" s="5">
        <v>43217</v>
      </c>
      <c r="R102" s="142">
        <v>42.771000000000001</v>
      </c>
      <c r="S102" s="5">
        <v>43217</v>
      </c>
      <c r="T102" s="135">
        <v>10500</v>
      </c>
      <c r="U102" s="135">
        <v>12600</v>
      </c>
      <c r="V102" s="135">
        <v>12900</v>
      </c>
      <c r="W102" s="226">
        <f t="shared" si="22"/>
        <v>-2100</v>
      </c>
      <c r="X102" s="226">
        <f t="shared" si="23"/>
        <v>-2400</v>
      </c>
      <c r="Y102" s="226"/>
    </row>
    <row r="103" spans="1:25" s="140" customFormat="1" ht="16.5" customHeight="1">
      <c r="A103" s="5">
        <v>43216</v>
      </c>
      <c r="B103" s="135">
        <v>10600</v>
      </c>
      <c r="C103" s="5">
        <v>43216</v>
      </c>
      <c r="D103" s="226">
        <v>1470</v>
      </c>
      <c r="E103" s="226">
        <v>1455</v>
      </c>
      <c r="F103" s="135">
        <f t="shared" si="20"/>
        <v>15</v>
      </c>
      <c r="G103" s="5">
        <v>43216</v>
      </c>
      <c r="H103" s="46">
        <v>1702.61</v>
      </c>
      <c r="I103" s="46">
        <v>1712</v>
      </c>
      <c r="J103" s="46">
        <v>1795.2240000000002</v>
      </c>
      <c r="K103" s="138">
        <f t="shared" si="21"/>
        <v>1.0543953107288224</v>
      </c>
      <c r="L103" s="138">
        <f t="shared" si="19"/>
        <v>1.0486121495327103</v>
      </c>
      <c r="M103" s="136">
        <v>42608</v>
      </c>
      <c r="N103" s="141">
        <v>69.23</v>
      </c>
      <c r="O103" s="139">
        <v>41789</v>
      </c>
      <c r="P103" s="135">
        <v>26.51</v>
      </c>
      <c r="Q103" s="5">
        <v>43216</v>
      </c>
      <c r="R103" s="142">
        <v>42.634</v>
      </c>
      <c r="S103" s="5">
        <v>43216</v>
      </c>
      <c r="T103" s="135">
        <v>10600</v>
      </c>
      <c r="U103" s="135">
        <v>12500</v>
      </c>
      <c r="V103" s="135">
        <v>12900</v>
      </c>
      <c r="W103" s="226">
        <f t="shared" si="22"/>
        <v>-1900</v>
      </c>
      <c r="X103" s="226">
        <f t="shared" si="23"/>
        <v>-2300</v>
      </c>
      <c r="Y103" s="226"/>
    </row>
    <row r="104" spans="1:25" s="140" customFormat="1" ht="16.5" customHeight="1">
      <c r="A104" s="5">
        <v>43215</v>
      </c>
      <c r="B104" s="135">
        <v>10700</v>
      </c>
      <c r="C104" s="5">
        <v>43215</v>
      </c>
      <c r="D104" s="226">
        <v>1480</v>
      </c>
      <c r="E104" s="226">
        <v>1465</v>
      </c>
      <c r="F104" s="135">
        <f t="shared" si="20"/>
        <v>15</v>
      </c>
      <c r="G104" s="5">
        <v>43215</v>
      </c>
      <c r="H104" s="46">
        <v>1712.6200000000001</v>
      </c>
      <c r="I104" s="46">
        <v>1730.9999999999998</v>
      </c>
      <c r="J104" s="46">
        <v>1834.7504999999999</v>
      </c>
      <c r="K104" s="138">
        <f t="shared" si="21"/>
        <v>1.0713120832408822</v>
      </c>
      <c r="L104" s="138">
        <f t="shared" si="19"/>
        <v>1.0599367417677643</v>
      </c>
      <c r="M104" s="136">
        <v>42601</v>
      </c>
      <c r="N104" s="141">
        <v>70.13</v>
      </c>
      <c r="O104" s="139">
        <v>41774</v>
      </c>
      <c r="P104" s="135">
        <v>27</v>
      </c>
      <c r="Q104" s="5">
        <v>43215</v>
      </c>
      <c r="R104" s="142">
        <v>42.64</v>
      </c>
      <c r="S104" s="5">
        <v>43215</v>
      </c>
      <c r="T104" s="135">
        <v>10700</v>
      </c>
      <c r="U104" s="135">
        <v>12400</v>
      </c>
      <c r="V104" s="135">
        <v>12900</v>
      </c>
      <c r="W104" s="226">
        <f t="shared" si="22"/>
        <v>-1700</v>
      </c>
      <c r="X104" s="226">
        <f t="shared" si="23"/>
        <v>-2200</v>
      </c>
      <c r="Y104" s="226"/>
    </row>
    <row r="105" spans="1:25" s="140" customFormat="1" ht="16.5" customHeight="1">
      <c r="A105" s="5">
        <v>43214</v>
      </c>
      <c r="B105" s="135">
        <v>10700</v>
      </c>
      <c r="C105" s="5">
        <v>43214</v>
      </c>
      <c r="D105" s="226">
        <v>1480</v>
      </c>
      <c r="E105" s="226">
        <v>1465</v>
      </c>
      <c r="F105" s="135">
        <f t="shared" si="20"/>
        <v>15</v>
      </c>
      <c r="G105" s="5">
        <v>43214</v>
      </c>
      <c r="H105" s="46">
        <v>1728.68</v>
      </c>
      <c r="I105" s="46">
        <v>1730</v>
      </c>
      <c r="J105" s="46">
        <v>1828.6579999999999</v>
      </c>
      <c r="K105" s="138">
        <f t="shared" si="21"/>
        <v>1.057834879792674</v>
      </c>
      <c r="L105" s="138">
        <f t="shared" si="19"/>
        <v>1.0570277456647399</v>
      </c>
      <c r="M105" s="136">
        <v>42594</v>
      </c>
      <c r="N105" s="141">
        <v>69.64</v>
      </c>
      <c r="O105" s="139">
        <v>41758</v>
      </c>
      <c r="P105" s="135">
        <v>26.3</v>
      </c>
      <c r="Q105" s="5">
        <v>43214</v>
      </c>
      <c r="R105" s="142">
        <v>42.655999999999999</v>
      </c>
      <c r="S105" s="5">
        <v>43214</v>
      </c>
      <c r="T105" s="135">
        <v>10700</v>
      </c>
      <c r="U105" s="135">
        <v>12500</v>
      </c>
      <c r="V105" s="135">
        <v>12800</v>
      </c>
      <c r="W105" s="226">
        <f t="shared" si="22"/>
        <v>-1800</v>
      </c>
      <c r="X105" s="226">
        <f t="shared" si="23"/>
        <v>-2100</v>
      </c>
      <c r="Y105" s="226"/>
    </row>
    <row r="106" spans="1:25" s="140" customFormat="1" ht="16.5" customHeight="1">
      <c r="A106" s="5">
        <v>43213</v>
      </c>
      <c r="B106" s="135">
        <v>10750</v>
      </c>
      <c r="C106" s="5">
        <v>43213</v>
      </c>
      <c r="D106" s="226">
        <v>1475</v>
      </c>
      <c r="E106" s="226">
        <v>1475</v>
      </c>
      <c r="F106" s="135">
        <f t="shared" si="20"/>
        <v>0</v>
      </c>
      <c r="G106" s="5">
        <v>43213</v>
      </c>
      <c r="H106" s="46">
        <v>1736.96</v>
      </c>
      <c r="I106" s="46">
        <v>1734</v>
      </c>
      <c r="J106" s="46">
        <v>1848.944</v>
      </c>
      <c r="K106" s="138">
        <f t="shared" si="21"/>
        <v>1.0644712601326456</v>
      </c>
      <c r="L106" s="138">
        <f t="shared" si="19"/>
        <v>1.0662883506343714</v>
      </c>
      <c r="M106" s="136">
        <v>42587</v>
      </c>
      <c r="N106" s="141">
        <v>70.53</v>
      </c>
      <c r="O106" s="139">
        <v>41744</v>
      </c>
      <c r="P106" s="135">
        <v>25.59</v>
      </c>
      <c r="Q106" s="5">
        <v>43213</v>
      </c>
      <c r="R106" s="142">
        <v>42.654000000000003</v>
      </c>
      <c r="S106" s="5">
        <v>43213</v>
      </c>
      <c r="T106" s="135">
        <v>10750</v>
      </c>
      <c r="U106" s="135">
        <v>12400</v>
      </c>
      <c r="V106" s="135">
        <v>12800</v>
      </c>
      <c r="W106" s="226">
        <f t="shared" si="22"/>
        <v>-1650</v>
      </c>
      <c r="X106" s="226">
        <f t="shared" si="23"/>
        <v>-2050</v>
      </c>
      <c r="Y106" s="226"/>
    </row>
    <row r="107" spans="1:25" s="140" customFormat="1" ht="16.5" customHeight="1">
      <c r="A107" s="5">
        <v>43210</v>
      </c>
      <c r="B107" s="135">
        <v>10800</v>
      </c>
      <c r="C107" s="5">
        <v>43210</v>
      </c>
      <c r="D107" s="226">
        <v>1465</v>
      </c>
      <c r="E107" s="226">
        <v>1465</v>
      </c>
      <c r="F107" s="135">
        <f t="shared" si="20"/>
        <v>0</v>
      </c>
      <c r="G107" s="5">
        <v>43210</v>
      </c>
      <c r="H107" s="46">
        <v>1740.0299999999997</v>
      </c>
      <c r="I107" s="46"/>
      <c r="J107" s="46">
        <v>1838.4005</v>
      </c>
      <c r="K107" s="138">
        <f t="shared" si="21"/>
        <v>1.0565337953943323</v>
      </c>
      <c r="L107" s="138"/>
      <c r="M107" s="136">
        <v>42580</v>
      </c>
      <c r="N107" s="141">
        <v>70.98</v>
      </c>
      <c r="O107" s="139">
        <v>41726</v>
      </c>
      <c r="P107" s="135">
        <v>24.53</v>
      </c>
      <c r="Q107" s="5">
        <v>43210</v>
      </c>
      <c r="R107" s="142">
        <v>42.587000000000003</v>
      </c>
      <c r="S107" s="5">
        <v>43210</v>
      </c>
      <c r="T107" s="135">
        <v>10800</v>
      </c>
      <c r="U107" s="135">
        <v>12400</v>
      </c>
      <c r="V107" s="135">
        <v>12500</v>
      </c>
      <c r="W107" s="226">
        <f t="shared" si="22"/>
        <v>-1600</v>
      </c>
      <c r="X107" s="226">
        <f t="shared" si="23"/>
        <v>-1700</v>
      </c>
      <c r="Y107" s="226"/>
    </row>
    <row r="108" spans="1:25" s="140" customFormat="1" ht="16.5" customHeight="1">
      <c r="A108" s="5">
        <v>43209</v>
      </c>
      <c r="B108" s="135">
        <v>10450</v>
      </c>
      <c r="C108" s="5">
        <v>43209</v>
      </c>
      <c r="D108" s="226">
        <v>1485</v>
      </c>
      <c r="E108" s="226">
        <v>1470</v>
      </c>
      <c r="F108" s="135">
        <f t="shared" si="20"/>
        <v>15</v>
      </c>
      <c r="G108" s="5">
        <v>43209</v>
      </c>
      <c r="H108" s="46">
        <v>1740.0299999999997</v>
      </c>
      <c r="I108" s="46">
        <v>1740</v>
      </c>
      <c r="J108" s="46">
        <v>1876.5539999999999</v>
      </c>
      <c r="K108" s="138">
        <f t="shared" si="21"/>
        <v>1.0784607161945485</v>
      </c>
      <c r="L108" s="138">
        <f t="shared" ref="L108:L118" si="24">J108/I108</f>
        <v>1.0784793103448276</v>
      </c>
      <c r="M108" s="136">
        <v>42573</v>
      </c>
      <c r="N108" s="141">
        <v>71.510000000000005</v>
      </c>
      <c r="O108" s="139">
        <v>41712</v>
      </c>
      <c r="P108" s="135">
        <v>23.34</v>
      </c>
      <c r="Q108" s="5">
        <v>43209</v>
      </c>
      <c r="R108" s="142">
        <v>42.539000000000001</v>
      </c>
      <c r="S108" s="5">
        <v>43209</v>
      </c>
      <c r="T108" s="135">
        <v>10450</v>
      </c>
      <c r="U108" s="135">
        <v>12100</v>
      </c>
      <c r="V108" s="135">
        <v>12450</v>
      </c>
      <c r="W108" s="226">
        <f t="shared" si="22"/>
        <v>-1650</v>
      </c>
      <c r="X108" s="226">
        <f t="shared" si="23"/>
        <v>-2000</v>
      </c>
      <c r="Y108" s="226"/>
    </row>
    <row r="109" spans="1:25" s="140" customFormat="1" ht="16.5" customHeight="1">
      <c r="A109" s="5">
        <v>43208</v>
      </c>
      <c r="B109" s="135">
        <v>10250</v>
      </c>
      <c r="C109" s="5">
        <v>43208</v>
      </c>
      <c r="D109" s="226">
        <v>1445</v>
      </c>
      <c r="E109" s="226">
        <v>1430</v>
      </c>
      <c r="F109" s="135">
        <f t="shared" si="20"/>
        <v>15</v>
      </c>
      <c r="G109" s="5">
        <v>43208</v>
      </c>
      <c r="H109" s="46">
        <v>1695.3899999999999</v>
      </c>
      <c r="I109" s="46">
        <v>1699</v>
      </c>
      <c r="J109" s="46">
        <v>1783.6859999999999</v>
      </c>
      <c r="K109" s="138">
        <f t="shared" si="21"/>
        <v>1.052080052377329</v>
      </c>
      <c r="L109" s="138">
        <f t="shared" si="24"/>
        <v>1.0498446144791054</v>
      </c>
      <c r="M109" s="136">
        <v>42566</v>
      </c>
      <c r="N109" s="141">
        <v>71.56</v>
      </c>
      <c r="O109" s="139">
        <v>41697</v>
      </c>
      <c r="P109" s="135">
        <v>21.66</v>
      </c>
      <c r="Q109" s="5">
        <v>43208</v>
      </c>
      <c r="R109" s="142">
        <v>42.503</v>
      </c>
      <c r="S109" s="5">
        <v>43208</v>
      </c>
      <c r="T109" s="135">
        <v>10250</v>
      </c>
      <c r="U109" s="135">
        <v>11900</v>
      </c>
      <c r="V109" s="135">
        <v>12400</v>
      </c>
      <c r="W109" s="226">
        <f t="shared" si="22"/>
        <v>-1650</v>
      </c>
      <c r="X109" s="226">
        <f t="shared" si="23"/>
        <v>-2150</v>
      </c>
      <c r="Y109" s="226"/>
    </row>
    <row r="110" spans="1:25" s="140" customFormat="1" ht="16.5" customHeight="1">
      <c r="A110" s="5">
        <v>43207</v>
      </c>
      <c r="B110" s="135">
        <v>10250</v>
      </c>
      <c r="C110" s="5">
        <v>43207</v>
      </c>
      <c r="D110" s="226">
        <v>1445</v>
      </c>
      <c r="E110" s="226">
        <v>1425</v>
      </c>
      <c r="F110" s="135">
        <f t="shared" si="20"/>
        <v>20</v>
      </c>
      <c r="G110" s="5">
        <v>43207</v>
      </c>
      <c r="H110" s="46">
        <v>1675.8599999999997</v>
      </c>
      <c r="I110" s="46">
        <v>1690</v>
      </c>
      <c r="J110" s="46">
        <v>1764.4189999999999</v>
      </c>
      <c r="K110" s="138">
        <f t="shared" si="21"/>
        <v>1.0528439129760243</v>
      </c>
      <c r="L110" s="138">
        <f t="shared" si="24"/>
        <v>1.0440349112426035</v>
      </c>
      <c r="M110" s="136">
        <v>42559</v>
      </c>
      <c r="N110" s="141">
        <v>70.78</v>
      </c>
      <c r="O110" s="139">
        <v>41683</v>
      </c>
      <c r="P110" s="135">
        <v>20.75</v>
      </c>
      <c r="Q110" s="5">
        <v>43207</v>
      </c>
      <c r="R110" s="142">
        <v>42.432000000000002</v>
      </c>
      <c r="S110" s="5">
        <v>43207</v>
      </c>
      <c r="T110" s="135">
        <v>10250</v>
      </c>
      <c r="U110" s="135">
        <v>11900</v>
      </c>
      <c r="V110" s="135">
        <v>12400</v>
      </c>
      <c r="W110" s="226">
        <f t="shared" si="22"/>
        <v>-1650</v>
      </c>
      <c r="X110" s="226">
        <f t="shared" si="23"/>
        <v>-2150</v>
      </c>
      <c r="Y110" s="226"/>
    </row>
    <row r="111" spans="1:25" s="140" customFormat="1" ht="16.5" customHeight="1">
      <c r="A111" s="5">
        <v>43206</v>
      </c>
      <c r="B111" s="135">
        <v>10350</v>
      </c>
      <c r="C111" s="5">
        <v>43206</v>
      </c>
      <c r="D111" s="226">
        <v>1465</v>
      </c>
      <c r="E111" s="226">
        <v>1425</v>
      </c>
      <c r="F111" s="135">
        <f t="shared" si="20"/>
        <v>40</v>
      </c>
      <c r="G111" s="5">
        <v>43206</v>
      </c>
      <c r="H111" s="46">
        <v>1666.5599999999997</v>
      </c>
      <c r="I111" s="46">
        <v>1690</v>
      </c>
      <c r="J111" s="46">
        <v>1769.3515000000002</v>
      </c>
      <c r="K111" s="138">
        <f t="shared" si="21"/>
        <v>1.0616788474462369</v>
      </c>
      <c r="L111" s="138">
        <f t="shared" si="24"/>
        <v>1.046953550295858</v>
      </c>
      <c r="M111" s="136">
        <v>42552</v>
      </c>
      <c r="N111" s="141">
        <v>69.87</v>
      </c>
      <c r="O111" s="139">
        <v>41654</v>
      </c>
      <c r="P111" s="135">
        <v>17.239999999999998</v>
      </c>
      <c r="Q111" s="5">
        <v>43206</v>
      </c>
      <c r="R111" s="142">
        <v>42.37</v>
      </c>
      <c r="S111" s="5">
        <v>43206</v>
      </c>
      <c r="T111" s="135">
        <v>10350</v>
      </c>
      <c r="U111" s="135">
        <v>11900</v>
      </c>
      <c r="V111" s="135">
        <v>12400</v>
      </c>
      <c r="W111" s="226">
        <f t="shared" si="22"/>
        <v>-1550</v>
      </c>
      <c r="X111" s="226">
        <f t="shared" si="23"/>
        <v>-2050</v>
      </c>
      <c r="Y111" s="226"/>
    </row>
    <row r="112" spans="1:25" s="140" customFormat="1" ht="16.5" customHeight="1">
      <c r="A112" s="5">
        <v>43203</v>
      </c>
      <c r="B112" s="135">
        <v>10550</v>
      </c>
      <c r="C112" s="5">
        <v>43203</v>
      </c>
      <c r="D112" s="226">
        <v>1465</v>
      </c>
      <c r="E112" s="226">
        <v>1435</v>
      </c>
      <c r="F112" s="135">
        <f t="shared" si="20"/>
        <v>30</v>
      </c>
      <c r="G112" s="5">
        <v>43203</v>
      </c>
      <c r="H112" s="46">
        <v>1718.6399999999999</v>
      </c>
      <c r="I112" s="46">
        <v>1705</v>
      </c>
      <c r="J112" s="46">
        <v>1831.596</v>
      </c>
      <c r="K112" s="138">
        <f t="shared" si="21"/>
        <v>1.0657240608853513</v>
      </c>
      <c r="L112" s="138">
        <f t="shared" si="24"/>
        <v>1.0742498533724341</v>
      </c>
      <c r="M112" s="136">
        <v>42545</v>
      </c>
      <c r="N112" s="141">
        <v>68.98</v>
      </c>
      <c r="O112" s="139">
        <v>41639</v>
      </c>
      <c r="P112" s="135">
        <v>15.94</v>
      </c>
      <c r="Q112" s="5">
        <v>43203</v>
      </c>
      <c r="R112" s="142">
        <v>42.124000000000002</v>
      </c>
      <c r="S112" s="5">
        <v>43203</v>
      </c>
      <c r="T112" s="135">
        <v>10550</v>
      </c>
      <c r="U112" s="135">
        <v>11900</v>
      </c>
      <c r="V112" s="135">
        <v>12350</v>
      </c>
      <c r="W112" s="226">
        <f t="shared" si="22"/>
        <v>-1350</v>
      </c>
      <c r="X112" s="226">
        <f t="shared" si="23"/>
        <v>-1800</v>
      </c>
      <c r="Y112" s="226"/>
    </row>
    <row r="113" spans="1:25" s="140" customFormat="1" ht="16.5" customHeight="1">
      <c r="A113" s="5">
        <v>43202</v>
      </c>
      <c r="B113" s="135">
        <v>10400</v>
      </c>
      <c r="C113" s="5">
        <v>43202</v>
      </c>
      <c r="D113" s="226">
        <v>1465</v>
      </c>
      <c r="E113" s="226">
        <v>1440</v>
      </c>
      <c r="F113" s="135">
        <f t="shared" si="20"/>
        <v>25</v>
      </c>
      <c r="G113" s="5">
        <v>43202</v>
      </c>
      <c r="H113" s="46">
        <v>1701.8999999999999</v>
      </c>
      <c r="I113" s="46">
        <v>1700</v>
      </c>
      <c r="J113" s="46">
        <v>1824.1720000000003</v>
      </c>
      <c r="K113" s="138">
        <f t="shared" si="21"/>
        <v>1.0718444091897295</v>
      </c>
      <c r="L113" s="138">
        <f t="shared" si="24"/>
        <v>1.0730423529411766</v>
      </c>
      <c r="M113" s="136">
        <v>42538</v>
      </c>
      <c r="N113" s="141">
        <v>69.03</v>
      </c>
      <c r="O113" s="139">
        <v>41621</v>
      </c>
      <c r="P113" s="135">
        <v>14.8</v>
      </c>
      <c r="Q113" s="5">
        <v>43202</v>
      </c>
      <c r="R113" s="142">
        <v>41.866999999999997</v>
      </c>
      <c r="S113" s="5">
        <v>43202</v>
      </c>
      <c r="T113" s="135">
        <v>10400</v>
      </c>
      <c r="U113" s="135">
        <v>12000</v>
      </c>
      <c r="V113" s="135">
        <v>12400</v>
      </c>
      <c r="W113" s="226">
        <f t="shared" si="22"/>
        <v>-1600</v>
      </c>
      <c r="X113" s="226">
        <f t="shared" si="23"/>
        <v>-2000</v>
      </c>
      <c r="Y113" s="226"/>
    </row>
    <row r="114" spans="1:25" s="140" customFormat="1" ht="16.5" customHeight="1">
      <c r="A114" s="5">
        <v>43201</v>
      </c>
      <c r="B114" s="135">
        <v>10550</v>
      </c>
      <c r="C114" s="5">
        <v>43201</v>
      </c>
      <c r="D114" s="226">
        <v>1465</v>
      </c>
      <c r="E114" s="226">
        <v>1435</v>
      </c>
      <c r="F114" s="135">
        <f t="shared" si="20"/>
        <v>30</v>
      </c>
      <c r="G114" s="5">
        <v>43201</v>
      </c>
      <c r="H114" s="46">
        <v>1709.8600000000001</v>
      </c>
      <c r="I114" s="46">
        <v>1703</v>
      </c>
      <c r="J114" s="46">
        <v>1831.06</v>
      </c>
      <c r="K114" s="138">
        <f t="shared" si="21"/>
        <v>1.0708829962687003</v>
      </c>
      <c r="L114" s="138">
        <f t="shared" si="24"/>
        <v>1.0751967116852612</v>
      </c>
      <c r="M114" s="136">
        <v>42524</v>
      </c>
      <c r="N114" s="141">
        <v>69.540000000000006</v>
      </c>
      <c r="O114" s="139">
        <v>41607</v>
      </c>
      <c r="P114" s="135">
        <v>14.2</v>
      </c>
      <c r="Q114" s="5">
        <v>43201</v>
      </c>
      <c r="R114" s="142">
        <v>41.878</v>
      </c>
      <c r="S114" s="5">
        <v>43201</v>
      </c>
      <c r="T114" s="135">
        <v>10550</v>
      </c>
      <c r="U114" s="135">
        <v>12000</v>
      </c>
      <c r="V114" s="135">
        <v>12500</v>
      </c>
      <c r="W114" s="226">
        <f t="shared" si="22"/>
        <v>-1450</v>
      </c>
      <c r="X114" s="226">
        <f t="shared" si="23"/>
        <v>-1950</v>
      </c>
      <c r="Y114" s="226"/>
    </row>
    <row r="115" spans="1:25" s="140" customFormat="1" ht="16.5" customHeight="1">
      <c r="A115" s="5">
        <v>43200</v>
      </c>
      <c r="B115" s="135">
        <v>10600</v>
      </c>
      <c r="C115" s="5">
        <v>43200</v>
      </c>
      <c r="D115" s="226">
        <v>1465</v>
      </c>
      <c r="E115" s="226">
        <v>1435</v>
      </c>
      <c r="F115" s="135">
        <f t="shared" si="20"/>
        <v>30</v>
      </c>
      <c r="G115" s="5">
        <v>43200</v>
      </c>
      <c r="H115" s="46">
        <v>1706.5499999999997</v>
      </c>
      <c r="I115" s="46">
        <v>1718.0000000000002</v>
      </c>
      <c r="J115" s="46">
        <v>1843.5360000000001</v>
      </c>
      <c r="K115" s="138">
        <f t="shared" si="21"/>
        <v>1.0802707216313616</v>
      </c>
      <c r="L115" s="138">
        <f t="shared" si="24"/>
        <v>1.0730710128055878</v>
      </c>
      <c r="M115" s="136">
        <v>42517</v>
      </c>
      <c r="N115" s="141">
        <v>71.02</v>
      </c>
      <c r="O115" s="139">
        <v>41593</v>
      </c>
      <c r="P115" s="135">
        <v>13.38</v>
      </c>
      <c r="Q115" s="5">
        <v>43200</v>
      </c>
      <c r="R115" s="142">
        <v>41.893999999999998</v>
      </c>
      <c r="S115" s="5">
        <v>43200</v>
      </c>
      <c r="T115" s="135">
        <v>10600</v>
      </c>
      <c r="U115" s="135">
        <v>12000</v>
      </c>
      <c r="V115" s="135">
        <v>12500</v>
      </c>
      <c r="W115" s="226">
        <f t="shared" si="22"/>
        <v>-1400</v>
      </c>
      <c r="X115" s="226">
        <f t="shared" si="23"/>
        <v>-1900</v>
      </c>
      <c r="Y115" s="226"/>
    </row>
    <row r="116" spans="1:25" s="140" customFormat="1" ht="16.5" customHeight="1">
      <c r="A116" s="5">
        <v>43199</v>
      </c>
      <c r="B116" s="135">
        <v>10500</v>
      </c>
      <c r="C116" s="5">
        <v>43199</v>
      </c>
      <c r="D116" s="226">
        <v>1460</v>
      </c>
      <c r="E116" s="226">
        <v>1425</v>
      </c>
      <c r="F116" s="135">
        <f t="shared" si="20"/>
        <v>35</v>
      </c>
      <c r="G116" s="5">
        <v>43199</v>
      </c>
      <c r="H116" s="46">
        <v>1704.22</v>
      </c>
      <c r="I116" s="46">
        <v>1716.9999999999998</v>
      </c>
      <c r="J116" s="46">
        <v>1815.9699999999998</v>
      </c>
      <c r="K116" s="138">
        <f t="shared" si="21"/>
        <v>1.0655725199798147</v>
      </c>
      <c r="L116" s="138">
        <f t="shared" si="24"/>
        <v>1.0576412347117066</v>
      </c>
      <c r="M116" s="136">
        <v>42510</v>
      </c>
      <c r="N116" s="141">
        <v>69.27</v>
      </c>
      <c r="O116" s="139">
        <v>41577</v>
      </c>
      <c r="P116" s="135">
        <v>12.79</v>
      </c>
      <c r="Q116" s="5">
        <v>43199</v>
      </c>
      <c r="R116" s="142">
        <v>41.918999999999997</v>
      </c>
      <c r="S116" s="5">
        <v>43199</v>
      </c>
      <c r="T116" s="135">
        <v>10500</v>
      </c>
      <c r="U116" s="135">
        <v>12000</v>
      </c>
      <c r="V116" s="135">
        <v>12400</v>
      </c>
      <c r="W116" s="226">
        <f t="shared" si="22"/>
        <v>-1500</v>
      </c>
      <c r="X116" s="226">
        <f t="shared" si="23"/>
        <v>-1900</v>
      </c>
      <c r="Y116" s="226"/>
    </row>
    <row r="117" spans="1:25" s="140" customFormat="1" ht="16.5" customHeight="1">
      <c r="A117" s="5">
        <v>43194</v>
      </c>
      <c r="B117" s="135">
        <v>10450</v>
      </c>
      <c r="C117" s="5">
        <v>43194</v>
      </c>
      <c r="D117" s="226">
        <v>1435</v>
      </c>
      <c r="E117" s="226">
        <v>1425</v>
      </c>
      <c r="F117" s="135">
        <f t="shared" si="20"/>
        <v>10</v>
      </c>
      <c r="G117" s="5">
        <v>43194</v>
      </c>
      <c r="H117" s="46">
        <v>1688.24</v>
      </c>
      <c r="I117" s="46">
        <v>1745</v>
      </c>
      <c r="J117" s="46">
        <v>1798.5239999999999</v>
      </c>
      <c r="K117" s="138">
        <f t="shared" si="21"/>
        <v>1.0653248353314695</v>
      </c>
      <c r="L117" s="138">
        <f t="shared" si="24"/>
        <v>1.0306727793696275</v>
      </c>
      <c r="M117" s="136">
        <v>42503</v>
      </c>
      <c r="N117" s="141">
        <v>69.34</v>
      </c>
      <c r="O117" s="139">
        <v>41562</v>
      </c>
      <c r="P117" s="135">
        <v>12.72</v>
      </c>
      <c r="Q117" s="5">
        <v>43194</v>
      </c>
      <c r="R117" s="142">
        <v>41.881</v>
      </c>
      <c r="S117" s="5">
        <v>43194</v>
      </c>
      <c r="T117" s="135">
        <v>10450</v>
      </c>
      <c r="U117" s="135">
        <v>12100</v>
      </c>
      <c r="V117" s="135">
        <v>12300</v>
      </c>
      <c r="W117" s="226">
        <f t="shared" si="22"/>
        <v>-1650</v>
      </c>
      <c r="X117" s="226">
        <f t="shared" si="23"/>
        <v>-1850</v>
      </c>
      <c r="Y117" s="226"/>
    </row>
    <row r="118" spans="1:25" s="140" customFormat="1" ht="16.5" customHeight="1">
      <c r="A118" s="5">
        <v>43193</v>
      </c>
      <c r="B118" s="135">
        <v>10550</v>
      </c>
      <c r="C118" s="5">
        <v>43193</v>
      </c>
      <c r="D118" s="226">
        <v>1445</v>
      </c>
      <c r="E118" s="226">
        <v>1445</v>
      </c>
      <c r="F118" s="135">
        <f t="shared" si="20"/>
        <v>0</v>
      </c>
      <c r="G118" s="5">
        <v>43193</v>
      </c>
      <c r="H118" s="46">
        <v>1692.94</v>
      </c>
      <c r="I118" s="46">
        <v>1750</v>
      </c>
      <c r="J118" s="46">
        <v>1817.3700000000001</v>
      </c>
      <c r="K118" s="138">
        <f t="shared" si="21"/>
        <v>1.0734993561496569</v>
      </c>
      <c r="L118" s="138">
        <f t="shared" si="24"/>
        <v>1.038497142857143</v>
      </c>
      <c r="M118" s="136">
        <v>42496</v>
      </c>
      <c r="N118" s="141">
        <v>70.819999999999993</v>
      </c>
      <c r="O118" s="139">
        <v>41546</v>
      </c>
      <c r="P118" s="135">
        <v>13.59</v>
      </c>
      <c r="Q118" s="5">
        <v>43193</v>
      </c>
      <c r="R118" s="142">
        <v>41.786999999999999</v>
      </c>
      <c r="S118" s="5">
        <v>43193</v>
      </c>
      <c r="T118" s="135">
        <v>10550</v>
      </c>
      <c r="U118" s="135">
        <v>11700</v>
      </c>
      <c r="V118" s="135">
        <v>12000</v>
      </c>
      <c r="W118" s="226">
        <f t="shared" si="22"/>
        <v>-1150</v>
      </c>
      <c r="X118" s="226">
        <f t="shared" si="23"/>
        <v>-1450</v>
      </c>
      <c r="Y118" s="226"/>
    </row>
    <row r="119" spans="1:25" s="140" customFormat="1" ht="16.5" customHeight="1">
      <c r="A119" s="5">
        <v>43192</v>
      </c>
      <c r="B119" s="135">
        <v>10450</v>
      </c>
      <c r="C119" s="5">
        <v>43192</v>
      </c>
      <c r="D119" s="226">
        <v>1435</v>
      </c>
      <c r="E119" s="226">
        <v>1435</v>
      </c>
      <c r="F119" s="135">
        <f t="shared" si="20"/>
        <v>0</v>
      </c>
      <c r="G119" s="5">
        <v>43192</v>
      </c>
      <c r="H119" s="46">
        <v>1725.1999999999998</v>
      </c>
      <c r="I119" s="46"/>
      <c r="J119" s="46">
        <v>1842.74</v>
      </c>
      <c r="K119" s="138">
        <f t="shared" si="21"/>
        <v>1.0681312311616045</v>
      </c>
      <c r="L119" s="138"/>
      <c r="M119" s="136">
        <v>42489</v>
      </c>
      <c r="N119" s="141">
        <v>73.13</v>
      </c>
      <c r="O119" s="139">
        <v>41533</v>
      </c>
      <c r="P119" s="135">
        <v>14.83</v>
      </c>
      <c r="Q119" s="5">
        <v>43192</v>
      </c>
      <c r="R119" s="142">
        <v>41.807000000000002</v>
      </c>
      <c r="S119" s="5">
        <v>43192</v>
      </c>
      <c r="T119" s="135">
        <v>10450</v>
      </c>
      <c r="U119" s="135">
        <v>11400</v>
      </c>
      <c r="V119" s="135">
        <v>11700</v>
      </c>
      <c r="W119" s="226">
        <f t="shared" si="22"/>
        <v>-950</v>
      </c>
      <c r="X119" s="226">
        <f t="shared" si="23"/>
        <v>-1250</v>
      </c>
      <c r="Y119" s="226"/>
    </row>
    <row r="120" spans="1:25" s="140" customFormat="1" ht="16.5" customHeight="1">
      <c r="A120" s="5">
        <v>43189</v>
      </c>
      <c r="B120" s="135">
        <v>10450</v>
      </c>
      <c r="C120" s="5">
        <v>43189</v>
      </c>
      <c r="D120" s="226">
        <v>1435</v>
      </c>
      <c r="E120" s="226">
        <v>1435</v>
      </c>
      <c r="F120" s="135">
        <f t="shared" si="20"/>
        <v>0</v>
      </c>
      <c r="G120" s="5">
        <v>43189</v>
      </c>
      <c r="H120" s="46">
        <v>1729.6000000000001</v>
      </c>
      <c r="I120" s="46"/>
      <c r="J120" s="46">
        <v>1854.252</v>
      </c>
      <c r="K120" s="138">
        <f t="shared" si="21"/>
        <v>1.0720698427382052</v>
      </c>
      <c r="L120" s="138"/>
      <c r="M120" s="136">
        <v>42482</v>
      </c>
      <c r="N120" s="141">
        <v>71.540000000000006</v>
      </c>
      <c r="O120" s="139">
        <v>41516</v>
      </c>
      <c r="P120" s="135">
        <v>15.8</v>
      </c>
      <c r="Q120" s="5">
        <v>43189</v>
      </c>
      <c r="R120" s="142">
        <v>41.655999999999999</v>
      </c>
      <c r="S120" s="5">
        <v>43189</v>
      </c>
      <c r="T120" s="135">
        <v>10450</v>
      </c>
      <c r="U120" s="135">
        <v>11500</v>
      </c>
      <c r="V120" s="135">
        <v>11700</v>
      </c>
      <c r="W120" s="226">
        <f t="shared" si="22"/>
        <v>-1050</v>
      </c>
      <c r="X120" s="226">
        <f t="shared" si="23"/>
        <v>-1250</v>
      </c>
      <c r="Y120" s="226"/>
    </row>
    <row r="121" spans="1:25" s="140" customFormat="1" ht="16.5" customHeight="1">
      <c r="A121" s="5">
        <v>43188</v>
      </c>
      <c r="B121" s="135">
        <v>10450</v>
      </c>
      <c r="C121" s="5">
        <v>43188</v>
      </c>
      <c r="D121" s="226">
        <v>1435</v>
      </c>
      <c r="E121" s="226">
        <v>1375</v>
      </c>
      <c r="F121" s="135">
        <f t="shared" si="20"/>
        <v>60</v>
      </c>
      <c r="G121" s="5">
        <v>43188</v>
      </c>
      <c r="H121" s="46">
        <v>1710.8000000000002</v>
      </c>
      <c r="I121" s="46">
        <v>1680</v>
      </c>
      <c r="J121" s="46">
        <v>1824.5250000000001</v>
      </c>
      <c r="K121" s="138">
        <f t="shared" si="21"/>
        <v>1.0664747486555997</v>
      </c>
      <c r="L121" s="138">
        <f t="shared" ref="L121:L149" si="25">J121/I121</f>
        <v>1.0860267857142858</v>
      </c>
      <c r="M121" s="136">
        <v>42475</v>
      </c>
      <c r="N121" s="141">
        <v>71.260000000000005</v>
      </c>
      <c r="O121" s="139">
        <v>41501</v>
      </c>
      <c r="P121" s="135">
        <v>16.25</v>
      </c>
      <c r="Q121" s="5">
        <v>43188</v>
      </c>
      <c r="R121" s="142">
        <v>41.658999999999999</v>
      </c>
      <c r="S121" s="5">
        <v>43188</v>
      </c>
      <c r="T121" s="135">
        <v>10450</v>
      </c>
      <c r="U121" s="135">
        <v>11500</v>
      </c>
      <c r="V121" s="135">
        <v>11700</v>
      </c>
      <c r="W121" s="226">
        <f t="shared" si="22"/>
        <v>-1050</v>
      </c>
      <c r="X121" s="226">
        <f t="shared" si="23"/>
        <v>-1250</v>
      </c>
      <c r="Y121" s="226"/>
    </row>
    <row r="122" spans="1:25" s="140" customFormat="1" ht="16.5" customHeight="1">
      <c r="A122" s="5">
        <v>43187</v>
      </c>
      <c r="B122" s="135">
        <v>10450</v>
      </c>
      <c r="C122" s="5">
        <v>43187</v>
      </c>
      <c r="D122" s="226">
        <v>1435</v>
      </c>
      <c r="E122" s="226">
        <v>1375</v>
      </c>
      <c r="F122" s="135">
        <f t="shared" si="20"/>
        <v>60</v>
      </c>
      <c r="G122" s="5">
        <v>43187</v>
      </c>
      <c r="H122" s="46">
        <v>1693.88</v>
      </c>
      <c r="I122" s="46">
        <v>1685</v>
      </c>
      <c r="J122" s="46">
        <v>1758.71</v>
      </c>
      <c r="K122" s="138">
        <f t="shared" si="21"/>
        <v>1.0382730771955511</v>
      </c>
      <c r="L122" s="138">
        <f t="shared" si="25"/>
        <v>1.0437448071216617</v>
      </c>
      <c r="M122" s="136">
        <v>42468</v>
      </c>
      <c r="N122" s="141">
        <v>70.12</v>
      </c>
      <c r="O122" s="139">
        <v>41486</v>
      </c>
      <c r="P122" s="135">
        <v>17.04</v>
      </c>
      <c r="Q122" s="5">
        <v>43187</v>
      </c>
      <c r="R122" s="142">
        <v>41.655000000000001</v>
      </c>
      <c r="S122" s="5">
        <v>43187</v>
      </c>
      <c r="T122" s="135">
        <v>10450</v>
      </c>
      <c r="U122" s="135">
        <v>11500</v>
      </c>
      <c r="V122" s="135">
        <v>11800</v>
      </c>
      <c r="W122" s="226">
        <f t="shared" si="22"/>
        <v>-1050</v>
      </c>
      <c r="X122" s="226">
        <f t="shared" si="23"/>
        <v>-1350</v>
      </c>
      <c r="Y122" s="226"/>
    </row>
    <row r="123" spans="1:25" s="140" customFormat="1" ht="16.5" customHeight="1">
      <c r="A123" s="5">
        <v>43186</v>
      </c>
      <c r="B123" s="135">
        <v>10500</v>
      </c>
      <c r="C123" s="5">
        <v>43186</v>
      </c>
      <c r="D123" s="226">
        <v>1435</v>
      </c>
      <c r="E123" s="226">
        <v>1375</v>
      </c>
      <c r="F123" s="135">
        <f t="shared" si="20"/>
        <v>60</v>
      </c>
      <c r="G123" s="5">
        <v>43186</v>
      </c>
      <c r="H123" s="46">
        <v>1704.3</v>
      </c>
      <c r="I123" s="46">
        <v>1665</v>
      </c>
      <c r="J123" s="46">
        <v>1779.0600000000002</v>
      </c>
      <c r="K123" s="138">
        <f t="shared" si="21"/>
        <v>1.0438655166343955</v>
      </c>
      <c r="L123" s="138">
        <f t="shared" si="25"/>
        <v>1.0685045045045045</v>
      </c>
      <c r="M123" s="136">
        <v>42461</v>
      </c>
      <c r="N123" s="141">
        <v>68.69</v>
      </c>
      <c r="O123" s="139">
        <v>41470</v>
      </c>
      <c r="P123" s="135">
        <v>17.88</v>
      </c>
      <c r="Q123" s="5">
        <v>43186</v>
      </c>
      <c r="R123" s="142">
        <v>41.688000000000002</v>
      </c>
      <c r="S123" s="5">
        <v>43186</v>
      </c>
      <c r="T123" s="135">
        <v>10500</v>
      </c>
      <c r="U123" s="135">
        <v>11600</v>
      </c>
      <c r="V123" s="135">
        <v>11800</v>
      </c>
      <c r="W123" s="226">
        <f t="shared" si="22"/>
        <v>-1100</v>
      </c>
      <c r="X123" s="226">
        <f t="shared" si="23"/>
        <v>-1300</v>
      </c>
      <c r="Y123" s="226"/>
    </row>
    <row r="124" spans="1:25" s="140" customFormat="1" ht="16.5" customHeight="1">
      <c r="A124" s="5">
        <v>43185</v>
      </c>
      <c r="B124" s="135">
        <v>10200</v>
      </c>
      <c r="C124" s="5">
        <v>43185</v>
      </c>
      <c r="D124" s="226">
        <v>1430</v>
      </c>
      <c r="E124" s="226">
        <v>1365</v>
      </c>
      <c r="F124" s="135">
        <f t="shared" si="20"/>
        <v>65</v>
      </c>
      <c r="G124" s="5">
        <v>43185</v>
      </c>
      <c r="H124" s="46">
        <v>1676.75</v>
      </c>
      <c r="I124" s="46">
        <v>1622</v>
      </c>
      <c r="J124" s="46">
        <v>1752.18</v>
      </c>
      <c r="K124" s="138">
        <f t="shared" si="21"/>
        <v>1.0449858356940511</v>
      </c>
      <c r="L124" s="138">
        <f t="shared" si="25"/>
        <v>1.0802589395807645</v>
      </c>
      <c r="M124" s="136">
        <v>42454</v>
      </c>
      <c r="N124" s="141">
        <v>67.819999999999993</v>
      </c>
      <c r="O124" s="139">
        <v>41453</v>
      </c>
      <c r="P124" s="135">
        <v>18.45</v>
      </c>
      <c r="Q124" s="5">
        <v>43185</v>
      </c>
      <c r="R124" s="142">
        <v>41.165999999999997</v>
      </c>
      <c r="S124" s="5">
        <v>43185</v>
      </c>
      <c r="T124" s="135">
        <v>10200</v>
      </c>
      <c r="U124" s="135">
        <v>11700</v>
      </c>
      <c r="V124" s="135">
        <v>12000</v>
      </c>
      <c r="W124" s="226">
        <f t="shared" si="22"/>
        <v>-1500</v>
      </c>
      <c r="X124" s="226">
        <f t="shared" si="23"/>
        <v>-1800</v>
      </c>
      <c r="Y124" s="226"/>
    </row>
    <row r="125" spans="1:25" s="140" customFormat="1" ht="16.5" customHeight="1">
      <c r="A125" s="5">
        <v>43182</v>
      </c>
      <c r="B125" s="135">
        <v>10450</v>
      </c>
      <c r="C125" s="5">
        <v>43182</v>
      </c>
      <c r="D125" s="226">
        <v>1445</v>
      </c>
      <c r="E125" s="226">
        <v>1385</v>
      </c>
      <c r="F125" s="135">
        <f t="shared" si="20"/>
        <v>60</v>
      </c>
      <c r="G125" s="5">
        <v>43182</v>
      </c>
      <c r="H125" s="46">
        <v>1657.75</v>
      </c>
      <c r="I125" s="46">
        <v>1633</v>
      </c>
      <c r="J125" s="46">
        <v>1789.5815</v>
      </c>
      <c r="K125" s="138">
        <f t="shared" si="21"/>
        <v>1.0795243553008596</v>
      </c>
      <c r="L125" s="138">
        <f t="shared" si="25"/>
        <v>1.0958857930189834</v>
      </c>
      <c r="M125" s="136">
        <v>42447</v>
      </c>
      <c r="N125" s="141">
        <v>65.87</v>
      </c>
      <c r="O125" s="139">
        <v>41439</v>
      </c>
      <c r="P125" s="135">
        <v>19.07</v>
      </c>
      <c r="Q125" s="5">
        <v>43182</v>
      </c>
      <c r="R125" s="142">
        <v>40.921999999999997</v>
      </c>
      <c r="S125" s="5">
        <v>43182</v>
      </c>
      <c r="T125" s="226">
        <v>11305</v>
      </c>
      <c r="U125" s="135">
        <v>11800</v>
      </c>
      <c r="V125" s="135">
        <v>12100</v>
      </c>
      <c r="W125" s="226">
        <f t="shared" si="22"/>
        <v>-495</v>
      </c>
      <c r="X125" s="226">
        <f t="shared" si="23"/>
        <v>-795</v>
      </c>
      <c r="Y125" s="226"/>
    </row>
    <row r="126" spans="1:25" s="140" customFormat="1" ht="16.5" customHeight="1">
      <c r="A126" s="5">
        <v>43181</v>
      </c>
      <c r="B126" s="135">
        <v>11300</v>
      </c>
      <c r="C126" s="5">
        <v>43181</v>
      </c>
      <c r="D126" s="226">
        <v>1510</v>
      </c>
      <c r="E126" s="226">
        <v>1460</v>
      </c>
      <c r="F126" s="135">
        <f t="shared" si="20"/>
        <v>50</v>
      </c>
      <c r="G126" s="5">
        <v>43181</v>
      </c>
      <c r="H126" s="46">
        <v>1779.35</v>
      </c>
      <c r="I126" s="46">
        <v>1724</v>
      </c>
      <c r="J126" s="46">
        <v>1914.114</v>
      </c>
      <c r="K126" s="138">
        <f t="shared" si="21"/>
        <v>1.075737769410178</v>
      </c>
      <c r="L126" s="138">
        <f t="shared" si="25"/>
        <v>1.1102749419953597</v>
      </c>
      <c r="M126" s="136">
        <v>42440</v>
      </c>
      <c r="N126" s="141">
        <v>64.8</v>
      </c>
      <c r="O126" s="139">
        <v>41424</v>
      </c>
      <c r="P126" s="135">
        <v>19.95</v>
      </c>
      <c r="Q126" s="5">
        <v>43181</v>
      </c>
      <c r="R126" s="142">
        <v>40.734999999999999</v>
      </c>
      <c r="S126" s="5">
        <v>43181</v>
      </c>
      <c r="T126" s="226">
        <v>12130</v>
      </c>
      <c r="U126" s="135">
        <v>11800</v>
      </c>
      <c r="V126" s="135">
        <v>12100</v>
      </c>
      <c r="W126" s="226">
        <f t="shared" si="22"/>
        <v>330</v>
      </c>
      <c r="X126" s="226">
        <f t="shared" si="23"/>
        <v>30</v>
      </c>
      <c r="Y126" s="226"/>
    </row>
    <row r="127" spans="1:25" s="140" customFormat="1" ht="16.5" customHeight="1">
      <c r="A127" s="5">
        <v>43180</v>
      </c>
      <c r="B127" s="135">
        <v>11300</v>
      </c>
      <c r="C127" s="5">
        <v>43180</v>
      </c>
      <c r="D127" s="226">
        <v>1520</v>
      </c>
      <c r="E127" s="226">
        <v>1460</v>
      </c>
      <c r="F127" s="135">
        <f t="shared" si="20"/>
        <v>60</v>
      </c>
      <c r="G127" s="5">
        <v>43180</v>
      </c>
      <c r="H127" s="46"/>
      <c r="I127" s="46">
        <v>1735</v>
      </c>
      <c r="J127" s="46">
        <v>1917.7529999999999</v>
      </c>
      <c r="K127" s="138"/>
      <c r="L127" s="138">
        <f t="shared" si="25"/>
        <v>1.1053331412103746</v>
      </c>
      <c r="M127" s="136">
        <v>42433</v>
      </c>
      <c r="N127" s="141">
        <v>62.79</v>
      </c>
      <c r="O127" s="139">
        <v>41409</v>
      </c>
      <c r="P127" s="135">
        <v>20.45</v>
      </c>
      <c r="Q127" s="5">
        <v>43180</v>
      </c>
      <c r="R127" s="142">
        <v>40.726999999999997</v>
      </c>
      <c r="S127" s="5">
        <v>43180</v>
      </c>
      <c r="T127" s="226">
        <v>12130</v>
      </c>
      <c r="U127" s="135">
        <v>11800</v>
      </c>
      <c r="V127" s="135">
        <v>12000</v>
      </c>
      <c r="W127" s="226">
        <f t="shared" si="22"/>
        <v>330</v>
      </c>
      <c r="X127" s="226">
        <f t="shared" si="23"/>
        <v>130</v>
      </c>
      <c r="Y127" s="226"/>
    </row>
    <row r="128" spans="1:25" s="140" customFormat="1" ht="16.5" customHeight="1">
      <c r="A128" s="5">
        <v>43179</v>
      </c>
      <c r="B128" s="135">
        <v>11400</v>
      </c>
      <c r="C128" s="5">
        <v>43179</v>
      </c>
      <c r="D128" s="226">
        <v>1525</v>
      </c>
      <c r="E128" s="226">
        <v>1470</v>
      </c>
      <c r="F128" s="135">
        <f t="shared" si="20"/>
        <v>55</v>
      </c>
      <c r="G128" s="5">
        <v>43179</v>
      </c>
      <c r="H128" s="46">
        <v>1757.8</v>
      </c>
      <c r="I128" s="46">
        <v>1733</v>
      </c>
      <c r="J128" s="46">
        <v>1932.6960000000001</v>
      </c>
      <c r="K128" s="138">
        <f t="shared" ref="K128:K148" si="26">J128/H128</f>
        <v>1.0994970986460348</v>
      </c>
      <c r="L128" s="138">
        <f t="shared" si="25"/>
        <v>1.1152313906520486</v>
      </c>
      <c r="M128" s="136">
        <v>42426</v>
      </c>
      <c r="N128" s="141">
        <v>58.64</v>
      </c>
      <c r="O128" s="139">
        <v>41390</v>
      </c>
      <c r="P128" s="135">
        <v>20.79</v>
      </c>
      <c r="Q128" s="5">
        <v>43179</v>
      </c>
      <c r="R128" s="142">
        <v>40.457000000000001</v>
      </c>
      <c r="S128" s="5">
        <v>43179</v>
      </c>
      <c r="T128" s="226">
        <v>12240</v>
      </c>
      <c r="U128" s="135">
        <v>11900</v>
      </c>
      <c r="V128" s="135">
        <v>12000</v>
      </c>
      <c r="W128" s="226">
        <f t="shared" si="22"/>
        <v>340</v>
      </c>
      <c r="X128" s="226">
        <f t="shared" si="23"/>
        <v>240</v>
      </c>
      <c r="Y128" s="226"/>
    </row>
    <row r="129" spans="1:25" s="140" customFormat="1" ht="16.5" customHeight="1">
      <c r="A129" s="5">
        <v>43178</v>
      </c>
      <c r="B129" s="135">
        <v>11600</v>
      </c>
      <c r="C129" s="5">
        <v>43178</v>
      </c>
      <c r="D129" s="226">
        <v>1525</v>
      </c>
      <c r="E129" s="226">
        <v>1485</v>
      </c>
      <c r="F129" s="135">
        <f t="shared" si="20"/>
        <v>40</v>
      </c>
      <c r="G129" s="5">
        <v>43178</v>
      </c>
      <c r="H129" s="46">
        <v>1795.4</v>
      </c>
      <c r="I129" s="46">
        <v>1750</v>
      </c>
      <c r="J129" s="46">
        <v>1975.3290000000002</v>
      </c>
      <c r="K129" s="138">
        <f t="shared" si="26"/>
        <v>1.1002166648100702</v>
      </c>
      <c r="L129" s="138">
        <f t="shared" si="25"/>
        <v>1.1287594285714286</v>
      </c>
      <c r="M129" s="136">
        <v>42419</v>
      </c>
      <c r="N129" s="141">
        <v>21.89</v>
      </c>
      <c r="O129" s="139">
        <v>41379</v>
      </c>
      <c r="P129" s="135">
        <v>20.88</v>
      </c>
      <c r="Q129" s="5">
        <v>43178</v>
      </c>
      <c r="R129" s="142">
        <v>40.314</v>
      </c>
      <c r="S129" s="5">
        <v>43178</v>
      </c>
      <c r="T129" s="226">
        <v>12510</v>
      </c>
      <c r="U129" s="135">
        <v>12000</v>
      </c>
      <c r="V129" s="135">
        <v>12100</v>
      </c>
      <c r="W129" s="226">
        <f t="shared" si="22"/>
        <v>510</v>
      </c>
      <c r="X129" s="226">
        <f t="shared" si="23"/>
        <v>410</v>
      </c>
      <c r="Y129" s="226"/>
    </row>
    <row r="130" spans="1:25" s="140" customFormat="1" ht="16.5" customHeight="1">
      <c r="A130" s="5">
        <v>43175</v>
      </c>
      <c r="B130" s="135">
        <v>11750</v>
      </c>
      <c r="C130" s="5">
        <v>43175</v>
      </c>
      <c r="D130" s="226">
        <v>1545</v>
      </c>
      <c r="E130" s="226">
        <v>1485</v>
      </c>
      <c r="F130" s="135">
        <f t="shared" si="20"/>
        <v>60</v>
      </c>
      <c r="G130" s="5">
        <v>43175</v>
      </c>
      <c r="H130" s="46">
        <v>1822.1000000000001</v>
      </c>
      <c r="I130" s="46">
        <v>1745</v>
      </c>
      <c r="J130" s="46">
        <v>1988.8979999999999</v>
      </c>
      <c r="K130" s="138">
        <f t="shared" si="26"/>
        <v>1.0915416277921079</v>
      </c>
      <c r="L130" s="138">
        <f t="shared" si="25"/>
        <v>1.1397696275071634</v>
      </c>
      <c r="M130" s="136">
        <v>42398</v>
      </c>
      <c r="N130" s="141">
        <v>38.840000000000003</v>
      </c>
      <c r="O130" s="139">
        <v>41362</v>
      </c>
      <c r="P130" s="135">
        <v>20.8</v>
      </c>
      <c r="Q130" s="5">
        <v>43175</v>
      </c>
      <c r="R130" s="142">
        <v>40.283000000000001</v>
      </c>
      <c r="S130" s="5">
        <v>43175</v>
      </c>
      <c r="T130" s="135">
        <v>11750</v>
      </c>
      <c r="U130" s="135">
        <v>12000</v>
      </c>
      <c r="V130" s="135">
        <v>12100</v>
      </c>
      <c r="W130" s="226">
        <f t="shared" si="22"/>
        <v>-250</v>
      </c>
      <c r="X130" s="226">
        <f t="shared" si="23"/>
        <v>-350</v>
      </c>
      <c r="Y130" s="226"/>
    </row>
    <row r="131" spans="1:25" s="140" customFormat="1" ht="16.5" customHeight="1">
      <c r="A131" s="5">
        <v>43174</v>
      </c>
      <c r="B131" s="135">
        <v>11950</v>
      </c>
      <c r="C131" s="5">
        <v>43174</v>
      </c>
      <c r="D131" s="226">
        <v>1550</v>
      </c>
      <c r="E131" s="226">
        <v>1505</v>
      </c>
      <c r="F131" s="135">
        <f t="shared" si="20"/>
        <v>45</v>
      </c>
      <c r="G131" s="5">
        <v>43174</v>
      </c>
      <c r="H131" s="46">
        <v>1834.88</v>
      </c>
      <c r="I131" s="46">
        <v>1760</v>
      </c>
      <c r="J131" s="46">
        <v>2026.5420000000001</v>
      </c>
      <c r="K131" s="138">
        <f t="shared" si="26"/>
        <v>1.1044547872340427</v>
      </c>
      <c r="L131" s="138">
        <f t="shared" si="25"/>
        <v>1.1514443181818184</v>
      </c>
      <c r="M131" s="136">
        <v>42391</v>
      </c>
      <c r="N131" s="141">
        <v>53.23</v>
      </c>
      <c r="O131" s="139">
        <v>41348</v>
      </c>
      <c r="P131" s="135">
        <v>20.64</v>
      </c>
      <c r="Q131" s="5">
        <v>43174</v>
      </c>
      <c r="R131" s="142">
        <v>40.049999999999997</v>
      </c>
      <c r="S131" s="5">
        <v>43174</v>
      </c>
      <c r="T131" s="135">
        <v>11950</v>
      </c>
      <c r="U131" s="135">
        <v>12200</v>
      </c>
      <c r="V131" s="135">
        <v>12100</v>
      </c>
      <c r="W131" s="226">
        <f t="shared" si="22"/>
        <v>-250</v>
      </c>
      <c r="X131" s="226">
        <f t="shared" si="23"/>
        <v>-150</v>
      </c>
      <c r="Y131" s="226"/>
    </row>
    <row r="132" spans="1:25" s="140" customFormat="1" ht="16.5" customHeight="1">
      <c r="A132" s="5">
        <v>43173</v>
      </c>
      <c r="B132" s="135">
        <v>11900</v>
      </c>
      <c r="C132" s="5">
        <v>43173</v>
      </c>
      <c r="D132" s="226">
        <v>1540</v>
      </c>
      <c r="E132" s="226">
        <v>1495</v>
      </c>
      <c r="F132" s="135">
        <f t="shared" si="20"/>
        <v>45</v>
      </c>
      <c r="G132" s="5">
        <v>43173</v>
      </c>
      <c r="H132" s="46">
        <v>1830.1799999999998</v>
      </c>
      <c r="I132" s="46">
        <v>1760</v>
      </c>
      <c r="J132" s="46">
        <v>2022.2825</v>
      </c>
      <c r="K132" s="138">
        <f t="shared" si="26"/>
        <v>1.1049637194155768</v>
      </c>
      <c r="L132" s="138">
        <f t="shared" si="25"/>
        <v>1.1490241477272727</v>
      </c>
      <c r="M132" s="136">
        <v>42384</v>
      </c>
      <c r="N132" s="141">
        <v>55.84</v>
      </c>
      <c r="O132" s="139">
        <v>41332</v>
      </c>
      <c r="P132" s="135">
        <v>20.433</v>
      </c>
      <c r="Q132" s="5">
        <v>43173</v>
      </c>
      <c r="R132" s="142">
        <v>39.981999999999999</v>
      </c>
      <c r="S132" s="5">
        <v>43173</v>
      </c>
      <c r="T132" s="135">
        <v>11900</v>
      </c>
      <c r="U132" s="135">
        <v>12300</v>
      </c>
      <c r="V132" s="135">
        <v>12200</v>
      </c>
      <c r="W132" s="226">
        <f t="shared" si="22"/>
        <v>-400</v>
      </c>
      <c r="X132" s="226">
        <f t="shared" si="23"/>
        <v>-300</v>
      </c>
      <c r="Y132" s="226"/>
    </row>
    <row r="133" spans="1:25" s="140" customFormat="1" ht="16.5" customHeight="1">
      <c r="A133" s="5">
        <v>43172</v>
      </c>
      <c r="B133" s="135">
        <v>11900</v>
      </c>
      <c r="C133" s="5">
        <v>43172</v>
      </c>
      <c r="D133" s="226">
        <v>1540</v>
      </c>
      <c r="E133" s="226">
        <v>1485</v>
      </c>
      <c r="F133" s="135">
        <f t="shared" ref="F133:F146" si="27">D133-E133</f>
        <v>55</v>
      </c>
      <c r="G133" s="5">
        <v>43172</v>
      </c>
      <c r="H133" s="46">
        <v>1807.6200000000001</v>
      </c>
      <c r="I133" s="46">
        <v>1740</v>
      </c>
      <c r="J133" s="46">
        <v>2008.3490000000002</v>
      </c>
      <c r="K133" s="138">
        <f t="shared" si="26"/>
        <v>1.1110460163087374</v>
      </c>
      <c r="L133" s="138">
        <f t="shared" si="25"/>
        <v>1.1542235632183908</v>
      </c>
      <c r="M133" s="136">
        <v>42377</v>
      </c>
      <c r="N133" s="141">
        <v>51.96</v>
      </c>
      <c r="O133" s="139">
        <v>41304</v>
      </c>
      <c r="P133" s="135">
        <v>19.100000000000001</v>
      </c>
      <c r="Q133" s="5">
        <v>43172</v>
      </c>
      <c r="R133" s="142">
        <v>39.99</v>
      </c>
      <c r="S133" s="5">
        <v>43172</v>
      </c>
      <c r="T133" s="135">
        <v>11900</v>
      </c>
      <c r="U133" s="135">
        <v>12500</v>
      </c>
      <c r="V133" s="135">
        <v>12400</v>
      </c>
      <c r="W133" s="226">
        <f t="shared" si="22"/>
        <v>-600</v>
      </c>
      <c r="X133" s="226">
        <f t="shared" ref="X133:X164" si="28">T133-V133</f>
        <v>-500</v>
      </c>
      <c r="Y133" s="226"/>
    </row>
    <row r="134" spans="1:25" s="140" customFormat="1" ht="16.5" customHeight="1">
      <c r="A134" s="5">
        <v>43171</v>
      </c>
      <c r="B134" s="135">
        <v>11900</v>
      </c>
      <c r="C134" s="5">
        <v>43171</v>
      </c>
      <c r="D134" s="226">
        <v>1540</v>
      </c>
      <c r="E134" s="226">
        <v>1495</v>
      </c>
      <c r="F134" s="135">
        <f t="shared" si="27"/>
        <v>45</v>
      </c>
      <c r="G134" s="5">
        <v>43171</v>
      </c>
      <c r="H134" s="46">
        <v>1811.3799999999999</v>
      </c>
      <c r="I134" s="46">
        <v>1742</v>
      </c>
      <c r="J134" s="46">
        <v>2005.81</v>
      </c>
      <c r="K134" s="138">
        <f t="shared" si="26"/>
        <v>1.1073380516512272</v>
      </c>
      <c r="L134" s="138">
        <f t="shared" si="25"/>
        <v>1.1514408725602756</v>
      </c>
      <c r="M134" s="136">
        <v>42369</v>
      </c>
      <c r="N134" s="141">
        <v>56.92</v>
      </c>
      <c r="O134" s="139">
        <v>41289</v>
      </c>
      <c r="P134" s="135">
        <v>19.193999999999999</v>
      </c>
      <c r="Q134" s="5">
        <v>43171</v>
      </c>
      <c r="R134" s="142">
        <v>39.944000000000003</v>
      </c>
      <c r="S134" s="5">
        <v>43171</v>
      </c>
      <c r="T134" s="135">
        <v>11900</v>
      </c>
      <c r="U134" s="135">
        <v>12500</v>
      </c>
      <c r="V134" s="135">
        <v>12500</v>
      </c>
      <c r="W134" s="226">
        <f t="shared" si="22"/>
        <v>-600</v>
      </c>
      <c r="X134" s="226">
        <f t="shared" si="28"/>
        <v>-600</v>
      </c>
      <c r="Y134" s="226"/>
    </row>
    <row r="135" spans="1:25" s="140" customFormat="1" ht="16.5" customHeight="1">
      <c r="A135" s="5">
        <v>43168</v>
      </c>
      <c r="B135" s="135">
        <v>11950</v>
      </c>
      <c r="C135" s="5">
        <v>43168</v>
      </c>
      <c r="D135" s="226">
        <v>1530</v>
      </c>
      <c r="E135" s="226">
        <v>1495</v>
      </c>
      <c r="F135" s="135">
        <f t="shared" si="27"/>
        <v>35</v>
      </c>
      <c r="G135" s="5">
        <v>43168</v>
      </c>
      <c r="H135" s="46">
        <v>1784.1200000000001</v>
      </c>
      <c r="I135" s="46">
        <v>1740</v>
      </c>
      <c r="J135" s="46">
        <v>1991.4359999999999</v>
      </c>
      <c r="K135" s="138">
        <f t="shared" si="26"/>
        <v>1.1162007039885209</v>
      </c>
      <c r="L135" s="138">
        <f t="shared" si="25"/>
        <v>1.144503448275862</v>
      </c>
      <c r="M135" s="136">
        <v>42363</v>
      </c>
      <c r="N135" s="141">
        <v>58.07</v>
      </c>
      <c r="O135" s="139">
        <v>41271</v>
      </c>
      <c r="P135" s="135">
        <v>18.600000000000001</v>
      </c>
      <c r="Q135" s="5">
        <v>43168</v>
      </c>
      <c r="R135" s="142">
        <v>39.866</v>
      </c>
      <c r="S135" s="5">
        <v>43168</v>
      </c>
      <c r="T135" s="135">
        <v>11950</v>
      </c>
      <c r="U135" s="135">
        <v>12700</v>
      </c>
      <c r="V135" s="135">
        <v>12800</v>
      </c>
      <c r="W135" s="226">
        <f t="shared" si="22"/>
        <v>-750</v>
      </c>
      <c r="X135" s="226">
        <f t="shared" si="28"/>
        <v>-850</v>
      </c>
      <c r="Y135" s="226"/>
    </row>
    <row r="136" spans="1:25" s="140" customFormat="1" ht="16.5" customHeight="1">
      <c r="A136" s="5">
        <v>43167</v>
      </c>
      <c r="B136" s="135">
        <v>12150</v>
      </c>
      <c r="C136" s="5">
        <v>43167</v>
      </c>
      <c r="D136" s="226">
        <v>1540</v>
      </c>
      <c r="E136" s="226">
        <v>1510</v>
      </c>
      <c r="F136" s="135">
        <f t="shared" si="27"/>
        <v>30</v>
      </c>
      <c r="G136" s="5">
        <v>43167</v>
      </c>
      <c r="H136" s="46">
        <v>1801.98</v>
      </c>
      <c r="I136" s="46">
        <v>1734</v>
      </c>
      <c r="J136" s="46">
        <v>2035.9070000000002</v>
      </c>
      <c r="K136" s="138">
        <f t="shared" si="26"/>
        <v>1.1298166461336974</v>
      </c>
      <c r="L136" s="138">
        <f t="shared" si="25"/>
        <v>1.1741101499423299</v>
      </c>
      <c r="M136" s="136">
        <v>42356</v>
      </c>
      <c r="N136" s="141">
        <v>58.97</v>
      </c>
      <c r="O136" s="139">
        <v>41260</v>
      </c>
      <c r="P136" s="135">
        <v>18.87</v>
      </c>
      <c r="Q136" s="5">
        <v>43167</v>
      </c>
      <c r="R136" s="142">
        <v>39.895000000000003</v>
      </c>
      <c r="S136" s="5">
        <v>43167</v>
      </c>
      <c r="T136" s="135">
        <v>12150</v>
      </c>
      <c r="U136" s="135">
        <v>12800</v>
      </c>
      <c r="V136" s="135">
        <v>12800</v>
      </c>
      <c r="W136" s="226">
        <f t="shared" si="22"/>
        <v>-650</v>
      </c>
      <c r="X136" s="226">
        <f t="shared" si="28"/>
        <v>-650</v>
      </c>
      <c r="Y136" s="226"/>
    </row>
    <row r="137" spans="1:25" s="140" customFormat="1" ht="16.5" customHeight="1">
      <c r="A137" s="5">
        <v>43166</v>
      </c>
      <c r="B137" s="135">
        <v>12000</v>
      </c>
      <c r="C137" s="5">
        <v>43166</v>
      </c>
      <c r="D137" s="226">
        <v>1540</v>
      </c>
      <c r="E137" s="226">
        <v>1510</v>
      </c>
      <c r="F137" s="135">
        <f t="shared" si="27"/>
        <v>30</v>
      </c>
      <c r="G137" s="5">
        <v>43166</v>
      </c>
      <c r="H137" s="46">
        <v>1802.92</v>
      </c>
      <c r="I137" s="46">
        <v>1749</v>
      </c>
      <c r="J137" s="46">
        <v>2033.9564999999998</v>
      </c>
      <c r="K137" s="138">
        <f t="shared" si="26"/>
        <v>1.1281457302598006</v>
      </c>
      <c r="L137" s="138">
        <f t="shared" si="25"/>
        <v>1.1629253859348199</v>
      </c>
      <c r="M137" s="136">
        <v>42349</v>
      </c>
      <c r="N137" s="141">
        <v>62.17</v>
      </c>
      <c r="O137" s="139">
        <v>41243</v>
      </c>
      <c r="P137" s="135">
        <v>19.3</v>
      </c>
      <c r="Q137" s="5">
        <v>43166</v>
      </c>
      <c r="R137" s="142">
        <v>39.898000000000003</v>
      </c>
      <c r="S137" s="5">
        <v>43166</v>
      </c>
      <c r="T137" s="135">
        <v>12000</v>
      </c>
      <c r="U137" s="135">
        <v>12900</v>
      </c>
      <c r="V137" s="135">
        <v>12900</v>
      </c>
      <c r="W137" s="226">
        <f t="shared" si="22"/>
        <v>-900</v>
      </c>
      <c r="X137" s="226">
        <f t="shared" si="28"/>
        <v>-900</v>
      </c>
      <c r="Y137" s="226"/>
    </row>
    <row r="138" spans="1:25" s="140" customFormat="1" ht="16.5" customHeight="1">
      <c r="A138" s="5">
        <v>43165</v>
      </c>
      <c r="B138" s="135">
        <v>12000</v>
      </c>
      <c r="C138" s="5">
        <v>43165</v>
      </c>
      <c r="D138" s="226">
        <v>1560</v>
      </c>
      <c r="E138" s="226">
        <v>1520</v>
      </c>
      <c r="F138" s="135">
        <f t="shared" si="27"/>
        <v>40</v>
      </c>
      <c r="G138" s="5">
        <v>43165</v>
      </c>
      <c r="H138" s="46">
        <v>1823.6000000000001</v>
      </c>
      <c r="I138" s="46">
        <v>1745</v>
      </c>
      <c r="J138" s="46">
        <v>2049.4050000000002</v>
      </c>
      <c r="K138" s="138">
        <f t="shared" si="26"/>
        <v>1.1238237552094759</v>
      </c>
      <c r="L138" s="138">
        <f t="shared" si="25"/>
        <v>1.1744441260744987</v>
      </c>
      <c r="M138" s="136">
        <v>42342</v>
      </c>
      <c r="N138" s="141">
        <v>60.35</v>
      </c>
      <c r="O138" s="139">
        <v>41229</v>
      </c>
      <c r="P138" s="135">
        <v>18.68</v>
      </c>
      <c r="Q138" s="5">
        <v>43165</v>
      </c>
      <c r="R138" s="142">
        <v>39.9</v>
      </c>
      <c r="S138" s="5">
        <v>43165</v>
      </c>
      <c r="T138" s="135">
        <v>12000</v>
      </c>
      <c r="U138" s="135">
        <v>12900</v>
      </c>
      <c r="V138" s="135">
        <v>12900</v>
      </c>
      <c r="W138" s="226">
        <f t="shared" si="22"/>
        <v>-900</v>
      </c>
      <c r="X138" s="226">
        <f t="shared" si="28"/>
        <v>-900</v>
      </c>
      <c r="Y138" s="226"/>
    </row>
    <row r="139" spans="1:25" s="140" customFormat="1" ht="16.5" customHeight="1">
      <c r="A139" s="5">
        <v>43164</v>
      </c>
      <c r="B139" s="135">
        <v>12200</v>
      </c>
      <c r="C139" s="5">
        <v>43164</v>
      </c>
      <c r="D139" s="226">
        <v>1550</v>
      </c>
      <c r="E139" s="226">
        <v>1520</v>
      </c>
      <c r="F139" s="135">
        <f t="shared" si="27"/>
        <v>30</v>
      </c>
      <c r="G139" s="5">
        <v>43164</v>
      </c>
      <c r="H139" s="46">
        <v>1822.66</v>
      </c>
      <c r="I139" s="46">
        <v>1748.0000000000002</v>
      </c>
      <c r="J139" s="46">
        <v>2056.1624999999999</v>
      </c>
      <c r="K139" s="138">
        <f t="shared" si="26"/>
        <v>1.1281108380059912</v>
      </c>
      <c r="L139" s="138">
        <f t="shared" si="25"/>
        <v>1.1762943363844391</v>
      </c>
      <c r="M139" s="136">
        <v>42335</v>
      </c>
      <c r="N139" s="141">
        <v>64.319999999999993</v>
      </c>
      <c r="O139" s="139">
        <v>41213</v>
      </c>
      <c r="P139" s="135">
        <v>18.05</v>
      </c>
      <c r="Q139" s="5">
        <v>43164</v>
      </c>
      <c r="R139" s="142">
        <v>39.738</v>
      </c>
      <c r="S139" s="5">
        <v>43164</v>
      </c>
      <c r="T139" s="135">
        <v>12200</v>
      </c>
      <c r="U139" s="135">
        <v>12900</v>
      </c>
      <c r="V139" s="135">
        <v>13000</v>
      </c>
      <c r="W139" s="226">
        <f t="shared" si="22"/>
        <v>-700</v>
      </c>
      <c r="X139" s="226">
        <f t="shared" si="28"/>
        <v>-800</v>
      </c>
      <c r="Y139" s="226"/>
    </row>
    <row r="140" spans="1:25" s="140" customFormat="1" ht="16.5" customHeight="1">
      <c r="A140" s="5">
        <v>43161</v>
      </c>
      <c r="B140" s="135">
        <v>12100</v>
      </c>
      <c r="C140" s="5">
        <v>43161</v>
      </c>
      <c r="D140" s="226">
        <v>1550</v>
      </c>
      <c r="E140" s="226">
        <v>1515</v>
      </c>
      <c r="F140" s="135">
        <f t="shared" si="27"/>
        <v>35</v>
      </c>
      <c r="G140" s="5">
        <v>43161</v>
      </c>
      <c r="H140" s="46">
        <v>1819.25</v>
      </c>
      <c r="I140" s="46">
        <v>1735</v>
      </c>
      <c r="J140" s="46">
        <v>2039.625</v>
      </c>
      <c r="K140" s="138">
        <f t="shared" si="26"/>
        <v>1.121135083138656</v>
      </c>
      <c r="L140" s="138">
        <f t="shared" si="25"/>
        <v>1.1755763688760807</v>
      </c>
      <c r="M140" s="136">
        <v>42328</v>
      </c>
      <c r="N140" s="141">
        <v>62.88</v>
      </c>
      <c r="O140" s="139">
        <v>41197</v>
      </c>
      <c r="P140" s="135">
        <v>16.8</v>
      </c>
      <c r="Q140" s="5">
        <v>43161</v>
      </c>
      <c r="R140" s="142">
        <v>39.655999999999999</v>
      </c>
      <c r="S140" s="5">
        <v>43161</v>
      </c>
      <c r="T140" s="135">
        <v>12100</v>
      </c>
      <c r="U140" s="135">
        <v>12900</v>
      </c>
      <c r="V140" s="135">
        <v>13000</v>
      </c>
      <c r="W140" s="226">
        <f t="shared" si="22"/>
        <v>-800</v>
      </c>
      <c r="X140" s="226">
        <f t="shared" si="28"/>
        <v>-900</v>
      </c>
      <c r="Y140" s="226"/>
    </row>
    <row r="141" spans="1:25" s="140" customFormat="1" ht="16.5" customHeight="1">
      <c r="A141" s="5">
        <v>43160</v>
      </c>
      <c r="B141" s="135">
        <v>12200</v>
      </c>
      <c r="C141" s="5">
        <v>43160</v>
      </c>
      <c r="D141" s="226">
        <v>1550</v>
      </c>
      <c r="E141" s="226">
        <v>1515</v>
      </c>
      <c r="F141" s="135">
        <f t="shared" si="27"/>
        <v>35</v>
      </c>
      <c r="G141" s="5">
        <v>43160</v>
      </c>
      <c r="H141" s="46">
        <v>1809.5</v>
      </c>
      <c r="I141" s="46">
        <v>1768</v>
      </c>
      <c r="J141" s="46">
        <v>2046.473</v>
      </c>
      <c r="K141" s="138">
        <f t="shared" si="26"/>
        <v>1.1309604863221885</v>
      </c>
      <c r="L141" s="138">
        <f t="shared" si="25"/>
        <v>1.1575073529411763</v>
      </c>
      <c r="M141" s="136">
        <v>42321</v>
      </c>
      <c r="N141" s="141">
        <v>65.08</v>
      </c>
      <c r="O141" s="139">
        <v>41179</v>
      </c>
      <c r="P141" s="135">
        <v>17.079999999999998</v>
      </c>
      <c r="Q141" s="5">
        <v>43160</v>
      </c>
      <c r="R141" s="142">
        <v>39.642000000000003</v>
      </c>
      <c r="S141" s="5">
        <v>43160</v>
      </c>
      <c r="T141" s="135">
        <v>12200</v>
      </c>
      <c r="U141" s="135">
        <v>13000</v>
      </c>
      <c r="V141" s="135">
        <v>13000</v>
      </c>
      <c r="W141" s="226">
        <f t="shared" si="22"/>
        <v>-800</v>
      </c>
      <c r="X141" s="226">
        <f t="shared" si="28"/>
        <v>-800</v>
      </c>
      <c r="Y141" s="226"/>
    </row>
    <row r="142" spans="1:25" s="140" customFormat="1" ht="16.5" customHeight="1">
      <c r="A142" s="5">
        <v>43159</v>
      </c>
      <c r="B142" s="135">
        <v>12200</v>
      </c>
      <c r="C142" s="5">
        <v>43159</v>
      </c>
      <c r="D142" s="226">
        <v>1550</v>
      </c>
      <c r="E142" s="226">
        <v>1525</v>
      </c>
      <c r="F142" s="135">
        <f t="shared" si="27"/>
        <v>25</v>
      </c>
      <c r="G142" s="5">
        <v>43159</v>
      </c>
      <c r="H142" s="46">
        <v>1821.7200000000003</v>
      </c>
      <c r="I142" s="46">
        <v>1900</v>
      </c>
      <c r="J142" s="46">
        <v>2057.4370000000004</v>
      </c>
      <c r="K142" s="138">
        <f t="shared" si="26"/>
        <v>1.1293925520936259</v>
      </c>
      <c r="L142" s="138">
        <f t="shared" si="25"/>
        <v>1.0828615789473686</v>
      </c>
      <c r="M142" s="136">
        <v>42314</v>
      </c>
      <c r="N142" s="141">
        <v>64.98</v>
      </c>
      <c r="O142" s="139">
        <v>41166</v>
      </c>
      <c r="P142" s="135">
        <v>17.329999999999998</v>
      </c>
      <c r="Q142" s="5">
        <v>43159</v>
      </c>
      <c r="R142" s="142">
        <v>39.308</v>
      </c>
      <c r="S142" s="5">
        <v>43159</v>
      </c>
      <c r="T142" s="135">
        <v>12200</v>
      </c>
      <c r="U142" s="135">
        <v>13000</v>
      </c>
      <c r="V142" s="135">
        <v>13000</v>
      </c>
      <c r="W142" s="226">
        <f t="shared" si="22"/>
        <v>-800</v>
      </c>
      <c r="X142" s="226">
        <f t="shared" si="28"/>
        <v>-800</v>
      </c>
      <c r="Y142" s="226"/>
    </row>
    <row r="143" spans="1:25" s="140" customFormat="1" ht="16.5" customHeight="1">
      <c r="A143" s="5">
        <v>43158</v>
      </c>
      <c r="B143" s="135">
        <v>12000</v>
      </c>
      <c r="C143" s="5">
        <v>43158</v>
      </c>
      <c r="D143" s="226">
        <v>1550</v>
      </c>
      <c r="E143" s="226">
        <v>1515</v>
      </c>
      <c r="F143" s="135">
        <f t="shared" si="27"/>
        <v>35</v>
      </c>
      <c r="G143" s="5">
        <v>43158</v>
      </c>
      <c r="H143" s="46">
        <v>1802.3400000000001</v>
      </c>
      <c r="I143" s="46">
        <v>1845</v>
      </c>
      <c r="J143" s="46">
        <v>2039.6955</v>
      </c>
      <c r="K143" s="138">
        <f t="shared" si="26"/>
        <v>1.1316929658111121</v>
      </c>
      <c r="L143" s="138">
        <f t="shared" si="25"/>
        <v>1.1055260162601626</v>
      </c>
      <c r="M143" s="136">
        <v>42307</v>
      </c>
      <c r="N143" s="141">
        <v>66.209999999999994</v>
      </c>
      <c r="O143" s="139">
        <v>41152</v>
      </c>
      <c r="P143" s="135">
        <v>17.07</v>
      </c>
      <c r="Q143" s="5">
        <v>43158</v>
      </c>
      <c r="R143" s="142">
        <v>39.148000000000003</v>
      </c>
      <c r="S143" s="5">
        <v>43158</v>
      </c>
      <c r="T143" s="135">
        <v>12000</v>
      </c>
      <c r="U143" s="135">
        <v>13000</v>
      </c>
      <c r="V143" s="135">
        <v>13100</v>
      </c>
      <c r="W143" s="226">
        <f t="shared" si="22"/>
        <v>-1000</v>
      </c>
      <c r="X143" s="226">
        <f t="shared" si="28"/>
        <v>-1100</v>
      </c>
      <c r="Y143" s="226"/>
    </row>
    <row r="144" spans="1:25" s="140" customFormat="1" ht="16.5" customHeight="1">
      <c r="A144" s="5">
        <v>43157</v>
      </c>
      <c r="B144" s="135">
        <v>12050</v>
      </c>
      <c r="C144" s="5">
        <v>43157</v>
      </c>
      <c r="D144" s="226">
        <v>1550</v>
      </c>
      <c r="E144" s="226">
        <v>1525</v>
      </c>
      <c r="F144" s="135">
        <f t="shared" si="27"/>
        <v>25</v>
      </c>
      <c r="G144" s="5">
        <v>43157</v>
      </c>
      <c r="H144" s="46">
        <v>1821.7200000000003</v>
      </c>
      <c r="I144" s="46">
        <v>1841</v>
      </c>
      <c r="J144" s="46">
        <v>2047.6105</v>
      </c>
      <c r="K144" s="138">
        <f t="shared" si="26"/>
        <v>1.1239984739696549</v>
      </c>
      <c r="L144" s="138">
        <f t="shared" si="25"/>
        <v>1.1122273221075503</v>
      </c>
      <c r="M144" s="136">
        <v>42300</v>
      </c>
      <c r="N144" s="141">
        <v>66.44</v>
      </c>
      <c r="O144" s="139">
        <v>41137</v>
      </c>
      <c r="P144" s="135">
        <v>15.6</v>
      </c>
      <c r="Q144" s="5">
        <v>43157</v>
      </c>
      <c r="R144" s="142">
        <v>39.148000000000003</v>
      </c>
      <c r="S144" s="5">
        <v>43157</v>
      </c>
      <c r="T144" s="135">
        <v>12050</v>
      </c>
      <c r="U144" s="135">
        <v>13000</v>
      </c>
      <c r="V144" s="135">
        <v>13100</v>
      </c>
      <c r="W144" s="226">
        <f t="shared" si="22"/>
        <v>-950</v>
      </c>
      <c r="X144" s="226">
        <f t="shared" si="28"/>
        <v>-1050</v>
      </c>
      <c r="Y144" s="226"/>
    </row>
    <row r="145" spans="1:25" s="140" customFormat="1" ht="16.5" customHeight="1">
      <c r="A145" s="5">
        <v>43154</v>
      </c>
      <c r="B145" s="135">
        <v>12000</v>
      </c>
      <c r="C145" s="5">
        <v>43154</v>
      </c>
      <c r="D145" s="226">
        <v>1530</v>
      </c>
      <c r="E145" s="226">
        <v>1515</v>
      </c>
      <c r="F145" s="135">
        <f t="shared" si="27"/>
        <v>15</v>
      </c>
      <c r="G145" s="5">
        <v>43154</v>
      </c>
      <c r="H145" s="46">
        <v>1769.08</v>
      </c>
      <c r="I145" s="46">
        <v>1766</v>
      </c>
      <c r="J145" s="46">
        <v>2027.73</v>
      </c>
      <c r="K145" s="138">
        <f t="shared" si="26"/>
        <v>1.1462059375494609</v>
      </c>
      <c r="L145" s="138">
        <f t="shared" si="25"/>
        <v>1.1482049830124574</v>
      </c>
      <c r="M145" s="136">
        <v>42293</v>
      </c>
      <c r="N145" s="141">
        <v>65.92</v>
      </c>
      <c r="O145" s="139">
        <v>41122</v>
      </c>
      <c r="P145" s="135">
        <v>15.25</v>
      </c>
      <c r="Q145" s="5">
        <v>43154</v>
      </c>
      <c r="R145" s="142">
        <v>39.037999999999997</v>
      </c>
      <c r="S145" s="5">
        <v>43154</v>
      </c>
      <c r="T145" s="226">
        <v>12000</v>
      </c>
      <c r="U145" s="135">
        <v>13000</v>
      </c>
      <c r="V145" s="135">
        <v>13000</v>
      </c>
      <c r="W145" s="226">
        <f t="shared" si="22"/>
        <v>-1000</v>
      </c>
      <c r="X145" s="226">
        <f t="shared" si="28"/>
        <v>-1000</v>
      </c>
      <c r="Y145" s="226"/>
    </row>
    <row r="146" spans="1:25" s="140" customFormat="1" ht="16.5" customHeight="1">
      <c r="A146" s="5">
        <v>43153</v>
      </c>
      <c r="B146" s="135">
        <v>11600</v>
      </c>
      <c r="C146" s="5">
        <v>43153</v>
      </c>
      <c r="D146" s="226">
        <v>1510</v>
      </c>
      <c r="E146" s="226">
        <v>1485</v>
      </c>
      <c r="F146" s="135">
        <f t="shared" si="27"/>
        <v>25</v>
      </c>
      <c r="G146" s="5">
        <v>43153</v>
      </c>
      <c r="H146" s="46">
        <v>1739.94</v>
      </c>
      <c r="I146" s="46">
        <v>1734</v>
      </c>
      <c r="J146" s="46">
        <v>1968.75</v>
      </c>
      <c r="K146" s="138">
        <f t="shared" si="26"/>
        <v>1.1315045346391255</v>
      </c>
      <c r="L146" s="138">
        <f t="shared" si="25"/>
        <v>1.1353806228373702</v>
      </c>
      <c r="M146" s="136">
        <v>42287</v>
      </c>
      <c r="N146" s="141">
        <v>54.22</v>
      </c>
      <c r="O146" s="139">
        <v>41106</v>
      </c>
      <c r="P146" s="135">
        <v>14.57</v>
      </c>
      <c r="Q146" s="5">
        <v>43153</v>
      </c>
      <c r="R146" s="142">
        <v>39.027999999999999</v>
      </c>
      <c r="S146" s="5">
        <v>43153</v>
      </c>
      <c r="T146" s="226">
        <v>11600</v>
      </c>
      <c r="U146" s="135">
        <v>12900</v>
      </c>
      <c r="V146" s="135">
        <v>13200</v>
      </c>
      <c r="W146" s="226">
        <f t="shared" si="22"/>
        <v>-1300</v>
      </c>
      <c r="X146" s="226">
        <f t="shared" si="28"/>
        <v>-1600</v>
      </c>
      <c r="Y146" s="226"/>
    </row>
    <row r="147" spans="1:25" s="140" customFormat="1" ht="16.5" customHeight="1">
      <c r="A147" s="5">
        <v>43145</v>
      </c>
      <c r="B147" s="135" t="e">
        <f>#REF!+#REF!</f>
        <v>#REF!</v>
      </c>
      <c r="C147" s="5">
        <v>43145</v>
      </c>
      <c r="D147" s="47"/>
      <c r="E147" s="47"/>
      <c r="F147" s="135"/>
      <c r="G147" s="5">
        <v>43145</v>
      </c>
      <c r="H147" s="46">
        <v>1713.99</v>
      </c>
      <c r="I147" s="46">
        <v>1671</v>
      </c>
      <c r="J147" s="46">
        <v>1968.75</v>
      </c>
      <c r="K147" s="138">
        <f t="shared" si="26"/>
        <v>1.1486356396478392</v>
      </c>
      <c r="L147" s="138">
        <f t="shared" si="25"/>
        <v>1.1781867145421903</v>
      </c>
      <c r="M147" s="136">
        <v>42272</v>
      </c>
      <c r="N147" s="141">
        <v>62.32</v>
      </c>
      <c r="O147" s="139">
        <v>41093</v>
      </c>
      <c r="P147" s="135">
        <v>14.35</v>
      </c>
      <c r="Q147" s="5">
        <v>43145</v>
      </c>
      <c r="R147" s="142">
        <v>38.948</v>
      </c>
      <c r="S147" s="5">
        <v>43140</v>
      </c>
      <c r="T147" s="135">
        <v>11400</v>
      </c>
      <c r="U147" s="135">
        <v>12900</v>
      </c>
      <c r="V147" s="135">
        <v>13700</v>
      </c>
      <c r="W147" s="226">
        <f t="shared" si="22"/>
        <v>-1500</v>
      </c>
      <c r="X147" s="226">
        <f t="shared" si="28"/>
        <v>-2300</v>
      </c>
      <c r="Y147" s="226"/>
    </row>
    <row r="148" spans="1:25" s="140" customFormat="1" ht="16.5" customHeight="1">
      <c r="A148" s="5">
        <v>43144</v>
      </c>
      <c r="B148" s="135" t="e">
        <f>#REF!+#REF!</f>
        <v>#REF!</v>
      </c>
      <c r="C148" s="5">
        <v>43144</v>
      </c>
      <c r="D148" s="47"/>
      <c r="E148" s="47"/>
      <c r="F148" s="135"/>
      <c r="G148" s="5">
        <v>43144</v>
      </c>
      <c r="H148" s="46">
        <v>1760.4899999999998</v>
      </c>
      <c r="I148" s="46">
        <v>1674.0000000000002</v>
      </c>
      <c r="J148" s="46">
        <v>1963.365</v>
      </c>
      <c r="K148" s="138">
        <f t="shared" si="26"/>
        <v>1.1152378031116339</v>
      </c>
      <c r="L148" s="138">
        <f t="shared" si="25"/>
        <v>1.1728584229390679</v>
      </c>
      <c r="M148" s="136">
        <v>42265</v>
      </c>
      <c r="N148" s="141">
        <v>65.02</v>
      </c>
      <c r="O148" s="139">
        <v>41075</v>
      </c>
      <c r="P148" s="135">
        <v>14.34</v>
      </c>
      <c r="Q148" s="5">
        <v>43144</v>
      </c>
      <c r="R148" s="142">
        <v>38.921999999999997</v>
      </c>
      <c r="S148" s="5">
        <v>43139</v>
      </c>
      <c r="T148" s="135">
        <v>11400</v>
      </c>
      <c r="U148" s="135">
        <v>13000</v>
      </c>
      <c r="V148" s="135">
        <v>13700</v>
      </c>
      <c r="W148" s="226">
        <f t="shared" si="22"/>
        <v>-1600</v>
      </c>
      <c r="X148" s="226">
        <f t="shared" si="28"/>
        <v>-2300</v>
      </c>
      <c r="Y148" s="226"/>
    </row>
    <row r="149" spans="1:25" s="140" customFormat="1" ht="16.5" customHeight="1">
      <c r="A149" s="5">
        <v>43143</v>
      </c>
      <c r="B149" s="135" t="e">
        <f>#REF!+#REF!</f>
        <v>#REF!</v>
      </c>
      <c r="C149" s="5">
        <v>43143</v>
      </c>
      <c r="D149" s="47"/>
      <c r="E149" s="47"/>
      <c r="F149" s="135"/>
      <c r="G149" s="5">
        <v>43143</v>
      </c>
      <c r="H149" s="46"/>
      <c r="I149" s="46">
        <v>1696</v>
      </c>
      <c r="J149" s="46">
        <v>1976.9080000000001</v>
      </c>
      <c r="K149" s="138"/>
      <c r="L149" s="138">
        <f t="shared" si="25"/>
        <v>1.165629716981132</v>
      </c>
      <c r="M149" s="136">
        <v>42258</v>
      </c>
      <c r="N149" s="141">
        <v>65.06</v>
      </c>
      <c r="O149" s="139">
        <v>41060</v>
      </c>
      <c r="P149" s="135">
        <v>13.66</v>
      </c>
      <c r="Q149" s="5">
        <v>43143</v>
      </c>
      <c r="R149" s="142">
        <v>38.521999999999998</v>
      </c>
      <c r="S149" s="5">
        <v>43137</v>
      </c>
      <c r="T149" s="135">
        <v>11500</v>
      </c>
      <c r="U149" s="135">
        <v>13000</v>
      </c>
      <c r="V149" s="135">
        <v>13700</v>
      </c>
      <c r="W149" s="226">
        <f t="shared" si="22"/>
        <v>-1500</v>
      </c>
      <c r="X149" s="226">
        <f t="shared" si="28"/>
        <v>-2200</v>
      </c>
      <c r="Y149" s="226"/>
    </row>
    <row r="150" spans="1:25" s="140" customFormat="1" ht="16.5" customHeight="1">
      <c r="A150" s="5">
        <v>43140</v>
      </c>
      <c r="B150" s="135">
        <v>11400</v>
      </c>
      <c r="C150" s="5">
        <v>43140</v>
      </c>
      <c r="D150" s="226">
        <v>1500</v>
      </c>
      <c r="E150" s="47"/>
      <c r="F150" s="135"/>
      <c r="G150" s="5">
        <v>43140</v>
      </c>
      <c r="H150" s="46">
        <v>1740.6399999999999</v>
      </c>
      <c r="I150" s="46"/>
      <c r="J150" s="46">
        <v>1973.325</v>
      </c>
      <c r="K150" s="138">
        <f t="shared" ref="K150:K173" si="29">J150/H150</f>
        <v>1.1336778426325951</v>
      </c>
      <c r="L150" s="138"/>
      <c r="M150" s="136">
        <v>42249</v>
      </c>
      <c r="N150" s="141">
        <v>58.12</v>
      </c>
      <c r="O150" s="139">
        <v>41043</v>
      </c>
      <c r="P150" s="135">
        <v>13.8</v>
      </c>
      <c r="Q150" s="5">
        <v>43140</v>
      </c>
      <c r="R150" s="142">
        <v>37.939</v>
      </c>
      <c r="S150" s="5">
        <v>43136</v>
      </c>
      <c r="T150" s="135">
        <v>11650</v>
      </c>
      <c r="U150" s="135">
        <v>13000</v>
      </c>
      <c r="V150" s="135">
        <v>13700</v>
      </c>
      <c r="W150" s="226">
        <f t="shared" si="22"/>
        <v>-1350</v>
      </c>
      <c r="X150" s="226">
        <f t="shared" si="28"/>
        <v>-2050</v>
      </c>
      <c r="Y150" s="226"/>
    </row>
    <row r="151" spans="1:25" s="140" customFormat="1" ht="16.5" customHeight="1">
      <c r="A151" s="5">
        <v>43139</v>
      </c>
      <c r="B151" s="135">
        <v>11400</v>
      </c>
      <c r="C151" s="5">
        <v>43139</v>
      </c>
      <c r="D151" s="226">
        <v>1520</v>
      </c>
      <c r="E151" s="226">
        <v>1475</v>
      </c>
      <c r="F151" s="135">
        <f t="shared" ref="F151:F178" si="30">D151-E151</f>
        <v>45</v>
      </c>
      <c r="G151" s="5">
        <v>43139</v>
      </c>
      <c r="H151" s="46">
        <v>1769.16</v>
      </c>
      <c r="I151" s="46">
        <v>1654.0000000000002</v>
      </c>
      <c r="J151" s="46">
        <v>1957.6200000000001</v>
      </c>
      <c r="K151" s="138">
        <f t="shared" si="29"/>
        <v>1.1065251305704402</v>
      </c>
      <c r="L151" s="138">
        <f t="shared" ref="L151:L182" si="31">J151/I151</f>
        <v>1.1835671100362757</v>
      </c>
      <c r="M151" s="136">
        <v>42244</v>
      </c>
      <c r="N151" s="141">
        <v>66</v>
      </c>
      <c r="O151" s="139">
        <v>41008</v>
      </c>
      <c r="P151" s="135">
        <v>13.98</v>
      </c>
      <c r="Q151" s="5">
        <v>43139</v>
      </c>
      <c r="R151" s="142">
        <v>37.901000000000003</v>
      </c>
      <c r="S151" s="5">
        <v>43133</v>
      </c>
      <c r="T151" s="135">
        <v>11650</v>
      </c>
      <c r="U151" s="135">
        <v>12900</v>
      </c>
      <c r="V151" s="135">
        <v>13700</v>
      </c>
      <c r="W151" s="226">
        <f t="shared" si="22"/>
        <v>-1250</v>
      </c>
      <c r="X151" s="226">
        <f t="shared" si="28"/>
        <v>-2050</v>
      </c>
      <c r="Y151" s="226"/>
    </row>
    <row r="152" spans="1:25" s="140" customFormat="1" ht="16.5" customHeight="1">
      <c r="A152" s="5">
        <v>43138</v>
      </c>
      <c r="B152" s="135">
        <v>11500</v>
      </c>
      <c r="C152" s="5">
        <v>43138</v>
      </c>
      <c r="D152" s="226">
        <v>1520</v>
      </c>
      <c r="E152" s="226">
        <v>1485</v>
      </c>
      <c r="F152" s="135">
        <f t="shared" si="30"/>
        <v>35</v>
      </c>
      <c r="G152" s="5">
        <v>42773</v>
      </c>
      <c r="H152" s="46">
        <v>1779.05</v>
      </c>
      <c r="I152" s="46">
        <v>1688.0000000000002</v>
      </c>
      <c r="J152" s="46">
        <v>2018.4725000000001</v>
      </c>
      <c r="K152" s="138">
        <f t="shared" si="29"/>
        <v>1.1345788482617127</v>
      </c>
      <c r="L152" s="138">
        <f t="shared" si="31"/>
        <v>1.1957775473933647</v>
      </c>
      <c r="M152" s="136">
        <v>42237</v>
      </c>
      <c r="N152" s="141">
        <v>68.06</v>
      </c>
      <c r="O152" s="139">
        <v>40995</v>
      </c>
      <c r="P152" s="135">
        <v>14.7</v>
      </c>
      <c r="Q152" s="5">
        <v>43138</v>
      </c>
      <c r="R152" s="142">
        <v>37.9</v>
      </c>
      <c r="S152" s="5">
        <v>43132</v>
      </c>
      <c r="T152" s="135">
        <v>11600</v>
      </c>
      <c r="U152" s="135">
        <v>12900</v>
      </c>
      <c r="V152" s="135">
        <v>13700</v>
      </c>
      <c r="W152" s="226">
        <f t="shared" si="22"/>
        <v>-1300</v>
      </c>
      <c r="X152" s="226">
        <f t="shared" si="28"/>
        <v>-2100</v>
      </c>
      <c r="Y152" s="226"/>
    </row>
    <row r="153" spans="1:25" s="140" customFormat="1" ht="16.5" customHeight="1">
      <c r="A153" s="5">
        <v>43137</v>
      </c>
      <c r="B153" s="135">
        <v>11500</v>
      </c>
      <c r="C153" s="5">
        <v>43137</v>
      </c>
      <c r="D153" s="226">
        <v>1535</v>
      </c>
      <c r="E153" s="226">
        <v>1485</v>
      </c>
      <c r="F153" s="135">
        <f t="shared" si="30"/>
        <v>50</v>
      </c>
      <c r="G153" s="5">
        <v>43137</v>
      </c>
      <c r="H153" s="46">
        <v>1762.67</v>
      </c>
      <c r="I153" s="46">
        <v>1698.0000000000002</v>
      </c>
      <c r="J153" s="46">
        <v>2002.2734999999998</v>
      </c>
      <c r="K153" s="138">
        <f t="shared" si="29"/>
        <v>1.1359321370421007</v>
      </c>
      <c r="L153" s="138">
        <f t="shared" si="31"/>
        <v>1.1791952296819785</v>
      </c>
      <c r="M153" s="136">
        <v>42230</v>
      </c>
      <c r="N153" s="141">
        <v>68.14</v>
      </c>
      <c r="O153" s="139">
        <v>40984</v>
      </c>
      <c r="P153" s="135">
        <v>16</v>
      </c>
      <c r="Q153" s="5">
        <v>43137</v>
      </c>
      <c r="R153" s="142">
        <v>37.612000000000002</v>
      </c>
      <c r="S153" s="5">
        <v>43131</v>
      </c>
      <c r="T153" s="135">
        <v>11700</v>
      </c>
      <c r="U153" s="135">
        <v>12900</v>
      </c>
      <c r="V153" s="135">
        <v>13700</v>
      </c>
      <c r="W153" s="226">
        <f t="shared" si="22"/>
        <v>-1200</v>
      </c>
      <c r="X153" s="226">
        <f t="shared" si="28"/>
        <v>-2000</v>
      </c>
      <c r="Y153" s="226"/>
    </row>
    <row r="154" spans="1:25" s="140" customFormat="1" ht="16.5" customHeight="1">
      <c r="A154" s="5">
        <v>43136</v>
      </c>
      <c r="B154" s="135">
        <v>11650</v>
      </c>
      <c r="C154" s="5">
        <v>43136</v>
      </c>
      <c r="D154" s="226">
        <v>1535</v>
      </c>
      <c r="E154" s="226">
        <v>1485</v>
      </c>
      <c r="F154" s="135">
        <f t="shared" si="30"/>
        <v>50</v>
      </c>
      <c r="G154" s="5">
        <v>43136</v>
      </c>
      <c r="H154" s="46">
        <v>1809.6399999999999</v>
      </c>
      <c r="I154" s="46">
        <v>1715</v>
      </c>
      <c r="J154" s="46">
        <v>2075.7449999999999</v>
      </c>
      <c r="K154" s="138">
        <f t="shared" si="29"/>
        <v>1.147048584248801</v>
      </c>
      <c r="L154" s="138">
        <f t="shared" si="31"/>
        <v>1.2103469387755101</v>
      </c>
      <c r="M154" s="136">
        <v>42223</v>
      </c>
      <c r="N154" s="141">
        <v>68.63</v>
      </c>
      <c r="O154" s="139">
        <v>40967</v>
      </c>
      <c r="P154" s="135">
        <v>17.899999999999999</v>
      </c>
      <c r="Q154" s="5">
        <v>43136</v>
      </c>
      <c r="R154" s="142">
        <v>37.473999999999997</v>
      </c>
      <c r="S154" s="5">
        <v>43130</v>
      </c>
      <c r="T154" s="135">
        <v>12000</v>
      </c>
      <c r="U154" s="135">
        <v>12900</v>
      </c>
      <c r="V154" s="135">
        <v>13700</v>
      </c>
      <c r="W154" s="226">
        <f t="shared" si="22"/>
        <v>-900</v>
      </c>
      <c r="X154" s="226">
        <f t="shared" si="28"/>
        <v>-1700</v>
      </c>
      <c r="Y154" s="226"/>
    </row>
    <row r="155" spans="1:25" s="140" customFormat="1" ht="16.5" customHeight="1">
      <c r="A155" s="5">
        <v>43133</v>
      </c>
      <c r="B155" s="135">
        <v>11650</v>
      </c>
      <c r="C155" s="5">
        <v>43133</v>
      </c>
      <c r="D155" s="226">
        <v>1535</v>
      </c>
      <c r="E155" s="226">
        <v>1485</v>
      </c>
      <c r="F155" s="135">
        <f t="shared" si="30"/>
        <v>50</v>
      </c>
      <c r="G155" s="5">
        <v>43133</v>
      </c>
      <c r="H155" s="46">
        <v>1791.7900000000002</v>
      </c>
      <c r="I155" s="46">
        <v>1715</v>
      </c>
      <c r="J155" s="46">
        <v>2070.3960000000002</v>
      </c>
      <c r="K155" s="138">
        <f t="shared" si="29"/>
        <v>1.1554903197361297</v>
      </c>
      <c r="L155" s="138">
        <f t="shared" si="31"/>
        <v>1.2072279883381924</v>
      </c>
      <c r="M155" s="136">
        <v>42216</v>
      </c>
      <c r="N155" s="141">
        <v>65.5</v>
      </c>
      <c r="O155" s="139">
        <v>40945</v>
      </c>
      <c r="P155" s="135">
        <v>19.149999999999999</v>
      </c>
      <c r="Q155" s="5">
        <v>43133</v>
      </c>
      <c r="R155" s="142">
        <v>37.228000000000002</v>
      </c>
      <c r="S155" s="5">
        <v>43129</v>
      </c>
      <c r="T155" s="135">
        <v>12000</v>
      </c>
      <c r="U155" s="135">
        <v>12800</v>
      </c>
      <c r="V155" s="135">
        <v>13600</v>
      </c>
      <c r="W155" s="226">
        <f t="shared" si="22"/>
        <v>-800</v>
      </c>
      <c r="X155" s="226">
        <f t="shared" si="28"/>
        <v>-1600</v>
      </c>
      <c r="Y155" s="226"/>
    </row>
    <row r="156" spans="1:25" s="140" customFormat="1" ht="16.5" customHeight="1">
      <c r="A156" s="5">
        <v>43132</v>
      </c>
      <c r="B156" s="135">
        <v>11600</v>
      </c>
      <c r="C156" s="5">
        <v>43132</v>
      </c>
      <c r="D156" s="226">
        <v>1535</v>
      </c>
      <c r="E156" s="226">
        <v>1485</v>
      </c>
      <c r="F156" s="135">
        <f t="shared" si="30"/>
        <v>50</v>
      </c>
      <c r="G156" s="5">
        <v>43132</v>
      </c>
      <c r="H156" s="46">
        <v>1760.8500000000001</v>
      </c>
      <c r="I156" s="46">
        <v>1699</v>
      </c>
      <c r="J156" s="46">
        <v>2054.663</v>
      </c>
      <c r="K156" s="138">
        <f t="shared" si="29"/>
        <v>1.1668586194167589</v>
      </c>
      <c r="L156" s="138">
        <f t="shared" si="31"/>
        <v>1.2093366686286051</v>
      </c>
      <c r="M156" s="136">
        <v>42209</v>
      </c>
      <c r="N156" s="141">
        <v>69.599999999999994</v>
      </c>
      <c r="O156" s="139">
        <v>40923</v>
      </c>
      <c r="P156" s="135">
        <v>19.36</v>
      </c>
      <c r="Q156" s="5">
        <v>43132</v>
      </c>
      <c r="R156" s="142">
        <v>37.131</v>
      </c>
      <c r="S156" s="5">
        <v>43126</v>
      </c>
      <c r="T156" s="135">
        <v>12100</v>
      </c>
      <c r="U156" s="135">
        <v>12700</v>
      </c>
      <c r="V156" s="135">
        <v>13500</v>
      </c>
      <c r="W156" s="226">
        <f t="shared" si="22"/>
        <v>-600</v>
      </c>
      <c r="X156" s="226">
        <f t="shared" si="28"/>
        <v>-1400</v>
      </c>
      <c r="Y156" s="226"/>
    </row>
    <row r="157" spans="1:25" s="140" customFormat="1" ht="16.5" customHeight="1">
      <c r="A157" s="5">
        <v>43131</v>
      </c>
      <c r="B157" s="135">
        <v>11700</v>
      </c>
      <c r="C157" s="5">
        <v>43131</v>
      </c>
      <c r="D157" s="226">
        <v>1535</v>
      </c>
      <c r="E157" s="226">
        <v>1485</v>
      </c>
      <c r="F157" s="135">
        <f t="shared" si="30"/>
        <v>50</v>
      </c>
      <c r="G157" s="5">
        <v>43131</v>
      </c>
      <c r="H157" s="46">
        <v>1774.68</v>
      </c>
      <c r="I157" s="46">
        <v>1704</v>
      </c>
      <c r="J157" s="46">
        <v>2086.08</v>
      </c>
      <c r="K157" s="138">
        <f t="shared" si="29"/>
        <v>1.1754682534316045</v>
      </c>
      <c r="L157" s="138">
        <f t="shared" si="31"/>
        <v>1.224225352112676</v>
      </c>
      <c r="M157" s="136">
        <v>42202</v>
      </c>
      <c r="N157" s="141">
        <v>70.86</v>
      </c>
      <c r="O157" s="139">
        <v>40892</v>
      </c>
      <c r="P157" s="135">
        <v>18.78</v>
      </c>
      <c r="Q157" s="5">
        <v>43131</v>
      </c>
      <c r="R157" s="142">
        <v>36.906999999999996</v>
      </c>
      <c r="S157" s="5">
        <v>43125</v>
      </c>
      <c r="T157" s="135">
        <v>12050</v>
      </c>
      <c r="U157" s="135">
        <v>12700</v>
      </c>
      <c r="V157" s="135">
        <v>13500</v>
      </c>
      <c r="W157" s="226">
        <f t="shared" si="22"/>
        <v>-650</v>
      </c>
      <c r="X157" s="226">
        <f t="shared" si="28"/>
        <v>-1450</v>
      </c>
      <c r="Y157" s="226"/>
    </row>
    <row r="158" spans="1:25" s="140" customFormat="1" ht="16.5" customHeight="1">
      <c r="A158" s="5">
        <v>43130</v>
      </c>
      <c r="B158" s="135">
        <v>12000</v>
      </c>
      <c r="C158" s="5">
        <v>43130</v>
      </c>
      <c r="D158" s="226">
        <v>1535</v>
      </c>
      <c r="E158" s="226">
        <v>1475</v>
      </c>
      <c r="F158" s="135">
        <f t="shared" si="30"/>
        <v>60</v>
      </c>
      <c r="G158" s="5">
        <v>43130</v>
      </c>
      <c r="H158" s="46">
        <v>1798.6</v>
      </c>
      <c r="I158" s="46">
        <v>1715</v>
      </c>
      <c r="J158" s="46">
        <v>2117.7494999999999</v>
      </c>
      <c r="K158" s="138">
        <f t="shared" si="29"/>
        <v>1.1774432892249527</v>
      </c>
      <c r="L158" s="138">
        <f t="shared" si="31"/>
        <v>1.234839358600583</v>
      </c>
      <c r="M158" s="136">
        <v>42195</v>
      </c>
      <c r="N158" s="141">
        <v>71.16</v>
      </c>
      <c r="O158" s="139">
        <v>40877</v>
      </c>
      <c r="P158" s="135">
        <v>17.2</v>
      </c>
      <c r="Q158" s="5">
        <v>43130</v>
      </c>
      <c r="R158" s="142">
        <v>36.746000000000002</v>
      </c>
      <c r="S158" s="5">
        <v>43124</v>
      </c>
      <c r="T158" s="135">
        <v>12000</v>
      </c>
      <c r="U158" s="135">
        <v>12700</v>
      </c>
      <c r="V158" s="135">
        <v>13500</v>
      </c>
      <c r="W158" s="226">
        <f t="shared" si="22"/>
        <v>-700</v>
      </c>
      <c r="X158" s="226">
        <f t="shared" si="28"/>
        <v>-1500</v>
      </c>
      <c r="Y158" s="226"/>
    </row>
    <row r="159" spans="1:25" s="140" customFormat="1" ht="16.5" customHeight="1">
      <c r="A159" s="5">
        <v>43129</v>
      </c>
      <c r="B159" s="135">
        <v>12000</v>
      </c>
      <c r="C159" s="5">
        <v>43129</v>
      </c>
      <c r="D159" s="226">
        <v>1555</v>
      </c>
      <c r="E159" s="226">
        <v>1505</v>
      </c>
      <c r="F159" s="135">
        <f t="shared" si="30"/>
        <v>50</v>
      </c>
      <c r="G159" s="5">
        <v>43129</v>
      </c>
      <c r="H159" s="46">
        <v>1822.52</v>
      </c>
      <c r="I159" s="46">
        <v>1710.9999999999998</v>
      </c>
      <c r="J159" s="46">
        <v>2172.9059999999999</v>
      </c>
      <c r="K159" s="138">
        <f t="shared" si="29"/>
        <v>1.1922535829510787</v>
      </c>
      <c r="L159" s="138">
        <f t="shared" si="31"/>
        <v>1.2699625949736997</v>
      </c>
      <c r="M159" s="136">
        <v>42188</v>
      </c>
      <c r="N159" s="141">
        <v>69.5</v>
      </c>
      <c r="O159" s="139">
        <v>40831</v>
      </c>
      <c r="P159" s="135">
        <v>12.9</v>
      </c>
      <c r="Q159" s="5">
        <v>43129</v>
      </c>
      <c r="R159" s="142">
        <v>36.261000000000003</v>
      </c>
      <c r="S159" s="5">
        <v>43123</v>
      </c>
      <c r="T159" s="135">
        <v>12150</v>
      </c>
      <c r="U159" s="135">
        <v>12700</v>
      </c>
      <c r="V159" s="135">
        <v>13500</v>
      </c>
      <c r="W159" s="226">
        <f t="shared" si="22"/>
        <v>-550</v>
      </c>
      <c r="X159" s="226">
        <f t="shared" si="28"/>
        <v>-1350</v>
      </c>
      <c r="Y159" s="226"/>
    </row>
    <row r="160" spans="1:25" s="140" customFormat="1" ht="16.5" customHeight="1">
      <c r="A160" s="5">
        <v>43126</v>
      </c>
      <c r="B160" s="135">
        <v>12100</v>
      </c>
      <c r="C160" s="5">
        <v>43126</v>
      </c>
      <c r="D160" s="226">
        <v>1555</v>
      </c>
      <c r="E160" s="226">
        <v>1505</v>
      </c>
      <c r="F160" s="135">
        <f t="shared" si="30"/>
        <v>50</v>
      </c>
      <c r="G160" s="5">
        <v>43126</v>
      </c>
      <c r="H160" s="46">
        <v>1882.32</v>
      </c>
      <c r="I160" s="46">
        <v>1730</v>
      </c>
      <c r="J160" s="46">
        <v>2225.0830000000001</v>
      </c>
      <c r="K160" s="138">
        <f t="shared" si="29"/>
        <v>1.1820960304305326</v>
      </c>
      <c r="L160" s="138">
        <f t="shared" si="31"/>
        <v>1.2861751445086707</v>
      </c>
      <c r="M160" s="136">
        <v>42181</v>
      </c>
      <c r="N160" s="141">
        <v>72.900000000000006</v>
      </c>
      <c r="O160" s="139">
        <v>40816</v>
      </c>
      <c r="P160" s="135">
        <v>7.9</v>
      </c>
      <c r="Q160" s="5">
        <v>43126</v>
      </c>
      <c r="R160" s="142">
        <v>36.274999999999999</v>
      </c>
      <c r="S160" s="5">
        <v>43122</v>
      </c>
      <c r="T160" s="135">
        <v>12100</v>
      </c>
      <c r="U160" s="135">
        <v>12700</v>
      </c>
      <c r="V160" s="135">
        <v>13500</v>
      </c>
      <c r="W160" s="226">
        <f t="shared" si="22"/>
        <v>-600</v>
      </c>
      <c r="X160" s="226">
        <f t="shared" si="28"/>
        <v>-1400</v>
      </c>
      <c r="Y160" s="226"/>
    </row>
    <row r="161" spans="1:25" s="140" customFormat="1" ht="16.5" customHeight="1">
      <c r="A161" s="5">
        <v>43125</v>
      </c>
      <c r="B161" s="135">
        <v>12050</v>
      </c>
      <c r="C161" s="5">
        <v>43125</v>
      </c>
      <c r="D161" s="226">
        <v>1555</v>
      </c>
      <c r="E161" s="226">
        <v>1505</v>
      </c>
      <c r="F161" s="135">
        <f t="shared" si="30"/>
        <v>50</v>
      </c>
      <c r="G161" s="5">
        <v>43125</v>
      </c>
      <c r="H161" s="47">
        <v>1853.6699999999998</v>
      </c>
      <c r="I161" s="46">
        <v>1730</v>
      </c>
      <c r="J161" s="46">
        <v>2223.6765</v>
      </c>
      <c r="K161" s="138">
        <f t="shared" si="29"/>
        <v>1.1996075353218212</v>
      </c>
      <c r="L161" s="138">
        <f t="shared" si="31"/>
        <v>1.2853621387283236</v>
      </c>
      <c r="M161" s="136">
        <v>42174</v>
      </c>
      <c r="N161" s="141">
        <v>73.099999999999994</v>
      </c>
      <c r="O161" s="139">
        <v>40787</v>
      </c>
      <c r="P161" s="135">
        <v>5.5213000000000001</v>
      </c>
      <c r="Q161" s="5">
        <v>43125</v>
      </c>
      <c r="R161" s="142">
        <v>36.277000000000001</v>
      </c>
      <c r="S161" s="5">
        <v>43119</v>
      </c>
      <c r="T161" s="135">
        <v>12200</v>
      </c>
      <c r="U161" s="135">
        <v>12700</v>
      </c>
      <c r="V161" s="135">
        <v>13600</v>
      </c>
      <c r="W161" s="226">
        <f t="shared" si="22"/>
        <v>-500</v>
      </c>
      <c r="X161" s="226">
        <f t="shared" si="28"/>
        <v>-1400</v>
      </c>
      <c r="Y161" s="226"/>
    </row>
    <row r="162" spans="1:25" s="140" customFormat="1" ht="16.5" customHeight="1">
      <c r="A162" s="5">
        <v>43124</v>
      </c>
      <c r="B162" s="135">
        <v>12000</v>
      </c>
      <c r="C162" s="5">
        <v>43124</v>
      </c>
      <c r="D162" s="226">
        <v>1550</v>
      </c>
      <c r="E162" s="226">
        <v>1505</v>
      </c>
      <c r="F162" s="135">
        <f t="shared" si="30"/>
        <v>45</v>
      </c>
      <c r="G162" s="5">
        <v>43124</v>
      </c>
      <c r="H162" s="47">
        <v>1877.7199999999998</v>
      </c>
      <c r="I162" s="46">
        <v>1706</v>
      </c>
      <c r="J162" s="46">
        <v>2208.2049999999999</v>
      </c>
      <c r="K162" s="138">
        <f t="shared" si="29"/>
        <v>1.1760033444816054</v>
      </c>
      <c r="L162" s="138">
        <f t="shared" si="31"/>
        <v>1.2943757327080891</v>
      </c>
      <c r="M162" s="136">
        <v>42167</v>
      </c>
      <c r="N162" s="141">
        <v>73.09</v>
      </c>
      <c r="O162" s="139">
        <v>40756</v>
      </c>
      <c r="P162" s="135">
        <v>3.8239999999999998</v>
      </c>
      <c r="Q162" s="5">
        <v>43124</v>
      </c>
      <c r="R162" s="142">
        <v>36.247999999999998</v>
      </c>
      <c r="S162" s="5">
        <v>43118</v>
      </c>
      <c r="T162" s="135">
        <v>12300</v>
      </c>
      <c r="U162" s="135">
        <v>12700</v>
      </c>
      <c r="V162" s="135">
        <v>13600</v>
      </c>
      <c r="W162" s="226">
        <f t="shared" si="22"/>
        <v>-400</v>
      </c>
      <c r="X162" s="226">
        <f t="shared" si="28"/>
        <v>-1300</v>
      </c>
      <c r="Y162" s="226"/>
    </row>
    <row r="163" spans="1:25" s="140" customFormat="1" ht="16.5" customHeight="1">
      <c r="A163" s="5">
        <v>43123</v>
      </c>
      <c r="B163" s="135">
        <v>12150</v>
      </c>
      <c r="C163" s="5">
        <v>43123</v>
      </c>
      <c r="D163" s="226">
        <v>1550</v>
      </c>
      <c r="E163" s="226">
        <v>1495</v>
      </c>
      <c r="F163" s="135">
        <f t="shared" si="30"/>
        <v>55</v>
      </c>
      <c r="G163" s="5">
        <v>43123</v>
      </c>
      <c r="H163" s="47">
        <v>1880.0600000000002</v>
      </c>
      <c r="I163" s="46">
        <v>1693</v>
      </c>
      <c r="J163" s="46">
        <v>2195.5464999999999</v>
      </c>
      <c r="K163" s="138">
        <f t="shared" si="29"/>
        <v>1.1678066125549182</v>
      </c>
      <c r="L163" s="138">
        <f t="shared" si="31"/>
        <v>1.2968378617838157</v>
      </c>
      <c r="M163" s="136">
        <v>42160</v>
      </c>
      <c r="N163" s="141">
        <v>72.400000000000006</v>
      </c>
      <c r="O163" s="139">
        <v>40725</v>
      </c>
      <c r="P163" s="135">
        <v>5.7355</v>
      </c>
      <c r="Q163" s="5">
        <v>43123</v>
      </c>
      <c r="R163" s="142">
        <v>36.000999999999998</v>
      </c>
      <c r="S163" s="5">
        <v>43117</v>
      </c>
      <c r="T163" s="135">
        <v>12300</v>
      </c>
      <c r="U163" s="135">
        <v>12700</v>
      </c>
      <c r="V163" s="135">
        <v>13600</v>
      </c>
      <c r="W163" s="226">
        <f t="shared" si="22"/>
        <v>-400</v>
      </c>
      <c r="X163" s="226">
        <f t="shared" si="28"/>
        <v>-1300</v>
      </c>
      <c r="Y163" s="226"/>
    </row>
    <row r="164" spans="1:25" s="140" customFormat="1" ht="16.5" customHeight="1">
      <c r="A164" s="5">
        <v>43122</v>
      </c>
      <c r="B164" s="135">
        <v>12100</v>
      </c>
      <c r="C164" s="5">
        <v>43122</v>
      </c>
      <c r="D164" s="226">
        <v>1600</v>
      </c>
      <c r="E164" s="226">
        <v>1515</v>
      </c>
      <c r="F164" s="135">
        <f t="shared" si="30"/>
        <v>85</v>
      </c>
      <c r="G164" s="5">
        <v>43122</v>
      </c>
      <c r="H164" s="47">
        <v>1882.7999999999997</v>
      </c>
      <c r="I164" s="46">
        <v>1700.9999999999998</v>
      </c>
      <c r="J164" s="46">
        <v>2195.5464999999999</v>
      </c>
      <c r="K164" s="138">
        <f t="shared" si="29"/>
        <v>1.1661071276821755</v>
      </c>
      <c r="L164" s="138">
        <f t="shared" si="31"/>
        <v>1.2907386831275722</v>
      </c>
      <c r="M164" s="136">
        <v>42153</v>
      </c>
      <c r="N164" s="141">
        <v>72.72</v>
      </c>
      <c r="O164" s="139">
        <v>40695</v>
      </c>
      <c r="P164" s="135">
        <v>8.0580999999999996</v>
      </c>
      <c r="Q164" s="5">
        <v>43122</v>
      </c>
      <c r="R164" s="142">
        <v>35.058</v>
      </c>
      <c r="S164" s="5">
        <v>43116</v>
      </c>
      <c r="T164" s="135">
        <v>12400</v>
      </c>
      <c r="U164" s="135">
        <v>12700</v>
      </c>
      <c r="V164" s="135">
        <v>13600</v>
      </c>
      <c r="W164" s="226">
        <f t="shared" si="22"/>
        <v>-300</v>
      </c>
      <c r="X164" s="226">
        <f t="shared" si="28"/>
        <v>-1200</v>
      </c>
      <c r="Y164" s="226"/>
    </row>
    <row r="165" spans="1:25" s="140" customFormat="1" ht="16.5" customHeight="1">
      <c r="A165" s="5">
        <v>43119</v>
      </c>
      <c r="B165" s="135">
        <v>12200</v>
      </c>
      <c r="C165" s="5">
        <v>43119</v>
      </c>
      <c r="D165" s="226">
        <v>1600</v>
      </c>
      <c r="E165" s="226">
        <v>1515</v>
      </c>
      <c r="F165" s="135">
        <f t="shared" si="30"/>
        <v>85</v>
      </c>
      <c r="G165" s="5">
        <v>43119</v>
      </c>
      <c r="H165" s="46">
        <v>1882.7999999999997</v>
      </c>
      <c r="I165" s="46">
        <v>1700</v>
      </c>
      <c r="J165" s="46">
        <v>2198.3595</v>
      </c>
      <c r="K165" s="138">
        <f t="shared" si="29"/>
        <v>1.1676011790949652</v>
      </c>
      <c r="L165" s="138">
        <f t="shared" si="31"/>
        <v>1.2931526470588235</v>
      </c>
      <c r="M165" s="136">
        <v>42146</v>
      </c>
      <c r="N165" s="141">
        <v>71.680000000000007</v>
      </c>
      <c r="O165" s="139">
        <v>40694</v>
      </c>
      <c r="P165" s="135">
        <v>8.1739999999999995</v>
      </c>
      <c r="Q165" s="5">
        <v>43119</v>
      </c>
      <c r="R165" s="142">
        <v>34.883000000000003</v>
      </c>
      <c r="S165" s="5">
        <v>43115</v>
      </c>
      <c r="T165" s="135">
        <v>12500</v>
      </c>
      <c r="U165" s="135">
        <v>12500</v>
      </c>
      <c r="V165" s="135">
        <v>13400</v>
      </c>
      <c r="W165" s="226">
        <f t="shared" ref="W165:W228" si="32">T165-U165</f>
        <v>0</v>
      </c>
      <c r="X165" s="226">
        <f t="shared" ref="X165:X196" si="33">T165-V165</f>
        <v>-900</v>
      </c>
      <c r="Y165" s="226"/>
    </row>
    <row r="166" spans="1:25" s="140" customFormat="1" ht="16.5" customHeight="1">
      <c r="A166" s="5">
        <v>43118</v>
      </c>
      <c r="B166" s="135">
        <v>12300</v>
      </c>
      <c r="C166" s="5">
        <v>43118</v>
      </c>
      <c r="D166" s="226">
        <v>1600</v>
      </c>
      <c r="E166" s="226">
        <v>1515</v>
      </c>
      <c r="F166" s="135">
        <f t="shared" si="30"/>
        <v>85</v>
      </c>
      <c r="G166" s="5">
        <v>43118</v>
      </c>
      <c r="H166" s="46">
        <v>1908</v>
      </c>
      <c r="I166" s="46">
        <v>1696</v>
      </c>
      <c r="J166" s="46">
        <v>2205.4904999999999</v>
      </c>
      <c r="K166" s="138">
        <f t="shared" si="29"/>
        <v>1.1559174528301885</v>
      </c>
      <c r="L166" s="138">
        <f t="shared" si="31"/>
        <v>1.3004071344339623</v>
      </c>
      <c r="M166" s="136">
        <v>42139</v>
      </c>
      <c r="N166" s="141">
        <v>70.72</v>
      </c>
      <c r="O166" s="139">
        <v>40663</v>
      </c>
      <c r="P166" s="135">
        <v>9.6885999999999992</v>
      </c>
      <c r="Q166" s="5">
        <v>43118</v>
      </c>
      <c r="R166" s="142">
        <v>34.408999999999999</v>
      </c>
      <c r="S166" s="5">
        <v>43112</v>
      </c>
      <c r="T166" s="135">
        <v>12300</v>
      </c>
      <c r="U166" s="135">
        <v>12400</v>
      </c>
      <c r="V166" s="135">
        <v>13400</v>
      </c>
      <c r="W166" s="226">
        <f t="shared" si="32"/>
        <v>-100</v>
      </c>
      <c r="X166" s="226">
        <f t="shared" si="33"/>
        <v>-1100</v>
      </c>
      <c r="Y166" s="226"/>
    </row>
    <row r="167" spans="1:25" s="140" customFormat="1" ht="16.5" customHeight="1">
      <c r="A167" s="5">
        <v>43117</v>
      </c>
      <c r="B167" s="135">
        <v>12300</v>
      </c>
      <c r="C167" s="5">
        <v>43117</v>
      </c>
      <c r="D167" s="226">
        <v>1600</v>
      </c>
      <c r="E167" s="226">
        <v>1520</v>
      </c>
      <c r="F167" s="135">
        <f t="shared" si="30"/>
        <v>80</v>
      </c>
      <c r="G167" s="5">
        <v>43117</v>
      </c>
      <c r="H167" s="46">
        <v>1885.5</v>
      </c>
      <c r="I167" s="46">
        <v>1679</v>
      </c>
      <c r="J167" s="46">
        <v>2198.1330000000003</v>
      </c>
      <c r="K167" s="138">
        <f t="shared" si="29"/>
        <v>1.1658090692124106</v>
      </c>
      <c r="L167" s="138">
        <f t="shared" si="31"/>
        <v>1.309191780821918</v>
      </c>
      <c r="M167" s="136">
        <v>42132</v>
      </c>
      <c r="N167" s="141">
        <v>69.7</v>
      </c>
      <c r="O167" s="139">
        <v>40633</v>
      </c>
      <c r="P167" s="135">
        <v>8.67</v>
      </c>
      <c r="Q167" s="5">
        <v>43117</v>
      </c>
      <c r="R167" s="142">
        <v>34.121000000000002</v>
      </c>
      <c r="S167" s="5">
        <v>43111</v>
      </c>
      <c r="T167" s="135">
        <v>12200</v>
      </c>
      <c r="U167" s="135">
        <v>12300</v>
      </c>
      <c r="V167" s="135">
        <v>13300</v>
      </c>
      <c r="W167" s="226">
        <f t="shared" si="32"/>
        <v>-100</v>
      </c>
      <c r="X167" s="226">
        <f t="shared" si="33"/>
        <v>-1100</v>
      </c>
      <c r="Y167" s="226"/>
    </row>
    <row r="168" spans="1:25" s="140" customFormat="1" ht="16.5" customHeight="1">
      <c r="A168" s="5">
        <v>43116</v>
      </c>
      <c r="B168" s="135">
        <v>12400</v>
      </c>
      <c r="C168" s="5">
        <v>43116</v>
      </c>
      <c r="D168" s="226">
        <v>1600</v>
      </c>
      <c r="E168" s="226">
        <v>1530</v>
      </c>
      <c r="F168" s="135">
        <f t="shared" si="30"/>
        <v>70</v>
      </c>
      <c r="G168" s="5">
        <v>43116</v>
      </c>
      <c r="H168" s="46">
        <v>1937.39</v>
      </c>
      <c r="I168" s="46">
        <v>1690.9999999999998</v>
      </c>
      <c r="J168" s="46">
        <v>2206.2974999999997</v>
      </c>
      <c r="K168" s="138">
        <f t="shared" si="29"/>
        <v>1.1387988479345923</v>
      </c>
      <c r="L168" s="138">
        <f t="shared" si="31"/>
        <v>1.3047294500295683</v>
      </c>
      <c r="M168" s="136">
        <v>42124</v>
      </c>
      <c r="N168" s="141">
        <v>69.52</v>
      </c>
      <c r="O168" s="139">
        <v>40575</v>
      </c>
      <c r="P168" s="135">
        <v>8.5004000000000008</v>
      </c>
      <c r="Q168" s="5">
        <v>43116</v>
      </c>
      <c r="R168" s="142">
        <v>33.604999999999997</v>
      </c>
      <c r="S168" s="5">
        <v>43110</v>
      </c>
      <c r="T168" s="135">
        <v>12200</v>
      </c>
      <c r="U168" s="135">
        <v>12300</v>
      </c>
      <c r="V168" s="135">
        <v>13300</v>
      </c>
      <c r="W168" s="226">
        <f t="shared" si="32"/>
        <v>-100</v>
      </c>
      <c r="X168" s="226">
        <f t="shared" si="33"/>
        <v>-1100</v>
      </c>
      <c r="Y168" s="226"/>
    </row>
    <row r="169" spans="1:25" s="140" customFormat="1" ht="16.5" customHeight="1">
      <c r="A169" s="5">
        <v>43115</v>
      </c>
      <c r="B169" s="135">
        <v>12500</v>
      </c>
      <c r="C169" s="5">
        <v>43115</v>
      </c>
      <c r="D169" s="226">
        <v>1600</v>
      </c>
      <c r="E169" s="226">
        <v>1530</v>
      </c>
      <c r="F169" s="135">
        <f t="shared" si="30"/>
        <v>70</v>
      </c>
      <c r="G169" s="5">
        <v>43115</v>
      </c>
      <c r="H169" s="46">
        <v>1933.2</v>
      </c>
      <c r="I169" s="46">
        <v>1726</v>
      </c>
      <c r="J169" s="46">
        <v>2243.3085000000001</v>
      </c>
      <c r="K169" s="138">
        <f t="shared" si="29"/>
        <v>1.1604120111731844</v>
      </c>
      <c r="L169" s="138">
        <f t="shared" si="31"/>
        <v>1.2997152375434531</v>
      </c>
      <c r="M169" s="136">
        <v>42118</v>
      </c>
      <c r="N169" s="141">
        <v>69.33</v>
      </c>
      <c r="O169" s="139">
        <v>40512</v>
      </c>
      <c r="P169" s="135">
        <v>6.5342000000000002</v>
      </c>
      <c r="Q169" s="5">
        <v>43115</v>
      </c>
      <c r="R169" s="142">
        <v>33.314999999999998</v>
      </c>
      <c r="S169" s="5">
        <v>43109</v>
      </c>
      <c r="T169" s="135">
        <v>12100</v>
      </c>
      <c r="U169" s="135">
        <v>12300</v>
      </c>
      <c r="V169" s="135">
        <v>13300</v>
      </c>
      <c r="W169" s="226">
        <f t="shared" si="32"/>
        <v>-200</v>
      </c>
      <c r="X169" s="226">
        <f t="shared" si="33"/>
        <v>-1200</v>
      </c>
      <c r="Y169" s="226"/>
    </row>
    <row r="170" spans="1:25" s="140" customFormat="1" ht="16.5" customHeight="1">
      <c r="A170" s="5">
        <v>43112</v>
      </c>
      <c r="B170" s="135">
        <v>12300</v>
      </c>
      <c r="C170" s="5">
        <v>43112</v>
      </c>
      <c r="D170" s="226">
        <v>1570</v>
      </c>
      <c r="E170" s="226">
        <v>1490</v>
      </c>
      <c r="F170" s="135">
        <f t="shared" si="30"/>
        <v>80</v>
      </c>
      <c r="G170" s="5">
        <v>43112</v>
      </c>
      <c r="H170" s="46">
        <v>1894.4999999999998</v>
      </c>
      <c r="I170" s="46">
        <v>1696</v>
      </c>
      <c r="J170" s="46">
        <v>2215.7249999999999</v>
      </c>
      <c r="K170" s="138">
        <f t="shared" si="29"/>
        <v>1.1695566112430722</v>
      </c>
      <c r="L170" s="138">
        <f t="shared" si="31"/>
        <v>1.3064416273584905</v>
      </c>
      <c r="M170" s="136">
        <v>42111</v>
      </c>
      <c r="N170" s="141">
        <v>69.13</v>
      </c>
      <c r="O170" s="139">
        <v>40482</v>
      </c>
      <c r="P170" s="135">
        <v>5.2491000000000003</v>
      </c>
      <c r="Q170" s="5">
        <v>43112</v>
      </c>
      <c r="R170" s="142">
        <v>33.316000000000003</v>
      </c>
      <c r="S170" s="5">
        <v>43108</v>
      </c>
      <c r="T170" s="135">
        <v>12000</v>
      </c>
      <c r="U170" s="135">
        <v>12200</v>
      </c>
      <c r="V170" s="135">
        <v>13100</v>
      </c>
      <c r="W170" s="226">
        <f t="shared" si="32"/>
        <v>-200</v>
      </c>
      <c r="X170" s="226">
        <f t="shared" si="33"/>
        <v>-1100</v>
      </c>
      <c r="Y170" s="226"/>
    </row>
    <row r="171" spans="1:25" s="140" customFormat="1" ht="16.5" customHeight="1">
      <c r="A171" s="5">
        <v>43111</v>
      </c>
      <c r="B171" s="135">
        <v>12200</v>
      </c>
      <c r="C171" s="5">
        <v>43111</v>
      </c>
      <c r="D171" s="226">
        <v>1535</v>
      </c>
      <c r="E171" s="226">
        <v>1460</v>
      </c>
      <c r="F171" s="135">
        <f t="shared" si="30"/>
        <v>75</v>
      </c>
      <c r="G171" s="5">
        <v>43111</v>
      </c>
      <c r="H171" s="46">
        <v>1862.1</v>
      </c>
      <c r="I171" s="46">
        <v>1680</v>
      </c>
      <c r="J171" s="46">
        <v>2180.7629999999999</v>
      </c>
      <c r="K171" s="138">
        <f t="shared" si="29"/>
        <v>1.1711309811503141</v>
      </c>
      <c r="L171" s="138">
        <f t="shared" si="31"/>
        <v>1.2980732142857143</v>
      </c>
      <c r="M171" s="136">
        <v>42104</v>
      </c>
      <c r="N171" s="141">
        <v>68.75</v>
      </c>
      <c r="O171" s="139">
        <v>40451</v>
      </c>
      <c r="P171" s="135">
        <v>4.1609999999999996</v>
      </c>
      <c r="Q171" s="5">
        <v>43111</v>
      </c>
      <c r="R171" s="142">
        <v>32.664000000000001</v>
      </c>
      <c r="S171" s="5">
        <v>43105</v>
      </c>
      <c r="T171" s="135">
        <v>12000</v>
      </c>
      <c r="U171" s="135">
        <v>12000</v>
      </c>
      <c r="V171" s="135">
        <v>13100</v>
      </c>
      <c r="W171" s="226">
        <f t="shared" si="32"/>
        <v>0</v>
      </c>
      <c r="X171" s="226">
        <f t="shared" si="33"/>
        <v>-1100</v>
      </c>
      <c r="Y171" s="226"/>
    </row>
    <row r="172" spans="1:25" s="140" customFormat="1" ht="16.5" customHeight="1">
      <c r="A172" s="5">
        <v>43110</v>
      </c>
      <c r="B172" s="135">
        <v>12200</v>
      </c>
      <c r="C172" s="5">
        <v>43110</v>
      </c>
      <c r="D172" s="226">
        <v>1530</v>
      </c>
      <c r="E172" s="226">
        <v>1460</v>
      </c>
      <c r="F172" s="135">
        <f t="shared" si="30"/>
        <v>70</v>
      </c>
      <c r="G172" s="5">
        <v>43110</v>
      </c>
      <c r="H172" s="46">
        <v>1866.6</v>
      </c>
      <c r="I172" s="46">
        <v>1676</v>
      </c>
      <c r="J172" s="46">
        <v>2155.7759999999998</v>
      </c>
      <c r="K172" s="138">
        <f t="shared" si="29"/>
        <v>1.1549212471873995</v>
      </c>
      <c r="L172" s="138">
        <f t="shared" si="31"/>
        <v>1.2862625298329355</v>
      </c>
      <c r="M172" s="136">
        <v>42097</v>
      </c>
      <c r="N172" s="141">
        <v>66.98</v>
      </c>
      <c r="O172" s="139">
        <v>40421</v>
      </c>
      <c r="P172" s="135">
        <v>3.8565999999999998</v>
      </c>
      <c r="Q172" s="5">
        <v>43110</v>
      </c>
      <c r="R172" s="142">
        <v>32.253</v>
      </c>
      <c r="S172" s="5">
        <v>43104</v>
      </c>
      <c r="T172" s="135">
        <v>12100</v>
      </c>
      <c r="U172" s="135">
        <v>12000</v>
      </c>
      <c r="V172" s="135">
        <v>13100</v>
      </c>
      <c r="W172" s="226">
        <f t="shared" si="32"/>
        <v>100</v>
      </c>
      <c r="X172" s="226">
        <f t="shared" si="33"/>
        <v>-1000</v>
      </c>
      <c r="Y172" s="226"/>
    </row>
    <row r="173" spans="1:25" s="140" customFormat="1" ht="16.5" customHeight="1">
      <c r="A173" s="5">
        <v>43109</v>
      </c>
      <c r="B173" s="135">
        <v>12100</v>
      </c>
      <c r="C173" s="5">
        <v>43109</v>
      </c>
      <c r="D173" s="226">
        <v>1520</v>
      </c>
      <c r="E173" s="226">
        <v>1460</v>
      </c>
      <c r="F173" s="135">
        <f t="shared" si="30"/>
        <v>60</v>
      </c>
      <c r="G173" s="5">
        <v>43109</v>
      </c>
      <c r="H173" s="46">
        <v>1832.51</v>
      </c>
      <c r="I173" s="46">
        <v>1669</v>
      </c>
      <c r="J173" s="46">
        <v>2153.4749999999999</v>
      </c>
      <c r="K173" s="138">
        <f t="shared" si="29"/>
        <v>1.1751504766686129</v>
      </c>
      <c r="L173" s="138">
        <f t="shared" si="31"/>
        <v>1.2902786099460755</v>
      </c>
      <c r="M173" s="136">
        <v>42090</v>
      </c>
      <c r="N173" s="141">
        <v>66.2</v>
      </c>
      <c r="O173" s="139">
        <v>40390</v>
      </c>
      <c r="P173" s="135">
        <v>3.39</v>
      </c>
      <c r="Q173" s="5">
        <v>43109</v>
      </c>
      <c r="R173" s="142">
        <v>31.844999999999999</v>
      </c>
      <c r="S173" s="5">
        <v>43103</v>
      </c>
      <c r="T173" s="135">
        <v>12300</v>
      </c>
      <c r="U173" s="135">
        <v>12000</v>
      </c>
      <c r="V173" s="135">
        <v>13100</v>
      </c>
      <c r="W173" s="226">
        <f t="shared" si="32"/>
        <v>300</v>
      </c>
      <c r="X173" s="226">
        <f t="shared" si="33"/>
        <v>-800</v>
      </c>
      <c r="Y173" s="226"/>
    </row>
    <row r="174" spans="1:25" s="140" customFormat="1" ht="16.5" customHeight="1">
      <c r="A174" s="5">
        <v>43108</v>
      </c>
      <c r="B174" s="135">
        <v>12000</v>
      </c>
      <c r="C174" s="5">
        <v>43108</v>
      </c>
      <c r="D174" s="226">
        <v>1520</v>
      </c>
      <c r="E174" s="226">
        <v>1450</v>
      </c>
      <c r="F174" s="135">
        <f t="shared" si="30"/>
        <v>70</v>
      </c>
      <c r="G174" s="5">
        <v>43108</v>
      </c>
      <c r="H174" s="46"/>
      <c r="I174" s="46">
        <v>1666</v>
      </c>
      <c r="J174" s="46">
        <v>2164.7349999999997</v>
      </c>
      <c r="K174" s="138"/>
      <c r="L174" s="138">
        <f t="shared" si="31"/>
        <v>1.2993607442977189</v>
      </c>
      <c r="M174" s="136">
        <v>42083</v>
      </c>
      <c r="N174" s="141">
        <v>61.67</v>
      </c>
      <c r="O174" s="139">
        <v>40359</v>
      </c>
      <c r="P174" s="135">
        <v>3.9232</v>
      </c>
      <c r="Q174" s="5">
        <v>43108</v>
      </c>
      <c r="R174" s="142">
        <v>31.785</v>
      </c>
      <c r="S174" s="5">
        <v>43102</v>
      </c>
      <c r="T174" s="135">
        <v>12300</v>
      </c>
      <c r="U174" s="135">
        <v>12000</v>
      </c>
      <c r="V174" s="135">
        <v>13100</v>
      </c>
      <c r="W174" s="226">
        <f t="shared" si="32"/>
        <v>300</v>
      </c>
      <c r="X174" s="226">
        <f t="shared" si="33"/>
        <v>-800</v>
      </c>
      <c r="Y174" s="226"/>
    </row>
    <row r="175" spans="1:25" s="140" customFormat="1" ht="16.5" customHeight="1">
      <c r="A175" s="5">
        <v>43105</v>
      </c>
      <c r="B175" s="135">
        <v>12000</v>
      </c>
      <c r="C175" s="5">
        <v>43105</v>
      </c>
      <c r="D175" s="226">
        <v>1520</v>
      </c>
      <c r="E175" s="226">
        <v>1450</v>
      </c>
      <c r="F175" s="135">
        <f t="shared" si="30"/>
        <v>70</v>
      </c>
      <c r="G175" s="5">
        <v>43105</v>
      </c>
      <c r="H175" s="46">
        <v>1802.2400000000002</v>
      </c>
      <c r="I175" s="46">
        <v>1659</v>
      </c>
      <c r="J175" s="46">
        <v>2174.087</v>
      </c>
      <c r="K175" s="138">
        <f>J175/H175</f>
        <v>1.2063249067826702</v>
      </c>
      <c r="L175" s="138">
        <f t="shared" si="31"/>
        <v>1.3104804098854732</v>
      </c>
      <c r="M175" s="136">
        <v>42076</v>
      </c>
      <c r="N175" s="141">
        <v>60.82</v>
      </c>
      <c r="O175" s="139">
        <v>40329</v>
      </c>
      <c r="P175" s="135">
        <v>5.0948000000000002</v>
      </c>
      <c r="Q175" s="5">
        <v>43105</v>
      </c>
      <c r="R175" s="142">
        <v>31.327999999999999</v>
      </c>
      <c r="S175" s="5">
        <v>43098</v>
      </c>
      <c r="T175" s="226">
        <v>12100</v>
      </c>
      <c r="U175" s="135">
        <v>12000</v>
      </c>
      <c r="V175" s="135">
        <v>13100</v>
      </c>
      <c r="W175" s="226">
        <f t="shared" si="32"/>
        <v>100</v>
      </c>
      <c r="X175" s="226">
        <f t="shared" si="33"/>
        <v>-1000</v>
      </c>
      <c r="Y175" s="226"/>
    </row>
    <row r="176" spans="1:25" s="140" customFormat="1" ht="16.5" customHeight="1">
      <c r="A176" s="5">
        <v>43104</v>
      </c>
      <c r="B176" s="135">
        <v>12100</v>
      </c>
      <c r="C176" s="5">
        <v>43104</v>
      </c>
      <c r="D176" s="226">
        <v>1520</v>
      </c>
      <c r="E176" s="226">
        <v>1450</v>
      </c>
      <c r="F176" s="135">
        <f t="shared" si="30"/>
        <v>70</v>
      </c>
      <c r="G176" s="5">
        <v>43104</v>
      </c>
      <c r="H176" s="46">
        <v>1841.41</v>
      </c>
      <c r="I176" s="46">
        <v>1673</v>
      </c>
      <c r="J176" s="46">
        <v>2158.002</v>
      </c>
      <c r="K176" s="138">
        <f>J176/H176</f>
        <v>1.171929119533401</v>
      </c>
      <c r="L176" s="138">
        <f t="shared" si="31"/>
        <v>1.2898995815899581</v>
      </c>
      <c r="M176" s="136">
        <v>42069</v>
      </c>
      <c r="N176" s="141">
        <v>54.82</v>
      </c>
      <c r="O176" s="139">
        <v>40298</v>
      </c>
      <c r="P176" s="135">
        <v>8.3369999999999997</v>
      </c>
      <c r="Q176" s="5">
        <v>43104</v>
      </c>
      <c r="R176" s="142">
        <v>31.248999999999999</v>
      </c>
      <c r="S176" s="5">
        <v>43097</v>
      </c>
      <c r="T176" s="135">
        <v>12100</v>
      </c>
      <c r="U176" s="135">
        <v>12000</v>
      </c>
      <c r="V176" s="135">
        <v>13100</v>
      </c>
      <c r="W176" s="226">
        <f t="shared" si="32"/>
        <v>100</v>
      </c>
      <c r="X176" s="226">
        <f t="shared" si="33"/>
        <v>-1000</v>
      </c>
      <c r="Y176" s="226"/>
    </row>
    <row r="177" spans="1:25" s="140" customFormat="1" ht="16.5" customHeight="1">
      <c r="A177" s="5">
        <v>43103</v>
      </c>
      <c r="B177" s="135">
        <v>12300</v>
      </c>
      <c r="C177" s="5">
        <v>43103</v>
      </c>
      <c r="D177" s="226">
        <v>1520</v>
      </c>
      <c r="E177" s="226">
        <v>1460</v>
      </c>
      <c r="F177" s="135">
        <f t="shared" si="30"/>
        <v>60</v>
      </c>
      <c r="G177" s="5">
        <v>43103</v>
      </c>
      <c r="H177" s="46"/>
      <c r="I177" s="46">
        <v>1676.9999999999998</v>
      </c>
      <c r="J177" s="46">
        <v>2155.0455999999999</v>
      </c>
      <c r="K177" s="138"/>
      <c r="L177" s="138">
        <f t="shared" si="31"/>
        <v>1.2850599880739417</v>
      </c>
      <c r="M177" s="136">
        <v>42062</v>
      </c>
      <c r="N177" s="141">
        <v>18.77</v>
      </c>
      <c r="O177" s="139">
        <v>40268</v>
      </c>
      <c r="P177" s="135">
        <v>10.846399999999999</v>
      </c>
      <c r="Q177" s="5">
        <v>43103</v>
      </c>
      <c r="R177" s="142">
        <v>30.978999999999999</v>
      </c>
      <c r="S177" s="5">
        <v>43096</v>
      </c>
      <c r="T177" s="135">
        <v>12300</v>
      </c>
      <c r="U177" s="135">
        <v>12100</v>
      </c>
      <c r="V177" s="135">
        <v>13100</v>
      </c>
      <c r="W177" s="226">
        <f t="shared" si="32"/>
        <v>200</v>
      </c>
      <c r="X177" s="226">
        <f t="shared" si="33"/>
        <v>-800</v>
      </c>
      <c r="Y177" s="226"/>
    </row>
    <row r="178" spans="1:25" s="140" customFormat="1" ht="16.5" customHeight="1">
      <c r="A178" s="5">
        <v>43102</v>
      </c>
      <c r="B178" s="135">
        <v>12300</v>
      </c>
      <c r="C178" s="5">
        <v>43102</v>
      </c>
      <c r="D178" s="226">
        <v>1540</v>
      </c>
      <c r="E178" s="226">
        <v>1470</v>
      </c>
      <c r="F178" s="135">
        <f t="shared" si="30"/>
        <v>70</v>
      </c>
      <c r="G178" s="5">
        <v>43102</v>
      </c>
      <c r="H178" s="46"/>
      <c r="I178" s="46">
        <v>1660</v>
      </c>
      <c r="J178" s="46">
        <v>2156.2928999999999</v>
      </c>
      <c r="K178" s="138"/>
      <c r="L178" s="138">
        <f t="shared" si="31"/>
        <v>1.298971626506024</v>
      </c>
      <c r="M178" s="136">
        <v>42048</v>
      </c>
      <c r="N178" s="141">
        <v>33.380000000000003</v>
      </c>
      <c r="O178" s="139">
        <v>40237</v>
      </c>
      <c r="P178" s="135">
        <v>9.0942000000000007</v>
      </c>
      <c r="Q178" s="5">
        <v>43102</v>
      </c>
      <c r="R178" s="142">
        <v>30.779</v>
      </c>
      <c r="S178" s="5">
        <v>43095</v>
      </c>
      <c r="T178" s="135">
        <v>12200</v>
      </c>
      <c r="U178" s="135">
        <v>12100</v>
      </c>
      <c r="V178" s="135">
        <v>13100</v>
      </c>
      <c r="W178" s="226">
        <f t="shared" si="32"/>
        <v>100</v>
      </c>
      <c r="X178" s="226">
        <f t="shared" si="33"/>
        <v>-900</v>
      </c>
      <c r="Y178" s="226"/>
    </row>
    <row r="179" spans="1:25" s="140" customFormat="1" ht="16.5" customHeight="1">
      <c r="A179" s="5">
        <v>43098</v>
      </c>
      <c r="B179" s="135">
        <v>12100</v>
      </c>
      <c r="C179" s="5">
        <v>43098</v>
      </c>
      <c r="D179" s="226">
        <v>1540</v>
      </c>
      <c r="E179" s="47"/>
      <c r="F179" s="135"/>
      <c r="G179" s="5">
        <v>43098</v>
      </c>
      <c r="H179" s="46">
        <v>1839.6299999999999</v>
      </c>
      <c r="I179" s="46">
        <v>1605.9999999999998</v>
      </c>
      <c r="J179" s="46">
        <v>2151.9359999999997</v>
      </c>
      <c r="K179" s="138">
        <f t="shared" ref="K179:K205" si="34">J179/H179</f>
        <v>1.1697656593989008</v>
      </c>
      <c r="L179" s="138">
        <f t="shared" si="31"/>
        <v>1.3399352428393525</v>
      </c>
      <c r="M179" s="136">
        <v>42041</v>
      </c>
      <c r="N179" s="141">
        <v>52.81</v>
      </c>
      <c r="O179" s="139">
        <v>40209</v>
      </c>
      <c r="P179" s="135">
        <v>6.3948</v>
      </c>
      <c r="Q179" s="5">
        <v>43098</v>
      </c>
      <c r="R179" s="142">
        <v>30.529</v>
      </c>
      <c r="S179" s="5">
        <v>43094</v>
      </c>
      <c r="T179" s="135">
        <v>12150</v>
      </c>
      <c r="U179" s="135">
        <v>12100</v>
      </c>
      <c r="V179" s="135">
        <v>13100</v>
      </c>
      <c r="W179" s="226">
        <f t="shared" si="32"/>
        <v>50</v>
      </c>
      <c r="X179" s="226">
        <f t="shared" si="33"/>
        <v>-950</v>
      </c>
      <c r="Y179" s="226"/>
    </row>
    <row r="180" spans="1:25" s="140" customFormat="1" ht="16.5" customHeight="1">
      <c r="A180" s="5">
        <v>43097</v>
      </c>
      <c r="B180" s="135">
        <v>12100</v>
      </c>
      <c r="C180" s="5">
        <v>43097</v>
      </c>
      <c r="D180" s="226">
        <v>1540</v>
      </c>
      <c r="E180" s="226">
        <v>1450</v>
      </c>
      <c r="F180" s="135">
        <f t="shared" ref="F180:F211" si="35">D180-E180</f>
        <v>90</v>
      </c>
      <c r="G180" s="5">
        <v>43097</v>
      </c>
      <c r="H180" s="46">
        <v>1865.44</v>
      </c>
      <c r="I180" s="46">
        <v>1638.0000000000002</v>
      </c>
      <c r="J180" s="46">
        <v>2143.377</v>
      </c>
      <c r="K180" s="138">
        <f t="shared" si="34"/>
        <v>1.1489927309374732</v>
      </c>
      <c r="L180" s="138">
        <f t="shared" si="31"/>
        <v>1.3085329670329668</v>
      </c>
      <c r="M180" s="136">
        <v>42034</v>
      </c>
      <c r="N180" s="141">
        <v>58.02</v>
      </c>
      <c r="Q180" s="5">
        <v>43097</v>
      </c>
      <c r="R180" s="142">
        <v>29.373000000000001</v>
      </c>
      <c r="S180" s="5">
        <v>43091</v>
      </c>
      <c r="T180" s="135">
        <v>12100</v>
      </c>
      <c r="U180" s="135">
        <v>12100</v>
      </c>
      <c r="V180" s="135">
        <v>13000</v>
      </c>
      <c r="W180" s="226">
        <f t="shared" si="32"/>
        <v>0</v>
      </c>
      <c r="X180" s="226">
        <f t="shared" si="33"/>
        <v>-900</v>
      </c>
      <c r="Y180" s="226"/>
    </row>
    <row r="181" spans="1:25" s="140" customFormat="1" ht="16.5" customHeight="1">
      <c r="A181" s="5">
        <v>43096</v>
      </c>
      <c r="B181" s="135">
        <v>12300</v>
      </c>
      <c r="C181" s="5">
        <v>43096</v>
      </c>
      <c r="D181" s="226">
        <v>1550</v>
      </c>
      <c r="E181" s="226">
        <v>1450</v>
      </c>
      <c r="F181" s="135">
        <f t="shared" si="35"/>
        <v>100</v>
      </c>
      <c r="G181" s="5">
        <v>43096</v>
      </c>
      <c r="H181" s="46">
        <v>1863.8400000000001</v>
      </c>
      <c r="I181" s="46">
        <v>1663</v>
      </c>
      <c r="J181" s="46">
        <v>2136.2199999999998</v>
      </c>
      <c r="K181" s="138">
        <f t="shared" si="34"/>
        <v>1.146139153575414</v>
      </c>
      <c r="L181" s="138">
        <f t="shared" si="31"/>
        <v>1.2845580276608537</v>
      </c>
      <c r="M181" s="136">
        <v>42027</v>
      </c>
      <c r="N181" s="141">
        <v>58.61</v>
      </c>
      <c r="Q181" s="5">
        <v>43096</v>
      </c>
      <c r="R181" s="142">
        <v>29.189</v>
      </c>
      <c r="S181" s="5">
        <v>43090</v>
      </c>
      <c r="T181" s="135">
        <v>12450</v>
      </c>
      <c r="U181" s="135">
        <v>12100</v>
      </c>
      <c r="V181" s="135">
        <v>13000</v>
      </c>
      <c r="W181" s="226">
        <f t="shared" si="32"/>
        <v>350</v>
      </c>
      <c r="X181" s="226">
        <f t="shared" si="33"/>
        <v>-550</v>
      </c>
      <c r="Y181" s="226"/>
    </row>
    <row r="182" spans="1:25" s="140" customFormat="1" ht="16.5" customHeight="1">
      <c r="A182" s="5">
        <v>43095</v>
      </c>
      <c r="B182" s="135">
        <v>12200</v>
      </c>
      <c r="C182" s="5">
        <v>43095</v>
      </c>
      <c r="D182" s="226">
        <v>1550</v>
      </c>
      <c r="E182" s="226">
        <v>1450</v>
      </c>
      <c r="F182" s="135">
        <f t="shared" si="35"/>
        <v>100</v>
      </c>
      <c r="G182" s="5">
        <v>43095</v>
      </c>
      <c r="H182" s="46">
        <v>1866.4800000000002</v>
      </c>
      <c r="I182" s="46">
        <v>1683</v>
      </c>
      <c r="J182" s="46">
        <v>2140.2696000000001</v>
      </c>
      <c r="K182" s="138">
        <f t="shared" si="34"/>
        <v>1.1466876687668766</v>
      </c>
      <c r="L182" s="138">
        <f t="shared" si="31"/>
        <v>1.2716991087344029</v>
      </c>
      <c r="M182" s="136">
        <v>42020</v>
      </c>
      <c r="N182" s="141">
        <v>58.07</v>
      </c>
      <c r="Q182" s="5">
        <v>43095</v>
      </c>
      <c r="R182" s="142">
        <v>28.986000000000001</v>
      </c>
      <c r="S182" s="5">
        <v>43089</v>
      </c>
      <c r="T182" s="135">
        <v>12400</v>
      </c>
      <c r="U182" s="135">
        <v>12100</v>
      </c>
      <c r="V182" s="135">
        <v>13000</v>
      </c>
      <c r="W182" s="226">
        <f t="shared" si="32"/>
        <v>300</v>
      </c>
      <c r="X182" s="226">
        <f t="shared" si="33"/>
        <v>-600</v>
      </c>
      <c r="Y182" s="226"/>
    </row>
    <row r="183" spans="1:25" s="140" customFormat="1" ht="16.5" customHeight="1">
      <c r="A183" s="5">
        <v>43094</v>
      </c>
      <c r="B183" s="135">
        <v>12150</v>
      </c>
      <c r="C183" s="5">
        <v>43094</v>
      </c>
      <c r="D183" s="226">
        <v>1520</v>
      </c>
      <c r="E183" s="226">
        <v>1430</v>
      </c>
      <c r="F183" s="135">
        <f t="shared" si="35"/>
        <v>90</v>
      </c>
      <c r="G183" s="5">
        <v>43094</v>
      </c>
      <c r="H183" s="46">
        <v>1826.88</v>
      </c>
      <c r="I183" s="46"/>
      <c r="J183" s="46">
        <v>2141.5174000000002</v>
      </c>
      <c r="K183" s="138">
        <f t="shared" si="34"/>
        <v>1.1722266377649326</v>
      </c>
      <c r="L183" s="138"/>
      <c r="M183" s="136">
        <v>42013</v>
      </c>
      <c r="N183" s="141">
        <v>56.45</v>
      </c>
      <c r="Q183" s="5">
        <v>43094</v>
      </c>
      <c r="R183" s="142">
        <v>28.808</v>
      </c>
      <c r="S183" s="5">
        <v>43088</v>
      </c>
      <c r="T183" s="135">
        <v>12400</v>
      </c>
      <c r="U183" s="135">
        <v>12100</v>
      </c>
      <c r="V183" s="135">
        <v>12800</v>
      </c>
      <c r="W183" s="226">
        <f t="shared" si="32"/>
        <v>300</v>
      </c>
      <c r="X183" s="226">
        <f t="shared" si="33"/>
        <v>-400</v>
      </c>
      <c r="Y183" s="226"/>
    </row>
    <row r="184" spans="1:25" s="140" customFormat="1" ht="16.5" customHeight="1">
      <c r="A184" s="5">
        <v>43091</v>
      </c>
      <c r="B184" s="135">
        <v>12100</v>
      </c>
      <c r="C184" s="5">
        <v>43091</v>
      </c>
      <c r="D184" s="226">
        <v>1530</v>
      </c>
      <c r="E184" s="226">
        <v>1430</v>
      </c>
      <c r="F184" s="135">
        <f t="shared" si="35"/>
        <v>100</v>
      </c>
      <c r="G184" s="5">
        <v>43091</v>
      </c>
      <c r="H184" s="46">
        <v>1789.92</v>
      </c>
      <c r="I184" s="46">
        <v>1615</v>
      </c>
      <c r="J184" s="46">
        <v>2132.9614999999999</v>
      </c>
      <c r="K184" s="138">
        <f t="shared" si="34"/>
        <v>1.191651861535711</v>
      </c>
      <c r="L184" s="138">
        <f t="shared" ref="L184:L208" si="36">J184/I184</f>
        <v>1.3207191950464396</v>
      </c>
      <c r="M184" s="136">
        <v>42004</v>
      </c>
      <c r="N184" s="141">
        <v>53.96</v>
      </c>
      <c r="Q184" s="5">
        <v>43091</v>
      </c>
      <c r="R184" s="142">
        <v>28.361999999999998</v>
      </c>
      <c r="S184" s="5">
        <v>43087</v>
      </c>
      <c r="T184" s="135">
        <v>12525</v>
      </c>
      <c r="U184" s="135">
        <v>12100</v>
      </c>
      <c r="V184" s="135">
        <v>13000</v>
      </c>
      <c r="W184" s="226">
        <f t="shared" si="32"/>
        <v>425</v>
      </c>
      <c r="X184" s="226">
        <f t="shared" si="33"/>
        <v>-475</v>
      </c>
      <c r="Y184" s="226"/>
    </row>
    <row r="185" spans="1:25" s="140" customFormat="1" ht="16.5" customHeight="1">
      <c r="A185" s="5">
        <v>43090</v>
      </c>
      <c r="B185" s="135">
        <v>12450</v>
      </c>
      <c r="C185" s="5">
        <v>43090</v>
      </c>
      <c r="D185" s="226">
        <v>1550</v>
      </c>
      <c r="E185" s="226">
        <v>1470</v>
      </c>
      <c r="F185" s="135">
        <f t="shared" si="35"/>
        <v>80</v>
      </c>
      <c r="G185" s="5">
        <v>43090</v>
      </c>
      <c r="H185" s="46">
        <v>1816.3200000000002</v>
      </c>
      <c r="I185" s="46">
        <v>1634.0000000000002</v>
      </c>
      <c r="J185" s="46">
        <v>2186.3530000000001</v>
      </c>
      <c r="K185" s="138">
        <f t="shared" si="34"/>
        <v>1.2037267662085975</v>
      </c>
      <c r="L185" s="138">
        <f t="shared" si="36"/>
        <v>1.3380373317013463</v>
      </c>
      <c r="M185" s="136">
        <v>41999</v>
      </c>
      <c r="N185" s="141">
        <v>60.06</v>
      </c>
      <c r="Q185" s="5">
        <v>43090</v>
      </c>
      <c r="R185" s="142">
        <v>27.789000000000001</v>
      </c>
      <c r="S185" s="5">
        <v>43084</v>
      </c>
      <c r="T185" s="226">
        <v>12350</v>
      </c>
      <c r="U185" s="135">
        <v>12000</v>
      </c>
      <c r="V185" s="135">
        <v>13000</v>
      </c>
      <c r="W185" s="226">
        <f t="shared" si="32"/>
        <v>350</v>
      </c>
      <c r="X185" s="226">
        <f t="shared" si="33"/>
        <v>-650</v>
      </c>
      <c r="Y185" s="226"/>
    </row>
    <row r="186" spans="1:25" s="140" customFormat="1" ht="16.5" customHeight="1">
      <c r="A186" s="5">
        <v>43089</v>
      </c>
      <c r="B186" s="135">
        <v>12400</v>
      </c>
      <c r="C186" s="5">
        <v>43089</v>
      </c>
      <c r="D186" s="226">
        <v>1550</v>
      </c>
      <c r="E186" s="226">
        <v>1475</v>
      </c>
      <c r="F186" s="135">
        <f t="shared" si="35"/>
        <v>75</v>
      </c>
      <c r="G186" s="5">
        <v>43089</v>
      </c>
      <c r="H186" s="46">
        <v>1829.5200000000002</v>
      </c>
      <c r="I186" s="46">
        <v>1633</v>
      </c>
      <c r="J186" s="46">
        <v>2203.7809999999999</v>
      </c>
      <c r="K186" s="138">
        <f t="shared" si="34"/>
        <v>1.2045678647951374</v>
      </c>
      <c r="L186" s="138">
        <f t="shared" si="36"/>
        <v>1.3495290875688917</v>
      </c>
      <c r="M186" s="136">
        <v>41992</v>
      </c>
      <c r="N186" s="141">
        <v>62.01</v>
      </c>
      <c r="Q186" s="5">
        <v>43089</v>
      </c>
      <c r="R186" s="142">
        <v>27.707000000000001</v>
      </c>
      <c r="S186" s="5">
        <v>43083</v>
      </c>
      <c r="T186" s="226">
        <v>12300</v>
      </c>
      <c r="U186" s="135">
        <v>12000</v>
      </c>
      <c r="V186" s="135">
        <v>13000</v>
      </c>
      <c r="W186" s="226">
        <f t="shared" si="32"/>
        <v>300</v>
      </c>
      <c r="X186" s="226">
        <f t="shared" si="33"/>
        <v>-700</v>
      </c>
      <c r="Y186" s="226"/>
    </row>
    <row r="187" spans="1:25" s="140" customFormat="1" ht="16.5" customHeight="1">
      <c r="A187" s="5">
        <v>43088</v>
      </c>
      <c r="B187" s="135">
        <v>12400</v>
      </c>
      <c r="C187" s="5">
        <v>43088</v>
      </c>
      <c r="D187" s="226">
        <v>1550</v>
      </c>
      <c r="E187" s="226">
        <v>1470</v>
      </c>
      <c r="F187" s="135">
        <f t="shared" si="35"/>
        <v>80</v>
      </c>
      <c r="G187" s="5">
        <v>43088</v>
      </c>
      <c r="H187" s="46">
        <v>1842.3</v>
      </c>
      <c r="I187" s="46">
        <v>1634.0000000000002</v>
      </c>
      <c r="J187" s="46">
        <v>2184.63</v>
      </c>
      <c r="K187" s="138">
        <f t="shared" si="34"/>
        <v>1.1858166422406775</v>
      </c>
      <c r="L187" s="138">
        <f t="shared" si="36"/>
        <v>1.3369828641370869</v>
      </c>
      <c r="M187" s="136">
        <v>41985</v>
      </c>
      <c r="N187" s="141">
        <v>64.03</v>
      </c>
      <c r="Q187" s="5">
        <v>43088</v>
      </c>
      <c r="R187" s="142">
        <v>27.56</v>
      </c>
      <c r="S187" s="5">
        <v>43082</v>
      </c>
      <c r="T187" s="226">
        <v>12000</v>
      </c>
      <c r="U187" s="135">
        <v>12100</v>
      </c>
      <c r="V187" s="135">
        <v>13000</v>
      </c>
      <c r="W187" s="226">
        <f t="shared" si="32"/>
        <v>-100</v>
      </c>
      <c r="X187" s="226">
        <f t="shared" si="33"/>
        <v>-1000</v>
      </c>
      <c r="Y187" s="226"/>
    </row>
    <row r="188" spans="1:25" s="140" customFormat="1" ht="16.5" customHeight="1">
      <c r="A188" s="5">
        <v>43087</v>
      </c>
      <c r="B188" s="135">
        <v>12525</v>
      </c>
      <c r="C188" s="5">
        <v>43087</v>
      </c>
      <c r="D188" s="226">
        <v>1550</v>
      </c>
      <c r="E188" s="226">
        <v>1480</v>
      </c>
      <c r="F188" s="135">
        <f t="shared" si="35"/>
        <v>70</v>
      </c>
      <c r="G188" s="5">
        <v>43087</v>
      </c>
      <c r="H188" s="46">
        <v>1860.1000000000001</v>
      </c>
      <c r="I188" s="46">
        <v>1640</v>
      </c>
      <c r="J188" s="46">
        <v>2202.9279999999999</v>
      </c>
      <c r="K188" s="138">
        <f t="shared" si="34"/>
        <v>1.1843062200956935</v>
      </c>
      <c r="L188" s="138">
        <f t="shared" si="36"/>
        <v>1.3432487804878048</v>
      </c>
      <c r="M188" s="136">
        <v>41978</v>
      </c>
      <c r="N188" s="141">
        <v>64.239999999999995</v>
      </c>
      <c r="Q188" s="5">
        <v>43087</v>
      </c>
      <c r="R188" s="142">
        <v>27.285</v>
      </c>
      <c r="S188" s="5">
        <v>43081</v>
      </c>
      <c r="T188" s="226">
        <v>12100</v>
      </c>
      <c r="U188" s="135">
        <v>12100</v>
      </c>
      <c r="V188" s="135">
        <v>13400</v>
      </c>
      <c r="W188" s="226">
        <f t="shared" si="32"/>
        <v>0</v>
      </c>
      <c r="X188" s="226">
        <f t="shared" si="33"/>
        <v>-1300</v>
      </c>
      <c r="Y188" s="226"/>
    </row>
    <row r="189" spans="1:25" s="140" customFormat="1" ht="16.5" customHeight="1">
      <c r="A189" s="5">
        <v>43084</v>
      </c>
      <c r="B189" s="226">
        <v>12350</v>
      </c>
      <c r="C189" s="5">
        <v>43084</v>
      </c>
      <c r="D189" s="226">
        <v>1530</v>
      </c>
      <c r="E189" s="226">
        <v>1480</v>
      </c>
      <c r="F189" s="135">
        <f t="shared" si="35"/>
        <v>50</v>
      </c>
      <c r="G189" s="5">
        <v>43084</v>
      </c>
      <c r="H189" s="46">
        <v>1822.72</v>
      </c>
      <c r="I189" s="46">
        <v>1611.9999999999998</v>
      </c>
      <c r="J189" s="46">
        <v>2180.9894999999997</v>
      </c>
      <c r="K189" s="138">
        <f t="shared" si="34"/>
        <v>1.1965576171874999</v>
      </c>
      <c r="L189" s="138">
        <f t="shared" si="36"/>
        <v>1.3529711538461537</v>
      </c>
      <c r="M189" s="136">
        <v>41971</v>
      </c>
      <c r="N189" s="141">
        <v>64.34</v>
      </c>
      <c r="Q189" s="5">
        <v>43084</v>
      </c>
      <c r="R189" s="142">
        <v>27.065000000000001</v>
      </c>
      <c r="S189" s="5">
        <v>43080</v>
      </c>
      <c r="T189" s="226">
        <v>12100</v>
      </c>
      <c r="U189" s="135">
        <v>12100</v>
      </c>
      <c r="V189" s="135">
        <v>13400</v>
      </c>
      <c r="W189" s="226">
        <f t="shared" si="32"/>
        <v>0</v>
      </c>
      <c r="X189" s="226">
        <f t="shared" si="33"/>
        <v>-1300</v>
      </c>
      <c r="Y189" s="226"/>
    </row>
    <row r="190" spans="1:25" s="140" customFormat="1" ht="16.5" customHeight="1">
      <c r="A190" s="5">
        <v>43083</v>
      </c>
      <c r="B190" s="226">
        <v>12300</v>
      </c>
      <c r="C190" s="5">
        <v>43083</v>
      </c>
      <c r="D190" s="226">
        <v>1520</v>
      </c>
      <c r="E190" s="226">
        <v>1470</v>
      </c>
      <c r="F190" s="135">
        <f t="shared" si="35"/>
        <v>50</v>
      </c>
      <c r="G190" s="5">
        <v>43083</v>
      </c>
      <c r="H190" s="46">
        <v>1827.17</v>
      </c>
      <c r="I190" s="46">
        <v>1611</v>
      </c>
      <c r="J190" s="46">
        <v>2161.9920000000002</v>
      </c>
      <c r="K190" s="138">
        <f t="shared" si="34"/>
        <v>1.1832462223000597</v>
      </c>
      <c r="L190" s="138">
        <f t="shared" si="36"/>
        <v>1.3420186219739294</v>
      </c>
      <c r="M190" s="136">
        <v>41964</v>
      </c>
      <c r="N190" s="141">
        <v>64.03</v>
      </c>
      <c r="Q190" s="5">
        <v>43083</v>
      </c>
      <c r="R190" s="142">
        <v>26.657</v>
      </c>
      <c r="S190" s="5">
        <v>43077</v>
      </c>
      <c r="T190" s="226">
        <v>12100</v>
      </c>
      <c r="U190" s="135">
        <v>12200</v>
      </c>
      <c r="V190" s="135">
        <v>13400</v>
      </c>
      <c r="W190" s="226">
        <f t="shared" si="32"/>
        <v>-100</v>
      </c>
      <c r="X190" s="226">
        <f t="shared" si="33"/>
        <v>-1300</v>
      </c>
      <c r="Y190" s="226"/>
    </row>
    <row r="191" spans="1:25" s="140" customFormat="1" ht="16.5" customHeight="1">
      <c r="A191" s="5">
        <v>43082</v>
      </c>
      <c r="B191" s="226">
        <v>12000</v>
      </c>
      <c r="C191" s="5">
        <v>43082</v>
      </c>
      <c r="D191" s="226">
        <v>1500</v>
      </c>
      <c r="E191" s="226">
        <v>1460</v>
      </c>
      <c r="F191" s="135">
        <f t="shared" si="35"/>
        <v>40</v>
      </c>
      <c r="G191" s="5">
        <v>43082</v>
      </c>
      <c r="H191" s="46">
        <v>1817.3799999999999</v>
      </c>
      <c r="I191" s="46">
        <v>1597</v>
      </c>
      <c r="J191" s="46">
        <v>2130.3040000000001</v>
      </c>
      <c r="K191" s="138">
        <f t="shared" si="34"/>
        <v>1.1721841332027425</v>
      </c>
      <c r="L191" s="138">
        <f t="shared" si="36"/>
        <v>1.333941139636819</v>
      </c>
      <c r="M191" s="136">
        <v>41957</v>
      </c>
      <c r="N191" s="141">
        <v>57.37</v>
      </c>
      <c r="Q191" s="5">
        <v>43082</v>
      </c>
      <c r="R191" s="142">
        <v>26.26</v>
      </c>
      <c r="S191" s="5">
        <v>43076</v>
      </c>
      <c r="T191" s="226">
        <v>12400</v>
      </c>
      <c r="U191" s="135">
        <v>12400</v>
      </c>
      <c r="V191" s="135">
        <v>13500</v>
      </c>
      <c r="W191" s="226">
        <f t="shared" si="32"/>
        <v>0</v>
      </c>
      <c r="X191" s="226">
        <f t="shared" si="33"/>
        <v>-1100</v>
      </c>
      <c r="Y191" s="226"/>
    </row>
    <row r="192" spans="1:25" s="140" customFormat="1" ht="16.5" customHeight="1">
      <c r="A192" s="5">
        <v>43081</v>
      </c>
      <c r="B192" s="226">
        <v>12100</v>
      </c>
      <c r="C192" s="5">
        <v>43081</v>
      </c>
      <c r="D192" s="226">
        <v>1500</v>
      </c>
      <c r="E192" s="226">
        <v>1450</v>
      </c>
      <c r="F192" s="135">
        <f t="shared" si="35"/>
        <v>50</v>
      </c>
      <c r="G192" s="5">
        <v>43081</v>
      </c>
      <c r="H192" s="46">
        <v>1795.2</v>
      </c>
      <c r="I192" s="46">
        <v>1598</v>
      </c>
      <c r="J192" s="46">
        <v>2140.3315000000002</v>
      </c>
      <c r="K192" s="138">
        <f t="shared" si="34"/>
        <v>1.1922523952762925</v>
      </c>
      <c r="L192" s="138">
        <f t="shared" si="36"/>
        <v>1.3393814142678349</v>
      </c>
      <c r="M192" s="136">
        <v>41950</v>
      </c>
      <c r="N192" s="141">
        <v>70.099999999999994</v>
      </c>
      <c r="Q192" s="5">
        <v>43081</v>
      </c>
      <c r="R192" s="142">
        <v>25.974</v>
      </c>
      <c r="S192" s="5">
        <v>43075</v>
      </c>
      <c r="T192" s="226">
        <v>12300</v>
      </c>
      <c r="U192" s="135">
        <v>12500</v>
      </c>
      <c r="V192" s="135">
        <v>13700</v>
      </c>
      <c r="W192" s="226">
        <f t="shared" si="32"/>
        <v>-200</v>
      </c>
      <c r="X192" s="226">
        <f t="shared" si="33"/>
        <v>-1400</v>
      </c>
      <c r="Y192" s="226"/>
    </row>
    <row r="193" spans="1:25" s="140" customFormat="1" ht="16.5" customHeight="1">
      <c r="A193" s="5">
        <v>43080</v>
      </c>
      <c r="B193" s="226">
        <v>12100</v>
      </c>
      <c r="C193" s="5">
        <v>43080</v>
      </c>
      <c r="D193" s="226">
        <v>1520</v>
      </c>
      <c r="E193" s="226">
        <v>1450</v>
      </c>
      <c r="F193" s="135">
        <f t="shared" si="35"/>
        <v>70</v>
      </c>
      <c r="G193" s="5">
        <v>43080</v>
      </c>
      <c r="H193" s="46">
        <v>1786.4000000000003</v>
      </c>
      <c r="I193" s="46">
        <v>1595.9999999999998</v>
      </c>
      <c r="J193" s="46">
        <v>2119.8240000000001</v>
      </c>
      <c r="K193" s="138">
        <f t="shared" si="34"/>
        <v>1.1866457680250782</v>
      </c>
      <c r="L193" s="138">
        <f t="shared" si="36"/>
        <v>1.3282105263157897</v>
      </c>
      <c r="M193" s="136">
        <v>41943</v>
      </c>
      <c r="N193" s="141">
        <v>70.540000000000006</v>
      </c>
      <c r="Q193" s="5">
        <v>43080</v>
      </c>
      <c r="R193" s="142">
        <v>25.451000000000001</v>
      </c>
      <c r="S193" s="5">
        <v>43074</v>
      </c>
      <c r="T193" s="226">
        <v>12700</v>
      </c>
      <c r="U193" s="135">
        <v>12500</v>
      </c>
      <c r="V193" s="135">
        <v>14000</v>
      </c>
      <c r="W193" s="226">
        <f t="shared" si="32"/>
        <v>200</v>
      </c>
      <c r="X193" s="226">
        <f t="shared" si="33"/>
        <v>-1300</v>
      </c>
      <c r="Y193" s="226"/>
    </row>
    <row r="194" spans="1:25" s="140" customFormat="1" ht="16.5" customHeight="1">
      <c r="A194" s="5">
        <v>43077</v>
      </c>
      <c r="B194" s="226">
        <v>12100</v>
      </c>
      <c r="C194" s="5">
        <v>43077</v>
      </c>
      <c r="D194" s="226">
        <v>1540</v>
      </c>
      <c r="E194" s="226">
        <v>1450</v>
      </c>
      <c r="F194" s="135">
        <f t="shared" si="35"/>
        <v>90</v>
      </c>
      <c r="G194" s="5">
        <v>43077</v>
      </c>
      <c r="H194" s="46">
        <v>1796.0800000000002</v>
      </c>
      <c r="I194" s="46">
        <v>1598</v>
      </c>
      <c r="J194" s="46">
        <v>2125.2215000000001</v>
      </c>
      <c r="K194" s="138">
        <f t="shared" si="34"/>
        <v>1.1832554785978353</v>
      </c>
      <c r="L194" s="138">
        <f t="shared" si="36"/>
        <v>1.3299258448060076</v>
      </c>
      <c r="M194" s="136">
        <v>41936</v>
      </c>
      <c r="N194" s="141">
        <v>70.67</v>
      </c>
      <c r="Q194" s="5">
        <v>43077</v>
      </c>
      <c r="R194" s="142">
        <v>25.295999999999999</v>
      </c>
      <c r="S194" s="5">
        <v>43073</v>
      </c>
      <c r="T194" s="226">
        <v>12900</v>
      </c>
      <c r="U194" s="135">
        <v>12400</v>
      </c>
      <c r="V194" s="135">
        <v>14000</v>
      </c>
      <c r="W194" s="226">
        <f t="shared" si="32"/>
        <v>500</v>
      </c>
      <c r="X194" s="226">
        <f t="shared" si="33"/>
        <v>-1100</v>
      </c>
      <c r="Y194" s="226"/>
    </row>
    <row r="195" spans="1:25" s="140" customFormat="1" ht="16.5" customHeight="1">
      <c r="A195" s="5">
        <v>43076</v>
      </c>
      <c r="B195" s="226">
        <v>12400</v>
      </c>
      <c r="C195" s="5">
        <v>43076</v>
      </c>
      <c r="D195" s="226">
        <v>1550</v>
      </c>
      <c r="E195" s="226">
        <v>1450</v>
      </c>
      <c r="F195" s="135">
        <f t="shared" si="35"/>
        <v>100</v>
      </c>
      <c r="G195" s="5">
        <v>43076</v>
      </c>
      <c r="H195" s="46">
        <v>1821.6000000000001</v>
      </c>
      <c r="I195" s="46">
        <v>1598</v>
      </c>
      <c r="J195" s="46">
        <v>2112.2640000000001</v>
      </c>
      <c r="K195" s="138">
        <f t="shared" si="34"/>
        <v>1.1595652173913042</v>
      </c>
      <c r="L195" s="138">
        <f t="shared" si="36"/>
        <v>1.3218172715894869</v>
      </c>
      <c r="M195" s="136">
        <v>41929</v>
      </c>
      <c r="N195" s="141">
        <v>69.900000000000006</v>
      </c>
      <c r="Q195" s="5">
        <v>43076</v>
      </c>
      <c r="R195" s="142">
        <v>24.739000000000001</v>
      </c>
      <c r="S195" s="5">
        <v>43070</v>
      </c>
      <c r="T195" s="135">
        <v>12350</v>
      </c>
      <c r="U195" s="135">
        <v>12300</v>
      </c>
      <c r="V195" s="135">
        <v>14000</v>
      </c>
      <c r="W195" s="226">
        <f t="shared" si="32"/>
        <v>50</v>
      </c>
      <c r="X195" s="226">
        <f t="shared" si="33"/>
        <v>-1650</v>
      </c>
      <c r="Y195" s="226"/>
    </row>
    <row r="196" spans="1:25" s="140" customFormat="1" ht="16.5" customHeight="1">
      <c r="A196" s="5">
        <v>43075</v>
      </c>
      <c r="B196" s="226">
        <v>12300</v>
      </c>
      <c r="C196" s="5">
        <v>43075</v>
      </c>
      <c r="D196" s="226">
        <v>1580</v>
      </c>
      <c r="E196" s="226">
        <v>1480</v>
      </c>
      <c r="F196" s="135">
        <f t="shared" si="35"/>
        <v>100</v>
      </c>
      <c r="G196" s="5">
        <v>43075</v>
      </c>
      <c r="H196" s="46">
        <v>1826.28</v>
      </c>
      <c r="I196" s="46">
        <v>1628</v>
      </c>
      <c r="J196" s="46">
        <v>2166.6959999999999</v>
      </c>
      <c r="K196" s="138">
        <f t="shared" si="34"/>
        <v>1.1863985807214665</v>
      </c>
      <c r="L196" s="138">
        <f t="shared" si="36"/>
        <v>1.3308943488943488</v>
      </c>
      <c r="M196" s="136">
        <v>41922</v>
      </c>
      <c r="N196" s="141">
        <v>71.23</v>
      </c>
      <c r="Q196" s="5">
        <v>43075</v>
      </c>
      <c r="R196" s="142">
        <v>24.67</v>
      </c>
      <c r="S196" s="5">
        <v>43069</v>
      </c>
      <c r="T196" s="135">
        <v>12100</v>
      </c>
      <c r="U196" s="135">
        <v>12300</v>
      </c>
      <c r="V196" s="135">
        <v>14000</v>
      </c>
      <c r="W196" s="226">
        <f t="shared" si="32"/>
        <v>-200</v>
      </c>
      <c r="X196" s="226">
        <f t="shared" si="33"/>
        <v>-1900</v>
      </c>
      <c r="Y196" s="226"/>
    </row>
    <row r="197" spans="1:25" s="140" customFormat="1" ht="16.5" customHeight="1">
      <c r="A197" s="5">
        <v>43074</v>
      </c>
      <c r="B197" s="226">
        <v>12700</v>
      </c>
      <c r="C197" s="5">
        <v>43074</v>
      </c>
      <c r="D197" s="226">
        <v>1590</v>
      </c>
      <c r="E197" s="226">
        <v>1505</v>
      </c>
      <c r="F197" s="135">
        <f t="shared" si="35"/>
        <v>85</v>
      </c>
      <c r="G197" s="5">
        <v>43074</v>
      </c>
      <c r="H197" s="46">
        <v>1863.66</v>
      </c>
      <c r="I197" s="46">
        <v>1633</v>
      </c>
      <c r="J197" s="46">
        <v>2226.3795</v>
      </c>
      <c r="K197" s="138">
        <f t="shared" si="34"/>
        <v>1.1946275071633237</v>
      </c>
      <c r="L197" s="138">
        <f t="shared" si="36"/>
        <v>1.3633677281077772</v>
      </c>
      <c r="M197" s="136">
        <v>41908</v>
      </c>
      <c r="N197" s="141">
        <v>71.38</v>
      </c>
      <c r="Q197" s="5">
        <v>43074</v>
      </c>
      <c r="R197" s="142">
        <v>24.260999999999999</v>
      </c>
      <c r="S197" s="5">
        <v>43068</v>
      </c>
      <c r="T197" s="135">
        <v>12100</v>
      </c>
      <c r="U197" s="135">
        <v>12200</v>
      </c>
      <c r="V197" s="135">
        <v>14000</v>
      </c>
      <c r="W197" s="226">
        <f t="shared" si="32"/>
        <v>-100</v>
      </c>
      <c r="X197" s="226">
        <f t="shared" ref="X197:X208" si="37">T197-V197</f>
        <v>-1900</v>
      </c>
      <c r="Y197" s="226"/>
    </row>
    <row r="198" spans="1:25" s="140" customFormat="1" ht="16.5" customHeight="1">
      <c r="A198" s="5">
        <v>43073</v>
      </c>
      <c r="B198" s="226">
        <v>12900</v>
      </c>
      <c r="C198" s="5">
        <v>43073</v>
      </c>
      <c r="D198" s="226">
        <v>1610</v>
      </c>
      <c r="E198" s="226">
        <v>1535</v>
      </c>
      <c r="F198" s="135">
        <f t="shared" si="35"/>
        <v>75</v>
      </c>
      <c r="G198" s="5">
        <v>43073</v>
      </c>
      <c r="H198" s="46">
        <v>1862.77</v>
      </c>
      <c r="I198" s="46">
        <v>1653</v>
      </c>
      <c r="J198" s="46">
        <v>2259.645</v>
      </c>
      <c r="K198" s="138">
        <f t="shared" si="34"/>
        <v>1.2130563622991566</v>
      </c>
      <c r="L198" s="138">
        <f t="shared" si="36"/>
        <v>1.3669963702359347</v>
      </c>
      <c r="M198" s="136">
        <v>41901</v>
      </c>
      <c r="N198" s="141">
        <v>71.459999999999994</v>
      </c>
      <c r="Q198" s="5">
        <v>43073</v>
      </c>
      <c r="R198" s="142">
        <v>24.042999999999999</v>
      </c>
      <c r="S198" s="5">
        <v>43067</v>
      </c>
      <c r="T198" s="135">
        <v>11800</v>
      </c>
      <c r="U198" s="135">
        <v>12300</v>
      </c>
      <c r="V198" s="135">
        <v>14000</v>
      </c>
      <c r="W198" s="226">
        <f t="shared" si="32"/>
        <v>-500</v>
      </c>
      <c r="X198" s="226">
        <f t="shared" si="37"/>
        <v>-2200</v>
      </c>
      <c r="Y198" s="226"/>
    </row>
    <row r="199" spans="1:25" s="140" customFormat="1" ht="16.5" customHeight="1">
      <c r="A199" s="5">
        <v>43070</v>
      </c>
      <c r="B199" s="135">
        <v>12350</v>
      </c>
      <c r="C199" s="5">
        <v>43070</v>
      </c>
      <c r="D199" s="226">
        <v>1550</v>
      </c>
      <c r="E199" s="226">
        <v>1455</v>
      </c>
      <c r="F199" s="135">
        <f t="shared" si="35"/>
        <v>95</v>
      </c>
      <c r="G199" s="5">
        <v>43070</v>
      </c>
      <c r="H199" s="46">
        <v>1811.15</v>
      </c>
      <c r="I199" s="46">
        <v>1597</v>
      </c>
      <c r="J199" s="46">
        <v>2197.6324999999997</v>
      </c>
      <c r="K199" s="138">
        <f t="shared" si="34"/>
        <v>1.2133906633906633</v>
      </c>
      <c r="L199" s="138">
        <f t="shared" si="36"/>
        <v>1.3761005009392608</v>
      </c>
      <c r="M199" s="136">
        <v>41894</v>
      </c>
      <c r="N199" s="141">
        <v>71.540000000000006</v>
      </c>
      <c r="Q199" s="5">
        <v>43070</v>
      </c>
      <c r="R199" s="142">
        <v>23.87</v>
      </c>
      <c r="S199" s="5">
        <v>43066</v>
      </c>
      <c r="T199" s="135">
        <v>12200</v>
      </c>
      <c r="U199" s="135">
        <v>12300</v>
      </c>
      <c r="V199" s="135">
        <v>14000</v>
      </c>
      <c r="W199" s="226">
        <f t="shared" si="32"/>
        <v>-100</v>
      </c>
      <c r="X199" s="226">
        <f t="shared" si="37"/>
        <v>-1800</v>
      </c>
      <c r="Y199" s="226"/>
    </row>
    <row r="200" spans="1:25" s="140" customFormat="1" ht="16.5" customHeight="1">
      <c r="A200" s="5">
        <v>43069</v>
      </c>
      <c r="B200" s="135">
        <v>12100</v>
      </c>
      <c r="C200" s="5">
        <v>43069</v>
      </c>
      <c r="D200" s="226">
        <v>1510</v>
      </c>
      <c r="E200" s="226">
        <v>1435</v>
      </c>
      <c r="F200" s="135">
        <f t="shared" si="35"/>
        <v>75</v>
      </c>
      <c r="G200" s="5">
        <v>43069</v>
      </c>
      <c r="H200" s="46">
        <v>1764.8700000000001</v>
      </c>
      <c r="I200" s="46">
        <v>1570</v>
      </c>
      <c r="J200" s="46">
        <v>2106.7310000000002</v>
      </c>
      <c r="K200" s="138">
        <f t="shared" si="34"/>
        <v>1.1937032189339725</v>
      </c>
      <c r="L200" s="138">
        <f t="shared" si="36"/>
        <v>1.3418668789808919</v>
      </c>
      <c r="M200" s="136">
        <v>41887</v>
      </c>
      <c r="N200" s="141">
        <v>72.209999999999994</v>
      </c>
      <c r="Q200" s="5">
        <v>43069</v>
      </c>
      <c r="R200" s="142">
        <v>23.338999999999999</v>
      </c>
      <c r="S200" s="5">
        <v>43063</v>
      </c>
      <c r="T200" s="226">
        <v>12300</v>
      </c>
      <c r="U200" s="135">
        <v>12200</v>
      </c>
      <c r="V200" s="135">
        <v>14100</v>
      </c>
      <c r="W200" s="226">
        <f t="shared" si="32"/>
        <v>100</v>
      </c>
      <c r="X200" s="226">
        <f t="shared" si="37"/>
        <v>-1800</v>
      </c>
      <c r="Y200" s="226"/>
    </row>
    <row r="201" spans="1:25" s="140" customFormat="1" ht="16.5" customHeight="1">
      <c r="A201" s="5">
        <v>43068</v>
      </c>
      <c r="B201" s="135">
        <v>12100</v>
      </c>
      <c r="C201" s="5">
        <v>43068</v>
      </c>
      <c r="D201" s="226">
        <v>1520</v>
      </c>
      <c r="E201" s="226">
        <v>1450</v>
      </c>
      <c r="F201" s="135">
        <f t="shared" si="35"/>
        <v>70</v>
      </c>
      <c r="G201" s="5">
        <v>43068</v>
      </c>
      <c r="H201" s="46">
        <v>1775.55</v>
      </c>
      <c r="I201" s="46">
        <v>1565</v>
      </c>
      <c r="J201" s="46">
        <v>2151.3940000000002</v>
      </c>
      <c r="K201" s="138">
        <f t="shared" si="34"/>
        <v>1.2116775083776858</v>
      </c>
      <c r="L201" s="138">
        <f t="shared" si="36"/>
        <v>1.3746926517571887</v>
      </c>
      <c r="M201" s="136">
        <v>41880</v>
      </c>
      <c r="N201" s="141">
        <v>72.39</v>
      </c>
      <c r="Q201" s="5">
        <v>43068</v>
      </c>
      <c r="R201" s="142">
        <v>22.838000000000001</v>
      </c>
      <c r="S201" s="5">
        <v>43062</v>
      </c>
      <c r="T201" s="226">
        <v>12200</v>
      </c>
      <c r="U201" s="135">
        <v>11900</v>
      </c>
      <c r="V201" s="135">
        <v>13800</v>
      </c>
      <c r="W201" s="226">
        <f t="shared" si="32"/>
        <v>300</v>
      </c>
      <c r="X201" s="226">
        <f t="shared" si="37"/>
        <v>-1600</v>
      </c>
      <c r="Y201" s="226"/>
    </row>
    <row r="202" spans="1:25" s="140" customFormat="1" ht="16.5" customHeight="1">
      <c r="A202" s="5">
        <v>43067</v>
      </c>
      <c r="B202" s="135">
        <v>11800</v>
      </c>
      <c r="C202" s="5">
        <v>43067</v>
      </c>
      <c r="D202" s="226">
        <v>1500</v>
      </c>
      <c r="E202" s="226">
        <v>1430</v>
      </c>
      <c r="F202" s="135">
        <f t="shared" si="35"/>
        <v>70</v>
      </c>
      <c r="G202" s="5">
        <v>43067</v>
      </c>
      <c r="H202" s="46">
        <v>1763.9999999999998</v>
      </c>
      <c r="I202" s="46">
        <v>1549.0000000000002</v>
      </c>
      <c r="J202" s="46">
        <v>2116.5720000000001</v>
      </c>
      <c r="K202" s="138">
        <f t="shared" si="34"/>
        <v>1.1998707482993201</v>
      </c>
      <c r="L202" s="138">
        <f t="shared" si="36"/>
        <v>1.366411878631375</v>
      </c>
      <c r="M202" s="136">
        <v>41873</v>
      </c>
      <c r="N202" s="141">
        <v>71.77</v>
      </c>
      <c r="Q202" s="5">
        <v>43067</v>
      </c>
      <c r="R202" s="142">
        <v>22.571000000000002</v>
      </c>
      <c r="S202" s="5">
        <v>43061</v>
      </c>
      <c r="T202" s="226">
        <v>11850</v>
      </c>
      <c r="U202" s="135">
        <v>11900</v>
      </c>
      <c r="V202" s="135">
        <v>13800</v>
      </c>
      <c r="W202" s="226">
        <f t="shared" si="32"/>
        <v>-50</v>
      </c>
      <c r="X202" s="226">
        <f t="shared" si="37"/>
        <v>-1950</v>
      </c>
      <c r="Y202" s="226"/>
    </row>
    <row r="203" spans="1:25" s="140" customFormat="1" ht="16.5" customHeight="1">
      <c r="A203" s="5">
        <v>43066</v>
      </c>
      <c r="B203" s="135">
        <v>12200</v>
      </c>
      <c r="C203" s="5">
        <v>43066</v>
      </c>
      <c r="D203" s="226">
        <v>1510</v>
      </c>
      <c r="E203" s="226">
        <v>1430</v>
      </c>
      <c r="F203" s="135">
        <f t="shared" si="35"/>
        <v>80</v>
      </c>
      <c r="G203" s="5">
        <v>43066</v>
      </c>
      <c r="H203" s="46">
        <v>1747.7999999999997</v>
      </c>
      <c r="I203" s="46">
        <v>1526</v>
      </c>
      <c r="J203" s="46">
        <v>2034.297</v>
      </c>
      <c r="K203" s="138">
        <f t="shared" si="34"/>
        <v>1.1639186405767252</v>
      </c>
      <c r="L203" s="138">
        <f t="shared" si="36"/>
        <v>1.3330910878112714</v>
      </c>
      <c r="M203" s="136">
        <v>41866</v>
      </c>
      <c r="N203" s="141">
        <v>72.400000000000006</v>
      </c>
      <c r="Q203" s="5">
        <v>43066</v>
      </c>
      <c r="R203" s="142">
        <v>22.515999999999998</v>
      </c>
      <c r="S203" s="5">
        <v>43060</v>
      </c>
      <c r="T203" s="226">
        <v>11750</v>
      </c>
      <c r="U203" s="135">
        <v>12000</v>
      </c>
      <c r="V203" s="135">
        <v>13800</v>
      </c>
      <c r="W203" s="226">
        <f t="shared" si="32"/>
        <v>-250</v>
      </c>
      <c r="X203" s="226">
        <f t="shared" si="37"/>
        <v>-2050</v>
      </c>
      <c r="Y203" s="226"/>
    </row>
    <row r="204" spans="1:25" s="140" customFormat="1" ht="16.5" customHeight="1">
      <c r="A204" s="5">
        <v>43063</v>
      </c>
      <c r="B204" s="226">
        <v>12300</v>
      </c>
      <c r="C204" s="5">
        <v>43063</v>
      </c>
      <c r="D204" s="226">
        <v>1530</v>
      </c>
      <c r="E204" s="226">
        <v>1450</v>
      </c>
      <c r="F204" s="135">
        <f t="shared" si="35"/>
        <v>80</v>
      </c>
      <c r="G204" s="5">
        <v>43063</v>
      </c>
      <c r="H204" s="46">
        <v>1686.55</v>
      </c>
      <c r="I204" s="46">
        <v>1501.9999999999998</v>
      </c>
      <c r="J204" s="46">
        <v>2018.4579999999999</v>
      </c>
      <c r="K204" s="138">
        <f t="shared" si="34"/>
        <v>1.1967970116510034</v>
      </c>
      <c r="L204" s="138">
        <f t="shared" si="36"/>
        <v>1.3438468708388815</v>
      </c>
      <c r="M204" s="136">
        <v>41859</v>
      </c>
      <c r="N204" s="141">
        <v>72.3</v>
      </c>
      <c r="Q204" s="5">
        <v>43063</v>
      </c>
      <c r="R204" s="142">
        <v>22.242000000000001</v>
      </c>
      <c r="S204" s="5">
        <v>43059</v>
      </c>
      <c r="T204" s="226">
        <v>11750</v>
      </c>
      <c r="U204" s="135">
        <v>12300</v>
      </c>
      <c r="V204" s="135">
        <v>14000</v>
      </c>
      <c r="W204" s="226">
        <f t="shared" si="32"/>
        <v>-550</v>
      </c>
      <c r="X204" s="226">
        <f t="shared" si="37"/>
        <v>-2250</v>
      </c>
      <c r="Y204" s="226"/>
    </row>
    <row r="205" spans="1:25" s="140" customFormat="1" ht="16.5" customHeight="1">
      <c r="A205" s="5">
        <v>43062</v>
      </c>
      <c r="B205" s="226">
        <v>12200</v>
      </c>
      <c r="C205" s="5">
        <v>43062</v>
      </c>
      <c r="D205" s="226">
        <v>1510</v>
      </c>
      <c r="E205" s="226">
        <v>1420</v>
      </c>
      <c r="F205" s="135">
        <f t="shared" si="35"/>
        <v>90</v>
      </c>
      <c r="G205" s="5">
        <v>43062</v>
      </c>
      <c r="H205" s="46">
        <v>1691</v>
      </c>
      <c r="I205" s="46">
        <v>1525</v>
      </c>
      <c r="J205" s="46">
        <v>2010.9179999999999</v>
      </c>
      <c r="K205" s="138">
        <f t="shared" si="34"/>
        <v>1.1891886457717327</v>
      </c>
      <c r="L205" s="138">
        <f t="shared" si="36"/>
        <v>1.3186347540983605</v>
      </c>
      <c r="M205" s="136">
        <v>41852</v>
      </c>
      <c r="N205" s="141">
        <v>71.400000000000006</v>
      </c>
      <c r="Q205" s="5">
        <v>43062</v>
      </c>
      <c r="R205" s="142">
        <v>21.928000000000001</v>
      </c>
      <c r="S205" s="5">
        <v>43056</v>
      </c>
      <c r="T205" s="226">
        <v>11700</v>
      </c>
      <c r="U205" s="135">
        <v>12300</v>
      </c>
      <c r="V205" s="135">
        <v>14000</v>
      </c>
      <c r="W205" s="226">
        <f t="shared" si="32"/>
        <v>-600</v>
      </c>
      <c r="X205" s="226">
        <f t="shared" si="37"/>
        <v>-2300</v>
      </c>
      <c r="Y205" s="226"/>
    </row>
    <row r="206" spans="1:25" s="140" customFormat="1" ht="16.5" customHeight="1">
      <c r="A206" s="5">
        <v>43061</v>
      </c>
      <c r="B206" s="226">
        <v>11850</v>
      </c>
      <c r="C206" s="5">
        <v>43061</v>
      </c>
      <c r="D206" s="226">
        <v>1480</v>
      </c>
      <c r="E206" s="226">
        <v>1430</v>
      </c>
      <c r="F206" s="135">
        <f t="shared" si="35"/>
        <v>50</v>
      </c>
      <c r="G206" s="5">
        <v>43061</v>
      </c>
      <c r="H206" s="46"/>
      <c r="I206" s="46">
        <v>1540</v>
      </c>
      <c r="J206" s="46">
        <v>2025.9069999999999</v>
      </c>
      <c r="K206" s="138"/>
      <c r="L206" s="138">
        <f t="shared" si="36"/>
        <v>1.315524025974026</v>
      </c>
      <c r="M206" s="136">
        <v>41845</v>
      </c>
      <c r="N206" s="141">
        <v>69.22</v>
      </c>
      <c r="Q206" s="5">
        <v>43061</v>
      </c>
      <c r="R206" s="142">
        <v>42.793999999999997</v>
      </c>
      <c r="S206" s="5">
        <v>43055</v>
      </c>
      <c r="T206" s="226">
        <v>11700</v>
      </c>
      <c r="U206" s="135">
        <v>12500</v>
      </c>
      <c r="V206" s="135">
        <v>14000</v>
      </c>
      <c r="W206" s="226">
        <f t="shared" si="32"/>
        <v>-800</v>
      </c>
      <c r="X206" s="226">
        <f t="shared" si="37"/>
        <v>-2300</v>
      </c>
      <c r="Y206" s="226"/>
    </row>
    <row r="207" spans="1:25" s="140" customFormat="1" ht="16.5" customHeight="1">
      <c r="A207" s="5">
        <v>43060</v>
      </c>
      <c r="B207" s="226">
        <v>11750</v>
      </c>
      <c r="C207" s="5">
        <v>43060</v>
      </c>
      <c r="D207" s="226">
        <v>1480</v>
      </c>
      <c r="E207" s="226">
        <v>1430</v>
      </c>
      <c r="F207" s="135">
        <f t="shared" si="35"/>
        <v>50</v>
      </c>
      <c r="G207" s="5">
        <v>43060</v>
      </c>
      <c r="H207" s="46">
        <v>1721.7</v>
      </c>
      <c r="I207" s="46">
        <v>1541</v>
      </c>
      <c r="J207" s="46">
        <v>2083.4549999999999</v>
      </c>
      <c r="K207" s="138">
        <f t="shared" ref="K207:K218" si="38">J207/H207</f>
        <v>1.2101150026136958</v>
      </c>
      <c r="L207" s="138">
        <f t="shared" si="36"/>
        <v>1.3520149253731344</v>
      </c>
      <c r="M207" s="136">
        <v>41838</v>
      </c>
      <c r="N207" s="141">
        <v>70</v>
      </c>
      <c r="Q207" s="5">
        <v>43060</v>
      </c>
      <c r="R207" s="142">
        <v>42.497</v>
      </c>
      <c r="S207" s="5">
        <v>43054</v>
      </c>
      <c r="T207" s="226">
        <v>11500</v>
      </c>
      <c r="U207" s="135">
        <v>12500</v>
      </c>
      <c r="V207" s="135">
        <v>14300</v>
      </c>
      <c r="W207" s="226">
        <f t="shared" si="32"/>
        <v>-1000</v>
      </c>
      <c r="X207" s="226">
        <f t="shared" si="37"/>
        <v>-2800</v>
      </c>
      <c r="Y207" s="226"/>
    </row>
    <row r="208" spans="1:25" s="140" customFormat="1" ht="16.5" customHeight="1">
      <c r="A208" s="5">
        <v>43059</v>
      </c>
      <c r="B208" s="226">
        <v>11750</v>
      </c>
      <c r="C208" s="5">
        <v>43059</v>
      </c>
      <c r="D208" s="226">
        <v>1480</v>
      </c>
      <c r="E208" s="226">
        <v>1420</v>
      </c>
      <c r="F208" s="135">
        <f t="shared" si="35"/>
        <v>60</v>
      </c>
      <c r="G208" s="5">
        <v>43059</v>
      </c>
      <c r="H208" s="46">
        <v>1761.3</v>
      </c>
      <c r="I208" s="46">
        <v>1570</v>
      </c>
      <c r="J208" s="46">
        <v>2096.1330000000003</v>
      </c>
      <c r="K208" s="138">
        <f t="shared" si="38"/>
        <v>1.1901056038153639</v>
      </c>
      <c r="L208" s="138">
        <f t="shared" si="36"/>
        <v>1.3351165605095543</v>
      </c>
      <c r="M208" s="136">
        <v>41831</v>
      </c>
      <c r="N208" s="141">
        <v>72.13</v>
      </c>
      <c r="Q208" s="5">
        <v>43059</v>
      </c>
      <c r="R208" s="142">
        <v>42.140999999999998</v>
      </c>
      <c r="S208" s="5">
        <v>43053</v>
      </c>
      <c r="T208" s="226">
        <v>11850</v>
      </c>
      <c r="U208" s="135">
        <v>12500</v>
      </c>
      <c r="V208" s="135">
        <v>14400</v>
      </c>
      <c r="W208" s="226">
        <f t="shared" si="32"/>
        <v>-650</v>
      </c>
      <c r="X208" s="226">
        <f t="shared" si="37"/>
        <v>-2550</v>
      </c>
      <c r="Y208" s="226"/>
    </row>
    <row r="209" spans="1:25" s="140" customFormat="1" ht="16.5" customHeight="1">
      <c r="A209" s="5">
        <v>43056</v>
      </c>
      <c r="B209" s="226">
        <v>11700</v>
      </c>
      <c r="C209" s="5">
        <v>43056</v>
      </c>
      <c r="D209" s="226">
        <v>1490</v>
      </c>
      <c r="E209" s="226">
        <v>1420</v>
      </c>
      <c r="F209" s="135">
        <f t="shared" si="35"/>
        <v>70</v>
      </c>
      <c r="G209" s="5">
        <v>43056</v>
      </c>
      <c r="H209" s="46">
        <v>1693.67</v>
      </c>
      <c r="I209" s="46"/>
      <c r="J209" s="46">
        <v>2006.2155</v>
      </c>
      <c r="K209" s="138">
        <f t="shared" si="38"/>
        <v>1.1845374246458873</v>
      </c>
      <c r="L209" s="138"/>
      <c r="M209" s="136">
        <v>41824</v>
      </c>
      <c r="N209" s="141">
        <v>73.67</v>
      </c>
      <c r="Q209" s="5">
        <v>43056</v>
      </c>
      <c r="R209" s="142">
        <v>41.738999999999997</v>
      </c>
      <c r="S209" s="5">
        <v>43052</v>
      </c>
      <c r="T209" s="226">
        <v>11850</v>
      </c>
      <c r="U209" s="135">
        <v>12500</v>
      </c>
      <c r="V209" s="135">
        <v>14400</v>
      </c>
      <c r="W209" s="226">
        <f t="shared" si="32"/>
        <v>-650</v>
      </c>
      <c r="X209" s="226"/>
      <c r="Y209" s="226"/>
    </row>
    <row r="210" spans="1:25" s="140" customFormat="1" ht="16.5" customHeight="1">
      <c r="A210" s="5">
        <v>43055</v>
      </c>
      <c r="B210" s="226">
        <v>11700</v>
      </c>
      <c r="C210" s="5">
        <v>43055</v>
      </c>
      <c r="D210" s="226">
        <v>1500</v>
      </c>
      <c r="E210" s="226">
        <v>1420</v>
      </c>
      <c r="F210" s="135">
        <f t="shared" si="35"/>
        <v>80</v>
      </c>
      <c r="G210" s="5">
        <v>43055</v>
      </c>
      <c r="H210" s="46">
        <v>1681.68</v>
      </c>
      <c r="I210" s="46">
        <v>1516</v>
      </c>
      <c r="J210" s="46">
        <v>2001.1159999999998</v>
      </c>
      <c r="K210" s="138">
        <f t="shared" si="38"/>
        <v>1.1899505256648113</v>
      </c>
      <c r="L210" s="138">
        <f t="shared" ref="L210:L230" si="39">J210/I210</f>
        <v>1.3199973614775724</v>
      </c>
      <c r="M210" s="136">
        <v>41817</v>
      </c>
      <c r="N210" s="141">
        <v>73.36</v>
      </c>
      <c r="Q210" s="5">
        <v>43055</v>
      </c>
      <c r="R210" s="142">
        <v>41.212000000000003</v>
      </c>
      <c r="S210" s="5">
        <v>43049</v>
      </c>
      <c r="T210" s="226">
        <v>13855</v>
      </c>
      <c r="U210" s="135">
        <v>12500</v>
      </c>
      <c r="V210" s="135">
        <v>14300</v>
      </c>
      <c r="W210" s="226">
        <f t="shared" si="32"/>
        <v>1355</v>
      </c>
      <c r="X210" s="226">
        <f t="shared" ref="X210:X273" si="40">T210-V210</f>
        <v>-445</v>
      </c>
      <c r="Y210" s="226"/>
    </row>
    <row r="211" spans="1:25" s="140" customFormat="1" ht="16.5" customHeight="1">
      <c r="A211" s="5">
        <v>43054</v>
      </c>
      <c r="B211" s="226">
        <v>11500</v>
      </c>
      <c r="C211" s="5">
        <v>43054</v>
      </c>
      <c r="D211" s="226">
        <v>1510</v>
      </c>
      <c r="E211" s="226">
        <v>1430</v>
      </c>
      <c r="F211" s="135">
        <f t="shared" si="35"/>
        <v>80</v>
      </c>
      <c r="G211" s="5">
        <v>43054</v>
      </c>
      <c r="H211" s="46">
        <v>1717.7</v>
      </c>
      <c r="I211" s="46">
        <v>1510</v>
      </c>
      <c r="J211" s="46">
        <v>2003.77</v>
      </c>
      <c r="K211" s="138">
        <f t="shared" si="38"/>
        <v>1.1665424695814171</v>
      </c>
      <c r="L211" s="138">
        <f t="shared" si="39"/>
        <v>1.327</v>
      </c>
      <c r="M211" s="136">
        <v>41810</v>
      </c>
      <c r="N211" s="141">
        <v>73.2</v>
      </c>
      <c r="Q211" s="5">
        <v>43054</v>
      </c>
      <c r="R211" s="142">
        <v>41.247999999999998</v>
      </c>
      <c r="S211" s="5">
        <v>43048</v>
      </c>
      <c r="T211" s="226">
        <v>13805</v>
      </c>
      <c r="U211" s="135">
        <v>12400</v>
      </c>
      <c r="V211" s="135">
        <v>14200</v>
      </c>
      <c r="W211" s="226">
        <f t="shared" si="32"/>
        <v>1405</v>
      </c>
      <c r="X211" s="226">
        <f t="shared" si="40"/>
        <v>-395</v>
      </c>
      <c r="Y211" s="226"/>
    </row>
    <row r="212" spans="1:25" s="140" customFormat="1" ht="16.5" customHeight="1">
      <c r="A212" s="5">
        <v>43053</v>
      </c>
      <c r="B212" s="226">
        <v>11850</v>
      </c>
      <c r="C212" s="5">
        <v>43053</v>
      </c>
      <c r="D212" s="226">
        <v>1545</v>
      </c>
      <c r="E212" s="226">
        <v>1470</v>
      </c>
      <c r="F212" s="135">
        <f t="shared" ref="F212:F238" si="41">D212-E212</f>
        <v>75</v>
      </c>
      <c r="G212" s="5">
        <v>43053</v>
      </c>
      <c r="H212" s="46">
        <v>1777.6000000000001</v>
      </c>
      <c r="I212" s="46">
        <v>1580</v>
      </c>
      <c r="J212" s="46">
        <v>2125.6235000000001</v>
      </c>
      <c r="K212" s="138">
        <f t="shared" si="38"/>
        <v>1.195782797029703</v>
      </c>
      <c r="L212" s="138">
        <f t="shared" si="39"/>
        <v>1.3453313291139242</v>
      </c>
      <c r="M212" s="136">
        <v>41803</v>
      </c>
      <c r="N212" s="141">
        <v>73.3</v>
      </c>
      <c r="Q212" s="5">
        <v>43053</v>
      </c>
      <c r="R212" s="142">
        <v>40.624000000000002</v>
      </c>
      <c r="S212" s="5">
        <v>43047</v>
      </c>
      <c r="T212" s="226">
        <v>13820</v>
      </c>
      <c r="U212" s="135">
        <v>12400</v>
      </c>
      <c r="V212" s="135">
        <v>14000</v>
      </c>
      <c r="W212" s="226">
        <f t="shared" si="32"/>
        <v>1420</v>
      </c>
      <c r="X212" s="226">
        <f t="shared" si="40"/>
        <v>-180</v>
      </c>
      <c r="Y212" s="226"/>
    </row>
    <row r="213" spans="1:25" s="140" customFormat="1" ht="16.5" customHeight="1">
      <c r="A213" s="5">
        <v>43052</v>
      </c>
      <c r="B213" s="226">
        <v>11850</v>
      </c>
      <c r="C213" s="5">
        <v>43052</v>
      </c>
      <c r="D213" s="226">
        <v>1550</v>
      </c>
      <c r="E213" s="226">
        <v>1470</v>
      </c>
      <c r="F213" s="135">
        <f t="shared" si="41"/>
        <v>80</v>
      </c>
      <c r="G213" s="5">
        <v>43052</v>
      </c>
      <c r="H213" s="46">
        <v>1776.72</v>
      </c>
      <c r="I213" s="46">
        <v>1569</v>
      </c>
      <c r="J213" s="46">
        <v>2131.7429999999999</v>
      </c>
      <c r="K213" s="138">
        <f t="shared" si="38"/>
        <v>1.1998193300013507</v>
      </c>
      <c r="L213" s="138">
        <f t="shared" si="39"/>
        <v>1.3586634799235182</v>
      </c>
      <c r="M213" s="136">
        <v>41796</v>
      </c>
      <c r="N213" s="141">
        <v>74.900000000000006</v>
      </c>
      <c r="Q213" s="5">
        <v>43052</v>
      </c>
      <c r="R213" s="142">
        <v>40.368000000000002</v>
      </c>
      <c r="S213" s="5">
        <v>43046</v>
      </c>
      <c r="T213" s="226">
        <v>13990</v>
      </c>
      <c r="U213" s="135">
        <v>12400</v>
      </c>
      <c r="V213" s="135">
        <v>14000</v>
      </c>
      <c r="W213" s="226">
        <f t="shared" si="32"/>
        <v>1590</v>
      </c>
      <c r="X213" s="226">
        <f t="shared" si="40"/>
        <v>-10</v>
      </c>
      <c r="Y213" s="226"/>
    </row>
    <row r="214" spans="1:25" s="140" customFormat="1" ht="16.5" customHeight="1">
      <c r="A214" s="5">
        <v>43049</v>
      </c>
      <c r="B214" s="226">
        <v>11900</v>
      </c>
      <c r="C214" s="5">
        <v>43049</v>
      </c>
      <c r="D214" s="226">
        <v>1530</v>
      </c>
      <c r="E214" s="226">
        <v>1450</v>
      </c>
      <c r="F214" s="135">
        <f t="shared" si="41"/>
        <v>80</v>
      </c>
      <c r="G214" s="5">
        <v>43049</v>
      </c>
      <c r="H214" s="46">
        <v>1747.68</v>
      </c>
      <c r="I214" s="46">
        <v>1540</v>
      </c>
      <c r="J214" s="46">
        <v>2085.1774999999998</v>
      </c>
      <c r="K214" s="138">
        <f t="shared" si="38"/>
        <v>1.1931117252586285</v>
      </c>
      <c r="L214" s="138">
        <f t="shared" si="39"/>
        <v>1.3540113636363635</v>
      </c>
      <c r="M214" s="136">
        <v>41789</v>
      </c>
      <c r="N214" s="141">
        <v>75.099999999999994</v>
      </c>
      <c r="Q214" s="5">
        <v>43049</v>
      </c>
      <c r="R214" s="142">
        <v>40.106999999999999</v>
      </c>
      <c r="S214" s="5">
        <v>43045</v>
      </c>
      <c r="T214" s="226">
        <v>14135</v>
      </c>
      <c r="U214" s="135">
        <v>12200</v>
      </c>
      <c r="V214" s="135">
        <v>13500</v>
      </c>
      <c r="W214" s="226">
        <f t="shared" si="32"/>
        <v>1935</v>
      </c>
      <c r="X214" s="226">
        <f t="shared" si="40"/>
        <v>635</v>
      </c>
      <c r="Y214" s="226"/>
    </row>
    <row r="215" spans="1:25" s="140" customFormat="1" ht="16.5" customHeight="1">
      <c r="A215" s="5">
        <v>43048</v>
      </c>
      <c r="B215" s="226">
        <v>12100</v>
      </c>
      <c r="C215" s="5">
        <v>43048</v>
      </c>
      <c r="D215" s="226">
        <v>1550</v>
      </c>
      <c r="E215" s="226">
        <v>1470</v>
      </c>
      <c r="F215" s="135">
        <f t="shared" si="41"/>
        <v>80</v>
      </c>
      <c r="G215" s="5">
        <v>43048</v>
      </c>
      <c r="H215" s="46">
        <v>1787.28</v>
      </c>
      <c r="I215" s="46">
        <v>1575</v>
      </c>
      <c r="J215" s="46">
        <v>2079.0330000000004</v>
      </c>
      <c r="K215" s="138">
        <f t="shared" si="38"/>
        <v>1.1632385524372233</v>
      </c>
      <c r="L215" s="138">
        <f t="shared" si="39"/>
        <v>1.3200209523809525</v>
      </c>
      <c r="M215" s="136">
        <v>41782</v>
      </c>
      <c r="N215" s="141">
        <v>76.3</v>
      </c>
      <c r="Q215" s="5">
        <v>43048</v>
      </c>
      <c r="R215" s="142">
        <v>39.779000000000003</v>
      </c>
      <c r="S215" s="5">
        <v>43042</v>
      </c>
      <c r="T215" s="135">
        <v>11600</v>
      </c>
      <c r="U215" s="135">
        <v>12100</v>
      </c>
      <c r="V215" s="135">
        <v>13400</v>
      </c>
      <c r="W215" s="226">
        <f t="shared" si="32"/>
        <v>-500</v>
      </c>
      <c r="X215" s="226">
        <f t="shared" si="40"/>
        <v>-1800</v>
      </c>
      <c r="Y215" s="226"/>
    </row>
    <row r="216" spans="1:25" s="140" customFormat="1" ht="16.5" customHeight="1">
      <c r="A216" s="5">
        <v>43047</v>
      </c>
      <c r="B216" s="226">
        <v>12000</v>
      </c>
      <c r="C216" s="5">
        <v>43047</v>
      </c>
      <c r="D216" s="226">
        <v>1550</v>
      </c>
      <c r="E216" s="226">
        <v>1470</v>
      </c>
      <c r="F216" s="135">
        <f t="shared" si="41"/>
        <v>80</v>
      </c>
      <c r="G216" s="5">
        <v>43047</v>
      </c>
      <c r="H216" s="46">
        <v>1801.3600000000001</v>
      </c>
      <c r="I216" s="46">
        <v>1594</v>
      </c>
      <c r="J216" s="46">
        <v>2086.8199999999997</v>
      </c>
      <c r="K216" s="138">
        <f t="shared" si="38"/>
        <v>1.1584691566372072</v>
      </c>
      <c r="L216" s="138">
        <f t="shared" si="39"/>
        <v>1.3091718946047677</v>
      </c>
      <c r="M216" s="136">
        <v>41775</v>
      </c>
      <c r="N216" s="141">
        <v>76.5</v>
      </c>
      <c r="Q216" s="5">
        <v>43047</v>
      </c>
      <c r="R216" s="142">
        <v>39.570999999999998</v>
      </c>
      <c r="S216" s="5">
        <v>43041</v>
      </c>
      <c r="T216" s="135">
        <v>11500</v>
      </c>
      <c r="U216" s="135">
        <v>12100</v>
      </c>
      <c r="V216" s="135">
        <v>13300</v>
      </c>
      <c r="W216" s="226">
        <f t="shared" si="32"/>
        <v>-600</v>
      </c>
      <c r="X216" s="226">
        <f t="shared" si="40"/>
        <v>-1800</v>
      </c>
      <c r="Y216" s="226"/>
    </row>
    <row r="217" spans="1:25" s="140" customFormat="1" ht="16.5" customHeight="1">
      <c r="A217" s="5">
        <v>43046</v>
      </c>
      <c r="B217" s="226">
        <v>12050</v>
      </c>
      <c r="C217" s="5">
        <v>43046</v>
      </c>
      <c r="D217" s="226">
        <v>1560</v>
      </c>
      <c r="E217" s="226">
        <v>1480</v>
      </c>
      <c r="F217" s="135">
        <f t="shared" si="41"/>
        <v>80</v>
      </c>
      <c r="G217" s="5">
        <v>43046</v>
      </c>
      <c r="H217" s="46">
        <v>1812.8000000000002</v>
      </c>
      <c r="I217" s="46">
        <v>1595</v>
      </c>
      <c r="J217" s="46">
        <v>2108.2930000000001</v>
      </c>
      <c r="K217" s="138">
        <f t="shared" si="38"/>
        <v>1.163003640776699</v>
      </c>
      <c r="L217" s="138">
        <f t="shared" si="39"/>
        <v>1.3218137931034484</v>
      </c>
      <c r="M217" s="136">
        <v>41759</v>
      </c>
      <c r="N217" s="141">
        <v>73.900000000000006</v>
      </c>
      <c r="Q217" s="5">
        <v>43046</v>
      </c>
      <c r="R217" s="142">
        <v>39.331000000000003</v>
      </c>
      <c r="S217" s="5">
        <v>43040</v>
      </c>
      <c r="T217" s="135">
        <v>11500</v>
      </c>
      <c r="U217" s="135">
        <v>12300</v>
      </c>
      <c r="V217" s="135">
        <v>13300</v>
      </c>
      <c r="W217" s="226">
        <f t="shared" si="32"/>
        <v>-800</v>
      </c>
      <c r="X217" s="226">
        <f t="shared" si="40"/>
        <v>-1800</v>
      </c>
      <c r="Y217" s="226"/>
    </row>
    <row r="218" spans="1:25" s="140" customFormat="1" ht="16.5" customHeight="1">
      <c r="A218" s="5">
        <v>43045</v>
      </c>
      <c r="B218" s="226">
        <v>12000</v>
      </c>
      <c r="C218" s="5">
        <v>43045</v>
      </c>
      <c r="D218" s="226">
        <v>1570</v>
      </c>
      <c r="E218" s="226">
        <v>1490</v>
      </c>
      <c r="F218" s="135">
        <f t="shared" si="41"/>
        <v>80</v>
      </c>
      <c r="G218" s="5">
        <v>43045</v>
      </c>
      <c r="H218" s="46">
        <v>1804</v>
      </c>
      <c r="I218" s="46">
        <v>1615</v>
      </c>
      <c r="J218" s="46">
        <v>2137.212</v>
      </c>
      <c r="K218" s="138">
        <f t="shared" si="38"/>
        <v>1.1847073170731708</v>
      </c>
      <c r="L218" s="138">
        <f t="shared" si="39"/>
        <v>1.3233510835913314</v>
      </c>
      <c r="M218" s="136">
        <v>41754</v>
      </c>
      <c r="N218" s="141">
        <v>74.5</v>
      </c>
      <c r="Q218" s="5">
        <v>43045</v>
      </c>
      <c r="R218" s="142">
        <v>38.439</v>
      </c>
      <c r="S218" s="5">
        <v>43039</v>
      </c>
      <c r="T218" s="135">
        <v>11300</v>
      </c>
      <c r="U218" s="135">
        <v>12400</v>
      </c>
      <c r="V218" s="135">
        <v>13300</v>
      </c>
      <c r="W218" s="226">
        <f t="shared" si="32"/>
        <v>-1100</v>
      </c>
      <c r="X218" s="226">
        <f t="shared" si="40"/>
        <v>-2000</v>
      </c>
      <c r="Y218" s="226"/>
    </row>
    <row r="219" spans="1:25" s="140" customFormat="1" ht="16.5" customHeight="1">
      <c r="A219" s="5">
        <v>43042</v>
      </c>
      <c r="B219" s="135">
        <v>11600</v>
      </c>
      <c r="C219" s="5">
        <v>43042</v>
      </c>
      <c r="D219" s="226">
        <v>1525</v>
      </c>
      <c r="E219" s="226">
        <v>1450</v>
      </c>
      <c r="F219" s="135">
        <f t="shared" si="41"/>
        <v>75</v>
      </c>
      <c r="G219" s="5">
        <v>43042</v>
      </c>
      <c r="H219" s="46"/>
      <c r="I219" s="46">
        <v>1540</v>
      </c>
      <c r="J219" s="46">
        <v>2067.19</v>
      </c>
      <c r="K219" s="138"/>
      <c r="L219" s="138">
        <f t="shared" si="39"/>
        <v>1.3423311688311688</v>
      </c>
      <c r="M219" s="136">
        <v>41747</v>
      </c>
      <c r="N219" s="141">
        <v>73.8</v>
      </c>
      <c r="Q219" s="5">
        <v>43042</v>
      </c>
      <c r="R219" s="142">
        <v>38.593000000000004</v>
      </c>
      <c r="S219" s="5">
        <v>43038</v>
      </c>
      <c r="T219" s="135">
        <v>11400</v>
      </c>
      <c r="U219" s="135">
        <v>12500</v>
      </c>
      <c r="V219" s="135">
        <v>13400</v>
      </c>
      <c r="W219" s="226">
        <f t="shared" si="32"/>
        <v>-1100</v>
      </c>
      <c r="X219" s="226">
        <f t="shared" si="40"/>
        <v>-2000</v>
      </c>
      <c r="Y219" s="226"/>
    </row>
    <row r="220" spans="1:25" s="140" customFormat="1" ht="16.5" customHeight="1">
      <c r="A220" s="5">
        <v>43041</v>
      </c>
      <c r="B220" s="135">
        <v>11500</v>
      </c>
      <c r="C220" s="5">
        <v>43041</v>
      </c>
      <c r="D220" s="226">
        <v>1525</v>
      </c>
      <c r="E220" s="226">
        <v>1450</v>
      </c>
      <c r="F220" s="135">
        <f t="shared" si="41"/>
        <v>75</v>
      </c>
      <c r="G220" s="5">
        <v>43041</v>
      </c>
      <c r="H220" s="46">
        <v>1758.2400000000002</v>
      </c>
      <c r="I220" s="46">
        <v>1555</v>
      </c>
      <c r="J220" s="46">
        <v>2087.049</v>
      </c>
      <c r="K220" s="138">
        <f t="shared" ref="K220:K237" si="42">J220/H220</f>
        <v>1.1870103057603056</v>
      </c>
      <c r="L220" s="138">
        <f t="shared" si="39"/>
        <v>1.3421536977491961</v>
      </c>
      <c r="M220" s="136">
        <v>41740</v>
      </c>
      <c r="N220" s="141">
        <v>72.8</v>
      </c>
      <c r="Q220" s="5">
        <v>43041</v>
      </c>
      <c r="R220" s="142">
        <v>38.249000000000002</v>
      </c>
      <c r="S220" s="5">
        <v>43035</v>
      </c>
      <c r="T220" s="135">
        <v>11550</v>
      </c>
      <c r="U220" s="135">
        <v>12800</v>
      </c>
      <c r="V220" s="135">
        <v>13400</v>
      </c>
      <c r="W220" s="226">
        <f t="shared" si="32"/>
        <v>-1250</v>
      </c>
      <c r="X220" s="226">
        <f t="shared" si="40"/>
        <v>-1850</v>
      </c>
      <c r="Y220" s="226"/>
    </row>
    <row r="221" spans="1:25" s="140" customFormat="1" ht="16.5" customHeight="1">
      <c r="A221" s="5">
        <v>43040</v>
      </c>
      <c r="B221" s="135">
        <v>11500</v>
      </c>
      <c r="C221" s="5">
        <v>43040</v>
      </c>
      <c r="D221" s="226">
        <v>1520</v>
      </c>
      <c r="E221" s="226">
        <v>1460</v>
      </c>
      <c r="F221" s="135">
        <f t="shared" si="41"/>
        <v>60</v>
      </c>
      <c r="G221" s="5">
        <v>43040</v>
      </c>
      <c r="H221" s="46">
        <v>1745.92</v>
      </c>
      <c r="I221" s="46">
        <v>1557</v>
      </c>
      <c r="J221" s="46">
        <v>2056.9234999999999</v>
      </c>
      <c r="K221" s="138">
        <f t="shared" si="42"/>
        <v>1.1781315867851905</v>
      </c>
      <c r="L221" s="138">
        <f t="shared" si="39"/>
        <v>1.3210812459858703</v>
      </c>
      <c r="M221" s="136">
        <v>41733</v>
      </c>
      <c r="N221" s="141">
        <v>74.5</v>
      </c>
      <c r="Q221" s="5">
        <v>43040</v>
      </c>
      <c r="R221" s="142">
        <v>38.006999999999998</v>
      </c>
      <c r="S221" s="5">
        <v>43034</v>
      </c>
      <c r="T221" s="135">
        <v>11550</v>
      </c>
      <c r="U221" s="135">
        <v>13000</v>
      </c>
      <c r="V221" s="135">
        <v>13500</v>
      </c>
      <c r="W221" s="226">
        <f t="shared" si="32"/>
        <v>-1450</v>
      </c>
      <c r="X221" s="226">
        <f t="shared" si="40"/>
        <v>-1950</v>
      </c>
      <c r="Y221" s="226"/>
    </row>
    <row r="222" spans="1:25" s="140" customFormat="1" ht="16.5" customHeight="1">
      <c r="A222" s="5">
        <v>43039</v>
      </c>
      <c r="B222" s="135">
        <v>11300</v>
      </c>
      <c r="C222" s="5">
        <v>43039</v>
      </c>
      <c r="D222" s="226">
        <v>1510</v>
      </c>
      <c r="E222" s="226">
        <v>1430</v>
      </c>
      <c r="F222" s="135">
        <f t="shared" si="41"/>
        <v>80</v>
      </c>
      <c r="G222" s="5">
        <v>43039</v>
      </c>
      <c r="H222" s="46">
        <v>1696.64</v>
      </c>
      <c r="I222" s="46">
        <v>1490</v>
      </c>
      <c r="J222" s="46">
        <v>1999.6079999999999</v>
      </c>
      <c r="K222" s="138">
        <f t="shared" si="42"/>
        <v>1.1785694077706526</v>
      </c>
      <c r="L222" s="138">
        <f t="shared" si="39"/>
        <v>1.3420187919463087</v>
      </c>
      <c r="M222" s="136">
        <v>41726</v>
      </c>
      <c r="N222" s="141">
        <v>74.599999999999994</v>
      </c>
      <c r="Q222" s="5">
        <v>43039</v>
      </c>
      <c r="R222" s="142">
        <v>37.991999999999997</v>
      </c>
      <c r="S222" s="5">
        <v>43033</v>
      </c>
      <c r="T222" s="135">
        <v>11600</v>
      </c>
      <c r="U222" s="135">
        <v>13000</v>
      </c>
      <c r="V222" s="135">
        <v>13500</v>
      </c>
      <c r="W222" s="226">
        <f t="shared" si="32"/>
        <v>-1400</v>
      </c>
      <c r="X222" s="226">
        <f t="shared" si="40"/>
        <v>-1900</v>
      </c>
      <c r="Y222" s="226"/>
    </row>
    <row r="223" spans="1:25" s="140" customFormat="1" ht="16.5" customHeight="1">
      <c r="A223" s="5">
        <v>43038</v>
      </c>
      <c r="B223" s="135">
        <v>11400</v>
      </c>
      <c r="C223" s="5">
        <v>43038</v>
      </c>
      <c r="D223" s="226">
        <v>1510</v>
      </c>
      <c r="E223" s="226">
        <v>1440</v>
      </c>
      <c r="F223" s="135">
        <f t="shared" si="41"/>
        <v>70</v>
      </c>
      <c r="G223" s="5">
        <v>43038</v>
      </c>
      <c r="H223" s="46">
        <v>1721.2800000000002</v>
      </c>
      <c r="I223" s="46">
        <v>1511.9999999999998</v>
      </c>
      <c r="J223" s="46">
        <v>2002.0495000000001</v>
      </c>
      <c r="K223" s="138">
        <f t="shared" si="42"/>
        <v>1.1631166922290388</v>
      </c>
      <c r="L223" s="138">
        <f t="shared" si="39"/>
        <v>1.3241068121693125</v>
      </c>
      <c r="M223" s="136">
        <v>41719</v>
      </c>
      <c r="N223" s="141">
        <v>72.05</v>
      </c>
      <c r="Q223" s="5">
        <v>43038</v>
      </c>
      <c r="R223" s="142">
        <v>37.713999999999999</v>
      </c>
      <c r="S223" s="5">
        <v>43032</v>
      </c>
      <c r="T223" s="135">
        <v>11550</v>
      </c>
      <c r="U223" s="135">
        <v>13500</v>
      </c>
      <c r="V223" s="135">
        <v>14300</v>
      </c>
      <c r="W223" s="226">
        <f t="shared" si="32"/>
        <v>-1950</v>
      </c>
      <c r="X223" s="226">
        <f t="shared" si="40"/>
        <v>-2750</v>
      </c>
      <c r="Y223" s="226"/>
    </row>
    <row r="224" spans="1:25" s="140" customFormat="1" ht="16.5" customHeight="1">
      <c r="A224" s="5">
        <v>43035</v>
      </c>
      <c r="B224" s="135">
        <v>11550</v>
      </c>
      <c r="C224" s="5">
        <v>43035</v>
      </c>
      <c r="D224" s="226"/>
      <c r="E224" s="226">
        <v>1440</v>
      </c>
      <c r="F224" s="135">
        <f t="shared" si="41"/>
        <v>-1440</v>
      </c>
      <c r="G224" s="5">
        <v>43035</v>
      </c>
      <c r="H224" s="46">
        <v>1764.4</v>
      </c>
      <c r="I224" s="46">
        <v>1560</v>
      </c>
      <c r="J224" s="46">
        <v>2004.8320000000001</v>
      </c>
      <c r="K224" s="138">
        <f t="shared" si="42"/>
        <v>1.1362684198594424</v>
      </c>
      <c r="L224" s="138">
        <f t="shared" si="39"/>
        <v>1.285148717948718</v>
      </c>
      <c r="M224" s="136">
        <v>41712</v>
      </c>
      <c r="N224" s="141">
        <v>70.5</v>
      </c>
      <c r="Q224" s="5">
        <v>43035</v>
      </c>
      <c r="R224" s="142">
        <v>37.631</v>
      </c>
      <c r="S224" s="5">
        <v>43031</v>
      </c>
      <c r="T224" s="135">
        <v>11450</v>
      </c>
      <c r="U224" s="135">
        <v>13500</v>
      </c>
      <c r="V224" s="135">
        <v>14500</v>
      </c>
      <c r="W224" s="226">
        <f t="shared" si="32"/>
        <v>-2050</v>
      </c>
      <c r="X224" s="226">
        <f t="shared" si="40"/>
        <v>-3050</v>
      </c>
      <c r="Y224" s="226"/>
    </row>
    <row r="225" spans="1:25" s="140" customFormat="1" ht="16.5" customHeight="1">
      <c r="A225" s="5">
        <v>43034</v>
      </c>
      <c r="B225" s="135">
        <v>11550</v>
      </c>
      <c r="C225" s="5">
        <v>43034</v>
      </c>
      <c r="D225" s="226"/>
      <c r="E225" s="226">
        <v>1460</v>
      </c>
      <c r="F225" s="135">
        <f t="shared" si="41"/>
        <v>-1460</v>
      </c>
      <c r="G225" s="5">
        <v>43034</v>
      </c>
      <c r="H225" s="46">
        <v>1772.3200000000002</v>
      </c>
      <c r="I225" s="46">
        <v>1575.9999999999998</v>
      </c>
      <c r="J225" s="46">
        <v>2040.0274999999999</v>
      </c>
      <c r="K225" s="138">
        <f t="shared" si="42"/>
        <v>1.151049189762571</v>
      </c>
      <c r="L225" s="138">
        <f t="shared" si="39"/>
        <v>1.294433692893401</v>
      </c>
      <c r="M225" s="136">
        <v>41705</v>
      </c>
      <c r="N225" s="141">
        <v>70.3</v>
      </c>
      <c r="Q225" s="5">
        <v>43034</v>
      </c>
      <c r="R225" s="142">
        <v>37.576000000000001</v>
      </c>
      <c r="S225" s="5">
        <v>43028</v>
      </c>
      <c r="T225" s="135">
        <v>11450</v>
      </c>
      <c r="U225" s="135">
        <v>13600</v>
      </c>
      <c r="V225" s="135">
        <v>13500</v>
      </c>
      <c r="W225" s="226">
        <f t="shared" si="32"/>
        <v>-2150</v>
      </c>
      <c r="X225" s="226">
        <f t="shared" si="40"/>
        <v>-2050</v>
      </c>
      <c r="Y225" s="226"/>
    </row>
    <row r="226" spans="1:25" s="140" customFormat="1" ht="16.5" customHeight="1">
      <c r="A226" s="5">
        <v>43033</v>
      </c>
      <c r="B226" s="135">
        <v>11600</v>
      </c>
      <c r="C226" s="5">
        <v>43033</v>
      </c>
      <c r="D226" s="226">
        <v>1520</v>
      </c>
      <c r="E226" s="226">
        <v>1455</v>
      </c>
      <c r="F226" s="135">
        <f t="shared" si="41"/>
        <v>65</v>
      </c>
      <c r="G226" s="5">
        <v>43033</v>
      </c>
      <c r="H226" s="46">
        <v>1755.6000000000001</v>
      </c>
      <c r="I226" s="46">
        <v>1577</v>
      </c>
      <c r="J226" s="46">
        <v>2038.3710000000001</v>
      </c>
      <c r="K226" s="138">
        <f t="shared" si="42"/>
        <v>1.161068010936432</v>
      </c>
      <c r="L226" s="138">
        <f t="shared" si="39"/>
        <v>1.292562460367787</v>
      </c>
      <c r="M226" s="136">
        <v>41699</v>
      </c>
      <c r="N226" s="141">
        <v>66.400000000000006</v>
      </c>
      <c r="Q226" s="139">
        <v>43033</v>
      </c>
      <c r="R226" s="142">
        <v>37.189</v>
      </c>
      <c r="S226" s="5">
        <v>43027</v>
      </c>
      <c r="T226" s="135">
        <v>11650</v>
      </c>
      <c r="U226" s="135">
        <v>13600</v>
      </c>
      <c r="V226" s="135">
        <v>13300</v>
      </c>
      <c r="W226" s="226">
        <f t="shared" si="32"/>
        <v>-1950</v>
      </c>
      <c r="X226" s="226">
        <f t="shared" si="40"/>
        <v>-1650</v>
      </c>
      <c r="Y226" s="226"/>
    </row>
    <row r="227" spans="1:25" s="140" customFormat="1" ht="16.5" customHeight="1">
      <c r="A227" s="5">
        <v>43032</v>
      </c>
      <c r="B227" s="135">
        <v>11550</v>
      </c>
      <c r="C227" s="5">
        <v>43032</v>
      </c>
      <c r="D227" s="226">
        <v>1520</v>
      </c>
      <c r="E227" s="226">
        <v>1455</v>
      </c>
      <c r="F227" s="135">
        <f t="shared" si="41"/>
        <v>65</v>
      </c>
      <c r="G227" s="5">
        <v>43032</v>
      </c>
      <c r="H227" s="46">
        <v>1745.0400000000002</v>
      </c>
      <c r="I227" s="46">
        <v>1565.9999999999998</v>
      </c>
      <c r="J227" s="46">
        <v>2024.4899999999998</v>
      </c>
      <c r="K227" s="138">
        <f t="shared" si="42"/>
        <v>1.1601395956539675</v>
      </c>
      <c r="L227" s="138">
        <f t="shared" si="39"/>
        <v>1.2927777777777778</v>
      </c>
      <c r="M227" s="136">
        <v>41691</v>
      </c>
      <c r="N227" s="141">
        <v>60.7</v>
      </c>
      <c r="Q227" s="139">
        <v>43032</v>
      </c>
      <c r="R227" s="142">
        <v>36.973999999999997</v>
      </c>
      <c r="S227" s="5">
        <v>43026</v>
      </c>
      <c r="T227" s="135">
        <v>11600</v>
      </c>
      <c r="U227" s="135">
        <v>13500</v>
      </c>
      <c r="V227" s="135">
        <v>12800</v>
      </c>
      <c r="W227" s="226">
        <f t="shared" si="32"/>
        <v>-1900</v>
      </c>
      <c r="X227" s="226">
        <f t="shared" si="40"/>
        <v>-1200</v>
      </c>
      <c r="Y227" s="226"/>
    </row>
    <row r="228" spans="1:25" s="140" customFormat="1" ht="16.5" customHeight="1">
      <c r="A228" s="5">
        <v>43031</v>
      </c>
      <c r="B228" s="135">
        <v>11450</v>
      </c>
      <c r="C228" s="5">
        <v>43031</v>
      </c>
      <c r="D228" s="226">
        <v>1515</v>
      </c>
      <c r="E228" s="226">
        <v>1465</v>
      </c>
      <c r="F228" s="135">
        <f t="shared" si="41"/>
        <v>50</v>
      </c>
      <c r="G228" s="5">
        <v>43031</v>
      </c>
      <c r="H228" s="46">
        <v>1726.5600000000002</v>
      </c>
      <c r="I228" s="46">
        <v>1588</v>
      </c>
      <c r="J228" s="46">
        <v>2038.5</v>
      </c>
      <c r="K228" s="138">
        <f t="shared" si="42"/>
        <v>1.180671392827356</v>
      </c>
      <c r="L228" s="138">
        <f t="shared" si="39"/>
        <v>1.2836901763224182</v>
      </c>
      <c r="M228" s="136">
        <v>41684</v>
      </c>
      <c r="N228" s="141">
        <v>46.7</v>
      </c>
      <c r="Q228" s="139">
        <v>43031</v>
      </c>
      <c r="R228" s="142">
        <v>36.851999999999997</v>
      </c>
      <c r="S228" s="5">
        <v>43025</v>
      </c>
      <c r="T228" s="135">
        <v>11450</v>
      </c>
      <c r="U228" s="135">
        <v>12600</v>
      </c>
      <c r="V228" s="135">
        <v>12100</v>
      </c>
      <c r="W228" s="226">
        <f t="shared" si="32"/>
        <v>-1150</v>
      </c>
      <c r="X228" s="226">
        <f t="shared" si="40"/>
        <v>-650</v>
      </c>
      <c r="Y228" s="226"/>
    </row>
    <row r="229" spans="1:25" s="140" customFormat="1" ht="16.5" customHeight="1">
      <c r="A229" s="5">
        <v>43028</v>
      </c>
      <c r="B229" s="135">
        <v>11450</v>
      </c>
      <c r="C229" s="5">
        <v>43028</v>
      </c>
      <c r="D229" s="226">
        <v>1515</v>
      </c>
      <c r="E229" s="135">
        <v>1465</v>
      </c>
      <c r="F229" s="135">
        <f t="shared" si="41"/>
        <v>50</v>
      </c>
      <c r="G229" s="5">
        <v>43028</v>
      </c>
      <c r="H229" s="46">
        <v>1734.48</v>
      </c>
      <c r="I229" s="46">
        <v>1580</v>
      </c>
      <c r="J229" s="46">
        <v>2070.0700000000002</v>
      </c>
      <c r="K229" s="138">
        <f t="shared" si="42"/>
        <v>1.193481619851483</v>
      </c>
      <c r="L229" s="138">
        <f t="shared" si="39"/>
        <v>1.3101708860759496</v>
      </c>
      <c r="M229" s="136">
        <v>41663</v>
      </c>
      <c r="N229" s="141">
        <v>61</v>
      </c>
      <c r="Q229" s="5">
        <v>43028</v>
      </c>
      <c r="R229" s="142">
        <v>37.271999999999998</v>
      </c>
      <c r="S229" s="5">
        <v>43024</v>
      </c>
      <c r="T229" s="135">
        <v>11500</v>
      </c>
      <c r="U229" s="135">
        <v>12200</v>
      </c>
      <c r="V229" s="135">
        <v>11600</v>
      </c>
      <c r="W229" s="226">
        <f t="shared" ref="W229:W292" si="43">T229-U229</f>
        <v>-700</v>
      </c>
      <c r="X229" s="226">
        <f t="shared" si="40"/>
        <v>-100</v>
      </c>
      <c r="Y229" s="226"/>
    </row>
    <row r="230" spans="1:25" s="140" customFormat="1" ht="16.5" customHeight="1">
      <c r="A230" s="5">
        <v>43027</v>
      </c>
      <c r="B230" s="135">
        <v>11650</v>
      </c>
      <c r="C230" s="5">
        <v>43027</v>
      </c>
      <c r="D230" s="226">
        <v>1515</v>
      </c>
      <c r="E230" s="135">
        <v>1460</v>
      </c>
      <c r="F230" s="135">
        <f t="shared" si="41"/>
        <v>55</v>
      </c>
      <c r="G230" s="5">
        <v>43027</v>
      </c>
      <c r="H230" s="46">
        <v>1758.6399999999999</v>
      </c>
      <c r="I230" s="46">
        <v>1587</v>
      </c>
      <c r="J230" s="46">
        <v>2024.7974999999999</v>
      </c>
      <c r="K230" s="138">
        <f t="shared" si="42"/>
        <v>1.1513427989810308</v>
      </c>
      <c r="L230" s="138">
        <f t="shared" si="39"/>
        <v>1.2758648393194707</v>
      </c>
      <c r="M230" s="136">
        <v>41656</v>
      </c>
      <c r="N230" s="141">
        <v>64.8</v>
      </c>
      <c r="Q230" s="5">
        <v>43027</v>
      </c>
      <c r="R230" s="142">
        <v>37.286000000000001</v>
      </c>
      <c r="S230" s="5">
        <v>43021</v>
      </c>
      <c r="T230" s="135">
        <v>11500</v>
      </c>
      <c r="U230" s="135">
        <v>12100</v>
      </c>
      <c r="V230" s="135">
        <v>11300</v>
      </c>
      <c r="W230" s="226">
        <f t="shared" si="43"/>
        <v>-600</v>
      </c>
      <c r="X230" s="226">
        <f t="shared" si="40"/>
        <v>200</v>
      </c>
      <c r="Y230" s="226"/>
    </row>
    <row r="231" spans="1:25" s="140" customFormat="1" ht="16.5" customHeight="1">
      <c r="A231" s="5">
        <v>43026</v>
      </c>
      <c r="B231" s="135">
        <v>11600</v>
      </c>
      <c r="C231" s="5">
        <v>43026</v>
      </c>
      <c r="D231" s="226">
        <v>1530</v>
      </c>
      <c r="E231" s="135">
        <v>1470</v>
      </c>
      <c r="F231" s="135">
        <f t="shared" si="41"/>
        <v>60</v>
      </c>
      <c r="G231" s="5">
        <v>43026</v>
      </c>
      <c r="H231" s="46">
        <v>1744.3999999999999</v>
      </c>
      <c r="I231" s="46"/>
      <c r="J231" s="46">
        <v>2054.498</v>
      </c>
      <c r="K231" s="138">
        <f t="shared" si="42"/>
        <v>1.1777677138271041</v>
      </c>
      <c r="L231" s="138"/>
      <c r="M231" s="136">
        <v>41649</v>
      </c>
      <c r="N231" s="141">
        <v>66.7</v>
      </c>
      <c r="Q231" s="5">
        <v>43026</v>
      </c>
      <c r="R231" s="142">
        <v>37.317</v>
      </c>
      <c r="S231" s="5">
        <v>43020</v>
      </c>
      <c r="T231" s="135">
        <v>11350</v>
      </c>
      <c r="U231" s="135">
        <v>12000</v>
      </c>
      <c r="V231" s="135">
        <v>11300</v>
      </c>
      <c r="W231" s="226">
        <f t="shared" si="43"/>
        <v>-650</v>
      </c>
      <c r="X231" s="226">
        <f t="shared" si="40"/>
        <v>50</v>
      </c>
      <c r="Y231" s="226"/>
    </row>
    <row r="232" spans="1:25" s="140" customFormat="1" ht="16.5" customHeight="1">
      <c r="A232" s="5">
        <v>43025</v>
      </c>
      <c r="B232" s="135">
        <v>11450</v>
      </c>
      <c r="C232" s="5">
        <v>43025</v>
      </c>
      <c r="D232" s="226">
        <v>1530</v>
      </c>
      <c r="E232" s="135">
        <v>1470</v>
      </c>
      <c r="F232" s="135">
        <f t="shared" si="41"/>
        <v>60</v>
      </c>
      <c r="G232" s="5">
        <v>43025</v>
      </c>
      <c r="H232" s="46">
        <v>1740.84</v>
      </c>
      <c r="I232" s="46">
        <v>1623.0000000000002</v>
      </c>
      <c r="J232" s="46">
        <v>2049.7950000000001</v>
      </c>
      <c r="K232" s="138">
        <f t="shared" si="42"/>
        <v>1.1774746674019441</v>
      </c>
      <c r="L232" s="138">
        <f t="shared" ref="L232:L258" si="44">J232/I232</f>
        <v>1.2629667282809611</v>
      </c>
      <c r="M232" s="136">
        <v>41642</v>
      </c>
      <c r="N232" s="141">
        <v>68.7</v>
      </c>
      <c r="Q232" s="5">
        <v>43025</v>
      </c>
      <c r="R232" s="142">
        <v>37.345999999999997</v>
      </c>
      <c r="S232" s="5">
        <v>43019</v>
      </c>
      <c r="T232" s="135">
        <v>11400</v>
      </c>
      <c r="U232" s="135">
        <v>12500</v>
      </c>
      <c r="V232" s="135">
        <v>11400</v>
      </c>
      <c r="W232" s="226">
        <f t="shared" si="43"/>
        <v>-1100</v>
      </c>
      <c r="X232" s="226">
        <f t="shared" si="40"/>
        <v>0</v>
      </c>
      <c r="Y232" s="226"/>
    </row>
    <row r="233" spans="1:25" s="140" customFormat="1" ht="16.5" customHeight="1">
      <c r="A233" s="5">
        <v>43024</v>
      </c>
      <c r="B233" s="135">
        <v>11500</v>
      </c>
      <c r="C233" s="5">
        <v>43024</v>
      </c>
      <c r="D233" s="226">
        <v>1560</v>
      </c>
      <c r="E233" s="135">
        <v>1480</v>
      </c>
      <c r="F233" s="135">
        <f t="shared" si="41"/>
        <v>80</v>
      </c>
      <c r="G233" s="5">
        <v>43024</v>
      </c>
      <c r="H233" s="46">
        <v>1788.8999999999999</v>
      </c>
      <c r="I233" s="46">
        <v>1635</v>
      </c>
      <c r="J233" s="46">
        <v>2061.444</v>
      </c>
      <c r="K233" s="138">
        <f t="shared" si="42"/>
        <v>1.1523528425289284</v>
      </c>
      <c r="L233" s="138">
        <f t="shared" si="44"/>
        <v>1.2608220183486238</v>
      </c>
      <c r="M233" s="136">
        <v>41635</v>
      </c>
      <c r="N233" s="141">
        <v>69.900000000000006</v>
      </c>
      <c r="Q233" s="5">
        <v>43024</v>
      </c>
      <c r="R233" s="142">
        <v>37.377000000000002</v>
      </c>
      <c r="S233" s="5">
        <v>43018</v>
      </c>
      <c r="T233" s="135">
        <v>11400</v>
      </c>
      <c r="U233" s="135">
        <v>12500</v>
      </c>
      <c r="V233" s="135">
        <v>11600</v>
      </c>
      <c r="W233" s="226">
        <f t="shared" si="43"/>
        <v>-1100</v>
      </c>
      <c r="X233" s="226">
        <f t="shared" si="40"/>
        <v>-200</v>
      </c>
      <c r="Y233" s="226"/>
    </row>
    <row r="234" spans="1:25" s="140" customFormat="1" ht="16.5" customHeight="1">
      <c r="A234" s="5">
        <v>43021</v>
      </c>
      <c r="B234" s="135">
        <v>11500</v>
      </c>
      <c r="C234" s="5">
        <v>43021</v>
      </c>
      <c r="D234" s="226">
        <v>1560</v>
      </c>
      <c r="E234" s="226">
        <v>1480</v>
      </c>
      <c r="F234" s="135">
        <f t="shared" si="41"/>
        <v>80</v>
      </c>
      <c r="G234" s="5">
        <v>43021</v>
      </c>
      <c r="H234" s="46">
        <v>1795.1299999999999</v>
      </c>
      <c r="I234" s="46">
        <v>1641</v>
      </c>
      <c r="J234" s="46">
        <v>2066.1150000000002</v>
      </c>
      <c r="K234" s="138">
        <f t="shared" si="42"/>
        <v>1.1509556410956312</v>
      </c>
      <c r="L234" s="138">
        <f t="shared" si="44"/>
        <v>1.2590585009140769</v>
      </c>
      <c r="M234" s="136">
        <v>41628</v>
      </c>
      <c r="N234" s="141">
        <v>73.5</v>
      </c>
      <c r="Q234" s="5">
        <v>43021</v>
      </c>
      <c r="R234" s="142">
        <v>37.540999999999997</v>
      </c>
      <c r="S234" s="5">
        <v>43017</v>
      </c>
      <c r="T234" s="135">
        <v>11200</v>
      </c>
      <c r="U234" s="135">
        <v>12800</v>
      </c>
      <c r="V234" s="135">
        <v>11900</v>
      </c>
      <c r="W234" s="226">
        <f t="shared" si="43"/>
        <v>-1600</v>
      </c>
      <c r="X234" s="226">
        <f t="shared" si="40"/>
        <v>-700</v>
      </c>
      <c r="Y234" s="226"/>
    </row>
    <row r="235" spans="1:25" s="140" customFormat="1" ht="16.5" customHeight="1">
      <c r="A235" s="5">
        <v>43020</v>
      </c>
      <c r="B235" s="135">
        <v>11350</v>
      </c>
      <c r="C235" s="5">
        <v>43020</v>
      </c>
      <c r="D235" s="226">
        <v>1530</v>
      </c>
      <c r="E235" s="226">
        <v>1470</v>
      </c>
      <c r="F235" s="135">
        <f t="shared" si="41"/>
        <v>60</v>
      </c>
      <c r="G235" s="5">
        <v>43020</v>
      </c>
      <c r="H235" s="46">
        <v>1755.08</v>
      </c>
      <c r="I235" s="46">
        <v>1623.0000000000002</v>
      </c>
      <c r="J235" s="46">
        <v>2033</v>
      </c>
      <c r="K235" s="138">
        <f t="shared" si="42"/>
        <v>1.1583517560453085</v>
      </c>
      <c r="L235" s="138">
        <f t="shared" si="44"/>
        <v>1.2526186075169436</v>
      </c>
      <c r="M235" s="136">
        <v>41621</v>
      </c>
      <c r="N235" s="141">
        <v>72.3</v>
      </c>
      <c r="Q235" s="5">
        <v>43020</v>
      </c>
      <c r="R235" s="142">
        <v>37.378999999999998</v>
      </c>
      <c r="S235" s="5">
        <v>43007</v>
      </c>
      <c r="T235" s="226">
        <v>11300</v>
      </c>
      <c r="U235" s="135">
        <v>12800</v>
      </c>
      <c r="V235" s="135">
        <v>12100</v>
      </c>
      <c r="W235" s="226">
        <f t="shared" si="43"/>
        <v>-1500</v>
      </c>
      <c r="X235" s="226">
        <f t="shared" si="40"/>
        <v>-800</v>
      </c>
      <c r="Y235" s="226"/>
    </row>
    <row r="236" spans="1:25" s="140" customFormat="1" ht="16.5" customHeight="1">
      <c r="A236" s="5">
        <v>43019</v>
      </c>
      <c r="B236" s="135">
        <v>11400</v>
      </c>
      <c r="C236" s="5">
        <v>43019</v>
      </c>
      <c r="D236" s="226">
        <v>1530</v>
      </c>
      <c r="E236" s="226">
        <v>1450</v>
      </c>
      <c r="F236" s="135">
        <f t="shared" si="41"/>
        <v>80</v>
      </c>
      <c r="G236" s="5">
        <v>43019</v>
      </c>
      <c r="H236" s="46">
        <v>1795.1299999999999</v>
      </c>
      <c r="I236" s="46">
        <v>1600</v>
      </c>
      <c r="J236" s="46">
        <v>2014.5645000000002</v>
      </c>
      <c r="K236" s="138">
        <f t="shared" si="42"/>
        <v>1.1222387793641688</v>
      </c>
      <c r="L236" s="138">
        <f t="shared" si="44"/>
        <v>1.2591028125000001</v>
      </c>
      <c r="M236" s="136">
        <v>41614</v>
      </c>
      <c r="N236" s="141">
        <v>72.7</v>
      </c>
      <c r="Q236" s="5">
        <v>43019</v>
      </c>
      <c r="R236" s="142">
        <v>37.503999999999998</v>
      </c>
      <c r="S236" s="5">
        <v>43006</v>
      </c>
      <c r="T236" s="226">
        <v>11600</v>
      </c>
      <c r="U236" s="135">
        <v>13000</v>
      </c>
      <c r="V236" s="135">
        <v>12300</v>
      </c>
      <c r="W236" s="226">
        <f t="shared" si="43"/>
        <v>-1400</v>
      </c>
      <c r="X236" s="226">
        <f t="shared" si="40"/>
        <v>-700</v>
      </c>
      <c r="Y236" s="226"/>
    </row>
    <row r="237" spans="1:25" s="140" customFormat="1" ht="16.5" customHeight="1">
      <c r="A237" s="5">
        <v>43018</v>
      </c>
      <c r="B237" s="135">
        <v>11400</v>
      </c>
      <c r="C237" s="5">
        <v>43018</v>
      </c>
      <c r="D237" s="226">
        <v>1530</v>
      </c>
      <c r="E237" s="226">
        <v>1470</v>
      </c>
      <c r="F237" s="135">
        <f t="shared" si="41"/>
        <v>60</v>
      </c>
      <c r="G237" s="5">
        <v>43018</v>
      </c>
      <c r="H237" s="46">
        <v>1796.0200000000002</v>
      </c>
      <c r="I237" s="46">
        <v>1660</v>
      </c>
      <c r="J237" s="46">
        <v>2023.8799999999999</v>
      </c>
      <c r="K237" s="138">
        <f t="shared" si="42"/>
        <v>1.126869411253772</v>
      </c>
      <c r="L237" s="138">
        <f t="shared" si="44"/>
        <v>1.2192048192771083</v>
      </c>
      <c r="M237" s="136">
        <v>41607</v>
      </c>
      <c r="N237" s="141">
        <v>70.599999999999994</v>
      </c>
      <c r="Q237" s="5">
        <v>43018</v>
      </c>
      <c r="R237" s="142">
        <v>37.75</v>
      </c>
      <c r="S237" s="5">
        <v>43005</v>
      </c>
      <c r="T237" s="226">
        <v>12300</v>
      </c>
      <c r="U237" s="135">
        <v>13300</v>
      </c>
      <c r="V237" s="135">
        <v>12500</v>
      </c>
      <c r="W237" s="226">
        <f t="shared" si="43"/>
        <v>-1000</v>
      </c>
      <c r="X237" s="226">
        <f t="shared" si="40"/>
        <v>-200</v>
      </c>
      <c r="Y237" s="226"/>
    </row>
    <row r="238" spans="1:25" s="140" customFormat="1" ht="16.5" customHeight="1">
      <c r="A238" s="5">
        <v>43017</v>
      </c>
      <c r="B238" s="135">
        <v>11200</v>
      </c>
      <c r="C238" s="5">
        <v>43017</v>
      </c>
      <c r="D238" s="226">
        <v>1580</v>
      </c>
      <c r="E238" s="226">
        <v>1470</v>
      </c>
      <c r="F238" s="135">
        <f t="shared" si="41"/>
        <v>110</v>
      </c>
      <c r="G238" s="5">
        <v>43017</v>
      </c>
      <c r="H238" s="46"/>
      <c r="I238" s="46">
        <v>1693</v>
      </c>
      <c r="J238" s="46">
        <v>2015.85</v>
      </c>
      <c r="K238" s="138"/>
      <c r="L238" s="138">
        <f t="shared" si="44"/>
        <v>1.1906969875959834</v>
      </c>
      <c r="M238" s="136">
        <v>41600</v>
      </c>
      <c r="N238" s="141">
        <v>71.400000000000006</v>
      </c>
      <c r="Q238" s="5">
        <v>43017</v>
      </c>
      <c r="R238" s="142">
        <v>37.511000000000003</v>
      </c>
      <c r="S238" s="5">
        <v>43004</v>
      </c>
      <c r="T238" s="226">
        <v>12400</v>
      </c>
      <c r="U238" s="135">
        <v>13400</v>
      </c>
      <c r="V238" s="135">
        <v>12400</v>
      </c>
      <c r="W238" s="226">
        <f t="shared" si="43"/>
        <v>-1000</v>
      </c>
      <c r="X238" s="226">
        <f t="shared" si="40"/>
        <v>0</v>
      </c>
      <c r="Y238" s="226"/>
    </row>
    <row r="239" spans="1:25" s="140" customFormat="1" ht="16.5" customHeight="1">
      <c r="A239" s="5">
        <v>43007</v>
      </c>
      <c r="B239" s="226">
        <v>11300</v>
      </c>
      <c r="C239" s="5">
        <v>43007</v>
      </c>
      <c r="D239" s="47"/>
      <c r="E239" s="47"/>
      <c r="F239" s="135"/>
      <c r="G239" s="5">
        <v>43007</v>
      </c>
      <c r="H239" s="46">
        <v>1796.0200000000002</v>
      </c>
      <c r="I239" s="46">
        <v>1705</v>
      </c>
      <c r="J239" s="46">
        <v>2032.3470000000002</v>
      </c>
      <c r="K239" s="138">
        <f t="shared" ref="K239:K247" si="45">J239/H239</f>
        <v>1.1315837240119819</v>
      </c>
      <c r="L239" s="138">
        <f t="shared" si="44"/>
        <v>1.1919923753665691</v>
      </c>
      <c r="M239" s="136">
        <v>41593</v>
      </c>
      <c r="N239" s="141">
        <v>71.5</v>
      </c>
      <c r="Q239" s="5">
        <v>43007</v>
      </c>
      <c r="R239" s="142">
        <v>37.509</v>
      </c>
      <c r="S239" s="5">
        <v>43003</v>
      </c>
      <c r="T239" s="226">
        <v>12200</v>
      </c>
      <c r="U239" s="135">
        <v>13000</v>
      </c>
      <c r="V239" s="135">
        <v>12600</v>
      </c>
      <c r="W239" s="226">
        <f t="shared" si="43"/>
        <v>-800</v>
      </c>
      <c r="X239" s="226">
        <f t="shared" si="40"/>
        <v>-400</v>
      </c>
      <c r="Y239" s="226"/>
    </row>
    <row r="240" spans="1:25" s="140" customFormat="1" ht="16.5" customHeight="1">
      <c r="A240" s="5">
        <v>43006</v>
      </c>
      <c r="B240" s="226">
        <v>11600</v>
      </c>
      <c r="C240" s="5">
        <v>43006</v>
      </c>
      <c r="D240" s="226">
        <v>1570</v>
      </c>
      <c r="E240" s="226">
        <v>1480</v>
      </c>
      <c r="F240" s="135">
        <f t="shared" ref="F240:F248" si="46">D240-E240</f>
        <v>90</v>
      </c>
      <c r="G240" s="5">
        <v>43006</v>
      </c>
      <c r="H240" s="46">
        <v>1831.6200000000001</v>
      </c>
      <c r="I240" s="46">
        <v>1665</v>
      </c>
      <c r="J240" s="46">
        <v>2046.192</v>
      </c>
      <c r="K240" s="138">
        <f t="shared" si="45"/>
        <v>1.11714875356242</v>
      </c>
      <c r="L240" s="138">
        <f t="shared" si="44"/>
        <v>1.2289441441441442</v>
      </c>
      <c r="M240" s="136">
        <v>41586</v>
      </c>
      <c r="N240" s="141">
        <v>73</v>
      </c>
      <c r="Q240" s="5">
        <v>43006</v>
      </c>
      <c r="R240" s="142">
        <v>37.366999999999997</v>
      </c>
      <c r="S240" s="136">
        <v>43000</v>
      </c>
      <c r="T240" s="226">
        <v>12200</v>
      </c>
      <c r="U240" s="135">
        <v>13000</v>
      </c>
      <c r="V240" s="135">
        <v>12700</v>
      </c>
      <c r="W240" s="226">
        <f t="shared" si="43"/>
        <v>-800</v>
      </c>
      <c r="X240" s="226">
        <f t="shared" si="40"/>
        <v>-500</v>
      </c>
      <c r="Y240" s="226"/>
    </row>
    <row r="241" spans="1:25" s="140" customFormat="1" ht="16.5" customHeight="1">
      <c r="A241" s="5">
        <v>43005</v>
      </c>
      <c r="B241" s="226">
        <v>12300</v>
      </c>
      <c r="C241" s="5">
        <v>43005</v>
      </c>
      <c r="D241" s="226">
        <v>1630</v>
      </c>
      <c r="E241" s="226">
        <v>1550</v>
      </c>
      <c r="F241" s="135">
        <f t="shared" si="46"/>
        <v>80</v>
      </c>
      <c r="G241" s="5">
        <v>43005</v>
      </c>
      <c r="H241" s="46">
        <v>1937.53</v>
      </c>
      <c r="I241" s="46">
        <v>1780</v>
      </c>
      <c r="J241" s="46">
        <v>2208.5084999999999</v>
      </c>
      <c r="K241" s="138">
        <f t="shared" si="45"/>
        <v>1.1398577054290773</v>
      </c>
      <c r="L241" s="138">
        <f t="shared" si="44"/>
        <v>1.2407351123595505</v>
      </c>
      <c r="M241" s="136">
        <v>41579</v>
      </c>
      <c r="N241" s="141">
        <v>73.760000000000005</v>
      </c>
      <c r="Q241" s="5">
        <v>43005</v>
      </c>
      <c r="R241" s="142">
        <v>37.308</v>
      </c>
      <c r="S241" s="136">
        <v>42999</v>
      </c>
      <c r="T241" s="226">
        <v>12300</v>
      </c>
      <c r="U241" s="135">
        <v>13400</v>
      </c>
      <c r="V241" s="135">
        <v>13000</v>
      </c>
      <c r="W241" s="226">
        <f t="shared" si="43"/>
        <v>-1100</v>
      </c>
      <c r="X241" s="226">
        <f t="shared" si="40"/>
        <v>-700</v>
      </c>
      <c r="Y241" s="226"/>
    </row>
    <row r="242" spans="1:25" s="140" customFormat="1" ht="16.5" customHeight="1">
      <c r="A242" s="5">
        <v>43004</v>
      </c>
      <c r="B242" s="226">
        <v>12400</v>
      </c>
      <c r="C242" s="5">
        <v>43004</v>
      </c>
      <c r="D242" s="226">
        <v>1610</v>
      </c>
      <c r="E242" s="226">
        <v>1535</v>
      </c>
      <c r="F242" s="135">
        <f t="shared" si="46"/>
        <v>75</v>
      </c>
      <c r="G242" s="5">
        <v>43004</v>
      </c>
      <c r="H242" s="46">
        <v>1903.71</v>
      </c>
      <c r="I242" s="46">
        <v>1771.9999999999998</v>
      </c>
      <c r="J242" s="46">
        <v>2206.9124999999999</v>
      </c>
      <c r="K242" s="138">
        <f t="shared" si="45"/>
        <v>1.1592692689537796</v>
      </c>
      <c r="L242" s="138">
        <f t="shared" si="44"/>
        <v>1.2454359480812642</v>
      </c>
      <c r="M242" s="136">
        <v>41558</v>
      </c>
      <c r="N242" s="141">
        <v>72.180000000000007</v>
      </c>
      <c r="Q242" s="5">
        <v>43004</v>
      </c>
      <c r="R242" s="142">
        <v>37.414999999999999</v>
      </c>
      <c r="S242" s="136">
        <v>42998</v>
      </c>
      <c r="T242" s="226">
        <v>12400</v>
      </c>
      <c r="U242" s="135">
        <v>13400</v>
      </c>
      <c r="V242" s="135">
        <v>13300</v>
      </c>
      <c r="W242" s="226">
        <f t="shared" si="43"/>
        <v>-1000</v>
      </c>
      <c r="X242" s="226">
        <f t="shared" si="40"/>
        <v>-900</v>
      </c>
      <c r="Y242" s="226"/>
    </row>
    <row r="243" spans="1:25" s="140" customFormat="1" ht="16.5" customHeight="1">
      <c r="A243" s="5">
        <v>43003</v>
      </c>
      <c r="B243" s="226">
        <v>12200</v>
      </c>
      <c r="C243" s="5">
        <v>43003</v>
      </c>
      <c r="D243" s="226">
        <v>1610</v>
      </c>
      <c r="E243" s="226">
        <v>1530</v>
      </c>
      <c r="F243" s="135">
        <f t="shared" si="46"/>
        <v>80</v>
      </c>
      <c r="G243" s="5">
        <v>43003</v>
      </c>
      <c r="H243" s="46">
        <v>1922.3999999999999</v>
      </c>
      <c r="I243" s="46">
        <v>1780</v>
      </c>
      <c r="J243" s="46">
        <v>2204.4960000000001</v>
      </c>
      <c r="K243" s="138">
        <f t="shared" si="45"/>
        <v>1.1467415730337081</v>
      </c>
      <c r="L243" s="138">
        <f t="shared" si="44"/>
        <v>1.2384808988764044</v>
      </c>
      <c r="M243" s="136">
        <v>41543</v>
      </c>
      <c r="N243" s="141">
        <v>76.12</v>
      </c>
      <c r="Q243" s="5">
        <v>43003</v>
      </c>
      <c r="R243" s="142">
        <v>37.345999999999997</v>
      </c>
      <c r="S243" s="136">
        <v>42997</v>
      </c>
      <c r="T243" s="226">
        <v>12800</v>
      </c>
      <c r="U243" s="135">
        <v>13400</v>
      </c>
      <c r="V243" s="135">
        <v>13500</v>
      </c>
      <c r="W243" s="226">
        <f t="shared" si="43"/>
        <v>-600</v>
      </c>
      <c r="X243" s="226">
        <f t="shared" si="40"/>
        <v>-700</v>
      </c>
      <c r="Y243" s="226"/>
    </row>
    <row r="244" spans="1:25" s="140" customFormat="1" ht="16.5" customHeight="1">
      <c r="A244" s="136">
        <v>43000</v>
      </c>
      <c r="B244" s="226">
        <v>12200</v>
      </c>
      <c r="C244" s="136">
        <v>43000</v>
      </c>
      <c r="D244" s="226">
        <v>1620</v>
      </c>
      <c r="E244" s="226">
        <v>1530</v>
      </c>
      <c r="F244" s="135">
        <f t="shared" si="46"/>
        <v>90</v>
      </c>
      <c r="G244" s="136">
        <v>43000</v>
      </c>
      <c r="H244" s="46">
        <v>1873.45</v>
      </c>
      <c r="I244" s="46">
        <v>1765</v>
      </c>
      <c r="J244" s="46">
        <v>2212.4235000000003</v>
      </c>
      <c r="K244" s="138">
        <f t="shared" si="45"/>
        <v>1.1809354399637035</v>
      </c>
      <c r="L244" s="138">
        <f t="shared" si="44"/>
        <v>1.2534977337110484</v>
      </c>
      <c r="M244" s="136">
        <v>41519</v>
      </c>
      <c r="N244" s="141">
        <v>70.34</v>
      </c>
      <c r="Q244" s="136">
        <v>43000</v>
      </c>
      <c r="R244" s="142">
        <v>37.28</v>
      </c>
      <c r="S244" s="136">
        <v>42996</v>
      </c>
      <c r="T244" s="226">
        <v>12800</v>
      </c>
      <c r="U244" s="135">
        <v>13600</v>
      </c>
      <c r="V244" s="135">
        <v>13600</v>
      </c>
      <c r="W244" s="226">
        <f t="shared" si="43"/>
        <v>-800</v>
      </c>
      <c r="X244" s="226">
        <f t="shared" si="40"/>
        <v>-800</v>
      </c>
      <c r="Y244" s="226"/>
    </row>
    <row r="245" spans="1:25" s="140" customFormat="1" ht="16.5" customHeight="1">
      <c r="A245" s="136">
        <v>42999</v>
      </c>
      <c r="B245" s="226">
        <v>12300</v>
      </c>
      <c r="C245" s="136">
        <v>42999</v>
      </c>
      <c r="D245" s="226">
        <v>1620</v>
      </c>
      <c r="E245" s="226">
        <v>1530</v>
      </c>
      <c r="F245" s="135">
        <f t="shared" si="46"/>
        <v>90</v>
      </c>
      <c r="G245" s="136">
        <v>42999</v>
      </c>
      <c r="H245" s="46">
        <v>1870.78</v>
      </c>
      <c r="I245" s="46">
        <v>1753</v>
      </c>
      <c r="J245" s="46">
        <v>2212.0860000000002</v>
      </c>
      <c r="K245" s="138">
        <f t="shared" si="45"/>
        <v>1.1824404793722405</v>
      </c>
      <c r="L245" s="138">
        <f t="shared" si="44"/>
        <v>1.2618859098687965</v>
      </c>
      <c r="M245" s="136">
        <v>41502</v>
      </c>
      <c r="N245" s="141">
        <v>66.709999999999994</v>
      </c>
      <c r="Q245" s="136">
        <v>42999</v>
      </c>
      <c r="R245" s="142">
        <v>37.093000000000004</v>
      </c>
      <c r="S245" s="136">
        <v>42993</v>
      </c>
      <c r="T245" s="226">
        <v>13300</v>
      </c>
      <c r="U245" s="135">
        <v>14300</v>
      </c>
      <c r="V245" s="135">
        <v>14100</v>
      </c>
      <c r="W245" s="226">
        <f t="shared" si="43"/>
        <v>-1000</v>
      </c>
      <c r="X245" s="226">
        <f t="shared" si="40"/>
        <v>-800</v>
      </c>
      <c r="Y245" s="226"/>
    </row>
    <row r="246" spans="1:25" s="140" customFormat="1" ht="16.5" customHeight="1">
      <c r="A246" s="136">
        <v>42998</v>
      </c>
      <c r="B246" s="226">
        <v>12400</v>
      </c>
      <c r="C246" s="136">
        <v>42998</v>
      </c>
      <c r="D246" s="226">
        <v>1650</v>
      </c>
      <c r="E246" s="226">
        <v>1600</v>
      </c>
      <c r="F246" s="135">
        <f t="shared" si="46"/>
        <v>50</v>
      </c>
      <c r="G246" s="136">
        <v>42998</v>
      </c>
      <c r="H246" s="46">
        <v>1888.58</v>
      </c>
      <c r="I246" s="46">
        <v>1781.9999999999998</v>
      </c>
      <c r="J246" s="46">
        <v>2292.92</v>
      </c>
      <c r="K246" s="138">
        <f t="shared" si="45"/>
        <v>1.2140973641571975</v>
      </c>
      <c r="L246" s="138">
        <f t="shared" si="44"/>
        <v>1.2867115600448935</v>
      </c>
      <c r="M246" s="136">
        <v>41494</v>
      </c>
      <c r="N246" s="141">
        <v>71.52</v>
      </c>
      <c r="Q246" s="136">
        <v>42998</v>
      </c>
      <c r="R246" s="142">
        <v>37.220999999999997</v>
      </c>
      <c r="S246" s="136">
        <v>42992</v>
      </c>
      <c r="T246" s="226">
        <v>13800</v>
      </c>
      <c r="U246" s="135">
        <v>14500</v>
      </c>
      <c r="V246" s="135">
        <v>14200</v>
      </c>
      <c r="W246" s="226">
        <f t="shared" si="43"/>
        <v>-700</v>
      </c>
      <c r="X246" s="226">
        <f t="shared" si="40"/>
        <v>-400</v>
      </c>
      <c r="Y246" s="226"/>
    </row>
    <row r="247" spans="1:25" s="140" customFormat="1" ht="16.5" customHeight="1">
      <c r="A247" s="136">
        <v>42997</v>
      </c>
      <c r="B247" s="226">
        <v>12800</v>
      </c>
      <c r="C247" s="136">
        <v>42997</v>
      </c>
      <c r="D247" s="226">
        <v>1650</v>
      </c>
      <c r="E247" s="226">
        <v>1605</v>
      </c>
      <c r="F247" s="135">
        <f t="shared" si="46"/>
        <v>45</v>
      </c>
      <c r="G247" s="136">
        <v>42997</v>
      </c>
      <c r="H247" s="46">
        <v>1920.6</v>
      </c>
      <c r="I247" s="46">
        <v>1743</v>
      </c>
      <c r="J247" s="46">
        <v>2278.4079999999999</v>
      </c>
      <c r="K247" s="138">
        <f t="shared" si="45"/>
        <v>1.1863001145475371</v>
      </c>
      <c r="L247" s="138">
        <f t="shared" si="44"/>
        <v>1.3071761331038438</v>
      </c>
      <c r="M247" s="136">
        <v>41487</v>
      </c>
      <c r="N247" s="141">
        <v>71.78</v>
      </c>
      <c r="Q247" s="136">
        <v>42997</v>
      </c>
      <c r="R247" s="142">
        <v>37.017000000000003</v>
      </c>
      <c r="S247" s="136">
        <v>42991</v>
      </c>
      <c r="T247" s="226">
        <v>13900</v>
      </c>
      <c r="U247" s="135">
        <v>14500</v>
      </c>
      <c r="V247" s="135">
        <v>14400</v>
      </c>
      <c r="W247" s="226">
        <f t="shared" si="43"/>
        <v>-600</v>
      </c>
      <c r="X247" s="226">
        <f t="shared" si="40"/>
        <v>-500</v>
      </c>
      <c r="Y247" s="226"/>
    </row>
    <row r="248" spans="1:25" s="140" customFormat="1" ht="16.5" customHeight="1">
      <c r="A248" s="136">
        <v>42996</v>
      </c>
      <c r="B248" s="226">
        <v>12800</v>
      </c>
      <c r="C248" s="136">
        <v>42996</v>
      </c>
      <c r="D248" s="226">
        <v>1695</v>
      </c>
      <c r="E248" s="226">
        <v>1625</v>
      </c>
      <c r="F248" s="135">
        <f t="shared" si="46"/>
        <v>70</v>
      </c>
      <c r="G248" s="136">
        <v>42996</v>
      </c>
      <c r="H248" s="46"/>
      <c r="I248" s="46">
        <v>1777</v>
      </c>
      <c r="J248" s="46">
        <v>2316.4829999999997</v>
      </c>
      <c r="K248" s="138"/>
      <c r="L248" s="138">
        <f t="shared" si="44"/>
        <v>1.303592009003939</v>
      </c>
      <c r="M248" s="136">
        <v>41480</v>
      </c>
      <c r="N248" s="141">
        <v>73.83</v>
      </c>
      <c r="Q248" s="136">
        <v>42996</v>
      </c>
      <c r="R248" s="142">
        <v>37.027999999999999</v>
      </c>
      <c r="S248" s="136">
        <v>42990</v>
      </c>
      <c r="T248" s="226">
        <v>13800</v>
      </c>
      <c r="U248" s="135">
        <v>14500</v>
      </c>
      <c r="V248" s="135">
        <v>14300</v>
      </c>
      <c r="W248" s="226">
        <f t="shared" si="43"/>
        <v>-700</v>
      </c>
      <c r="X248" s="226">
        <f t="shared" si="40"/>
        <v>-500</v>
      </c>
      <c r="Y248" s="226"/>
    </row>
    <row r="249" spans="1:25" s="140" customFormat="1" ht="16.5" customHeight="1">
      <c r="A249" s="136">
        <v>42993</v>
      </c>
      <c r="B249" s="226">
        <v>13300</v>
      </c>
      <c r="C249" s="136">
        <v>42993</v>
      </c>
      <c r="D249" s="47"/>
      <c r="E249" s="226">
        <v>1665</v>
      </c>
      <c r="F249" s="135"/>
      <c r="G249" s="136">
        <v>42993</v>
      </c>
      <c r="H249" s="46">
        <v>1990.7999999999997</v>
      </c>
      <c r="I249" s="46">
        <v>1800</v>
      </c>
      <c r="J249" s="46">
        <v>2402.7799999999997</v>
      </c>
      <c r="K249" s="138">
        <f t="shared" ref="K249:K273" si="47">J249/H249</f>
        <v>1.2069419328913</v>
      </c>
      <c r="L249" s="138">
        <f t="shared" si="44"/>
        <v>1.3348777777777776</v>
      </c>
      <c r="M249" s="136">
        <v>41473</v>
      </c>
      <c r="N249" s="141">
        <v>74.81</v>
      </c>
      <c r="Q249" s="136">
        <v>42993</v>
      </c>
      <c r="R249" s="142">
        <v>37.061999999999998</v>
      </c>
      <c r="S249" s="136">
        <v>42989</v>
      </c>
      <c r="T249" s="226">
        <v>13700</v>
      </c>
      <c r="U249" s="135">
        <v>14400</v>
      </c>
      <c r="V249" s="135">
        <v>14300</v>
      </c>
      <c r="W249" s="226">
        <f t="shared" si="43"/>
        <v>-700</v>
      </c>
      <c r="X249" s="226">
        <f t="shared" si="40"/>
        <v>-600</v>
      </c>
      <c r="Y249" s="226"/>
    </row>
    <row r="250" spans="1:25" s="140" customFormat="1" ht="16.5" customHeight="1">
      <c r="A250" s="136">
        <v>42992</v>
      </c>
      <c r="B250" s="226">
        <v>13800</v>
      </c>
      <c r="C250" s="136">
        <v>42992</v>
      </c>
      <c r="D250" s="226">
        <v>1800</v>
      </c>
      <c r="E250" s="226">
        <v>1700</v>
      </c>
      <c r="F250" s="135">
        <f t="shared" ref="F250:F296" si="48">D250-E250</f>
        <v>100</v>
      </c>
      <c r="G250" s="136">
        <v>42992</v>
      </c>
      <c r="H250" s="46">
        <v>2073.89</v>
      </c>
      <c r="I250" s="46">
        <v>1893</v>
      </c>
      <c r="J250" s="46">
        <v>2508.9759999999997</v>
      </c>
      <c r="K250" s="138">
        <f t="shared" si="47"/>
        <v>1.2097922262029326</v>
      </c>
      <c r="L250" s="138">
        <f t="shared" si="44"/>
        <v>1.3253967247754885</v>
      </c>
      <c r="M250" s="136">
        <v>41466</v>
      </c>
      <c r="N250" s="141">
        <v>76.010000000000005</v>
      </c>
      <c r="Q250" s="136">
        <v>42992</v>
      </c>
      <c r="R250" s="142">
        <v>37.101999999999997</v>
      </c>
      <c r="S250" s="136">
        <v>42986</v>
      </c>
      <c r="T250" s="226">
        <v>14300</v>
      </c>
      <c r="U250" s="135">
        <v>14600</v>
      </c>
      <c r="V250" s="135">
        <v>14500</v>
      </c>
      <c r="W250" s="226">
        <f t="shared" si="43"/>
        <v>-300</v>
      </c>
      <c r="X250" s="226">
        <f t="shared" si="40"/>
        <v>-200</v>
      </c>
      <c r="Y250" s="226"/>
    </row>
    <row r="251" spans="1:25" s="140" customFormat="1" ht="16.5" customHeight="1">
      <c r="A251" s="136">
        <v>42991</v>
      </c>
      <c r="B251" s="226">
        <v>13900</v>
      </c>
      <c r="C251" s="136">
        <v>42991</v>
      </c>
      <c r="D251" s="226">
        <v>1820</v>
      </c>
      <c r="E251" s="226">
        <v>1720</v>
      </c>
      <c r="F251" s="135">
        <f t="shared" si="48"/>
        <v>100</v>
      </c>
      <c r="G251" s="136">
        <v>42991</v>
      </c>
      <c r="H251" s="46">
        <v>2102.1</v>
      </c>
      <c r="I251" s="46">
        <v>1925</v>
      </c>
      <c r="J251" s="46">
        <v>2563.2199999999998</v>
      </c>
      <c r="K251" s="138">
        <f t="shared" si="47"/>
        <v>1.2193615907901623</v>
      </c>
      <c r="L251" s="138">
        <f t="shared" si="44"/>
        <v>1.3315428571428571</v>
      </c>
      <c r="M251" s="136">
        <v>41456</v>
      </c>
      <c r="N251" s="141">
        <v>76.94</v>
      </c>
      <c r="Q251" s="136">
        <v>42991</v>
      </c>
      <c r="R251" s="142">
        <v>36.508000000000003</v>
      </c>
      <c r="S251" s="136">
        <v>42985</v>
      </c>
      <c r="T251" s="226">
        <v>14300</v>
      </c>
      <c r="U251" s="135">
        <v>14800</v>
      </c>
      <c r="V251" s="135">
        <v>14600</v>
      </c>
      <c r="W251" s="226">
        <f t="shared" si="43"/>
        <v>-500</v>
      </c>
      <c r="X251" s="226">
        <f t="shared" si="40"/>
        <v>-300</v>
      </c>
      <c r="Y251" s="226"/>
    </row>
    <row r="252" spans="1:25" s="140" customFormat="1" ht="16.5" customHeight="1">
      <c r="A252" s="136">
        <v>42990</v>
      </c>
      <c r="B252" s="226">
        <v>13800</v>
      </c>
      <c r="C252" s="136">
        <v>42990</v>
      </c>
      <c r="D252" s="226">
        <v>1815</v>
      </c>
      <c r="E252" s="226">
        <v>1720</v>
      </c>
      <c r="F252" s="135">
        <f t="shared" si="48"/>
        <v>95</v>
      </c>
      <c r="G252" s="136">
        <v>42990</v>
      </c>
      <c r="H252" s="46">
        <v>2082.0800000000004</v>
      </c>
      <c r="I252" s="46">
        <v>1930</v>
      </c>
      <c r="J252" s="46">
        <v>2566.1</v>
      </c>
      <c r="K252" s="138">
        <f t="shared" si="47"/>
        <v>1.2324694536232994</v>
      </c>
      <c r="L252" s="138">
        <f t="shared" si="44"/>
        <v>1.3295854922279793</v>
      </c>
      <c r="M252" s="136">
        <v>41426</v>
      </c>
      <c r="N252" s="141">
        <v>75.59</v>
      </c>
      <c r="Q252" s="136">
        <v>42990</v>
      </c>
      <c r="R252" s="142">
        <v>36.457999999999998</v>
      </c>
      <c r="S252" s="136">
        <v>42984</v>
      </c>
      <c r="T252" s="226">
        <v>14300</v>
      </c>
      <c r="U252" s="135">
        <v>14500</v>
      </c>
      <c r="V252" s="135">
        <v>14500</v>
      </c>
      <c r="W252" s="226">
        <f t="shared" si="43"/>
        <v>-200</v>
      </c>
      <c r="X252" s="226">
        <f t="shared" si="40"/>
        <v>-200</v>
      </c>
      <c r="Y252" s="226"/>
    </row>
    <row r="253" spans="1:25" s="140" customFormat="1" ht="16.5" customHeight="1">
      <c r="A253" s="136">
        <v>42989</v>
      </c>
      <c r="B253" s="226">
        <v>13700</v>
      </c>
      <c r="C253" s="136">
        <v>42989</v>
      </c>
      <c r="D253" s="226">
        <v>1795</v>
      </c>
      <c r="E253" s="226">
        <v>1710</v>
      </c>
      <c r="F253" s="135">
        <f t="shared" si="48"/>
        <v>85</v>
      </c>
      <c r="G253" s="136">
        <v>42989</v>
      </c>
      <c r="H253" s="46">
        <v>2060.2400000000002</v>
      </c>
      <c r="I253" s="46">
        <v>1934.0000000000002</v>
      </c>
      <c r="J253" s="46">
        <v>2551.4115000000002</v>
      </c>
      <c r="K253" s="138">
        <f t="shared" si="47"/>
        <v>1.2384049916514581</v>
      </c>
      <c r="L253" s="138">
        <f t="shared" si="44"/>
        <v>1.3192406928645295</v>
      </c>
      <c r="Q253" s="136">
        <v>42989</v>
      </c>
      <c r="R253" s="142">
        <v>36.188000000000002</v>
      </c>
      <c r="S253" s="136">
        <v>42983</v>
      </c>
      <c r="T253" s="226">
        <v>14000</v>
      </c>
      <c r="U253" s="135">
        <v>14500</v>
      </c>
      <c r="V253" s="135">
        <v>14300</v>
      </c>
      <c r="W253" s="226">
        <f t="shared" si="43"/>
        <v>-500</v>
      </c>
      <c r="X253" s="226">
        <f t="shared" si="40"/>
        <v>-300</v>
      </c>
      <c r="Y253" s="226"/>
    </row>
    <row r="254" spans="1:25" s="140" customFormat="1" ht="16.5" customHeight="1">
      <c r="A254" s="136">
        <v>42986</v>
      </c>
      <c r="B254" s="226">
        <v>14300</v>
      </c>
      <c r="C254" s="136">
        <v>42986</v>
      </c>
      <c r="D254" s="226">
        <v>1800</v>
      </c>
      <c r="E254" s="226">
        <v>1710</v>
      </c>
      <c r="F254" s="135">
        <f t="shared" si="48"/>
        <v>90</v>
      </c>
      <c r="G254" s="136">
        <v>42986</v>
      </c>
      <c r="H254" s="46">
        <v>2101.7999999999997</v>
      </c>
      <c r="I254" s="46">
        <v>1950</v>
      </c>
      <c r="J254" s="46">
        <v>2665.7244999999998</v>
      </c>
      <c r="K254" s="138">
        <f t="shared" si="47"/>
        <v>1.2683055000475782</v>
      </c>
      <c r="L254" s="138">
        <f t="shared" si="44"/>
        <v>1.3670382051282051</v>
      </c>
      <c r="Q254" s="136">
        <v>42986</v>
      </c>
      <c r="R254" s="142">
        <v>36.048999999999999</v>
      </c>
      <c r="S254" s="136">
        <v>42982</v>
      </c>
      <c r="T254" s="226">
        <v>13800</v>
      </c>
      <c r="U254" s="135">
        <v>14000</v>
      </c>
      <c r="V254" s="135">
        <v>13700</v>
      </c>
      <c r="W254" s="226">
        <f t="shared" si="43"/>
        <v>-200</v>
      </c>
      <c r="X254" s="226">
        <f t="shared" si="40"/>
        <v>100</v>
      </c>
      <c r="Y254" s="226"/>
    </row>
    <row r="255" spans="1:25" s="140" customFormat="1" ht="16.5" customHeight="1">
      <c r="A255" s="136">
        <v>42985</v>
      </c>
      <c r="B255" s="226">
        <v>14300</v>
      </c>
      <c r="C255" s="136">
        <v>42985</v>
      </c>
      <c r="D255" s="226">
        <v>1820</v>
      </c>
      <c r="E255" s="226">
        <v>1760</v>
      </c>
      <c r="F255" s="135">
        <f t="shared" si="48"/>
        <v>60</v>
      </c>
      <c r="G255" s="136">
        <v>42985</v>
      </c>
      <c r="H255" s="46">
        <v>2125.1999999999998</v>
      </c>
      <c r="I255" s="46">
        <v>1980</v>
      </c>
      <c r="J255" s="46">
        <v>2673.0570000000002</v>
      </c>
      <c r="K255" s="138">
        <f t="shared" si="47"/>
        <v>1.2577907961603616</v>
      </c>
      <c r="L255" s="138">
        <f t="shared" si="44"/>
        <v>1.350028787878788</v>
      </c>
      <c r="Q255" s="136">
        <v>42985</v>
      </c>
      <c r="R255" s="142">
        <v>35.988</v>
      </c>
      <c r="S255" s="136">
        <v>42979</v>
      </c>
      <c r="T255" s="226">
        <v>13100</v>
      </c>
      <c r="U255" s="135">
        <v>13500</v>
      </c>
      <c r="V255" s="135">
        <v>13400</v>
      </c>
      <c r="W255" s="226">
        <f t="shared" si="43"/>
        <v>-400</v>
      </c>
      <c r="X255" s="226">
        <f t="shared" si="40"/>
        <v>-300</v>
      </c>
      <c r="Y255" s="226"/>
    </row>
    <row r="256" spans="1:25" s="140" customFormat="1" ht="16.5" customHeight="1">
      <c r="A256" s="136">
        <v>42984</v>
      </c>
      <c r="B256" s="226">
        <v>14300</v>
      </c>
      <c r="C256" s="136">
        <v>42984</v>
      </c>
      <c r="D256" s="226">
        <v>1830</v>
      </c>
      <c r="E256" s="226">
        <v>1770</v>
      </c>
      <c r="F256" s="135">
        <f t="shared" si="48"/>
        <v>60</v>
      </c>
      <c r="G256" s="136">
        <v>42984</v>
      </c>
      <c r="H256" s="46">
        <v>2148.2000000000003</v>
      </c>
      <c r="I256" s="46">
        <v>1997</v>
      </c>
      <c r="J256" s="46">
        <v>2693.4809999999998</v>
      </c>
      <c r="K256" s="138">
        <f t="shared" si="47"/>
        <v>1.2538315799273807</v>
      </c>
      <c r="L256" s="138">
        <f t="shared" si="44"/>
        <v>1.3487636454682022</v>
      </c>
      <c r="Q256" s="136">
        <v>42984</v>
      </c>
      <c r="R256" s="142">
        <v>35.896999999999998</v>
      </c>
      <c r="S256" s="136">
        <v>42978</v>
      </c>
      <c r="T256" s="226">
        <v>13100</v>
      </c>
      <c r="U256" s="135">
        <v>13500</v>
      </c>
      <c r="V256" s="135">
        <v>13300</v>
      </c>
      <c r="W256" s="226">
        <f t="shared" si="43"/>
        <v>-400</v>
      </c>
      <c r="X256" s="226">
        <f t="shared" si="40"/>
        <v>-200</v>
      </c>
      <c r="Y256" s="226"/>
    </row>
    <row r="257" spans="1:25" s="140" customFormat="1" ht="16.5" customHeight="1">
      <c r="A257" s="136">
        <v>42983</v>
      </c>
      <c r="B257" s="226">
        <v>14000</v>
      </c>
      <c r="C257" s="136">
        <v>42983</v>
      </c>
      <c r="D257" s="226">
        <v>1820</v>
      </c>
      <c r="E257" s="226">
        <v>1690</v>
      </c>
      <c r="F257" s="135">
        <f t="shared" si="48"/>
        <v>130</v>
      </c>
      <c r="G257" s="136">
        <v>42983</v>
      </c>
      <c r="H257" s="46">
        <v>2103.12</v>
      </c>
      <c r="I257" s="46">
        <v>1974</v>
      </c>
      <c r="J257" s="46">
        <v>2675.97</v>
      </c>
      <c r="K257" s="138">
        <f t="shared" si="47"/>
        <v>1.2723810338925026</v>
      </c>
      <c r="L257" s="138">
        <f t="shared" si="44"/>
        <v>1.3556079027355623</v>
      </c>
      <c r="Q257" s="136">
        <v>42983</v>
      </c>
      <c r="R257" s="142">
        <v>35.841000000000001</v>
      </c>
      <c r="S257" s="136">
        <v>42977</v>
      </c>
      <c r="T257" s="226">
        <v>13000</v>
      </c>
      <c r="U257" s="135">
        <v>13300</v>
      </c>
      <c r="V257" s="135">
        <v>13300</v>
      </c>
      <c r="W257" s="226">
        <f t="shared" si="43"/>
        <v>-300</v>
      </c>
      <c r="X257" s="226">
        <f t="shared" si="40"/>
        <v>-300</v>
      </c>
      <c r="Y257" s="226"/>
    </row>
    <row r="258" spans="1:25" s="140" customFormat="1" ht="16.5" customHeight="1">
      <c r="A258" s="136">
        <v>42982</v>
      </c>
      <c r="B258" s="226">
        <v>13800</v>
      </c>
      <c r="C258" s="136">
        <v>42982</v>
      </c>
      <c r="D258" s="226">
        <v>1800</v>
      </c>
      <c r="E258" s="226">
        <v>1690</v>
      </c>
      <c r="F258" s="135">
        <f t="shared" si="48"/>
        <v>110</v>
      </c>
      <c r="G258" s="136">
        <v>42982</v>
      </c>
      <c r="H258" s="46">
        <v>2073.89</v>
      </c>
      <c r="I258" s="46">
        <v>1939</v>
      </c>
      <c r="J258" s="46">
        <v>2567.6320000000001</v>
      </c>
      <c r="K258" s="138">
        <f t="shared" si="47"/>
        <v>1.238075307754992</v>
      </c>
      <c r="L258" s="138">
        <f t="shared" si="44"/>
        <v>1.3242042289840124</v>
      </c>
      <c r="Q258" s="136">
        <v>42982</v>
      </c>
      <c r="R258" s="142">
        <v>35.816000000000003</v>
      </c>
      <c r="S258" s="136">
        <v>42976</v>
      </c>
      <c r="T258" s="226">
        <v>13050</v>
      </c>
      <c r="U258" s="135">
        <v>13300</v>
      </c>
      <c r="V258" s="135">
        <v>13000</v>
      </c>
      <c r="W258" s="226">
        <f t="shared" si="43"/>
        <v>-250</v>
      </c>
      <c r="X258" s="226">
        <f t="shared" si="40"/>
        <v>50</v>
      </c>
      <c r="Y258" s="226"/>
    </row>
    <row r="259" spans="1:25" s="140" customFormat="1" ht="16.5" customHeight="1">
      <c r="A259" s="136">
        <v>42979</v>
      </c>
      <c r="B259" s="226">
        <v>13100</v>
      </c>
      <c r="C259" s="136">
        <v>42979</v>
      </c>
      <c r="D259" s="226">
        <v>1720</v>
      </c>
      <c r="E259" s="226">
        <v>1640</v>
      </c>
      <c r="F259" s="135">
        <f t="shared" si="48"/>
        <v>80</v>
      </c>
      <c r="G259" s="136">
        <v>42979</v>
      </c>
      <c r="H259" s="46">
        <v>1987.44</v>
      </c>
      <c r="I259" s="46"/>
      <c r="J259" s="46">
        <v>2529.5639999999999</v>
      </c>
      <c r="K259" s="138">
        <f t="shared" si="47"/>
        <v>1.2727750271706315</v>
      </c>
      <c r="L259" s="138"/>
      <c r="Q259" s="136">
        <v>42979</v>
      </c>
      <c r="R259" s="142">
        <v>35.694000000000003</v>
      </c>
      <c r="S259" s="136">
        <v>42975</v>
      </c>
      <c r="T259" s="226">
        <v>13000</v>
      </c>
      <c r="U259" s="135">
        <v>13300</v>
      </c>
      <c r="V259" s="135">
        <v>13000</v>
      </c>
      <c r="W259" s="226">
        <f t="shared" si="43"/>
        <v>-300</v>
      </c>
      <c r="X259" s="226">
        <f t="shared" si="40"/>
        <v>0</v>
      </c>
      <c r="Y259" s="226"/>
    </row>
    <row r="260" spans="1:25" s="140" customFormat="1" ht="16.5" customHeight="1">
      <c r="A260" s="136">
        <v>42978</v>
      </c>
      <c r="B260" s="226">
        <v>13100</v>
      </c>
      <c r="C260" s="136">
        <v>42978</v>
      </c>
      <c r="D260" s="226">
        <v>1720</v>
      </c>
      <c r="E260" s="226">
        <v>1640</v>
      </c>
      <c r="F260" s="135">
        <f t="shared" si="48"/>
        <v>80</v>
      </c>
      <c r="G260" s="136">
        <v>42978</v>
      </c>
      <c r="H260" s="46">
        <v>1989.26</v>
      </c>
      <c r="I260" s="46">
        <v>1850</v>
      </c>
      <c r="J260" s="46">
        <v>2508.2220000000002</v>
      </c>
      <c r="K260" s="138">
        <f t="shared" si="47"/>
        <v>1.2608819359963002</v>
      </c>
      <c r="L260" s="138">
        <f t="shared" ref="L260:L275" si="49">J260/I260</f>
        <v>1.3557956756756757</v>
      </c>
      <c r="Q260" s="136">
        <v>42978</v>
      </c>
      <c r="R260" s="142">
        <v>35.520000000000003</v>
      </c>
      <c r="S260" s="136">
        <v>42972</v>
      </c>
      <c r="T260" s="226">
        <v>13100</v>
      </c>
      <c r="U260" s="135">
        <v>13300</v>
      </c>
      <c r="V260" s="135">
        <v>13000</v>
      </c>
      <c r="W260" s="226">
        <f t="shared" si="43"/>
        <v>-200</v>
      </c>
      <c r="X260" s="226">
        <f t="shared" si="40"/>
        <v>100</v>
      </c>
      <c r="Y260" s="226"/>
    </row>
    <row r="261" spans="1:25" s="140" customFormat="1" ht="16.5" customHeight="1">
      <c r="A261" s="136">
        <v>42977</v>
      </c>
      <c r="B261" s="226">
        <v>13000</v>
      </c>
      <c r="C261" s="136">
        <v>42977</v>
      </c>
      <c r="D261" s="226">
        <v>1690</v>
      </c>
      <c r="E261" s="226">
        <v>1630</v>
      </c>
      <c r="F261" s="135">
        <f t="shared" si="48"/>
        <v>60</v>
      </c>
      <c r="G261" s="136">
        <v>42977</v>
      </c>
      <c r="H261" s="46">
        <v>1966.51</v>
      </c>
      <c r="I261" s="46">
        <v>1859</v>
      </c>
      <c r="J261" s="46">
        <v>2483.8424999999997</v>
      </c>
      <c r="K261" s="138">
        <f t="shared" si="47"/>
        <v>1.2630713802624953</v>
      </c>
      <c r="L261" s="138">
        <f t="shared" si="49"/>
        <v>1.3361175363098439</v>
      </c>
      <c r="Q261" s="136">
        <v>42977</v>
      </c>
      <c r="R261" s="142">
        <v>35.573</v>
      </c>
      <c r="S261" s="136">
        <v>42971</v>
      </c>
      <c r="T261" s="226">
        <v>12900</v>
      </c>
      <c r="U261" s="135">
        <v>13300</v>
      </c>
      <c r="V261" s="135">
        <v>13000</v>
      </c>
      <c r="W261" s="226">
        <f t="shared" si="43"/>
        <v>-400</v>
      </c>
      <c r="X261" s="226">
        <f t="shared" si="40"/>
        <v>-100</v>
      </c>
      <c r="Y261" s="226"/>
    </row>
    <row r="262" spans="1:25" s="140" customFormat="1" ht="16.5" customHeight="1">
      <c r="A262" s="136">
        <v>42976</v>
      </c>
      <c r="B262" s="226">
        <v>13050</v>
      </c>
      <c r="C262" s="136">
        <v>42976</v>
      </c>
      <c r="D262" s="226">
        <v>1690</v>
      </c>
      <c r="E262" s="226">
        <v>1630</v>
      </c>
      <c r="F262" s="135">
        <f t="shared" si="48"/>
        <v>60</v>
      </c>
      <c r="G262" s="136">
        <v>42976</v>
      </c>
      <c r="H262" s="46">
        <v>1961.0500000000002</v>
      </c>
      <c r="I262" s="46">
        <v>1860</v>
      </c>
      <c r="J262" s="46">
        <v>2488.1284999999998</v>
      </c>
      <c r="K262" s="138">
        <f t="shared" si="47"/>
        <v>1.2687736161750081</v>
      </c>
      <c r="L262" s="138">
        <f t="shared" si="49"/>
        <v>1.3377034946236559</v>
      </c>
      <c r="Q262" s="136">
        <v>42976</v>
      </c>
      <c r="R262" s="142">
        <v>35.595999999999997</v>
      </c>
      <c r="S262" s="136">
        <v>42970</v>
      </c>
      <c r="T262" s="226">
        <v>12900</v>
      </c>
      <c r="U262" s="135">
        <v>13400</v>
      </c>
      <c r="V262" s="135">
        <v>13000</v>
      </c>
      <c r="W262" s="226">
        <f t="shared" si="43"/>
        <v>-500</v>
      </c>
      <c r="X262" s="226">
        <f t="shared" si="40"/>
        <v>-100</v>
      </c>
      <c r="Y262" s="226"/>
    </row>
    <row r="263" spans="1:25" s="140" customFormat="1" ht="16.5" customHeight="1">
      <c r="A263" s="136">
        <v>42975</v>
      </c>
      <c r="B263" s="226">
        <v>13000</v>
      </c>
      <c r="C263" s="136">
        <v>42975</v>
      </c>
      <c r="D263" s="226">
        <v>1710</v>
      </c>
      <c r="E263" s="226">
        <v>1640</v>
      </c>
      <c r="F263" s="135">
        <f t="shared" si="48"/>
        <v>70</v>
      </c>
      <c r="G263" s="136">
        <v>42975</v>
      </c>
      <c r="H263" s="46">
        <v>1996.3999999999999</v>
      </c>
      <c r="I263" s="46">
        <v>1873.0000000000002</v>
      </c>
      <c r="J263" s="46">
        <v>2515.0595000000003</v>
      </c>
      <c r="K263" s="138">
        <f t="shared" si="47"/>
        <v>1.2597973852935287</v>
      </c>
      <c r="L263" s="138">
        <f t="shared" si="49"/>
        <v>1.3427973838761345</v>
      </c>
      <c r="Q263" s="136">
        <v>42975</v>
      </c>
      <c r="R263" s="142">
        <v>35.685000000000002</v>
      </c>
      <c r="S263" s="136">
        <v>42969</v>
      </c>
      <c r="T263" s="226">
        <v>13000</v>
      </c>
      <c r="U263" s="135">
        <v>13400</v>
      </c>
      <c r="V263" s="135">
        <v>13100</v>
      </c>
      <c r="W263" s="226">
        <f t="shared" si="43"/>
        <v>-400</v>
      </c>
      <c r="X263" s="226">
        <f t="shared" si="40"/>
        <v>-100</v>
      </c>
      <c r="Y263" s="226"/>
    </row>
    <row r="264" spans="1:25" s="140" customFormat="1" ht="16.5" customHeight="1">
      <c r="A264" s="136">
        <v>42972</v>
      </c>
      <c r="B264" s="226">
        <v>13100</v>
      </c>
      <c r="C264" s="136">
        <v>42972</v>
      </c>
      <c r="D264" s="226">
        <v>1700</v>
      </c>
      <c r="E264" s="226">
        <v>1650</v>
      </c>
      <c r="F264" s="135">
        <f t="shared" si="48"/>
        <v>50</v>
      </c>
      <c r="G264" s="136">
        <v>42972</v>
      </c>
      <c r="H264" s="46">
        <v>1994.72</v>
      </c>
      <c r="I264" s="46">
        <v>1860</v>
      </c>
      <c r="J264" s="46">
        <v>2509.672</v>
      </c>
      <c r="K264" s="138">
        <f t="shared" si="47"/>
        <v>1.2581575358947621</v>
      </c>
      <c r="L264" s="138">
        <f t="shared" si="49"/>
        <v>1.3492860215053764</v>
      </c>
      <c r="Q264" s="136">
        <v>42972</v>
      </c>
      <c r="R264" s="142">
        <v>35.646999999999998</v>
      </c>
      <c r="S264" s="136">
        <v>42968</v>
      </c>
      <c r="T264" s="226">
        <v>13100</v>
      </c>
      <c r="U264" s="135">
        <v>13400</v>
      </c>
      <c r="V264" s="135">
        <v>13200</v>
      </c>
      <c r="W264" s="226">
        <f t="shared" si="43"/>
        <v>-300</v>
      </c>
      <c r="X264" s="226">
        <f t="shared" si="40"/>
        <v>-100</v>
      </c>
      <c r="Y264" s="226"/>
    </row>
    <row r="265" spans="1:25" s="140" customFormat="1" ht="16.5" customHeight="1">
      <c r="A265" s="136">
        <v>42971</v>
      </c>
      <c r="B265" s="226">
        <v>12900</v>
      </c>
      <c r="C265" s="136">
        <v>42971</v>
      </c>
      <c r="D265" s="226">
        <v>1690</v>
      </c>
      <c r="E265" s="226">
        <v>1630</v>
      </c>
      <c r="F265" s="135">
        <f t="shared" si="48"/>
        <v>60</v>
      </c>
      <c r="G265" s="136">
        <v>42971</v>
      </c>
      <c r="H265" s="46">
        <v>1971.06</v>
      </c>
      <c r="I265" s="46">
        <v>1861</v>
      </c>
      <c r="J265" s="46">
        <v>2466.2840000000001</v>
      </c>
      <c r="K265" s="138">
        <f t="shared" si="47"/>
        <v>1.2512475520785771</v>
      </c>
      <c r="L265" s="138">
        <f t="shared" si="49"/>
        <v>1.3252466415905428</v>
      </c>
      <c r="Q265" s="136">
        <v>42971</v>
      </c>
      <c r="R265" s="142">
        <v>35.661999999999999</v>
      </c>
      <c r="S265" s="136">
        <v>42965</v>
      </c>
      <c r="T265" s="226">
        <v>12900</v>
      </c>
      <c r="U265" s="135">
        <v>13400</v>
      </c>
      <c r="V265" s="135">
        <v>13200</v>
      </c>
      <c r="W265" s="226">
        <f t="shared" si="43"/>
        <v>-500</v>
      </c>
      <c r="X265" s="226">
        <f t="shared" si="40"/>
        <v>-300</v>
      </c>
      <c r="Y265" s="226"/>
    </row>
    <row r="266" spans="1:25" s="140" customFormat="1" ht="16.5" customHeight="1">
      <c r="A266" s="136">
        <v>42970</v>
      </c>
      <c r="B266" s="226">
        <v>12900</v>
      </c>
      <c r="C266" s="136">
        <v>42970</v>
      </c>
      <c r="D266" s="226">
        <v>1700</v>
      </c>
      <c r="E266" s="226">
        <v>1630</v>
      </c>
      <c r="F266" s="135">
        <f t="shared" si="48"/>
        <v>70</v>
      </c>
      <c r="G266" s="136">
        <v>42970</v>
      </c>
      <c r="H266" s="46">
        <v>1985.3600000000001</v>
      </c>
      <c r="I266" s="46">
        <v>1865</v>
      </c>
      <c r="J266" s="46">
        <v>2472.8975</v>
      </c>
      <c r="K266" s="138">
        <f t="shared" si="47"/>
        <v>1.2455662952814601</v>
      </c>
      <c r="L266" s="138">
        <f t="shared" si="49"/>
        <v>1.3259504021447721</v>
      </c>
      <c r="Q266" s="136">
        <v>42970</v>
      </c>
      <c r="R266" s="142">
        <v>35.710999999999999</v>
      </c>
      <c r="S266" s="136">
        <v>42964</v>
      </c>
      <c r="T266" s="226">
        <v>13100</v>
      </c>
      <c r="U266" s="135">
        <v>13400</v>
      </c>
      <c r="V266" s="135">
        <v>13200</v>
      </c>
      <c r="W266" s="226">
        <f t="shared" si="43"/>
        <v>-300</v>
      </c>
      <c r="X266" s="226">
        <f t="shared" si="40"/>
        <v>-100</v>
      </c>
      <c r="Y266" s="226"/>
    </row>
    <row r="267" spans="1:25" s="140" customFormat="1" ht="16.5" customHeight="1">
      <c r="A267" s="136">
        <v>42969</v>
      </c>
      <c r="B267" s="226">
        <v>13000</v>
      </c>
      <c r="C267" s="136">
        <v>42969</v>
      </c>
      <c r="D267" s="226">
        <v>1690</v>
      </c>
      <c r="E267" s="226">
        <v>1640</v>
      </c>
      <c r="F267" s="135">
        <f t="shared" si="48"/>
        <v>50</v>
      </c>
      <c r="G267" s="136">
        <v>42969</v>
      </c>
      <c r="H267" s="46">
        <v>1970.15</v>
      </c>
      <c r="I267" s="46">
        <v>1882</v>
      </c>
      <c r="J267" s="46">
        <v>2506.67</v>
      </c>
      <c r="K267" s="138">
        <f t="shared" si="47"/>
        <v>1.2723244423013476</v>
      </c>
      <c r="L267" s="138">
        <f t="shared" si="49"/>
        <v>1.3319181721572795</v>
      </c>
      <c r="Q267" s="136">
        <v>42969</v>
      </c>
      <c r="R267" s="142">
        <v>35.706000000000003</v>
      </c>
      <c r="S267" s="136">
        <v>42963</v>
      </c>
      <c r="T267" s="226">
        <v>12800</v>
      </c>
      <c r="U267" s="135">
        <v>13100</v>
      </c>
      <c r="V267" s="135">
        <v>12800</v>
      </c>
      <c r="W267" s="226">
        <f t="shared" si="43"/>
        <v>-300</v>
      </c>
      <c r="X267" s="226">
        <f t="shared" si="40"/>
        <v>0</v>
      </c>
      <c r="Y267" s="226"/>
    </row>
    <row r="268" spans="1:25" s="140" customFormat="1" ht="16.5" customHeight="1">
      <c r="A268" s="136">
        <v>42968</v>
      </c>
      <c r="B268" s="226">
        <v>13100</v>
      </c>
      <c r="C268" s="136">
        <v>42968</v>
      </c>
      <c r="D268" s="226">
        <v>1670</v>
      </c>
      <c r="E268" s="226">
        <v>1640</v>
      </c>
      <c r="F268" s="135">
        <f t="shared" si="48"/>
        <v>30</v>
      </c>
      <c r="G268" s="136">
        <v>42968</v>
      </c>
      <c r="H268" s="46">
        <v>1994.5600000000002</v>
      </c>
      <c r="I268" s="46">
        <v>1867</v>
      </c>
      <c r="J268" s="46">
        <v>2491.067</v>
      </c>
      <c r="K268" s="138">
        <f t="shared" si="47"/>
        <v>1.2489305912080859</v>
      </c>
      <c r="L268" s="138">
        <f t="shared" si="49"/>
        <v>1.3342619175147294</v>
      </c>
      <c r="Q268" s="136">
        <v>42968</v>
      </c>
      <c r="R268" s="142">
        <v>35.661999999999999</v>
      </c>
      <c r="S268" s="136">
        <v>42962</v>
      </c>
      <c r="T268" s="226">
        <v>12600</v>
      </c>
      <c r="U268" s="135">
        <v>12700</v>
      </c>
      <c r="V268" s="135">
        <v>12600</v>
      </c>
      <c r="W268" s="226">
        <f t="shared" si="43"/>
        <v>-100</v>
      </c>
      <c r="X268" s="226">
        <f t="shared" si="40"/>
        <v>0</v>
      </c>
      <c r="Y268" s="226"/>
    </row>
    <row r="269" spans="1:25" s="140" customFormat="1" ht="16.5" customHeight="1">
      <c r="A269" s="136">
        <v>42965</v>
      </c>
      <c r="B269" s="226">
        <v>12900</v>
      </c>
      <c r="C269" s="136">
        <v>42965</v>
      </c>
      <c r="D269" s="226">
        <v>1670</v>
      </c>
      <c r="E269" s="226">
        <v>1610</v>
      </c>
      <c r="F269" s="135">
        <f t="shared" si="48"/>
        <v>60</v>
      </c>
      <c r="G269" s="136">
        <v>42965</v>
      </c>
      <c r="H269" s="46">
        <v>1989.04</v>
      </c>
      <c r="I269" s="46">
        <v>1875</v>
      </c>
      <c r="J269" s="46">
        <v>2485.3420000000001</v>
      </c>
      <c r="K269" s="138">
        <f t="shared" si="47"/>
        <v>1.2495183606161768</v>
      </c>
      <c r="L269" s="138">
        <f t="shared" si="49"/>
        <v>1.3255157333333334</v>
      </c>
      <c r="Q269" s="136">
        <v>42965</v>
      </c>
      <c r="R269" s="142">
        <v>35.668999999999997</v>
      </c>
      <c r="S269" s="136">
        <v>42961</v>
      </c>
      <c r="T269" s="226">
        <v>12500</v>
      </c>
      <c r="U269" s="135">
        <v>12400</v>
      </c>
      <c r="V269" s="135">
        <v>12000</v>
      </c>
      <c r="W269" s="226">
        <f t="shared" si="43"/>
        <v>100</v>
      </c>
      <c r="X269" s="226">
        <f t="shared" si="40"/>
        <v>500</v>
      </c>
      <c r="Y269" s="226"/>
    </row>
    <row r="270" spans="1:25" s="140" customFormat="1" ht="16.5" customHeight="1">
      <c r="A270" s="136">
        <v>42964</v>
      </c>
      <c r="B270" s="226">
        <v>13100</v>
      </c>
      <c r="C270" s="136">
        <v>42964</v>
      </c>
      <c r="D270" s="226">
        <v>1670</v>
      </c>
      <c r="E270" s="226">
        <v>1630</v>
      </c>
      <c r="F270" s="135">
        <f t="shared" si="48"/>
        <v>40</v>
      </c>
      <c r="G270" s="136">
        <v>42964</v>
      </c>
      <c r="H270" s="46">
        <v>1976.52</v>
      </c>
      <c r="I270" s="46">
        <v>1863.0000000000002</v>
      </c>
      <c r="J270" s="46">
        <v>2463.6064999999999</v>
      </c>
      <c r="K270" s="138">
        <f t="shared" si="47"/>
        <v>1.2464364134944246</v>
      </c>
      <c r="L270" s="138">
        <f t="shared" si="49"/>
        <v>1.3223867418142778</v>
      </c>
      <c r="Q270" s="136">
        <v>42964</v>
      </c>
      <c r="R270" s="142">
        <v>35.540999999999997</v>
      </c>
      <c r="S270" s="136">
        <v>42958</v>
      </c>
      <c r="T270" s="226">
        <v>12500</v>
      </c>
      <c r="U270" s="135">
        <v>12300</v>
      </c>
      <c r="V270" s="135">
        <v>12200</v>
      </c>
      <c r="W270" s="226">
        <f t="shared" si="43"/>
        <v>200</v>
      </c>
      <c r="X270" s="226">
        <f t="shared" si="40"/>
        <v>300</v>
      </c>
      <c r="Y270" s="226"/>
    </row>
    <row r="271" spans="1:25" s="140" customFormat="1" ht="16.5" customHeight="1">
      <c r="A271" s="136">
        <v>42963</v>
      </c>
      <c r="B271" s="226">
        <v>12800</v>
      </c>
      <c r="C271" s="136">
        <v>42963</v>
      </c>
      <c r="D271" s="226">
        <v>1650</v>
      </c>
      <c r="E271" s="226">
        <v>1600</v>
      </c>
      <c r="F271" s="135">
        <f t="shared" si="48"/>
        <v>50</v>
      </c>
      <c r="G271" s="136">
        <v>42963</v>
      </c>
      <c r="H271" s="46">
        <v>1950.13</v>
      </c>
      <c r="I271" s="46">
        <v>1831</v>
      </c>
      <c r="J271" s="46">
        <v>2436.4969999999998</v>
      </c>
      <c r="K271" s="138">
        <f t="shared" si="47"/>
        <v>1.2494023475358051</v>
      </c>
      <c r="L271" s="138">
        <f t="shared" si="49"/>
        <v>1.3306919716002183</v>
      </c>
      <c r="Q271" s="136">
        <v>42963</v>
      </c>
      <c r="R271" s="142">
        <v>35.561999999999998</v>
      </c>
      <c r="S271" s="136">
        <v>42957</v>
      </c>
      <c r="T271" s="226">
        <v>12900</v>
      </c>
      <c r="U271" s="135">
        <v>12100</v>
      </c>
      <c r="V271" s="135">
        <v>12000</v>
      </c>
      <c r="W271" s="226">
        <f t="shared" si="43"/>
        <v>800</v>
      </c>
      <c r="X271" s="226">
        <f t="shared" si="40"/>
        <v>900</v>
      </c>
      <c r="Y271" s="226"/>
    </row>
    <row r="272" spans="1:25" s="140" customFormat="1" ht="16.5" customHeight="1">
      <c r="A272" s="136">
        <v>42962</v>
      </c>
      <c r="B272" s="226">
        <v>12600</v>
      </c>
      <c r="C272" s="136">
        <v>42962</v>
      </c>
      <c r="D272" s="226">
        <v>1630</v>
      </c>
      <c r="E272" s="226">
        <v>1600</v>
      </c>
      <c r="F272" s="135">
        <f t="shared" si="48"/>
        <v>30</v>
      </c>
      <c r="G272" s="136">
        <v>42962</v>
      </c>
      <c r="H272" s="46">
        <v>1916.1</v>
      </c>
      <c r="I272" s="46">
        <v>1825.9999999999998</v>
      </c>
      <c r="J272" s="46">
        <v>2427.3854999999999</v>
      </c>
      <c r="K272" s="138">
        <f t="shared" si="47"/>
        <v>1.2668365429779238</v>
      </c>
      <c r="L272" s="138">
        <f t="shared" si="49"/>
        <v>1.3293458378970429</v>
      </c>
      <c r="Q272" s="136">
        <v>42962</v>
      </c>
      <c r="R272" s="142">
        <v>35.643999999999998</v>
      </c>
      <c r="S272" s="136">
        <v>42956</v>
      </c>
      <c r="T272" s="226">
        <v>12800</v>
      </c>
      <c r="U272" s="135">
        <v>11800</v>
      </c>
      <c r="V272" s="135">
        <v>11800</v>
      </c>
      <c r="W272" s="226">
        <f t="shared" si="43"/>
        <v>1000</v>
      </c>
      <c r="X272" s="226">
        <f t="shared" si="40"/>
        <v>1000</v>
      </c>
      <c r="Y272" s="226"/>
    </row>
    <row r="273" spans="1:25" s="140" customFormat="1" ht="16.5" customHeight="1">
      <c r="A273" s="136">
        <v>42961</v>
      </c>
      <c r="B273" s="226">
        <v>12500</v>
      </c>
      <c r="C273" s="136">
        <v>42961</v>
      </c>
      <c r="D273" s="226">
        <v>1630</v>
      </c>
      <c r="E273" s="226">
        <v>1570</v>
      </c>
      <c r="F273" s="135">
        <f t="shared" si="48"/>
        <v>60</v>
      </c>
      <c r="G273" s="136">
        <v>42961</v>
      </c>
      <c r="H273" s="46">
        <v>1911</v>
      </c>
      <c r="I273" s="46">
        <v>1820</v>
      </c>
      <c r="J273" s="46">
        <v>2386.4079999999999</v>
      </c>
      <c r="K273" s="138">
        <f t="shared" si="47"/>
        <v>1.2487744636316065</v>
      </c>
      <c r="L273" s="138">
        <f t="shared" si="49"/>
        <v>1.3112131868131867</v>
      </c>
      <c r="Q273" s="136">
        <v>42961</v>
      </c>
      <c r="R273" s="142">
        <v>35.683999999999997</v>
      </c>
      <c r="S273" s="136">
        <v>42955</v>
      </c>
      <c r="T273" s="226">
        <v>12500</v>
      </c>
      <c r="U273" s="135">
        <v>11600</v>
      </c>
      <c r="V273" s="135">
        <v>11600</v>
      </c>
      <c r="W273" s="226">
        <f t="shared" si="43"/>
        <v>900</v>
      </c>
      <c r="X273" s="226">
        <f t="shared" si="40"/>
        <v>900</v>
      </c>
      <c r="Y273" s="226"/>
    </row>
    <row r="274" spans="1:25" s="140" customFormat="1" ht="16.5" customHeight="1">
      <c r="A274" s="136">
        <v>42958</v>
      </c>
      <c r="B274" s="226">
        <v>12500</v>
      </c>
      <c r="C274" s="136">
        <v>42958</v>
      </c>
      <c r="D274" s="226">
        <v>1630</v>
      </c>
      <c r="E274" s="226">
        <v>1590</v>
      </c>
      <c r="F274" s="135">
        <f t="shared" si="48"/>
        <v>40</v>
      </c>
      <c r="G274" s="136">
        <v>42958</v>
      </c>
      <c r="H274" s="46"/>
      <c r="I274" s="46">
        <v>1790</v>
      </c>
      <c r="J274" s="145">
        <v>2390.25</v>
      </c>
      <c r="K274" s="138"/>
      <c r="L274" s="138">
        <f t="shared" si="49"/>
        <v>1.3353351955307262</v>
      </c>
      <c r="Q274" s="136">
        <v>42958</v>
      </c>
      <c r="R274" s="142">
        <v>35.713999999999999</v>
      </c>
      <c r="S274" s="136">
        <v>42954</v>
      </c>
      <c r="T274" s="226">
        <v>12500</v>
      </c>
      <c r="U274" s="135">
        <v>11200</v>
      </c>
      <c r="V274" s="135">
        <v>11200</v>
      </c>
      <c r="W274" s="226">
        <f t="shared" si="43"/>
        <v>1300</v>
      </c>
      <c r="X274" s="226">
        <f t="shared" ref="X274:X337" si="50">T274-V274</f>
        <v>1300</v>
      </c>
      <c r="Y274" s="226"/>
    </row>
    <row r="275" spans="1:25" s="140" customFormat="1" ht="16.5" customHeight="1">
      <c r="A275" s="136">
        <v>42957</v>
      </c>
      <c r="B275" s="226">
        <v>12900</v>
      </c>
      <c r="C275" s="136">
        <v>42957</v>
      </c>
      <c r="D275" s="226">
        <v>1670</v>
      </c>
      <c r="E275" s="226">
        <v>1610</v>
      </c>
      <c r="F275" s="135">
        <f t="shared" si="48"/>
        <v>60</v>
      </c>
      <c r="G275" s="136">
        <v>42957</v>
      </c>
      <c r="H275" s="46">
        <v>1969.72</v>
      </c>
      <c r="I275" s="46">
        <v>1831.9999999999998</v>
      </c>
      <c r="J275" s="145">
        <v>2473.9379999999996</v>
      </c>
      <c r="K275" s="138">
        <f t="shared" ref="K275:K292" si="51">J275/H275</f>
        <v>1.2559846069492109</v>
      </c>
      <c r="L275" s="138">
        <f t="shared" si="49"/>
        <v>1.3504028384279476</v>
      </c>
      <c r="Q275" s="136">
        <v>42957</v>
      </c>
      <c r="R275" s="142">
        <v>35.776000000000003</v>
      </c>
      <c r="S275" s="136">
        <v>42951</v>
      </c>
      <c r="T275" s="226">
        <v>12500</v>
      </c>
      <c r="U275" s="135">
        <v>11200</v>
      </c>
      <c r="V275" s="135">
        <v>11100</v>
      </c>
      <c r="W275" s="226">
        <f t="shared" si="43"/>
        <v>1300</v>
      </c>
      <c r="X275" s="226">
        <f t="shared" si="50"/>
        <v>1400</v>
      </c>
      <c r="Y275" s="226"/>
    </row>
    <row r="276" spans="1:25" s="140" customFormat="1" ht="16.5" customHeight="1">
      <c r="A276" s="136">
        <v>42956</v>
      </c>
      <c r="B276" s="226">
        <v>12800</v>
      </c>
      <c r="C276" s="136">
        <v>42956</v>
      </c>
      <c r="D276" s="226">
        <v>1680</v>
      </c>
      <c r="E276" s="226">
        <v>1610</v>
      </c>
      <c r="F276" s="135">
        <f t="shared" si="48"/>
        <v>70</v>
      </c>
      <c r="G276" s="136">
        <v>42956</v>
      </c>
      <c r="H276" s="46">
        <v>1960.1400000000003</v>
      </c>
      <c r="I276" s="46"/>
      <c r="J276" s="145">
        <v>2487.2655</v>
      </c>
      <c r="K276" s="138">
        <f t="shared" si="51"/>
        <v>1.268922372891732</v>
      </c>
      <c r="L276" s="138"/>
      <c r="Q276" s="136">
        <v>42956</v>
      </c>
      <c r="R276" s="142">
        <v>35.317999999999998</v>
      </c>
      <c r="S276" s="136">
        <v>42950</v>
      </c>
      <c r="T276" s="226">
        <v>12100</v>
      </c>
      <c r="U276" s="135">
        <v>11000</v>
      </c>
      <c r="V276" s="135">
        <v>11000</v>
      </c>
      <c r="W276" s="226">
        <f t="shared" si="43"/>
        <v>1100</v>
      </c>
      <c r="X276" s="226">
        <f t="shared" si="50"/>
        <v>1100</v>
      </c>
      <c r="Y276" s="226"/>
    </row>
    <row r="277" spans="1:25" s="140" customFormat="1" ht="16.5" customHeight="1">
      <c r="A277" s="136">
        <v>42955</v>
      </c>
      <c r="B277" s="226">
        <v>12500</v>
      </c>
      <c r="C277" s="136">
        <v>42955</v>
      </c>
      <c r="D277" s="226">
        <v>1640</v>
      </c>
      <c r="E277" s="226">
        <v>1570</v>
      </c>
      <c r="F277" s="135">
        <f t="shared" si="48"/>
        <v>70</v>
      </c>
      <c r="G277" s="136">
        <v>42955</v>
      </c>
      <c r="H277" s="46">
        <v>1909.18</v>
      </c>
      <c r="I277" s="46">
        <v>1807</v>
      </c>
      <c r="J277" s="145">
        <v>2397.6439999999998</v>
      </c>
      <c r="K277" s="138">
        <f t="shared" si="51"/>
        <v>1.2558501555641688</v>
      </c>
      <c r="L277" s="138">
        <f t="shared" ref="L277:L307" si="52">J277/I277</f>
        <v>1.3268644161593801</v>
      </c>
      <c r="Q277" s="136">
        <v>42955</v>
      </c>
      <c r="R277" s="142">
        <v>35.191000000000003</v>
      </c>
      <c r="S277" s="136">
        <v>42949</v>
      </c>
      <c r="T277" s="226">
        <v>12000</v>
      </c>
      <c r="U277" s="135">
        <v>10900</v>
      </c>
      <c r="V277" s="135">
        <v>11000</v>
      </c>
      <c r="W277" s="226">
        <f t="shared" si="43"/>
        <v>1100</v>
      </c>
      <c r="X277" s="226">
        <f t="shared" si="50"/>
        <v>1000</v>
      </c>
      <c r="Y277" s="226"/>
    </row>
    <row r="278" spans="1:25" s="140" customFormat="1" ht="16.5" customHeight="1">
      <c r="A278" s="136">
        <v>42954</v>
      </c>
      <c r="B278" s="226">
        <v>12500</v>
      </c>
      <c r="C278" s="136">
        <v>42954</v>
      </c>
      <c r="D278" s="226">
        <v>1640</v>
      </c>
      <c r="E278" s="226">
        <v>1570</v>
      </c>
      <c r="F278" s="135">
        <f t="shared" si="48"/>
        <v>70</v>
      </c>
      <c r="G278" s="136">
        <v>42954</v>
      </c>
      <c r="H278" s="46">
        <v>1908</v>
      </c>
      <c r="I278" s="46">
        <v>1824</v>
      </c>
      <c r="J278" s="145">
        <v>2386.8670000000002</v>
      </c>
      <c r="K278" s="138">
        <f t="shared" si="51"/>
        <v>1.2509785115303984</v>
      </c>
      <c r="L278" s="138">
        <f t="shared" si="52"/>
        <v>1.3085893640350879</v>
      </c>
      <c r="Q278" s="136">
        <v>42954</v>
      </c>
      <c r="R278" s="142">
        <v>35.323999999999998</v>
      </c>
      <c r="S278" s="136">
        <v>42948</v>
      </c>
      <c r="T278" s="226">
        <v>12200</v>
      </c>
      <c r="U278" s="135">
        <v>11200</v>
      </c>
      <c r="V278" s="135">
        <v>11000</v>
      </c>
      <c r="W278" s="226">
        <f t="shared" si="43"/>
        <v>1000</v>
      </c>
      <c r="X278" s="226">
        <f t="shared" si="50"/>
        <v>1200</v>
      </c>
      <c r="Y278" s="226"/>
    </row>
    <row r="279" spans="1:25" s="140" customFormat="1" ht="16.5" customHeight="1">
      <c r="A279" s="136">
        <v>42951</v>
      </c>
      <c r="B279" s="226">
        <v>12500</v>
      </c>
      <c r="C279" s="136">
        <v>42951</v>
      </c>
      <c r="D279" s="226">
        <v>1600</v>
      </c>
      <c r="E279" s="226">
        <v>1560</v>
      </c>
      <c r="F279" s="135">
        <f t="shared" si="48"/>
        <v>40</v>
      </c>
      <c r="G279" s="136">
        <v>42951</v>
      </c>
      <c r="H279" s="46">
        <v>1881.88</v>
      </c>
      <c r="I279" s="46">
        <v>1780</v>
      </c>
      <c r="J279" s="145">
        <v>2336.904</v>
      </c>
      <c r="K279" s="138">
        <f t="shared" si="51"/>
        <v>1.2417922503028884</v>
      </c>
      <c r="L279" s="138">
        <f t="shared" si="52"/>
        <v>1.3128674157303371</v>
      </c>
      <c r="Q279" s="136">
        <v>42951</v>
      </c>
      <c r="R279" s="142">
        <v>35.444000000000003</v>
      </c>
      <c r="S279" s="136">
        <v>42947</v>
      </c>
      <c r="T279" s="226">
        <v>12100</v>
      </c>
      <c r="U279" s="135">
        <v>11300</v>
      </c>
      <c r="V279" s="135">
        <v>11000</v>
      </c>
      <c r="W279" s="226">
        <f t="shared" si="43"/>
        <v>800</v>
      </c>
      <c r="X279" s="226">
        <f t="shared" si="50"/>
        <v>1100</v>
      </c>
      <c r="Y279" s="226"/>
    </row>
    <row r="280" spans="1:25" s="140" customFormat="1" ht="16.5" customHeight="1">
      <c r="A280" s="136">
        <v>42950</v>
      </c>
      <c r="B280" s="226">
        <v>12100</v>
      </c>
      <c r="C280" s="136">
        <v>42950</v>
      </c>
      <c r="D280" s="226">
        <v>1565</v>
      </c>
      <c r="E280" s="226">
        <v>1520</v>
      </c>
      <c r="F280" s="135">
        <f t="shared" si="48"/>
        <v>45</v>
      </c>
      <c r="G280" s="136">
        <v>42950</v>
      </c>
      <c r="H280" s="46">
        <v>1837.2900000000002</v>
      </c>
      <c r="I280" s="46">
        <v>1748.0000000000002</v>
      </c>
      <c r="J280" s="145">
        <v>2268.4559999999997</v>
      </c>
      <c r="K280" s="138">
        <f t="shared" si="51"/>
        <v>1.234674983263393</v>
      </c>
      <c r="L280" s="138">
        <f t="shared" si="52"/>
        <v>1.2977437070938211</v>
      </c>
      <c r="Q280" s="136">
        <v>42950</v>
      </c>
      <c r="R280" s="142">
        <v>35.47</v>
      </c>
      <c r="S280" s="136">
        <v>42944</v>
      </c>
      <c r="T280" s="135">
        <v>12800</v>
      </c>
      <c r="U280" s="135">
        <v>11400</v>
      </c>
      <c r="V280" s="135">
        <v>11250</v>
      </c>
      <c r="W280" s="226">
        <f t="shared" si="43"/>
        <v>1400</v>
      </c>
      <c r="X280" s="226">
        <f t="shared" si="50"/>
        <v>1550</v>
      </c>
      <c r="Y280" s="226"/>
    </row>
    <row r="281" spans="1:25" s="140" customFormat="1" ht="16.5" customHeight="1">
      <c r="A281" s="136">
        <v>42949</v>
      </c>
      <c r="B281" s="226">
        <v>12000</v>
      </c>
      <c r="C281" s="136">
        <v>42949</v>
      </c>
      <c r="D281" s="226">
        <v>1565</v>
      </c>
      <c r="E281" s="226">
        <v>1510</v>
      </c>
      <c r="F281" s="135">
        <f t="shared" si="48"/>
        <v>55</v>
      </c>
      <c r="G281" s="136">
        <v>42949</v>
      </c>
      <c r="H281" s="46">
        <v>1809</v>
      </c>
      <c r="I281" s="46">
        <v>1738.0000000000002</v>
      </c>
      <c r="J281" s="145">
        <v>2266.9679999999998</v>
      </c>
      <c r="K281" s="138">
        <f t="shared" si="51"/>
        <v>1.2531608623548922</v>
      </c>
      <c r="L281" s="138">
        <f t="shared" si="52"/>
        <v>1.3043544303797465</v>
      </c>
      <c r="Q281" s="136">
        <v>42949</v>
      </c>
      <c r="R281" s="142">
        <v>35.54</v>
      </c>
      <c r="S281" s="136">
        <v>42943</v>
      </c>
      <c r="T281" s="135">
        <v>13000</v>
      </c>
      <c r="U281" s="135">
        <v>11500</v>
      </c>
      <c r="V281" s="135">
        <v>11300</v>
      </c>
      <c r="W281" s="226">
        <f t="shared" si="43"/>
        <v>1500</v>
      </c>
      <c r="X281" s="226">
        <f t="shared" si="50"/>
        <v>1700</v>
      </c>
      <c r="Y281" s="226"/>
    </row>
    <row r="282" spans="1:25" s="140" customFormat="1" ht="16.5" customHeight="1">
      <c r="A282" s="136">
        <v>42948</v>
      </c>
      <c r="B282" s="226">
        <v>12200</v>
      </c>
      <c r="C282" s="136">
        <v>42948</v>
      </c>
      <c r="D282" s="226">
        <v>1570</v>
      </c>
      <c r="E282" s="226">
        <v>1500</v>
      </c>
      <c r="F282" s="135">
        <f t="shared" si="48"/>
        <v>70</v>
      </c>
      <c r="G282" s="136">
        <v>42948</v>
      </c>
      <c r="H282" s="46">
        <v>1864.5900000000001</v>
      </c>
      <c r="I282" s="46">
        <v>1754</v>
      </c>
      <c r="J282" s="145">
        <v>1849.5839999999998</v>
      </c>
      <c r="K282" s="138">
        <f t="shared" si="51"/>
        <v>0.99195211816002427</v>
      </c>
      <c r="L282" s="138">
        <f t="shared" si="52"/>
        <v>1.0544948688711515</v>
      </c>
      <c r="Q282" s="136">
        <v>42948</v>
      </c>
      <c r="R282" s="142">
        <v>35.56</v>
      </c>
      <c r="S282" s="136">
        <v>42942</v>
      </c>
      <c r="T282" s="135">
        <v>13200</v>
      </c>
      <c r="U282" s="135">
        <v>11500</v>
      </c>
      <c r="V282" s="135">
        <v>11300</v>
      </c>
      <c r="W282" s="226">
        <f t="shared" si="43"/>
        <v>1700</v>
      </c>
      <c r="X282" s="226">
        <f t="shared" si="50"/>
        <v>1900</v>
      </c>
      <c r="Y282" s="226"/>
    </row>
    <row r="283" spans="1:25" s="140" customFormat="1" ht="16.5" customHeight="1">
      <c r="A283" s="136">
        <v>42947</v>
      </c>
      <c r="B283" s="226">
        <v>12100</v>
      </c>
      <c r="C283" s="136">
        <v>42947</v>
      </c>
      <c r="D283" s="226">
        <v>1580</v>
      </c>
      <c r="E283" s="226">
        <v>1500</v>
      </c>
      <c r="F283" s="135">
        <f t="shared" si="48"/>
        <v>80</v>
      </c>
      <c r="G283" s="136">
        <v>42947</v>
      </c>
      <c r="H283" s="46">
        <v>1871.87</v>
      </c>
      <c r="I283" s="46">
        <v>1749</v>
      </c>
      <c r="J283" s="145">
        <v>1866.6959999999999</v>
      </c>
      <c r="K283" s="138">
        <f t="shared" si="51"/>
        <v>0.99723591916105281</v>
      </c>
      <c r="L283" s="138">
        <f t="shared" si="52"/>
        <v>1.0672933104631217</v>
      </c>
      <c r="Q283" s="136">
        <v>42947</v>
      </c>
      <c r="R283" s="142">
        <v>35.426000000000002</v>
      </c>
      <c r="S283" s="136">
        <v>42941</v>
      </c>
      <c r="T283" s="135">
        <v>13300</v>
      </c>
      <c r="U283" s="135">
        <v>11500</v>
      </c>
      <c r="V283" s="135">
        <v>11300</v>
      </c>
      <c r="W283" s="226">
        <f t="shared" si="43"/>
        <v>1800</v>
      </c>
      <c r="X283" s="226">
        <f t="shared" si="50"/>
        <v>2000</v>
      </c>
      <c r="Y283" s="226"/>
    </row>
    <row r="284" spans="1:25" s="140" customFormat="1" ht="16.5" customHeight="1">
      <c r="A284" s="136">
        <v>42944</v>
      </c>
      <c r="B284" s="135">
        <v>12800</v>
      </c>
      <c r="C284" s="136">
        <v>42944</v>
      </c>
      <c r="D284" s="226">
        <v>1650</v>
      </c>
      <c r="E284" s="226">
        <v>1500</v>
      </c>
      <c r="F284" s="135">
        <f t="shared" si="48"/>
        <v>150</v>
      </c>
      <c r="G284" s="136">
        <v>42944</v>
      </c>
      <c r="H284" s="46">
        <v>1840.4999999999998</v>
      </c>
      <c r="I284" s="46">
        <v>1730</v>
      </c>
      <c r="J284" s="145">
        <v>1853.7499999999998</v>
      </c>
      <c r="K284" s="138">
        <f t="shared" si="51"/>
        <v>1.0071991306710133</v>
      </c>
      <c r="L284" s="138">
        <f t="shared" si="52"/>
        <v>1.0715317919075142</v>
      </c>
      <c r="Q284" s="136">
        <v>42944</v>
      </c>
      <c r="R284" s="142">
        <v>35.441000000000003</v>
      </c>
      <c r="S284" s="136">
        <v>42940</v>
      </c>
      <c r="T284" s="135">
        <v>13300</v>
      </c>
      <c r="U284" s="135">
        <v>11500</v>
      </c>
      <c r="V284" s="135">
        <v>11300</v>
      </c>
      <c r="W284" s="226">
        <f t="shared" si="43"/>
        <v>1800</v>
      </c>
      <c r="X284" s="226">
        <f t="shared" si="50"/>
        <v>2000</v>
      </c>
      <c r="Y284" s="226"/>
    </row>
    <row r="285" spans="1:25" s="140" customFormat="1" ht="16.5" customHeight="1">
      <c r="A285" s="136">
        <v>42943</v>
      </c>
      <c r="B285" s="135">
        <v>13000</v>
      </c>
      <c r="C285" s="136">
        <v>42943</v>
      </c>
      <c r="D285" s="226">
        <v>1650</v>
      </c>
      <c r="E285" s="226">
        <v>1550</v>
      </c>
      <c r="F285" s="135">
        <f t="shared" si="48"/>
        <v>100</v>
      </c>
      <c r="G285" s="136">
        <v>42943</v>
      </c>
      <c r="H285" s="46">
        <v>1930.4999999999998</v>
      </c>
      <c r="I285" s="46">
        <v>1809.0000000000002</v>
      </c>
      <c r="J285" s="145">
        <v>2000.432</v>
      </c>
      <c r="K285" s="138">
        <f t="shared" si="51"/>
        <v>1.0362248122248123</v>
      </c>
      <c r="L285" s="138">
        <f t="shared" si="52"/>
        <v>1.105822001105583</v>
      </c>
      <c r="Q285" s="136">
        <v>42943</v>
      </c>
      <c r="R285" s="142">
        <v>35.046999999999997</v>
      </c>
      <c r="S285" s="136">
        <v>42937</v>
      </c>
      <c r="T285" s="147">
        <v>13500</v>
      </c>
      <c r="U285" s="135">
        <v>11500</v>
      </c>
      <c r="V285" s="135">
        <v>11500</v>
      </c>
      <c r="W285" s="226">
        <f t="shared" si="43"/>
        <v>2000</v>
      </c>
      <c r="X285" s="226">
        <f t="shared" si="50"/>
        <v>2000</v>
      </c>
      <c r="Y285" s="226"/>
    </row>
    <row r="286" spans="1:25" s="140" customFormat="1" ht="16.5" customHeight="1">
      <c r="A286" s="136">
        <v>42942</v>
      </c>
      <c r="B286" s="135">
        <v>13200</v>
      </c>
      <c r="C286" s="136">
        <v>42942</v>
      </c>
      <c r="D286" s="226">
        <v>1650</v>
      </c>
      <c r="E286" s="226">
        <v>1540</v>
      </c>
      <c r="F286" s="135">
        <f t="shared" si="48"/>
        <v>110</v>
      </c>
      <c r="G286" s="136">
        <v>42942</v>
      </c>
      <c r="H286" s="46">
        <v>1915.2</v>
      </c>
      <c r="I286" s="46">
        <v>1804</v>
      </c>
      <c r="J286" s="145">
        <v>1991.528</v>
      </c>
      <c r="K286" s="138">
        <f t="shared" si="51"/>
        <v>1.0398538011695906</v>
      </c>
      <c r="L286" s="138">
        <f t="shared" si="52"/>
        <v>1.1039512195121952</v>
      </c>
      <c r="Q286" s="136">
        <v>42942</v>
      </c>
      <c r="R286" s="142">
        <v>34.933999999999997</v>
      </c>
      <c r="S286" s="136">
        <v>42936</v>
      </c>
      <c r="T286" s="147">
        <v>13800</v>
      </c>
      <c r="U286" s="135">
        <v>11400</v>
      </c>
      <c r="V286" s="135">
        <v>11200</v>
      </c>
      <c r="W286" s="226">
        <f t="shared" si="43"/>
        <v>2400</v>
      </c>
      <c r="X286" s="226">
        <f t="shared" si="50"/>
        <v>2600</v>
      </c>
      <c r="Y286" s="226"/>
    </row>
    <row r="287" spans="1:25" s="140" customFormat="1" ht="16.5" customHeight="1">
      <c r="A287" s="136">
        <v>42941</v>
      </c>
      <c r="B287" s="135">
        <v>13300</v>
      </c>
      <c r="C287" s="136">
        <v>42941</v>
      </c>
      <c r="D287" s="226">
        <v>1670</v>
      </c>
      <c r="E287" s="226">
        <v>1540</v>
      </c>
      <c r="F287" s="135">
        <f t="shared" si="48"/>
        <v>130</v>
      </c>
      <c r="G287" s="136">
        <v>42941</v>
      </c>
      <c r="H287" s="46">
        <v>1882.35</v>
      </c>
      <c r="I287" s="46">
        <v>1800</v>
      </c>
      <c r="J287" s="145">
        <v>2020.0840000000001</v>
      </c>
      <c r="K287" s="138">
        <f t="shared" si="51"/>
        <v>1.0731713018301592</v>
      </c>
      <c r="L287" s="138">
        <f t="shared" si="52"/>
        <v>1.122268888888889</v>
      </c>
      <c r="Q287" s="136">
        <v>42941</v>
      </c>
      <c r="R287" s="142">
        <v>34.844000000000001</v>
      </c>
      <c r="S287" s="136">
        <v>42935</v>
      </c>
      <c r="T287" s="147">
        <v>13050</v>
      </c>
      <c r="U287" s="135">
        <v>11400</v>
      </c>
      <c r="V287" s="135">
        <v>11300</v>
      </c>
      <c r="W287" s="226">
        <f t="shared" si="43"/>
        <v>1650</v>
      </c>
      <c r="X287" s="226">
        <f t="shared" si="50"/>
        <v>1750</v>
      </c>
      <c r="Y287" s="226"/>
    </row>
    <row r="288" spans="1:25" s="140" customFormat="1" ht="16.5" customHeight="1">
      <c r="A288" s="136">
        <v>42940</v>
      </c>
      <c r="B288" s="135">
        <v>13300</v>
      </c>
      <c r="C288" s="136">
        <v>42940</v>
      </c>
      <c r="D288" s="226">
        <v>1650</v>
      </c>
      <c r="E288" s="226">
        <v>1550</v>
      </c>
      <c r="F288" s="135">
        <f t="shared" si="48"/>
        <v>100</v>
      </c>
      <c r="G288" s="136">
        <v>42940</v>
      </c>
      <c r="H288" s="46">
        <v>1883.6999999999998</v>
      </c>
      <c r="I288" s="46">
        <v>1787</v>
      </c>
      <c r="J288" s="145">
        <v>2005.626</v>
      </c>
      <c r="K288" s="138">
        <f t="shared" si="51"/>
        <v>1.064726867335563</v>
      </c>
      <c r="L288" s="138">
        <f t="shared" si="52"/>
        <v>1.1223424734191383</v>
      </c>
      <c r="Q288" s="136">
        <v>42940</v>
      </c>
      <c r="R288" s="142">
        <v>34.304000000000002</v>
      </c>
      <c r="S288" s="136">
        <v>42934</v>
      </c>
      <c r="T288" s="147">
        <v>13100</v>
      </c>
      <c r="U288" s="135">
        <v>11400</v>
      </c>
      <c r="V288" s="135">
        <v>11400</v>
      </c>
      <c r="W288" s="226">
        <f t="shared" si="43"/>
        <v>1700</v>
      </c>
      <c r="X288" s="226">
        <f t="shared" si="50"/>
        <v>1700</v>
      </c>
      <c r="Y288" s="226"/>
    </row>
    <row r="289" spans="1:25" s="140" customFormat="1" ht="16.5" customHeight="1">
      <c r="A289" s="136">
        <v>42937</v>
      </c>
      <c r="B289" s="147">
        <v>13500</v>
      </c>
      <c r="C289" s="136">
        <v>42937</v>
      </c>
      <c r="D289" s="226">
        <v>1670</v>
      </c>
      <c r="E289" s="226">
        <v>1590</v>
      </c>
      <c r="F289" s="135">
        <f t="shared" si="48"/>
        <v>80</v>
      </c>
      <c r="G289" s="136">
        <v>42937</v>
      </c>
      <c r="H289" s="46">
        <v>1909.05</v>
      </c>
      <c r="I289" s="46">
        <v>1825</v>
      </c>
      <c r="J289" s="145">
        <v>2063.3690000000001</v>
      </c>
      <c r="K289" s="138">
        <f t="shared" si="51"/>
        <v>1.0808354940939211</v>
      </c>
      <c r="L289" s="138">
        <f t="shared" si="52"/>
        <v>1.1306131506849315</v>
      </c>
      <c r="Q289" s="136">
        <v>42937</v>
      </c>
      <c r="R289" s="142">
        <v>34.351999999999997</v>
      </c>
      <c r="S289" s="136">
        <v>42933</v>
      </c>
      <c r="T289" s="147">
        <v>13100</v>
      </c>
      <c r="U289" s="135">
        <v>11400</v>
      </c>
      <c r="V289" s="135">
        <v>11400</v>
      </c>
      <c r="W289" s="226">
        <f t="shared" si="43"/>
        <v>1700</v>
      </c>
      <c r="X289" s="226">
        <f t="shared" si="50"/>
        <v>1700</v>
      </c>
      <c r="Y289" s="226"/>
    </row>
    <row r="290" spans="1:25" s="140" customFormat="1" ht="16.5" customHeight="1">
      <c r="A290" s="136">
        <v>42936</v>
      </c>
      <c r="B290" s="147">
        <v>13800</v>
      </c>
      <c r="C290" s="136">
        <v>42936</v>
      </c>
      <c r="D290" s="226">
        <v>1680</v>
      </c>
      <c r="E290" s="226">
        <v>1600</v>
      </c>
      <c r="F290" s="135">
        <f t="shared" si="48"/>
        <v>80</v>
      </c>
      <c r="G290" s="136">
        <v>42936</v>
      </c>
      <c r="H290" s="46">
        <v>1924.1799999999998</v>
      </c>
      <c r="I290" s="46">
        <v>1845</v>
      </c>
      <c r="J290" s="145">
        <v>2079.9870000000001</v>
      </c>
      <c r="K290" s="138">
        <f t="shared" si="51"/>
        <v>1.0809731937760503</v>
      </c>
      <c r="L290" s="138">
        <f t="shared" si="52"/>
        <v>1.1273642276422764</v>
      </c>
      <c r="Q290" s="136">
        <v>42936</v>
      </c>
      <c r="R290" s="142">
        <v>34.247999999999998</v>
      </c>
      <c r="S290" s="136">
        <v>42930</v>
      </c>
      <c r="T290" s="135">
        <v>12800</v>
      </c>
      <c r="U290" s="135">
        <v>11300</v>
      </c>
      <c r="V290" s="135">
        <v>11400</v>
      </c>
      <c r="W290" s="226">
        <f t="shared" si="43"/>
        <v>1500</v>
      </c>
      <c r="X290" s="226">
        <f t="shared" si="50"/>
        <v>1400</v>
      </c>
      <c r="Y290" s="226"/>
    </row>
    <row r="291" spans="1:25" s="140" customFormat="1" ht="16.5" customHeight="1">
      <c r="A291" s="136">
        <v>42935</v>
      </c>
      <c r="B291" s="147">
        <v>13050</v>
      </c>
      <c r="C291" s="136">
        <v>42935</v>
      </c>
      <c r="D291" s="226">
        <v>1670</v>
      </c>
      <c r="E291" s="226">
        <v>1580</v>
      </c>
      <c r="F291" s="135">
        <f t="shared" si="48"/>
        <v>90</v>
      </c>
      <c r="G291" s="136">
        <v>42935</v>
      </c>
      <c r="H291" s="46">
        <v>1848.5299999999997</v>
      </c>
      <c r="I291" s="46">
        <v>1843.0000000000002</v>
      </c>
      <c r="J291" s="145">
        <v>2080.0645</v>
      </c>
      <c r="K291" s="138">
        <f t="shared" si="51"/>
        <v>1.1252533093863775</v>
      </c>
      <c r="L291" s="138">
        <f t="shared" si="52"/>
        <v>1.1286296798697775</v>
      </c>
      <c r="Q291" s="136">
        <v>42935</v>
      </c>
      <c r="R291" s="142">
        <v>34.231999999999999</v>
      </c>
      <c r="S291" s="136">
        <v>42929</v>
      </c>
      <c r="T291" s="135">
        <v>12950</v>
      </c>
      <c r="U291" s="135">
        <v>11800</v>
      </c>
      <c r="V291" s="135">
        <v>11500</v>
      </c>
      <c r="W291" s="226">
        <f t="shared" si="43"/>
        <v>1150</v>
      </c>
      <c r="X291" s="226">
        <f t="shared" si="50"/>
        <v>1450</v>
      </c>
      <c r="Y291" s="226"/>
    </row>
    <row r="292" spans="1:25" s="140" customFormat="1" ht="16.5" customHeight="1">
      <c r="A292" s="136">
        <v>42934</v>
      </c>
      <c r="B292" s="147">
        <v>13100</v>
      </c>
      <c r="C292" s="136">
        <v>42934</v>
      </c>
      <c r="D292" s="226">
        <v>1620</v>
      </c>
      <c r="E292" s="226">
        <v>1540</v>
      </c>
      <c r="F292" s="135">
        <f t="shared" si="48"/>
        <v>80</v>
      </c>
      <c r="G292" s="136">
        <v>42934</v>
      </c>
      <c r="H292" s="46">
        <v>1793.35</v>
      </c>
      <c r="I292" s="46">
        <v>1734</v>
      </c>
      <c r="J292" s="145">
        <v>1996.1179999999999</v>
      </c>
      <c r="K292" s="138">
        <f t="shared" si="51"/>
        <v>1.1130666071876656</v>
      </c>
      <c r="L292" s="138">
        <f t="shared" si="52"/>
        <v>1.151163783160323</v>
      </c>
      <c r="Q292" s="136">
        <v>42934</v>
      </c>
      <c r="R292" s="142">
        <v>34</v>
      </c>
      <c r="S292" s="136">
        <v>42928</v>
      </c>
      <c r="T292" s="135">
        <v>13000</v>
      </c>
      <c r="U292" s="135">
        <v>11600</v>
      </c>
      <c r="V292" s="135">
        <v>11500</v>
      </c>
      <c r="W292" s="226">
        <f t="shared" si="43"/>
        <v>1400</v>
      </c>
      <c r="X292" s="226">
        <f t="shared" si="50"/>
        <v>1500</v>
      </c>
      <c r="Y292" s="226"/>
    </row>
    <row r="293" spans="1:25" s="140" customFormat="1" ht="16.5" customHeight="1">
      <c r="A293" s="136">
        <v>42933</v>
      </c>
      <c r="B293" s="147">
        <v>13100</v>
      </c>
      <c r="C293" s="136">
        <v>42933</v>
      </c>
      <c r="D293" s="226">
        <v>1620</v>
      </c>
      <c r="E293" s="226">
        <v>1550</v>
      </c>
      <c r="F293" s="135">
        <f t="shared" si="48"/>
        <v>70</v>
      </c>
      <c r="G293" s="136">
        <v>42933</v>
      </c>
      <c r="H293" s="46" t="e">
        <v>#N/A</v>
      </c>
      <c r="I293" s="46">
        <v>1773.0000000000002</v>
      </c>
      <c r="J293" s="145">
        <v>1997.26</v>
      </c>
      <c r="K293" s="138"/>
      <c r="L293" s="138">
        <f t="shared" si="52"/>
        <v>1.1264861816130851</v>
      </c>
      <c r="Q293" s="136">
        <v>42933</v>
      </c>
      <c r="R293" s="142">
        <v>33.816000000000003</v>
      </c>
      <c r="S293" s="136">
        <v>42927</v>
      </c>
      <c r="T293" s="135">
        <v>12400</v>
      </c>
      <c r="U293" s="135">
        <v>11600</v>
      </c>
      <c r="V293" s="135">
        <v>11500</v>
      </c>
      <c r="W293" s="226">
        <f t="shared" ref="W293:W356" si="53">T293-U293</f>
        <v>800</v>
      </c>
      <c r="X293" s="226">
        <f t="shared" si="50"/>
        <v>900</v>
      </c>
      <c r="Y293" s="226"/>
    </row>
    <row r="294" spans="1:25" s="140" customFormat="1" ht="16.5" customHeight="1">
      <c r="A294" s="136">
        <v>42930</v>
      </c>
      <c r="B294" s="135">
        <v>12800</v>
      </c>
      <c r="C294" s="136">
        <v>42930</v>
      </c>
      <c r="D294" s="226">
        <v>1610</v>
      </c>
      <c r="E294" s="226">
        <v>1550</v>
      </c>
      <c r="F294" s="135">
        <f t="shared" si="48"/>
        <v>60</v>
      </c>
      <c r="G294" s="136">
        <v>42930</v>
      </c>
      <c r="H294" s="46">
        <v>1774.0800000000002</v>
      </c>
      <c r="I294" s="46">
        <v>1730</v>
      </c>
      <c r="J294" s="145">
        <v>1984.6125</v>
      </c>
      <c r="K294" s="138">
        <f t="shared" ref="K294:K341" si="54">J294/H294</f>
        <v>1.118671367694805</v>
      </c>
      <c r="L294" s="138">
        <f t="shared" si="52"/>
        <v>1.1471748554913295</v>
      </c>
      <c r="Q294" s="136">
        <v>42930</v>
      </c>
      <c r="R294" s="142">
        <v>33.753999999999998</v>
      </c>
      <c r="S294" s="136">
        <v>42926</v>
      </c>
      <c r="T294" s="135">
        <v>12400</v>
      </c>
      <c r="U294" s="135">
        <v>11700</v>
      </c>
      <c r="V294" s="135">
        <v>11700</v>
      </c>
      <c r="W294" s="226">
        <f t="shared" si="53"/>
        <v>700</v>
      </c>
      <c r="X294" s="226">
        <f t="shared" si="50"/>
        <v>700</v>
      </c>
      <c r="Y294" s="226"/>
    </row>
    <row r="295" spans="1:25" s="140" customFormat="1" ht="16.5" customHeight="1">
      <c r="A295" s="136">
        <v>42929</v>
      </c>
      <c r="B295" s="135">
        <v>12950</v>
      </c>
      <c r="C295" s="136">
        <v>42929</v>
      </c>
      <c r="D295" s="226">
        <v>1590</v>
      </c>
      <c r="E295" s="226">
        <v>1510</v>
      </c>
      <c r="F295" s="135">
        <f t="shared" si="48"/>
        <v>80</v>
      </c>
      <c r="G295" s="136">
        <v>42929</v>
      </c>
      <c r="H295" s="46">
        <v>1759.1200000000003</v>
      </c>
      <c r="I295" s="46">
        <v>1728.0000000000002</v>
      </c>
      <c r="J295" s="145">
        <v>1953.6374999999998</v>
      </c>
      <c r="K295" s="138">
        <f t="shared" si="54"/>
        <v>1.1105765951157394</v>
      </c>
      <c r="L295" s="138">
        <f t="shared" si="52"/>
        <v>1.1305772569444441</v>
      </c>
      <c r="Q295" s="136">
        <v>42929</v>
      </c>
      <c r="R295" s="142">
        <v>33.841000000000001</v>
      </c>
      <c r="S295" s="136">
        <v>42923</v>
      </c>
      <c r="T295" s="135">
        <v>12500</v>
      </c>
      <c r="U295" s="135">
        <v>11800</v>
      </c>
      <c r="V295" s="135">
        <v>11800</v>
      </c>
      <c r="W295" s="226">
        <f t="shared" si="53"/>
        <v>700</v>
      </c>
      <c r="X295" s="226">
        <f t="shared" si="50"/>
        <v>700</v>
      </c>
      <c r="Y295" s="226"/>
    </row>
    <row r="296" spans="1:25" s="140" customFormat="1" ht="16.5" customHeight="1">
      <c r="A296" s="136">
        <v>42928</v>
      </c>
      <c r="B296" s="135">
        <v>13000</v>
      </c>
      <c r="C296" s="136">
        <v>42928</v>
      </c>
      <c r="D296" s="226">
        <v>1610</v>
      </c>
      <c r="E296" s="226">
        <v>1540</v>
      </c>
      <c r="F296" s="135">
        <f t="shared" si="48"/>
        <v>70</v>
      </c>
      <c r="G296" s="136">
        <v>42928</v>
      </c>
      <c r="H296" s="46">
        <v>1775.8400000000004</v>
      </c>
      <c r="I296" s="46">
        <v>1714</v>
      </c>
      <c r="J296" s="145">
        <v>1950.8389999999999</v>
      </c>
      <c r="K296" s="138">
        <f t="shared" si="54"/>
        <v>1.098544350842418</v>
      </c>
      <c r="L296" s="138">
        <f t="shared" si="52"/>
        <v>1.1381791131855308</v>
      </c>
      <c r="Q296" s="136">
        <v>42928</v>
      </c>
      <c r="R296" s="142">
        <v>33.825000000000003</v>
      </c>
      <c r="S296" s="136">
        <v>42922</v>
      </c>
      <c r="T296" s="135">
        <v>12500</v>
      </c>
      <c r="U296" s="135">
        <v>12000</v>
      </c>
      <c r="V296" s="135">
        <v>11900</v>
      </c>
      <c r="W296" s="226">
        <f t="shared" si="53"/>
        <v>500</v>
      </c>
      <c r="X296" s="226">
        <f t="shared" si="50"/>
        <v>600</v>
      </c>
      <c r="Y296" s="226"/>
    </row>
    <row r="297" spans="1:25" s="140" customFormat="1" ht="16.5" customHeight="1">
      <c r="A297" s="136">
        <v>42927</v>
      </c>
      <c r="B297" s="135">
        <v>12400</v>
      </c>
      <c r="C297" s="136">
        <v>42927</v>
      </c>
      <c r="D297" s="226">
        <v>1570</v>
      </c>
      <c r="E297" s="226"/>
      <c r="F297" s="135"/>
      <c r="G297" s="136">
        <v>42927</v>
      </c>
      <c r="H297" s="46">
        <v>1736.2400000000002</v>
      </c>
      <c r="I297" s="46">
        <v>1682</v>
      </c>
      <c r="J297" s="145">
        <v>1901.6429999999998</v>
      </c>
      <c r="K297" s="138">
        <f t="shared" si="54"/>
        <v>1.0952650555222778</v>
      </c>
      <c r="L297" s="138">
        <f t="shared" si="52"/>
        <v>1.1305844233055884</v>
      </c>
      <c r="Q297" s="136">
        <v>42927</v>
      </c>
      <c r="R297" s="142">
        <v>33.713999999999999</v>
      </c>
      <c r="S297" s="136">
        <v>42921</v>
      </c>
      <c r="T297" s="135">
        <v>12500</v>
      </c>
      <c r="U297" s="135">
        <v>12100</v>
      </c>
      <c r="V297" s="135">
        <v>12000</v>
      </c>
      <c r="W297" s="226">
        <f t="shared" si="53"/>
        <v>400</v>
      </c>
      <c r="X297" s="226">
        <f t="shared" si="50"/>
        <v>500</v>
      </c>
      <c r="Y297" s="226"/>
    </row>
    <row r="298" spans="1:25" s="140" customFormat="1" ht="16.5" customHeight="1">
      <c r="A298" s="136">
        <v>42926</v>
      </c>
      <c r="B298" s="135">
        <v>12400</v>
      </c>
      <c r="C298" s="136">
        <v>42926</v>
      </c>
      <c r="D298" s="226">
        <v>1550</v>
      </c>
      <c r="E298" s="226">
        <v>1510</v>
      </c>
      <c r="F298" s="135">
        <f t="shared" ref="F298:F338" si="55">D298-E298</f>
        <v>40</v>
      </c>
      <c r="G298" s="136">
        <v>42926</v>
      </c>
      <c r="H298" s="46">
        <v>1729.2</v>
      </c>
      <c r="I298" s="46">
        <v>1684.0000000000002</v>
      </c>
      <c r="J298" s="145">
        <v>1867.9680000000001</v>
      </c>
      <c r="K298" s="138">
        <f t="shared" si="54"/>
        <v>1.0802498265093685</v>
      </c>
      <c r="L298" s="138">
        <f t="shared" si="52"/>
        <v>1.1092446555819477</v>
      </c>
      <c r="Q298" s="136">
        <v>42926</v>
      </c>
      <c r="R298" s="142">
        <v>33.747</v>
      </c>
      <c r="S298" s="136">
        <v>42920</v>
      </c>
      <c r="T298" s="135">
        <v>12600</v>
      </c>
      <c r="U298" s="135">
        <v>12300</v>
      </c>
      <c r="V298" s="135">
        <v>12100</v>
      </c>
      <c r="W298" s="226">
        <f t="shared" si="53"/>
        <v>300</v>
      </c>
      <c r="X298" s="226">
        <f t="shared" si="50"/>
        <v>500</v>
      </c>
      <c r="Y298" s="226"/>
    </row>
    <row r="299" spans="1:25" s="140" customFormat="1" ht="16.5" customHeight="1">
      <c r="A299" s="136">
        <v>42923</v>
      </c>
      <c r="B299" s="135">
        <v>12500</v>
      </c>
      <c r="C299" s="136">
        <v>42923</v>
      </c>
      <c r="D299" s="226">
        <v>1560</v>
      </c>
      <c r="E299" s="226">
        <v>1510</v>
      </c>
      <c r="F299" s="135">
        <f t="shared" si="55"/>
        <v>50</v>
      </c>
      <c r="G299" s="136">
        <v>42923</v>
      </c>
      <c r="H299" s="46">
        <v>1734.48</v>
      </c>
      <c r="I299" s="46">
        <v>1685</v>
      </c>
      <c r="J299" s="145">
        <v>1895.3835000000001</v>
      </c>
      <c r="K299" s="138">
        <f t="shared" si="54"/>
        <v>1.0927675729901758</v>
      </c>
      <c r="L299" s="138">
        <f t="shared" si="52"/>
        <v>1.1248566765578636</v>
      </c>
      <c r="Q299" s="136">
        <v>42923</v>
      </c>
      <c r="R299" s="142">
        <v>33.781999999999996</v>
      </c>
      <c r="S299" s="136">
        <v>42919</v>
      </c>
      <c r="T299" s="135">
        <v>13200</v>
      </c>
      <c r="U299" s="135">
        <v>12100</v>
      </c>
      <c r="V299" s="135">
        <v>12100</v>
      </c>
      <c r="W299" s="226">
        <f t="shared" si="53"/>
        <v>1100</v>
      </c>
      <c r="X299" s="226">
        <f t="shared" si="50"/>
        <v>1100</v>
      </c>
      <c r="Y299" s="226"/>
    </row>
    <row r="300" spans="1:25" s="140" customFormat="1" ht="16.5" customHeight="1">
      <c r="A300" s="136">
        <v>42922</v>
      </c>
      <c r="B300" s="135">
        <v>12500</v>
      </c>
      <c r="C300" s="136">
        <v>42922</v>
      </c>
      <c r="D300" s="226">
        <v>1560</v>
      </c>
      <c r="E300" s="226">
        <v>1510</v>
      </c>
      <c r="F300" s="135">
        <f t="shared" si="55"/>
        <v>50</v>
      </c>
      <c r="G300" s="136">
        <v>42922</v>
      </c>
      <c r="H300" s="146">
        <v>1737.0933521923619</v>
      </c>
      <c r="I300" s="46">
        <v>1689</v>
      </c>
      <c r="J300" s="146">
        <v>1898.3709328506468</v>
      </c>
      <c r="K300" s="138">
        <f t="shared" si="54"/>
        <v>1.0928433583921893</v>
      </c>
      <c r="L300" s="138">
        <f t="shared" si="52"/>
        <v>1.1239614759328873</v>
      </c>
      <c r="Q300" s="136">
        <v>42922</v>
      </c>
      <c r="R300" s="142">
        <v>33.726999999999997</v>
      </c>
      <c r="S300" s="136">
        <v>42916</v>
      </c>
      <c r="T300" s="135">
        <v>13100</v>
      </c>
      <c r="U300" s="135">
        <v>12000</v>
      </c>
      <c r="V300" s="135">
        <v>12200</v>
      </c>
      <c r="W300" s="226">
        <f t="shared" si="53"/>
        <v>1100</v>
      </c>
      <c r="X300" s="226">
        <f t="shared" si="50"/>
        <v>900</v>
      </c>
      <c r="Y300" s="226"/>
    </row>
    <row r="301" spans="1:25" s="140" customFormat="1" ht="16.5" customHeight="1">
      <c r="A301" s="136">
        <v>42921</v>
      </c>
      <c r="B301" s="135">
        <v>12500</v>
      </c>
      <c r="C301" s="136">
        <v>42921</v>
      </c>
      <c r="D301" s="226">
        <v>1560</v>
      </c>
      <c r="E301" s="226">
        <v>1510</v>
      </c>
      <c r="F301" s="135">
        <f t="shared" si="55"/>
        <v>50</v>
      </c>
      <c r="G301" s="136">
        <v>42921</v>
      </c>
      <c r="H301" s="146">
        <v>1746.7055806137791</v>
      </c>
      <c r="I301" s="46">
        <v>1675</v>
      </c>
      <c r="J301" s="146">
        <v>1888.9314213362386</v>
      </c>
      <c r="K301" s="138">
        <f t="shared" si="54"/>
        <v>1.0814251939771569</v>
      </c>
      <c r="L301" s="138">
        <f t="shared" si="52"/>
        <v>1.127720251544023</v>
      </c>
      <c r="Q301" s="136">
        <v>42921</v>
      </c>
      <c r="R301" s="142">
        <v>33.691000000000003</v>
      </c>
      <c r="S301" s="136">
        <v>42915</v>
      </c>
      <c r="T301" s="135">
        <v>13200</v>
      </c>
      <c r="U301" s="135">
        <v>12000</v>
      </c>
      <c r="V301" s="135">
        <v>12200</v>
      </c>
      <c r="W301" s="226">
        <f t="shared" si="53"/>
        <v>1200</v>
      </c>
      <c r="X301" s="226">
        <f t="shared" si="50"/>
        <v>1000</v>
      </c>
      <c r="Y301" s="226"/>
    </row>
    <row r="302" spans="1:25" s="140" customFormat="1" ht="16.5" customHeight="1">
      <c r="A302" s="136">
        <v>42920</v>
      </c>
      <c r="B302" s="135">
        <v>12600</v>
      </c>
      <c r="C302" s="136">
        <v>42920</v>
      </c>
      <c r="D302" s="226">
        <v>1560</v>
      </c>
      <c r="E302" s="226">
        <v>1500</v>
      </c>
      <c r="F302" s="135">
        <f t="shared" si="55"/>
        <v>60</v>
      </c>
      <c r="G302" s="136">
        <v>42920</v>
      </c>
      <c r="H302" s="146">
        <v>1731.1429076134959</v>
      </c>
      <c r="I302" s="46">
        <v>1683</v>
      </c>
      <c r="J302" s="146">
        <v>1872.9101916363477</v>
      </c>
      <c r="K302" s="138">
        <f t="shared" si="54"/>
        <v>1.081892305597282</v>
      </c>
      <c r="L302" s="138">
        <f t="shared" si="52"/>
        <v>1.1128402802355006</v>
      </c>
      <c r="Q302" s="136">
        <v>42920</v>
      </c>
      <c r="R302" s="142">
        <v>33.593000000000004</v>
      </c>
      <c r="S302" s="136">
        <v>42914</v>
      </c>
      <c r="T302" s="135">
        <v>12700</v>
      </c>
      <c r="U302" s="135">
        <v>11900</v>
      </c>
      <c r="V302" s="135">
        <v>11900</v>
      </c>
      <c r="W302" s="226">
        <f t="shared" si="53"/>
        <v>800</v>
      </c>
      <c r="X302" s="226">
        <f t="shared" si="50"/>
        <v>800</v>
      </c>
      <c r="Y302" s="226"/>
    </row>
    <row r="303" spans="1:25" s="140" customFormat="1" ht="16.5" customHeight="1">
      <c r="A303" s="136">
        <v>42919</v>
      </c>
      <c r="B303" s="135">
        <v>13200</v>
      </c>
      <c r="C303" s="136">
        <v>42919</v>
      </c>
      <c r="D303" s="226">
        <v>1630</v>
      </c>
      <c r="E303" s="226">
        <v>1560</v>
      </c>
      <c r="F303" s="135">
        <f t="shared" si="55"/>
        <v>70</v>
      </c>
      <c r="G303" s="136">
        <v>42919</v>
      </c>
      <c r="H303" s="146">
        <v>1811.9612547765041</v>
      </c>
      <c r="I303" s="46">
        <v>1755</v>
      </c>
      <c r="J303" s="146">
        <v>1991.9730862303018</v>
      </c>
      <c r="K303" s="138">
        <f t="shared" si="54"/>
        <v>1.0993464021260217</v>
      </c>
      <c r="L303" s="138">
        <f t="shared" si="52"/>
        <v>1.1350273995614255</v>
      </c>
      <c r="Q303" s="136">
        <v>42919</v>
      </c>
      <c r="R303" s="142">
        <v>33.588999999999999</v>
      </c>
      <c r="S303" s="136">
        <v>42913</v>
      </c>
      <c r="T303" s="135">
        <v>12500</v>
      </c>
      <c r="U303" s="135">
        <v>11400</v>
      </c>
      <c r="V303" s="135">
        <v>11500</v>
      </c>
      <c r="W303" s="226">
        <f t="shared" si="53"/>
        <v>1100</v>
      </c>
      <c r="X303" s="226">
        <f t="shared" si="50"/>
        <v>1000</v>
      </c>
      <c r="Y303" s="226"/>
    </row>
    <row r="304" spans="1:25" s="140" customFormat="1" ht="16.5" customHeight="1">
      <c r="A304" s="136">
        <v>42916</v>
      </c>
      <c r="B304" s="135">
        <v>13100</v>
      </c>
      <c r="C304" s="136">
        <v>42916</v>
      </c>
      <c r="D304" s="226">
        <v>1620</v>
      </c>
      <c r="E304" s="226">
        <v>1550</v>
      </c>
      <c r="F304" s="135">
        <f t="shared" si="55"/>
        <v>70</v>
      </c>
      <c r="G304" s="136">
        <v>42916</v>
      </c>
      <c r="H304" s="46">
        <v>1788.8999999999999</v>
      </c>
      <c r="I304" s="46">
        <v>1750</v>
      </c>
      <c r="J304" s="46">
        <v>1966.9124999999999</v>
      </c>
      <c r="K304" s="138">
        <f t="shared" si="54"/>
        <v>1.099509475096428</v>
      </c>
      <c r="L304" s="138">
        <f t="shared" si="52"/>
        <v>1.12395</v>
      </c>
      <c r="Q304" s="136">
        <v>42916</v>
      </c>
      <c r="R304" s="142">
        <v>33.54</v>
      </c>
      <c r="S304" s="136">
        <v>42912</v>
      </c>
      <c r="T304" s="135">
        <v>12400</v>
      </c>
      <c r="U304" s="135">
        <v>11000</v>
      </c>
      <c r="V304" s="135">
        <v>11300</v>
      </c>
      <c r="W304" s="226">
        <f t="shared" si="53"/>
        <v>1400</v>
      </c>
      <c r="X304" s="226">
        <f t="shared" si="50"/>
        <v>1100</v>
      </c>
      <c r="Y304" s="226"/>
    </row>
    <row r="305" spans="1:25" s="140" customFormat="1" ht="16.5" customHeight="1">
      <c r="A305" s="136">
        <v>42915</v>
      </c>
      <c r="B305" s="135">
        <v>13200</v>
      </c>
      <c r="C305" s="136">
        <v>42915</v>
      </c>
      <c r="D305" s="226">
        <v>1620</v>
      </c>
      <c r="E305" s="226">
        <v>1530</v>
      </c>
      <c r="F305" s="135">
        <f t="shared" si="55"/>
        <v>90</v>
      </c>
      <c r="G305" s="136">
        <v>42915</v>
      </c>
      <c r="H305" s="46">
        <v>1828.06</v>
      </c>
      <c r="I305" s="46">
        <v>1795</v>
      </c>
      <c r="J305" s="46">
        <v>1989.9</v>
      </c>
      <c r="K305" s="138">
        <f t="shared" si="54"/>
        <v>1.088531011017144</v>
      </c>
      <c r="L305" s="138">
        <f t="shared" si="52"/>
        <v>1.1085793871866296</v>
      </c>
      <c r="Q305" s="136">
        <v>42915</v>
      </c>
      <c r="R305" s="142">
        <v>33.597999999999999</v>
      </c>
      <c r="S305" s="136">
        <v>42909</v>
      </c>
      <c r="T305" s="135">
        <v>12300</v>
      </c>
      <c r="U305" s="135">
        <v>11000</v>
      </c>
      <c r="V305" s="135">
        <v>11300</v>
      </c>
      <c r="W305" s="226">
        <f t="shared" si="53"/>
        <v>1300</v>
      </c>
      <c r="X305" s="226">
        <f t="shared" si="50"/>
        <v>1000</v>
      </c>
      <c r="Y305" s="226"/>
    </row>
    <row r="306" spans="1:25" s="140" customFormat="1" ht="16.5" customHeight="1">
      <c r="A306" s="136">
        <v>42914</v>
      </c>
      <c r="B306" s="135">
        <v>12700</v>
      </c>
      <c r="C306" s="136">
        <v>42914</v>
      </c>
      <c r="D306" s="226">
        <v>1580</v>
      </c>
      <c r="E306" s="226">
        <v>1490</v>
      </c>
      <c r="F306" s="135">
        <f t="shared" si="55"/>
        <v>90</v>
      </c>
      <c r="G306" s="136">
        <v>42914</v>
      </c>
      <c r="H306" s="46">
        <v>1772.8799999999999</v>
      </c>
      <c r="I306" s="46">
        <v>1725</v>
      </c>
      <c r="J306" s="46">
        <v>1922.76</v>
      </c>
      <c r="K306" s="138">
        <f t="shared" si="54"/>
        <v>1.0845404088263166</v>
      </c>
      <c r="L306" s="138">
        <f t="shared" si="52"/>
        <v>1.1146434782608696</v>
      </c>
      <c r="Q306" s="136">
        <v>42914</v>
      </c>
      <c r="R306" s="142">
        <v>33.545999999999999</v>
      </c>
      <c r="S306" s="136">
        <v>42908</v>
      </c>
      <c r="T306" s="135">
        <v>12200</v>
      </c>
      <c r="U306" s="135">
        <v>11000</v>
      </c>
      <c r="V306" s="135">
        <v>11300</v>
      </c>
      <c r="W306" s="226">
        <f t="shared" si="53"/>
        <v>1200</v>
      </c>
      <c r="X306" s="226">
        <f t="shared" si="50"/>
        <v>900</v>
      </c>
      <c r="Y306" s="226"/>
    </row>
    <row r="307" spans="1:25" s="140" customFormat="1" ht="16.5" customHeight="1">
      <c r="A307" s="136">
        <v>42913</v>
      </c>
      <c r="B307" s="135">
        <v>12500</v>
      </c>
      <c r="C307" s="136">
        <v>42913</v>
      </c>
      <c r="D307" s="226">
        <v>1560</v>
      </c>
      <c r="E307" s="226">
        <v>1480</v>
      </c>
      <c r="F307" s="135">
        <f t="shared" si="55"/>
        <v>80</v>
      </c>
      <c r="G307" s="136">
        <v>42913</v>
      </c>
      <c r="H307" s="46">
        <v>1721.26</v>
      </c>
      <c r="I307" s="46">
        <v>1710</v>
      </c>
      <c r="J307" s="46">
        <v>1901.7940000000001</v>
      </c>
      <c r="K307" s="138">
        <f t="shared" si="54"/>
        <v>1.1048847936976403</v>
      </c>
      <c r="L307" s="138">
        <f t="shared" si="52"/>
        <v>1.1121602339181287</v>
      </c>
      <c r="Q307" s="136">
        <v>42913</v>
      </c>
      <c r="R307" s="142">
        <v>33.549999999999997</v>
      </c>
      <c r="S307" s="136">
        <v>42907</v>
      </c>
      <c r="T307" s="135">
        <v>12250</v>
      </c>
      <c r="U307" s="135">
        <v>11000</v>
      </c>
      <c r="V307" s="135">
        <v>11300</v>
      </c>
      <c r="W307" s="226">
        <f t="shared" si="53"/>
        <v>1250</v>
      </c>
      <c r="X307" s="226">
        <f t="shared" si="50"/>
        <v>950</v>
      </c>
      <c r="Y307" s="226"/>
    </row>
    <row r="308" spans="1:25" s="140" customFormat="1" ht="16.5" customHeight="1">
      <c r="A308" s="136">
        <v>42912</v>
      </c>
      <c r="B308" s="135">
        <v>12400</v>
      </c>
      <c r="C308" s="136">
        <v>42912</v>
      </c>
      <c r="D308" s="226">
        <v>1520</v>
      </c>
      <c r="E308" s="226">
        <v>1440</v>
      </c>
      <c r="F308" s="135">
        <f t="shared" si="55"/>
        <v>80</v>
      </c>
      <c r="G308" s="136">
        <v>42912</v>
      </c>
      <c r="H308" s="46">
        <v>1691.8899999999999</v>
      </c>
      <c r="I308" s="46" t="e">
        <v>#N/A</v>
      </c>
      <c r="J308" s="46">
        <v>1864.9449999999999</v>
      </c>
      <c r="K308" s="138">
        <f t="shared" si="54"/>
        <v>1.1022850185295734</v>
      </c>
      <c r="L308" s="138"/>
      <c r="Q308" s="136">
        <v>42912</v>
      </c>
      <c r="R308" s="142">
        <v>33.286000000000001</v>
      </c>
      <c r="S308" s="136">
        <v>42906</v>
      </c>
      <c r="T308" s="135">
        <v>12300</v>
      </c>
      <c r="U308" s="135">
        <v>11000</v>
      </c>
      <c r="V308" s="135">
        <v>11300</v>
      </c>
      <c r="W308" s="226">
        <f t="shared" si="53"/>
        <v>1300</v>
      </c>
      <c r="X308" s="226">
        <f t="shared" si="50"/>
        <v>1000</v>
      </c>
      <c r="Y308" s="226"/>
    </row>
    <row r="309" spans="1:25" s="140" customFormat="1" ht="16.5" customHeight="1">
      <c r="A309" s="136">
        <v>42909</v>
      </c>
      <c r="B309" s="135">
        <v>12300</v>
      </c>
      <c r="C309" s="136">
        <v>42909</v>
      </c>
      <c r="D309" s="226">
        <v>1500</v>
      </c>
      <c r="E309" s="226">
        <v>1440</v>
      </c>
      <c r="F309" s="135">
        <f t="shared" si="55"/>
        <v>60</v>
      </c>
      <c r="G309" s="136">
        <v>42909</v>
      </c>
      <c r="H309" s="46">
        <v>1703.7</v>
      </c>
      <c r="I309" s="46">
        <v>1690</v>
      </c>
      <c r="J309" s="46">
        <v>1852.354</v>
      </c>
      <c r="K309" s="138">
        <f t="shared" si="54"/>
        <v>1.0872536244644011</v>
      </c>
      <c r="L309" s="138">
        <f t="shared" ref="L309:L338" si="56">J309/I309</f>
        <v>1.0960674556213017</v>
      </c>
      <c r="Q309" s="136">
        <v>42909</v>
      </c>
      <c r="R309" s="142">
        <v>33.304000000000002</v>
      </c>
      <c r="S309" s="136">
        <v>42905</v>
      </c>
      <c r="T309" s="135">
        <v>12300</v>
      </c>
      <c r="U309" s="135">
        <v>11000</v>
      </c>
      <c r="V309" s="135">
        <v>11200</v>
      </c>
      <c r="W309" s="226">
        <f t="shared" si="53"/>
        <v>1300</v>
      </c>
      <c r="X309" s="226">
        <f t="shared" si="50"/>
        <v>1100</v>
      </c>
      <c r="Y309" s="226"/>
    </row>
    <row r="310" spans="1:25" s="140" customFormat="1" ht="16.5" customHeight="1">
      <c r="A310" s="136">
        <v>42908</v>
      </c>
      <c r="B310" s="135">
        <v>12200</v>
      </c>
      <c r="C310" s="136">
        <v>42908</v>
      </c>
      <c r="D310" s="226">
        <v>1490</v>
      </c>
      <c r="E310" s="226">
        <v>1430</v>
      </c>
      <c r="F310" s="135">
        <f t="shared" si="55"/>
        <v>60</v>
      </c>
      <c r="G310" s="136">
        <v>42908</v>
      </c>
      <c r="H310" s="46">
        <v>1705.4999999999998</v>
      </c>
      <c r="I310" s="46">
        <v>1690</v>
      </c>
      <c r="J310" s="46">
        <v>1818.0649999999998</v>
      </c>
      <c r="K310" s="138">
        <f t="shared" si="54"/>
        <v>1.0660011726766345</v>
      </c>
      <c r="L310" s="138">
        <f t="shared" si="56"/>
        <v>1.0757781065088756</v>
      </c>
      <c r="Q310" s="136">
        <v>42908</v>
      </c>
      <c r="R310" s="142">
        <v>33.295000000000002</v>
      </c>
      <c r="S310" s="136">
        <v>42902</v>
      </c>
      <c r="T310" s="135">
        <v>12400</v>
      </c>
      <c r="U310" s="135">
        <v>10700</v>
      </c>
      <c r="V310" s="135">
        <v>11200</v>
      </c>
      <c r="W310" s="226">
        <f t="shared" si="53"/>
        <v>1700</v>
      </c>
      <c r="X310" s="226">
        <f t="shared" si="50"/>
        <v>1200</v>
      </c>
      <c r="Y310" s="226"/>
    </row>
    <row r="311" spans="1:25" s="140" customFormat="1" ht="16.5" customHeight="1">
      <c r="A311" s="136">
        <v>42907</v>
      </c>
      <c r="B311" s="135">
        <v>12250</v>
      </c>
      <c r="C311" s="136">
        <v>42907</v>
      </c>
      <c r="D311" s="226">
        <v>1500</v>
      </c>
      <c r="E311" s="226">
        <v>1430</v>
      </c>
      <c r="F311" s="135">
        <f t="shared" si="55"/>
        <v>70</v>
      </c>
      <c r="G311" s="136">
        <v>42907</v>
      </c>
      <c r="H311" s="46">
        <v>1676.7</v>
      </c>
      <c r="I311" s="46">
        <v>1714</v>
      </c>
      <c r="J311" s="46">
        <v>1843.2855</v>
      </c>
      <c r="K311" s="138">
        <f t="shared" si="54"/>
        <v>1.0993531937734835</v>
      </c>
      <c r="L311" s="138">
        <f t="shared" si="56"/>
        <v>1.0754291131855309</v>
      </c>
      <c r="Q311" s="136">
        <v>42907</v>
      </c>
      <c r="R311" s="142">
        <v>33.311</v>
      </c>
      <c r="S311" s="136">
        <v>42901</v>
      </c>
      <c r="T311" s="135">
        <v>12400</v>
      </c>
      <c r="U311" s="135">
        <v>10700</v>
      </c>
      <c r="V311" s="135">
        <v>10800</v>
      </c>
      <c r="W311" s="226">
        <f t="shared" si="53"/>
        <v>1700</v>
      </c>
      <c r="X311" s="226">
        <f t="shared" si="50"/>
        <v>1600</v>
      </c>
      <c r="Y311" s="226"/>
    </row>
    <row r="312" spans="1:25" s="140" customFormat="1" ht="16.5" customHeight="1">
      <c r="A312" s="136">
        <v>42906</v>
      </c>
      <c r="B312" s="135">
        <v>12300</v>
      </c>
      <c r="C312" s="136">
        <v>42906</v>
      </c>
      <c r="D312" s="226">
        <v>1510</v>
      </c>
      <c r="E312" s="226">
        <v>1440</v>
      </c>
      <c r="F312" s="135">
        <f t="shared" si="55"/>
        <v>70</v>
      </c>
      <c r="G312" s="136">
        <v>42906</v>
      </c>
      <c r="H312" s="46">
        <v>1712.6999999999998</v>
      </c>
      <c r="I312" s="46">
        <v>1715</v>
      </c>
      <c r="J312" s="46">
        <v>1854.0840000000003</v>
      </c>
      <c r="K312" s="138">
        <f t="shared" si="54"/>
        <v>1.0825503590821512</v>
      </c>
      <c r="L312" s="138">
        <f t="shared" si="56"/>
        <v>1.0810985422740527</v>
      </c>
      <c r="Q312" s="136">
        <v>42906</v>
      </c>
      <c r="R312" s="142">
        <v>33.286000000000001</v>
      </c>
      <c r="S312" s="136">
        <v>42900</v>
      </c>
      <c r="T312" s="135">
        <v>12100</v>
      </c>
      <c r="U312" s="135">
        <v>10700</v>
      </c>
      <c r="V312" s="135">
        <v>10700</v>
      </c>
      <c r="W312" s="226">
        <f t="shared" si="53"/>
        <v>1400</v>
      </c>
      <c r="X312" s="226">
        <f t="shared" si="50"/>
        <v>1400</v>
      </c>
      <c r="Y312" s="226"/>
    </row>
    <row r="313" spans="1:25" s="140" customFormat="1" ht="16.5" customHeight="1">
      <c r="A313" s="136">
        <v>42905</v>
      </c>
      <c r="B313" s="135">
        <v>12300</v>
      </c>
      <c r="C313" s="136">
        <v>42905</v>
      </c>
      <c r="D313" s="226">
        <v>1520</v>
      </c>
      <c r="E313" s="226">
        <v>1440</v>
      </c>
      <c r="F313" s="135">
        <f t="shared" si="55"/>
        <v>80</v>
      </c>
      <c r="G313" s="136">
        <v>42905</v>
      </c>
      <c r="H313" s="46">
        <v>1756.7999999999997</v>
      </c>
      <c r="I313" s="46">
        <v>1789.0000000000002</v>
      </c>
      <c r="J313" s="46">
        <v>1864.1610000000001</v>
      </c>
      <c r="K313" s="138">
        <f t="shared" si="54"/>
        <v>1.0611116803278691</v>
      </c>
      <c r="L313" s="138">
        <f t="shared" si="56"/>
        <v>1.0420128563443263</v>
      </c>
      <c r="Q313" s="136">
        <v>42905</v>
      </c>
      <c r="R313" s="142">
        <v>33.009</v>
      </c>
      <c r="S313" s="136">
        <v>42899</v>
      </c>
      <c r="T313" s="135">
        <v>12300</v>
      </c>
      <c r="U313" s="135">
        <v>10700</v>
      </c>
      <c r="V313" s="135">
        <v>10500</v>
      </c>
      <c r="W313" s="226">
        <f t="shared" si="53"/>
        <v>1600</v>
      </c>
      <c r="X313" s="226">
        <f t="shared" si="50"/>
        <v>1800</v>
      </c>
      <c r="Y313" s="226"/>
    </row>
    <row r="314" spans="1:25" s="140" customFormat="1" ht="16.5" customHeight="1">
      <c r="A314" s="136">
        <v>42902</v>
      </c>
      <c r="B314" s="135">
        <v>12400</v>
      </c>
      <c r="C314" s="136">
        <v>42902</v>
      </c>
      <c r="D314" s="226">
        <v>1560</v>
      </c>
      <c r="E314" s="226">
        <v>1470</v>
      </c>
      <c r="F314" s="135">
        <f t="shared" si="55"/>
        <v>90</v>
      </c>
      <c r="G314" s="136">
        <v>42902</v>
      </c>
      <c r="H314" s="46">
        <v>1809</v>
      </c>
      <c r="I314" s="46">
        <v>1840</v>
      </c>
      <c r="J314" s="46">
        <v>1888.7625</v>
      </c>
      <c r="K314" s="138">
        <f t="shared" si="54"/>
        <v>1.044092039800995</v>
      </c>
      <c r="L314" s="138">
        <f t="shared" si="56"/>
        <v>1.0265013586956522</v>
      </c>
      <c r="Q314" s="136">
        <v>42902</v>
      </c>
      <c r="R314" s="142">
        <v>33.066000000000003</v>
      </c>
      <c r="S314" s="136">
        <v>42898</v>
      </c>
      <c r="T314" s="135">
        <v>12300</v>
      </c>
      <c r="U314" s="135">
        <v>10700</v>
      </c>
      <c r="V314" s="135">
        <v>10500</v>
      </c>
      <c r="W314" s="226">
        <f t="shared" si="53"/>
        <v>1600</v>
      </c>
      <c r="X314" s="226">
        <f t="shared" si="50"/>
        <v>1800</v>
      </c>
      <c r="Y314" s="226"/>
    </row>
    <row r="315" spans="1:25" s="140" customFormat="1" ht="16.5" customHeight="1">
      <c r="A315" s="136">
        <v>42901</v>
      </c>
      <c r="B315" s="135">
        <v>12400</v>
      </c>
      <c r="C315" s="136">
        <v>42901</v>
      </c>
      <c r="D315" s="226">
        <v>1530</v>
      </c>
      <c r="E315" s="226">
        <v>1470</v>
      </c>
      <c r="F315" s="135">
        <f t="shared" si="55"/>
        <v>60</v>
      </c>
      <c r="G315" s="136">
        <v>42901</v>
      </c>
      <c r="H315" s="46">
        <v>1794.6</v>
      </c>
      <c r="I315" s="46">
        <v>1869</v>
      </c>
      <c r="J315" s="46">
        <v>1888.2149999999999</v>
      </c>
      <c r="K315" s="138">
        <f t="shared" si="54"/>
        <v>1.0521648278167837</v>
      </c>
      <c r="L315" s="138">
        <f t="shared" si="56"/>
        <v>1.0102808988764045</v>
      </c>
      <c r="Q315" s="136">
        <v>42901</v>
      </c>
      <c r="R315" s="142">
        <v>32.994999999999997</v>
      </c>
      <c r="S315" s="136">
        <v>42895</v>
      </c>
      <c r="T315" s="135">
        <v>12100</v>
      </c>
      <c r="U315" s="135">
        <v>11300</v>
      </c>
      <c r="V315" s="135">
        <v>10700</v>
      </c>
      <c r="W315" s="226">
        <f t="shared" si="53"/>
        <v>800</v>
      </c>
      <c r="X315" s="226">
        <f t="shared" si="50"/>
        <v>1400</v>
      </c>
      <c r="Y315" s="226"/>
    </row>
    <row r="316" spans="1:25" s="140" customFormat="1" ht="16.5" customHeight="1">
      <c r="A316" s="136">
        <v>42900</v>
      </c>
      <c r="B316" s="135">
        <v>12100</v>
      </c>
      <c r="C316" s="136">
        <v>42900</v>
      </c>
      <c r="D316" s="226">
        <v>1530</v>
      </c>
      <c r="E316" s="226">
        <v>1470</v>
      </c>
      <c r="F316" s="135">
        <f t="shared" si="55"/>
        <v>60</v>
      </c>
      <c r="G316" s="136">
        <v>42900</v>
      </c>
      <c r="H316" s="46">
        <v>1779.05</v>
      </c>
      <c r="I316" s="46">
        <v>1801.9999999999998</v>
      </c>
      <c r="J316" s="46">
        <v>1901.46</v>
      </c>
      <c r="K316" s="138">
        <f t="shared" si="54"/>
        <v>1.0688063854304264</v>
      </c>
      <c r="L316" s="138">
        <f t="shared" si="56"/>
        <v>1.0551942286348504</v>
      </c>
      <c r="Q316" s="136">
        <v>42900</v>
      </c>
      <c r="R316" s="142">
        <v>32.975999999999999</v>
      </c>
      <c r="S316" s="136">
        <v>42894</v>
      </c>
      <c r="T316" s="135">
        <v>12000</v>
      </c>
      <c r="U316" s="135">
        <v>11300</v>
      </c>
      <c r="V316" s="135">
        <v>10900</v>
      </c>
      <c r="W316" s="226">
        <f t="shared" si="53"/>
        <v>700</v>
      </c>
      <c r="X316" s="226">
        <f t="shared" si="50"/>
        <v>1100</v>
      </c>
      <c r="Y316" s="226"/>
    </row>
    <row r="317" spans="1:25" s="140" customFormat="1" ht="16.5" customHeight="1">
      <c r="A317" s="136">
        <v>42899</v>
      </c>
      <c r="B317" s="135">
        <v>12300</v>
      </c>
      <c r="C317" s="136">
        <v>42899</v>
      </c>
      <c r="D317" s="226">
        <v>1470</v>
      </c>
      <c r="E317" s="226">
        <v>1430</v>
      </c>
      <c r="F317" s="135">
        <f t="shared" si="55"/>
        <v>40</v>
      </c>
      <c r="G317" s="136">
        <v>42899</v>
      </c>
      <c r="H317" s="46">
        <v>1686.23</v>
      </c>
      <c r="I317" s="46">
        <v>1726</v>
      </c>
      <c r="J317" s="46">
        <v>1814.24</v>
      </c>
      <c r="K317" s="138">
        <f t="shared" si="54"/>
        <v>1.0759149107772961</v>
      </c>
      <c r="L317" s="138">
        <f t="shared" si="56"/>
        <v>1.0511239860950174</v>
      </c>
      <c r="Q317" s="136">
        <v>42899</v>
      </c>
      <c r="R317" s="142">
        <v>32.706000000000003</v>
      </c>
      <c r="S317" s="136">
        <v>42893</v>
      </c>
      <c r="T317" s="135">
        <v>12100</v>
      </c>
      <c r="U317" s="135">
        <v>11500</v>
      </c>
      <c r="V317" s="135">
        <v>11000</v>
      </c>
      <c r="W317" s="226">
        <f t="shared" si="53"/>
        <v>600</v>
      </c>
      <c r="X317" s="226">
        <f t="shared" si="50"/>
        <v>1100</v>
      </c>
      <c r="Y317" s="226"/>
    </row>
    <row r="318" spans="1:25" s="140" customFormat="1" ht="16.5" customHeight="1">
      <c r="A318" s="136">
        <v>42898</v>
      </c>
      <c r="B318" s="135">
        <v>12300</v>
      </c>
      <c r="C318" s="136">
        <v>42898</v>
      </c>
      <c r="D318" s="226">
        <v>1490</v>
      </c>
      <c r="E318" s="226">
        <v>1450</v>
      </c>
      <c r="F318" s="135">
        <f t="shared" si="55"/>
        <v>40</v>
      </c>
      <c r="G318" s="136">
        <v>42898</v>
      </c>
      <c r="H318" s="46">
        <v>1700.7900000000002</v>
      </c>
      <c r="I318" s="46">
        <v>1726</v>
      </c>
      <c r="J318" s="46">
        <v>1864.4925000000001</v>
      </c>
      <c r="K318" s="138">
        <f t="shared" si="54"/>
        <v>1.0962508598945195</v>
      </c>
      <c r="L318" s="138">
        <f t="shared" si="56"/>
        <v>1.0802389918887603</v>
      </c>
      <c r="Q318" s="136">
        <v>42898</v>
      </c>
      <c r="R318" s="142">
        <v>32.65</v>
      </c>
      <c r="S318" s="136">
        <v>42892</v>
      </c>
      <c r="T318" s="135">
        <v>12000</v>
      </c>
      <c r="U318" s="135">
        <v>11600</v>
      </c>
      <c r="V318" s="135">
        <v>11000</v>
      </c>
      <c r="W318" s="226">
        <f t="shared" si="53"/>
        <v>400</v>
      </c>
      <c r="X318" s="226">
        <f t="shared" si="50"/>
        <v>1000</v>
      </c>
      <c r="Y318" s="226"/>
    </row>
    <row r="319" spans="1:25" s="140" customFormat="1" ht="16.5" customHeight="1">
      <c r="A319" s="136">
        <v>42895</v>
      </c>
      <c r="B319" s="135">
        <v>12100</v>
      </c>
      <c r="C319" s="136">
        <v>42895</v>
      </c>
      <c r="D319" s="226">
        <v>1490</v>
      </c>
      <c r="E319" s="226">
        <v>1420</v>
      </c>
      <c r="F319" s="135">
        <f t="shared" si="55"/>
        <v>70</v>
      </c>
      <c r="G319" s="136">
        <v>42895</v>
      </c>
      <c r="H319" s="145">
        <v>1701.7</v>
      </c>
      <c r="I319" s="145">
        <v>1720</v>
      </c>
      <c r="J319" s="145">
        <v>1833.8249999999998</v>
      </c>
      <c r="K319" s="138">
        <f t="shared" si="54"/>
        <v>1.077642945290004</v>
      </c>
      <c r="L319" s="138">
        <f t="shared" si="56"/>
        <v>1.0661773255813953</v>
      </c>
      <c r="Q319" s="136">
        <v>42895</v>
      </c>
      <c r="R319" s="142">
        <v>32.545999999999999</v>
      </c>
      <c r="S319" s="136">
        <v>42891</v>
      </c>
      <c r="T319" s="135">
        <v>12200</v>
      </c>
      <c r="U319" s="135">
        <v>11600</v>
      </c>
      <c r="V319" s="135">
        <v>11100</v>
      </c>
      <c r="W319" s="226">
        <f t="shared" si="53"/>
        <v>600</v>
      </c>
      <c r="X319" s="226">
        <f t="shared" si="50"/>
        <v>1100</v>
      </c>
      <c r="Y319" s="226"/>
    </row>
    <row r="320" spans="1:25" s="140" customFormat="1" ht="16.5" customHeight="1">
      <c r="A320" s="136">
        <v>42894</v>
      </c>
      <c r="B320" s="135">
        <v>12000</v>
      </c>
      <c r="C320" s="136">
        <v>42894</v>
      </c>
      <c r="D320" s="226">
        <v>1490</v>
      </c>
      <c r="E320" s="226">
        <v>1420</v>
      </c>
      <c r="F320" s="135">
        <f t="shared" si="55"/>
        <v>70</v>
      </c>
      <c r="G320" s="136">
        <v>42894</v>
      </c>
      <c r="H320" s="145">
        <v>1652.56</v>
      </c>
      <c r="I320" s="145">
        <v>1706.9999999999998</v>
      </c>
      <c r="J320" s="145">
        <v>1829.7375</v>
      </c>
      <c r="K320" s="138">
        <f t="shared" si="54"/>
        <v>1.1072139589485404</v>
      </c>
      <c r="L320" s="138">
        <f t="shared" si="56"/>
        <v>1.071902460456942</v>
      </c>
      <c r="Q320" s="136">
        <v>42894</v>
      </c>
      <c r="R320" s="142">
        <v>32.423000000000002</v>
      </c>
      <c r="S320" s="136">
        <v>42888</v>
      </c>
      <c r="T320" s="135">
        <v>12000</v>
      </c>
      <c r="U320" s="135">
        <v>12100</v>
      </c>
      <c r="V320" s="135">
        <v>11200</v>
      </c>
      <c r="W320" s="226">
        <f t="shared" si="53"/>
        <v>-100</v>
      </c>
      <c r="X320" s="226">
        <f t="shared" si="50"/>
        <v>800</v>
      </c>
      <c r="Y320" s="226"/>
    </row>
    <row r="321" spans="1:25" s="140" customFormat="1" ht="16.5" customHeight="1">
      <c r="A321" s="136">
        <v>42893</v>
      </c>
      <c r="B321" s="135">
        <v>12100</v>
      </c>
      <c r="C321" s="136">
        <v>42893</v>
      </c>
      <c r="D321" s="226">
        <v>1490</v>
      </c>
      <c r="E321" s="226">
        <v>1440</v>
      </c>
      <c r="F321" s="135">
        <f t="shared" si="55"/>
        <v>50</v>
      </c>
      <c r="G321" s="136">
        <v>42893</v>
      </c>
      <c r="H321" s="145">
        <v>1688.05</v>
      </c>
      <c r="I321" s="145">
        <v>1705</v>
      </c>
      <c r="J321" s="145">
        <v>1849.8700000000001</v>
      </c>
      <c r="K321" s="138">
        <f t="shared" si="54"/>
        <v>1.0958620893930868</v>
      </c>
      <c r="L321" s="138">
        <f t="shared" si="56"/>
        <v>1.084967741935484</v>
      </c>
      <c r="Q321" s="136">
        <v>42893</v>
      </c>
      <c r="R321" s="142">
        <v>32.448</v>
      </c>
      <c r="S321" s="136">
        <v>42887</v>
      </c>
      <c r="T321" s="135">
        <v>12000</v>
      </c>
      <c r="U321" s="135">
        <v>12100</v>
      </c>
      <c r="V321" s="135">
        <v>11200</v>
      </c>
      <c r="W321" s="226">
        <f t="shared" si="53"/>
        <v>-100</v>
      </c>
      <c r="X321" s="226">
        <f t="shared" si="50"/>
        <v>800</v>
      </c>
      <c r="Y321" s="226"/>
    </row>
    <row r="322" spans="1:25" s="140" customFormat="1" ht="16.5" customHeight="1">
      <c r="A322" s="136">
        <v>42892</v>
      </c>
      <c r="B322" s="135">
        <v>12000</v>
      </c>
      <c r="C322" s="136">
        <v>42892</v>
      </c>
      <c r="D322" s="226">
        <v>1500</v>
      </c>
      <c r="E322" s="226">
        <v>1440</v>
      </c>
      <c r="F322" s="135">
        <f t="shared" si="55"/>
        <v>60</v>
      </c>
      <c r="G322" s="136">
        <v>42892</v>
      </c>
      <c r="H322" s="145">
        <v>1690.7800000000002</v>
      </c>
      <c r="I322" s="145">
        <v>1690</v>
      </c>
      <c r="J322" s="145">
        <v>1833.376</v>
      </c>
      <c r="K322" s="138">
        <f t="shared" si="54"/>
        <v>1.0843374064041447</v>
      </c>
      <c r="L322" s="138">
        <f t="shared" si="56"/>
        <v>1.0848378698224852</v>
      </c>
      <c r="Q322" s="136">
        <v>42892</v>
      </c>
      <c r="R322" s="142">
        <v>32.448</v>
      </c>
      <c r="S322" s="136">
        <v>42886</v>
      </c>
      <c r="T322" s="135">
        <v>12300</v>
      </c>
      <c r="U322" s="135">
        <v>12300</v>
      </c>
      <c r="V322" s="135">
        <v>11600</v>
      </c>
      <c r="W322" s="226">
        <f t="shared" si="53"/>
        <v>0</v>
      </c>
      <c r="X322" s="226">
        <f t="shared" si="50"/>
        <v>700</v>
      </c>
      <c r="Y322" s="226"/>
    </row>
    <row r="323" spans="1:25" s="140" customFormat="1" ht="16.5" customHeight="1">
      <c r="A323" s="136">
        <v>42891</v>
      </c>
      <c r="B323" s="135">
        <v>12200</v>
      </c>
      <c r="C323" s="136">
        <v>42891</v>
      </c>
      <c r="D323" s="226">
        <v>1525</v>
      </c>
      <c r="E323" s="226">
        <v>1440</v>
      </c>
      <c r="F323" s="135">
        <f t="shared" si="55"/>
        <v>85</v>
      </c>
      <c r="G323" s="136">
        <v>42891</v>
      </c>
      <c r="H323" s="145">
        <v>1742.65</v>
      </c>
      <c r="I323" s="145">
        <v>1739</v>
      </c>
      <c r="J323" s="145">
        <v>1843.163</v>
      </c>
      <c r="K323" s="138">
        <f t="shared" si="54"/>
        <v>1.0576782486443059</v>
      </c>
      <c r="L323" s="138">
        <f t="shared" si="56"/>
        <v>1.0598982173663025</v>
      </c>
      <c r="Q323" s="136">
        <v>42891</v>
      </c>
      <c r="R323" s="142">
        <v>32.548000000000002</v>
      </c>
      <c r="S323" s="136">
        <v>42881</v>
      </c>
      <c r="T323" s="135">
        <v>12800</v>
      </c>
      <c r="U323" s="135">
        <v>12400</v>
      </c>
      <c r="V323" s="135">
        <v>11700</v>
      </c>
      <c r="W323" s="226">
        <f t="shared" si="53"/>
        <v>400</v>
      </c>
      <c r="X323" s="226">
        <f t="shared" si="50"/>
        <v>1100</v>
      </c>
      <c r="Y323" s="226"/>
    </row>
    <row r="324" spans="1:25" s="140" customFormat="1" ht="16.5" customHeight="1">
      <c r="A324" s="136">
        <v>42888</v>
      </c>
      <c r="B324" s="135">
        <v>12000</v>
      </c>
      <c r="C324" s="136">
        <v>42888</v>
      </c>
      <c r="D324" s="226">
        <v>1535</v>
      </c>
      <c r="E324" s="226">
        <v>1440</v>
      </c>
      <c r="F324" s="135">
        <f t="shared" si="55"/>
        <v>95</v>
      </c>
      <c r="G324" s="136">
        <v>42888</v>
      </c>
      <c r="H324" s="46">
        <v>1745.9999999999998</v>
      </c>
      <c r="I324" s="46">
        <v>1905</v>
      </c>
      <c r="J324" s="46">
        <v>1819.8135</v>
      </c>
      <c r="K324" s="138">
        <f t="shared" si="54"/>
        <v>1.0422757731958765</v>
      </c>
      <c r="L324" s="138">
        <f t="shared" si="56"/>
        <v>0.95528267716535431</v>
      </c>
      <c r="Q324" s="136">
        <v>42888</v>
      </c>
      <c r="R324" s="142">
        <v>32.527999999999999</v>
      </c>
      <c r="S324" s="136">
        <v>42880</v>
      </c>
      <c r="T324" s="135">
        <v>13100</v>
      </c>
      <c r="U324" s="135">
        <v>12600</v>
      </c>
      <c r="V324" s="135">
        <v>11900</v>
      </c>
      <c r="W324" s="226">
        <f t="shared" si="53"/>
        <v>500</v>
      </c>
      <c r="X324" s="226">
        <f t="shared" si="50"/>
        <v>1200</v>
      </c>
      <c r="Y324" s="226"/>
    </row>
    <row r="325" spans="1:25" s="140" customFormat="1" ht="16.5" customHeight="1">
      <c r="A325" s="136">
        <v>42887</v>
      </c>
      <c r="B325" s="135">
        <v>12000</v>
      </c>
      <c r="C325" s="136">
        <v>42887</v>
      </c>
      <c r="D325" s="226">
        <v>1535</v>
      </c>
      <c r="E325" s="226">
        <v>1440</v>
      </c>
      <c r="F325" s="135">
        <f t="shared" si="55"/>
        <v>95</v>
      </c>
      <c r="G325" s="136">
        <v>42887</v>
      </c>
      <c r="H325" s="46">
        <v>1788.2999999999997</v>
      </c>
      <c r="I325" s="46">
        <v>1958.0000000000002</v>
      </c>
      <c r="J325" s="46">
        <v>1834.56</v>
      </c>
      <c r="K325" s="138">
        <f t="shared" si="54"/>
        <v>1.0258681429290388</v>
      </c>
      <c r="L325" s="138">
        <f t="shared" si="56"/>
        <v>0.93695607763023481</v>
      </c>
      <c r="Q325" s="136">
        <v>42887</v>
      </c>
      <c r="R325" s="142">
        <v>32.317999999999998</v>
      </c>
      <c r="S325" s="136">
        <v>42879</v>
      </c>
      <c r="T325" s="135">
        <v>13100</v>
      </c>
      <c r="U325" s="135">
        <v>12600</v>
      </c>
      <c r="V325" s="135">
        <v>11700</v>
      </c>
      <c r="W325" s="226">
        <f t="shared" si="53"/>
        <v>500</v>
      </c>
      <c r="X325" s="226">
        <f t="shared" si="50"/>
        <v>1400</v>
      </c>
      <c r="Y325" s="226"/>
    </row>
    <row r="326" spans="1:25" s="140" customFormat="1" ht="16.5" customHeight="1">
      <c r="A326" s="136">
        <v>42886</v>
      </c>
      <c r="B326" s="135">
        <v>12300</v>
      </c>
      <c r="C326" s="136">
        <v>42886</v>
      </c>
      <c r="D326" s="226">
        <v>1535</v>
      </c>
      <c r="E326" s="226">
        <v>1450</v>
      </c>
      <c r="F326" s="135">
        <f t="shared" si="55"/>
        <v>85</v>
      </c>
      <c r="G326" s="136">
        <v>42886</v>
      </c>
      <c r="H326" s="46">
        <v>1822.4999999999998</v>
      </c>
      <c r="I326" s="46">
        <v>2009.9999999999998</v>
      </c>
      <c r="J326" s="46">
        <v>1833.9660000000001</v>
      </c>
      <c r="K326" s="138">
        <f t="shared" si="54"/>
        <v>1.0062913580246915</v>
      </c>
      <c r="L326" s="138">
        <f t="shared" si="56"/>
        <v>0.91242089552238825</v>
      </c>
      <c r="Q326" s="136">
        <v>42886</v>
      </c>
      <c r="R326" s="142">
        <v>32.215000000000003</v>
      </c>
      <c r="S326" s="136">
        <v>42878</v>
      </c>
      <c r="T326" s="135">
        <v>13400</v>
      </c>
      <c r="U326" s="135">
        <v>12600</v>
      </c>
      <c r="V326" s="135">
        <v>11800</v>
      </c>
      <c r="W326" s="226">
        <f t="shared" si="53"/>
        <v>800</v>
      </c>
      <c r="X326" s="226">
        <f t="shared" si="50"/>
        <v>1600</v>
      </c>
      <c r="Y326" s="226"/>
    </row>
    <row r="327" spans="1:25" s="140" customFormat="1" ht="16.5" customHeight="1">
      <c r="A327" s="136">
        <v>42881</v>
      </c>
      <c r="B327" s="135">
        <v>12800</v>
      </c>
      <c r="C327" s="136">
        <v>42881</v>
      </c>
      <c r="D327" s="226">
        <v>1610</v>
      </c>
      <c r="E327" s="226">
        <v>1510</v>
      </c>
      <c r="F327" s="135">
        <f t="shared" si="55"/>
        <v>100</v>
      </c>
      <c r="G327" s="136">
        <v>42881</v>
      </c>
      <c r="H327" s="46">
        <v>1945.7999999999997</v>
      </c>
      <c r="I327" s="46">
        <v>2191.9999999999995</v>
      </c>
      <c r="J327" s="46">
        <v>1963.1970000000001</v>
      </c>
      <c r="K327" s="138">
        <f t="shared" si="54"/>
        <v>1.0089407955596672</v>
      </c>
      <c r="L327" s="138">
        <f t="shared" si="56"/>
        <v>0.8956190693430659</v>
      </c>
      <c r="Q327" s="136">
        <v>42881</v>
      </c>
      <c r="R327" s="142">
        <v>31.795999999999999</v>
      </c>
      <c r="S327" s="136">
        <v>42877</v>
      </c>
      <c r="T327" s="135">
        <v>13200</v>
      </c>
      <c r="U327" s="135">
        <v>12600</v>
      </c>
      <c r="V327" s="135">
        <v>11900</v>
      </c>
      <c r="W327" s="226">
        <f t="shared" si="53"/>
        <v>600</v>
      </c>
      <c r="X327" s="226">
        <f t="shared" si="50"/>
        <v>1300</v>
      </c>
      <c r="Y327" s="226"/>
    </row>
    <row r="328" spans="1:25" s="140" customFormat="1" ht="16.5" customHeight="1">
      <c r="A328" s="136">
        <v>42880</v>
      </c>
      <c r="B328" s="135">
        <v>13100</v>
      </c>
      <c r="C328" s="136">
        <v>42880</v>
      </c>
      <c r="D328" s="226">
        <v>1630</v>
      </c>
      <c r="E328" s="226">
        <v>1520</v>
      </c>
      <c r="F328" s="135">
        <f t="shared" si="55"/>
        <v>110</v>
      </c>
      <c r="G328" s="136">
        <v>42880</v>
      </c>
      <c r="H328" s="46">
        <v>2025.64</v>
      </c>
      <c r="I328" s="46">
        <v>2231.9999999999995</v>
      </c>
      <c r="J328" s="46">
        <v>2004.7500000000002</v>
      </c>
      <c r="K328" s="138">
        <f t="shared" si="54"/>
        <v>0.98968720996820769</v>
      </c>
      <c r="L328" s="138">
        <f t="shared" si="56"/>
        <v>0.89818548387096808</v>
      </c>
      <c r="Q328" s="136">
        <v>42880</v>
      </c>
      <c r="R328" s="142">
        <v>31.812000000000001</v>
      </c>
      <c r="S328" s="136">
        <v>42874</v>
      </c>
      <c r="T328" s="135">
        <v>12900</v>
      </c>
      <c r="U328" s="135">
        <v>12600</v>
      </c>
      <c r="V328" s="135">
        <v>12000</v>
      </c>
      <c r="W328" s="226">
        <f t="shared" si="53"/>
        <v>300</v>
      </c>
      <c r="X328" s="226">
        <f t="shared" si="50"/>
        <v>900</v>
      </c>
      <c r="Y328" s="226"/>
    </row>
    <row r="329" spans="1:25" s="140" customFormat="1" ht="16.5" customHeight="1">
      <c r="A329" s="136">
        <v>42879</v>
      </c>
      <c r="B329" s="135">
        <v>13100</v>
      </c>
      <c r="C329" s="136">
        <v>42879</v>
      </c>
      <c r="D329" s="226">
        <v>1650</v>
      </c>
      <c r="E329" s="226">
        <v>1520</v>
      </c>
      <c r="F329" s="135">
        <f t="shared" si="55"/>
        <v>130</v>
      </c>
      <c r="G329" s="136">
        <v>42879</v>
      </c>
      <c r="H329" s="46">
        <v>2058.2999999999997</v>
      </c>
      <c r="I329" s="46">
        <v>2220</v>
      </c>
      <c r="J329" s="46">
        <v>1994.72</v>
      </c>
      <c r="K329" s="138">
        <f t="shared" si="54"/>
        <v>0.96911043093815297</v>
      </c>
      <c r="L329" s="138">
        <f t="shared" si="56"/>
        <v>0.89852252252252252</v>
      </c>
      <c r="Q329" s="136">
        <v>42879</v>
      </c>
      <c r="R329" s="142">
        <v>31.85</v>
      </c>
      <c r="S329" s="136">
        <v>42873</v>
      </c>
      <c r="T329" s="135">
        <v>12700</v>
      </c>
      <c r="U329" s="135">
        <v>12600</v>
      </c>
      <c r="V329" s="135">
        <v>12000</v>
      </c>
      <c r="W329" s="226">
        <f t="shared" si="53"/>
        <v>100</v>
      </c>
      <c r="X329" s="226">
        <f t="shared" si="50"/>
        <v>700</v>
      </c>
      <c r="Y329" s="226"/>
    </row>
    <row r="330" spans="1:25" s="140" customFormat="1" ht="16.5" customHeight="1">
      <c r="A330" s="136">
        <v>42878</v>
      </c>
      <c r="B330" s="135">
        <v>13400</v>
      </c>
      <c r="C330" s="136">
        <v>42878</v>
      </c>
      <c r="D330" s="226">
        <v>1680</v>
      </c>
      <c r="E330" s="226">
        <v>1550</v>
      </c>
      <c r="F330" s="135">
        <f t="shared" si="55"/>
        <v>130</v>
      </c>
      <c r="G330" s="136">
        <v>42878</v>
      </c>
      <c r="H330" s="46">
        <v>2074.5899999999997</v>
      </c>
      <c r="I330" s="46">
        <v>2292</v>
      </c>
      <c r="J330" s="46">
        <v>2032.576</v>
      </c>
      <c r="K330" s="138">
        <f t="shared" si="54"/>
        <v>0.97974828761345634</v>
      </c>
      <c r="L330" s="138">
        <f t="shared" si="56"/>
        <v>0.88681326352530543</v>
      </c>
      <c r="Q330" s="136">
        <v>42878</v>
      </c>
      <c r="R330" s="142">
        <v>31.823</v>
      </c>
      <c r="S330" s="136">
        <v>42872</v>
      </c>
      <c r="T330" s="135">
        <v>13000</v>
      </c>
      <c r="U330" s="135">
        <v>12600</v>
      </c>
      <c r="V330" s="135">
        <v>12000</v>
      </c>
      <c r="W330" s="226">
        <f t="shared" si="53"/>
        <v>400</v>
      </c>
      <c r="X330" s="226">
        <f t="shared" si="50"/>
        <v>1000</v>
      </c>
      <c r="Y330" s="226"/>
    </row>
    <row r="331" spans="1:25" s="140" customFormat="1" ht="16.5" customHeight="1">
      <c r="A331" s="136">
        <v>42877</v>
      </c>
      <c r="B331" s="135">
        <v>13200</v>
      </c>
      <c r="C331" s="136">
        <v>42877</v>
      </c>
      <c r="D331" s="226">
        <v>1660</v>
      </c>
      <c r="E331" s="226">
        <v>1550</v>
      </c>
      <c r="F331" s="135">
        <f t="shared" si="55"/>
        <v>110</v>
      </c>
      <c r="G331" s="136">
        <v>42877</v>
      </c>
      <c r="H331" s="46">
        <v>2049.2999999999997</v>
      </c>
      <c r="I331" s="46">
        <v>2265</v>
      </c>
      <c r="J331" s="46">
        <v>2017.9449999999999</v>
      </c>
      <c r="K331" s="138">
        <f t="shared" si="54"/>
        <v>0.98469965354023337</v>
      </c>
      <c r="L331" s="138">
        <f t="shared" si="56"/>
        <v>0.89092494481236195</v>
      </c>
      <c r="Q331" s="136">
        <v>42877</v>
      </c>
      <c r="R331" s="142">
        <v>31.818000000000001</v>
      </c>
      <c r="S331" s="136">
        <v>42871</v>
      </c>
      <c r="T331" s="135">
        <v>12900</v>
      </c>
      <c r="U331" s="135">
        <v>12600</v>
      </c>
      <c r="V331" s="135">
        <v>11500</v>
      </c>
      <c r="W331" s="226">
        <f t="shared" si="53"/>
        <v>300</v>
      </c>
      <c r="X331" s="226">
        <f t="shared" si="50"/>
        <v>1400</v>
      </c>
      <c r="Y331" s="226"/>
    </row>
    <row r="332" spans="1:25" s="140" customFormat="1" ht="16.5" customHeight="1">
      <c r="A332" s="136">
        <v>42874</v>
      </c>
      <c r="B332" s="135">
        <v>12900</v>
      </c>
      <c r="C332" s="136">
        <v>42874</v>
      </c>
      <c r="D332" s="226">
        <v>1630</v>
      </c>
      <c r="E332" s="226">
        <v>1540</v>
      </c>
      <c r="F332" s="135">
        <f t="shared" si="55"/>
        <v>90</v>
      </c>
      <c r="G332" s="136">
        <v>42874</v>
      </c>
      <c r="H332" s="46">
        <v>2024.0999999999997</v>
      </c>
      <c r="I332" s="46">
        <v>2228</v>
      </c>
      <c r="J332" s="46">
        <v>2000.1299999999999</v>
      </c>
      <c r="K332" s="138">
        <f t="shared" si="54"/>
        <v>0.98815769971839351</v>
      </c>
      <c r="L332" s="138">
        <f t="shared" si="56"/>
        <v>0.89772441651705559</v>
      </c>
      <c r="Q332" s="136">
        <v>42874</v>
      </c>
      <c r="R332" s="142">
        <v>31.724</v>
      </c>
      <c r="S332" s="136">
        <v>42870</v>
      </c>
      <c r="T332" s="135">
        <v>12800</v>
      </c>
      <c r="U332" s="135">
        <v>13000</v>
      </c>
      <c r="V332" s="135">
        <v>11900</v>
      </c>
      <c r="W332" s="226">
        <f t="shared" si="53"/>
        <v>-200</v>
      </c>
      <c r="X332" s="226">
        <f t="shared" si="50"/>
        <v>900</v>
      </c>
      <c r="Y332" s="226"/>
    </row>
    <row r="333" spans="1:25" s="140" customFormat="1" ht="16.5" customHeight="1">
      <c r="A333" s="136">
        <v>42873</v>
      </c>
      <c r="B333" s="135">
        <v>12700</v>
      </c>
      <c r="C333" s="136">
        <v>42873</v>
      </c>
      <c r="D333" s="226">
        <v>1630</v>
      </c>
      <c r="E333" s="226">
        <v>1540</v>
      </c>
      <c r="F333" s="135">
        <f t="shared" si="55"/>
        <v>90</v>
      </c>
      <c r="G333" s="136">
        <v>42873</v>
      </c>
      <c r="H333" s="46">
        <v>2009.7</v>
      </c>
      <c r="I333" s="46">
        <v>2208</v>
      </c>
      <c r="J333" s="46">
        <v>1962.7949999999998</v>
      </c>
      <c r="K333" s="138">
        <f t="shared" si="54"/>
        <v>0.97666069562621272</v>
      </c>
      <c r="L333" s="138">
        <f t="shared" si="56"/>
        <v>0.88894701086956518</v>
      </c>
      <c r="Q333" s="136">
        <v>42873</v>
      </c>
      <c r="R333" s="142">
        <v>31.42</v>
      </c>
      <c r="S333" s="136">
        <v>42867</v>
      </c>
      <c r="T333" s="135">
        <v>12650</v>
      </c>
      <c r="U333" s="135">
        <v>12700</v>
      </c>
      <c r="V333" s="135">
        <v>11700</v>
      </c>
      <c r="W333" s="226">
        <f t="shared" si="53"/>
        <v>-50</v>
      </c>
      <c r="X333" s="226">
        <f t="shared" si="50"/>
        <v>950</v>
      </c>
      <c r="Y333" s="226"/>
    </row>
    <row r="334" spans="1:25" s="140" customFormat="1" ht="16.5" customHeight="1">
      <c r="A334" s="136">
        <v>42872</v>
      </c>
      <c r="B334" s="135">
        <v>13000</v>
      </c>
      <c r="C334" s="136">
        <v>42872</v>
      </c>
      <c r="D334" s="226">
        <v>1670</v>
      </c>
      <c r="E334" s="226">
        <v>1550</v>
      </c>
      <c r="F334" s="135">
        <f t="shared" si="55"/>
        <v>120</v>
      </c>
      <c r="G334" s="136">
        <v>42872</v>
      </c>
      <c r="H334" s="46">
        <v>2067.2999999999997</v>
      </c>
      <c r="I334" s="46">
        <v>2230</v>
      </c>
      <c r="J334" s="46">
        <v>2007.096</v>
      </c>
      <c r="K334" s="138">
        <f t="shared" si="54"/>
        <v>0.97087795675518807</v>
      </c>
      <c r="L334" s="138">
        <f t="shared" si="56"/>
        <v>0.90004304932735424</v>
      </c>
      <c r="Q334" s="136">
        <v>42872</v>
      </c>
      <c r="R334" s="142">
        <v>31.434000000000001</v>
      </c>
      <c r="S334" s="136">
        <v>42866</v>
      </c>
      <c r="T334" s="135">
        <v>12700</v>
      </c>
      <c r="U334" s="135">
        <v>12700</v>
      </c>
      <c r="V334" s="135">
        <v>11900</v>
      </c>
      <c r="W334" s="226">
        <f t="shared" si="53"/>
        <v>0</v>
      </c>
      <c r="X334" s="226">
        <f t="shared" si="50"/>
        <v>800</v>
      </c>
      <c r="Y334" s="226"/>
    </row>
    <row r="335" spans="1:25" s="140" customFormat="1" ht="16.5" customHeight="1">
      <c r="A335" s="136">
        <v>42871</v>
      </c>
      <c r="B335" s="135">
        <v>12900</v>
      </c>
      <c r="C335" s="136">
        <v>42871</v>
      </c>
      <c r="D335" s="226">
        <v>1650</v>
      </c>
      <c r="E335" s="226">
        <v>1530</v>
      </c>
      <c r="F335" s="135">
        <f t="shared" si="55"/>
        <v>120</v>
      </c>
      <c r="G335" s="136">
        <v>42871</v>
      </c>
      <c r="H335" s="46">
        <v>2006.4</v>
      </c>
      <c r="I335" s="46">
        <v>2252</v>
      </c>
      <c r="J335" s="46">
        <v>2026.0874999999999</v>
      </c>
      <c r="K335" s="138">
        <f t="shared" si="54"/>
        <v>1.0098123504784688</v>
      </c>
      <c r="L335" s="138">
        <f t="shared" si="56"/>
        <v>0.89968361456483115</v>
      </c>
      <c r="Q335" s="136">
        <v>42871</v>
      </c>
      <c r="R335" s="142">
        <v>31.396000000000001</v>
      </c>
      <c r="S335" s="136">
        <v>42865</v>
      </c>
      <c r="T335" s="135">
        <v>12700</v>
      </c>
      <c r="U335" s="135">
        <v>13300</v>
      </c>
      <c r="V335" s="135">
        <v>12000</v>
      </c>
      <c r="W335" s="226">
        <f t="shared" si="53"/>
        <v>-600</v>
      </c>
      <c r="X335" s="226">
        <f t="shared" si="50"/>
        <v>700</v>
      </c>
      <c r="Y335" s="226"/>
    </row>
    <row r="336" spans="1:25" s="140" customFormat="1" ht="16.5" customHeight="1">
      <c r="A336" s="136">
        <v>42870</v>
      </c>
      <c r="B336" s="135">
        <v>12800</v>
      </c>
      <c r="C336" s="136">
        <v>42870</v>
      </c>
      <c r="D336" s="226">
        <v>1600</v>
      </c>
      <c r="E336" s="226">
        <v>1515</v>
      </c>
      <c r="F336" s="135">
        <f t="shared" si="55"/>
        <v>85</v>
      </c>
      <c r="G336" s="136">
        <v>42870</v>
      </c>
      <c r="H336" s="46">
        <v>1930.7200000000003</v>
      </c>
      <c r="I336" s="46">
        <v>2160</v>
      </c>
      <c r="J336" s="46">
        <v>1992.7895000000001</v>
      </c>
      <c r="K336" s="138">
        <f t="shared" si="54"/>
        <v>1.032148369520179</v>
      </c>
      <c r="L336" s="138">
        <f t="shared" si="56"/>
        <v>0.92258773148148154</v>
      </c>
      <c r="Q336" s="136">
        <v>42870</v>
      </c>
      <c r="R336" s="142">
        <v>31.38</v>
      </c>
      <c r="S336" s="136">
        <v>42864</v>
      </c>
      <c r="T336" s="135">
        <v>12700</v>
      </c>
      <c r="U336" s="135">
        <v>13600</v>
      </c>
      <c r="V336" s="135">
        <v>12600</v>
      </c>
      <c r="W336" s="226">
        <f t="shared" si="53"/>
        <v>-900</v>
      </c>
      <c r="X336" s="226">
        <f t="shared" si="50"/>
        <v>100</v>
      </c>
      <c r="Y336" s="226"/>
    </row>
    <row r="337" spans="1:25" s="140" customFormat="1" ht="16.5" customHeight="1">
      <c r="A337" s="136">
        <v>42867</v>
      </c>
      <c r="B337" s="135">
        <v>12650</v>
      </c>
      <c r="C337" s="136">
        <v>42867</v>
      </c>
      <c r="D337" s="226">
        <v>1590</v>
      </c>
      <c r="E337" s="226">
        <v>1510</v>
      </c>
      <c r="F337" s="135">
        <f t="shared" si="55"/>
        <v>80</v>
      </c>
      <c r="G337" s="136">
        <v>42867</v>
      </c>
      <c r="H337" s="46">
        <v>1887.6000000000001</v>
      </c>
      <c r="I337" s="46">
        <v>2110</v>
      </c>
      <c r="J337" s="46">
        <v>1961.9459999999999</v>
      </c>
      <c r="K337" s="138">
        <f t="shared" si="54"/>
        <v>1.0393865225683405</v>
      </c>
      <c r="L337" s="138">
        <f t="shared" si="56"/>
        <v>0.92983222748815164</v>
      </c>
      <c r="Q337" s="136">
        <v>42867</v>
      </c>
      <c r="R337" s="142">
        <v>31.006</v>
      </c>
      <c r="S337" s="136">
        <v>42863</v>
      </c>
      <c r="T337" s="135">
        <v>12900</v>
      </c>
      <c r="U337" s="135">
        <v>14100</v>
      </c>
      <c r="V337" s="135">
        <v>12900</v>
      </c>
      <c r="W337" s="226">
        <f t="shared" si="53"/>
        <v>-1200</v>
      </c>
      <c r="X337" s="226">
        <f t="shared" si="50"/>
        <v>0</v>
      </c>
      <c r="Y337" s="226"/>
    </row>
    <row r="338" spans="1:25" s="140" customFormat="1" ht="16.5" customHeight="1">
      <c r="A338" s="136">
        <v>42866</v>
      </c>
      <c r="B338" s="135">
        <v>12700</v>
      </c>
      <c r="C338" s="136">
        <v>42866</v>
      </c>
      <c r="D338" s="226">
        <v>1600</v>
      </c>
      <c r="E338" s="226">
        <v>1510</v>
      </c>
      <c r="F338" s="135">
        <f t="shared" si="55"/>
        <v>90</v>
      </c>
      <c r="G338" s="136">
        <v>42866</v>
      </c>
      <c r="H338" s="46">
        <v>1881.4400000000003</v>
      </c>
      <c r="I338" s="46">
        <v>2120</v>
      </c>
      <c r="J338" s="46">
        <v>1990.1249999999998</v>
      </c>
      <c r="K338" s="138">
        <f t="shared" si="54"/>
        <v>1.0577669232077556</v>
      </c>
      <c r="L338" s="138">
        <f t="shared" si="56"/>
        <v>0.93873820754716975</v>
      </c>
      <c r="Q338" s="136">
        <v>42866</v>
      </c>
      <c r="R338" s="142">
        <v>30.972999999999999</v>
      </c>
      <c r="S338" s="136">
        <v>42860</v>
      </c>
      <c r="T338" s="135">
        <v>12800</v>
      </c>
      <c r="U338" s="135">
        <v>14700</v>
      </c>
      <c r="V338" s="135">
        <v>13500</v>
      </c>
      <c r="W338" s="226">
        <f t="shared" si="53"/>
        <v>-1900</v>
      </c>
      <c r="X338" s="226">
        <f t="shared" ref="X338:X401" si="57">T338-V338</f>
        <v>-700</v>
      </c>
      <c r="Y338" s="226"/>
    </row>
    <row r="339" spans="1:25" s="140" customFormat="1" ht="16.5" customHeight="1">
      <c r="A339" s="136">
        <v>42865</v>
      </c>
      <c r="B339" s="135">
        <v>12700</v>
      </c>
      <c r="C339" s="136">
        <v>42865</v>
      </c>
      <c r="E339" s="226">
        <v>1510</v>
      </c>
      <c r="F339" s="135"/>
      <c r="G339" s="136">
        <v>42865</v>
      </c>
      <c r="H339" s="46">
        <v>1840.0800000000002</v>
      </c>
      <c r="I339" s="46" t="e">
        <v>#N/A</v>
      </c>
      <c r="J339" s="46">
        <v>1927.8945000000001</v>
      </c>
      <c r="K339" s="138">
        <f t="shared" si="54"/>
        <v>1.0477231968175296</v>
      </c>
      <c r="L339" s="138"/>
      <c r="Q339" s="136">
        <v>42865</v>
      </c>
      <c r="R339" s="142">
        <v>30.783000000000001</v>
      </c>
      <c r="S339" s="136">
        <v>42859</v>
      </c>
      <c r="T339" s="135">
        <v>13300</v>
      </c>
      <c r="U339" s="135">
        <v>14800</v>
      </c>
      <c r="V339" s="135">
        <v>13700</v>
      </c>
      <c r="W339" s="226">
        <f t="shared" si="53"/>
        <v>-1500</v>
      </c>
      <c r="X339" s="226">
        <f t="shared" si="57"/>
        <v>-400</v>
      </c>
      <c r="Y339" s="226"/>
    </row>
    <row r="340" spans="1:25" s="140" customFormat="1" ht="16.5" customHeight="1">
      <c r="A340" s="136">
        <v>42864</v>
      </c>
      <c r="B340" s="135">
        <v>12700</v>
      </c>
      <c r="C340" s="136">
        <v>42864</v>
      </c>
      <c r="D340" s="226">
        <v>1570</v>
      </c>
      <c r="E340" s="226">
        <v>1510</v>
      </c>
      <c r="F340" s="135">
        <f t="shared" ref="F340:F403" si="58">D340-E340</f>
        <v>60</v>
      </c>
      <c r="G340" s="136">
        <v>42864</v>
      </c>
      <c r="H340" s="46">
        <v>1836.56</v>
      </c>
      <c r="I340" s="46">
        <v>2104</v>
      </c>
      <c r="J340" s="46">
        <v>1973.6240000000003</v>
      </c>
      <c r="K340" s="138">
        <f t="shared" si="54"/>
        <v>1.0746308315546458</v>
      </c>
      <c r="L340" s="138">
        <f t="shared" ref="L340:L355" si="59">J340/I340</f>
        <v>0.93803422053231955</v>
      </c>
      <c r="Q340" s="136">
        <v>42864</v>
      </c>
      <c r="R340" s="142">
        <v>30.652000000000001</v>
      </c>
      <c r="S340" s="136">
        <v>42858</v>
      </c>
      <c r="T340" s="135">
        <v>14000</v>
      </c>
      <c r="U340" s="135">
        <v>15000</v>
      </c>
      <c r="V340" s="135">
        <v>14000</v>
      </c>
      <c r="W340" s="226">
        <f t="shared" si="53"/>
        <v>-1000</v>
      </c>
      <c r="X340" s="226">
        <f t="shared" si="57"/>
        <v>0</v>
      </c>
      <c r="Y340" s="226"/>
    </row>
    <row r="341" spans="1:25" s="140" customFormat="1" ht="16.5" customHeight="1">
      <c r="A341" s="136">
        <v>42863</v>
      </c>
      <c r="B341" s="135">
        <v>12900</v>
      </c>
      <c r="C341" s="136">
        <v>42863</v>
      </c>
      <c r="D341" s="226">
        <v>1560</v>
      </c>
      <c r="E341" s="226">
        <v>1500</v>
      </c>
      <c r="F341" s="135">
        <f t="shared" si="58"/>
        <v>60</v>
      </c>
      <c r="G341" s="136">
        <v>42863</v>
      </c>
      <c r="H341" s="46">
        <v>1818.0800000000002</v>
      </c>
      <c r="I341" s="46">
        <v>2093</v>
      </c>
      <c r="J341" s="46">
        <v>1965.5685000000001</v>
      </c>
      <c r="K341" s="138">
        <f t="shared" si="54"/>
        <v>1.0811232179002024</v>
      </c>
      <c r="L341" s="138">
        <f t="shared" si="59"/>
        <v>0.93911538461538469</v>
      </c>
      <c r="Q341" s="136">
        <v>42863</v>
      </c>
      <c r="R341" s="142">
        <v>30.666</v>
      </c>
      <c r="S341" s="136">
        <v>42857</v>
      </c>
      <c r="T341" s="135">
        <v>14100</v>
      </c>
      <c r="U341" s="135">
        <v>15000</v>
      </c>
      <c r="V341" s="135">
        <v>14100</v>
      </c>
      <c r="W341" s="226">
        <f t="shared" si="53"/>
        <v>-900</v>
      </c>
      <c r="X341" s="226">
        <f t="shared" si="57"/>
        <v>0</v>
      </c>
      <c r="Y341" s="226"/>
    </row>
    <row r="342" spans="1:25" s="140" customFormat="1" ht="16.5" customHeight="1">
      <c r="A342" s="136">
        <v>42860</v>
      </c>
      <c r="B342" s="135">
        <v>12800</v>
      </c>
      <c r="C342" s="136">
        <v>42860</v>
      </c>
      <c r="D342" s="226">
        <v>1580</v>
      </c>
      <c r="E342" s="226">
        <v>1510</v>
      </c>
      <c r="F342" s="135">
        <f t="shared" si="58"/>
        <v>70</v>
      </c>
      <c r="G342" s="136">
        <v>42860</v>
      </c>
      <c r="H342" s="46"/>
      <c r="I342" s="46">
        <v>2120</v>
      </c>
      <c r="J342" s="46">
        <v>1973.3600000000001</v>
      </c>
      <c r="K342" s="138"/>
      <c r="L342" s="138">
        <f t="shared" si="59"/>
        <v>0.93083018867924538</v>
      </c>
      <c r="Q342" s="136">
        <v>42860</v>
      </c>
      <c r="R342" s="142">
        <v>30.62</v>
      </c>
      <c r="S342" s="136">
        <v>42853</v>
      </c>
      <c r="T342" s="135">
        <v>13700</v>
      </c>
      <c r="U342" s="135">
        <v>15000</v>
      </c>
      <c r="V342" s="135">
        <v>14100</v>
      </c>
      <c r="W342" s="226">
        <f t="shared" si="53"/>
        <v>-1300</v>
      </c>
      <c r="X342" s="226">
        <f t="shared" si="57"/>
        <v>-400</v>
      </c>
      <c r="Y342" s="226"/>
    </row>
    <row r="343" spans="1:25" s="140" customFormat="1" ht="16.5" customHeight="1">
      <c r="A343" s="136">
        <v>42859</v>
      </c>
      <c r="B343" s="135">
        <v>13300</v>
      </c>
      <c r="C343" s="136">
        <v>42859</v>
      </c>
      <c r="D343" s="226">
        <v>1620</v>
      </c>
      <c r="E343" s="226">
        <v>1540</v>
      </c>
      <c r="F343" s="135">
        <f t="shared" si="58"/>
        <v>80</v>
      </c>
      <c r="G343" s="136">
        <v>42859</v>
      </c>
      <c r="H343" s="46"/>
      <c r="I343" s="46">
        <v>2147</v>
      </c>
      <c r="J343" s="46">
        <v>2043.008</v>
      </c>
      <c r="K343" s="138"/>
      <c r="L343" s="138">
        <f t="shared" si="59"/>
        <v>0.95156404285048912</v>
      </c>
      <c r="Q343" s="136">
        <v>42859</v>
      </c>
      <c r="R343" s="142">
        <v>30.300999999999998</v>
      </c>
      <c r="S343" s="136">
        <v>42852</v>
      </c>
      <c r="T343" s="135">
        <v>13400</v>
      </c>
      <c r="U343" s="135">
        <v>15300</v>
      </c>
      <c r="V343" s="135">
        <v>14500</v>
      </c>
      <c r="W343" s="226">
        <f t="shared" si="53"/>
        <v>-1900</v>
      </c>
      <c r="X343" s="226">
        <f t="shared" si="57"/>
        <v>-1100</v>
      </c>
      <c r="Y343" s="226"/>
    </row>
    <row r="344" spans="1:25" s="140" customFormat="1" ht="16.5" customHeight="1">
      <c r="A344" s="136">
        <v>42858</v>
      </c>
      <c r="B344" s="135">
        <v>14000</v>
      </c>
      <c r="C344" s="136">
        <v>42858</v>
      </c>
      <c r="D344" s="226">
        <v>1700</v>
      </c>
      <c r="E344" s="226">
        <v>1600</v>
      </c>
      <c r="F344" s="135">
        <f t="shared" si="58"/>
        <v>100</v>
      </c>
      <c r="G344" s="136">
        <v>42858</v>
      </c>
      <c r="H344" s="46"/>
      <c r="I344" s="46">
        <v>2240</v>
      </c>
      <c r="J344" s="46">
        <v>2190.2845000000002</v>
      </c>
      <c r="K344" s="138"/>
      <c r="L344" s="138">
        <f t="shared" si="59"/>
        <v>0.97780558035714293</v>
      </c>
      <c r="Q344" s="136">
        <v>42858</v>
      </c>
      <c r="R344" s="142">
        <v>29.959</v>
      </c>
      <c r="S344" s="136">
        <v>42851</v>
      </c>
      <c r="T344" s="135">
        <v>13600</v>
      </c>
      <c r="U344" s="135">
        <v>15300</v>
      </c>
      <c r="V344" s="135">
        <v>15000</v>
      </c>
      <c r="W344" s="226">
        <f t="shared" si="53"/>
        <v>-1700</v>
      </c>
      <c r="X344" s="226">
        <f t="shared" si="57"/>
        <v>-1400</v>
      </c>
      <c r="Y344" s="226"/>
    </row>
    <row r="345" spans="1:25" s="140" customFormat="1" ht="16.5" customHeight="1">
      <c r="A345" s="136">
        <v>42857</v>
      </c>
      <c r="B345" s="135">
        <v>14100</v>
      </c>
      <c r="C345" s="136">
        <v>42857</v>
      </c>
      <c r="D345" s="226">
        <v>1710</v>
      </c>
      <c r="E345" s="226">
        <v>1600</v>
      </c>
      <c r="F345" s="135">
        <f t="shared" si="58"/>
        <v>110</v>
      </c>
      <c r="G345" s="136">
        <v>42857</v>
      </c>
      <c r="H345" s="46">
        <v>1973.1299999999999</v>
      </c>
      <c r="I345" s="46">
        <v>2234</v>
      </c>
      <c r="J345" s="46">
        <v>2213.5740000000001</v>
      </c>
      <c r="K345" s="138">
        <f t="shared" ref="K345:K355" si="60">J345/H345</f>
        <v>1.1218591780571985</v>
      </c>
      <c r="L345" s="138">
        <f t="shared" si="59"/>
        <v>0.99085675917636529</v>
      </c>
      <c r="Q345" s="136">
        <v>42857</v>
      </c>
      <c r="R345" s="142">
        <v>29.966000000000001</v>
      </c>
      <c r="S345" s="136">
        <v>42850</v>
      </c>
      <c r="T345" s="135">
        <v>13800</v>
      </c>
      <c r="U345" s="135">
        <v>15200</v>
      </c>
      <c r="V345" s="135">
        <v>15000</v>
      </c>
      <c r="W345" s="226">
        <f t="shared" si="53"/>
        <v>-1400</v>
      </c>
      <c r="X345" s="226">
        <f t="shared" si="57"/>
        <v>-1200</v>
      </c>
      <c r="Y345" s="226"/>
    </row>
    <row r="346" spans="1:25" s="140" customFormat="1" ht="16.5" customHeight="1">
      <c r="A346" s="136">
        <v>42853</v>
      </c>
      <c r="B346" s="135">
        <v>13700</v>
      </c>
      <c r="C346" s="136">
        <v>42853</v>
      </c>
      <c r="D346" s="226">
        <v>1680</v>
      </c>
      <c r="E346" s="226">
        <v>1570</v>
      </c>
      <c r="F346" s="135">
        <f t="shared" si="58"/>
        <v>110</v>
      </c>
      <c r="G346" s="136">
        <v>42853</v>
      </c>
      <c r="H346" s="46">
        <v>1955.7</v>
      </c>
      <c r="I346" s="46">
        <v>2201</v>
      </c>
      <c r="J346" s="46">
        <v>2143.152</v>
      </c>
      <c r="K346" s="138">
        <f t="shared" si="60"/>
        <v>1.0958490566037735</v>
      </c>
      <c r="L346" s="138">
        <f t="shared" si="59"/>
        <v>0.97371740118128125</v>
      </c>
      <c r="Q346" s="136">
        <v>42853</v>
      </c>
      <c r="R346" s="142">
        <v>30.013999999999999</v>
      </c>
      <c r="S346" s="136">
        <v>42849</v>
      </c>
      <c r="T346" s="135">
        <v>13500</v>
      </c>
      <c r="U346" s="135">
        <v>15100</v>
      </c>
      <c r="V346" s="135">
        <v>14500</v>
      </c>
      <c r="W346" s="226">
        <f t="shared" si="53"/>
        <v>-1600</v>
      </c>
      <c r="X346" s="226">
        <f t="shared" si="57"/>
        <v>-1000</v>
      </c>
      <c r="Y346" s="226"/>
    </row>
    <row r="347" spans="1:25" s="140" customFormat="1" ht="16.5" customHeight="1">
      <c r="A347" s="136">
        <v>42852</v>
      </c>
      <c r="B347" s="135">
        <v>13400</v>
      </c>
      <c r="C347" s="136">
        <v>42852</v>
      </c>
      <c r="D347" s="226">
        <v>1660</v>
      </c>
      <c r="E347" s="226">
        <v>1560</v>
      </c>
      <c r="F347" s="135">
        <f t="shared" si="58"/>
        <v>100</v>
      </c>
      <c r="G347" s="136">
        <v>42852</v>
      </c>
      <c r="H347" s="46">
        <v>1934.9999999999998</v>
      </c>
      <c r="I347" s="46">
        <v>2217</v>
      </c>
      <c r="J347" s="46">
        <v>2119.9110000000001</v>
      </c>
      <c r="K347" s="138">
        <f t="shared" si="60"/>
        <v>1.0955612403100776</v>
      </c>
      <c r="L347" s="138">
        <f t="shared" si="59"/>
        <v>0.95620703653585926</v>
      </c>
      <c r="Q347" s="136">
        <v>42852</v>
      </c>
      <c r="R347" s="142">
        <v>29.988</v>
      </c>
      <c r="S347" s="136">
        <v>42846</v>
      </c>
      <c r="T347" s="135">
        <v>13800</v>
      </c>
      <c r="U347" s="135">
        <v>15000</v>
      </c>
      <c r="V347" s="135">
        <v>13700</v>
      </c>
      <c r="W347" s="226">
        <f t="shared" si="53"/>
        <v>-1200</v>
      </c>
      <c r="X347" s="226">
        <f t="shared" si="57"/>
        <v>100</v>
      </c>
      <c r="Y347" s="226"/>
    </row>
    <row r="348" spans="1:25" s="140" customFormat="1" ht="16.5" customHeight="1">
      <c r="A348" s="136">
        <v>42851</v>
      </c>
      <c r="B348" s="135">
        <v>13600</v>
      </c>
      <c r="C348" s="136">
        <v>42851</v>
      </c>
      <c r="D348" s="226">
        <v>1670</v>
      </c>
      <c r="E348" s="226">
        <v>1540</v>
      </c>
      <c r="F348" s="135">
        <f t="shared" si="58"/>
        <v>130</v>
      </c>
      <c r="G348" s="136">
        <v>42851</v>
      </c>
      <c r="H348" s="46">
        <v>1969.2</v>
      </c>
      <c r="I348" s="46">
        <v>2240</v>
      </c>
      <c r="J348" s="46">
        <v>2106.8519999999999</v>
      </c>
      <c r="K348" s="138">
        <f t="shared" si="60"/>
        <v>1.0699024984765386</v>
      </c>
      <c r="L348" s="138">
        <f t="shared" si="59"/>
        <v>0.94055892857142853</v>
      </c>
      <c r="Q348" s="136">
        <v>42851</v>
      </c>
      <c r="R348" s="142">
        <v>29.550999999999998</v>
      </c>
      <c r="S348" s="136">
        <v>42845</v>
      </c>
      <c r="T348" s="135">
        <v>13300</v>
      </c>
      <c r="U348" s="135">
        <v>14500</v>
      </c>
      <c r="V348" s="135">
        <v>13300</v>
      </c>
      <c r="W348" s="226">
        <f t="shared" si="53"/>
        <v>-1200</v>
      </c>
      <c r="X348" s="226">
        <f t="shared" si="57"/>
        <v>0</v>
      </c>
      <c r="Y348" s="226"/>
    </row>
    <row r="349" spans="1:25" s="140" customFormat="1" ht="16.5" customHeight="1">
      <c r="A349" s="136">
        <v>42850</v>
      </c>
      <c r="B349" s="135">
        <v>13800</v>
      </c>
      <c r="C349" s="136">
        <v>42850</v>
      </c>
      <c r="D349" s="226">
        <v>1680</v>
      </c>
      <c r="E349" s="226">
        <v>1540</v>
      </c>
      <c r="F349" s="135">
        <f t="shared" si="58"/>
        <v>140</v>
      </c>
      <c r="G349" s="136">
        <v>42850</v>
      </c>
      <c r="H349" s="46">
        <v>1988.1</v>
      </c>
      <c r="I349" s="46">
        <v>2225</v>
      </c>
      <c r="J349" s="46">
        <v>2130.0839999999998</v>
      </c>
      <c r="K349" s="138">
        <f t="shared" si="60"/>
        <v>1.0714169307378905</v>
      </c>
      <c r="L349" s="138">
        <f t="shared" si="59"/>
        <v>0.95734112359550549</v>
      </c>
      <c r="Q349" s="136">
        <v>42850</v>
      </c>
      <c r="R349" s="142">
        <v>29.492999999999999</v>
      </c>
      <c r="S349" s="136">
        <v>42844</v>
      </c>
      <c r="T349" s="135">
        <v>13200</v>
      </c>
      <c r="U349" s="135">
        <v>14500</v>
      </c>
      <c r="V349" s="135">
        <v>13000</v>
      </c>
      <c r="W349" s="226">
        <f t="shared" si="53"/>
        <v>-1300</v>
      </c>
      <c r="X349" s="226">
        <f t="shared" si="57"/>
        <v>200</v>
      </c>
      <c r="Y349" s="226"/>
    </row>
    <row r="350" spans="1:25" s="140" customFormat="1" ht="16.5" customHeight="1">
      <c r="A350" s="136">
        <v>42849</v>
      </c>
      <c r="B350" s="135">
        <v>13500</v>
      </c>
      <c r="C350" s="136">
        <v>42849</v>
      </c>
      <c r="D350" s="226">
        <v>1660</v>
      </c>
      <c r="E350" s="226">
        <v>1540</v>
      </c>
      <c r="F350" s="135">
        <f t="shared" si="58"/>
        <v>120</v>
      </c>
      <c r="G350" s="136">
        <v>42849</v>
      </c>
      <c r="H350" s="46">
        <v>1976.52</v>
      </c>
      <c r="I350" s="46">
        <v>2224</v>
      </c>
      <c r="J350" s="46">
        <v>2152.6195000000002</v>
      </c>
      <c r="K350" s="138">
        <f t="shared" si="60"/>
        <v>1.089095733916176</v>
      </c>
      <c r="L350" s="138">
        <f t="shared" si="59"/>
        <v>0.96790445143884907</v>
      </c>
      <c r="Q350" s="136">
        <v>42849</v>
      </c>
      <c r="R350" s="142">
        <v>29.51</v>
      </c>
      <c r="S350" s="136">
        <v>42843</v>
      </c>
      <c r="T350" s="135">
        <v>13800</v>
      </c>
      <c r="U350" s="135">
        <v>14400</v>
      </c>
      <c r="V350" s="135">
        <v>12800</v>
      </c>
      <c r="W350" s="226">
        <f t="shared" si="53"/>
        <v>-600</v>
      </c>
      <c r="X350" s="226">
        <f t="shared" si="57"/>
        <v>1000</v>
      </c>
      <c r="Y350" s="226"/>
    </row>
    <row r="351" spans="1:25" s="140" customFormat="1" ht="16.5" customHeight="1">
      <c r="A351" s="136">
        <v>42846</v>
      </c>
      <c r="B351" s="135">
        <v>13800</v>
      </c>
      <c r="C351" s="136">
        <v>42846</v>
      </c>
      <c r="D351" s="226">
        <v>1680</v>
      </c>
      <c r="E351" s="226">
        <v>1540</v>
      </c>
      <c r="F351" s="135">
        <f t="shared" si="58"/>
        <v>140</v>
      </c>
      <c r="G351" s="136">
        <v>42846</v>
      </c>
      <c r="H351" s="46">
        <v>1987.2</v>
      </c>
      <c r="I351" s="46">
        <v>2180</v>
      </c>
      <c r="J351" s="46">
        <v>2174.3235</v>
      </c>
      <c r="K351" s="138">
        <f t="shared" si="60"/>
        <v>1.094164402173913</v>
      </c>
      <c r="L351" s="138">
        <f t="shared" si="59"/>
        <v>0.99739610091743114</v>
      </c>
      <c r="Q351" s="136">
        <v>42846</v>
      </c>
      <c r="R351" s="142">
        <v>29.561</v>
      </c>
      <c r="S351" s="136">
        <v>42842</v>
      </c>
      <c r="T351" s="135">
        <v>13800</v>
      </c>
      <c r="U351" s="135">
        <v>14400</v>
      </c>
      <c r="V351" s="135">
        <v>12500</v>
      </c>
      <c r="W351" s="226">
        <f t="shared" si="53"/>
        <v>-600</v>
      </c>
      <c r="X351" s="226">
        <f t="shared" si="57"/>
        <v>1300</v>
      </c>
      <c r="Y351" s="226"/>
    </row>
    <row r="352" spans="1:25" s="140" customFormat="1" ht="16.5" customHeight="1">
      <c r="A352" s="136">
        <v>42845</v>
      </c>
      <c r="B352" s="135">
        <v>13300</v>
      </c>
      <c r="C352" s="136">
        <v>42845</v>
      </c>
      <c r="D352" s="226">
        <v>1620</v>
      </c>
      <c r="E352" s="226">
        <v>1530</v>
      </c>
      <c r="F352" s="135">
        <f t="shared" si="58"/>
        <v>90</v>
      </c>
      <c r="G352" s="136">
        <v>42845</v>
      </c>
      <c r="H352" s="46">
        <v>1848.21</v>
      </c>
      <c r="I352" s="46">
        <v>2140</v>
      </c>
      <c r="J352" s="46">
        <v>2178.819</v>
      </c>
      <c r="K352" s="138">
        <f t="shared" si="60"/>
        <v>1.1788806466797603</v>
      </c>
      <c r="L352" s="138">
        <f t="shared" si="59"/>
        <v>1.0181397196261681</v>
      </c>
      <c r="Q352" s="136">
        <v>42845</v>
      </c>
      <c r="R352" s="142">
        <v>29.617000000000001</v>
      </c>
      <c r="S352" s="136">
        <v>42839</v>
      </c>
      <c r="T352" s="135">
        <v>13700</v>
      </c>
      <c r="U352" s="135">
        <v>14400</v>
      </c>
      <c r="V352" s="135">
        <v>12500</v>
      </c>
      <c r="W352" s="226">
        <f t="shared" si="53"/>
        <v>-700</v>
      </c>
      <c r="X352" s="226">
        <f t="shared" si="57"/>
        <v>1200</v>
      </c>
      <c r="Y352" s="226"/>
    </row>
    <row r="353" spans="1:25" s="140" customFormat="1" ht="16.5" customHeight="1">
      <c r="A353" s="136">
        <v>42844</v>
      </c>
      <c r="B353" s="135">
        <v>13200</v>
      </c>
      <c r="C353" s="136">
        <v>42844</v>
      </c>
      <c r="D353" s="226">
        <v>1610</v>
      </c>
      <c r="E353" s="226">
        <v>1520</v>
      </c>
      <c r="F353" s="135">
        <f t="shared" si="58"/>
        <v>90</v>
      </c>
      <c r="G353" s="136">
        <v>42844</v>
      </c>
      <c r="H353" s="46">
        <v>1867.6</v>
      </c>
      <c r="I353" s="46">
        <v>2120</v>
      </c>
      <c r="J353" s="46">
        <v>2178.819</v>
      </c>
      <c r="K353" s="138">
        <f t="shared" si="60"/>
        <v>1.1666411437138573</v>
      </c>
      <c r="L353" s="138">
        <f t="shared" si="59"/>
        <v>1.0277448113207548</v>
      </c>
      <c r="Q353" s="136">
        <v>42844</v>
      </c>
      <c r="R353" s="142">
        <v>29.495999999999999</v>
      </c>
      <c r="S353" s="136">
        <v>42838</v>
      </c>
      <c r="T353" s="135">
        <v>13800</v>
      </c>
      <c r="U353" s="135">
        <v>14300</v>
      </c>
      <c r="V353" s="135">
        <v>12300</v>
      </c>
      <c r="W353" s="226">
        <f t="shared" si="53"/>
        <v>-500</v>
      </c>
      <c r="X353" s="226">
        <f t="shared" si="57"/>
        <v>1500</v>
      </c>
      <c r="Y353" s="226"/>
    </row>
    <row r="354" spans="1:25" s="140" customFormat="1" ht="16.5" customHeight="1">
      <c r="A354" s="136">
        <v>42843</v>
      </c>
      <c r="B354" s="135">
        <v>13800</v>
      </c>
      <c r="C354" s="136">
        <v>42843</v>
      </c>
      <c r="D354" s="226">
        <v>1670</v>
      </c>
      <c r="E354" s="226">
        <v>1590</v>
      </c>
      <c r="F354" s="135">
        <f t="shared" si="58"/>
        <v>80</v>
      </c>
      <c r="G354" s="136">
        <v>42843</v>
      </c>
      <c r="H354" s="46">
        <v>1958.68</v>
      </c>
      <c r="I354" s="46">
        <v>2125</v>
      </c>
      <c r="J354" s="46">
        <v>2180.3174999999997</v>
      </c>
      <c r="K354" s="138">
        <f t="shared" si="60"/>
        <v>1.1131565646251556</v>
      </c>
      <c r="L354" s="138">
        <f t="shared" si="59"/>
        <v>1.0260317647058821</v>
      </c>
      <c r="Q354" s="136">
        <v>42843</v>
      </c>
      <c r="R354" s="142">
        <v>29.097000000000001</v>
      </c>
      <c r="S354" s="136">
        <v>42837</v>
      </c>
      <c r="T354" s="135">
        <v>13800</v>
      </c>
      <c r="U354" s="135">
        <v>15100</v>
      </c>
      <c r="V354" s="135">
        <v>12600</v>
      </c>
      <c r="W354" s="226">
        <f t="shared" si="53"/>
        <v>-1300</v>
      </c>
      <c r="X354" s="226">
        <f t="shared" si="57"/>
        <v>1200</v>
      </c>
      <c r="Y354" s="226"/>
    </row>
    <row r="355" spans="1:25" s="140" customFormat="1" ht="16.5" customHeight="1">
      <c r="A355" s="136">
        <v>42842</v>
      </c>
      <c r="B355" s="135">
        <v>13800</v>
      </c>
      <c r="C355" s="136">
        <v>42842</v>
      </c>
      <c r="D355" s="226">
        <v>1700</v>
      </c>
      <c r="E355" s="226">
        <v>1605</v>
      </c>
      <c r="F355" s="135">
        <f t="shared" si="58"/>
        <v>95</v>
      </c>
      <c r="G355" s="136">
        <v>42842</v>
      </c>
      <c r="H355" s="46">
        <v>1991.8</v>
      </c>
      <c r="I355" s="46">
        <v>2193</v>
      </c>
      <c r="J355" s="46">
        <v>2178.819</v>
      </c>
      <c r="K355" s="138">
        <f t="shared" si="60"/>
        <v>1.0938944673159956</v>
      </c>
      <c r="L355" s="138">
        <f t="shared" si="59"/>
        <v>0.9935335157318741</v>
      </c>
      <c r="Q355" s="136">
        <v>42842</v>
      </c>
      <c r="R355" s="142">
        <v>29.111999999999998</v>
      </c>
      <c r="S355" s="136">
        <v>42836</v>
      </c>
      <c r="T355" s="135">
        <v>14300</v>
      </c>
      <c r="U355" s="135">
        <v>15400</v>
      </c>
      <c r="V355" s="135">
        <v>12900</v>
      </c>
      <c r="W355" s="226">
        <f t="shared" si="53"/>
        <v>-1100</v>
      </c>
      <c r="X355" s="226">
        <f t="shared" si="57"/>
        <v>1400</v>
      </c>
      <c r="Y355" s="226"/>
    </row>
    <row r="356" spans="1:25" s="140" customFormat="1" ht="16.5" customHeight="1">
      <c r="A356" s="136">
        <v>42839</v>
      </c>
      <c r="B356" s="135">
        <v>13700</v>
      </c>
      <c r="C356" s="136">
        <v>42839</v>
      </c>
      <c r="D356" s="226">
        <v>1700</v>
      </c>
      <c r="E356" s="226">
        <v>1600</v>
      </c>
      <c r="F356" s="135">
        <f t="shared" si="58"/>
        <v>100</v>
      </c>
      <c r="G356" s="136">
        <v>42839</v>
      </c>
      <c r="H356" s="46">
        <v>2010.1999999999998</v>
      </c>
      <c r="I356" s="46"/>
      <c r="J356" s="46">
        <v>2153.3159999999998</v>
      </c>
      <c r="K356" s="46"/>
      <c r="L356" s="46"/>
      <c r="Q356" s="136">
        <v>42839</v>
      </c>
      <c r="R356" s="142">
        <v>29.023</v>
      </c>
      <c r="S356" s="136">
        <v>42835</v>
      </c>
      <c r="T356" s="135">
        <v>14400</v>
      </c>
      <c r="U356" s="135">
        <v>16000</v>
      </c>
      <c r="V356" s="135">
        <v>13000</v>
      </c>
      <c r="W356" s="226">
        <f t="shared" si="53"/>
        <v>-1600</v>
      </c>
      <c r="X356" s="226">
        <f t="shared" si="57"/>
        <v>1400</v>
      </c>
      <c r="Y356" s="226"/>
    </row>
    <row r="357" spans="1:25" s="140" customFormat="1" ht="16.5" customHeight="1">
      <c r="A357" s="136">
        <v>42838</v>
      </c>
      <c r="B357" s="135">
        <v>13800</v>
      </c>
      <c r="C357" s="136">
        <v>42838</v>
      </c>
      <c r="D357" s="226">
        <v>1720</v>
      </c>
      <c r="E357" s="226">
        <v>1630</v>
      </c>
      <c r="F357" s="135">
        <f t="shared" si="58"/>
        <v>90</v>
      </c>
      <c r="G357" s="136">
        <v>42838</v>
      </c>
      <c r="H357" s="46">
        <v>2051.6</v>
      </c>
      <c r="I357" s="46">
        <v>2215</v>
      </c>
      <c r="J357" s="46">
        <v>2177.3205000000003</v>
      </c>
      <c r="K357" s="138">
        <f t="shared" ref="K357:K420" si="61">J357/H357</f>
        <v>1.0612792454669528</v>
      </c>
      <c r="L357" s="138">
        <f t="shared" ref="L357:L420" si="62">J357/I357</f>
        <v>0.98298893905191886</v>
      </c>
      <c r="Q357" s="136">
        <v>42838</v>
      </c>
      <c r="R357" s="142">
        <v>29.039000000000001</v>
      </c>
      <c r="S357" s="136">
        <v>42832</v>
      </c>
      <c r="T357" s="226">
        <v>14700</v>
      </c>
      <c r="U357" s="135">
        <v>16500</v>
      </c>
      <c r="V357" s="135">
        <v>13900</v>
      </c>
      <c r="W357" s="226">
        <f t="shared" ref="W357:W420" si="63">T357-U357</f>
        <v>-1800</v>
      </c>
      <c r="X357" s="226">
        <f t="shared" si="57"/>
        <v>800</v>
      </c>
      <c r="Y357" s="226"/>
    </row>
    <row r="358" spans="1:25" s="140" customFormat="1" ht="16.5" customHeight="1">
      <c r="A358" s="136">
        <v>42837</v>
      </c>
      <c r="B358" s="135">
        <v>13800</v>
      </c>
      <c r="C358" s="136">
        <v>42837</v>
      </c>
      <c r="D358" s="226">
        <v>1710</v>
      </c>
      <c r="E358" s="226">
        <v>1610</v>
      </c>
      <c r="F358" s="135">
        <f t="shared" si="58"/>
        <v>100</v>
      </c>
      <c r="G358" s="136">
        <v>42837</v>
      </c>
      <c r="H358" s="46">
        <v>2021.2399999999998</v>
      </c>
      <c r="I358" s="46">
        <v>2191</v>
      </c>
      <c r="J358" s="46">
        <v>2147.558</v>
      </c>
      <c r="K358" s="138">
        <f t="shared" si="61"/>
        <v>1.0624952999149038</v>
      </c>
      <c r="L358" s="138">
        <f t="shared" si="62"/>
        <v>0.98017252396166132</v>
      </c>
      <c r="Q358" s="136">
        <v>42837</v>
      </c>
      <c r="R358" s="142">
        <v>29.021000000000001</v>
      </c>
      <c r="S358" s="136">
        <v>42831</v>
      </c>
      <c r="T358" s="135">
        <v>15400</v>
      </c>
      <c r="U358" s="135">
        <v>16500</v>
      </c>
      <c r="V358" s="135">
        <v>14200</v>
      </c>
      <c r="W358" s="226">
        <f t="shared" si="63"/>
        <v>-1100</v>
      </c>
      <c r="X358" s="226">
        <f t="shared" si="57"/>
        <v>1200</v>
      </c>
      <c r="Y358" s="226"/>
    </row>
    <row r="359" spans="1:25" s="140" customFormat="1" ht="16.5" customHeight="1">
      <c r="A359" s="136">
        <v>42836</v>
      </c>
      <c r="B359" s="135">
        <v>14300</v>
      </c>
      <c r="C359" s="136">
        <v>42836</v>
      </c>
      <c r="D359" s="226">
        <v>1780</v>
      </c>
      <c r="E359" s="226">
        <v>1670</v>
      </c>
      <c r="F359" s="135">
        <f t="shared" si="58"/>
        <v>110</v>
      </c>
      <c r="G359" s="136">
        <v>42836</v>
      </c>
      <c r="H359" s="46">
        <v>2086.63</v>
      </c>
      <c r="I359" s="46">
        <v>2242</v>
      </c>
      <c r="J359" s="46">
        <v>2234.4499999999998</v>
      </c>
      <c r="K359" s="138">
        <f t="shared" si="61"/>
        <v>1.0708415004097516</v>
      </c>
      <c r="L359" s="138">
        <f t="shared" si="62"/>
        <v>0.99663247100802843</v>
      </c>
      <c r="Q359" s="136">
        <v>42836</v>
      </c>
      <c r="R359" s="142">
        <v>28.603999999999999</v>
      </c>
      <c r="S359" s="136">
        <v>42830</v>
      </c>
      <c r="T359" s="135">
        <v>15400</v>
      </c>
      <c r="U359" s="135">
        <v>16500</v>
      </c>
      <c r="V359" s="135">
        <v>14200</v>
      </c>
      <c r="W359" s="226">
        <f t="shared" si="63"/>
        <v>-1100</v>
      </c>
      <c r="X359" s="226">
        <f t="shared" si="57"/>
        <v>1200</v>
      </c>
      <c r="Y359" s="226"/>
    </row>
    <row r="360" spans="1:25" s="140" customFormat="1" ht="16.5" customHeight="1">
      <c r="A360" s="136">
        <v>42835</v>
      </c>
      <c r="B360" s="135">
        <v>14400</v>
      </c>
      <c r="C360" s="136">
        <v>42835</v>
      </c>
      <c r="D360" s="226">
        <v>1840</v>
      </c>
      <c r="E360" s="226">
        <v>1720</v>
      </c>
      <c r="F360" s="135">
        <f t="shared" si="58"/>
        <v>120</v>
      </c>
      <c r="G360" s="136">
        <v>42835</v>
      </c>
      <c r="H360" s="46">
        <v>2154.6</v>
      </c>
      <c r="I360" s="46">
        <v>2270</v>
      </c>
      <c r="J360" s="46">
        <v>2247.2960000000003</v>
      </c>
      <c r="K360" s="138">
        <f t="shared" si="61"/>
        <v>1.0430223707416693</v>
      </c>
      <c r="L360" s="138">
        <f t="shared" si="62"/>
        <v>0.98999823788546271</v>
      </c>
      <c r="Q360" s="136">
        <v>42835</v>
      </c>
      <c r="R360" s="142">
        <v>28.367000000000001</v>
      </c>
      <c r="S360" s="136">
        <v>42825</v>
      </c>
      <c r="T360" s="135">
        <v>15200</v>
      </c>
      <c r="U360" s="135">
        <v>16400</v>
      </c>
      <c r="V360" s="135">
        <v>14100</v>
      </c>
      <c r="W360" s="226">
        <f t="shared" si="63"/>
        <v>-1200</v>
      </c>
      <c r="X360" s="226">
        <f t="shared" si="57"/>
        <v>1100</v>
      </c>
      <c r="Y360" s="226"/>
    </row>
    <row r="361" spans="1:25" s="140" customFormat="1" ht="16.5" customHeight="1">
      <c r="A361" s="136">
        <v>42832</v>
      </c>
      <c r="B361" s="135">
        <v>14700</v>
      </c>
      <c r="C361" s="136">
        <v>42832</v>
      </c>
      <c r="D361" s="226">
        <v>1880</v>
      </c>
      <c r="E361" s="226">
        <v>1810</v>
      </c>
      <c r="F361" s="135">
        <f t="shared" si="58"/>
        <v>70</v>
      </c>
      <c r="G361" s="136">
        <v>42832</v>
      </c>
      <c r="H361" s="46">
        <v>2162.7000000000003</v>
      </c>
      <c r="I361" s="46">
        <v>2300</v>
      </c>
      <c r="J361" s="46">
        <v>2271.3074999999999</v>
      </c>
      <c r="K361" s="138">
        <f t="shared" si="61"/>
        <v>1.05021847690387</v>
      </c>
      <c r="L361" s="138">
        <f t="shared" si="62"/>
        <v>0.98752499999999999</v>
      </c>
      <c r="Q361" s="136">
        <v>42832</v>
      </c>
      <c r="R361" s="142">
        <v>28.396999999999998</v>
      </c>
      <c r="S361" s="136">
        <v>42824</v>
      </c>
      <c r="T361" s="135">
        <v>15000</v>
      </c>
      <c r="U361" s="135">
        <v>16400</v>
      </c>
      <c r="V361" s="135">
        <v>14000</v>
      </c>
      <c r="W361" s="226">
        <f t="shared" si="63"/>
        <v>-1400</v>
      </c>
      <c r="X361" s="226">
        <f t="shared" si="57"/>
        <v>1000</v>
      </c>
      <c r="Y361" s="226"/>
    </row>
    <row r="362" spans="1:25" s="140" customFormat="1" ht="16.5" customHeight="1">
      <c r="A362" s="136">
        <v>42831</v>
      </c>
      <c r="B362" s="135">
        <v>15400</v>
      </c>
      <c r="C362" s="136">
        <v>42831</v>
      </c>
      <c r="D362" s="226">
        <v>1980</v>
      </c>
      <c r="E362" s="226">
        <v>1855</v>
      </c>
      <c r="F362" s="135">
        <f t="shared" si="58"/>
        <v>125</v>
      </c>
      <c r="G362" s="136">
        <v>42831</v>
      </c>
      <c r="H362" s="46">
        <v>2238.2999999999997</v>
      </c>
      <c r="I362" s="46">
        <v>2360</v>
      </c>
      <c r="J362" s="46">
        <v>2438.1749999999997</v>
      </c>
      <c r="K362" s="138">
        <f t="shared" si="61"/>
        <v>1.0892976812759685</v>
      </c>
      <c r="L362" s="138">
        <f t="shared" si="62"/>
        <v>1.0331249999999998</v>
      </c>
      <c r="Q362" s="136">
        <v>42831</v>
      </c>
      <c r="R362" s="142">
        <v>28.402000000000001</v>
      </c>
      <c r="S362" s="136">
        <v>42823</v>
      </c>
      <c r="T362" s="135">
        <v>15200</v>
      </c>
      <c r="U362" s="135">
        <v>16400</v>
      </c>
      <c r="V362" s="135">
        <v>14000</v>
      </c>
      <c r="W362" s="226">
        <f t="shared" si="63"/>
        <v>-1200</v>
      </c>
      <c r="X362" s="226">
        <f t="shared" si="57"/>
        <v>1200</v>
      </c>
      <c r="Y362" s="226"/>
    </row>
    <row r="363" spans="1:25" s="140" customFormat="1" ht="16.5" customHeight="1">
      <c r="A363" s="136">
        <v>42830</v>
      </c>
      <c r="B363" s="135">
        <v>15400</v>
      </c>
      <c r="C363" s="136">
        <v>42830</v>
      </c>
      <c r="D363" s="226">
        <v>1980</v>
      </c>
      <c r="E363" s="226">
        <v>1850</v>
      </c>
      <c r="F363" s="135">
        <f t="shared" si="58"/>
        <v>130</v>
      </c>
      <c r="G363" s="136">
        <v>42830</v>
      </c>
      <c r="H363" s="46">
        <v>2256.2999999999997</v>
      </c>
      <c r="I363" s="46">
        <v>2364</v>
      </c>
      <c r="J363" s="46">
        <v>2464.0439999999999</v>
      </c>
      <c r="K363" s="138">
        <f t="shared" si="61"/>
        <v>1.0920728626512433</v>
      </c>
      <c r="L363" s="138">
        <f t="shared" si="62"/>
        <v>1.0423197969543148</v>
      </c>
      <c r="Q363" s="136">
        <v>42830</v>
      </c>
      <c r="R363" s="142">
        <v>28.404</v>
      </c>
      <c r="S363" s="136">
        <v>42822</v>
      </c>
      <c r="T363" s="135">
        <v>15000</v>
      </c>
      <c r="U363" s="135">
        <v>16400</v>
      </c>
      <c r="V363" s="135">
        <v>13800</v>
      </c>
      <c r="W363" s="226">
        <f t="shared" si="63"/>
        <v>-1400</v>
      </c>
      <c r="X363" s="226">
        <f t="shared" si="57"/>
        <v>1200</v>
      </c>
      <c r="Y363" s="226"/>
    </row>
    <row r="364" spans="1:25" s="140" customFormat="1" ht="16.5" customHeight="1">
      <c r="A364" s="136">
        <v>42825</v>
      </c>
      <c r="B364" s="135">
        <v>15200</v>
      </c>
      <c r="C364" s="136">
        <v>42825</v>
      </c>
      <c r="D364" s="226">
        <v>1940</v>
      </c>
      <c r="E364" s="226">
        <v>1810</v>
      </c>
      <c r="F364" s="135">
        <f t="shared" si="58"/>
        <v>130</v>
      </c>
      <c r="G364" s="136">
        <v>42825</v>
      </c>
      <c r="H364" s="46">
        <v>2204.9999999999995</v>
      </c>
      <c r="I364" s="46">
        <v>2264.0000000000005</v>
      </c>
      <c r="J364" s="46">
        <v>2375.1089999999999</v>
      </c>
      <c r="K364" s="138">
        <f t="shared" si="61"/>
        <v>1.0771469387755104</v>
      </c>
      <c r="L364" s="138">
        <f t="shared" si="62"/>
        <v>1.0490764134275616</v>
      </c>
      <c r="Q364" s="136">
        <v>42825</v>
      </c>
      <c r="R364" s="142">
        <v>28.427</v>
      </c>
      <c r="S364" s="136">
        <v>42821</v>
      </c>
      <c r="T364" s="135">
        <v>14500</v>
      </c>
      <c r="U364" s="135">
        <v>17300</v>
      </c>
      <c r="V364" s="135">
        <v>14200</v>
      </c>
      <c r="W364" s="226">
        <f t="shared" si="63"/>
        <v>-2800</v>
      </c>
      <c r="X364" s="226">
        <f t="shared" si="57"/>
        <v>300</v>
      </c>
      <c r="Y364" s="226"/>
    </row>
    <row r="365" spans="1:25" s="140" customFormat="1" ht="16.5" customHeight="1">
      <c r="A365" s="136">
        <v>42824</v>
      </c>
      <c r="B365" s="135">
        <v>15000</v>
      </c>
      <c r="C365" s="136">
        <v>42824</v>
      </c>
      <c r="D365" s="226">
        <v>1940</v>
      </c>
      <c r="E365" s="226">
        <v>1810</v>
      </c>
      <c r="F365" s="135">
        <f t="shared" si="58"/>
        <v>130</v>
      </c>
      <c r="G365" s="136">
        <v>42824</v>
      </c>
      <c r="H365" s="46">
        <v>2149.35</v>
      </c>
      <c r="I365" s="46">
        <v>2271</v>
      </c>
      <c r="J365" s="46">
        <v>2365.13</v>
      </c>
      <c r="K365" s="138">
        <f t="shared" si="61"/>
        <v>1.1003931421127318</v>
      </c>
      <c r="L365" s="138">
        <f t="shared" si="62"/>
        <v>1.0414487010127698</v>
      </c>
      <c r="Q365" s="136">
        <v>42824</v>
      </c>
      <c r="R365" s="142">
        <v>28.236999999999998</v>
      </c>
      <c r="S365" s="136">
        <v>42818</v>
      </c>
      <c r="T365" s="135">
        <v>15500</v>
      </c>
      <c r="U365" s="135">
        <v>17500</v>
      </c>
      <c r="V365" s="135">
        <v>15500</v>
      </c>
      <c r="W365" s="226">
        <f t="shared" si="63"/>
        <v>-2000</v>
      </c>
      <c r="X365" s="226">
        <f t="shared" si="57"/>
        <v>0</v>
      </c>
      <c r="Y365" s="226"/>
    </row>
    <row r="366" spans="1:25" s="140" customFormat="1" ht="16.5" customHeight="1">
      <c r="A366" s="136">
        <v>42823</v>
      </c>
      <c r="B366" s="135">
        <v>15200</v>
      </c>
      <c r="C366" s="136">
        <v>42823</v>
      </c>
      <c r="D366" s="226">
        <v>1960</v>
      </c>
      <c r="E366" s="226">
        <v>1860</v>
      </c>
      <c r="F366" s="135">
        <f t="shared" si="58"/>
        <v>100</v>
      </c>
      <c r="G366" s="136">
        <v>42823</v>
      </c>
      <c r="H366" s="46">
        <v>2195.9999999999995</v>
      </c>
      <c r="I366" s="46">
        <v>2310</v>
      </c>
      <c r="J366" s="46">
        <v>2412.498</v>
      </c>
      <c r="K366" s="138">
        <f t="shared" si="61"/>
        <v>1.0985874316939894</v>
      </c>
      <c r="L366" s="138">
        <f t="shared" si="62"/>
        <v>1.0443714285714285</v>
      </c>
      <c r="Q366" s="136">
        <v>42823</v>
      </c>
      <c r="R366" s="142">
        <v>28.206</v>
      </c>
      <c r="S366" s="136">
        <v>42817</v>
      </c>
      <c r="T366" s="135">
        <v>15700</v>
      </c>
      <c r="U366" s="135">
        <v>19400</v>
      </c>
      <c r="V366" s="135">
        <v>17000</v>
      </c>
      <c r="W366" s="226">
        <f t="shared" si="63"/>
        <v>-3700</v>
      </c>
      <c r="X366" s="226">
        <f t="shared" si="57"/>
        <v>-1300</v>
      </c>
      <c r="Y366" s="226"/>
    </row>
    <row r="367" spans="1:25" s="140" customFormat="1" ht="16.5" customHeight="1">
      <c r="A367" s="136">
        <v>42822</v>
      </c>
      <c r="B367" s="135">
        <v>15000</v>
      </c>
      <c r="C367" s="136">
        <v>42822</v>
      </c>
      <c r="D367" s="226">
        <v>1930</v>
      </c>
      <c r="E367" s="226">
        <v>1810</v>
      </c>
      <c r="F367" s="135">
        <f t="shared" si="58"/>
        <v>120</v>
      </c>
      <c r="G367" s="136">
        <v>42822</v>
      </c>
      <c r="H367" s="46">
        <v>2168.1</v>
      </c>
      <c r="I367" s="46">
        <v>2270</v>
      </c>
      <c r="J367" s="46">
        <v>2355.6985</v>
      </c>
      <c r="K367" s="138">
        <f t="shared" si="61"/>
        <v>1.0865266823486002</v>
      </c>
      <c r="L367" s="138">
        <f t="shared" si="62"/>
        <v>1.037752643171806</v>
      </c>
      <c r="Q367" s="136">
        <v>42822</v>
      </c>
      <c r="R367" s="142">
        <v>28.114999999999998</v>
      </c>
      <c r="S367" s="136">
        <v>42816</v>
      </c>
      <c r="T367" s="135">
        <v>15700</v>
      </c>
      <c r="U367" s="135">
        <v>19500</v>
      </c>
      <c r="V367" s="135">
        <v>17400</v>
      </c>
      <c r="W367" s="226">
        <f t="shared" si="63"/>
        <v>-3800</v>
      </c>
      <c r="X367" s="226">
        <f t="shared" si="57"/>
        <v>-1700</v>
      </c>
      <c r="Y367" s="226"/>
    </row>
    <row r="368" spans="1:25" s="140" customFormat="1" ht="16.5" customHeight="1">
      <c r="A368" s="136">
        <v>42821</v>
      </c>
      <c r="B368" s="135">
        <v>14500</v>
      </c>
      <c r="C368" s="136">
        <v>42821</v>
      </c>
      <c r="D368" s="226">
        <v>1930</v>
      </c>
      <c r="E368" s="226">
        <v>1820</v>
      </c>
      <c r="F368" s="135">
        <f t="shared" si="58"/>
        <v>110</v>
      </c>
      <c r="G368" s="136">
        <v>42821</v>
      </c>
      <c r="H368" s="46">
        <v>2137.4999999999995</v>
      </c>
      <c r="I368" s="46">
        <v>2244</v>
      </c>
      <c r="J368" s="46">
        <v>2351.44</v>
      </c>
      <c r="K368" s="138">
        <f t="shared" si="61"/>
        <v>1.1000888888888891</v>
      </c>
      <c r="L368" s="138">
        <f t="shared" si="62"/>
        <v>1.0478787878787879</v>
      </c>
      <c r="Q368" s="136">
        <v>42821</v>
      </c>
      <c r="R368" s="142">
        <v>28.187999999999999</v>
      </c>
      <c r="S368" s="136">
        <v>42815</v>
      </c>
      <c r="T368" s="135">
        <v>16300</v>
      </c>
      <c r="U368" s="135">
        <v>20300</v>
      </c>
      <c r="V368" s="135">
        <v>17700</v>
      </c>
      <c r="W368" s="226">
        <f t="shared" si="63"/>
        <v>-4000</v>
      </c>
      <c r="X368" s="226">
        <f t="shared" si="57"/>
        <v>-1400</v>
      </c>
      <c r="Y368" s="226"/>
    </row>
    <row r="369" spans="1:25" s="140" customFormat="1" ht="16.5" customHeight="1">
      <c r="A369" s="136">
        <v>42818</v>
      </c>
      <c r="B369" s="135">
        <v>15500</v>
      </c>
      <c r="C369" s="136">
        <v>42818</v>
      </c>
      <c r="D369" s="226">
        <v>2015</v>
      </c>
      <c r="E369" s="226">
        <v>1905</v>
      </c>
      <c r="F369" s="135">
        <f t="shared" si="58"/>
        <v>110</v>
      </c>
      <c r="G369" s="136">
        <v>42818</v>
      </c>
      <c r="H369" s="46">
        <v>2226.6</v>
      </c>
      <c r="I369" s="46">
        <v>2310</v>
      </c>
      <c r="J369" s="131">
        <v>2448.7979999999998</v>
      </c>
      <c r="K369" s="138">
        <f t="shared" si="61"/>
        <v>1.0997925087577471</v>
      </c>
      <c r="L369" s="138">
        <f t="shared" si="62"/>
        <v>1.0600857142857143</v>
      </c>
      <c r="Q369" s="136">
        <v>42818</v>
      </c>
      <c r="R369" s="142">
        <v>28.573</v>
      </c>
      <c r="S369" s="136">
        <v>42814</v>
      </c>
      <c r="T369" s="135">
        <v>16900</v>
      </c>
      <c r="U369" s="135">
        <v>20300</v>
      </c>
      <c r="V369" s="135">
        <v>17800</v>
      </c>
      <c r="W369" s="226">
        <f t="shared" si="63"/>
        <v>-3400</v>
      </c>
      <c r="X369" s="226">
        <f t="shared" si="57"/>
        <v>-900</v>
      </c>
      <c r="Y369" s="226"/>
    </row>
    <row r="370" spans="1:25" s="140" customFormat="1" ht="16.5" customHeight="1">
      <c r="A370" s="136">
        <v>42817</v>
      </c>
      <c r="B370" s="135">
        <v>15700</v>
      </c>
      <c r="C370" s="136">
        <v>42817</v>
      </c>
      <c r="D370" s="226">
        <v>2015</v>
      </c>
      <c r="E370" s="226">
        <v>1915</v>
      </c>
      <c r="F370" s="135">
        <f t="shared" si="58"/>
        <v>100</v>
      </c>
      <c r="G370" s="136">
        <v>42817</v>
      </c>
      <c r="H370" s="46">
        <v>2250</v>
      </c>
      <c r="I370" s="46">
        <v>2345</v>
      </c>
      <c r="J370" s="131">
        <v>2407.4159999999997</v>
      </c>
      <c r="K370" s="138">
        <f t="shared" si="61"/>
        <v>1.0699626666666666</v>
      </c>
      <c r="L370" s="138">
        <f t="shared" si="62"/>
        <v>1.0266166311300637</v>
      </c>
      <c r="Q370" s="136">
        <v>42817</v>
      </c>
      <c r="R370" s="142">
        <v>28.283000000000001</v>
      </c>
      <c r="S370" s="136">
        <v>42811</v>
      </c>
      <c r="T370" s="135">
        <v>17050</v>
      </c>
      <c r="U370" s="135">
        <v>20200</v>
      </c>
      <c r="V370" s="135">
        <v>17800</v>
      </c>
      <c r="W370" s="226">
        <f t="shared" si="63"/>
        <v>-3150</v>
      </c>
      <c r="X370" s="226">
        <f t="shared" si="57"/>
        <v>-750</v>
      </c>
      <c r="Y370" s="226"/>
    </row>
    <row r="371" spans="1:25" s="140" customFormat="1" ht="16.5" customHeight="1">
      <c r="A371" s="136">
        <v>42816</v>
      </c>
      <c r="B371" s="135">
        <v>15700</v>
      </c>
      <c r="C371" s="136">
        <v>42816</v>
      </c>
      <c r="D371" s="226">
        <v>2015</v>
      </c>
      <c r="E371" s="226">
        <v>1915</v>
      </c>
      <c r="F371" s="135">
        <f t="shared" si="58"/>
        <v>100</v>
      </c>
      <c r="G371" s="136">
        <v>42816</v>
      </c>
      <c r="H371" s="46">
        <v>2240.9999999999995</v>
      </c>
      <c r="I371" s="46">
        <v>2303</v>
      </c>
      <c r="J371" s="131">
        <v>2407.8240000000001</v>
      </c>
      <c r="K371" s="138">
        <f t="shared" si="61"/>
        <v>1.0744417670682733</v>
      </c>
      <c r="L371" s="138">
        <f t="shared" si="62"/>
        <v>1.0455162831089884</v>
      </c>
      <c r="Q371" s="136">
        <v>42816</v>
      </c>
      <c r="R371" s="142">
        <v>28.187999999999999</v>
      </c>
      <c r="S371" s="136">
        <v>42810</v>
      </c>
      <c r="T371" s="135">
        <v>16250</v>
      </c>
      <c r="U371" s="135">
        <v>20200</v>
      </c>
      <c r="V371" s="135">
        <v>18000</v>
      </c>
      <c r="W371" s="226">
        <f t="shared" si="63"/>
        <v>-3950</v>
      </c>
      <c r="X371" s="226">
        <f t="shared" si="57"/>
        <v>-1750</v>
      </c>
      <c r="Y371" s="226"/>
    </row>
    <row r="372" spans="1:25" s="140" customFormat="1" ht="16.5" customHeight="1">
      <c r="A372" s="136">
        <v>42815</v>
      </c>
      <c r="B372" s="135">
        <v>16300</v>
      </c>
      <c r="C372" s="136">
        <v>42815</v>
      </c>
      <c r="D372" s="226">
        <v>2075</v>
      </c>
      <c r="E372" s="226">
        <v>1990</v>
      </c>
      <c r="F372" s="135">
        <f t="shared" si="58"/>
        <v>85</v>
      </c>
      <c r="G372" s="136">
        <v>42815</v>
      </c>
      <c r="H372" s="46">
        <v>2367</v>
      </c>
      <c r="I372" s="46">
        <v>2390</v>
      </c>
      <c r="J372" s="131">
        <v>2542.4519999999998</v>
      </c>
      <c r="K372" s="138">
        <f t="shared" si="61"/>
        <v>1.074124207858048</v>
      </c>
      <c r="L372" s="138">
        <f t="shared" si="62"/>
        <v>1.0637874476987448</v>
      </c>
      <c r="Q372" s="136">
        <v>42815</v>
      </c>
      <c r="R372" s="6">
        <v>28.189</v>
      </c>
      <c r="S372" s="136">
        <v>42809</v>
      </c>
      <c r="T372" s="135">
        <v>16500</v>
      </c>
      <c r="U372" s="135">
        <v>20200</v>
      </c>
      <c r="V372" s="135">
        <v>18000</v>
      </c>
      <c r="W372" s="226">
        <f t="shared" si="63"/>
        <v>-3700</v>
      </c>
      <c r="X372" s="226">
        <f t="shared" si="57"/>
        <v>-1500</v>
      </c>
      <c r="Y372" s="226"/>
    </row>
    <row r="373" spans="1:25" s="140" customFormat="1" ht="16.5" customHeight="1">
      <c r="A373" s="136">
        <v>42814</v>
      </c>
      <c r="B373" s="135">
        <v>16900</v>
      </c>
      <c r="C373" s="136">
        <v>42814</v>
      </c>
      <c r="D373" s="226">
        <v>2145</v>
      </c>
      <c r="E373" s="226">
        <v>2035</v>
      </c>
      <c r="F373" s="135">
        <f t="shared" si="58"/>
        <v>110</v>
      </c>
      <c r="G373" s="136">
        <v>42811</v>
      </c>
      <c r="H373" s="46">
        <v>2358.4</v>
      </c>
      <c r="I373" s="46">
        <v>2464</v>
      </c>
      <c r="J373" s="131">
        <v>2639.7040000000002</v>
      </c>
      <c r="K373" s="138">
        <f t="shared" si="61"/>
        <v>1.1192774762550883</v>
      </c>
      <c r="L373" s="138">
        <f t="shared" si="62"/>
        <v>1.0713084415584417</v>
      </c>
      <c r="Q373" s="136">
        <v>42814</v>
      </c>
      <c r="R373" s="6">
        <v>28.193999999999999</v>
      </c>
      <c r="S373" s="136">
        <v>42808</v>
      </c>
      <c r="T373" s="135">
        <v>16500</v>
      </c>
      <c r="U373" s="135">
        <v>19600</v>
      </c>
      <c r="V373" s="135">
        <v>17400</v>
      </c>
      <c r="W373" s="226">
        <f t="shared" si="63"/>
        <v>-3100</v>
      </c>
      <c r="X373" s="226">
        <f t="shared" si="57"/>
        <v>-900</v>
      </c>
      <c r="Y373" s="226"/>
    </row>
    <row r="374" spans="1:25" s="140" customFormat="1" ht="16.5" customHeight="1">
      <c r="A374" s="136">
        <v>42811</v>
      </c>
      <c r="B374" s="135">
        <v>17050</v>
      </c>
      <c r="C374" s="136">
        <v>42811</v>
      </c>
      <c r="D374" s="226">
        <v>2165</v>
      </c>
      <c r="E374" s="226">
        <v>2055</v>
      </c>
      <c r="F374" s="135">
        <f t="shared" si="58"/>
        <v>110</v>
      </c>
      <c r="G374" s="136">
        <v>42810</v>
      </c>
      <c r="H374" s="46">
        <v>2322.3200000000002</v>
      </c>
      <c r="I374" s="46">
        <v>2420</v>
      </c>
      <c r="J374" s="131">
        <v>2589.2460000000001</v>
      </c>
      <c r="K374" s="138">
        <f t="shared" si="61"/>
        <v>1.1149393709738538</v>
      </c>
      <c r="L374" s="138">
        <f t="shared" si="62"/>
        <v>1.0699363636363637</v>
      </c>
      <c r="Q374" s="136">
        <v>42811</v>
      </c>
      <c r="R374" s="6">
        <v>27.978000000000002</v>
      </c>
      <c r="S374" s="136">
        <v>42807</v>
      </c>
      <c r="T374" s="135">
        <v>16200</v>
      </c>
      <c r="U374" s="135">
        <v>19800</v>
      </c>
      <c r="V374" s="135">
        <v>17500</v>
      </c>
      <c r="W374" s="226">
        <f t="shared" si="63"/>
        <v>-3600</v>
      </c>
      <c r="X374" s="226">
        <f t="shared" si="57"/>
        <v>-1300</v>
      </c>
      <c r="Y374" s="226"/>
    </row>
    <row r="375" spans="1:25" s="140" customFormat="1" ht="16.5" customHeight="1">
      <c r="A375" s="136">
        <v>42810</v>
      </c>
      <c r="B375" s="135">
        <v>16250</v>
      </c>
      <c r="C375" s="136">
        <v>42810</v>
      </c>
      <c r="D375" s="226">
        <v>2095</v>
      </c>
      <c r="E375" s="226">
        <v>1995</v>
      </c>
      <c r="F375" s="135">
        <f t="shared" si="58"/>
        <v>100</v>
      </c>
      <c r="G375" s="136">
        <v>42809</v>
      </c>
      <c r="H375" s="46">
        <v>2340.8000000000002</v>
      </c>
      <c r="I375" s="46">
        <v>2378</v>
      </c>
      <c r="J375" s="131">
        <v>2582.8470000000002</v>
      </c>
      <c r="K375" s="138">
        <f t="shared" si="61"/>
        <v>1.1034035372522215</v>
      </c>
      <c r="L375" s="138">
        <f t="shared" si="62"/>
        <v>1.0861425567703953</v>
      </c>
      <c r="Q375" s="136">
        <v>42810</v>
      </c>
      <c r="R375" s="6">
        <v>27.972000000000001</v>
      </c>
      <c r="S375" s="136">
        <v>42804</v>
      </c>
      <c r="T375" s="135">
        <v>16400</v>
      </c>
      <c r="U375" s="135">
        <v>20300</v>
      </c>
      <c r="V375" s="135">
        <v>18200</v>
      </c>
      <c r="W375" s="226">
        <f t="shared" si="63"/>
        <v>-3900</v>
      </c>
      <c r="X375" s="226">
        <f t="shared" si="57"/>
        <v>-1800</v>
      </c>
      <c r="Y375" s="226"/>
    </row>
    <row r="376" spans="1:25" s="140" customFormat="1" ht="16.5" customHeight="1">
      <c r="A376" s="136">
        <v>42809</v>
      </c>
      <c r="B376" s="135">
        <v>16500</v>
      </c>
      <c r="C376" s="136">
        <v>42809</v>
      </c>
      <c r="D376" s="226">
        <v>2080</v>
      </c>
      <c r="E376" s="226">
        <v>1990</v>
      </c>
      <c r="F376" s="135">
        <f t="shared" si="58"/>
        <v>90</v>
      </c>
      <c r="G376" s="136">
        <v>42808</v>
      </c>
      <c r="H376" s="46">
        <v>2279.4</v>
      </c>
      <c r="I376" s="46">
        <v>2323</v>
      </c>
      <c r="J376" s="131">
        <v>2534.4204999999997</v>
      </c>
      <c r="K376" s="138">
        <f t="shared" si="61"/>
        <v>1.1118805387382642</v>
      </c>
      <c r="L376" s="138">
        <f t="shared" si="62"/>
        <v>1.0910118381403358</v>
      </c>
      <c r="Q376" s="136">
        <v>42809</v>
      </c>
      <c r="R376" s="6">
        <v>27.917000000000002</v>
      </c>
      <c r="S376" s="136">
        <v>42803</v>
      </c>
      <c r="T376" s="135">
        <v>16500</v>
      </c>
      <c r="U376" s="135">
        <v>20800</v>
      </c>
      <c r="V376" s="135">
        <v>19000</v>
      </c>
      <c r="W376" s="226">
        <f t="shared" si="63"/>
        <v>-4300</v>
      </c>
      <c r="X376" s="226">
        <f t="shared" si="57"/>
        <v>-2500</v>
      </c>
      <c r="Y376" s="226"/>
    </row>
    <row r="377" spans="1:25" s="140" customFormat="1" ht="16.5" customHeight="1">
      <c r="A377" s="136">
        <v>42808</v>
      </c>
      <c r="B377" s="135">
        <v>16500</v>
      </c>
      <c r="C377" s="136">
        <v>42808</v>
      </c>
      <c r="D377" s="226">
        <v>2080</v>
      </c>
      <c r="E377" s="226">
        <v>1990</v>
      </c>
      <c r="F377" s="135">
        <f t="shared" si="58"/>
        <v>90</v>
      </c>
      <c r="G377" s="136">
        <v>42807</v>
      </c>
      <c r="H377" s="46">
        <v>2295.9299999999998</v>
      </c>
      <c r="I377" s="46">
        <v>2386</v>
      </c>
      <c r="J377" s="131">
        <v>2578.5540000000001</v>
      </c>
      <c r="K377" s="138">
        <f t="shared" si="61"/>
        <v>1.1230978296376632</v>
      </c>
      <c r="L377" s="138">
        <f t="shared" si="62"/>
        <v>1.0807015926236379</v>
      </c>
      <c r="Q377" s="136">
        <v>42808</v>
      </c>
      <c r="R377" s="6">
        <v>27.753</v>
      </c>
      <c r="S377" s="136">
        <v>42802</v>
      </c>
      <c r="T377" s="135">
        <v>16600</v>
      </c>
      <c r="U377" s="135">
        <v>21400</v>
      </c>
      <c r="V377" s="135">
        <v>19200</v>
      </c>
      <c r="W377" s="226">
        <f t="shared" si="63"/>
        <v>-4800</v>
      </c>
      <c r="X377" s="226">
        <f t="shared" si="57"/>
        <v>-2600</v>
      </c>
      <c r="Y377" s="226"/>
    </row>
    <row r="378" spans="1:25" s="140" customFormat="1" ht="16.5" customHeight="1">
      <c r="A378" s="136">
        <v>42807</v>
      </c>
      <c r="B378" s="135">
        <v>16200</v>
      </c>
      <c r="C378" s="136">
        <v>42807</v>
      </c>
      <c r="D378" s="226">
        <v>2080</v>
      </c>
      <c r="E378" s="226">
        <v>1990</v>
      </c>
      <c r="F378" s="135">
        <f t="shared" si="58"/>
        <v>90</v>
      </c>
      <c r="G378" s="136">
        <v>42804</v>
      </c>
      <c r="H378" s="46">
        <v>2276.7899999999995</v>
      </c>
      <c r="I378" s="46">
        <v>2371</v>
      </c>
      <c r="J378" s="131">
        <v>2550.7440000000001</v>
      </c>
      <c r="K378" s="138">
        <f t="shared" si="61"/>
        <v>1.1203246676241554</v>
      </c>
      <c r="L378" s="138">
        <f t="shared" si="62"/>
        <v>1.0758093631379166</v>
      </c>
      <c r="Q378" s="136">
        <v>42807</v>
      </c>
      <c r="R378" s="6">
        <v>27.78</v>
      </c>
      <c r="S378" s="136">
        <v>42801</v>
      </c>
      <c r="T378" s="135">
        <v>17300</v>
      </c>
      <c r="U378" s="135">
        <v>22000</v>
      </c>
      <c r="V378" s="135">
        <v>19500</v>
      </c>
      <c r="W378" s="226">
        <f t="shared" si="63"/>
        <v>-4700</v>
      </c>
      <c r="X378" s="226">
        <f t="shared" si="57"/>
        <v>-2200</v>
      </c>
      <c r="Y378" s="226"/>
    </row>
    <row r="379" spans="1:25" s="140" customFormat="1" ht="16.5" customHeight="1">
      <c r="A379" s="136">
        <v>42804</v>
      </c>
      <c r="B379" s="135">
        <v>16400</v>
      </c>
      <c r="C379" s="136">
        <v>42804</v>
      </c>
      <c r="D379" s="226">
        <v>2080</v>
      </c>
      <c r="E379" s="226">
        <v>1975</v>
      </c>
      <c r="F379" s="135">
        <f t="shared" si="58"/>
        <v>105</v>
      </c>
      <c r="G379" s="136">
        <v>42803</v>
      </c>
      <c r="H379" s="46">
        <v>2235.9</v>
      </c>
      <c r="I379" s="46">
        <v>2360</v>
      </c>
      <c r="J379" s="131">
        <v>2538.453</v>
      </c>
      <c r="K379" s="138">
        <f t="shared" si="61"/>
        <v>1.1353159801422246</v>
      </c>
      <c r="L379" s="138">
        <f t="shared" si="62"/>
        <v>1.0756156779661017</v>
      </c>
      <c r="Q379" s="136">
        <v>42804</v>
      </c>
      <c r="R379" s="6">
        <v>27.798999999999999</v>
      </c>
      <c r="S379" s="136">
        <v>42800</v>
      </c>
      <c r="T379" s="135">
        <v>17600</v>
      </c>
      <c r="U379" s="135">
        <v>22500</v>
      </c>
      <c r="V379" s="135">
        <v>20000</v>
      </c>
      <c r="W379" s="226">
        <f t="shared" si="63"/>
        <v>-4900</v>
      </c>
      <c r="X379" s="226">
        <f t="shared" si="57"/>
        <v>-2400</v>
      </c>
      <c r="Y379" s="226"/>
    </row>
    <row r="380" spans="1:25" s="140" customFormat="1" ht="16.5" customHeight="1">
      <c r="A380" s="136">
        <v>42803</v>
      </c>
      <c r="B380" s="135">
        <v>16500</v>
      </c>
      <c r="C380" s="136">
        <v>42803</v>
      </c>
      <c r="D380" s="226">
        <v>2060</v>
      </c>
      <c r="E380" s="226">
        <v>1980</v>
      </c>
      <c r="F380" s="135">
        <f t="shared" si="58"/>
        <v>80</v>
      </c>
      <c r="G380" s="136">
        <v>42802</v>
      </c>
      <c r="H380" s="46">
        <v>2248.08</v>
      </c>
      <c r="I380" s="46">
        <v>2340</v>
      </c>
      <c r="J380" s="131">
        <v>2572.7660000000001</v>
      </c>
      <c r="K380" s="138">
        <f t="shared" si="61"/>
        <v>1.1444281342300986</v>
      </c>
      <c r="L380" s="138">
        <f t="shared" si="62"/>
        <v>1.0994726495726497</v>
      </c>
      <c r="Q380" s="136">
        <v>42803</v>
      </c>
      <c r="R380" s="6">
        <v>27.768000000000001</v>
      </c>
      <c r="S380" s="136">
        <v>42797</v>
      </c>
      <c r="T380" s="135">
        <v>17500</v>
      </c>
      <c r="U380" s="135">
        <v>22700</v>
      </c>
      <c r="V380" s="135">
        <v>20200</v>
      </c>
      <c r="W380" s="226">
        <f t="shared" si="63"/>
        <v>-5200</v>
      </c>
      <c r="X380" s="226">
        <f t="shared" si="57"/>
        <v>-2700</v>
      </c>
      <c r="Y380" s="226"/>
    </row>
    <row r="381" spans="1:25" s="140" customFormat="1" ht="16.5" customHeight="1">
      <c r="A381" s="136">
        <v>42802</v>
      </c>
      <c r="B381" s="135">
        <v>16600</v>
      </c>
      <c r="C381" s="136">
        <v>42802</v>
      </c>
      <c r="D381" s="226">
        <v>2100</v>
      </c>
      <c r="E381" s="226">
        <v>2000</v>
      </c>
      <c r="F381" s="135">
        <f t="shared" si="58"/>
        <v>100</v>
      </c>
      <c r="G381" s="136">
        <v>42801</v>
      </c>
      <c r="H381" s="46">
        <v>2370.7199999999998</v>
      </c>
      <c r="I381" s="46">
        <v>2424</v>
      </c>
      <c r="J381" s="131">
        <v>2700.625</v>
      </c>
      <c r="K381" s="138">
        <f t="shared" si="61"/>
        <v>1.1391581460484579</v>
      </c>
      <c r="L381" s="138">
        <f t="shared" si="62"/>
        <v>1.1141192244224423</v>
      </c>
      <c r="Q381" s="136">
        <v>42802</v>
      </c>
      <c r="R381" s="6">
        <v>27.632999999999999</v>
      </c>
      <c r="S381" s="136">
        <v>42796</v>
      </c>
      <c r="T381" s="135">
        <v>17400</v>
      </c>
      <c r="U381" s="135">
        <v>22900</v>
      </c>
      <c r="V381" s="135">
        <v>20200</v>
      </c>
      <c r="W381" s="226">
        <f t="shared" si="63"/>
        <v>-5500</v>
      </c>
      <c r="X381" s="226">
        <f t="shared" si="57"/>
        <v>-2800</v>
      </c>
      <c r="Y381" s="226"/>
    </row>
    <row r="382" spans="1:25" s="140" customFormat="1" ht="16.5" customHeight="1">
      <c r="A382" s="136">
        <v>42801</v>
      </c>
      <c r="B382" s="135">
        <v>17300</v>
      </c>
      <c r="C382" s="136">
        <v>42801</v>
      </c>
      <c r="D382" s="226">
        <v>2160</v>
      </c>
      <c r="E382" s="226">
        <v>2105</v>
      </c>
      <c r="F382" s="135">
        <f t="shared" si="58"/>
        <v>55</v>
      </c>
      <c r="G382" s="136">
        <v>42800</v>
      </c>
      <c r="H382" s="46">
        <v>2428.8000000000002</v>
      </c>
      <c r="I382" s="46">
        <v>2470</v>
      </c>
      <c r="J382" s="131">
        <v>2714.8209999999999</v>
      </c>
      <c r="K382" s="138">
        <f t="shared" si="61"/>
        <v>1.117762269433465</v>
      </c>
      <c r="L382" s="138">
        <f t="shared" si="62"/>
        <v>1.0991178137651822</v>
      </c>
      <c r="Q382" s="136">
        <v>42801</v>
      </c>
      <c r="R382" s="6">
        <v>27.434000000000001</v>
      </c>
      <c r="S382" s="136">
        <v>42795</v>
      </c>
      <c r="T382" s="135">
        <v>17400</v>
      </c>
      <c r="U382" s="135">
        <v>23200</v>
      </c>
      <c r="V382" s="135">
        <v>20200</v>
      </c>
      <c r="W382" s="226">
        <f t="shared" si="63"/>
        <v>-5800</v>
      </c>
      <c r="X382" s="226">
        <f t="shared" si="57"/>
        <v>-2800</v>
      </c>
      <c r="Y382" s="226"/>
    </row>
    <row r="383" spans="1:25" s="140" customFormat="1" ht="16.5" customHeight="1">
      <c r="A383" s="136">
        <v>42800</v>
      </c>
      <c r="B383" s="135">
        <v>17600</v>
      </c>
      <c r="C383" s="136">
        <v>42800</v>
      </c>
      <c r="D383" s="226">
        <v>2180</v>
      </c>
      <c r="E383" s="226">
        <v>2110</v>
      </c>
      <c r="F383" s="135">
        <f t="shared" si="58"/>
        <v>70</v>
      </c>
      <c r="G383" s="136">
        <v>42797</v>
      </c>
      <c r="H383" s="46">
        <v>2401.52</v>
      </c>
      <c r="I383" s="46">
        <v>2497</v>
      </c>
      <c r="J383" s="131">
        <v>2769.5</v>
      </c>
      <c r="K383" s="138">
        <f t="shared" si="61"/>
        <v>1.1532279556281022</v>
      </c>
      <c r="L383" s="138">
        <f t="shared" si="62"/>
        <v>1.1091309571485783</v>
      </c>
      <c r="Q383" s="136">
        <v>42800</v>
      </c>
      <c r="R383" s="6">
        <v>27.286999999999999</v>
      </c>
      <c r="S383" s="136">
        <v>42794</v>
      </c>
      <c r="T383" s="135">
        <v>17200</v>
      </c>
      <c r="U383" s="135">
        <v>23200</v>
      </c>
      <c r="V383" s="135">
        <v>20500</v>
      </c>
      <c r="W383" s="226">
        <f t="shared" si="63"/>
        <v>-6000</v>
      </c>
      <c r="X383" s="226">
        <f t="shared" si="57"/>
        <v>-3300</v>
      </c>
      <c r="Y383" s="226"/>
    </row>
    <row r="384" spans="1:25" s="140" customFormat="1" ht="16.5" customHeight="1">
      <c r="A384" s="136">
        <v>42797</v>
      </c>
      <c r="B384" s="135">
        <v>17500</v>
      </c>
      <c r="C384" s="136">
        <v>42797</v>
      </c>
      <c r="D384" s="226">
        <v>2170</v>
      </c>
      <c r="E384" s="226">
        <v>2130</v>
      </c>
      <c r="F384" s="135">
        <f t="shared" si="58"/>
        <v>40</v>
      </c>
      <c r="G384" s="136">
        <v>42796</v>
      </c>
      <c r="H384" s="46">
        <v>2389.89</v>
      </c>
      <c r="I384" s="46">
        <v>2441.9999999999995</v>
      </c>
      <c r="J384" s="131">
        <v>2737.7460000000001</v>
      </c>
      <c r="K384" s="138">
        <f t="shared" si="61"/>
        <v>1.1455531426132584</v>
      </c>
      <c r="L384" s="138">
        <f t="shared" si="62"/>
        <v>1.1211081081081085</v>
      </c>
      <c r="Q384" s="136">
        <v>42797</v>
      </c>
      <c r="R384" s="6">
        <v>26.992000000000001</v>
      </c>
      <c r="S384" s="136">
        <v>42793</v>
      </c>
      <c r="T384" s="135">
        <v>17600</v>
      </c>
      <c r="U384" s="135">
        <v>23200</v>
      </c>
      <c r="V384" s="135">
        <v>20000</v>
      </c>
      <c r="W384" s="226">
        <f t="shared" si="63"/>
        <v>-5600</v>
      </c>
      <c r="X384" s="226">
        <f t="shared" si="57"/>
        <v>-2400</v>
      </c>
      <c r="Y384" s="226"/>
    </row>
    <row r="385" spans="1:25" s="140" customFormat="1" ht="16.5" customHeight="1">
      <c r="A385" s="136">
        <v>42796</v>
      </c>
      <c r="B385" s="135">
        <v>17400</v>
      </c>
      <c r="C385" s="136">
        <v>42796</v>
      </c>
      <c r="D385" s="226">
        <v>2150</v>
      </c>
      <c r="E385" s="226">
        <v>2130</v>
      </c>
      <c r="F385" s="135">
        <f t="shared" si="58"/>
        <v>20</v>
      </c>
      <c r="G385" s="136">
        <v>42795</v>
      </c>
      <c r="H385" s="46">
        <v>2391.84</v>
      </c>
      <c r="I385" s="46">
        <v>2433.0000000000005</v>
      </c>
      <c r="J385" s="131">
        <v>2727.3975</v>
      </c>
      <c r="K385" s="138">
        <f t="shared" si="61"/>
        <v>1.1402926199076862</v>
      </c>
      <c r="L385" s="138">
        <f t="shared" si="62"/>
        <v>1.1210018495684337</v>
      </c>
      <c r="Q385" s="136">
        <v>42796</v>
      </c>
      <c r="R385" s="6">
        <v>26.821000000000002</v>
      </c>
      <c r="S385" s="136">
        <v>42790</v>
      </c>
      <c r="T385" s="226">
        <v>17500</v>
      </c>
      <c r="U385" s="135">
        <v>23000</v>
      </c>
      <c r="V385" s="135">
        <v>20000</v>
      </c>
      <c r="W385" s="226">
        <f t="shared" si="63"/>
        <v>-5500</v>
      </c>
      <c r="X385" s="226">
        <f t="shared" si="57"/>
        <v>-2500</v>
      </c>
      <c r="Y385" s="226"/>
    </row>
    <row r="386" spans="1:25" s="140" customFormat="1" ht="16.5" customHeight="1">
      <c r="A386" s="136">
        <v>42795</v>
      </c>
      <c r="B386" s="135">
        <v>17400</v>
      </c>
      <c r="C386" s="136">
        <v>42795</v>
      </c>
      <c r="D386" s="226">
        <v>2140</v>
      </c>
      <c r="E386" s="226">
        <v>2115</v>
      </c>
      <c r="F386" s="135">
        <f t="shared" si="58"/>
        <v>25</v>
      </c>
      <c r="G386" s="136">
        <v>42794</v>
      </c>
      <c r="H386" s="46">
        <v>2370.9599999999996</v>
      </c>
      <c r="I386" s="46">
        <v>2380</v>
      </c>
      <c r="J386" s="131">
        <v>2693.9929999999999</v>
      </c>
      <c r="K386" s="138">
        <f t="shared" si="61"/>
        <v>1.1362456557681277</v>
      </c>
      <c r="L386" s="138">
        <f t="shared" si="62"/>
        <v>1.1319298319327731</v>
      </c>
      <c r="Q386" s="136">
        <v>42795</v>
      </c>
      <c r="R386" s="6">
        <v>26.725000000000001</v>
      </c>
      <c r="S386" s="136">
        <v>42789</v>
      </c>
      <c r="T386" s="226">
        <v>18500</v>
      </c>
      <c r="U386" s="135">
        <v>23300</v>
      </c>
      <c r="V386" s="135">
        <v>21000</v>
      </c>
      <c r="W386" s="226">
        <f t="shared" si="63"/>
        <v>-4800</v>
      </c>
      <c r="X386" s="226">
        <f t="shared" si="57"/>
        <v>-2500</v>
      </c>
      <c r="Y386" s="226"/>
    </row>
    <row r="387" spans="1:25" s="140" customFormat="1" ht="16.5" customHeight="1">
      <c r="A387" s="136">
        <v>42794</v>
      </c>
      <c r="B387" s="135">
        <v>17200</v>
      </c>
      <c r="C387" s="136">
        <v>42794</v>
      </c>
      <c r="D387" s="226">
        <v>2130</v>
      </c>
      <c r="E387" s="226">
        <v>2110</v>
      </c>
      <c r="F387" s="135">
        <f t="shared" si="58"/>
        <v>20</v>
      </c>
      <c r="G387" s="136">
        <v>42793</v>
      </c>
      <c r="H387" s="46">
        <v>2403</v>
      </c>
      <c r="I387" s="46">
        <v>2417</v>
      </c>
      <c r="J387" s="131">
        <v>2735.096</v>
      </c>
      <c r="K387" s="138">
        <f t="shared" si="61"/>
        <v>1.1382005826050769</v>
      </c>
      <c r="L387" s="138">
        <f t="shared" si="62"/>
        <v>1.1316077782374845</v>
      </c>
      <c r="Q387" s="136">
        <v>42794</v>
      </c>
      <c r="R387" s="6">
        <v>26.724</v>
      </c>
      <c r="S387" s="136">
        <v>42788</v>
      </c>
      <c r="T387" s="226">
        <v>18600</v>
      </c>
      <c r="U387" s="135">
        <v>24000</v>
      </c>
      <c r="V387" s="135">
        <v>21600</v>
      </c>
      <c r="W387" s="226">
        <f t="shared" si="63"/>
        <v>-5400</v>
      </c>
      <c r="X387" s="226">
        <f t="shared" si="57"/>
        <v>-3000</v>
      </c>
      <c r="Y387" s="226"/>
    </row>
    <row r="388" spans="1:25" s="140" customFormat="1" ht="16.5" customHeight="1">
      <c r="A388" s="136">
        <v>42793</v>
      </c>
      <c r="B388" s="135">
        <v>17600</v>
      </c>
      <c r="C388" s="136">
        <v>42793</v>
      </c>
      <c r="D388" s="226">
        <v>2150</v>
      </c>
      <c r="E388" s="226">
        <v>2130</v>
      </c>
      <c r="F388" s="135">
        <f t="shared" si="58"/>
        <v>20</v>
      </c>
      <c r="G388" s="136">
        <v>42790</v>
      </c>
      <c r="H388" s="46">
        <v>2377.19</v>
      </c>
      <c r="I388" s="46">
        <v>2445.9999999999995</v>
      </c>
      <c r="J388" s="131">
        <v>2735.3999999999996</v>
      </c>
      <c r="K388" s="138">
        <f t="shared" si="61"/>
        <v>1.1506863145141952</v>
      </c>
      <c r="L388" s="138">
        <f t="shared" si="62"/>
        <v>1.1183156173344235</v>
      </c>
      <c r="Q388" s="136">
        <v>42793</v>
      </c>
      <c r="R388" s="6">
        <v>26.747</v>
      </c>
      <c r="S388" s="136">
        <v>42787</v>
      </c>
      <c r="T388" s="226">
        <v>19300</v>
      </c>
      <c r="U388" s="135">
        <v>24200</v>
      </c>
      <c r="V388" s="135">
        <v>22300</v>
      </c>
      <c r="W388" s="226">
        <f t="shared" si="63"/>
        <v>-4900</v>
      </c>
      <c r="X388" s="226">
        <f t="shared" si="57"/>
        <v>-3000</v>
      </c>
      <c r="Y388" s="226"/>
    </row>
    <row r="389" spans="1:25" s="140" customFormat="1" ht="16.5" customHeight="1">
      <c r="A389" s="136">
        <v>42790</v>
      </c>
      <c r="B389" s="226">
        <v>17500</v>
      </c>
      <c r="C389" s="136">
        <v>42790</v>
      </c>
      <c r="D389" s="226">
        <v>2170</v>
      </c>
      <c r="E389" s="226">
        <v>2110</v>
      </c>
      <c r="F389" s="135">
        <f t="shared" si="58"/>
        <v>60</v>
      </c>
      <c r="G389" s="136">
        <v>42789</v>
      </c>
      <c r="H389" s="46">
        <v>2400.33</v>
      </c>
      <c r="I389" s="46">
        <v>2528</v>
      </c>
      <c r="J389" s="131">
        <v>2721.2640000000001</v>
      </c>
      <c r="K389" s="138">
        <f t="shared" si="61"/>
        <v>1.1337041156840935</v>
      </c>
      <c r="L389" s="138">
        <f t="shared" si="62"/>
        <v>1.0764493670886077</v>
      </c>
      <c r="Q389" s="136">
        <v>42790</v>
      </c>
      <c r="R389" s="6">
        <v>26.734999999999999</v>
      </c>
      <c r="S389" s="136">
        <v>42786</v>
      </c>
      <c r="T389" s="226">
        <v>18900</v>
      </c>
      <c r="U389" s="135">
        <v>24800</v>
      </c>
      <c r="V389" s="135">
        <v>22600</v>
      </c>
      <c r="W389" s="226">
        <f t="shared" si="63"/>
        <v>-5900</v>
      </c>
      <c r="X389" s="226">
        <f t="shared" si="57"/>
        <v>-3700</v>
      </c>
      <c r="Y389" s="226"/>
    </row>
    <row r="390" spans="1:25" s="140" customFormat="1" ht="16.5" customHeight="1">
      <c r="A390" s="136">
        <v>42789</v>
      </c>
      <c r="B390" s="226">
        <v>18500</v>
      </c>
      <c r="C390" s="5">
        <v>42789</v>
      </c>
      <c r="D390" s="226">
        <v>2200</v>
      </c>
      <c r="E390" s="226">
        <v>2135</v>
      </c>
      <c r="F390" s="135">
        <f t="shared" si="58"/>
        <v>65</v>
      </c>
      <c r="G390" s="136">
        <v>42788</v>
      </c>
      <c r="H390" s="46">
        <v>2547.6</v>
      </c>
      <c r="I390" s="46">
        <v>2574</v>
      </c>
      <c r="J390" s="131">
        <v>2915.8199999999997</v>
      </c>
      <c r="K390" s="138">
        <f t="shared" si="61"/>
        <v>1.1445360339142723</v>
      </c>
      <c r="L390" s="138">
        <f t="shared" si="62"/>
        <v>1.1327972027972026</v>
      </c>
      <c r="Q390" s="136">
        <v>42789</v>
      </c>
      <c r="R390" s="6">
        <v>26.7</v>
      </c>
      <c r="S390" s="136">
        <v>42783</v>
      </c>
      <c r="T390" s="226">
        <v>19200</v>
      </c>
      <c r="U390" s="135">
        <v>25300</v>
      </c>
      <c r="V390" s="135">
        <v>22600</v>
      </c>
      <c r="W390" s="226">
        <f t="shared" si="63"/>
        <v>-6100</v>
      </c>
      <c r="X390" s="226">
        <f t="shared" si="57"/>
        <v>-3400</v>
      </c>
      <c r="Y390" s="226"/>
    </row>
    <row r="391" spans="1:25" s="140" customFormat="1" ht="16.5" customHeight="1">
      <c r="A391" s="136">
        <v>42788</v>
      </c>
      <c r="B391" s="226">
        <v>18600</v>
      </c>
      <c r="C391" s="5">
        <v>42788</v>
      </c>
      <c r="D391" s="226">
        <v>2295</v>
      </c>
      <c r="E391" s="226">
        <v>2260</v>
      </c>
      <c r="F391" s="135">
        <f t="shared" si="58"/>
        <v>35</v>
      </c>
      <c r="G391" s="136">
        <v>42787</v>
      </c>
      <c r="H391" s="46">
        <v>2569.6000000000004</v>
      </c>
      <c r="I391" s="46">
        <v>2637</v>
      </c>
      <c r="J391" s="131">
        <v>2919.0770000000002</v>
      </c>
      <c r="K391" s="138">
        <f t="shared" si="61"/>
        <v>1.1360044364881694</v>
      </c>
      <c r="L391" s="138">
        <f t="shared" si="62"/>
        <v>1.1069689040576414</v>
      </c>
      <c r="Q391" s="136">
        <v>42788</v>
      </c>
      <c r="R391" s="6">
        <v>26.704000000000001</v>
      </c>
      <c r="S391" s="136">
        <v>42782</v>
      </c>
      <c r="T391" s="226">
        <v>19800</v>
      </c>
      <c r="U391" s="135">
        <v>25700</v>
      </c>
      <c r="V391" s="135">
        <v>23800</v>
      </c>
      <c r="W391" s="226">
        <f t="shared" si="63"/>
        <v>-5900</v>
      </c>
      <c r="X391" s="226">
        <f t="shared" si="57"/>
        <v>-4000</v>
      </c>
      <c r="Y391" s="226"/>
    </row>
    <row r="392" spans="1:25" s="140" customFormat="1" ht="16.5" customHeight="1">
      <c r="A392" s="136">
        <v>42787</v>
      </c>
      <c r="B392" s="226">
        <v>19300</v>
      </c>
      <c r="C392" s="5">
        <v>42787</v>
      </c>
      <c r="D392" s="226">
        <v>2295</v>
      </c>
      <c r="E392" s="226">
        <v>2270</v>
      </c>
      <c r="F392" s="135">
        <f t="shared" si="58"/>
        <v>25</v>
      </c>
      <c r="G392" s="136">
        <v>42786</v>
      </c>
      <c r="H392" s="46">
        <v>2596</v>
      </c>
      <c r="I392" s="46">
        <v>2694</v>
      </c>
      <c r="J392" s="131">
        <v>2955.6800000000003</v>
      </c>
      <c r="K392" s="138">
        <f t="shared" si="61"/>
        <v>1.1385516178736519</v>
      </c>
      <c r="L392" s="138">
        <f t="shared" si="62"/>
        <v>1.0971343726800298</v>
      </c>
      <c r="Q392" s="136">
        <v>42787</v>
      </c>
      <c r="R392" s="6">
        <v>26.702999999999999</v>
      </c>
      <c r="S392" s="136">
        <v>42781</v>
      </c>
      <c r="T392" s="226">
        <v>20500</v>
      </c>
      <c r="U392" s="135">
        <v>26000</v>
      </c>
      <c r="V392" s="135">
        <v>23800</v>
      </c>
      <c r="W392" s="226">
        <f t="shared" si="63"/>
        <v>-5500</v>
      </c>
      <c r="X392" s="226">
        <f t="shared" si="57"/>
        <v>-3300</v>
      </c>
      <c r="Y392" s="226"/>
    </row>
    <row r="393" spans="1:25" s="140" customFormat="1" ht="16.5" customHeight="1">
      <c r="A393" s="136">
        <v>42786</v>
      </c>
      <c r="B393" s="226">
        <v>18900</v>
      </c>
      <c r="C393" s="5">
        <v>42786</v>
      </c>
      <c r="D393" s="226">
        <v>2315</v>
      </c>
      <c r="E393" s="226">
        <v>2290</v>
      </c>
      <c r="F393" s="135">
        <f t="shared" si="58"/>
        <v>25</v>
      </c>
      <c r="G393" s="136">
        <v>42783</v>
      </c>
      <c r="H393" s="46">
        <v>2636.18</v>
      </c>
      <c r="I393" s="46">
        <v>2735</v>
      </c>
      <c r="J393" s="131">
        <v>2965.29</v>
      </c>
      <c r="K393" s="138">
        <f t="shared" si="61"/>
        <v>1.1248435235833669</v>
      </c>
      <c r="L393" s="138">
        <f t="shared" si="62"/>
        <v>1.0842010968921389</v>
      </c>
      <c r="Q393" s="136">
        <v>42786</v>
      </c>
      <c r="R393" s="135">
        <v>26.63</v>
      </c>
      <c r="S393" s="136">
        <v>42780</v>
      </c>
      <c r="T393" s="226">
        <v>20600</v>
      </c>
      <c r="U393" s="135">
        <v>26000</v>
      </c>
      <c r="V393" s="135">
        <v>24000</v>
      </c>
      <c r="W393" s="226">
        <f t="shared" si="63"/>
        <v>-5400</v>
      </c>
      <c r="X393" s="226">
        <f t="shared" si="57"/>
        <v>-3400</v>
      </c>
      <c r="Y393" s="226"/>
    </row>
    <row r="394" spans="1:25" s="140" customFormat="1" ht="16.5" customHeight="1">
      <c r="A394" s="136">
        <v>42783</v>
      </c>
      <c r="B394" s="226">
        <v>19200</v>
      </c>
      <c r="C394" s="5">
        <v>42783</v>
      </c>
      <c r="D394" s="226">
        <v>2335</v>
      </c>
      <c r="E394" s="226">
        <v>2310</v>
      </c>
      <c r="F394" s="135">
        <f t="shared" si="58"/>
        <v>25</v>
      </c>
      <c r="G394" s="136">
        <v>42782</v>
      </c>
      <c r="H394" s="46">
        <v>2782.56</v>
      </c>
      <c r="I394" s="46">
        <v>2785</v>
      </c>
      <c r="J394" s="131">
        <v>2962.6560000000004</v>
      </c>
      <c r="K394" s="138">
        <f t="shared" si="61"/>
        <v>1.0647231326548217</v>
      </c>
      <c r="L394" s="138">
        <f t="shared" si="62"/>
        <v>1.0637903052064634</v>
      </c>
      <c r="Q394" s="136">
        <v>42783</v>
      </c>
      <c r="R394" s="135">
        <v>26.67</v>
      </c>
      <c r="S394" s="136">
        <v>42779</v>
      </c>
      <c r="T394" s="226">
        <v>20900</v>
      </c>
      <c r="U394" s="135">
        <v>26300</v>
      </c>
      <c r="V394" s="135">
        <v>24200</v>
      </c>
      <c r="W394" s="226">
        <f t="shared" si="63"/>
        <v>-5400</v>
      </c>
      <c r="X394" s="226">
        <f t="shared" si="57"/>
        <v>-3300</v>
      </c>
      <c r="Y394" s="226"/>
    </row>
    <row r="395" spans="1:25" s="140" customFormat="1" ht="16.5" customHeight="1">
      <c r="A395" s="136">
        <v>42782</v>
      </c>
      <c r="B395" s="226">
        <v>19800</v>
      </c>
      <c r="C395" s="5">
        <v>42782</v>
      </c>
      <c r="D395" s="226">
        <v>2370</v>
      </c>
      <c r="E395" s="226">
        <v>2330</v>
      </c>
      <c r="F395" s="135">
        <f t="shared" si="58"/>
        <v>40</v>
      </c>
      <c r="G395" s="136">
        <v>42781</v>
      </c>
      <c r="H395" s="46">
        <v>2813.3599999999997</v>
      </c>
      <c r="I395" s="46">
        <v>2815</v>
      </c>
      <c r="J395" s="131">
        <v>3144.145</v>
      </c>
      <c r="K395" s="138">
        <f t="shared" si="61"/>
        <v>1.1175764921659512</v>
      </c>
      <c r="L395" s="138">
        <f t="shared" si="62"/>
        <v>1.1169253996447601</v>
      </c>
      <c r="Q395" s="136">
        <v>42782</v>
      </c>
      <c r="R395" s="137">
        <v>26.542000000000002</v>
      </c>
      <c r="S395" s="136">
        <v>42776</v>
      </c>
      <c r="T395" s="135">
        <v>19500</v>
      </c>
      <c r="U395" s="135">
        <v>26300</v>
      </c>
      <c r="V395" s="135">
        <v>24200</v>
      </c>
      <c r="W395" s="226">
        <f t="shared" si="63"/>
        <v>-6800</v>
      </c>
      <c r="X395" s="226">
        <f t="shared" si="57"/>
        <v>-4700</v>
      </c>
      <c r="Y395" s="226"/>
    </row>
    <row r="396" spans="1:25" s="140" customFormat="1" ht="16.5" customHeight="1">
      <c r="A396" s="136">
        <v>42781</v>
      </c>
      <c r="B396" s="226">
        <v>20500</v>
      </c>
      <c r="C396" s="5">
        <v>42781</v>
      </c>
      <c r="D396" s="226">
        <v>2425</v>
      </c>
      <c r="E396" s="226">
        <v>2395</v>
      </c>
      <c r="F396" s="135">
        <f t="shared" si="58"/>
        <v>30</v>
      </c>
      <c r="G396" s="136">
        <v>42780</v>
      </c>
      <c r="H396" s="46">
        <v>2872.3199999999997</v>
      </c>
      <c r="I396" s="46">
        <v>2898</v>
      </c>
      <c r="J396" s="131">
        <v>3207.5855000000001</v>
      </c>
      <c r="K396" s="138">
        <f t="shared" si="61"/>
        <v>1.1167228929924244</v>
      </c>
      <c r="L396" s="138">
        <f t="shared" si="62"/>
        <v>1.1068272946859903</v>
      </c>
      <c r="Q396" s="136">
        <v>42781</v>
      </c>
      <c r="R396" s="137">
        <v>26.465</v>
      </c>
      <c r="S396" s="136">
        <v>42775</v>
      </c>
      <c r="T396" s="135">
        <v>19450</v>
      </c>
      <c r="U396" s="135">
        <v>26300</v>
      </c>
      <c r="V396" s="135">
        <v>24500</v>
      </c>
      <c r="W396" s="226">
        <f t="shared" si="63"/>
        <v>-6850</v>
      </c>
      <c r="X396" s="226">
        <f t="shared" si="57"/>
        <v>-5050</v>
      </c>
      <c r="Y396" s="226"/>
    </row>
    <row r="397" spans="1:25" s="140" customFormat="1" ht="16.5" customHeight="1">
      <c r="A397" s="136">
        <v>42780</v>
      </c>
      <c r="B397" s="226">
        <v>20600</v>
      </c>
      <c r="C397" s="5">
        <v>42780</v>
      </c>
      <c r="D397" s="226">
        <v>2450</v>
      </c>
      <c r="E397" s="226">
        <v>2415</v>
      </c>
      <c r="F397" s="135">
        <f t="shared" si="58"/>
        <v>35</v>
      </c>
      <c r="G397" s="136">
        <v>42779</v>
      </c>
      <c r="H397" s="46">
        <v>2868.8</v>
      </c>
      <c r="I397" s="46">
        <v>2928</v>
      </c>
      <c r="J397" s="131">
        <v>3197.3265000000001</v>
      </c>
      <c r="K397" s="138">
        <f t="shared" si="61"/>
        <v>1.1145170454545454</v>
      </c>
      <c r="L397" s="138">
        <f t="shared" si="62"/>
        <v>1.0919830942622952</v>
      </c>
      <c r="Q397" s="136">
        <v>42780</v>
      </c>
      <c r="R397" s="137">
        <v>26.478999999999999</v>
      </c>
      <c r="S397" s="136">
        <v>42774</v>
      </c>
      <c r="T397" s="135">
        <v>19600</v>
      </c>
      <c r="U397" s="135">
        <v>26300</v>
      </c>
      <c r="V397" s="135">
        <v>24500</v>
      </c>
      <c r="W397" s="226">
        <f t="shared" si="63"/>
        <v>-6700</v>
      </c>
      <c r="X397" s="226">
        <f t="shared" si="57"/>
        <v>-4900</v>
      </c>
      <c r="Y397" s="226"/>
    </row>
    <row r="398" spans="1:25" s="140" customFormat="1" ht="16.5" customHeight="1">
      <c r="A398" s="136">
        <v>42779</v>
      </c>
      <c r="B398" s="226">
        <v>20900</v>
      </c>
      <c r="C398" s="5">
        <v>42779</v>
      </c>
      <c r="D398" s="226">
        <v>2430</v>
      </c>
      <c r="E398" s="226">
        <v>2385</v>
      </c>
      <c r="F398" s="135">
        <f t="shared" si="58"/>
        <v>45</v>
      </c>
      <c r="G398" s="139">
        <v>42776</v>
      </c>
      <c r="H398" s="46">
        <v>2742.96</v>
      </c>
      <c r="I398" s="46">
        <v>2830</v>
      </c>
      <c r="J398" s="131">
        <v>3049.038</v>
      </c>
      <c r="K398" s="138">
        <f t="shared" si="61"/>
        <v>1.1115867529967627</v>
      </c>
      <c r="L398" s="138">
        <f t="shared" si="62"/>
        <v>1.0773985865724383</v>
      </c>
      <c r="Q398" s="136">
        <v>42779</v>
      </c>
      <c r="R398" s="137">
        <v>26.521000000000001</v>
      </c>
      <c r="S398" s="136">
        <v>42773</v>
      </c>
      <c r="T398" s="135">
        <v>18900</v>
      </c>
      <c r="U398" s="135">
        <v>26300</v>
      </c>
      <c r="V398" s="135">
        <v>24500</v>
      </c>
      <c r="W398" s="226">
        <f t="shared" si="63"/>
        <v>-7400</v>
      </c>
      <c r="X398" s="226">
        <f t="shared" si="57"/>
        <v>-5600</v>
      </c>
      <c r="Y398" s="226"/>
    </row>
    <row r="399" spans="1:25" s="140" customFormat="1" ht="16.5" customHeight="1">
      <c r="A399" s="136">
        <v>42776</v>
      </c>
      <c r="B399" s="226">
        <v>19500</v>
      </c>
      <c r="C399" s="5">
        <v>42776</v>
      </c>
      <c r="D399" s="226">
        <v>2380</v>
      </c>
      <c r="E399" s="226">
        <v>2315</v>
      </c>
      <c r="F399" s="135">
        <f t="shared" si="58"/>
        <v>65</v>
      </c>
      <c r="G399" s="139">
        <v>42775</v>
      </c>
      <c r="H399" s="46">
        <v>2707.7599999999998</v>
      </c>
      <c r="I399" s="46">
        <v>2778</v>
      </c>
      <c r="J399" s="131">
        <v>2991.0005000000001</v>
      </c>
      <c r="K399" s="138">
        <f t="shared" si="61"/>
        <v>1.104603251395988</v>
      </c>
      <c r="L399" s="138">
        <f t="shared" si="62"/>
        <v>1.076674046076314</v>
      </c>
      <c r="Q399" s="136">
        <v>42776</v>
      </c>
      <c r="R399" s="137">
        <v>26.527999999999999</v>
      </c>
      <c r="S399" s="136">
        <v>42772</v>
      </c>
      <c r="T399" s="135">
        <v>18900</v>
      </c>
      <c r="U399" s="135">
        <v>26300</v>
      </c>
      <c r="V399" s="135">
        <v>24300</v>
      </c>
      <c r="W399" s="226">
        <f t="shared" si="63"/>
        <v>-7400</v>
      </c>
      <c r="X399" s="226">
        <f t="shared" si="57"/>
        <v>-5400</v>
      </c>
      <c r="Y399" s="226"/>
    </row>
    <row r="400" spans="1:25" s="140" customFormat="1" ht="16.5" customHeight="1">
      <c r="A400" s="136">
        <v>42775</v>
      </c>
      <c r="B400" s="226">
        <v>19450</v>
      </c>
      <c r="C400" s="5">
        <v>42775</v>
      </c>
      <c r="D400" s="226">
        <v>2380</v>
      </c>
      <c r="E400" s="226">
        <v>2315</v>
      </c>
      <c r="F400" s="135">
        <f t="shared" si="58"/>
        <v>65</v>
      </c>
      <c r="G400" s="139">
        <v>42774</v>
      </c>
      <c r="H400" s="46">
        <v>2750.1</v>
      </c>
      <c r="I400" s="46">
        <v>2799</v>
      </c>
      <c r="J400" s="131">
        <v>3013.415</v>
      </c>
      <c r="K400" s="138">
        <f t="shared" si="61"/>
        <v>1.0957474273662775</v>
      </c>
      <c r="L400" s="138">
        <f t="shared" si="62"/>
        <v>1.0766041443372634</v>
      </c>
      <c r="Q400" s="136">
        <v>42775</v>
      </c>
      <c r="R400" s="137">
        <v>26.530999999999999</v>
      </c>
      <c r="S400" s="136">
        <v>42755</v>
      </c>
      <c r="T400" s="135">
        <v>19000</v>
      </c>
      <c r="U400" s="135">
        <v>25800</v>
      </c>
      <c r="V400" s="135">
        <v>23800</v>
      </c>
      <c r="W400" s="226">
        <f t="shared" si="63"/>
        <v>-6800</v>
      </c>
      <c r="X400" s="226">
        <f t="shared" si="57"/>
        <v>-4800</v>
      </c>
      <c r="Y400" s="226"/>
    </row>
    <row r="401" spans="1:25" s="140" customFormat="1" ht="16.5" customHeight="1">
      <c r="A401" s="136">
        <v>42774</v>
      </c>
      <c r="B401" s="226">
        <v>19600</v>
      </c>
      <c r="C401" s="5">
        <v>42774</v>
      </c>
      <c r="D401" s="135">
        <v>2380</v>
      </c>
      <c r="E401" s="135">
        <v>2335</v>
      </c>
      <c r="F401" s="135">
        <f t="shared" si="58"/>
        <v>45</v>
      </c>
      <c r="G401" s="139">
        <v>42773</v>
      </c>
      <c r="H401" s="46">
        <v>2701.15</v>
      </c>
      <c r="I401" s="46">
        <v>2768.9999999999995</v>
      </c>
      <c r="J401" s="131">
        <v>3004.8040000000001</v>
      </c>
      <c r="K401" s="138">
        <f t="shared" si="61"/>
        <v>1.1124165633156249</v>
      </c>
      <c r="L401" s="138">
        <f t="shared" si="62"/>
        <v>1.085158540989527</v>
      </c>
      <c r="Q401" s="136">
        <v>42774</v>
      </c>
      <c r="R401" s="137">
        <v>26.425999999999998</v>
      </c>
      <c r="S401" s="136">
        <v>42754</v>
      </c>
      <c r="T401" s="135">
        <v>19700</v>
      </c>
      <c r="U401" s="135">
        <v>25800</v>
      </c>
      <c r="V401" s="135">
        <v>23800</v>
      </c>
      <c r="W401" s="226">
        <f t="shared" si="63"/>
        <v>-6100</v>
      </c>
      <c r="X401" s="226">
        <f t="shared" si="57"/>
        <v>-4100</v>
      </c>
      <c r="Y401" s="226"/>
    </row>
    <row r="402" spans="1:25" s="140" customFormat="1" ht="16.5" customHeight="1">
      <c r="A402" s="136">
        <v>42773</v>
      </c>
      <c r="B402" s="226">
        <v>18900</v>
      </c>
      <c r="C402" s="5">
        <v>42773</v>
      </c>
      <c r="D402" s="135">
        <v>2340</v>
      </c>
      <c r="E402" s="135">
        <v>2305</v>
      </c>
      <c r="F402" s="135">
        <f t="shared" si="58"/>
        <v>35</v>
      </c>
      <c r="G402" s="139">
        <v>42772</v>
      </c>
      <c r="H402" s="46">
        <v>2660.2099999999996</v>
      </c>
      <c r="I402" s="46">
        <v>2755</v>
      </c>
      <c r="J402" s="131">
        <v>2931.68</v>
      </c>
      <c r="K402" s="138">
        <f t="shared" si="61"/>
        <v>1.1020483345299807</v>
      </c>
      <c r="L402" s="138">
        <f t="shared" si="62"/>
        <v>1.0641306715063521</v>
      </c>
      <c r="Q402" s="136">
        <v>42773</v>
      </c>
      <c r="R402" s="137">
        <v>26.44</v>
      </c>
      <c r="S402" s="136">
        <v>42752</v>
      </c>
      <c r="T402" s="135">
        <v>19900</v>
      </c>
      <c r="U402" s="135">
        <v>25800</v>
      </c>
      <c r="V402" s="135">
        <v>24000</v>
      </c>
      <c r="W402" s="226">
        <f t="shared" si="63"/>
        <v>-5900</v>
      </c>
      <c r="X402" s="226">
        <f t="shared" ref="X402:X465" si="64">T402-V402</f>
        <v>-4100</v>
      </c>
      <c r="Y402" s="226"/>
    </row>
    <row r="403" spans="1:25" s="140" customFormat="1" ht="16.5" customHeight="1">
      <c r="A403" s="136">
        <v>42772</v>
      </c>
      <c r="B403" s="226">
        <v>18900</v>
      </c>
      <c r="C403" s="5">
        <v>42772</v>
      </c>
      <c r="D403" s="135">
        <v>2320</v>
      </c>
      <c r="E403" s="135">
        <v>2285</v>
      </c>
      <c r="F403" s="135">
        <f t="shared" si="58"/>
        <v>35</v>
      </c>
      <c r="G403" s="139">
        <v>42769</v>
      </c>
      <c r="H403" s="46">
        <v>2678.9</v>
      </c>
      <c r="I403" s="46">
        <v>2750</v>
      </c>
      <c r="J403" s="131">
        <v>2949.585</v>
      </c>
      <c r="K403" s="138">
        <f t="shared" si="61"/>
        <v>1.1010433386837881</v>
      </c>
      <c r="L403" s="138">
        <f t="shared" si="62"/>
        <v>1.0725763636363637</v>
      </c>
      <c r="Q403" s="136">
        <v>42772</v>
      </c>
      <c r="R403" s="137">
        <v>26.431999999999999</v>
      </c>
      <c r="S403" s="136">
        <v>42748</v>
      </c>
      <c r="T403" s="135">
        <v>18800</v>
      </c>
      <c r="U403" s="135">
        <v>25000</v>
      </c>
      <c r="V403" s="135">
        <v>23700</v>
      </c>
      <c r="W403" s="226">
        <f t="shared" si="63"/>
        <v>-6200</v>
      </c>
      <c r="X403" s="226">
        <f t="shared" si="64"/>
        <v>-4900</v>
      </c>
      <c r="Y403" s="226"/>
    </row>
    <row r="404" spans="1:25" s="140" customFormat="1" ht="16.5" customHeight="1">
      <c r="A404" s="136">
        <v>42755</v>
      </c>
      <c r="B404" s="226">
        <v>19000</v>
      </c>
      <c r="C404" s="5">
        <v>42754</v>
      </c>
      <c r="D404" s="135">
        <v>2320</v>
      </c>
      <c r="E404" s="135">
        <v>2260</v>
      </c>
      <c r="F404" s="135">
        <f t="shared" ref="F404:F467" si="65">D404-E404</f>
        <v>60</v>
      </c>
      <c r="G404" s="139">
        <v>42761</v>
      </c>
      <c r="H404" s="46">
        <v>2722.2299999999996</v>
      </c>
      <c r="I404" s="46">
        <v>2820</v>
      </c>
      <c r="J404" s="131">
        <v>3122.4650000000001</v>
      </c>
      <c r="K404" s="138">
        <f t="shared" si="61"/>
        <v>1.1470246819702967</v>
      </c>
      <c r="L404" s="138">
        <f t="shared" si="62"/>
        <v>1.1072570921985816</v>
      </c>
      <c r="Q404" s="136">
        <v>42769</v>
      </c>
      <c r="R404" s="137">
        <v>26.271999999999998</v>
      </c>
      <c r="S404" s="136">
        <v>42747</v>
      </c>
      <c r="T404" s="135">
        <v>18900</v>
      </c>
      <c r="U404" s="135">
        <v>25000</v>
      </c>
      <c r="V404" s="135">
        <v>23500</v>
      </c>
      <c r="W404" s="226">
        <f t="shared" si="63"/>
        <v>-6100</v>
      </c>
      <c r="X404" s="226">
        <f t="shared" si="64"/>
        <v>-4600</v>
      </c>
      <c r="Y404" s="226"/>
    </row>
    <row r="405" spans="1:25" s="140" customFormat="1" ht="16.5" customHeight="1">
      <c r="A405" s="136">
        <v>42754</v>
      </c>
      <c r="B405" s="226">
        <v>19700</v>
      </c>
      <c r="C405" s="5">
        <v>42753</v>
      </c>
      <c r="D405" s="135">
        <v>2320</v>
      </c>
      <c r="E405" s="135">
        <v>2280</v>
      </c>
      <c r="F405" s="135">
        <f t="shared" si="65"/>
        <v>40</v>
      </c>
      <c r="G405" s="139">
        <v>42760</v>
      </c>
      <c r="H405" s="46">
        <v>2615.36</v>
      </c>
      <c r="I405" s="46">
        <v>2707</v>
      </c>
      <c r="J405" s="131">
        <v>2946.0540000000001</v>
      </c>
      <c r="K405" s="138">
        <f t="shared" si="61"/>
        <v>1.1264430135813042</v>
      </c>
      <c r="L405" s="138">
        <f t="shared" si="62"/>
        <v>1.0883095677872183</v>
      </c>
      <c r="Q405" s="136">
        <v>42761</v>
      </c>
      <c r="R405" s="137">
        <v>26.262</v>
      </c>
      <c r="S405" s="136">
        <v>42746</v>
      </c>
      <c r="T405" s="135">
        <v>17800</v>
      </c>
      <c r="U405" s="135">
        <v>25000</v>
      </c>
      <c r="V405" s="135">
        <v>23000</v>
      </c>
      <c r="W405" s="226">
        <f t="shared" si="63"/>
        <v>-7200</v>
      </c>
      <c r="X405" s="226">
        <f t="shared" si="64"/>
        <v>-5200</v>
      </c>
      <c r="Y405" s="226"/>
    </row>
    <row r="406" spans="1:25" s="140" customFormat="1" ht="16.5" customHeight="1">
      <c r="A406" s="136">
        <v>42752</v>
      </c>
      <c r="B406" s="226">
        <v>19900</v>
      </c>
      <c r="C406" s="5">
        <v>42752</v>
      </c>
      <c r="D406" s="135">
        <v>2320</v>
      </c>
      <c r="E406" s="135">
        <v>2290</v>
      </c>
      <c r="F406" s="135">
        <f t="shared" si="65"/>
        <v>30</v>
      </c>
      <c r="G406" s="139">
        <v>42759</v>
      </c>
      <c r="H406" s="46">
        <v>2585.44</v>
      </c>
      <c r="I406" s="46">
        <v>2600</v>
      </c>
      <c r="J406" s="131">
        <v>2955.04</v>
      </c>
      <c r="K406" s="138">
        <f t="shared" si="61"/>
        <v>1.1429543907420012</v>
      </c>
      <c r="L406" s="138">
        <f t="shared" si="62"/>
        <v>1.1365538461538462</v>
      </c>
      <c r="Q406" s="136">
        <v>42760</v>
      </c>
      <c r="R406" s="137">
        <v>26.335000000000001</v>
      </c>
      <c r="S406" s="136">
        <v>42745</v>
      </c>
      <c r="T406" s="135">
        <v>17600</v>
      </c>
      <c r="U406" s="135">
        <v>25000</v>
      </c>
      <c r="V406" s="135">
        <v>23000</v>
      </c>
      <c r="W406" s="226">
        <f t="shared" si="63"/>
        <v>-7400</v>
      </c>
      <c r="X406" s="226">
        <f t="shared" si="64"/>
        <v>-5400</v>
      </c>
      <c r="Y406" s="226"/>
    </row>
    <row r="407" spans="1:25" s="140" customFormat="1" ht="16.5" customHeight="1">
      <c r="A407" s="136">
        <v>42748</v>
      </c>
      <c r="B407" s="226">
        <v>18800</v>
      </c>
      <c r="C407" s="5">
        <v>42751</v>
      </c>
      <c r="D407" s="135">
        <v>2400</v>
      </c>
      <c r="E407" s="135">
        <v>2290</v>
      </c>
      <c r="F407" s="135">
        <f t="shared" si="65"/>
        <v>110</v>
      </c>
      <c r="G407" s="139">
        <v>42758</v>
      </c>
      <c r="H407" s="46">
        <v>2548.0700000000002</v>
      </c>
      <c r="I407" s="46">
        <v>2520</v>
      </c>
      <c r="J407" s="131">
        <v>2903.3235000000004</v>
      </c>
      <c r="K407" s="138">
        <f t="shared" si="61"/>
        <v>1.1394206203126289</v>
      </c>
      <c r="L407" s="138">
        <f t="shared" si="62"/>
        <v>1.1521125000000001</v>
      </c>
      <c r="Q407" s="136">
        <v>42759</v>
      </c>
      <c r="R407" s="137">
        <v>25.643999999999998</v>
      </c>
      <c r="S407" s="136">
        <v>42744</v>
      </c>
      <c r="T407" s="135">
        <v>17000</v>
      </c>
      <c r="U407" s="135">
        <v>24500</v>
      </c>
      <c r="V407" s="135">
        <v>22600</v>
      </c>
      <c r="W407" s="226">
        <f t="shared" si="63"/>
        <v>-7500</v>
      </c>
      <c r="X407" s="226">
        <f t="shared" si="64"/>
        <v>-5600</v>
      </c>
      <c r="Y407" s="226"/>
    </row>
    <row r="408" spans="1:25" s="140" customFormat="1" ht="16.5" customHeight="1">
      <c r="A408" s="136">
        <v>42747</v>
      </c>
      <c r="B408" s="226">
        <v>18900</v>
      </c>
      <c r="C408" s="5">
        <v>42748</v>
      </c>
      <c r="D408" s="135">
        <v>2290</v>
      </c>
      <c r="E408" s="135">
        <v>2225</v>
      </c>
      <c r="F408" s="135">
        <f t="shared" si="65"/>
        <v>65</v>
      </c>
      <c r="G408" s="139">
        <v>42755</v>
      </c>
      <c r="H408" s="46">
        <v>2508.21</v>
      </c>
      <c r="I408" s="46">
        <v>2520</v>
      </c>
      <c r="J408" s="131">
        <v>2871.4424999999997</v>
      </c>
      <c r="K408" s="138">
        <f t="shared" si="61"/>
        <v>1.144817419594053</v>
      </c>
      <c r="L408" s="138">
        <f t="shared" si="62"/>
        <v>1.1394613095238093</v>
      </c>
      <c r="Q408" s="136">
        <v>42758</v>
      </c>
      <c r="R408" s="137">
        <v>25.437999999999999</v>
      </c>
      <c r="S408" s="136">
        <v>42740</v>
      </c>
      <c r="T408" s="135">
        <v>16400</v>
      </c>
      <c r="U408" s="135">
        <v>22500</v>
      </c>
      <c r="V408" s="135">
        <v>20800</v>
      </c>
      <c r="W408" s="226">
        <f t="shared" si="63"/>
        <v>-6100</v>
      </c>
      <c r="X408" s="226">
        <f t="shared" si="64"/>
        <v>-4400</v>
      </c>
      <c r="Y408" s="226"/>
    </row>
    <row r="409" spans="1:25" s="140" customFormat="1" ht="16.5" customHeight="1">
      <c r="A409" s="136">
        <v>42746</v>
      </c>
      <c r="B409" s="226">
        <v>17800</v>
      </c>
      <c r="C409" s="5">
        <v>42747</v>
      </c>
      <c r="D409" s="135">
        <v>2285</v>
      </c>
      <c r="E409" s="135">
        <v>2275</v>
      </c>
      <c r="F409" s="135">
        <f t="shared" si="65"/>
        <v>10</v>
      </c>
      <c r="G409" s="139">
        <v>42754</v>
      </c>
      <c r="H409" s="46">
        <v>2623.0499999999997</v>
      </c>
      <c r="I409" s="46">
        <v>2592</v>
      </c>
      <c r="J409" s="131">
        <v>3073.8215000000005</v>
      </c>
      <c r="K409" s="138">
        <f t="shared" si="61"/>
        <v>1.1718501362917217</v>
      </c>
      <c r="L409" s="138">
        <f t="shared" si="62"/>
        <v>1.1858879243827163</v>
      </c>
      <c r="Q409" s="136">
        <v>42755</v>
      </c>
      <c r="R409" s="137">
        <v>25.446000000000002</v>
      </c>
      <c r="S409" s="136">
        <v>42739</v>
      </c>
      <c r="T409" s="135">
        <v>16200</v>
      </c>
      <c r="U409" s="135">
        <v>21800</v>
      </c>
      <c r="V409" s="135">
        <v>20500</v>
      </c>
      <c r="W409" s="226">
        <f t="shared" si="63"/>
        <v>-5600</v>
      </c>
      <c r="X409" s="226">
        <f t="shared" si="64"/>
        <v>-4300</v>
      </c>
      <c r="Y409" s="226"/>
    </row>
    <row r="410" spans="1:25" s="140" customFormat="1" ht="16.5" customHeight="1">
      <c r="A410" s="136">
        <v>42745</v>
      </c>
      <c r="B410" s="226">
        <v>17600</v>
      </c>
      <c r="C410" s="5">
        <v>42746</v>
      </c>
      <c r="D410" s="135">
        <v>2250</v>
      </c>
      <c r="E410" s="135">
        <v>2225</v>
      </c>
      <c r="F410" s="135">
        <f t="shared" si="65"/>
        <v>25</v>
      </c>
      <c r="G410" s="139">
        <v>42753</v>
      </c>
      <c r="H410" s="46">
        <v>2617.8299999999995</v>
      </c>
      <c r="I410" s="46">
        <v>2623</v>
      </c>
      <c r="J410" s="131">
        <v>3098.4224999999997</v>
      </c>
      <c r="K410" s="138">
        <f t="shared" si="61"/>
        <v>1.1835843045575918</v>
      </c>
      <c r="L410" s="138">
        <f t="shared" si="62"/>
        <v>1.1812514296606937</v>
      </c>
      <c r="Q410" s="136">
        <v>42754</v>
      </c>
      <c r="R410" s="137">
        <v>25.382000000000001</v>
      </c>
      <c r="S410" s="136">
        <v>42738</v>
      </c>
      <c r="T410" s="135">
        <v>16700</v>
      </c>
      <c r="U410" s="135">
        <v>21500</v>
      </c>
      <c r="V410" s="135">
        <v>20500</v>
      </c>
      <c r="W410" s="226">
        <f t="shared" si="63"/>
        <v>-4800</v>
      </c>
      <c r="X410" s="226">
        <f t="shared" si="64"/>
        <v>-3800</v>
      </c>
      <c r="Y410" s="226"/>
    </row>
    <row r="411" spans="1:25" s="140" customFormat="1" ht="16.5" customHeight="1">
      <c r="A411" s="136">
        <v>42744</v>
      </c>
      <c r="B411" s="226">
        <v>17000</v>
      </c>
      <c r="C411" s="5">
        <v>42745</v>
      </c>
      <c r="D411" s="135">
        <v>2180</v>
      </c>
      <c r="E411" s="135">
        <v>2140</v>
      </c>
      <c r="F411" s="135">
        <f t="shared" si="65"/>
        <v>40</v>
      </c>
      <c r="G411" s="139">
        <v>42752</v>
      </c>
      <c r="H411" s="46">
        <v>2667.33</v>
      </c>
      <c r="I411" s="46">
        <v>2619</v>
      </c>
      <c r="J411" s="131">
        <v>3104.625</v>
      </c>
      <c r="K411" s="138">
        <f t="shared" si="61"/>
        <v>1.1639448437201247</v>
      </c>
      <c r="L411" s="138">
        <f t="shared" si="62"/>
        <v>1.1854238258877434</v>
      </c>
      <c r="Q411" s="136">
        <v>42753</v>
      </c>
      <c r="R411" s="137">
        <v>25.148</v>
      </c>
      <c r="S411" s="136">
        <v>42733</v>
      </c>
      <c r="T411" s="135">
        <v>15900</v>
      </c>
      <c r="U411" s="135">
        <v>20400</v>
      </c>
      <c r="V411" s="135">
        <v>19200</v>
      </c>
      <c r="W411" s="226">
        <f t="shared" si="63"/>
        <v>-4500</v>
      </c>
      <c r="X411" s="226">
        <f t="shared" si="64"/>
        <v>-3300</v>
      </c>
      <c r="Y411" s="226"/>
    </row>
    <row r="412" spans="1:25" s="140" customFormat="1" ht="16.5" customHeight="1">
      <c r="A412" s="136">
        <v>42741</v>
      </c>
      <c r="B412" s="226">
        <v>16400</v>
      </c>
      <c r="C412" s="5">
        <v>42744</v>
      </c>
      <c r="D412" s="135">
        <v>2130</v>
      </c>
      <c r="E412" s="135">
        <v>2070</v>
      </c>
      <c r="F412" s="135">
        <f t="shared" si="65"/>
        <v>60</v>
      </c>
      <c r="G412" s="139">
        <v>42751</v>
      </c>
      <c r="H412" s="46">
        <v>2684</v>
      </c>
      <c r="I412" s="46">
        <v>2646.0000000000005</v>
      </c>
      <c r="J412" s="131">
        <v>3121.8265000000001</v>
      </c>
      <c r="K412" s="138">
        <f t="shared" si="61"/>
        <v>1.1631246274217586</v>
      </c>
      <c r="L412" s="138">
        <f t="shared" si="62"/>
        <v>1.1798286092214663</v>
      </c>
      <c r="Q412" s="136">
        <v>42752</v>
      </c>
      <c r="R412" s="137">
        <v>24.956</v>
      </c>
      <c r="S412" s="136">
        <v>42732</v>
      </c>
      <c r="T412" s="135">
        <v>15600</v>
      </c>
      <c r="U412" s="135">
        <v>20400</v>
      </c>
      <c r="V412" s="135">
        <v>19200</v>
      </c>
      <c r="W412" s="226">
        <f t="shared" si="63"/>
        <v>-4800</v>
      </c>
      <c r="X412" s="226">
        <f t="shared" si="64"/>
        <v>-3600</v>
      </c>
      <c r="Y412" s="226"/>
    </row>
    <row r="413" spans="1:25" s="140" customFormat="1" ht="16.5" customHeight="1">
      <c r="A413" s="136">
        <v>42740</v>
      </c>
      <c r="B413" s="226">
        <v>16400</v>
      </c>
      <c r="C413" s="5">
        <v>42741</v>
      </c>
      <c r="D413" s="135">
        <v>2085</v>
      </c>
      <c r="E413" s="135">
        <v>2010</v>
      </c>
      <c r="F413" s="135">
        <f t="shared" si="65"/>
        <v>75</v>
      </c>
      <c r="G413" s="139">
        <v>42748</v>
      </c>
      <c r="H413" s="46">
        <v>2553.4499999999998</v>
      </c>
      <c r="I413" s="46">
        <v>2560</v>
      </c>
      <c r="J413" s="131">
        <v>2949.8830000000003</v>
      </c>
      <c r="K413" s="138">
        <f t="shared" si="61"/>
        <v>1.1552538722121053</v>
      </c>
      <c r="L413" s="138">
        <f t="shared" si="62"/>
        <v>1.1522980468750001</v>
      </c>
      <c r="Q413" s="136">
        <v>42751</v>
      </c>
      <c r="R413" s="137">
        <v>24.734999999999999</v>
      </c>
      <c r="S413" s="136">
        <v>42731</v>
      </c>
      <c r="T413" s="135">
        <v>15500</v>
      </c>
      <c r="U413" s="135">
        <v>20400</v>
      </c>
      <c r="V413" s="135">
        <v>19200</v>
      </c>
      <c r="W413" s="226">
        <f t="shared" si="63"/>
        <v>-4900</v>
      </c>
      <c r="X413" s="226">
        <f t="shared" si="64"/>
        <v>-3700</v>
      </c>
      <c r="Y413" s="226"/>
    </row>
    <row r="414" spans="1:25" s="140" customFormat="1" ht="16.5" customHeight="1">
      <c r="A414" s="136">
        <v>42739</v>
      </c>
      <c r="B414" s="226">
        <v>16200</v>
      </c>
      <c r="C414" s="5">
        <v>42740</v>
      </c>
      <c r="D414" s="135">
        <v>2105</v>
      </c>
      <c r="E414" s="135">
        <v>2040</v>
      </c>
      <c r="F414" s="135">
        <f t="shared" si="65"/>
        <v>65</v>
      </c>
      <c r="G414" s="139">
        <v>42747</v>
      </c>
      <c r="H414" s="46">
        <v>2601.2999999999997</v>
      </c>
      <c r="I414" s="46">
        <v>2595</v>
      </c>
      <c r="J414" s="131">
        <v>2946.8339999999998</v>
      </c>
      <c r="K414" s="138">
        <f t="shared" si="61"/>
        <v>1.1328312766693578</v>
      </c>
      <c r="L414" s="138">
        <f t="shared" si="62"/>
        <v>1.1355815028901735</v>
      </c>
      <c r="Q414" s="136">
        <v>42748</v>
      </c>
      <c r="R414" s="137">
        <v>24.649000000000001</v>
      </c>
      <c r="S414" s="136">
        <v>42730</v>
      </c>
      <c r="T414" s="135">
        <v>15700</v>
      </c>
      <c r="U414" s="135">
        <v>20600</v>
      </c>
      <c r="V414" s="135">
        <v>19400</v>
      </c>
      <c r="W414" s="226">
        <f t="shared" si="63"/>
        <v>-4900</v>
      </c>
      <c r="X414" s="226">
        <f t="shared" si="64"/>
        <v>-3700</v>
      </c>
      <c r="Y414" s="226"/>
    </row>
    <row r="415" spans="1:25" s="140" customFormat="1" ht="16.5" customHeight="1">
      <c r="A415" s="136">
        <v>42738</v>
      </c>
      <c r="B415" s="226">
        <v>16700</v>
      </c>
      <c r="C415" s="5">
        <v>42739</v>
      </c>
      <c r="D415" s="135">
        <v>2105</v>
      </c>
      <c r="E415" s="135">
        <v>2040</v>
      </c>
      <c r="F415" s="135">
        <f t="shared" si="65"/>
        <v>65</v>
      </c>
      <c r="G415" s="139">
        <v>42746</v>
      </c>
      <c r="H415" s="46">
        <v>2530.8299999999995</v>
      </c>
      <c r="I415" s="46">
        <v>2594</v>
      </c>
      <c r="J415" s="131">
        <v>2829.6084999999998</v>
      </c>
      <c r="K415" s="138">
        <f t="shared" si="61"/>
        <v>1.1180555390919187</v>
      </c>
      <c r="L415" s="138">
        <f t="shared" si="62"/>
        <v>1.0908282575173476</v>
      </c>
      <c r="Q415" s="136">
        <v>42747</v>
      </c>
      <c r="R415" s="137">
        <v>24.327999999999999</v>
      </c>
      <c r="S415" s="136">
        <v>42727</v>
      </c>
      <c r="T415" s="135">
        <v>16500</v>
      </c>
      <c r="U415" s="135">
        <v>20800</v>
      </c>
      <c r="V415" s="135">
        <v>19500</v>
      </c>
      <c r="W415" s="226">
        <f t="shared" si="63"/>
        <v>-4300</v>
      </c>
      <c r="X415" s="226">
        <f t="shared" si="64"/>
        <v>-3000</v>
      </c>
      <c r="Y415" s="226"/>
    </row>
    <row r="416" spans="1:25" s="140" customFormat="1" ht="16.5" customHeight="1">
      <c r="A416" s="136">
        <v>42733</v>
      </c>
      <c r="B416" s="226">
        <v>15900</v>
      </c>
      <c r="C416" s="5">
        <v>42738</v>
      </c>
      <c r="D416" s="135">
        <v>2075</v>
      </c>
      <c r="E416" s="135">
        <v>1990</v>
      </c>
      <c r="F416" s="135">
        <f t="shared" si="65"/>
        <v>85</v>
      </c>
      <c r="G416" s="139">
        <v>42745</v>
      </c>
      <c r="H416" s="46">
        <v>2402.8399999999997</v>
      </c>
      <c r="I416" s="46">
        <v>2510</v>
      </c>
      <c r="J416" s="131">
        <v>2782.5880000000002</v>
      </c>
      <c r="K416" s="138">
        <f t="shared" si="61"/>
        <v>1.1580413177739677</v>
      </c>
      <c r="L416" s="138">
        <f t="shared" si="62"/>
        <v>1.1086007968127491</v>
      </c>
      <c r="Q416" s="136">
        <v>42746</v>
      </c>
      <c r="R416" s="137">
        <v>24.294</v>
      </c>
      <c r="S416" s="136">
        <v>42726</v>
      </c>
      <c r="T416" s="135">
        <v>16900</v>
      </c>
      <c r="U416" s="135">
        <v>20800</v>
      </c>
      <c r="V416" s="135">
        <v>19500</v>
      </c>
      <c r="W416" s="226">
        <f t="shared" si="63"/>
        <v>-3900</v>
      </c>
      <c r="X416" s="226">
        <f t="shared" si="64"/>
        <v>-2600</v>
      </c>
      <c r="Y416" s="226"/>
    </row>
    <row r="417" spans="1:25" s="140" customFormat="1" ht="16.5" customHeight="1">
      <c r="A417" s="136">
        <v>42732</v>
      </c>
      <c r="B417" s="226">
        <v>15600</v>
      </c>
      <c r="C417" s="5">
        <v>42734</v>
      </c>
      <c r="D417" s="135">
        <v>2035</v>
      </c>
      <c r="E417" s="135">
        <v>1970</v>
      </c>
      <c r="F417" s="135">
        <f t="shared" si="65"/>
        <v>65</v>
      </c>
      <c r="G417" s="139">
        <v>42741</v>
      </c>
      <c r="H417" s="46">
        <v>2273.75</v>
      </c>
      <c r="I417" s="46">
        <v>2350</v>
      </c>
      <c r="J417" s="131">
        <v>2574.6909999999998</v>
      </c>
      <c r="K417" s="138">
        <f t="shared" si="61"/>
        <v>1.1323544804837822</v>
      </c>
      <c r="L417" s="138">
        <f t="shared" si="62"/>
        <v>1.0956131914893616</v>
      </c>
      <c r="Q417" s="136">
        <v>42745</v>
      </c>
      <c r="R417" s="137">
        <v>24.036999999999999</v>
      </c>
      <c r="S417" s="136">
        <v>42725</v>
      </c>
      <c r="T417" s="135">
        <v>16800</v>
      </c>
      <c r="U417" s="135">
        <v>21000</v>
      </c>
      <c r="V417" s="135">
        <v>19500</v>
      </c>
      <c r="W417" s="226">
        <f t="shared" si="63"/>
        <v>-4200</v>
      </c>
      <c r="X417" s="226">
        <f t="shared" si="64"/>
        <v>-2700</v>
      </c>
      <c r="Y417" s="226"/>
    </row>
    <row r="418" spans="1:25" s="140" customFormat="1" ht="16.5" customHeight="1">
      <c r="A418" s="136">
        <v>42731</v>
      </c>
      <c r="B418" s="226">
        <v>15500</v>
      </c>
      <c r="C418" s="5">
        <v>42733</v>
      </c>
      <c r="D418" s="135">
        <v>2020</v>
      </c>
      <c r="E418" s="135">
        <v>1960</v>
      </c>
      <c r="F418" s="135">
        <f t="shared" si="65"/>
        <v>60</v>
      </c>
      <c r="G418" s="139">
        <v>42740</v>
      </c>
      <c r="H418" s="46">
        <v>2375.9700000000003</v>
      </c>
      <c r="I418" s="46">
        <v>2358</v>
      </c>
      <c r="J418" s="131">
        <v>2629.9124999999999</v>
      </c>
      <c r="K418" s="138">
        <f t="shared" si="61"/>
        <v>1.1068795060543692</v>
      </c>
      <c r="L418" s="138">
        <f t="shared" si="62"/>
        <v>1.1153148854961832</v>
      </c>
      <c r="Q418" s="136">
        <v>42744</v>
      </c>
      <c r="R418" s="137">
        <v>23.928000000000001</v>
      </c>
      <c r="S418" s="136">
        <v>42724</v>
      </c>
      <c r="T418" s="135">
        <v>16600</v>
      </c>
      <c r="U418" s="135">
        <v>21000</v>
      </c>
      <c r="V418" s="135">
        <v>19800</v>
      </c>
      <c r="W418" s="226">
        <f t="shared" si="63"/>
        <v>-4400</v>
      </c>
      <c r="X418" s="226">
        <f t="shared" si="64"/>
        <v>-3200</v>
      </c>
      <c r="Y418" s="226"/>
    </row>
    <row r="419" spans="1:25" s="140" customFormat="1" ht="16.5" customHeight="1">
      <c r="A419" s="136">
        <v>42730</v>
      </c>
      <c r="B419" s="226">
        <v>15700</v>
      </c>
      <c r="C419" s="5">
        <v>42732</v>
      </c>
      <c r="D419" s="135">
        <v>1970</v>
      </c>
      <c r="E419" s="135">
        <v>1950</v>
      </c>
      <c r="F419" s="135">
        <f t="shared" si="65"/>
        <v>20</v>
      </c>
      <c r="G419" s="139">
        <v>42739</v>
      </c>
      <c r="H419" s="46">
        <v>2323.9</v>
      </c>
      <c r="I419" s="46">
        <v>2360</v>
      </c>
      <c r="J419" s="131">
        <v>2686.85</v>
      </c>
      <c r="K419" s="138">
        <f t="shared" si="61"/>
        <v>1.1561814191660569</v>
      </c>
      <c r="L419" s="138">
        <f t="shared" si="62"/>
        <v>1.1384957627118644</v>
      </c>
      <c r="Q419" s="136">
        <v>42741</v>
      </c>
      <c r="R419" s="137">
        <v>23.808</v>
      </c>
      <c r="S419" s="136">
        <v>42723</v>
      </c>
      <c r="T419" s="135">
        <v>17200</v>
      </c>
      <c r="U419" s="135">
        <v>21000</v>
      </c>
      <c r="V419" s="135">
        <v>19500</v>
      </c>
      <c r="W419" s="226">
        <f t="shared" si="63"/>
        <v>-3800</v>
      </c>
      <c r="X419" s="226">
        <f t="shared" si="64"/>
        <v>-2300</v>
      </c>
      <c r="Y419" s="226"/>
    </row>
    <row r="420" spans="1:25" s="140" customFormat="1" ht="16.5" customHeight="1">
      <c r="A420" s="136">
        <v>42727</v>
      </c>
      <c r="B420" s="226">
        <v>16500</v>
      </c>
      <c r="C420" s="5">
        <v>42731</v>
      </c>
      <c r="D420" s="135">
        <v>1980</v>
      </c>
      <c r="E420" s="135">
        <v>1965</v>
      </c>
      <c r="F420" s="135">
        <f t="shared" si="65"/>
        <v>15</v>
      </c>
      <c r="G420" s="139">
        <v>42734</v>
      </c>
      <c r="H420" s="46">
        <v>2243.15</v>
      </c>
      <c r="I420" s="46">
        <v>2245</v>
      </c>
      <c r="J420" s="131">
        <v>2640.5650000000001</v>
      </c>
      <c r="K420" s="138">
        <f t="shared" si="61"/>
        <v>1.1771682678376389</v>
      </c>
      <c r="L420" s="138">
        <f t="shared" si="62"/>
        <v>1.1761982182628063</v>
      </c>
      <c r="Q420" s="136">
        <v>42740</v>
      </c>
      <c r="R420" s="137">
        <v>23.527000000000001</v>
      </c>
      <c r="S420" s="136">
        <v>42720</v>
      </c>
      <c r="T420" s="135">
        <v>17200</v>
      </c>
      <c r="U420" s="135">
        <v>20100</v>
      </c>
      <c r="V420" s="135">
        <v>18800</v>
      </c>
      <c r="W420" s="226">
        <f t="shared" si="63"/>
        <v>-2900</v>
      </c>
      <c r="X420" s="226">
        <f t="shared" si="64"/>
        <v>-1600</v>
      </c>
      <c r="Y420" s="226"/>
    </row>
    <row r="421" spans="1:25" s="140" customFormat="1" ht="16.5" customHeight="1">
      <c r="A421" s="136">
        <v>42726</v>
      </c>
      <c r="B421" s="226">
        <v>16900</v>
      </c>
      <c r="C421" s="5">
        <v>42727</v>
      </c>
      <c r="D421" s="135">
        <v>2040</v>
      </c>
      <c r="E421" s="135">
        <v>1975</v>
      </c>
      <c r="F421" s="135">
        <f t="shared" si="65"/>
        <v>65</v>
      </c>
      <c r="G421" s="139">
        <v>42733</v>
      </c>
      <c r="H421" s="46">
        <v>2244.6000000000004</v>
      </c>
      <c r="I421" s="46">
        <v>2230</v>
      </c>
      <c r="J421" s="131">
        <v>2635.5284999999999</v>
      </c>
      <c r="K421" s="138">
        <f t="shared" ref="K421:K484" si="66">J421/H421</f>
        <v>1.1741639935846029</v>
      </c>
      <c r="L421" s="138">
        <f t="shared" ref="L421:L484" si="67">J421/I421</f>
        <v>1.1818513452914798</v>
      </c>
      <c r="Q421" s="136">
        <v>42739</v>
      </c>
      <c r="R421" s="137">
        <v>23.097999999999999</v>
      </c>
      <c r="S421" s="136">
        <v>42719</v>
      </c>
      <c r="T421" s="135">
        <v>17200</v>
      </c>
      <c r="U421" s="135">
        <v>20000</v>
      </c>
      <c r="V421" s="135">
        <v>18500</v>
      </c>
      <c r="W421" s="226">
        <f t="shared" ref="W421:W484" si="68">T421-U421</f>
        <v>-2800</v>
      </c>
      <c r="X421" s="226">
        <f t="shared" si="64"/>
        <v>-1300</v>
      </c>
      <c r="Y421" s="226"/>
    </row>
    <row r="422" spans="1:25" s="140" customFormat="1" ht="16.5" customHeight="1">
      <c r="A422" s="136">
        <v>42725</v>
      </c>
      <c r="B422" s="226">
        <v>16800</v>
      </c>
      <c r="C422" s="5">
        <v>42726</v>
      </c>
      <c r="D422" s="135">
        <v>2040</v>
      </c>
      <c r="E422" s="135">
        <v>1975</v>
      </c>
      <c r="F422" s="135">
        <f t="shared" si="65"/>
        <v>65</v>
      </c>
      <c r="G422" s="139">
        <v>42732</v>
      </c>
      <c r="H422" s="46">
        <v>2179.3999999999996</v>
      </c>
      <c r="I422" s="46">
        <v>2190</v>
      </c>
      <c r="J422" s="131">
        <v>2538.8969999999999</v>
      </c>
      <c r="K422" s="138">
        <f t="shared" si="66"/>
        <v>1.1649522804441592</v>
      </c>
      <c r="L422" s="138">
        <f t="shared" si="67"/>
        <v>1.1593136986301369</v>
      </c>
      <c r="Q422" s="136">
        <v>42738</v>
      </c>
      <c r="R422" s="137">
        <v>23.056999999999999</v>
      </c>
      <c r="S422" s="136">
        <v>42718</v>
      </c>
      <c r="T422" s="135">
        <v>17100</v>
      </c>
      <c r="U422" s="135">
        <v>19300</v>
      </c>
      <c r="V422" s="135">
        <v>17800</v>
      </c>
      <c r="W422" s="226">
        <f t="shared" si="68"/>
        <v>-2200</v>
      </c>
      <c r="X422" s="226">
        <f t="shared" si="64"/>
        <v>-700</v>
      </c>
      <c r="Y422" s="226"/>
    </row>
    <row r="423" spans="1:25" s="140" customFormat="1" ht="16.5" customHeight="1">
      <c r="A423" s="136">
        <v>42724</v>
      </c>
      <c r="B423" s="226">
        <v>16600</v>
      </c>
      <c r="C423" s="5">
        <v>42725</v>
      </c>
      <c r="D423" s="135">
        <v>2070</v>
      </c>
      <c r="E423" s="135">
        <v>2015</v>
      </c>
      <c r="F423" s="135">
        <f t="shared" si="65"/>
        <v>55</v>
      </c>
      <c r="G423" s="139">
        <v>42731</v>
      </c>
      <c r="H423" s="46">
        <v>2186.1999999999998</v>
      </c>
      <c r="I423" s="46">
        <v>2260</v>
      </c>
      <c r="J423" s="131">
        <v>2576.5409999999997</v>
      </c>
      <c r="K423" s="138">
        <f t="shared" si="66"/>
        <v>1.1785477083523923</v>
      </c>
      <c r="L423" s="138">
        <f t="shared" si="67"/>
        <v>1.1400623893805308</v>
      </c>
      <c r="Q423" s="136">
        <v>42734</v>
      </c>
      <c r="R423" s="137">
        <v>23</v>
      </c>
      <c r="S423" s="136">
        <v>42717</v>
      </c>
      <c r="T423" s="135">
        <v>16800</v>
      </c>
      <c r="U423" s="135">
        <v>19000</v>
      </c>
      <c r="V423" s="135">
        <v>17300</v>
      </c>
      <c r="W423" s="226">
        <f t="shared" si="68"/>
        <v>-2200</v>
      </c>
      <c r="X423" s="226">
        <f t="shared" si="64"/>
        <v>-500</v>
      </c>
      <c r="Y423" s="226"/>
    </row>
    <row r="424" spans="1:25" s="140" customFormat="1" ht="16.5" customHeight="1">
      <c r="A424" s="136">
        <v>42723</v>
      </c>
      <c r="B424" s="226">
        <v>17200</v>
      </c>
      <c r="C424" s="5">
        <v>42724</v>
      </c>
      <c r="D424" s="135">
        <v>2035</v>
      </c>
      <c r="E424" s="135">
        <v>1990</v>
      </c>
      <c r="F424" s="135">
        <f t="shared" si="65"/>
        <v>45</v>
      </c>
      <c r="G424" s="139">
        <v>42726</v>
      </c>
      <c r="H424" s="46">
        <v>2250.8000000000002</v>
      </c>
      <c r="I424" s="46">
        <v>2273</v>
      </c>
      <c r="J424" s="131">
        <v>2667.9059999999999</v>
      </c>
      <c r="K424" s="138">
        <f t="shared" si="66"/>
        <v>1.1853145548249511</v>
      </c>
      <c r="L424" s="138">
        <f t="shared" si="67"/>
        <v>1.1737377914650242</v>
      </c>
      <c r="Q424" s="136">
        <v>42733</v>
      </c>
      <c r="R424" s="137">
        <v>22.898</v>
      </c>
      <c r="S424" s="136">
        <v>42713</v>
      </c>
      <c r="T424" s="135">
        <v>15650</v>
      </c>
      <c r="U424" s="135">
        <v>18500</v>
      </c>
      <c r="V424" s="135">
        <v>16800</v>
      </c>
      <c r="W424" s="226">
        <f t="shared" si="68"/>
        <v>-2850</v>
      </c>
      <c r="X424" s="226">
        <f t="shared" si="64"/>
        <v>-1150</v>
      </c>
      <c r="Y424" s="226"/>
    </row>
    <row r="425" spans="1:25" s="140" customFormat="1" ht="16.5" customHeight="1">
      <c r="A425" s="136">
        <v>42720</v>
      </c>
      <c r="B425" s="226">
        <v>17200</v>
      </c>
      <c r="C425" s="5">
        <v>42723</v>
      </c>
      <c r="D425" s="135">
        <v>2110</v>
      </c>
      <c r="E425" s="135">
        <v>2060</v>
      </c>
      <c r="F425" s="135">
        <f t="shared" si="65"/>
        <v>50</v>
      </c>
      <c r="G425" s="139">
        <v>42725</v>
      </c>
      <c r="H425" s="46">
        <v>2303.5</v>
      </c>
      <c r="I425" s="46">
        <v>2296</v>
      </c>
      <c r="J425" s="131">
        <v>2789.7760000000003</v>
      </c>
      <c r="K425" s="138">
        <f t="shared" si="66"/>
        <v>1.2111031039722162</v>
      </c>
      <c r="L425" s="138">
        <f t="shared" si="67"/>
        <v>1.2150592334494774</v>
      </c>
      <c r="Q425" s="136">
        <v>42732</v>
      </c>
      <c r="R425" s="137">
        <v>22.401</v>
      </c>
      <c r="S425" s="136">
        <v>42712</v>
      </c>
      <c r="T425" s="135">
        <v>15900</v>
      </c>
      <c r="U425" s="135">
        <v>18500</v>
      </c>
      <c r="V425" s="135">
        <v>16800</v>
      </c>
      <c r="W425" s="226">
        <f t="shared" si="68"/>
        <v>-2600</v>
      </c>
      <c r="X425" s="226">
        <f t="shared" si="64"/>
        <v>-900</v>
      </c>
      <c r="Y425" s="226"/>
    </row>
    <row r="426" spans="1:25" s="140" customFormat="1" ht="16.5" customHeight="1">
      <c r="A426" s="136">
        <v>42719</v>
      </c>
      <c r="B426" s="226">
        <v>17200</v>
      </c>
      <c r="C426" s="5">
        <v>42720</v>
      </c>
      <c r="D426" s="135">
        <v>2175</v>
      </c>
      <c r="E426" s="135">
        <v>2120</v>
      </c>
      <c r="F426" s="135">
        <f t="shared" si="65"/>
        <v>55</v>
      </c>
      <c r="G426" s="139">
        <v>42724</v>
      </c>
      <c r="H426" s="46">
        <v>2266.9499999999998</v>
      </c>
      <c r="I426" s="46">
        <v>2300</v>
      </c>
      <c r="J426" s="131">
        <v>2748.9599999999996</v>
      </c>
      <c r="K426" s="138">
        <f t="shared" si="66"/>
        <v>1.2126248924766756</v>
      </c>
      <c r="L426" s="138">
        <f t="shared" si="67"/>
        <v>1.1951999999999998</v>
      </c>
      <c r="Q426" s="136">
        <v>42731</v>
      </c>
      <c r="R426" s="137">
        <v>22.143000000000001</v>
      </c>
      <c r="S426" s="136">
        <v>42711</v>
      </c>
      <c r="T426" s="135">
        <v>15900</v>
      </c>
      <c r="U426" s="135">
        <v>18500</v>
      </c>
      <c r="V426" s="135">
        <v>16700</v>
      </c>
      <c r="W426" s="226">
        <f t="shared" si="68"/>
        <v>-2600</v>
      </c>
      <c r="X426" s="226">
        <f t="shared" si="64"/>
        <v>-800</v>
      </c>
      <c r="Y426" s="226"/>
    </row>
    <row r="427" spans="1:25" s="140" customFormat="1" ht="16.5" customHeight="1">
      <c r="A427" s="136">
        <v>42718</v>
      </c>
      <c r="B427" s="226">
        <v>17100</v>
      </c>
      <c r="C427" s="5">
        <v>42719</v>
      </c>
      <c r="D427" s="135">
        <v>2190</v>
      </c>
      <c r="E427" s="135">
        <v>2140</v>
      </c>
      <c r="F427" s="135">
        <f t="shared" si="65"/>
        <v>50</v>
      </c>
      <c r="G427" s="139">
        <v>42723</v>
      </c>
      <c r="H427" s="46">
        <v>2348.5500000000002</v>
      </c>
      <c r="I427" s="46">
        <v>2275</v>
      </c>
      <c r="J427" s="131">
        <v>2818.6880000000001</v>
      </c>
      <c r="K427" s="138">
        <f t="shared" si="66"/>
        <v>1.200182240105597</v>
      </c>
      <c r="L427" s="138">
        <f t="shared" si="67"/>
        <v>1.2389837362637364</v>
      </c>
      <c r="Q427" s="136">
        <v>42730</v>
      </c>
      <c r="R427" s="137">
        <v>21.756</v>
      </c>
      <c r="S427" s="136">
        <v>42710</v>
      </c>
      <c r="T427" s="135">
        <v>15800</v>
      </c>
      <c r="U427" s="135">
        <v>18300</v>
      </c>
      <c r="V427" s="135">
        <v>16300</v>
      </c>
      <c r="W427" s="226">
        <f t="shared" si="68"/>
        <v>-2500</v>
      </c>
      <c r="X427" s="226">
        <f t="shared" si="64"/>
        <v>-500</v>
      </c>
      <c r="Y427" s="226"/>
    </row>
    <row r="428" spans="1:25" s="140" customFormat="1" ht="16.5" customHeight="1">
      <c r="A428" s="136">
        <v>42717</v>
      </c>
      <c r="B428" s="226">
        <v>16800</v>
      </c>
      <c r="C428" s="5">
        <v>42718</v>
      </c>
      <c r="D428" s="135">
        <v>2135</v>
      </c>
      <c r="E428" s="135">
        <v>2090</v>
      </c>
      <c r="F428" s="135">
        <f t="shared" si="65"/>
        <v>45</v>
      </c>
      <c r="G428" s="139">
        <v>42720</v>
      </c>
      <c r="H428" s="46">
        <v>2408.9</v>
      </c>
      <c r="I428" s="46">
        <v>2336</v>
      </c>
      <c r="J428" s="131">
        <v>2826.95</v>
      </c>
      <c r="K428" s="138">
        <f t="shared" si="66"/>
        <v>1.1735439412179831</v>
      </c>
      <c r="L428" s="138">
        <f t="shared" si="67"/>
        <v>1.2101669520547944</v>
      </c>
      <c r="Q428" s="136">
        <v>42727</v>
      </c>
      <c r="R428" s="137">
        <v>21.716000000000001</v>
      </c>
      <c r="S428" s="136">
        <v>42709</v>
      </c>
      <c r="T428" s="135">
        <v>16100</v>
      </c>
      <c r="U428" s="135">
        <v>18000</v>
      </c>
      <c r="V428" s="135">
        <v>16000</v>
      </c>
      <c r="W428" s="226">
        <f t="shared" si="68"/>
        <v>-1900</v>
      </c>
      <c r="X428" s="226">
        <f t="shared" si="64"/>
        <v>100</v>
      </c>
      <c r="Y428" s="226"/>
    </row>
    <row r="429" spans="1:25" s="140" customFormat="1" ht="16.5" customHeight="1">
      <c r="A429" s="136">
        <v>42716</v>
      </c>
      <c r="B429" s="226">
        <v>16900</v>
      </c>
      <c r="C429" s="5">
        <v>42717</v>
      </c>
      <c r="D429" s="135">
        <v>2055</v>
      </c>
      <c r="E429" s="135">
        <v>2025</v>
      </c>
      <c r="F429" s="135">
        <f t="shared" si="65"/>
        <v>30</v>
      </c>
      <c r="G429" s="139">
        <v>42719</v>
      </c>
      <c r="H429" s="46">
        <v>2398.7000000000003</v>
      </c>
      <c r="I429" s="46">
        <v>2372</v>
      </c>
      <c r="J429" s="131">
        <v>2886.163</v>
      </c>
      <c r="K429" s="138">
        <f t="shared" si="66"/>
        <v>1.2032196606495185</v>
      </c>
      <c r="L429" s="138">
        <f t="shared" si="67"/>
        <v>1.2167634907251266</v>
      </c>
      <c r="Q429" s="136">
        <v>42726</v>
      </c>
      <c r="R429" s="137">
        <v>21.408999999999999</v>
      </c>
      <c r="S429" s="136">
        <v>42706</v>
      </c>
      <c r="T429" s="135">
        <v>15100</v>
      </c>
      <c r="U429" s="135">
        <v>18000</v>
      </c>
      <c r="V429" s="135">
        <v>15600</v>
      </c>
      <c r="W429" s="226">
        <f t="shared" si="68"/>
        <v>-2900</v>
      </c>
      <c r="X429" s="226">
        <f t="shared" si="64"/>
        <v>-500</v>
      </c>
      <c r="Y429" s="226"/>
    </row>
    <row r="430" spans="1:25" s="140" customFormat="1" ht="16.5" customHeight="1">
      <c r="A430" s="136">
        <v>42713</v>
      </c>
      <c r="B430" s="226">
        <v>15650</v>
      </c>
      <c r="C430" s="5">
        <v>42716</v>
      </c>
      <c r="D430" s="135">
        <v>1955</v>
      </c>
      <c r="E430" s="135">
        <v>1920</v>
      </c>
      <c r="F430" s="135">
        <f t="shared" si="65"/>
        <v>35</v>
      </c>
      <c r="G430" s="139">
        <v>42718</v>
      </c>
      <c r="H430" s="46">
        <v>2314.5500000000002</v>
      </c>
      <c r="I430" s="46">
        <v>2400</v>
      </c>
      <c r="J430" s="131">
        <v>2938.857</v>
      </c>
      <c r="K430" s="138">
        <f t="shared" si="66"/>
        <v>1.2697314812814584</v>
      </c>
      <c r="L430" s="138">
        <f t="shared" si="67"/>
        <v>1.2245237499999999</v>
      </c>
      <c r="Q430" s="136">
        <v>42725</v>
      </c>
      <c r="R430" s="137">
        <v>21.209</v>
      </c>
      <c r="S430" s="136">
        <v>42705</v>
      </c>
      <c r="T430" s="135">
        <v>15300</v>
      </c>
      <c r="U430" s="135">
        <v>17600</v>
      </c>
      <c r="V430" s="135">
        <v>15500</v>
      </c>
      <c r="W430" s="226">
        <f t="shared" si="68"/>
        <v>-2300</v>
      </c>
      <c r="X430" s="226">
        <f t="shared" si="64"/>
        <v>-200</v>
      </c>
      <c r="Y430" s="226"/>
    </row>
    <row r="431" spans="1:25" s="140" customFormat="1" ht="16.5" customHeight="1">
      <c r="A431" s="136">
        <v>42712</v>
      </c>
      <c r="B431" s="226">
        <v>15900</v>
      </c>
      <c r="C431" s="5">
        <v>42713</v>
      </c>
      <c r="D431" s="135">
        <v>1870</v>
      </c>
      <c r="E431" s="135">
        <v>1830</v>
      </c>
      <c r="F431" s="135">
        <f t="shared" si="65"/>
        <v>40</v>
      </c>
      <c r="G431" s="139">
        <v>42717</v>
      </c>
      <c r="H431" s="46">
        <v>2259.39</v>
      </c>
      <c r="I431" s="46">
        <v>2343</v>
      </c>
      <c r="J431" s="131">
        <v>2917.9610000000002</v>
      </c>
      <c r="K431" s="138">
        <f t="shared" si="66"/>
        <v>1.2914817716286255</v>
      </c>
      <c r="L431" s="138">
        <f t="shared" si="67"/>
        <v>1.2453952198036706</v>
      </c>
      <c r="Q431" s="136">
        <v>42724</v>
      </c>
      <c r="R431" s="137">
        <v>20.885999999999999</v>
      </c>
      <c r="S431" s="136">
        <v>42704</v>
      </c>
      <c r="T431" s="135">
        <v>15500</v>
      </c>
      <c r="U431" s="135">
        <v>17300</v>
      </c>
      <c r="V431" s="135">
        <v>15500</v>
      </c>
      <c r="W431" s="226">
        <f t="shared" si="68"/>
        <v>-1800</v>
      </c>
      <c r="X431" s="226">
        <f t="shared" si="64"/>
        <v>0</v>
      </c>
      <c r="Y431" s="226"/>
    </row>
    <row r="432" spans="1:25" s="140" customFormat="1" ht="16.5" customHeight="1">
      <c r="A432" s="136">
        <v>42711</v>
      </c>
      <c r="B432" s="226">
        <v>15900</v>
      </c>
      <c r="C432" s="5">
        <v>42712</v>
      </c>
      <c r="D432" s="135">
        <v>1865</v>
      </c>
      <c r="E432" s="135">
        <v>1825</v>
      </c>
      <c r="F432" s="135">
        <f t="shared" si="65"/>
        <v>40</v>
      </c>
      <c r="G432" s="139">
        <v>42716</v>
      </c>
      <c r="H432" s="46">
        <v>2227.1999999999998</v>
      </c>
      <c r="I432" s="46">
        <v>2220</v>
      </c>
      <c r="J432" s="131">
        <v>2805.0249999999996</v>
      </c>
      <c r="K432" s="138">
        <f t="shared" si="66"/>
        <v>1.2594401041666665</v>
      </c>
      <c r="L432" s="138">
        <f t="shared" si="67"/>
        <v>1.2635247747747747</v>
      </c>
      <c r="Q432" s="136">
        <v>42723</v>
      </c>
      <c r="R432" s="137">
        <v>20.902999999999999</v>
      </c>
      <c r="S432" s="136">
        <v>42703</v>
      </c>
      <c r="T432" s="135">
        <v>16500</v>
      </c>
      <c r="U432" s="135">
        <v>17000</v>
      </c>
      <c r="V432" s="135">
        <v>15500</v>
      </c>
      <c r="W432" s="226">
        <f t="shared" si="68"/>
        <v>-500</v>
      </c>
      <c r="X432" s="226">
        <f t="shared" si="64"/>
        <v>1000</v>
      </c>
      <c r="Y432" s="226"/>
    </row>
    <row r="433" spans="1:25" s="140" customFormat="1" ht="16.5" customHeight="1">
      <c r="A433" s="136">
        <v>42710</v>
      </c>
      <c r="B433" s="226">
        <v>15800</v>
      </c>
      <c r="C433" s="5">
        <v>42711</v>
      </c>
      <c r="D433" s="135">
        <v>1870</v>
      </c>
      <c r="E433" s="135">
        <v>1830</v>
      </c>
      <c r="F433" s="135">
        <f t="shared" si="65"/>
        <v>40</v>
      </c>
      <c r="G433" s="139">
        <v>42713</v>
      </c>
      <c r="H433" s="46">
        <v>2134.98</v>
      </c>
      <c r="I433" s="46">
        <v>2175</v>
      </c>
      <c r="J433" s="131">
        <v>2761.5994999999998</v>
      </c>
      <c r="K433" s="138">
        <f t="shared" si="66"/>
        <v>1.2935013442748877</v>
      </c>
      <c r="L433" s="138">
        <f t="shared" si="67"/>
        <v>1.2697009195402298</v>
      </c>
      <c r="Q433" s="136">
        <v>42720</v>
      </c>
      <c r="R433" s="137">
        <v>20.666</v>
      </c>
      <c r="S433" s="136">
        <v>42702</v>
      </c>
      <c r="T433" s="135">
        <v>15700</v>
      </c>
      <c r="U433" s="135">
        <v>17000</v>
      </c>
      <c r="V433" s="135">
        <v>15000</v>
      </c>
      <c r="W433" s="226">
        <f t="shared" si="68"/>
        <v>-1300</v>
      </c>
      <c r="X433" s="226">
        <f t="shared" si="64"/>
        <v>700</v>
      </c>
      <c r="Y433" s="226"/>
    </row>
    <row r="434" spans="1:25" s="140" customFormat="1" ht="16.5" customHeight="1">
      <c r="A434" s="136">
        <v>42709</v>
      </c>
      <c r="B434" s="226">
        <v>16100</v>
      </c>
      <c r="C434" s="5">
        <v>42710</v>
      </c>
      <c r="D434" s="135">
        <v>1850</v>
      </c>
      <c r="E434" s="135">
        <v>1795</v>
      </c>
      <c r="F434" s="135">
        <f t="shared" si="65"/>
        <v>55</v>
      </c>
      <c r="G434" s="139">
        <v>42712</v>
      </c>
      <c r="H434" s="46">
        <v>2115.52</v>
      </c>
      <c r="I434" s="46">
        <v>2144</v>
      </c>
      <c r="J434" s="131">
        <v>2697.6240000000003</v>
      </c>
      <c r="K434" s="138">
        <f t="shared" si="66"/>
        <v>1.2751588261987599</v>
      </c>
      <c r="L434" s="138">
        <f t="shared" si="67"/>
        <v>1.2582201492537315</v>
      </c>
      <c r="Q434" s="136">
        <v>42719</v>
      </c>
      <c r="R434" s="137">
        <v>20.609000000000002</v>
      </c>
      <c r="S434" s="136">
        <v>42699</v>
      </c>
      <c r="T434" s="135">
        <v>15700</v>
      </c>
      <c r="U434" s="135">
        <v>17000</v>
      </c>
      <c r="V434" s="135">
        <v>14900</v>
      </c>
      <c r="W434" s="226">
        <f t="shared" si="68"/>
        <v>-1300</v>
      </c>
      <c r="X434" s="226">
        <f t="shared" si="64"/>
        <v>800</v>
      </c>
      <c r="Y434" s="226"/>
    </row>
    <row r="435" spans="1:25" s="140" customFormat="1" ht="16.5" customHeight="1">
      <c r="A435" s="136">
        <v>42706</v>
      </c>
      <c r="B435" s="226">
        <v>15100</v>
      </c>
      <c r="C435" s="5">
        <v>42709</v>
      </c>
      <c r="D435" s="135">
        <v>1850</v>
      </c>
      <c r="E435" s="135">
        <v>1795</v>
      </c>
      <c r="F435" s="135">
        <f t="shared" si="65"/>
        <v>55</v>
      </c>
      <c r="G435" s="139">
        <v>42711</v>
      </c>
      <c r="H435" s="46">
        <v>2136.6400000000003</v>
      </c>
      <c r="I435" s="46">
        <v>2160</v>
      </c>
      <c r="J435" s="131">
        <v>2765.0590000000002</v>
      </c>
      <c r="K435" s="138">
        <f t="shared" si="66"/>
        <v>1.2941155271828664</v>
      </c>
      <c r="L435" s="138">
        <f t="shared" si="67"/>
        <v>1.2801199074074074</v>
      </c>
      <c r="Q435" s="136">
        <v>42718</v>
      </c>
      <c r="R435" s="137">
        <v>19.971</v>
      </c>
      <c r="S435" s="136">
        <v>42698</v>
      </c>
      <c r="T435" s="135">
        <v>16100</v>
      </c>
      <c r="U435" s="135">
        <v>16600</v>
      </c>
      <c r="V435" s="135">
        <v>14700</v>
      </c>
      <c r="W435" s="226">
        <f t="shared" si="68"/>
        <v>-500</v>
      </c>
      <c r="X435" s="226">
        <f t="shared" si="64"/>
        <v>1400</v>
      </c>
      <c r="Y435" s="226"/>
    </row>
    <row r="436" spans="1:25" s="140" customFormat="1" ht="16.5" customHeight="1">
      <c r="A436" s="136">
        <v>42705</v>
      </c>
      <c r="B436" s="226">
        <v>15300</v>
      </c>
      <c r="C436" s="5">
        <v>42706</v>
      </c>
      <c r="D436" s="135">
        <v>1765</v>
      </c>
      <c r="E436" s="135">
        <v>1740</v>
      </c>
      <c r="F436" s="135">
        <f t="shared" si="65"/>
        <v>25</v>
      </c>
      <c r="G436" s="139">
        <v>42710</v>
      </c>
      <c r="H436" s="46">
        <v>2115.52</v>
      </c>
      <c r="I436" s="46">
        <v>2120</v>
      </c>
      <c r="J436" s="131">
        <v>2699.3510000000001</v>
      </c>
      <c r="K436" s="138">
        <f t="shared" si="66"/>
        <v>1.2759751739525034</v>
      </c>
      <c r="L436" s="138">
        <f t="shared" si="67"/>
        <v>1.2732787735849058</v>
      </c>
      <c r="Q436" s="136">
        <v>42717</v>
      </c>
      <c r="R436" s="137">
        <v>19.713999999999999</v>
      </c>
      <c r="S436" s="136">
        <v>42697</v>
      </c>
      <c r="T436" s="135">
        <v>16000</v>
      </c>
      <c r="U436" s="135">
        <v>16500</v>
      </c>
      <c r="V436" s="135">
        <v>14400</v>
      </c>
      <c r="W436" s="226">
        <f t="shared" si="68"/>
        <v>-500</v>
      </c>
      <c r="X436" s="226">
        <f t="shared" si="64"/>
        <v>1600</v>
      </c>
      <c r="Y436" s="226"/>
    </row>
    <row r="437" spans="1:25" s="140" customFormat="1" ht="16.5" customHeight="1">
      <c r="A437" s="136">
        <v>42704</v>
      </c>
      <c r="B437" s="226">
        <v>15500</v>
      </c>
      <c r="C437" s="5">
        <v>42705</v>
      </c>
      <c r="D437" s="135">
        <v>1765</v>
      </c>
      <c r="E437" s="135">
        <v>1740</v>
      </c>
      <c r="F437" s="135">
        <f t="shared" si="65"/>
        <v>25</v>
      </c>
      <c r="G437" s="139">
        <v>42709</v>
      </c>
      <c r="H437" s="46">
        <v>2109.36</v>
      </c>
      <c r="I437" s="46">
        <v>2093</v>
      </c>
      <c r="J437" s="131">
        <v>2710.422</v>
      </c>
      <c r="K437" s="138">
        <f t="shared" si="66"/>
        <v>1.2849499374217772</v>
      </c>
      <c r="L437" s="138">
        <f t="shared" si="67"/>
        <v>1.2949937888198757</v>
      </c>
      <c r="Q437" s="136">
        <v>42716</v>
      </c>
      <c r="R437" s="137">
        <v>19.577000000000002</v>
      </c>
      <c r="S437" s="136">
        <v>42696</v>
      </c>
      <c r="T437" s="135">
        <v>15800</v>
      </c>
      <c r="U437" s="135">
        <v>16500</v>
      </c>
      <c r="V437" s="135">
        <v>14400</v>
      </c>
      <c r="W437" s="226">
        <f t="shared" si="68"/>
        <v>-700</v>
      </c>
      <c r="X437" s="226">
        <f t="shared" si="64"/>
        <v>1400</v>
      </c>
      <c r="Y437" s="226"/>
    </row>
    <row r="438" spans="1:25" s="140" customFormat="1" ht="16.5" customHeight="1">
      <c r="A438" s="136">
        <v>42703</v>
      </c>
      <c r="B438" s="226">
        <v>16500</v>
      </c>
      <c r="C438" s="5">
        <v>42704</v>
      </c>
      <c r="D438" s="135">
        <v>1750</v>
      </c>
      <c r="E438" s="135">
        <v>1745</v>
      </c>
      <c r="F438" s="135">
        <f t="shared" si="65"/>
        <v>5</v>
      </c>
      <c r="G438" s="139">
        <v>42706</v>
      </c>
      <c r="H438" s="46">
        <v>2021.3600000000001</v>
      </c>
      <c r="I438" s="46">
        <v>2029.9999999999998</v>
      </c>
      <c r="J438" s="131">
        <v>2622.9839999999999</v>
      </c>
      <c r="K438" s="138">
        <f t="shared" si="66"/>
        <v>1.2976332766058494</v>
      </c>
      <c r="L438" s="138">
        <f t="shared" si="67"/>
        <v>1.2921103448275864</v>
      </c>
      <c r="Q438" s="136">
        <v>42713</v>
      </c>
      <c r="R438" s="137">
        <v>19.356999999999999</v>
      </c>
      <c r="S438" s="136">
        <v>42692</v>
      </c>
      <c r="T438" s="135">
        <v>14500</v>
      </c>
      <c r="U438" s="135">
        <v>16000</v>
      </c>
      <c r="V438" s="135">
        <v>14200</v>
      </c>
      <c r="W438" s="226">
        <f t="shared" si="68"/>
        <v>-1500</v>
      </c>
      <c r="X438" s="226">
        <f t="shared" si="64"/>
        <v>300</v>
      </c>
      <c r="Y438" s="226"/>
    </row>
    <row r="439" spans="1:25" s="140" customFormat="1" ht="16.5" customHeight="1">
      <c r="A439" s="136">
        <v>42702</v>
      </c>
      <c r="B439" s="226">
        <v>15700</v>
      </c>
      <c r="C439" s="5">
        <v>42703</v>
      </c>
      <c r="D439" s="135">
        <v>1840</v>
      </c>
      <c r="E439" s="135">
        <v>1815</v>
      </c>
      <c r="F439" s="135">
        <f t="shared" si="65"/>
        <v>25</v>
      </c>
      <c r="G439" s="139">
        <v>42705</v>
      </c>
      <c r="H439" s="46">
        <v>2067.12</v>
      </c>
      <c r="I439" s="46">
        <v>2029.9999999999998</v>
      </c>
      <c r="J439" s="131">
        <v>2629.5590000000002</v>
      </c>
      <c r="K439" s="138">
        <f t="shared" si="66"/>
        <v>1.2720882193583345</v>
      </c>
      <c r="L439" s="138">
        <f t="shared" si="67"/>
        <v>1.295349261083744</v>
      </c>
      <c r="Q439" s="136">
        <v>42712</v>
      </c>
      <c r="R439" s="137">
        <v>19.013000000000002</v>
      </c>
      <c r="S439" s="136">
        <v>42691</v>
      </c>
      <c r="T439" s="135">
        <v>15000</v>
      </c>
      <c r="U439" s="135">
        <v>16000</v>
      </c>
      <c r="V439" s="135">
        <v>14100</v>
      </c>
      <c r="W439" s="226">
        <f t="shared" si="68"/>
        <v>-1000</v>
      </c>
      <c r="X439" s="226">
        <f t="shared" si="64"/>
        <v>900</v>
      </c>
      <c r="Y439" s="226"/>
    </row>
    <row r="440" spans="1:25" s="140" customFormat="1" ht="16.5" customHeight="1">
      <c r="A440" s="136">
        <v>42699</v>
      </c>
      <c r="B440" s="226">
        <v>15700</v>
      </c>
      <c r="C440" s="5">
        <v>42702</v>
      </c>
      <c r="D440" s="135">
        <v>1860</v>
      </c>
      <c r="E440" s="135">
        <v>1855</v>
      </c>
      <c r="F440" s="135">
        <f t="shared" si="65"/>
        <v>5</v>
      </c>
      <c r="G440" s="139">
        <v>42703</v>
      </c>
      <c r="H440" s="46">
        <v>2135.11</v>
      </c>
      <c r="I440" s="46">
        <v>2028</v>
      </c>
      <c r="J440" s="131">
        <v>2717.2999999999997</v>
      </c>
      <c r="K440" s="138">
        <f t="shared" si="66"/>
        <v>1.2726744757881325</v>
      </c>
      <c r="L440" s="138">
        <f t="shared" si="67"/>
        <v>1.3398915187376725</v>
      </c>
      <c r="Q440" s="136">
        <v>42711</v>
      </c>
      <c r="R440" s="137">
        <v>18.954999999999998</v>
      </c>
      <c r="S440" s="136">
        <v>42690</v>
      </c>
      <c r="T440" s="135">
        <v>15000</v>
      </c>
      <c r="U440" s="135">
        <v>15800</v>
      </c>
      <c r="V440" s="135">
        <v>14000</v>
      </c>
      <c r="W440" s="226">
        <f t="shared" si="68"/>
        <v>-800</v>
      </c>
      <c r="X440" s="226">
        <f t="shared" si="64"/>
        <v>1000</v>
      </c>
      <c r="Y440" s="226"/>
    </row>
    <row r="441" spans="1:25" s="140" customFormat="1" ht="16.5" customHeight="1">
      <c r="A441" s="136">
        <v>42698</v>
      </c>
      <c r="B441" s="226">
        <v>16100</v>
      </c>
      <c r="C441" s="5">
        <v>42699</v>
      </c>
      <c r="D441" s="135">
        <v>1845</v>
      </c>
      <c r="E441" s="135">
        <v>1790</v>
      </c>
      <c r="F441" s="135">
        <f t="shared" si="65"/>
        <v>55</v>
      </c>
      <c r="G441" s="139">
        <v>42702</v>
      </c>
      <c r="H441" s="46">
        <v>2165.3700000000003</v>
      </c>
      <c r="I441" s="46">
        <v>2040</v>
      </c>
      <c r="J441" s="131">
        <v>2809.6109999999999</v>
      </c>
      <c r="K441" s="138">
        <f t="shared" si="66"/>
        <v>1.297520054309425</v>
      </c>
      <c r="L441" s="138">
        <f t="shared" si="67"/>
        <v>1.3772602941176471</v>
      </c>
      <c r="Q441" s="136">
        <v>42710</v>
      </c>
      <c r="R441" s="137">
        <v>18.895</v>
      </c>
      <c r="S441" s="136">
        <v>42689</v>
      </c>
      <c r="T441" s="135">
        <v>14200</v>
      </c>
      <c r="U441" s="135">
        <v>15800</v>
      </c>
      <c r="V441" s="135">
        <v>13800</v>
      </c>
      <c r="W441" s="226">
        <f t="shared" si="68"/>
        <v>-1600</v>
      </c>
      <c r="X441" s="226">
        <f t="shared" si="64"/>
        <v>400</v>
      </c>
      <c r="Y441" s="226"/>
    </row>
    <row r="442" spans="1:25" s="140" customFormat="1" ht="16.5" customHeight="1">
      <c r="A442" s="136">
        <v>42697</v>
      </c>
      <c r="B442" s="226">
        <v>16000</v>
      </c>
      <c r="C442" s="5">
        <v>42698</v>
      </c>
      <c r="D442" s="135">
        <v>1845</v>
      </c>
      <c r="E442" s="135">
        <v>1790</v>
      </c>
      <c r="F442" s="135">
        <f t="shared" si="65"/>
        <v>55</v>
      </c>
      <c r="G442" s="139">
        <v>42699</v>
      </c>
      <c r="H442" s="46">
        <v>2073.2800000000002</v>
      </c>
      <c r="I442" s="46">
        <v>2000</v>
      </c>
      <c r="J442" s="131">
        <v>2665.3739999999998</v>
      </c>
      <c r="K442" s="138">
        <f t="shared" si="66"/>
        <v>1.2855832304367956</v>
      </c>
      <c r="L442" s="138">
        <f t="shared" si="67"/>
        <v>1.332687</v>
      </c>
      <c r="Q442" s="136">
        <v>42709</v>
      </c>
      <c r="R442" s="137">
        <v>18.524999999999999</v>
      </c>
      <c r="S442" s="136">
        <v>42688</v>
      </c>
      <c r="T442" s="135">
        <v>13500</v>
      </c>
      <c r="U442" s="135">
        <v>15600</v>
      </c>
      <c r="V442" s="135">
        <v>13500</v>
      </c>
      <c r="W442" s="226">
        <f t="shared" si="68"/>
        <v>-2100</v>
      </c>
      <c r="X442" s="226">
        <f t="shared" si="64"/>
        <v>0</v>
      </c>
      <c r="Y442" s="226"/>
    </row>
    <row r="443" spans="1:25" s="140" customFormat="1" ht="16.5" customHeight="1">
      <c r="A443" s="136">
        <v>42696</v>
      </c>
      <c r="B443" s="226">
        <v>15800</v>
      </c>
      <c r="C443" s="5">
        <v>42697</v>
      </c>
      <c r="D443" s="135">
        <v>1845</v>
      </c>
      <c r="E443" s="135">
        <v>1790</v>
      </c>
      <c r="F443" s="135">
        <f t="shared" si="65"/>
        <v>55</v>
      </c>
      <c r="G443" s="139">
        <v>42698</v>
      </c>
      <c r="H443" s="46">
        <v>2101.44</v>
      </c>
      <c r="I443" s="46">
        <v>2009.9999999999998</v>
      </c>
      <c r="J443" s="131">
        <v>2640.0149999999999</v>
      </c>
      <c r="K443" s="138">
        <f t="shared" si="66"/>
        <v>1.2562885449977157</v>
      </c>
      <c r="L443" s="138">
        <f t="shared" si="67"/>
        <v>1.3134402985074627</v>
      </c>
      <c r="Q443" s="136">
        <v>42706</v>
      </c>
      <c r="R443" s="137">
        <v>18.312999999999999</v>
      </c>
      <c r="S443" s="136">
        <v>42684</v>
      </c>
      <c r="T443" s="135">
        <v>13100</v>
      </c>
      <c r="U443" s="135">
        <v>15500</v>
      </c>
      <c r="V443" s="135">
        <v>13000</v>
      </c>
      <c r="W443" s="226">
        <f t="shared" si="68"/>
        <v>-2400</v>
      </c>
      <c r="X443" s="226">
        <f t="shared" si="64"/>
        <v>100</v>
      </c>
      <c r="Y443" s="226"/>
    </row>
    <row r="444" spans="1:25" s="140" customFormat="1" ht="16.5" customHeight="1">
      <c r="A444" s="136">
        <v>42692</v>
      </c>
      <c r="B444" s="226">
        <v>14500</v>
      </c>
      <c r="C444" s="5">
        <v>42696</v>
      </c>
      <c r="D444" s="135">
        <v>1860</v>
      </c>
      <c r="E444" s="135">
        <v>1840</v>
      </c>
      <c r="F444" s="135">
        <f t="shared" si="65"/>
        <v>20</v>
      </c>
      <c r="G444" s="139">
        <v>42696</v>
      </c>
      <c r="H444" s="46">
        <v>2065.4999999999995</v>
      </c>
      <c r="I444" s="46">
        <v>1970</v>
      </c>
      <c r="J444" s="131">
        <v>2623.038</v>
      </c>
      <c r="K444" s="138">
        <f t="shared" si="66"/>
        <v>1.2699288307915761</v>
      </c>
      <c r="L444" s="138">
        <f t="shared" si="67"/>
        <v>1.3314913705583757</v>
      </c>
      <c r="Q444" s="136">
        <v>42705</v>
      </c>
      <c r="R444" s="137">
        <v>17.635999999999999</v>
      </c>
      <c r="S444" s="136">
        <v>42683</v>
      </c>
      <c r="T444" s="135">
        <v>13000</v>
      </c>
      <c r="U444" s="135">
        <v>15500</v>
      </c>
      <c r="V444" s="135">
        <v>12800</v>
      </c>
      <c r="W444" s="226">
        <f t="shared" si="68"/>
        <v>-2500</v>
      </c>
      <c r="X444" s="226">
        <f t="shared" si="64"/>
        <v>200</v>
      </c>
      <c r="Y444" s="226"/>
    </row>
    <row r="445" spans="1:25" s="140" customFormat="1" ht="16.5" customHeight="1">
      <c r="A445" s="136">
        <v>42691</v>
      </c>
      <c r="B445" s="226">
        <v>15000</v>
      </c>
      <c r="C445" s="5">
        <v>42695</v>
      </c>
      <c r="D445" s="135">
        <v>1850</v>
      </c>
      <c r="E445" s="135">
        <v>1830</v>
      </c>
      <c r="F445" s="135">
        <f t="shared" si="65"/>
        <v>20</v>
      </c>
      <c r="G445" s="139">
        <v>42695</v>
      </c>
      <c r="H445" s="46">
        <v>2016.8999999999996</v>
      </c>
      <c r="I445" s="46">
        <v>1970</v>
      </c>
      <c r="J445" s="131">
        <v>2560.2895000000003</v>
      </c>
      <c r="K445" s="138">
        <f t="shared" si="66"/>
        <v>1.2694181664931334</v>
      </c>
      <c r="L445" s="138">
        <f t="shared" si="67"/>
        <v>1.2996393401015229</v>
      </c>
      <c r="Q445" s="136">
        <v>42704</v>
      </c>
      <c r="R445" s="137">
        <v>17.192</v>
      </c>
      <c r="S445" s="136">
        <v>42682</v>
      </c>
      <c r="T445" s="135">
        <v>12800</v>
      </c>
      <c r="U445" s="135">
        <v>15100</v>
      </c>
      <c r="V445" s="135">
        <v>12200</v>
      </c>
      <c r="W445" s="226">
        <f t="shared" si="68"/>
        <v>-2300</v>
      </c>
      <c r="X445" s="226">
        <f t="shared" si="64"/>
        <v>600</v>
      </c>
      <c r="Y445" s="226"/>
    </row>
    <row r="446" spans="1:25" s="140" customFormat="1" ht="16.5" customHeight="1">
      <c r="A446" s="136">
        <v>42690</v>
      </c>
      <c r="B446" s="226">
        <v>15000</v>
      </c>
      <c r="C446" s="5">
        <v>42692</v>
      </c>
      <c r="D446" s="135">
        <v>1780</v>
      </c>
      <c r="E446" s="135">
        <v>1730</v>
      </c>
      <c r="F446" s="135">
        <f t="shared" si="65"/>
        <v>50</v>
      </c>
      <c r="G446" s="139">
        <v>42692</v>
      </c>
      <c r="H446" s="46">
        <v>1885.5</v>
      </c>
      <c r="I446" s="46">
        <v>1905</v>
      </c>
      <c r="J446" s="131">
        <v>2350.0619999999999</v>
      </c>
      <c r="K446" s="138">
        <f t="shared" si="66"/>
        <v>1.2463866348448687</v>
      </c>
      <c r="L446" s="138">
        <f t="shared" si="67"/>
        <v>1.2336283464566928</v>
      </c>
      <c r="Q446" s="136">
        <v>42703</v>
      </c>
      <c r="R446" s="137">
        <v>17.024999999999999</v>
      </c>
      <c r="S446" s="136">
        <v>42681</v>
      </c>
      <c r="T446" s="135">
        <v>12200</v>
      </c>
      <c r="U446" s="135">
        <v>15100</v>
      </c>
      <c r="V446" s="135">
        <v>12200</v>
      </c>
      <c r="W446" s="226">
        <f t="shared" si="68"/>
        <v>-2900</v>
      </c>
      <c r="X446" s="226">
        <f t="shared" si="64"/>
        <v>0</v>
      </c>
      <c r="Y446" s="226"/>
    </row>
    <row r="447" spans="1:25" s="140" customFormat="1" ht="16.5" customHeight="1">
      <c r="A447" s="136">
        <v>42689</v>
      </c>
      <c r="B447" s="226">
        <v>14200</v>
      </c>
      <c r="C447" s="5">
        <v>42691</v>
      </c>
      <c r="D447" s="135">
        <v>1800</v>
      </c>
      <c r="E447" s="135">
        <v>1755</v>
      </c>
      <c r="F447" s="135">
        <f t="shared" si="65"/>
        <v>45</v>
      </c>
      <c r="G447" s="139">
        <v>42691</v>
      </c>
      <c r="H447" s="46">
        <v>1939.21</v>
      </c>
      <c r="I447" s="46">
        <v>1905</v>
      </c>
      <c r="J447" s="131">
        <v>2394.8755000000001</v>
      </c>
      <c r="K447" s="138">
        <f t="shared" si="66"/>
        <v>1.2349748093295725</v>
      </c>
      <c r="L447" s="138">
        <f t="shared" si="67"/>
        <v>1.2571524934383203</v>
      </c>
      <c r="Q447" s="136">
        <v>42702</v>
      </c>
      <c r="R447" s="137">
        <v>16.757000000000001</v>
      </c>
      <c r="S447" s="136">
        <v>42678</v>
      </c>
      <c r="T447" s="135">
        <v>12000</v>
      </c>
      <c r="U447" s="135">
        <v>15500</v>
      </c>
      <c r="V447" s="135">
        <v>12600</v>
      </c>
      <c r="W447" s="226">
        <f t="shared" si="68"/>
        <v>-3500</v>
      </c>
      <c r="X447" s="226">
        <f t="shared" si="64"/>
        <v>-600</v>
      </c>
      <c r="Y447" s="226"/>
    </row>
    <row r="448" spans="1:25" s="140" customFormat="1" ht="16.5" customHeight="1">
      <c r="A448" s="136">
        <v>42688</v>
      </c>
      <c r="B448" s="226">
        <v>13500</v>
      </c>
      <c r="C448" s="5">
        <v>42690</v>
      </c>
      <c r="D448" s="135">
        <v>1800</v>
      </c>
      <c r="E448" s="135">
        <v>1760</v>
      </c>
      <c r="F448" s="135">
        <f t="shared" si="65"/>
        <v>40</v>
      </c>
      <c r="G448" s="139">
        <v>42690</v>
      </c>
      <c r="H448" s="46">
        <v>1954.08</v>
      </c>
      <c r="I448" s="46">
        <v>1905</v>
      </c>
      <c r="J448" s="131">
        <v>2406.5699999999997</v>
      </c>
      <c r="K448" s="138">
        <f t="shared" si="66"/>
        <v>1.2315616556128715</v>
      </c>
      <c r="L448" s="138">
        <f t="shared" si="67"/>
        <v>1.2632913385826769</v>
      </c>
      <c r="Q448" s="136">
        <v>42699</v>
      </c>
      <c r="R448" s="137">
        <v>16.611000000000001</v>
      </c>
      <c r="S448" s="136">
        <v>42677</v>
      </c>
      <c r="T448" s="135">
        <v>11850</v>
      </c>
      <c r="U448" s="135">
        <v>16000</v>
      </c>
      <c r="V448" s="135">
        <v>13700</v>
      </c>
      <c r="W448" s="226">
        <f t="shared" si="68"/>
        <v>-4150</v>
      </c>
      <c r="X448" s="226">
        <f t="shared" si="64"/>
        <v>-1850</v>
      </c>
      <c r="Y448" s="226"/>
    </row>
    <row r="449" spans="1:25" s="140" customFormat="1" ht="16.5" customHeight="1">
      <c r="A449" s="136">
        <v>42685</v>
      </c>
      <c r="B449" s="226">
        <v>13500</v>
      </c>
      <c r="C449" s="5">
        <v>42689</v>
      </c>
      <c r="D449" s="135">
        <v>1715</v>
      </c>
      <c r="E449" s="135">
        <v>1675</v>
      </c>
      <c r="F449" s="135">
        <f t="shared" si="65"/>
        <v>40</v>
      </c>
      <c r="G449" s="139">
        <v>42689</v>
      </c>
      <c r="H449" s="46">
        <v>1842.7600000000002</v>
      </c>
      <c r="I449" s="46">
        <v>1845</v>
      </c>
      <c r="J449" s="131">
        <v>2277.3960000000002</v>
      </c>
      <c r="K449" s="138">
        <f t="shared" si="66"/>
        <v>1.2358614252534241</v>
      </c>
      <c r="L449" s="138">
        <f t="shared" si="67"/>
        <v>1.2343609756097562</v>
      </c>
      <c r="Q449" s="136">
        <v>42698</v>
      </c>
      <c r="R449" s="137">
        <v>30.248999999999999</v>
      </c>
      <c r="S449" s="136">
        <v>42676</v>
      </c>
      <c r="T449" s="135">
        <v>11850</v>
      </c>
      <c r="U449" s="135">
        <v>16500</v>
      </c>
      <c r="V449" s="135">
        <v>13000</v>
      </c>
      <c r="W449" s="226">
        <f t="shared" si="68"/>
        <v>-4650</v>
      </c>
      <c r="X449" s="226">
        <f t="shared" si="64"/>
        <v>-1150</v>
      </c>
      <c r="Y449" s="226"/>
    </row>
    <row r="450" spans="1:25" s="140" customFormat="1" ht="16.5" customHeight="1">
      <c r="A450" s="136">
        <v>42684</v>
      </c>
      <c r="B450" s="226">
        <v>13100</v>
      </c>
      <c r="C450" s="5">
        <v>42688</v>
      </c>
      <c r="D450" s="135">
        <v>1730</v>
      </c>
      <c r="E450" s="135">
        <v>1690</v>
      </c>
      <c r="F450" s="135">
        <f t="shared" si="65"/>
        <v>40</v>
      </c>
      <c r="G450" s="139">
        <v>42688</v>
      </c>
      <c r="H450" s="46">
        <v>1818.8399999999997</v>
      </c>
      <c r="I450" s="46">
        <v>1820</v>
      </c>
      <c r="J450" s="131">
        <v>2240.4435000000003</v>
      </c>
      <c r="K450" s="138">
        <f t="shared" si="66"/>
        <v>1.2317980141188893</v>
      </c>
      <c r="L450" s="138">
        <f t="shared" si="67"/>
        <v>1.2310129120879123</v>
      </c>
      <c r="Q450" s="136">
        <v>42697</v>
      </c>
      <c r="R450" s="137">
        <v>29.972000000000001</v>
      </c>
      <c r="S450" s="136">
        <v>42675</v>
      </c>
      <c r="T450" s="135">
        <v>12000</v>
      </c>
      <c r="U450" s="135">
        <v>17500</v>
      </c>
      <c r="V450" s="135">
        <v>13200</v>
      </c>
      <c r="W450" s="226">
        <f t="shared" si="68"/>
        <v>-5500</v>
      </c>
      <c r="X450" s="226">
        <f t="shared" si="64"/>
        <v>-1200</v>
      </c>
      <c r="Y450" s="226"/>
    </row>
    <row r="451" spans="1:25" s="140" customFormat="1" ht="16.5" customHeight="1">
      <c r="A451" s="136">
        <v>42683</v>
      </c>
      <c r="B451" s="226">
        <v>13000</v>
      </c>
      <c r="C451" s="5">
        <v>42685</v>
      </c>
      <c r="D451" s="135">
        <v>1780</v>
      </c>
      <c r="E451" s="135">
        <v>1765</v>
      </c>
      <c r="F451" s="135">
        <f t="shared" si="65"/>
        <v>15</v>
      </c>
      <c r="G451" s="139">
        <v>42685</v>
      </c>
      <c r="H451" s="46">
        <v>1931.7</v>
      </c>
      <c r="I451" s="46">
        <v>1895</v>
      </c>
      <c r="J451" s="131">
        <v>2407.6910000000003</v>
      </c>
      <c r="K451" s="138">
        <f t="shared" si="66"/>
        <v>1.2464104156960192</v>
      </c>
      <c r="L451" s="138">
        <f t="shared" si="67"/>
        <v>1.2705493403693933</v>
      </c>
      <c r="Q451" s="136">
        <v>42696</v>
      </c>
      <c r="R451" s="137">
        <v>29.966000000000001</v>
      </c>
      <c r="S451" s="136">
        <v>42674</v>
      </c>
      <c r="T451" s="135">
        <v>12050</v>
      </c>
      <c r="U451" s="135">
        <v>17500</v>
      </c>
      <c r="V451" s="135">
        <v>13300</v>
      </c>
      <c r="W451" s="226">
        <f t="shared" si="68"/>
        <v>-5450</v>
      </c>
      <c r="X451" s="226">
        <f t="shared" si="64"/>
        <v>-1250</v>
      </c>
      <c r="Y451" s="226"/>
    </row>
    <row r="452" spans="1:25" s="140" customFormat="1" ht="16.5" customHeight="1">
      <c r="A452" s="136">
        <v>42682</v>
      </c>
      <c r="B452" s="226">
        <v>12800</v>
      </c>
      <c r="C452" s="5">
        <v>42684</v>
      </c>
      <c r="D452" s="135">
        <v>1735</v>
      </c>
      <c r="E452" s="135">
        <v>1690</v>
      </c>
      <c r="F452" s="135">
        <f t="shared" si="65"/>
        <v>45</v>
      </c>
      <c r="G452" s="139">
        <v>42684</v>
      </c>
      <c r="H452" s="46">
        <v>1866.8400000000001</v>
      </c>
      <c r="I452" s="46">
        <v>1874</v>
      </c>
      <c r="J452" s="131">
        <v>2340.2399999999998</v>
      </c>
      <c r="K452" s="138">
        <f t="shared" si="66"/>
        <v>1.2535835958089603</v>
      </c>
      <c r="L452" s="138">
        <f t="shared" si="67"/>
        <v>1.2487940234791888</v>
      </c>
      <c r="Q452" s="136">
        <v>42695</v>
      </c>
      <c r="R452" s="137">
        <v>29.905000000000001</v>
      </c>
      <c r="S452" s="136">
        <v>42671</v>
      </c>
      <c r="T452" s="135">
        <v>12100</v>
      </c>
      <c r="U452" s="135">
        <v>17500</v>
      </c>
      <c r="V452" s="135">
        <v>13400</v>
      </c>
      <c r="W452" s="226">
        <f t="shared" si="68"/>
        <v>-5400</v>
      </c>
      <c r="X452" s="226">
        <f t="shared" si="64"/>
        <v>-1300</v>
      </c>
      <c r="Y452" s="226"/>
    </row>
    <row r="453" spans="1:25" s="140" customFormat="1" ht="16.5" customHeight="1">
      <c r="A453" s="136">
        <v>42681</v>
      </c>
      <c r="B453" s="226">
        <v>12200</v>
      </c>
      <c r="C453" s="5">
        <v>42683</v>
      </c>
      <c r="D453" s="135">
        <v>1690</v>
      </c>
      <c r="E453" s="135">
        <v>1675</v>
      </c>
      <c r="F453" s="135">
        <f t="shared" si="65"/>
        <v>15</v>
      </c>
      <c r="G453" s="139">
        <v>42683</v>
      </c>
      <c r="H453" s="46">
        <v>1788.8500000000001</v>
      </c>
      <c r="I453" s="46">
        <v>1791</v>
      </c>
      <c r="J453" s="131">
        <v>2246.1010000000001</v>
      </c>
      <c r="K453" s="138">
        <f t="shared" si="66"/>
        <v>1.2556117058445369</v>
      </c>
      <c r="L453" s="138">
        <f t="shared" si="67"/>
        <v>1.254104410943607</v>
      </c>
      <c r="Q453" s="136">
        <v>42692</v>
      </c>
      <c r="R453" s="137">
        <v>30.262</v>
      </c>
      <c r="S453" s="136">
        <v>42670</v>
      </c>
      <c r="T453" s="135">
        <v>12000</v>
      </c>
      <c r="U453" s="135">
        <v>18000</v>
      </c>
      <c r="V453" s="135">
        <v>13400</v>
      </c>
      <c r="W453" s="226">
        <f t="shared" si="68"/>
        <v>-6000</v>
      </c>
      <c r="X453" s="226">
        <f t="shared" si="64"/>
        <v>-1400</v>
      </c>
      <c r="Y453" s="226"/>
    </row>
    <row r="454" spans="1:25" s="140" customFormat="1" ht="16.5" customHeight="1">
      <c r="A454" s="136">
        <v>42678</v>
      </c>
      <c r="B454" s="226">
        <v>12000</v>
      </c>
      <c r="C454" s="5">
        <v>42682</v>
      </c>
      <c r="D454" s="135">
        <v>1690</v>
      </c>
      <c r="E454" s="135">
        <v>1675</v>
      </c>
      <c r="F454" s="135">
        <f t="shared" si="65"/>
        <v>15</v>
      </c>
      <c r="G454" s="139">
        <v>42682</v>
      </c>
      <c r="H454" s="46">
        <v>1803.1000000000001</v>
      </c>
      <c r="I454" s="46">
        <v>1786</v>
      </c>
      <c r="J454" s="131">
        <v>2227.951</v>
      </c>
      <c r="K454" s="138">
        <f t="shared" si="66"/>
        <v>1.2356225389606788</v>
      </c>
      <c r="L454" s="138">
        <f t="shared" si="67"/>
        <v>1.247452967525196</v>
      </c>
      <c r="Q454" s="136">
        <v>42691</v>
      </c>
      <c r="R454" s="137">
        <v>29.800999999999998</v>
      </c>
      <c r="S454" s="136">
        <v>42669</v>
      </c>
      <c r="T454" s="135">
        <v>11750</v>
      </c>
      <c r="U454" s="135">
        <v>18000</v>
      </c>
      <c r="V454" s="135">
        <v>13500</v>
      </c>
      <c r="W454" s="226">
        <f t="shared" si="68"/>
        <v>-6250</v>
      </c>
      <c r="X454" s="226">
        <f t="shared" si="64"/>
        <v>-1750</v>
      </c>
      <c r="Y454" s="226"/>
    </row>
    <row r="455" spans="1:25" s="140" customFormat="1" ht="16.5" customHeight="1">
      <c r="A455" s="136">
        <v>42677</v>
      </c>
      <c r="B455" s="226">
        <v>11850</v>
      </c>
      <c r="C455" s="5">
        <v>42681</v>
      </c>
      <c r="D455" s="135">
        <v>1620</v>
      </c>
      <c r="E455" s="135">
        <v>1590</v>
      </c>
      <c r="F455" s="135">
        <f t="shared" si="65"/>
        <v>30</v>
      </c>
      <c r="G455" s="139">
        <v>42681</v>
      </c>
      <c r="H455" s="46">
        <v>1796.1599999999999</v>
      </c>
      <c r="I455" s="46">
        <v>1761</v>
      </c>
      <c r="J455" s="131">
        <v>2136.5864999999999</v>
      </c>
      <c r="K455" s="138">
        <f t="shared" si="66"/>
        <v>1.1895301643506146</v>
      </c>
      <c r="L455" s="138">
        <f t="shared" si="67"/>
        <v>1.2132802385008516</v>
      </c>
      <c r="Q455" s="136">
        <v>42690</v>
      </c>
      <c r="R455" s="137">
        <v>29.666</v>
      </c>
      <c r="S455" s="136">
        <v>42668</v>
      </c>
      <c r="T455" s="135">
        <v>12050</v>
      </c>
      <c r="U455" s="135">
        <v>18000</v>
      </c>
      <c r="V455" s="135">
        <v>13600</v>
      </c>
      <c r="W455" s="226">
        <f t="shared" si="68"/>
        <v>-5950</v>
      </c>
      <c r="X455" s="226">
        <f t="shared" si="64"/>
        <v>-1550</v>
      </c>
      <c r="Y455" s="226"/>
    </row>
    <row r="456" spans="1:25" s="140" customFormat="1" ht="16.5" customHeight="1">
      <c r="A456" s="136">
        <v>42676</v>
      </c>
      <c r="B456" s="226">
        <v>11850</v>
      </c>
      <c r="C456" s="5">
        <v>42678</v>
      </c>
      <c r="D456" s="135">
        <v>1580</v>
      </c>
      <c r="E456" s="135">
        <v>1550</v>
      </c>
      <c r="F456" s="135">
        <f t="shared" si="65"/>
        <v>30</v>
      </c>
      <c r="G456" s="139">
        <v>42678</v>
      </c>
      <c r="H456" s="46">
        <v>1724.66</v>
      </c>
      <c r="I456" s="46">
        <v>1739</v>
      </c>
      <c r="J456" s="131">
        <v>2035.104</v>
      </c>
      <c r="K456" s="138">
        <f t="shared" si="66"/>
        <v>1.1800030150870315</v>
      </c>
      <c r="L456" s="138">
        <f t="shared" si="67"/>
        <v>1.1702725704427832</v>
      </c>
      <c r="Q456" s="136">
        <v>42689</v>
      </c>
      <c r="R456" s="137">
        <v>29.791</v>
      </c>
      <c r="S456" s="136">
        <v>42667</v>
      </c>
      <c r="T456" s="135">
        <v>11850</v>
      </c>
      <c r="U456" s="135">
        <v>18000</v>
      </c>
      <c r="V456" s="135">
        <v>13700</v>
      </c>
      <c r="W456" s="226">
        <f t="shared" si="68"/>
        <v>-6150</v>
      </c>
      <c r="X456" s="226">
        <f t="shared" si="64"/>
        <v>-1850</v>
      </c>
      <c r="Y456" s="226"/>
    </row>
    <row r="457" spans="1:25" s="140" customFormat="1" ht="16.5" customHeight="1">
      <c r="A457" s="136">
        <v>42675</v>
      </c>
      <c r="B457" s="226">
        <v>12000</v>
      </c>
      <c r="C457" s="5">
        <v>42677</v>
      </c>
      <c r="D457" s="135">
        <v>1580</v>
      </c>
      <c r="E457" s="135">
        <v>1550</v>
      </c>
      <c r="F457" s="135">
        <f t="shared" si="65"/>
        <v>30</v>
      </c>
      <c r="G457" s="139">
        <v>42676</v>
      </c>
      <c r="H457" s="46">
        <v>1726.6000000000001</v>
      </c>
      <c r="I457" s="46">
        <v>1708.0000000000002</v>
      </c>
      <c r="J457" s="131">
        <v>2041.5585000000001</v>
      </c>
      <c r="K457" s="138">
        <f t="shared" si="66"/>
        <v>1.182415440750608</v>
      </c>
      <c r="L457" s="138">
        <f t="shared" si="67"/>
        <v>1.1952918618266979</v>
      </c>
      <c r="Q457" s="136">
        <v>42688</v>
      </c>
      <c r="R457" s="137">
        <v>29.356000000000002</v>
      </c>
      <c r="S457" s="136">
        <v>42664</v>
      </c>
      <c r="T457" s="135">
        <v>11550</v>
      </c>
      <c r="U457" s="135">
        <v>18000</v>
      </c>
      <c r="V457" s="135">
        <v>13900</v>
      </c>
      <c r="W457" s="226">
        <f t="shared" si="68"/>
        <v>-6450</v>
      </c>
      <c r="X457" s="226">
        <f t="shared" si="64"/>
        <v>-2350</v>
      </c>
      <c r="Y457" s="226"/>
    </row>
    <row r="458" spans="1:25" s="140" customFormat="1" ht="16.5" customHeight="1">
      <c r="A458" s="136">
        <v>42674</v>
      </c>
      <c r="B458" s="226">
        <v>12050</v>
      </c>
      <c r="C458" s="5">
        <v>42676</v>
      </c>
      <c r="D458" s="135">
        <v>1580</v>
      </c>
      <c r="E458" s="135">
        <v>1560</v>
      </c>
      <c r="F458" s="135">
        <f t="shared" si="65"/>
        <v>20</v>
      </c>
      <c r="G458" s="139">
        <v>42675</v>
      </c>
      <c r="H458" s="46">
        <v>1757.7599999999998</v>
      </c>
      <c r="I458" s="46">
        <v>1734</v>
      </c>
      <c r="J458" s="131">
        <v>2085.39</v>
      </c>
      <c r="K458" s="138">
        <f t="shared" si="66"/>
        <v>1.1863906335335883</v>
      </c>
      <c r="L458" s="138">
        <f t="shared" si="67"/>
        <v>1.2026470588235294</v>
      </c>
      <c r="Q458" s="136">
        <v>42685</v>
      </c>
      <c r="R458" s="137">
        <v>29.364000000000001</v>
      </c>
      <c r="S458" s="136">
        <v>42663</v>
      </c>
      <c r="T458" s="135">
        <v>11700</v>
      </c>
      <c r="U458" s="135">
        <v>18000</v>
      </c>
      <c r="V458" s="135">
        <v>14000</v>
      </c>
      <c r="W458" s="226">
        <f t="shared" si="68"/>
        <v>-6300</v>
      </c>
      <c r="X458" s="226">
        <f t="shared" si="64"/>
        <v>-2300</v>
      </c>
      <c r="Y458" s="226"/>
    </row>
    <row r="459" spans="1:25" s="140" customFormat="1" ht="16.5" customHeight="1">
      <c r="A459" s="136">
        <v>42671</v>
      </c>
      <c r="B459" s="226">
        <v>12100</v>
      </c>
      <c r="C459" s="5">
        <v>42675</v>
      </c>
      <c r="D459" s="135">
        <v>1605</v>
      </c>
      <c r="E459" s="135">
        <v>1585</v>
      </c>
      <c r="F459" s="135">
        <f t="shared" si="65"/>
        <v>20</v>
      </c>
      <c r="G459" s="139">
        <v>42674</v>
      </c>
      <c r="H459" s="46">
        <v>1743.25</v>
      </c>
      <c r="I459" s="46">
        <v>1735</v>
      </c>
      <c r="J459" s="131">
        <v>2102.4549999999999</v>
      </c>
      <c r="K459" s="138">
        <f t="shared" si="66"/>
        <v>1.2060547827334003</v>
      </c>
      <c r="L459" s="138">
        <f t="shared" si="67"/>
        <v>1.2117896253602305</v>
      </c>
      <c r="Q459" s="136">
        <v>42684</v>
      </c>
      <c r="R459" s="137">
        <v>29.280999999999999</v>
      </c>
      <c r="S459" s="136">
        <v>42662</v>
      </c>
      <c r="T459" s="135">
        <v>11850</v>
      </c>
      <c r="U459" s="135">
        <v>18000</v>
      </c>
      <c r="V459" s="135">
        <v>14300</v>
      </c>
      <c r="W459" s="226">
        <f t="shared" si="68"/>
        <v>-6150</v>
      </c>
      <c r="X459" s="226">
        <f t="shared" si="64"/>
        <v>-2450</v>
      </c>
      <c r="Y459" s="226"/>
    </row>
    <row r="460" spans="1:25" s="140" customFormat="1" ht="16.5" customHeight="1">
      <c r="A460" s="136">
        <v>42670</v>
      </c>
      <c r="B460" s="226">
        <v>12000</v>
      </c>
      <c r="C460" s="5">
        <v>42674</v>
      </c>
      <c r="D460" s="135">
        <v>1610</v>
      </c>
      <c r="E460" s="135">
        <v>1590</v>
      </c>
      <c r="F460" s="135">
        <f t="shared" si="65"/>
        <v>20</v>
      </c>
      <c r="G460" s="139">
        <v>42671</v>
      </c>
      <c r="H460" s="46">
        <v>1747.05</v>
      </c>
      <c r="I460" s="46">
        <v>1725</v>
      </c>
      <c r="J460" s="131">
        <v>2089.2780000000002</v>
      </c>
      <c r="K460" s="138">
        <f t="shared" si="66"/>
        <v>1.195889070146819</v>
      </c>
      <c r="L460" s="138">
        <f t="shared" si="67"/>
        <v>1.2111756521739132</v>
      </c>
      <c r="Q460" s="136">
        <v>42683</v>
      </c>
      <c r="R460" s="137">
        <v>29.353000000000002</v>
      </c>
      <c r="S460" s="136">
        <v>42661</v>
      </c>
      <c r="T460" s="135">
        <v>12000</v>
      </c>
      <c r="U460" s="135">
        <v>18000</v>
      </c>
      <c r="V460" s="135">
        <v>14600</v>
      </c>
      <c r="W460" s="226">
        <f t="shared" si="68"/>
        <v>-6000</v>
      </c>
      <c r="X460" s="226">
        <f t="shared" si="64"/>
        <v>-2600</v>
      </c>
      <c r="Y460" s="226"/>
    </row>
    <row r="461" spans="1:25" s="140" customFormat="1" ht="16.5" customHeight="1">
      <c r="A461" s="136">
        <v>42669</v>
      </c>
      <c r="B461" s="226">
        <v>11750</v>
      </c>
      <c r="C461" s="5">
        <v>42671</v>
      </c>
      <c r="D461" s="135">
        <v>1610</v>
      </c>
      <c r="E461" s="135">
        <v>1590</v>
      </c>
      <c r="F461" s="135">
        <f t="shared" si="65"/>
        <v>20</v>
      </c>
      <c r="G461" s="139">
        <v>42670</v>
      </c>
      <c r="H461" s="46">
        <v>1728.0500000000002</v>
      </c>
      <c r="I461" s="46">
        <v>1725</v>
      </c>
      <c r="J461" s="131">
        <v>2086.4470000000001</v>
      </c>
      <c r="K461" s="138">
        <f t="shared" si="66"/>
        <v>1.2073996701484331</v>
      </c>
      <c r="L461" s="138">
        <f t="shared" si="67"/>
        <v>1.2095344927536233</v>
      </c>
      <c r="Q461" s="136">
        <v>42682</v>
      </c>
      <c r="R461" s="137">
        <v>29.257000000000001</v>
      </c>
      <c r="S461" s="136">
        <v>42660</v>
      </c>
      <c r="T461" s="135">
        <v>12200</v>
      </c>
      <c r="U461" s="135">
        <v>18000</v>
      </c>
      <c r="V461" s="135">
        <v>14700</v>
      </c>
      <c r="W461" s="226">
        <f t="shared" si="68"/>
        <v>-5800</v>
      </c>
      <c r="X461" s="226">
        <f t="shared" si="64"/>
        <v>-2500</v>
      </c>
      <c r="Y461" s="226"/>
    </row>
    <row r="462" spans="1:25" s="140" customFormat="1" ht="16.5" customHeight="1">
      <c r="A462" s="136">
        <v>42668</v>
      </c>
      <c r="B462" s="226">
        <v>12050</v>
      </c>
      <c r="C462" s="5">
        <v>42670</v>
      </c>
      <c r="D462" s="135">
        <v>1610</v>
      </c>
      <c r="E462" s="135">
        <v>1615</v>
      </c>
      <c r="F462" s="135">
        <f t="shared" si="65"/>
        <v>-5</v>
      </c>
      <c r="G462" s="139">
        <v>42669</v>
      </c>
      <c r="H462" s="46">
        <v>1712.6399999999999</v>
      </c>
      <c r="I462" s="46">
        <v>1699</v>
      </c>
      <c r="J462" s="131">
        <v>2070.7539999999999</v>
      </c>
      <c r="K462" s="138">
        <f t="shared" si="66"/>
        <v>1.2091005698804185</v>
      </c>
      <c r="L462" s="138">
        <f t="shared" si="67"/>
        <v>1.2188075338434372</v>
      </c>
      <c r="Q462" s="136">
        <v>42681</v>
      </c>
      <c r="R462" s="137">
        <v>29.314</v>
      </c>
      <c r="S462" s="136">
        <v>42657</v>
      </c>
      <c r="T462" s="135">
        <v>12100</v>
      </c>
      <c r="U462" s="135">
        <v>18000</v>
      </c>
      <c r="V462" s="135">
        <v>14700</v>
      </c>
      <c r="W462" s="226">
        <f t="shared" si="68"/>
        <v>-5900</v>
      </c>
      <c r="X462" s="226">
        <f t="shared" si="64"/>
        <v>-2600</v>
      </c>
      <c r="Y462" s="226"/>
    </row>
    <row r="463" spans="1:25" s="140" customFormat="1" ht="16.5" customHeight="1">
      <c r="A463" s="136">
        <v>42667</v>
      </c>
      <c r="B463" s="226">
        <v>11850</v>
      </c>
      <c r="C463" s="5">
        <v>42669</v>
      </c>
      <c r="D463" s="135">
        <v>1590</v>
      </c>
      <c r="E463" s="135">
        <v>1610</v>
      </c>
      <c r="F463" s="135">
        <f t="shared" si="65"/>
        <v>-20</v>
      </c>
      <c r="G463" s="139">
        <v>42668</v>
      </c>
      <c r="H463" s="46">
        <v>1742.3999999999999</v>
      </c>
      <c r="I463" s="46">
        <v>1680</v>
      </c>
      <c r="J463" s="131">
        <v>2066.9829999999997</v>
      </c>
      <c r="K463" s="138">
        <f t="shared" si="66"/>
        <v>1.1862850091827364</v>
      </c>
      <c r="L463" s="138">
        <f t="shared" si="67"/>
        <v>1.2303470238095235</v>
      </c>
      <c r="Q463" s="136">
        <v>42678</v>
      </c>
      <c r="R463" s="137">
        <v>29.329000000000001</v>
      </c>
      <c r="S463" s="136">
        <v>42656</v>
      </c>
      <c r="T463" s="135">
        <v>11900</v>
      </c>
      <c r="U463" s="135">
        <v>18000</v>
      </c>
      <c r="V463" s="135">
        <v>14800</v>
      </c>
      <c r="W463" s="226">
        <f t="shared" si="68"/>
        <v>-6100</v>
      </c>
      <c r="X463" s="226">
        <f t="shared" si="64"/>
        <v>-2900</v>
      </c>
      <c r="Y463" s="226"/>
    </row>
    <row r="464" spans="1:25" s="140" customFormat="1" ht="16.5" customHeight="1">
      <c r="A464" s="136">
        <v>42664</v>
      </c>
      <c r="B464" s="226">
        <v>11550</v>
      </c>
      <c r="C464" s="5">
        <v>42668</v>
      </c>
      <c r="D464" s="135">
        <v>1590</v>
      </c>
      <c r="E464" s="135">
        <v>1610</v>
      </c>
      <c r="F464" s="135">
        <f t="shared" si="65"/>
        <v>-20</v>
      </c>
      <c r="G464" s="139">
        <v>42667</v>
      </c>
      <c r="H464" s="46">
        <v>1714.56</v>
      </c>
      <c r="I464" s="46">
        <v>1649</v>
      </c>
      <c r="J464" s="131">
        <v>2053.7685000000001</v>
      </c>
      <c r="K464" s="138">
        <f t="shared" si="66"/>
        <v>1.1978399706047034</v>
      </c>
      <c r="L464" s="138">
        <f t="shared" si="67"/>
        <v>1.2454630078835658</v>
      </c>
      <c r="Q464" s="136">
        <v>42677</v>
      </c>
      <c r="R464" s="137">
        <v>29.616</v>
      </c>
      <c r="S464" s="136">
        <v>42655</v>
      </c>
      <c r="T464" s="135">
        <v>12000</v>
      </c>
      <c r="U464" s="135">
        <v>18000</v>
      </c>
      <c r="V464" s="135">
        <v>14800</v>
      </c>
      <c r="W464" s="226">
        <f t="shared" si="68"/>
        <v>-6000</v>
      </c>
      <c r="X464" s="226">
        <f t="shared" si="64"/>
        <v>-2800</v>
      </c>
      <c r="Y464" s="226"/>
    </row>
    <row r="465" spans="1:25" s="140" customFormat="1" ht="16.5" customHeight="1">
      <c r="A465" s="136">
        <v>42663</v>
      </c>
      <c r="B465" s="226">
        <v>11700</v>
      </c>
      <c r="C465" s="5">
        <v>42667</v>
      </c>
      <c r="D465" s="135">
        <v>1590</v>
      </c>
      <c r="E465" s="135">
        <v>1610</v>
      </c>
      <c r="F465" s="135">
        <f t="shared" si="65"/>
        <v>-20</v>
      </c>
      <c r="G465" s="139">
        <v>42664</v>
      </c>
      <c r="H465" s="46">
        <v>1669.4399999999998</v>
      </c>
      <c r="I465" s="46">
        <v>1633</v>
      </c>
      <c r="J465" s="131">
        <v>2020.3140000000001</v>
      </c>
      <c r="K465" s="138">
        <f t="shared" si="66"/>
        <v>1.2101746693502013</v>
      </c>
      <c r="L465" s="138">
        <f t="shared" si="67"/>
        <v>1.2371794243723209</v>
      </c>
      <c r="Q465" s="136">
        <v>42676</v>
      </c>
      <c r="R465" s="137">
        <v>29.678000000000001</v>
      </c>
      <c r="S465" s="136">
        <v>42654</v>
      </c>
      <c r="T465" s="135">
        <v>12000</v>
      </c>
      <c r="U465" s="135">
        <v>17500</v>
      </c>
      <c r="V465" s="135">
        <v>14400</v>
      </c>
      <c r="W465" s="226">
        <f t="shared" si="68"/>
        <v>-5500</v>
      </c>
      <c r="X465" s="226">
        <f t="shared" si="64"/>
        <v>-2400</v>
      </c>
      <c r="Y465" s="226"/>
    </row>
    <row r="466" spans="1:25" s="140" customFormat="1" ht="16.5" customHeight="1">
      <c r="A466" s="136">
        <v>42662</v>
      </c>
      <c r="B466" s="226">
        <v>11850</v>
      </c>
      <c r="C466" s="5">
        <v>42664</v>
      </c>
      <c r="D466" s="135">
        <v>1560</v>
      </c>
      <c r="E466" s="135">
        <v>1585</v>
      </c>
      <c r="F466" s="135">
        <f t="shared" si="65"/>
        <v>-25</v>
      </c>
      <c r="G466" s="139">
        <v>42663</v>
      </c>
      <c r="H466" s="46">
        <v>1690.56</v>
      </c>
      <c r="I466" s="46">
        <v>1656.9999999999998</v>
      </c>
      <c r="J466" s="131">
        <v>2047.1780000000001</v>
      </c>
      <c r="K466" s="138">
        <f t="shared" si="66"/>
        <v>1.2109466685595307</v>
      </c>
      <c r="L466" s="138">
        <f t="shared" si="67"/>
        <v>1.2354725407362706</v>
      </c>
      <c r="Q466" s="136">
        <v>42675</v>
      </c>
      <c r="R466" s="137">
        <v>29.568000000000001</v>
      </c>
      <c r="S466" s="136">
        <v>42653</v>
      </c>
      <c r="T466" s="135">
        <v>11600</v>
      </c>
      <c r="U466" s="135">
        <v>17000</v>
      </c>
      <c r="V466" s="135">
        <v>13700</v>
      </c>
      <c r="W466" s="226">
        <f t="shared" si="68"/>
        <v>-5400</v>
      </c>
      <c r="X466" s="226">
        <f t="shared" ref="X466:X529" si="69">T466-V466</f>
        <v>-2100</v>
      </c>
      <c r="Y466" s="226"/>
    </row>
    <row r="467" spans="1:25" s="140" customFormat="1" ht="16.5" customHeight="1">
      <c r="A467" s="136">
        <v>42661</v>
      </c>
      <c r="B467" s="226">
        <v>12000</v>
      </c>
      <c r="C467" s="5">
        <v>42663</v>
      </c>
      <c r="D467" s="135">
        <v>1570</v>
      </c>
      <c r="E467" s="135">
        <v>1600</v>
      </c>
      <c r="F467" s="135">
        <f t="shared" si="65"/>
        <v>-30</v>
      </c>
      <c r="G467" s="139">
        <v>42662</v>
      </c>
      <c r="H467" s="46">
        <v>1713.99</v>
      </c>
      <c r="I467" s="46">
        <v>1630</v>
      </c>
      <c r="J467" s="131">
        <v>2046.1120000000001</v>
      </c>
      <c r="K467" s="138">
        <f t="shared" si="66"/>
        <v>1.1937712588754894</v>
      </c>
      <c r="L467" s="138">
        <f t="shared" si="67"/>
        <v>1.2552834355828222</v>
      </c>
      <c r="Q467" s="136">
        <v>42674</v>
      </c>
      <c r="R467" s="137">
        <v>29.606000000000002</v>
      </c>
      <c r="S467" s="136">
        <v>42642</v>
      </c>
      <c r="T467" s="135">
        <v>11400</v>
      </c>
      <c r="U467" s="135">
        <v>15000</v>
      </c>
      <c r="V467" s="135">
        <v>12300</v>
      </c>
      <c r="W467" s="226">
        <f t="shared" si="68"/>
        <v>-3600</v>
      </c>
      <c r="X467" s="226">
        <f t="shared" si="69"/>
        <v>-900</v>
      </c>
      <c r="Y467" s="226"/>
    </row>
    <row r="468" spans="1:25" s="140" customFormat="1" ht="16.5" customHeight="1">
      <c r="A468" s="136">
        <v>42660</v>
      </c>
      <c r="B468" s="226">
        <v>12200</v>
      </c>
      <c r="C468" s="5">
        <v>42662</v>
      </c>
      <c r="D468" s="135">
        <v>1590</v>
      </c>
      <c r="E468" s="135">
        <v>1610</v>
      </c>
      <c r="F468" s="135">
        <f t="shared" ref="F468:F531" si="70">D468-E468</f>
        <v>-20</v>
      </c>
      <c r="G468" s="139">
        <v>42661</v>
      </c>
      <c r="H468" s="46">
        <v>1756.8</v>
      </c>
      <c r="I468" s="46">
        <v>1662</v>
      </c>
      <c r="J468" s="131">
        <v>2130.924</v>
      </c>
      <c r="K468" s="138">
        <f t="shared" si="66"/>
        <v>1.212957650273224</v>
      </c>
      <c r="L468" s="138">
        <f t="shared" si="67"/>
        <v>1.2821444043321299</v>
      </c>
      <c r="Q468" s="136">
        <v>42671</v>
      </c>
      <c r="R468" s="137">
        <v>29.501000000000001</v>
      </c>
      <c r="S468" s="136">
        <v>42641</v>
      </c>
      <c r="T468" s="135">
        <v>11225</v>
      </c>
      <c r="U468" s="135">
        <v>14500</v>
      </c>
      <c r="V468" s="135">
        <v>12100</v>
      </c>
      <c r="W468" s="226">
        <f t="shared" si="68"/>
        <v>-3275</v>
      </c>
      <c r="X468" s="226">
        <f t="shared" si="69"/>
        <v>-875</v>
      </c>
      <c r="Y468" s="226"/>
    </row>
    <row r="469" spans="1:25" s="140" customFormat="1" ht="16.5" customHeight="1">
      <c r="A469" s="136">
        <v>42657</v>
      </c>
      <c r="B469" s="226">
        <v>12100</v>
      </c>
      <c r="C469" s="5">
        <v>42661</v>
      </c>
      <c r="D469" s="135">
        <v>1630</v>
      </c>
      <c r="E469" s="135">
        <v>1670</v>
      </c>
      <c r="F469" s="135">
        <f t="shared" si="70"/>
        <v>-40</v>
      </c>
      <c r="G469" s="139">
        <v>42660</v>
      </c>
      <c r="H469" s="46">
        <v>1763.5199999999998</v>
      </c>
      <c r="I469" s="46">
        <v>1640</v>
      </c>
      <c r="J469" s="131">
        <v>2122.12</v>
      </c>
      <c r="K469" s="138">
        <f t="shared" si="66"/>
        <v>1.2033433133732536</v>
      </c>
      <c r="L469" s="138">
        <f t="shared" si="67"/>
        <v>1.2939756097560975</v>
      </c>
      <c r="Q469" s="136">
        <v>42670</v>
      </c>
      <c r="R469" s="137">
        <v>29.506</v>
      </c>
      <c r="S469" s="136">
        <v>42640</v>
      </c>
      <c r="T469" s="135">
        <v>11000</v>
      </c>
      <c r="U469" s="135">
        <v>14300</v>
      </c>
      <c r="V469" s="135">
        <v>11900</v>
      </c>
      <c r="W469" s="226">
        <f t="shared" si="68"/>
        <v>-3300</v>
      </c>
      <c r="X469" s="226">
        <f t="shared" si="69"/>
        <v>-900</v>
      </c>
      <c r="Y469" s="226"/>
    </row>
    <row r="470" spans="1:25" s="140" customFormat="1" ht="16.5" customHeight="1">
      <c r="A470" s="136">
        <v>42656</v>
      </c>
      <c r="B470" s="226">
        <v>11900</v>
      </c>
      <c r="C470" s="5">
        <v>42660</v>
      </c>
      <c r="D470" s="135">
        <v>1630</v>
      </c>
      <c r="E470" s="135">
        <v>1680</v>
      </c>
      <c r="F470" s="135">
        <f t="shared" si="70"/>
        <v>-50</v>
      </c>
      <c r="G470" s="139">
        <v>42657</v>
      </c>
      <c r="H470" s="46">
        <v>1759.6799999999998</v>
      </c>
      <c r="I470" s="46">
        <v>1660</v>
      </c>
      <c r="J470" s="131">
        <v>2136.1725000000001</v>
      </c>
      <c r="K470" s="138">
        <f t="shared" si="66"/>
        <v>1.2139550941080197</v>
      </c>
      <c r="L470" s="138">
        <f t="shared" si="67"/>
        <v>1.286850903614458</v>
      </c>
      <c r="Q470" s="136">
        <v>42669</v>
      </c>
      <c r="R470" s="137">
        <v>28.791</v>
      </c>
      <c r="S470" s="136">
        <v>42639</v>
      </c>
      <c r="T470" s="135">
        <v>11250</v>
      </c>
      <c r="U470" s="135">
        <v>13900</v>
      </c>
      <c r="V470" s="135">
        <v>11800</v>
      </c>
      <c r="W470" s="226">
        <f t="shared" si="68"/>
        <v>-2650</v>
      </c>
      <c r="X470" s="226">
        <f t="shared" si="69"/>
        <v>-550</v>
      </c>
      <c r="Y470" s="226"/>
    </row>
    <row r="471" spans="1:25" s="140" customFormat="1" ht="16.5" customHeight="1">
      <c r="A471" s="136">
        <v>42655</v>
      </c>
      <c r="B471" s="226">
        <v>12000</v>
      </c>
      <c r="C471" s="5">
        <v>42657</v>
      </c>
      <c r="D471" s="135">
        <v>1630</v>
      </c>
      <c r="E471" s="135">
        <v>1690</v>
      </c>
      <c r="F471" s="135">
        <f t="shared" si="70"/>
        <v>-60</v>
      </c>
      <c r="G471" s="139">
        <v>42656</v>
      </c>
      <c r="H471" s="46">
        <v>1706.8799999999999</v>
      </c>
      <c r="I471" s="46">
        <v>1640</v>
      </c>
      <c r="J471" s="131">
        <v>2084.1150000000002</v>
      </c>
      <c r="K471" s="138">
        <f t="shared" si="66"/>
        <v>1.2210085067491565</v>
      </c>
      <c r="L471" s="138">
        <f t="shared" si="67"/>
        <v>1.2708018292682928</v>
      </c>
      <c r="Q471" s="136">
        <v>42668</v>
      </c>
      <c r="R471" s="137">
        <v>28.716000000000001</v>
      </c>
      <c r="S471" s="136">
        <v>42636</v>
      </c>
      <c r="T471" s="135">
        <v>11200</v>
      </c>
      <c r="U471" s="135">
        <v>13800</v>
      </c>
      <c r="V471" s="135">
        <v>11700</v>
      </c>
      <c r="W471" s="226">
        <f t="shared" si="68"/>
        <v>-2600</v>
      </c>
      <c r="X471" s="226">
        <f t="shared" si="69"/>
        <v>-500</v>
      </c>
      <c r="Y471" s="226"/>
    </row>
    <row r="472" spans="1:25" s="140" customFormat="1" ht="16.5" customHeight="1">
      <c r="A472" s="136">
        <v>42654</v>
      </c>
      <c r="B472" s="226">
        <v>12000</v>
      </c>
      <c r="C472" s="5">
        <v>42656</v>
      </c>
      <c r="D472" s="135">
        <v>1610</v>
      </c>
      <c r="E472" s="135">
        <v>1680</v>
      </c>
      <c r="F472" s="135">
        <f t="shared" si="70"/>
        <v>-70</v>
      </c>
      <c r="G472" s="139">
        <v>42655</v>
      </c>
      <c r="H472" s="46">
        <v>1725.1199999999997</v>
      </c>
      <c r="I472" s="46">
        <v>1655</v>
      </c>
      <c r="J472" s="131">
        <v>2106.3355000000001</v>
      </c>
      <c r="K472" s="138">
        <f t="shared" si="66"/>
        <v>1.2209791202930813</v>
      </c>
      <c r="L472" s="138">
        <f t="shared" si="67"/>
        <v>1.2727102719033234</v>
      </c>
      <c r="Q472" s="136">
        <v>42667</v>
      </c>
      <c r="R472" s="137">
        <v>28.658999999999999</v>
      </c>
      <c r="S472" s="136">
        <v>42635</v>
      </c>
      <c r="T472" s="135">
        <v>11400</v>
      </c>
      <c r="U472" s="135">
        <v>13300</v>
      </c>
      <c r="V472" s="135">
        <v>11600</v>
      </c>
      <c r="W472" s="226">
        <f t="shared" si="68"/>
        <v>-1900</v>
      </c>
      <c r="X472" s="226">
        <f t="shared" si="69"/>
        <v>-200</v>
      </c>
      <c r="Y472" s="226"/>
    </row>
    <row r="473" spans="1:25" s="140" customFormat="1" ht="16.5" customHeight="1">
      <c r="A473" s="136">
        <v>42653</v>
      </c>
      <c r="B473" s="226">
        <v>11600</v>
      </c>
      <c r="C473" s="5">
        <v>42655</v>
      </c>
      <c r="D473" s="135">
        <v>1630</v>
      </c>
      <c r="E473" s="135">
        <v>1690</v>
      </c>
      <c r="F473" s="135">
        <f t="shared" si="70"/>
        <v>-60</v>
      </c>
      <c r="G473" s="139">
        <v>42654</v>
      </c>
      <c r="H473" s="46">
        <v>1768.3100000000002</v>
      </c>
      <c r="I473" s="46">
        <v>1662</v>
      </c>
      <c r="J473" s="131">
        <v>2110.8630000000003</v>
      </c>
      <c r="K473" s="138">
        <f t="shared" si="66"/>
        <v>1.1937177304884325</v>
      </c>
      <c r="L473" s="138">
        <f t="shared" si="67"/>
        <v>1.2700740072202168</v>
      </c>
      <c r="Q473" s="136">
        <v>42664</v>
      </c>
      <c r="R473" s="137">
        <v>28.850999999999999</v>
      </c>
      <c r="S473" s="136">
        <v>42634</v>
      </c>
      <c r="T473" s="135">
        <v>10950</v>
      </c>
      <c r="U473" s="135">
        <v>13300</v>
      </c>
      <c r="V473" s="135">
        <v>11400</v>
      </c>
      <c r="W473" s="226">
        <f t="shared" si="68"/>
        <v>-2350</v>
      </c>
      <c r="X473" s="226">
        <f t="shared" si="69"/>
        <v>-450</v>
      </c>
      <c r="Y473" s="226"/>
    </row>
    <row r="474" spans="1:25" s="140" customFormat="1" ht="16.5" customHeight="1">
      <c r="A474" s="136">
        <v>42642</v>
      </c>
      <c r="B474" s="226">
        <v>11400</v>
      </c>
      <c r="C474" s="5">
        <v>42654</v>
      </c>
      <c r="D474" s="135">
        <v>1650</v>
      </c>
      <c r="E474" s="135">
        <v>1735</v>
      </c>
      <c r="F474" s="135">
        <f t="shared" si="70"/>
        <v>-85</v>
      </c>
      <c r="G474" s="139">
        <v>42643</v>
      </c>
      <c r="H474" s="46">
        <v>1616.6700000000003</v>
      </c>
      <c r="I474" s="46">
        <v>1600</v>
      </c>
      <c r="J474" s="131">
        <v>1989.5755000000001</v>
      </c>
      <c r="K474" s="138">
        <f t="shared" si="66"/>
        <v>1.2306627202830509</v>
      </c>
      <c r="L474" s="138">
        <f t="shared" si="67"/>
        <v>1.2434846875000001</v>
      </c>
      <c r="Q474" s="136">
        <v>42663</v>
      </c>
      <c r="R474" s="137">
        <v>28.571000000000002</v>
      </c>
      <c r="S474" s="136">
        <v>42633</v>
      </c>
      <c r="T474" s="135">
        <v>10900</v>
      </c>
      <c r="U474" s="135">
        <v>13200</v>
      </c>
      <c r="V474" s="135">
        <v>11400</v>
      </c>
      <c r="W474" s="226">
        <f t="shared" si="68"/>
        <v>-2300</v>
      </c>
      <c r="X474" s="226">
        <f t="shared" si="69"/>
        <v>-500</v>
      </c>
      <c r="Y474" s="226"/>
    </row>
    <row r="475" spans="1:25" s="140" customFormat="1" ht="16.5" customHeight="1">
      <c r="A475" s="136">
        <v>42641</v>
      </c>
      <c r="B475" s="226">
        <v>11225</v>
      </c>
      <c r="C475" s="5">
        <v>42653</v>
      </c>
      <c r="D475" s="135">
        <v>1600</v>
      </c>
      <c r="E475" s="135">
        <v>1690</v>
      </c>
      <c r="F475" s="135">
        <f t="shared" si="70"/>
        <v>-90</v>
      </c>
      <c r="G475" s="139">
        <v>42642</v>
      </c>
      <c r="H475" s="46">
        <v>1651.3200000000004</v>
      </c>
      <c r="I475" s="46">
        <v>1600</v>
      </c>
      <c r="J475" s="131">
        <v>1997.4175</v>
      </c>
      <c r="K475" s="138">
        <f t="shared" si="66"/>
        <v>1.2095883898941451</v>
      </c>
      <c r="L475" s="138">
        <f t="shared" si="67"/>
        <v>1.2483859374999999</v>
      </c>
      <c r="Q475" s="136">
        <v>42662</v>
      </c>
      <c r="R475" s="137">
        <v>28.771999999999998</v>
      </c>
      <c r="S475" s="136">
        <v>42632</v>
      </c>
      <c r="T475" s="135">
        <v>10550</v>
      </c>
      <c r="U475" s="135">
        <v>13000</v>
      </c>
      <c r="V475" s="135">
        <v>11400</v>
      </c>
      <c r="W475" s="226">
        <f t="shared" si="68"/>
        <v>-2450</v>
      </c>
      <c r="X475" s="226">
        <f t="shared" si="69"/>
        <v>-850</v>
      </c>
      <c r="Y475" s="226"/>
    </row>
    <row r="476" spans="1:25" s="140" customFormat="1" ht="16.5" customHeight="1">
      <c r="A476" s="136">
        <v>42640</v>
      </c>
      <c r="B476" s="226">
        <v>11000</v>
      </c>
      <c r="C476" s="5">
        <v>42643</v>
      </c>
      <c r="D476" s="135">
        <v>1490</v>
      </c>
      <c r="E476" s="135">
        <v>1590</v>
      </c>
      <c r="F476" s="135">
        <f t="shared" si="70"/>
        <v>-100</v>
      </c>
      <c r="G476" s="139">
        <v>42641</v>
      </c>
      <c r="H476" s="46">
        <v>1629.54</v>
      </c>
      <c r="I476" s="46">
        <v>1600</v>
      </c>
      <c r="J476" s="131">
        <v>2017.654</v>
      </c>
      <c r="K476" s="138">
        <f t="shared" si="66"/>
        <v>1.2381739632043398</v>
      </c>
      <c r="L476" s="138">
        <f t="shared" si="67"/>
        <v>1.26103375</v>
      </c>
      <c r="Q476" s="136">
        <v>42661</v>
      </c>
      <c r="R476" s="137">
        <v>28.672000000000001</v>
      </c>
      <c r="S476" s="136">
        <v>42627</v>
      </c>
      <c r="T476" s="135">
        <v>10400</v>
      </c>
      <c r="U476" s="135">
        <v>12800</v>
      </c>
      <c r="V476" s="135">
        <v>11200</v>
      </c>
      <c r="W476" s="226">
        <f t="shared" si="68"/>
        <v>-2400</v>
      </c>
      <c r="X476" s="226">
        <f t="shared" si="69"/>
        <v>-800</v>
      </c>
      <c r="Y476" s="226"/>
    </row>
    <row r="477" spans="1:25" s="140" customFormat="1" ht="16.5" customHeight="1">
      <c r="A477" s="136">
        <v>42639</v>
      </c>
      <c r="B477" s="226">
        <v>11250</v>
      </c>
      <c r="C477" s="5">
        <v>42642</v>
      </c>
      <c r="D477" s="135">
        <v>1500</v>
      </c>
      <c r="E477" s="135">
        <v>1600</v>
      </c>
      <c r="F477" s="135">
        <f t="shared" si="70"/>
        <v>-100</v>
      </c>
      <c r="G477" s="139">
        <v>42640</v>
      </c>
      <c r="H477" s="46">
        <v>1640.0000000000002</v>
      </c>
      <c r="I477" s="46">
        <v>1600</v>
      </c>
      <c r="J477" s="131">
        <v>1994.25</v>
      </c>
      <c r="K477" s="138">
        <f t="shared" si="66"/>
        <v>1.2160060975609754</v>
      </c>
      <c r="L477" s="138">
        <f t="shared" si="67"/>
        <v>1.2464062499999999</v>
      </c>
      <c r="Q477" s="136">
        <v>42660</v>
      </c>
      <c r="R477" s="137">
        <v>28.824999999999999</v>
      </c>
      <c r="S477" s="136">
        <v>42626</v>
      </c>
      <c r="T477" s="135">
        <v>10300</v>
      </c>
      <c r="U477" s="135">
        <v>12500</v>
      </c>
      <c r="V477" s="135">
        <v>11200</v>
      </c>
      <c r="W477" s="226">
        <f t="shared" si="68"/>
        <v>-2200</v>
      </c>
      <c r="X477" s="226">
        <f t="shared" si="69"/>
        <v>-900</v>
      </c>
      <c r="Y477" s="226"/>
    </row>
    <row r="478" spans="1:25" s="140" customFormat="1" ht="16.5" customHeight="1">
      <c r="A478" s="136">
        <v>42636</v>
      </c>
      <c r="B478" s="226">
        <v>11200</v>
      </c>
      <c r="C478" s="5">
        <v>42641</v>
      </c>
      <c r="D478" s="135">
        <v>1510</v>
      </c>
      <c r="E478" s="135">
        <v>1600</v>
      </c>
      <c r="F478" s="135">
        <f t="shared" si="70"/>
        <v>-90</v>
      </c>
      <c r="G478" s="139">
        <v>42639</v>
      </c>
      <c r="H478" s="46">
        <v>1685</v>
      </c>
      <c r="I478" s="46">
        <v>1625</v>
      </c>
      <c r="J478" s="131">
        <v>2018.8450000000003</v>
      </c>
      <c r="K478" s="138">
        <f t="shared" si="66"/>
        <v>1.1981275964391693</v>
      </c>
      <c r="L478" s="138">
        <f t="shared" si="67"/>
        <v>1.2423661538461539</v>
      </c>
      <c r="Q478" s="136">
        <v>42657</v>
      </c>
      <c r="R478" s="137">
        <v>28.943000000000001</v>
      </c>
      <c r="S478" s="136">
        <v>42625</v>
      </c>
      <c r="T478" s="135">
        <v>10300</v>
      </c>
      <c r="U478" s="135">
        <v>12200</v>
      </c>
      <c r="V478" s="135">
        <v>11200</v>
      </c>
      <c r="W478" s="226">
        <f t="shared" si="68"/>
        <v>-1900</v>
      </c>
      <c r="X478" s="226">
        <f t="shared" si="69"/>
        <v>-900</v>
      </c>
      <c r="Y478" s="226"/>
    </row>
    <row r="479" spans="1:25" s="140" customFormat="1" ht="16.5" customHeight="1">
      <c r="A479" s="136">
        <v>42635</v>
      </c>
      <c r="B479" s="226">
        <v>11400</v>
      </c>
      <c r="C479" s="5">
        <v>42640</v>
      </c>
      <c r="D479" s="135">
        <v>1520</v>
      </c>
      <c r="E479" s="135">
        <v>1600</v>
      </c>
      <c r="F479" s="135">
        <f t="shared" si="70"/>
        <v>-80</v>
      </c>
      <c r="G479" s="139">
        <v>42636</v>
      </c>
      <c r="H479" s="46">
        <v>1673.1000000000001</v>
      </c>
      <c r="I479" s="46">
        <v>1660</v>
      </c>
      <c r="J479" s="131">
        <v>2032.5</v>
      </c>
      <c r="K479" s="138">
        <f t="shared" si="66"/>
        <v>1.2148108301954454</v>
      </c>
      <c r="L479" s="138">
        <f t="shared" si="67"/>
        <v>1.2243975903614457</v>
      </c>
      <c r="Q479" s="136">
        <v>42656</v>
      </c>
      <c r="R479" s="137">
        <v>28.949000000000002</v>
      </c>
      <c r="S479" s="136">
        <v>42622</v>
      </c>
      <c r="T479" s="135">
        <v>10400</v>
      </c>
      <c r="U479" s="135">
        <v>11800</v>
      </c>
      <c r="V479" s="135">
        <v>11100</v>
      </c>
      <c r="W479" s="226">
        <f t="shared" si="68"/>
        <v>-1400</v>
      </c>
      <c r="X479" s="226">
        <f t="shared" si="69"/>
        <v>-700</v>
      </c>
      <c r="Y479" s="226"/>
    </row>
    <row r="480" spans="1:25" s="140" customFormat="1" ht="16.5" customHeight="1">
      <c r="A480" s="136">
        <v>42634</v>
      </c>
      <c r="B480" s="226">
        <v>10950</v>
      </c>
      <c r="C480" s="5">
        <v>42639</v>
      </c>
      <c r="D480" s="135">
        <v>1550</v>
      </c>
      <c r="E480" s="135">
        <v>1640</v>
      </c>
      <c r="F480" s="135">
        <f t="shared" si="70"/>
        <v>-90</v>
      </c>
      <c r="G480" s="139">
        <v>42634</v>
      </c>
      <c r="H480" s="46">
        <v>1684.0000000000002</v>
      </c>
      <c r="I480" s="46">
        <v>1622</v>
      </c>
      <c r="J480" s="131">
        <v>1983.75</v>
      </c>
      <c r="K480" s="138">
        <f t="shared" si="66"/>
        <v>1.1779988123515437</v>
      </c>
      <c r="L480" s="138">
        <f t="shared" si="67"/>
        <v>1.2230271270036992</v>
      </c>
      <c r="Q480" s="136">
        <v>42655</v>
      </c>
      <c r="R480" s="137">
        <v>29.056000000000001</v>
      </c>
      <c r="S480" s="136">
        <v>42621</v>
      </c>
      <c r="T480" s="135">
        <v>10300</v>
      </c>
      <c r="U480" s="135">
        <v>11700</v>
      </c>
      <c r="V480" s="135">
        <v>11000</v>
      </c>
      <c r="W480" s="226">
        <f t="shared" si="68"/>
        <v>-1400</v>
      </c>
      <c r="X480" s="226">
        <f t="shared" si="69"/>
        <v>-700</v>
      </c>
      <c r="Y480" s="226"/>
    </row>
    <row r="481" spans="1:25" s="140" customFormat="1" ht="16.5" customHeight="1">
      <c r="A481" s="136">
        <v>42633</v>
      </c>
      <c r="B481" s="226">
        <v>10900</v>
      </c>
      <c r="C481" s="5">
        <v>42636</v>
      </c>
      <c r="D481" s="135">
        <v>1550</v>
      </c>
      <c r="E481" s="135">
        <v>1640</v>
      </c>
      <c r="F481" s="135">
        <f t="shared" si="70"/>
        <v>-90</v>
      </c>
      <c r="G481" s="139">
        <v>42633</v>
      </c>
      <c r="H481" s="46">
        <v>1617.98</v>
      </c>
      <c r="I481" s="46">
        <v>1631</v>
      </c>
      <c r="J481" s="131">
        <v>1982.4275</v>
      </c>
      <c r="K481" s="138">
        <f t="shared" si="66"/>
        <v>1.2252484579537448</v>
      </c>
      <c r="L481" s="138">
        <f t="shared" si="67"/>
        <v>1.2154675045984058</v>
      </c>
      <c r="Q481" s="136">
        <v>42654</v>
      </c>
      <c r="R481" s="137">
        <v>28.913</v>
      </c>
      <c r="S481" s="136">
        <v>42620</v>
      </c>
      <c r="T481" s="135">
        <v>10350</v>
      </c>
      <c r="U481" s="135">
        <v>11600</v>
      </c>
      <c r="V481" s="135">
        <v>10900</v>
      </c>
      <c r="W481" s="226">
        <f t="shared" si="68"/>
        <v>-1250</v>
      </c>
      <c r="X481" s="226">
        <f t="shared" si="69"/>
        <v>-550</v>
      </c>
      <c r="Y481" s="226"/>
    </row>
    <row r="482" spans="1:25" s="140" customFormat="1" ht="16.5" customHeight="1">
      <c r="A482" s="136">
        <v>42632</v>
      </c>
      <c r="B482" s="226">
        <v>10550</v>
      </c>
      <c r="C482" s="5">
        <v>42635</v>
      </c>
      <c r="D482" s="135">
        <v>1550</v>
      </c>
      <c r="E482" s="135">
        <v>1635</v>
      </c>
      <c r="F482" s="135">
        <f t="shared" si="70"/>
        <v>-85</v>
      </c>
      <c r="G482" s="139">
        <v>42627</v>
      </c>
      <c r="H482" s="46">
        <v>1546.44</v>
      </c>
      <c r="I482" s="46">
        <v>1607</v>
      </c>
      <c r="J482" s="131">
        <v>1878.2470000000001</v>
      </c>
      <c r="K482" s="138">
        <f t="shared" si="66"/>
        <v>1.2145618323374978</v>
      </c>
      <c r="L482" s="138">
        <f t="shared" si="67"/>
        <v>1.1687909147479776</v>
      </c>
      <c r="Q482" s="136">
        <v>42653</v>
      </c>
      <c r="R482" s="137">
        <v>29.128</v>
      </c>
      <c r="S482" s="136">
        <v>42619</v>
      </c>
      <c r="T482" s="135">
        <v>10400</v>
      </c>
      <c r="U482" s="135">
        <v>11600</v>
      </c>
      <c r="V482" s="135">
        <v>10800</v>
      </c>
      <c r="W482" s="226">
        <f t="shared" si="68"/>
        <v>-1200</v>
      </c>
      <c r="X482" s="226">
        <f t="shared" si="69"/>
        <v>-400</v>
      </c>
      <c r="Y482" s="226"/>
    </row>
    <row r="483" spans="1:25" s="140" customFormat="1" ht="16.5" customHeight="1">
      <c r="A483" s="136">
        <v>42627</v>
      </c>
      <c r="B483" s="226">
        <v>10400</v>
      </c>
      <c r="C483" s="5">
        <v>42634</v>
      </c>
      <c r="D483" s="135">
        <v>1520</v>
      </c>
      <c r="E483" s="135">
        <v>1610</v>
      </c>
      <c r="F483" s="135">
        <f t="shared" si="70"/>
        <v>-90</v>
      </c>
      <c r="G483" s="139">
        <v>42626</v>
      </c>
      <c r="H483" s="46">
        <v>1508.22</v>
      </c>
      <c r="I483" s="46">
        <v>1585</v>
      </c>
      <c r="J483" s="131">
        <v>1862.268</v>
      </c>
      <c r="K483" s="138">
        <f t="shared" si="66"/>
        <v>1.2347455941440904</v>
      </c>
      <c r="L483" s="138">
        <f t="shared" si="67"/>
        <v>1.1749324921135647</v>
      </c>
      <c r="Q483" s="136">
        <v>42643</v>
      </c>
      <c r="R483" s="137">
        <v>28.443000000000001</v>
      </c>
      <c r="S483" s="136">
        <v>42618</v>
      </c>
      <c r="T483" s="135">
        <v>10450</v>
      </c>
      <c r="U483" s="135">
        <v>11500</v>
      </c>
      <c r="V483" s="135">
        <v>10750</v>
      </c>
      <c r="W483" s="226">
        <f t="shared" si="68"/>
        <v>-1050</v>
      </c>
      <c r="X483" s="226">
        <f t="shared" si="69"/>
        <v>-300</v>
      </c>
      <c r="Y483" s="226"/>
    </row>
    <row r="484" spans="1:25" s="140" customFormat="1" ht="16.5" customHeight="1">
      <c r="A484" s="136">
        <v>42626</v>
      </c>
      <c r="B484" s="226">
        <v>10300</v>
      </c>
      <c r="C484" s="5">
        <v>42633</v>
      </c>
      <c r="D484" s="135">
        <v>1490</v>
      </c>
      <c r="E484" s="135">
        <v>1600</v>
      </c>
      <c r="F484" s="135">
        <f t="shared" si="70"/>
        <v>-110</v>
      </c>
      <c r="G484" s="139">
        <v>42622</v>
      </c>
      <c r="H484" s="46">
        <v>1540.3600000000001</v>
      </c>
      <c r="I484" s="46">
        <v>1590</v>
      </c>
      <c r="J484" s="131">
        <v>1909.8625</v>
      </c>
      <c r="K484" s="138">
        <f t="shared" si="66"/>
        <v>1.2398806123243915</v>
      </c>
      <c r="L484" s="138">
        <f t="shared" si="67"/>
        <v>1.2011713836477986</v>
      </c>
      <c r="Q484" s="136">
        <v>42642</v>
      </c>
      <c r="R484" s="137">
        <v>28.390999999999998</v>
      </c>
      <c r="S484" s="136">
        <v>42615</v>
      </c>
      <c r="T484" s="135">
        <v>10250</v>
      </c>
      <c r="U484" s="135">
        <v>11500</v>
      </c>
      <c r="V484" s="135">
        <v>10750</v>
      </c>
      <c r="W484" s="226">
        <f t="shared" si="68"/>
        <v>-1250</v>
      </c>
      <c r="X484" s="226">
        <f t="shared" si="69"/>
        <v>-500</v>
      </c>
      <c r="Y484" s="226"/>
    </row>
    <row r="485" spans="1:25" s="140" customFormat="1" ht="16.5" customHeight="1">
      <c r="A485" s="136">
        <v>42625</v>
      </c>
      <c r="B485" s="226">
        <v>10300</v>
      </c>
      <c r="C485" s="5">
        <v>42632</v>
      </c>
      <c r="D485" s="135">
        <v>1450</v>
      </c>
      <c r="E485" s="135">
        <v>1550</v>
      </c>
      <c r="F485" s="135">
        <f t="shared" si="70"/>
        <v>-100</v>
      </c>
      <c r="G485" s="139">
        <v>42621</v>
      </c>
      <c r="H485" s="46">
        <v>1549.3799999999999</v>
      </c>
      <c r="I485" s="46">
        <v>1585</v>
      </c>
      <c r="J485" s="131">
        <v>1916.25</v>
      </c>
      <c r="K485" s="138">
        <f t="shared" ref="K485:K548" si="71">J485/H485</f>
        <v>1.2367850365952833</v>
      </c>
      <c r="L485" s="138">
        <f t="shared" ref="L485:L548" si="72">J485/I485</f>
        <v>1.2089905362776026</v>
      </c>
      <c r="Q485" s="136">
        <v>42641</v>
      </c>
      <c r="R485" s="137">
        <v>28.484999999999999</v>
      </c>
      <c r="S485" s="136">
        <v>42614</v>
      </c>
      <c r="T485" s="135">
        <v>10050</v>
      </c>
      <c r="U485" s="135">
        <v>11500</v>
      </c>
      <c r="V485" s="135">
        <v>10750</v>
      </c>
      <c r="W485" s="226">
        <f t="shared" ref="W485:W548" si="73">T485-U485</f>
        <v>-1450</v>
      </c>
      <c r="X485" s="226">
        <f t="shared" si="69"/>
        <v>-700</v>
      </c>
      <c r="Y485" s="226"/>
    </row>
    <row r="486" spans="1:25" s="140" customFormat="1" ht="16.5" customHeight="1">
      <c r="A486" s="136">
        <v>42622</v>
      </c>
      <c r="B486" s="226">
        <v>10400</v>
      </c>
      <c r="C486" s="5">
        <v>42627</v>
      </c>
      <c r="D486" s="135">
        <v>1420</v>
      </c>
      <c r="E486" s="135">
        <v>1490</v>
      </c>
      <c r="F486" s="135">
        <f t="shared" si="70"/>
        <v>-70</v>
      </c>
      <c r="G486" s="139">
        <v>42620</v>
      </c>
      <c r="H486" s="46">
        <v>1529.78</v>
      </c>
      <c r="I486" s="46">
        <v>1595.9999999999998</v>
      </c>
      <c r="J486" s="131">
        <v>1898.0145000000002</v>
      </c>
      <c r="K486" s="138">
        <f t="shared" si="71"/>
        <v>1.240710755794951</v>
      </c>
      <c r="L486" s="138">
        <f t="shared" si="72"/>
        <v>1.1892321428571431</v>
      </c>
      <c r="Q486" s="136">
        <v>42640</v>
      </c>
      <c r="R486" s="137">
        <v>28.606999999999999</v>
      </c>
      <c r="S486" s="136">
        <v>42613</v>
      </c>
      <c r="T486" s="135">
        <v>10000</v>
      </c>
      <c r="U486" s="135">
        <v>11500</v>
      </c>
      <c r="V486" s="135">
        <v>10700</v>
      </c>
      <c r="W486" s="226">
        <f t="shared" si="73"/>
        <v>-1500</v>
      </c>
      <c r="X486" s="226">
        <f t="shared" si="69"/>
        <v>-700</v>
      </c>
      <c r="Y486" s="226"/>
    </row>
    <row r="487" spans="1:25" s="140" customFormat="1" ht="16.5" customHeight="1">
      <c r="A487" s="136">
        <v>42621</v>
      </c>
      <c r="B487" s="226">
        <v>10300</v>
      </c>
      <c r="C487" s="5">
        <v>42626</v>
      </c>
      <c r="D487" s="135">
        <v>1390</v>
      </c>
      <c r="E487" s="135">
        <v>1450</v>
      </c>
      <c r="F487" s="135">
        <f t="shared" si="70"/>
        <v>-60</v>
      </c>
      <c r="G487" s="139">
        <v>42619</v>
      </c>
      <c r="H487" s="46">
        <v>1552.32</v>
      </c>
      <c r="I487" s="46">
        <v>1570</v>
      </c>
      <c r="J487" s="131">
        <v>1884.4839999999999</v>
      </c>
      <c r="K487" s="138">
        <f t="shared" si="71"/>
        <v>1.2139790764790765</v>
      </c>
      <c r="L487" s="138">
        <f t="shared" si="72"/>
        <v>1.2003082802547771</v>
      </c>
      <c r="Q487" s="136">
        <v>42639</v>
      </c>
      <c r="R487" s="137">
        <v>29.59</v>
      </c>
      <c r="S487" s="136">
        <v>42612</v>
      </c>
      <c r="T487" s="135">
        <v>10150</v>
      </c>
      <c r="U487" s="135">
        <v>11500</v>
      </c>
      <c r="V487" s="135">
        <v>10700</v>
      </c>
      <c r="W487" s="226">
        <f t="shared" si="73"/>
        <v>-1350</v>
      </c>
      <c r="X487" s="226">
        <f t="shared" si="69"/>
        <v>-550</v>
      </c>
      <c r="Y487" s="226"/>
    </row>
    <row r="488" spans="1:25" s="140" customFormat="1" ht="16.5" customHeight="1">
      <c r="A488" s="136">
        <v>42620</v>
      </c>
      <c r="B488" s="226">
        <v>10350</v>
      </c>
      <c r="C488" s="5">
        <v>42625</v>
      </c>
      <c r="D488" s="135">
        <v>1390</v>
      </c>
      <c r="E488" s="135">
        <v>1440</v>
      </c>
      <c r="F488" s="135">
        <f t="shared" si="70"/>
        <v>-50</v>
      </c>
      <c r="G488" s="139">
        <v>42618</v>
      </c>
      <c r="H488" s="46">
        <v>1537.45</v>
      </c>
      <c r="I488" s="46">
        <v>1590</v>
      </c>
      <c r="J488" s="131">
        <v>1882.9859999999999</v>
      </c>
      <c r="K488" s="138">
        <f t="shared" si="71"/>
        <v>1.2247461706071741</v>
      </c>
      <c r="L488" s="138">
        <f t="shared" si="72"/>
        <v>1.1842679245283019</v>
      </c>
      <c r="Q488" s="136">
        <v>42636</v>
      </c>
      <c r="R488" s="137">
        <v>29.536000000000001</v>
      </c>
      <c r="S488" s="136">
        <v>42611</v>
      </c>
      <c r="T488" s="135">
        <v>10150</v>
      </c>
      <c r="U488" s="135">
        <v>11500</v>
      </c>
      <c r="V488" s="135">
        <v>10700</v>
      </c>
      <c r="W488" s="226">
        <f t="shared" si="73"/>
        <v>-1350</v>
      </c>
      <c r="X488" s="226">
        <f t="shared" si="69"/>
        <v>-550</v>
      </c>
      <c r="Y488" s="226"/>
    </row>
    <row r="489" spans="1:25" s="140" customFormat="1" ht="16.5" customHeight="1">
      <c r="A489" s="136">
        <v>42619</v>
      </c>
      <c r="B489" s="226">
        <v>10400</v>
      </c>
      <c r="C489" s="5">
        <v>42622</v>
      </c>
      <c r="D489" s="135">
        <v>1410</v>
      </c>
      <c r="E489" s="135">
        <v>1415</v>
      </c>
      <c r="F489" s="135">
        <f t="shared" si="70"/>
        <v>-5</v>
      </c>
      <c r="G489" s="139">
        <v>42615</v>
      </c>
      <c r="H489" s="46">
        <v>1508.1599999999996</v>
      </c>
      <c r="I489" s="46">
        <v>1598</v>
      </c>
      <c r="J489" s="131">
        <v>1853.5440000000001</v>
      </c>
      <c r="K489" s="138">
        <f t="shared" si="71"/>
        <v>1.2290101845957992</v>
      </c>
      <c r="L489" s="138">
        <f t="shared" si="72"/>
        <v>1.1599148936170214</v>
      </c>
      <c r="Q489" s="136">
        <v>42635</v>
      </c>
      <c r="R489" s="137">
        <v>29.914000000000001</v>
      </c>
      <c r="S489" s="136">
        <v>42608</v>
      </c>
      <c r="T489" s="135">
        <v>10200</v>
      </c>
      <c r="U489" s="135">
        <v>11500</v>
      </c>
      <c r="V489" s="135">
        <v>10700</v>
      </c>
      <c r="W489" s="226">
        <f t="shared" si="73"/>
        <v>-1300</v>
      </c>
      <c r="X489" s="226">
        <f t="shared" si="69"/>
        <v>-500</v>
      </c>
      <c r="Y489" s="226"/>
    </row>
    <row r="490" spans="1:25" s="140" customFormat="1" ht="16.5" customHeight="1">
      <c r="A490" s="136">
        <v>42618</v>
      </c>
      <c r="B490" s="226">
        <v>10450</v>
      </c>
      <c r="C490" s="5">
        <v>42621</v>
      </c>
      <c r="D490" s="135">
        <v>1405</v>
      </c>
      <c r="E490" s="135">
        <v>1410</v>
      </c>
      <c r="F490" s="135">
        <f t="shared" si="70"/>
        <v>-5</v>
      </c>
      <c r="G490" s="139">
        <v>42614</v>
      </c>
      <c r="H490" s="46">
        <v>1512.2300000000002</v>
      </c>
      <c r="I490" s="46">
        <v>1583.0000000000002</v>
      </c>
      <c r="J490" s="131">
        <v>1855.0125</v>
      </c>
      <c r="K490" s="138">
        <f t="shared" si="71"/>
        <v>1.2266735218848983</v>
      </c>
      <c r="L490" s="138">
        <f t="shared" si="72"/>
        <v>1.1718335439039795</v>
      </c>
      <c r="Q490" s="136">
        <v>42634</v>
      </c>
      <c r="R490" s="137">
        <v>30.012</v>
      </c>
      <c r="S490" s="136">
        <v>42607</v>
      </c>
      <c r="T490" s="135">
        <v>10150</v>
      </c>
      <c r="U490" s="135">
        <v>11500</v>
      </c>
      <c r="V490" s="135">
        <v>10700</v>
      </c>
      <c r="W490" s="226">
        <f t="shared" si="73"/>
        <v>-1350</v>
      </c>
      <c r="X490" s="226">
        <f t="shared" si="69"/>
        <v>-550</v>
      </c>
      <c r="Y490" s="226"/>
    </row>
    <row r="491" spans="1:25" s="140" customFormat="1" ht="16.5" customHeight="1">
      <c r="A491" s="136">
        <v>42615</v>
      </c>
      <c r="B491" s="226">
        <v>10250</v>
      </c>
      <c r="C491" s="5">
        <v>42620</v>
      </c>
      <c r="D491" s="135">
        <v>1370</v>
      </c>
      <c r="E491" s="135">
        <v>1390</v>
      </c>
      <c r="F491" s="135">
        <f t="shared" si="70"/>
        <v>-20</v>
      </c>
      <c r="G491" s="139">
        <v>42613</v>
      </c>
      <c r="H491" s="46">
        <v>1474.4</v>
      </c>
      <c r="I491" s="46">
        <v>1570</v>
      </c>
      <c r="J491" s="131">
        <v>1804.6334999999999</v>
      </c>
      <c r="K491" s="138">
        <f t="shared" si="71"/>
        <v>1.2239782284319043</v>
      </c>
      <c r="L491" s="138">
        <f t="shared" si="72"/>
        <v>1.1494480891719745</v>
      </c>
      <c r="Q491" s="136">
        <v>42633</v>
      </c>
      <c r="R491" s="137">
        <v>29.902999999999999</v>
      </c>
      <c r="S491" s="136">
        <v>42606</v>
      </c>
      <c r="T491" s="135">
        <v>10350</v>
      </c>
      <c r="U491" s="135">
        <v>11500</v>
      </c>
      <c r="V491" s="135">
        <v>10700</v>
      </c>
      <c r="W491" s="226">
        <f t="shared" si="73"/>
        <v>-1150</v>
      </c>
      <c r="X491" s="226">
        <f t="shared" si="69"/>
        <v>-350</v>
      </c>
      <c r="Y491" s="226"/>
    </row>
    <row r="492" spans="1:25" s="140" customFormat="1" ht="16.5" customHeight="1">
      <c r="A492" s="136">
        <v>42614</v>
      </c>
      <c r="B492" s="226">
        <v>10050</v>
      </c>
      <c r="C492" s="5">
        <v>42619</v>
      </c>
      <c r="D492" s="135">
        <v>1370</v>
      </c>
      <c r="E492" s="135">
        <v>1370</v>
      </c>
      <c r="F492" s="135">
        <f t="shared" si="70"/>
        <v>0</v>
      </c>
      <c r="G492" s="139">
        <v>42612</v>
      </c>
      <c r="H492" s="46">
        <v>1493.8</v>
      </c>
      <c r="I492" s="46">
        <v>1623.0000000000002</v>
      </c>
      <c r="J492" s="131">
        <v>1834.0960000000002</v>
      </c>
      <c r="K492" s="138">
        <f t="shared" si="71"/>
        <v>1.2278055964653904</v>
      </c>
      <c r="L492" s="138">
        <f t="shared" si="72"/>
        <v>1.1300653111521872</v>
      </c>
      <c r="Q492" s="136">
        <v>42632</v>
      </c>
      <c r="R492" s="137">
        <v>30.152999999999999</v>
      </c>
      <c r="S492" s="136">
        <v>42605</v>
      </c>
      <c r="T492" s="135">
        <v>10400</v>
      </c>
      <c r="U492" s="135">
        <v>11500</v>
      </c>
      <c r="V492" s="135">
        <v>10700</v>
      </c>
      <c r="W492" s="226">
        <f t="shared" si="73"/>
        <v>-1100</v>
      </c>
      <c r="X492" s="226">
        <f t="shared" si="69"/>
        <v>-300</v>
      </c>
      <c r="Y492" s="226"/>
    </row>
    <row r="493" spans="1:25" s="140" customFormat="1" ht="16.5" customHeight="1">
      <c r="A493" s="136">
        <v>42613</v>
      </c>
      <c r="B493" s="226">
        <v>10000</v>
      </c>
      <c r="C493" s="5">
        <v>42618</v>
      </c>
      <c r="D493" s="135">
        <v>1370</v>
      </c>
      <c r="E493" s="135">
        <v>1370</v>
      </c>
      <c r="F493" s="135">
        <f t="shared" si="70"/>
        <v>0</v>
      </c>
      <c r="G493" s="139">
        <v>42611</v>
      </c>
      <c r="H493" s="46">
        <v>1514.1</v>
      </c>
      <c r="I493" s="46">
        <v>1614</v>
      </c>
      <c r="J493" s="131">
        <v>1849.5435</v>
      </c>
      <c r="K493" s="138">
        <f t="shared" si="71"/>
        <v>1.2215464632454924</v>
      </c>
      <c r="L493" s="138">
        <f t="shared" si="72"/>
        <v>1.1459377323420075</v>
      </c>
      <c r="Q493" s="136">
        <v>42627</v>
      </c>
      <c r="R493" s="137">
        <v>30.170999999999999</v>
      </c>
      <c r="S493" s="136">
        <v>42604</v>
      </c>
      <c r="T493" s="135">
        <v>10350</v>
      </c>
      <c r="U493" s="135">
        <v>11500</v>
      </c>
      <c r="V493" s="135">
        <v>10700</v>
      </c>
      <c r="W493" s="226">
        <f t="shared" si="73"/>
        <v>-1150</v>
      </c>
      <c r="X493" s="226">
        <f t="shared" si="69"/>
        <v>-350</v>
      </c>
      <c r="Y493" s="226"/>
    </row>
    <row r="494" spans="1:25" s="140" customFormat="1" ht="16.5" customHeight="1">
      <c r="A494" s="136">
        <v>42612</v>
      </c>
      <c r="B494" s="226">
        <v>10150</v>
      </c>
      <c r="C494" s="5">
        <v>42615</v>
      </c>
      <c r="D494" s="135">
        <v>1360</v>
      </c>
      <c r="E494" s="135">
        <v>1350</v>
      </c>
      <c r="F494" s="135">
        <f t="shared" si="70"/>
        <v>10</v>
      </c>
      <c r="G494" s="139">
        <v>42608</v>
      </c>
      <c r="H494" s="46">
        <v>1473.92</v>
      </c>
      <c r="I494" s="46">
        <v>1610</v>
      </c>
      <c r="J494" s="131">
        <v>1845</v>
      </c>
      <c r="K494" s="138">
        <f t="shared" si="71"/>
        <v>1.2517640034737298</v>
      </c>
      <c r="L494" s="138">
        <f t="shared" si="72"/>
        <v>1.1459627329192548</v>
      </c>
      <c r="Q494" s="136">
        <v>42626</v>
      </c>
      <c r="R494" s="137">
        <v>30.173999999999999</v>
      </c>
      <c r="S494" s="136">
        <v>42601</v>
      </c>
      <c r="T494" s="135">
        <v>10550</v>
      </c>
      <c r="U494" s="135">
        <v>11500</v>
      </c>
      <c r="V494" s="135">
        <v>10650</v>
      </c>
      <c r="W494" s="226">
        <f t="shared" si="73"/>
        <v>-950</v>
      </c>
      <c r="X494" s="226">
        <f t="shared" si="69"/>
        <v>-100</v>
      </c>
      <c r="Y494" s="226"/>
    </row>
    <row r="495" spans="1:25" s="140" customFormat="1" ht="16.5" customHeight="1">
      <c r="A495" s="136">
        <v>42611</v>
      </c>
      <c r="B495" s="226">
        <v>10150</v>
      </c>
      <c r="C495" s="5">
        <v>42614</v>
      </c>
      <c r="D495" s="135">
        <v>1350</v>
      </c>
      <c r="E495" s="135">
        <v>1350</v>
      </c>
      <c r="F495" s="135">
        <f t="shared" si="70"/>
        <v>0</v>
      </c>
      <c r="G495" s="139">
        <v>42607</v>
      </c>
      <c r="H495" s="46">
        <v>1480.0500000000002</v>
      </c>
      <c r="I495" s="46">
        <v>1590</v>
      </c>
      <c r="J495" s="131">
        <v>1850.9444999999998</v>
      </c>
      <c r="K495" s="138">
        <f t="shared" si="71"/>
        <v>1.2505959258133168</v>
      </c>
      <c r="L495" s="138">
        <f t="shared" si="72"/>
        <v>1.164116037735849</v>
      </c>
      <c r="Q495" s="136">
        <v>42625</v>
      </c>
      <c r="R495" s="137">
        <v>30.189</v>
      </c>
      <c r="S495" s="136">
        <v>42600</v>
      </c>
      <c r="T495" s="135">
        <v>10450</v>
      </c>
      <c r="U495" s="135">
        <v>11500</v>
      </c>
      <c r="V495" s="135">
        <v>10650</v>
      </c>
      <c r="W495" s="226">
        <f t="shared" si="73"/>
        <v>-1050</v>
      </c>
      <c r="X495" s="226">
        <f t="shared" si="69"/>
        <v>-200</v>
      </c>
      <c r="Y495" s="226"/>
    </row>
    <row r="496" spans="1:25" s="140" customFormat="1" ht="16.5" customHeight="1">
      <c r="A496" s="136">
        <v>42608</v>
      </c>
      <c r="B496" s="226">
        <v>10200</v>
      </c>
      <c r="C496" s="5">
        <v>42613</v>
      </c>
      <c r="D496" s="135">
        <v>1330</v>
      </c>
      <c r="E496" s="135">
        <v>1340</v>
      </c>
      <c r="F496" s="135">
        <f t="shared" si="70"/>
        <v>-10</v>
      </c>
      <c r="G496" s="139">
        <v>42606</v>
      </c>
      <c r="H496" s="46">
        <v>1517</v>
      </c>
      <c r="I496" s="46">
        <v>1599</v>
      </c>
      <c r="J496" s="131">
        <v>1894.7729999999999</v>
      </c>
      <c r="K496" s="138">
        <f t="shared" si="71"/>
        <v>1.2490263678312459</v>
      </c>
      <c r="L496" s="138">
        <f t="shared" si="72"/>
        <v>1.1849737335834896</v>
      </c>
      <c r="Q496" s="136">
        <v>42622</v>
      </c>
      <c r="R496" s="137">
        <v>29.952000000000002</v>
      </c>
      <c r="S496" s="136">
        <v>42599</v>
      </c>
      <c r="T496" s="135">
        <v>10600</v>
      </c>
      <c r="U496" s="135">
        <v>11500</v>
      </c>
      <c r="V496" s="135">
        <v>10700</v>
      </c>
      <c r="W496" s="226">
        <f t="shared" si="73"/>
        <v>-900</v>
      </c>
      <c r="X496" s="226">
        <f t="shared" si="69"/>
        <v>-100</v>
      </c>
      <c r="Y496" s="226"/>
    </row>
    <row r="497" spans="1:25" s="140" customFormat="1" ht="16.5" customHeight="1">
      <c r="A497" s="136">
        <v>42607</v>
      </c>
      <c r="B497" s="226">
        <v>10150</v>
      </c>
      <c r="C497" s="5">
        <v>42612</v>
      </c>
      <c r="D497" s="135">
        <v>1340</v>
      </c>
      <c r="E497" s="135">
        <v>1345</v>
      </c>
      <c r="F497" s="135">
        <f t="shared" si="70"/>
        <v>-5</v>
      </c>
      <c r="G497" s="139">
        <v>42605</v>
      </c>
      <c r="H497" s="46">
        <v>1521</v>
      </c>
      <c r="I497" s="46">
        <v>1609</v>
      </c>
      <c r="J497" s="131">
        <v>1885.7649999999999</v>
      </c>
      <c r="K497" s="138">
        <f t="shared" si="71"/>
        <v>1.2398191978961208</v>
      </c>
      <c r="L497" s="138">
        <f t="shared" si="72"/>
        <v>1.1720105655686761</v>
      </c>
      <c r="Q497" s="136">
        <v>42621</v>
      </c>
      <c r="R497" s="137">
        <v>30.100999999999999</v>
      </c>
      <c r="S497" s="136">
        <v>42598</v>
      </c>
      <c r="T497" s="135">
        <v>10600</v>
      </c>
      <c r="U497" s="135">
        <v>11500</v>
      </c>
      <c r="V497" s="135">
        <v>10750</v>
      </c>
      <c r="W497" s="226">
        <f t="shared" si="73"/>
        <v>-900</v>
      </c>
      <c r="X497" s="226">
        <f t="shared" si="69"/>
        <v>-150</v>
      </c>
      <c r="Y497" s="226"/>
    </row>
    <row r="498" spans="1:25" s="140" customFormat="1" ht="16.5" customHeight="1">
      <c r="A498" s="136">
        <v>42606</v>
      </c>
      <c r="B498" s="226">
        <v>10350</v>
      </c>
      <c r="C498" s="5">
        <v>42611</v>
      </c>
      <c r="D498" s="135">
        <v>1340</v>
      </c>
      <c r="E498" s="135">
        <v>1340</v>
      </c>
      <c r="F498" s="135">
        <f t="shared" si="70"/>
        <v>0</v>
      </c>
      <c r="G498" s="139">
        <v>42604</v>
      </c>
      <c r="H498" s="46">
        <v>1551</v>
      </c>
      <c r="I498" s="46">
        <v>1662</v>
      </c>
      <c r="J498" s="131">
        <v>1899.5520000000001</v>
      </c>
      <c r="K498" s="138">
        <f t="shared" si="71"/>
        <v>1.2247272727272729</v>
      </c>
      <c r="L498" s="138">
        <f t="shared" si="72"/>
        <v>1.1429314079422384</v>
      </c>
      <c r="Q498" s="136">
        <v>42620</v>
      </c>
      <c r="R498" s="137">
        <v>30.338000000000001</v>
      </c>
      <c r="S498" s="136">
        <v>42597</v>
      </c>
      <c r="T498" s="135">
        <v>10600</v>
      </c>
      <c r="U498" s="135">
        <v>11500</v>
      </c>
      <c r="V498" s="135">
        <v>10750</v>
      </c>
      <c r="W498" s="226">
        <f t="shared" si="73"/>
        <v>-900</v>
      </c>
      <c r="X498" s="226">
        <f t="shared" si="69"/>
        <v>-150</v>
      </c>
      <c r="Y498" s="226"/>
    </row>
    <row r="499" spans="1:25" s="140" customFormat="1" ht="16.5" customHeight="1">
      <c r="A499" s="136">
        <v>42605</v>
      </c>
      <c r="B499" s="226">
        <v>10400</v>
      </c>
      <c r="C499" s="5">
        <v>42608</v>
      </c>
      <c r="D499" s="135">
        <v>1330</v>
      </c>
      <c r="E499" s="135">
        <v>1340</v>
      </c>
      <c r="F499" s="135">
        <f t="shared" si="70"/>
        <v>-10</v>
      </c>
      <c r="G499" s="139">
        <v>42601</v>
      </c>
      <c r="H499" s="46">
        <v>1570</v>
      </c>
      <c r="I499" s="46">
        <v>1715</v>
      </c>
      <c r="J499" s="131">
        <v>1967.9840000000002</v>
      </c>
      <c r="K499" s="138">
        <f t="shared" si="71"/>
        <v>1.2534929936305734</v>
      </c>
      <c r="L499" s="138">
        <f t="shared" si="72"/>
        <v>1.1475125364431489</v>
      </c>
      <c r="Q499" s="136">
        <v>42619</v>
      </c>
      <c r="R499" s="137">
        <v>30.507999999999999</v>
      </c>
      <c r="S499" s="136">
        <v>42594</v>
      </c>
      <c r="T499" s="135">
        <v>10500</v>
      </c>
      <c r="U499" s="135">
        <v>11600</v>
      </c>
      <c r="V499" s="135">
        <v>10750</v>
      </c>
      <c r="W499" s="226">
        <f t="shared" si="73"/>
        <v>-1100</v>
      </c>
      <c r="X499" s="226">
        <f t="shared" si="69"/>
        <v>-250</v>
      </c>
      <c r="Y499" s="226"/>
    </row>
    <row r="500" spans="1:25" s="140" customFormat="1" ht="16.5" customHeight="1">
      <c r="A500" s="136">
        <v>42604</v>
      </c>
      <c r="B500" s="226">
        <v>10350</v>
      </c>
      <c r="C500" s="5">
        <v>42607</v>
      </c>
      <c r="D500" s="135">
        <v>1330</v>
      </c>
      <c r="E500" s="135">
        <v>1340</v>
      </c>
      <c r="F500" s="135">
        <f t="shared" si="70"/>
        <v>-10</v>
      </c>
      <c r="G500" s="139">
        <v>42600</v>
      </c>
      <c r="H500" s="46">
        <v>1551.9999999999998</v>
      </c>
      <c r="I500" s="46">
        <v>1692</v>
      </c>
      <c r="J500" s="131">
        <v>1956.6299999999999</v>
      </c>
      <c r="K500" s="138">
        <f t="shared" si="71"/>
        <v>1.2607152061855671</v>
      </c>
      <c r="L500" s="138">
        <f t="shared" si="72"/>
        <v>1.156400709219858</v>
      </c>
      <c r="Q500" s="136">
        <v>42618</v>
      </c>
      <c r="R500" s="137">
        <v>30.748999999999999</v>
      </c>
      <c r="S500" s="136">
        <v>42593</v>
      </c>
      <c r="T500" s="135">
        <v>10450</v>
      </c>
      <c r="U500" s="135">
        <v>11600</v>
      </c>
      <c r="V500" s="135">
        <v>10800</v>
      </c>
      <c r="W500" s="226">
        <f t="shared" si="73"/>
        <v>-1150</v>
      </c>
      <c r="X500" s="226">
        <f t="shared" si="69"/>
        <v>-350</v>
      </c>
      <c r="Y500" s="226"/>
    </row>
    <row r="501" spans="1:25" s="140" customFormat="1" ht="16.5" customHeight="1">
      <c r="A501" s="136">
        <v>42601</v>
      </c>
      <c r="B501" s="226">
        <v>10550</v>
      </c>
      <c r="C501" s="5">
        <v>42606</v>
      </c>
      <c r="D501" s="135">
        <v>1340</v>
      </c>
      <c r="E501" s="135">
        <v>1345</v>
      </c>
      <c r="F501" s="135">
        <f t="shared" si="70"/>
        <v>-5</v>
      </c>
      <c r="G501" s="139">
        <v>42599</v>
      </c>
      <c r="H501" s="46">
        <v>1584</v>
      </c>
      <c r="I501" s="46">
        <v>1686.9999999999998</v>
      </c>
      <c r="J501" s="131">
        <v>1964.9760000000001</v>
      </c>
      <c r="K501" s="138">
        <f t="shared" si="71"/>
        <v>1.2405151515151516</v>
      </c>
      <c r="L501" s="138">
        <f t="shared" si="72"/>
        <v>1.1647753408417312</v>
      </c>
      <c r="Q501" s="136">
        <v>42615</v>
      </c>
      <c r="R501" s="137">
        <v>30.963000000000001</v>
      </c>
      <c r="S501" s="136">
        <v>42592</v>
      </c>
      <c r="T501" s="135">
        <v>10300</v>
      </c>
      <c r="U501" s="135">
        <v>11600</v>
      </c>
      <c r="V501" s="135">
        <v>10800</v>
      </c>
      <c r="W501" s="226">
        <f t="shared" si="73"/>
        <v>-1300</v>
      </c>
      <c r="X501" s="226">
        <f t="shared" si="69"/>
        <v>-500</v>
      </c>
      <c r="Y501" s="226"/>
    </row>
    <row r="502" spans="1:25" s="140" customFormat="1" ht="16.5" customHeight="1">
      <c r="A502" s="136">
        <v>42600</v>
      </c>
      <c r="B502" s="226">
        <v>10450</v>
      </c>
      <c r="C502" s="5">
        <v>42605</v>
      </c>
      <c r="D502" s="135">
        <v>1340</v>
      </c>
      <c r="E502" s="135">
        <v>1345</v>
      </c>
      <c r="F502" s="135">
        <f t="shared" si="70"/>
        <v>-5</v>
      </c>
      <c r="G502" s="139">
        <v>42598</v>
      </c>
      <c r="H502" s="46">
        <v>1571</v>
      </c>
      <c r="I502" s="46">
        <v>1690</v>
      </c>
      <c r="J502" s="131">
        <v>1978.1</v>
      </c>
      <c r="K502" s="138">
        <f t="shared" si="71"/>
        <v>1.2591343093570972</v>
      </c>
      <c r="L502" s="138">
        <f t="shared" si="72"/>
        <v>1.170473372781065</v>
      </c>
      <c r="Q502" s="136">
        <v>42614</v>
      </c>
      <c r="R502" s="137">
        <v>31.079000000000001</v>
      </c>
      <c r="S502" s="136">
        <v>42591</v>
      </c>
      <c r="T502" s="135">
        <v>10150</v>
      </c>
      <c r="U502" s="135">
        <v>11600</v>
      </c>
      <c r="V502" s="135">
        <v>10800</v>
      </c>
      <c r="W502" s="226">
        <f t="shared" si="73"/>
        <v>-1450</v>
      </c>
      <c r="X502" s="226">
        <f t="shared" si="69"/>
        <v>-650</v>
      </c>
      <c r="Y502" s="226"/>
    </row>
    <row r="503" spans="1:25" s="140" customFormat="1" ht="16.5" customHeight="1">
      <c r="A503" s="136">
        <v>42599</v>
      </c>
      <c r="B503" s="226">
        <v>10600</v>
      </c>
      <c r="C503" s="5">
        <v>42604</v>
      </c>
      <c r="D503" s="135">
        <v>1360</v>
      </c>
      <c r="E503" s="135">
        <v>1355</v>
      </c>
      <c r="F503" s="135">
        <f t="shared" si="70"/>
        <v>5</v>
      </c>
      <c r="G503" s="139">
        <v>42597</v>
      </c>
      <c r="H503" s="46">
        <v>1573.1100000000001</v>
      </c>
      <c r="I503" s="46">
        <v>1698.0000000000002</v>
      </c>
      <c r="J503" s="131">
        <v>1978.8840000000002</v>
      </c>
      <c r="K503" s="138">
        <f t="shared" si="71"/>
        <v>1.2579438182962412</v>
      </c>
      <c r="L503" s="138">
        <f t="shared" si="72"/>
        <v>1.1654204946996467</v>
      </c>
      <c r="Q503" s="136">
        <v>42613</v>
      </c>
      <c r="R503" s="137">
        <v>31.224</v>
      </c>
      <c r="S503" s="136">
        <v>42590</v>
      </c>
      <c r="T503" s="135">
        <v>10400</v>
      </c>
      <c r="U503" s="135">
        <v>11600</v>
      </c>
      <c r="V503" s="135">
        <v>10800</v>
      </c>
      <c r="W503" s="226">
        <f t="shared" si="73"/>
        <v>-1200</v>
      </c>
      <c r="X503" s="226">
        <f t="shared" si="69"/>
        <v>-400</v>
      </c>
      <c r="Y503" s="226"/>
    </row>
    <row r="504" spans="1:25" s="140" customFormat="1" ht="16.5" customHeight="1">
      <c r="A504" s="136">
        <v>42598</v>
      </c>
      <c r="B504" s="226">
        <v>10600</v>
      </c>
      <c r="C504" s="5">
        <v>42601</v>
      </c>
      <c r="D504" s="135">
        <v>1360</v>
      </c>
      <c r="E504" s="135">
        <v>1355</v>
      </c>
      <c r="F504" s="135">
        <f t="shared" si="70"/>
        <v>5</v>
      </c>
      <c r="G504" s="139">
        <v>42594</v>
      </c>
      <c r="H504" s="46">
        <v>1566.1799999999998</v>
      </c>
      <c r="I504" s="46">
        <v>1693</v>
      </c>
      <c r="J504" s="131">
        <v>1963.0710000000001</v>
      </c>
      <c r="K504" s="138">
        <f t="shared" si="71"/>
        <v>1.2534134007585338</v>
      </c>
      <c r="L504" s="138">
        <f t="shared" si="72"/>
        <v>1.1595221500295334</v>
      </c>
      <c r="Q504" s="136">
        <v>42612</v>
      </c>
      <c r="R504" s="137">
        <v>31.431000000000001</v>
      </c>
      <c r="S504" s="136">
        <v>42587</v>
      </c>
      <c r="T504" s="135">
        <v>10400</v>
      </c>
      <c r="U504" s="135">
        <v>11600</v>
      </c>
      <c r="V504" s="135">
        <v>10800</v>
      </c>
      <c r="W504" s="226">
        <f t="shared" si="73"/>
        <v>-1200</v>
      </c>
      <c r="X504" s="226">
        <f t="shared" si="69"/>
        <v>-400</v>
      </c>
      <c r="Y504" s="226"/>
    </row>
    <row r="505" spans="1:25" s="140" customFormat="1" ht="16.5" customHeight="1">
      <c r="A505" s="136">
        <v>42597</v>
      </c>
      <c r="B505" s="226">
        <v>10600</v>
      </c>
      <c r="C505" s="5">
        <v>42600</v>
      </c>
      <c r="D505" s="135">
        <v>1360</v>
      </c>
      <c r="E505" s="135">
        <v>1355</v>
      </c>
      <c r="F505" s="135">
        <f t="shared" si="70"/>
        <v>5</v>
      </c>
      <c r="G505" s="139">
        <v>42592</v>
      </c>
      <c r="H505" s="46">
        <v>1510.74</v>
      </c>
      <c r="I505" s="46">
        <v>1646.9999999999998</v>
      </c>
      <c r="J505" s="131">
        <v>1907.8620000000001</v>
      </c>
      <c r="K505" s="138">
        <f t="shared" si="71"/>
        <v>1.2628658802970729</v>
      </c>
      <c r="L505" s="138">
        <f t="shared" si="72"/>
        <v>1.1583861566484519</v>
      </c>
      <c r="Q505" s="136">
        <v>42611</v>
      </c>
      <c r="R505" s="137">
        <v>31.077000000000002</v>
      </c>
      <c r="S505" s="136">
        <v>42586</v>
      </c>
      <c r="T505" s="135">
        <v>10500</v>
      </c>
      <c r="U505" s="135">
        <v>11600</v>
      </c>
      <c r="V505" s="135">
        <v>10800</v>
      </c>
      <c r="W505" s="226">
        <f t="shared" si="73"/>
        <v>-1100</v>
      </c>
      <c r="X505" s="226">
        <f t="shared" si="69"/>
        <v>-300</v>
      </c>
      <c r="Y505" s="226"/>
    </row>
    <row r="506" spans="1:25" s="140" customFormat="1" ht="16.5" customHeight="1">
      <c r="A506" s="136">
        <v>42594</v>
      </c>
      <c r="B506" s="226">
        <v>10500</v>
      </c>
      <c r="C506" s="5">
        <v>42599</v>
      </c>
      <c r="D506" s="135">
        <v>1370</v>
      </c>
      <c r="E506" s="135">
        <v>1355</v>
      </c>
      <c r="F506" s="135">
        <f t="shared" si="70"/>
        <v>15</v>
      </c>
      <c r="G506" s="139">
        <v>42590</v>
      </c>
      <c r="H506" s="46">
        <v>1531.74</v>
      </c>
      <c r="I506" s="46">
        <v>1625</v>
      </c>
      <c r="J506" s="131">
        <v>1924.0619999999999</v>
      </c>
      <c r="K506" s="138">
        <f t="shared" si="71"/>
        <v>1.2561283246503976</v>
      </c>
      <c r="L506" s="138">
        <f t="shared" si="72"/>
        <v>1.1840381538461537</v>
      </c>
      <c r="Q506" s="136">
        <v>42608</v>
      </c>
      <c r="R506" s="137">
        <v>31.265000000000001</v>
      </c>
      <c r="S506" s="136">
        <v>42585</v>
      </c>
      <c r="T506" s="135">
        <v>10700</v>
      </c>
      <c r="U506" s="135">
        <v>11600</v>
      </c>
      <c r="V506" s="135">
        <v>10800</v>
      </c>
      <c r="W506" s="226">
        <f t="shared" si="73"/>
        <v>-900</v>
      </c>
      <c r="X506" s="226">
        <f t="shared" si="69"/>
        <v>-100</v>
      </c>
      <c r="Y506" s="226"/>
    </row>
    <row r="507" spans="1:25" s="140" customFormat="1" ht="16.5" customHeight="1">
      <c r="A507" s="136">
        <v>42593</v>
      </c>
      <c r="B507" s="226">
        <v>10450</v>
      </c>
      <c r="C507" s="5">
        <v>42598</v>
      </c>
      <c r="D507" s="135">
        <v>1370</v>
      </c>
      <c r="E507" s="135">
        <v>1355</v>
      </c>
      <c r="F507" s="135">
        <f t="shared" si="70"/>
        <v>15</v>
      </c>
      <c r="G507" s="139">
        <v>42587</v>
      </c>
      <c r="H507" s="46">
        <v>1506.26</v>
      </c>
      <c r="I507" s="46">
        <v>1585</v>
      </c>
      <c r="J507" s="131">
        <v>1908.81</v>
      </c>
      <c r="K507" s="138">
        <f t="shared" si="71"/>
        <v>1.2672513377504548</v>
      </c>
      <c r="L507" s="138">
        <f t="shared" si="72"/>
        <v>1.2042965299684543</v>
      </c>
      <c r="Q507" s="136">
        <v>42607</v>
      </c>
      <c r="R507" s="137">
        <v>31.413</v>
      </c>
      <c r="S507" s="136">
        <v>42584</v>
      </c>
      <c r="T507" s="135">
        <v>10700</v>
      </c>
      <c r="U507" s="135">
        <v>11600</v>
      </c>
      <c r="V507" s="135">
        <v>10900</v>
      </c>
      <c r="W507" s="226">
        <f t="shared" si="73"/>
        <v>-900</v>
      </c>
      <c r="X507" s="226">
        <f t="shared" si="69"/>
        <v>-200</v>
      </c>
      <c r="Y507" s="226"/>
    </row>
    <row r="508" spans="1:25" s="140" customFormat="1" ht="16.5" customHeight="1">
      <c r="A508" s="136">
        <v>42592</v>
      </c>
      <c r="B508" s="226">
        <v>10300</v>
      </c>
      <c r="C508" s="5">
        <v>42597</v>
      </c>
      <c r="D508" s="135">
        <v>1370</v>
      </c>
      <c r="E508" s="135">
        <v>1355</v>
      </c>
      <c r="F508" s="135">
        <f t="shared" si="70"/>
        <v>15</v>
      </c>
      <c r="G508" s="139">
        <v>42586</v>
      </c>
      <c r="H508" s="46">
        <v>1491.93</v>
      </c>
      <c r="I508" s="46">
        <v>1661</v>
      </c>
      <c r="J508" s="131">
        <v>1887.7710000000002</v>
      </c>
      <c r="K508" s="138">
        <f t="shared" si="71"/>
        <v>1.265321429289578</v>
      </c>
      <c r="L508" s="138">
        <f t="shared" si="72"/>
        <v>1.136526791089705</v>
      </c>
      <c r="Q508" s="136">
        <v>42606</v>
      </c>
      <c r="R508" s="137">
        <v>31.443000000000001</v>
      </c>
      <c r="S508" s="136">
        <v>42583</v>
      </c>
      <c r="T508" s="135">
        <v>10650</v>
      </c>
      <c r="U508" s="135">
        <v>11600</v>
      </c>
      <c r="V508" s="135">
        <v>10800</v>
      </c>
      <c r="W508" s="226">
        <f t="shared" si="73"/>
        <v>-950</v>
      </c>
      <c r="X508" s="226">
        <f t="shared" si="69"/>
        <v>-150</v>
      </c>
      <c r="Y508" s="226"/>
    </row>
    <row r="509" spans="1:25" s="140" customFormat="1" ht="16.5" customHeight="1">
      <c r="A509" s="136">
        <v>42591</v>
      </c>
      <c r="B509" s="226">
        <v>10150</v>
      </c>
      <c r="C509" s="5">
        <v>42594</v>
      </c>
      <c r="D509" s="135">
        <v>1370</v>
      </c>
      <c r="E509" s="135">
        <v>1350</v>
      </c>
      <c r="F509" s="135">
        <f t="shared" si="70"/>
        <v>20</v>
      </c>
      <c r="G509" s="139">
        <v>42585</v>
      </c>
      <c r="H509" s="46">
        <v>1514.7</v>
      </c>
      <c r="I509" s="46">
        <v>1720.9999999999998</v>
      </c>
      <c r="J509" s="131">
        <v>1909.8819999999998</v>
      </c>
      <c r="K509" s="138">
        <f t="shared" si="71"/>
        <v>1.2608978675645341</v>
      </c>
      <c r="L509" s="138">
        <f t="shared" si="72"/>
        <v>1.1097513073794305</v>
      </c>
      <c r="Q509" s="136">
        <v>42605</v>
      </c>
      <c r="R509" s="137">
        <v>31.265000000000001</v>
      </c>
      <c r="S509" s="136">
        <v>42580</v>
      </c>
      <c r="T509" s="135">
        <v>10800</v>
      </c>
      <c r="U509" s="135">
        <v>11600</v>
      </c>
      <c r="V509" s="135">
        <v>10700</v>
      </c>
      <c r="W509" s="226">
        <f t="shared" si="73"/>
        <v>-800</v>
      </c>
      <c r="X509" s="226">
        <f t="shared" si="69"/>
        <v>100</v>
      </c>
      <c r="Y509" s="226"/>
    </row>
    <row r="510" spans="1:25" s="140" customFormat="1" ht="16.5" customHeight="1">
      <c r="A510" s="136">
        <v>42590</v>
      </c>
      <c r="B510" s="226">
        <v>10400</v>
      </c>
      <c r="C510" s="5">
        <v>42593</v>
      </c>
      <c r="D510" s="135">
        <v>1350</v>
      </c>
      <c r="E510" s="135">
        <v>1320</v>
      </c>
      <c r="F510" s="135">
        <f t="shared" si="70"/>
        <v>30</v>
      </c>
      <c r="G510" s="139">
        <v>42584</v>
      </c>
      <c r="H510" s="46">
        <v>1525.59</v>
      </c>
      <c r="I510" s="46">
        <v>1723</v>
      </c>
      <c r="J510" s="131">
        <v>1650.4299999999998</v>
      </c>
      <c r="K510" s="138">
        <f t="shared" si="71"/>
        <v>1.0818306360162298</v>
      </c>
      <c r="L510" s="138">
        <f t="shared" si="72"/>
        <v>0.95788160185722571</v>
      </c>
      <c r="Q510" s="136">
        <v>42604</v>
      </c>
      <c r="R510" s="137">
        <v>31.358000000000001</v>
      </c>
      <c r="S510" s="136">
        <v>42579</v>
      </c>
      <c r="T510" s="135">
        <v>11000</v>
      </c>
      <c r="U510" s="135">
        <v>11600</v>
      </c>
      <c r="V510" s="135">
        <v>10700</v>
      </c>
      <c r="W510" s="226">
        <f t="shared" si="73"/>
        <v>-600</v>
      </c>
      <c r="X510" s="226">
        <f t="shared" si="69"/>
        <v>300</v>
      </c>
      <c r="Y510" s="226"/>
    </row>
    <row r="511" spans="1:25" s="140" customFormat="1" ht="16.5" customHeight="1">
      <c r="A511" s="136">
        <v>42587</v>
      </c>
      <c r="B511" s="226">
        <v>10400</v>
      </c>
      <c r="C511" s="5">
        <v>42592</v>
      </c>
      <c r="D511" s="135">
        <v>1330</v>
      </c>
      <c r="E511" s="135">
        <v>1310</v>
      </c>
      <c r="F511" s="135">
        <f t="shared" si="70"/>
        <v>20</v>
      </c>
      <c r="G511" s="139">
        <v>42583</v>
      </c>
      <c r="H511" s="46">
        <v>1527.82</v>
      </c>
      <c r="I511" s="46">
        <v>1704</v>
      </c>
      <c r="J511" s="131">
        <v>1654.3410000000001</v>
      </c>
      <c r="K511" s="138">
        <f t="shared" si="71"/>
        <v>1.0828114568470109</v>
      </c>
      <c r="L511" s="138">
        <f t="shared" si="72"/>
        <v>0.97085739436619722</v>
      </c>
      <c r="Q511" s="136">
        <v>42601</v>
      </c>
      <c r="R511" s="137">
        <v>31.074000000000002</v>
      </c>
      <c r="S511" s="136">
        <v>42578</v>
      </c>
      <c r="T511" s="135">
        <v>11000</v>
      </c>
      <c r="U511" s="135">
        <v>11600</v>
      </c>
      <c r="V511" s="135">
        <v>10700</v>
      </c>
      <c r="W511" s="226">
        <f t="shared" si="73"/>
        <v>-600</v>
      </c>
      <c r="X511" s="226">
        <f t="shared" si="69"/>
        <v>300</v>
      </c>
      <c r="Y511" s="226"/>
    </row>
    <row r="512" spans="1:25" s="140" customFormat="1" ht="16.5" customHeight="1">
      <c r="A512" s="136">
        <v>42586</v>
      </c>
      <c r="B512" s="226">
        <v>10500</v>
      </c>
      <c r="C512" s="5">
        <v>42591</v>
      </c>
      <c r="D512" s="135">
        <v>1350</v>
      </c>
      <c r="E512" s="135">
        <v>1310</v>
      </c>
      <c r="F512" s="135">
        <f t="shared" si="70"/>
        <v>40</v>
      </c>
      <c r="G512" s="139">
        <v>42580</v>
      </c>
      <c r="H512" s="46">
        <v>1504.3</v>
      </c>
      <c r="I512" s="46">
        <v>1880</v>
      </c>
      <c r="J512" s="131">
        <v>1633.2570000000001</v>
      </c>
      <c r="K512" s="138">
        <f t="shared" si="71"/>
        <v>1.0857255866515989</v>
      </c>
      <c r="L512" s="138">
        <f t="shared" si="72"/>
        <v>0.86875372340425538</v>
      </c>
      <c r="Q512" s="136">
        <v>42600</v>
      </c>
      <c r="R512" s="137">
        <v>31.111000000000001</v>
      </c>
      <c r="S512" s="136">
        <v>42577</v>
      </c>
      <c r="T512" s="135">
        <v>10700</v>
      </c>
      <c r="U512" s="135">
        <v>11600</v>
      </c>
      <c r="V512" s="135">
        <v>10800</v>
      </c>
      <c r="W512" s="226">
        <f t="shared" si="73"/>
        <v>-900</v>
      </c>
      <c r="X512" s="226">
        <f t="shared" si="69"/>
        <v>-100</v>
      </c>
      <c r="Y512" s="226"/>
    </row>
    <row r="513" spans="1:25" s="140" customFormat="1" ht="16.5" customHeight="1">
      <c r="A513" s="136">
        <v>42585</v>
      </c>
      <c r="B513" s="226">
        <v>10700</v>
      </c>
      <c r="C513" s="5">
        <v>42590</v>
      </c>
      <c r="D513" s="135">
        <v>1350</v>
      </c>
      <c r="E513" s="135">
        <v>1310</v>
      </c>
      <c r="F513" s="135">
        <f t="shared" si="70"/>
        <v>40</v>
      </c>
      <c r="G513" s="139">
        <v>42579</v>
      </c>
      <c r="H513" s="46">
        <v>1501.9499999999998</v>
      </c>
      <c r="I513" s="46">
        <v>1828</v>
      </c>
      <c r="J513" s="131">
        <v>1691.6264999999999</v>
      </c>
      <c r="K513" s="138">
        <f t="shared" si="71"/>
        <v>1.1262868271247379</v>
      </c>
      <c r="L513" s="138">
        <f t="shared" si="72"/>
        <v>0.92539742888402621</v>
      </c>
      <c r="Q513" s="136">
        <v>42599</v>
      </c>
      <c r="R513" s="137">
        <v>31.042000000000002</v>
      </c>
      <c r="S513" s="136">
        <v>42576</v>
      </c>
      <c r="T513" s="135">
        <v>10850</v>
      </c>
      <c r="U513" s="135">
        <v>11600</v>
      </c>
      <c r="V513" s="135">
        <v>10600</v>
      </c>
      <c r="W513" s="226">
        <f t="shared" si="73"/>
        <v>-750</v>
      </c>
      <c r="X513" s="226">
        <f t="shared" si="69"/>
        <v>250</v>
      </c>
      <c r="Y513" s="226"/>
    </row>
    <row r="514" spans="1:25" s="140" customFormat="1" ht="16.5" customHeight="1">
      <c r="A514" s="136">
        <v>42584</v>
      </c>
      <c r="B514" s="226">
        <v>10700</v>
      </c>
      <c r="C514" s="5">
        <v>42587</v>
      </c>
      <c r="D514" s="135">
        <v>1340</v>
      </c>
      <c r="E514" s="135">
        <v>1310</v>
      </c>
      <c r="F514" s="135">
        <f t="shared" si="70"/>
        <v>30</v>
      </c>
      <c r="G514" s="139">
        <v>42578</v>
      </c>
      <c r="H514" s="46">
        <v>1486.75</v>
      </c>
      <c r="I514" s="46">
        <v>1811.9999999999998</v>
      </c>
      <c r="J514" s="131">
        <v>1673.646</v>
      </c>
      <c r="K514" s="138">
        <f t="shared" si="71"/>
        <v>1.1257077518076342</v>
      </c>
      <c r="L514" s="138">
        <f t="shared" si="72"/>
        <v>0.92364569536423846</v>
      </c>
      <c r="Q514" s="136">
        <v>42598</v>
      </c>
      <c r="R514" s="137">
        <v>31.091000000000001</v>
      </c>
      <c r="S514" s="136">
        <v>42573</v>
      </c>
      <c r="T514" s="135">
        <v>11100</v>
      </c>
      <c r="U514" s="135">
        <v>11400</v>
      </c>
      <c r="V514" s="135">
        <v>10600</v>
      </c>
      <c r="W514" s="226">
        <f t="shared" si="73"/>
        <v>-300</v>
      </c>
      <c r="X514" s="226">
        <f t="shared" si="69"/>
        <v>500</v>
      </c>
      <c r="Y514" s="226"/>
    </row>
    <row r="515" spans="1:25" s="140" customFormat="1" ht="16.5" customHeight="1">
      <c r="A515" s="136">
        <v>42583</v>
      </c>
      <c r="B515" s="226">
        <v>10650</v>
      </c>
      <c r="C515" s="5">
        <v>42585</v>
      </c>
      <c r="D515" s="135">
        <v>1340</v>
      </c>
      <c r="E515" s="135">
        <v>1320</v>
      </c>
      <c r="F515" s="135">
        <f t="shared" si="70"/>
        <v>20</v>
      </c>
      <c r="G515" s="139">
        <v>42577</v>
      </c>
      <c r="H515" s="46">
        <v>1469.7599999999998</v>
      </c>
      <c r="I515" s="46">
        <v>1810</v>
      </c>
      <c r="J515" s="131">
        <v>1670.6355000000001</v>
      </c>
      <c r="K515" s="138">
        <f t="shared" si="71"/>
        <v>1.1366723138471591</v>
      </c>
      <c r="L515" s="138">
        <f t="shared" si="72"/>
        <v>0.92300303867403322</v>
      </c>
      <c r="Q515" s="136">
        <v>42597</v>
      </c>
      <c r="R515" s="137">
        <v>31.18</v>
      </c>
      <c r="S515" s="136">
        <v>42572</v>
      </c>
      <c r="T515" s="135">
        <v>11300</v>
      </c>
      <c r="U515" s="135">
        <v>11400</v>
      </c>
      <c r="V515" s="135">
        <v>10500</v>
      </c>
      <c r="W515" s="226">
        <f t="shared" si="73"/>
        <v>-100</v>
      </c>
      <c r="X515" s="226">
        <f t="shared" si="69"/>
        <v>800</v>
      </c>
      <c r="Y515" s="226"/>
    </row>
    <row r="516" spans="1:25" s="140" customFormat="1" ht="16.5" customHeight="1">
      <c r="A516" s="136">
        <v>42580</v>
      </c>
      <c r="B516" s="226">
        <v>10800</v>
      </c>
      <c r="C516" s="5">
        <v>42584</v>
      </c>
      <c r="D516" s="135">
        <v>1340</v>
      </c>
      <c r="E516" s="135">
        <v>1310</v>
      </c>
      <c r="F516" s="135">
        <f t="shared" si="70"/>
        <v>30</v>
      </c>
      <c r="G516" s="139">
        <v>42576</v>
      </c>
      <c r="H516" s="46">
        <v>1501.9499999999998</v>
      </c>
      <c r="I516" s="46">
        <v>1896</v>
      </c>
      <c r="J516" s="131">
        <v>1674.0149999999999</v>
      </c>
      <c r="K516" s="138">
        <f t="shared" si="71"/>
        <v>1.1145610706082094</v>
      </c>
      <c r="L516" s="138">
        <f t="shared" si="72"/>
        <v>0.8829193037974683</v>
      </c>
      <c r="Q516" s="136">
        <v>42594</v>
      </c>
      <c r="R516" s="137">
        <v>31.292000000000002</v>
      </c>
      <c r="S516" s="136">
        <v>42571</v>
      </c>
      <c r="T516" s="135">
        <v>11100</v>
      </c>
      <c r="U516" s="135">
        <v>11400</v>
      </c>
      <c r="V516" s="135">
        <v>10500</v>
      </c>
      <c r="W516" s="226">
        <f t="shared" si="73"/>
        <v>-300</v>
      </c>
      <c r="X516" s="226">
        <f t="shared" si="69"/>
        <v>600</v>
      </c>
      <c r="Y516" s="226"/>
    </row>
    <row r="517" spans="1:25" s="140" customFormat="1" ht="16.5" customHeight="1">
      <c r="A517" s="136">
        <v>42579</v>
      </c>
      <c r="B517" s="226">
        <v>11000</v>
      </c>
      <c r="C517" s="5">
        <v>42583</v>
      </c>
      <c r="D517" s="135">
        <v>1340</v>
      </c>
      <c r="E517" s="135">
        <v>1310</v>
      </c>
      <c r="F517" s="135">
        <f t="shared" si="70"/>
        <v>30</v>
      </c>
      <c r="G517" s="139">
        <v>42573</v>
      </c>
      <c r="H517" s="46">
        <v>1530.3200000000002</v>
      </c>
      <c r="I517" s="46">
        <v>1940.9999999999998</v>
      </c>
      <c r="J517" s="131">
        <v>1709.5740000000001</v>
      </c>
      <c r="K517" s="138">
        <f t="shared" si="71"/>
        <v>1.1171349783051909</v>
      </c>
      <c r="L517" s="138">
        <f t="shared" si="72"/>
        <v>0.88076970633693985</v>
      </c>
      <c r="Q517" s="136">
        <v>42593</v>
      </c>
      <c r="R517" s="137">
        <v>31.033999999999999</v>
      </c>
      <c r="S517" s="136">
        <v>42570</v>
      </c>
      <c r="T517" s="135">
        <v>11000</v>
      </c>
      <c r="U517" s="135">
        <v>11400</v>
      </c>
      <c r="V517" s="135">
        <v>10500</v>
      </c>
      <c r="W517" s="226">
        <f t="shared" si="73"/>
        <v>-400</v>
      </c>
      <c r="X517" s="226">
        <f t="shared" si="69"/>
        <v>500</v>
      </c>
      <c r="Y517" s="226"/>
    </row>
    <row r="518" spans="1:25" s="140" customFormat="1" ht="16.5" customHeight="1">
      <c r="A518" s="136">
        <v>42578</v>
      </c>
      <c r="B518" s="226">
        <v>11000</v>
      </c>
      <c r="C518" s="5">
        <v>42580</v>
      </c>
      <c r="D518" s="135">
        <v>1310</v>
      </c>
      <c r="E518" s="135">
        <v>1300</v>
      </c>
      <c r="F518" s="135">
        <f t="shared" si="70"/>
        <v>10</v>
      </c>
      <c r="G518" s="139">
        <v>42572</v>
      </c>
      <c r="H518" s="46">
        <v>1544.42</v>
      </c>
      <c r="I518" s="46">
        <v>1988.0000000000002</v>
      </c>
      <c r="J518" s="131">
        <v>1742.174</v>
      </c>
      <c r="K518" s="138">
        <f t="shared" si="71"/>
        <v>1.1280441848719907</v>
      </c>
      <c r="L518" s="138">
        <f t="shared" si="72"/>
        <v>0.87634507042253507</v>
      </c>
      <c r="Q518" s="136">
        <v>42592</v>
      </c>
      <c r="R518" s="137">
        <v>31.114000000000001</v>
      </c>
      <c r="S518" s="136">
        <v>42569</v>
      </c>
      <c r="T518" s="135">
        <v>10750</v>
      </c>
      <c r="U518" s="135">
        <v>11400</v>
      </c>
      <c r="V518" s="135">
        <v>10500</v>
      </c>
      <c r="W518" s="226">
        <f t="shared" si="73"/>
        <v>-650</v>
      </c>
      <c r="X518" s="226">
        <f t="shared" si="69"/>
        <v>250</v>
      </c>
      <c r="Y518" s="226"/>
    </row>
    <row r="519" spans="1:25" s="140" customFormat="1" ht="16.5" customHeight="1">
      <c r="A519" s="136">
        <v>42577</v>
      </c>
      <c r="B519" s="226">
        <v>10700</v>
      </c>
      <c r="C519" s="5">
        <v>42579</v>
      </c>
      <c r="D519" s="135">
        <v>1330</v>
      </c>
      <c r="E519" s="135">
        <v>1310</v>
      </c>
      <c r="F519" s="135">
        <f t="shared" si="70"/>
        <v>20</v>
      </c>
      <c r="G519" s="139">
        <v>42571</v>
      </c>
      <c r="H519" s="46">
        <v>1498.3600000000001</v>
      </c>
      <c r="I519" s="46">
        <v>1920</v>
      </c>
      <c r="J519" s="131">
        <v>1713.3164999999999</v>
      </c>
      <c r="K519" s="138">
        <f t="shared" si="71"/>
        <v>1.1434611842280893</v>
      </c>
      <c r="L519" s="138">
        <f t="shared" si="72"/>
        <v>0.89235234374999994</v>
      </c>
      <c r="Q519" s="136">
        <v>42591</v>
      </c>
      <c r="R519" s="137">
        <v>31.018000000000001</v>
      </c>
      <c r="S519" s="136">
        <v>42566</v>
      </c>
      <c r="T519" s="135">
        <v>11000</v>
      </c>
      <c r="U519" s="135">
        <v>11400</v>
      </c>
      <c r="V519" s="135">
        <v>10500</v>
      </c>
      <c r="W519" s="226">
        <f t="shared" si="73"/>
        <v>-400</v>
      </c>
      <c r="X519" s="226">
        <f t="shared" si="69"/>
        <v>500</v>
      </c>
      <c r="Y519" s="226"/>
    </row>
    <row r="520" spans="1:25" s="140" customFormat="1" ht="16.5" customHeight="1">
      <c r="A520" s="136">
        <v>42576</v>
      </c>
      <c r="B520" s="226">
        <v>10850</v>
      </c>
      <c r="C520" s="5">
        <v>42578</v>
      </c>
      <c r="D520" s="135">
        <v>1330</v>
      </c>
      <c r="E520" s="135">
        <v>1310</v>
      </c>
      <c r="F520" s="135">
        <f t="shared" si="70"/>
        <v>20</v>
      </c>
      <c r="G520" s="139">
        <v>42570</v>
      </c>
      <c r="H520" s="46">
        <v>1487.08</v>
      </c>
      <c r="I520" s="46">
        <v>1863.0000000000002</v>
      </c>
      <c r="J520" s="131">
        <v>1695.3014999999998</v>
      </c>
      <c r="K520" s="138">
        <f t="shared" si="71"/>
        <v>1.1400203755009817</v>
      </c>
      <c r="L520" s="138">
        <f t="shared" si="72"/>
        <v>0.90998470209339755</v>
      </c>
      <c r="Q520" s="136">
        <v>42590</v>
      </c>
      <c r="R520" s="137">
        <v>31.1</v>
      </c>
      <c r="S520" s="136">
        <v>42565</v>
      </c>
      <c r="T520" s="135">
        <v>10550</v>
      </c>
      <c r="U520" s="135">
        <v>11400</v>
      </c>
      <c r="V520" s="135">
        <v>10500</v>
      </c>
      <c r="W520" s="226">
        <f t="shared" si="73"/>
        <v>-850</v>
      </c>
      <c r="X520" s="226">
        <f t="shared" si="69"/>
        <v>50</v>
      </c>
      <c r="Y520" s="226"/>
    </row>
    <row r="521" spans="1:25" s="140" customFormat="1" ht="16.5" customHeight="1">
      <c r="A521" s="136">
        <v>42573</v>
      </c>
      <c r="B521" s="226">
        <v>11100</v>
      </c>
      <c r="C521" s="5">
        <v>42577</v>
      </c>
      <c r="D521" s="135">
        <v>1320</v>
      </c>
      <c r="E521" s="135">
        <v>1300</v>
      </c>
      <c r="F521" s="135">
        <f t="shared" si="70"/>
        <v>20</v>
      </c>
      <c r="G521" s="139">
        <v>42566</v>
      </c>
      <c r="H521" s="46">
        <v>1512.3999999999996</v>
      </c>
      <c r="I521" s="46">
        <v>1830</v>
      </c>
      <c r="J521" s="131">
        <v>1703.9070000000002</v>
      </c>
      <c r="K521" s="138">
        <f t="shared" si="71"/>
        <v>1.126624570219519</v>
      </c>
      <c r="L521" s="138">
        <f t="shared" si="72"/>
        <v>0.93109672131147547</v>
      </c>
      <c r="Q521" s="136">
        <v>42587</v>
      </c>
      <c r="R521" s="137">
        <v>31.093</v>
      </c>
      <c r="S521" s="136">
        <v>42564</v>
      </c>
      <c r="T521" s="135">
        <v>10900</v>
      </c>
      <c r="U521" s="135">
        <v>11400</v>
      </c>
      <c r="V521" s="135">
        <v>10500</v>
      </c>
      <c r="W521" s="226">
        <f t="shared" si="73"/>
        <v>-500</v>
      </c>
      <c r="X521" s="226">
        <f t="shared" si="69"/>
        <v>400</v>
      </c>
      <c r="Y521" s="226"/>
    </row>
    <row r="522" spans="1:25" s="140" customFormat="1" ht="16.5" customHeight="1">
      <c r="A522" s="136">
        <v>42572</v>
      </c>
      <c r="B522" s="226">
        <v>11300</v>
      </c>
      <c r="C522" s="5">
        <v>42576</v>
      </c>
      <c r="D522" s="135">
        <v>1330</v>
      </c>
      <c r="E522" s="135">
        <v>1310</v>
      </c>
      <c r="F522" s="135">
        <f t="shared" si="70"/>
        <v>20</v>
      </c>
      <c r="G522" s="139">
        <v>42565</v>
      </c>
      <c r="H522" s="46">
        <v>1490.55</v>
      </c>
      <c r="I522" s="46">
        <v>1790</v>
      </c>
      <c r="J522" s="131">
        <v>1678.1369999999999</v>
      </c>
      <c r="K522" s="138">
        <f t="shared" si="71"/>
        <v>1.1258508604206501</v>
      </c>
      <c r="L522" s="138">
        <f t="shared" si="72"/>
        <v>0.93750670391061453</v>
      </c>
      <c r="Q522" s="136">
        <v>42586</v>
      </c>
      <c r="R522" s="137">
        <v>31.131</v>
      </c>
      <c r="S522" s="136">
        <v>42563</v>
      </c>
      <c r="T522" s="135">
        <v>10600</v>
      </c>
      <c r="U522" s="135">
        <v>11400</v>
      </c>
      <c r="V522" s="135">
        <v>10400</v>
      </c>
      <c r="W522" s="226">
        <f t="shared" si="73"/>
        <v>-800</v>
      </c>
      <c r="X522" s="226">
        <f t="shared" si="69"/>
        <v>200</v>
      </c>
      <c r="Y522" s="226"/>
    </row>
    <row r="523" spans="1:25" s="140" customFormat="1" ht="16.5" customHeight="1">
      <c r="A523" s="136">
        <v>42571</v>
      </c>
      <c r="B523" s="226">
        <v>11100</v>
      </c>
      <c r="C523" s="5">
        <v>42573</v>
      </c>
      <c r="D523" s="135">
        <v>1350</v>
      </c>
      <c r="E523" s="135">
        <v>1340</v>
      </c>
      <c r="F523" s="135">
        <f t="shared" si="70"/>
        <v>10</v>
      </c>
      <c r="G523" s="139">
        <v>42564</v>
      </c>
      <c r="H523" s="46">
        <v>1513.9199999999996</v>
      </c>
      <c r="I523" s="46">
        <v>1715</v>
      </c>
      <c r="J523" s="131">
        <v>1666.5440000000001</v>
      </c>
      <c r="K523" s="138">
        <f t="shared" si="71"/>
        <v>1.1008137814415559</v>
      </c>
      <c r="L523" s="138">
        <f t="shared" si="72"/>
        <v>0.97174577259475226</v>
      </c>
      <c r="Q523" s="136">
        <v>42585</v>
      </c>
      <c r="R523" s="137">
        <v>31.1</v>
      </c>
      <c r="S523" s="136">
        <v>42562</v>
      </c>
      <c r="T523" s="135">
        <v>10300</v>
      </c>
      <c r="U523" s="135">
        <v>11400</v>
      </c>
      <c r="V523" s="135">
        <v>10500</v>
      </c>
      <c r="W523" s="226">
        <f t="shared" si="73"/>
        <v>-1100</v>
      </c>
      <c r="X523" s="226">
        <f t="shared" si="69"/>
        <v>-200</v>
      </c>
      <c r="Y523" s="226"/>
    </row>
    <row r="524" spans="1:25" s="140" customFormat="1" ht="16.5" customHeight="1">
      <c r="A524" s="136">
        <v>42570</v>
      </c>
      <c r="B524" s="226">
        <v>11000</v>
      </c>
      <c r="C524" s="5">
        <v>42572</v>
      </c>
      <c r="D524" s="135">
        <v>1360</v>
      </c>
      <c r="E524" s="135">
        <v>1350</v>
      </c>
      <c r="F524" s="135">
        <f t="shared" si="70"/>
        <v>10</v>
      </c>
      <c r="G524" s="139">
        <v>42563</v>
      </c>
      <c r="H524" s="46">
        <v>1465.9199999999996</v>
      </c>
      <c r="I524" s="46">
        <v>1666.9999999999998</v>
      </c>
      <c r="J524" s="131">
        <v>1646.7</v>
      </c>
      <c r="K524" s="138">
        <f t="shared" si="71"/>
        <v>1.1233218729535039</v>
      </c>
      <c r="L524" s="138">
        <f t="shared" si="72"/>
        <v>0.98782243551289761</v>
      </c>
      <c r="Q524" s="136">
        <v>42584</v>
      </c>
      <c r="R524" s="137">
        <v>31.082999999999998</v>
      </c>
      <c r="S524" s="136">
        <v>42559</v>
      </c>
      <c r="T524" s="135">
        <v>10300</v>
      </c>
      <c r="U524" s="135">
        <v>11400</v>
      </c>
      <c r="V524" s="135">
        <v>10500</v>
      </c>
      <c r="W524" s="226">
        <f t="shared" si="73"/>
        <v>-1100</v>
      </c>
      <c r="X524" s="226">
        <f t="shared" si="69"/>
        <v>-200</v>
      </c>
      <c r="Y524" s="226"/>
    </row>
    <row r="525" spans="1:25" s="140" customFormat="1" ht="16.5" customHeight="1">
      <c r="A525" s="136">
        <v>42569</v>
      </c>
      <c r="B525" s="226">
        <v>10750</v>
      </c>
      <c r="C525" s="5">
        <v>42571</v>
      </c>
      <c r="D525" s="135">
        <v>1340</v>
      </c>
      <c r="E525" s="135">
        <v>1320</v>
      </c>
      <c r="F525" s="135">
        <f t="shared" si="70"/>
        <v>20</v>
      </c>
      <c r="G525" s="139">
        <v>42562</v>
      </c>
      <c r="H525" s="46">
        <v>1457.9100000000003</v>
      </c>
      <c r="I525" s="46">
        <v>1605</v>
      </c>
      <c r="J525" s="131">
        <v>1624.3839999999998</v>
      </c>
      <c r="K525" s="138">
        <f t="shared" si="71"/>
        <v>1.1141867467813511</v>
      </c>
      <c r="L525" s="138">
        <f t="shared" si="72"/>
        <v>1.0120772585669782</v>
      </c>
      <c r="Q525" s="136">
        <v>42583</v>
      </c>
      <c r="R525" s="137">
        <v>31.07</v>
      </c>
      <c r="S525" s="136">
        <v>42558</v>
      </c>
      <c r="T525" s="135">
        <v>10850</v>
      </c>
      <c r="U525" s="135">
        <v>11500</v>
      </c>
      <c r="V525" s="135">
        <v>10500</v>
      </c>
      <c r="W525" s="226">
        <f t="shared" si="73"/>
        <v>-650</v>
      </c>
      <c r="X525" s="226">
        <f t="shared" si="69"/>
        <v>350</v>
      </c>
      <c r="Y525" s="226"/>
    </row>
    <row r="526" spans="1:25" s="140" customFormat="1" ht="16.5" customHeight="1">
      <c r="A526" s="136">
        <v>42566</v>
      </c>
      <c r="B526" s="226">
        <v>11000</v>
      </c>
      <c r="C526" s="5">
        <v>42570</v>
      </c>
      <c r="D526" s="135">
        <v>1340</v>
      </c>
      <c r="E526" s="135">
        <v>1320</v>
      </c>
      <c r="F526" s="135">
        <f t="shared" si="70"/>
        <v>20</v>
      </c>
      <c r="G526" s="139">
        <v>42559</v>
      </c>
      <c r="H526" s="46">
        <v>1457.28</v>
      </c>
      <c r="I526" s="46">
        <v>1565</v>
      </c>
      <c r="J526" s="131">
        <v>1596.6599999999999</v>
      </c>
      <c r="K526" s="138">
        <f t="shared" si="71"/>
        <v>1.0956439393939392</v>
      </c>
      <c r="L526" s="138">
        <f t="shared" si="72"/>
        <v>1.0202300319488817</v>
      </c>
      <c r="Q526" s="136">
        <v>42580</v>
      </c>
      <c r="R526" s="137">
        <v>30.948</v>
      </c>
      <c r="S526" s="136">
        <v>42557</v>
      </c>
      <c r="T526" s="135">
        <v>10850</v>
      </c>
      <c r="U526" s="135">
        <v>11500</v>
      </c>
      <c r="V526" s="135">
        <v>10500</v>
      </c>
      <c r="W526" s="226">
        <f t="shared" si="73"/>
        <v>-650</v>
      </c>
      <c r="X526" s="226">
        <f t="shared" si="69"/>
        <v>350</v>
      </c>
      <c r="Y526" s="226"/>
    </row>
    <row r="527" spans="1:25" s="140" customFormat="1" ht="16.5" customHeight="1">
      <c r="A527" s="136">
        <v>42565</v>
      </c>
      <c r="B527" s="226">
        <v>10550</v>
      </c>
      <c r="C527" s="5">
        <v>42569</v>
      </c>
      <c r="D527" s="135">
        <v>1330</v>
      </c>
      <c r="E527" s="135">
        <v>1320</v>
      </c>
      <c r="F527" s="135">
        <f t="shared" si="70"/>
        <v>10</v>
      </c>
      <c r="G527" s="139">
        <v>42558</v>
      </c>
      <c r="H527" s="46">
        <v>1512.7200000000003</v>
      </c>
      <c r="I527" s="46">
        <v>1595</v>
      </c>
      <c r="J527" s="131">
        <v>1644.4545000000001</v>
      </c>
      <c r="K527" s="138">
        <f t="shared" si="71"/>
        <v>1.0870845232429001</v>
      </c>
      <c r="L527" s="138">
        <f t="shared" si="72"/>
        <v>1.0310059561128526</v>
      </c>
      <c r="Q527" s="136">
        <v>42579</v>
      </c>
      <c r="R527" s="137">
        <v>30.975999999999999</v>
      </c>
      <c r="S527" s="136">
        <v>42556</v>
      </c>
      <c r="T527" s="135">
        <v>11250</v>
      </c>
      <c r="U527" s="135">
        <v>11500</v>
      </c>
      <c r="V527" s="135">
        <v>10500</v>
      </c>
      <c r="W527" s="226">
        <f t="shared" si="73"/>
        <v>-250</v>
      </c>
      <c r="X527" s="226">
        <f t="shared" si="69"/>
        <v>750</v>
      </c>
      <c r="Y527" s="226"/>
    </row>
    <row r="528" spans="1:25" s="140" customFormat="1" ht="16.5" customHeight="1">
      <c r="A528" s="136">
        <v>42564</v>
      </c>
      <c r="B528" s="226">
        <v>10900</v>
      </c>
      <c r="C528" s="5">
        <v>42566</v>
      </c>
      <c r="D528" s="135">
        <v>1340</v>
      </c>
      <c r="E528" s="135">
        <v>1330</v>
      </c>
      <c r="F528" s="135">
        <f t="shared" si="70"/>
        <v>10</v>
      </c>
      <c r="G528" s="139">
        <v>42556</v>
      </c>
      <c r="H528" s="46">
        <v>1566.0400000000002</v>
      </c>
      <c r="I528" s="46">
        <v>1625</v>
      </c>
      <c r="J528" s="131">
        <v>1772.4480000000001</v>
      </c>
      <c r="K528" s="138">
        <f t="shared" si="71"/>
        <v>1.1318025082373373</v>
      </c>
      <c r="L528" s="138">
        <f t="shared" si="72"/>
        <v>1.0907372307692309</v>
      </c>
      <c r="Q528" s="136">
        <v>42578</v>
      </c>
      <c r="R528" s="137">
        <v>31.013000000000002</v>
      </c>
      <c r="S528" s="136">
        <v>42555</v>
      </c>
      <c r="T528" s="135">
        <v>11500</v>
      </c>
      <c r="U528" s="135">
        <v>11400</v>
      </c>
      <c r="V528" s="135">
        <v>10400</v>
      </c>
      <c r="W528" s="226">
        <f t="shared" si="73"/>
        <v>100</v>
      </c>
      <c r="X528" s="226">
        <f t="shared" si="69"/>
        <v>1100</v>
      </c>
      <c r="Y528" s="226"/>
    </row>
    <row r="529" spans="1:25" s="140" customFormat="1" ht="16.5" customHeight="1">
      <c r="A529" s="136">
        <v>42563</v>
      </c>
      <c r="B529" s="226">
        <v>10600</v>
      </c>
      <c r="C529" s="5">
        <v>42565</v>
      </c>
      <c r="D529" s="135">
        <v>1330</v>
      </c>
      <c r="E529" s="135">
        <v>1310</v>
      </c>
      <c r="F529" s="135">
        <f t="shared" si="70"/>
        <v>20</v>
      </c>
      <c r="G529" s="139">
        <v>42555</v>
      </c>
      <c r="H529" s="46">
        <v>1582.7</v>
      </c>
      <c r="I529" s="46">
        <v>1680</v>
      </c>
      <c r="J529" s="131">
        <v>1810.0425</v>
      </c>
      <c r="K529" s="138">
        <f t="shared" si="71"/>
        <v>1.1436421937195931</v>
      </c>
      <c r="L529" s="138">
        <f t="shared" si="72"/>
        <v>1.0774062500000001</v>
      </c>
      <c r="Q529" s="136">
        <v>42577</v>
      </c>
      <c r="R529" s="137">
        <v>31.099</v>
      </c>
      <c r="S529" s="136">
        <v>42552</v>
      </c>
      <c r="T529" s="135">
        <v>10900</v>
      </c>
      <c r="U529" s="135">
        <v>11200</v>
      </c>
      <c r="V529" s="135">
        <v>10300</v>
      </c>
      <c r="W529" s="226">
        <f t="shared" si="73"/>
        <v>-300</v>
      </c>
      <c r="X529" s="226">
        <f t="shared" si="69"/>
        <v>600</v>
      </c>
      <c r="Y529" s="226"/>
    </row>
    <row r="530" spans="1:25" s="140" customFormat="1" ht="16.5" customHeight="1">
      <c r="A530" s="136">
        <v>42562</v>
      </c>
      <c r="B530" s="226">
        <v>10300</v>
      </c>
      <c r="C530" s="5">
        <v>42564</v>
      </c>
      <c r="D530" s="135">
        <v>1320</v>
      </c>
      <c r="E530" s="135">
        <v>1300</v>
      </c>
      <c r="F530" s="135">
        <f t="shared" si="70"/>
        <v>20</v>
      </c>
      <c r="G530" s="139">
        <v>42552</v>
      </c>
      <c r="H530" s="46">
        <v>1526.84</v>
      </c>
      <c r="I530" s="46">
        <v>1646.9999999999998</v>
      </c>
      <c r="J530" s="131">
        <v>1719.79</v>
      </c>
      <c r="K530" s="138">
        <f t="shared" si="71"/>
        <v>1.1263721149563806</v>
      </c>
      <c r="L530" s="138">
        <f t="shared" si="72"/>
        <v>1.0441955069823923</v>
      </c>
      <c r="Q530" s="136">
        <v>42576</v>
      </c>
      <c r="R530" s="137">
        <v>30.861000000000001</v>
      </c>
      <c r="S530" s="136">
        <v>42551</v>
      </c>
      <c r="T530" s="135">
        <v>11000</v>
      </c>
      <c r="U530" s="135">
        <v>11100</v>
      </c>
      <c r="V530" s="135">
        <v>10300</v>
      </c>
      <c r="W530" s="226">
        <f t="shared" si="73"/>
        <v>-100</v>
      </c>
      <c r="X530" s="226">
        <f t="shared" ref="X530:X593" si="74">T530-V530</f>
        <v>700</v>
      </c>
      <c r="Y530" s="226"/>
    </row>
    <row r="531" spans="1:25" s="140" customFormat="1" ht="16.5" customHeight="1">
      <c r="A531" s="136">
        <v>42559</v>
      </c>
      <c r="B531" s="226">
        <v>10300</v>
      </c>
      <c r="C531" s="5">
        <v>42563</v>
      </c>
      <c r="D531" s="135">
        <v>1310</v>
      </c>
      <c r="E531" s="135">
        <v>1290</v>
      </c>
      <c r="F531" s="135">
        <f t="shared" si="70"/>
        <v>20</v>
      </c>
      <c r="G531" s="139">
        <v>42551</v>
      </c>
      <c r="H531" s="46">
        <v>1513.2</v>
      </c>
      <c r="I531" s="46">
        <v>1790</v>
      </c>
      <c r="J531" s="131">
        <v>1720.6050000000002</v>
      </c>
      <c r="K531" s="138">
        <f t="shared" si="71"/>
        <v>1.1370638382236322</v>
      </c>
      <c r="L531" s="138">
        <f t="shared" si="72"/>
        <v>0.96123184357541913</v>
      </c>
      <c r="Q531" s="136">
        <v>42573</v>
      </c>
      <c r="R531" s="137">
        <v>30.805</v>
      </c>
      <c r="S531" s="136">
        <v>42550</v>
      </c>
      <c r="T531" s="135">
        <v>10800</v>
      </c>
      <c r="U531" s="135">
        <v>10900</v>
      </c>
      <c r="V531" s="135">
        <v>10100</v>
      </c>
      <c r="W531" s="226">
        <f t="shared" si="73"/>
        <v>-100</v>
      </c>
      <c r="X531" s="226">
        <f t="shared" si="74"/>
        <v>700</v>
      </c>
      <c r="Y531" s="226"/>
    </row>
    <row r="532" spans="1:25" s="140" customFormat="1" ht="16.5" customHeight="1">
      <c r="A532" s="136">
        <v>42558</v>
      </c>
      <c r="B532" s="226">
        <v>10850</v>
      </c>
      <c r="C532" s="5">
        <v>42562</v>
      </c>
      <c r="D532" s="135">
        <v>1290</v>
      </c>
      <c r="E532" s="135">
        <v>1280</v>
      </c>
      <c r="F532" s="135">
        <f t="shared" ref="F532:F595" si="75">D532-E532</f>
        <v>10</v>
      </c>
      <c r="G532" s="139">
        <v>42550</v>
      </c>
      <c r="H532" s="46">
        <v>1484.1</v>
      </c>
      <c r="I532" s="46">
        <v>1790</v>
      </c>
      <c r="J532" s="131">
        <v>1695.375</v>
      </c>
      <c r="K532" s="138">
        <f t="shared" si="71"/>
        <v>1.1423590054578534</v>
      </c>
      <c r="L532" s="138">
        <f t="shared" si="72"/>
        <v>0.94713687150837989</v>
      </c>
      <c r="Q532" s="136">
        <v>42572</v>
      </c>
      <c r="R532" s="137">
        <v>30.821999999999999</v>
      </c>
      <c r="S532" s="136">
        <v>42549</v>
      </c>
      <c r="T532" s="135">
        <v>10750</v>
      </c>
      <c r="U532" s="135">
        <v>10700</v>
      </c>
      <c r="V532" s="135">
        <v>10100</v>
      </c>
      <c r="W532" s="226">
        <f t="shared" si="73"/>
        <v>50</v>
      </c>
      <c r="X532" s="226">
        <f t="shared" si="74"/>
        <v>650</v>
      </c>
      <c r="Y532" s="226"/>
    </row>
    <row r="533" spans="1:25" s="140" customFormat="1" ht="16.5" customHeight="1">
      <c r="A533" s="136">
        <v>42557</v>
      </c>
      <c r="B533" s="226">
        <v>10850</v>
      </c>
      <c r="C533" s="5">
        <v>42559</v>
      </c>
      <c r="D533" s="135">
        <v>1290</v>
      </c>
      <c r="E533" s="135">
        <v>1260</v>
      </c>
      <c r="F533" s="135">
        <f t="shared" si="75"/>
        <v>30</v>
      </c>
      <c r="G533" s="139">
        <v>42549</v>
      </c>
      <c r="H533" s="46">
        <v>1488.95</v>
      </c>
      <c r="I533" s="46">
        <v>1773.0000000000002</v>
      </c>
      <c r="J533" s="131">
        <v>1699.8929999999998</v>
      </c>
      <c r="K533" s="138">
        <f t="shared" si="71"/>
        <v>1.1416723194197251</v>
      </c>
      <c r="L533" s="138">
        <f t="shared" si="72"/>
        <v>0.95876649746192866</v>
      </c>
      <c r="Q533" s="136">
        <v>42571</v>
      </c>
      <c r="R533" s="137">
        <v>30.782</v>
      </c>
      <c r="S533" s="136">
        <v>42548</v>
      </c>
      <c r="T533" s="135">
        <v>10600</v>
      </c>
      <c r="U533" s="135">
        <v>10700</v>
      </c>
      <c r="V533" s="135">
        <v>10200</v>
      </c>
      <c r="W533" s="226">
        <f t="shared" si="73"/>
        <v>-100</v>
      </c>
      <c r="X533" s="226">
        <f t="shared" si="74"/>
        <v>400</v>
      </c>
      <c r="Y533" s="226"/>
    </row>
    <row r="534" spans="1:25" s="140" customFormat="1" ht="16.5" customHeight="1">
      <c r="A534" s="136">
        <v>42556</v>
      </c>
      <c r="B534" s="226">
        <v>11250</v>
      </c>
      <c r="C534" s="5">
        <v>42558</v>
      </c>
      <c r="D534" s="135">
        <v>1310</v>
      </c>
      <c r="E534" s="135">
        <v>1280</v>
      </c>
      <c r="F534" s="135">
        <f t="shared" si="75"/>
        <v>30</v>
      </c>
      <c r="G534" s="139">
        <v>42548</v>
      </c>
      <c r="H534" s="46">
        <v>1510.1799999999998</v>
      </c>
      <c r="I534" s="46">
        <v>1740</v>
      </c>
      <c r="J534" s="131">
        <v>1693.8809999999999</v>
      </c>
      <c r="K534" s="138">
        <f t="shared" si="71"/>
        <v>1.1216417910447762</v>
      </c>
      <c r="L534" s="138">
        <f t="shared" si="72"/>
        <v>0.97349482758620687</v>
      </c>
      <c r="Q534" s="136">
        <v>42570</v>
      </c>
      <c r="R534" s="137">
        <v>30.57</v>
      </c>
      <c r="S534" s="136">
        <v>42545</v>
      </c>
      <c r="T534" s="135">
        <v>10400</v>
      </c>
      <c r="U534" s="135">
        <v>10800</v>
      </c>
      <c r="V534" s="135">
        <v>10300</v>
      </c>
      <c r="W534" s="226">
        <f t="shared" si="73"/>
        <v>-400</v>
      </c>
      <c r="X534" s="226">
        <f t="shared" si="74"/>
        <v>100</v>
      </c>
      <c r="Y534" s="226"/>
    </row>
    <row r="535" spans="1:25" s="140" customFormat="1" ht="16.5" customHeight="1">
      <c r="A535" s="136">
        <v>42555</v>
      </c>
      <c r="B535" s="226">
        <v>11500</v>
      </c>
      <c r="C535" s="5">
        <v>42557</v>
      </c>
      <c r="D535" s="135">
        <v>1330</v>
      </c>
      <c r="E535" s="135">
        <v>1310</v>
      </c>
      <c r="F535" s="135">
        <f t="shared" si="75"/>
        <v>20</v>
      </c>
      <c r="G535" s="139">
        <v>42545</v>
      </c>
      <c r="H535" s="46">
        <v>1485.6799999999998</v>
      </c>
      <c r="I535" s="46">
        <v>1698.0000000000002</v>
      </c>
      <c r="J535" s="131">
        <v>1637.595</v>
      </c>
      <c r="K535" s="138">
        <f t="shared" si="71"/>
        <v>1.1022528404501644</v>
      </c>
      <c r="L535" s="138">
        <f t="shared" si="72"/>
        <v>0.96442579505300341</v>
      </c>
      <c r="Q535" s="136">
        <v>42569</v>
      </c>
      <c r="R535" s="137">
        <v>30.446000000000002</v>
      </c>
      <c r="S535" s="136">
        <v>42544</v>
      </c>
      <c r="T535" s="135">
        <v>10500</v>
      </c>
      <c r="U535" s="135">
        <v>10700</v>
      </c>
      <c r="V535" s="135">
        <v>10300</v>
      </c>
      <c r="W535" s="226">
        <f t="shared" si="73"/>
        <v>-200</v>
      </c>
      <c r="X535" s="226">
        <f t="shared" si="74"/>
        <v>200</v>
      </c>
      <c r="Y535" s="226"/>
    </row>
    <row r="536" spans="1:25" s="140" customFormat="1" ht="16.5" customHeight="1">
      <c r="A536" s="136">
        <v>42552</v>
      </c>
      <c r="B536" s="226">
        <v>10900</v>
      </c>
      <c r="C536" s="5">
        <v>42556</v>
      </c>
      <c r="D536" s="135">
        <v>1350</v>
      </c>
      <c r="E536" s="135">
        <v>1340</v>
      </c>
      <c r="F536" s="135">
        <f t="shared" si="75"/>
        <v>10</v>
      </c>
      <c r="G536" s="139">
        <v>42544</v>
      </c>
      <c r="H536" s="46">
        <v>1462.6399999999999</v>
      </c>
      <c r="I536" s="46">
        <v>1702</v>
      </c>
      <c r="J536" s="131">
        <v>1677.32</v>
      </c>
      <c r="K536" s="138">
        <f t="shared" si="71"/>
        <v>1.1467756932669693</v>
      </c>
      <c r="L536" s="138">
        <f t="shared" si="72"/>
        <v>0.9854994124559342</v>
      </c>
      <c r="Q536" s="136">
        <v>42566</v>
      </c>
      <c r="R536" s="137">
        <v>30.475000000000001</v>
      </c>
      <c r="S536" s="136">
        <v>42543</v>
      </c>
      <c r="T536" s="135">
        <v>10500</v>
      </c>
      <c r="U536" s="135">
        <v>10700</v>
      </c>
      <c r="V536" s="135">
        <v>10300</v>
      </c>
      <c r="W536" s="226">
        <f t="shared" si="73"/>
        <v>-200</v>
      </c>
      <c r="X536" s="226">
        <f t="shared" si="74"/>
        <v>200</v>
      </c>
      <c r="Y536" s="226"/>
    </row>
    <row r="537" spans="1:25" s="140" customFormat="1" ht="16.5" customHeight="1">
      <c r="A537" s="136">
        <v>42551</v>
      </c>
      <c r="B537" s="226">
        <v>11000</v>
      </c>
      <c r="C537" s="5">
        <v>42555</v>
      </c>
      <c r="D537" s="135">
        <v>1350</v>
      </c>
      <c r="E537" s="135">
        <v>1350</v>
      </c>
      <c r="F537" s="135">
        <f t="shared" si="75"/>
        <v>0</v>
      </c>
      <c r="G537" s="139">
        <v>42543</v>
      </c>
      <c r="H537" s="46">
        <v>1494.7199999999998</v>
      </c>
      <c r="I537" s="46">
        <v>1700</v>
      </c>
      <c r="J537" s="131">
        <v>1697.03</v>
      </c>
      <c r="K537" s="138">
        <f t="shared" si="71"/>
        <v>1.1353497645043888</v>
      </c>
      <c r="L537" s="138">
        <f t="shared" si="72"/>
        <v>0.99825294117647057</v>
      </c>
      <c r="Q537" s="136">
        <v>42565</v>
      </c>
      <c r="R537" s="137">
        <v>30.442</v>
      </c>
      <c r="S537" s="136">
        <v>42542</v>
      </c>
      <c r="T537" s="135">
        <v>10500</v>
      </c>
      <c r="U537" s="135">
        <v>10700</v>
      </c>
      <c r="V537" s="135">
        <v>10200</v>
      </c>
      <c r="W537" s="226">
        <f t="shared" si="73"/>
        <v>-200</v>
      </c>
      <c r="X537" s="226">
        <f t="shared" si="74"/>
        <v>300</v>
      </c>
      <c r="Y537" s="226"/>
    </row>
    <row r="538" spans="1:25" s="140" customFormat="1" ht="16.5" customHeight="1">
      <c r="A538" s="136">
        <v>42550</v>
      </c>
      <c r="B538" s="226">
        <v>10800</v>
      </c>
      <c r="C538" s="5">
        <v>42552</v>
      </c>
      <c r="D538" s="135">
        <v>1330</v>
      </c>
      <c r="E538" s="135">
        <v>1290</v>
      </c>
      <c r="F538" s="135">
        <f t="shared" si="75"/>
        <v>40</v>
      </c>
      <c r="G538" s="139">
        <v>42542</v>
      </c>
      <c r="H538" s="46">
        <v>1461.1000000000001</v>
      </c>
      <c r="I538" s="46">
        <v>1589</v>
      </c>
      <c r="J538" s="131">
        <v>1643.6695</v>
      </c>
      <c r="K538" s="138">
        <f t="shared" si="71"/>
        <v>1.1249534597221271</v>
      </c>
      <c r="L538" s="138">
        <f t="shared" si="72"/>
        <v>1.0344049716803021</v>
      </c>
      <c r="Q538" s="136">
        <v>42564</v>
      </c>
      <c r="R538" s="137">
        <v>30.297000000000001</v>
      </c>
      <c r="S538" s="136">
        <v>42541</v>
      </c>
      <c r="T538" s="135">
        <v>10500</v>
      </c>
      <c r="U538" s="135">
        <v>10400</v>
      </c>
      <c r="V538" s="135">
        <v>9800</v>
      </c>
      <c r="W538" s="226">
        <f t="shared" si="73"/>
        <v>100</v>
      </c>
      <c r="X538" s="226">
        <f t="shared" si="74"/>
        <v>700</v>
      </c>
      <c r="Y538" s="226"/>
    </row>
    <row r="539" spans="1:25" s="140" customFormat="1" ht="16.5" customHeight="1">
      <c r="A539" s="136">
        <v>42549</v>
      </c>
      <c r="B539" s="226">
        <v>10750</v>
      </c>
      <c r="C539" s="5">
        <v>42551</v>
      </c>
      <c r="D539" s="135">
        <v>1330</v>
      </c>
      <c r="E539" s="135">
        <v>1280</v>
      </c>
      <c r="F539" s="135">
        <f t="shared" si="75"/>
        <v>50</v>
      </c>
      <c r="G539" s="139">
        <v>42541</v>
      </c>
      <c r="H539" s="46">
        <v>1496.6399999999999</v>
      </c>
      <c r="I539" s="46">
        <v>1573.0000000000002</v>
      </c>
      <c r="J539" s="131">
        <v>1668.2</v>
      </c>
      <c r="K539" s="138">
        <f t="shared" si="71"/>
        <v>1.1146301047680138</v>
      </c>
      <c r="L539" s="138">
        <f t="shared" si="72"/>
        <v>1.0605212968849331</v>
      </c>
      <c r="Q539" s="136">
        <v>42563</v>
      </c>
      <c r="R539" s="137">
        <v>30.317</v>
      </c>
      <c r="S539" s="136">
        <v>42538</v>
      </c>
      <c r="T539" s="135">
        <v>10000</v>
      </c>
      <c r="U539" s="135">
        <v>10200</v>
      </c>
      <c r="V539" s="135">
        <v>9700</v>
      </c>
      <c r="W539" s="226">
        <f t="shared" si="73"/>
        <v>-200</v>
      </c>
      <c r="X539" s="226">
        <f t="shared" si="74"/>
        <v>300</v>
      </c>
      <c r="Y539" s="226"/>
    </row>
    <row r="540" spans="1:25" s="140" customFormat="1" ht="16.5" customHeight="1">
      <c r="A540" s="136">
        <v>42548</v>
      </c>
      <c r="B540" s="226">
        <v>10600</v>
      </c>
      <c r="C540" s="5">
        <v>42550</v>
      </c>
      <c r="D540" s="135">
        <v>1320</v>
      </c>
      <c r="E540" s="135">
        <v>1280</v>
      </c>
      <c r="F540" s="135">
        <f t="shared" si="75"/>
        <v>40</v>
      </c>
      <c r="G540" s="139">
        <v>42538</v>
      </c>
      <c r="H540" s="46">
        <v>1444.8</v>
      </c>
      <c r="I540" s="46">
        <v>1530</v>
      </c>
      <c r="J540" s="131">
        <v>1661.0265000000002</v>
      </c>
      <c r="K540" s="138">
        <f t="shared" si="71"/>
        <v>1.1496584302325583</v>
      </c>
      <c r="L540" s="138">
        <f t="shared" si="72"/>
        <v>1.0856382352941178</v>
      </c>
      <c r="Q540" s="136">
        <v>42562</v>
      </c>
      <c r="R540" s="137">
        <v>30.338000000000001</v>
      </c>
      <c r="S540" s="136">
        <v>42537</v>
      </c>
      <c r="T540" s="135">
        <v>10050</v>
      </c>
      <c r="U540" s="135">
        <v>10100</v>
      </c>
      <c r="V540" s="135">
        <v>9700</v>
      </c>
      <c r="W540" s="226">
        <f t="shared" si="73"/>
        <v>-50</v>
      </c>
      <c r="X540" s="226">
        <f t="shared" si="74"/>
        <v>350</v>
      </c>
      <c r="Y540" s="226"/>
    </row>
    <row r="541" spans="1:25" s="140" customFormat="1" ht="16.5" customHeight="1">
      <c r="A541" s="136">
        <v>42545</v>
      </c>
      <c r="B541" s="226">
        <v>10400</v>
      </c>
      <c r="C541" s="5">
        <v>42549</v>
      </c>
      <c r="D541" s="135">
        <v>1340</v>
      </c>
      <c r="E541" s="135">
        <v>1280</v>
      </c>
      <c r="F541" s="135">
        <f t="shared" si="75"/>
        <v>60</v>
      </c>
      <c r="G541" s="139">
        <v>42537</v>
      </c>
      <c r="H541" s="46">
        <v>1419.84</v>
      </c>
      <c r="I541" s="46">
        <v>1480</v>
      </c>
      <c r="J541" s="131">
        <v>1593.8999999999999</v>
      </c>
      <c r="K541" s="138">
        <f t="shared" si="71"/>
        <v>1.1225912778904665</v>
      </c>
      <c r="L541" s="138">
        <f t="shared" si="72"/>
        <v>1.0769594594594594</v>
      </c>
      <c r="Q541" s="136">
        <v>42559</v>
      </c>
      <c r="R541" s="137">
        <v>30.343</v>
      </c>
      <c r="S541" s="136">
        <v>42536</v>
      </c>
      <c r="T541" s="135">
        <v>10050</v>
      </c>
      <c r="U541" s="135">
        <v>10000</v>
      </c>
      <c r="V541" s="135">
        <v>9600</v>
      </c>
      <c r="W541" s="226">
        <f t="shared" si="73"/>
        <v>50</v>
      </c>
      <c r="X541" s="226">
        <f t="shared" si="74"/>
        <v>450</v>
      </c>
      <c r="Y541" s="226"/>
    </row>
    <row r="542" spans="1:25" s="140" customFormat="1" ht="16.5" customHeight="1">
      <c r="A542" s="136">
        <v>42544</v>
      </c>
      <c r="B542" s="226">
        <v>10500</v>
      </c>
      <c r="C542" s="5">
        <v>42548</v>
      </c>
      <c r="D542" s="135">
        <v>1330</v>
      </c>
      <c r="E542" s="135">
        <v>1280</v>
      </c>
      <c r="F542" s="135">
        <f t="shared" si="75"/>
        <v>50</v>
      </c>
      <c r="G542" s="139">
        <v>42536</v>
      </c>
      <c r="H542" s="46">
        <v>1409.0600000000002</v>
      </c>
      <c r="I542" s="46">
        <v>1460</v>
      </c>
      <c r="J542" s="131">
        <v>1582.32</v>
      </c>
      <c r="K542" s="138">
        <f t="shared" si="71"/>
        <v>1.1229614068953768</v>
      </c>
      <c r="L542" s="138">
        <f t="shared" si="72"/>
        <v>1.0837808219178082</v>
      </c>
      <c r="Q542" s="136">
        <v>42558</v>
      </c>
      <c r="R542" s="137">
        <v>30.347999999999999</v>
      </c>
      <c r="S542" s="136">
        <v>42535</v>
      </c>
      <c r="T542" s="135">
        <v>10150</v>
      </c>
      <c r="U542" s="135">
        <v>10000</v>
      </c>
      <c r="V542" s="135">
        <v>9600</v>
      </c>
      <c r="W542" s="226">
        <f t="shared" si="73"/>
        <v>150</v>
      </c>
      <c r="X542" s="226">
        <f t="shared" si="74"/>
        <v>550</v>
      </c>
      <c r="Y542" s="226"/>
    </row>
    <row r="543" spans="1:25" s="140" customFormat="1" ht="16.5" customHeight="1">
      <c r="A543" s="136">
        <v>42543</v>
      </c>
      <c r="B543" s="226">
        <v>10500</v>
      </c>
      <c r="C543" s="5">
        <v>42545</v>
      </c>
      <c r="D543" s="135">
        <v>1310</v>
      </c>
      <c r="E543" s="135">
        <v>1260</v>
      </c>
      <c r="F543" s="135">
        <f t="shared" si="75"/>
        <v>50</v>
      </c>
      <c r="G543" s="139">
        <v>42535</v>
      </c>
      <c r="H543" s="46">
        <v>1404.3600000000001</v>
      </c>
      <c r="I543" s="46">
        <v>1452</v>
      </c>
      <c r="J543" s="131">
        <v>1569.8180000000002</v>
      </c>
      <c r="K543" s="138">
        <f t="shared" si="71"/>
        <v>1.1178173687658435</v>
      </c>
      <c r="L543" s="138">
        <f t="shared" si="72"/>
        <v>1.081141873278237</v>
      </c>
      <c r="Q543" s="136">
        <v>42557</v>
      </c>
      <c r="R543" s="137">
        <v>30.356000000000002</v>
      </c>
      <c r="S543" s="136">
        <v>42534</v>
      </c>
      <c r="T543" s="135">
        <v>10200</v>
      </c>
      <c r="U543" s="135">
        <v>10200</v>
      </c>
      <c r="V543" s="135">
        <v>9600</v>
      </c>
      <c r="W543" s="226">
        <f t="shared" si="73"/>
        <v>0</v>
      </c>
      <c r="X543" s="226">
        <f t="shared" si="74"/>
        <v>600</v>
      </c>
      <c r="Y543" s="226"/>
    </row>
    <row r="544" spans="1:25" s="140" customFormat="1" ht="16.5" customHeight="1">
      <c r="A544" s="136">
        <v>42542</v>
      </c>
      <c r="B544" s="226">
        <v>10500</v>
      </c>
      <c r="C544" s="5">
        <v>42544</v>
      </c>
      <c r="D544" s="135">
        <v>1320</v>
      </c>
      <c r="E544" s="135">
        <v>1270</v>
      </c>
      <c r="F544" s="135">
        <f t="shared" si="75"/>
        <v>50</v>
      </c>
      <c r="G544" s="139">
        <v>42534</v>
      </c>
      <c r="H544" s="46">
        <v>1440.08</v>
      </c>
      <c r="I544" s="46">
        <v>1470</v>
      </c>
      <c r="J544" s="131">
        <v>1600.2665000000002</v>
      </c>
      <c r="K544" s="138">
        <f t="shared" si="71"/>
        <v>1.1112344453085941</v>
      </c>
      <c r="L544" s="138">
        <f t="shared" si="72"/>
        <v>1.0886166666666668</v>
      </c>
      <c r="Q544" s="136">
        <v>42556</v>
      </c>
      <c r="R544" s="137">
        <v>30.126999999999999</v>
      </c>
      <c r="S544" s="136">
        <v>42529</v>
      </c>
      <c r="T544" s="135">
        <v>10050</v>
      </c>
      <c r="U544" s="135">
        <v>10500</v>
      </c>
      <c r="V544" s="135">
        <v>9700</v>
      </c>
      <c r="W544" s="226">
        <f t="shared" si="73"/>
        <v>-450</v>
      </c>
      <c r="X544" s="226">
        <f t="shared" si="74"/>
        <v>350</v>
      </c>
      <c r="Y544" s="226"/>
    </row>
    <row r="545" spans="1:25" s="140" customFormat="1" ht="16.5" customHeight="1">
      <c r="A545" s="136">
        <v>42541</v>
      </c>
      <c r="B545" s="226">
        <v>10500</v>
      </c>
      <c r="C545" s="5">
        <v>42543</v>
      </c>
      <c r="D545" s="135">
        <v>1320</v>
      </c>
      <c r="E545" s="135">
        <v>1270</v>
      </c>
      <c r="F545" s="135">
        <f t="shared" si="75"/>
        <v>50</v>
      </c>
      <c r="G545" s="139">
        <v>42529</v>
      </c>
      <c r="H545" s="46">
        <v>1453.59</v>
      </c>
      <c r="I545" s="46">
        <v>1521</v>
      </c>
      <c r="J545" s="131">
        <v>1593.3420000000001</v>
      </c>
      <c r="K545" s="138">
        <f t="shared" si="71"/>
        <v>1.0961426537056531</v>
      </c>
      <c r="L545" s="138">
        <f t="shared" si="72"/>
        <v>1.0475621301775149</v>
      </c>
      <c r="Q545" s="136">
        <v>42555</v>
      </c>
      <c r="R545" s="137">
        <v>30.042999999999999</v>
      </c>
      <c r="S545" s="136">
        <v>42528</v>
      </c>
      <c r="T545" s="135">
        <v>10150</v>
      </c>
      <c r="U545" s="135">
        <v>11200</v>
      </c>
      <c r="V545" s="135">
        <v>9900</v>
      </c>
      <c r="W545" s="226">
        <f t="shared" si="73"/>
        <v>-1050</v>
      </c>
      <c r="X545" s="226">
        <f t="shared" si="74"/>
        <v>250</v>
      </c>
      <c r="Y545" s="226"/>
    </row>
    <row r="546" spans="1:25" s="140" customFormat="1" ht="16.5" customHeight="1">
      <c r="A546" s="136">
        <v>42538</v>
      </c>
      <c r="B546" s="226">
        <v>10000</v>
      </c>
      <c r="C546" s="5">
        <v>42542</v>
      </c>
      <c r="D546" s="135">
        <v>1310</v>
      </c>
      <c r="E546" s="135">
        <v>1260</v>
      </c>
      <c r="F546" s="135">
        <f t="shared" si="75"/>
        <v>50</v>
      </c>
      <c r="G546" s="139">
        <v>42528</v>
      </c>
      <c r="H546" s="46">
        <v>1460.1</v>
      </c>
      <c r="I546" s="46">
        <v>1528</v>
      </c>
      <c r="J546" s="131">
        <v>1607.232</v>
      </c>
      <c r="K546" s="138">
        <f t="shared" si="71"/>
        <v>1.1007684405177729</v>
      </c>
      <c r="L546" s="138">
        <f t="shared" si="72"/>
        <v>1.0518534031413613</v>
      </c>
      <c r="Q546" s="136">
        <v>42552</v>
      </c>
      <c r="R546" s="137">
        <v>30.062000000000001</v>
      </c>
      <c r="S546" s="136">
        <v>42527</v>
      </c>
      <c r="T546" s="135">
        <v>10050</v>
      </c>
      <c r="U546" s="135">
        <v>11600</v>
      </c>
      <c r="V546" s="135">
        <v>10200</v>
      </c>
      <c r="W546" s="226">
        <f t="shared" si="73"/>
        <v>-1550</v>
      </c>
      <c r="X546" s="226">
        <f t="shared" si="74"/>
        <v>-150</v>
      </c>
      <c r="Y546" s="226"/>
    </row>
    <row r="547" spans="1:25" s="140" customFormat="1" ht="16.5" customHeight="1">
      <c r="A547" s="136">
        <v>42537</v>
      </c>
      <c r="B547" s="226">
        <v>10050</v>
      </c>
      <c r="C547" s="5">
        <v>42541</v>
      </c>
      <c r="D547" s="135">
        <v>1320</v>
      </c>
      <c r="E547" s="135">
        <v>1270</v>
      </c>
      <c r="F547" s="135">
        <f t="shared" si="75"/>
        <v>50</v>
      </c>
      <c r="G547" s="139">
        <v>42527</v>
      </c>
      <c r="H547" s="46">
        <v>1482.4199999999998</v>
      </c>
      <c r="I547" s="46">
        <v>1525</v>
      </c>
      <c r="J547" s="131">
        <v>1632.5125</v>
      </c>
      <c r="K547" s="138">
        <f t="shared" si="71"/>
        <v>1.1012482967040382</v>
      </c>
      <c r="L547" s="138">
        <f t="shared" si="72"/>
        <v>1.0705</v>
      </c>
      <c r="Q547" s="136">
        <v>42551</v>
      </c>
      <c r="R547" s="137">
        <v>30.084</v>
      </c>
      <c r="S547" s="136">
        <v>42524</v>
      </c>
      <c r="T547" s="135">
        <v>10150</v>
      </c>
      <c r="U547" s="135">
        <v>11500</v>
      </c>
      <c r="V547" s="135">
        <v>10300</v>
      </c>
      <c r="W547" s="226">
        <f t="shared" si="73"/>
        <v>-1350</v>
      </c>
      <c r="X547" s="226">
        <f t="shared" si="74"/>
        <v>-150</v>
      </c>
      <c r="Y547" s="226"/>
    </row>
    <row r="548" spans="1:25" s="140" customFormat="1" ht="16.5" customHeight="1">
      <c r="A548" s="136">
        <v>42536</v>
      </c>
      <c r="B548" s="226">
        <v>10050</v>
      </c>
      <c r="C548" s="5">
        <v>42538</v>
      </c>
      <c r="D548" s="135">
        <v>1290</v>
      </c>
      <c r="E548" s="135">
        <v>1260</v>
      </c>
      <c r="F548" s="135">
        <f t="shared" si="75"/>
        <v>30</v>
      </c>
      <c r="G548" s="139">
        <v>42524</v>
      </c>
      <c r="H548" s="46">
        <v>1484.2600000000002</v>
      </c>
      <c r="I548" s="46">
        <v>1503</v>
      </c>
      <c r="J548" s="131">
        <v>1604.5890000000002</v>
      </c>
      <c r="K548" s="138">
        <f t="shared" si="71"/>
        <v>1.0810700281621817</v>
      </c>
      <c r="L548" s="138">
        <f t="shared" si="72"/>
        <v>1.0675908183632736</v>
      </c>
      <c r="Q548" s="136">
        <v>42550</v>
      </c>
      <c r="R548" s="137">
        <v>29.93</v>
      </c>
      <c r="S548" s="136">
        <v>42523</v>
      </c>
      <c r="T548" s="135">
        <v>9950</v>
      </c>
      <c r="U548" s="135">
        <v>11500</v>
      </c>
      <c r="V548" s="135">
        <v>10350</v>
      </c>
      <c r="W548" s="226">
        <f t="shared" si="73"/>
        <v>-1550</v>
      </c>
      <c r="X548" s="226">
        <f t="shared" si="74"/>
        <v>-400</v>
      </c>
      <c r="Y548" s="226"/>
    </row>
    <row r="549" spans="1:25" s="140" customFormat="1" ht="16.5" customHeight="1">
      <c r="A549" s="136">
        <v>42535</v>
      </c>
      <c r="B549" s="226">
        <v>10150</v>
      </c>
      <c r="C549" s="5">
        <v>42537</v>
      </c>
      <c r="D549" s="135">
        <v>1280</v>
      </c>
      <c r="E549" s="135">
        <v>1230</v>
      </c>
      <c r="F549" s="135">
        <f t="shared" si="75"/>
        <v>50</v>
      </c>
      <c r="G549" s="139">
        <v>42523</v>
      </c>
      <c r="H549" s="46">
        <v>1450.84</v>
      </c>
      <c r="I549" s="46">
        <v>1510</v>
      </c>
      <c r="J549" s="131">
        <v>1586.5955000000001</v>
      </c>
      <c r="K549" s="138">
        <f t="shared" ref="K549:K612" si="76">J549/H549</f>
        <v>1.093570276529459</v>
      </c>
      <c r="L549" s="138">
        <f t="shared" ref="L549:L612" si="77">J549/I549</f>
        <v>1.0507254966887418</v>
      </c>
      <c r="Q549" s="136">
        <v>42549</v>
      </c>
      <c r="R549" s="137">
        <v>29.952999999999999</v>
      </c>
      <c r="S549" s="136">
        <v>42522</v>
      </c>
      <c r="T549" s="135">
        <v>9800</v>
      </c>
      <c r="U549" s="135">
        <v>11500</v>
      </c>
      <c r="V549" s="135">
        <v>10400</v>
      </c>
      <c r="W549" s="226">
        <f t="shared" ref="W549:W612" si="78">T549-U549</f>
        <v>-1700</v>
      </c>
      <c r="X549" s="226">
        <f t="shared" si="74"/>
        <v>-600</v>
      </c>
      <c r="Y549" s="226"/>
    </row>
    <row r="550" spans="1:25" s="140" customFormat="1" ht="16.5" customHeight="1">
      <c r="A550" s="136">
        <v>42534</v>
      </c>
      <c r="B550" s="226">
        <v>10200</v>
      </c>
      <c r="C550" s="5">
        <v>42536</v>
      </c>
      <c r="D550" s="135">
        <v>1280</v>
      </c>
      <c r="E550" s="135">
        <v>1240</v>
      </c>
      <c r="F550" s="135">
        <f t="shared" si="75"/>
        <v>40</v>
      </c>
      <c r="G550" s="139">
        <v>42522</v>
      </c>
      <c r="H550" s="46">
        <v>1430.52</v>
      </c>
      <c r="I550" s="46">
        <v>1510</v>
      </c>
      <c r="J550" s="131">
        <v>1558.2645000000002</v>
      </c>
      <c r="K550" s="138">
        <f t="shared" si="76"/>
        <v>1.0892993456924756</v>
      </c>
      <c r="L550" s="138">
        <f t="shared" si="77"/>
        <v>1.0319632450331127</v>
      </c>
      <c r="Q550" s="136">
        <v>42548</v>
      </c>
      <c r="R550" s="137">
        <v>30.021000000000001</v>
      </c>
      <c r="S550" s="136">
        <v>42521</v>
      </c>
      <c r="T550" s="135">
        <v>10100</v>
      </c>
      <c r="U550" s="135">
        <v>11500</v>
      </c>
      <c r="V550" s="135">
        <v>10400</v>
      </c>
      <c r="W550" s="226">
        <f t="shared" si="78"/>
        <v>-1400</v>
      </c>
      <c r="X550" s="226">
        <f t="shared" si="74"/>
        <v>-300</v>
      </c>
      <c r="Y550" s="226"/>
    </row>
    <row r="551" spans="1:25" s="140" customFormat="1" ht="16.5" customHeight="1">
      <c r="A551" s="136">
        <v>42529</v>
      </c>
      <c r="B551" s="226">
        <v>10050</v>
      </c>
      <c r="C551" s="5">
        <v>42535</v>
      </c>
      <c r="D551" s="135">
        <v>1280</v>
      </c>
      <c r="E551" s="135">
        <v>1240</v>
      </c>
      <c r="F551" s="135">
        <f t="shared" si="75"/>
        <v>40</v>
      </c>
      <c r="G551" s="139">
        <v>42521</v>
      </c>
      <c r="H551" s="46">
        <v>1489.4999999999998</v>
      </c>
      <c r="I551" s="46">
        <v>1518</v>
      </c>
      <c r="J551" s="131">
        <v>1588.1145000000001</v>
      </c>
      <c r="K551" s="138">
        <f t="shared" si="76"/>
        <v>1.0662064451158109</v>
      </c>
      <c r="L551" s="138">
        <f t="shared" si="77"/>
        <v>1.0461887351778656</v>
      </c>
      <c r="Q551" s="136">
        <v>42545</v>
      </c>
      <c r="R551" s="137">
        <v>30.126000000000001</v>
      </c>
      <c r="S551" s="136">
        <v>42520</v>
      </c>
      <c r="T551" s="135">
        <v>9950</v>
      </c>
      <c r="U551" s="135">
        <v>11500</v>
      </c>
      <c r="V551" s="135">
        <v>10400</v>
      </c>
      <c r="W551" s="226">
        <f t="shared" si="78"/>
        <v>-1550</v>
      </c>
      <c r="X551" s="226">
        <f t="shared" si="74"/>
        <v>-450</v>
      </c>
      <c r="Y551" s="226"/>
    </row>
    <row r="552" spans="1:25" s="140" customFormat="1" ht="16.5" customHeight="1">
      <c r="A552" s="136">
        <v>42528</v>
      </c>
      <c r="B552" s="226">
        <v>10150</v>
      </c>
      <c r="C552" s="5">
        <v>42534</v>
      </c>
      <c r="D552" s="135">
        <v>1300</v>
      </c>
      <c r="E552" s="135">
        <v>1250</v>
      </c>
      <c r="F552" s="135">
        <f t="shared" si="75"/>
        <v>50</v>
      </c>
      <c r="G552" s="139">
        <v>42520</v>
      </c>
      <c r="H552" s="46">
        <v>1466.9999999999998</v>
      </c>
      <c r="I552" s="46">
        <v>1519.0000000000002</v>
      </c>
      <c r="J552" s="131">
        <v>1603.3045000000002</v>
      </c>
      <c r="K552" s="138">
        <f t="shared" si="76"/>
        <v>1.0929137695978191</v>
      </c>
      <c r="L552" s="138">
        <f t="shared" si="77"/>
        <v>1.0554999999999999</v>
      </c>
      <c r="Q552" s="136">
        <v>42544</v>
      </c>
      <c r="R552" s="137">
        <v>30.151</v>
      </c>
      <c r="S552" s="136">
        <v>42517</v>
      </c>
      <c r="T552" s="135">
        <v>9900</v>
      </c>
      <c r="U552" s="135">
        <v>11500</v>
      </c>
      <c r="V552" s="135">
        <v>10400</v>
      </c>
      <c r="W552" s="226">
        <f t="shared" si="78"/>
        <v>-1600</v>
      </c>
      <c r="X552" s="226">
        <f t="shared" si="74"/>
        <v>-500</v>
      </c>
      <c r="Y552" s="226"/>
    </row>
    <row r="553" spans="1:25" s="140" customFormat="1" ht="16.5" customHeight="1">
      <c r="A553" s="136">
        <v>42527</v>
      </c>
      <c r="B553" s="226">
        <v>10050</v>
      </c>
      <c r="C553" s="5">
        <v>42529</v>
      </c>
      <c r="D553" s="135">
        <v>1320</v>
      </c>
      <c r="E553" s="135">
        <v>1250</v>
      </c>
      <c r="F553" s="135">
        <f t="shared" si="75"/>
        <v>70</v>
      </c>
      <c r="G553" s="139">
        <v>42517</v>
      </c>
      <c r="H553" s="46">
        <v>1475.11</v>
      </c>
      <c r="I553" s="46">
        <v>1489</v>
      </c>
      <c r="J553" s="131">
        <v>1605.5340000000001</v>
      </c>
      <c r="K553" s="138">
        <f t="shared" si="76"/>
        <v>1.0884164570777775</v>
      </c>
      <c r="L553" s="138">
        <f t="shared" si="77"/>
        <v>1.0782632639355272</v>
      </c>
      <c r="Q553" s="136">
        <v>42543</v>
      </c>
      <c r="R553" s="137">
        <v>30.172000000000001</v>
      </c>
      <c r="S553" s="136">
        <v>42515</v>
      </c>
      <c r="T553" s="135">
        <v>10000</v>
      </c>
      <c r="U553" s="135">
        <v>10500</v>
      </c>
      <c r="V553" s="135">
        <v>10300</v>
      </c>
      <c r="W553" s="226">
        <f t="shared" si="78"/>
        <v>-500</v>
      </c>
      <c r="X553" s="226">
        <f t="shared" si="74"/>
        <v>-300</v>
      </c>
      <c r="Y553" s="226"/>
    </row>
    <row r="554" spans="1:25" s="140" customFormat="1" ht="16.5" customHeight="1">
      <c r="A554" s="136">
        <v>42524</v>
      </c>
      <c r="B554" s="226">
        <v>10150</v>
      </c>
      <c r="C554" s="5">
        <v>42528</v>
      </c>
      <c r="D554" s="135">
        <v>1320</v>
      </c>
      <c r="E554" s="135">
        <v>1270</v>
      </c>
      <c r="F554" s="135">
        <f t="shared" si="75"/>
        <v>50</v>
      </c>
      <c r="G554" s="139">
        <v>42516</v>
      </c>
      <c r="H554" s="46">
        <v>1450.5400000000002</v>
      </c>
      <c r="I554" s="46">
        <v>1490</v>
      </c>
      <c r="J554" s="131">
        <v>1616.5</v>
      </c>
      <c r="K554" s="138">
        <f t="shared" si="76"/>
        <v>1.114412563597005</v>
      </c>
      <c r="L554" s="138">
        <f t="shared" si="77"/>
        <v>1.0848993288590605</v>
      </c>
      <c r="Q554" s="136">
        <v>42542</v>
      </c>
      <c r="R554" s="137">
        <v>30.183</v>
      </c>
      <c r="S554" s="136">
        <v>42514</v>
      </c>
      <c r="T554" s="135">
        <v>9900</v>
      </c>
      <c r="U554" s="135">
        <v>10200</v>
      </c>
      <c r="V554" s="135">
        <v>10300</v>
      </c>
      <c r="W554" s="226">
        <f t="shared" si="78"/>
        <v>-300</v>
      </c>
      <c r="X554" s="226">
        <f t="shared" si="74"/>
        <v>-400</v>
      </c>
      <c r="Y554" s="226"/>
    </row>
    <row r="555" spans="1:25" s="140" customFormat="1" ht="16.5" customHeight="1">
      <c r="A555" s="136">
        <v>42523</v>
      </c>
      <c r="B555" s="226">
        <v>9950</v>
      </c>
      <c r="C555" s="5">
        <v>42527</v>
      </c>
      <c r="D555" s="135">
        <v>1350</v>
      </c>
      <c r="E555" s="135">
        <v>1270</v>
      </c>
      <c r="F555" s="135">
        <f t="shared" si="75"/>
        <v>80</v>
      </c>
      <c r="G555" s="139">
        <v>42515</v>
      </c>
      <c r="H555" s="46">
        <v>1411.41</v>
      </c>
      <c r="I555" s="46">
        <v>1486</v>
      </c>
      <c r="J555" s="131">
        <v>1564.9130000000002</v>
      </c>
      <c r="K555" s="138">
        <f t="shared" si="76"/>
        <v>1.1087586172692556</v>
      </c>
      <c r="L555" s="138">
        <f t="shared" si="77"/>
        <v>1.0531043068640649</v>
      </c>
      <c r="Q555" s="136">
        <v>42541</v>
      </c>
      <c r="R555" s="137">
        <v>30.251000000000001</v>
      </c>
      <c r="S555" s="136">
        <v>42513</v>
      </c>
      <c r="T555" s="135">
        <v>10000</v>
      </c>
      <c r="U555" s="135">
        <v>10500</v>
      </c>
      <c r="V555" s="135">
        <v>10500</v>
      </c>
      <c r="W555" s="226">
        <f t="shared" si="78"/>
        <v>-500</v>
      </c>
      <c r="X555" s="226">
        <f t="shared" si="74"/>
        <v>-500</v>
      </c>
      <c r="Y555" s="226"/>
    </row>
    <row r="556" spans="1:25" s="140" customFormat="1" ht="16.5" customHeight="1">
      <c r="A556" s="136">
        <v>42522</v>
      </c>
      <c r="B556" s="226">
        <v>9800</v>
      </c>
      <c r="C556" s="5">
        <v>42524</v>
      </c>
      <c r="D556" s="135">
        <v>1330</v>
      </c>
      <c r="E556" s="135">
        <v>1260</v>
      </c>
      <c r="F556" s="135">
        <f t="shared" si="75"/>
        <v>70</v>
      </c>
      <c r="G556" s="139">
        <v>42514</v>
      </c>
      <c r="H556" s="46">
        <v>1422.3300000000002</v>
      </c>
      <c r="I556" s="46">
        <v>1503</v>
      </c>
      <c r="J556" s="131">
        <v>1575.325</v>
      </c>
      <c r="K556" s="138">
        <f t="shared" si="76"/>
        <v>1.1075664578543656</v>
      </c>
      <c r="L556" s="138">
        <f t="shared" si="77"/>
        <v>1.0481204258150367</v>
      </c>
      <c r="Q556" s="136">
        <v>42538</v>
      </c>
      <c r="R556" s="137">
        <v>30.277999999999999</v>
      </c>
      <c r="S556" s="136">
        <v>42510</v>
      </c>
      <c r="T556" s="135">
        <v>10450</v>
      </c>
      <c r="U556" s="135">
        <v>10600</v>
      </c>
      <c r="V556" s="135">
        <v>10900</v>
      </c>
      <c r="W556" s="226">
        <f t="shared" si="78"/>
        <v>-150</v>
      </c>
      <c r="X556" s="226">
        <f t="shared" si="74"/>
        <v>-450</v>
      </c>
      <c r="Y556" s="226"/>
    </row>
    <row r="557" spans="1:25" s="140" customFormat="1" ht="16.5" customHeight="1">
      <c r="A557" s="136">
        <v>42521</v>
      </c>
      <c r="B557" s="226">
        <v>10100</v>
      </c>
      <c r="C557" s="5">
        <v>42523</v>
      </c>
      <c r="D557" s="135">
        <v>1320</v>
      </c>
      <c r="E557" s="135">
        <v>1250</v>
      </c>
      <c r="F557" s="135">
        <f t="shared" si="75"/>
        <v>70</v>
      </c>
      <c r="G557" s="139">
        <v>42513</v>
      </c>
      <c r="H557" s="46">
        <v>1433.3600000000001</v>
      </c>
      <c r="I557" s="46">
        <v>1490</v>
      </c>
      <c r="J557" s="131">
        <v>1571.0170000000001</v>
      </c>
      <c r="K557" s="138">
        <f t="shared" si="76"/>
        <v>1.0960379806887313</v>
      </c>
      <c r="L557" s="138">
        <f t="shared" si="77"/>
        <v>1.0543738255033557</v>
      </c>
      <c r="Q557" s="136">
        <v>42537</v>
      </c>
      <c r="R557" s="137">
        <v>30.297000000000001</v>
      </c>
      <c r="S557" s="136">
        <v>42509</v>
      </c>
      <c r="T557" s="135">
        <v>10550</v>
      </c>
      <c r="U557" s="135">
        <v>10700</v>
      </c>
      <c r="V557" s="135">
        <v>11150</v>
      </c>
      <c r="W557" s="226">
        <f t="shared" si="78"/>
        <v>-150</v>
      </c>
      <c r="X557" s="226">
        <f t="shared" si="74"/>
        <v>-600</v>
      </c>
      <c r="Y557" s="226"/>
    </row>
    <row r="558" spans="1:25" s="140" customFormat="1" ht="16.5" customHeight="1">
      <c r="A558" s="136">
        <v>42520</v>
      </c>
      <c r="B558" s="226">
        <v>9950</v>
      </c>
      <c r="C558" s="5">
        <v>42522</v>
      </c>
      <c r="D558" s="135">
        <v>1300</v>
      </c>
      <c r="E558" s="135">
        <v>1250</v>
      </c>
      <c r="F558" s="135">
        <f t="shared" si="75"/>
        <v>50</v>
      </c>
      <c r="G558" s="139">
        <v>42510</v>
      </c>
      <c r="H558" s="46">
        <v>1484.21</v>
      </c>
      <c r="I558" s="46">
        <v>1585.9999999999998</v>
      </c>
      <c r="J558" s="131">
        <v>1659.4079999999999</v>
      </c>
      <c r="K558" s="138">
        <f t="shared" si="76"/>
        <v>1.1180412475323571</v>
      </c>
      <c r="L558" s="138">
        <f t="shared" si="77"/>
        <v>1.0462849936948297</v>
      </c>
      <c r="Q558" s="136">
        <v>42536</v>
      </c>
      <c r="R558" s="137">
        <v>30.192</v>
      </c>
      <c r="S558" s="136">
        <v>42508</v>
      </c>
      <c r="T558" s="135">
        <v>10900</v>
      </c>
      <c r="U558" s="135">
        <v>10800</v>
      </c>
      <c r="V558" s="135">
        <v>11200</v>
      </c>
      <c r="W558" s="226">
        <f t="shared" si="78"/>
        <v>100</v>
      </c>
      <c r="X558" s="226">
        <f t="shared" si="74"/>
        <v>-300</v>
      </c>
      <c r="Y558" s="226"/>
    </row>
    <row r="559" spans="1:25" s="140" customFormat="1" ht="16.5" customHeight="1">
      <c r="A559" s="136">
        <v>42517</v>
      </c>
      <c r="B559" s="226">
        <v>9900</v>
      </c>
      <c r="C559" s="5">
        <v>42521</v>
      </c>
      <c r="D559" s="135">
        <v>1330</v>
      </c>
      <c r="E559" s="135">
        <v>1270</v>
      </c>
      <c r="F559" s="135">
        <f t="shared" si="75"/>
        <v>60</v>
      </c>
      <c r="G559" s="139">
        <v>42509</v>
      </c>
      <c r="H559" s="46">
        <v>1472.3800000000003</v>
      </c>
      <c r="I559" s="46">
        <v>1629</v>
      </c>
      <c r="J559" s="131">
        <v>1657.116</v>
      </c>
      <c r="K559" s="138">
        <f t="shared" si="76"/>
        <v>1.1254676102636545</v>
      </c>
      <c r="L559" s="138">
        <f t="shared" si="77"/>
        <v>1.0172596685082873</v>
      </c>
      <c r="Q559" s="136">
        <v>42535</v>
      </c>
      <c r="R559" s="137">
        <v>30.161000000000001</v>
      </c>
      <c r="S559" s="136">
        <v>42507</v>
      </c>
      <c r="T559" s="135">
        <v>10750</v>
      </c>
      <c r="U559" s="135">
        <v>10900</v>
      </c>
      <c r="V559" s="135">
        <v>11500</v>
      </c>
      <c r="W559" s="226">
        <f t="shared" si="78"/>
        <v>-150</v>
      </c>
      <c r="X559" s="226">
        <f t="shared" si="74"/>
        <v>-750</v>
      </c>
      <c r="Y559" s="226"/>
    </row>
    <row r="560" spans="1:25" s="140" customFormat="1" ht="16.5" customHeight="1">
      <c r="A560" s="136">
        <v>42516</v>
      </c>
      <c r="B560" s="226">
        <v>9900</v>
      </c>
      <c r="C560" s="5">
        <v>42520</v>
      </c>
      <c r="D560" s="135">
        <v>1330</v>
      </c>
      <c r="E560" s="135">
        <v>1270</v>
      </c>
      <c r="F560" s="135">
        <f t="shared" si="75"/>
        <v>60</v>
      </c>
      <c r="G560" s="139">
        <v>42508</v>
      </c>
      <c r="H560" s="46">
        <v>1533.35</v>
      </c>
      <c r="I560" s="46">
        <v>1720</v>
      </c>
      <c r="J560" s="131">
        <v>1697.19</v>
      </c>
      <c r="K560" s="138">
        <f t="shared" si="76"/>
        <v>1.1068510124889948</v>
      </c>
      <c r="L560" s="138">
        <f t="shared" si="77"/>
        <v>0.98673837209302329</v>
      </c>
      <c r="Q560" s="136">
        <v>42534</v>
      </c>
      <c r="R560" s="137">
        <v>30.187000000000001</v>
      </c>
      <c r="S560" s="136">
        <v>42506</v>
      </c>
      <c r="T560" s="135">
        <v>10800</v>
      </c>
      <c r="U560" s="135">
        <v>11100</v>
      </c>
      <c r="V560" s="135">
        <v>11750</v>
      </c>
      <c r="W560" s="226">
        <f t="shared" si="78"/>
        <v>-300</v>
      </c>
      <c r="X560" s="226">
        <f t="shared" si="74"/>
        <v>-950</v>
      </c>
      <c r="Y560" s="226"/>
    </row>
    <row r="561" spans="1:25" s="140" customFormat="1" ht="16.5" customHeight="1">
      <c r="A561" s="136">
        <v>42515</v>
      </c>
      <c r="B561" s="226">
        <v>10000</v>
      </c>
      <c r="C561" s="5">
        <v>42517</v>
      </c>
      <c r="D561" s="135">
        <v>1320</v>
      </c>
      <c r="E561" s="135">
        <v>1270</v>
      </c>
      <c r="F561" s="135">
        <f t="shared" si="75"/>
        <v>50</v>
      </c>
      <c r="G561" s="139">
        <v>42507</v>
      </c>
      <c r="H561" s="46">
        <v>1584.2399999999998</v>
      </c>
      <c r="I561" s="46">
        <v>1745</v>
      </c>
      <c r="J561" s="131">
        <v>1741.8570000000002</v>
      </c>
      <c r="K561" s="138">
        <f t="shared" si="76"/>
        <v>1.099490607483715</v>
      </c>
      <c r="L561" s="138">
        <f t="shared" si="77"/>
        <v>0.99819885386819496</v>
      </c>
      <c r="Q561" s="136">
        <v>42529</v>
      </c>
      <c r="R561" s="137">
        <v>30.117000000000001</v>
      </c>
      <c r="S561" s="136">
        <v>42503</v>
      </c>
      <c r="T561" s="135">
        <v>10800</v>
      </c>
      <c r="U561" s="135">
        <v>11300</v>
      </c>
      <c r="V561" s="135">
        <v>11850</v>
      </c>
      <c r="W561" s="226">
        <f t="shared" si="78"/>
        <v>-500</v>
      </c>
      <c r="X561" s="226">
        <f t="shared" si="74"/>
        <v>-1050</v>
      </c>
      <c r="Y561" s="226"/>
    </row>
    <row r="562" spans="1:25" s="140" customFormat="1" ht="16.5" customHeight="1">
      <c r="A562" s="136">
        <v>42514</v>
      </c>
      <c r="B562" s="226">
        <v>9900</v>
      </c>
      <c r="C562" s="5">
        <v>42516</v>
      </c>
      <c r="D562" s="135">
        <v>1300</v>
      </c>
      <c r="E562" s="135">
        <v>1240</v>
      </c>
      <c r="F562" s="135">
        <f t="shared" si="75"/>
        <v>60</v>
      </c>
      <c r="G562" s="139">
        <v>42506</v>
      </c>
      <c r="H562" s="46">
        <v>1582.4</v>
      </c>
      <c r="I562" s="46">
        <v>1740</v>
      </c>
      <c r="J562" s="131">
        <v>1724.2160000000001</v>
      </c>
      <c r="K562" s="138">
        <f t="shared" si="76"/>
        <v>1.0896208291203235</v>
      </c>
      <c r="L562" s="138">
        <f t="shared" si="77"/>
        <v>0.99092873563218398</v>
      </c>
      <c r="Q562" s="136">
        <v>42528</v>
      </c>
      <c r="R562" s="137">
        <v>30.24</v>
      </c>
      <c r="S562" s="136">
        <v>42502</v>
      </c>
      <c r="T562" s="135">
        <v>11200</v>
      </c>
      <c r="U562" s="135">
        <v>11300</v>
      </c>
      <c r="V562" s="135">
        <v>11900</v>
      </c>
      <c r="W562" s="226">
        <f t="shared" si="78"/>
        <v>-100</v>
      </c>
      <c r="X562" s="226">
        <f t="shared" si="74"/>
        <v>-700</v>
      </c>
      <c r="Y562" s="226"/>
    </row>
    <row r="563" spans="1:25" s="140" customFormat="1" ht="16.5" customHeight="1">
      <c r="A563" s="136">
        <v>42513</v>
      </c>
      <c r="B563" s="226">
        <v>10000</v>
      </c>
      <c r="C563" s="5">
        <v>42515</v>
      </c>
      <c r="D563" s="135">
        <v>1280</v>
      </c>
      <c r="E563" s="135">
        <v>1210</v>
      </c>
      <c r="F563" s="135">
        <f t="shared" si="75"/>
        <v>70</v>
      </c>
      <c r="G563" s="139">
        <v>42503</v>
      </c>
      <c r="H563" s="46">
        <v>1592.52</v>
      </c>
      <c r="I563" s="46">
        <v>1771.9999999999998</v>
      </c>
      <c r="J563" s="131">
        <v>1721.6095000000003</v>
      </c>
      <c r="K563" s="138">
        <f t="shared" si="76"/>
        <v>1.0810598924974257</v>
      </c>
      <c r="L563" s="138">
        <f t="shared" si="77"/>
        <v>0.97156292325056459</v>
      </c>
      <c r="Q563" s="136">
        <v>42527</v>
      </c>
      <c r="R563" s="137">
        <v>30.12</v>
      </c>
      <c r="S563" s="136">
        <v>42501</v>
      </c>
      <c r="T563" s="135">
        <v>11200</v>
      </c>
      <c r="U563" s="135">
        <v>11500</v>
      </c>
      <c r="V563" s="135">
        <v>12000</v>
      </c>
      <c r="W563" s="226">
        <f t="shared" si="78"/>
        <v>-300</v>
      </c>
      <c r="X563" s="226">
        <f t="shared" si="74"/>
        <v>-800</v>
      </c>
      <c r="Y563" s="226"/>
    </row>
    <row r="564" spans="1:25" s="140" customFormat="1" ht="16.5" customHeight="1">
      <c r="A564" s="136">
        <v>42510</v>
      </c>
      <c r="B564" s="226">
        <v>10450</v>
      </c>
      <c r="C564" s="5">
        <v>42514</v>
      </c>
      <c r="D564" s="135">
        <v>1280</v>
      </c>
      <c r="E564" s="135">
        <v>1220</v>
      </c>
      <c r="F564" s="135">
        <f t="shared" si="75"/>
        <v>60</v>
      </c>
      <c r="G564" s="139">
        <v>42502</v>
      </c>
      <c r="H564" s="46">
        <v>1682.68</v>
      </c>
      <c r="I564" s="46">
        <v>1815</v>
      </c>
      <c r="J564" s="131">
        <v>1810.1200000000001</v>
      </c>
      <c r="K564" s="138">
        <f t="shared" si="76"/>
        <v>1.0757363253856942</v>
      </c>
      <c r="L564" s="138">
        <f t="shared" si="77"/>
        <v>0.99731129476584024</v>
      </c>
      <c r="Q564" s="136">
        <v>42524</v>
      </c>
      <c r="R564" s="137">
        <v>30.186</v>
      </c>
      <c r="S564" s="136">
        <v>42500</v>
      </c>
      <c r="T564" s="135">
        <v>11250</v>
      </c>
      <c r="U564" s="135">
        <v>11500</v>
      </c>
      <c r="V564" s="135">
        <v>12100</v>
      </c>
      <c r="W564" s="226">
        <f t="shared" si="78"/>
        <v>-250</v>
      </c>
      <c r="X564" s="226">
        <f t="shared" si="74"/>
        <v>-850</v>
      </c>
      <c r="Y564" s="226"/>
    </row>
    <row r="565" spans="1:25" s="140" customFormat="1" ht="16.5" customHeight="1">
      <c r="A565" s="136">
        <v>42509</v>
      </c>
      <c r="B565" s="226">
        <v>10550</v>
      </c>
      <c r="C565" s="5">
        <v>42513</v>
      </c>
      <c r="D565" s="135">
        <v>1280</v>
      </c>
      <c r="E565" s="135">
        <v>1230</v>
      </c>
      <c r="F565" s="135">
        <f t="shared" si="75"/>
        <v>50</v>
      </c>
      <c r="G565" s="139">
        <v>42501</v>
      </c>
      <c r="H565" s="46">
        <v>1667.04</v>
      </c>
      <c r="I565" s="46">
        <v>1820</v>
      </c>
      <c r="J565" s="131">
        <v>1829.9374999999998</v>
      </c>
      <c r="K565" s="138">
        <f t="shared" si="76"/>
        <v>1.0977166114790287</v>
      </c>
      <c r="L565" s="138">
        <f t="shared" si="77"/>
        <v>1.0054601648351646</v>
      </c>
      <c r="Q565" s="136">
        <v>42523</v>
      </c>
      <c r="R565" s="137">
        <v>30.196000000000002</v>
      </c>
      <c r="S565" s="136">
        <v>42499</v>
      </c>
      <c r="T565" s="135">
        <v>11250</v>
      </c>
      <c r="U565" s="135">
        <v>11600</v>
      </c>
      <c r="V565" s="135">
        <v>12200</v>
      </c>
      <c r="W565" s="226">
        <f t="shared" si="78"/>
        <v>-350</v>
      </c>
      <c r="X565" s="226">
        <f t="shared" si="74"/>
        <v>-950</v>
      </c>
      <c r="Y565" s="226"/>
    </row>
    <row r="566" spans="1:25" s="140" customFormat="1" ht="16.5" customHeight="1">
      <c r="A566" s="136">
        <v>42508</v>
      </c>
      <c r="B566" s="226">
        <v>10900</v>
      </c>
      <c r="C566" s="5">
        <v>42510</v>
      </c>
      <c r="D566" s="135">
        <v>1330</v>
      </c>
      <c r="E566" s="135">
        <v>1290</v>
      </c>
      <c r="F566" s="135">
        <f t="shared" si="75"/>
        <v>40</v>
      </c>
      <c r="G566" s="139">
        <v>42500</v>
      </c>
      <c r="H566" s="46">
        <v>1671.6399999999999</v>
      </c>
      <c r="I566" s="46">
        <v>1815</v>
      </c>
      <c r="J566" s="131">
        <v>1824.6930000000002</v>
      </c>
      <c r="K566" s="138">
        <f t="shared" si="76"/>
        <v>1.0915585891699171</v>
      </c>
      <c r="L566" s="138">
        <f t="shared" si="77"/>
        <v>1.0053404958677687</v>
      </c>
      <c r="Q566" s="136">
        <v>42522</v>
      </c>
      <c r="R566" s="137">
        <v>30.225000000000001</v>
      </c>
      <c r="S566" s="136">
        <v>42496</v>
      </c>
      <c r="T566" s="135">
        <v>11650</v>
      </c>
      <c r="U566" s="135">
        <v>11600</v>
      </c>
      <c r="V566" s="135">
        <v>12300</v>
      </c>
      <c r="W566" s="226">
        <f t="shared" si="78"/>
        <v>50</v>
      </c>
      <c r="X566" s="226">
        <f t="shared" si="74"/>
        <v>-650</v>
      </c>
      <c r="Y566" s="226"/>
    </row>
    <row r="567" spans="1:25" s="140" customFormat="1" ht="16.5" customHeight="1">
      <c r="A567" s="136">
        <v>42507</v>
      </c>
      <c r="B567" s="226">
        <v>10750</v>
      </c>
      <c r="C567" s="5">
        <v>42509</v>
      </c>
      <c r="D567" s="135">
        <v>1360</v>
      </c>
      <c r="E567" s="135">
        <v>1310</v>
      </c>
      <c r="F567" s="135">
        <f t="shared" si="75"/>
        <v>50</v>
      </c>
      <c r="G567" s="139">
        <v>42499</v>
      </c>
      <c r="H567" s="46">
        <v>1662.4399999999998</v>
      </c>
      <c r="I567" s="46">
        <v>1795</v>
      </c>
      <c r="J567" s="131">
        <v>1807.8190000000002</v>
      </c>
      <c r="K567" s="138">
        <f t="shared" si="76"/>
        <v>1.0874491710979046</v>
      </c>
      <c r="L567" s="138">
        <f t="shared" si="77"/>
        <v>1.0071415041782732</v>
      </c>
      <c r="Q567" s="136">
        <v>42521</v>
      </c>
      <c r="R567" s="137">
        <v>29.876000000000001</v>
      </c>
      <c r="S567" s="136">
        <v>42495</v>
      </c>
      <c r="T567" s="135">
        <v>11850</v>
      </c>
      <c r="U567" s="135">
        <v>11800</v>
      </c>
      <c r="V567" s="135">
        <v>12300</v>
      </c>
      <c r="W567" s="226">
        <f t="shared" si="78"/>
        <v>50</v>
      </c>
      <c r="X567" s="226">
        <f t="shared" si="74"/>
        <v>-450</v>
      </c>
      <c r="Y567" s="226"/>
    </row>
    <row r="568" spans="1:25" s="140" customFormat="1" ht="16.5" customHeight="1">
      <c r="A568" s="136">
        <v>42506</v>
      </c>
      <c r="B568" s="226">
        <v>10800</v>
      </c>
      <c r="C568" s="5">
        <v>42508</v>
      </c>
      <c r="D568" s="135">
        <v>1400</v>
      </c>
      <c r="E568" s="135">
        <v>1360</v>
      </c>
      <c r="F568" s="135">
        <f t="shared" si="75"/>
        <v>40</v>
      </c>
      <c r="G568" s="139">
        <v>42496</v>
      </c>
      <c r="H568" s="46">
        <v>1706.5499999999997</v>
      </c>
      <c r="I568" s="46">
        <v>1803.0000000000002</v>
      </c>
      <c r="J568" s="131">
        <v>1886.8140000000001</v>
      </c>
      <c r="K568" s="138">
        <f t="shared" si="76"/>
        <v>1.1056306583457856</v>
      </c>
      <c r="L568" s="138">
        <f t="shared" si="77"/>
        <v>1.0464858569051581</v>
      </c>
      <c r="Q568" s="136">
        <v>42520</v>
      </c>
      <c r="R568" s="137">
        <v>29.751000000000001</v>
      </c>
      <c r="S568" s="136">
        <v>42494</v>
      </c>
      <c r="T568" s="135">
        <v>12150</v>
      </c>
      <c r="U568" s="135">
        <v>11800</v>
      </c>
      <c r="V568" s="135">
        <v>12400</v>
      </c>
      <c r="W568" s="226">
        <f t="shared" si="78"/>
        <v>350</v>
      </c>
      <c r="X568" s="226">
        <f t="shared" si="74"/>
        <v>-250</v>
      </c>
      <c r="Y568" s="226"/>
    </row>
    <row r="569" spans="1:25" s="140" customFormat="1" ht="16.5" customHeight="1">
      <c r="A569" s="136">
        <v>42503</v>
      </c>
      <c r="B569" s="226">
        <v>10800</v>
      </c>
      <c r="C569" s="5">
        <v>42507</v>
      </c>
      <c r="D569" s="135">
        <v>1440</v>
      </c>
      <c r="E569" s="135">
        <v>1390</v>
      </c>
      <c r="F569" s="135">
        <f t="shared" si="75"/>
        <v>50</v>
      </c>
      <c r="G569" s="139">
        <v>42488</v>
      </c>
      <c r="H569" s="46">
        <v>1811.6399999999999</v>
      </c>
      <c r="I569" s="46">
        <v>1820</v>
      </c>
      <c r="J569" s="131">
        <v>1962.4240000000002</v>
      </c>
      <c r="K569" s="138">
        <f t="shared" si="76"/>
        <v>1.0832306639288161</v>
      </c>
      <c r="L569" s="138">
        <f t="shared" si="77"/>
        <v>1.0782549450549452</v>
      </c>
      <c r="Q569" s="136">
        <v>42517</v>
      </c>
      <c r="R569" s="137">
        <v>29.745999999999999</v>
      </c>
      <c r="S569" s="136">
        <v>42493</v>
      </c>
      <c r="T569" s="135">
        <v>12100</v>
      </c>
      <c r="U569" s="135">
        <v>11800</v>
      </c>
      <c r="V569" s="135">
        <v>12500</v>
      </c>
      <c r="W569" s="226">
        <f t="shared" si="78"/>
        <v>300</v>
      </c>
      <c r="X569" s="226">
        <f t="shared" si="74"/>
        <v>-400</v>
      </c>
      <c r="Y569" s="226"/>
    </row>
    <row r="570" spans="1:25" s="140" customFormat="1" ht="16.5" customHeight="1">
      <c r="A570" s="136">
        <v>42502</v>
      </c>
      <c r="B570" s="226">
        <v>11200</v>
      </c>
      <c r="C570" s="5">
        <v>42506</v>
      </c>
      <c r="D570" s="135">
        <v>1430</v>
      </c>
      <c r="E570" s="135">
        <v>1390</v>
      </c>
      <c r="F570" s="135">
        <f t="shared" si="75"/>
        <v>40</v>
      </c>
      <c r="G570" s="139">
        <v>42487</v>
      </c>
      <c r="H570" s="46">
        <v>1808.1</v>
      </c>
      <c r="I570" s="46">
        <v>1850</v>
      </c>
      <c r="J570" s="131">
        <v>1992.2355000000002</v>
      </c>
      <c r="K570" s="138">
        <f t="shared" si="76"/>
        <v>1.101839223494276</v>
      </c>
      <c r="L570" s="138">
        <f t="shared" si="77"/>
        <v>1.0768840540540541</v>
      </c>
      <c r="Q570" s="136">
        <v>42516</v>
      </c>
      <c r="R570" s="137">
        <v>29.486999999999998</v>
      </c>
      <c r="S570" s="136">
        <v>42489</v>
      </c>
      <c r="T570" s="135">
        <v>12050</v>
      </c>
      <c r="U570" s="135">
        <v>11800</v>
      </c>
      <c r="V570" s="135">
        <v>12500</v>
      </c>
      <c r="W570" s="226">
        <f t="shared" si="78"/>
        <v>250</v>
      </c>
      <c r="X570" s="226">
        <f t="shared" si="74"/>
        <v>-450</v>
      </c>
      <c r="Y570" s="226"/>
    </row>
    <row r="571" spans="1:25" s="140" customFormat="1" ht="16.5" customHeight="1">
      <c r="A571" s="136">
        <v>42501</v>
      </c>
      <c r="B571" s="226">
        <v>11200</v>
      </c>
      <c r="C571" s="5">
        <v>42503</v>
      </c>
      <c r="D571" s="135">
        <v>1430</v>
      </c>
      <c r="E571" s="135">
        <v>1390</v>
      </c>
      <c r="F571" s="135">
        <f t="shared" si="75"/>
        <v>40</v>
      </c>
      <c r="G571" s="139">
        <v>42486</v>
      </c>
      <c r="H571" s="46">
        <v>1811.6999999999998</v>
      </c>
      <c r="I571" s="46">
        <v>1819</v>
      </c>
      <c r="J571" s="131">
        <v>2005.6114999999998</v>
      </c>
      <c r="K571" s="138">
        <f t="shared" si="76"/>
        <v>1.1070328972787988</v>
      </c>
      <c r="L571" s="138">
        <f t="shared" si="77"/>
        <v>1.1025901594282572</v>
      </c>
      <c r="Q571" s="136">
        <v>42515</v>
      </c>
      <c r="R571" s="137">
        <v>29.34</v>
      </c>
      <c r="S571" s="136">
        <v>42488</v>
      </c>
      <c r="T571" s="135">
        <v>12100</v>
      </c>
      <c r="U571" s="135">
        <v>11800</v>
      </c>
      <c r="V571" s="135">
        <v>12500</v>
      </c>
      <c r="W571" s="226">
        <f t="shared" si="78"/>
        <v>300</v>
      </c>
      <c r="X571" s="226">
        <f t="shared" si="74"/>
        <v>-400</v>
      </c>
      <c r="Y571" s="226"/>
    </row>
    <row r="572" spans="1:25" s="140" customFormat="1" ht="16.5" customHeight="1">
      <c r="A572" s="136">
        <v>42500</v>
      </c>
      <c r="B572" s="226">
        <v>11250</v>
      </c>
      <c r="C572" s="5">
        <v>42502</v>
      </c>
      <c r="D572" s="135">
        <v>1480</v>
      </c>
      <c r="E572" s="135">
        <v>1430</v>
      </c>
      <c r="F572" s="135">
        <f t="shared" si="75"/>
        <v>50</v>
      </c>
      <c r="G572" s="139">
        <v>42485</v>
      </c>
      <c r="H572" s="46">
        <v>1809</v>
      </c>
      <c r="I572" s="46">
        <v>1803.0000000000002</v>
      </c>
      <c r="J572" s="131">
        <v>2011.7754999999997</v>
      </c>
      <c r="K572" s="138">
        <f t="shared" si="76"/>
        <v>1.1120925925925924</v>
      </c>
      <c r="L572" s="138">
        <f t="shared" si="77"/>
        <v>1.1157933998890734</v>
      </c>
      <c r="Q572" s="136">
        <v>42514</v>
      </c>
      <c r="R572" s="137">
        <v>29.395</v>
      </c>
      <c r="S572" s="136">
        <v>42487</v>
      </c>
      <c r="T572" s="135">
        <v>12400</v>
      </c>
      <c r="U572" s="135">
        <v>11900</v>
      </c>
      <c r="V572" s="135">
        <v>12600</v>
      </c>
      <c r="W572" s="226">
        <f t="shared" si="78"/>
        <v>500</v>
      </c>
      <c r="X572" s="226">
        <f t="shared" si="74"/>
        <v>-200</v>
      </c>
      <c r="Y572" s="226"/>
    </row>
    <row r="573" spans="1:25" s="140" customFormat="1" ht="16.5" customHeight="1">
      <c r="A573" s="136">
        <v>42499</v>
      </c>
      <c r="B573" s="226">
        <v>11250</v>
      </c>
      <c r="C573" s="5">
        <v>42501</v>
      </c>
      <c r="D573" s="135">
        <v>1480</v>
      </c>
      <c r="E573" s="135">
        <v>1430</v>
      </c>
      <c r="F573" s="135">
        <f t="shared" si="75"/>
        <v>50</v>
      </c>
      <c r="G573" s="139">
        <v>42482</v>
      </c>
      <c r="H573" s="46">
        <v>1767.54</v>
      </c>
      <c r="I573" s="46">
        <v>1794</v>
      </c>
      <c r="J573" s="131">
        <v>1987.3410000000001</v>
      </c>
      <c r="K573" s="138">
        <f t="shared" si="76"/>
        <v>1.1243541871753964</v>
      </c>
      <c r="L573" s="138">
        <f t="shared" si="77"/>
        <v>1.1077709030100336</v>
      </c>
      <c r="Q573" s="136">
        <v>42513</v>
      </c>
      <c r="R573" s="137">
        <v>29.428000000000001</v>
      </c>
      <c r="S573" s="136">
        <v>42486</v>
      </c>
      <c r="T573" s="135">
        <v>12400</v>
      </c>
      <c r="U573" s="135">
        <v>11900</v>
      </c>
      <c r="V573" s="135">
        <v>12700</v>
      </c>
      <c r="W573" s="226">
        <f t="shared" si="78"/>
        <v>500</v>
      </c>
      <c r="X573" s="226">
        <f t="shared" si="74"/>
        <v>-300</v>
      </c>
      <c r="Y573" s="226"/>
    </row>
    <row r="574" spans="1:25" s="140" customFormat="1" ht="16.5" customHeight="1">
      <c r="A574" s="136">
        <v>42496</v>
      </c>
      <c r="B574" s="226">
        <v>11650</v>
      </c>
      <c r="C574" s="5">
        <v>42500</v>
      </c>
      <c r="D574" s="135">
        <v>1480</v>
      </c>
      <c r="E574" s="135">
        <v>1430</v>
      </c>
      <c r="F574" s="135">
        <f t="shared" si="75"/>
        <v>50</v>
      </c>
      <c r="G574" s="139">
        <v>42481</v>
      </c>
      <c r="H574" s="46">
        <v>1840.02</v>
      </c>
      <c r="I574" s="46">
        <v>1825</v>
      </c>
      <c r="J574" s="131">
        <v>2074.5634999999997</v>
      </c>
      <c r="K574" s="138">
        <f t="shared" si="76"/>
        <v>1.1274679079575221</v>
      </c>
      <c r="L574" s="138">
        <f t="shared" si="77"/>
        <v>1.1367471232876711</v>
      </c>
      <c r="Q574" s="136">
        <v>42510</v>
      </c>
      <c r="R574" s="137">
        <v>29.434000000000001</v>
      </c>
      <c r="S574" s="136">
        <v>42485</v>
      </c>
      <c r="T574" s="135">
        <v>12150</v>
      </c>
      <c r="U574" s="135">
        <v>11900</v>
      </c>
      <c r="V574" s="135">
        <v>12700</v>
      </c>
      <c r="W574" s="226">
        <f t="shared" si="78"/>
        <v>250</v>
      </c>
      <c r="X574" s="226">
        <f t="shared" si="74"/>
        <v>-550</v>
      </c>
      <c r="Y574" s="226"/>
    </row>
    <row r="575" spans="1:25" s="140" customFormat="1" ht="16.5" customHeight="1">
      <c r="A575" s="136">
        <v>42495</v>
      </c>
      <c r="B575" s="226">
        <v>11850</v>
      </c>
      <c r="C575" s="5">
        <v>42499</v>
      </c>
      <c r="D575" s="135">
        <v>1480</v>
      </c>
      <c r="E575" s="135">
        <v>1430</v>
      </c>
      <c r="F575" s="135">
        <f t="shared" si="75"/>
        <v>50</v>
      </c>
      <c r="G575" s="139">
        <v>42480</v>
      </c>
      <c r="H575" s="46">
        <v>1763.5800000000002</v>
      </c>
      <c r="I575" s="46">
        <v>1785</v>
      </c>
      <c r="J575" s="131">
        <v>2036.0819999999999</v>
      </c>
      <c r="K575" s="138">
        <f t="shared" si="76"/>
        <v>1.1545163814513657</v>
      </c>
      <c r="L575" s="138">
        <f t="shared" si="77"/>
        <v>1.1406621848739495</v>
      </c>
      <c r="Q575" s="136">
        <v>42509</v>
      </c>
      <c r="R575" s="137">
        <v>29.466000000000001</v>
      </c>
      <c r="S575" s="136">
        <v>42482</v>
      </c>
      <c r="T575" s="135">
        <v>12300</v>
      </c>
      <c r="U575" s="135">
        <v>11900</v>
      </c>
      <c r="V575" s="135">
        <v>12700</v>
      </c>
      <c r="W575" s="226">
        <f t="shared" si="78"/>
        <v>400</v>
      </c>
      <c r="X575" s="226">
        <f t="shared" si="74"/>
        <v>-400</v>
      </c>
      <c r="Y575" s="226"/>
    </row>
    <row r="576" spans="1:25" s="140" customFormat="1" ht="16.5" customHeight="1">
      <c r="A576" s="136">
        <v>42494</v>
      </c>
      <c r="B576" s="226">
        <v>12150</v>
      </c>
      <c r="C576" s="5">
        <v>42496</v>
      </c>
      <c r="D576" s="135">
        <v>1500</v>
      </c>
      <c r="E576" s="135">
        <v>1450</v>
      </c>
      <c r="F576" s="135">
        <f t="shared" si="75"/>
        <v>50</v>
      </c>
      <c r="G576" s="139">
        <v>42479</v>
      </c>
      <c r="H576" s="46">
        <v>1747.08</v>
      </c>
      <c r="I576" s="46">
        <v>1740</v>
      </c>
      <c r="J576" s="131">
        <v>1972.1519999999998</v>
      </c>
      <c r="K576" s="138">
        <f t="shared" si="76"/>
        <v>1.1288275293632803</v>
      </c>
      <c r="L576" s="138">
        <f t="shared" si="77"/>
        <v>1.1334206896551724</v>
      </c>
      <c r="Q576" s="136">
        <v>42508</v>
      </c>
      <c r="R576" s="137">
        <v>29.452999999999999</v>
      </c>
      <c r="S576" s="136">
        <v>42481</v>
      </c>
      <c r="T576" s="135">
        <v>12600</v>
      </c>
      <c r="U576" s="135">
        <v>11900</v>
      </c>
      <c r="V576" s="135">
        <v>12700</v>
      </c>
      <c r="W576" s="226">
        <f t="shared" si="78"/>
        <v>700</v>
      </c>
      <c r="X576" s="226">
        <f t="shared" si="74"/>
        <v>-100</v>
      </c>
      <c r="Y576" s="226"/>
    </row>
    <row r="577" spans="1:25" s="140" customFormat="1" ht="16.5" customHeight="1">
      <c r="A577" s="136">
        <v>42493</v>
      </c>
      <c r="B577" s="226">
        <v>12100</v>
      </c>
      <c r="C577" s="5">
        <v>42495</v>
      </c>
      <c r="D577" s="135">
        <v>1500</v>
      </c>
      <c r="E577" s="135">
        <v>1460</v>
      </c>
      <c r="F577" s="135">
        <f t="shared" si="75"/>
        <v>40</v>
      </c>
      <c r="G577" s="139">
        <v>42478</v>
      </c>
      <c r="H577" s="46">
        <v>1724.9999999999998</v>
      </c>
      <c r="I577" s="46">
        <v>1706</v>
      </c>
      <c r="J577" s="131">
        <v>1931.5440000000001</v>
      </c>
      <c r="K577" s="138">
        <f t="shared" si="76"/>
        <v>1.1197356521739132</v>
      </c>
      <c r="L577" s="138">
        <f t="shared" si="77"/>
        <v>1.1322063305978898</v>
      </c>
      <c r="Q577" s="136">
        <v>42507</v>
      </c>
      <c r="R577" s="137">
        <v>29.123999999999999</v>
      </c>
      <c r="S577" s="136">
        <v>42480</v>
      </c>
      <c r="T577" s="135">
        <v>12200</v>
      </c>
      <c r="U577" s="135">
        <v>12100</v>
      </c>
      <c r="V577" s="135">
        <v>12700</v>
      </c>
      <c r="W577" s="226">
        <f t="shared" si="78"/>
        <v>100</v>
      </c>
      <c r="X577" s="226">
        <f t="shared" si="74"/>
        <v>-500</v>
      </c>
      <c r="Y577" s="226"/>
    </row>
    <row r="578" spans="1:25" s="140" customFormat="1" ht="16.5" customHeight="1">
      <c r="A578" s="136">
        <v>42489</v>
      </c>
      <c r="B578" s="226">
        <v>12050</v>
      </c>
      <c r="C578" s="5">
        <v>42494</v>
      </c>
      <c r="D578" s="135">
        <v>1520</v>
      </c>
      <c r="E578" s="135">
        <v>1500</v>
      </c>
      <c r="F578" s="135">
        <f t="shared" si="75"/>
        <v>20</v>
      </c>
      <c r="G578" s="139">
        <v>42475</v>
      </c>
      <c r="H578" s="46">
        <v>1750.76</v>
      </c>
      <c r="I578" s="46">
        <v>1693</v>
      </c>
      <c r="J578" s="131">
        <v>1906.8400000000001</v>
      </c>
      <c r="K578" s="138">
        <f t="shared" si="76"/>
        <v>1.089149854920149</v>
      </c>
      <c r="L578" s="138">
        <f t="shared" si="77"/>
        <v>1.1263083284111046</v>
      </c>
      <c r="Q578" s="136">
        <v>42506</v>
      </c>
      <c r="R578" s="137">
        <v>28.181999999999999</v>
      </c>
      <c r="S578" s="136">
        <v>42479</v>
      </c>
      <c r="T578" s="135">
        <v>12000</v>
      </c>
      <c r="U578" s="135">
        <v>12100</v>
      </c>
      <c r="V578" s="135">
        <v>12800</v>
      </c>
      <c r="W578" s="226">
        <f t="shared" si="78"/>
        <v>-100</v>
      </c>
      <c r="X578" s="226">
        <f t="shared" si="74"/>
        <v>-800</v>
      </c>
      <c r="Y578" s="226"/>
    </row>
    <row r="579" spans="1:25" s="140" customFormat="1" ht="16.5" customHeight="1">
      <c r="A579" s="136">
        <v>42488</v>
      </c>
      <c r="B579" s="226">
        <v>12100</v>
      </c>
      <c r="C579" s="5">
        <v>42493</v>
      </c>
      <c r="D579" s="135">
        <v>1540</v>
      </c>
      <c r="E579" s="135">
        <v>1520</v>
      </c>
      <c r="F579" s="135">
        <f t="shared" si="75"/>
        <v>20</v>
      </c>
      <c r="G579" s="139">
        <v>42474</v>
      </c>
      <c r="H579" s="46">
        <v>1745.38</v>
      </c>
      <c r="I579" s="46">
        <v>1715</v>
      </c>
      <c r="J579" s="131">
        <v>1936.4649999999999</v>
      </c>
      <c r="K579" s="138">
        <f t="shared" si="76"/>
        <v>1.10948045697785</v>
      </c>
      <c r="L579" s="138">
        <f t="shared" si="77"/>
        <v>1.129134110787172</v>
      </c>
      <c r="Q579" s="136">
        <v>42503</v>
      </c>
      <c r="R579" s="137">
        <v>28.117999999999999</v>
      </c>
      <c r="S579" s="136">
        <v>42478</v>
      </c>
      <c r="T579" s="135">
        <v>11800</v>
      </c>
      <c r="U579" s="135">
        <v>12100</v>
      </c>
      <c r="V579" s="135">
        <v>12900</v>
      </c>
      <c r="W579" s="226">
        <f t="shared" si="78"/>
        <v>-300</v>
      </c>
      <c r="X579" s="226">
        <f t="shared" si="74"/>
        <v>-1100</v>
      </c>
      <c r="Y579" s="226"/>
    </row>
    <row r="580" spans="1:25" s="140" customFormat="1" ht="16.5" customHeight="1">
      <c r="A580" s="136">
        <v>42487</v>
      </c>
      <c r="B580" s="226">
        <v>12400</v>
      </c>
      <c r="C580" s="5">
        <v>42489</v>
      </c>
      <c r="D580" s="135">
        <v>1560</v>
      </c>
      <c r="E580" s="135">
        <v>1500</v>
      </c>
      <c r="F580" s="135">
        <f t="shared" si="75"/>
        <v>60</v>
      </c>
      <c r="G580" s="139">
        <v>42473</v>
      </c>
      <c r="H580" s="46">
        <v>1759.0300000000002</v>
      </c>
      <c r="I580" s="46">
        <v>1720</v>
      </c>
      <c r="J580" s="131">
        <v>1933.8600000000001</v>
      </c>
      <c r="K580" s="138">
        <f t="shared" si="76"/>
        <v>1.0993900047185097</v>
      </c>
      <c r="L580" s="138">
        <f t="shared" si="77"/>
        <v>1.1243372093023256</v>
      </c>
      <c r="Q580" s="136">
        <v>42502</v>
      </c>
      <c r="R580" s="137">
        <v>27.727</v>
      </c>
      <c r="S580" s="136">
        <v>42475</v>
      </c>
      <c r="T580" s="135">
        <v>11900</v>
      </c>
      <c r="U580" s="135">
        <v>12100</v>
      </c>
      <c r="V580" s="135">
        <v>12900</v>
      </c>
      <c r="W580" s="226">
        <f t="shared" si="78"/>
        <v>-200</v>
      </c>
      <c r="X580" s="226">
        <f t="shared" si="74"/>
        <v>-1000</v>
      </c>
      <c r="Y580" s="226"/>
    </row>
    <row r="581" spans="1:25" s="140" customFormat="1" ht="16.5" customHeight="1">
      <c r="A581" s="136">
        <v>42486</v>
      </c>
      <c r="B581" s="226">
        <v>12400</v>
      </c>
      <c r="C581" s="5">
        <v>42488</v>
      </c>
      <c r="D581" s="135">
        <v>1580</v>
      </c>
      <c r="E581" s="135">
        <v>1510</v>
      </c>
      <c r="F581" s="135">
        <f t="shared" si="75"/>
        <v>70</v>
      </c>
      <c r="G581" s="139">
        <v>42472</v>
      </c>
      <c r="H581" s="46">
        <v>1738.8</v>
      </c>
      <c r="I581" s="46">
        <v>1730</v>
      </c>
      <c r="J581" s="131">
        <v>1922.1475</v>
      </c>
      <c r="K581" s="138">
        <f t="shared" si="76"/>
        <v>1.1054448470209339</v>
      </c>
      <c r="L581" s="138">
        <f t="shared" si="77"/>
        <v>1.1110679190751445</v>
      </c>
      <c r="Q581" s="136">
        <v>42501</v>
      </c>
      <c r="R581" s="137">
        <v>27.754000000000001</v>
      </c>
      <c r="S581" s="136">
        <v>42474</v>
      </c>
      <c r="T581" s="135">
        <v>11800</v>
      </c>
      <c r="U581" s="135">
        <v>11900</v>
      </c>
      <c r="V581" s="135">
        <v>12500</v>
      </c>
      <c r="W581" s="226">
        <f t="shared" si="78"/>
        <v>-100</v>
      </c>
      <c r="X581" s="226">
        <f t="shared" si="74"/>
        <v>-700</v>
      </c>
      <c r="Y581" s="226"/>
    </row>
    <row r="582" spans="1:25" s="140" customFormat="1" ht="16.5" customHeight="1">
      <c r="A582" s="136">
        <v>42485</v>
      </c>
      <c r="B582" s="226">
        <v>12150</v>
      </c>
      <c r="C582" s="5">
        <v>42487</v>
      </c>
      <c r="D582" s="135">
        <v>1590</v>
      </c>
      <c r="E582" s="135">
        <v>1540</v>
      </c>
      <c r="F582" s="135">
        <f t="shared" si="75"/>
        <v>50</v>
      </c>
      <c r="G582" s="139">
        <v>42471</v>
      </c>
      <c r="H582" s="46">
        <v>1722.3599999999997</v>
      </c>
      <c r="I582" s="46">
        <v>1706.9999999999998</v>
      </c>
      <c r="J582" s="131">
        <v>1891.6559999999999</v>
      </c>
      <c r="K582" s="138">
        <f t="shared" si="76"/>
        <v>1.098293039782624</v>
      </c>
      <c r="L582" s="138">
        <f t="shared" si="77"/>
        <v>1.1081757469244289</v>
      </c>
      <c r="Q582" s="136">
        <v>42500</v>
      </c>
      <c r="R582" s="137">
        <v>27.454999999999998</v>
      </c>
      <c r="S582" s="136">
        <v>42473</v>
      </c>
      <c r="T582" s="135">
        <v>12100</v>
      </c>
      <c r="U582" s="135">
        <v>11600</v>
      </c>
      <c r="V582" s="135">
        <v>12500</v>
      </c>
      <c r="W582" s="226">
        <f t="shared" si="78"/>
        <v>500</v>
      </c>
      <c r="X582" s="226">
        <f t="shared" si="74"/>
        <v>-400</v>
      </c>
      <c r="Y582" s="226"/>
    </row>
    <row r="583" spans="1:25" s="140" customFormat="1" ht="16.5" customHeight="1">
      <c r="A583" s="136">
        <v>42482</v>
      </c>
      <c r="B583" s="226">
        <v>12300</v>
      </c>
      <c r="C583" s="5">
        <v>42486</v>
      </c>
      <c r="D583" s="135">
        <v>1590</v>
      </c>
      <c r="E583" s="135">
        <v>1560</v>
      </c>
      <c r="F583" s="135">
        <f t="shared" si="75"/>
        <v>30</v>
      </c>
      <c r="G583" s="139">
        <v>42468</v>
      </c>
      <c r="H583" s="46">
        <v>1646.1</v>
      </c>
      <c r="I583" s="46">
        <v>1635</v>
      </c>
      <c r="J583" s="131">
        <v>1801.09</v>
      </c>
      <c r="K583" s="138">
        <f t="shared" si="76"/>
        <v>1.0941558836036693</v>
      </c>
      <c r="L583" s="138">
        <f t="shared" si="77"/>
        <v>1.1015840978593272</v>
      </c>
      <c r="Q583" s="136">
        <v>42499</v>
      </c>
      <c r="R583" s="137">
        <v>27.338000000000001</v>
      </c>
      <c r="S583" s="136">
        <v>42472</v>
      </c>
      <c r="T583" s="135">
        <v>11400</v>
      </c>
      <c r="U583" s="135">
        <v>11400</v>
      </c>
      <c r="V583" s="135">
        <v>12000</v>
      </c>
      <c r="W583" s="226">
        <f t="shared" si="78"/>
        <v>0</v>
      </c>
      <c r="X583" s="226">
        <f t="shared" si="74"/>
        <v>-600</v>
      </c>
      <c r="Y583" s="226"/>
    </row>
    <row r="584" spans="1:25" s="140" customFormat="1" ht="16.5" customHeight="1">
      <c r="A584" s="136">
        <v>42481</v>
      </c>
      <c r="B584" s="226">
        <v>12600</v>
      </c>
      <c r="C584" s="5">
        <v>42485</v>
      </c>
      <c r="D584" s="135">
        <v>1600</v>
      </c>
      <c r="E584" s="135">
        <v>1560</v>
      </c>
      <c r="F584" s="135">
        <f t="shared" si="75"/>
        <v>40</v>
      </c>
      <c r="G584" s="139">
        <v>42467</v>
      </c>
      <c r="H584" s="46">
        <v>1656.9199999999998</v>
      </c>
      <c r="I584" s="46">
        <v>1630</v>
      </c>
      <c r="J584" s="131">
        <v>1792.973</v>
      </c>
      <c r="K584" s="138">
        <f t="shared" si="76"/>
        <v>1.0821119909229173</v>
      </c>
      <c r="L584" s="138">
        <f t="shared" si="77"/>
        <v>1.099983435582822</v>
      </c>
      <c r="Q584" s="136">
        <v>42496</v>
      </c>
      <c r="R584" s="137">
        <v>27.158000000000001</v>
      </c>
      <c r="S584" s="136">
        <v>42471</v>
      </c>
      <c r="T584" s="135">
        <v>11250</v>
      </c>
      <c r="U584" s="135">
        <v>11000</v>
      </c>
      <c r="V584" s="135">
        <v>11800</v>
      </c>
      <c r="W584" s="226">
        <f t="shared" si="78"/>
        <v>250</v>
      </c>
      <c r="X584" s="226">
        <f t="shared" si="74"/>
        <v>-550</v>
      </c>
      <c r="Y584" s="226"/>
    </row>
    <row r="585" spans="1:25" s="140" customFormat="1" ht="16.5" customHeight="1">
      <c r="A585" s="136">
        <v>42480</v>
      </c>
      <c r="B585" s="226">
        <v>12200</v>
      </c>
      <c r="C585" s="5">
        <v>42482</v>
      </c>
      <c r="D585" s="135">
        <v>1600</v>
      </c>
      <c r="E585" s="135">
        <v>1560</v>
      </c>
      <c r="F585" s="135">
        <f t="shared" si="75"/>
        <v>40</v>
      </c>
      <c r="G585" s="139">
        <v>42466</v>
      </c>
      <c r="H585" s="46">
        <v>1643.4599999999998</v>
      </c>
      <c r="I585" s="46">
        <v>1618</v>
      </c>
      <c r="J585" s="131">
        <v>1793.3560000000002</v>
      </c>
      <c r="K585" s="138">
        <f t="shared" si="76"/>
        <v>1.091207574264053</v>
      </c>
      <c r="L585" s="138">
        <f t="shared" si="77"/>
        <v>1.1083782447466008</v>
      </c>
      <c r="Q585" s="136">
        <v>42495</v>
      </c>
      <c r="R585" s="137">
        <v>26.486999999999998</v>
      </c>
      <c r="S585" s="136">
        <v>42468</v>
      </c>
      <c r="T585" s="135">
        <v>10750</v>
      </c>
      <c r="U585" s="135">
        <v>10900</v>
      </c>
      <c r="V585" s="135">
        <v>11000</v>
      </c>
      <c r="W585" s="226">
        <f t="shared" si="78"/>
        <v>-150</v>
      </c>
      <c r="X585" s="226">
        <f t="shared" si="74"/>
        <v>-250</v>
      </c>
      <c r="Y585" s="226"/>
    </row>
    <row r="586" spans="1:25" s="140" customFormat="1" ht="16.5" customHeight="1">
      <c r="A586" s="136">
        <v>42479</v>
      </c>
      <c r="B586" s="226">
        <v>12000</v>
      </c>
      <c r="C586" s="5">
        <v>42481</v>
      </c>
      <c r="D586" s="135">
        <v>1620</v>
      </c>
      <c r="E586" s="135">
        <v>1570</v>
      </c>
      <c r="F586" s="135">
        <f t="shared" si="75"/>
        <v>50</v>
      </c>
      <c r="G586" s="139">
        <v>42465</v>
      </c>
      <c r="H586" s="46">
        <v>1645.28</v>
      </c>
      <c r="I586" s="46">
        <v>1599</v>
      </c>
      <c r="J586" s="131">
        <v>1809.5680000000002</v>
      </c>
      <c r="K586" s="138">
        <f t="shared" si="76"/>
        <v>1.0998541281727123</v>
      </c>
      <c r="L586" s="138">
        <f t="shared" si="77"/>
        <v>1.1316873045653535</v>
      </c>
      <c r="Q586" s="136">
        <v>42494</v>
      </c>
      <c r="R586" s="137">
        <v>26.452999999999999</v>
      </c>
      <c r="S586" s="136">
        <v>42467</v>
      </c>
      <c r="T586" s="135">
        <v>10750</v>
      </c>
      <c r="U586" s="135">
        <v>10800</v>
      </c>
      <c r="V586" s="135">
        <v>11000</v>
      </c>
      <c r="W586" s="226">
        <f t="shared" si="78"/>
        <v>-50</v>
      </c>
      <c r="X586" s="226">
        <f t="shared" si="74"/>
        <v>-250</v>
      </c>
      <c r="Y586" s="226"/>
    </row>
    <row r="587" spans="1:25" s="140" customFormat="1" ht="16.5" customHeight="1">
      <c r="A587" s="136">
        <v>42478</v>
      </c>
      <c r="B587" s="226">
        <v>11800</v>
      </c>
      <c r="C587" s="5">
        <v>42480</v>
      </c>
      <c r="D587" s="135">
        <v>1570</v>
      </c>
      <c r="E587" s="135">
        <v>1540</v>
      </c>
      <c r="F587" s="135">
        <f t="shared" si="75"/>
        <v>30</v>
      </c>
      <c r="G587" s="139">
        <v>42461</v>
      </c>
      <c r="H587" s="46">
        <v>1591.2</v>
      </c>
      <c r="I587" s="46">
        <v>1541.9999999999998</v>
      </c>
      <c r="J587" s="131">
        <v>1765.192</v>
      </c>
      <c r="K587" s="138">
        <f t="shared" si="76"/>
        <v>1.109346405228758</v>
      </c>
      <c r="L587" s="138">
        <f t="shared" si="77"/>
        <v>1.1447418936446176</v>
      </c>
      <c r="Q587" s="136">
        <v>42493</v>
      </c>
      <c r="R587" s="137">
        <v>26.468</v>
      </c>
      <c r="S587" s="136">
        <v>42466</v>
      </c>
      <c r="T587" s="135">
        <v>10750</v>
      </c>
      <c r="U587" s="135">
        <v>10700</v>
      </c>
      <c r="V587" s="135">
        <v>10800</v>
      </c>
      <c r="W587" s="226">
        <f t="shared" si="78"/>
        <v>50</v>
      </c>
      <c r="X587" s="226">
        <f t="shared" si="74"/>
        <v>-50</v>
      </c>
      <c r="Y587" s="226"/>
    </row>
    <row r="588" spans="1:25" s="140" customFormat="1" ht="16.5" customHeight="1">
      <c r="A588" s="136">
        <v>42475</v>
      </c>
      <c r="B588" s="226">
        <v>11900</v>
      </c>
      <c r="C588" s="5">
        <v>42479</v>
      </c>
      <c r="D588" s="135">
        <v>1540</v>
      </c>
      <c r="E588" s="135">
        <v>1490</v>
      </c>
      <c r="F588" s="135">
        <f t="shared" si="75"/>
        <v>50</v>
      </c>
      <c r="G588" s="139">
        <v>42460</v>
      </c>
      <c r="H588" s="46">
        <v>1570.8500000000001</v>
      </c>
      <c r="I588" s="46">
        <v>1505</v>
      </c>
      <c r="J588" s="131">
        <v>1763.4869999999999</v>
      </c>
      <c r="K588" s="138">
        <f t="shared" si="76"/>
        <v>1.1226323328134447</v>
      </c>
      <c r="L588" s="138">
        <f t="shared" si="77"/>
        <v>1.1717521594684384</v>
      </c>
      <c r="Q588" s="136">
        <v>42489</v>
      </c>
      <c r="R588" s="137">
        <v>26.369</v>
      </c>
      <c r="S588" s="136">
        <v>42465</v>
      </c>
      <c r="T588" s="135">
        <v>10700</v>
      </c>
      <c r="U588" s="135">
        <v>10650</v>
      </c>
      <c r="V588" s="135">
        <v>10500</v>
      </c>
      <c r="W588" s="226">
        <f t="shared" si="78"/>
        <v>50</v>
      </c>
      <c r="X588" s="226">
        <f t="shared" si="74"/>
        <v>200</v>
      </c>
      <c r="Y588" s="226"/>
    </row>
    <row r="589" spans="1:25" s="140" customFormat="1" ht="16.5" customHeight="1">
      <c r="A589" s="136">
        <v>42474</v>
      </c>
      <c r="B589" s="226">
        <v>11800</v>
      </c>
      <c r="C589" s="5">
        <v>42478</v>
      </c>
      <c r="D589" s="135">
        <v>1540</v>
      </c>
      <c r="E589" s="135">
        <v>1490</v>
      </c>
      <c r="F589" s="135">
        <f t="shared" si="75"/>
        <v>50</v>
      </c>
      <c r="G589" s="139">
        <v>42459</v>
      </c>
      <c r="H589" s="46">
        <v>1579.75</v>
      </c>
      <c r="I589" s="46">
        <v>1498.0000000000002</v>
      </c>
      <c r="J589" s="131">
        <v>1757.8019999999999</v>
      </c>
      <c r="K589" s="138">
        <f t="shared" si="76"/>
        <v>1.112708972938756</v>
      </c>
      <c r="L589" s="138">
        <f t="shared" si="77"/>
        <v>1.1734325767690252</v>
      </c>
      <c r="Q589" s="136">
        <v>42488</v>
      </c>
      <c r="R589" s="137">
        <v>26.388999999999999</v>
      </c>
      <c r="S589" s="136">
        <v>42461</v>
      </c>
      <c r="T589" s="135">
        <v>10550</v>
      </c>
      <c r="U589" s="135">
        <v>10450</v>
      </c>
      <c r="V589" s="135">
        <v>10400</v>
      </c>
      <c r="W589" s="226">
        <f t="shared" si="78"/>
        <v>100</v>
      </c>
      <c r="X589" s="226">
        <f t="shared" si="74"/>
        <v>150</v>
      </c>
      <c r="Y589" s="226"/>
    </row>
    <row r="590" spans="1:25" s="140" customFormat="1" ht="16.5" customHeight="1">
      <c r="A590" s="136">
        <v>42473</v>
      </c>
      <c r="B590" s="226">
        <v>12100</v>
      </c>
      <c r="C590" s="5">
        <v>42475</v>
      </c>
      <c r="D590" s="135">
        <v>1540</v>
      </c>
      <c r="E590" s="135">
        <v>1470</v>
      </c>
      <c r="F590" s="135">
        <f t="shared" si="75"/>
        <v>70</v>
      </c>
      <c r="G590" s="139">
        <v>42458</v>
      </c>
      <c r="H590" s="46">
        <v>1574.41</v>
      </c>
      <c r="I590" s="46">
        <v>1510</v>
      </c>
      <c r="J590" s="131">
        <v>1740.6090000000002</v>
      </c>
      <c r="K590" s="138">
        <f t="shared" si="76"/>
        <v>1.1055627187327317</v>
      </c>
      <c r="L590" s="138">
        <f t="shared" si="77"/>
        <v>1.1527211920529803</v>
      </c>
      <c r="Q590" s="136">
        <v>42487</v>
      </c>
      <c r="R590" s="137">
        <v>26.405000000000001</v>
      </c>
      <c r="S590" s="136">
        <v>42460</v>
      </c>
      <c r="T590" s="135">
        <v>10450</v>
      </c>
      <c r="U590" s="135">
        <v>10400</v>
      </c>
      <c r="V590" s="135">
        <v>10200</v>
      </c>
      <c r="W590" s="226">
        <f t="shared" si="78"/>
        <v>50</v>
      </c>
      <c r="X590" s="226">
        <f t="shared" si="74"/>
        <v>250</v>
      </c>
      <c r="Y590" s="226"/>
    </row>
    <row r="591" spans="1:25" s="140" customFormat="1" ht="16.5" customHeight="1">
      <c r="A591" s="136">
        <v>42472</v>
      </c>
      <c r="B591" s="226">
        <v>11400</v>
      </c>
      <c r="C591" s="5">
        <v>42474</v>
      </c>
      <c r="D591" s="135">
        <v>1550</v>
      </c>
      <c r="E591" s="135">
        <v>1490</v>
      </c>
      <c r="F591" s="135">
        <f t="shared" si="75"/>
        <v>60</v>
      </c>
      <c r="G591" s="139">
        <v>42457</v>
      </c>
      <c r="H591" s="46">
        <v>1588.4</v>
      </c>
      <c r="I591" s="46">
        <v>1520</v>
      </c>
      <c r="J591" s="131">
        <v>1778.3139999999999</v>
      </c>
      <c r="K591" s="138">
        <f t="shared" si="76"/>
        <v>1.1195630823470157</v>
      </c>
      <c r="L591" s="138">
        <f t="shared" si="77"/>
        <v>1.1699434210526314</v>
      </c>
      <c r="Q591" s="136">
        <v>42486</v>
      </c>
      <c r="R591" s="137">
        <v>26.082000000000001</v>
      </c>
      <c r="S591" s="136">
        <v>42459</v>
      </c>
      <c r="T591" s="135">
        <v>10500</v>
      </c>
      <c r="U591" s="135">
        <v>10400</v>
      </c>
      <c r="V591" s="135">
        <v>10200</v>
      </c>
      <c r="W591" s="226">
        <f t="shared" si="78"/>
        <v>100</v>
      </c>
      <c r="X591" s="226">
        <f t="shared" si="74"/>
        <v>300</v>
      </c>
      <c r="Y591" s="226"/>
    </row>
    <row r="592" spans="1:25" s="140" customFormat="1" ht="16.5" customHeight="1">
      <c r="A592" s="136">
        <v>42471</v>
      </c>
      <c r="B592" s="226">
        <v>11250</v>
      </c>
      <c r="C592" s="5">
        <v>42473</v>
      </c>
      <c r="D592" s="135">
        <v>1570</v>
      </c>
      <c r="E592" s="135">
        <v>1530</v>
      </c>
      <c r="F592" s="135">
        <f t="shared" si="75"/>
        <v>40</v>
      </c>
      <c r="G592" s="139">
        <v>42453</v>
      </c>
      <c r="H592" s="46">
        <v>1558.3899999999999</v>
      </c>
      <c r="I592" s="46">
        <v>1495</v>
      </c>
      <c r="J592" s="131">
        <v>1766.0174999999999</v>
      </c>
      <c r="K592" s="138">
        <f t="shared" si="76"/>
        <v>1.1332320535937732</v>
      </c>
      <c r="L592" s="138">
        <f t="shared" si="77"/>
        <v>1.181282608695652</v>
      </c>
      <c r="Q592" s="136">
        <v>42485</v>
      </c>
      <c r="R592" s="137">
        <v>26.091000000000001</v>
      </c>
      <c r="S592" s="136">
        <v>42458</v>
      </c>
      <c r="T592" s="135">
        <v>10700</v>
      </c>
      <c r="U592" s="135">
        <v>10200</v>
      </c>
      <c r="V592" s="135">
        <v>10100</v>
      </c>
      <c r="W592" s="226">
        <f t="shared" si="78"/>
        <v>500</v>
      </c>
      <c r="X592" s="226">
        <f t="shared" si="74"/>
        <v>600</v>
      </c>
      <c r="Y592" s="226"/>
    </row>
    <row r="593" spans="1:25" s="140" customFormat="1" ht="16.5" customHeight="1">
      <c r="A593" s="136">
        <v>42468</v>
      </c>
      <c r="B593" s="226">
        <v>10750</v>
      </c>
      <c r="C593" s="5">
        <v>42472</v>
      </c>
      <c r="D593" s="135">
        <v>1540</v>
      </c>
      <c r="E593" s="135">
        <v>1490</v>
      </c>
      <c r="F593" s="135">
        <f t="shared" si="75"/>
        <v>50</v>
      </c>
      <c r="G593" s="139">
        <v>42452</v>
      </c>
      <c r="H593" s="46">
        <v>1579.75</v>
      </c>
      <c r="I593" s="46">
        <v>1510</v>
      </c>
      <c r="J593" s="131">
        <v>1775.2350000000001</v>
      </c>
      <c r="K593" s="138">
        <f t="shared" si="76"/>
        <v>1.1237442633328059</v>
      </c>
      <c r="L593" s="138">
        <f t="shared" si="77"/>
        <v>1.1756523178807947</v>
      </c>
      <c r="Q593" s="136">
        <v>42482</v>
      </c>
      <c r="R593" s="137">
        <v>26.007000000000001</v>
      </c>
      <c r="S593" s="136">
        <v>42457</v>
      </c>
      <c r="T593" s="135">
        <v>10900</v>
      </c>
      <c r="U593" s="135">
        <v>10100</v>
      </c>
      <c r="V593" s="135">
        <v>10100</v>
      </c>
      <c r="W593" s="226">
        <f t="shared" si="78"/>
        <v>800</v>
      </c>
      <c r="X593" s="226">
        <f t="shared" si="74"/>
        <v>800</v>
      </c>
      <c r="Y593" s="226"/>
    </row>
    <row r="594" spans="1:25" s="140" customFormat="1" ht="16.5" customHeight="1">
      <c r="A594" s="136">
        <v>42467</v>
      </c>
      <c r="B594" s="226">
        <v>10750</v>
      </c>
      <c r="C594" s="5">
        <v>42471</v>
      </c>
      <c r="D594" s="135">
        <v>1510</v>
      </c>
      <c r="E594" s="135">
        <v>1450</v>
      </c>
      <c r="F594" s="135">
        <f t="shared" si="75"/>
        <v>60</v>
      </c>
      <c r="G594" s="139">
        <v>42451</v>
      </c>
      <c r="H594" s="46">
        <v>1605.5600000000002</v>
      </c>
      <c r="I594" s="46">
        <v>1515</v>
      </c>
      <c r="J594" s="131">
        <v>1814.5274999999999</v>
      </c>
      <c r="K594" s="138">
        <f t="shared" si="76"/>
        <v>1.1301524078826077</v>
      </c>
      <c r="L594" s="138">
        <f t="shared" si="77"/>
        <v>1.1977079207920791</v>
      </c>
      <c r="Q594" s="136">
        <v>42481</v>
      </c>
      <c r="R594" s="137">
        <v>26.01</v>
      </c>
      <c r="S594" s="136">
        <v>42454</v>
      </c>
      <c r="T594" s="135">
        <v>10750</v>
      </c>
      <c r="U594" s="135">
        <v>10100</v>
      </c>
      <c r="V594" s="135">
        <v>10000</v>
      </c>
      <c r="W594" s="226">
        <f t="shared" si="78"/>
        <v>650</v>
      </c>
      <c r="X594" s="226">
        <f t="shared" ref="X594:X657" si="79">T594-V594</f>
        <v>750</v>
      </c>
      <c r="Y594" s="226"/>
    </row>
    <row r="595" spans="1:25" s="140" customFormat="1" ht="16.5" customHeight="1">
      <c r="A595" s="136">
        <v>42466</v>
      </c>
      <c r="B595" s="226">
        <v>10750</v>
      </c>
      <c r="C595" s="5">
        <v>42468</v>
      </c>
      <c r="D595" s="135">
        <v>1440</v>
      </c>
      <c r="E595" s="135">
        <v>1370</v>
      </c>
      <c r="F595" s="135">
        <f t="shared" si="75"/>
        <v>70</v>
      </c>
      <c r="G595" s="139">
        <v>42447</v>
      </c>
      <c r="H595" s="46">
        <v>1610.1</v>
      </c>
      <c r="I595" s="46">
        <v>1485</v>
      </c>
      <c r="J595" s="131">
        <v>1807.65</v>
      </c>
      <c r="K595" s="138">
        <f t="shared" si="76"/>
        <v>1.1226942425936279</v>
      </c>
      <c r="L595" s="138">
        <f t="shared" si="77"/>
        <v>1.2172727272727273</v>
      </c>
      <c r="Q595" s="136">
        <v>42480</v>
      </c>
      <c r="R595" s="137">
        <v>26.016999999999999</v>
      </c>
      <c r="S595" s="136">
        <v>42453</v>
      </c>
      <c r="T595" s="135">
        <v>10650</v>
      </c>
      <c r="U595" s="135">
        <v>10100</v>
      </c>
      <c r="V595" s="135">
        <v>9950</v>
      </c>
      <c r="W595" s="226">
        <f t="shared" si="78"/>
        <v>550</v>
      </c>
      <c r="X595" s="226">
        <f t="shared" si="79"/>
        <v>700</v>
      </c>
      <c r="Y595" s="226"/>
    </row>
    <row r="596" spans="1:25" s="140" customFormat="1" ht="16.5" customHeight="1">
      <c r="A596" s="136">
        <v>42465</v>
      </c>
      <c r="B596" s="226">
        <v>10700</v>
      </c>
      <c r="C596" s="5">
        <v>42467</v>
      </c>
      <c r="D596" s="135">
        <v>1450</v>
      </c>
      <c r="E596" s="135">
        <v>1370</v>
      </c>
      <c r="F596" s="135">
        <f t="shared" ref="F596:F659" si="80">D596-E596</f>
        <v>80</v>
      </c>
      <c r="G596" s="139">
        <v>42446</v>
      </c>
      <c r="H596" s="46">
        <v>1580.3999999999999</v>
      </c>
      <c r="I596" s="46">
        <v>1463</v>
      </c>
      <c r="J596" s="131">
        <v>1818.0600000000002</v>
      </c>
      <c r="K596" s="138">
        <f t="shared" si="76"/>
        <v>1.1503796507213366</v>
      </c>
      <c r="L596" s="138">
        <f t="shared" si="77"/>
        <v>1.2426930963773071</v>
      </c>
      <c r="Q596" s="136">
        <v>42479</v>
      </c>
      <c r="R596" s="137">
        <v>25.821999999999999</v>
      </c>
      <c r="S596" s="136">
        <v>42452</v>
      </c>
      <c r="T596" s="135">
        <v>10900</v>
      </c>
      <c r="U596" s="135">
        <v>10100</v>
      </c>
      <c r="V596" s="135">
        <v>9950</v>
      </c>
      <c r="W596" s="226">
        <f t="shared" si="78"/>
        <v>800</v>
      </c>
      <c r="X596" s="226">
        <f t="shared" si="79"/>
        <v>950</v>
      </c>
      <c r="Y596" s="226"/>
    </row>
    <row r="597" spans="1:25" s="140" customFormat="1" ht="16.5" customHeight="1">
      <c r="A597" s="136">
        <v>42461</v>
      </c>
      <c r="B597" s="226">
        <v>10550</v>
      </c>
      <c r="C597" s="5">
        <v>42466</v>
      </c>
      <c r="D597" s="135">
        <v>1440</v>
      </c>
      <c r="E597" s="135">
        <v>1370</v>
      </c>
      <c r="F597" s="135">
        <f t="shared" si="80"/>
        <v>70</v>
      </c>
      <c r="G597" s="139">
        <v>42445</v>
      </c>
      <c r="H597" s="46">
        <v>1517.45</v>
      </c>
      <c r="I597" s="46">
        <v>1410</v>
      </c>
      <c r="J597" s="131">
        <v>1727.6909999999998</v>
      </c>
      <c r="K597" s="138">
        <f t="shared" si="76"/>
        <v>1.1385488813469964</v>
      </c>
      <c r="L597" s="138">
        <f t="shared" si="77"/>
        <v>1.2253127659574468</v>
      </c>
      <c r="Q597" s="136">
        <v>42478</v>
      </c>
      <c r="R597" s="137">
        <v>25.629000000000001</v>
      </c>
      <c r="S597" s="136">
        <v>42451</v>
      </c>
      <c r="T597" s="135">
        <v>11000</v>
      </c>
      <c r="U597" s="135">
        <v>10200</v>
      </c>
      <c r="V597" s="135">
        <v>9950</v>
      </c>
      <c r="W597" s="226">
        <f t="shared" si="78"/>
        <v>800</v>
      </c>
      <c r="X597" s="226">
        <f t="shared" si="79"/>
        <v>1050</v>
      </c>
      <c r="Y597" s="226"/>
    </row>
    <row r="598" spans="1:25" s="140" customFormat="1" ht="16.5" customHeight="1">
      <c r="A598" s="136">
        <v>42460</v>
      </c>
      <c r="B598" s="226">
        <v>10450</v>
      </c>
      <c r="C598" s="5">
        <v>42465</v>
      </c>
      <c r="D598" s="135">
        <v>1430</v>
      </c>
      <c r="E598" s="135">
        <v>1340</v>
      </c>
      <c r="F598" s="135">
        <f t="shared" si="80"/>
        <v>90</v>
      </c>
      <c r="G598" s="139">
        <v>42444</v>
      </c>
      <c r="H598" s="46">
        <v>1475.76</v>
      </c>
      <c r="I598" s="46">
        <v>1380</v>
      </c>
      <c r="J598" s="131">
        <v>1701.5474999999999</v>
      </c>
      <c r="K598" s="138">
        <f t="shared" si="76"/>
        <v>1.1529974386079036</v>
      </c>
      <c r="L598" s="138">
        <f t="shared" si="77"/>
        <v>1.2330054347826087</v>
      </c>
      <c r="Q598" s="136">
        <v>42475</v>
      </c>
      <c r="R598" s="137">
        <v>25.472999999999999</v>
      </c>
      <c r="S598" s="136">
        <v>42450</v>
      </c>
      <c r="T598" s="135">
        <v>11050</v>
      </c>
      <c r="U598" s="135">
        <v>10300</v>
      </c>
      <c r="V598" s="135">
        <v>9950</v>
      </c>
      <c r="W598" s="226">
        <f t="shared" si="78"/>
        <v>750</v>
      </c>
      <c r="X598" s="226">
        <f t="shared" si="79"/>
        <v>1100</v>
      </c>
      <c r="Y598" s="226"/>
    </row>
    <row r="599" spans="1:25" s="140" customFormat="1" ht="16.5" customHeight="1">
      <c r="A599" s="136">
        <v>42459</v>
      </c>
      <c r="B599" s="226">
        <v>10500</v>
      </c>
      <c r="C599" s="5">
        <v>42461</v>
      </c>
      <c r="D599" s="135">
        <v>1380</v>
      </c>
      <c r="E599" s="135">
        <v>1290</v>
      </c>
      <c r="F599" s="135">
        <f t="shared" si="80"/>
        <v>90</v>
      </c>
      <c r="G599" s="139">
        <v>42443</v>
      </c>
      <c r="H599" s="46">
        <v>1510.0800000000002</v>
      </c>
      <c r="I599" s="46">
        <v>1399</v>
      </c>
      <c r="J599" s="131">
        <v>1734.4530000000002</v>
      </c>
      <c r="K599" s="138">
        <f t="shared" si="76"/>
        <v>1.1485835187539732</v>
      </c>
      <c r="L599" s="138">
        <f t="shared" si="77"/>
        <v>1.2397805575411009</v>
      </c>
      <c r="Q599" s="136">
        <v>42474</v>
      </c>
      <c r="R599" s="137">
        <v>25.486999999999998</v>
      </c>
      <c r="S599" s="136">
        <v>42447</v>
      </c>
      <c r="T599" s="135">
        <v>11300</v>
      </c>
      <c r="U599" s="135">
        <v>10300</v>
      </c>
      <c r="V599" s="135">
        <v>9950</v>
      </c>
      <c r="W599" s="226">
        <f t="shared" si="78"/>
        <v>1000</v>
      </c>
      <c r="X599" s="226">
        <f t="shared" si="79"/>
        <v>1350</v>
      </c>
      <c r="Y599" s="226"/>
    </row>
    <row r="600" spans="1:25" s="140" customFormat="1" ht="16.5" customHeight="1">
      <c r="A600" s="136">
        <v>42458</v>
      </c>
      <c r="B600" s="226">
        <v>10700</v>
      </c>
      <c r="C600" s="5">
        <v>42460</v>
      </c>
      <c r="D600" s="135">
        <v>1370</v>
      </c>
      <c r="E600" s="135">
        <v>1280</v>
      </c>
      <c r="F600" s="135">
        <f t="shared" si="80"/>
        <v>90</v>
      </c>
      <c r="G600" s="139">
        <v>42440</v>
      </c>
      <c r="H600" s="46">
        <v>1486.3200000000002</v>
      </c>
      <c r="I600" s="46">
        <v>1400</v>
      </c>
      <c r="J600" s="131">
        <v>1747.1299999999999</v>
      </c>
      <c r="K600" s="138">
        <f t="shared" si="76"/>
        <v>1.1754736530491412</v>
      </c>
      <c r="L600" s="138">
        <f t="shared" si="77"/>
        <v>1.2479499999999999</v>
      </c>
      <c r="Q600" s="136">
        <v>42473</v>
      </c>
      <c r="R600" s="137">
        <v>25.497</v>
      </c>
      <c r="S600" s="136">
        <v>42446</v>
      </c>
      <c r="T600" s="135">
        <v>10900</v>
      </c>
      <c r="U600" s="135">
        <v>10200</v>
      </c>
      <c r="V600" s="135">
        <v>9900</v>
      </c>
      <c r="W600" s="226">
        <f t="shared" si="78"/>
        <v>700</v>
      </c>
      <c r="X600" s="226">
        <f t="shared" si="79"/>
        <v>1000</v>
      </c>
      <c r="Y600" s="226"/>
    </row>
    <row r="601" spans="1:25" s="140" customFormat="1" ht="16.5" customHeight="1">
      <c r="A601" s="136">
        <v>42457</v>
      </c>
      <c r="B601" s="226">
        <v>10900</v>
      </c>
      <c r="C601" s="5">
        <v>42459</v>
      </c>
      <c r="D601" s="135">
        <v>1360</v>
      </c>
      <c r="E601" s="135">
        <v>1270</v>
      </c>
      <c r="F601" s="135">
        <f t="shared" si="80"/>
        <v>90</v>
      </c>
      <c r="G601" s="139">
        <v>42439</v>
      </c>
      <c r="H601" s="46">
        <v>1508.3200000000002</v>
      </c>
      <c r="I601" s="46">
        <v>1390</v>
      </c>
      <c r="J601" s="131">
        <v>1718.0159999999998</v>
      </c>
      <c r="K601" s="138">
        <f t="shared" si="76"/>
        <v>1.1390262013365862</v>
      </c>
      <c r="L601" s="138">
        <f t="shared" si="77"/>
        <v>1.2359827338129494</v>
      </c>
      <c r="Q601" s="136">
        <v>42472</v>
      </c>
      <c r="R601" s="137">
        <v>25.372</v>
      </c>
      <c r="S601" s="136">
        <v>42445</v>
      </c>
      <c r="T601" s="135">
        <v>10750</v>
      </c>
      <c r="U601" s="135">
        <v>10200</v>
      </c>
      <c r="V601" s="135">
        <v>9900</v>
      </c>
      <c r="W601" s="226">
        <f t="shared" si="78"/>
        <v>550</v>
      </c>
      <c r="X601" s="226">
        <f t="shared" si="79"/>
        <v>850</v>
      </c>
      <c r="Y601" s="226"/>
    </row>
    <row r="602" spans="1:25" s="140" customFormat="1" ht="16.5" customHeight="1">
      <c r="A602" s="136">
        <v>42454</v>
      </c>
      <c r="B602" s="226">
        <v>10750</v>
      </c>
      <c r="C602" s="5">
        <v>42458</v>
      </c>
      <c r="D602" s="135">
        <v>1340</v>
      </c>
      <c r="E602" s="135">
        <v>1260</v>
      </c>
      <c r="F602" s="135">
        <f t="shared" si="80"/>
        <v>80</v>
      </c>
      <c r="G602" s="139">
        <v>42438</v>
      </c>
      <c r="H602" s="46">
        <v>1520.6400000000003</v>
      </c>
      <c r="I602" s="46">
        <v>1408.0000000000002</v>
      </c>
      <c r="J602" s="131">
        <v>1742.2249999999999</v>
      </c>
      <c r="K602" s="138">
        <f t="shared" si="76"/>
        <v>1.1457182502104375</v>
      </c>
      <c r="L602" s="138">
        <f t="shared" si="77"/>
        <v>1.2373757102272724</v>
      </c>
      <c r="Q602" s="136">
        <v>42471</v>
      </c>
      <c r="R602" s="137">
        <v>24.878</v>
      </c>
      <c r="S602" s="136">
        <v>42444</v>
      </c>
      <c r="T602" s="135">
        <v>10900</v>
      </c>
      <c r="U602" s="135">
        <v>10200</v>
      </c>
      <c r="V602" s="135">
        <v>9900</v>
      </c>
      <c r="W602" s="226">
        <f t="shared" si="78"/>
        <v>700</v>
      </c>
      <c r="X602" s="226">
        <f t="shared" si="79"/>
        <v>1000</v>
      </c>
      <c r="Y602" s="226"/>
    </row>
    <row r="603" spans="1:25" s="140" customFormat="1" ht="16.5" customHeight="1">
      <c r="A603" s="136">
        <v>42453</v>
      </c>
      <c r="B603" s="226">
        <v>10650</v>
      </c>
      <c r="C603" s="5">
        <v>42457</v>
      </c>
      <c r="D603" s="135">
        <v>1350</v>
      </c>
      <c r="E603" s="135">
        <v>1270</v>
      </c>
      <c r="F603" s="135">
        <f t="shared" si="80"/>
        <v>80</v>
      </c>
      <c r="G603" s="139">
        <v>42437</v>
      </c>
      <c r="H603" s="46">
        <v>1579.75</v>
      </c>
      <c r="I603" s="46">
        <v>1456</v>
      </c>
      <c r="J603" s="131">
        <v>1785.6179999999999</v>
      </c>
      <c r="K603" s="138">
        <f t="shared" si="76"/>
        <v>1.1303168222820066</v>
      </c>
      <c r="L603" s="138">
        <f t="shared" si="77"/>
        <v>1.2263859890109889</v>
      </c>
      <c r="Q603" s="136">
        <v>42468</v>
      </c>
      <c r="R603" s="137">
        <v>24.89</v>
      </c>
      <c r="S603" s="136">
        <v>42443</v>
      </c>
      <c r="T603" s="135">
        <v>11100</v>
      </c>
      <c r="U603" s="135">
        <v>10200</v>
      </c>
      <c r="V603" s="135">
        <v>9900</v>
      </c>
      <c r="W603" s="226">
        <f t="shared" si="78"/>
        <v>900</v>
      </c>
      <c r="X603" s="226">
        <f t="shared" si="79"/>
        <v>1200</v>
      </c>
      <c r="Y603" s="226"/>
    </row>
    <row r="604" spans="1:25" s="140" customFormat="1" ht="16.5" customHeight="1">
      <c r="A604" s="136">
        <v>42452</v>
      </c>
      <c r="B604" s="226">
        <v>10900</v>
      </c>
      <c r="C604" s="5">
        <v>42454</v>
      </c>
      <c r="D604" s="135">
        <v>1350</v>
      </c>
      <c r="E604" s="135">
        <v>1270</v>
      </c>
      <c r="F604" s="135">
        <f t="shared" si="80"/>
        <v>80</v>
      </c>
      <c r="G604" s="139">
        <v>42436</v>
      </c>
      <c r="H604" s="46">
        <v>1579.6000000000001</v>
      </c>
      <c r="I604" s="46">
        <v>1500</v>
      </c>
      <c r="J604" s="131">
        <v>1796.7175</v>
      </c>
      <c r="K604" s="138">
        <f t="shared" si="76"/>
        <v>1.1374509369460621</v>
      </c>
      <c r="L604" s="138">
        <f t="shared" si="77"/>
        <v>1.1978116666666667</v>
      </c>
      <c r="Q604" s="136">
        <v>42467</v>
      </c>
      <c r="R604" s="137">
        <v>24.178000000000001</v>
      </c>
      <c r="S604" s="136">
        <v>42440</v>
      </c>
      <c r="T604" s="135">
        <v>10900</v>
      </c>
      <c r="U604" s="135">
        <v>10200</v>
      </c>
      <c r="V604" s="135">
        <v>9900</v>
      </c>
      <c r="W604" s="226">
        <f t="shared" si="78"/>
        <v>700</v>
      </c>
      <c r="X604" s="226">
        <f t="shared" si="79"/>
        <v>1000</v>
      </c>
      <c r="Y604" s="226"/>
    </row>
    <row r="605" spans="1:25" s="140" customFormat="1" ht="16.5" customHeight="1">
      <c r="A605" s="136">
        <v>42451</v>
      </c>
      <c r="B605" s="226">
        <v>11000</v>
      </c>
      <c r="C605" s="5">
        <v>42453</v>
      </c>
      <c r="D605" s="135">
        <v>1340</v>
      </c>
      <c r="E605" s="135">
        <v>1270</v>
      </c>
      <c r="F605" s="135">
        <f t="shared" si="80"/>
        <v>70</v>
      </c>
      <c r="G605" s="139">
        <v>42433</v>
      </c>
      <c r="H605" s="46">
        <v>1536.48</v>
      </c>
      <c r="I605" s="46">
        <v>1480</v>
      </c>
      <c r="J605" s="131">
        <v>1739.4779999999998</v>
      </c>
      <c r="K605" s="138">
        <f t="shared" si="76"/>
        <v>1.132118869103405</v>
      </c>
      <c r="L605" s="138">
        <f t="shared" si="77"/>
        <v>1.1753229729729728</v>
      </c>
      <c r="Q605" s="136">
        <v>42466</v>
      </c>
      <c r="R605" s="137">
        <v>24.074999999999999</v>
      </c>
      <c r="S605" s="136">
        <v>42439</v>
      </c>
      <c r="T605" s="135">
        <v>10900</v>
      </c>
      <c r="U605" s="135">
        <v>10200</v>
      </c>
      <c r="V605" s="135">
        <v>10000</v>
      </c>
      <c r="W605" s="226">
        <f t="shared" si="78"/>
        <v>700</v>
      </c>
      <c r="X605" s="226">
        <f t="shared" si="79"/>
        <v>900</v>
      </c>
      <c r="Y605" s="226"/>
    </row>
    <row r="606" spans="1:25" s="140" customFormat="1" ht="16.5" customHeight="1">
      <c r="A606" s="136">
        <v>42450</v>
      </c>
      <c r="B606" s="226">
        <v>11050</v>
      </c>
      <c r="C606" s="5">
        <v>42452</v>
      </c>
      <c r="D606" s="135">
        <v>1370</v>
      </c>
      <c r="E606" s="135">
        <v>1290</v>
      </c>
      <c r="F606" s="135">
        <f t="shared" si="80"/>
        <v>80</v>
      </c>
      <c r="G606" s="139">
        <v>42432</v>
      </c>
      <c r="H606" s="46">
        <v>1449.36</v>
      </c>
      <c r="I606" s="46">
        <v>1375</v>
      </c>
      <c r="J606" s="131">
        <v>1634.3425000000002</v>
      </c>
      <c r="K606" s="138">
        <f t="shared" si="76"/>
        <v>1.1276304713804717</v>
      </c>
      <c r="L606" s="138">
        <f t="shared" si="77"/>
        <v>1.1886127272727274</v>
      </c>
      <c r="Q606" s="136">
        <v>42465</v>
      </c>
      <c r="R606" s="137">
        <v>24.093</v>
      </c>
      <c r="S606" s="136">
        <v>42438</v>
      </c>
      <c r="T606" s="135">
        <v>10750</v>
      </c>
      <c r="U606" s="135">
        <v>10200</v>
      </c>
      <c r="V606" s="135">
        <v>10000</v>
      </c>
      <c r="W606" s="226">
        <f t="shared" si="78"/>
        <v>550</v>
      </c>
      <c r="X606" s="226">
        <f t="shared" si="79"/>
        <v>750</v>
      </c>
      <c r="Y606" s="226"/>
    </row>
    <row r="607" spans="1:25" s="140" customFormat="1" ht="16.5" customHeight="1">
      <c r="A607" s="136">
        <v>42447</v>
      </c>
      <c r="B607" s="226">
        <v>11300</v>
      </c>
      <c r="C607" s="5">
        <v>42451</v>
      </c>
      <c r="D607" s="135">
        <v>1380</v>
      </c>
      <c r="E607" s="135">
        <v>1290</v>
      </c>
      <c r="F607" s="135">
        <f t="shared" si="80"/>
        <v>90</v>
      </c>
      <c r="G607" s="139">
        <v>42431</v>
      </c>
      <c r="H607" s="46">
        <v>1422.96</v>
      </c>
      <c r="I607" s="46">
        <v>1329</v>
      </c>
      <c r="J607" s="131">
        <v>1611.4560000000001</v>
      </c>
      <c r="K607" s="138">
        <f t="shared" si="76"/>
        <v>1.1324675324675326</v>
      </c>
      <c r="L607" s="138">
        <f t="shared" si="77"/>
        <v>1.2125327313769754</v>
      </c>
      <c r="Q607" s="136">
        <v>42461</v>
      </c>
      <c r="R607" s="137">
        <v>23.951000000000001</v>
      </c>
      <c r="S607" s="136">
        <v>42437</v>
      </c>
      <c r="T607" s="135">
        <v>10950</v>
      </c>
      <c r="U607" s="135">
        <v>9900</v>
      </c>
      <c r="V607" s="135">
        <v>9700</v>
      </c>
      <c r="W607" s="226">
        <f t="shared" si="78"/>
        <v>1050</v>
      </c>
      <c r="X607" s="226">
        <f t="shared" si="79"/>
        <v>1250</v>
      </c>
      <c r="Y607" s="226"/>
    </row>
    <row r="608" spans="1:25" s="140" customFormat="1" ht="16.5" customHeight="1">
      <c r="A608" s="136">
        <v>42446</v>
      </c>
      <c r="B608" s="226">
        <v>10900</v>
      </c>
      <c r="C608" s="5">
        <v>42450</v>
      </c>
      <c r="D608" s="135">
        <v>1380</v>
      </c>
      <c r="E608" s="135">
        <v>1300</v>
      </c>
      <c r="F608" s="135">
        <f t="shared" si="80"/>
        <v>80</v>
      </c>
      <c r="G608" s="139">
        <v>42430</v>
      </c>
      <c r="H608" s="46">
        <v>1378.08</v>
      </c>
      <c r="I608" s="46">
        <v>1308</v>
      </c>
      <c r="J608" s="131">
        <v>1580.1730000000002</v>
      </c>
      <c r="K608" s="138">
        <f t="shared" si="76"/>
        <v>1.1466482352258216</v>
      </c>
      <c r="L608" s="138">
        <f t="shared" si="77"/>
        <v>1.2080833333333334</v>
      </c>
      <c r="Q608" s="136">
        <v>42460</v>
      </c>
      <c r="R608" s="137">
        <v>23.925000000000001</v>
      </c>
      <c r="S608" s="136">
        <v>42436</v>
      </c>
      <c r="T608" s="135">
        <v>11200</v>
      </c>
      <c r="U608" s="135">
        <v>9600</v>
      </c>
      <c r="V608" s="135">
        <v>9500</v>
      </c>
      <c r="W608" s="226">
        <f t="shared" si="78"/>
        <v>1600</v>
      </c>
      <c r="X608" s="226">
        <f t="shared" si="79"/>
        <v>1700</v>
      </c>
      <c r="Y608" s="226"/>
    </row>
    <row r="609" spans="1:25" s="140" customFormat="1" ht="16.5" customHeight="1">
      <c r="A609" s="136">
        <v>42445</v>
      </c>
      <c r="B609" s="226">
        <v>10750</v>
      </c>
      <c r="C609" s="5">
        <v>42447</v>
      </c>
      <c r="D609" s="135">
        <v>1340</v>
      </c>
      <c r="E609" s="135">
        <v>1280</v>
      </c>
      <c r="F609" s="135">
        <f t="shared" si="80"/>
        <v>60</v>
      </c>
      <c r="G609" s="139">
        <v>42429</v>
      </c>
      <c r="H609" s="46">
        <v>1380.39</v>
      </c>
      <c r="I609" s="46">
        <v>1259.0000000000002</v>
      </c>
      <c r="J609" s="131">
        <v>1568.7280000000001</v>
      </c>
      <c r="K609" s="138">
        <f t="shared" si="76"/>
        <v>1.1364382529574975</v>
      </c>
      <c r="L609" s="138">
        <f t="shared" si="77"/>
        <v>1.2460111199364574</v>
      </c>
      <c r="Q609" s="136">
        <v>42459</v>
      </c>
      <c r="R609" s="137">
        <v>23.774000000000001</v>
      </c>
      <c r="S609" s="136">
        <v>42433</v>
      </c>
      <c r="T609" s="135">
        <v>10600</v>
      </c>
      <c r="U609" s="135">
        <v>9600</v>
      </c>
      <c r="V609" s="135">
        <v>9400</v>
      </c>
      <c r="W609" s="226">
        <f t="shared" si="78"/>
        <v>1000</v>
      </c>
      <c r="X609" s="226">
        <f t="shared" si="79"/>
        <v>1200</v>
      </c>
      <c r="Y609" s="226"/>
    </row>
    <row r="610" spans="1:25" s="140" customFormat="1" ht="16.5" customHeight="1">
      <c r="A610" s="136">
        <v>42444</v>
      </c>
      <c r="B610" s="226">
        <v>10900</v>
      </c>
      <c r="C610" s="5">
        <v>42446</v>
      </c>
      <c r="D610" s="135">
        <v>1320</v>
      </c>
      <c r="E610" s="135">
        <v>1260</v>
      </c>
      <c r="F610" s="135">
        <f t="shared" si="80"/>
        <v>60</v>
      </c>
      <c r="G610" s="139">
        <v>42426</v>
      </c>
      <c r="H610" s="46">
        <v>1369.28</v>
      </c>
      <c r="I610" s="46">
        <v>1289.0000000000002</v>
      </c>
      <c r="J610" s="131">
        <v>1584.0440000000001</v>
      </c>
      <c r="K610" s="138">
        <f t="shared" si="76"/>
        <v>1.1568444730077121</v>
      </c>
      <c r="L610" s="138">
        <f t="shared" si="77"/>
        <v>1.2288937160589604</v>
      </c>
      <c r="Q610" s="136">
        <v>42458</v>
      </c>
      <c r="R610" s="137">
        <v>23.786999999999999</v>
      </c>
      <c r="S610" s="136">
        <v>42432</v>
      </c>
      <c r="T610" s="135">
        <v>10100</v>
      </c>
      <c r="U610" s="135">
        <v>9400</v>
      </c>
      <c r="V610" s="135">
        <v>9200</v>
      </c>
      <c r="W610" s="226">
        <f t="shared" si="78"/>
        <v>700</v>
      </c>
      <c r="X610" s="226">
        <f t="shared" si="79"/>
        <v>900</v>
      </c>
      <c r="Y610" s="226"/>
    </row>
    <row r="611" spans="1:25" s="140" customFormat="1" ht="16.5" customHeight="1">
      <c r="A611" s="136">
        <v>42443</v>
      </c>
      <c r="B611" s="226">
        <v>11100</v>
      </c>
      <c r="C611" s="5">
        <v>42445</v>
      </c>
      <c r="D611" s="135">
        <v>1280</v>
      </c>
      <c r="E611" s="135">
        <v>1220</v>
      </c>
      <c r="F611" s="135">
        <f t="shared" si="80"/>
        <v>60</v>
      </c>
      <c r="G611" s="139">
        <v>42425</v>
      </c>
      <c r="H611" s="46">
        <v>1388.4</v>
      </c>
      <c r="I611" s="46">
        <v>1289.0000000000002</v>
      </c>
      <c r="J611" s="131">
        <v>1612.62</v>
      </c>
      <c r="K611" s="138">
        <f t="shared" si="76"/>
        <v>1.1614952463267068</v>
      </c>
      <c r="L611" s="138">
        <f t="shared" si="77"/>
        <v>1.2510628394103953</v>
      </c>
      <c r="Q611" s="136">
        <v>42457</v>
      </c>
      <c r="R611" s="137">
        <v>23.777999999999999</v>
      </c>
      <c r="S611" s="136">
        <v>42431</v>
      </c>
      <c r="T611" s="135">
        <v>9900</v>
      </c>
      <c r="U611" s="135">
        <v>9300</v>
      </c>
      <c r="V611" s="135">
        <v>9200</v>
      </c>
      <c r="W611" s="226">
        <f t="shared" si="78"/>
        <v>600</v>
      </c>
      <c r="X611" s="226">
        <f t="shared" si="79"/>
        <v>700</v>
      </c>
      <c r="Y611" s="226"/>
    </row>
    <row r="612" spans="1:25" s="140" customFormat="1" ht="16.5" customHeight="1">
      <c r="A612" s="136">
        <v>42440</v>
      </c>
      <c r="B612" s="226">
        <v>10900</v>
      </c>
      <c r="C612" s="5">
        <v>42444</v>
      </c>
      <c r="D612" s="135">
        <v>1270</v>
      </c>
      <c r="E612" s="135">
        <v>1210</v>
      </c>
      <c r="F612" s="135">
        <f t="shared" si="80"/>
        <v>60</v>
      </c>
      <c r="G612" s="139">
        <v>42424</v>
      </c>
      <c r="H612" s="46">
        <v>1372.3799999999999</v>
      </c>
      <c r="I612" s="46">
        <v>1280</v>
      </c>
      <c r="J612" s="131">
        <v>1621.6220000000001</v>
      </c>
      <c r="K612" s="138">
        <f t="shared" si="76"/>
        <v>1.1816129643393232</v>
      </c>
      <c r="L612" s="138">
        <f t="shared" si="77"/>
        <v>1.2668921875000001</v>
      </c>
      <c r="Q612" s="136">
        <v>42454</v>
      </c>
      <c r="R612" s="137">
        <v>23.780999999999999</v>
      </c>
      <c r="S612" s="136">
        <v>42430</v>
      </c>
      <c r="T612" s="135">
        <v>9800</v>
      </c>
      <c r="U612" s="135">
        <v>9100</v>
      </c>
      <c r="V612" s="135">
        <v>9100</v>
      </c>
      <c r="W612" s="226">
        <f t="shared" si="78"/>
        <v>700</v>
      </c>
      <c r="X612" s="226">
        <f t="shared" si="79"/>
        <v>700</v>
      </c>
      <c r="Y612" s="226"/>
    </row>
    <row r="613" spans="1:25" s="140" customFormat="1" ht="16.5" customHeight="1">
      <c r="A613" s="136">
        <v>42439</v>
      </c>
      <c r="B613" s="226">
        <v>10900</v>
      </c>
      <c r="C613" s="5">
        <v>42443</v>
      </c>
      <c r="D613" s="135">
        <v>1280</v>
      </c>
      <c r="E613" s="135">
        <v>1230</v>
      </c>
      <c r="F613" s="135">
        <f t="shared" si="80"/>
        <v>50</v>
      </c>
      <c r="G613" s="139">
        <v>42423</v>
      </c>
      <c r="H613" s="46">
        <v>1386.6200000000001</v>
      </c>
      <c r="I613" s="46">
        <v>1290</v>
      </c>
      <c r="J613" s="131">
        <v>1630.8140000000001</v>
      </c>
      <c r="K613" s="138">
        <f t="shared" ref="K613:K676" si="81">J613/H613</f>
        <v>1.1761073689979951</v>
      </c>
      <c r="L613" s="138">
        <f t="shared" ref="L613:L676" si="82">J613/I613</f>
        <v>1.2641968992248063</v>
      </c>
      <c r="Q613" s="136">
        <v>42453</v>
      </c>
      <c r="R613" s="137">
        <v>23.791</v>
      </c>
      <c r="S613" s="136">
        <v>42429</v>
      </c>
      <c r="T613" s="135">
        <v>9800</v>
      </c>
      <c r="U613" s="135">
        <v>8800</v>
      </c>
      <c r="V613" s="135">
        <v>9100</v>
      </c>
      <c r="W613" s="226">
        <f t="shared" ref="W613:W676" si="83">T613-U613</f>
        <v>1000</v>
      </c>
      <c r="X613" s="226">
        <f t="shared" si="79"/>
        <v>700</v>
      </c>
      <c r="Y613" s="226"/>
    </row>
    <row r="614" spans="1:25" s="140" customFormat="1" ht="16.5" customHeight="1">
      <c r="A614" s="136">
        <v>42438</v>
      </c>
      <c r="B614" s="226">
        <v>10750</v>
      </c>
      <c r="C614" s="5">
        <v>42440</v>
      </c>
      <c r="D614" s="135">
        <v>1280</v>
      </c>
      <c r="E614" s="135">
        <v>1230</v>
      </c>
      <c r="F614" s="135">
        <f t="shared" si="80"/>
        <v>50</v>
      </c>
      <c r="G614" s="139">
        <v>42422</v>
      </c>
      <c r="H614" s="46">
        <v>1383.06</v>
      </c>
      <c r="I614" s="46">
        <v>1284</v>
      </c>
      <c r="J614" s="131">
        <v>1641.0764999999999</v>
      </c>
      <c r="K614" s="138">
        <f t="shared" si="81"/>
        <v>1.1865548132402064</v>
      </c>
      <c r="L614" s="138">
        <f t="shared" si="82"/>
        <v>1.2780969626168224</v>
      </c>
      <c r="Q614" s="136">
        <v>42452</v>
      </c>
      <c r="R614" s="137">
        <v>23.8</v>
      </c>
      <c r="S614" s="136">
        <v>42426</v>
      </c>
      <c r="T614" s="135">
        <v>9950</v>
      </c>
      <c r="U614" s="135">
        <v>8800</v>
      </c>
      <c r="V614" s="135">
        <v>8900</v>
      </c>
      <c r="W614" s="226">
        <f t="shared" si="83"/>
        <v>1150</v>
      </c>
      <c r="X614" s="226">
        <f t="shared" si="79"/>
        <v>1050</v>
      </c>
      <c r="Y614" s="226"/>
    </row>
    <row r="615" spans="1:25" s="140" customFormat="1" ht="16.5" customHeight="1">
      <c r="A615" s="136">
        <v>42437</v>
      </c>
      <c r="B615" s="226">
        <v>10950</v>
      </c>
      <c r="C615" s="5">
        <v>42439</v>
      </c>
      <c r="D615" s="135">
        <v>1280</v>
      </c>
      <c r="E615" s="135">
        <v>1230</v>
      </c>
      <c r="F615" s="135">
        <f t="shared" si="80"/>
        <v>50</v>
      </c>
      <c r="G615" s="139">
        <v>42419</v>
      </c>
      <c r="H615" s="46">
        <v>1363.4799999999998</v>
      </c>
      <c r="I615" s="46">
        <v>1270</v>
      </c>
      <c r="J615" s="131">
        <v>1627.2794999999999</v>
      </c>
      <c r="K615" s="138">
        <f t="shared" si="81"/>
        <v>1.1934751518174085</v>
      </c>
      <c r="L615" s="138">
        <f t="shared" si="82"/>
        <v>1.2813224409448818</v>
      </c>
      <c r="Q615" s="136">
        <v>42451</v>
      </c>
      <c r="R615" s="137">
        <v>23.805</v>
      </c>
      <c r="S615" s="136">
        <v>42425</v>
      </c>
      <c r="T615" s="135">
        <v>10250</v>
      </c>
      <c r="U615" s="135">
        <v>8800</v>
      </c>
      <c r="V615" s="135">
        <v>8900</v>
      </c>
      <c r="W615" s="226">
        <f t="shared" si="83"/>
        <v>1450</v>
      </c>
      <c r="X615" s="226">
        <f t="shared" si="79"/>
        <v>1350</v>
      </c>
      <c r="Y615" s="226"/>
    </row>
    <row r="616" spans="1:25" s="140" customFormat="1" ht="16.5" customHeight="1">
      <c r="A616" s="136">
        <v>42436</v>
      </c>
      <c r="B616" s="226">
        <v>11200</v>
      </c>
      <c r="C616" s="5">
        <v>42438</v>
      </c>
      <c r="D616" s="135">
        <v>1340</v>
      </c>
      <c r="E616" s="135">
        <v>1270</v>
      </c>
      <c r="F616" s="135">
        <f t="shared" si="80"/>
        <v>70</v>
      </c>
      <c r="G616" s="139">
        <v>42418</v>
      </c>
      <c r="H616" s="46">
        <v>1342.88</v>
      </c>
      <c r="I616" s="46">
        <v>1259.0000000000002</v>
      </c>
      <c r="J616" s="131">
        <v>1607.145</v>
      </c>
      <c r="K616" s="138">
        <f t="shared" si="81"/>
        <v>1.1967897354938639</v>
      </c>
      <c r="L616" s="138">
        <f t="shared" si="82"/>
        <v>1.276525019857029</v>
      </c>
      <c r="Q616" s="136">
        <v>42450</v>
      </c>
      <c r="R616" s="137">
        <v>23.815000000000001</v>
      </c>
      <c r="S616" s="136">
        <v>42424</v>
      </c>
      <c r="T616" s="135">
        <v>10100</v>
      </c>
      <c r="U616" s="135">
        <v>8650</v>
      </c>
      <c r="V616" s="135">
        <v>8900</v>
      </c>
      <c r="W616" s="226">
        <f t="shared" si="83"/>
        <v>1450</v>
      </c>
      <c r="X616" s="226">
        <f t="shared" si="79"/>
        <v>1200</v>
      </c>
      <c r="Y616" s="226"/>
    </row>
    <row r="617" spans="1:25" s="140" customFormat="1" ht="16.5" customHeight="1">
      <c r="A617" s="136">
        <v>42433</v>
      </c>
      <c r="B617" s="226">
        <v>10600</v>
      </c>
      <c r="C617" s="5">
        <v>42437</v>
      </c>
      <c r="D617" s="135">
        <v>1370</v>
      </c>
      <c r="E617" s="135">
        <v>1340</v>
      </c>
      <c r="F617" s="135">
        <f t="shared" si="80"/>
        <v>30</v>
      </c>
      <c r="G617" s="139">
        <v>42417</v>
      </c>
      <c r="H617" s="46">
        <v>1342.88</v>
      </c>
      <c r="I617" s="46">
        <v>1260</v>
      </c>
      <c r="J617" s="131">
        <v>1601.9849999999999</v>
      </c>
      <c r="K617" s="138">
        <f t="shared" si="81"/>
        <v>1.1929472477064218</v>
      </c>
      <c r="L617" s="138">
        <f t="shared" si="82"/>
        <v>1.2714166666666666</v>
      </c>
      <c r="Q617" s="136">
        <v>42447</v>
      </c>
      <c r="R617" s="137">
        <v>23.721</v>
      </c>
      <c r="S617" s="136">
        <v>42423</v>
      </c>
      <c r="T617" s="135">
        <v>10100</v>
      </c>
      <c r="U617" s="135">
        <v>8600</v>
      </c>
      <c r="V617" s="135">
        <v>8900</v>
      </c>
      <c r="W617" s="226">
        <f t="shared" si="83"/>
        <v>1500</v>
      </c>
      <c r="X617" s="226">
        <f t="shared" si="79"/>
        <v>1200</v>
      </c>
      <c r="Y617" s="226"/>
    </row>
    <row r="618" spans="1:25" s="140" customFormat="1" ht="16.5" customHeight="1">
      <c r="A618" s="136">
        <v>42432</v>
      </c>
      <c r="B618" s="226">
        <v>10100</v>
      </c>
      <c r="C618" s="5">
        <v>42436</v>
      </c>
      <c r="D618" s="135">
        <v>1380</v>
      </c>
      <c r="E618" s="135">
        <v>1350</v>
      </c>
      <c r="F618" s="135">
        <f t="shared" si="80"/>
        <v>30</v>
      </c>
      <c r="G618" s="139">
        <v>42416</v>
      </c>
      <c r="H618" s="46">
        <v>1355.2000000000003</v>
      </c>
      <c r="I618" s="46">
        <v>1280</v>
      </c>
      <c r="J618" s="131">
        <v>1616.0690000000002</v>
      </c>
      <c r="K618" s="138">
        <f t="shared" si="81"/>
        <v>1.1924948347107438</v>
      </c>
      <c r="L618" s="138">
        <f t="shared" si="82"/>
        <v>1.2625539062500002</v>
      </c>
      <c r="Q618" s="136">
        <v>42446</v>
      </c>
      <c r="R618" s="137">
        <v>23.567</v>
      </c>
      <c r="S618" s="136">
        <v>42422</v>
      </c>
      <c r="T618" s="135">
        <v>10200</v>
      </c>
      <c r="U618" s="135">
        <v>8600</v>
      </c>
      <c r="V618" s="135">
        <v>8900</v>
      </c>
      <c r="W618" s="226">
        <f t="shared" si="83"/>
        <v>1600</v>
      </c>
      <c r="X618" s="226">
        <f t="shared" si="79"/>
        <v>1300</v>
      </c>
      <c r="Y618" s="226"/>
    </row>
    <row r="619" spans="1:25" s="140" customFormat="1" ht="16.5" customHeight="1">
      <c r="A619" s="136">
        <v>42431</v>
      </c>
      <c r="B619" s="226">
        <v>9900</v>
      </c>
      <c r="C619" s="5">
        <v>42433</v>
      </c>
      <c r="D619" s="135">
        <v>1350</v>
      </c>
      <c r="E619" s="135">
        <v>1290</v>
      </c>
      <c r="F619" s="135">
        <f t="shared" si="80"/>
        <v>60</v>
      </c>
      <c r="G619" s="139">
        <v>42415</v>
      </c>
      <c r="H619" s="46">
        <v>1336.32</v>
      </c>
      <c r="I619" s="46">
        <v>1280</v>
      </c>
      <c r="J619" s="131">
        <v>1620.567</v>
      </c>
      <c r="K619" s="138">
        <f t="shared" si="81"/>
        <v>1.2127087823275862</v>
      </c>
      <c r="L619" s="138">
        <f t="shared" si="82"/>
        <v>1.2660679687500001</v>
      </c>
      <c r="Q619" s="136">
        <v>42445</v>
      </c>
      <c r="R619" s="137">
        <v>23.562000000000001</v>
      </c>
      <c r="S619" s="136">
        <v>42419</v>
      </c>
      <c r="T619" s="135">
        <v>9700</v>
      </c>
      <c r="U619" s="135">
        <v>8500</v>
      </c>
      <c r="V619" s="135">
        <v>8700</v>
      </c>
      <c r="W619" s="226">
        <f t="shared" si="83"/>
        <v>1200</v>
      </c>
      <c r="X619" s="226">
        <f t="shared" si="79"/>
        <v>1000</v>
      </c>
      <c r="Y619" s="226"/>
    </row>
    <row r="620" spans="1:25" s="140" customFormat="1" ht="16.5" customHeight="1">
      <c r="A620" s="136">
        <v>42430</v>
      </c>
      <c r="B620" s="226">
        <v>9800</v>
      </c>
      <c r="C620" s="5">
        <v>42432</v>
      </c>
      <c r="D620" s="135">
        <v>1230</v>
      </c>
      <c r="E620" s="135">
        <v>1180</v>
      </c>
      <c r="F620" s="135">
        <f t="shared" si="80"/>
        <v>50</v>
      </c>
      <c r="G620" s="139">
        <v>42405</v>
      </c>
      <c r="H620" s="46">
        <v>1331.28</v>
      </c>
      <c r="I620" s="46">
        <v>1230</v>
      </c>
      <c r="J620" s="131">
        <v>1550.6595000000002</v>
      </c>
      <c r="K620" s="138">
        <f t="shared" si="81"/>
        <v>1.1647883991346675</v>
      </c>
      <c r="L620" s="138">
        <f t="shared" si="82"/>
        <v>1.2606987804878051</v>
      </c>
      <c r="Q620" s="136">
        <v>42444</v>
      </c>
      <c r="R620" s="137">
        <v>23.332999999999998</v>
      </c>
      <c r="S620" s="136">
        <v>42418</v>
      </c>
      <c r="T620" s="135">
        <v>9950</v>
      </c>
      <c r="U620" s="135">
        <v>8500</v>
      </c>
      <c r="V620" s="135">
        <v>8700</v>
      </c>
      <c r="W620" s="226">
        <f t="shared" si="83"/>
        <v>1450</v>
      </c>
      <c r="X620" s="226">
        <f t="shared" si="79"/>
        <v>1250</v>
      </c>
      <c r="Y620" s="226"/>
    </row>
    <row r="621" spans="1:25" s="140" customFormat="1" ht="16.5" customHeight="1">
      <c r="A621" s="136">
        <v>42429</v>
      </c>
      <c r="B621" s="226">
        <v>9800</v>
      </c>
      <c r="C621" s="5">
        <v>42431</v>
      </c>
      <c r="D621" s="135">
        <v>1210</v>
      </c>
      <c r="E621" s="135">
        <v>1140</v>
      </c>
      <c r="F621" s="135">
        <f t="shared" si="80"/>
        <v>70</v>
      </c>
      <c r="G621" s="139">
        <v>42404</v>
      </c>
      <c r="H621" s="46">
        <v>1352.7800000000002</v>
      </c>
      <c r="I621" s="46">
        <v>1244</v>
      </c>
      <c r="J621" s="131">
        <v>1574.0204999999999</v>
      </c>
      <c r="K621" s="138">
        <f t="shared" si="81"/>
        <v>1.1635450701518353</v>
      </c>
      <c r="L621" s="138">
        <f t="shared" si="82"/>
        <v>1.2652897909967844</v>
      </c>
      <c r="Q621" s="136">
        <v>42443</v>
      </c>
      <c r="R621" s="137">
        <v>23.222999999999999</v>
      </c>
      <c r="S621" s="136">
        <v>42417</v>
      </c>
      <c r="T621" s="135">
        <v>9950</v>
      </c>
      <c r="U621" s="135">
        <v>8500</v>
      </c>
      <c r="V621" s="135">
        <v>8800</v>
      </c>
      <c r="W621" s="226">
        <f t="shared" si="83"/>
        <v>1450</v>
      </c>
      <c r="X621" s="226">
        <f t="shared" si="79"/>
        <v>1150</v>
      </c>
      <c r="Y621" s="226"/>
    </row>
    <row r="622" spans="1:25" s="140" customFormat="1" ht="16.5" customHeight="1">
      <c r="A622" s="136">
        <v>42426</v>
      </c>
      <c r="B622" s="226">
        <v>9950</v>
      </c>
      <c r="C622" s="5">
        <v>42430</v>
      </c>
      <c r="D622" s="135">
        <v>1180</v>
      </c>
      <c r="E622" s="135">
        <v>1100</v>
      </c>
      <c r="F622" s="135">
        <f t="shared" si="80"/>
        <v>80</v>
      </c>
      <c r="G622" s="139">
        <v>42403</v>
      </c>
      <c r="H622" s="46">
        <v>1305.6000000000001</v>
      </c>
      <c r="I622" s="46">
        <v>1218</v>
      </c>
      <c r="J622" s="131">
        <v>1544.5755000000001</v>
      </c>
      <c r="K622" s="138">
        <f t="shared" si="81"/>
        <v>1.1830388327205883</v>
      </c>
      <c r="L622" s="138">
        <f t="shared" si="82"/>
        <v>1.2681243842364534</v>
      </c>
      <c r="Q622" s="136">
        <v>42440</v>
      </c>
      <c r="R622" s="137">
        <v>23.236999999999998</v>
      </c>
      <c r="S622" s="136">
        <v>42416</v>
      </c>
      <c r="T622" s="135">
        <v>10100</v>
      </c>
      <c r="U622" s="135">
        <v>8500</v>
      </c>
      <c r="V622" s="135">
        <v>8800</v>
      </c>
      <c r="W622" s="226">
        <f t="shared" si="83"/>
        <v>1600</v>
      </c>
      <c r="X622" s="226">
        <f t="shared" si="79"/>
        <v>1300</v>
      </c>
      <c r="Y622" s="226"/>
    </row>
    <row r="623" spans="1:25" s="140" customFormat="1" ht="16.5" customHeight="1">
      <c r="A623" s="136">
        <v>42425</v>
      </c>
      <c r="B623" s="226">
        <v>10250</v>
      </c>
      <c r="C623" s="5">
        <v>42429</v>
      </c>
      <c r="D623" s="135">
        <v>1160</v>
      </c>
      <c r="E623" s="135">
        <v>1080</v>
      </c>
      <c r="F623" s="135">
        <f t="shared" si="80"/>
        <v>80</v>
      </c>
      <c r="G623" s="139">
        <v>42402</v>
      </c>
      <c r="H623" s="46">
        <v>1303.0999999999999</v>
      </c>
      <c r="I623" s="46">
        <v>1245</v>
      </c>
      <c r="J623" s="131">
        <v>1549.38</v>
      </c>
      <c r="K623" s="138">
        <f t="shared" si="81"/>
        <v>1.1889954723352008</v>
      </c>
      <c r="L623" s="138">
        <f t="shared" si="82"/>
        <v>1.2444819277108434</v>
      </c>
      <c r="Q623" s="136">
        <v>42439</v>
      </c>
      <c r="R623" s="137">
        <v>22.978000000000002</v>
      </c>
      <c r="S623" s="136">
        <v>42415</v>
      </c>
      <c r="T623" s="135">
        <v>9700</v>
      </c>
      <c r="U623" s="135">
        <v>8500</v>
      </c>
      <c r="V623" s="135">
        <v>8800</v>
      </c>
      <c r="W623" s="226">
        <f t="shared" si="83"/>
        <v>1200</v>
      </c>
      <c r="X623" s="226">
        <f t="shared" si="79"/>
        <v>900</v>
      </c>
      <c r="Y623" s="226"/>
    </row>
    <row r="624" spans="1:25" s="140" customFormat="1" ht="16.5" customHeight="1">
      <c r="A624" s="136">
        <v>42424</v>
      </c>
      <c r="B624" s="226">
        <v>10100</v>
      </c>
      <c r="C624" s="5">
        <v>42426</v>
      </c>
      <c r="D624" s="135">
        <v>1160</v>
      </c>
      <c r="E624" s="135">
        <v>1080</v>
      </c>
      <c r="F624" s="135">
        <f t="shared" si="80"/>
        <v>80</v>
      </c>
      <c r="G624" s="139">
        <v>42401</v>
      </c>
      <c r="H624" s="46">
        <v>1328</v>
      </c>
      <c r="I624" s="46">
        <v>1236</v>
      </c>
      <c r="J624" s="131">
        <v>1548.8799999999999</v>
      </c>
      <c r="K624" s="138">
        <f t="shared" si="81"/>
        <v>1.1663253012048191</v>
      </c>
      <c r="L624" s="138">
        <f t="shared" si="82"/>
        <v>1.2531391585760516</v>
      </c>
      <c r="Q624" s="136">
        <v>42438</v>
      </c>
      <c r="R624" s="137">
        <v>22.945</v>
      </c>
      <c r="S624" s="136">
        <v>42403</v>
      </c>
      <c r="T624" s="135">
        <v>9600</v>
      </c>
      <c r="U624" s="135">
        <v>8400</v>
      </c>
      <c r="V624" s="135">
        <v>8800</v>
      </c>
      <c r="W624" s="226">
        <f t="shared" si="83"/>
        <v>1200</v>
      </c>
      <c r="X624" s="226">
        <f t="shared" si="79"/>
        <v>800</v>
      </c>
      <c r="Y624" s="226"/>
    </row>
    <row r="625" spans="1:25" s="140" customFormat="1" ht="16.5" customHeight="1">
      <c r="A625" s="136">
        <v>42423</v>
      </c>
      <c r="B625" s="226">
        <v>10100</v>
      </c>
      <c r="C625" s="5">
        <v>42425</v>
      </c>
      <c r="D625" s="135">
        <v>1160</v>
      </c>
      <c r="E625" s="135">
        <v>1090</v>
      </c>
      <c r="F625" s="135">
        <f t="shared" si="80"/>
        <v>70</v>
      </c>
      <c r="G625" s="139">
        <v>42398</v>
      </c>
      <c r="H625" s="46">
        <v>1313.89</v>
      </c>
      <c r="I625" s="46">
        <v>1225</v>
      </c>
      <c r="J625" s="131">
        <v>1552.941</v>
      </c>
      <c r="K625" s="138">
        <f t="shared" si="81"/>
        <v>1.1819414106203714</v>
      </c>
      <c r="L625" s="138">
        <f t="shared" si="82"/>
        <v>1.2677069387755102</v>
      </c>
      <c r="Q625" s="136">
        <v>42437</v>
      </c>
      <c r="R625" s="137">
        <v>22.937999999999999</v>
      </c>
      <c r="S625" s="136">
        <v>42402</v>
      </c>
      <c r="T625" s="135">
        <v>9600</v>
      </c>
      <c r="U625" s="135">
        <v>8400</v>
      </c>
      <c r="V625" s="135">
        <v>8900</v>
      </c>
      <c r="W625" s="226">
        <f t="shared" si="83"/>
        <v>1200</v>
      </c>
      <c r="X625" s="226">
        <f t="shared" si="79"/>
        <v>700</v>
      </c>
      <c r="Y625" s="226"/>
    </row>
    <row r="626" spans="1:25" s="140" customFormat="1" ht="16.5" customHeight="1">
      <c r="A626" s="136">
        <v>42422</v>
      </c>
      <c r="B626" s="226">
        <v>10200</v>
      </c>
      <c r="C626" s="5">
        <v>42424</v>
      </c>
      <c r="D626" s="135">
        <v>1160</v>
      </c>
      <c r="E626" s="135">
        <v>1090</v>
      </c>
      <c r="F626" s="135">
        <f t="shared" si="80"/>
        <v>70</v>
      </c>
      <c r="G626" s="139">
        <v>42397</v>
      </c>
      <c r="H626" s="46">
        <v>1325.52</v>
      </c>
      <c r="I626" s="46">
        <v>1220</v>
      </c>
      <c r="J626" s="131">
        <v>1549.8990000000001</v>
      </c>
      <c r="K626" s="138">
        <f t="shared" si="81"/>
        <v>1.1692762085822923</v>
      </c>
      <c r="L626" s="138">
        <f t="shared" si="82"/>
        <v>1.2704090163934427</v>
      </c>
      <c r="Q626" s="136">
        <v>42436</v>
      </c>
      <c r="R626" s="137">
        <v>22.925000000000001</v>
      </c>
      <c r="S626" s="136">
        <v>42401</v>
      </c>
      <c r="T626" s="135">
        <v>9700</v>
      </c>
      <c r="U626" s="135">
        <v>8400</v>
      </c>
      <c r="V626" s="135">
        <v>8900</v>
      </c>
      <c r="W626" s="226">
        <f t="shared" si="83"/>
        <v>1300</v>
      </c>
      <c r="X626" s="226">
        <f t="shared" si="79"/>
        <v>800</v>
      </c>
      <c r="Y626" s="226"/>
    </row>
    <row r="627" spans="1:25" s="140" customFormat="1" ht="16.5" customHeight="1">
      <c r="A627" s="136">
        <v>42419</v>
      </c>
      <c r="B627" s="226">
        <v>9700</v>
      </c>
      <c r="C627" s="5">
        <v>42423</v>
      </c>
      <c r="D627" s="135">
        <v>1160</v>
      </c>
      <c r="E627" s="135">
        <v>1090</v>
      </c>
      <c r="F627" s="135">
        <f t="shared" si="80"/>
        <v>70</v>
      </c>
      <c r="G627" s="139">
        <v>42396</v>
      </c>
      <c r="H627" s="46">
        <v>1334.76</v>
      </c>
      <c r="I627" s="46">
        <v>1242.9999999999998</v>
      </c>
      <c r="J627" s="131">
        <v>1580.8</v>
      </c>
      <c r="K627" s="138">
        <f t="shared" si="81"/>
        <v>1.1843327639425814</v>
      </c>
      <c r="L627" s="138">
        <f t="shared" si="82"/>
        <v>1.2717618664521322</v>
      </c>
      <c r="Q627" s="136">
        <v>42433</v>
      </c>
      <c r="R627" s="137">
        <v>22.93</v>
      </c>
      <c r="S627" s="136">
        <v>42398</v>
      </c>
      <c r="T627" s="135">
        <v>9650</v>
      </c>
      <c r="U627" s="135">
        <v>8400</v>
      </c>
      <c r="V627" s="135">
        <v>8900</v>
      </c>
      <c r="W627" s="226">
        <f t="shared" si="83"/>
        <v>1250</v>
      </c>
      <c r="X627" s="226">
        <f t="shared" si="79"/>
        <v>750</v>
      </c>
      <c r="Y627" s="226"/>
    </row>
    <row r="628" spans="1:25" s="140" customFormat="1" ht="16.5" customHeight="1">
      <c r="A628" s="136">
        <v>42418</v>
      </c>
      <c r="B628" s="226">
        <v>9950</v>
      </c>
      <c r="C628" s="5">
        <v>42422</v>
      </c>
      <c r="D628" s="135">
        <v>1150</v>
      </c>
      <c r="E628" s="135">
        <v>1090</v>
      </c>
      <c r="F628" s="135">
        <f t="shared" si="80"/>
        <v>60</v>
      </c>
      <c r="G628" s="139">
        <v>42395</v>
      </c>
      <c r="H628" s="46">
        <v>1329.72</v>
      </c>
      <c r="I628" s="46">
        <v>1235</v>
      </c>
      <c r="J628" s="131">
        <v>1543.56</v>
      </c>
      <c r="K628" s="138">
        <f t="shared" si="81"/>
        <v>1.1608158108473965</v>
      </c>
      <c r="L628" s="138">
        <f t="shared" si="82"/>
        <v>1.2498461538461538</v>
      </c>
      <c r="Q628" s="136">
        <v>42432</v>
      </c>
      <c r="R628" s="137">
        <v>22.952999999999999</v>
      </c>
      <c r="S628" s="136">
        <v>42397</v>
      </c>
      <c r="T628" s="135">
        <v>9700</v>
      </c>
      <c r="U628" s="135">
        <v>8400</v>
      </c>
      <c r="V628" s="135">
        <v>8800</v>
      </c>
      <c r="W628" s="226">
        <f t="shared" si="83"/>
        <v>1300</v>
      </c>
      <c r="X628" s="226">
        <f t="shared" si="79"/>
        <v>900</v>
      </c>
      <c r="Y628" s="226"/>
    </row>
    <row r="629" spans="1:25" s="140" customFormat="1" ht="16.5" customHeight="1">
      <c r="A629" s="136">
        <v>42417</v>
      </c>
      <c r="B629" s="226">
        <v>9950</v>
      </c>
      <c r="C629" s="5">
        <v>42419</v>
      </c>
      <c r="D629" s="135">
        <v>1140</v>
      </c>
      <c r="E629" s="135">
        <v>1080</v>
      </c>
      <c r="F629" s="135">
        <f t="shared" si="80"/>
        <v>60</v>
      </c>
      <c r="G629" s="139">
        <v>42394</v>
      </c>
      <c r="H629" s="46">
        <v>1387.2</v>
      </c>
      <c r="I629" s="46">
        <v>1278</v>
      </c>
      <c r="J629" s="131">
        <v>1567.6080000000002</v>
      </c>
      <c r="K629" s="138">
        <f t="shared" si="81"/>
        <v>1.1300519031141869</v>
      </c>
      <c r="L629" s="138">
        <f t="shared" si="82"/>
        <v>1.2266103286384977</v>
      </c>
      <c r="Q629" s="136">
        <v>42431</v>
      </c>
      <c r="R629" s="137">
        <v>22.382000000000001</v>
      </c>
      <c r="S629" s="136">
        <v>42396</v>
      </c>
      <c r="T629" s="135">
        <v>9800</v>
      </c>
      <c r="U629" s="135">
        <v>8400</v>
      </c>
      <c r="V629" s="135">
        <v>8800</v>
      </c>
      <c r="W629" s="226">
        <f t="shared" si="83"/>
        <v>1400</v>
      </c>
      <c r="X629" s="226">
        <f t="shared" si="79"/>
        <v>1000</v>
      </c>
      <c r="Y629" s="226"/>
    </row>
    <row r="630" spans="1:25" s="140" customFormat="1" ht="16.5" customHeight="1">
      <c r="A630" s="136">
        <v>42416</v>
      </c>
      <c r="B630" s="226">
        <v>10100</v>
      </c>
      <c r="C630" s="5">
        <v>42418</v>
      </c>
      <c r="D630" s="135">
        <v>1140</v>
      </c>
      <c r="E630" s="135">
        <v>1080</v>
      </c>
      <c r="F630" s="135">
        <f t="shared" si="80"/>
        <v>60</v>
      </c>
      <c r="G630" s="139">
        <v>42391</v>
      </c>
      <c r="H630" s="46">
        <v>1354.9199999999998</v>
      </c>
      <c r="I630" s="46">
        <v>1273</v>
      </c>
      <c r="J630" s="131">
        <v>1578.52</v>
      </c>
      <c r="K630" s="138">
        <f t="shared" si="81"/>
        <v>1.1650281935464826</v>
      </c>
      <c r="L630" s="138">
        <f t="shared" si="82"/>
        <v>1.24</v>
      </c>
      <c r="Q630" s="136">
        <v>42430</v>
      </c>
      <c r="R630" s="137">
        <v>22.071999999999999</v>
      </c>
      <c r="S630" s="136">
        <v>42395</v>
      </c>
      <c r="T630" s="135">
        <v>9600</v>
      </c>
      <c r="U630" s="135">
        <v>8300</v>
      </c>
      <c r="V630" s="135">
        <v>8800</v>
      </c>
      <c r="W630" s="226">
        <f t="shared" si="83"/>
        <v>1300</v>
      </c>
      <c r="X630" s="226">
        <f t="shared" si="79"/>
        <v>800</v>
      </c>
      <c r="Y630" s="226"/>
    </row>
    <row r="631" spans="1:25" s="140" customFormat="1" ht="16.5" customHeight="1">
      <c r="A631" s="136">
        <v>42415</v>
      </c>
      <c r="B631" s="226">
        <v>9700</v>
      </c>
      <c r="C631" s="5">
        <v>42417</v>
      </c>
      <c r="D631" s="135">
        <v>1140</v>
      </c>
      <c r="E631" s="135">
        <v>1080</v>
      </c>
      <c r="F631" s="135">
        <f t="shared" si="80"/>
        <v>60</v>
      </c>
      <c r="G631" s="139">
        <v>42390</v>
      </c>
      <c r="H631" s="46">
        <v>1330.2500000000002</v>
      </c>
      <c r="I631" s="46">
        <v>1270</v>
      </c>
      <c r="J631" s="131">
        <v>1550.3999999999999</v>
      </c>
      <c r="K631" s="138">
        <f t="shared" si="81"/>
        <v>1.1654952076677314</v>
      </c>
      <c r="L631" s="138">
        <f t="shared" si="82"/>
        <v>1.220787401574803</v>
      </c>
      <c r="Q631" s="136">
        <v>42429</v>
      </c>
      <c r="R631" s="137">
        <v>22.077000000000002</v>
      </c>
      <c r="S631" s="136">
        <v>42394</v>
      </c>
      <c r="T631" s="135">
        <v>9750</v>
      </c>
      <c r="U631" s="135">
        <v>8300</v>
      </c>
      <c r="V631" s="135">
        <v>8750</v>
      </c>
      <c r="W631" s="226">
        <f t="shared" si="83"/>
        <v>1450</v>
      </c>
      <c r="X631" s="226">
        <f t="shared" si="79"/>
        <v>1000</v>
      </c>
      <c r="Y631" s="226"/>
    </row>
    <row r="632" spans="1:25" s="140" customFormat="1" ht="16.5" customHeight="1">
      <c r="A632" s="136">
        <v>42403</v>
      </c>
      <c r="B632" s="226">
        <v>9600</v>
      </c>
      <c r="C632" s="5">
        <v>42416</v>
      </c>
      <c r="D632" s="135">
        <v>1150</v>
      </c>
      <c r="E632" s="135">
        <v>1080</v>
      </c>
      <c r="F632" s="135">
        <f t="shared" si="80"/>
        <v>70</v>
      </c>
      <c r="G632" s="139">
        <v>42389</v>
      </c>
      <c r="H632" s="46">
        <v>1347.62</v>
      </c>
      <c r="I632" s="46">
        <v>1273</v>
      </c>
      <c r="J632" s="131">
        <v>1559.2535</v>
      </c>
      <c r="K632" s="138">
        <f t="shared" si="81"/>
        <v>1.1570424155177277</v>
      </c>
      <c r="L632" s="138">
        <f t="shared" si="82"/>
        <v>1.2248652788688139</v>
      </c>
      <c r="Q632" s="136">
        <v>42426</v>
      </c>
      <c r="R632" s="137">
        <v>22.096</v>
      </c>
      <c r="S632" s="136">
        <v>42391</v>
      </c>
      <c r="T632" s="135">
        <v>9750</v>
      </c>
      <c r="U632" s="135">
        <v>8300</v>
      </c>
      <c r="V632" s="135">
        <v>8750</v>
      </c>
      <c r="W632" s="226">
        <f t="shared" si="83"/>
        <v>1450</v>
      </c>
      <c r="X632" s="226">
        <f t="shared" si="79"/>
        <v>1000</v>
      </c>
      <c r="Y632" s="226"/>
    </row>
    <row r="633" spans="1:25" s="140" customFormat="1" ht="16.5" customHeight="1">
      <c r="A633" s="136">
        <v>42402</v>
      </c>
      <c r="B633" s="226">
        <v>9600</v>
      </c>
      <c r="C633" s="5">
        <v>42415</v>
      </c>
      <c r="D633" s="135">
        <v>1140</v>
      </c>
      <c r="E633" s="135">
        <v>1070</v>
      </c>
      <c r="F633" s="135">
        <f t="shared" si="80"/>
        <v>70</v>
      </c>
      <c r="G633" s="139">
        <v>42388</v>
      </c>
      <c r="H633" s="46">
        <v>1360.8500000000001</v>
      </c>
      <c r="I633" s="46">
        <v>1300</v>
      </c>
      <c r="J633" s="131">
        <v>1572.44</v>
      </c>
      <c r="K633" s="138">
        <f t="shared" si="81"/>
        <v>1.1554837050372928</v>
      </c>
      <c r="L633" s="138">
        <f t="shared" si="82"/>
        <v>1.2095692307692307</v>
      </c>
      <c r="Q633" s="136">
        <v>42425</v>
      </c>
      <c r="R633" s="137">
        <v>22.119</v>
      </c>
      <c r="S633" s="136">
        <v>42390</v>
      </c>
      <c r="T633" s="135">
        <v>9700</v>
      </c>
      <c r="U633" s="135">
        <v>8300</v>
      </c>
      <c r="V633" s="135">
        <v>8700</v>
      </c>
      <c r="W633" s="226">
        <f t="shared" si="83"/>
        <v>1400</v>
      </c>
      <c r="X633" s="226">
        <f t="shared" si="79"/>
        <v>1000</v>
      </c>
      <c r="Y633" s="226"/>
    </row>
    <row r="634" spans="1:25" s="140" customFormat="1" ht="16.5" customHeight="1">
      <c r="A634" s="136">
        <v>42401</v>
      </c>
      <c r="B634" s="226">
        <v>9700</v>
      </c>
      <c r="C634" s="5">
        <v>42398</v>
      </c>
      <c r="D634" s="135">
        <v>1120</v>
      </c>
      <c r="E634" s="135">
        <v>1040</v>
      </c>
      <c r="F634" s="135">
        <f t="shared" si="80"/>
        <v>80</v>
      </c>
      <c r="G634" s="139">
        <v>42387</v>
      </c>
      <c r="H634" s="46">
        <v>1337.9</v>
      </c>
      <c r="I634" s="46">
        <v>1285</v>
      </c>
      <c r="J634" s="131">
        <v>1542.8</v>
      </c>
      <c r="K634" s="138">
        <f t="shared" si="81"/>
        <v>1.153150459675611</v>
      </c>
      <c r="L634" s="138">
        <f t="shared" si="82"/>
        <v>1.2006225680933851</v>
      </c>
      <c r="Q634" s="136">
        <v>42424</v>
      </c>
      <c r="R634" s="137">
        <v>22.145</v>
      </c>
      <c r="S634" s="136">
        <v>42389</v>
      </c>
      <c r="T634" s="135">
        <v>9750</v>
      </c>
      <c r="U634" s="135">
        <v>8300</v>
      </c>
      <c r="V634" s="135">
        <v>8700</v>
      </c>
      <c r="W634" s="226">
        <f t="shared" si="83"/>
        <v>1450</v>
      </c>
      <c r="X634" s="226">
        <f t="shared" si="79"/>
        <v>1050</v>
      </c>
      <c r="Y634" s="226"/>
    </row>
    <row r="635" spans="1:25" s="140" customFormat="1" ht="16.5" customHeight="1">
      <c r="A635" s="136">
        <v>42398</v>
      </c>
      <c r="B635" s="226">
        <v>9650</v>
      </c>
      <c r="C635" s="5">
        <v>42397</v>
      </c>
      <c r="D635" s="135">
        <v>1130</v>
      </c>
      <c r="E635" s="135">
        <v>1050</v>
      </c>
      <c r="F635" s="135">
        <f t="shared" si="80"/>
        <v>80</v>
      </c>
      <c r="G635" s="139">
        <v>42384</v>
      </c>
      <c r="H635" s="46">
        <v>1340.4499999999998</v>
      </c>
      <c r="I635" s="46">
        <v>1285</v>
      </c>
      <c r="J635" s="131">
        <v>1487.8605</v>
      </c>
      <c r="K635" s="138">
        <f t="shared" si="81"/>
        <v>1.1099709052929987</v>
      </c>
      <c r="L635" s="138">
        <f t="shared" si="82"/>
        <v>1.1578680933852139</v>
      </c>
      <c r="Q635" s="136">
        <v>42423</v>
      </c>
      <c r="R635" s="137">
        <v>22.145</v>
      </c>
      <c r="S635" s="136">
        <v>42388</v>
      </c>
      <c r="T635" s="135">
        <v>9550</v>
      </c>
      <c r="U635" s="135">
        <v>8300</v>
      </c>
      <c r="V635" s="135">
        <v>8700</v>
      </c>
      <c r="W635" s="226">
        <f t="shared" si="83"/>
        <v>1250</v>
      </c>
      <c r="X635" s="226">
        <f t="shared" si="79"/>
        <v>850</v>
      </c>
      <c r="Y635" s="226"/>
    </row>
    <row r="636" spans="1:25" s="140" customFormat="1" ht="16.5" customHeight="1">
      <c r="A636" s="136">
        <v>42397</v>
      </c>
      <c r="B636" s="226">
        <v>9700</v>
      </c>
      <c r="C636" s="5">
        <v>42396</v>
      </c>
      <c r="D636" s="135">
        <v>1135</v>
      </c>
      <c r="E636" s="135">
        <v>1060</v>
      </c>
      <c r="F636" s="135">
        <f t="shared" si="80"/>
        <v>75</v>
      </c>
      <c r="G636" s="139">
        <v>42383</v>
      </c>
      <c r="H636" s="46">
        <v>1337.0500000000002</v>
      </c>
      <c r="I636" s="46">
        <v>1289.0000000000002</v>
      </c>
      <c r="J636" s="131">
        <v>1499.5545</v>
      </c>
      <c r="K636" s="138">
        <f t="shared" si="81"/>
        <v>1.1215395834112409</v>
      </c>
      <c r="L636" s="138">
        <f t="shared" si="82"/>
        <v>1.163347168347556</v>
      </c>
      <c r="Q636" s="136">
        <v>42422</v>
      </c>
      <c r="R636" s="137">
        <v>22.187999999999999</v>
      </c>
      <c r="S636" s="136">
        <v>42387</v>
      </c>
      <c r="T636" s="135">
        <v>9500</v>
      </c>
      <c r="U636" s="135">
        <v>8300</v>
      </c>
      <c r="V636" s="135">
        <v>8700</v>
      </c>
      <c r="W636" s="226">
        <f t="shared" si="83"/>
        <v>1200</v>
      </c>
      <c r="X636" s="226">
        <f t="shared" si="79"/>
        <v>800</v>
      </c>
      <c r="Y636" s="226"/>
    </row>
    <row r="637" spans="1:25" s="140" customFormat="1" ht="16.5" customHeight="1">
      <c r="A637" s="136">
        <v>42396</v>
      </c>
      <c r="B637" s="226">
        <v>9800</v>
      </c>
      <c r="C637" s="5">
        <v>42395</v>
      </c>
      <c r="D637" s="135">
        <v>1135</v>
      </c>
      <c r="E637" s="135">
        <v>1060</v>
      </c>
      <c r="F637" s="135">
        <f t="shared" si="80"/>
        <v>75</v>
      </c>
      <c r="G637" s="139">
        <v>42382</v>
      </c>
      <c r="H637" s="46">
        <v>1317.5000000000002</v>
      </c>
      <c r="I637" s="46">
        <v>1232.9999999999998</v>
      </c>
      <c r="J637" s="131">
        <v>1498.1850000000002</v>
      </c>
      <c r="K637" s="138">
        <f t="shared" si="81"/>
        <v>1.1371423149905122</v>
      </c>
      <c r="L637" s="138">
        <f t="shared" si="82"/>
        <v>1.2150729927007302</v>
      </c>
      <c r="Q637" s="136">
        <v>42419</v>
      </c>
      <c r="R637" s="137">
        <v>21.628</v>
      </c>
      <c r="S637" s="136">
        <v>42384</v>
      </c>
      <c r="T637" s="135">
        <v>9500</v>
      </c>
      <c r="U637" s="135">
        <v>8300</v>
      </c>
      <c r="V637" s="135">
        <v>8700</v>
      </c>
      <c r="W637" s="226">
        <f t="shared" si="83"/>
        <v>1200</v>
      </c>
      <c r="X637" s="226">
        <f t="shared" si="79"/>
        <v>800</v>
      </c>
      <c r="Y637" s="226"/>
    </row>
    <row r="638" spans="1:25" s="140" customFormat="1" ht="16.5" customHeight="1">
      <c r="A638" s="136">
        <v>42395</v>
      </c>
      <c r="B638" s="226">
        <v>9600</v>
      </c>
      <c r="C638" s="5">
        <v>42394</v>
      </c>
      <c r="D638" s="135">
        <v>1150</v>
      </c>
      <c r="E638" s="135">
        <v>1060</v>
      </c>
      <c r="F638" s="135">
        <f t="shared" si="80"/>
        <v>90</v>
      </c>
      <c r="G638" s="139">
        <v>42381</v>
      </c>
      <c r="H638" s="46">
        <v>1248.6500000000001</v>
      </c>
      <c r="I638" s="46">
        <v>1165</v>
      </c>
      <c r="J638" s="131">
        <v>1467.2080000000001</v>
      </c>
      <c r="K638" s="138">
        <f t="shared" si="81"/>
        <v>1.1750354382733352</v>
      </c>
      <c r="L638" s="138">
        <f t="shared" si="82"/>
        <v>1.2594060085836911</v>
      </c>
      <c r="Q638" s="136">
        <v>42418</v>
      </c>
      <c r="R638" s="137">
        <v>21.628</v>
      </c>
      <c r="S638" s="136">
        <v>42383</v>
      </c>
      <c r="T638" s="135">
        <v>9400</v>
      </c>
      <c r="U638" s="135">
        <v>8300</v>
      </c>
      <c r="V638" s="135">
        <v>8700</v>
      </c>
      <c r="W638" s="226">
        <f t="shared" si="83"/>
        <v>1100</v>
      </c>
      <c r="X638" s="226">
        <f t="shared" si="79"/>
        <v>700</v>
      </c>
      <c r="Y638" s="226"/>
    </row>
    <row r="639" spans="1:25" s="140" customFormat="1" ht="16.5" customHeight="1">
      <c r="A639" s="136">
        <v>42394</v>
      </c>
      <c r="B639" s="226">
        <v>9750</v>
      </c>
      <c r="C639" s="5">
        <v>42391</v>
      </c>
      <c r="D639" s="135">
        <v>1130</v>
      </c>
      <c r="E639" s="135">
        <v>1060</v>
      </c>
      <c r="F639" s="135">
        <f t="shared" si="80"/>
        <v>70</v>
      </c>
      <c r="G639" s="139">
        <v>42377</v>
      </c>
      <c r="H639" s="46">
        <v>1270.75</v>
      </c>
      <c r="I639" s="46">
        <v>1125</v>
      </c>
      <c r="J639" s="131">
        <v>1530.653</v>
      </c>
      <c r="K639" s="138">
        <f t="shared" si="81"/>
        <v>1.204527247688373</v>
      </c>
      <c r="L639" s="138">
        <f t="shared" si="82"/>
        <v>1.3605804444444445</v>
      </c>
      <c r="Q639" s="136">
        <v>42417</v>
      </c>
      <c r="R639" s="137">
        <v>21.628</v>
      </c>
      <c r="S639" s="136">
        <v>42382</v>
      </c>
      <c r="T639" s="135">
        <v>9300</v>
      </c>
      <c r="U639" s="135">
        <v>8300</v>
      </c>
      <c r="V639" s="135">
        <v>8700</v>
      </c>
      <c r="W639" s="226">
        <f t="shared" si="83"/>
        <v>1000</v>
      </c>
      <c r="X639" s="226">
        <f t="shared" si="79"/>
        <v>600</v>
      </c>
      <c r="Y639" s="226"/>
    </row>
    <row r="640" spans="1:25" s="140" customFormat="1" ht="16.5" customHeight="1">
      <c r="A640" s="136">
        <v>42391</v>
      </c>
      <c r="B640" s="226">
        <v>9750</v>
      </c>
      <c r="C640" s="5">
        <v>42390</v>
      </c>
      <c r="D640" s="135">
        <v>1120</v>
      </c>
      <c r="E640" s="135">
        <v>1060</v>
      </c>
      <c r="F640" s="135">
        <f t="shared" si="80"/>
        <v>60</v>
      </c>
      <c r="G640" s="139">
        <v>42376</v>
      </c>
      <c r="H640" s="46">
        <v>1264.8000000000002</v>
      </c>
      <c r="I640" s="46">
        <v>1117</v>
      </c>
      <c r="J640" s="131">
        <v>1529.136</v>
      </c>
      <c r="K640" s="138">
        <f t="shared" si="81"/>
        <v>1.2089943074003793</v>
      </c>
      <c r="L640" s="138">
        <f t="shared" si="82"/>
        <v>1.3689668755595343</v>
      </c>
      <c r="Q640" s="136">
        <v>42416</v>
      </c>
      <c r="R640" s="137">
        <v>21.628</v>
      </c>
      <c r="S640" s="136">
        <v>42381</v>
      </c>
      <c r="T640" s="135">
        <v>9300</v>
      </c>
      <c r="U640" s="135">
        <v>8300</v>
      </c>
      <c r="V640" s="135">
        <v>8700</v>
      </c>
      <c r="W640" s="226">
        <f t="shared" si="83"/>
        <v>1000</v>
      </c>
      <c r="X640" s="226">
        <f t="shared" si="79"/>
        <v>600</v>
      </c>
      <c r="Y640" s="226"/>
    </row>
    <row r="641" spans="1:25" s="140" customFormat="1" ht="16.5" customHeight="1">
      <c r="A641" s="136">
        <v>42390</v>
      </c>
      <c r="B641" s="226">
        <v>9700</v>
      </c>
      <c r="C641" s="5">
        <v>42389</v>
      </c>
      <c r="D641" s="135">
        <v>1140</v>
      </c>
      <c r="E641" s="135">
        <v>1080</v>
      </c>
      <c r="F641" s="135">
        <f t="shared" si="80"/>
        <v>60</v>
      </c>
      <c r="G641" s="139">
        <v>42375</v>
      </c>
      <c r="H641" s="46">
        <v>1244.8799999999997</v>
      </c>
      <c r="I641" s="46">
        <v>1144.0000000000002</v>
      </c>
      <c r="J641" s="131">
        <v>1535.675</v>
      </c>
      <c r="K641" s="138">
        <f t="shared" si="81"/>
        <v>1.2335927960927964</v>
      </c>
      <c r="L641" s="138">
        <f t="shared" si="82"/>
        <v>1.3423732517482514</v>
      </c>
      <c r="Q641" s="136">
        <v>42415</v>
      </c>
      <c r="R641" s="137">
        <v>21.628</v>
      </c>
      <c r="S641" s="136">
        <v>42380</v>
      </c>
      <c r="T641" s="135">
        <v>9400</v>
      </c>
      <c r="U641" s="135">
        <v>8300</v>
      </c>
      <c r="V641" s="135">
        <v>8700</v>
      </c>
      <c r="W641" s="226">
        <f t="shared" si="83"/>
        <v>1100</v>
      </c>
      <c r="X641" s="226">
        <f t="shared" si="79"/>
        <v>700</v>
      </c>
      <c r="Y641" s="226"/>
    </row>
    <row r="642" spans="1:25" s="140" customFormat="1" ht="16.5" customHeight="1">
      <c r="A642" s="136">
        <v>42389</v>
      </c>
      <c r="B642" s="226">
        <v>9750</v>
      </c>
      <c r="C642" s="5">
        <v>42388</v>
      </c>
      <c r="D642" s="135">
        <v>1140</v>
      </c>
      <c r="E642" s="135">
        <v>1090</v>
      </c>
      <c r="F642" s="135">
        <f t="shared" si="80"/>
        <v>50</v>
      </c>
      <c r="G642" s="139">
        <v>42374</v>
      </c>
      <c r="H642" s="46">
        <v>1265.04</v>
      </c>
      <c r="I642" s="46">
        <v>1150</v>
      </c>
      <c r="J642" s="131">
        <v>1561.1079999999999</v>
      </c>
      <c r="K642" s="138">
        <f t="shared" si="81"/>
        <v>1.2340384493770948</v>
      </c>
      <c r="L642" s="138">
        <f t="shared" si="82"/>
        <v>1.3574852173913043</v>
      </c>
      <c r="Q642" s="136">
        <v>42405</v>
      </c>
      <c r="R642" s="137">
        <v>21.518999999999998</v>
      </c>
      <c r="S642" s="136">
        <v>42377</v>
      </c>
      <c r="T642" s="135">
        <v>9500</v>
      </c>
      <c r="U642" s="135">
        <v>8300</v>
      </c>
      <c r="V642" s="135">
        <v>8700</v>
      </c>
      <c r="W642" s="226">
        <f t="shared" si="83"/>
        <v>1200</v>
      </c>
      <c r="X642" s="226">
        <f t="shared" si="79"/>
        <v>800</v>
      </c>
      <c r="Y642" s="226"/>
    </row>
    <row r="643" spans="1:25" s="140" customFormat="1" ht="16.5" customHeight="1">
      <c r="A643" s="136">
        <v>42388</v>
      </c>
      <c r="B643" s="226">
        <v>9550</v>
      </c>
      <c r="C643" s="5">
        <v>42387</v>
      </c>
      <c r="D643" s="135">
        <v>1140</v>
      </c>
      <c r="E643" s="135">
        <v>1080</v>
      </c>
      <c r="F643" s="135">
        <f t="shared" si="80"/>
        <v>60</v>
      </c>
      <c r="G643" s="139">
        <v>42373</v>
      </c>
      <c r="H643" s="46">
        <v>1283.52</v>
      </c>
      <c r="I643" s="46">
        <v>1155</v>
      </c>
      <c r="J643" s="131">
        <v>1554.48</v>
      </c>
      <c r="K643" s="138">
        <f t="shared" si="81"/>
        <v>1.2111069558713539</v>
      </c>
      <c r="L643" s="138">
        <f t="shared" si="82"/>
        <v>1.3458701298701299</v>
      </c>
      <c r="Q643" s="136">
        <v>42404</v>
      </c>
      <c r="R643" s="137">
        <v>21.349</v>
      </c>
      <c r="S643" s="136">
        <v>42376</v>
      </c>
      <c r="T643" s="135">
        <v>9400</v>
      </c>
      <c r="U643" s="135">
        <v>8500</v>
      </c>
      <c r="V643" s="135">
        <v>8700</v>
      </c>
      <c r="W643" s="226">
        <f t="shared" si="83"/>
        <v>900</v>
      </c>
      <c r="X643" s="226">
        <f t="shared" si="79"/>
        <v>700</v>
      </c>
      <c r="Y643" s="226"/>
    </row>
    <row r="644" spans="1:25" s="140" customFormat="1" ht="16.5" customHeight="1">
      <c r="A644" s="136">
        <v>42387</v>
      </c>
      <c r="B644" s="226">
        <v>9500</v>
      </c>
      <c r="C644" s="5">
        <v>42384</v>
      </c>
      <c r="D644" s="135">
        <v>1120</v>
      </c>
      <c r="E644" s="135">
        <v>1070</v>
      </c>
      <c r="F644" s="135">
        <f t="shared" si="80"/>
        <v>50</v>
      </c>
      <c r="G644" s="139">
        <v>42368</v>
      </c>
      <c r="H644" s="46">
        <v>1319.7</v>
      </c>
      <c r="I644" s="46">
        <v>1175</v>
      </c>
      <c r="J644" s="131">
        <v>1635.0009999999997</v>
      </c>
      <c r="K644" s="138">
        <f t="shared" si="81"/>
        <v>1.2389186936424943</v>
      </c>
      <c r="L644" s="138">
        <f t="shared" si="82"/>
        <v>1.3914902127659572</v>
      </c>
      <c r="Q644" s="136">
        <v>42403</v>
      </c>
      <c r="R644" s="137">
        <v>21.361999999999998</v>
      </c>
      <c r="S644" s="136">
        <v>42375</v>
      </c>
      <c r="T644" s="135">
        <v>9500</v>
      </c>
      <c r="U644" s="135">
        <v>8500</v>
      </c>
      <c r="V644" s="135">
        <v>8700</v>
      </c>
      <c r="W644" s="226">
        <f t="shared" si="83"/>
        <v>1000</v>
      </c>
      <c r="X644" s="226">
        <f t="shared" si="79"/>
        <v>800</v>
      </c>
      <c r="Y644" s="226"/>
    </row>
    <row r="645" spans="1:25" s="140" customFormat="1" ht="16.5" customHeight="1">
      <c r="A645" s="136">
        <v>42384</v>
      </c>
      <c r="B645" s="226">
        <v>9500</v>
      </c>
      <c r="C645" s="5">
        <v>42383</v>
      </c>
      <c r="D645" s="135">
        <v>1120</v>
      </c>
      <c r="E645" s="135">
        <v>1070</v>
      </c>
      <c r="F645" s="135">
        <f t="shared" si="80"/>
        <v>50</v>
      </c>
      <c r="G645" s="139">
        <v>42367</v>
      </c>
      <c r="H645" s="46">
        <v>1303.0999999999999</v>
      </c>
      <c r="I645" s="46">
        <v>1171</v>
      </c>
      <c r="J645" s="131">
        <v>1622.184</v>
      </c>
      <c r="K645" s="138">
        <f t="shared" si="81"/>
        <v>1.2448653211572405</v>
      </c>
      <c r="L645" s="138">
        <f t="shared" si="82"/>
        <v>1.3852980358667806</v>
      </c>
      <c r="Q645" s="136">
        <v>42402</v>
      </c>
      <c r="R645" s="137">
        <v>21.364000000000001</v>
      </c>
      <c r="S645" s="136">
        <v>42374</v>
      </c>
      <c r="T645" s="135">
        <v>9400</v>
      </c>
      <c r="U645" s="135">
        <v>8500</v>
      </c>
      <c r="V645" s="135">
        <v>8750</v>
      </c>
      <c r="W645" s="226">
        <f t="shared" si="83"/>
        <v>900</v>
      </c>
      <c r="X645" s="226">
        <f t="shared" si="79"/>
        <v>650</v>
      </c>
      <c r="Y645" s="226"/>
    </row>
    <row r="646" spans="1:25" s="140" customFormat="1" ht="16.5" customHeight="1">
      <c r="A646" s="136">
        <v>42383</v>
      </c>
      <c r="B646" s="226">
        <v>9400</v>
      </c>
      <c r="C646" s="5">
        <v>42382</v>
      </c>
      <c r="D646" s="135">
        <v>1120</v>
      </c>
      <c r="E646" s="135">
        <v>1070</v>
      </c>
      <c r="F646" s="135">
        <f t="shared" si="80"/>
        <v>50</v>
      </c>
      <c r="G646" s="139">
        <v>42366</v>
      </c>
      <c r="H646" s="46">
        <v>1328</v>
      </c>
      <c r="I646" s="46">
        <v>1196</v>
      </c>
      <c r="J646" s="131">
        <v>1592.6234999999999</v>
      </c>
      <c r="K646" s="138">
        <f t="shared" si="81"/>
        <v>1.1992646837349397</v>
      </c>
      <c r="L646" s="138">
        <f t="shared" si="82"/>
        <v>1.3316249999999998</v>
      </c>
      <c r="Q646" s="136">
        <v>42401</v>
      </c>
      <c r="R646" s="137">
        <v>21.388999999999999</v>
      </c>
      <c r="S646" s="136">
        <v>42373</v>
      </c>
      <c r="T646" s="135">
        <v>9400</v>
      </c>
      <c r="U646" s="135">
        <v>8500</v>
      </c>
      <c r="V646" s="135">
        <v>8750</v>
      </c>
      <c r="W646" s="226">
        <f t="shared" si="83"/>
        <v>900</v>
      </c>
      <c r="X646" s="226">
        <f t="shared" si="79"/>
        <v>650</v>
      </c>
      <c r="Y646" s="226"/>
    </row>
    <row r="647" spans="1:25" s="140" customFormat="1" ht="16.5" customHeight="1">
      <c r="A647" s="136">
        <v>42382</v>
      </c>
      <c r="B647" s="226">
        <v>9300</v>
      </c>
      <c r="C647" s="5">
        <v>42381</v>
      </c>
      <c r="D647" s="135">
        <v>1100</v>
      </c>
      <c r="E647" s="135">
        <v>1050</v>
      </c>
      <c r="F647" s="135">
        <f t="shared" si="80"/>
        <v>50</v>
      </c>
      <c r="G647" s="139">
        <v>42362</v>
      </c>
      <c r="H647" s="46">
        <v>1367.8400000000001</v>
      </c>
      <c r="I647" s="46">
        <v>1230</v>
      </c>
      <c r="J647" s="131">
        <v>1634.037</v>
      </c>
      <c r="K647" s="138">
        <f t="shared" si="81"/>
        <v>1.1946112118376417</v>
      </c>
      <c r="L647" s="138">
        <f t="shared" si="82"/>
        <v>1.3284853658536586</v>
      </c>
      <c r="Q647" s="136">
        <v>42398</v>
      </c>
      <c r="R647" s="137">
        <v>21.396000000000001</v>
      </c>
      <c r="S647" s="136">
        <v>42369</v>
      </c>
      <c r="T647" s="135">
        <v>9700</v>
      </c>
      <c r="U647" s="135">
        <v>8600</v>
      </c>
      <c r="V647" s="135">
        <v>8750</v>
      </c>
      <c r="W647" s="226">
        <f t="shared" si="83"/>
        <v>1100</v>
      </c>
      <c r="X647" s="226">
        <f t="shared" si="79"/>
        <v>950</v>
      </c>
      <c r="Y647" s="226"/>
    </row>
    <row r="648" spans="1:25" s="140" customFormat="1" ht="16.5" customHeight="1">
      <c r="A648" s="136">
        <v>42381</v>
      </c>
      <c r="B648" s="226">
        <v>9300</v>
      </c>
      <c r="C648" s="5">
        <v>42380</v>
      </c>
      <c r="D648" s="135">
        <v>1100</v>
      </c>
      <c r="E648" s="135">
        <v>1070</v>
      </c>
      <c r="F648" s="135">
        <f t="shared" si="80"/>
        <v>30</v>
      </c>
      <c r="G648" s="139">
        <v>42360</v>
      </c>
      <c r="H648" s="46">
        <v>1400.21</v>
      </c>
      <c r="I648" s="46">
        <v>1238</v>
      </c>
      <c r="J648" s="131">
        <v>1651.308</v>
      </c>
      <c r="K648" s="138">
        <f t="shared" si="81"/>
        <v>1.1793288149634698</v>
      </c>
      <c r="L648" s="138">
        <f t="shared" si="82"/>
        <v>1.3338513731825525</v>
      </c>
      <c r="Q648" s="136">
        <v>42397</v>
      </c>
      <c r="R648" s="137">
        <v>21.407</v>
      </c>
      <c r="S648" s="136">
        <v>42368</v>
      </c>
      <c r="T648" s="135">
        <v>9800</v>
      </c>
      <c r="U648" s="135">
        <v>8500</v>
      </c>
      <c r="V648" s="135">
        <v>8750</v>
      </c>
      <c r="W648" s="226">
        <f t="shared" si="83"/>
        <v>1300</v>
      </c>
      <c r="X648" s="226">
        <f t="shared" si="79"/>
        <v>1050</v>
      </c>
      <c r="Y648" s="226"/>
    </row>
    <row r="649" spans="1:25" s="140" customFormat="1" ht="16.5" customHeight="1">
      <c r="A649" s="136">
        <v>42380</v>
      </c>
      <c r="B649" s="226">
        <v>9400</v>
      </c>
      <c r="C649" s="5">
        <v>42377</v>
      </c>
      <c r="D649" s="135">
        <v>1120</v>
      </c>
      <c r="E649" s="135">
        <v>1090</v>
      </c>
      <c r="F649" s="135">
        <f t="shared" si="80"/>
        <v>30</v>
      </c>
      <c r="G649" s="139">
        <v>42359</v>
      </c>
      <c r="H649" s="46">
        <v>1384.44</v>
      </c>
      <c r="I649" s="46">
        <v>1240</v>
      </c>
      <c r="J649" s="131">
        <v>1659.4965</v>
      </c>
      <c r="K649" s="138">
        <f t="shared" si="81"/>
        <v>1.1986770824304411</v>
      </c>
      <c r="L649" s="138">
        <f t="shared" si="82"/>
        <v>1.3383036290322581</v>
      </c>
      <c r="Q649" s="136">
        <v>42396</v>
      </c>
      <c r="R649" s="137">
        <v>21.425000000000001</v>
      </c>
      <c r="S649" s="136">
        <v>42367</v>
      </c>
      <c r="T649" s="135">
        <v>9800</v>
      </c>
      <c r="U649" s="135">
        <v>8500</v>
      </c>
      <c r="V649" s="135">
        <v>8750</v>
      </c>
      <c r="W649" s="226">
        <f t="shared" si="83"/>
        <v>1300</v>
      </c>
      <c r="X649" s="226">
        <f t="shared" si="79"/>
        <v>1050</v>
      </c>
      <c r="Y649" s="226"/>
    </row>
    <row r="650" spans="1:25" s="140" customFormat="1" ht="16.5" customHeight="1">
      <c r="A650" s="136">
        <v>42377</v>
      </c>
      <c r="B650" s="226">
        <v>9500</v>
      </c>
      <c r="C650" s="5">
        <v>42376</v>
      </c>
      <c r="D650" s="135">
        <v>1120</v>
      </c>
      <c r="E650" s="135">
        <v>1090</v>
      </c>
      <c r="F650" s="135">
        <f t="shared" si="80"/>
        <v>30</v>
      </c>
      <c r="G650" s="139">
        <v>42356</v>
      </c>
      <c r="H650" s="46">
        <v>1350.4099999999999</v>
      </c>
      <c r="I650" s="46">
        <v>1230</v>
      </c>
      <c r="J650" s="131">
        <v>1584.6609999999998</v>
      </c>
      <c r="K650" s="138">
        <f t="shared" si="81"/>
        <v>1.1734665768174111</v>
      </c>
      <c r="L650" s="138">
        <f t="shared" si="82"/>
        <v>1.2883422764227641</v>
      </c>
      <c r="Q650" s="136">
        <v>42395</v>
      </c>
      <c r="R650" s="137">
        <v>21.428000000000001</v>
      </c>
      <c r="S650" s="136">
        <v>42366</v>
      </c>
      <c r="T650" s="135">
        <v>9800</v>
      </c>
      <c r="U650" s="135">
        <v>8500</v>
      </c>
      <c r="V650" s="135">
        <v>8800</v>
      </c>
      <c r="W650" s="226">
        <f t="shared" si="83"/>
        <v>1300</v>
      </c>
      <c r="X650" s="226">
        <f t="shared" si="79"/>
        <v>1000</v>
      </c>
      <c r="Y650" s="226"/>
    </row>
    <row r="651" spans="1:25" s="140" customFormat="1" ht="16.5" customHeight="1">
      <c r="A651" s="136">
        <v>42376</v>
      </c>
      <c r="B651" s="226">
        <v>9400</v>
      </c>
      <c r="C651" s="5">
        <v>42375</v>
      </c>
      <c r="D651" s="135">
        <v>1140</v>
      </c>
      <c r="E651" s="135">
        <v>1100</v>
      </c>
      <c r="F651" s="135">
        <f t="shared" si="80"/>
        <v>40</v>
      </c>
      <c r="G651" s="139">
        <v>42355</v>
      </c>
      <c r="H651" s="46">
        <v>1339.88</v>
      </c>
      <c r="I651" s="46">
        <v>1232</v>
      </c>
      <c r="J651" s="131">
        <v>1558.191</v>
      </c>
      <c r="K651" s="138">
        <f t="shared" si="81"/>
        <v>1.1629332477535301</v>
      </c>
      <c r="L651" s="138">
        <f t="shared" si="82"/>
        <v>1.2647654220779221</v>
      </c>
      <c r="Q651" s="136">
        <v>42394</v>
      </c>
      <c r="R651" s="137">
        <v>21.254000000000001</v>
      </c>
      <c r="S651" s="136">
        <v>42363</v>
      </c>
      <c r="T651" s="135">
        <v>9800</v>
      </c>
      <c r="U651" s="135">
        <v>8500</v>
      </c>
      <c r="V651" s="135">
        <v>8700</v>
      </c>
      <c r="W651" s="226">
        <f t="shared" si="83"/>
        <v>1300</v>
      </c>
      <c r="X651" s="226">
        <f t="shared" si="79"/>
        <v>1100</v>
      </c>
      <c r="Y651" s="226"/>
    </row>
    <row r="652" spans="1:25" s="140" customFormat="1" ht="16.5" customHeight="1">
      <c r="A652" s="136">
        <v>42375</v>
      </c>
      <c r="B652" s="226">
        <v>9500</v>
      </c>
      <c r="C652" s="5">
        <v>42374</v>
      </c>
      <c r="D652" s="135">
        <v>1155</v>
      </c>
      <c r="E652" s="135">
        <v>1110</v>
      </c>
      <c r="F652" s="135">
        <f t="shared" si="80"/>
        <v>45</v>
      </c>
      <c r="G652" s="139">
        <v>42354</v>
      </c>
      <c r="H652" s="46">
        <v>1320.2</v>
      </c>
      <c r="I652" s="46">
        <v>1232</v>
      </c>
      <c r="J652" s="131">
        <v>1571.7920000000001</v>
      </c>
      <c r="K652" s="138">
        <f t="shared" si="81"/>
        <v>1.1905711255870324</v>
      </c>
      <c r="L652" s="138">
        <f t="shared" si="82"/>
        <v>1.2758051948051949</v>
      </c>
      <c r="Q652" s="136">
        <v>42391</v>
      </c>
      <c r="R652" s="137">
        <v>20.718</v>
      </c>
      <c r="S652" s="136">
        <v>42362</v>
      </c>
      <c r="T652" s="135">
        <v>9800</v>
      </c>
      <c r="U652" s="135">
        <v>8500</v>
      </c>
      <c r="V652" s="135">
        <v>8700</v>
      </c>
      <c r="W652" s="226">
        <f t="shared" si="83"/>
        <v>1300</v>
      </c>
      <c r="X652" s="226">
        <f t="shared" si="79"/>
        <v>1100</v>
      </c>
      <c r="Y652" s="226"/>
    </row>
    <row r="653" spans="1:25" s="140" customFormat="1" ht="16.5" customHeight="1">
      <c r="A653" s="136">
        <v>42374</v>
      </c>
      <c r="B653" s="226">
        <v>9400</v>
      </c>
      <c r="C653" s="5">
        <v>42373</v>
      </c>
      <c r="D653" s="135">
        <v>1160</v>
      </c>
      <c r="E653" s="135">
        <v>1110</v>
      </c>
      <c r="F653" s="135">
        <f t="shared" si="80"/>
        <v>50</v>
      </c>
      <c r="G653" s="139">
        <v>42353</v>
      </c>
      <c r="H653" s="46">
        <v>1329.22</v>
      </c>
      <c r="I653" s="46">
        <v>1240.9999999999998</v>
      </c>
      <c r="J653" s="131">
        <v>1564.5519999999999</v>
      </c>
      <c r="K653" s="138">
        <f t="shared" si="81"/>
        <v>1.177045184393855</v>
      </c>
      <c r="L653" s="138">
        <f t="shared" si="82"/>
        <v>1.2607187751813056</v>
      </c>
      <c r="Q653" s="136">
        <v>42390</v>
      </c>
      <c r="R653" s="137">
        <v>20.291</v>
      </c>
      <c r="S653" s="136">
        <v>42361</v>
      </c>
      <c r="T653" s="135">
        <v>9700</v>
      </c>
      <c r="U653" s="135">
        <v>8500</v>
      </c>
      <c r="V653" s="135">
        <v>8700</v>
      </c>
      <c r="W653" s="226">
        <f t="shared" si="83"/>
        <v>1200</v>
      </c>
      <c r="X653" s="226">
        <f t="shared" si="79"/>
        <v>1000</v>
      </c>
      <c r="Y653" s="226"/>
    </row>
    <row r="654" spans="1:25" s="140" customFormat="1" ht="16.5" customHeight="1">
      <c r="A654" s="136">
        <v>42373</v>
      </c>
      <c r="B654" s="226">
        <v>9400</v>
      </c>
      <c r="C654" s="5">
        <v>42369</v>
      </c>
      <c r="D654" s="135">
        <v>1180</v>
      </c>
      <c r="E654" s="135">
        <v>1120</v>
      </c>
      <c r="F654" s="135">
        <f t="shared" si="80"/>
        <v>60</v>
      </c>
      <c r="G654" s="139">
        <v>42352</v>
      </c>
      <c r="H654" s="46">
        <v>1379.4599999999998</v>
      </c>
      <c r="I654" s="46">
        <v>1260</v>
      </c>
      <c r="J654" s="131">
        <v>1584.6270000000002</v>
      </c>
      <c r="K654" s="138">
        <f t="shared" si="81"/>
        <v>1.1487299378017488</v>
      </c>
      <c r="L654" s="138">
        <f t="shared" si="82"/>
        <v>1.2576404761904763</v>
      </c>
      <c r="Q654" s="136">
        <v>42389</v>
      </c>
      <c r="R654" s="137">
        <v>20.326000000000001</v>
      </c>
      <c r="S654" s="136">
        <v>42360</v>
      </c>
      <c r="T654" s="135">
        <v>9700</v>
      </c>
      <c r="U654" s="135">
        <v>8400</v>
      </c>
      <c r="V654" s="135">
        <v>8600</v>
      </c>
      <c r="W654" s="226">
        <f t="shared" si="83"/>
        <v>1300</v>
      </c>
      <c r="X654" s="226">
        <f t="shared" si="79"/>
        <v>1100</v>
      </c>
      <c r="Y654" s="226"/>
    </row>
    <row r="655" spans="1:25" s="140" customFormat="1" ht="16.5" customHeight="1">
      <c r="A655" s="136">
        <v>42369</v>
      </c>
      <c r="B655" s="226">
        <v>9700</v>
      </c>
      <c r="C655" s="5">
        <v>42368</v>
      </c>
      <c r="D655" s="135">
        <v>1180</v>
      </c>
      <c r="E655" s="135">
        <v>1120</v>
      </c>
      <c r="F655" s="135">
        <f t="shared" si="80"/>
        <v>60</v>
      </c>
      <c r="G655" s="139">
        <v>42349</v>
      </c>
      <c r="H655" s="46">
        <v>1394.4</v>
      </c>
      <c r="I655" s="46">
        <v>1279.0000000000002</v>
      </c>
      <c r="J655" s="131">
        <v>1585.4015000000002</v>
      </c>
      <c r="K655" s="138">
        <f t="shared" si="81"/>
        <v>1.1369775530694206</v>
      </c>
      <c r="L655" s="138">
        <f t="shared" si="82"/>
        <v>1.2395633307271305</v>
      </c>
      <c r="Q655" s="136">
        <v>42388</v>
      </c>
      <c r="R655" s="137">
        <v>20.295999999999999</v>
      </c>
      <c r="S655" s="136">
        <v>42359</v>
      </c>
      <c r="T655" s="135">
        <v>9600</v>
      </c>
      <c r="U655" s="135">
        <v>8400</v>
      </c>
      <c r="V655" s="135">
        <v>8550</v>
      </c>
      <c r="W655" s="226">
        <f t="shared" si="83"/>
        <v>1200</v>
      </c>
      <c r="X655" s="226">
        <f t="shared" si="79"/>
        <v>1050</v>
      </c>
      <c r="Y655" s="226"/>
    </row>
    <row r="656" spans="1:25" s="140" customFormat="1" ht="16.5" customHeight="1">
      <c r="A656" s="136">
        <v>42368</v>
      </c>
      <c r="B656" s="226">
        <v>9800</v>
      </c>
      <c r="C656" s="5">
        <v>42367</v>
      </c>
      <c r="D656" s="135">
        <v>1210</v>
      </c>
      <c r="E656" s="135">
        <v>1130</v>
      </c>
      <c r="F656" s="135">
        <f t="shared" si="80"/>
        <v>80</v>
      </c>
      <c r="G656" s="139">
        <v>42348</v>
      </c>
      <c r="H656" s="46">
        <v>1381.7</v>
      </c>
      <c r="I656" s="46">
        <v>1279.0000000000002</v>
      </c>
      <c r="J656" s="131">
        <v>1546.788</v>
      </c>
      <c r="K656" s="138">
        <f t="shared" si="81"/>
        <v>1.1194817977853369</v>
      </c>
      <c r="L656" s="138">
        <f t="shared" si="82"/>
        <v>1.2093729476153243</v>
      </c>
      <c r="Q656" s="136">
        <v>42387</v>
      </c>
      <c r="R656" s="137">
        <v>19.88</v>
      </c>
      <c r="S656" s="136">
        <v>42356</v>
      </c>
      <c r="T656" s="135">
        <v>9500</v>
      </c>
      <c r="U656" s="135">
        <v>8400</v>
      </c>
      <c r="V656" s="135">
        <v>8600</v>
      </c>
      <c r="W656" s="226">
        <f t="shared" si="83"/>
        <v>1100</v>
      </c>
      <c r="X656" s="226">
        <f t="shared" si="79"/>
        <v>900</v>
      </c>
      <c r="Y656" s="226"/>
    </row>
    <row r="657" spans="1:25" s="140" customFormat="1" ht="16.5" customHeight="1">
      <c r="A657" s="136">
        <v>42367</v>
      </c>
      <c r="B657" s="226">
        <v>9800</v>
      </c>
      <c r="C657" s="5">
        <v>42366</v>
      </c>
      <c r="D657" s="135">
        <v>1210</v>
      </c>
      <c r="E657" s="135">
        <v>1130</v>
      </c>
      <c r="F657" s="135">
        <f t="shared" si="80"/>
        <v>80</v>
      </c>
      <c r="G657" s="139">
        <v>42347</v>
      </c>
      <c r="H657" s="46">
        <v>1415.3200000000002</v>
      </c>
      <c r="I657" s="46">
        <v>1290</v>
      </c>
      <c r="J657" s="131">
        <v>1586.8775000000001</v>
      </c>
      <c r="K657" s="138">
        <f t="shared" si="81"/>
        <v>1.1212146369725573</v>
      </c>
      <c r="L657" s="138">
        <f t="shared" si="82"/>
        <v>1.2301375968992248</v>
      </c>
      <c r="Q657" s="136">
        <v>42384</v>
      </c>
      <c r="R657" s="137">
        <v>19.053000000000001</v>
      </c>
      <c r="S657" s="136">
        <v>42355</v>
      </c>
      <c r="T657" s="135">
        <v>9500</v>
      </c>
      <c r="U657" s="135">
        <v>9200</v>
      </c>
      <c r="V657" s="135">
        <v>8650</v>
      </c>
      <c r="W657" s="226">
        <f t="shared" si="83"/>
        <v>300</v>
      </c>
      <c r="X657" s="226">
        <f t="shared" si="79"/>
        <v>850</v>
      </c>
      <c r="Y657" s="226"/>
    </row>
    <row r="658" spans="1:25" s="140" customFormat="1" ht="16.5" customHeight="1">
      <c r="A658" s="136">
        <v>42366</v>
      </c>
      <c r="B658" s="226">
        <v>9800</v>
      </c>
      <c r="C658" s="5">
        <v>42363</v>
      </c>
      <c r="D658" s="135">
        <v>1220</v>
      </c>
      <c r="E658" s="135">
        <v>1140</v>
      </c>
      <c r="F658" s="135">
        <f t="shared" si="80"/>
        <v>80</v>
      </c>
      <c r="G658" s="139">
        <v>42346</v>
      </c>
      <c r="H658" s="46">
        <v>1383.48</v>
      </c>
      <c r="I658" s="46">
        <v>1294</v>
      </c>
      <c r="J658" s="131">
        <v>1589.1599999999999</v>
      </c>
      <c r="K658" s="138">
        <f t="shared" si="81"/>
        <v>1.1486685748980829</v>
      </c>
      <c r="L658" s="138">
        <f t="shared" si="82"/>
        <v>1.2280989180834621</v>
      </c>
      <c r="Q658" s="136">
        <v>42383</v>
      </c>
      <c r="R658" s="137">
        <v>19.021999999999998</v>
      </c>
      <c r="S658" s="136">
        <v>42354</v>
      </c>
      <c r="T658" s="135">
        <v>9400</v>
      </c>
      <c r="U658" s="135">
        <v>9200</v>
      </c>
      <c r="V658" s="135">
        <v>8550</v>
      </c>
      <c r="W658" s="226">
        <f t="shared" si="83"/>
        <v>200</v>
      </c>
      <c r="X658" s="226">
        <f t="shared" ref="X658:X721" si="84">T658-V658</f>
        <v>850</v>
      </c>
      <c r="Y658" s="226"/>
    </row>
    <row r="659" spans="1:25" s="140" customFormat="1" ht="16.5" customHeight="1">
      <c r="A659" s="136">
        <v>42363</v>
      </c>
      <c r="B659" s="226">
        <v>9800</v>
      </c>
      <c r="C659" s="5">
        <v>42362</v>
      </c>
      <c r="D659" s="135">
        <v>1220</v>
      </c>
      <c r="E659" s="135">
        <v>1140</v>
      </c>
      <c r="F659" s="135">
        <f t="shared" si="80"/>
        <v>80</v>
      </c>
      <c r="G659" s="139">
        <v>42345</v>
      </c>
      <c r="H659" s="46">
        <v>1406.1599999999999</v>
      </c>
      <c r="I659" s="46">
        <v>1299.0000000000002</v>
      </c>
      <c r="J659" s="131">
        <v>1632.54</v>
      </c>
      <c r="K659" s="138">
        <f t="shared" si="81"/>
        <v>1.1609916367980886</v>
      </c>
      <c r="L659" s="138">
        <f t="shared" si="82"/>
        <v>1.2567667436489605</v>
      </c>
      <c r="Q659" s="136">
        <v>42382</v>
      </c>
      <c r="R659" s="137">
        <v>18.050999999999998</v>
      </c>
      <c r="S659" s="136">
        <v>42353</v>
      </c>
      <c r="T659" s="135">
        <v>9500</v>
      </c>
      <c r="U659" s="135">
        <v>9200</v>
      </c>
      <c r="V659" s="135">
        <v>8550</v>
      </c>
      <c r="W659" s="226">
        <f t="shared" si="83"/>
        <v>300</v>
      </c>
      <c r="X659" s="226">
        <f t="shared" si="84"/>
        <v>950</v>
      </c>
      <c r="Y659" s="226"/>
    </row>
    <row r="660" spans="1:25" s="140" customFormat="1" ht="16.5" customHeight="1">
      <c r="A660" s="136">
        <v>42362</v>
      </c>
      <c r="B660" s="226">
        <v>9800</v>
      </c>
      <c r="C660" s="5">
        <v>42361</v>
      </c>
      <c r="D660" s="135">
        <v>1230</v>
      </c>
      <c r="E660" s="135">
        <v>1150</v>
      </c>
      <c r="F660" s="135">
        <f t="shared" ref="F660:F723" si="85">D660-E660</f>
        <v>80</v>
      </c>
      <c r="G660" s="139">
        <v>42342</v>
      </c>
      <c r="H660" s="46">
        <v>1377.81</v>
      </c>
      <c r="I660" s="46">
        <v>1270</v>
      </c>
      <c r="J660" s="131">
        <v>1591.6780000000001</v>
      </c>
      <c r="K660" s="138">
        <f t="shared" si="81"/>
        <v>1.1552231439748588</v>
      </c>
      <c r="L660" s="138">
        <f t="shared" si="82"/>
        <v>1.2532897637795277</v>
      </c>
      <c r="Q660" s="136">
        <v>42381</v>
      </c>
      <c r="R660" s="137">
        <v>17.856999999999999</v>
      </c>
      <c r="S660" s="136">
        <v>42352</v>
      </c>
      <c r="T660" s="135">
        <v>9400</v>
      </c>
      <c r="U660" s="135">
        <v>9200</v>
      </c>
      <c r="V660" s="135">
        <v>8550</v>
      </c>
      <c r="W660" s="226">
        <f t="shared" si="83"/>
        <v>200</v>
      </c>
      <c r="X660" s="226">
        <f t="shared" si="84"/>
        <v>850</v>
      </c>
      <c r="Y660" s="226"/>
    </row>
    <row r="661" spans="1:25" s="140" customFormat="1" ht="16.5" customHeight="1">
      <c r="A661" s="136">
        <v>42361</v>
      </c>
      <c r="B661" s="226">
        <v>9700</v>
      </c>
      <c r="C661" s="5">
        <v>42360</v>
      </c>
      <c r="D661" s="135">
        <v>1230</v>
      </c>
      <c r="E661" s="135">
        <v>1150</v>
      </c>
      <c r="F661" s="135">
        <f t="shared" si="85"/>
        <v>80</v>
      </c>
      <c r="G661" s="139">
        <v>42341</v>
      </c>
      <c r="H661" s="46">
        <v>1399.74</v>
      </c>
      <c r="I661" s="46">
        <v>1275</v>
      </c>
      <c r="J661" s="131">
        <v>1600.452</v>
      </c>
      <c r="K661" s="138">
        <f t="shared" si="81"/>
        <v>1.1433923442925114</v>
      </c>
      <c r="L661" s="138">
        <f t="shared" si="82"/>
        <v>1.2552564705882352</v>
      </c>
      <c r="Q661" s="136">
        <v>42380</v>
      </c>
      <c r="R661" s="137">
        <v>16.75</v>
      </c>
      <c r="S661" s="136">
        <v>42349</v>
      </c>
      <c r="T661" s="135">
        <v>9300</v>
      </c>
      <c r="U661" s="135">
        <v>9200</v>
      </c>
      <c r="V661" s="135">
        <v>8650</v>
      </c>
      <c r="W661" s="226">
        <f t="shared" si="83"/>
        <v>100</v>
      </c>
      <c r="X661" s="226">
        <f t="shared" si="84"/>
        <v>650</v>
      </c>
      <c r="Y661" s="226"/>
    </row>
    <row r="662" spans="1:25" s="140" customFormat="1" ht="16.5" customHeight="1">
      <c r="A662" s="136">
        <v>42360</v>
      </c>
      <c r="B662" s="226">
        <v>9700</v>
      </c>
      <c r="C662" s="5">
        <v>42359</v>
      </c>
      <c r="D662" s="135">
        <v>1230</v>
      </c>
      <c r="E662" s="135">
        <v>1150</v>
      </c>
      <c r="F662" s="135">
        <f t="shared" si="85"/>
        <v>80</v>
      </c>
      <c r="G662" s="139">
        <v>42340</v>
      </c>
      <c r="H662" s="46">
        <v>1363.23</v>
      </c>
      <c r="I662" s="46">
        <v>1285</v>
      </c>
      <c r="J662" s="131">
        <v>1623.1755000000001</v>
      </c>
      <c r="K662" s="138">
        <f t="shared" si="81"/>
        <v>1.1906835236900597</v>
      </c>
      <c r="L662" s="138">
        <f t="shared" si="82"/>
        <v>1.2631715953307394</v>
      </c>
      <c r="Q662" s="136">
        <v>42377</v>
      </c>
      <c r="R662" s="137">
        <v>16.72</v>
      </c>
      <c r="S662" s="136">
        <v>42348</v>
      </c>
      <c r="T662" s="135">
        <v>9500</v>
      </c>
      <c r="U662" s="135">
        <v>9200</v>
      </c>
      <c r="V662" s="135">
        <v>8800</v>
      </c>
      <c r="W662" s="226">
        <f t="shared" si="83"/>
        <v>300</v>
      </c>
      <c r="X662" s="226">
        <f t="shared" si="84"/>
        <v>700</v>
      </c>
      <c r="Y662" s="226"/>
    </row>
    <row r="663" spans="1:25" s="140" customFormat="1" ht="16.5" customHeight="1">
      <c r="A663" s="136">
        <v>42359</v>
      </c>
      <c r="B663" s="226">
        <v>9600</v>
      </c>
      <c r="C663" s="5">
        <v>42356</v>
      </c>
      <c r="D663" s="135">
        <v>1210</v>
      </c>
      <c r="E663" s="135">
        <v>1130</v>
      </c>
      <c r="F663" s="135">
        <f t="shared" si="85"/>
        <v>80</v>
      </c>
      <c r="G663" s="139">
        <v>42339</v>
      </c>
      <c r="H663" s="46">
        <v>1329.2099999999998</v>
      </c>
      <c r="I663" s="46">
        <v>1255</v>
      </c>
      <c r="J663" s="131">
        <v>1588.2420000000002</v>
      </c>
      <c r="K663" s="138">
        <f t="shared" si="81"/>
        <v>1.1948766560588624</v>
      </c>
      <c r="L663" s="138">
        <f t="shared" si="82"/>
        <v>1.2655314741035859</v>
      </c>
      <c r="Q663" s="136">
        <v>42376</v>
      </c>
      <c r="R663" s="137">
        <v>16.66</v>
      </c>
      <c r="S663" s="136">
        <v>42347</v>
      </c>
      <c r="T663" s="135">
        <v>9500</v>
      </c>
      <c r="U663" s="135">
        <v>9300</v>
      </c>
      <c r="V663" s="135">
        <v>8800</v>
      </c>
      <c r="W663" s="226">
        <f t="shared" si="83"/>
        <v>200</v>
      </c>
      <c r="X663" s="226">
        <f t="shared" si="84"/>
        <v>700</v>
      </c>
      <c r="Y663" s="226"/>
    </row>
    <row r="664" spans="1:25" s="140" customFormat="1" ht="16.5" customHeight="1">
      <c r="A664" s="136">
        <v>42356</v>
      </c>
      <c r="B664" s="226">
        <v>9500</v>
      </c>
      <c r="C664" s="5">
        <v>42355</v>
      </c>
      <c r="D664" s="135">
        <v>1210</v>
      </c>
      <c r="E664" s="135">
        <v>1130</v>
      </c>
      <c r="F664" s="135">
        <f t="shared" si="85"/>
        <v>80</v>
      </c>
      <c r="G664" s="139">
        <v>42338</v>
      </c>
      <c r="H664" s="46">
        <v>1313.0099999999998</v>
      </c>
      <c r="I664" s="46">
        <v>1217</v>
      </c>
      <c r="J664" s="131">
        <v>1544.2439999999999</v>
      </c>
      <c r="K664" s="138">
        <f t="shared" si="81"/>
        <v>1.1761098544565542</v>
      </c>
      <c r="L664" s="138">
        <f t="shared" si="82"/>
        <v>1.2688940016433854</v>
      </c>
      <c r="Q664" s="136">
        <v>42375</v>
      </c>
      <c r="R664" s="137">
        <v>16.64</v>
      </c>
      <c r="S664" s="136">
        <v>42346</v>
      </c>
      <c r="T664" s="135">
        <v>9500</v>
      </c>
      <c r="U664" s="135">
        <v>9500</v>
      </c>
      <c r="V664" s="135">
        <v>8800</v>
      </c>
      <c r="W664" s="226">
        <f t="shared" si="83"/>
        <v>0</v>
      </c>
      <c r="X664" s="226">
        <f t="shared" si="84"/>
        <v>700</v>
      </c>
      <c r="Y664" s="226"/>
    </row>
    <row r="665" spans="1:25" s="140" customFormat="1" ht="16.5" customHeight="1">
      <c r="A665" s="136">
        <v>42355</v>
      </c>
      <c r="B665" s="226">
        <v>9500</v>
      </c>
      <c r="C665" s="5">
        <v>42354</v>
      </c>
      <c r="D665" s="135">
        <v>1210</v>
      </c>
      <c r="E665" s="135">
        <v>1130</v>
      </c>
      <c r="F665" s="135">
        <f t="shared" si="85"/>
        <v>80</v>
      </c>
      <c r="G665" s="139">
        <v>42335</v>
      </c>
      <c r="H665" s="46">
        <v>1318.68</v>
      </c>
      <c r="I665" s="46">
        <v>1235</v>
      </c>
      <c r="J665" s="131">
        <v>1566.126</v>
      </c>
      <c r="K665" s="138">
        <f t="shared" si="81"/>
        <v>1.1876467376467377</v>
      </c>
      <c r="L665" s="138">
        <f t="shared" si="82"/>
        <v>1.2681182186234818</v>
      </c>
      <c r="Q665" s="136">
        <v>42374</v>
      </c>
      <c r="R665" s="137">
        <v>15.89</v>
      </c>
      <c r="S665" s="136">
        <v>42345</v>
      </c>
      <c r="T665" s="135">
        <v>9600</v>
      </c>
      <c r="U665" s="135">
        <v>9500</v>
      </c>
      <c r="V665" s="135">
        <v>8900</v>
      </c>
      <c r="W665" s="226">
        <f t="shared" si="83"/>
        <v>100</v>
      </c>
      <c r="X665" s="226">
        <f t="shared" si="84"/>
        <v>700</v>
      </c>
      <c r="Y665" s="226"/>
    </row>
    <row r="666" spans="1:25" s="140" customFormat="1" ht="16.5" customHeight="1">
      <c r="A666" s="136">
        <v>42354</v>
      </c>
      <c r="B666" s="226">
        <v>9400</v>
      </c>
      <c r="C666" s="5">
        <v>42353</v>
      </c>
      <c r="D666" s="135">
        <v>1210</v>
      </c>
      <c r="E666" s="135">
        <v>1130</v>
      </c>
      <c r="F666" s="135">
        <f t="shared" si="85"/>
        <v>80</v>
      </c>
      <c r="G666" s="139">
        <v>42334</v>
      </c>
      <c r="H666" s="46">
        <v>1350.54</v>
      </c>
      <c r="I666" s="46">
        <v>1237</v>
      </c>
      <c r="J666" s="131">
        <v>1581.4324999999999</v>
      </c>
      <c r="K666" s="138">
        <f t="shared" si="81"/>
        <v>1.1709630962429842</v>
      </c>
      <c r="L666" s="138">
        <f t="shared" si="82"/>
        <v>1.2784417946645108</v>
      </c>
      <c r="Q666" s="136">
        <v>42373</v>
      </c>
      <c r="R666" s="137">
        <v>15.643000000000001</v>
      </c>
      <c r="S666" s="136">
        <v>42342</v>
      </c>
      <c r="T666" s="135">
        <v>9400</v>
      </c>
      <c r="U666" s="135">
        <v>9500</v>
      </c>
      <c r="V666" s="135">
        <v>8900</v>
      </c>
      <c r="W666" s="226">
        <f t="shared" si="83"/>
        <v>-100</v>
      </c>
      <c r="X666" s="226">
        <f t="shared" si="84"/>
        <v>500</v>
      </c>
      <c r="Y666" s="226"/>
    </row>
    <row r="667" spans="1:25" s="140" customFormat="1" ht="16.5" customHeight="1">
      <c r="A667" s="136">
        <v>42353</v>
      </c>
      <c r="B667" s="226">
        <v>9500</v>
      </c>
      <c r="C667" s="5">
        <v>42352</v>
      </c>
      <c r="D667" s="135">
        <v>1230</v>
      </c>
      <c r="E667" s="135">
        <v>1150</v>
      </c>
      <c r="F667" s="135">
        <f t="shared" si="85"/>
        <v>80</v>
      </c>
      <c r="G667" s="139">
        <v>42333</v>
      </c>
      <c r="H667" s="46">
        <v>1296.42</v>
      </c>
      <c r="I667" s="46">
        <v>1230</v>
      </c>
      <c r="J667" s="131">
        <v>1541.7269999999999</v>
      </c>
      <c r="K667" s="138">
        <f t="shared" si="81"/>
        <v>1.1892187716943581</v>
      </c>
      <c r="L667" s="138">
        <f t="shared" si="82"/>
        <v>1.2534365853658536</v>
      </c>
      <c r="Q667" s="136">
        <v>42369</v>
      </c>
      <c r="R667" s="137">
        <v>15.513</v>
      </c>
      <c r="S667" s="136">
        <v>42341</v>
      </c>
      <c r="T667" s="135">
        <v>9400</v>
      </c>
      <c r="U667" s="135">
        <v>9500</v>
      </c>
      <c r="V667" s="135">
        <v>8900</v>
      </c>
      <c r="W667" s="226">
        <f t="shared" si="83"/>
        <v>-100</v>
      </c>
      <c r="X667" s="226">
        <f t="shared" si="84"/>
        <v>500</v>
      </c>
      <c r="Y667" s="226"/>
    </row>
    <row r="668" spans="1:25" s="140" customFormat="1" ht="16.5" customHeight="1">
      <c r="A668" s="136">
        <v>42352</v>
      </c>
      <c r="B668" s="226">
        <v>9400</v>
      </c>
      <c r="C668" s="5">
        <v>42349</v>
      </c>
      <c r="D668" s="135">
        <v>1230</v>
      </c>
      <c r="E668" s="135">
        <v>1140</v>
      </c>
      <c r="F668" s="135">
        <f t="shared" si="85"/>
        <v>90</v>
      </c>
      <c r="G668" s="139">
        <v>42332</v>
      </c>
      <c r="H668" s="46">
        <v>1268.54</v>
      </c>
      <c r="I668" s="46">
        <v>1215</v>
      </c>
      <c r="J668" s="131">
        <v>1514.1375</v>
      </c>
      <c r="K668" s="138">
        <f t="shared" si="81"/>
        <v>1.1936064294385673</v>
      </c>
      <c r="L668" s="138">
        <f t="shared" si="82"/>
        <v>1.2462037037037037</v>
      </c>
      <c r="Q668" s="136">
        <v>42368</v>
      </c>
      <c r="R668" s="137">
        <v>15.172000000000001</v>
      </c>
      <c r="S668" s="136">
        <v>42340</v>
      </c>
      <c r="T668" s="135">
        <v>9600</v>
      </c>
      <c r="U668" s="135">
        <v>9500</v>
      </c>
      <c r="V668" s="135">
        <v>8900</v>
      </c>
      <c r="W668" s="226">
        <f t="shared" si="83"/>
        <v>100</v>
      </c>
      <c r="X668" s="226">
        <f t="shared" si="84"/>
        <v>700</v>
      </c>
      <c r="Y668" s="226"/>
    </row>
    <row r="669" spans="1:25" s="140" customFormat="1" ht="16.5" customHeight="1">
      <c r="A669" s="136">
        <v>42349</v>
      </c>
      <c r="B669" s="226">
        <v>9300</v>
      </c>
      <c r="C669" s="5">
        <v>42348</v>
      </c>
      <c r="D669" s="135">
        <v>1230</v>
      </c>
      <c r="E669" s="135">
        <v>1140</v>
      </c>
      <c r="F669" s="135">
        <f t="shared" si="85"/>
        <v>90</v>
      </c>
      <c r="G669" s="139">
        <v>42328</v>
      </c>
      <c r="H669" s="46">
        <v>1293.57</v>
      </c>
      <c r="I669" s="46">
        <v>1220</v>
      </c>
      <c r="J669" s="131">
        <v>1618.21</v>
      </c>
      <c r="K669" s="138">
        <f t="shared" si="81"/>
        <v>1.2509643853830872</v>
      </c>
      <c r="L669" s="138">
        <f t="shared" si="82"/>
        <v>1.3264016393442624</v>
      </c>
      <c r="Q669" s="136">
        <v>42367</v>
      </c>
      <c r="R669" s="137">
        <v>15.003</v>
      </c>
      <c r="S669" s="136">
        <v>42339</v>
      </c>
      <c r="T669" s="135">
        <v>9300</v>
      </c>
      <c r="U669" s="135">
        <v>9500</v>
      </c>
      <c r="V669" s="135">
        <v>8900</v>
      </c>
      <c r="W669" s="226">
        <f t="shared" si="83"/>
        <v>-200</v>
      </c>
      <c r="X669" s="226">
        <f t="shared" si="84"/>
        <v>400</v>
      </c>
      <c r="Y669" s="226"/>
    </row>
    <row r="670" spans="1:25" s="140" customFormat="1" ht="16.5" customHeight="1">
      <c r="A670" s="136">
        <v>42348</v>
      </c>
      <c r="B670" s="226">
        <v>9500</v>
      </c>
      <c r="C670" s="5">
        <v>42347</v>
      </c>
      <c r="D670" s="135">
        <v>1240</v>
      </c>
      <c r="E670" s="135">
        <v>1150</v>
      </c>
      <c r="F670" s="135">
        <f t="shared" si="85"/>
        <v>90</v>
      </c>
      <c r="G670" s="139">
        <v>42327</v>
      </c>
      <c r="H670" s="46">
        <v>1276.56</v>
      </c>
      <c r="I670" s="46">
        <v>1220</v>
      </c>
      <c r="J670" s="131">
        <v>1614.01</v>
      </c>
      <c r="K670" s="138">
        <f t="shared" si="81"/>
        <v>1.2643432349439119</v>
      </c>
      <c r="L670" s="138">
        <f t="shared" si="82"/>
        <v>1.3229590163934426</v>
      </c>
      <c r="Q670" s="136">
        <v>42366</v>
      </c>
      <c r="R670" s="137">
        <v>14.712999999999999</v>
      </c>
      <c r="S670" s="136">
        <v>42338</v>
      </c>
      <c r="T670" s="135">
        <v>9100</v>
      </c>
      <c r="U670" s="135">
        <v>9500</v>
      </c>
      <c r="V670" s="135">
        <v>8900</v>
      </c>
      <c r="W670" s="226">
        <f t="shared" si="83"/>
        <v>-400</v>
      </c>
      <c r="X670" s="226">
        <f t="shared" si="84"/>
        <v>200</v>
      </c>
      <c r="Y670" s="226"/>
    </row>
    <row r="671" spans="1:25" s="140" customFormat="1" ht="16.5" customHeight="1">
      <c r="A671" s="136">
        <v>42347</v>
      </c>
      <c r="B671" s="226">
        <v>9500</v>
      </c>
      <c r="C671" s="5">
        <v>42346</v>
      </c>
      <c r="D671" s="135">
        <v>1240</v>
      </c>
      <c r="E671" s="135">
        <v>1150</v>
      </c>
      <c r="F671" s="135">
        <f t="shared" si="85"/>
        <v>90</v>
      </c>
      <c r="G671" s="139">
        <v>42326</v>
      </c>
      <c r="H671" s="46">
        <v>1275.75</v>
      </c>
      <c r="I671" s="46">
        <v>1212</v>
      </c>
      <c r="J671" s="131">
        <v>1641.1679999999999</v>
      </c>
      <c r="K671" s="138">
        <f t="shared" si="81"/>
        <v>1.2864338624338623</v>
      </c>
      <c r="L671" s="138">
        <f t="shared" si="82"/>
        <v>1.35409900990099</v>
      </c>
      <c r="Q671" s="136">
        <v>42363</v>
      </c>
      <c r="R671" s="137">
        <v>14.593</v>
      </c>
      <c r="S671" s="136">
        <v>42335</v>
      </c>
      <c r="T671" s="135">
        <v>9300</v>
      </c>
      <c r="U671" s="135">
        <v>9500</v>
      </c>
      <c r="V671" s="135">
        <v>8900</v>
      </c>
      <c r="W671" s="226">
        <f t="shared" si="83"/>
        <v>-200</v>
      </c>
      <c r="X671" s="226">
        <f t="shared" si="84"/>
        <v>400</v>
      </c>
      <c r="Y671" s="226"/>
    </row>
    <row r="672" spans="1:25" s="140" customFormat="1" ht="16.5" customHeight="1">
      <c r="A672" s="136">
        <v>42346</v>
      </c>
      <c r="B672" s="226">
        <v>9500</v>
      </c>
      <c r="C672" s="5">
        <v>42345</v>
      </c>
      <c r="D672" s="135">
        <v>1240</v>
      </c>
      <c r="E672" s="135">
        <v>1155</v>
      </c>
      <c r="F672" s="135">
        <f t="shared" si="85"/>
        <v>85</v>
      </c>
      <c r="G672" s="139">
        <v>42325</v>
      </c>
      <c r="H672" s="46">
        <v>1275.75</v>
      </c>
      <c r="I672" s="46">
        <v>1210</v>
      </c>
      <c r="J672" s="131">
        <v>1648.4840000000002</v>
      </c>
      <c r="K672" s="138">
        <f t="shared" si="81"/>
        <v>1.2921685283166766</v>
      </c>
      <c r="L672" s="138">
        <f t="shared" si="82"/>
        <v>1.3623834710743803</v>
      </c>
      <c r="Q672" s="136">
        <v>42362</v>
      </c>
      <c r="R672" s="137">
        <v>14.532999999999999</v>
      </c>
      <c r="S672" s="136">
        <v>42334</v>
      </c>
      <c r="T672" s="135">
        <v>9300</v>
      </c>
      <c r="U672" s="135">
        <v>9500</v>
      </c>
      <c r="V672" s="135">
        <v>8900</v>
      </c>
      <c r="W672" s="226">
        <f t="shared" si="83"/>
        <v>-200</v>
      </c>
      <c r="X672" s="226">
        <f t="shared" si="84"/>
        <v>400</v>
      </c>
      <c r="Y672" s="226"/>
    </row>
    <row r="673" spans="1:25" s="140" customFormat="1" ht="16.5" customHeight="1">
      <c r="A673" s="136">
        <v>42345</v>
      </c>
      <c r="B673" s="226">
        <v>9600</v>
      </c>
      <c r="C673" s="5">
        <v>42342</v>
      </c>
      <c r="D673" s="135">
        <v>1240</v>
      </c>
      <c r="E673" s="135">
        <v>1145</v>
      </c>
      <c r="F673" s="135">
        <f t="shared" si="85"/>
        <v>95</v>
      </c>
      <c r="G673" s="139">
        <v>42324</v>
      </c>
      <c r="H673" s="46">
        <v>1264.4099999999999</v>
      </c>
      <c r="I673" s="46">
        <v>1220.9999999999998</v>
      </c>
      <c r="J673" s="131">
        <v>1650.5880000000002</v>
      </c>
      <c r="K673" s="138">
        <f t="shared" si="81"/>
        <v>1.3054215009371963</v>
      </c>
      <c r="L673" s="138">
        <f t="shared" si="82"/>
        <v>1.3518329238329243</v>
      </c>
      <c r="Q673" s="136">
        <v>42361</v>
      </c>
      <c r="R673" s="137">
        <v>14.04</v>
      </c>
      <c r="S673" s="136">
        <v>42333</v>
      </c>
      <c r="T673" s="135">
        <v>9000</v>
      </c>
      <c r="U673" s="135">
        <v>9500</v>
      </c>
      <c r="V673" s="135">
        <v>8900</v>
      </c>
      <c r="W673" s="226">
        <f t="shared" si="83"/>
        <v>-500</v>
      </c>
      <c r="X673" s="226">
        <f t="shared" si="84"/>
        <v>100</v>
      </c>
      <c r="Y673" s="226"/>
    </row>
    <row r="674" spans="1:25" s="140" customFormat="1" ht="16.5" customHeight="1">
      <c r="A674" s="136">
        <v>42342</v>
      </c>
      <c r="B674" s="226">
        <v>9400</v>
      </c>
      <c r="C674" s="5">
        <v>42341</v>
      </c>
      <c r="D674" s="135">
        <v>1240</v>
      </c>
      <c r="E674" s="135">
        <v>1145</v>
      </c>
      <c r="F674" s="135">
        <f t="shared" si="85"/>
        <v>95</v>
      </c>
      <c r="G674" s="139">
        <v>42321</v>
      </c>
      <c r="H674" s="46">
        <v>1310.3600000000001</v>
      </c>
      <c r="I674" s="46">
        <v>1242.9999999999998</v>
      </c>
      <c r="J674" s="131">
        <v>1705.5030000000002</v>
      </c>
      <c r="K674" s="138">
        <f t="shared" si="81"/>
        <v>1.3015530083335878</v>
      </c>
      <c r="L674" s="138">
        <f t="shared" si="82"/>
        <v>1.3720860820595338</v>
      </c>
      <c r="Q674" s="136">
        <v>42360</v>
      </c>
      <c r="R674" s="137">
        <v>13.94</v>
      </c>
      <c r="S674" s="136">
        <v>42332</v>
      </c>
      <c r="T674" s="135">
        <v>8900</v>
      </c>
      <c r="U674" s="135">
        <v>9500</v>
      </c>
      <c r="V674" s="135">
        <v>8950</v>
      </c>
      <c r="W674" s="226">
        <f t="shared" si="83"/>
        <v>-600</v>
      </c>
      <c r="X674" s="226">
        <f t="shared" si="84"/>
        <v>-50</v>
      </c>
      <c r="Y674" s="226"/>
    </row>
    <row r="675" spans="1:25" s="140" customFormat="1" ht="16.5" customHeight="1">
      <c r="A675" s="136">
        <v>42341</v>
      </c>
      <c r="B675" s="226">
        <v>9400</v>
      </c>
      <c r="C675" s="5">
        <v>42340</v>
      </c>
      <c r="D675" s="135">
        <v>1240</v>
      </c>
      <c r="E675" s="135">
        <v>1155</v>
      </c>
      <c r="F675" s="135">
        <f t="shared" si="85"/>
        <v>85</v>
      </c>
      <c r="G675" s="139">
        <v>42320</v>
      </c>
      <c r="H675" s="46">
        <v>1305.4399999999998</v>
      </c>
      <c r="I675" s="46">
        <v>1229</v>
      </c>
      <c r="J675" s="131">
        <v>1689.32</v>
      </c>
      <c r="K675" s="138">
        <f t="shared" si="81"/>
        <v>1.2940617722760144</v>
      </c>
      <c r="L675" s="138">
        <f t="shared" si="82"/>
        <v>1.3745484133441823</v>
      </c>
      <c r="Q675" s="136">
        <v>42359</v>
      </c>
      <c r="R675" s="137">
        <v>13.94</v>
      </c>
      <c r="S675" s="136">
        <v>42331</v>
      </c>
      <c r="T675" s="135">
        <v>9000</v>
      </c>
      <c r="U675" s="135">
        <v>9500</v>
      </c>
      <c r="V675" s="135">
        <v>9000</v>
      </c>
      <c r="W675" s="226">
        <f t="shared" si="83"/>
        <v>-500</v>
      </c>
      <c r="X675" s="226">
        <f t="shared" si="84"/>
        <v>0</v>
      </c>
      <c r="Y675" s="226"/>
    </row>
    <row r="676" spans="1:25" s="140" customFormat="1" ht="16.5" customHeight="1">
      <c r="A676" s="136">
        <v>42340</v>
      </c>
      <c r="B676" s="226">
        <v>9600</v>
      </c>
      <c r="C676" s="5">
        <v>42339</v>
      </c>
      <c r="D676" s="135">
        <v>1220</v>
      </c>
      <c r="E676" s="135">
        <v>1135</v>
      </c>
      <c r="F676" s="135">
        <f t="shared" si="85"/>
        <v>85</v>
      </c>
      <c r="G676" s="139">
        <v>42319</v>
      </c>
      <c r="H676" s="46">
        <v>1289.5199999999998</v>
      </c>
      <c r="I676" s="46">
        <v>1225</v>
      </c>
      <c r="J676" s="131">
        <v>1675.9749999999999</v>
      </c>
      <c r="K676" s="138">
        <f t="shared" si="81"/>
        <v>1.2996890315776415</v>
      </c>
      <c r="L676" s="138">
        <f t="shared" si="82"/>
        <v>1.3681428571428571</v>
      </c>
      <c r="Q676" s="136">
        <v>42356</v>
      </c>
      <c r="R676" s="137">
        <v>13.89</v>
      </c>
      <c r="S676" s="136">
        <v>42328</v>
      </c>
      <c r="T676" s="135">
        <v>9250</v>
      </c>
      <c r="U676" s="135">
        <v>9500</v>
      </c>
      <c r="V676" s="135">
        <v>8950</v>
      </c>
      <c r="W676" s="226">
        <f t="shared" si="83"/>
        <v>-250</v>
      </c>
      <c r="X676" s="226">
        <f t="shared" si="84"/>
        <v>300</v>
      </c>
      <c r="Y676" s="226"/>
    </row>
    <row r="677" spans="1:25" s="140" customFormat="1" ht="16.5" customHeight="1">
      <c r="A677" s="136">
        <v>42339</v>
      </c>
      <c r="B677" s="226">
        <v>9300</v>
      </c>
      <c r="C677" s="5">
        <v>42338</v>
      </c>
      <c r="D677" s="135">
        <v>1220</v>
      </c>
      <c r="E677" s="135">
        <v>1125</v>
      </c>
      <c r="F677" s="135">
        <f t="shared" si="85"/>
        <v>95</v>
      </c>
      <c r="G677" s="139">
        <v>42317</v>
      </c>
      <c r="H677" s="46">
        <v>1254.69</v>
      </c>
      <c r="I677" s="46">
        <v>1209</v>
      </c>
      <c r="J677" s="131">
        <v>1650.6000000000001</v>
      </c>
      <c r="K677" s="138">
        <f t="shared" ref="K677:K740" si="86">J677/H677</f>
        <v>1.3155440786170289</v>
      </c>
      <c r="L677" s="138">
        <f t="shared" ref="L677:L740" si="87">J677/I677</f>
        <v>1.3652605459057072</v>
      </c>
      <c r="Q677" s="136">
        <v>42355</v>
      </c>
      <c r="R677" s="137">
        <v>13.89</v>
      </c>
      <c r="S677" s="136">
        <v>42327</v>
      </c>
      <c r="T677" s="135">
        <v>9250</v>
      </c>
      <c r="U677" s="135">
        <v>9500</v>
      </c>
      <c r="V677" s="135">
        <v>8950</v>
      </c>
      <c r="W677" s="226">
        <f t="shared" ref="W677:W740" si="88">T677-U677</f>
        <v>-250</v>
      </c>
      <c r="X677" s="226">
        <f t="shared" si="84"/>
        <v>300</v>
      </c>
      <c r="Y677" s="226"/>
    </row>
    <row r="678" spans="1:25" s="140" customFormat="1" ht="16.5" customHeight="1">
      <c r="A678" s="136">
        <v>42338</v>
      </c>
      <c r="B678" s="226">
        <v>9100</v>
      </c>
      <c r="C678" s="5">
        <v>42335</v>
      </c>
      <c r="D678" s="135">
        <v>1230</v>
      </c>
      <c r="E678" s="135">
        <v>1145</v>
      </c>
      <c r="F678" s="135">
        <f t="shared" si="85"/>
        <v>85</v>
      </c>
      <c r="G678" s="139">
        <v>42314</v>
      </c>
      <c r="H678" s="46">
        <v>1256.3099999999997</v>
      </c>
      <c r="I678" s="46">
        <v>1222.9999999999998</v>
      </c>
      <c r="J678" s="131">
        <v>1660.8375000000001</v>
      </c>
      <c r="K678" s="138">
        <f t="shared" si="86"/>
        <v>1.3219965613582638</v>
      </c>
      <c r="L678" s="138">
        <f t="shared" si="87"/>
        <v>1.3580028618152089</v>
      </c>
      <c r="Q678" s="136">
        <v>42354</v>
      </c>
      <c r="R678" s="137">
        <v>13.741</v>
      </c>
      <c r="S678" s="136">
        <v>42326</v>
      </c>
      <c r="T678" s="135">
        <v>9350</v>
      </c>
      <c r="U678" s="135">
        <v>9500</v>
      </c>
      <c r="V678" s="135">
        <v>8950</v>
      </c>
      <c r="W678" s="226">
        <f t="shared" si="88"/>
        <v>-150</v>
      </c>
      <c r="X678" s="226">
        <f t="shared" si="84"/>
        <v>400</v>
      </c>
      <c r="Y678" s="226"/>
    </row>
    <row r="679" spans="1:25" s="140" customFormat="1" ht="16.5" customHeight="1">
      <c r="A679" s="136">
        <v>42335</v>
      </c>
      <c r="B679" s="226">
        <v>9300</v>
      </c>
      <c r="C679" s="5">
        <v>42334</v>
      </c>
      <c r="D679" s="135">
        <v>1240</v>
      </c>
      <c r="E679" s="135">
        <v>1155</v>
      </c>
      <c r="F679" s="135">
        <f t="shared" si="85"/>
        <v>85</v>
      </c>
      <c r="G679" s="139">
        <v>42313</v>
      </c>
      <c r="H679" s="46">
        <v>1270.18</v>
      </c>
      <c r="I679" s="46">
        <v>1214</v>
      </c>
      <c r="J679" s="131">
        <v>1661.1039999999998</v>
      </c>
      <c r="K679" s="138">
        <f t="shared" si="86"/>
        <v>1.307770552205199</v>
      </c>
      <c r="L679" s="138">
        <f t="shared" si="87"/>
        <v>1.3682899505766062</v>
      </c>
      <c r="Q679" s="136">
        <v>42353</v>
      </c>
      <c r="R679" s="137">
        <v>13.590999999999999</v>
      </c>
      <c r="S679" s="136">
        <v>42325</v>
      </c>
      <c r="T679" s="135">
        <v>9350</v>
      </c>
      <c r="U679" s="135">
        <v>9500</v>
      </c>
      <c r="V679" s="135">
        <v>8950</v>
      </c>
      <c r="W679" s="226">
        <f t="shared" si="88"/>
        <v>-150</v>
      </c>
      <c r="X679" s="226">
        <f t="shared" si="84"/>
        <v>400</v>
      </c>
      <c r="Y679" s="226"/>
    </row>
    <row r="680" spans="1:25" s="140" customFormat="1" ht="16.5" customHeight="1">
      <c r="A680" s="136">
        <v>42334</v>
      </c>
      <c r="B680" s="226">
        <v>9300</v>
      </c>
      <c r="C680" s="5">
        <v>42333</v>
      </c>
      <c r="D680" s="135">
        <v>1240</v>
      </c>
      <c r="E680" s="135">
        <v>1145</v>
      </c>
      <c r="F680" s="135">
        <f t="shared" si="85"/>
        <v>95</v>
      </c>
      <c r="G680" s="139">
        <v>42312</v>
      </c>
      <c r="H680" s="46">
        <v>1276.74</v>
      </c>
      <c r="I680" s="46">
        <v>1222.9999999999998</v>
      </c>
      <c r="J680" s="131">
        <v>1689.249</v>
      </c>
      <c r="K680" s="138">
        <f t="shared" si="86"/>
        <v>1.323095540203957</v>
      </c>
      <c r="L680" s="138">
        <f t="shared" si="87"/>
        <v>1.3812338511856095</v>
      </c>
      <c r="Q680" s="136">
        <v>42352</v>
      </c>
      <c r="R680" s="137">
        <v>13.281000000000001</v>
      </c>
      <c r="S680" s="136">
        <v>42324</v>
      </c>
      <c r="T680" s="135">
        <v>9450</v>
      </c>
      <c r="U680" s="135">
        <v>9500</v>
      </c>
      <c r="V680" s="135">
        <v>8750</v>
      </c>
      <c r="W680" s="226">
        <f t="shared" si="88"/>
        <v>-50</v>
      </c>
      <c r="X680" s="226">
        <f t="shared" si="84"/>
        <v>700</v>
      </c>
      <c r="Y680" s="226"/>
    </row>
    <row r="681" spans="1:25" s="140" customFormat="1" ht="16.5" customHeight="1">
      <c r="A681" s="136">
        <v>42333</v>
      </c>
      <c r="B681" s="226">
        <v>9000</v>
      </c>
      <c r="C681" s="5">
        <v>42332</v>
      </c>
      <c r="D681" s="135">
        <v>1220</v>
      </c>
      <c r="E681" s="135">
        <v>1135</v>
      </c>
      <c r="F681" s="135">
        <f t="shared" si="85"/>
        <v>85</v>
      </c>
      <c r="G681" s="139">
        <v>42310</v>
      </c>
      <c r="H681" s="46">
        <v>1325.51</v>
      </c>
      <c r="I681" s="46">
        <v>1232</v>
      </c>
      <c r="J681" s="131">
        <v>1718.442</v>
      </c>
      <c r="K681" s="138">
        <f t="shared" si="86"/>
        <v>1.2964383520305391</v>
      </c>
      <c r="L681" s="138">
        <f t="shared" si="87"/>
        <v>1.3948392857142857</v>
      </c>
      <c r="Q681" s="136">
        <v>42349</v>
      </c>
      <c r="R681" s="137">
        <v>13.071</v>
      </c>
      <c r="S681" s="136">
        <v>42321</v>
      </c>
      <c r="T681" s="135">
        <v>9500</v>
      </c>
      <c r="U681" s="135">
        <v>9600</v>
      </c>
      <c r="V681" s="135">
        <v>8750</v>
      </c>
      <c r="W681" s="226">
        <f t="shared" si="88"/>
        <v>-100</v>
      </c>
      <c r="X681" s="226">
        <f t="shared" si="84"/>
        <v>750</v>
      </c>
      <c r="Y681" s="226"/>
    </row>
    <row r="682" spans="1:25" s="140" customFormat="1" ht="16.5" customHeight="1">
      <c r="A682" s="136">
        <v>42332</v>
      </c>
      <c r="B682" s="226">
        <v>8900</v>
      </c>
      <c r="C682" s="5">
        <v>42331</v>
      </c>
      <c r="D682" s="135">
        <v>1220</v>
      </c>
      <c r="E682" s="135">
        <v>1135</v>
      </c>
      <c r="F682" s="135">
        <f t="shared" si="85"/>
        <v>85</v>
      </c>
      <c r="G682" s="139">
        <v>42307</v>
      </c>
      <c r="H682" s="46">
        <v>1330.4900000000002</v>
      </c>
      <c r="I682" s="46">
        <v>1240</v>
      </c>
      <c r="J682" s="131">
        <v>1711.223</v>
      </c>
      <c r="K682" s="138">
        <f t="shared" si="86"/>
        <v>1.2861599861705084</v>
      </c>
      <c r="L682" s="138">
        <f t="shared" si="87"/>
        <v>1.3800185483870968</v>
      </c>
      <c r="Q682" s="136">
        <v>42348</v>
      </c>
      <c r="R682" s="137">
        <v>12.711</v>
      </c>
      <c r="S682" s="136">
        <v>42320</v>
      </c>
      <c r="T682" s="135">
        <v>9400</v>
      </c>
      <c r="U682" s="135">
        <v>9600</v>
      </c>
      <c r="V682" s="135">
        <v>8750</v>
      </c>
      <c r="W682" s="226">
        <f t="shared" si="88"/>
        <v>-200</v>
      </c>
      <c r="X682" s="226">
        <f t="shared" si="84"/>
        <v>650</v>
      </c>
      <c r="Y682" s="226"/>
    </row>
    <row r="683" spans="1:25" s="140" customFormat="1" ht="16.5" customHeight="1">
      <c r="A683" s="136">
        <v>42331</v>
      </c>
      <c r="B683" s="226">
        <v>9000</v>
      </c>
      <c r="C683" s="5">
        <v>42328</v>
      </c>
      <c r="D683" s="135">
        <v>1230</v>
      </c>
      <c r="E683" s="135">
        <v>1165</v>
      </c>
      <c r="F683" s="135">
        <f t="shared" si="85"/>
        <v>65</v>
      </c>
      <c r="G683" s="139">
        <v>42306</v>
      </c>
      <c r="H683" s="46">
        <v>1343.7700000000002</v>
      </c>
      <c r="I683" s="46">
        <v>1252</v>
      </c>
      <c r="J683" s="131">
        <v>1718.8080000000002</v>
      </c>
      <c r="K683" s="138">
        <f t="shared" si="86"/>
        <v>1.2790938925560178</v>
      </c>
      <c r="L683" s="138">
        <f t="shared" si="87"/>
        <v>1.3728498402555913</v>
      </c>
      <c r="Q683" s="136">
        <v>42347</v>
      </c>
      <c r="R683" s="137">
        <v>12.541</v>
      </c>
      <c r="S683" s="136">
        <v>42319</v>
      </c>
      <c r="T683" s="135">
        <v>9400</v>
      </c>
      <c r="U683" s="135">
        <v>9600</v>
      </c>
      <c r="V683" s="135">
        <v>8750</v>
      </c>
      <c r="W683" s="226">
        <f t="shared" si="88"/>
        <v>-200</v>
      </c>
      <c r="X683" s="226">
        <f t="shared" si="84"/>
        <v>650</v>
      </c>
      <c r="Y683" s="226"/>
    </row>
    <row r="684" spans="1:25" s="140" customFormat="1" ht="16.5" customHeight="1">
      <c r="A684" s="136">
        <v>42328</v>
      </c>
      <c r="B684" s="226">
        <v>9250</v>
      </c>
      <c r="C684" s="5">
        <v>42327</v>
      </c>
      <c r="D684" s="135">
        <v>1230</v>
      </c>
      <c r="E684" s="135">
        <v>1165</v>
      </c>
      <c r="F684" s="135">
        <f t="shared" si="85"/>
        <v>65</v>
      </c>
      <c r="G684" s="139">
        <v>42305</v>
      </c>
      <c r="H684" s="46">
        <v>1324.6799999999998</v>
      </c>
      <c r="I684" s="46">
        <v>1245</v>
      </c>
      <c r="J684" s="131">
        <v>1702.4760000000001</v>
      </c>
      <c r="K684" s="138">
        <f t="shared" si="86"/>
        <v>1.2851979345955251</v>
      </c>
      <c r="L684" s="138">
        <f t="shared" si="87"/>
        <v>1.3674506024096387</v>
      </c>
      <c r="Q684" s="136">
        <v>42346</v>
      </c>
      <c r="R684" s="137">
        <v>12.452999999999999</v>
      </c>
      <c r="S684" s="136">
        <v>42318</v>
      </c>
      <c r="T684" s="135">
        <v>9400</v>
      </c>
      <c r="U684" s="135">
        <v>9500</v>
      </c>
      <c r="V684" s="135">
        <v>8800</v>
      </c>
      <c r="W684" s="226">
        <f t="shared" si="88"/>
        <v>-100</v>
      </c>
      <c r="X684" s="226">
        <f t="shared" si="84"/>
        <v>600</v>
      </c>
      <c r="Y684" s="226"/>
    </row>
    <row r="685" spans="1:25" s="140" customFormat="1" ht="16.5" customHeight="1">
      <c r="A685" s="136">
        <v>42327</v>
      </c>
      <c r="B685" s="226">
        <v>9250</v>
      </c>
      <c r="C685" s="5">
        <v>42326</v>
      </c>
      <c r="D685" s="135">
        <v>1235</v>
      </c>
      <c r="E685" s="135">
        <v>1195</v>
      </c>
      <c r="F685" s="135">
        <f t="shared" si="85"/>
        <v>40</v>
      </c>
      <c r="G685" s="139">
        <v>42304</v>
      </c>
      <c r="H685" s="46">
        <v>1315.55</v>
      </c>
      <c r="I685" s="46">
        <v>1230</v>
      </c>
      <c r="J685" s="131">
        <v>1700.7070000000001</v>
      </c>
      <c r="K685" s="138">
        <f t="shared" si="86"/>
        <v>1.29277260461404</v>
      </c>
      <c r="L685" s="138">
        <f t="shared" si="87"/>
        <v>1.382688617886179</v>
      </c>
      <c r="Q685" s="136">
        <v>42345</v>
      </c>
      <c r="R685" s="137">
        <v>12.154</v>
      </c>
      <c r="S685" s="136">
        <v>42317</v>
      </c>
      <c r="T685" s="135">
        <v>9400</v>
      </c>
      <c r="U685" s="135">
        <v>9500</v>
      </c>
      <c r="V685" s="135">
        <v>8950</v>
      </c>
      <c r="W685" s="226">
        <f t="shared" si="88"/>
        <v>-100</v>
      </c>
      <c r="X685" s="226">
        <f t="shared" si="84"/>
        <v>450</v>
      </c>
      <c r="Y685" s="226"/>
    </row>
    <row r="686" spans="1:25" s="140" customFormat="1" ht="16.5" customHeight="1">
      <c r="A686" s="136">
        <v>42326</v>
      </c>
      <c r="B686" s="226">
        <v>9350</v>
      </c>
      <c r="C686" s="5">
        <v>42325</v>
      </c>
      <c r="D686" s="135">
        <v>1240</v>
      </c>
      <c r="E686" s="135">
        <v>1205</v>
      </c>
      <c r="F686" s="135">
        <f t="shared" si="85"/>
        <v>35</v>
      </c>
      <c r="G686" s="139">
        <v>42303</v>
      </c>
      <c r="H686" s="46">
        <v>1365.3500000000001</v>
      </c>
      <c r="I686" s="46">
        <v>1261</v>
      </c>
      <c r="J686" s="131">
        <v>1728.2520000000002</v>
      </c>
      <c r="K686" s="138">
        <f t="shared" si="86"/>
        <v>1.2657941187241366</v>
      </c>
      <c r="L686" s="138">
        <f t="shared" si="87"/>
        <v>1.3705408406026964</v>
      </c>
      <c r="Q686" s="136">
        <v>42342</v>
      </c>
      <c r="R686" s="137">
        <v>12.154</v>
      </c>
      <c r="S686" s="136">
        <v>42314</v>
      </c>
      <c r="T686" s="135">
        <v>9400</v>
      </c>
      <c r="U686" s="135">
        <v>9500</v>
      </c>
      <c r="V686" s="135">
        <v>8950</v>
      </c>
      <c r="W686" s="226">
        <f t="shared" si="88"/>
        <v>-100</v>
      </c>
      <c r="X686" s="226">
        <f t="shared" si="84"/>
        <v>450</v>
      </c>
      <c r="Y686" s="226"/>
    </row>
    <row r="687" spans="1:25" s="140" customFormat="1" ht="16.5" customHeight="1">
      <c r="A687" s="136">
        <v>42325</v>
      </c>
      <c r="B687" s="226">
        <v>9350</v>
      </c>
      <c r="C687" s="5">
        <v>42324</v>
      </c>
      <c r="D687" s="135">
        <v>1250</v>
      </c>
      <c r="E687" s="135">
        <v>1235</v>
      </c>
      <c r="F687" s="135">
        <f t="shared" si="85"/>
        <v>15</v>
      </c>
      <c r="G687" s="139">
        <v>42300</v>
      </c>
      <c r="H687" s="46">
        <v>1358.74</v>
      </c>
      <c r="I687" s="46">
        <v>1287</v>
      </c>
      <c r="J687" s="131">
        <v>1780.1940000000002</v>
      </c>
      <c r="K687" s="138">
        <f t="shared" si="86"/>
        <v>1.3101800197241564</v>
      </c>
      <c r="L687" s="138">
        <f t="shared" si="87"/>
        <v>1.3832121212121213</v>
      </c>
      <c r="Q687" s="136">
        <v>42341</v>
      </c>
      <c r="R687" s="137">
        <v>12.135</v>
      </c>
      <c r="S687" s="136">
        <v>42313</v>
      </c>
      <c r="T687" s="135">
        <v>9500</v>
      </c>
      <c r="U687" s="135">
        <v>9500</v>
      </c>
      <c r="V687" s="135">
        <v>8950</v>
      </c>
      <c r="W687" s="226">
        <f t="shared" si="88"/>
        <v>0</v>
      </c>
      <c r="X687" s="226">
        <f t="shared" si="84"/>
        <v>550</v>
      </c>
      <c r="Y687" s="226"/>
    </row>
    <row r="688" spans="1:25" s="140" customFormat="1" ht="16.5" customHeight="1">
      <c r="A688" s="136">
        <v>42324</v>
      </c>
      <c r="B688" s="226">
        <v>9450</v>
      </c>
      <c r="C688" s="5">
        <v>42321</v>
      </c>
      <c r="D688" s="135">
        <v>1260</v>
      </c>
      <c r="E688" s="135">
        <v>1245</v>
      </c>
      <c r="F688" s="135">
        <f t="shared" si="85"/>
        <v>15</v>
      </c>
      <c r="G688" s="139">
        <v>42299</v>
      </c>
      <c r="H688" s="46">
        <v>1362.03</v>
      </c>
      <c r="I688" s="46">
        <v>1277.0000000000002</v>
      </c>
      <c r="J688" s="131">
        <v>1763.3329999999999</v>
      </c>
      <c r="K688" s="138">
        <f t="shared" si="86"/>
        <v>1.2946359478131906</v>
      </c>
      <c r="L688" s="138">
        <f t="shared" si="87"/>
        <v>1.3808402505873136</v>
      </c>
      <c r="Q688" s="136">
        <v>42340</v>
      </c>
      <c r="R688" s="137">
        <v>11.478999999999999</v>
      </c>
      <c r="S688" s="136">
        <v>42312</v>
      </c>
      <c r="T688" s="135">
        <v>9500</v>
      </c>
      <c r="U688" s="135">
        <v>9500</v>
      </c>
      <c r="V688" s="135">
        <v>9000</v>
      </c>
      <c r="W688" s="226">
        <f t="shared" si="88"/>
        <v>0</v>
      </c>
      <c r="X688" s="226">
        <f t="shared" si="84"/>
        <v>500</v>
      </c>
      <c r="Y688" s="226"/>
    </row>
    <row r="689" spans="1:25" s="140" customFormat="1" ht="16.5" customHeight="1">
      <c r="A689" s="136">
        <v>42321</v>
      </c>
      <c r="B689" s="226">
        <v>9500</v>
      </c>
      <c r="C689" s="5">
        <v>42320</v>
      </c>
      <c r="D689" s="135">
        <v>1260</v>
      </c>
      <c r="E689" s="135">
        <v>1245</v>
      </c>
      <c r="F689" s="135">
        <f t="shared" si="85"/>
        <v>15</v>
      </c>
      <c r="G689" s="139">
        <v>42298</v>
      </c>
      <c r="H689" s="46">
        <v>1381.95</v>
      </c>
      <c r="I689" s="46">
        <v>1277.0000000000002</v>
      </c>
      <c r="J689" s="131">
        <v>1755.3375000000001</v>
      </c>
      <c r="K689" s="138">
        <f t="shared" si="86"/>
        <v>1.2701888635623575</v>
      </c>
      <c r="L689" s="138">
        <f t="shared" si="87"/>
        <v>1.3745790916209866</v>
      </c>
      <c r="Q689" s="136">
        <v>42339</v>
      </c>
      <c r="R689" s="137">
        <v>11.478999999999999</v>
      </c>
      <c r="S689" s="136">
        <v>42311</v>
      </c>
      <c r="T689" s="135">
        <v>9600</v>
      </c>
      <c r="U689" s="135">
        <v>9600</v>
      </c>
      <c r="V689" s="135">
        <v>9100</v>
      </c>
      <c r="W689" s="226">
        <f t="shared" si="88"/>
        <v>0</v>
      </c>
      <c r="X689" s="226">
        <f t="shared" si="84"/>
        <v>500</v>
      </c>
      <c r="Y689" s="226"/>
    </row>
    <row r="690" spans="1:25" s="140" customFormat="1" ht="16.5" customHeight="1">
      <c r="A690" s="136">
        <v>42320</v>
      </c>
      <c r="B690" s="226">
        <v>9400</v>
      </c>
      <c r="C690" s="5">
        <v>42319</v>
      </c>
      <c r="D690" s="135">
        <v>1260</v>
      </c>
      <c r="E690" s="135">
        <v>1245</v>
      </c>
      <c r="F690" s="135">
        <f t="shared" si="85"/>
        <v>15</v>
      </c>
      <c r="G690" s="139">
        <v>42297</v>
      </c>
      <c r="H690" s="46">
        <v>1385.27</v>
      </c>
      <c r="I690" s="46">
        <v>1294</v>
      </c>
      <c r="J690" s="131">
        <v>1791.5625</v>
      </c>
      <c r="K690" s="138">
        <f t="shared" si="86"/>
        <v>1.2932948089542111</v>
      </c>
      <c r="L690" s="138">
        <f t="shared" si="87"/>
        <v>1.3845150695517774</v>
      </c>
      <c r="Q690" s="136">
        <v>42338</v>
      </c>
      <c r="R690" s="137">
        <v>11.398999999999999</v>
      </c>
      <c r="S690" s="136">
        <v>42310</v>
      </c>
      <c r="T690" s="135">
        <v>9600</v>
      </c>
      <c r="U690" s="135">
        <v>9700</v>
      </c>
      <c r="V690" s="135">
        <v>9200</v>
      </c>
      <c r="W690" s="226">
        <f t="shared" si="88"/>
        <v>-100</v>
      </c>
      <c r="X690" s="226">
        <f t="shared" si="84"/>
        <v>400</v>
      </c>
      <c r="Y690" s="226"/>
    </row>
    <row r="691" spans="1:25" s="140" customFormat="1" ht="16.5" customHeight="1">
      <c r="A691" s="136">
        <v>42319</v>
      </c>
      <c r="B691" s="226">
        <v>9400</v>
      </c>
      <c r="C691" s="5">
        <v>42318</v>
      </c>
      <c r="D691" s="135">
        <v>1260</v>
      </c>
      <c r="E691" s="135">
        <v>1240</v>
      </c>
      <c r="F691" s="135">
        <f t="shared" si="85"/>
        <v>20</v>
      </c>
      <c r="G691" s="139">
        <v>42296</v>
      </c>
      <c r="H691" s="46">
        <v>1417.08</v>
      </c>
      <c r="I691" s="46">
        <v>1301.9999999999998</v>
      </c>
      <c r="J691" s="131">
        <v>1787.7145</v>
      </c>
      <c r="K691" s="138">
        <f t="shared" si="86"/>
        <v>1.2615480424534959</v>
      </c>
      <c r="L691" s="138">
        <f t="shared" si="87"/>
        <v>1.3730526113671278</v>
      </c>
      <c r="Q691" s="136">
        <v>42335</v>
      </c>
      <c r="R691" s="137">
        <v>11.401999999999999</v>
      </c>
      <c r="S691" s="136">
        <v>42307</v>
      </c>
      <c r="T691" s="135">
        <v>9600</v>
      </c>
      <c r="U691" s="135">
        <v>9700</v>
      </c>
      <c r="V691" s="135">
        <v>9150</v>
      </c>
      <c r="W691" s="226">
        <f t="shared" si="88"/>
        <v>-100</v>
      </c>
      <c r="X691" s="226">
        <f t="shared" si="84"/>
        <v>450</v>
      </c>
      <c r="Y691" s="226"/>
    </row>
    <row r="692" spans="1:25" s="140" customFormat="1" ht="16.5" customHeight="1">
      <c r="A692" s="136">
        <v>42318</v>
      </c>
      <c r="B692" s="226">
        <v>9400</v>
      </c>
      <c r="C692" s="5">
        <v>42317</v>
      </c>
      <c r="D692" s="135">
        <v>1240</v>
      </c>
      <c r="E692" s="135">
        <v>1240</v>
      </c>
      <c r="F692" s="135">
        <f t="shared" si="85"/>
        <v>0</v>
      </c>
      <c r="G692" s="139">
        <v>42293</v>
      </c>
      <c r="H692" s="46">
        <v>1446.4799999999998</v>
      </c>
      <c r="I692" s="46">
        <v>1333.0000000000002</v>
      </c>
      <c r="J692" s="131">
        <v>1827.4140000000002</v>
      </c>
      <c r="K692" s="138">
        <f t="shared" si="86"/>
        <v>1.2633524141363865</v>
      </c>
      <c r="L692" s="138">
        <f t="shared" si="87"/>
        <v>1.3709032258064515</v>
      </c>
      <c r="Q692" s="136">
        <v>42334</v>
      </c>
      <c r="R692" s="137">
        <v>11.401999999999999</v>
      </c>
      <c r="S692" s="136">
        <v>42306</v>
      </c>
      <c r="T692" s="135">
        <v>9800</v>
      </c>
      <c r="U692" s="135">
        <v>9700</v>
      </c>
      <c r="V692" s="135">
        <v>9150</v>
      </c>
      <c r="W692" s="226">
        <f t="shared" si="88"/>
        <v>100</v>
      </c>
      <c r="X692" s="226">
        <f t="shared" si="84"/>
        <v>650</v>
      </c>
      <c r="Y692" s="226"/>
    </row>
    <row r="693" spans="1:25" s="140" customFormat="1" ht="16.5" customHeight="1">
      <c r="A693" s="136">
        <v>42317</v>
      </c>
      <c r="B693" s="226">
        <v>9400</v>
      </c>
      <c r="C693" s="5">
        <v>42314</v>
      </c>
      <c r="D693" s="135">
        <v>1240</v>
      </c>
      <c r="E693" s="135">
        <v>1240</v>
      </c>
      <c r="F693" s="135">
        <f t="shared" si="85"/>
        <v>0</v>
      </c>
      <c r="G693" s="139">
        <v>42292</v>
      </c>
      <c r="H693" s="46">
        <v>1464.96</v>
      </c>
      <c r="I693" s="46">
        <v>1341.9999999999998</v>
      </c>
      <c r="J693" s="131">
        <v>1847.86</v>
      </c>
      <c r="K693" s="138">
        <f t="shared" si="86"/>
        <v>1.2613723241590213</v>
      </c>
      <c r="L693" s="138">
        <f t="shared" si="87"/>
        <v>1.3769448584202684</v>
      </c>
      <c r="Q693" s="136">
        <v>42333</v>
      </c>
      <c r="R693" s="137">
        <v>16.25</v>
      </c>
      <c r="S693" s="136">
        <v>42305</v>
      </c>
      <c r="T693" s="135">
        <v>9800</v>
      </c>
      <c r="U693" s="135">
        <v>9700</v>
      </c>
      <c r="V693" s="135">
        <v>9150</v>
      </c>
      <c r="W693" s="226">
        <f t="shared" si="88"/>
        <v>100</v>
      </c>
      <c r="X693" s="226">
        <f t="shared" si="84"/>
        <v>650</v>
      </c>
      <c r="Y693" s="226"/>
    </row>
    <row r="694" spans="1:25" s="140" customFormat="1" ht="16.5" customHeight="1">
      <c r="A694" s="136">
        <v>42314</v>
      </c>
      <c r="B694" s="226">
        <v>9400</v>
      </c>
      <c r="C694" s="5">
        <v>42313</v>
      </c>
      <c r="D694" s="135">
        <v>1240</v>
      </c>
      <c r="E694" s="135">
        <v>1240</v>
      </c>
      <c r="F694" s="135">
        <f t="shared" si="85"/>
        <v>0</v>
      </c>
      <c r="G694" s="139">
        <v>42291</v>
      </c>
      <c r="H694" s="46">
        <v>1459.0799999999997</v>
      </c>
      <c r="I694" s="46">
        <v>1334</v>
      </c>
      <c r="J694" s="131">
        <v>1845.4959999999999</v>
      </c>
      <c r="K694" s="138">
        <f t="shared" si="86"/>
        <v>1.264835375716205</v>
      </c>
      <c r="L694" s="138">
        <f t="shared" si="87"/>
        <v>1.383430284857571</v>
      </c>
      <c r="Q694" s="136">
        <v>42332</v>
      </c>
      <c r="R694" s="137">
        <v>16.29</v>
      </c>
      <c r="S694" s="136">
        <v>42304</v>
      </c>
      <c r="T694" s="135">
        <v>9800</v>
      </c>
      <c r="U694" s="135">
        <v>9700</v>
      </c>
      <c r="V694" s="135">
        <v>9300</v>
      </c>
      <c r="W694" s="226">
        <f t="shared" si="88"/>
        <v>100</v>
      </c>
      <c r="X694" s="226">
        <f t="shared" si="84"/>
        <v>500</v>
      </c>
      <c r="Y694" s="226"/>
    </row>
    <row r="695" spans="1:25" s="140" customFormat="1" ht="16.5" customHeight="1">
      <c r="A695" s="136">
        <v>42313</v>
      </c>
      <c r="B695" s="226">
        <v>9500</v>
      </c>
      <c r="C695" s="5">
        <v>42312</v>
      </c>
      <c r="D695" s="135">
        <v>1260</v>
      </c>
      <c r="E695" s="135">
        <v>1250</v>
      </c>
      <c r="F695" s="135">
        <f t="shared" si="85"/>
        <v>10</v>
      </c>
      <c r="G695" s="139">
        <v>42290</v>
      </c>
      <c r="H695" s="46">
        <v>1463.28</v>
      </c>
      <c r="I695" s="46">
        <v>1340</v>
      </c>
      <c r="J695" s="131">
        <v>1864.0140000000001</v>
      </c>
      <c r="K695" s="138">
        <f t="shared" si="86"/>
        <v>1.273860095128752</v>
      </c>
      <c r="L695" s="138">
        <f t="shared" si="87"/>
        <v>1.3910552238805971</v>
      </c>
      <c r="Q695" s="136">
        <v>42331</v>
      </c>
      <c r="R695" s="137">
        <v>16.343</v>
      </c>
      <c r="S695" s="136">
        <v>42303</v>
      </c>
      <c r="T695" s="135">
        <v>10200</v>
      </c>
      <c r="U695" s="135">
        <v>9500</v>
      </c>
      <c r="V695" s="135">
        <v>9300</v>
      </c>
      <c r="W695" s="226">
        <f t="shared" si="88"/>
        <v>700</v>
      </c>
      <c r="X695" s="226">
        <f t="shared" si="84"/>
        <v>900</v>
      </c>
      <c r="Y695" s="226"/>
    </row>
    <row r="696" spans="1:25" s="140" customFormat="1" ht="16.5" customHeight="1">
      <c r="A696" s="136">
        <v>42312</v>
      </c>
      <c r="B696" s="226">
        <v>9500</v>
      </c>
      <c r="C696" s="5">
        <v>42311</v>
      </c>
      <c r="D696" s="135">
        <v>1280</v>
      </c>
      <c r="E696" s="135">
        <v>1250</v>
      </c>
      <c r="F696" s="135">
        <f t="shared" si="85"/>
        <v>30</v>
      </c>
      <c r="G696" s="139">
        <v>42286</v>
      </c>
      <c r="H696" s="46">
        <v>1444.1999999999998</v>
      </c>
      <c r="I696" s="46">
        <v>1340</v>
      </c>
      <c r="J696" s="131">
        <v>1868.348</v>
      </c>
      <c r="K696" s="138">
        <f t="shared" si="86"/>
        <v>1.2936906245672346</v>
      </c>
      <c r="L696" s="138">
        <f t="shared" si="87"/>
        <v>1.3942895522388059</v>
      </c>
      <c r="Q696" s="136">
        <v>42328</v>
      </c>
      <c r="R696" s="137">
        <v>16.32</v>
      </c>
      <c r="S696" s="136">
        <v>42300</v>
      </c>
      <c r="T696" s="135">
        <v>10250</v>
      </c>
      <c r="U696" s="135">
        <v>9500</v>
      </c>
      <c r="V696" s="135">
        <v>9300</v>
      </c>
      <c r="W696" s="226">
        <f t="shared" si="88"/>
        <v>750</v>
      </c>
      <c r="X696" s="226">
        <f t="shared" si="84"/>
        <v>950</v>
      </c>
      <c r="Y696" s="226"/>
    </row>
    <row r="697" spans="1:25" s="140" customFormat="1" ht="16.5" customHeight="1">
      <c r="A697" s="136">
        <v>42311</v>
      </c>
      <c r="B697" s="226">
        <v>9600</v>
      </c>
      <c r="C697" s="5">
        <v>42310</v>
      </c>
      <c r="D697" s="135">
        <v>1290</v>
      </c>
      <c r="E697" s="135">
        <v>1250</v>
      </c>
      <c r="F697" s="135">
        <f t="shared" si="85"/>
        <v>40</v>
      </c>
      <c r="G697" s="139">
        <v>42285</v>
      </c>
      <c r="H697" s="46">
        <v>1425.9400000000003</v>
      </c>
      <c r="I697" s="46">
        <v>1305</v>
      </c>
      <c r="J697" s="131">
        <v>1792.7860000000001</v>
      </c>
      <c r="K697" s="138">
        <f t="shared" si="86"/>
        <v>1.2572660841269616</v>
      </c>
      <c r="L697" s="138">
        <f t="shared" si="87"/>
        <v>1.3737823754789273</v>
      </c>
      <c r="Q697" s="136">
        <v>42327</v>
      </c>
      <c r="R697" s="137">
        <v>16.158999999999999</v>
      </c>
      <c r="S697" s="136">
        <v>42299</v>
      </c>
      <c r="T697" s="135">
        <v>10250</v>
      </c>
      <c r="U697" s="135">
        <v>9500</v>
      </c>
      <c r="V697" s="135">
        <v>9300</v>
      </c>
      <c r="W697" s="226">
        <f t="shared" si="88"/>
        <v>750</v>
      </c>
      <c r="X697" s="226">
        <f t="shared" si="84"/>
        <v>950</v>
      </c>
      <c r="Y697" s="226"/>
    </row>
    <row r="698" spans="1:25" s="140" customFormat="1" ht="16.5" customHeight="1">
      <c r="A698" s="136">
        <v>42310</v>
      </c>
      <c r="B698" s="226">
        <v>9600</v>
      </c>
      <c r="C698" s="5">
        <v>42307</v>
      </c>
      <c r="D698" s="135">
        <v>1320</v>
      </c>
      <c r="E698" s="135">
        <v>1260</v>
      </c>
      <c r="F698" s="135">
        <f t="shared" si="85"/>
        <v>60</v>
      </c>
      <c r="G698" s="139">
        <v>42277</v>
      </c>
      <c r="H698" s="46">
        <v>1370.3300000000002</v>
      </c>
      <c r="I698" s="46">
        <v>1304</v>
      </c>
      <c r="J698" s="131">
        <v>1774.3440000000001</v>
      </c>
      <c r="K698" s="138">
        <f t="shared" si="86"/>
        <v>1.2948297125509913</v>
      </c>
      <c r="L698" s="138">
        <f t="shared" si="87"/>
        <v>1.3606932515337424</v>
      </c>
      <c r="Q698" s="136">
        <v>42326</v>
      </c>
      <c r="R698" s="137">
        <v>16.187999999999999</v>
      </c>
      <c r="S698" s="136">
        <v>42298</v>
      </c>
      <c r="T698" s="135">
        <v>10250</v>
      </c>
      <c r="U698" s="135">
        <v>9700</v>
      </c>
      <c r="V698" s="135">
        <v>9500</v>
      </c>
      <c r="W698" s="226">
        <f t="shared" si="88"/>
        <v>550</v>
      </c>
      <c r="X698" s="226">
        <f t="shared" si="84"/>
        <v>750</v>
      </c>
      <c r="Y698" s="226"/>
    </row>
    <row r="699" spans="1:25" s="140" customFormat="1" ht="16.5" customHeight="1">
      <c r="A699" s="136">
        <v>42307</v>
      </c>
      <c r="B699" s="226">
        <v>9600</v>
      </c>
      <c r="C699" s="5">
        <v>42306</v>
      </c>
      <c r="D699" s="135">
        <v>1320</v>
      </c>
      <c r="E699" s="135">
        <v>1270</v>
      </c>
      <c r="F699" s="135">
        <f t="shared" si="85"/>
        <v>50</v>
      </c>
      <c r="G699" s="139">
        <v>42276</v>
      </c>
      <c r="H699" s="46">
        <v>1381.8</v>
      </c>
      <c r="I699" s="46">
        <v>1283.0000000000002</v>
      </c>
      <c r="J699" s="131">
        <v>1769.2860000000001</v>
      </c>
      <c r="K699" s="138">
        <f t="shared" si="86"/>
        <v>1.2804211897524969</v>
      </c>
      <c r="L699" s="138">
        <f t="shared" si="87"/>
        <v>1.3790226032735773</v>
      </c>
      <c r="Q699" s="136">
        <v>42325</v>
      </c>
      <c r="R699" s="137">
        <v>16.148</v>
      </c>
      <c r="S699" s="136">
        <v>42297</v>
      </c>
      <c r="T699" s="135">
        <v>10250</v>
      </c>
      <c r="U699" s="135">
        <v>9700</v>
      </c>
      <c r="V699" s="135">
        <v>9500</v>
      </c>
      <c r="W699" s="226">
        <f t="shared" si="88"/>
        <v>550</v>
      </c>
      <c r="X699" s="226">
        <f t="shared" si="84"/>
        <v>750</v>
      </c>
      <c r="Y699" s="226"/>
    </row>
    <row r="700" spans="1:25" s="140" customFormat="1" ht="16.5" customHeight="1">
      <c r="A700" s="136">
        <v>42306</v>
      </c>
      <c r="B700" s="226">
        <v>9800</v>
      </c>
      <c r="C700" s="5">
        <v>42305</v>
      </c>
      <c r="D700" s="135">
        <v>1320</v>
      </c>
      <c r="E700" s="135">
        <v>1260</v>
      </c>
      <c r="F700" s="135">
        <f t="shared" si="85"/>
        <v>60</v>
      </c>
      <c r="G700" s="139">
        <v>42275</v>
      </c>
      <c r="H700" s="46">
        <v>1415.98</v>
      </c>
      <c r="I700" s="46">
        <v>1308</v>
      </c>
      <c r="J700" s="131">
        <v>1819.2179999999998</v>
      </c>
      <c r="K700" s="138">
        <f t="shared" si="86"/>
        <v>1.2847766211387166</v>
      </c>
      <c r="L700" s="138">
        <f t="shared" si="87"/>
        <v>1.3908394495412844</v>
      </c>
      <c r="Q700" s="136">
        <v>42324</v>
      </c>
      <c r="R700" s="137">
        <v>15.93</v>
      </c>
      <c r="S700" s="136">
        <v>42296</v>
      </c>
      <c r="T700" s="135">
        <v>10300</v>
      </c>
      <c r="U700" s="135">
        <v>10000</v>
      </c>
      <c r="V700" s="135">
        <v>9500</v>
      </c>
      <c r="W700" s="226">
        <f t="shared" si="88"/>
        <v>300</v>
      </c>
      <c r="X700" s="226">
        <f t="shared" si="84"/>
        <v>800</v>
      </c>
      <c r="Y700" s="226"/>
    </row>
    <row r="701" spans="1:25" s="140" customFormat="1" ht="16.5" customHeight="1">
      <c r="A701" s="136">
        <v>42305</v>
      </c>
      <c r="B701" s="226">
        <v>9800</v>
      </c>
      <c r="C701" s="5">
        <v>42304</v>
      </c>
      <c r="D701" s="135">
        <v>1320</v>
      </c>
      <c r="E701" s="135">
        <v>1260</v>
      </c>
      <c r="F701" s="135">
        <f t="shared" si="85"/>
        <v>60</v>
      </c>
      <c r="G701" s="139">
        <v>42272</v>
      </c>
      <c r="H701" s="46">
        <v>1406.85</v>
      </c>
      <c r="I701" s="46">
        <v>1320</v>
      </c>
      <c r="J701" s="131">
        <v>1829.0719999999999</v>
      </c>
      <c r="K701" s="138">
        <f t="shared" si="86"/>
        <v>1.3001187049081282</v>
      </c>
      <c r="L701" s="138">
        <f t="shared" si="87"/>
        <v>1.385660606060606</v>
      </c>
      <c r="Q701" s="136">
        <v>42321</v>
      </c>
      <c r="R701" s="137">
        <v>15.869</v>
      </c>
      <c r="S701" s="136">
        <v>42293</v>
      </c>
      <c r="T701" s="135">
        <v>10500</v>
      </c>
      <c r="U701" s="135">
        <v>10000</v>
      </c>
      <c r="V701" s="135">
        <v>9500</v>
      </c>
      <c r="W701" s="226">
        <f t="shared" si="88"/>
        <v>500</v>
      </c>
      <c r="X701" s="226">
        <f t="shared" si="84"/>
        <v>1000</v>
      </c>
      <c r="Y701" s="226"/>
    </row>
    <row r="702" spans="1:25" s="140" customFormat="1" ht="16.5" customHeight="1">
      <c r="A702" s="136">
        <v>42304</v>
      </c>
      <c r="B702" s="226">
        <v>9800</v>
      </c>
      <c r="C702" s="5">
        <v>42303</v>
      </c>
      <c r="D702" s="135">
        <v>1340</v>
      </c>
      <c r="E702" s="135">
        <v>1280</v>
      </c>
      <c r="F702" s="135">
        <f t="shared" si="85"/>
        <v>60</v>
      </c>
      <c r="G702" s="139">
        <v>42265</v>
      </c>
      <c r="H702" s="46">
        <v>1421.7900000000002</v>
      </c>
      <c r="I702" s="46">
        <v>1330</v>
      </c>
      <c r="J702" s="131">
        <v>1815.2904999999998</v>
      </c>
      <c r="K702" s="138">
        <f t="shared" si="86"/>
        <v>1.2767641494172837</v>
      </c>
      <c r="L702" s="138">
        <f t="shared" si="87"/>
        <v>1.3648800751879697</v>
      </c>
      <c r="Q702" s="136">
        <v>42320</v>
      </c>
      <c r="R702" s="137">
        <v>15.901999999999999</v>
      </c>
      <c r="S702" s="136">
        <v>42292</v>
      </c>
      <c r="T702" s="135">
        <v>10600</v>
      </c>
      <c r="U702" s="135">
        <v>10000</v>
      </c>
      <c r="V702" s="135">
        <v>9800</v>
      </c>
      <c r="W702" s="226">
        <f t="shared" si="88"/>
        <v>600</v>
      </c>
      <c r="X702" s="226">
        <f t="shared" si="84"/>
        <v>800</v>
      </c>
      <c r="Y702" s="226"/>
    </row>
    <row r="703" spans="1:25" s="140" customFormat="1" ht="16.5" customHeight="1">
      <c r="A703" s="136">
        <v>42303</v>
      </c>
      <c r="B703" s="226">
        <v>10200</v>
      </c>
      <c r="C703" s="5">
        <v>42300</v>
      </c>
      <c r="D703" s="135">
        <v>1360</v>
      </c>
      <c r="E703" s="135">
        <v>1300</v>
      </c>
      <c r="F703" s="135">
        <f t="shared" si="85"/>
        <v>60</v>
      </c>
      <c r="G703" s="139">
        <v>42264</v>
      </c>
      <c r="H703" s="46">
        <v>1462.4599999999998</v>
      </c>
      <c r="I703" s="46">
        <v>1339</v>
      </c>
      <c r="J703" s="131">
        <v>1829.4295</v>
      </c>
      <c r="K703" s="138">
        <f t="shared" si="86"/>
        <v>1.2509261791775503</v>
      </c>
      <c r="L703" s="138">
        <f t="shared" si="87"/>
        <v>1.3662654966392831</v>
      </c>
      <c r="Q703" s="136">
        <v>42319</v>
      </c>
      <c r="R703" s="137">
        <v>15.71</v>
      </c>
      <c r="S703" s="136">
        <v>42291</v>
      </c>
      <c r="T703" s="135">
        <v>10500</v>
      </c>
      <c r="U703" s="135">
        <v>10000</v>
      </c>
      <c r="V703" s="135">
        <v>9800</v>
      </c>
      <c r="W703" s="226">
        <f t="shared" si="88"/>
        <v>500</v>
      </c>
      <c r="X703" s="226">
        <f t="shared" si="84"/>
        <v>700</v>
      </c>
      <c r="Y703" s="226"/>
    </row>
    <row r="704" spans="1:25" s="140" customFormat="1" ht="16.5" customHeight="1">
      <c r="A704" s="136">
        <v>42300</v>
      </c>
      <c r="B704" s="226">
        <v>10250</v>
      </c>
      <c r="C704" s="5">
        <v>42299</v>
      </c>
      <c r="D704" s="135">
        <v>1360</v>
      </c>
      <c r="E704" s="135">
        <v>1290</v>
      </c>
      <c r="F704" s="135">
        <f t="shared" si="85"/>
        <v>70</v>
      </c>
      <c r="G704" s="139">
        <v>42263</v>
      </c>
      <c r="H704" s="46">
        <v>1417.64</v>
      </c>
      <c r="I704" s="46">
        <v>1328</v>
      </c>
      <c r="J704" s="131">
        <v>1840.4370000000001</v>
      </c>
      <c r="K704" s="138">
        <f t="shared" si="86"/>
        <v>1.2982400327304535</v>
      </c>
      <c r="L704" s="138">
        <f t="shared" si="87"/>
        <v>1.3858712349397591</v>
      </c>
      <c r="Q704" s="136">
        <v>42318</v>
      </c>
      <c r="R704" s="137">
        <v>15.757</v>
      </c>
      <c r="S704" s="136">
        <v>42290</v>
      </c>
      <c r="T704" s="135">
        <v>10500</v>
      </c>
      <c r="U704" s="135">
        <v>10100</v>
      </c>
      <c r="V704" s="135">
        <v>9850</v>
      </c>
      <c r="W704" s="226">
        <f t="shared" si="88"/>
        <v>400</v>
      </c>
      <c r="X704" s="226">
        <f t="shared" si="84"/>
        <v>650</v>
      </c>
      <c r="Y704" s="226"/>
    </row>
    <row r="705" spans="1:25" s="140" customFormat="1" ht="16.5" customHeight="1">
      <c r="A705" s="136">
        <v>42299</v>
      </c>
      <c r="B705" s="226">
        <v>10250</v>
      </c>
      <c r="C705" s="5">
        <v>42298</v>
      </c>
      <c r="D705" s="135">
        <v>1360</v>
      </c>
      <c r="E705" s="135">
        <v>1290</v>
      </c>
      <c r="F705" s="135">
        <f t="shared" si="85"/>
        <v>70</v>
      </c>
      <c r="G705" s="139">
        <v>42262</v>
      </c>
      <c r="H705" s="46">
        <v>1407.68</v>
      </c>
      <c r="I705" s="46">
        <v>1320</v>
      </c>
      <c r="J705" s="131">
        <v>1805.5</v>
      </c>
      <c r="K705" s="138">
        <f t="shared" si="86"/>
        <v>1.2826068424641963</v>
      </c>
      <c r="L705" s="138">
        <f t="shared" si="87"/>
        <v>1.3678030303030304</v>
      </c>
      <c r="Q705" s="136">
        <v>42317</v>
      </c>
      <c r="R705" s="137">
        <v>15.856999999999999</v>
      </c>
      <c r="S705" s="136">
        <v>42289</v>
      </c>
      <c r="T705" s="135">
        <v>10600</v>
      </c>
      <c r="U705" s="135">
        <v>10100</v>
      </c>
      <c r="V705" s="135">
        <v>9850</v>
      </c>
      <c r="W705" s="226">
        <f t="shared" si="88"/>
        <v>500</v>
      </c>
      <c r="X705" s="226">
        <f t="shared" si="84"/>
        <v>750</v>
      </c>
      <c r="Y705" s="226"/>
    </row>
    <row r="706" spans="1:25" s="140" customFormat="1" ht="16.5" customHeight="1">
      <c r="A706" s="136">
        <v>42298</v>
      </c>
      <c r="B706" s="226">
        <v>10250</v>
      </c>
      <c r="C706" s="5">
        <v>42297</v>
      </c>
      <c r="D706" s="135">
        <v>1370</v>
      </c>
      <c r="E706" s="135">
        <v>1300</v>
      </c>
      <c r="F706" s="135">
        <f t="shared" si="85"/>
        <v>70</v>
      </c>
      <c r="G706" s="139">
        <v>42261</v>
      </c>
      <c r="H706" s="46">
        <v>1464.1200000000001</v>
      </c>
      <c r="I706" s="46">
        <v>1334</v>
      </c>
      <c r="J706" s="131">
        <v>1832.19</v>
      </c>
      <c r="K706" s="138">
        <f t="shared" si="86"/>
        <v>1.2513933284157035</v>
      </c>
      <c r="L706" s="138">
        <f t="shared" si="87"/>
        <v>1.3734557721139431</v>
      </c>
      <c r="Q706" s="136">
        <v>42314</v>
      </c>
      <c r="R706" s="137">
        <v>15.72</v>
      </c>
      <c r="S706" s="136">
        <v>42287</v>
      </c>
      <c r="T706" s="135">
        <v>10400</v>
      </c>
      <c r="U706" s="135">
        <v>10100</v>
      </c>
      <c r="V706" s="135">
        <v>9850</v>
      </c>
      <c r="W706" s="226">
        <f t="shared" si="88"/>
        <v>300</v>
      </c>
      <c r="X706" s="226">
        <f t="shared" si="84"/>
        <v>550</v>
      </c>
      <c r="Y706" s="226"/>
    </row>
    <row r="707" spans="1:25" s="140" customFormat="1" ht="16.5" customHeight="1">
      <c r="A707" s="136">
        <v>42297</v>
      </c>
      <c r="B707" s="226">
        <v>10250</v>
      </c>
      <c r="C707" s="5">
        <v>42296</v>
      </c>
      <c r="D707" s="135">
        <v>1370</v>
      </c>
      <c r="E707" s="135">
        <v>1300</v>
      </c>
      <c r="F707" s="135">
        <f t="shared" si="85"/>
        <v>70</v>
      </c>
      <c r="G707" s="139">
        <v>42257</v>
      </c>
      <c r="H707" s="46">
        <v>1435.0700000000002</v>
      </c>
      <c r="I707" s="46">
        <v>1330</v>
      </c>
      <c r="J707" s="131">
        <v>1842.3989999999999</v>
      </c>
      <c r="K707" s="138">
        <f t="shared" si="86"/>
        <v>1.2838391158619438</v>
      </c>
      <c r="L707" s="138">
        <f t="shared" si="87"/>
        <v>1.3852624060150376</v>
      </c>
      <c r="Q707" s="136">
        <v>42313</v>
      </c>
      <c r="R707" s="137">
        <v>15.634</v>
      </c>
      <c r="S707" s="136">
        <v>42286</v>
      </c>
      <c r="T707" s="135">
        <v>10400</v>
      </c>
      <c r="U707" s="135">
        <v>10100</v>
      </c>
      <c r="V707" s="135">
        <v>9850</v>
      </c>
      <c r="W707" s="226">
        <f t="shared" si="88"/>
        <v>300</v>
      </c>
      <c r="X707" s="226">
        <f t="shared" si="84"/>
        <v>550</v>
      </c>
      <c r="Y707" s="226"/>
    </row>
    <row r="708" spans="1:25" s="140" customFormat="1" ht="16.5" customHeight="1">
      <c r="A708" s="136">
        <v>42296</v>
      </c>
      <c r="B708" s="226">
        <v>10300</v>
      </c>
      <c r="C708" s="5">
        <v>42293</v>
      </c>
      <c r="D708" s="135">
        <v>1380</v>
      </c>
      <c r="E708" s="135">
        <v>1310</v>
      </c>
      <c r="F708" s="135">
        <f t="shared" si="85"/>
        <v>70</v>
      </c>
      <c r="G708" s="139">
        <v>42256</v>
      </c>
      <c r="H708" s="46">
        <v>1446.69</v>
      </c>
      <c r="I708" s="46">
        <v>1329</v>
      </c>
      <c r="J708" s="131">
        <v>1822.8</v>
      </c>
      <c r="K708" s="138">
        <f t="shared" si="86"/>
        <v>1.259979677747133</v>
      </c>
      <c r="L708" s="138">
        <f t="shared" si="87"/>
        <v>1.3715575620767495</v>
      </c>
      <c r="Q708" s="136">
        <v>42312</v>
      </c>
      <c r="R708" s="137">
        <v>15.606</v>
      </c>
      <c r="S708" s="136">
        <v>42285</v>
      </c>
      <c r="T708" s="135">
        <v>10400</v>
      </c>
      <c r="U708" s="135">
        <v>10100</v>
      </c>
      <c r="V708" s="135">
        <v>9850</v>
      </c>
      <c r="W708" s="226">
        <f t="shared" si="88"/>
        <v>300</v>
      </c>
      <c r="X708" s="226">
        <f t="shared" si="84"/>
        <v>550</v>
      </c>
      <c r="Y708" s="226"/>
    </row>
    <row r="709" spans="1:25" s="140" customFormat="1" ht="16.5" customHeight="1">
      <c r="A709" s="136">
        <v>42293</v>
      </c>
      <c r="B709" s="226">
        <v>10500</v>
      </c>
      <c r="C709" s="5">
        <v>42292</v>
      </c>
      <c r="D709" s="135">
        <v>1380</v>
      </c>
      <c r="E709" s="135">
        <v>1330</v>
      </c>
      <c r="F709" s="135">
        <f t="shared" si="85"/>
        <v>50</v>
      </c>
      <c r="G709" s="139">
        <v>42255</v>
      </c>
      <c r="H709" s="46">
        <v>1391.08</v>
      </c>
      <c r="I709" s="46">
        <v>1309.0000000000002</v>
      </c>
      <c r="J709" s="131">
        <v>1821.2</v>
      </c>
      <c r="K709" s="138">
        <f t="shared" si="86"/>
        <v>1.3091986082755844</v>
      </c>
      <c r="L709" s="138">
        <f t="shared" si="87"/>
        <v>1.3912910618792971</v>
      </c>
      <c r="Q709" s="136">
        <v>42311</v>
      </c>
      <c r="R709" s="137">
        <v>15.742000000000001</v>
      </c>
      <c r="S709" s="136">
        <v>42277</v>
      </c>
      <c r="T709" s="135">
        <v>10200</v>
      </c>
      <c r="U709" s="135">
        <v>10100</v>
      </c>
      <c r="V709" s="135">
        <v>9850</v>
      </c>
      <c r="W709" s="226">
        <f t="shared" si="88"/>
        <v>100</v>
      </c>
      <c r="X709" s="226">
        <f t="shared" si="84"/>
        <v>350</v>
      </c>
      <c r="Y709" s="226"/>
    </row>
    <row r="710" spans="1:25" s="140" customFormat="1" ht="16.5" customHeight="1">
      <c r="A710" s="136">
        <v>42292</v>
      </c>
      <c r="B710" s="226">
        <v>10600</v>
      </c>
      <c r="C710" s="5">
        <v>42291</v>
      </c>
      <c r="D710" s="135">
        <v>1380</v>
      </c>
      <c r="E710" s="135">
        <v>1330</v>
      </c>
      <c r="F710" s="135">
        <f t="shared" si="85"/>
        <v>50</v>
      </c>
      <c r="G710" s="139">
        <v>42254</v>
      </c>
      <c r="H710" s="46">
        <v>1406.1599999999999</v>
      </c>
      <c r="I710" s="46">
        <v>1304</v>
      </c>
      <c r="J710" s="131">
        <v>1791.3700000000001</v>
      </c>
      <c r="K710" s="138">
        <f t="shared" si="86"/>
        <v>1.2739446435682997</v>
      </c>
      <c r="L710" s="138">
        <f t="shared" si="87"/>
        <v>1.37375</v>
      </c>
      <c r="Q710" s="136">
        <v>42310</v>
      </c>
      <c r="R710" s="137">
        <v>15.721</v>
      </c>
      <c r="S710" s="136">
        <v>42276</v>
      </c>
      <c r="T710" s="135">
        <v>10200</v>
      </c>
      <c r="U710" s="135">
        <v>10100</v>
      </c>
      <c r="V710" s="135">
        <v>9850</v>
      </c>
      <c r="W710" s="226">
        <f t="shared" si="88"/>
        <v>100</v>
      </c>
      <c r="X710" s="226">
        <f t="shared" si="84"/>
        <v>350</v>
      </c>
      <c r="Y710" s="226"/>
    </row>
    <row r="711" spans="1:25" s="140" customFormat="1" ht="16.5" customHeight="1">
      <c r="A711" s="136">
        <v>42291</v>
      </c>
      <c r="B711" s="226">
        <v>10500</v>
      </c>
      <c r="C711" s="5">
        <v>42290</v>
      </c>
      <c r="D711" s="135">
        <v>1400</v>
      </c>
      <c r="E711" s="135">
        <v>1340</v>
      </c>
      <c r="F711" s="135">
        <f t="shared" si="85"/>
        <v>60</v>
      </c>
      <c r="G711" s="139">
        <v>42249</v>
      </c>
      <c r="H711" s="46">
        <v>1403.53</v>
      </c>
      <c r="I711" s="46">
        <v>1300</v>
      </c>
      <c r="J711" s="131">
        <v>1764.9059999999999</v>
      </c>
      <c r="K711" s="138">
        <f t="shared" si="86"/>
        <v>1.2574765056678519</v>
      </c>
      <c r="L711" s="138">
        <f t="shared" si="87"/>
        <v>1.35762</v>
      </c>
      <c r="Q711" s="136">
        <v>42307</v>
      </c>
      <c r="R711" s="137">
        <v>15.712</v>
      </c>
      <c r="S711" s="136">
        <v>42275</v>
      </c>
      <c r="T711" s="135">
        <v>10500</v>
      </c>
      <c r="U711" s="135">
        <v>10100</v>
      </c>
      <c r="V711" s="135">
        <v>9850</v>
      </c>
      <c r="W711" s="226">
        <f t="shared" si="88"/>
        <v>400</v>
      </c>
      <c r="X711" s="226">
        <f t="shared" si="84"/>
        <v>650</v>
      </c>
      <c r="Y711" s="226"/>
    </row>
    <row r="712" spans="1:25" s="140" customFormat="1" ht="16.5" customHeight="1">
      <c r="A712" s="136">
        <v>42290</v>
      </c>
      <c r="B712" s="226">
        <v>10500</v>
      </c>
      <c r="C712" s="5">
        <v>42289</v>
      </c>
      <c r="D712" s="135">
        <v>1390</v>
      </c>
      <c r="E712" s="135">
        <v>1330</v>
      </c>
      <c r="F712" s="135">
        <f t="shared" si="85"/>
        <v>60</v>
      </c>
      <c r="G712" s="139">
        <v>42248</v>
      </c>
      <c r="H712" s="46">
        <v>1464.96</v>
      </c>
      <c r="I712" s="46">
        <v>1323.0000000000002</v>
      </c>
      <c r="J712" s="131">
        <v>1798.7949999999998</v>
      </c>
      <c r="K712" s="138">
        <f t="shared" si="86"/>
        <v>1.2278799421144604</v>
      </c>
      <c r="L712" s="138">
        <f t="shared" si="87"/>
        <v>1.3596334089191229</v>
      </c>
      <c r="Q712" s="136">
        <v>42306</v>
      </c>
      <c r="R712" s="137">
        <v>15.459</v>
      </c>
      <c r="S712" s="136">
        <v>42272</v>
      </c>
      <c r="T712" s="135">
        <v>10500</v>
      </c>
      <c r="U712" s="135">
        <v>10000</v>
      </c>
      <c r="V712" s="135">
        <v>9900</v>
      </c>
      <c r="W712" s="226">
        <f t="shared" si="88"/>
        <v>500</v>
      </c>
      <c r="X712" s="226">
        <f t="shared" si="84"/>
        <v>600</v>
      </c>
      <c r="Y712" s="226"/>
    </row>
    <row r="713" spans="1:25" s="140" customFormat="1" ht="16.5" customHeight="1">
      <c r="A713" s="136">
        <v>42289</v>
      </c>
      <c r="B713" s="226">
        <v>10600</v>
      </c>
      <c r="C713" s="5">
        <v>42286</v>
      </c>
      <c r="D713" s="135">
        <v>1380</v>
      </c>
      <c r="E713" s="135">
        <v>1320</v>
      </c>
      <c r="F713" s="135">
        <f t="shared" si="85"/>
        <v>60</v>
      </c>
      <c r="G713" s="139">
        <v>42247</v>
      </c>
      <c r="H713" s="46">
        <v>1431.72</v>
      </c>
      <c r="I713" s="46">
        <v>1291</v>
      </c>
      <c r="J713" s="131">
        <v>1792.2239999999999</v>
      </c>
      <c r="K713" s="138">
        <f t="shared" si="86"/>
        <v>1.2517978375660044</v>
      </c>
      <c r="L713" s="138">
        <f t="shared" si="87"/>
        <v>1.3882447714949651</v>
      </c>
      <c r="Q713" s="136">
        <v>42305</v>
      </c>
      <c r="R713" s="137">
        <v>15.462</v>
      </c>
      <c r="S713" s="136">
        <v>42271</v>
      </c>
      <c r="T713" s="135">
        <v>10400</v>
      </c>
      <c r="U713" s="135">
        <v>10000</v>
      </c>
      <c r="V713" s="135">
        <v>9900</v>
      </c>
      <c r="W713" s="226">
        <f t="shared" si="88"/>
        <v>400</v>
      </c>
      <c r="X713" s="226">
        <f t="shared" si="84"/>
        <v>500</v>
      </c>
      <c r="Y713" s="226"/>
    </row>
    <row r="714" spans="1:25" s="140" customFormat="1" ht="16.5" customHeight="1">
      <c r="A714" s="136">
        <v>42286</v>
      </c>
      <c r="B714" s="226">
        <v>10400</v>
      </c>
      <c r="C714" s="5">
        <v>42285</v>
      </c>
      <c r="D714" s="135">
        <v>1360</v>
      </c>
      <c r="E714" s="135">
        <v>1310</v>
      </c>
      <c r="F714" s="135">
        <f t="shared" si="85"/>
        <v>50</v>
      </c>
      <c r="G714" s="139">
        <v>42244</v>
      </c>
      <c r="H714" s="46">
        <v>1462.0600000000002</v>
      </c>
      <c r="I714" s="46">
        <v>1296</v>
      </c>
      <c r="J714" s="131">
        <v>1811.079</v>
      </c>
      <c r="K714" s="138">
        <f t="shared" si="86"/>
        <v>1.2387172893041323</v>
      </c>
      <c r="L714" s="138">
        <f t="shared" si="87"/>
        <v>1.3974374999999999</v>
      </c>
      <c r="Q714" s="136">
        <v>42304</v>
      </c>
      <c r="R714" s="137">
        <v>15.497</v>
      </c>
      <c r="S714" s="136">
        <v>42270</v>
      </c>
      <c r="T714" s="135">
        <v>10400</v>
      </c>
      <c r="U714" s="135">
        <v>10000</v>
      </c>
      <c r="V714" s="135">
        <v>9900</v>
      </c>
      <c r="W714" s="226">
        <f t="shared" si="88"/>
        <v>400</v>
      </c>
      <c r="X714" s="226">
        <f t="shared" si="84"/>
        <v>500</v>
      </c>
      <c r="Y714" s="226"/>
    </row>
    <row r="715" spans="1:25" s="140" customFormat="1" ht="16.5" customHeight="1">
      <c r="A715" s="136">
        <v>42285</v>
      </c>
      <c r="B715" s="226">
        <v>10400</v>
      </c>
      <c r="C715" s="5">
        <v>42276</v>
      </c>
      <c r="D715" s="135">
        <v>1340</v>
      </c>
      <c r="E715" s="135">
        <v>1300</v>
      </c>
      <c r="F715" s="135">
        <f t="shared" si="85"/>
        <v>40</v>
      </c>
      <c r="G715" s="139">
        <v>42243</v>
      </c>
      <c r="H715" s="46">
        <v>1435.8999999999999</v>
      </c>
      <c r="I715" s="46">
        <v>1293.0000000000002</v>
      </c>
      <c r="J715" s="131">
        <v>1786.9280000000001</v>
      </c>
      <c r="K715" s="138">
        <f t="shared" si="86"/>
        <v>1.2444654920259073</v>
      </c>
      <c r="L715" s="138">
        <f t="shared" si="87"/>
        <v>1.3820015467904097</v>
      </c>
      <c r="Q715" s="136">
        <v>42303</v>
      </c>
      <c r="R715" s="137">
        <v>15.532999999999999</v>
      </c>
      <c r="S715" s="136">
        <v>42269</v>
      </c>
      <c r="T715" s="135">
        <v>10500</v>
      </c>
      <c r="U715" s="135">
        <v>9700</v>
      </c>
      <c r="V715" s="135">
        <v>9900</v>
      </c>
      <c r="W715" s="226">
        <f t="shared" si="88"/>
        <v>800</v>
      </c>
      <c r="X715" s="226">
        <f t="shared" si="84"/>
        <v>600</v>
      </c>
      <c r="Y715" s="226"/>
    </row>
    <row r="716" spans="1:25" s="140" customFormat="1" ht="16.5" customHeight="1">
      <c r="A716" s="136">
        <v>42277</v>
      </c>
      <c r="B716" s="226">
        <v>10200</v>
      </c>
      <c r="C716" s="5">
        <v>42275</v>
      </c>
      <c r="D716" s="135">
        <v>1350</v>
      </c>
      <c r="E716" s="135">
        <v>1310</v>
      </c>
      <c r="F716" s="135">
        <f t="shared" si="85"/>
        <v>40</v>
      </c>
      <c r="G716" s="139">
        <v>42242</v>
      </c>
      <c r="H716" s="46">
        <v>1426.77</v>
      </c>
      <c r="I716" s="46">
        <v>1301.9999999999998</v>
      </c>
      <c r="J716" s="131">
        <v>1742.52</v>
      </c>
      <c r="K716" s="138">
        <f t="shared" si="86"/>
        <v>1.2213040644252402</v>
      </c>
      <c r="L716" s="138">
        <f t="shared" si="87"/>
        <v>1.338341013824885</v>
      </c>
      <c r="Q716" s="136">
        <v>42300</v>
      </c>
      <c r="R716" s="137">
        <v>15.48</v>
      </c>
      <c r="S716" s="136">
        <v>42268</v>
      </c>
      <c r="T716" s="135">
        <v>10400</v>
      </c>
      <c r="U716" s="135">
        <v>9700</v>
      </c>
      <c r="V716" s="135">
        <v>9950</v>
      </c>
      <c r="W716" s="226">
        <f t="shared" si="88"/>
        <v>700</v>
      </c>
      <c r="X716" s="226">
        <f t="shared" si="84"/>
        <v>450</v>
      </c>
      <c r="Y716" s="226"/>
    </row>
    <row r="717" spans="1:25" s="140" customFormat="1" ht="16.5" customHeight="1">
      <c r="A717" s="136">
        <v>42276</v>
      </c>
      <c r="B717" s="226">
        <v>10200</v>
      </c>
      <c r="C717" s="5">
        <v>42272</v>
      </c>
      <c r="D717" s="135">
        <v>1350</v>
      </c>
      <c r="E717" s="135">
        <v>1310</v>
      </c>
      <c r="F717" s="135">
        <f t="shared" si="85"/>
        <v>40</v>
      </c>
      <c r="G717" s="139">
        <v>42241</v>
      </c>
      <c r="H717" s="46">
        <v>1418.76</v>
      </c>
      <c r="I717" s="46">
        <v>1318</v>
      </c>
      <c r="J717" s="131">
        <v>1760.8905000000002</v>
      </c>
      <c r="K717" s="138">
        <f t="shared" si="86"/>
        <v>1.2411475513828978</v>
      </c>
      <c r="L717" s="138">
        <f t="shared" si="87"/>
        <v>1.3360322458270109</v>
      </c>
      <c r="Q717" s="136">
        <v>42299</v>
      </c>
      <c r="R717" s="137">
        <v>15.507</v>
      </c>
      <c r="S717" s="136">
        <v>42265</v>
      </c>
      <c r="T717" s="135">
        <v>10500</v>
      </c>
      <c r="U717" s="135">
        <v>9600</v>
      </c>
      <c r="V717" s="135">
        <v>10000</v>
      </c>
      <c r="W717" s="226">
        <f t="shared" si="88"/>
        <v>900</v>
      </c>
      <c r="X717" s="226">
        <f t="shared" si="84"/>
        <v>500</v>
      </c>
      <c r="Y717" s="226"/>
    </row>
    <row r="718" spans="1:25" s="140" customFormat="1" ht="16.5" customHeight="1">
      <c r="A718" s="136">
        <v>42275</v>
      </c>
      <c r="B718" s="226">
        <v>10500</v>
      </c>
      <c r="C718" s="5">
        <v>42271</v>
      </c>
      <c r="D718" s="135">
        <v>1350</v>
      </c>
      <c r="E718" s="135">
        <v>1320</v>
      </c>
      <c r="F718" s="135">
        <f t="shared" si="85"/>
        <v>30</v>
      </c>
      <c r="G718" s="139">
        <v>42240</v>
      </c>
      <c r="H718" s="46">
        <v>1470.84</v>
      </c>
      <c r="I718" s="46">
        <v>1327</v>
      </c>
      <c r="J718" s="131">
        <v>1767.0519999999999</v>
      </c>
      <c r="K718" s="138">
        <f t="shared" si="86"/>
        <v>1.2013896820864267</v>
      </c>
      <c r="L718" s="138">
        <f t="shared" si="87"/>
        <v>1.3316141672946495</v>
      </c>
      <c r="Q718" s="136">
        <v>42298</v>
      </c>
      <c r="R718" s="137">
        <v>15.468999999999999</v>
      </c>
      <c r="S718" s="136">
        <v>42264</v>
      </c>
      <c r="T718" s="135">
        <v>10500</v>
      </c>
      <c r="U718" s="135">
        <v>9600</v>
      </c>
      <c r="V718" s="135">
        <v>10000</v>
      </c>
      <c r="W718" s="226">
        <f t="shared" si="88"/>
        <v>900</v>
      </c>
      <c r="X718" s="226">
        <f t="shared" si="84"/>
        <v>500</v>
      </c>
      <c r="Y718" s="226"/>
    </row>
    <row r="719" spans="1:25" s="140" customFormat="1" ht="16.5" customHeight="1">
      <c r="A719" s="136">
        <v>42272</v>
      </c>
      <c r="B719" s="226">
        <v>10500</v>
      </c>
      <c r="C719" s="5">
        <v>42270</v>
      </c>
      <c r="D719" s="135">
        <v>1350</v>
      </c>
      <c r="E719" s="135">
        <v>1320</v>
      </c>
      <c r="F719" s="135">
        <f t="shared" si="85"/>
        <v>30</v>
      </c>
      <c r="G719" s="139">
        <v>42237</v>
      </c>
      <c r="H719" s="46">
        <v>1505.52</v>
      </c>
      <c r="I719" s="46">
        <v>1401</v>
      </c>
      <c r="J719" s="131">
        <v>1884.6809999999998</v>
      </c>
      <c r="K719" s="138">
        <f t="shared" si="86"/>
        <v>1.2518472022955522</v>
      </c>
      <c r="L719" s="138">
        <f t="shared" si="87"/>
        <v>1.3452398286937901</v>
      </c>
      <c r="Q719" s="136">
        <v>42297</v>
      </c>
      <c r="R719" s="137">
        <v>15.396000000000001</v>
      </c>
      <c r="S719" s="136">
        <v>42263</v>
      </c>
      <c r="T719" s="135">
        <v>10400</v>
      </c>
      <c r="U719" s="135">
        <v>9600</v>
      </c>
      <c r="V719" s="135">
        <v>10100</v>
      </c>
      <c r="W719" s="226">
        <f t="shared" si="88"/>
        <v>800</v>
      </c>
      <c r="X719" s="226">
        <f t="shared" si="84"/>
        <v>300</v>
      </c>
      <c r="Y719" s="226"/>
    </row>
    <row r="720" spans="1:25" s="140" customFormat="1" ht="16.5" customHeight="1">
      <c r="A720" s="136">
        <v>42271</v>
      </c>
      <c r="B720" s="226">
        <v>10400</v>
      </c>
      <c r="C720" s="5">
        <v>42269</v>
      </c>
      <c r="D720" s="135">
        <v>1350</v>
      </c>
      <c r="E720" s="135">
        <v>1320</v>
      </c>
      <c r="F720" s="135">
        <f t="shared" si="85"/>
        <v>30</v>
      </c>
      <c r="G720" s="139">
        <v>42236</v>
      </c>
      <c r="H720" s="46">
        <v>1495.2599999999998</v>
      </c>
      <c r="I720" s="46">
        <v>1390</v>
      </c>
      <c r="J720" s="131">
        <v>1859.22</v>
      </c>
      <c r="K720" s="138">
        <f t="shared" si="86"/>
        <v>1.2434091729866379</v>
      </c>
      <c r="L720" s="138">
        <f t="shared" si="87"/>
        <v>1.337568345323741</v>
      </c>
      <c r="Q720" s="136">
        <v>42296</v>
      </c>
      <c r="R720" s="137">
        <v>15.43</v>
      </c>
      <c r="S720" s="136">
        <v>42262</v>
      </c>
      <c r="T720" s="135">
        <v>10500</v>
      </c>
      <c r="U720" s="135">
        <v>9500</v>
      </c>
      <c r="V720" s="135">
        <v>10100</v>
      </c>
      <c r="W720" s="226">
        <f t="shared" si="88"/>
        <v>1000</v>
      </c>
      <c r="X720" s="226">
        <f t="shared" si="84"/>
        <v>400</v>
      </c>
      <c r="Y720" s="226"/>
    </row>
    <row r="721" spans="1:25" s="140" customFormat="1" ht="16.5" customHeight="1">
      <c r="A721" s="136">
        <v>42270</v>
      </c>
      <c r="B721" s="226">
        <v>10400</v>
      </c>
      <c r="C721" s="5">
        <v>42268</v>
      </c>
      <c r="D721" s="135">
        <v>1350</v>
      </c>
      <c r="E721" s="135">
        <v>1320</v>
      </c>
      <c r="F721" s="135">
        <f t="shared" si="85"/>
        <v>30</v>
      </c>
      <c r="G721" s="139">
        <v>42235</v>
      </c>
      <c r="H721" s="46">
        <v>1487.1599999999999</v>
      </c>
      <c r="I721" s="46">
        <v>1400</v>
      </c>
      <c r="J721" s="131">
        <v>1887.3225</v>
      </c>
      <c r="K721" s="138">
        <f t="shared" si="86"/>
        <v>1.2690783103364804</v>
      </c>
      <c r="L721" s="138">
        <f t="shared" si="87"/>
        <v>1.3480874999999999</v>
      </c>
      <c r="Q721" s="136">
        <v>42293</v>
      </c>
      <c r="R721" s="137">
        <v>15.475</v>
      </c>
      <c r="S721" s="136">
        <v>42261</v>
      </c>
      <c r="T721" s="135">
        <v>10600</v>
      </c>
      <c r="U721" s="135">
        <v>9500</v>
      </c>
      <c r="V721" s="135">
        <v>10000</v>
      </c>
      <c r="W721" s="226">
        <f t="shared" si="88"/>
        <v>1100</v>
      </c>
      <c r="X721" s="226">
        <f t="shared" si="84"/>
        <v>600</v>
      </c>
      <c r="Y721" s="226"/>
    </row>
    <row r="722" spans="1:25" s="140" customFormat="1" ht="16.5" customHeight="1">
      <c r="A722" s="136">
        <v>42269</v>
      </c>
      <c r="B722" s="226">
        <v>10500</v>
      </c>
      <c r="C722" s="5">
        <v>42265</v>
      </c>
      <c r="D722" s="135">
        <v>1350</v>
      </c>
      <c r="E722" s="135">
        <v>1320</v>
      </c>
      <c r="F722" s="135">
        <f t="shared" si="85"/>
        <v>30</v>
      </c>
      <c r="G722" s="139">
        <v>42234</v>
      </c>
      <c r="H722" s="46">
        <v>1495.2</v>
      </c>
      <c r="I722" s="46">
        <v>1380</v>
      </c>
      <c r="J722" s="131">
        <v>1880.71</v>
      </c>
      <c r="K722" s="138">
        <f t="shared" si="86"/>
        <v>1.2578317281968967</v>
      </c>
      <c r="L722" s="138">
        <f t="shared" si="87"/>
        <v>1.3628333333333333</v>
      </c>
      <c r="Q722" s="136">
        <v>42292</v>
      </c>
      <c r="R722" s="137">
        <v>15.493</v>
      </c>
      <c r="S722" s="136">
        <v>42258</v>
      </c>
      <c r="T722" s="135">
        <v>10600</v>
      </c>
      <c r="U722" s="135">
        <v>9350</v>
      </c>
      <c r="V722" s="135">
        <v>9900</v>
      </c>
      <c r="W722" s="226">
        <f t="shared" si="88"/>
        <v>1250</v>
      </c>
      <c r="X722" s="226">
        <f t="shared" ref="X722:X785" si="89">T722-V722</f>
        <v>700</v>
      </c>
      <c r="Y722" s="226"/>
    </row>
    <row r="723" spans="1:25" s="140" customFormat="1" ht="16.5" customHeight="1">
      <c r="A723" s="136">
        <v>42268</v>
      </c>
      <c r="B723" s="226">
        <v>10400</v>
      </c>
      <c r="C723" s="5">
        <v>42264</v>
      </c>
      <c r="D723" s="135">
        <v>1335</v>
      </c>
      <c r="E723" s="135">
        <v>1330</v>
      </c>
      <c r="F723" s="135">
        <f t="shared" si="85"/>
        <v>5</v>
      </c>
      <c r="G723" s="139">
        <v>42233</v>
      </c>
      <c r="H723" s="46">
        <v>1521.6</v>
      </c>
      <c r="I723" s="46">
        <v>1423</v>
      </c>
      <c r="J723" s="131">
        <v>1900.2600000000002</v>
      </c>
      <c r="K723" s="138">
        <f t="shared" si="86"/>
        <v>1.2488564668769717</v>
      </c>
      <c r="L723" s="138">
        <f t="shared" si="87"/>
        <v>1.3353900210822207</v>
      </c>
      <c r="Q723" s="136">
        <v>42291</v>
      </c>
      <c r="R723" s="137">
        <v>15.472</v>
      </c>
      <c r="S723" s="136">
        <v>42257</v>
      </c>
      <c r="T723" s="135">
        <v>10300</v>
      </c>
      <c r="U723" s="135">
        <v>9350</v>
      </c>
      <c r="V723" s="135">
        <v>9800</v>
      </c>
      <c r="W723" s="226">
        <f t="shared" si="88"/>
        <v>950</v>
      </c>
      <c r="X723" s="226">
        <f t="shared" si="89"/>
        <v>500</v>
      </c>
      <c r="Y723" s="226"/>
    </row>
    <row r="724" spans="1:25" s="140" customFormat="1" ht="16.5" customHeight="1">
      <c r="A724" s="136">
        <v>42265</v>
      </c>
      <c r="B724" s="226">
        <v>10500</v>
      </c>
      <c r="C724" s="5">
        <v>42263</v>
      </c>
      <c r="D724" s="135">
        <v>1335</v>
      </c>
      <c r="E724" s="135">
        <v>1330</v>
      </c>
      <c r="F724" s="135">
        <f t="shared" ref="F724:F787" si="90">D724-E724</f>
        <v>5</v>
      </c>
      <c r="G724" s="139">
        <v>42230</v>
      </c>
      <c r="H724" s="46">
        <v>1551.2</v>
      </c>
      <c r="I724" s="46">
        <v>1456.9999999999998</v>
      </c>
      <c r="J724" s="131">
        <v>1921.82</v>
      </c>
      <c r="K724" s="138">
        <f t="shared" si="86"/>
        <v>1.2389247034553894</v>
      </c>
      <c r="L724" s="138">
        <f t="shared" si="87"/>
        <v>1.3190253946465342</v>
      </c>
      <c r="Q724" s="136">
        <v>42290</v>
      </c>
      <c r="R724" s="137">
        <v>15.6</v>
      </c>
      <c r="S724" s="136">
        <v>42256</v>
      </c>
      <c r="T724" s="135">
        <v>10400</v>
      </c>
      <c r="U724" s="135">
        <v>9350</v>
      </c>
      <c r="V724" s="135">
        <v>9700</v>
      </c>
      <c r="W724" s="226">
        <f t="shared" si="88"/>
        <v>1050</v>
      </c>
      <c r="X724" s="226">
        <f t="shared" si="89"/>
        <v>700</v>
      </c>
      <c r="Y724" s="226"/>
    </row>
    <row r="725" spans="1:25" s="140" customFormat="1" ht="16.5" customHeight="1">
      <c r="A725" s="136">
        <v>42264</v>
      </c>
      <c r="B725" s="226">
        <v>10500</v>
      </c>
      <c r="C725" s="5">
        <v>42262</v>
      </c>
      <c r="D725" s="135">
        <v>1340</v>
      </c>
      <c r="E725" s="135">
        <v>1320</v>
      </c>
      <c r="F725" s="135">
        <f t="shared" si="90"/>
        <v>20</v>
      </c>
      <c r="G725" s="139">
        <v>42229</v>
      </c>
      <c r="H725" s="46">
        <v>1554.4000000000003</v>
      </c>
      <c r="I725" s="46">
        <v>1480.9999999999998</v>
      </c>
      <c r="J725" s="131">
        <v>1952.1869999999999</v>
      </c>
      <c r="K725" s="138">
        <f t="shared" si="86"/>
        <v>1.2559103190941838</v>
      </c>
      <c r="L725" s="138">
        <f t="shared" si="87"/>
        <v>1.3181546252532075</v>
      </c>
      <c r="Q725" s="136">
        <v>42289</v>
      </c>
      <c r="R725" s="137">
        <v>15.615</v>
      </c>
      <c r="S725" s="136">
        <v>42255</v>
      </c>
      <c r="T725" s="135">
        <v>10100</v>
      </c>
      <c r="U725" s="135">
        <v>9350</v>
      </c>
      <c r="V725" s="135">
        <v>9650</v>
      </c>
      <c r="W725" s="226">
        <f t="shared" si="88"/>
        <v>750</v>
      </c>
      <c r="X725" s="226">
        <f t="shared" si="89"/>
        <v>450</v>
      </c>
      <c r="Y725" s="226"/>
    </row>
    <row r="726" spans="1:25" s="140" customFormat="1" ht="16.5" customHeight="1">
      <c r="A726" s="136">
        <v>42263</v>
      </c>
      <c r="B726" s="226">
        <v>10400</v>
      </c>
      <c r="C726" s="5">
        <v>42261</v>
      </c>
      <c r="D726" s="135">
        <v>1365</v>
      </c>
      <c r="E726" s="135">
        <v>1330</v>
      </c>
      <c r="F726" s="135">
        <f t="shared" si="90"/>
        <v>35</v>
      </c>
      <c r="G726" s="139">
        <v>42228</v>
      </c>
      <c r="H726" s="46">
        <v>1572.2099999999998</v>
      </c>
      <c r="I726" s="46">
        <v>1492</v>
      </c>
      <c r="J726" s="131">
        <v>1927.7459999999999</v>
      </c>
      <c r="K726" s="138">
        <f t="shared" si="86"/>
        <v>1.2261377296925984</v>
      </c>
      <c r="L726" s="138">
        <f t="shared" si="87"/>
        <v>1.2920549597855226</v>
      </c>
      <c r="Q726" s="136">
        <v>42286</v>
      </c>
      <c r="R726" s="137">
        <v>15.54</v>
      </c>
      <c r="S726" s="136">
        <v>42254</v>
      </c>
      <c r="T726" s="135">
        <v>10100</v>
      </c>
      <c r="U726" s="135">
        <v>9350</v>
      </c>
      <c r="V726" s="135">
        <v>9650</v>
      </c>
      <c r="W726" s="226">
        <f t="shared" si="88"/>
        <v>750</v>
      </c>
      <c r="X726" s="226">
        <f t="shared" si="89"/>
        <v>450</v>
      </c>
      <c r="Y726" s="226"/>
    </row>
    <row r="727" spans="1:25" s="140" customFormat="1" ht="16.5" customHeight="1">
      <c r="A727" s="136">
        <v>42262</v>
      </c>
      <c r="B727" s="226">
        <v>10500</v>
      </c>
      <c r="C727" s="5">
        <v>42258</v>
      </c>
      <c r="D727" s="135">
        <v>1370</v>
      </c>
      <c r="E727" s="135">
        <v>1350</v>
      </c>
      <c r="F727" s="135">
        <f t="shared" si="90"/>
        <v>20</v>
      </c>
      <c r="G727" s="139">
        <v>42227</v>
      </c>
      <c r="H727" s="46">
        <v>1568</v>
      </c>
      <c r="I727" s="46">
        <v>1513.0000000000002</v>
      </c>
      <c r="J727" s="131">
        <v>1924.8674999999998</v>
      </c>
      <c r="K727" s="138">
        <f t="shared" si="86"/>
        <v>1.2275940688775508</v>
      </c>
      <c r="L727" s="138">
        <f t="shared" si="87"/>
        <v>1.2722191011235953</v>
      </c>
      <c r="Q727" s="136">
        <v>42285</v>
      </c>
      <c r="R727" s="137">
        <v>15.599</v>
      </c>
      <c r="S727" s="136">
        <v>42253</v>
      </c>
      <c r="T727" s="135">
        <v>10100</v>
      </c>
      <c r="U727" s="135">
        <v>9300</v>
      </c>
      <c r="V727" s="135">
        <v>9750</v>
      </c>
      <c r="W727" s="226">
        <f t="shared" si="88"/>
        <v>800</v>
      </c>
      <c r="X727" s="226">
        <f t="shared" si="89"/>
        <v>350</v>
      </c>
      <c r="Y727" s="226"/>
    </row>
    <row r="728" spans="1:25" s="140" customFormat="1" ht="16.5" customHeight="1">
      <c r="A728" s="136">
        <v>42261</v>
      </c>
      <c r="B728" s="226">
        <v>10600</v>
      </c>
      <c r="C728" s="5">
        <v>42257</v>
      </c>
      <c r="D728" s="135">
        <v>1355</v>
      </c>
      <c r="E728" s="135">
        <v>1340</v>
      </c>
      <c r="F728" s="135">
        <f t="shared" si="90"/>
        <v>15</v>
      </c>
      <c r="G728" s="139">
        <v>42222</v>
      </c>
      <c r="H728" s="46">
        <v>1577.6</v>
      </c>
      <c r="I728" s="46">
        <v>1550</v>
      </c>
      <c r="J728" s="131">
        <v>1944.88</v>
      </c>
      <c r="K728" s="138">
        <f t="shared" si="86"/>
        <v>1.2328093306288035</v>
      </c>
      <c r="L728" s="138">
        <f t="shared" si="87"/>
        <v>1.2547612903225807</v>
      </c>
      <c r="Q728" s="136">
        <v>42277</v>
      </c>
      <c r="R728" s="137">
        <v>15.617000000000001</v>
      </c>
      <c r="S728" s="136">
        <v>42249</v>
      </c>
      <c r="T728" s="135">
        <v>10100</v>
      </c>
      <c r="U728" s="135">
        <v>9300</v>
      </c>
      <c r="V728" s="135">
        <v>9750</v>
      </c>
      <c r="W728" s="226">
        <f t="shared" si="88"/>
        <v>800</v>
      </c>
      <c r="X728" s="226">
        <f t="shared" si="89"/>
        <v>350</v>
      </c>
      <c r="Y728" s="226"/>
    </row>
    <row r="729" spans="1:25" s="140" customFormat="1" ht="16.5" customHeight="1">
      <c r="A729" s="136">
        <v>42258</v>
      </c>
      <c r="B729" s="226">
        <v>10600</v>
      </c>
      <c r="C729" s="5">
        <v>42256</v>
      </c>
      <c r="D729" s="135">
        <v>1360</v>
      </c>
      <c r="E729" s="135">
        <v>1345</v>
      </c>
      <c r="F729" s="135">
        <f t="shared" si="90"/>
        <v>15</v>
      </c>
      <c r="G729" s="139">
        <v>42221</v>
      </c>
      <c r="H729" s="46">
        <v>1564.8</v>
      </c>
      <c r="I729" s="46">
        <v>1558</v>
      </c>
      <c r="J729" s="131">
        <v>1973.0550000000001</v>
      </c>
      <c r="K729" s="138">
        <f t="shared" si="86"/>
        <v>1.2608991564417178</v>
      </c>
      <c r="L729" s="138">
        <f t="shared" si="87"/>
        <v>1.2664024390243902</v>
      </c>
      <c r="Q729" s="136">
        <v>42276</v>
      </c>
      <c r="R729" s="137">
        <v>15.645</v>
      </c>
      <c r="S729" s="136">
        <v>42248</v>
      </c>
      <c r="T729" s="135">
        <v>10200</v>
      </c>
      <c r="U729" s="135">
        <v>9300</v>
      </c>
      <c r="V729" s="135">
        <v>9750</v>
      </c>
      <c r="W729" s="226">
        <f t="shared" si="88"/>
        <v>900</v>
      </c>
      <c r="X729" s="226">
        <f t="shared" si="89"/>
        <v>450</v>
      </c>
      <c r="Y729" s="226"/>
    </row>
    <row r="730" spans="1:25" s="140" customFormat="1" ht="16.5" customHeight="1">
      <c r="A730" s="136">
        <v>42257</v>
      </c>
      <c r="B730" s="226">
        <v>10300</v>
      </c>
      <c r="C730" s="5">
        <v>42255</v>
      </c>
      <c r="D730" s="135">
        <v>1350</v>
      </c>
      <c r="E730" s="135">
        <v>1340</v>
      </c>
      <c r="F730" s="135">
        <f t="shared" si="90"/>
        <v>10</v>
      </c>
      <c r="G730" s="139">
        <v>42220</v>
      </c>
      <c r="H730" s="46">
        <v>1556</v>
      </c>
      <c r="I730" s="46">
        <v>1558</v>
      </c>
      <c r="J730" s="131">
        <v>1978.69</v>
      </c>
      <c r="K730" s="138">
        <f t="shared" si="86"/>
        <v>1.2716516709511569</v>
      </c>
      <c r="L730" s="138">
        <f t="shared" si="87"/>
        <v>1.2700192554557126</v>
      </c>
      <c r="Q730" s="136">
        <v>42275</v>
      </c>
      <c r="R730" s="137">
        <v>15.679</v>
      </c>
      <c r="S730" s="136">
        <v>42247</v>
      </c>
      <c r="T730" s="135">
        <v>10200</v>
      </c>
      <c r="U730" s="135">
        <v>9300</v>
      </c>
      <c r="V730" s="135">
        <v>9650</v>
      </c>
      <c r="W730" s="226">
        <f t="shared" si="88"/>
        <v>900</v>
      </c>
      <c r="X730" s="226">
        <f t="shared" si="89"/>
        <v>550</v>
      </c>
      <c r="Y730" s="226"/>
    </row>
    <row r="731" spans="1:25" s="140" customFormat="1" ht="16.5" customHeight="1">
      <c r="A731" s="136">
        <v>42256</v>
      </c>
      <c r="B731" s="226">
        <v>10400</v>
      </c>
      <c r="C731" s="5">
        <v>42254</v>
      </c>
      <c r="D731" s="135">
        <v>1330</v>
      </c>
      <c r="E731" s="135">
        <v>1330</v>
      </c>
      <c r="F731" s="135">
        <f t="shared" si="90"/>
        <v>0</v>
      </c>
      <c r="G731" s="139">
        <v>42219</v>
      </c>
      <c r="H731" s="46">
        <v>1598.94</v>
      </c>
      <c r="I731" s="46">
        <v>1560</v>
      </c>
      <c r="J731" s="131">
        <v>2000.0564999999999</v>
      </c>
      <c r="K731" s="138">
        <f t="shared" si="86"/>
        <v>1.2508640099065631</v>
      </c>
      <c r="L731" s="138">
        <f t="shared" si="87"/>
        <v>1.2820875</v>
      </c>
      <c r="Q731" s="136">
        <v>42272</v>
      </c>
      <c r="R731" s="137">
        <v>15.741</v>
      </c>
      <c r="S731" s="136">
        <v>42244</v>
      </c>
      <c r="T731" s="135">
        <v>10200</v>
      </c>
      <c r="U731" s="135">
        <v>9300</v>
      </c>
      <c r="V731" s="135">
        <v>9650</v>
      </c>
      <c r="W731" s="226">
        <f t="shared" si="88"/>
        <v>900</v>
      </c>
      <c r="X731" s="226">
        <f t="shared" si="89"/>
        <v>550</v>
      </c>
      <c r="Y731" s="226"/>
    </row>
    <row r="732" spans="1:25" s="140" customFormat="1" ht="16.5" customHeight="1">
      <c r="A732" s="136">
        <v>42255</v>
      </c>
      <c r="B732" s="226">
        <v>10100</v>
      </c>
      <c r="C732" s="5">
        <v>42249</v>
      </c>
      <c r="D732" s="135">
        <v>1340</v>
      </c>
      <c r="E732" s="135">
        <v>1330</v>
      </c>
      <c r="F732" s="135">
        <f t="shared" si="90"/>
        <v>10</v>
      </c>
      <c r="G732" s="139">
        <v>42216</v>
      </c>
      <c r="H732" s="46">
        <v>1647.54</v>
      </c>
      <c r="I732" s="46">
        <v>1580</v>
      </c>
      <c r="J732" s="131">
        <v>2033.0819999999999</v>
      </c>
      <c r="K732" s="138">
        <f t="shared" si="86"/>
        <v>1.2340107068720638</v>
      </c>
      <c r="L732" s="138">
        <f t="shared" si="87"/>
        <v>1.2867607594936707</v>
      </c>
      <c r="Q732" s="136">
        <v>42271</v>
      </c>
      <c r="R732" s="137">
        <v>15.801</v>
      </c>
      <c r="S732" s="136">
        <v>42243</v>
      </c>
      <c r="T732" s="135">
        <v>10100</v>
      </c>
      <c r="U732" s="135">
        <v>9300</v>
      </c>
      <c r="V732" s="135">
        <v>9650</v>
      </c>
      <c r="W732" s="226">
        <f t="shared" si="88"/>
        <v>800</v>
      </c>
      <c r="X732" s="226">
        <f t="shared" si="89"/>
        <v>450</v>
      </c>
      <c r="Y732" s="226"/>
    </row>
    <row r="733" spans="1:25" s="140" customFormat="1" ht="16.5" customHeight="1">
      <c r="A733" s="136">
        <v>42254</v>
      </c>
      <c r="B733" s="226">
        <v>10100</v>
      </c>
      <c r="C733" s="5">
        <v>42248</v>
      </c>
      <c r="D733" s="135">
        <v>1350</v>
      </c>
      <c r="E733" s="135">
        <v>1340</v>
      </c>
      <c r="F733" s="135">
        <f t="shared" si="90"/>
        <v>10</v>
      </c>
      <c r="G733" s="139">
        <v>42215</v>
      </c>
      <c r="H733" s="46">
        <v>1673.46</v>
      </c>
      <c r="I733" s="46">
        <v>1585</v>
      </c>
      <c r="J733" s="131">
        <v>2043.895</v>
      </c>
      <c r="K733" s="138">
        <f t="shared" si="86"/>
        <v>1.2213587417685514</v>
      </c>
      <c r="L733" s="138">
        <f t="shared" si="87"/>
        <v>1.2895236593059938</v>
      </c>
      <c r="Q733" s="136">
        <v>42270</v>
      </c>
      <c r="R733" s="137">
        <v>15.788</v>
      </c>
      <c r="S733" s="136">
        <v>42242</v>
      </c>
      <c r="T733" s="135">
        <v>10100</v>
      </c>
      <c r="U733" s="135">
        <v>9400</v>
      </c>
      <c r="V733" s="135">
        <v>9650</v>
      </c>
      <c r="W733" s="226">
        <f t="shared" si="88"/>
        <v>700</v>
      </c>
      <c r="X733" s="226">
        <f t="shared" si="89"/>
        <v>450</v>
      </c>
      <c r="Y733" s="226"/>
    </row>
    <row r="734" spans="1:25" s="140" customFormat="1" ht="16.5" customHeight="1">
      <c r="A734" s="136">
        <v>42249</v>
      </c>
      <c r="B734" s="226">
        <v>10100</v>
      </c>
      <c r="C734" s="5">
        <v>42247</v>
      </c>
      <c r="D734" s="135">
        <v>1370</v>
      </c>
      <c r="E734" s="135">
        <v>1340</v>
      </c>
      <c r="F734" s="135">
        <f t="shared" si="90"/>
        <v>30</v>
      </c>
      <c r="G734" s="139">
        <v>42214</v>
      </c>
      <c r="H734" s="46">
        <v>1659.6899999999998</v>
      </c>
      <c r="I734" s="46">
        <v>1585</v>
      </c>
      <c r="J734" s="131">
        <v>2047.7035000000001</v>
      </c>
      <c r="K734" s="138">
        <f t="shared" si="86"/>
        <v>1.2337867312570421</v>
      </c>
      <c r="L734" s="138">
        <f t="shared" si="87"/>
        <v>1.291926498422713</v>
      </c>
      <c r="Q734" s="136">
        <v>42269</v>
      </c>
      <c r="R734" s="137">
        <v>15.861000000000001</v>
      </c>
      <c r="S734" s="136">
        <v>42241</v>
      </c>
      <c r="T734" s="135">
        <v>10100</v>
      </c>
      <c r="U734" s="135">
        <v>9400</v>
      </c>
      <c r="V734" s="135">
        <v>9700</v>
      </c>
      <c r="W734" s="226">
        <f t="shared" si="88"/>
        <v>700</v>
      </c>
      <c r="X734" s="226">
        <f t="shared" si="89"/>
        <v>400</v>
      </c>
      <c r="Y734" s="226"/>
    </row>
    <row r="735" spans="1:25" s="140" customFormat="1" ht="16.5" customHeight="1">
      <c r="A735" s="136">
        <v>42248</v>
      </c>
      <c r="B735" s="226">
        <v>10200</v>
      </c>
      <c r="C735" s="5">
        <v>42244</v>
      </c>
      <c r="D735" s="135">
        <v>1370</v>
      </c>
      <c r="E735" s="135">
        <v>1350</v>
      </c>
      <c r="F735" s="135">
        <f t="shared" si="90"/>
        <v>20</v>
      </c>
      <c r="G735" s="139">
        <v>42213</v>
      </c>
      <c r="H735" s="46">
        <v>1641.06</v>
      </c>
      <c r="I735" s="46">
        <v>1585</v>
      </c>
      <c r="J735" s="131">
        <v>2039.5259999999998</v>
      </c>
      <c r="K735" s="138">
        <f t="shared" si="86"/>
        <v>1.2428101349128002</v>
      </c>
      <c r="L735" s="138">
        <f t="shared" si="87"/>
        <v>1.286767192429022</v>
      </c>
      <c r="Q735" s="136">
        <v>42268</v>
      </c>
      <c r="R735" s="137">
        <v>15.93</v>
      </c>
      <c r="S735" s="136">
        <v>42240</v>
      </c>
      <c r="T735" s="135">
        <v>10500</v>
      </c>
      <c r="U735" s="135">
        <v>9600</v>
      </c>
      <c r="V735" s="135">
        <v>9750</v>
      </c>
      <c r="W735" s="226">
        <f t="shared" si="88"/>
        <v>900</v>
      </c>
      <c r="X735" s="226">
        <f t="shared" si="89"/>
        <v>750</v>
      </c>
      <c r="Y735" s="226"/>
    </row>
    <row r="736" spans="1:25" s="140" customFormat="1" ht="16.5" customHeight="1">
      <c r="A736" s="136">
        <v>42247</v>
      </c>
      <c r="B736" s="226">
        <v>10200</v>
      </c>
      <c r="C736" s="5">
        <v>42243</v>
      </c>
      <c r="D736" s="135">
        <v>1360</v>
      </c>
      <c r="E736" s="135">
        <v>1340</v>
      </c>
      <c r="F736" s="135">
        <f t="shared" si="90"/>
        <v>20</v>
      </c>
      <c r="G736" s="139">
        <v>42212</v>
      </c>
      <c r="H736" s="46">
        <v>1649.1599999999999</v>
      </c>
      <c r="I736" s="46">
        <v>1580</v>
      </c>
      <c r="J736" s="131">
        <v>2006.5004999999999</v>
      </c>
      <c r="K736" s="138">
        <f t="shared" si="86"/>
        <v>1.2166803099759878</v>
      </c>
      <c r="L736" s="138">
        <f t="shared" si="87"/>
        <v>1.2699370253164557</v>
      </c>
      <c r="Q736" s="136">
        <v>42265</v>
      </c>
      <c r="R736" s="137">
        <v>15.798</v>
      </c>
      <c r="S736" s="136">
        <v>42237</v>
      </c>
      <c r="T736" s="135">
        <v>10600</v>
      </c>
      <c r="U736" s="135">
        <v>9600</v>
      </c>
      <c r="V736" s="135">
        <v>9850</v>
      </c>
      <c r="W736" s="226">
        <f t="shared" si="88"/>
        <v>1000</v>
      </c>
      <c r="X736" s="226">
        <f t="shared" si="89"/>
        <v>750</v>
      </c>
      <c r="Y736" s="226"/>
    </row>
    <row r="737" spans="1:25" s="140" customFormat="1" ht="16.5" customHeight="1">
      <c r="A737" s="136">
        <v>42244</v>
      </c>
      <c r="B737" s="226">
        <v>10200</v>
      </c>
      <c r="C737" s="5">
        <v>42242</v>
      </c>
      <c r="D737" s="135">
        <v>1350</v>
      </c>
      <c r="E737" s="135">
        <v>1330</v>
      </c>
      <c r="F737" s="135">
        <f t="shared" si="90"/>
        <v>20</v>
      </c>
      <c r="G737" s="139">
        <v>42209</v>
      </c>
      <c r="H737" s="46">
        <v>1689.6599999999999</v>
      </c>
      <c r="I737" s="46">
        <v>1625</v>
      </c>
      <c r="J737" s="131">
        <v>2049.192</v>
      </c>
      <c r="K737" s="138">
        <f t="shared" si="86"/>
        <v>1.2127836369447109</v>
      </c>
      <c r="L737" s="138">
        <f t="shared" si="87"/>
        <v>1.2610412307692307</v>
      </c>
      <c r="Q737" s="136">
        <v>42264</v>
      </c>
      <c r="R737" s="137">
        <v>15.731999999999999</v>
      </c>
      <c r="S737" s="136">
        <v>42236</v>
      </c>
      <c r="T737" s="135">
        <v>10500</v>
      </c>
      <c r="U737" s="135">
        <v>9700</v>
      </c>
      <c r="V737" s="135">
        <v>9900</v>
      </c>
      <c r="W737" s="226">
        <f t="shared" si="88"/>
        <v>800</v>
      </c>
      <c r="X737" s="226">
        <f t="shared" si="89"/>
        <v>600</v>
      </c>
      <c r="Y737" s="226"/>
    </row>
    <row r="738" spans="1:25" s="140" customFormat="1" ht="16.5" customHeight="1">
      <c r="A738" s="136">
        <v>42243</v>
      </c>
      <c r="B738" s="226">
        <v>10100</v>
      </c>
      <c r="C738" s="5">
        <v>42241</v>
      </c>
      <c r="D738" s="135">
        <v>1350</v>
      </c>
      <c r="E738" s="135">
        <v>1340</v>
      </c>
      <c r="F738" s="135">
        <f t="shared" si="90"/>
        <v>10</v>
      </c>
      <c r="G738" s="139">
        <v>42208</v>
      </c>
      <c r="H738" s="46">
        <v>1748.7899999999997</v>
      </c>
      <c r="I738" s="46">
        <v>1650</v>
      </c>
      <c r="J738" s="131">
        <v>2139.1654999999996</v>
      </c>
      <c r="K738" s="138">
        <f t="shared" si="86"/>
        <v>1.2232260591609054</v>
      </c>
      <c r="L738" s="138">
        <f t="shared" si="87"/>
        <v>1.2964639393939392</v>
      </c>
      <c r="Q738" s="136">
        <v>42263</v>
      </c>
      <c r="R738" s="137">
        <v>15.709</v>
      </c>
      <c r="S738" s="136">
        <v>42235</v>
      </c>
      <c r="T738" s="135">
        <v>10600</v>
      </c>
      <c r="U738" s="135">
        <v>9800</v>
      </c>
      <c r="V738" s="135">
        <v>9900</v>
      </c>
      <c r="W738" s="226">
        <f t="shared" si="88"/>
        <v>800</v>
      </c>
      <c r="X738" s="226">
        <f t="shared" si="89"/>
        <v>700</v>
      </c>
      <c r="Y738" s="226"/>
    </row>
    <row r="739" spans="1:25" s="140" customFormat="1" ht="16.5" customHeight="1">
      <c r="A739" s="136">
        <v>42242</v>
      </c>
      <c r="B739" s="226">
        <v>10100</v>
      </c>
      <c r="C739" s="5">
        <v>42240</v>
      </c>
      <c r="D739" s="135">
        <v>1350</v>
      </c>
      <c r="E739" s="135">
        <v>1350</v>
      </c>
      <c r="F739" s="135">
        <f t="shared" si="90"/>
        <v>0</v>
      </c>
      <c r="G739" s="139">
        <v>42207</v>
      </c>
      <c r="H739" s="46">
        <v>1729.35</v>
      </c>
      <c r="I739" s="46">
        <v>1665</v>
      </c>
      <c r="J739" s="131">
        <v>2138.6025</v>
      </c>
      <c r="K739" s="138">
        <f t="shared" si="86"/>
        <v>1.2366510538641686</v>
      </c>
      <c r="L739" s="138">
        <f t="shared" si="87"/>
        <v>1.2844459459459459</v>
      </c>
      <c r="Q739" s="136">
        <v>42262</v>
      </c>
      <c r="R739" s="137">
        <v>15.827999999999999</v>
      </c>
      <c r="S739" s="136">
        <v>42234</v>
      </c>
      <c r="T739" s="135">
        <v>10700</v>
      </c>
      <c r="U739" s="135">
        <v>9600</v>
      </c>
      <c r="V739" s="135">
        <v>9900</v>
      </c>
      <c r="W739" s="226">
        <f t="shared" si="88"/>
        <v>1100</v>
      </c>
      <c r="X739" s="226">
        <f t="shared" si="89"/>
        <v>800</v>
      </c>
      <c r="Y739" s="226"/>
    </row>
    <row r="740" spans="1:25" s="140" customFormat="1" ht="16.5" customHeight="1">
      <c r="A740" s="136">
        <v>42241</v>
      </c>
      <c r="B740" s="226">
        <v>10100</v>
      </c>
      <c r="C740" s="5">
        <v>42237</v>
      </c>
      <c r="D740" s="135">
        <v>1390</v>
      </c>
      <c r="E740" s="135">
        <v>1380</v>
      </c>
      <c r="F740" s="135">
        <f t="shared" si="90"/>
        <v>10</v>
      </c>
      <c r="G740" s="139">
        <v>42206</v>
      </c>
      <c r="H740" s="46">
        <v>1740.6899999999998</v>
      </c>
      <c r="I740" s="46">
        <v>1680</v>
      </c>
      <c r="J740" s="131">
        <v>2170.2800000000002</v>
      </c>
      <c r="K740" s="138">
        <f t="shared" si="86"/>
        <v>1.246792938432461</v>
      </c>
      <c r="L740" s="138">
        <f t="shared" si="87"/>
        <v>1.2918333333333334</v>
      </c>
      <c r="Q740" s="136">
        <v>42261</v>
      </c>
      <c r="R740" s="137">
        <v>15.879</v>
      </c>
      <c r="S740" s="136">
        <v>42233</v>
      </c>
      <c r="T740" s="135">
        <v>10700</v>
      </c>
      <c r="U740" s="135">
        <v>9600</v>
      </c>
      <c r="V740" s="135">
        <v>9900</v>
      </c>
      <c r="W740" s="226">
        <f t="shared" si="88"/>
        <v>1100</v>
      </c>
      <c r="X740" s="226">
        <f t="shared" si="89"/>
        <v>800</v>
      </c>
      <c r="Y740" s="226"/>
    </row>
    <row r="741" spans="1:25" s="140" customFormat="1" ht="16.5" customHeight="1">
      <c r="A741" s="136">
        <v>42240</v>
      </c>
      <c r="B741" s="226">
        <v>10500</v>
      </c>
      <c r="C741" s="5">
        <v>42236</v>
      </c>
      <c r="D741" s="135">
        <v>1390</v>
      </c>
      <c r="E741" s="135">
        <v>1390</v>
      </c>
      <c r="F741" s="135">
        <f t="shared" si="90"/>
        <v>0</v>
      </c>
      <c r="G741" s="139">
        <v>42201</v>
      </c>
      <c r="H741" s="46">
        <v>1748.7899999999997</v>
      </c>
      <c r="I741" s="46">
        <v>1655</v>
      </c>
      <c r="J741" s="131">
        <v>2146.9349999999999</v>
      </c>
      <c r="K741" s="138">
        <f t="shared" ref="K741:K804" si="91">J741/H741</f>
        <v>1.2276688453159044</v>
      </c>
      <c r="L741" s="138">
        <f t="shared" ref="L741:L804" si="92">J741/I741</f>
        <v>1.2972416918429002</v>
      </c>
      <c r="Q741" s="136">
        <v>42258</v>
      </c>
      <c r="R741" s="137">
        <v>15.71</v>
      </c>
      <c r="S741" s="136">
        <v>42229</v>
      </c>
      <c r="T741" s="135">
        <v>10700</v>
      </c>
      <c r="U741" s="135">
        <v>9100</v>
      </c>
      <c r="V741" s="135">
        <v>9450</v>
      </c>
      <c r="W741" s="226">
        <f t="shared" ref="W741:W804" si="93">T741-U741</f>
        <v>1600</v>
      </c>
      <c r="X741" s="226">
        <f t="shared" si="89"/>
        <v>1250</v>
      </c>
      <c r="Y741" s="226"/>
    </row>
    <row r="742" spans="1:25" s="140" customFormat="1" ht="16.5" customHeight="1">
      <c r="A742" s="136">
        <v>42237</v>
      </c>
      <c r="B742" s="226">
        <v>10600</v>
      </c>
      <c r="C742" s="5">
        <v>42235</v>
      </c>
      <c r="D742" s="135">
        <v>1410</v>
      </c>
      <c r="E742" s="135">
        <v>1410</v>
      </c>
      <c r="F742" s="135">
        <f t="shared" si="90"/>
        <v>0</v>
      </c>
      <c r="G742" s="139">
        <v>42200</v>
      </c>
      <c r="H742" s="46">
        <v>1691.28</v>
      </c>
      <c r="I742" s="46">
        <v>1630</v>
      </c>
      <c r="J742" s="131">
        <v>1966.2255</v>
      </c>
      <c r="K742" s="138">
        <f t="shared" si="91"/>
        <v>1.1625665176670925</v>
      </c>
      <c r="L742" s="138">
        <f t="shared" si="92"/>
        <v>1.2062733128834355</v>
      </c>
      <c r="Q742" s="136">
        <v>42257</v>
      </c>
      <c r="R742" s="137">
        <v>15.694000000000001</v>
      </c>
      <c r="S742" s="136">
        <v>42228</v>
      </c>
      <c r="T742" s="135">
        <v>10650</v>
      </c>
      <c r="U742" s="135">
        <v>9000</v>
      </c>
      <c r="V742" s="135">
        <v>9400</v>
      </c>
      <c r="W742" s="226">
        <f t="shared" si="93"/>
        <v>1650</v>
      </c>
      <c r="X742" s="226">
        <f t="shared" si="89"/>
        <v>1250</v>
      </c>
      <c r="Y742" s="226"/>
    </row>
    <row r="743" spans="1:25" s="140" customFormat="1" ht="16.5" customHeight="1">
      <c r="A743" s="136">
        <v>42236</v>
      </c>
      <c r="B743" s="226">
        <v>10500</v>
      </c>
      <c r="C743" s="5">
        <v>42234</v>
      </c>
      <c r="D743" s="135">
        <v>1410</v>
      </c>
      <c r="E743" s="135">
        <v>1420</v>
      </c>
      <c r="F743" s="135">
        <f t="shared" si="90"/>
        <v>-10</v>
      </c>
      <c r="G743" s="139">
        <v>42199</v>
      </c>
      <c r="H743" s="46">
        <v>1689.6599999999999</v>
      </c>
      <c r="I743" s="46">
        <v>1620</v>
      </c>
      <c r="J743" s="131">
        <v>1952.5319999999999</v>
      </c>
      <c r="K743" s="138">
        <f t="shared" si="91"/>
        <v>1.15557686161713</v>
      </c>
      <c r="L743" s="138">
        <f t="shared" si="92"/>
        <v>1.2052666666666667</v>
      </c>
      <c r="Q743" s="136">
        <v>42256</v>
      </c>
      <c r="R743" s="137">
        <v>15.199</v>
      </c>
      <c r="S743" s="136">
        <v>42227</v>
      </c>
      <c r="T743" s="135">
        <v>11100</v>
      </c>
      <c r="U743" s="135">
        <v>8900</v>
      </c>
      <c r="V743" s="135">
        <v>9200</v>
      </c>
      <c r="W743" s="226">
        <f t="shared" si="93"/>
        <v>2200</v>
      </c>
      <c r="X743" s="226">
        <f t="shared" si="89"/>
        <v>1900</v>
      </c>
      <c r="Y743" s="226"/>
    </row>
    <row r="744" spans="1:25" s="140" customFormat="1" ht="16.5" customHeight="1">
      <c r="A744" s="136">
        <v>42235</v>
      </c>
      <c r="B744" s="226">
        <v>10600</v>
      </c>
      <c r="C744" s="5">
        <v>42233</v>
      </c>
      <c r="D744" s="135">
        <v>1430</v>
      </c>
      <c r="E744" s="135">
        <v>1440</v>
      </c>
      <c r="F744" s="135">
        <f t="shared" si="90"/>
        <v>-10</v>
      </c>
      <c r="G744" s="139">
        <v>42198</v>
      </c>
      <c r="H744" s="46">
        <v>1666.98</v>
      </c>
      <c r="I744" s="46">
        <v>1635</v>
      </c>
      <c r="J744" s="131">
        <v>1957.365</v>
      </c>
      <c r="K744" s="138">
        <f t="shared" si="91"/>
        <v>1.1741982507288629</v>
      </c>
      <c r="L744" s="138">
        <f t="shared" si="92"/>
        <v>1.1971651376146788</v>
      </c>
      <c r="Q744" s="136">
        <v>42255</v>
      </c>
      <c r="R744" s="137">
        <v>15.28</v>
      </c>
      <c r="S744" s="136">
        <v>42226</v>
      </c>
      <c r="T744" s="135">
        <v>11100</v>
      </c>
      <c r="U744" s="135">
        <v>8800</v>
      </c>
      <c r="V744" s="135">
        <v>9200</v>
      </c>
      <c r="W744" s="226">
        <f t="shared" si="93"/>
        <v>2300</v>
      </c>
      <c r="X744" s="226">
        <f t="shared" si="89"/>
        <v>1900</v>
      </c>
      <c r="Y744" s="226"/>
    </row>
    <row r="745" spans="1:25" s="140" customFormat="1" ht="16.5" customHeight="1">
      <c r="A745" s="136">
        <v>42234</v>
      </c>
      <c r="B745" s="226">
        <v>10700</v>
      </c>
      <c r="C745" s="5">
        <v>42230</v>
      </c>
      <c r="D745" s="135">
        <v>1440</v>
      </c>
      <c r="E745" s="135">
        <v>1450</v>
      </c>
      <c r="F745" s="135">
        <f t="shared" si="90"/>
        <v>-10</v>
      </c>
      <c r="G745" s="139">
        <v>42195</v>
      </c>
      <c r="H745" s="46">
        <v>1709.1</v>
      </c>
      <c r="I745" s="46">
        <v>1640</v>
      </c>
      <c r="J745" s="131">
        <v>1958.5650000000001</v>
      </c>
      <c r="K745" s="138">
        <f t="shared" si="91"/>
        <v>1.1459627874319818</v>
      </c>
      <c r="L745" s="138">
        <f t="shared" si="92"/>
        <v>1.1942469512195122</v>
      </c>
      <c r="Q745" s="136">
        <v>42254</v>
      </c>
      <c r="R745" s="137">
        <v>15.127000000000001</v>
      </c>
      <c r="S745" s="136">
        <v>42223</v>
      </c>
      <c r="T745" s="135">
        <v>10800</v>
      </c>
      <c r="U745" s="135">
        <v>9200</v>
      </c>
      <c r="V745" s="135">
        <v>9300</v>
      </c>
      <c r="W745" s="226">
        <f t="shared" si="93"/>
        <v>1600</v>
      </c>
      <c r="X745" s="226">
        <f t="shared" si="89"/>
        <v>1500</v>
      </c>
      <c r="Y745" s="226"/>
    </row>
    <row r="746" spans="1:25" s="140" customFormat="1" ht="16.5" customHeight="1">
      <c r="A746" s="136">
        <v>42233</v>
      </c>
      <c r="B746" s="226">
        <v>10700</v>
      </c>
      <c r="C746" s="5">
        <v>42229</v>
      </c>
      <c r="D746" s="135">
        <v>1450</v>
      </c>
      <c r="E746" s="135">
        <v>1460</v>
      </c>
      <c r="F746" s="135">
        <f t="shared" si="90"/>
        <v>-10</v>
      </c>
      <c r="G746" s="139">
        <v>42194</v>
      </c>
      <c r="H746" s="46">
        <v>1718.72</v>
      </c>
      <c r="I746" s="46">
        <v>1640</v>
      </c>
      <c r="J746" s="131">
        <v>1969.835</v>
      </c>
      <c r="K746" s="138">
        <f t="shared" si="91"/>
        <v>1.1461058229380003</v>
      </c>
      <c r="L746" s="138">
        <f t="shared" si="92"/>
        <v>1.2011189024390243</v>
      </c>
      <c r="Q746" s="136">
        <v>42249</v>
      </c>
      <c r="R746" s="137">
        <v>15.161</v>
      </c>
      <c r="S746" s="136">
        <v>42222</v>
      </c>
      <c r="T746" s="135">
        <v>10900</v>
      </c>
      <c r="U746" s="135">
        <v>9200</v>
      </c>
      <c r="V746" s="135">
        <v>9300</v>
      </c>
      <c r="W746" s="226">
        <f t="shared" si="93"/>
        <v>1700</v>
      </c>
      <c r="X746" s="226">
        <f t="shared" si="89"/>
        <v>1600</v>
      </c>
      <c r="Y746" s="226"/>
    </row>
    <row r="747" spans="1:25" s="140" customFormat="1" ht="16.5" customHeight="1">
      <c r="A747" s="136">
        <v>42230</v>
      </c>
      <c r="B747" s="226">
        <v>10800</v>
      </c>
      <c r="C747" s="5">
        <v>42228</v>
      </c>
      <c r="D747" s="135">
        <v>1440</v>
      </c>
      <c r="E747" s="135">
        <v>1450</v>
      </c>
      <c r="F747" s="135">
        <f t="shared" si="90"/>
        <v>-10</v>
      </c>
      <c r="G747" s="139">
        <v>42193</v>
      </c>
      <c r="H747" s="46">
        <v>1674.94</v>
      </c>
      <c r="I747" s="46">
        <v>1600</v>
      </c>
      <c r="J747" s="131">
        <v>1918.701</v>
      </c>
      <c r="K747" s="138">
        <f t="shared" si="91"/>
        <v>1.1455341683881213</v>
      </c>
      <c r="L747" s="138">
        <f t="shared" si="92"/>
        <v>1.199188125</v>
      </c>
      <c r="Q747" s="136">
        <v>42248</v>
      </c>
      <c r="R747" s="137">
        <v>15.269</v>
      </c>
      <c r="S747" s="136">
        <v>42221</v>
      </c>
      <c r="T747" s="135">
        <v>10900</v>
      </c>
      <c r="U747" s="135">
        <v>9200</v>
      </c>
      <c r="V747" s="135">
        <v>9300</v>
      </c>
      <c r="W747" s="226">
        <f t="shared" si="93"/>
        <v>1700</v>
      </c>
      <c r="X747" s="226">
        <f t="shared" si="89"/>
        <v>1600</v>
      </c>
      <c r="Y747" s="226"/>
    </row>
    <row r="748" spans="1:25" s="140" customFormat="1" ht="16.5" customHeight="1">
      <c r="A748" s="136">
        <v>42229</v>
      </c>
      <c r="B748" s="226">
        <v>10700</v>
      </c>
      <c r="C748" s="5">
        <v>42227</v>
      </c>
      <c r="D748" s="135">
        <v>1450</v>
      </c>
      <c r="E748" s="135">
        <v>1460</v>
      </c>
      <c r="F748" s="135">
        <f t="shared" si="90"/>
        <v>-10</v>
      </c>
      <c r="G748" s="139">
        <v>42192</v>
      </c>
      <c r="H748" s="46">
        <v>1750.7</v>
      </c>
      <c r="I748" s="46">
        <v>1666.9999999999998</v>
      </c>
      <c r="J748" s="131">
        <v>2018.6695</v>
      </c>
      <c r="K748" s="138">
        <f t="shared" si="91"/>
        <v>1.1530642028902724</v>
      </c>
      <c r="L748" s="138">
        <f t="shared" si="92"/>
        <v>1.2109595080983804</v>
      </c>
      <c r="Q748" s="136">
        <v>42247</v>
      </c>
      <c r="R748" s="137">
        <v>15.204000000000001</v>
      </c>
      <c r="S748" s="136">
        <v>42220</v>
      </c>
      <c r="T748" s="135">
        <v>11200</v>
      </c>
      <c r="U748" s="135">
        <v>9200</v>
      </c>
      <c r="V748" s="135">
        <v>9350</v>
      </c>
      <c r="W748" s="226">
        <f t="shared" si="93"/>
        <v>2000</v>
      </c>
      <c r="X748" s="226">
        <f t="shared" si="89"/>
        <v>1850</v>
      </c>
      <c r="Y748" s="226"/>
    </row>
    <row r="749" spans="1:25" s="140" customFormat="1" ht="16.5" customHeight="1">
      <c r="A749" s="136">
        <v>42228</v>
      </c>
      <c r="B749" s="226">
        <v>10650</v>
      </c>
      <c r="C749" s="5">
        <v>42226</v>
      </c>
      <c r="D749" s="135">
        <v>1450</v>
      </c>
      <c r="E749" s="135">
        <v>1460</v>
      </c>
      <c r="F749" s="135">
        <f t="shared" si="90"/>
        <v>-10</v>
      </c>
      <c r="G749" s="139">
        <v>42191</v>
      </c>
      <c r="H749" s="46">
        <v>1765.4600000000003</v>
      </c>
      <c r="I749" s="46">
        <v>1670</v>
      </c>
      <c r="J749" s="131">
        <v>2051.6084999999998</v>
      </c>
      <c r="K749" s="138">
        <f t="shared" si="91"/>
        <v>1.1620815538160023</v>
      </c>
      <c r="L749" s="138">
        <f t="shared" si="92"/>
        <v>1.2285080838323352</v>
      </c>
      <c r="Q749" s="136">
        <v>42244</v>
      </c>
      <c r="R749" s="137">
        <v>15.103</v>
      </c>
      <c r="S749" s="136">
        <v>42219</v>
      </c>
      <c r="T749" s="135">
        <v>12000</v>
      </c>
      <c r="U749" s="135">
        <v>9550</v>
      </c>
      <c r="V749" s="135">
        <v>9500</v>
      </c>
      <c r="W749" s="226">
        <f t="shared" si="93"/>
        <v>2450</v>
      </c>
      <c r="X749" s="226">
        <f t="shared" si="89"/>
        <v>2500</v>
      </c>
      <c r="Y749" s="226"/>
    </row>
    <row r="750" spans="1:25" s="140" customFormat="1" ht="16.5" customHeight="1">
      <c r="A750" s="136">
        <v>42227</v>
      </c>
      <c r="B750" s="226">
        <v>11100</v>
      </c>
      <c r="C750" s="5">
        <v>42223</v>
      </c>
      <c r="D750" s="135">
        <v>1460</v>
      </c>
      <c r="E750" s="135">
        <v>1460</v>
      </c>
      <c r="F750" s="135">
        <f t="shared" si="90"/>
        <v>0</v>
      </c>
      <c r="G750" s="139">
        <v>42188</v>
      </c>
      <c r="H750" s="46">
        <v>1775.5199999999998</v>
      </c>
      <c r="I750" s="46">
        <v>1706.9999999999998</v>
      </c>
      <c r="J750" s="131">
        <v>2130.2580000000003</v>
      </c>
      <c r="K750" s="138">
        <f t="shared" si="91"/>
        <v>1.1997938632062723</v>
      </c>
      <c r="L750" s="138">
        <f t="shared" si="92"/>
        <v>1.2479543057996487</v>
      </c>
      <c r="Q750" s="136">
        <v>42243</v>
      </c>
      <c r="R750" s="137">
        <v>15.167999999999999</v>
      </c>
      <c r="S750" s="136">
        <v>42216</v>
      </c>
      <c r="T750" s="135">
        <v>11900</v>
      </c>
      <c r="U750" s="135">
        <v>9600</v>
      </c>
      <c r="V750" s="135">
        <v>9500</v>
      </c>
      <c r="W750" s="226">
        <f t="shared" si="93"/>
        <v>2300</v>
      </c>
      <c r="X750" s="226">
        <f t="shared" si="89"/>
        <v>2400</v>
      </c>
      <c r="Y750" s="226"/>
    </row>
    <row r="751" spans="1:25" s="140" customFormat="1" ht="16.5" customHeight="1">
      <c r="A751" s="136">
        <v>42226</v>
      </c>
      <c r="B751" s="226">
        <v>11100</v>
      </c>
      <c r="C751" s="5">
        <v>42222</v>
      </c>
      <c r="D751" s="135">
        <v>1460</v>
      </c>
      <c r="E751" s="135">
        <v>1460</v>
      </c>
      <c r="F751" s="135">
        <f t="shared" si="90"/>
        <v>0</v>
      </c>
      <c r="G751" s="139">
        <v>42187</v>
      </c>
      <c r="H751" s="46">
        <v>1790.9099999999999</v>
      </c>
      <c r="I751" s="46">
        <v>1710</v>
      </c>
      <c r="J751" s="131">
        <v>2144.7660000000001</v>
      </c>
      <c r="K751" s="138">
        <f t="shared" si="91"/>
        <v>1.1975844682312344</v>
      </c>
      <c r="L751" s="138">
        <f t="shared" si="92"/>
        <v>1.2542491228070176</v>
      </c>
      <c r="Q751" s="136">
        <v>42242</v>
      </c>
      <c r="R751" s="137">
        <v>15.116</v>
      </c>
      <c r="S751" s="136">
        <v>42215</v>
      </c>
      <c r="T751" s="135">
        <v>12000</v>
      </c>
      <c r="U751" s="135">
        <v>9600</v>
      </c>
      <c r="V751" s="135">
        <v>9500</v>
      </c>
      <c r="W751" s="226">
        <f t="shared" si="93"/>
        <v>2400</v>
      </c>
      <c r="X751" s="226">
        <f t="shared" si="89"/>
        <v>2500</v>
      </c>
      <c r="Y751" s="226"/>
    </row>
    <row r="752" spans="1:25" s="140" customFormat="1" ht="16.5" customHeight="1">
      <c r="A752" s="136">
        <v>42223</v>
      </c>
      <c r="B752" s="226">
        <v>10800</v>
      </c>
      <c r="C752" s="5">
        <v>42221</v>
      </c>
      <c r="D752" s="135">
        <v>1460</v>
      </c>
      <c r="E752" s="135">
        <v>1460</v>
      </c>
      <c r="F752" s="135">
        <f t="shared" si="90"/>
        <v>0</v>
      </c>
      <c r="G752" s="139">
        <v>42186</v>
      </c>
      <c r="H752" s="46">
        <v>1788.48</v>
      </c>
      <c r="I752" s="46">
        <v>1700</v>
      </c>
      <c r="J752" s="131">
        <v>2133.1925000000001</v>
      </c>
      <c r="K752" s="138">
        <f t="shared" si="91"/>
        <v>1.1927404835390947</v>
      </c>
      <c r="L752" s="138">
        <f t="shared" si="92"/>
        <v>1.2548191176470589</v>
      </c>
      <c r="Q752" s="136">
        <v>42241</v>
      </c>
      <c r="R752" s="137">
        <v>15.222</v>
      </c>
      <c r="S752" s="136">
        <v>42214</v>
      </c>
      <c r="T752" s="135">
        <v>11400</v>
      </c>
      <c r="U752" s="135">
        <v>9600</v>
      </c>
      <c r="V752" s="135">
        <v>9550</v>
      </c>
      <c r="W752" s="226">
        <f t="shared" si="93"/>
        <v>1800</v>
      </c>
      <c r="X752" s="226">
        <f t="shared" si="89"/>
        <v>1850</v>
      </c>
      <c r="Y752" s="226"/>
    </row>
    <row r="753" spans="1:25" s="140" customFormat="1" ht="16.5" customHeight="1">
      <c r="A753" s="136">
        <v>42222</v>
      </c>
      <c r="B753" s="226">
        <v>10900</v>
      </c>
      <c r="C753" s="5">
        <v>42220</v>
      </c>
      <c r="D753" s="135">
        <v>1460</v>
      </c>
      <c r="E753" s="135">
        <v>1460</v>
      </c>
      <c r="F753" s="135">
        <f t="shared" si="90"/>
        <v>0</v>
      </c>
      <c r="G753" s="139">
        <v>42185</v>
      </c>
      <c r="H753" s="46">
        <v>1787.6000000000001</v>
      </c>
      <c r="I753" s="46">
        <v>1660</v>
      </c>
      <c r="J753" s="131">
        <v>2062.08</v>
      </c>
      <c r="K753" s="138">
        <f t="shared" si="91"/>
        <v>1.1535466547326023</v>
      </c>
      <c r="L753" s="138">
        <f t="shared" si="92"/>
        <v>1.2422168674698795</v>
      </c>
      <c r="Q753" s="136">
        <v>42240</v>
      </c>
      <c r="R753" s="137">
        <v>15.167</v>
      </c>
      <c r="S753" s="136">
        <v>42213</v>
      </c>
      <c r="T753" s="135">
        <v>11300</v>
      </c>
      <c r="U753" s="135">
        <v>9700</v>
      </c>
      <c r="V753" s="135">
        <v>9600</v>
      </c>
      <c r="W753" s="226">
        <f t="shared" si="93"/>
        <v>1600</v>
      </c>
      <c r="X753" s="226">
        <f t="shared" si="89"/>
        <v>1700</v>
      </c>
      <c r="Y753" s="226"/>
    </row>
    <row r="754" spans="1:25" s="140" customFormat="1" ht="16.5" customHeight="1">
      <c r="A754" s="136">
        <v>42221</v>
      </c>
      <c r="B754" s="226">
        <v>10900</v>
      </c>
      <c r="C754" s="5">
        <v>42219</v>
      </c>
      <c r="D754" s="135">
        <v>1450</v>
      </c>
      <c r="E754" s="135">
        <v>1460</v>
      </c>
      <c r="F754" s="135">
        <f t="shared" si="90"/>
        <v>-10</v>
      </c>
      <c r="G754" s="139">
        <v>42184</v>
      </c>
      <c r="H754" s="46">
        <v>1839.2600000000004</v>
      </c>
      <c r="I754" s="46">
        <v>1730</v>
      </c>
      <c r="J754" s="131">
        <v>2147.4629999999997</v>
      </c>
      <c r="K754" s="138">
        <f t="shared" si="91"/>
        <v>1.1675690223241952</v>
      </c>
      <c r="L754" s="138">
        <f t="shared" si="92"/>
        <v>1.2413080924855491</v>
      </c>
      <c r="Q754" s="136">
        <v>42237</v>
      </c>
      <c r="R754" s="137">
        <v>15.182</v>
      </c>
      <c r="S754" s="136">
        <v>42212</v>
      </c>
      <c r="T754" s="135">
        <v>11600</v>
      </c>
      <c r="U754" s="135">
        <v>9800</v>
      </c>
      <c r="V754" s="135">
        <v>9600</v>
      </c>
      <c r="W754" s="226">
        <f t="shared" si="93"/>
        <v>1800</v>
      </c>
      <c r="X754" s="226">
        <f t="shared" si="89"/>
        <v>2000</v>
      </c>
      <c r="Y754" s="226"/>
    </row>
    <row r="755" spans="1:25" s="140" customFormat="1" ht="16.5" customHeight="1">
      <c r="A755" s="136">
        <v>42220</v>
      </c>
      <c r="B755" s="226">
        <v>11200</v>
      </c>
      <c r="C755" s="5">
        <v>42216</v>
      </c>
      <c r="D755" s="135">
        <v>1480</v>
      </c>
      <c r="E755" s="135">
        <v>1470</v>
      </c>
      <c r="F755" s="135">
        <f t="shared" si="90"/>
        <v>10</v>
      </c>
      <c r="G755" s="139">
        <v>42181</v>
      </c>
      <c r="H755" s="46">
        <v>1828.98</v>
      </c>
      <c r="I755" s="46">
        <v>1751.9999999999998</v>
      </c>
      <c r="J755" s="131">
        <v>2155.518</v>
      </c>
      <c r="K755" s="138">
        <f t="shared" si="91"/>
        <v>1.1785355772069679</v>
      </c>
      <c r="L755" s="138">
        <f t="shared" si="92"/>
        <v>1.2303184931506852</v>
      </c>
      <c r="Q755" s="136">
        <v>42236</v>
      </c>
      <c r="R755" s="137">
        <v>14.87</v>
      </c>
      <c r="S755" s="136">
        <v>42209</v>
      </c>
      <c r="T755" s="135">
        <v>11600</v>
      </c>
      <c r="U755" s="135">
        <v>9800</v>
      </c>
      <c r="V755" s="135">
        <v>9650</v>
      </c>
      <c r="W755" s="226">
        <f t="shared" si="93"/>
        <v>1800</v>
      </c>
      <c r="X755" s="226">
        <f t="shared" si="89"/>
        <v>1950</v>
      </c>
      <c r="Y755" s="226"/>
    </row>
    <row r="756" spans="1:25" s="140" customFormat="1" ht="16.5" customHeight="1">
      <c r="A756" s="136">
        <v>42219</v>
      </c>
      <c r="B756" s="226">
        <v>12000</v>
      </c>
      <c r="C756" s="5">
        <v>42215</v>
      </c>
      <c r="D756" s="135">
        <v>1480</v>
      </c>
      <c r="E756" s="135">
        <v>1465</v>
      </c>
      <c r="F756" s="135">
        <f t="shared" si="90"/>
        <v>15</v>
      </c>
      <c r="G756" s="139">
        <v>42180</v>
      </c>
      <c r="H756" s="46">
        <v>1855.7099999999998</v>
      </c>
      <c r="I756" s="46">
        <v>1781.9999999999998</v>
      </c>
      <c r="J756" s="131">
        <v>2153.9069999999997</v>
      </c>
      <c r="K756" s="138">
        <f t="shared" si="91"/>
        <v>1.1606915951307046</v>
      </c>
      <c r="L756" s="138">
        <f t="shared" si="92"/>
        <v>1.2087020202020202</v>
      </c>
      <c r="Q756" s="136">
        <v>42235</v>
      </c>
      <c r="R756" s="137">
        <v>14.784000000000001</v>
      </c>
      <c r="S756" s="136">
        <v>42208</v>
      </c>
      <c r="T756" s="135">
        <v>11700</v>
      </c>
      <c r="U756" s="135">
        <v>9800</v>
      </c>
      <c r="V756" s="135">
        <v>9675</v>
      </c>
      <c r="W756" s="226">
        <f t="shared" si="93"/>
        <v>1900</v>
      </c>
      <c r="X756" s="226">
        <f t="shared" si="89"/>
        <v>2025</v>
      </c>
      <c r="Y756" s="226"/>
    </row>
    <row r="757" spans="1:25" s="140" customFormat="1" ht="16.5" customHeight="1">
      <c r="A757" s="136">
        <v>42216</v>
      </c>
      <c r="B757" s="226">
        <v>11900</v>
      </c>
      <c r="C757" s="5">
        <v>42214</v>
      </c>
      <c r="D757" s="135">
        <v>1480</v>
      </c>
      <c r="E757" s="135">
        <v>1465</v>
      </c>
      <c r="F757" s="135">
        <f t="shared" si="90"/>
        <v>15</v>
      </c>
      <c r="G757" s="139">
        <v>42179</v>
      </c>
      <c r="H757" s="46">
        <v>1880.8199999999997</v>
      </c>
      <c r="I757" s="46">
        <v>1819</v>
      </c>
      <c r="J757" s="131">
        <v>2228.8184999999999</v>
      </c>
      <c r="K757" s="138">
        <f t="shared" si="91"/>
        <v>1.1850248827639009</v>
      </c>
      <c r="L757" s="138">
        <f t="shared" si="92"/>
        <v>1.2252987905442549</v>
      </c>
      <c r="Q757" s="136">
        <v>42234</v>
      </c>
      <c r="R757" s="137">
        <v>14.548</v>
      </c>
      <c r="S757" s="136">
        <v>42207</v>
      </c>
      <c r="T757" s="135">
        <v>11900</v>
      </c>
      <c r="U757" s="135">
        <v>10000</v>
      </c>
      <c r="V757" s="135">
        <v>9700</v>
      </c>
      <c r="W757" s="226">
        <f t="shared" si="93"/>
        <v>1900</v>
      </c>
      <c r="X757" s="226">
        <f t="shared" si="89"/>
        <v>2200</v>
      </c>
      <c r="Y757" s="226"/>
    </row>
    <row r="758" spans="1:25" s="140" customFormat="1" ht="16.5" customHeight="1">
      <c r="A758" s="136">
        <v>42215</v>
      </c>
      <c r="B758" s="226">
        <v>12000</v>
      </c>
      <c r="C758" s="5">
        <v>42213</v>
      </c>
      <c r="D758" s="135">
        <v>1480</v>
      </c>
      <c r="E758" s="135">
        <v>1465</v>
      </c>
      <c r="F758" s="135">
        <f t="shared" si="90"/>
        <v>15</v>
      </c>
      <c r="G758" s="139">
        <v>42178</v>
      </c>
      <c r="H758" s="46">
        <v>1868.6699999999998</v>
      </c>
      <c r="I758" s="46">
        <v>1818</v>
      </c>
      <c r="J758" s="131">
        <v>2236.0679999999998</v>
      </c>
      <c r="K758" s="138">
        <f t="shared" si="91"/>
        <v>1.1966093531763233</v>
      </c>
      <c r="L758" s="138">
        <f t="shared" si="92"/>
        <v>1.2299603960396037</v>
      </c>
      <c r="Q758" s="136">
        <v>42233</v>
      </c>
      <c r="R758" s="137">
        <v>14.143000000000001</v>
      </c>
      <c r="S758" s="136">
        <v>42206</v>
      </c>
      <c r="T758" s="135">
        <v>11700</v>
      </c>
      <c r="U758" s="135">
        <v>10100</v>
      </c>
      <c r="V758" s="135">
        <v>9750</v>
      </c>
      <c r="W758" s="226">
        <f t="shared" si="93"/>
        <v>1600</v>
      </c>
      <c r="X758" s="226">
        <f t="shared" si="89"/>
        <v>1950</v>
      </c>
      <c r="Y758" s="226"/>
    </row>
    <row r="759" spans="1:25" s="140" customFormat="1" ht="16.5" customHeight="1">
      <c r="A759" s="136">
        <v>42214</v>
      </c>
      <c r="B759" s="226">
        <v>11400</v>
      </c>
      <c r="C759" s="5">
        <v>42212</v>
      </c>
      <c r="D759" s="135">
        <v>1470</v>
      </c>
      <c r="E759" s="135">
        <v>1465</v>
      </c>
      <c r="F759" s="135">
        <f t="shared" si="90"/>
        <v>5</v>
      </c>
      <c r="G759" s="139">
        <v>42174</v>
      </c>
      <c r="H759" s="46">
        <v>1879.44</v>
      </c>
      <c r="I759" s="46">
        <v>1820</v>
      </c>
      <c r="J759" s="131">
        <v>2209.7249999999999</v>
      </c>
      <c r="K759" s="138">
        <f t="shared" si="91"/>
        <v>1.175735857489465</v>
      </c>
      <c r="L759" s="138">
        <f t="shared" si="92"/>
        <v>1.2141346153846153</v>
      </c>
      <c r="Q759" s="136">
        <v>42230</v>
      </c>
      <c r="R759" s="137">
        <v>14.022</v>
      </c>
      <c r="S759" s="136">
        <v>42205</v>
      </c>
      <c r="T759" s="135">
        <v>11600</v>
      </c>
      <c r="U759" s="135">
        <v>10100</v>
      </c>
      <c r="V759" s="135">
        <v>9700</v>
      </c>
      <c r="W759" s="226">
        <f t="shared" si="93"/>
        <v>1500</v>
      </c>
      <c r="X759" s="226">
        <f t="shared" si="89"/>
        <v>1900</v>
      </c>
      <c r="Y759" s="226"/>
    </row>
    <row r="760" spans="1:25" s="140" customFormat="1" ht="16.5" customHeight="1">
      <c r="A760" s="136">
        <v>42213</v>
      </c>
      <c r="B760" s="226">
        <v>11300</v>
      </c>
      <c r="C760" s="5">
        <v>42209</v>
      </c>
      <c r="D760" s="135">
        <v>1510</v>
      </c>
      <c r="E760" s="135">
        <v>1505</v>
      </c>
      <c r="F760" s="135">
        <f t="shared" si="90"/>
        <v>5</v>
      </c>
      <c r="G760" s="139">
        <v>42173</v>
      </c>
      <c r="H760" s="46">
        <v>1850.04</v>
      </c>
      <c r="I760" s="46">
        <v>1813.0000000000002</v>
      </c>
      <c r="J760" s="131">
        <v>2204.6534999999999</v>
      </c>
      <c r="K760" s="138">
        <f t="shared" si="91"/>
        <v>1.1916788285658688</v>
      </c>
      <c r="L760" s="138">
        <f t="shared" si="92"/>
        <v>1.2160250965250963</v>
      </c>
      <c r="Q760" s="136">
        <v>42229</v>
      </c>
      <c r="R760" s="137">
        <v>13.913</v>
      </c>
      <c r="S760" s="136">
        <v>42202</v>
      </c>
      <c r="T760" s="135">
        <v>11600</v>
      </c>
      <c r="U760" s="135">
        <v>10100</v>
      </c>
      <c r="V760" s="135">
        <v>9700</v>
      </c>
      <c r="W760" s="226">
        <f t="shared" si="93"/>
        <v>1500</v>
      </c>
      <c r="X760" s="226">
        <f t="shared" si="89"/>
        <v>1900</v>
      </c>
      <c r="Y760" s="226"/>
    </row>
    <row r="761" spans="1:25" s="140" customFormat="1" ht="16.5" customHeight="1">
      <c r="A761" s="136">
        <v>42212</v>
      </c>
      <c r="B761" s="226">
        <v>11600</v>
      </c>
      <c r="C761" s="5">
        <v>42208</v>
      </c>
      <c r="D761" s="135">
        <v>1560</v>
      </c>
      <c r="E761" s="135">
        <v>1525</v>
      </c>
      <c r="F761" s="135">
        <f t="shared" si="90"/>
        <v>35</v>
      </c>
      <c r="G761" s="139">
        <v>42172</v>
      </c>
      <c r="H761" s="46">
        <v>1859.7599999999998</v>
      </c>
      <c r="I761" s="46">
        <v>1828</v>
      </c>
      <c r="J761" s="131">
        <v>2237.9</v>
      </c>
      <c r="K761" s="138">
        <f t="shared" si="91"/>
        <v>1.2033273110508884</v>
      </c>
      <c r="L761" s="138">
        <f t="shared" si="92"/>
        <v>1.224234135667396</v>
      </c>
      <c r="Q761" s="136">
        <v>42228</v>
      </c>
      <c r="R761" s="137">
        <v>13.916</v>
      </c>
      <c r="S761" s="136">
        <v>42201</v>
      </c>
      <c r="T761" s="135">
        <v>11900</v>
      </c>
      <c r="U761" s="135">
        <v>10100</v>
      </c>
      <c r="V761" s="135">
        <v>9750</v>
      </c>
      <c r="W761" s="226">
        <f t="shared" si="93"/>
        <v>1800</v>
      </c>
      <c r="X761" s="226">
        <f t="shared" si="89"/>
        <v>2150</v>
      </c>
      <c r="Y761" s="226"/>
    </row>
    <row r="762" spans="1:25" s="140" customFormat="1" ht="16.5" customHeight="1">
      <c r="A762" s="136">
        <v>42209</v>
      </c>
      <c r="B762" s="226">
        <v>11600</v>
      </c>
      <c r="C762" s="5">
        <v>42207</v>
      </c>
      <c r="D762" s="135">
        <v>1560</v>
      </c>
      <c r="E762" s="135">
        <v>1525</v>
      </c>
      <c r="F762" s="135">
        <f t="shared" si="90"/>
        <v>35</v>
      </c>
      <c r="G762" s="139">
        <v>42171</v>
      </c>
      <c r="H762" s="46">
        <v>1861.38</v>
      </c>
      <c r="I762" s="46">
        <v>1831</v>
      </c>
      <c r="J762" s="131">
        <v>2257.8164999999999</v>
      </c>
      <c r="K762" s="138">
        <f t="shared" si="91"/>
        <v>1.2129798858911129</v>
      </c>
      <c r="L762" s="138">
        <f t="shared" si="92"/>
        <v>1.233105679956308</v>
      </c>
      <c r="Q762" s="136">
        <v>42227</v>
      </c>
      <c r="R762" s="137">
        <v>13.887</v>
      </c>
      <c r="S762" s="136">
        <v>42200</v>
      </c>
      <c r="T762" s="135">
        <v>11900</v>
      </c>
      <c r="U762" s="135">
        <v>10000</v>
      </c>
      <c r="V762" s="135">
        <v>9700</v>
      </c>
      <c r="W762" s="226">
        <f t="shared" si="93"/>
        <v>1900</v>
      </c>
      <c r="X762" s="226">
        <f t="shared" si="89"/>
        <v>2200</v>
      </c>
      <c r="Y762" s="226"/>
    </row>
    <row r="763" spans="1:25" s="140" customFormat="1" ht="16.5" customHeight="1">
      <c r="A763" s="136">
        <v>42208</v>
      </c>
      <c r="B763" s="226">
        <v>11700</v>
      </c>
      <c r="C763" s="5">
        <v>42206</v>
      </c>
      <c r="D763" s="135">
        <v>1560</v>
      </c>
      <c r="E763" s="135">
        <v>1525</v>
      </c>
      <c r="F763" s="135">
        <f t="shared" si="90"/>
        <v>35</v>
      </c>
      <c r="G763" s="139">
        <v>42170</v>
      </c>
      <c r="H763" s="46">
        <v>1854.09</v>
      </c>
      <c r="I763" s="46">
        <v>1835</v>
      </c>
      <c r="J763" s="131">
        <v>2238.4845</v>
      </c>
      <c r="K763" s="138">
        <f t="shared" si="91"/>
        <v>1.2073224600747536</v>
      </c>
      <c r="L763" s="138">
        <f t="shared" si="92"/>
        <v>1.2198825613079018</v>
      </c>
      <c r="Q763" s="136">
        <v>42226</v>
      </c>
      <c r="R763" s="137">
        <v>13.709</v>
      </c>
      <c r="S763" s="136">
        <v>42199</v>
      </c>
      <c r="T763" s="135">
        <v>11900</v>
      </c>
      <c r="U763" s="135">
        <v>10300</v>
      </c>
      <c r="V763" s="135">
        <v>9650</v>
      </c>
      <c r="W763" s="226">
        <f t="shared" si="93"/>
        <v>1600</v>
      </c>
      <c r="X763" s="226">
        <f t="shared" si="89"/>
        <v>2250</v>
      </c>
      <c r="Y763" s="226"/>
    </row>
    <row r="764" spans="1:25" s="140" customFormat="1" ht="16.5" customHeight="1">
      <c r="A764" s="136">
        <v>42207</v>
      </c>
      <c r="B764" s="226">
        <v>11900</v>
      </c>
      <c r="C764" s="5">
        <v>42205</v>
      </c>
      <c r="D764" s="135">
        <v>1540</v>
      </c>
      <c r="E764" s="135">
        <v>1505</v>
      </c>
      <c r="F764" s="135">
        <f t="shared" si="90"/>
        <v>35</v>
      </c>
      <c r="G764" s="139">
        <v>42167</v>
      </c>
      <c r="H764" s="46">
        <v>1884.06</v>
      </c>
      <c r="I764" s="46">
        <v>1849</v>
      </c>
      <c r="J764" s="131">
        <v>2236.8734999999997</v>
      </c>
      <c r="K764" s="138">
        <f t="shared" si="91"/>
        <v>1.1872623483328555</v>
      </c>
      <c r="L764" s="138">
        <f t="shared" si="92"/>
        <v>1.2097747431043806</v>
      </c>
      <c r="Q764" s="136">
        <v>42223</v>
      </c>
      <c r="R764" s="137">
        <v>13.71</v>
      </c>
      <c r="S764" s="136">
        <v>42198</v>
      </c>
      <c r="T764" s="135">
        <v>11800</v>
      </c>
      <c r="U764" s="135">
        <v>10300</v>
      </c>
      <c r="V764" s="135">
        <v>9750</v>
      </c>
      <c r="W764" s="226">
        <f t="shared" si="93"/>
        <v>1500</v>
      </c>
      <c r="X764" s="226">
        <f t="shared" si="89"/>
        <v>2050</v>
      </c>
      <c r="Y764" s="226"/>
    </row>
    <row r="765" spans="1:25" s="140" customFormat="1" ht="16.5" customHeight="1">
      <c r="A765" s="136">
        <v>42206</v>
      </c>
      <c r="B765" s="226">
        <v>11700</v>
      </c>
      <c r="C765" s="5">
        <v>42202</v>
      </c>
      <c r="D765" s="135">
        <v>1530</v>
      </c>
      <c r="E765" s="135">
        <v>1495</v>
      </c>
      <c r="F765" s="135">
        <f t="shared" si="90"/>
        <v>35</v>
      </c>
      <c r="G765" s="139">
        <v>42166</v>
      </c>
      <c r="H765" s="46">
        <v>1925.37</v>
      </c>
      <c r="I765" s="46">
        <v>1890</v>
      </c>
      <c r="J765" s="131">
        <v>2333.5335</v>
      </c>
      <c r="K765" s="138">
        <f t="shared" si="91"/>
        <v>1.2119922404524845</v>
      </c>
      <c r="L765" s="138">
        <f t="shared" si="92"/>
        <v>1.2346738095238095</v>
      </c>
      <c r="Q765" s="136">
        <v>42222</v>
      </c>
      <c r="R765" s="137">
        <v>13.593</v>
      </c>
      <c r="S765" s="136">
        <v>42195</v>
      </c>
      <c r="T765" s="135">
        <v>11800</v>
      </c>
      <c r="U765" s="135">
        <v>10300</v>
      </c>
      <c r="V765" s="135">
        <v>9750</v>
      </c>
      <c r="W765" s="226">
        <f t="shared" si="93"/>
        <v>1500</v>
      </c>
      <c r="X765" s="226">
        <f t="shared" si="89"/>
        <v>2050</v>
      </c>
      <c r="Y765" s="226"/>
    </row>
    <row r="766" spans="1:25" s="140" customFormat="1" ht="16.5" customHeight="1">
      <c r="A766" s="136">
        <v>42205</v>
      </c>
      <c r="B766" s="226">
        <v>11600</v>
      </c>
      <c r="C766" s="5">
        <v>42201</v>
      </c>
      <c r="D766" s="135">
        <v>1530</v>
      </c>
      <c r="E766" s="135">
        <v>1495</v>
      </c>
      <c r="F766" s="135">
        <f t="shared" si="90"/>
        <v>35</v>
      </c>
      <c r="G766" s="139">
        <v>42165</v>
      </c>
      <c r="H766" s="46">
        <v>1924.5400000000002</v>
      </c>
      <c r="I766" s="46">
        <v>1880</v>
      </c>
      <c r="J766" s="131">
        <v>2323.8674999999998</v>
      </c>
      <c r="K766" s="138">
        <f t="shared" si="91"/>
        <v>1.2074924397518365</v>
      </c>
      <c r="L766" s="138">
        <f t="shared" si="92"/>
        <v>1.236099734042553</v>
      </c>
      <c r="Q766" s="136">
        <v>42221</v>
      </c>
      <c r="R766" s="137">
        <v>13.31</v>
      </c>
      <c r="S766" s="136">
        <v>42194</v>
      </c>
      <c r="T766" s="135">
        <v>11600</v>
      </c>
      <c r="U766" s="135">
        <v>10400</v>
      </c>
      <c r="V766" s="135">
        <v>9800</v>
      </c>
      <c r="W766" s="226">
        <f t="shared" si="93"/>
        <v>1200</v>
      </c>
      <c r="X766" s="226">
        <f t="shared" si="89"/>
        <v>1800</v>
      </c>
      <c r="Y766" s="226"/>
    </row>
    <row r="767" spans="1:25" s="140" customFormat="1" ht="16.5" customHeight="1">
      <c r="A767" s="136">
        <v>42202</v>
      </c>
      <c r="B767" s="226">
        <v>11600</v>
      </c>
      <c r="C767" s="5">
        <v>42200</v>
      </c>
      <c r="D767" s="135">
        <v>1510</v>
      </c>
      <c r="E767" s="135">
        <v>1475</v>
      </c>
      <c r="F767" s="135">
        <f t="shared" si="90"/>
        <v>35</v>
      </c>
      <c r="G767" s="139">
        <v>42164</v>
      </c>
      <c r="H767" s="46">
        <v>1886.4</v>
      </c>
      <c r="I767" s="46">
        <v>1870</v>
      </c>
      <c r="J767" s="131">
        <v>2301.13</v>
      </c>
      <c r="K767" s="138">
        <f t="shared" si="91"/>
        <v>1.2198526293469041</v>
      </c>
      <c r="L767" s="138">
        <f t="shared" si="92"/>
        <v>1.2305508021390374</v>
      </c>
      <c r="Q767" s="136">
        <v>42220</v>
      </c>
      <c r="R767" s="137">
        <v>13.305</v>
      </c>
      <c r="S767" s="136">
        <v>42193</v>
      </c>
      <c r="T767" s="135">
        <v>11600</v>
      </c>
      <c r="U767" s="135">
        <v>10900</v>
      </c>
      <c r="V767" s="135">
        <v>10000</v>
      </c>
      <c r="W767" s="226">
        <f t="shared" si="93"/>
        <v>700</v>
      </c>
      <c r="X767" s="226">
        <f t="shared" si="89"/>
        <v>1600</v>
      </c>
      <c r="Y767" s="226"/>
    </row>
    <row r="768" spans="1:25" s="140" customFormat="1" ht="16.5" customHeight="1">
      <c r="A768" s="136">
        <v>42201</v>
      </c>
      <c r="B768" s="226">
        <v>11900</v>
      </c>
      <c r="C768" s="5">
        <v>42199</v>
      </c>
      <c r="D768" s="135">
        <v>1510</v>
      </c>
      <c r="E768" s="135">
        <v>1475</v>
      </c>
      <c r="F768" s="135">
        <f t="shared" si="90"/>
        <v>35</v>
      </c>
      <c r="G768" s="139">
        <v>42163</v>
      </c>
      <c r="H768" s="46">
        <v>1904.0000000000002</v>
      </c>
      <c r="I768" s="46">
        <v>1865</v>
      </c>
      <c r="J768" s="131">
        <v>2301.13</v>
      </c>
      <c r="K768" s="138">
        <f t="shared" si="91"/>
        <v>1.2085766806722689</v>
      </c>
      <c r="L768" s="138">
        <f t="shared" si="92"/>
        <v>1.2338498659517427</v>
      </c>
      <c r="Q768" s="136">
        <v>42219</v>
      </c>
      <c r="R768" s="137">
        <v>13.211</v>
      </c>
      <c r="S768" s="136">
        <v>42192</v>
      </c>
      <c r="T768" s="135">
        <v>12500</v>
      </c>
      <c r="U768" s="135">
        <v>10800</v>
      </c>
      <c r="V768" s="135">
        <v>10200</v>
      </c>
      <c r="W768" s="226">
        <f t="shared" si="93"/>
        <v>1700</v>
      </c>
      <c r="X768" s="226">
        <f t="shared" si="89"/>
        <v>2300</v>
      </c>
      <c r="Y768" s="226"/>
    </row>
    <row r="769" spans="1:25" s="140" customFormat="1" ht="16.5" customHeight="1">
      <c r="A769" s="136">
        <v>42200</v>
      </c>
      <c r="B769" s="226">
        <v>11900</v>
      </c>
      <c r="C769" s="5">
        <v>42198</v>
      </c>
      <c r="D769" s="135">
        <v>1520</v>
      </c>
      <c r="E769" s="135">
        <v>1475</v>
      </c>
      <c r="F769" s="135">
        <f t="shared" si="90"/>
        <v>45</v>
      </c>
      <c r="G769" s="139">
        <v>42160</v>
      </c>
      <c r="H769" s="46">
        <v>1923.2</v>
      </c>
      <c r="I769" s="46">
        <v>1872</v>
      </c>
      <c r="J769" s="131">
        <v>2313.2200000000003</v>
      </c>
      <c r="K769" s="138">
        <f t="shared" si="91"/>
        <v>1.2027974209650583</v>
      </c>
      <c r="L769" s="138">
        <f t="shared" si="92"/>
        <v>1.2356944444444447</v>
      </c>
      <c r="Q769" s="136">
        <v>42216</v>
      </c>
      <c r="R769" s="137">
        <v>12.997</v>
      </c>
      <c r="S769" s="136">
        <v>42191</v>
      </c>
      <c r="T769" s="135">
        <v>12700</v>
      </c>
      <c r="U769" s="135">
        <v>11100</v>
      </c>
      <c r="V769" s="135">
        <v>10450</v>
      </c>
      <c r="W769" s="226">
        <f t="shared" si="93"/>
        <v>1600</v>
      </c>
      <c r="X769" s="226">
        <f t="shared" si="89"/>
        <v>2250</v>
      </c>
      <c r="Y769" s="226"/>
    </row>
    <row r="770" spans="1:25" s="140" customFormat="1" ht="16.5" customHeight="1">
      <c r="A770" s="136">
        <v>42199</v>
      </c>
      <c r="B770" s="226">
        <v>11900</v>
      </c>
      <c r="C770" s="5">
        <v>42195</v>
      </c>
      <c r="D770" s="135">
        <v>1540</v>
      </c>
      <c r="E770" s="135">
        <v>1475</v>
      </c>
      <c r="F770" s="135">
        <f t="shared" si="90"/>
        <v>65</v>
      </c>
      <c r="G770" s="139">
        <v>42159</v>
      </c>
      <c r="H770" s="46">
        <v>1910.4</v>
      </c>
      <c r="I770" s="46">
        <v>1905</v>
      </c>
      <c r="J770" s="131">
        <v>2335.788</v>
      </c>
      <c r="K770" s="138">
        <f t="shared" si="91"/>
        <v>1.2226695979899498</v>
      </c>
      <c r="L770" s="138">
        <f t="shared" si="92"/>
        <v>1.2261354330708663</v>
      </c>
      <c r="Q770" s="136">
        <v>42215</v>
      </c>
      <c r="R770" s="137">
        <v>12.872999999999999</v>
      </c>
      <c r="S770" s="136">
        <v>42188</v>
      </c>
      <c r="T770" s="135">
        <v>12900</v>
      </c>
      <c r="U770" s="135">
        <v>11100</v>
      </c>
      <c r="V770" s="135">
        <v>10450</v>
      </c>
      <c r="W770" s="226">
        <f t="shared" si="93"/>
        <v>1800</v>
      </c>
      <c r="X770" s="226">
        <f t="shared" si="89"/>
        <v>2450</v>
      </c>
      <c r="Y770" s="226"/>
    </row>
    <row r="771" spans="1:25" s="140" customFormat="1" ht="16.5" customHeight="1">
      <c r="A771" s="136">
        <v>42198</v>
      </c>
      <c r="B771" s="226">
        <v>11800</v>
      </c>
      <c r="C771" s="5">
        <v>42194</v>
      </c>
      <c r="D771" s="135">
        <v>1540</v>
      </c>
      <c r="E771" s="135">
        <v>1475</v>
      </c>
      <c r="F771" s="135">
        <f t="shared" si="90"/>
        <v>65</v>
      </c>
      <c r="G771" s="139">
        <v>42158</v>
      </c>
      <c r="H771" s="46">
        <v>1952.9099999999999</v>
      </c>
      <c r="I771" s="46">
        <v>1893</v>
      </c>
      <c r="J771" s="131">
        <v>2320.3004999999998</v>
      </c>
      <c r="K771" s="138">
        <f t="shared" si="91"/>
        <v>1.1881246447608953</v>
      </c>
      <c r="L771" s="138">
        <f t="shared" si="92"/>
        <v>1.2257266244057052</v>
      </c>
      <c r="Q771" s="136">
        <v>42214</v>
      </c>
      <c r="R771" s="137">
        <v>12.824999999999999</v>
      </c>
      <c r="S771" s="136">
        <v>42187</v>
      </c>
      <c r="T771" s="135">
        <v>12700</v>
      </c>
      <c r="U771" s="135">
        <v>11400</v>
      </c>
      <c r="V771" s="135">
        <v>10650</v>
      </c>
      <c r="W771" s="226">
        <f t="shared" si="93"/>
        <v>1300</v>
      </c>
      <c r="X771" s="226">
        <f t="shared" si="89"/>
        <v>2050</v>
      </c>
      <c r="Y771" s="226"/>
    </row>
    <row r="772" spans="1:25" s="140" customFormat="1" ht="16.5" customHeight="1">
      <c r="A772" s="136">
        <v>42195</v>
      </c>
      <c r="B772" s="226">
        <v>11800</v>
      </c>
      <c r="C772" s="5">
        <v>42193</v>
      </c>
      <c r="D772" s="135">
        <v>1470</v>
      </c>
      <c r="E772" s="135">
        <v>1450</v>
      </c>
      <c r="F772" s="135">
        <f t="shared" si="90"/>
        <v>20</v>
      </c>
      <c r="G772" s="139">
        <v>42157</v>
      </c>
      <c r="H772" s="46">
        <v>1947.2399999999998</v>
      </c>
      <c r="I772" s="46">
        <v>1885</v>
      </c>
      <c r="J772" s="131">
        <v>2375.9490000000001</v>
      </c>
      <c r="K772" s="138">
        <f t="shared" si="91"/>
        <v>1.2201623836815185</v>
      </c>
      <c r="L772" s="138">
        <f t="shared" si="92"/>
        <v>1.2604503978779842</v>
      </c>
      <c r="Q772" s="136">
        <v>42213</v>
      </c>
      <c r="R772" s="137">
        <v>12.715</v>
      </c>
      <c r="S772" s="136">
        <v>42186</v>
      </c>
      <c r="T772" s="135">
        <v>13000</v>
      </c>
      <c r="U772" s="135">
        <v>11400</v>
      </c>
      <c r="V772" s="135">
        <v>10700</v>
      </c>
      <c r="W772" s="226">
        <f t="shared" si="93"/>
        <v>1600</v>
      </c>
      <c r="X772" s="226">
        <f t="shared" si="89"/>
        <v>2300</v>
      </c>
      <c r="Y772" s="226"/>
    </row>
    <row r="773" spans="1:25" s="140" customFormat="1" ht="16.5" customHeight="1">
      <c r="A773" s="136">
        <v>42194</v>
      </c>
      <c r="B773" s="226">
        <v>11600</v>
      </c>
      <c r="C773" s="5">
        <v>42192</v>
      </c>
      <c r="D773" s="135">
        <v>1530</v>
      </c>
      <c r="E773" s="135">
        <v>1515</v>
      </c>
      <c r="F773" s="135">
        <f t="shared" si="90"/>
        <v>15</v>
      </c>
      <c r="G773" s="139">
        <v>42153</v>
      </c>
      <c r="H773" s="46">
        <v>1953.7199999999998</v>
      </c>
      <c r="I773" s="46">
        <v>1900</v>
      </c>
      <c r="J773" s="131">
        <v>2421.1129999999998</v>
      </c>
      <c r="K773" s="138">
        <f t="shared" si="91"/>
        <v>1.2392323362610815</v>
      </c>
      <c r="L773" s="138">
        <f t="shared" si="92"/>
        <v>1.27427</v>
      </c>
      <c r="Q773" s="136">
        <v>42212</v>
      </c>
      <c r="R773" s="137">
        <v>12.69</v>
      </c>
      <c r="S773" s="136">
        <v>42185</v>
      </c>
      <c r="T773" s="135">
        <v>12300</v>
      </c>
      <c r="U773" s="135">
        <v>11500</v>
      </c>
      <c r="V773" s="135">
        <v>10700</v>
      </c>
      <c r="W773" s="226">
        <f t="shared" si="93"/>
        <v>800</v>
      </c>
      <c r="X773" s="226">
        <f t="shared" si="89"/>
        <v>1600</v>
      </c>
      <c r="Y773" s="226"/>
    </row>
    <row r="774" spans="1:25" s="140" customFormat="1" ht="16.5" customHeight="1">
      <c r="A774" s="136">
        <v>42193</v>
      </c>
      <c r="B774" s="226">
        <v>11600</v>
      </c>
      <c r="C774" s="5">
        <v>42191</v>
      </c>
      <c r="D774" s="135">
        <v>1540</v>
      </c>
      <c r="E774" s="135">
        <v>1560</v>
      </c>
      <c r="F774" s="135">
        <f t="shared" si="90"/>
        <v>-20</v>
      </c>
      <c r="G774" s="139">
        <v>42152</v>
      </c>
      <c r="H774" s="46">
        <v>1923.7499999999998</v>
      </c>
      <c r="I774" s="46">
        <v>1860</v>
      </c>
      <c r="J774" s="131">
        <v>2369.6400000000003</v>
      </c>
      <c r="K774" s="138">
        <f t="shared" si="91"/>
        <v>1.2317816764132556</v>
      </c>
      <c r="L774" s="138">
        <f t="shared" si="92"/>
        <v>1.2740000000000002</v>
      </c>
      <c r="Q774" s="136">
        <v>42209</v>
      </c>
      <c r="R774" s="137">
        <v>12.7</v>
      </c>
      <c r="S774" s="136">
        <v>42184</v>
      </c>
      <c r="T774" s="135">
        <v>12600</v>
      </c>
      <c r="U774" s="135">
        <v>11500</v>
      </c>
      <c r="V774" s="135">
        <v>10750</v>
      </c>
      <c r="W774" s="226">
        <f t="shared" si="93"/>
        <v>1100</v>
      </c>
      <c r="X774" s="226">
        <f t="shared" si="89"/>
        <v>1850</v>
      </c>
      <c r="Y774" s="226"/>
    </row>
    <row r="775" spans="1:25" s="140" customFormat="1" ht="16.5" customHeight="1">
      <c r="A775" s="136">
        <v>42192</v>
      </c>
      <c r="B775" s="226">
        <v>12500</v>
      </c>
      <c r="C775" s="5">
        <v>42188</v>
      </c>
      <c r="D775" s="135">
        <v>1570</v>
      </c>
      <c r="E775" s="135">
        <v>1580</v>
      </c>
      <c r="F775" s="135">
        <f t="shared" si="90"/>
        <v>-10</v>
      </c>
      <c r="G775" s="139">
        <v>42151</v>
      </c>
      <c r="H775" s="46">
        <v>1897.0199999999998</v>
      </c>
      <c r="I775" s="46">
        <v>1870</v>
      </c>
      <c r="J775" s="131">
        <v>2346.915</v>
      </c>
      <c r="K775" s="138">
        <f t="shared" si="91"/>
        <v>1.2371588069709334</v>
      </c>
      <c r="L775" s="138">
        <f t="shared" si="92"/>
        <v>1.2550347593582887</v>
      </c>
      <c r="Q775" s="136">
        <v>42208</v>
      </c>
      <c r="R775" s="137">
        <v>12.53</v>
      </c>
      <c r="S775" s="136">
        <v>42181</v>
      </c>
      <c r="T775" s="135">
        <v>12600</v>
      </c>
      <c r="U775" s="135">
        <v>11500</v>
      </c>
      <c r="V775" s="135">
        <v>10800</v>
      </c>
      <c r="W775" s="226">
        <f t="shared" si="93"/>
        <v>1100</v>
      </c>
      <c r="X775" s="226">
        <f t="shared" si="89"/>
        <v>1800</v>
      </c>
      <c r="Y775" s="226"/>
    </row>
    <row r="776" spans="1:25" s="140" customFormat="1" ht="16.5" customHeight="1">
      <c r="A776" s="136">
        <v>42191</v>
      </c>
      <c r="B776" s="226">
        <v>12700</v>
      </c>
      <c r="C776" s="5">
        <v>42187</v>
      </c>
      <c r="D776" s="135">
        <v>1570</v>
      </c>
      <c r="E776" s="135">
        <v>1590</v>
      </c>
      <c r="F776" s="135">
        <f t="shared" si="90"/>
        <v>-20</v>
      </c>
      <c r="G776" s="139">
        <v>42150</v>
      </c>
      <c r="H776" s="46">
        <v>1872.7199999999998</v>
      </c>
      <c r="I776" s="46">
        <v>1851</v>
      </c>
      <c r="J776" s="131">
        <v>2316.444</v>
      </c>
      <c r="K776" s="138">
        <f t="shared" si="91"/>
        <v>1.2369409201589134</v>
      </c>
      <c r="L776" s="138">
        <f t="shared" si="92"/>
        <v>1.2514554294975688</v>
      </c>
      <c r="Q776" s="136">
        <v>42207</v>
      </c>
      <c r="R776" s="137">
        <v>12.481</v>
      </c>
      <c r="S776" s="136">
        <v>42180</v>
      </c>
      <c r="T776" s="135">
        <v>12500</v>
      </c>
      <c r="U776" s="135">
        <v>11500</v>
      </c>
      <c r="V776" s="135">
        <v>10800</v>
      </c>
      <c r="W776" s="226">
        <f t="shared" si="93"/>
        <v>1000</v>
      </c>
      <c r="X776" s="226">
        <f t="shared" si="89"/>
        <v>1700</v>
      </c>
      <c r="Y776" s="226"/>
    </row>
    <row r="777" spans="1:25" s="140" customFormat="1" ht="16.5" customHeight="1">
      <c r="A777" s="136">
        <v>42188</v>
      </c>
      <c r="B777" s="226">
        <v>12900</v>
      </c>
      <c r="C777" s="5">
        <v>42186</v>
      </c>
      <c r="D777" s="135">
        <v>1570</v>
      </c>
      <c r="E777" s="135">
        <v>1590</v>
      </c>
      <c r="F777" s="135">
        <f t="shared" si="90"/>
        <v>-20</v>
      </c>
      <c r="G777" s="139">
        <v>42149</v>
      </c>
      <c r="H777" s="46">
        <v>1784.3200000000002</v>
      </c>
      <c r="I777" s="46">
        <v>1845</v>
      </c>
      <c r="J777" s="131">
        <v>2249.5460000000003</v>
      </c>
      <c r="K777" s="138">
        <f t="shared" si="91"/>
        <v>1.2607301380918221</v>
      </c>
      <c r="L777" s="138">
        <f t="shared" si="92"/>
        <v>1.2192661246612468</v>
      </c>
      <c r="Q777" s="136">
        <v>42206</v>
      </c>
      <c r="R777" s="137">
        <v>12.503</v>
      </c>
      <c r="S777" s="136">
        <v>42179</v>
      </c>
      <c r="T777" s="135">
        <v>12700</v>
      </c>
      <c r="U777" s="135">
        <v>11500</v>
      </c>
      <c r="V777" s="135">
        <v>10850</v>
      </c>
      <c r="W777" s="226">
        <f t="shared" si="93"/>
        <v>1200</v>
      </c>
      <c r="X777" s="226">
        <f t="shared" si="89"/>
        <v>1850</v>
      </c>
      <c r="Y777" s="226"/>
    </row>
    <row r="778" spans="1:25" s="140" customFormat="1" ht="16.5" customHeight="1">
      <c r="A778" s="136">
        <v>42187</v>
      </c>
      <c r="B778" s="226">
        <v>12700</v>
      </c>
      <c r="C778" s="5">
        <v>42185</v>
      </c>
      <c r="D778" s="135">
        <v>1540</v>
      </c>
      <c r="E778" s="135">
        <v>1565</v>
      </c>
      <c r="F778" s="135">
        <f t="shared" si="90"/>
        <v>-25</v>
      </c>
      <c r="G778" s="139">
        <v>42146</v>
      </c>
      <c r="H778" s="46">
        <v>1797.44</v>
      </c>
      <c r="I778" s="46">
        <v>1820</v>
      </c>
      <c r="J778" s="131">
        <v>2242.6529999999998</v>
      </c>
      <c r="K778" s="138">
        <f t="shared" si="91"/>
        <v>1.2476928298023855</v>
      </c>
      <c r="L778" s="138">
        <f t="shared" si="92"/>
        <v>1.2322269230769229</v>
      </c>
      <c r="Q778" s="136">
        <v>42205</v>
      </c>
      <c r="R778" s="137">
        <v>12.430999999999999</v>
      </c>
      <c r="S778" s="136">
        <v>42178</v>
      </c>
      <c r="T778" s="135">
        <v>12600</v>
      </c>
      <c r="U778" s="135">
        <v>11450</v>
      </c>
      <c r="V778" s="135">
        <v>10850</v>
      </c>
      <c r="W778" s="226">
        <f t="shared" si="93"/>
        <v>1150</v>
      </c>
      <c r="X778" s="226">
        <f t="shared" si="89"/>
        <v>1750</v>
      </c>
      <c r="Y778" s="226"/>
    </row>
    <row r="779" spans="1:25" s="140" customFormat="1" ht="16.5" customHeight="1">
      <c r="A779" s="136">
        <v>42186</v>
      </c>
      <c r="B779" s="226">
        <v>13000</v>
      </c>
      <c r="C779" s="5">
        <v>42184</v>
      </c>
      <c r="D779" s="135">
        <v>1590</v>
      </c>
      <c r="E779" s="135">
        <v>1585</v>
      </c>
      <c r="F779" s="135">
        <f t="shared" si="90"/>
        <v>5</v>
      </c>
      <c r="G779" s="139">
        <v>42145</v>
      </c>
      <c r="H779" s="46">
        <v>1806.91</v>
      </c>
      <c r="I779" s="46">
        <v>1820</v>
      </c>
      <c r="J779" s="131">
        <v>2227.5529999999999</v>
      </c>
      <c r="K779" s="138">
        <f t="shared" si="91"/>
        <v>1.2327968742217374</v>
      </c>
      <c r="L779" s="138">
        <f t="shared" si="92"/>
        <v>1.2239302197802198</v>
      </c>
      <c r="Q779" s="136">
        <v>42202</v>
      </c>
      <c r="R779" s="137">
        <v>12.426</v>
      </c>
      <c r="S779" s="136">
        <v>42174</v>
      </c>
      <c r="T779" s="135">
        <v>12600</v>
      </c>
      <c r="U779" s="135">
        <v>11450</v>
      </c>
      <c r="V779" s="135">
        <v>10850</v>
      </c>
      <c r="W779" s="226">
        <f t="shared" si="93"/>
        <v>1150</v>
      </c>
      <c r="X779" s="226">
        <f t="shared" si="89"/>
        <v>1750</v>
      </c>
      <c r="Y779" s="226"/>
    </row>
    <row r="780" spans="1:25" s="140" customFormat="1" ht="16.5" customHeight="1">
      <c r="A780" s="136">
        <v>42185</v>
      </c>
      <c r="B780" s="226">
        <v>12300</v>
      </c>
      <c r="C780" s="5">
        <v>42181</v>
      </c>
      <c r="D780" s="135">
        <v>1620</v>
      </c>
      <c r="E780" s="135">
        <v>1585</v>
      </c>
      <c r="F780" s="135">
        <f t="shared" si="90"/>
        <v>35</v>
      </c>
      <c r="G780" s="139">
        <v>42144</v>
      </c>
      <c r="H780" s="46">
        <v>1767.92</v>
      </c>
      <c r="I780" s="46">
        <v>1819</v>
      </c>
      <c r="J780" s="131">
        <v>2194.7380000000003</v>
      </c>
      <c r="K780" s="138">
        <f t="shared" si="91"/>
        <v>1.2414238200823569</v>
      </c>
      <c r="L780" s="138">
        <f t="shared" si="92"/>
        <v>1.2065629466739969</v>
      </c>
      <c r="Q780" s="136">
        <v>42201</v>
      </c>
      <c r="R780" s="137">
        <v>12.38</v>
      </c>
      <c r="S780" s="136">
        <v>42173</v>
      </c>
      <c r="T780" s="135">
        <v>12800</v>
      </c>
      <c r="U780" s="135">
        <v>11450</v>
      </c>
      <c r="V780" s="135">
        <v>10850</v>
      </c>
      <c r="W780" s="226">
        <f t="shared" si="93"/>
        <v>1350</v>
      </c>
      <c r="X780" s="226">
        <f t="shared" si="89"/>
        <v>1950</v>
      </c>
      <c r="Y780" s="226"/>
    </row>
    <row r="781" spans="1:25" s="140" customFormat="1" ht="16.5" customHeight="1">
      <c r="A781" s="136">
        <v>42184</v>
      </c>
      <c r="B781" s="226">
        <v>12600</v>
      </c>
      <c r="C781" s="5">
        <v>42180</v>
      </c>
      <c r="D781" s="135">
        <v>1630</v>
      </c>
      <c r="E781" s="135">
        <v>1595</v>
      </c>
      <c r="F781" s="135">
        <f t="shared" si="90"/>
        <v>35</v>
      </c>
      <c r="G781" s="139">
        <v>42143</v>
      </c>
      <c r="H781" s="46">
        <v>1848.4099999999999</v>
      </c>
      <c r="I781" s="46">
        <v>1838</v>
      </c>
      <c r="J781" s="131">
        <v>2310.174</v>
      </c>
      <c r="K781" s="138">
        <f t="shared" si="91"/>
        <v>1.2498168696339016</v>
      </c>
      <c r="L781" s="138">
        <f t="shared" si="92"/>
        <v>1.2568955386289444</v>
      </c>
      <c r="Q781" s="136">
        <v>42200</v>
      </c>
      <c r="R781" s="137">
        <v>12.398</v>
      </c>
      <c r="S781" s="136">
        <v>42172</v>
      </c>
      <c r="T781" s="135">
        <v>12600</v>
      </c>
      <c r="U781" s="135">
        <v>11400</v>
      </c>
      <c r="V781" s="135">
        <v>10900</v>
      </c>
      <c r="W781" s="226">
        <f t="shared" si="93"/>
        <v>1200</v>
      </c>
      <c r="X781" s="226">
        <f t="shared" si="89"/>
        <v>1700</v>
      </c>
      <c r="Y781" s="226"/>
    </row>
    <row r="782" spans="1:25" s="140" customFormat="1" ht="16.5" customHeight="1">
      <c r="A782" s="136">
        <v>42181</v>
      </c>
      <c r="B782" s="226">
        <v>12600</v>
      </c>
      <c r="C782" s="5">
        <v>42179</v>
      </c>
      <c r="D782" s="135">
        <v>1640</v>
      </c>
      <c r="E782" s="135">
        <v>1645</v>
      </c>
      <c r="F782" s="135">
        <f t="shared" si="90"/>
        <v>-5</v>
      </c>
      <c r="G782" s="139">
        <v>42142</v>
      </c>
      <c r="H782" s="46">
        <v>1858.3700000000001</v>
      </c>
      <c r="I782" s="46">
        <v>1847</v>
      </c>
      <c r="J782" s="131">
        <v>2334.982</v>
      </c>
      <c r="K782" s="138">
        <f t="shared" si="91"/>
        <v>1.2564677647615921</v>
      </c>
      <c r="L782" s="138">
        <f t="shared" si="92"/>
        <v>1.2642024905251759</v>
      </c>
      <c r="Q782" s="136">
        <v>42199</v>
      </c>
      <c r="R782" s="137">
        <v>12.353</v>
      </c>
      <c r="S782" s="136">
        <v>42171</v>
      </c>
      <c r="T782" s="135">
        <v>12700</v>
      </c>
      <c r="U782" s="135">
        <v>11400</v>
      </c>
      <c r="V782" s="135">
        <v>10900</v>
      </c>
      <c r="W782" s="226">
        <f t="shared" si="93"/>
        <v>1300</v>
      </c>
      <c r="X782" s="226">
        <f t="shared" si="89"/>
        <v>1800</v>
      </c>
      <c r="Y782" s="226"/>
    </row>
    <row r="783" spans="1:25" s="140" customFormat="1" ht="16.5" customHeight="1">
      <c r="A783" s="136">
        <v>42180</v>
      </c>
      <c r="B783" s="226">
        <v>12500</v>
      </c>
      <c r="C783" s="5">
        <v>42178</v>
      </c>
      <c r="D783" s="135">
        <v>1640</v>
      </c>
      <c r="E783" s="135">
        <v>1645</v>
      </c>
      <c r="F783" s="135">
        <f t="shared" si="90"/>
        <v>-5</v>
      </c>
      <c r="G783" s="139">
        <v>42139</v>
      </c>
      <c r="H783" s="46">
        <v>1852.1999999999998</v>
      </c>
      <c r="I783" s="46">
        <v>1823.0000000000002</v>
      </c>
      <c r="J783" s="131">
        <v>2306.9519999999998</v>
      </c>
      <c r="K783" s="138">
        <f t="shared" si="91"/>
        <v>1.2455199222546161</v>
      </c>
      <c r="L783" s="138">
        <f t="shared" si="92"/>
        <v>1.2654701042238066</v>
      </c>
      <c r="Q783" s="136">
        <v>42198</v>
      </c>
      <c r="R783" s="137">
        <v>12.324</v>
      </c>
      <c r="S783" s="136">
        <v>42170</v>
      </c>
      <c r="T783" s="135">
        <v>12800</v>
      </c>
      <c r="U783" s="135">
        <v>11400</v>
      </c>
      <c r="V783" s="135">
        <v>10850</v>
      </c>
      <c r="W783" s="226">
        <f t="shared" si="93"/>
        <v>1400</v>
      </c>
      <c r="X783" s="226">
        <f t="shared" si="89"/>
        <v>1950</v>
      </c>
      <c r="Y783" s="226"/>
    </row>
    <row r="784" spans="1:25" s="140" customFormat="1" ht="16.5" customHeight="1">
      <c r="A784" s="136">
        <v>42179</v>
      </c>
      <c r="B784" s="226">
        <v>12700</v>
      </c>
      <c r="C784" s="5">
        <v>42174</v>
      </c>
      <c r="D784" s="135">
        <v>1630</v>
      </c>
      <c r="E784" s="135">
        <v>1645</v>
      </c>
      <c r="F784" s="135">
        <f t="shared" si="90"/>
        <v>-15</v>
      </c>
      <c r="G784" s="139">
        <v>42138</v>
      </c>
      <c r="H784" s="46">
        <v>1838.76</v>
      </c>
      <c r="I784" s="46">
        <v>1820</v>
      </c>
      <c r="J784" s="131">
        <v>2295.4880000000003</v>
      </c>
      <c r="K784" s="138">
        <f t="shared" si="91"/>
        <v>1.2483891318062175</v>
      </c>
      <c r="L784" s="138">
        <f t="shared" si="92"/>
        <v>1.2612571428571431</v>
      </c>
      <c r="Q784" s="136">
        <v>42195</v>
      </c>
      <c r="R784" s="137">
        <v>12.32</v>
      </c>
      <c r="S784" s="136">
        <v>42167</v>
      </c>
      <c r="T784" s="135">
        <v>12800</v>
      </c>
      <c r="U784" s="135">
        <v>11400</v>
      </c>
      <c r="V784" s="135">
        <v>10950</v>
      </c>
      <c r="W784" s="226">
        <f t="shared" si="93"/>
        <v>1400</v>
      </c>
      <c r="X784" s="226">
        <f t="shared" si="89"/>
        <v>1850</v>
      </c>
      <c r="Y784" s="226"/>
    </row>
    <row r="785" spans="1:25" s="140" customFormat="1" ht="16.5" customHeight="1">
      <c r="A785" s="136">
        <v>42178</v>
      </c>
      <c r="B785" s="226">
        <v>12600</v>
      </c>
      <c r="C785" s="5">
        <v>42173</v>
      </c>
      <c r="D785" s="135">
        <v>1630</v>
      </c>
      <c r="E785" s="135">
        <v>1645</v>
      </c>
      <c r="F785" s="135">
        <f t="shared" si="90"/>
        <v>-15</v>
      </c>
      <c r="G785" s="139">
        <v>42137</v>
      </c>
      <c r="H785" s="46">
        <v>1874.04</v>
      </c>
      <c r="I785" s="46">
        <v>1841.9999999999998</v>
      </c>
      <c r="J785" s="131">
        <v>2371.252</v>
      </c>
      <c r="K785" s="138">
        <f t="shared" si="91"/>
        <v>1.2653155749076861</v>
      </c>
      <c r="L785" s="138">
        <f t="shared" si="92"/>
        <v>1.2873246471226929</v>
      </c>
      <c r="Q785" s="136">
        <v>42194</v>
      </c>
      <c r="R785" s="137">
        <v>12.173999999999999</v>
      </c>
      <c r="S785" s="136">
        <v>42166</v>
      </c>
      <c r="T785" s="135">
        <v>12800</v>
      </c>
      <c r="U785" s="135">
        <v>11200</v>
      </c>
      <c r="V785" s="135">
        <v>11950</v>
      </c>
      <c r="W785" s="226">
        <f t="shared" si="93"/>
        <v>1600</v>
      </c>
      <c r="X785" s="226">
        <f t="shared" si="89"/>
        <v>850</v>
      </c>
      <c r="Y785" s="226"/>
    </row>
    <row r="786" spans="1:25" s="140" customFormat="1" ht="16.5" customHeight="1">
      <c r="A786" s="136">
        <v>42174</v>
      </c>
      <c r="B786" s="226">
        <v>12600</v>
      </c>
      <c r="C786" s="5">
        <v>42172</v>
      </c>
      <c r="D786" s="135">
        <v>1640</v>
      </c>
      <c r="E786" s="135">
        <v>1655</v>
      </c>
      <c r="F786" s="135">
        <f t="shared" si="90"/>
        <v>-15</v>
      </c>
      <c r="G786" s="139">
        <v>42136</v>
      </c>
      <c r="H786" s="46">
        <v>1858.3700000000001</v>
      </c>
      <c r="I786" s="46">
        <v>1841.9999999999998</v>
      </c>
      <c r="J786" s="131">
        <v>2356.893</v>
      </c>
      <c r="K786" s="138">
        <f t="shared" si="91"/>
        <v>1.2682582047708475</v>
      </c>
      <c r="L786" s="138">
        <f t="shared" si="92"/>
        <v>1.2795293159609122</v>
      </c>
      <c r="Q786" s="136">
        <v>42193</v>
      </c>
      <c r="R786" s="137">
        <v>12.115</v>
      </c>
      <c r="S786" s="136">
        <v>42165</v>
      </c>
      <c r="T786" s="135">
        <v>12800</v>
      </c>
      <c r="U786" s="135">
        <v>11200</v>
      </c>
      <c r="V786" s="135">
        <v>10800</v>
      </c>
      <c r="W786" s="226">
        <f t="shared" si="93"/>
        <v>1600</v>
      </c>
      <c r="X786" s="226">
        <f t="shared" ref="X786:X849" si="94">T786-V786</f>
        <v>2000</v>
      </c>
      <c r="Y786" s="226"/>
    </row>
    <row r="787" spans="1:25" s="140" customFormat="1" ht="16.5" customHeight="1">
      <c r="A787" s="136">
        <v>42173</v>
      </c>
      <c r="B787" s="226">
        <v>12800</v>
      </c>
      <c r="C787" s="5">
        <v>42171</v>
      </c>
      <c r="D787" s="135">
        <v>1640</v>
      </c>
      <c r="E787" s="135">
        <v>1655</v>
      </c>
      <c r="F787" s="135">
        <f t="shared" si="90"/>
        <v>-15</v>
      </c>
      <c r="G787" s="139">
        <v>42135</v>
      </c>
      <c r="H787" s="46">
        <v>1863.3500000000001</v>
      </c>
      <c r="I787" s="46">
        <v>1840</v>
      </c>
      <c r="J787" s="131">
        <v>2377.8359999999998</v>
      </c>
      <c r="K787" s="138">
        <f t="shared" si="91"/>
        <v>1.2761080849008504</v>
      </c>
      <c r="L787" s="138">
        <f t="shared" si="92"/>
        <v>1.2923021739130434</v>
      </c>
      <c r="Q787" s="136">
        <v>42192</v>
      </c>
      <c r="R787" s="137">
        <v>12.125</v>
      </c>
      <c r="S787" s="136">
        <v>42164</v>
      </c>
      <c r="T787" s="135">
        <v>12800</v>
      </c>
      <c r="U787" s="135">
        <v>11200</v>
      </c>
      <c r="V787" s="135">
        <v>10800</v>
      </c>
      <c r="W787" s="226">
        <f t="shared" si="93"/>
        <v>1600</v>
      </c>
      <c r="X787" s="226">
        <f t="shared" si="94"/>
        <v>2000</v>
      </c>
      <c r="Y787" s="226"/>
    </row>
    <row r="788" spans="1:25" s="140" customFormat="1" ht="16.5" customHeight="1">
      <c r="A788" s="136">
        <v>42172</v>
      </c>
      <c r="B788" s="226">
        <v>12600</v>
      </c>
      <c r="C788" s="5">
        <v>42170</v>
      </c>
      <c r="D788" s="135">
        <v>1640</v>
      </c>
      <c r="E788" s="135">
        <v>1645</v>
      </c>
      <c r="F788" s="135">
        <f t="shared" ref="F788:F851" si="95">D788-E788</f>
        <v>-5</v>
      </c>
      <c r="G788" s="139">
        <v>42132</v>
      </c>
      <c r="H788" s="46">
        <v>1848.4099999999999</v>
      </c>
      <c r="I788" s="46">
        <v>1837</v>
      </c>
      <c r="J788" s="131">
        <v>2360.1149999999998</v>
      </c>
      <c r="K788" s="138">
        <f t="shared" si="91"/>
        <v>1.2768352259509523</v>
      </c>
      <c r="L788" s="138">
        <f t="shared" si="92"/>
        <v>1.2847659227000543</v>
      </c>
      <c r="Q788" s="136">
        <v>42191</v>
      </c>
      <c r="R788" s="137">
        <v>12.085000000000001</v>
      </c>
      <c r="S788" s="136">
        <v>42163</v>
      </c>
      <c r="T788" s="135">
        <v>12900</v>
      </c>
      <c r="U788" s="135">
        <v>11200</v>
      </c>
      <c r="V788" s="135">
        <v>10800</v>
      </c>
      <c r="W788" s="226">
        <f t="shared" si="93"/>
        <v>1700</v>
      </c>
      <c r="X788" s="226">
        <f t="shared" si="94"/>
        <v>2100</v>
      </c>
      <c r="Y788" s="226"/>
    </row>
    <row r="789" spans="1:25" s="140" customFormat="1" ht="16.5" customHeight="1">
      <c r="A789" s="136">
        <v>42171</v>
      </c>
      <c r="B789" s="226">
        <v>12700</v>
      </c>
      <c r="C789" s="5">
        <v>42167</v>
      </c>
      <c r="D789" s="135">
        <v>1650</v>
      </c>
      <c r="E789" s="135">
        <v>1645</v>
      </c>
      <c r="F789" s="135">
        <f t="shared" si="95"/>
        <v>5</v>
      </c>
      <c r="G789" s="139">
        <v>42131</v>
      </c>
      <c r="H789" s="46">
        <v>1868.16</v>
      </c>
      <c r="I789" s="46">
        <v>1820</v>
      </c>
      <c r="J789" s="131">
        <v>2368.9755</v>
      </c>
      <c r="K789" s="138">
        <f t="shared" si="91"/>
        <v>1.2680795542137717</v>
      </c>
      <c r="L789" s="138">
        <f t="shared" si="92"/>
        <v>1.3016348901098902</v>
      </c>
      <c r="Q789" s="136">
        <v>42188</v>
      </c>
      <c r="R789" s="137">
        <v>11.904999999999999</v>
      </c>
      <c r="S789" s="136">
        <v>42160</v>
      </c>
      <c r="T789" s="135">
        <v>12800</v>
      </c>
      <c r="U789" s="135">
        <v>11200</v>
      </c>
      <c r="V789" s="135">
        <v>10850</v>
      </c>
      <c r="W789" s="226">
        <f t="shared" si="93"/>
        <v>1600</v>
      </c>
      <c r="X789" s="226">
        <f t="shared" si="94"/>
        <v>1950</v>
      </c>
      <c r="Y789" s="226"/>
    </row>
    <row r="790" spans="1:25" s="140" customFormat="1" ht="16.5" customHeight="1">
      <c r="A790" s="136">
        <v>42170</v>
      </c>
      <c r="B790" s="226">
        <v>12800</v>
      </c>
      <c r="C790" s="5">
        <v>42166</v>
      </c>
      <c r="D790" s="135">
        <v>1670</v>
      </c>
      <c r="E790" s="135">
        <v>1655</v>
      </c>
      <c r="F790" s="135">
        <f t="shared" si="95"/>
        <v>15</v>
      </c>
      <c r="G790" s="139">
        <v>42124</v>
      </c>
      <c r="H790" s="46">
        <v>1836.2399999999998</v>
      </c>
      <c r="I790" s="46">
        <v>1790</v>
      </c>
      <c r="J790" s="131">
        <v>2334.011</v>
      </c>
      <c r="K790" s="138">
        <f t="shared" si="91"/>
        <v>1.2710816668845033</v>
      </c>
      <c r="L790" s="138">
        <f t="shared" si="92"/>
        <v>1.3039167597765362</v>
      </c>
      <c r="Q790" s="136">
        <v>42187</v>
      </c>
      <c r="R790" s="137">
        <v>11.845000000000001</v>
      </c>
      <c r="S790" s="136">
        <v>42159</v>
      </c>
      <c r="T790" s="135">
        <v>12800</v>
      </c>
      <c r="U790" s="135">
        <v>11100</v>
      </c>
      <c r="V790" s="135">
        <v>10680</v>
      </c>
      <c r="W790" s="226">
        <f t="shared" si="93"/>
        <v>1700</v>
      </c>
      <c r="X790" s="226">
        <f t="shared" si="94"/>
        <v>2120</v>
      </c>
      <c r="Y790" s="226"/>
    </row>
    <row r="791" spans="1:25" s="140" customFormat="1" ht="16.5" customHeight="1">
      <c r="A791" s="136">
        <v>42167</v>
      </c>
      <c r="B791" s="226">
        <v>12800</v>
      </c>
      <c r="C791" s="5">
        <v>42165</v>
      </c>
      <c r="D791" s="135">
        <v>1660</v>
      </c>
      <c r="E791" s="135">
        <v>1645</v>
      </c>
      <c r="F791" s="135">
        <f t="shared" si="95"/>
        <v>15</v>
      </c>
      <c r="G791" s="139">
        <v>42122</v>
      </c>
      <c r="H791" s="46">
        <v>1820.28</v>
      </c>
      <c r="I791" s="46">
        <v>1775</v>
      </c>
      <c r="J791" s="131">
        <v>2301.9360000000001</v>
      </c>
      <c r="K791" s="138">
        <f t="shared" si="91"/>
        <v>1.2646054453161053</v>
      </c>
      <c r="L791" s="138">
        <f t="shared" si="92"/>
        <v>1.2968653521126761</v>
      </c>
      <c r="Q791" s="136">
        <v>42186</v>
      </c>
      <c r="R791" s="137">
        <v>11.875</v>
      </c>
      <c r="S791" s="136">
        <v>42158</v>
      </c>
      <c r="T791" s="135">
        <v>12800</v>
      </c>
      <c r="U791" s="135">
        <v>11000</v>
      </c>
      <c r="V791" s="135">
        <v>10700</v>
      </c>
      <c r="W791" s="226">
        <f t="shared" si="93"/>
        <v>1800</v>
      </c>
      <c r="X791" s="226">
        <f t="shared" si="94"/>
        <v>2100</v>
      </c>
      <c r="Y791" s="226"/>
    </row>
    <row r="792" spans="1:25" s="140" customFormat="1" ht="16.5" customHeight="1">
      <c r="A792" s="136">
        <v>42166</v>
      </c>
      <c r="B792" s="226">
        <v>12800</v>
      </c>
      <c r="C792" s="5">
        <v>42164</v>
      </c>
      <c r="D792" s="135">
        <v>1660</v>
      </c>
      <c r="E792" s="135">
        <v>1635</v>
      </c>
      <c r="F792" s="135">
        <f t="shared" si="95"/>
        <v>25</v>
      </c>
      <c r="G792" s="139">
        <v>42121</v>
      </c>
      <c r="H792" s="46">
        <v>1792.56</v>
      </c>
      <c r="I792" s="46">
        <v>1765</v>
      </c>
      <c r="J792" s="131">
        <v>2283.9755</v>
      </c>
      <c r="K792" s="138">
        <f t="shared" si="91"/>
        <v>1.2741417302628644</v>
      </c>
      <c r="L792" s="138">
        <f t="shared" si="92"/>
        <v>1.2940371104815864</v>
      </c>
      <c r="Q792" s="136">
        <v>42185</v>
      </c>
      <c r="R792" s="137">
        <v>11.845000000000001</v>
      </c>
      <c r="S792" s="136">
        <v>42157</v>
      </c>
      <c r="T792" s="135">
        <v>12800</v>
      </c>
      <c r="U792" s="135">
        <v>11000</v>
      </c>
      <c r="V792" s="135">
        <v>10700</v>
      </c>
      <c r="W792" s="226">
        <f t="shared" si="93"/>
        <v>1800</v>
      </c>
      <c r="X792" s="226">
        <f t="shared" si="94"/>
        <v>2100</v>
      </c>
      <c r="Y792" s="226"/>
    </row>
    <row r="793" spans="1:25" s="140" customFormat="1" ht="16.5" customHeight="1">
      <c r="A793" s="136">
        <v>42165</v>
      </c>
      <c r="B793" s="226">
        <v>12800</v>
      </c>
      <c r="C793" s="5">
        <v>42163</v>
      </c>
      <c r="D793" s="135">
        <v>1670</v>
      </c>
      <c r="E793" s="135">
        <v>1635</v>
      </c>
      <c r="F793" s="135">
        <f t="shared" si="95"/>
        <v>35</v>
      </c>
      <c r="G793" s="139">
        <v>42118</v>
      </c>
      <c r="H793" s="46">
        <v>1730.3999999999999</v>
      </c>
      <c r="I793" s="46">
        <v>1722</v>
      </c>
      <c r="J793" s="131">
        <v>2173.79</v>
      </c>
      <c r="K793" s="138">
        <f t="shared" si="91"/>
        <v>1.2562355524734166</v>
      </c>
      <c r="L793" s="138">
        <f t="shared" si="92"/>
        <v>1.2623635307781649</v>
      </c>
      <c r="Q793" s="136">
        <v>42184</v>
      </c>
      <c r="R793" s="137">
        <v>11.771000000000001</v>
      </c>
      <c r="S793" s="136">
        <v>42156</v>
      </c>
      <c r="T793" s="135">
        <v>13100</v>
      </c>
      <c r="U793" s="135">
        <v>10850</v>
      </c>
      <c r="V793" s="135">
        <v>10550</v>
      </c>
      <c r="W793" s="226">
        <f t="shared" si="93"/>
        <v>2250</v>
      </c>
      <c r="X793" s="226">
        <f t="shared" si="94"/>
        <v>2550</v>
      </c>
      <c r="Y793" s="226"/>
    </row>
    <row r="794" spans="1:25" s="140" customFormat="1" ht="16.5" customHeight="1">
      <c r="A794" s="136">
        <v>42164</v>
      </c>
      <c r="B794" s="226">
        <v>12800</v>
      </c>
      <c r="C794" s="5">
        <v>42160</v>
      </c>
      <c r="D794" s="135">
        <v>1690</v>
      </c>
      <c r="E794" s="135">
        <v>1645</v>
      </c>
      <c r="F794" s="135">
        <f t="shared" si="95"/>
        <v>45</v>
      </c>
      <c r="G794" s="139">
        <v>42117</v>
      </c>
      <c r="H794" s="46">
        <v>1737.12</v>
      </c>
      <c r="I794" s="46">
        <v>1720</v>
      </c>
      <c r="J794" s="131">
        <v>2150.9355</v>
      </c>
      <c r="K794" s="138">
        <f t="shared" si="91"/>
        <v>1.2382192940038685</v>
      </c>
      <c r="L794" s="138">
        <f t="shared" si="92"/>
        <v>1.2505438953488373</v>
      </c>
      <c r="Q794" s="136">
        <v>42181</v>
      </c>
      <c r="R794" s="137">
        <v>11.374000000000001</v>
      </c>
      <c r="S794" s="136">
        <v>42153</v>
      </c>
      <c r="T794" s="135">
        <v>13100</v>
      </c>
      <c r="U794" s="135">
        <v>10850</v>
      </c>
      <c r="V794" s="135">
        <v>10450</v>
      </c>
      <c r="W794" s="226">
        <f t="shared" si="93"/>
        <v>2250</v>
      </c>
      <c r="X794" s="226">
        <f t="shared" si="94"/>
        <v>2650</v>
      </c>
      <c r="Y794" s="226"/>
    </row>
    <row r="795" spans="1:25" s="140" customFormat="1" ht="16.5" customHeight="1">
      <c r="A795" s="136">
        <v>42163</v>
      </c>
      <c r="B795" s="226">
        <v>12900</v>
      </c>
      <c r="C795" s="5">
        <v>42159</v>
      </c>
      <c r="D795" s="135">
        <v>1690</v>
      </c>
      <c r="E795" s="135">
        <v>1635</v>
      </c>
      <c r="F795" s="135">
        <f t="shared" si="95"/>
        <v>55</v>
      </c>
      <c r="G795" s="139">
        <v>42116</v>
      </c>
      <c r="H795" s="46">
        <v>1699.01</v>
      </c>
      <c r="I795" s="46">
        <v>1700</v>
      </c>
      <c r="J795" s="131">
        <v>2134.5149999999999</v>
      </c>
      <c r="K795" s="138">
        <f t="shared" si="91"/>
        <v>1.2563286855286313</v>
      </c>
      <c r="L795" s="138">
        <f t="shared" si="92"/>
        <v>1.2555970588235292</v>
      </c>
      <c r="Q795" s="136">
        <v>42180</v>
      </c>
      <c r="R795" s="137">
        <v>11.367000000000001</v>
      </c>
      <c r="S795" s="136">
        <v>42152</v>
      </c>
      <c r="T795" s="135">
        <v>13150</v>
      </c>
      <c r="U795" s="135">
        <v>10800</v>
      </c>
      <c r="V795" s="135">
        <v>10350</v>
      </c>
      <c r="W795" s="226">
        <f t="shared" si="93"/>
        <v>2350</v>
      </c>
      <c r="X795" s="226">
        <f t="shared" si="94"/>
        <v>2800</v>
      </c>
      <c r="Y795" s="226"/>
    </row>
    <row r="796" spans="1:25" s="140" customFormat="1" ht="16.5" customHeight="1">
      <c r="A796" s="136">
        <v>42160</v>
      </c>
      <c r="B796" s="226">
        <v>12800</v>
      </c>
      <c r="C796" s="5">
        <v>42158</v>
      </c>
      <c r="D796" s="135">
        <v>1670</v>
      </c>
      <c r="E796" s="135">
        <v>1615</v>
      </c>
      <c r="F796" s="135">
        <f t="shared" si="95"/>
        <v>55</v>
      </c>
      <c r="G796" s="139">
        <v>42115</v>
      </c>
      <c r="H796" s="46">
        <v>1708.56</v>
      </c>
      <c r="I796" s="46">
        <v>1696.9999999999998</v>
      </c>
      <c r="J796" s="131">
        <v>2133.9989999999998</v>
      </c>
      <c r="K796" s="138">
        <f t="shared" si="91"/>
        <v>1.2490044247787611</v>
      </c>
      <c r="L796" s="138">
        <f t="shared" si="92"/>
        <v>1.2575126694166177</v>
      </c>
      <c r="Q796" s="136">
        <v>42179</v>
      </c>
      <c r="R796" s="137">
        <v>11.237</v>
      </c>
      <c r="S796" s="136">
        <v>42151</v>
      </c>
      <c r="T796" s="135">
        <v>13150</v>
      </c>
      <c r="U796" s="135">
        <v>10800</v>
      </c>
      <c r="V796" s="135">
        <v>10300</v>
      </c>
      <c r="W796" s="226">
        <f t="shared" si="93"/>
        <v>2350</v>
      </c>
      <c r="X796" s="226">
        <f t="shared" si="94"/>
        <v>2850</v>
      </c>
      <c r="Y796" s="226"/>
    </row>
    <row r="797" spans="1:25" s="140" customFormat="1" ht="16.5" customHeight="1">
      <c r="A797" s="136">
        <v>42159</v>
      </c>
      <c r="B797" s="226">
        <v>12800</v>
      </c>
      <c r="C797" s="5">
        <v>42157</v>
      </c>
      <c r="D797" s="135">
        <v>1670</v>
      </c>
      <c r="E797" s="135">
        <v>1625</v>
      </c>
      <c r="F797" s="135">
        <f t="shared" si="95"/>
        <v>45</v>
      </c>
      <c r="G797" s="139">
        <v>42114</v>
      </c>
      <c r="H797" s="46">
        <v>1650.6</v>
      </c>
      <c r="I797" s="46">
        <v>1666.9999999999998</v>
      </c>
      <c r="J797" s="131">
        <v>2050.9295000000002</v>
      </c>
      <c r="K797" s="138">
        <f t="shared" si="91"/>
        <v>1.2425357445777294</v>
      </c>
      <c r="L797" s="138">
        <f t="shared" si="92"/>
        <v>1.2303116376724659</v>
      </c>
      <c r="Q797" s="136">
        <v>42178</v>
      </c>
      <c r="R797" s="137">
        <v>11.237</v>
      </c>
      <c r="S797" s="136">
        <v>42150</v>
      </c>
      <c r="T797" s="135">
        <v>13100</v>
      </c>
      <c r="U797" s="135">
        <v>10800</v>
      </c>
      <c r="V797" s="135">
        <v>10300</v>
      </c>
      <c r="W797" s="226">
        <f t="shared" si="93"/>
        <v>2300</v>
      </c>
      <c r="X797" s="226">
        <f t="shared" si="94"/>
        <v>2800</v>
      </c>
      <c r="Y797" s="226"/>
    </row>
    <row r="798" spans="1:25" s="140" customFormat="1" ht="16.5" customHeight="1">
      <c r="A798" s="136">
        <v>42158</v>
      </c>
      <c r="B798" s="226">
        <v>12800</v>
      </c>
      <c r="C798" s="5">
        <v>42156</v>
      </c>
      <c r="D798" s="135">
        <v>1670</v>
      </c>
      <c r="E798" s="135">
        <v>1635</v>
      </c>
      <c r="F798" s="135">
        <f t="shared" si="95"/>
        <v>35</v>
      </c>
      <c r="G798" s="139">
        <v>42111</v>
      </c>
      <c r="H798" s="46">
        <v>1668.24</v>
      </c>
      <c r="I798" s="46">
        <v>1665</v>
      </c>
      <c r="J798" s="131">
        <v>2053.8150000000001</v>
      </c>
      <c r="K798" s="138">
        <f t="shared" si="91"/>
        <v>1.2311268162854265</v>
      </c>
      <c r="L798" s="138">
        <f t="shared" si="92"/>
        <v>1.2335225225225226</v>
      </c>
      <c r="Q798" s="136">
        <v>42174</v>
      </c>
      <c r="R798" s="137">
        <v>11.237</v>
      </c>
      <c r="S798" s="136">
        <v>42149</v>
      </c>
      <c r="T798" s="135">
        <v>12600</v>
      </c>
      <c r="U798" s="135">
        <v>10800</v>
      </c>
      <c r="V798" s="135">
        <v>10400</v>
      </c>
      <c r="W798" s="226">
        <f t="shared" si="93"/>
        <v>1800</v>
      </c>
      <c r="X798" s="226">
        <f t="shared" si="94"/>
        <v>2200</v>
      </c>
      <c r="Y798" s="226"/>
    </row>
    <row r="799" spans="1:25" s="140" customFormat="1" ht="16.5" customHeight="1">
      <c r="A799" s="136">
        <v>42157</v>
      </c>
      <c r="B799" s="226">
        <v>12800</v>
      </c>
      <c r="C799" s="5">
        <v>42153</v>
      </c>
      <c r="D799" s="135">
        <v>1660</v>
      </c>
      <c r="E799" s="135">
        <v>1625</v>
      </c>
      <c r="F799" s="135">
        <f t="shared" si="95"/>
        <v>35</v>
      </c>
      <c r="G799" s="139">
        <v>42110</v>
      </c>
      <c r="H799" s="46">
        <v>1680</v>
      </c>
      <c r="I799" s="46">
        <v>1669</v>
      </c>
      <c r="J799" s="131">
        <v>2058.1880000000001</v>
      </c>
      <c r="K799" s="138">
        <f t="shared" si="91"/>
        <v>1.2251119047619048</v>
      </c>
      <c r="L799" s="138">
        <f t="shared" si="92"/>
        <v>1.2331863391252247</v>
      </c>
      <c r="Q799" s="136">
        <v>42173</v>
      </c>
      <c r="R799" s="137">
        <v>11.237</v>
      </c>
      <c r="S799" s="136">
        <v>42146</v>
      </c>
      <c r="T799" s="135">
        <v>12600</v>
      </c>
      <c r="U799" s="135">
        <v>10800</v>
      </c>
      <c r="V799" s="135">
        <v>10400</v>
      </c>
      <c r="W799" s="226">
        <f t="shared" si="93"/>
        <v>1800</v>
      </c>
      <c r="X799" s="226">
        <f t="shared" si="94"/>
        <v>2200</v>
      </c>
      <c r="Y799" s="226"/>
    </row>
    <row r="800" spans="1:25" s="140" customFormat="1" ht="16.5" customHeight="1">
      <c r="A800" s="136">
        <v>42156</v>
      </c>
      <c r="B800" s="226">
        <v>13100</v>
      </c>
      <c r="C800" s="5">
        <v>42152</v>
      </c>
      <c r="D800" s="135">
        <v>1650</v>
      </c>
      <c r="E800" s="135">
        <v>1615</v>
      </c>
      <c r="F800" s="135">
        <f t="shared" si="95"/>
        <v>35</v>
      </c>
      <c r="G800" s="139">
        <v>42109</v>
      </c>
      <c r="H800" s="46">
        <v>1669.92</v>
      </c>
      <c r="I800" s="46">
        <v>1660</v>
      </c>
      <c r="J800" s="131">
        <v>2038.374</v>
      </c>
      <c r="K800" s="138">
        <f t="shared" si="91"/>
        <v>1.2206417073871803</v>
      </c>
      <c r="L800" s="138">
        <f t="shared" si="92"/>
        <v>1.2279361445783132</v>
      </c>
      <c r="Q800" s="136">
        <v>42172</v>
      </c>
      <c r="R800" s="137">
        <v>11.148</v>
      </c>
      <c r="S800" s="136">
        <v>42145</v>
      </c>
      <c r="T800" s="135">
        <v>12800</v>
      </c>
      <c r="U800" s="135">
        <v>10800</v>
      </c>
      <c r="V800" s="135">
        <v>10450</v>
      </c>
      <c r="W800" s="226">
        <f t="shared" si="93"/>
        <v>2000</v>
      </c>
      <c r="X800" s="226">
        <f t="shared" si="94"/>
        <v>2350</v>
      </c>
      <c r="Y800" s="226"/>
    </row>
    <row r="801" spans="1:25" s="140" customFormat="1" ht="16.5" customHeight="1">
      <c r="A801" s="136">
        <v>42153</v>
      </c>
      <c r="B801" s="226">
        <v>13100</v>
      </c>
      <c r="C801" s="5">
        <v>42151</v>
      </c>
      <c r="D801" s="135">
        <v>1650</v>
      </c>
      <c r="E801" s="135">
        <v>1605</v>
      </c>
      <c r="F801" s="135">
        <f t="shared" si="95"/>
        <v>45</v>
      </c>
      <c r="G801" s="139">
        <v>42108</v>
      </c>
      <c r="H801" s="46">
        <v>1646.3999999999999</v>
      </c>
      <c r="I801" s="46">
        <v>1653</v>
      </c>
      <c r="J801" s="131">
        <v>2039.8700000000001</v>
      </c>
      <c r="K801" s="138">
        <f t="shared" si="91"/>
        <v>1.2389880952380954</v>
      </c>
      <c r="L801" s="138">
        <f t="shared" si="92"/>
        <v>1.2340411373260738</v>
      </c>
      <c r="Q801" s="136">
        <v>42171</v>
      </c>
      <c r="R801" s="137">
        <v>11.026</v>
      </c>
      <c r="S801" s="136">
        <v>42144</v>
      </c>
      <c r="T801" s="135">
        <v>12800</v>
      </c>
      <c r="U801" s="135">
        <v>10800</v>
      </c>
      <c r="V801" s="135">
        <v>10450</v>
      </c>
      <c r="W801" s="226">
        <f t="shared" si="93"/>
        <v>2000</v>
      </c>
      <c r="X801" s="226">
        <f t="shared" si="94"/>
        <v>2350</v>
      </c>
      <c r="Y801" s="226"/>
    </row>
    <row r="802" spans="1:25" s="140" customFormat="1" ht="16.5" customHeight="1">
      <c r="A802" s="136">
        <v>42152</v>
      </c>
      <c r="B802" s="226">
        <v>13150</v>
      </c>
      <c r="C802" s="5">
        <v>42150</v>
      </c>
      <c r="D802" s="135">
        <v>1650</v>
      </c>
      <c r="E802" s="135">
        <v>1595</v>
      </c>
      <c r="F802" s="135">
        <f t="shared" si="95"/>
        <v>55</v>
      </c>
      <c r="G802" s="139">
        <v>42107</v>
      </c>
      <c r="H802" s="46">
        <v>1649.2099999999998</v>
      </c>
      <c r="I802" s="46">
        <v>1665</v>
      </c>
      <c r="J802" s="131">
        <v>2034.924</v>
      </c>
      <c r="K802" s="138">
        <f t="shared" si="91"/>
        <v>1.2338780385760457</v>
      </c>
      <c r="L802" s="138">
        <f t="shared" si="92"/>
        <v>1.2221765765765766</v>
      </c>
      <c r="Q802" s="136">
        <v>42170</v>
      </c>
      <c r="R802" s="137">
        <v>10.962</v>
      </c>
      <c r="S802" s="136">
        <v>42143</v>
      </c>
      <c r="T802" s="135">
        <v>12900</v>
      </c>
      <c r="U802" s="135">
        <v>10800</v>
      </c>
      <c r="V802" s="135">
        <v>10550</v>
      </c>
      <c r="W802" s="226">
        <f t="shared" si="93"/>
        <v>2100</v>
      </c>
      <c r="X802" s="226">
        <f t="shared" si="94"/>
        <v>2350</v>
      </c>
      <c r="Y802" s="226"/>
    </row>
    <row r="803" spans="1:25" s="140" customFormat="1" ht="16.5" customHeight="1">
      <c r="A803" s="136">
        <v>42151</v>
      </c>
      <c r="B803" s="226">
        <v>13150</v>
      </c>
      <c r="C803" s="5">
        <v>42149</v>
      </c>
      <c r="D803" s="135">
        <v>1580</v>
      </c>
      <c r="E803" s="135">
        <v>1535</v>
      </c>
      <c r="F803" s="135">
        <f t="shared" si="95"/>
        <v>45</v>
      </c>
      <c r="G803" s="139">
        <v>42104</v>
      </c>
      <c r="H803" s="46">
        <v>1626.8</v>
      </c>
      <c r="I803" s="46">
        <v>1653</v>
      </c>
      <c r="J803" s="131">
        <v>1989.5849999999998</v>
      </c>
      <c r="K803" s="138">
        <f t="shared" si="91"/>
        <v>1.2230052864519301</v>
      </c>
      <c r="L803" s="138">
        <f t="shared" si="92"/>
        <v>1.2036206896551722</v>
      </c>
      <c r="Q803" s="136">
        <v>42167</v>
      </c>
      <c r="R803" s="137">
        <v>11.012</v>
      </c>
      <c r="S803" s="136">
        <v>42142</v>
      </c>
      <c r="T803" s="135">
        <v>12900</v>
      </c>
      <c r="U803" s="135">
        <v>10800</v>
      </c>
      <c r="V803" s="135">
        <v>10550</v>
      </c>
      <c r="W803" s="226">
        <f t="shared" si="93"/>
        <v>2100</v>
      </c>
      <c r="X803" s="226">
        <f t="shared" si="94"/>
        <v>2350</v>
      </c>
      <c r="Y803" s="226"/>
    </row>
    <row r="804" spans="1:25" s="140" customFormat="1" ht="16.5" customHeight="1">
      <c r="A804" s="136">
        <v>42150</v>
      </c>
      <c r="B804" s="226">
        <v>13100</v>
      </c>
      <c r="C804" s="5">
        <v>42146</v>
      </c>
      <c r="D804" s="135">
        <v>1570</v>
      </c>
      <c r="E804" s="135">
        <v>1535</v>
      </c>
      <c r="F804" s="135">
        <f t="shared" si="95"/>
        <v>35</v>
      </c>
      <c r="G804" s="139">
        <v>42103</v>
      </c>
      <c r="H804" s="46">
        <v>1616.8400000000001</v>
      </c>
      <c r="I804" s="46">
        <v>1650</v>
      </c>
      <c r="J804" s="131">
        <v>1982.7600000000002</v>
      </c>
      <c r="K804" s="138">
        <f t="shared" si="91"/>
        <v>1.226318003018233</v>
      </c>
      <c r="L804" s="138">
        <f t="shared" si="92"/>
        <v>1.2016727272727274</v>
      </c>
      <c r="Q804" s="136">
        <v>42166</v>
      </c>
      <c r="R804" s="137">
        <v>11.012</v>
      </c>
      <c r="S804" s="136">
        <v>42139</v>
      </c>
      <c r="T804" s="135">
        <v>12900</v>
      </c>
      <c r="U804" s="135">
        <v>10800</v>
      </c>
      <c r="V804" s="135">
        <v>10580</v>
      </c>
      <c r="W804" s="226">
        <f t="shared" si="93"/>
        <v>2100</v>
      </c>
      <c r="X804" s="226">
        <f t="shared" si="94"/>
        <v>2320</v>
      </c>
      <c r="Y804" s="226"/>
    </row>
    <row r="805" spans="1:25" s="140" customFormat="1" ht="16.5" customHeight="1">
      <c r="A805" s="136">
        <v>42149</v>
      </c>
      <c r="B805" s="226">
        <v>12600</v>
      </c>
      <c r="C805" s="5">
        <v>42145</v>
      </c>
      <c r="D805" s="135">
        <v>1560</v>
      </c>
      <c r="E805" s="135">
        <v>1525</v>
      </c>
      <c r="F805" s="135">
        <f t="shared" si="95"/>
        <v>35</v>
      </c>
      <c r="G805" s="139">
        <v>42102</v>
      </c>
      <c r="H805" s="46">
        <v>1651.7</v>
      </c>
      <c r="I805" s="46">
        <v>1673</v>
      </c>
      <c r="J805" s="131">
        <v>2035.9560000000001</v>
      </c>
      <c r="K805" s="138">
        <f t="shared" ref="K805:K868" si="96">J805/H805</f>
        <v>1.2326427317309439</v>
      </c>
      <c r="L805" s="138">
        <f t="shared" ref="L805:L868" si="97">J805/I805</f>
        <v>1.2169491930663479</v>
      </c>
      <c r="Q805" s="136">
        <v>42165</v>
      </c>
      <c r="R805" s="137">
        <v>10.972</v>
      </c>
      <c r="S805" s="136">
        <v>42138</v>
      </c>
      <c r="T805" s="135">
        <v>13000</v>
      </c>
      <c r="U805" s="135">
        <v>10800</v>
      </c>
      <c r="V805" s="135">
        <v>10580</v>
      </c>
      <c r="W805" s="226">
        <f t="shared" ref="W805:W868" si="98">T805-U805</f>
        <v>2200</v>
      </c>
      <c r="X805" s="226">
        <f t="shared" si="94"/>
        <v>2420</v>
      </c>
      <c r="Y805" s="226"/>
    </row>
    <row r="806" spans="1:25" s="140" customFormat="1" ht="16.5" customHeight="1">
      <c r="A806" s="136">
        <v>42146</v>
      </c>
      <c r="B806" s="226">
        <v>12600</v>
      </c>
      <c r="C806" s="5">
        <v>42144</v>
      </c>
      <c r="D806" s="135">
        <v>1550</v>
      </c>
      <c r="E806" s="135">
        <v>1525</v>
      </c>
      <c r="F806" s="135">
        <f t="shared" si="95"/>
        <v>25</v>
      </c>
      <c r="G806" s="139">
        <v>42101</v>
      </c>
      <c r="H806" s="46">
        <v>1676.6000000000001</v>
      </c>
      <c r="I806" s="46">
        <v>1682</v>
      </c>
      <c r="J806" s="131">
        <v>2078.8319999999999</v>
      </c>
      <c r="K806" s="138">
        <f t="shared" si="96"/>
        <v>1.2399093403316233</v>
      </c>
      <c r="L806" s="138">
        <f t="shared" si="97"/>
        <v>1.2359286563614744</v>
      </c>
      <c r="Q806" s="136">
        <v>42164</v>
      </c>
      <c r="R806" s="137">
        <v>10.972</v>
      </c>
      <c r="S806" s="136">
        <v>42137</v>
      </c>
      <c r="T806" s="135">
        <v>13000</v>
      </c>
      <c r="U806" s="135">
        <v>10850</v>
      </c>
      <c r="V806" s="135">
        <v>10600</v>
      </c>
      <c r="W806" s="226">
        <f t="shared" si="98"/>
        <v>2150</v>
      </c>
      <c r="X806" s="226">
        <f t="shared" si="94"/>
        <v>2400</v>
      </c>
      <c r="Y806" s="226"/>
    </row>
    <row r="807" spans="1:25" s="140" customFormat="1" ht="16.5" customHeight="1">
      <c r="A807" s="136">
        <v>42145</v>
      </c>
      <c r="B807" s="226">
        <v>12800</v>
      </c>
      <c r="C807" s="5">
        <v>42143</v>
      </c>
      <c r="D807" s="135">
        <v>1580</v>
      </c>
      <c r="E807" s="135">
        <v>1545</v>
      </c>
      <c r="F807" s="135">
        <f t="shared" si="95"/>
        <v>35</v>
      </c>
      <c r="G807" s="139">
        <v>42096</v>
      </c>
      <c r="H807" s="46">
        <v>1727.04</v>
      </c>
      <c r="I807" s="46">
        <v>1720</v>
      </c>
      <c r="J807" s="131">
        <v>2059.8009999999999</v>
      </c>
      <c r="K807" s="138">
        <f t="shared" si="96"/>
        <v>1.1926770659625718</v>
      </c>
      <c r="L807" s="138">
        <f t="shared" si="97"/>
        <v>1.1975587209302325</v>
      </c>
      <c r="Q807" s="136">
        <v>42163</v>
      </c>
      <c r="R807" s="137">
        <v>10.815</v>
      </c>
      <c r="S807" s="136">
        <v>42136</v>
      </c>
      <c r="T807" s="135">
        <v>13000</v>
      </c>
      <c r="U807" s="135">
        <v>10900</v>
      </c>
      <c r="V807" s="135">
        <v>10680</v>
      </c>
      <c r="W807" s="226">
        <f t="shared" si="98"/>
        <v>2100</v>
      </c>
      <c r="X807" s="226">
        <f t="shared" si="94"/>
        <v>2320</v>
      </c>
      <c r="Y807" s="226"/>
    </row>
    <row r="808" spans="1:25" s="140" customFormat="1" ht="16.5" customHeight="1">
      <c r="A808" s="136">
        <v>42144</v>
      </c>
      <c r="B808" s="226">
        <v>12800</v>
      </c>
      <c r="C808" s="5">
        <v>42142</v>
      </c>
      <c r="D808" s="135">
        <v>1580</v>
      </c>
      <c r="E808" s="135">
        <v>1545</v>
      </c>
      <c r="F808" s="135">
        <f t="shared" si="95"/>
        <v>35</v>
      </c>
      <c r="G808" s="139">
        <v>42095</v>
      </c>
      <c r="H808" s="46">
        <v>1700.67</v>
      </c>
      <c r="I808" s="46">
        <v>1716.9999999999998</v>
      </c>
      <c r="J808" s="131">
        <v>2032.8329999999999</v>
      </c>
      <c r="K808" s="138">
        <f t="shared" si="96"/>
        <v>1.1953130236906631</v>
      </c>
      <c r="L808" s="138">
        <f t="shared" si="97"/>
        <v>1.1839446709376822</v>
      </c>
      <c r="Q808" s="136">
        <v>42160</v>
      </c>
      <c r="R808" s="137">
        <v>10.815</v>
      </c>
      <c r="S808" s="136">
        <v>42135</v>
      </c>
      <c r="T808" s="135">
        <v>13100</v>
      </c>
      <c r="U808" s="135">
        <v>10900</v>
      </c>
      <c r="V808" s="135">
        <v>10680</v>
      </c>
      <c r="W808" s="226">
        <f t="shared" si="98"/>
        <v>2200</v>
      </c>
      <c r="X808" s="226">
        <f t="shared" si="94"/>
        <v>2420</v>
      </c>
      <c r="Y808" s="226"/>
    </row>
    <row r="809" spans="1:25" s="140" customFormat="1" ht="16.5" customHeight="1">
      <c r="A809" s="136">
        <v>42143</v>
      </c>
      <c r="B809" s="226">
        <v>12900</v>
      </c>
      <c r="C809" s="5">
        <v>42139</v>
      </c>
      <c r="D809" s="135">
        <v>1560</v>
      </c>
      <c r="E809" s="135">
        <v>1535</v>
      </c>
      <c r="F809" s="135">
        <f t="shared" si="95"/>
        <v>25</v>
      </c>
      <c r="G809" s="139">
        <v>42094</v>
      </c>
      <c r="H809" s="46">
        <v>1708.97</v>
      </c>
      <c r="I809" s="46">
        <v>1694</v>
      </c>
      <c r="J809" s="131">
        <v>2022.702</v>
      </c>
      <c r="K809" s="138">
        <f t="shared" si="96"/>
        <v>1.1835795830236926</v>
      </c>
      <c r="L809" s="138">
        <f t="shared" si="97"/>
        <v>1.194038961038961</v>
      </c>
      <c r="Q809" s="136">
        <v>42159</v>
      </c>
      <c r="R809" s="137">
        <v>10.803000000000001</v>
      </c>
      <c r="S809" s="136">
        <v>42132</v>
      </c>
      <c r="T809" s="135">
        <v>13000</v>
      </c>
      <c r="U809" s="135">
        <v>11000</v>
      </c>
      <c r="V809" s="135">
        <v>10680</v>
      </c>
      <c r="W809" s="226">
        <f t="shared" si="98"/>
        <v>2000</v>
      </c>
      <c r="X809" s="226">
        <f t="shared" si="94"/>
        <v>2320</v>
      </c>
      <c r="Y809" s="226"/>
    </row>
    <row r="810" spans="1:25" s="140" customFormat="1" ht="16.5" customHeight="1">
      <c r="A810" s="136">
        <v>42142</v>
      </c>
      <c r="B810" s="226">
        <v>12900</v>
      </c>
      <c r="C810" s="5">
        <v>42138</v>
      </c>
      <c r="D810" s="135">
        <v>1560</v>
      </c>
      <c r="E810" s="135">
        <v>1535</v>
      </c>
      <c r="F810" s="135">
        <f t="shared" si="95"/>
        <v>25</v>
      </c>
      <c r="G810" s="139">
        <v>42093</v>
      </c>
      <c r="H810" s="46">
        <v>1726.3999999999999</v>
      </c>
      <c r="I810" s="46">
        <v>1705</v>
      </c>
      <c r="J810" s="131">
        <v>2036.3039999999999</v>
      </c>
      <c r="K810" s="138">
        <f t="shared" si="96"/>
        <v>1.1795088044485635</v>
      </c>
      <c r="L810" s="138">
        <f t="shared" si="97"/>
        <v>1.1943131964809384</v>
      </c>
      <c r="Q810" s="136">
        <v>42158</v>
      </c>
      <c r="R810" s="137">
        <v>10.669</v>
      </c>
      <c r="S810" s="136">
        <v>42131</v>
      </c>
      <c r="T810" s="135">
        <v>13200</v>
      </c>
      <c r="U810" s="135">
        <v>11000</v>
      </c>
      <c r="V810" s="135">
        <v>10700</v>
      </c>
      <c r="W810" s="226">
        <f t="shared" si="98"/>
        <v>2200</v>
      </c>
      <c r="X810" s="226">
        <f t="shared" si="94"/>
        <v>2500</v>
      </c>
      <c r="Y810" s="226"/>
    </row>
    <row r="811" spans="1:25" s="140" customFormat="1" ht="16.5" customHeight="1">
      <c r="A811" s="136">
        <v>42139</v>
      </c>
      <c r="B811" s="226">
        <v>12900</v>
      </c>
      <c r="C811" s="5">
        <v>42137</v>
      </c>
      <c r="D811" s="135">
        <v>1570</v>
      </c>
      <c r="E811" s="135">
        <v>1535</v>
      </c>
      <c r="F811" s="135">
        <f t="shared" si="95"/>
        <v>35</v>
      </c>
      <c r="G811" s="139">
        <v>42090</v>
      </c>
      <c r="H811" s="46">
        <v>1774.92</v>
      </c>
      <c r="I811" s="46">
        <v>1710.9999999999998</v>
      </c>
      <c r="J811" s="131">
        <v>2061.9334999999996</v>
      </c>
      <c r="K811" s="138">
        <f t="shared" si="96"/>
        <v>1.1617050345931081</v>
      </c>
      <c r="L811" s="138">
        <f t="shared" si="97"/>
        <v>1.2051043249561659</v>
      </c>
      <c r="Q811" s="136">
        <v>42157</v>
      </c>
      <c r="R811" s="137">
        <v>10.638999999999999</v>
      </c>
      <c r="S811" s="136">
        <v>42130</v>
      </c>
      <c r="T811" s="135">
        <v>13400</v>
      </c>
      <c r="U811" s="135">
        <v>11000</v>
      </c>
      <c r="V811" s="135">
        <v>10750</v>
      </c>
      <c r="W811" s="226">
        <f t="shared" si="98"/>
        <v>2400</v>
      </c>
      <c r="X811" s="226">
        <f t="shared" si="94"/>
        <v>2650</v>
      </c>
      <c r="Y811" s="226"/>
    </row>
    <row r="812" spans="1:25" s="140" customFormat="1" ht="16.5" customHeight="1">
      <c r="A812" s="136">
        <v>42138</v>
      </c>
      <c r="B812" s="226">
        <v>13000</v>
      </c>
      <c r="C812" s="5">
        <v>42136</v>
      </c>
      <c r="D812" s="135">
        <v>1570</v>
      </c>
      <c r="E812" s="135">
        <v>1535</v>
      </c>
      <c r="F812" s="135">
        <f t="shared" si="95"/>
        <v>35</v>
      </c>
      <c r="G812" s="139">
        <v>42089</v>
      </c>
      <c r="H812" s="46">
        <v>1814.3999999999999</v>
      </c>
      <c r="I812" s="46">
        <v>1734</v>
      </c>
      <c r="J812" s="131">
        <v>2104.7714999999998</v>
      </c>
      <c r="K812" s="138">
        <f t="shared" si="96"/>
        <v>1.1600372023809524</v>
      </c>
      <c r="L812" s="138">
        <f t="shared" si="97"/>
        <v>1.2138243944636677</v>
      </c>
      <c r="Q812" s="136">
        <v>42156</v>
      </c>
      <c r="R812" s="137">
        <v>10.638999999999999</v>
      </c>
      <c r="S812" s="136">
        <v>42129</v>
      </c>
      <c r="T812" s="135">
        <v>13400</v>
      </c>
      <c r="U812" s="135">
        <v>11000</v>
      </c>
      <c r="V812" s="135">
        <v>10750</v>
      </c>
      <c r="W812" s="226">
        <f t="shared" si="98"/>
        <v>2400</v>
      </c>
      <c r="X812" s="226">
        <f t="shared" si="94"/>
        <v>2650</v>
      </c>
      <c r="Y812" s="226"/>
    </row>
    <row r="813" spans="1:25" s="140" customFormat="1" ht="16.5" customHeight="1">
      <c r="A813" s="136">
        <v>42137</v>
      </c>
      <c r="B813" s="226">
        <v>13000</v>
      </c>
      <c r="C813" s="5">
        <v>42135</v>
      </c>
      <c r="D813" s="135">
        <v>1580</v>
      </c>
      <c r="E813" s="135">
        <v>1525</v>
      </c>
      <c r="F813" s="135">
        <f t="shared" si="95"/>
        <v>55</v>
      </c>
      <c r="G813" s="139">
        <v>42088</v>
      </c>
      <c r="H813" s="46">
        <v>1795.92</v>
      </c>
      <c r="I813" s="46">
        <v>1725</v>
      </c>
      <c r="J813" s="131">
        <v>2080.4369999999999</v>
      </c>
      <c r="K813" s="138">
        <f t="shared" si="96"/>
        <v>1.1584240946144593</v>
      </c>
      <c r="L813" s="138">
        <f t="shared" si="97"/>
        <v>1.2060504347826086</v>
      </c>
      <c r="Q813" s="136">
        <v>42153</v>
      </c>
      <c r="R813" s="137">
        <v>10.589</v>
      </c>
      <c r="S813" s="136">
        <v>42128</v>
      </c>
      <c r="T813" s="135">
        <v>13700</v>
      </c>
      <c r="U813" s="135">
        <v>11000</v>
      </c>
      <c r="V813" s="135">
        <v>10550</v>
      </c>
      <c r="W813" s="226">
        <f t="shared" si="98"/>
        <v>2700</v>
      </c>
      <c r="X813" s="226">
        <f t="shared" si="94"/>
        <v>3150</v>
      </c>
      <c r="Y813" s="226"/>
    </row>
    <row r="814" spans="1:25" s="140" customFormat="1" ht="16.5" customHeight="1">
      <c r="A814" s="136">
        <v>42136</v>
      </c>
      <c r="B814" s="226">
        <v>13000</v>
      </c>
      <c r="C814" s="5">
        <v>42132</v>
      </c>
      <c r="D814" s="135">
        <v>1570</v>
      </c>
      <c r="E814" s="135">
        <v>1525</v>
      </c>
      <c r="F814" s="135">
        <f t="shared" si="95"/>
        <v>45</v>
      </c>
      <c r="G814" s="139">
        <v>42087</v>
      </c>
      <c r="H814" s="46">
        <v>1800.27</v>
      </c>
      <c r="I814" s="46">
        <v>1730</v>
      </c>
      <c r="J814" s="131">
        <v>2102.355</v>
      </c>
      <c r="K814" s="138">
        <f t="shared" si="96"/>
        <v>1.1677998300254961</v>
      </c>
      <c r="L814" s="138">
        <f t="shared" si="97"/>
        <v>1.2152341040462429</v>
      </c>
      <c r="Q814" s="136">
        <v>42152</v>
      </c>
      <c r="R814" s="137">
        <v>10.568</v>
      </c>
      <c r="S814" s="136">
        <v>42124</v>
      </c>
      <c r="T814" s="135">
        <v>13000</v>
      </c>
      <c r="U814" s="135">
        <v>10900</v>
      </c>
      <c r="V814" s="135">
        <v>10500</v>
      </c>
      <c r="W814" s="226">
        <f t="shared" si="98"/>
        <v>2100</v>
      </c>
      <c r="X814" s="226">
        <f t="shared" si="94"/>
        <v>2500</v>
      </c>
      <c r="Y814" s="226"/>
    </row>
    <row r="815" spans="1:25" s="140" customFormat="1" ht="16.5" customHeight="1">
      <c r="A815" s="136">
        <v>42135</v>
      </c>
      <c r="B815" s="226">
        <v>13100</v>
      </c>
      <c r="C815" s="5">
        <v>42131</v>
      </c>
      <c r="D815" s="135">
        <v>1550</v>
      </c>
      <c r="E815" s="135">
        <v>1525</v>
      </c>
      <c r="F815" s="135">
        <f t="shared" si="95"/>
        <v>25</v>
      </c>
      <c r="G815" s="139">
        <v>42086</v>
      </c>
      <c r="H815" s="46">
        <v>1798.4399999999998</v>
      </c>
      <c r="I815" s="46">
        <v>1720</v>
      </c>
      <c r="J815" s="131">
        <v>2090.0909999999999</v>
      </c>
      <c r="K815" s="138">
        <f t="shared" si="96"/>
        <v>1.1621688796957363</v>
      </c>
      <c r="L815" s="138">
        <f t="shared" si="97"/>
        <v>1.2151691860465115</v>
      </c>
      <c r="Q815" s="136">
        <v>42151</v>
      </c>
      <c r="R815" s="137">
        <v>10.548</v>
      </c>
      <c r="S815" s="136">
        <v>42123</v>
      </c>
      <c r="T815" s="135">
        <v>13000</v>
      </c>
      <c r="U815" s="135">
        <v>10900</v>
      </c>
      <c r="V815" s="135">
        <v>10500</v>
      </c>
      <c r="W815" s="226">
        <f t="shared" si="98"/>
        <v>2100</v>
      </c>
      <c r="X815" s="226">
        <f t="shared" si="94"/>
        <v>2500</v>
      </c>
      <c r="Y815" s="226"/>
    </row>
    <row r="816" spans="1:25" s="140" customFormat="1" ht="16.5" customHeight="1">
      <c r="A816" s="136">
        <v>42132</v>
      </c>
      <c r="B816" s="226">
        <v>13000</v>
      </c>
      <c r="C816" s="5">
        <v>42130</v>
      </c>
      <c r="D816" s="135">
        <v>1580</v>
      </c>
      <c r="E816" s="135">
        <v>1535</v>
      </c>
      <c r="F816" s="135">
        <f t="shared" si="95"/>
        <v>45</v>
      </c>
      <c r="G816" s="139">
        <v>42083</v>
      </c>
      <c r="H816" s="46">
        <v>1747.15</v>
      </c>
      <c r="I816" s="46">
        <v>1713</v>
      </c>
      <c r="J816" s="131">
        <v>2024.672</v>
      </c>
      <c r="K816" s="138">
        <f t="shared" si="96"/>
        <v>1.1588426866611339</v>
      </c>
      <c r="L816" s="138">
        <f t="shared" si="97"/>
        <v>1.1819451255107998</v>
      </c>
      <c r="Q816" s="136">
        <v>42150</v>
      </c>
      <c r="R816" s="137">
        <v>10.499000000000001</v>
      </c>
      <c r="S816" s="136">
        <v>42121</v>
      </c>
      <c r="T816" s="135">
        <v>12900</v>
      </c>
      <c r="U816" s="135">
        <v>10900</v>
      </c>
      <c r="V816" s="135">
        <v>10580</v>
      </c>
      <c r="W816" s="226">
        <f t="shared" si="98"/>
        <v>2000</v>
      </c>
      <c r="X816" s="226">
        <f t="shared" si="94"/>
        <v>2320</v>
      </c>
      <c r="Y816" s="226"/>
    </row>
    <row r="817" spans="1:25" s="140" customFormat="1" ht="16.5" customHeight="1">
      <c r="A817" s="136">
        <v>42131</v>
      </c>
      <c r="B817" s="226">
        <v>13200</v>
      </c>
      <c r="C817" s="5">
        <v>42129</v>
      </c>
      <c r="D817" s="135">
        <v>1580</v>
      </c>
      <c r="E817" s="135">
        <v>1525</v>
      </c>
      <c r="F817" s="135">
        <f t="shared" si="95"/>
        <v>55</v>
      </c>
      <c r="G817" s="139">
        <v>42082</v>
      </c>
      <c r="H817" s="46">
        <v>1749.64</v>
      </c>
      <c r="I817" s="46">
        <v>1716.9999999999998</v>
      </c>
      <c r="J817" s="131">
        <v>2023.9559999999999</v>
      </c>
      <c r="K817" s="138">
        <f t="shared" si="96"/>
        <v>1.1567842527605678</v>
      </c>
      <c r="L817" s="138">
        <f t="shared" si="97"/>
        <v>1.1787746068724521</v>
      </c>
      <c r="Q817" s="136">
        <v>42149</v>
      </c>
      <c r="R817" s="137">
        <v>10.289</v>
      </c>
      <c r="S817" s="136">
        <v>42118</v>
      </c>
      <c r="T817" s="135">
        <v>12300</v>
      </c>
      <c r="U817" s="135">
        <v>10900</v>
      </c>
      <c r="V817" s="135">
        <v>10580</v>
      </c>
      <c r="W817" s="226">
        <f t="shared" si="98"/>
        <v>1400</v>
      </c>
      <c r="X817" s="226">
        <f t="shared" si="94"/>
        <v>1720</v>
      </c>
      <c r="Y817" s="226"/>
    </row>
    <row r="818" spans="1:25" s="140" customFormat="1" ht="16.5" customHeight="1">
      <c r="A818" s="136">
        <v>42130</v>
      </c>
      <c r="B818" s="226">
        <v>13400</v>
      </c>
      <c r="C818" s="5">
        <v>42128</v>
      </c>
      <c r="D818" s="135">
        <v>1590</v>
      </c>
      <c r="E818" s="135">
        <v>1525</v>
      </c>
      <c r="F818" s="135">
        <f t="shared" si="95"/>
        <v>65</v>
      </c>
      <c r="G818" s="139">
        <v>42081</v>
      </c>
      <c r="H818" s="46">
        <v>1755.45</v>
      </c>
      <c r="I818" s="46">
        <v>1723</v>
      </c>
      <c r="J818" s="131">
        <v>2005.4475</v>
      </c>
      <c r="K818" s="138">
        <f t="shared" si="96"/>
        <v>1.1424122019994873</v>
      </c>
      <c r="L818" s="138">
        <f t="shared" si="97"/>
        <v>1.1639277423099246</v>
      </c>
      <c r="Q818" s="136">
        <v>42146</v>
      </c>
      <c r="R818" s="137">
        <v>10.29</v>
      </c>
      <c r="S818" s="136">
        <v>42117</v>
      </c>
      <c r="T818" s="135">
        <v>12500</v>
      </c>
      <c r="U818" s="135">
        <v>11000</v>
      </c>
      <c r="V818" s="135">
        <v>10600</v>
      </c>
      <c r="W818" s="226">
        <f t="shared" si="98"/>
        <v>1500</v>
      </c>
      <c r="X818" s="226">
        <f t="shared" si="94"/>
        <v>1900</v>
      </c>
      <c r="Y818" s="226"/>
    </row>
    <row r="819" spans="1:25" s="140" customFormat="1" ht="16.5" customHeight="1">
      <c r="A819" s="136">
        <v>42129</v>
      </c>
      <c r="B819" s="226">
        <v>13400</v>
      </c>
      <c r="C819" s="5">
        <v>42124</v>
      </c>
      <c r="D819" s="135">
        <v>1520</v>
      </c>
      <c r="E819" s="135">
        <v>1475</v>
      </c>
      <c r="F819" s="135">
        <f t="shared" si="95"/>
        <v>45</v>
      </c>
      <c r="G819" s="139">
        <v>42080</v>
      </c>
      <c r="H819" s="46">
        <v>1738.4</v>
      </c>
      <c r="I819" s="46">
        <v>1730</v>
      </c>
      <c r="J819" s="131">
        <v>2008.8</v>
      </c>
      <c r="K819" s="138">
        <f t="shared" si="96"/>
        <v>1.1555453290381958</v>
      </c>
      <c r="L819" s="138">
        <f t="shared" si="97"/>
        <v>1.1611560693641618</v>
      </c>
      <c r="Q819" s="136">
        <v>42145</v>
      </c>
      <c r="R819" s="137">
        <v>10.29</v>
      </c>
      <c r="S819" s="136">
        <v>42116</v>
      </c>
      <c r="T819" s="135">
        <v>12200</v>
      </c>
      <c r="U819" s="135">
        <v>11000</v>
      </c>
      <c r="V819" s="135">
        <v>10600</v>
      </c>
      <c r="W819" s="226">
        <f t="shared" si="98"/>
        <v>1200</v>
      </c>
      <c r="X819" s="226">
        <f t="shared" si="94"/>
        <v>1600</v>
      </c>
      <c r="Y819" s="226"/>
    </row>
    <row r="820" spans="1:25" s="140" customFormat="1" ht="16.5" customHeight="1">
      <c r="A820" s="136">
        <v>42128</v>
      </c>
      <c r="B820" s="226">
        <v>13700</v>
      </c>
      <c r="C820" s="5">
        <v>42123</v>
      </c>
      <c r="D820" s="135">
        <v>1510</v>
      </c>
      <c r="E820" s="135">
        <v>1465</v>
      </c>
      <c r="F820" s="135">
        <f t="shared" si="95"/>
        <v>45</v>
      </c>
      <c r="G820" s="139">
        <v>42079</v>
      </c>
      <c r="H820" s="46">
        <v>1723.64</v>
      </c>
      <c r="I820" s="46">
        <v>1725</v>
      </c>
      <c r="J820" s="131">
        <v>2009.0260000000001</v>
      </c>
      <c r="K820" s="138">
        <f t="shared" si="96"/>
        <v>1.1655716971061243</v>
      </c>
      <c r="L820" s="138">
        <f t="shared" si="97"/>
        <v>1.1646527536231885</v>
      </c>
      <c r="Q820" s="136">
        <v>42144</v>
      </c>
      <c r="R820" s="137">
        <v>10.3</v>
      </c>
      <c r="S820" s="136">
        <v>42115</v>
      </c>
      <c r="T820" s="135">
        <v>12300</v>
      </c>
      <c r="U820" s="135">
        <v>11100</v>
      </c>
      <c r="V820" s="135">
        <v>10600</v>
      </c>
      <c r="W820" s="226">
        <f t="shared" si="98"/>
        <v>1200</v>
      </c>
      <c r="X820" s="226">
        <f t="shared" si="94"/>
        <v>1700</v>
      </c>
      <c r="Y820" s="226"/>
    </row>
    <row r="821" spans="1:25" s="140" customFormat="1" ht="16.5" customHeight="1">
      <c r="A821" s="136">
        <v>42124</v>
      </c>
      <c r="B821" s="226">
        <v>13000</v>
      </c>
      <c r="C821" s="5">
        <v>42122</v>
      </c>
      <c r="D821" s="135">
        <v>1530</v>
      </c>
      <c r="E821" s="135">
        <v>1475</v>
      </c>
      <c r="F821" s="135">
        <f t="shared" si="95"/>
        <v>55</v>
      </c>
      <c r="G821" s="139">
        <v>42076</v>
      </c>
      <c r="H821" s="46">
        <v>1749.0600000000002</v>
      </c>
      <c r="I821" s="46">
        <v>1715</v>
      </c>
      <c r="J821" s="131">
        <v>2035.0529999999999</v>
      </c>
      <c r="K821" s="138">
        <f t="shared" si="96"/>
        <v>1.1635124009467941</v>
      </c>
      <c r="L821" s="138">
        <f t="shared" si="97"/>
        <v>1.1866198250728863</v>
      </c>
      <c r="Q821" s="136">
        <v>42143</v>
      </c>
      <c r="R821" s="137">
        <v>10.29</v>
      </c>
      <c r="S821" s="136">
        <v>42114</v>
      </c>
      <c r="T821" s="135">
        <v>12000</v>
      </c>
      <c r="U821" s="135">
        <v>10900</v>
      </c>
      <c r="V821" s="135">
        <v>10600</v>
      </c>
      <c r="W821" s="226">
        <f t="shared" si="98"/>
        <v>1100</v>
      </c>
      <c r="X821" s="226">
        <f t="shared" si="94"/>
        <v>1400</v>
      </c>
      <c r="Y821" s="226"/>
    </row>
    <row r="822" spans="1:25" s="140" customFormat="1" ht="16.5" customHeight="1">
      <c r="A822" s="136">
        <v>42123</v>
      </c>
      <c r="B822" s="226">
        <v>13000</v>
      </c>
      <c r="C822" s="5">
        <v>42121</v>
      </c>
      <c r="D822" s="135">
        <v>1510</v>
      </c>
      <c r="E822" s="135">
        <v>1475</v>
      </c>
      <c r="F822" s="135">
        <f t="shared" si="95"/>
        <v>35</v>
      </c>
      <c r="G822" s="139">
        <v>42075</v>
      </c>
      <c r="H822" s="46">
        <v>1732.6600000000003</v>
      </c>
      <c r="I822" s="46">
        <v>1720</v>
      </c>
      <c r="J822" s="131">
        <v>2053.2539999999999</v>
      </c>
      <c r="K822" s="138">
        <f t="shared" si="96"/>
        <v>1.1850299539436471</v>
      </c>
      <c r="L822" s="138">
        <f t="shared" si="97"/>
        <v>1.1937523255813953</v>
      </c>
      <c r="Q822" s="136">
        <v>42142</v>
      </c>
      <c r="R822" s="137">
        <v>10.202</v>
      </c>
      <c r="S822" s="136">
        <v>42111</v>
      </c>
      <c r="T822" s="135">
        <v>12000</v>
      </c>
      <c r="U822" s="135">
        <v>10500</v>
      </c>
      <c r="V822" s="135">
        <v>10500</v>
      </c>
      <c r="W822" s="226">
        <f t="shared" si="98"/>
        <v>1500</v>
      </c>
      <c r="X822" s="226">
        <f t="shared" si="94"/>
        <v>1500</v>
      </c>
      <c r="Y822" s="226"/>
    </row>
    <row r="823" spans="1:25" s="140" customFormat="1" ht="16.5" customHeight="1">
      <c r="A823" s="136">
        <v>42121</v>
      </c>
      <c r="B823" s="226">
        <v>12900</v>
      </c>
      <c r="C823" s="5">
        <v>42118</v>
      </c>
      <c r="D823" s="135">
        <v>1490</v>
      </c>
      <c r="E823" s="135">
        <v>1445</v>
      </c>
      <c r="F823" s="135">
        <f t="shared" si="95"/>
        <v>45</v>
      </c>
      <c r="G823" s="139">
        <v>42074</v>
      </c>
      <c r="H823" s="46">
        <v>1709.7000000000003</v>
      </c>
      <c r="I823" s="46">
        <v>1710</v>
      </c>
      <c r="J823" s="131">
        <v>2028.9885000000002</v>
      </c>
      <c r="K823" s="138">
        <f t="shared" si="96"/>
        <v>1.1867511844183189</v>
      </c>
      <c r="L823" s="138">
        <f t="shared" si="97"/>
        <v>1.1865429824561404</v>
      </c>
      <c r="Q823" s="136">
        <v>42139</v>
      </c>
      <c r="R823" s="137">
        <v>10.045999999999999</v>
      </c>
      <c r="S823" s="136">
        <v>42110</v>
      </c>
      <c r="T823" s="135">
        <v>12000</v>
      </c>
      <c r="U823" s="135">
        <v>10000</v>
      </c>
      <c r="V823" s="135">
        <v>10400</v>
      </c>
      <c r="W823" s="226">
        <f t="shared" si="98"/>
        <v>2000</v>
      </c>
      <c r="X823" s="226">
        <f t="shared" si="94"/>
        <v>1600</v>
      </c>
      <c r="Y823" s="226"/>
    </row>
    <row r="824" spans="1:25" s="140" customFormat="1" ht="16.5" customHeight="1">
      <c r="A824" s="136">
        <v>42118</v>
      </c>
      <c r="B824" s="226">
        <v>12300</v>
      </c>
      <c r="C824" s="5">
        <v>42117</v>
      </c>
      <c r="D824" s="135">
        <v>1480</v>
      </c>
      <c r="E824" s="135">
        <v>1445</v>
      </c>
      <c r="F824" s="135">
        <f t="shared" si="95"/>
        <v>35</v>
      </c>
      <c r="G824" s="139">
        <v>42073</v>
      </c>
      <c r="H824" s="46">
        <v>1732.21</v>
      </c>
      <c r="I824" s="46">
        <v>1715</v>
      </c>
      <c r="J824" s="131">
        <v>1994.653</v>
      </c>
      <c r="K824" s="138">
        <f t="shared" si="96"/>
        <v>1.1515076116637128</v>
      </c>
      <c r="L824" s="138">
        <f t="shared" si="97"/>
        <v>1.163062973760933</v>
      </c>
      <c r="Q824" s="136">
        <v>42138</v>
      </c>
      <c r="R824" s="137">
        <v>10.045999999999999</v>
      </c>
      <c r="S824" s="136">
        <v>42109</v>
      </c>
      <c r="T824" s="135">
        <v>12000</v>
      </c>
      <c r="U824" s="135">
        <v>9900</v>
      </c>
      <c r="V824" s="135">
        <v>10350</v>
      </c>
      <c r="W824" s="226">
        <f t="shared" si="98"/>
        <v>2100</v>
      </c>
      <c r="X824" s="226">
        <f t="shared" si="94"/>
        <v>1650</v>
      </c>
      <c r="Y824" s="226"/>
    </row>
    <row r="825" spans="1:25" s="140" customFormat="1" ht="16.5" customHeight="1">
      <c r="A825" s="136">
        <v>42117</v>
      </c>
      <c r="B825" s="226">
        <v>12500</v>
      </c>
      <c r="C825" s="5">
        <v>42116</v>
      </c>
      <c r="D825" s="135">
        <v>1470</v>
      </c>
      <c r="E825" s="135">
        <v>1445</v>
      </c>
      <c r="F825" s="135">
        <f t="shared" si="95"/>
        <v>25</v>
      </c>
      <c r="G825" s="139">
        <v>42072</v>
      </c>
      <c r="H825" s="46">
        <v>1747.9799999999998</v>
      </c>
      <c r="I825" s="46">
        <v>1722</v>
      </c>
      <c r="J825" s="131">
        <v>2046.5555000000002</v>
      </c>
      <c r="K825" s="138">
        <f t="shared" si="96"/>
        <v>1.170811736976396</v>
      </c>
      <c r="L825" s="138">
        <f t="shared" si="97"/>
        <v>1.188475900116144</v>
      </c>
      <c r="Q825" s="136">
        <v>42137</v>
      </c>
      <c r="R825" s="137">
        <v>10.058999999999999</v>
      </c>
      <c r="S825" s="136">
        <v>42108</v>
      </c>
      <c r="T825" s="135">
        <v>11800</v>
      </c>
      <c r="U825" s="135">
        <v>9850</v>
      </c>
      <c r="V825" s="135">
        <v>10150</v>
      </c>
      <c r="W825" s="226">
        <f t="shared" si="98"/>
        <v>1950</v>
      </c>
      <c r="X825" s="226">
        <f t="shared" si="94"/>
        <v>1650</v>
      </c>
      <c r="Y825" s="226"/>
    </row>
    <row r="826" spans="1:25" s="140" customFormat="1" ht="16.5" customHeight="1">
      <c r="A826" s="136">
        <v>42116</v>
      </c>
      <c r="B826" s="226">
        <v>12200</v>
      </c>
      <c r="C826" s="5">
        <v>42115</v>
      </c>
      <c r="D826" s="135">
        <v>1470</v>
      </c>
      <c r="E826" s="135">
        <v>1425</v>
      </c>
      <c r="F826" s="135">
        <f t="shared" si="95"/>
        <v>45</v>
      </c>
      <c r="G826" s="139">
        <v>42069</v>
      </c>
      <c r="H826" s="46">
        <v>1742.17</v>
      </c>
      <c r="I826" s="46">
        <v>1722</v>
      </c>
      <c r="J826" s="131">
        <v>2026.9199999999998</v>
      </c>
      <c r="K826" s="138">
        <f t="shared" si="96"/>
        <v>1.163445587973619</v>
      </c>
      <c r="L826" s="138">
        <f t="shared" si="97"/>
        <v>1.1770731707317073</v>
      </c>
      <c r="Q826" s="136">
        <v>42136</v>
      </c>
      <c r="R826" s="137">
        <v>9.8209999999999997</v>
      </c>
      <c r="S826" s="136">
        <v>42107</v>
      </c>
      <c r="T826" s="135">
        <v>11800</v>
      </c>
      <c r="U826" s="135">
        <v>9800</v>
      </c>
      <c r="V826" s="135">
        <v>10200</v>
      </c>
      <c r="W826" s="226">
        <f t="shared" si="98"/>
        <v>2000</v>
      </c>
      <c r="X826" s="226">
        <f t="shared" si="94"/>
        <v>1600</v>
      </c>
      <c r="Y826" s="226"/>
    </row>
    <row r="827" spans="1:25" s="140" customFormat="1" ht="16.5" customHeight="1">
      <c r="A827" s="136">
        <v>42115</v>
      </c>
      <c r="B827" s="226">
        <v>12300</v>
      </c>
      <c r="C827" s="5">
        <v>42114</v>
      </c>
      <c r="D827" s="135">
        <v>1450</v>
      </c>
      <c r="E827" s="135">
        <v>1405</v>
      </c>
      <c r="F827" s="135">
        <f t="shared" si="95"/>
        <v>45</v>
      </c>
      <c r="G827" s="139">
        <v>42068</v>
      </c>
      <c r="H827" s="46">
        <v>1779.52</v>
      </c>
      <c r="I827" s="46">
        <v>1790</v>
      </c>
      <c r="J827" s="131">
        <v>2045.7570000000001</v>
      </c>
      <c r="K827" s="138">
        <f t="shared" si="96"/>
        <v>1.14961169304082</v>
      </c>
      <c r="L827" s="138">
        <f t="shared" si="97"/>
        <v>1.1428810055865921</v>
      </c>
      <c r="Q827" s="136">
        <v>42135</v>
      </c>
      <c r="R827" s="137">
        <v>9.7040000000000006</v>
      </c>
      <c r="S827" s="136">
        <v>42104</v>
      </c>
      <c r="T827" s="135">
        <v>11600</v>
      </c>
      <c r="U827" s="135">
        <v>9500</v>
      </c>
      <c r="V827" s="135">
        <v>9850</v>
      </c>
      <c r="W827" s="226">
        <f t="shared" si="98"/>
        <v>2100</v>
      </c>
      <c r="X827" s="226">
        <f t="shared" si="94"/>
        <v>1750</v>
      </c>
      <c r="Y827" s="226"/>
    </row>
    <row r="828" spans="1:25" s="140" customFormat="1" ht="16.5" customHeight="1">
      <c r="A828" s="136">
        <v>42114</v>
      </c>
      <c r="B828" s="226">
        <v>12000</v>
      </c>
      <c r="C828" s="5">
        <v>42111</v>
      </c>
      <c r="D828" s="135">
        <v>1450</v>
      </c>
      <c r="E828" s="135">
        <v>1405</v>
      </c>
      <c r="F828" s="135">
        <f t="shared" si="95"/>
        <v>45</v>
      </c>
      <c r="G828" s="139">
        <v>42067</v>
      </c>
      <c r="H828" s="46">
        <v>1843.8</v>
      </c>
      <c r="I828" s="46">
        <v>1808</v>
      </c>
      <c r="J828" s="131">
        <v>2063.1325000000002</v>
      </c>
      <c r="K828" s="138">
        <f t="shared" si="96"/>
        <v>1.1189567740535851</v>
      </c>
      <c r="L828" s="138">
        <f t="shared" si="97"/>
        <v>1.1411131084070798</v>
      </c>
      <c r="Q828" s="136">
        <v>42132</v>
      </c>
      <c r="R828" s="137">
        <v>9.7629999999999999</v>
      </c>
      <c r="S828" s="136">
        <v>42103</v>
      </c>
      <c r="T828" s="135">
        <v>11600</v>
      </c>
      <c r="U828" s="135">
        <v>9400</v>
      </c>
      <c r="V828" s="135">
        <v>9800</v>
      </c>
      <c r="W828" s="226">
        <f t="shared" si="98"/>
        <v>2200</v>
      </c>
      <c r="X828" s="226">
        <f t="shared" si="94"/>
        <v>1800</v>
      </c>
      <c r="Y828" s="226"/>
    </row>
    <row r="829" spans="1:25" s="140" customFormat="1" ht="16.5" customHeight="1">
      <c r="A829" s="136">
        <v>42111</v>
      </c>
      <c r="B829" s="226">
        <v>12000</v>
      </c>
      <c r="C829" s="5">
        <v>42110</v>
      </c>
      <c r="D829" s="135">
        <v>1450</v>
      </c>
      <c r="E829" s="135">
        <v>1405</v>
      </c>
      <c r="F829" s="135">
        <f t="shared" si="95"/>
        <v>45</v>
      </c>
      <c r="G829" s="139">
        <v>42066</v>
      </c>
      <c r="H829" s="46">
        <v>1837.08</v>
      </c>
      <c r="I829" s="46">
        <v>1815</v>
      </c>
      <c r="J829" s="131">
        <v>2054.1734999999999</v>
      </c>
      <c r="K829" s="138">
        <f t="shared" si="96"/>
        <v>1.1181731334509113</v>
      </c>
      <c r="L829" s="138">
        <f t="shared" si="97"/>
        <v>1.1317760330578512</v>
      </c>
      <c r="Q829" s="136">
        <v>42131</v>
      </c>
      <c r="R829" s="137">
        <v>9.7349999999999994</v>
      </c>
      <c r="S829" s="136">
        <v>42102</v>
      </c>
      <c r="T829" s="135">
        <v>12000</v>
      </c>
      <c r="U829" s="135">
        <v>9250</v>
      </c>
      <c r="V829" s="135">
        <v>9800</v>
      </c>
      <c r="W829" s="226">
        <f t="shared" si="98"/>
        <v>2750</v>
      </c>
      <c r="X829" s="226">
        <f t="shared" si="94"/>
        <v>2200</v>
      </c>
      <c r="Y829" s="226"/>
    </row>
    <row r="830" spans="1:25" s="140" customFormat="1" ht="16.5" customHeight="1">
      <c r="A830" s="136">
        <v>42110</v>
      </c>
      <c r="B830" s="226">
        <v>12000</v>
      </c>
      <c r="C830" s="5">
        <v>42109</v>
      </c>
      <c r="D830" s="135">
        <v>1450</v>
      </c>
      <c r="E830" s="135">
        <v>1395</v>
      </c>
      <c r="F830" s="135">
        <f t="shared" si="95"/>
        <v>55</v>
      </c>
      <c r="G830" s="139">
        <v>42065</v>
      </c>
      <c r="H830" s="46">
        <v>1843.4299999999998</v>
      </c>
      <c r="I830" s="46">
        <v>1835</v>
      </c>
      <c r="J830" s="131">
        <v>2112.0499999999997</v>
      </c>
      <c r="K830" s="138">
        <f t="shared" si="96"/>
        <v>1.1457174940193009</v>
      </c>
      <c r="L830" s="138">
        <f t="shared" si="97"/>
        <v>1.1509809264305175</v>
      </c>
      <c r="Q830" s="136">
        <v>42130</v>
      </c>
      <c r="R830" s="137">
        <v>9.8249999999999993</v>
      </c>
      <c r="S830" s="136">
        <v>42101</v>
      </c>
      <c r="T830" s="135">
        <v>12400</v>
      </c>
      <c r="U830" s="135">
        <v>9200</v>
      </c>
      <c r="V830" s="135">
        <v>9800</v>
      </c>
      <c r="W830" s="226">
        <f t="shared" si="98"/>
        <v>3200</v>
      </c>
      <c r="X830" s="226">
        <f t="shared" si="94"/>
        <v>2600</v>
      </c>
      <c r="Y830" s="226"/>
    </row>
    <row r="831" spans="1:25" s="140" customFormat="1" ht="16.5" customHeight="1">
      <c r="A831" s="136">
        <v>42109</v>
      </c>
      <c r="B831" s="226">
        <v>12000</v>
      </c>
      <c r="C831" s="5">
        <v>42108</v>
      </c>
      <c r="D831" s="135">
        <v>1450</v>
      </c>
      <c r="E831" s="135">
        <v>1395</v>
      </c>
      <c r="F831" s="135">
        <f t="shared" si="95"/>
        <v>55</v>
      </c>
      <c r="G831" s="139">
        <v>42062</v>
      </c>
      <c r="H831" s="46">
        <v>1863.9599999999998</v>
      </c>
      <c r="I831" s="46">
        <v>1820</v>
      </c>
      <c r="J831" s="131">
        <v>2145.0239999999999</v>
      </c>
      <c r="K831" s="138">
        <f t="shared" si="96"/>
        <v>1.1507886435331232</v>
      </c>
      <c r="L831" s="138">
        <f t="shared" si="97"/>
        <v>1.1785846153846153</v>
      </c>
      <c r="Q831" s="136">
        <v>42129</v>
      </c>
      <c r="R831" s="137">
        <v>10.019</v>
      </c>
      <c r="S831" s="136">
        <v>42097</v>
      </c>
      <c r="T831" s="135">
        <v>12300</v>
      </c>
      <c r="U831" s="135">
        <v>9000</v>
      </c>
      <c r="V831" s="135">
        <v>9750</v>
      </c>
      <c r="W831" s="226">
        <f t="shared" si="98"/>
        <v>3300</v>
      </c>
      <c r="X831" s="226">
        <f t="shared" si="94"/>
        <v>2550</v>
      </c>
      <c r="Y831" s="226"/>
    </row>
    <row r="832" spans="1:25" s="140" customFormat="1" ht="16.5" customHeight="1">
      <c r="A832" s="136">
        <v>42108</v>
      </c>
      <c r="B832" s="226">
        <v>11800</v>
      </c>
      <c r="C832" s="5">
        <v>42107</v>
      </c>
      <c r="D832" s="135">
        <v>1450</v>
      </c>
      <c r="E832" s="135">
        <v>1395</v>
      </c>
      <c r="F832" s="135">
        <f t="shared" si="95"/>
        <v>55</v>
      </c>
      <c r="G832" s="139">
        <v>42061</v>
      </c>
      <c r="H832" s="46">
        <v>1837.08</v>
      </c>
      <c r="I832" s="46">
        <v>1835</v>
      </c>
      <c r="J832" s="131">
        <v>2169.2849999999999</v>
      </c>
      <c r="K832" s="138">
        <f t="shared" si="96"/>
        <v>1.1808331700307009</v>
      </c>
      <c r="L832" s="138">
        <f t="shared" si="97"/>
        <v>1.1821716621253404</v>
      </c>
      <c r="Q832" s="136">
        <v>42128</v>
      </c>
      <c r="R832" s="137">
        <v>9.7669999999999995</v>
      </c>
      <c r="S832" s="136">
        <v>42096</v>
      </c>
      <c r="T832" s="135">
        <v>12300</v>
      </c>
      <c r="U832" s="135">
        <v>9000</v>
      </c>
      <c r="V832" s="135">
        <v>9750</v>
      </c>
      <c r="W832" s="226">
        <f t="shared" si="98"/>
        <v>3300</v>
      </c>
      <c r="X832" s="226">
        <f t="shared" si="94"/>
        <v>2550</v>
      </c>
      <c r="Y832" s="226"/>
    </row>
    <row r="833" spans="1:25" s="140" customFormat="1" ht="16.5" customHeight="1">
      <c r="A833" s="136">
        <v>42107</v>
      </c>
      <c r="B833" s="226">
        <v>11800</v>
      </c>
      <c r="C833" s="5">
        <v>42104</v>
      </c>
      <c r="D833" s="135">
        <v>1430</v>
      </c>
      <c r="E833" s="135">
        <v>1385</v>
      </c>
      <c r="F833" s="135">
        <f t="shared" si="95"/>
        <v>45</v>
      </c>
      <c r="G833" s="139">
        <v>42060</v>
      </c>
      <c r="H833" s="46">
        <v>1801.8</v>
      </c>
      <c r="I833" s="46">
        <v>1810</v>
      </c>
      <c r="J833" s="131">
        <v>2097.6595000000002</v>
      </c>
      <c r="K833" s="138">
        <f t="shared" si="96"/>
        <v>1.1642021867021868</v>
      </c>
      <c r="L833" s="138">
        <f t="shared" si="97"/>
        <v>1.1589279005524864</v>
      </c>
      <c r="Q833" s="136">
        <v>42124</v>
      </c>
      <c r="R833" s="137">
        <v>9.9659999999999993</v>
      </c>
      <c r="S833" s="136">
        <v>42095</v>
      </c>
      <c r="T833" s="135">
        <v>11900</v>
      </c>
      <c r="U833" s="135">
        <v>9000</v>
      </c>
      <c r="V833" s="135">
        <v>9750</v>
      </c>
      <c r="W833" s="226">
        <f t="shared" si="98"/>
        <v>2900</v>
      </c>
      <c r="X833" s="226">
        <f t="shared" si="94"/>
        <v>2150</v>
      </c>
      <c r="Y833" s="226"/>
    </row>
    <row r="834" spans="1:25" s="140" customFormat="1" ht="16.5" customHeight="1">
      <c r="A834" s="136">
        <v>42104</v>
      </c>
      <c r="B834" s="226">
        <v>11600</v>
      </c>
      <c r="C834" s="5">
        <v>42103</v>
      </c>
      <c r="D834" s="135">
        <v>1450</v>
      </c>
      <c r="E834" s="135">
        <v>1385</v>
      </c>
      <c r="F834" s="135">
        <f t="shared" si="95"/>
        <v>65</v>
      </c>
      <c r="G834" s="139">
        <v>42052</v>
      </c>
      <c r="H834" s="46">
        <v>1834.56</v>
      </c>
      <c r="I834" s="46">
        <v>1827</v>
      </c>
      <c r="J834" s="131">
        <v>2215.8375000000001</v>
      </c>
      <c r="K834" s="138">
        <f t="shared" si="96"/>
        <v>1.2078304879644166</v>
      </c>
      <c r="L834" s="138">
        <f t="shared" si="97"/>
        <v>1.2128284072249591</v>
      </c>
      <c r="Q834" s="136">
        <v>42123</v>
      </c>
      <c r="R834" s="137">
        <v>9.9909999999999997</v>
      </c>
      <c r="S834" s="136">
        <v>42094</v>
      </c>
      <c r="T834" s="135">
        <v>11900</v>
      </c>
      <c r="U834" s="135">
        <v>9000</v>
      </c>
      <c r="V834" s="135">
        <v>9780</v>
      </c>
      <c r="W834" s="226">
        <f t="shared" si="98"/>
        <v>2900</v>
      </c>
      <c r="X834" s="226">
        <f t="shared" si="94"/>
        <v>2120</v>
      </c>
      <c r="Y834" s="226"/>
    </row>
    <row r="835" spans="1:25" s="140" customFormat="1" ht="16.5" customHeight="1">
      <c r="A835" s="136">
        <v>42103</v>
      </c>
      <c r="B835" s="226">
        <v>11600</v>
      </c>
      <c r="C835" s="5">
        <v>42102</v>
      </c>
      <c r="D835" s="135">
        <v>1470</v>
      </c>
      <c r="E835" s="135">
        <v>1395</v>
      </c>
      <c r="F835" s="135">
        <f t="shared" si="95"/>
        <v>75</v>
      </c>
      <c r="G835" s="139">
        <v>42051</v>
      </c>
      <c r="H835" s="46">
        <v>1862.2799999999997</v>
      </c>
      <c r="I835" s="46">
        <v>1861</v>
      </c>
      <c r="J835" s="131">
        <v>2254.4</v>
      </c>
      <c r="K835" s="138">
        <f t="shared" si="96"/>
        <v>1.210559099598342</v>
      </c>
      <c r="L835" s="138">
        <f t="shared" si="97"/>
        <v>1.2113917248790973</v>
      </c>
      <c r="Q835" s="136">
        <v>42122</v>
      </c>
      <c r="R835" s="137">
        <v>9.9120000000000008</v>
      </c>
      <c r="S835" s="136">
        <v>42093</v>
      </c>
      <c r="T835" s="135">
        <v>12000</v>
      </c>
      <c r="U835" s="135">
        <v>9000</v>
      </c>
      <c r="V835" s="135">
        <v>9750</v>
      </c>
      <c r="W835" s="226">
        <f t="shared" si="98"/>
        <v>3000</v>
      </c>
      <c r="X835" s="226">
        <f t="shared" si="94"/>
        <v>2250</v>
      </c>
      <c r="Y835" s="226"/>
    </row>
    <row r="836" spans="1:25" s="140" customFormat="1" ht="16.5" customHeight="1">
      <c r="A836" s="136">
        <v>42102</v>
      </c>
      <c r="B836" s="226">
        <v>12000</v>
      </c>
      <c r="C836" s="5">
        <v>42101</v>
      </c>
      <c r="D836" s="135">
        <v>1480</v>
      </c>
      <c r="E836" s="135">
        <v>1405</v>
      </c>
      <c r="F836" s="135">
        <f t="shared" si="95"/>
        <v>75</v>
      </c>
      <c r="G836" s="139">
        <v>42048</v>
      </c>
      <c r="H836" s="46">
        <v>1851.36</v>
      </c>
      <c r="I836" s="46">
        <v>1853.0000000000002</v>
      </c>
      <c r="J836" s="131">
        <v>2229.3924999999999</v>
      </c>
      <c r="K836" s="138">
        <f t="shared" si="96"/>
        <v>1.2041917833376545</v>
      </c>
      <c r="L836" s="138">
        <f t="shared" si="97"/>
        <v>1.2031260118726388</v>
      </c>
      <c r="Q836" s="136">
        <v>42121</v>
      </c>
      <c r="R836" s="137">
        <v>9.9120000000000008</v>
      </c>
      <c r="S836" s="136">
        <v>42090</v>
      </c>
      <c r="T836" s="135">
        <v>12000</v>
      </c>
      <c r="U836" s="135">
        <v>8900</v>
      </c>
      <c r="V836" s="135">
        <v>9700</v>
      </c>
      <c r="W836" s="226">
        <f t="shared" si="98"/>
        <v>3100</v>
      </c>
      <c r="X836" s="226">
        <f t="shared" si="94"/>
        <v>2300</v>
      </c>
      <c r="Y836" s="226"/>
    </row>
    <row r="837" spans="1:25" s="140" customFormat="1" ht="16.5" customHeight="1">
      <c r="A837" s="136">
        <v>42101</v>
      </c>
      <c r="B837" s="226">
        <v>12400</v>
      </c>
      <c r="C837" s="5">
        <v>42097</v>
      </c>
      <c r="D837" s="135">
        <v>1490</v>
      </c>
      <c r="E837" s="135">
        <v>1405</v>
      </c>
      <c r="F837" s="135">
        <f t="shared" si="95"/>
        <v>85</v>
      </c>
      <c r="G837" s="139">
        <v>42047</v>
      </c>
      <c r="H837" s="46">
        <v>1827</v>
      </c>
      <c r="I837" s="46">
        <v>1840</v>
      </c>
      <c r="J837" s="131">
        <v>2180.5619999999999</v>
      </c>
      <c r="K837" s="138">
        <f t="shared" si="96"/>
        <v>1.19352052545156</v>
      </c>
      <c r="L837" s="138">
        <f t="shared" si="97"/>
        <v>1.1850880434782609</v>
      </c>
      <c r="Q837" s="136">
        <v>42118</v>
      </c>
      <c r="R837" s="137">
        <v>9.9369999999999994</v>
      </c>
      <c r="S837" s="136">
        <v>42089</v>
      </c>
      <c r="T837" s="135">
        <v>12000</v>
      </c>
      <c r="U837" s="135">
        <v>8900</v>
      </c>
      <c r="V837" s="135">
        <v>9600</v>
      </c>
      <c r="W837" s="226">
        <f t="shared" si="98"/>
        <v>3100</v>
      </c>
      <c r="X837" s="226">
        <f t="shared" si="94"/>
        <v>2400</v>
      </c>
      <c r="Y837" s="226"/>
    </row>
    <row r="838" spans="1:25" s="140" customFormat="1" ht="16.5" customHeight="1">
      <c r="A838" s="136">
        <v>42097</v>
      </c>
      <c r="B838" s="226">
        <v>12300</v>
      </c>
      <c r="C838" s="5">
        <v>42096</v>
      </c>
      <c r="D838" s="135">
        <v>1490</v>
      </c>
      <c r="E838" s="135">
        <v>1405</v>
      </c>
      <c r="F838" s="135">
        <f t="shared" si="95"/>
        <v>85</v>
      </c>
      <c r="G838" s="139">
        <v>42045</v>
      </c>
      <c r="H838" s="46">
        <v>1784.1599999999999</v>
      </c>
      <c r="I838" s="46">
        <v>1835.9999999999998</v>
      </c>
      <c r="J838" s="131">
        <v>2172.3119999999999</v>
      </c>
      <c r="K838" s="138">
        <f t="shared" si="96"/>
        <v>1.2175544794188862</v>
      </c>
      <c r="L838" s="138">
        <f t="shared" si="97"/>
        <v>1.1831764705882355</v>
      </c>
      <c r="Q838" s="136">
        <v>42117</v>
      </c>
      <c r="R838" s="137">
        <v>9.9480000000000004</v>
      </c>
      <c r="S838" s="136">
        <v>42088</v>
      </c>
      <c r="T838" s="135">
        <v>12200</v>
      </c>
      <c r="U838" s="135">
        <v>8800</v>
      </c>
      <c r="V838" s="135">
        <v>9500</v>
      </c>
      <c r="W838" s="226">
        <f t="shared" si="98"/>
        <v>3400</v>
      </c>
      <c r="X838" s="226">
        <f t="shared" si="94"/>
        <v>2700</v>
      </c>
      <c r="Y838" s="226"/>
    </row>
    <row r="839" spans="1:25" s="140" customFormat="1" ht="16.5" customHeight="1">
      <c r="A839" s="136">
        <v>42096</v>
      </c>
      <c r="B839" s="226">
        <v>12300</v>
      </c>
      <c r="C839" s="5">
        <v>42095</v>
      </c>
      <c r="D839" s="135">
        <v>1490</v>
      </c>
      <c r="E839" s="135">
        <v>1385</v>
      </c>
      <c r="F839" s="135">
        <f t="shared" si="95"/>
        <v>105</v>
      </c>
      <c r="G839" s="139">
        <v>42044</v>
      </c>
      <c r="H839" s="46">
        <v>1801.8</v>
      </c>
      <c r="I839" s="46">
        <v>1808</v>
      </c>
      <c r="J839" s="131">
        <v>2188.8000000000002</v>
      </c>
      <c r="K839" s="138">
        <f t="shared" si="96"/>
        <v>1.214785214785215</v>
      </c>
      <c r="L839" s="138">
        <f t="shared" si="97"/>
        <v>1.2106194690265488</v>
      </c>
      <c r="Q839" s="136">
        <v>42116</v>
      </c>
      <c r="R839" s="137">
        <v>10.089</v>
      </c>
      <c r="S839" s="136">
        <v>42087</v>
      </c>
      <c r="T839" s="135">
        <v>12400</v>
      </c>
      <c r="U839" s="135">
        <v>8850</v>
      </c>
      <c r="V839" s="135">
        <v>9500</v>
      </c>
      <c r="W839" s="226">
        <f t="shared" si="98"/>
        <v>3550</v>
      </c>
      <c r="X839" s="226">
        <f t="shared" si="94"/>
        <v>2900</v>
      </c>
      <c r="Y839" s="226"/>
    </row>
    <row r="840" spans="1:25" s="140" customFormat="1" ht="16.5" customHeight="1">
      <c r="A840" s="136">
        <v>42095</v>
      </c>
      <c r="B840" s="226">
        <v>11900</v>
      </c>
      <c r="C840" s="5">
        <v>42094</v>
      </c>
      <c r="D840" s="135">
        <v>1490</v>
      </c>
      <c r="E840" s="135">
        <v>1395</v>
      </c>
      <c r="F840" s="135">
        <f t="shared" si="95"/>
        <v>95</v>
      </c>
      <c r="G840" s="139">
        <v>42041</v>
      </c>
      <c r="H840" s="46">
        <v>1757.2799999999997</v>
      </c>
      <c r="I840" s="46">
        <v>1785</v>
      </c>
      <c r="J840" s="131">
        <v>2200.5744999999997</v>
      </c>
      <c r="K840" s="138">
        <f t="shared" si="96"/>
        <v>1.2522617340435218</v>
      </c>
      <c r="L840" s="138">
        <f t="shared" si="97"/>
        <v>1.2328148459383752</v>
      </c>
      <c r="Q840" s="136">
        <v>42115</v>
      </c>
      <c r="R840" s="137">
        <v>10.279</v>
      </c>
      <c r="S840" s="136">
        <v>42086</v>
      </c>
      <c r="T840" s="135">
        <v>12200</v>
      </c>
      <c r="U840" s="135">
        <v>8850</v>
      </c>
      <c r="V840" s="135">
        <v>9500</v>
      </c>
      <c r="W840" s="226">
        <f t="shared" si="98"/>
        <v>3350</v>
      </c>
      <c r="X840" s="226">
        <f t="shared" si="94"/>
        <v>2700</v>
      </c>
      <c r="Y840" s="226"/>
    </row>
    <row r="841" spans="1:25" s="140" customFormat="1" ht="16.5" customHeight="1">
      <c r="A841" s="136">
        <v>42094</v>
      </c>
      <c r="B841" s="226">
        <v>11900</v>
      </c>
      <c r="C841" s="5">
        <v>42093</v>
      </c>
      <c r="D841" s="135">
        <v>1490</v>
      </c>
      <c r="E841" s="135">
        <v>1395</v>
      </c>
      <c r="F841" s="135">
        <f t="shared" si="95"/>
        <v>95</v>
      </c>
      <c r="G841" s="139">
        <v>42040</v>
      </c>
      <c r="H841" s="46">
        <v>1754.4</v>
      </c>
      <c r="I841" s="46">
        <v>1751.9999999999998</v>
      </c>
      <c r="J841" s="131">
        <v>2132</v>
      </c>
      <c r="K841" s="138">
        <f t="shared" si="96"/>
        <v>1.2152302781577746</v>
      </c>
      <c r="L841" s="138">
        <f t="shared" si="97"/>
        <v>1.2168949771689499</v>
      </c>
      <c r="Q841" s="136">
        <v>42114</v>
      </c>
      <c r="R841" s="137">
        <v>10.375</v>
      </c>
      <c r="S841" s="136">
        <v>42083</v>
      </c>
      <c r="T841" s="135">
        <v>11900</v>
      </c>
      <c r="U841" s="135">
        <v>8850</v>
      </c>
      <c r="V841" s="135">
        <v>9550</v>
      </c>
      <c r="W841" s="226">
        <f t="shared" si="98"/>
        <v>3050</v>
      </c>
      <c r="X841" s="226">
        <f t="shared" si="94"/>
        <v>2350</v>
      </c>
      <c r="Y841" s="226"/>
    </row>
    <row r="842" spans="1:25" s="140" customFormat="1" ht="16.5" customHeight="1">
      <c r="A842" s="136">
        <v>42093</v>
      </c>
      <c r="B842" s="226">
        <v>12000</v>
      </c>
      <c r="C842" s="5">
        <v>42090</v>
      </c>
      <c r="D842" s="135">
        <v>1490</v>
      </c>
      <c r="E842" s="135">
        <v>1405</v>
      </c>
      <c r="F842" s="135">
        <f t="shared" si="95"/>
        <v>85</v>
      </c>
      <c r="G842" s="139">
        <v>42039</v>
      </c>
      <c r="H842" s="46">
        <v>1775.65</v>
      </c>
      <c r="I842" s="46">
        <v>1745</v>
      </c>
      <c r="J842" s="131">
        <v>2161.35</v>
      </c>
      <c r="K842" s="138">
        <f t="shared" si="96"/>
        <v>1.2172162306760903</v>
      </c>
      <c r="L842" s="138">
        <f t="shared" si="97"/>
        <v>1.2385959885386819</v>
      </c>
      <c r="Q842" s="136">
        <v>42111</v>
      </c>
      <c r="R842" s="137">
        <v>10.473000000000001</v>
      </c>
      <c r="S842" s="136">
        <v>42082</v>
      </c>
      <c r="T842" s="135">
        <v>11900</v>
      </c>
      <c r="U842" s="135">
        <v>8900</v>
      </c>
      <c r="V842" s="135">
        <v>9600</v>
      </c>
      <c r="W842" s="226">
        <f t="shared" si="98"/>
        <v>3000</v>
      </c>
      <c r="X842" s="226">
        <f t="shared" si="94"/>
        <v>2300</v>
      </c>
      <c r="Y842" s="226"/>
    </row>
    <row r="843" spans="1:25" s="140" customFormat="1" ht="16.5" customHeight="1">
      <c r="A843" s="136">
        <v>42090</v>
      </c>
      <c r="B843" s="226">
        <v>12000</v>
      </c>
      <c r="C843" s="5">
        <v>42089</v>
      </c>
      <c r="D843" s="135">
        <v>1510</v>
      </c>
      <c r="E843" s="135">
        <v>1415</v>
      </c>
      <c r="F843" s="135">
        <f t="shared" si="95"/>
        <v>95</v>
      </c>
      <c r="G843" s="139">
        <v>42038</v>
      </c>
      <c r="H843" s="46">
        <v>1740.8000000000002</v>
      </c>
      <c r="I843" s="46">
        <v>1747</v>
      </c>
      <c r="J843" s="131">
        <v>2120.8160000000003</v>
      </c>
      <c r="K843" s="138">
        <f t="shared" si="96"/>
        <v>1.2182996323529411</v>
      </c>
      <c r="L843" s="138">
        <f t="shared" si="97"/>
        <v>1.2139759587864913</v>
      </c>
      <c r="Q843" s="136">
        <v>42110</v>
      </c>
      <c r="R843" s="137">
        <v>10.473000000000001</v>
      </c>
      <c r="S843" s="136">
        <v>42081</v>
      </c>
      <c r="T843" s="135">
        <v>11900</v>
      </c>
      <c r="U843" s="135">
        <v>8900</v>
      </c>
      <c r="V843" s="135">
        <v>9600</v>
      </c>
      <c r="W843" s="226">
        <f t="shared" si="98"/>
        <v>3000</v>
      </c>
      <c r="X843" s="226">
        <f t="shared" si="94"/>
        <v>2300</v>
      </c>
      <c r="Y843" s="226"/>
    </row>
    <row r="844" spans="1:25" s="140" customFormat="1" ht="16.5" customHeight="1">
      <c r="A844" s="136">
        <v>42089</v>
      </c>
      <c r="B844" s="226">
        <v>12000</v>
      </c>
      <c r="C844" s="5">
        <v>42088</v>
      </c>
      <c r="D844" s="135">
        <v>1500</v>
      </c>
      <c r="E844" s="135">
        <v>1415</v>
      </c>
      <c r="F844" s="135">
        <f t="shared" si="95"/>
        <v>85</v>
      </c>
      <c r="G844" s="139">
        <v>42037</v>
      </c>
      <c r="H844" s="46">
        <v>1719.5500000000002</v>
      </c>
      <c r="I844" s="46">
        <v>1726.9999999999998</v>
      </c>
      <c r="J844" s="131">
        <v>2118.1489999999999</v>
      </c>
      <c r="K844" s="138">
        <f t="shared" si="96"/>
        <v>1.2318042511122094</v>
      </c>
      <c r="L844" s="138">
        <f t="shared" si="97"/>
        <v>1.2264904458598727</v>
      </c>
      <c r="Q844" s="136">
        <v>42109</v>
      </c>
      <c r="R844" s="137">
        <v>10.753</v>
      </c>
      <c r="S844" s="136">
        <v>42080</v>
      </c>
      <c r="T844" s="135">
        <v>12000</v>
      </c>
      <c r="U844" s="135">
        <v>8900</v>
      </c>
      <c r="V844" s="135">
        <v>9600</v>
      </c>
      <c r="W844" s="226">
        <f t="shared" si="98"/>
        <v>3100</v>
      </c>
      <c r="X844" s="226">
        <f t="shared" si="94"/>
        <v>2400</v>
      </c>
      <c r="Y844" s="226"/>
    </row>
    <row r="845" spans="1:25" s="140" customFormat="1" ht="16.5" customHeight="1">
      <c r="A845" s="136">
        <v>42088</v>
      </c>
      <c r="B845" s="226">
        <v>12200</v>
      </c>
      <c r="C845" s="5">
        <v>42087</v>
      </c>
      <c r="D845" s="135">
        <v>1500</v>
      </c>
      <c r="E845" s="135">
        <v>1415</v>
      </c>
      <c r="F845" s="135">
        <f t="shared" si="95"/>
        <v>85</v>
      </c>
      <c r="G845" s="139">
        <v>42034</v>
      </c>
      <c r="H845" s="46">
        <v>1666.8500000000001</v>
      </c>
      <c r="I845" s="46">
        <v>1675</v>
      </c>
      <c r="J845" s="131">
        <v>2058.7124999999996</v>
      </c>
      <c r="K845" s="138">
        <f t="shared" si="96"/>
        <v>1.2350916399196086</v>
      </c>
      <c r="L845" s="138">
        <f t="shared" si="97"/>
        <v>1.2290820895522385</v>
      </c>
      <c r="Q845" s="136">
        <v>42108</v>
      </c>
      <c r="R845" s="137">
        <v>10.654999999999999</v>
      </c>
      <c r="S845" s="136">
        <v>42079</v>
      </c>
      <c r="T845" s="135">
        <v>12000</v>
      </c>
      <c r="U845" s="135">
        <v>8900</v>
      </c>
      <c r="V845" s="135">
        <v>9700</v>
      </c>
      <c r="W845" s="226">
        <f t="shared" si="98"/>
        <v>3100</v>
      </c>
      <c r="X845" s="226">
        <f t="shared" si="94"/>
        <v>2300</v>
      </c>
      <c r="Y845" s="226"/>
    </row>
    <row r="846" spans="1:25" s="140" customFormat="1" ht="16.5" customHeight="1">
      <c r="A846" s="136">
        <v>42087</v>
      </c>
      <c r="B846" s="226">
        <v>12400</v>
      </c>
      <c r="C846" s="5">
        <v>42086</v>
      </c>
      <c r="D846" s="135">
        <v>1500</v>
      </c>
      <c r="E846" s="135">
        <v>1405</v>
      </c>
      <c r="F846" s="135">
        <f t="shared" si="95"/>
        <v>95</v>
      </c>
      <c r="G846" s="139">
        <v>42033</v>
      </c>
      <c r="H846" s="46">
        <v>1694.0500000000002</v>
      </c>
      <c r="I846" s="46">
        <v>1690</v>
      </c>
      <c r="J846" s="131">
        <v>2103.1999999999998</v>
      </c>
      <c r="K846" s="138">
        <f t="shared" si="96"/>
        <v>1.2415217968773056</v>
      </c>
      <c r="L846" s="138">
        <f t="shared" si="97"/>
        <v>1.2444970414201182</v>
      </c>
      <c r="Q846" s="136">
        <v>42107</v>
      </c>
      <c r="R846" s="137">
        <v>11.34</v>
      </c>
      <c r="S846" s="136">
        <v>42076</v>
      </c>
      <c r="T846" s="135">
        <v>12100</v>
      </c>
      <c r="U846" s="135">
        <v>9000</v>
      </c>
      <c r="V846" s="135">
        <v>9700</v>
      </c>
      <c r="W846" s="226">
        <f t="shared" si="98"/>
        <v>3100</v>
      </c>
      <c r="X846" s="226">
        <f t="shared" si="94"/>
        <v>2400</v>
      </c>
      <c r="Y846" s="226"/>
    </row>
    <row r="847" spans="1:25" s="140" customFormat="1" ht="16.5" customHeight="1">
      <c r="A847" s="136">
        <v>42086</v>
      </c>
      <c r="B847" s="226">
        <v>12200</v>
      </c>
      <c r="C847" s="5">
        <v>42083</v>
      </c>
      <c r="D847" s="135">
        <v>1490</v>
      </c>
      <c r="E847" s="135">
        <v>1395</v>
      </c>
      <c r="F847" s="135">
        <f t="shared" si="95"/>
        <v>95</v>
      </c>
      <c r="G847" s="139">
        <v>42032</v>
      </c>
      <c r="H847" s="46">
        <v>1718.7</v>
      </c>
      <c r="I847" s="46">
        <v>1700</v>
      </c>
      <c r="J847" s="131">
        <v>2126.1279999999997</v>
      </c>
      <c r="K847" s="138">
        <f t="shared" si="96"/>
        <v>1.237055914353872</v>
      </c>
      <c r="L847" s="138">
        <f t="shared" si="97"/>
        <v>1.2506635294117645</v>
      </c>
      <c r="Q847" s="136">
        <v>42104</v>
      </c>
      <c r="R847" s="137">
        <v>11.34</v>
      </c>
      <c r="S847" s="136">
        <v>42075</v>
      </c>
      <c r="T847" s="135">
        <v>12150</v>
      </c>
      <c r="U847" s="135">
        <v>9000</v>
      </c>
      <c r="V847" s="135">
        <v>9700</v>
      </c>
      <c r="W847" s="226">
        <f t="shared" si="98"/>
        <v>3150</v>
      </c>
      <c r="X847" s="226">
        <f t="shared" si="94"/>
        <v>2450</v>
      </c>
      <c r="Y847" s="226"/>
    </row>
    <row r="848" spans="1:25" s="140" customFormat="1" ht="16.5" customHeight="1">
      <c r="A848" s="136">
        <v>42083</v>
      </c>
      <c r="B848" s="226">
        <v>11900</v>
      </c>
      <c r="C848" s="5">
        <v>42082</v>
      </c>
      <c r="D848" s="135">
        <v>1480</v>
      </c>
      <c r="E848" s="135">
        <v>1395</v>
      </c>
      <c r="F848" s="135">
        <f t="shared" si="95"/>
        <v>85</v>
      </c>
      <c r="G848" s="139">
        <v>42031</v>
      </c>
      <c r="H848" s="46">
        <v>1708.5000000000002</v>
      </c>
      <c r="I848" s="46">
        <v>1686.9999999999998</v>
      </c>
      <c r="J848" s="131">
        <v>2133.864</v>
      </c>
      <c r="K848" s="138">
        <f t="shared" si="96"/>
        <v>1.2489692712906058</v>
      </c>
      <c r="L848" s="138">
        <f t="shared" si="97"/>
        <v>1.2648867812685243</v>
      </c>
      <c r="Q848" s="136">
        <v>42103</v>
      </c>
      <c r="R848" s="137">
        <v>11.34</v>
      </c>
      <c r="S848" s="136">
        <v>42074</v>
      </c>
      <c r="T848" s="135">
        <v>12150</v>
      </c>
      <c r="U848" s="135">
        <v>9100</v>
      </c>
      <c r="V848" s="135">
        <v>9730</v>
      </c>
      <c r="W848" s="226">
        <f t="shared" si="98"/>
        <v>3050</v>
      </c>
      <c r="X848" s="226">
        <f t="shared" si="94"/>
        <v>2420</v>
      </c>
      <c r="Y848" s="226"/>
    </row>
    <row r="849" spans="1:25" s="140" customFormat="1" ht="16.5" customHeight="1">
      <c r="A849" s="136">
        <v>42082</v>
      </c>
      <c r="B849" s="226">
        <v>11900</v>
      </c>
      <c r="C849" s="5">
        <v>42081</v>
      </c>
      <c r="D849" s="135">
        <v>1480</v>
      </c>
      <c r="E849" s="135">
        <v>1395</v>
      </c>
      <c r="F849" s="135">
        <f t="shared" si="95"/>
        <v>85</v>
      </c>
      <c r="G849" s="139">
        <v>42030</v>
      </c>
      <c r="H849" s="46">
        <v>1653.9599999999998</v>
      </c>
      <c r="I849" s="46">
        <v>1660</v>
      </c>
      <c r="J849" s="131">
        <v>2089.893</v>
      </c>
      <c r="K849" s="138">
        <f t="shared" si="96"/>
        <v>1.2635692519770734</v>
      </c>
      <c r="L849" s="138">
        <f t="shared" si="97"/>
        <v>1.258971686746988</v>
      </c>
      <c r="Q849" s="136">
        <v>42102</v>
      </c>
      <c r="R849" s="137">
        <v>11.343</v>
      </c>
      <c r="S849" s="136">
        <v>42073</v>
      </c>
      <c r="T849" s="135">
        <v>12250</v>
      </c>
      <c r="U849" s="135">
        <v>9100</v>
      </c>
      <c r="V849" s="135">
        <v>9750</v>
      </c>
      <c r="W849" s="226">
        <f t="shared" si="98"/>
        <v>3150</v>
      </c>
      <c r="X849" s="226">
        <f t="shared" si="94"/>
        <v>2500</v>
      </c>
      <c r="Y849" s="226"/>
    </row>
    <row r="850" spans="1:25" s="140" customFormat="1" ht="16.5" customHeight="1">
      <c r="A850" s="136">
        <v>42081</v>
      </c>
      <c r="B850" s="226">
        <v>11900</v>
      </c>
      <c r="C850" s="5">
        <v>42080</v>
      </c>
      <c r="D850" s="135">
        <v>1480</v>
      </c>
      <c r="E850" s="135">
        <v>1395</v>
      </c>
      <c r="F850" s="135">
        <f t="shared" si="95"/>
        <v>85</v>
      </c>
      <c r="G850" s="139">
        <v>42027</v>
      </c>
      <c r="H850" s="46">
        <v>1690.6500000000003</v>
      </c>
      <c r="I850" s="46">
        <v>1675</v>
      </c>
      <c r="J850" s="131">
        <v>2116.9949999999999</v>
      </c>
      <c r="K850" s="138">
        <f t="shared" si="96"/>
        <v>1.2521781563304051</v>
      </c>
      <c r="L850" s="138">
        <f t="shared" si="97"/>
        <v>1.2638776119402984</v>
      </c>
      <c r="Q850" s="136">
        <v>42101</v>
      </c>
      <c r="R850" s="137">
        <v>11.542999999999999</v>
      </c>
      <c r="S850" s="136">
        <v>42072</v>
      </c>
      <c r="T850" s="135">
        <v>12250</v>
      </c>
      <c r="U850" s="135">
        <v>9200</v>
      </c>
      <c r="V850" s="135">
        <v>9800</v>
      </c>
      <c r="W850" s="226">
        <f t="shared" si="98"/>
        <v>3050</v>
      </c>
      <c r="X850" s="226">
        <f t="shared" ref="X850:X913" si="99">T850-V850</f>
        <v>2450</v>
      </c>
      <c r="Y850" s="226"/>
    </row>
    <row r="851" spans="1:25" s="140" customFormat="1" ht="16.5" customHeight="1">
      <c r="A851" s="136">
        <v>42080</v>
      </c>
      <c r="B851" s="226">
        <v>12000</v>
      </c>
      <c r="C851" s="5">
        <v>42079</v>
      </c>
      <c r="D851" s="135">
        <v>1470</v>
      </c>
      <c r="E851" s="135">
        <v>1395</v>
      </c>
      <c r="F851" s="135">
        <f t="shared" si="95"/>
        <v>75</v>
      </c>
      <c r="G851" s="139">
        <v>42026</v>
      </c>
      <c r="H851" s="46">
        <v>1691.76</v>
      </c>
      <c r="I851" s="46">
        <v>1660</v>
      </c>
      <c r="J851" s="131">
        <v>2130.2580000000003</v>
      </c>
      <c r="K851" s="138">
        <f t="shared" si="96"/>
        <v>1.2591963399063699</v>
      </c>
      <c r="L851" s="138">
        <f t="shared" si="97"/>
        <v>1.2832879518072291</v>
      </c>
      <c r="Q851" s="136">
        <v>42097</v>
      </c>
      <c r="R851" s="137">
        <v>11.419</v>
      </c>
      <c r="S851" s="136">
        <v>42069</v>
      </c>
      <c r="T851" s="135">
        <v>12300</v>
      </c>
      <c r="U851" s="135">
        <v>9250</v>
      </c>
      <c r="V851" s="135">
        <v>9850</v>
      </c>
      <c r="W851" s="226">
        <f t="shared" si="98"/>
        <v>3050</v>
      </c>
      <c r="X851" s="226">
        <f t="shared" si="99"/>
        <v>2450</v>
      </c>
      <c r="Y851" s="226"/>
    </row>
    <row r="852" spans="1:25" s="140" customFormat="1" ht="16.5" customHeight="1">
      <c r="A852" s="136">
        <v>42079</v>
      </c>
      <c r="B852" s="226">
        <v>12000</v>
      </c>
      <c r="C852" s="5">
        <v>42076</v>
      </c>
      <c r="D852" s="135">
        <v>1470</v>
      </c>
      <c r="E852" s="135">
        <v>1395</v>
      </c>
      <c r="F852" s="135">
        <f t="shared" ref="F852:F915" si="100">D852-E852</f>
        <v>75</v>
      </c>
      <c r="G852" s="139">
        <v>42025</v>
      </c>
      <c r="H852" s="46">
        <v>1665.15</v>
      </c>
      <c r="I852" s="46">
        <v>1635</v>
      </c>
      <c r="J852" s="131">
        <v>2091.8834999999999</v>
      </c>
      <c r="K852" s="138">
        <f t="shared" si="96"/>
        <v>1.2562733087109268</v>
      </c>
      <c r="L852" s="138">
        <f t="shared" si="97"/>
        <v>1.2794394495412844</v>
      </c>
      <c r="Q852" s="136">
        <v>42096</v>
      </c>
      <c r="R852" s="137">
        <v>11.419</v>
      </c>
      <c r="S852" s="136">
        <v>42068</v>
      </c>
      <c r="T852" s="135">
        <v>12300</v>
      </c>
      <c r="U852" s="135">
        <v>9250</v>
      </c>
      <c r="V852" s="135">
        <v>9880</v>
      </c>
      <c r="W852" s="226">
        <f t="shared" si="98"/>
        <v>3050</v>
      </c>
      <c r="X852" s="226">
        <f t="shared" si="99"/>
        <v>2420</v>
      </c>
      <c r="Y852" s="226"/>
    </row>
    <row r="853" spans="1:25" s="140" customFormat="1" ht="16.5" customHeight="1">
      <c r="A853" s="136">
        <v>42076</v>
      </c>
      <c r="B853" s="226">
        <v>12100</v>
      </c>
      <c r="C853" s="5">
        <v>42075</v>
      </c>
      <c r="D853" s="135">
        <v>1470</v>
      </c>
      <c r="E853" s="135">
        <v>1395</v>
      </c>
      <c r="F853" s="135">
        <f t="shared" si="100"/>
        <v>75</v>
      </c>
      <c r="G853" s="139">
        <v>42024</v>
      </c>
      <c r="H853" s="46">
        <v>1639.6799999999998</v>
      </c>
      <c r="I853" s="46">
        <v>1615</v>
      </c>
      <c r="J853" s="131">
        <v>2039.4074999999998</v>
      </c>
      <c r="K853" s="138">
        <f t="shared" si="96"/>
        <v>1.2437838480679158</v>
      </c>
      <c r="L853" s="138">
        <f t="shared" si="97"/>
        <v>1.2627910216718266</v>
      </c>
      <c r="Q853" s="136">
        <v>42095</v>
      </c>
      <c r="R853" s="137">
        <v>11.419</v>
      </c>
      <c r="S853" s="136">
        <v>42067</v>
      </c>
      <c r="T853" s="135">
        <v>12300</v>
      </c>
      <c r="U853" s="135">
        <v>9300</v>
      </c>
      <c r="V853" s="135">
        <v>9900</v>
      </c>
      <c r="W853" s="226">
        <f t="shared" si="98"/>
        <v>3000</v>
      </c>
      <c r="X853" s="226">
        <f t="shared" si="99"/>
        <v>2400</v>
      </c>
      <c r="Y853" s="226"/>
    </row>
    <row r="854" spans="1:25" s="140" customFormat="1" ht="16.5" customHeight="1">
      <c r="A854" s="136">
        <v>42075</v>
      </c>
      <c r="B854" s="226">
        <v>12150</v>
      </c>
      <c r="C854" s="5">
        <v>42074</v>
      </c>
      <c r="D854" s="135">
        <v>1460</v>
      </c>
      <c r="E854" s="135">
        <v>1385</v>
      </c>
      <c r="F854" s="135">
        <f t="shared" si="100"/>
        <v>75</v>
      </c>
      <c r="G854" s="139">
        <v>42023</v>
      </c>
      <c r="H854" s="46">
        <v>1649.8500000000001</v>
      </c>
      <c r="I854" s="46">
        <v>1609</v>
      </c>
      <c r="J854" s="131">
        <v>2050.1999999999998</v>
      </c>
      <c r="K854" s="138">
        <f t="shared" si="96"/>
        <v>1.2426584234930447</v>
      </c>
      <c r="L854" s="138">
        <f t="shared" si="97"/>
        <v>1.2742075823492851</v>
      </c>
      <c r="Q854" s="136">
        <v>42094</v>
      </c>
      <c r="R854" s="137">
        <v>11.499000000000001</v>
      </c>
      <c r="S854" s="136">
        <v>42066</v>
      </c>
      <c r="T854" s="135">
        <v>12500</v>
      </c>
      <c r="U854" s="135">
        <v>9300</v>
      </c>
      <c r="V854" s="135">
        <v>9900</v>
      </c>
      <c r="W854" s="226">
        <f t="shared" si="98"/>
        <v>3200</v>
      </c>
      <c r="X854" s="226">
        <f t="shared" si="99"/>
        <v>2600</v>
      </c>
      <c r="Y854" s="226"/>
    </row>
    <row r="855" spans="1:25" s="140" customFormat="1" ht="16.5" customHeight="1">
      <c r="A855" s="136">
        <v>42074</v>
      </c>
      <c r="B855" s="226">
        <v>12150</v>
      </c>
      <c r="C855" s="5">
        <v>42073</v>
      </c>
      <c r="D855" s="135">
        <v>1450</v>
      </c>
      <c r="E855" s="135">
        <v>1385</v>
      </c>
      <c r="F855" s="135">
        <f t="shared" si="100"/>
        <v>65</v>
      </c>
      <c r="G855" s="139">
        <v>42020</v>
      </c>
      <c r="H855" s="46">
        <v>1640.5</v>
      </c>
      <c r="I855" s="46">
        <v>1600</v>
      </c>
      <c r="J855" s="131">
        <v>2037.915</v>
      </c>
      <c r="K855" s="138">
        <f t="shared" si="96"/>
        <v>1.2422523620847303</v>
      </c>
      <c r="L855" s="138">
        <f t="shared" si="97"/>
        <v>1.273696875</v>
      </c>
      <c r="Q855" s="136">
        <v>42093</v>
      </c>
      <c r="R855" s="137">
        <v>11.499000000000001</v>
      </c>
      <c r="S855" s="136">
        <v>42065</v>
      </c>
      <c r="T855" s="135">
        <v>12650</v>
      </c>
      <c r="U855" s="135">
        <v>9200</v>
      </c>
      <c r="V855" s="135">
        <v>9900</v>
      </c>
      <c r="W855" s="226">
        <f t="shared" si="98"/>
        <v>3450</v>
      </c>
      <c r="X855" s="226">
        <f t="shared" si="99"/>
        <v>2750</v>
      </c>
      <c r="Y855" s="226"/>
    </row>
    <row r="856" spans="1:25" s="140" customFormat="1" ht="16.5" customHeight="1">
      <c r="A856" s="136">
        <v>42073</v>
      </c>
      <c r="B856" s="226">
        <v>12250</v>
      </c>
      <c r="C856" s="5">
        <v>42072</v>
      </c>
      <c r="D856" s="135">
        <v>1460</v>
      </c>
      <c r="E856" s="135">
        <v>1395</v>
      </c>
      <c r="F856" s="135">
        <f t="shared" si="100"/>
        <v>65</v>
      </c>
      <c r="G856" s="139">
        <v>42019</v>
      </c>
      <c r="H856" s="46">
        <v>1687.32</v>
      </c>
      <c r="I856" s="46">
        <v>1604</v>
      </c>
      <c r="J856" s="131">
        <v>2041.4625000000001</v>
      </c>
      <c r="K856" s="138">
        <f t="shared" si="96"/>
        <v>1.2098846099139464</v>
      </c>
      <c r="L856" s="138">
        <f t="shared" si="97"/>
        <v>1.2727322319201995</v>
      </c>
      <c r="Q856" s="136">
        <v>42090</v>
      </c>
      <c r="R856" s="137">
        <v>11.492000000000001</v>
      </c>
      <c r="S856" s="136">
        <v>42062</v>
      </c>
      <c r="T856" s="135">
        <v>12850</v>
      </c>
      <c r="U856" s="135">
        <v>9100</v>
      </c>
      <c r="V856" s="135">
        <v>9950</v>
      </c>
      <c r="W856" s="226">
        <f t="shared" si="98"/>
        <v>3750</v>
      </c>
      <c r="X856" s="226">
        <f t="shared" si="99"/>
        <v>2900</v>
      </c>
      <c r="Y856" s="226"/>
    </row>
    <row r="857" spans="1:25" s="140" customFormat="1" ht="16.5" customHeight="1">
      <c r="A857" s="136">
        <v>42072</v>
      </c>
      <c r="B857" s="226">
        <v>12250</v>
      </c>
      <c r="C857" s="5">
        <v>42069</v>
      </c>
      <c r="D857" s="135">
        <v>1450</v>
      </c>
      <c r="E857" s="135">
        <v>1385</v>
      </c>
      <c r="F857" s="135">
        <f t="shared" si="100"/>
        <v>65</v>
      </c>
      <c r="G857" s="139">
        <v>42018</v>
      </c>
      <c r="H857" s="46">
        <v>1658.35</v>
      </c>
      <c r="I857" s="46">
        <v>1600</v>
      </c>
      <c r="J857" s="131">
        <v>2005.3949999999998</v>
      </c>
      <c r="K857" s="138">
        <f t="shared" si="96"/>
        <v>1.2092712636053908</v>
      </c>
      <c r="L857" s="138">
        <f t="shared" si="97"/>
        <v>1.2533718749999998</v>
      </c>
      <c r="Q857" s="136">
        <v>42089</v>
      </c>
      <c r="R857" s="137">
        <v>11.391999999999999</v>
      </c>
      <c r="S857" s="136">
        <v>42061</v>
      </c>
      <c r="T857" s="135">
        <v>12650</v>
      </c>
      <c r="U857" s="135">
        <v>9000</v>
      </c>
      <c r="V857" s="135">
        <v>9850</v>
      </c>
      <c r="W857" s="226">
        <f t="shared" si="98"/>
        <v>3650</v>
      </c>
      <c r="X857" s="226">
        <f t="shared" si="99"/>
        <v>2800</v>
      </c>
      <c r="Y857" s="226"/>
    </row>
    <row r="858" spans="1:25" s="140" customFormat="1" ht="16.5" customHeight="1">
      <c r="A858" s="136">
        <v>42069</v>
      </c>
      <c r="B858" s="226">
        <v>12300</v>
      </c>
      <c r="C858" s="5">
        <v>42068</v>
      </c>
      <c r="D858" s="135">
        <v>1480</v>
      </c>
      <c r="E858" s="135">
        <v>1385</v>
      </c>
      <c r="F858" s="135">
        <f t="shared" si="100"/>
        <v>95</v>
      </c>
      <c r="G858" s="139">
        <v>42017</v>
      </c>
      <c r="H858" s="46">
        <v>1732.3000000000002</v>
      </c>
      <c r="I858" s="46">
        <v>1630</v>
      </c>
      <c r="J858" s="131">
        <v>2085.288</v>
      </c>
      <c r="K858" s="138">
        <f t="shared" si="96"/>
        <v>1.2037684003925415</v>
      </c>
      <c r="L858" s="138">
        <f t="shared" si="97"/>
        <v>1.279317791411043</v>
      </c>
      <c r="Q858" s="136">
        <v>42088</v>
      </c>
      <c r="R858" s="137">
        <v>11.391999999999999</v>
      </c>
      <c r="S858" s="136">
        <v>42046</v>
      </c>
      <c r="T858" s="135">
        <v>12500</v>
      </c>
      <c r="U858" s="135">
        <v>9000</v>
      </c>
      <c r="V858" s="135">
        <v>9800</v>
      </c>
      <c r="W858" s="226">
        <f t="shared" si="98"/>
        <v>3500</v>
      </c>
      <c r="X858" s="226">
        <f t="shared" si="99"/>
        <v>2700</v>
      </c>
      <c r="Y858" s="226"/>
    </row>
    <row r="859" spans="1:25" s="140" customFormat="1" ht="16.5" customHeight="1">
      <c r="A859" s="136">
        <v>42068</v>
      </c>
      <c r="B859" s="226">
        <v>12300</v>
      </c>
      <c r="C859" s="5">
        <v>42067</v>
      </c>
      <c r="D859" s="135">
        <v>1490</v>
      </c>
      <c r="E859" s="135">
        <v>1395</v>
      </c>
      <c r="F859" s="135">
        <f t="shared" si="100"/>
        <v>95</v>
      </c>
      <c r="G859" s="139">
        <v>42013</v>
      </c>
      <c r="H859" s="46">
        <v>1734.6</v>
      </c>
      <c r="I859" s="46">
        <v>1660</v>
      </c>
      <c r="J859" s="131">
        <v>2133.25</v>
      </c>
      <c r="K859" s="138">
        <f t="shared" si="96"/>
        <v>1.2298224374495561</v>
      </c>
      <c r="L859" s="138">
        <f t="shared" si="97"/>
        <v>1.2850903614457831</v>
      </c>
      <c r="Q859" s="136">
        <v>42087</v>
      </c>
      <c r="R859" s="137">
        <v>11.362</v>
      </c>
      <c r="S859" s="136">
        <v>42045</v>
      </c>
      <c r="T859" s="135">
        <v>12500</v>
      </c>
      <c r="U859" s="135">
        <v>9000</v>
      </c>
      <c r="V859" s="135">
        <v>9700</v>
      </c>
      <c r="W859" s="226">
        <f t="shared" si="98"/>
        <v>3500</v>
      </c>
      <c r="X859" s="226">
        <f t="shared" si="99"/>
        <v>2800</v>
      </c>
      <c r="Y859" s="226"/>
    </row>
    <row r="860" spans="1:25" s="140" customFormat="1" ht="16.5" customHeight="1">
      <c r="A860" s="136">
        <v>42067</v>
      </c>
      <c r="B860" s="226">
        <v>12300</v>
      </c>
      <c r="C860" s="5">
        <v>42066</v>
      </c>
      <c r="D860" s="135">
        <v>1490</v>
      </c>
      <c r="E860" s="135">
        <v>1405</v>
      </c>
      <c r="F860" s="135">
        <f t="shared" si="100"/>
        <v>85</v>
      </c>
      <c r="G860" s="139">
        <v>42012</v>
      </c>
      <c r="H860" s="46">
        <v>1724.52</v>
      </c>
      <c r="I860" s="46">
        <v>1648.0000000000002</v>
      </c>
      <c r="J860" s="131">
        <v>2125.2000000000003</v>
      </c>
      <c r="K860" s="138">
        <f t="shared" si="96"/>
        <v>1.2323429128105214</v>
      </c>
      <c r="L860" s="138">
        <f t="shared" si="97"/>
        <v>1.2895631067961164</v>
      </c>
      <c r="Q860" s="136">
        <v>42086</v>
      </c>
      <c r="R860" s="137">
        <v>11.353</v>
      </c>
      <c r="S860" s="136">
        <v>42044</v>
      </c>
      <c r="T860" s="135">
        <v>12600</v>
      </c>
      <c r="U860" s="135">
        <v>8800</v>
      </c>
      <c r="V860" s="135">
        <v>9600</v>
      </c>
      <c r="W860" s="226">
        <f t="shared" si="98"/>
        <v>3800</v>
      </c>
      <c r="X860" s="226">
        <f t="shared" si="99"/>
        <v>3000</v>
      </c>
      <c r="Y860" s="226"/>
    </row>
    <row r="861" spans="1:25" s="140" customFormat="1" ht="16.5" customHeight="1">
      <c r="A861" s="136">
        <v>42066</v>
      </c>
      <c r="B861" s="226">
        <v>12500</v>
      </c>
      <c r="C861" s="5">
        <v>42065</v>
      </c>
      <c r="D861" s="135">
        <v>1500</v>
      </c>
      <c r="E861" s="135">
        <v>1425</v>
      </c>
      <c r="F861" s="135">
        <f t="shared" si="100"/>
        <v>75</v>
      </c>
      <c r="G861" s="139">
        <v>42011</v>
      </c>
      <c r="H861" s="46">
        <v>1759.7999999999997</v>
      </c>
      <c r="I861" s="46">
        <v>1650</v>
      </c>
      <c r="J861" s="131">
        <v>2149.35</v>
      </c>
      <c r="K861" s="138">
        <f t="shared" si="96"/>
        <v>1.2213603818615753</v>
      </c>
      <c r="L861" s="138">
        <f t="shared" si="97"/>
        <v>1.3026363636363636</v>
      </c>
      <c r="Q861" s="136">
        <v>42083</v>
      </c>
      <c r="R861" s="137">
        <v>11.353</v>
      </c>
      <c r="S861" s="136">
        <v>42041</v>
      </c>
      <c r="T861" s="135">
        <v>12500</v>
      </c>
      <c r="U861" s="135">
        <v>8700</v>
      </c>
      <c r="V861" s="135">
        <v>9500</v>
      </c>
      <c r="W861" s="226">
        <f t="shared" si="98"/>
        <v>3800</v>
      </c>
      <c r="X861" s="226">
        <f t="shared" si="99"/>
        <v>3000</v>
      </c>
      <c r="Y861" s="226"/>
    </row>
    <row r="862" spans="1:25" s="140" customFormat="1" ht="16.5" customHeight="1">
      <c r="A862" s="136">
        <v>42065</v>
      </c>
      <c r="B862" s="226">
        <v>12650</v>
      </c>
      <c r="C862" s="5">
        <v>42062</v>
      </c>
      <c r="D862" s="135">
        <v>1510</v>
      </c>
      <c r="E862" s="135">
        <v>1445</v>
      </c>
      <c r="F862" s="135">
        <f t="shared" si="100"/>
        <v>65</v>
      </c>
      <c r="G862" s="139">
        <v>42010</v>
      </c>
      <c r="H862" s="46">
        <v>1799.2799999999997</v>
      </c>
      <c r="I862" s="46">
        <v>1680</v>
      </c>
      <c r="J862" s="131">
        <v>2192.2624999999998</v>
      </c>
      <c r="K862" s="138">
        <f t="shared" si="96"/>
        <v>1.2184109755013117</v>
      </c>
      <c r="L862" s="138">
        <f t="shared" si="97"/>
        <v>1.3049181547619046</v>
      </c>
      <c r="Q862" s="136">
        <v>42082</v>
      </c>
      <c r="R862" s="137">
        <v>11.375</v>
      </c>
      <c r="S862" s="136">
        <v>42040</v>
      </c>
      <c r="T862" s="135">
        <v>12400</v>
      </c>
      <c r="U862" s="135">
        <v>8700</v>
      </c>
      <c r="V862" s="135">
        <v>9450</v>
      </c>
      <c r="W862" s="226">
        <f t="shared" si="98"/>
        <v>3700</v>
      </c>
      <c r="X862" s="226">
        <f t="shared" si="99"/>
        <v>2950</v>
      </c>
      <c r="Y862" s="226"/>
    </row>
    <row r="863" spans="1:25" s="140" customFormat="1" ht="16.5" customHeight="1">
      <c r="A863" s="136">
        <v>42062</v>
      </c>
      <c r="B863" s="226">
        <v>12850</v>
      </c>
      <c r="C863" s="5">
        <v>42061</v>
      </c>
      <c r="D863" s="135">
        <v>1510</v>
      </c>
      <c r="E863" s="135">
        <v>1445</v>
      </c>
      <c r="F863" s="135">
        <f t="shared" si="100"/>
        <v>65</v>
      </c>
      <c r="G863" s="139">
        <v>42009</v>
      </c>
      <c r="H863" s="46">
        <v>1800.9599999999998</v>
      </c>
      <c r="I863" s="46">
        <v>1696.9999999999998</v>
      </c>
      <c r="J863" s="131">
        <v>2147.7555000000002</v>
      </c>
      <c r="K863" s="138">
        <f t="shared" si="96"/>
        <v>1.1925614672174842</v>
      </c>
      <c r="L863" s="138">
        <f t="shared" si="97"/>
        <v>1.2656190335886861</v>
      </c>
      <c r="Q863" s="136">
        <v>42081</v>
      </c>
      <c r="R863" s="137">
        <v>12.058</v>
      </c>
      <c r="S863" s="136">
        <v>42039</v>
      </c>
      <c r="T863" s="135">
        <v>12500</v>
      </c>
      <c r="U863" s="135">
        <v>8500</v>
      </c>
      <c r="V863" s="135">
        <v>9400</v>
      </c>
      <c r="W863" s="226">
        <f t="shared" si="98"/>
        <v>4000</v>
      </c>
      <c r="X863" s="226">
        <f t="shared" si="99"/>
        <v>3100</v>
      </c>
      <c r="Y863" s="226"/>
    </row>
    <row r="864" spans="1:25" s="140" customFormat="1" ht="16.5" customHeight="1">
      <c r="A864" s="136">
        <v>42061</v>
      </c>
      <c r="B864" s="226">
        <v>12650</v>
      </c>
      <c r="C864" s="5">
        <v>42060</v>
      </c>
      <c r="D864" s="135">
        <v>1470</v>
      </c>
      <c r="E864" s="135">
        <v>1425</v>
      </c>
      <c r="F864" s="135">
        <f t="shared" si="100"/>
        <v>45</v>
      </c>
      <c r="G864" s="139">
        <v>42003</v>
      </c>
      <c r="H864" s="46">
        <v>1791.72</v>
      </c>
      <c r="I864" s="46">
        <v>1689</v>
      </c>
      <c r="J864" s="131">
        <v>2146.3780000000002</v>
      </c>
      <c r="K864" s="138">
        <f t="shared" si="96"/>
        <v>1.1979427589132232</v>
      </c>
      <c r="L864" s="138">
        <f t="shared" si="97"/>
        <v>1.2707981053878035</v>
      </c>
      <c r="Q864" s="136">
        <v>42080</v>
      </c>
      <c r="R864" s="137">
        <v>12.4</v>
      </c>
      <c r="S864" s="136">
        <v>42038</v>
      </c>
      <c r="T864" s="135">
        <v>12200</v>
      </c>
      <c r="U864" s="135">
        <v>8300</v>
      </c>
      <c r="V864" s="135">
        <v>9100</v>
      </c>
      <c r="W864" s="226">
        <f t="shared" si="98"/>
        <v>3900</v>
      </c>
      <c r="X864" s="226">
        <f t="shared" si="99"/>
        <v>3100</v>
      </c>
      <c r="Y864" s="226"/>
    </row>
    <row r="865" spans="1:25" s="140" customFormat="1" ht="16.5" customHeight="1">
      <c r="A865" s="136">
        <v>42060</v>
      </c>
      <c r="B865" s="226">
        <v>12550</v>
      </c>
      <c r="C865" s="5">
        <v>42048</v>
      </c>
      <c r="D865" s="135">
        <v>1520</v>
      </c>
      <c r="E865" s="135">
        <v>1425</v>
      </c>
      <c r="F865" s="135">
        <f t="shared" si="100"/>
        <v>95</v>
      </c>
      <c r="G865" s="139">
        <v>42002</v>
      </c>
      <c r="H865" s="46">
        <v>1704.82</v>
      </c>
      <c r="I865" s="46">
        <v>1669</v>
      </c>
      <c r="J865" s="131">
        <v>2043.768</v>
      </c>
      <c r="K865" s="138">
        <f t="shared" si="96"/>
        <v>1.1988174704660903</v>
      </c>
      <c r="L865" s="138">
        <f t="shared" si="97"/>
        <v>1.2245464349910127</v>
      </c>
      <c r="Q865" s="136">
        <v>42079</v>
      </c>
      <c r="R865" s="137">
        <v>12.37</v>
      </c>
      <c r="S865" s="136">
        <v>42037</v>
      </c>
      <c r="T865" s="135">
        <v>12000</v>
      </c>
      <c r="U865" s="135">
        <v>8200</v>
      </c>
      <c r="V865" s="135">
        <v>8930</v>
      </c>
      <c r="W865" s="226">
        <f t="shared" si="98"/>
        <v>3800</v>
      </c>
      <c r="X865" s="226">
        <f t="shared" si="99"/>
        <v>3070</v>
      </c>
      <c r="Y865" s="226"/>
    </row>
    <row r="866" spans="1:25" s="140" customFormat="1" ht="16.5" customHeight="1">
      <c r="A866" s="136">
        <v>42046</v>
      </c>
      <c r="B866" s="226">
        <v>12500</v>
      </c>
      <c r="C866" s="5">
        <v>42047</v>
      </c>
      <c r="D866" s="135">
        <v>1500</v>
      </c>
      <c r="E866" s="135">
        <v>1405</v>
      </c>
      <c r="F866" s="135">
        <f t="shared" si="100"/>
        <v>95</v>
      </c>
      <c r="G866" s="139">
        <v>41999</v>
      </c>
      <c r="H866" s="46">
        <v>1694.03</v>
      </c>
      <c r="I866" s="46">
        <v>1645</v>
      </c>
      <c r="J866" s="131">
        <v>2010.712</v>
      </c>
      <c r="K866" s="138">
        <f t="shared" si="96"/>
        <v>1.1869400187718044</v>
      </c>
      <c r="L866" s="138">
        <f t="shared" si="97"/>
        <v>1.2223173252279635</v>
      </c>
      <c r="Q866" s="136">
        <v>42076</v>
      </c>
      <c r="R866" s="137">
        <v>12.159000000000001</v>
      </c>
      <c r="S866" s="136">
        <v>42034</v>
      </c>
      <c r="T866" s="135">
        <v>12000</v>
      </c>
      <c r="U866" s="135">
        <v>8200</v>
      </c>
      <c r="V866" s="135">
        <v>8930</v>
      </c>
      <c r="W866" s="226">
        <f t="shared" si="98"/>
        <v>3800</v>
      </c>
      <c r="X866" s="226">
        <f t="shared" si="99"/>
        <v>3070</v>
      </c>
      <c r="Y866" s="226"/>
    </row>
    <row r="867" spans="1:25" s="140" customFormat="1" ht="16.5" customHeight="1">
      <c r="A867" s="136">
        <v>42045</v>
      </c>
      <c r="B867" s="226">
        <v>12500</v>
      </c>
      <c r="C867" s="5">
        <v>42046</v>
      </c>
      <c r="D867" s="135">
        <v>1500</v>
      </c>
      <c r="E867" s="135">
        <v>1405</v>
      </c>
      <c r="F867" s="135">
        <f t="shared" si="100"/>
        <v>95</v>
      </c>
      <c r="G867" s="139">
        <v>41997</v>
      </c>
      <c r="H867" s="46">
        <v>1679.0900000000001</v>
      </c>
      <c r="I867" s="46">
        <v>1620</v>
      </c>
      <c r="J867" s="131">
        <v>1981.056</v>
      </c>
      <c r="K867" s="138">
        <f t="shared" si="96"/>
        <v>1.1798390795013964</v>
      </c>
      <c r="L867" s="138">
        <f t="shared" si="97"/>
        <v>1.222874074074074</v>
      </c>
      <c r="Q867" s="136">
        <v>42075</v>
      </c>
      <c r="R867" s="137">
        <v>12.29</v>
      </c>
      <c r="S867" s="136">
        <v>42033</v>
      </c>
      <c r="T867" s="135">
        <v>12000</v>
      </c>
      <c r="U867" s="135">
        <v>8200</v>
      </c>
      <c r="V867" s="135">
        <v>8930</v>
      </c>
      <c r="W867" s="226">
        <f t="shared" si="98"/>
        <v>3800</v>
      </c>
      <c r="X867" s="226">
        <f t="shared" si="99"/>
        <v>3070</v>
      </c>
      <c r="Y867" s="226"/>
    </row>
    <row r="868" spans="1:25" s="140" customFormat="1" ht="16.5" customHeight="1">
      <c r="A868" s="136">
        <v>42044</v>
      </c>
      <c r="B868" s="226">
        <v>12600</v>
      </c>
      <c r="C868" s="5">
        <v>42045</v>
      </c>
      <c r="D868" s="135">
        <v>1500</v>
      </c>
      <c r="E868" s="135">
        <v>1405</v>
      </c>
      <c r="F868" s="135">
        <f t="shared" si="100"/>
        <v>95</v>
      </c>
      <c r="G868" s="139">
        <v>41995</v>
      </c>
      <c r="H868" s="46">
        <v>1718.93</v>
      </c>
      <c r="I868" s="46">
        <v>1670</v>
      </c>
      <c r="J868" s="131">
        <v>1989.4660000000001</v>
      </c>
      <c r="K868" s="138">
        <f t="shared" si="96"/>
        <v>1.1573862810003899</v>
      </c>
      <c r="L868" s="138">
        <f t="shared" si="97"/>
        <v>1.1912970059880241</v>
      </c>
      <c r="Q868" s="136">
        <v>42074</v>
      </c>
      <c r="R868" s="137">
        <v>12.27</v>
      </c>
      <c r="S868" s="136">
        <v>42032</v>
      </c>
      <c r="T868" s="135">
        <v>12200</v>
      </c>
      <c r="U868" s="135">
        <v>8200</v>
      </c>
      <c r="V868" s="135">
        <v>8950</v>
      </c>
      <c r="W868" s="226">
        <f t="shared" si="98"/>
        <v>4000</v>
      </c>
      <c r="X868" s="226">
        <f t="shared" si="99"/>
        <v>3250</v>
      </c>
      <c r="Y868" s="226"/>
    </row>
    <row r="869" spans="1:25" s="140" customFormat="1" ht="16.5" customHeight="1">
      <c r="A869" s="136">
        <v>42041</v>
      </c>
      <c r="B869" s="226">
        <v>12500</v>
      </c>
      <c r="C869" s="5">
        <v>42044</v>
      </c>
      <c r="D869" s="135">
        <v>1500</v>
      </c>
      <c r="E869" s="135">
        <v>1425</v>
      </c>
      <c r="F869" s="135">
        <f t="shared" si="100"/>
        <v>75</v>
      </c>
      <c r="G869" s="139">
        <v>41992</v>
      </c>
      <c r="H869" s="46">
        <v>1711.9199999999998</v>
      </c>
      <c r="I869" s="46">
        <v>1659</v>
      </c>
      <c r="J869" s="131">
        <v>1997.5010000000002</v>
      </c>
      <c r="K869" s="138">
        <f t="shared" ref="K869:K932" si="101">J869/H869</f>
        <v>1.1668191270620125</v>
      </c>
      <c r="L869" s="138">
        <f t="shared" ref="L869:L932" si="102">J869/I869</f>
        <v>1.2040391802290538</v>
      </c>
      <c r="Q869" s="136">
        <v>42073</v>
      </c>
      <c r="R869" s="137">
        <v>12.21</v>
      </c>
      <c r="S869" s="136">
        <v>42031</v>
      </c>
      <c r="T869" s="135">
        <v>12300</v>
      </c>
      <c r="U869" s="135">
        <v>8100</v>
      </c>
      <c r="V869" s="135">
        <v>8925</v>
      </c>
      <c r="W869" s="226">
        <f t="shared" ref="W869:W932" si="103">T869-U869</f>
        <v>4200</v>
      </c>
      <c r="X869" s="226">
        <f t="shared" si="99"/>
        <v>3375</v>
      </c>
      <c r="Y869" s="226"/>
    </row>
    <row r="870" spans="1:25" s="140" customFormat="1" ht="16.5" customHeight="1">
      <c r="A870" s="136">
        <v>42040</v>
      </c>
      <c r="B870" s="226">
        <v>12400</v>
      </c>
      <c r="C870" s="5">
        <v>42041</v>
      </c>
      <c r="D870" s="135">
        <v>1480</v>
      </c>
      <c r="E870" s="135">
        <v>1415</v>
      </c>
      <c r="F870" s="135">
        <f t="shared" si="100"/>
        <v>65</v>
      </c>
      <c r="G870" s="139">
        <v>41991</v>
      </c>
      <c r="H870" s="46">
        <v>1708.56</v>
      </c>
      <c r="I870" s="46">
        <v>1645</v>
      </c>
      <c r="J870" s="131">
        <v>2001.5959999999998</v>
      </c>
      <c r="K870" s="138">
        <f t="shared" si="101"/>
        <v>1.1715105117759983</v>
      </c>
      <c r="L870" s="138">
        <f t="shared" si="102"/>
        <v>1.2167756838905774</v>
      </c>
      <c r="Q870" s="136">
        <v>42072</v>
      </c>
      <c r="R870" s="137">
        <v>12.212</v>
      </c>
      <c r="S870" s="136">
        <v>42030</v>
      </c>
      <c r="T870" s="135">
        <v>12000</v>
      </c>
      <c r="U870" s="135">
        <v>8100</v>
      </c>
      <c r="V870" s="135">
        <v>8925</v>
      </c>
      <c r="W870" s="226">
        <f t="shared" si="103"/>
        <v>3900</v>
      </c>
      <c r="X870" s="226">
        <f t="shared" si="99"/>
        <v>3075</v>
      </c>
      <c r="Y870" s="226"/>
    </row>
    <row r="871" spans="1:25" s="140" customFormat="1" ht="16.5" customHeight="1">
      <c r="A871" s="136">
        <v>42039</v>
      </c>
      <c r="B871" s="226">
        <v>12500</v>
      </c>
      <c r="C871" s="5">
        <v>42040</v>
      </c>
      <c r="D871" s="135">
        <v>1450</v>
      </c>
      <c r="E871" s="135">
        <v>1385</v>
      </c>
      <c r="F871" s="135">
        <f t="shared" si="100"/>
        <v>65</v>
      </c>
      <c r="G871" s="139">
        <v>41990</v>
      </c>
      <c r="H871" s="46">
        <v>1699.32</v>
      </c>
      <c r="I871" s="46">
        <v>1639</v>
      </c>
      <c r="J871" s="131">
        <v>2007.8159999999998</v>
      </c>
      <c r="K871" s="138">
        <f t="shared" si="101"/>
        <v>1.1815408516347714</v>
      </c>
      <c r="L871" s="138">
        <f t="shared" si="102"/>
        <v>1.225025015253203</v>
      </c>
      <c r="Q871" s="136">
        <v>42069</v>
      </c>
      <c r="R871" s="137">
        <v>12.212</v>
      </c>
      <c r="S871" s="136">
        <v>42027</v>
      </c>
      <c r="T871" s="135">
        <v>12100</v>
      </c>
      <c r="U871" s="135">
        <v>8100</v>
      </c>
      <c r="V871" s="135">
        <v>8950</v>
      </c>
      <c r="W871" s="226">
        <f t="shared" si="103"/>
        <v>4000</v>
      </c>
      <c r="X871" s="226">
        <f t="shared" si="99"/>
        <v>3150</v>
      </c>
      <c r="Y871" s="226"/>
    </row>
    <row r="872" spans="1:25" s="140" customFormat="1" ht="16.5" customHeight="1">
      <c r="A872" s="136">
        <v>42038</v>
      </c>
      <c r="B872" s="226">
        <v>12200</v>
      </c>
      <c r="C872" s="5">
        <v>42039</v>
      </c>
      <c r="D872" s="135">
        <v>1470</v>
      </c>
      <c r="E872" s="135">
        <v>1395</v>
      </c>
      <c r="F872" s="135">
        <f t="shared" si="100"/>
        <v>75</v>
      </c>
      <c r="G872" s="139">
        <v>41989</v>
      </c>
      <c r="H872" s="46">
        <v>1735.4800000000002</v>
      </c>
      <c r="I872" s="46">
        <v>1625</v>
      </c>
      <c r="J872" s="131">
        <v>2011.1119999999999</v>
      </c>
      <c r="K872" s="138">
        <f t="shared" si="101"/>
        <v>1.1588217668886991</v>
      </c>
      <c r="L872" s="138">
        <f t="shared" si="102"/>
        <v>1.2376073846153846</v>
      </c>
      <c r="Q872" s="136">
        <v>42068</v>
      </c>
      <c r="R872" s="137">
        <v>12.632</v>
      </c>
      <c r="S872" s="136">
        <v>42026</v>
      </c>
      <c r="T872" s="135">
        <v>12100</v>
      </c>
      <c r="U872" s="135">
        <v>8400</v>
      </c>
      <c r="V872" s="135">
        <v>8950</v>
      </c>
      <c r="W872" s="226">
        <f t="shared" si="103"/>
        <v>3700</v>
      </c>
      <c r="X872" s="226">
        <f t="shared" si="99"/>
        <v>3150</v>
      </c>
      <c r="Y872" s="226"/>
    </row>
    <row r="873" spans="1:25" s="140" customFormat="1" ht="16.5" customHeight="1">
      <c r="A873" s="136">
        <v>42037</v>
      </c>
      <c r="B873" s="226">
        <v>12000</v>
      </c>
      <c r="C873" s="5">
        <v>42038</v>
      </c>
      <c r="D873" s="135">
        <v>1470</v>
      </c>
      <c r="E873" s="135">
        <v>1385</v>
      </c>
      <c r="F873" s="135">
        <f t="shared" si="100"/>
        <v>85</v>
      </c>
      <c r="G873" s="139">
        <v>41988</v>
      </c>
      <c r="H873" s="46">
        <v>1733.15</v>
      </c>
      <c r="I873" s="46">
        <v>1623.0000000000002</v>
      </c>
      <c r="J873" s="131">
        <v>2012.7279999999998</v>
      </c>
      <c r="K873" s="138">
        <f t="shared" si="101"/>
        <v>1.1613120618526958</v>
      </c>
      <c r="L873" s="138">
        <f t="shared" si="102"/>
        <v>1.2401281577325938</v>
      </c>
      <c r="Q873" s="136">
        <v>42067</v>
      </c>
      <c r="R873" s="137">
        <v>12.651999999999999</v>
      </c>
      <c r="S873" s="136">
        <v>42025</v>
      </c>
      <c r="T873" s="135">
        <v>11800</v>
      </c>
      <c r="U873" s="135">
        <v>8400</v>
      </c>
      <c r="V873" s="135">
        <v>9300</v>
      </c>
      <c r="W873" s="226">
        <f t="shared" si="103"/>
        <v>3400</v>
      </c>
      <c r="X873" s="226">
        <f t="shared" si="99"/>
        <v>2500</v>
      </c>
      <c r="Y873" s="226"/>
    </row>
    <row r="874" spans="1:25" s="140" customFormat="1" ht="16.5" customHeight="1">
      <c r="A874" s="136">
        <v>42034</v>
      </c>
      <c r="B874" s="226">
        <v>12000</v>
      </c>
      <c r="C874" s="5">
        <v>42037</v>
      </c>
      <c r="D874" s="135">
        <v>1460</v>
      </c>
      <c r="E874" s="135">
        <v>1375</v>
      </c>
      <c r="F874" s="135">
        <f t="shared" si="100"/>
        <v>85</v>
      </c>
      <c r="G874" s="139">
        <v>41985</v>
      </c>
      <c r="H874" s="46">
        <v>1645.56</v>
      </c>
      <c r="I874" s="46">
        <v>1584</v>
      </c>
      <c r="J874" s="131">
        <v>1978.3995000000002</v>
      </c>
      <c r="K874" s="138">
        <f t="shared" si="101"/>
        <v>1.202265186319551</v>
      </c>
      <c r="L874" s="138">
        <f t="shared" si="102"/>
        <v>1.2489895833333335</v>
      </c>
      <c r="Q874" s="136">
        <v>42066</v>
      </c>
      <c r="R874" s="137">
        <v>13.151999999999999</v>
      </c>
      <c r="S874" s="136">
        <v>42024</v>
      </c>
      <c r="T874" s="135">
        <v>11900</v>
      </c>
      <c r="U874" s="135">
        <v>8400</v>
      </c>
      <c r="V874" s="135">
        <v>9250</v>
      </c>
      <c r="W874" s="226">
        <f t="shared" si="103"/>
        <v>3500</v>
      </c>
      <c r="X874" s="226">
        <f t="shared" si="99"/>
        <v>2650</v>
      </c>
      <c r="Y874" s="226"/>
    </row>
    <row r="875" spans="1:25" s="140" customFormat="1" ht="16.5" customHeight="1">
      <c r="A875" s="136">
        <v>42033</v>
      </c>
      <c r="B875" s="226">
        <v>12000</v>
      </c>
      <c r="C875" s="5">
        <v>42034</v>
      </c>
      <c r="D875" s="135">
        <v>1420</v>
      </c>
      <c r="E875" s="135">
        <v>1365</v>
      </c>
      <c r="F875" s="135">
        <f t="shared" si="100"/>
        <v>55</v>
      </c>
      <c r="G875" s="139">
        <v>41984</v>
      </c>
      <c r="H875" s="46">
        <v>1604.3999999999999</v>
      </c>
      <c r="I875" s="46">
        <v>1528</v>
      </c>
      <c r="J875" s="131">
        <v>1924.6559999999999</v>
      </c>
      <c r="K875" s="138">
        <f t="shared" si="101"/>
        <v>1.1996110695587137</v>
      </c>
      <c r="L875" s="138">
        <f t="shared" si="102"/>
        <v>1.2595916230366493</v>
      </c>
      <c r="Q875" s="136">
        <v>42065</v>
      </c>
      <c r="R875" s="137">
        <v>13.151999999999999</v>
      </c>
      <c r="S875" s="136">
        <v>42023</v>
      </c>
      <c r="T875" s="135">
        <v>11900</v>
      </c>
      <c r="U875" s="135">
        <v>8400</v>
      </c>
      <c r="V875" s="135">
        <v>9200</v>
      </c>
      <c r="W875" s="226">
        <f t="shared" si="103"/>
        <v>3500</v>
      </c>
      <c r="X875" s="226">
        <f t="shared" si="99"/>
        <v>2700</v>
      </c>
      <c r="Y875" s="226"/>
    </row>
    <row r="876" spans="1:25" s="140" customFormat="1" ht="16.5" customHeight="1">
      <c r="A876" s="136">
        <v>42032</v>
      </c>
      <c r="B876" s="226">
        <v>12200</v>
      </c>
      <c r="C876" s="5">
        <v>42033</v>
      </c>
      <c r="D876" s="135">
        <v>1430</v>
      </c>
      <c r="E876" s="135">
        <v>1395</v>
      </c>
      <c r="F876" s="135">
        <f t="shared" si="100"/>
        <v>35</v>
      </c>
      <c r="G876" s="139">
        <v>41983</v>
      </c>
      <c r="H876" s="46">
        <v>1654.1000000000001</v>
      </c>
      <c r="I876" s="46">
        <v>1515</v>
      </c>
      <c r="J876" s="131">
        <v>1937.1334999999999</v>
      </c>
      <c r="K876" s="138">
        <f t="shared" si="101"/>
        <v>1.1711102714467081</v>
      </c>
      <c r="L876" s="138">
        <f t="shared" si="102"/>
        <v>1.2786359735973596</v>
      </c>
      <c r="Q876" s="136">
        <v>42062</v>
      </c>
      <c r="R876" s="137">
        <v>13.06</v>
      </c>
      <c r="S876" s="136">
        <v>42020</v>
      </c>
      <c r="T876" s="135">
        <v>12000</v>
      </c>
      <c r="U876" s="135">
        <v>8750</v>
      </c>
      <c r="V876" s="135">
        <v>9200</v>
      </c>
      <c r="W876" s="226">
        <f t="shared" si="103"/>
        <v>3250</v>
      </c>
      <c r="X876" s="226">
        <f t="shared" si="99"/>
        <v>2800</v>
      </c>
      <c r="Y876" s="226"/>
    </row>
    <row r="877" spans="1:25" s="140" customFormat="1" ht="16.5" customHeight="1">
      <c r="A877" s="136">
        <v>42031</v>
      </c>
      <c r="B877" s="226">
        <v>12300</v>
      </c>
      <c r="C877" s="5">
        <v>42032</v>
      </c>
      <c r="D877" s="135">
        <v>1450</v>
      </c>
      <c r="E877" s="135">
        <v>1415</v>
      </c>
      <c r="F877" s="135">
        <f t="shared" si="100"/>
        <v>35</v>
      </c>
      <c r="G877" s="139">
        <v>41982</v>
      </c>
      <c r="H877" s="46">
        <v>1626.24</v>
      </c>
      <c r="I877" s="46">
        <v>1520</v>
      </c>
      <c r="J877" s="131">
        <v>1985.2559999999999</v>
      </c>
      <c r="K877" s="138">
        <f t="shared" si="101"/>
        <v>1.2207644628099172</v>
      </c>
      <c r="L877" s="138">
        <f t="shared" si="102"/>
        <v>1.3060894736842104</v>
      </c>
      <c r="Q877" s="136">
        <v>42061</v>
      </c>
      <c r="R877" s="137">
        <v>13.04</v>
      </c>
      <c r="S877" s="136">
        <v>42019</v>
      </c>
      <c r="T877" s="135">
        <v>11700</v>
      </c>
      <c r="U877" s="135">
        <v>8750</v>
      </c>
      <c r="V877" s="135">
        <v>9200</v>
      </c>
      <c r="W877" s="226">
        <f t="shared" si="103"/>
        <v>2950</v>
      </c>
      <c r="X877" s="226">
        <f t="shared" si="99"/>
        <v>2500</v>
      </c>
      <c r="Y877" s="226"/>
    </row>
    <row r="878" spans="1:25" s="140" customFormat="1" ht="16.5" customHeight="1">
      <c r="A878" s="136">
        <v>42030</v>
      </c>
      <c r="B878" s="226">
        <v>12000</v>
      </c>
      <c r="C878" s="5">
        <v>42031</v>
      </c>
      <c r="D878" s="135">
        <v>1450</v>
      </c>
      <c r="E878" s="135">
        <v>1415</v>
      </c>
      <c r="F878" s="135">
        <f t="shared" si="100"/>
        <v>35</v>
      </c>
      <c r="G878" s="139">
        <v>41981</v>
      </c>
      <c r="H878" s="46">
        <v>1665.81</v>
      </c>
      <c r="I878" s="46">
        <v>1530</v>
      </c>
      <c r="J878" s="131">
        <v>1992.6000000000001</v>
      </c>
      <c r="K878" s="138">
        <f t="shared" si="101"/>
        <v>1.1961748338646065</v>
      </c>
      <c r="L878" s="138">
        <f t="shared" si="102"/>
        <v>1.3023529411764707</v>
      </c>
      <c r="Q878" s="136">
        <v>42060</v>
      </c>
      <c r="R878" s="137">
        <v>13.04</v>
      </c>
      <c r="S878" s="136">
        <v>42018</v>
      </c>
      <c r="T878" s="135">
        <v>11700</v>
      </c>
      <c r="U878" s="135">
        <v>9000</v>
      </c>
      <c r="V878" s="135">
        <v>9250</v>
      </c>
      <c r="W878" s="226">
        <f t="shared" si="103"/>
        <v>2700</v>
      </c>
      <c r="X878" s="226">
        <f t="shared" si="99"/>
        <v>2450</v>
      </c>
      <c r="Y878" s="226"/>
    </row>
    <row r="879" spans="1:25" s="140" customFormat="1" ht="16.5" customHeight="1">
      <c r="A879" s="136">
        <v>42027</v>
      </c>
      <c r="B879" s="226">
        <v>12100</v>
      </c>
      <c r="C879" s="5">
        <v>42030</v>
      </c>
      <c r="D879" s="135">
        <v>1450</v>
      </c>
      <c r="E879" s="135">
        <v>1405</v>
      </c>
      <c r="F879" s="135">
        <f t="shared" si="100"/>
        <v>45</v>
      </c>
      <c r="G879" s="139">
        <v>41978</v>
      </c>
      <c r="H879" s="46">
        <v>1618.68</v>
      </c>
      <c r="I879" s="46">
        <v>1551</v>
      </c>
      <c r="J879" s="131">
        <v>2051.1990000000001</v>
      </c>
      <c r="K879" s="138">
        <f t="shared" si="101"/>
        <v>1.2672047594336127</v>
      </c>
      <c r="L879" s="138">
        <f t="shared" si="102"/>
        <v>1.3225009671179884</v>
      </c>
      <c r="Q879" s="136">
        <v>42052</v>
      </c>
      <c r="R879" s="137">
        <v>12.930999999999999</v>
      </c>
      <c r="S879" s="136">
        <v>42017</v>
      </c>
      <c r="T879" s="135">
        <v>12600</v>
      </c>
      <c r="U879" s="135">
        <v>9000</v>
      </c>
      <c r="V879" s="135">
        <v>9300</v>
      </c>
      <c r="W879" s="226">
        <f t="shared" si="103"/>
        <v>3600</v>
      </c>
      <c r="X879" s="226">
        <f t="shared" si="99"/>
        <v>3300</v>
      </c>
      <c r="Y879" s="226"/>
    </row>
    <row r="880" spans="1:25" s="140" customFormat="1" ht="16.5" customHeight="1">
      <c r="A880" s="136">
        <v>42026</v>
      </c>
      <c r="B880" s="226">
        <v>12100</v>
      </c>
      <c r="C880" s="5">
        <v>42027</v>
      </c>
      <c r="D880" s="135">
        <v>1460</v>
      </c>
      <c r="E880" s="135">
        <v>1425</v>
      </c>
      <c r="F880" s="135">
        <f t="shared" si="100"/>
        <v>35</v>
      </c>
      <c r="G880" s="139">
        <v>41977</v>
      </c>
      <c r="H880" s="46">
        <v>1664.15</v>
      </c>
      <c r="I880" s="46">
        <v>1550</v>
      </c>
      <c r="J880" s="131">
        <v>2061.768</v>
      </c>
      <c r="K880" s="138">
        <f t="shared" si="101"/>
        <v>1.2389315866959107</v>
      </c>
      <c r="L880" s="138">
        <f t="shared" si="102"/>
        <v>1.3301729032258065</v>
      </c>
      <c r="Q880" s="136">
        <v>42051</v>
      </c>
      <c r="R880" s="137">
        <v>12.896000000000001</v>
      </c>
      <c r="S880" s="136">
        <v>42016</v>
      </c>
      <c r="T880" s="135">
        <v>12900</v>
      </c>
      <c r="U880" s="135">
        <v>9000</v>
      </c>
      <c r="V880" s="135">
        <v>9600</v>
      </c>
      <c r="W880" s="226">
        <f t="shared" si="103"/>
        <v>3900</v>
      </c>
      <c r="X880" s="226">
        <f t="shared" si="99"/>
        <v>3300</v>
      </c>
      <c r="Y880" s="226"/>
    </row>
    <row r="881" spans="1:25" s="140" customFormat="1" ht="16.5" customHeight="1">
      <c r="A881" s="136">
        <v>42025</v>
      </c>
      <c r="B881" s="226">
        <v>11800</v>
      </c>
      <c r="C881" s="5">
        <v>42026</v>
      </c>
      <c r="D881" s="135">
        <v>1460</v>
      </c>
      <c r="E881" s="135">
        <v>1425</v>
      </c>
      <c r="F881" s="135">
        <f t="shared" si="100"/>
        <v>35</v>
      </c>
      <c r="G881" s="139">
        <v>41976</v>
      </c>
      <c r="H881" s="46">
        <v>1645.06</v>
      </c>
      <c r="I881" s="46">
        <v>1540</v>
      </c>
      <c r="J881" s="131">
        <v>2034.9389999999999</v>
      </c>
      <c r="K881" s="138">
        <f t="shared" si="101"/>
        <v>1.236999866266276</v>
      </c>
      <c r="L881" s="138">
        <f t="shared" si="102"/>
        <v>1.3213889610389609</v>
      </c>
      <c r="Q881" s="136">
        <v>42048</v>
      </c>
      <c r="R881" s="137">
        <v>12.875999999999999</v>
      </c>
      <c r="S881" s="136">
        <v>42013</v>
      </c>
      <c r="T881" s="135">
        <v>12600</v>
      </c>
      <c r="U881" s="135">
        <v>9200</v>
      </c>
      <c r="V881" s="135">
        <v>9650</v>
      </c>
      <c r="W881" s="226">
        <f t="shared" si="103"/>
        <v>3400</v>
      </c>
      <c r="X881" s="226">
        <f t="shared" si="99"/>
        <v>2950</v>
      </c>
      <c r="Y881" s="226"/>
    </row>
    <row r="882" spans="1:25" s="140" customFormat="1" ht="16.5" customHeight="1">
      <c r="A882" s="136">
        <v>42024</v>
      </c>
      <c r="B882" s="226">
        <v>11900</v>
      </c>
      <c r="C882" s="5">
        <v>42025</v>
      </c>
      <c r="D882" s="135">
        <v>1440</v>
      </c>
      <c r="E882" s="135">
        <v>1415</v>
      </c>
      <c r="F882" s="135">
        <f t="shared" si="100"/>
        <v>25</v>
      </c>
      <c r="G882" s="139">
        <v>41975</v>
      </c>
      <c r="H882" s="46">
        <v>1665.72</v>
      </c>
      <c r="I882" s="46">
        <v>1560</v>
      </c>
      <c r="J882" s="131">
        <v>2041.8850000000002</v>
      </c>
      <c r="K882" s="138">
        <f t="shared" si="101"/>
        <v>1.2258272698892971</v>
      </c>
      <c r="L882" s="138">
        <f t="shared" si="102"/>
        <v>1.3089006410256412</v>
      </c>
      <c r="Q882" s="136">
        <v>42047</v>
      </c>
      <c r="R882" s="137">
        <v>12.856</v>
      </c>
      <c r="S882" s="136">
        <v>42011</v>
      </c>
      <c r="T882" s="135">
        <v>12700</v>
      </c>
      <c r="U882" s="135">
        <v>9350</v>
      </c>
      <c r="V882" s="135">
        <v>9750</v>
      </c>
      <c r="W882" s="226">
        <f t="shared" si="103"/>
        <v>3350</v>
      </c>
      <c r="X882" s="226">
        <f t="shared" si="99"/>
        <v>2950</v>
      </c>
      <c r="Y882" s="226"/>
    </row>
    <row r="883" spans="1:25" s="140" customFormat="1" ht="16.5" customHeight="1">
      <c r="A883" s="136">
        <v>42023</v>
      </c>
      <c r="B883" s="226">
        <v>11900</v>
      </c>
      <c r="C883" s="5">
        <v>42024</v>
      </c>
      <c r="D883" s="135">
        <v>1430</v>
      </c>
      <c r="E883" s="135">
        <v>1415</v>
      </c>
      <c r="F883" s="135">
        <f t="shared" si="100"/>
        <v>15</v>
      </c>
      <c r="G883" s="139">
        <v>41974</v>
      </c>
      <c r="H883" s="46">
        <v>1648.0799999999997</v>
      </c>
      <c r="I883" s="46">
        <v>1546</v>
      </c>
      <c r="J883" s="131">
        <v>2008.11</v>
      </c>
      <c r="K883" s="138">
        <f t="shared" si="101"/>
        <v>1.2184542012523665</v>
      </c>
      <c r="L883" s="138">
        <f t="shared" si="102"/>
        <v>1.2989068564036221</v>
      </c>
      <c r="Q883" s="136">
        <v>42046</v>
      </c>
      <c r="R883" s="137">
        <v>12.856</v>
      </c>
      <c r="S883" s="136">
        <v>42009</v>
      </c>
      <c r="T883" s="135">
        <v>12500</v>
      </c>
      <c r="U883" s="135">
        <v>9700</v>
      </c>
      <c r="V883" s="135">
        <v>9825</v>
      </c>
      <c r="W883" s="226">
        <f t="shared" si="103"/>
        <v>2800</v>
      </c>
      <c r="X883" s="226">
        <f t="shared" si="99"/>
        <v>2675</v>
      </c>
      <c r="Y883" s="226"/>
    </row>
    <row r="884" spans="1:25" s="140" customFormat="1" ht="16.5" customHeight="1">
      <c r="A884" s="136">
        <v>42020</v>
      </c>
      <c r="B884" s="226">
        <v>12000</v>
      </c>
      <c r="C884" s="5">
        <v>42023</v>
      </c>
      <c r="D884" s="135">
        <v>1430</v>
      </c>
      <c r="E884" s="135">
        <v>1415</v>
      </c>
      <c r="F884" s="135">
        <f t="shared" si="100"/>
        <v>15</v>
      </c>
      <c r="G884" s="139">
        <v>41971</v>
      </c>
      <c r="H884" s="46">
        <v>1681.6799999999998</v>
      </c>
      <c r="I884" s="46">
        <v>1570</v>
      </c>
      <c r="J884" s="131">
        <v>2072.444</v>
      </c>
      <c r="K884" s="138">
        <f t="shared" si="101"/>
        <v>1.2323652537938252</v>
      </c>
      <c r="L884" s="138">
        <f t="shared" si="102"/>
        <v>1.320028025477707</v>
      </c>
      <c r="Q884" s="136">
        <v>42045</v>
      </c>
      <c r="R884" s="137">
        <v>12.856</v>
      </c>
      <c r="S884" s="136">
        <v>42004</v>
      </c>
      <c r="T884" s="135">
        <v>12600</v>
      </c>
      <c r="U884" s="135">
        <v>9900</v>
      </c>
      <c r="V884" s="135">
        <v>9825</v>
      </c>
      <c r="W884" s="226">
        <f t="shared" si="103"/>
        <v>2700</v>
      </c>
      <c r="X884" s="226">
        <f t="shared" si="99"/>
        <v>2775</v>
      </c>
      <c r="Y884" s="226"/>
    </row>
    <row r="885" spans="1:25" s="140" customFormat="1" ht="16.5" customHeight="1">
      <c r="A885" s="136">
        <v>42019</v>
      </c>
      <c r="B885" s="226">
        <v>11700</v>
      </c>
      <c r="C885" s="5">
        <v>42020</v>
      </c>
      <c r="D885" s="135">
        <v>1450</v>
      </c>
      <c r="E885" s="135">
        <v>1415</v>
      </c>
      <c r="F885" s="135">
        <f t="shared" si="100"/>
        <v>35</v>
      </c>
      <c r="G885" s="139">
        <v>41970</v>
      </c>
      <c r="H885" s="46">
        <v>1700.0000000000002</v>
      </c>
      <c r="I885" s="46">
        <v>1600</v>
      </c>
      <c r="J885" s="131">
        <v>2085.12</v>
      </c>
      <c r="K885" s="138">
        <f t="shared" si="101"/>
        <v>1.226541176470588</v>
      </c>
      <c r="L885" s="138">
        <f t="shared" si="102"/>
        <v>1.3031999999999999</v>
      </c>
      <c r="Q885" s="136">
        <v>42044</v>
      </c>
      <c r="R885" s="137">
        <v>12.786</v>
      </c>
      <c r="S885" s="136">
        <v>42003</v>
      </c>
      <c r="T885" s="135">
        <v>12400</v>
      </c>
      <c r="U885" s="135">
        <v>9900</v>
      </c>
      <c r="V885" s="135">
        <v>9825</v>
      </c>
      <c r="W885" s="226">
        <f t="shared" si="103"/>
        <v>2500</v>
      </c>
      <c r="X885" s="226">
        <f t="shared" si="99"/>
        <v>2575</v>
      </c>
      <c r="Y885" s="226"/>
    </row>
    <row r="886" spans="1:25" s="140" customFormat="1" ht="16.5" customHeight="1">
      <c r="A886" s="136">
        <v>42018</v>
      </c>
      <c r="B886" s="226">
        <v>11700</v>
      </c>
      <c r="C886" s="5">
        <v>42019</v>
      </c>
      <c r="D886" s="135">
        <v>1450</v>
      </c>
      <c r="E886" s="135">
        <v>1415</v>
      </c>
      <c r="F886" s="135">
        <f t="shared" si="100"/>
        <v>35</v>
      </c>
      <c r="G886" s="139">
        <v>41969</v>
      </c>
      <c r="H886" s="46">
        <v>1719.5500000000002</v>
      </c>
      <c r="I886" s="46">
        <v>1603.0000000000002</v>
      </c>
      <c r="J886" s="131">
        <v>2055.7979999999998</v>
      </c>
      <c r="K886" s="138">
        <f t="shared" si="101"/>
        <v>1.1955441830711522</v>
      </c>
      <c r="L886" s="138">
        <f t="shared" si="102"/>
        <v>1.2824691203992511</v>
      </c>
      <c r="Q886" s="136">
        <v>42041</v>
      </c>
      <c r="R886" s="137">
        <v>12.736000000000001</v>
      </c>
      <c r="S886" s="136">
        <v>42002</v>
      </c>
      <c r="T886" s="135">
        <v>12000</v>
      </c>
      <c r="U886" s="135">
        <v>9900</v>
      </c>
      <c r="V886" s="135">
        <v>9850</v>
      </c>
      <c r="W886" s="226">
        <f t="shared" si="103"/>
        <v>2100</v>
      </c>
      <c r="X886" s="226">
        <f t="shared" si="99"/>
        <v>2150</v>
      </c>
      <c r="Y886" s="226"/>
    </row>
    <row r="887" spans="1:25" s="140" customFormat="1" ht="16.5" customHeight="1">
      <c r="A887" s="136">
        <v>42017</v>
      </c>
      <c r="B887" s="226">
        <v>12600</v>
      </c>
      <c r="C887" s="5">
        <v>42018</v>
      </c>
      <c r="D887" s="135">
        <v>1460</v>
      </c>
      <c r="E887" s="135">
        <v>1415</v>
      </c>
      <c r="F887" s="135">
        <f t="shared" si="100"/>
        <v>45</v>
      </c>
      <c r="G887" s="139">
        <v>41968</v>
      </c>
      <c r="H887" s="46">
        <v>1735.7</v>
      </c>
      <c r="I887" s="46">
        <v>1628</v>
      </c>
      <c r="J887" s="131">
        <v>2093.7350000000001</v>
      </c>
      <c r="K887" s="138">
        <f t="shared" si="101"/>
        <v>1.2062770063951145</v>
      </c>
      <c r="L887" s="138">
        <f t="shared" si="102"/>
        <v>1.28607800982801</v>
      </c>
      <c r="Q887" s="136">
        <v>42040</v>
      </c>
      <c r="R887" s="137">
        <v>12.736000000000001</v>
      </c>
      <c r="S887" s="136">
        <v>41999</v>
      </c>
      <c r="T887" s="135">
        <v>11700</v>
      </c>
      <c r="U887" s="135">
        <v>9900</v>
      </c>
      <c r="V887" s="135">
        <v>9850</v>
      </c>
      <c r="W887" s="226">
        <f t="shared" si="103"/>
        <v>1800</v>
      </c>
      <c r="X887" s="226">
        <f t="shared" si="99"/>
        <v>1850</v>
      </c>
      <c r="Y887" s="226"/>
    </row>
    <row r="888" spans="1:25" s="140" customFormat="1" ht="16.5" customHeight="1">
      <c r="A888" s="136">
        <v>42016</v>
      </c>
      <c r="B888" s="226">
        <v>12900</v>
      </c>
      <c r="C888" s="5">
        <v>42017</v>
      </c>
      <c r="D888" s="135">
        <v>1500</v>
      </c>
      <c r="E888" s="135">
        <v>1450</v>
      </c>
      <c r="F888" s="135">
        <f t="shared" si="100"/>
        <v>50</v>
      </c>
      <c r="G888" s="139">
        <v>41964</v>
      </c>
      <c r="H888" s="46">
        <v>1713.6</v>
      </c>
      <c r="I888" s="46">
        <v>1605.9999999999998</v>
      </c>
      <c r="J888" s="131">
        <v>2069.011</v>
      </c>
      <c r="K888" s="138">
        <f t="shared" si="101"/>
        <v>1.207406045751634</v>
      </c>
      <c r="L888" s="138">
        <f t="shared" si="102"/>
        <v>1.2883007471980077</v>
      </c>
      <c r="Q888" s="136">
        <v>42039</v>
      </c>
      <c r="R888" s="137">
        <v>13.026</v>
      </c>
      <c r="S888" s="136">
        <v>41998</v>
      </c>
      <c r="T888" s="135">
        <v>11500</v>
      </c>
      <c r="U888" s="135">
        <v>9900</v>
      </c>
      <c r="V888" s="135">
        <v>9850</v>
      </c>
      <c r="W888" s="226">
        <f t="shared" si="103"/>
        <v>1600</v>
      </c>
      <c r="X888" s="226">
        <f t="shared" si="99"/>
        <v>1650</v>
      </c>
      <c r="Y888" s="226"/>
    </row>
    <row r="889" spans="1:25" s="140" customFormat="1" ht="16.5" customHeight="1">
      <c r="A889" s="136">
        <v>42013</v>
      </c>
      <c r="B889" s="226">
        <v>12600</v>
      </c>
      <c r="C889" s="5">
        <v>42016</v>
      </c>
      <c r="D889" s="135">
        <v>1510</v>
      </c>
      <c r="E889" s="135">
        <v>1470</v>
      </c>
      <c r="F889" s="135">
        <f t="shared" si="100"/>
        <v>40</v>
      </c>
      <c r="G889" s="139">
        <v>41963</v>
      </c>
      <c r="H889" s="46">
        <v>1751</v>
      </c>
      <c r="I889" s="46">
        <v>1645</v>
      </c>
      <c r="J889" s="131">
        <v>2095.9555</v>
      </c>
      <c r="K889" s="138">
        <f t="shared" si="101"/>
        <v>1.197004854368932</v>
      </c>
      <c r="L889" s="138">
        <f t="shared" si="102"/>
        <v>1.2741370820668694</v>
      </c>
      <c r="Q889" s="136">
        <v>42038</v>
      </c>
      <c r="R889" s="137">
        <v>13.076000000000001</v>
      </c>
      <c r="S889" s="136">
        <v>41997</v>
      </c>
      <c r="T889" s="135">
        <v>11350</v>
      </c>
      <c r="U889" s="135">
        <v>10000</v>
      </c>
      <c r="V889" s="135">
        <v>10000</v>
      </c>
      <c r="W889" s="226">
        <f t="shared" si="103"/>
        <v>1350</v>
      </c>
      <c r="X889" s="226">
        <f t="shared" si="99"/>
        <v>1350</v>
      </c>
      <c r="Y889" s="226"/>
    </row>
    <row r="890" spans="1:25" s="140" customFormat="1" ht="16.5" customHeight="1">
      <c r="A890" s="136">
        <v>42011</v>
      </c>
      <c r="B890" s="226">
        <v>12700</v>
      </c>
      <c r="C890" s="5">
        <v>42013</v>
      </c>
      <c r="D890" s="135">
        <v>1510</v>
      </c>
      <c r="E890" s="135">
        <v>1460</v>
      </c>
      <c r="F890" s="135">
        <f t="shared" si="100"/>
        <v>50</v>
      </c>
      <c r="G890" s="139">
        <v>41962</v>
      </c>
      <c r="H890" s="46">
        <v>1742.5000000000002</v>
      </c>
      <c r="I890" s="46">
        <v>1640</v>
      </c>
      <c r="J890" s="131">
        <v>2078.9025000000001</v>
      </c>
      <c r="K890" s="138">
        <f t="shared" si="101"/>
        <v>1.1930573888091822</v>
      </c>
      <c r="L890" s="138">
        <f t="shared" si="102"/>
        <v>1.2676234756097562</v>
      </c>
      <c r="Q890" s="136">
        <v>42037</v>
      </c>
      <c r="R890" s="137">
        <v>13.045999999999999</v>
      </c>
      <c r="S890" s="136">
        <v>41996</v>
      </c>
      <c r="T890" s="135">
        <v>11300</v>
      </c>
      <c r="U890" s="135">
        <v>10000</v>
      </c>
      <c r="V890" s="135">
        <v>9950</v>
      </c>
      <c r="W890" s="226">
        <f t="shared" si="103"/>
        <v>1300</v>
      </c>
      <c r="X890" s="226">
        <f t="shared" si="99"/>
        <v>1350</v>
      </c>
      <c r="Y890" s="226"/>
    </row>
    <row r="891" spans="1:25" s="140" customFormat="1" ht="16.5" customHeight="1">
      <c r="A891" s="136">
        <v>42009</v>
      </c>
      <c r="B891" s="226">
        <v>12500</v>
      </c>
      <c r="C891" s="5">
        <v>42012</v>
      </c>
      <c r="D891" s="135">
        <v>1510</v>
      </c>
      <c r="E891" s="135">
        <v>1480</v>
      </c>
      <c r="F891" s="135">
        <f t="shared" si="100"/>
        <v>30</v>
      </c>
      <c r="G891" s="139">
        <v>41961</v>
      </c>
      <c r="H891" s="46">
        <v>1721.72</v>
      </c>
      <c r="I891" s="46">
        <v>1632</v>
      </c>
      <c r="J891" s="131">
        <v>2044.9509999999998</v>
      </c>
      <c r="K891" s="138">
        <f t="shared" si="101"/>
        <v>1.1877372627372627</v>
      </c>
      <c r="L891" s="138">
        <f t="shared" si="102"/>
        <v>1.253033700980392</v>
      </c>
      <c r="Q891" s="136">
        <v>42034</v>
      </c>
      <c r="R891" s="137">
        <v>13.045999999999999</v>
      </c>
      <c r="S891" s="136">
        <v>41995</v>
      </c>
      <c r="T891" s="135">
        <v>11300</v>
      </c>
      <c r="U891" s="135">
        <v>10000</v>
      </c>
      <c r="V891" s="135">
        <v>9950</v>
      </c>
      <c r="W891" s="226">
        <f t="shared" si="103"/>
        <v>1300</v>
      </c>
      <c r="X891" s="226">
        <f t="shared" si="99"/>
        <v>1350</v>
      </c>
      <c r="Y891" s="226"/>
    </row>
    <row r="892" spans="1:25" s="140" customFormat="1" ht="16.5" customHeight="1">
      <c r="A892" s="136">
        <v>42004</v>
      </c>
      <c r="B892" s="226">
        <v>12600</v>
      </c>
      <c r="C892" s="5">
        <v>42011</v>
      </c>
      <c r="D892" s="135">
        <v>1530</v>
      </c>
      <c r="E892" s="135">
        <v>1500</v>
      </c>
      <c r="F892" s="135">
        <f t="shared" si="100"/>
        <v>30</v>
      </c>
      <c r="G892" s="139">
        <v>41960</v>
      </c>
      <c r="H892" s="46">
        <v>1751.82</v>
      </c>
      <c r="I892" s="46">
        <v>1628</v>
      </c>
      <c r="J892" s="131">
        <v>2102.8320000000003</v>
      </c>
      <c r="K892" s="138">
        <f t="shared" si="101"/>
        <v>1.200369901017228</v>
      </c>
      <c r="L892" s="138">
        <f t="shared" si="102"/>
        <v>1.2916658476658478</v>
      </c>
      <c r="Q892" s="136">
        <v>42033</v>
      </c>
      <c r="R892" s="137">
        <v>13.045999999999999</v>
      </c>
      <c r="S892" s="136">
        <v>41992</v>
      </c>
      <c r="T892" s="135">
        <v>11300</v>
      </c>
      <c r="U892" s="135">
        <v>10000</v>
      </c>
      <c r="V892" s="135">
        <v>10000</v>
      </c>
      <c r="W892" s="226">
        <f t="shared" si="103"/>
        <v>1300</v>
      </c>
      <c r="X892" s="226">
        <f t="shared" si="99"/>
        <v>1300</v>
      </c>
      <c r="Y892" s="226"/>
    </row>
    <row r="893" spans="1:25" s="140" customFormat="1" ht="16.5" customHeight="1">
      <c r="A893" s="136">
        <v>42003</v>
      </c>
      <c r="B893" s="226">
        <v>12400</v>
      </c>
      <c r="C893" s="5">
        <v>42010</v>
      </c>
      <c r="D893" s="135">
        <v>1560</v>
      </c>
      <c r="E893" s="135">
        <v>1520</v>
      </c>
      <c r="F893" s="135">
        <f t="shared" si="100"/>
        <v>40</v>
      </c>
      <c r="G893" s="139">
        <v>41957</v>
      </c>
      <c r="H893" s="46">
        <v>1763.86</v>
      </c>
      <c r="I893" s="46">
        <v>1660</v>
      </c>
      <c r="J893" s="131">
        <v>2109.6985</v>
      </c>
      <c r="K893" s="138">
        <f t="shared" si="101"/>
        <v>1.196069132470831</v>
      </c>
      <c r="L893" s="138">
        <f t="shared" si="102"/>
        <v>1.2709027108433735</v>
      </c>
      <c r="Q893" s="136">
        <v>42032</v>
      </c>
      <c r="R893" s="137">
        <v>13.036</v>
      </c>
      <c r="S893" s="136">
        <v>41991</v>
      </c>
      <c r="T893" s="135">
        <v>11300</v>
      </c>
      <c r="U893" s="135">
        <v>10300</v>
      </c>
      <c r="V893" s="135">
        <v>10050</v>
      </c>
      <c r="W893" s="226">
        <f t="shared" si="103"/>
        <v>1000</v>
      </c>
      <c r="X893" s="226">
        <f t="shared" si="99"/>
        <v>1250</v>
      </c>
      <c r="Y893" s="226"/>
    </row>
    <row r="894" spans="1:25" s="140" customFormat="1" ht="16.5" customHeight="1">
      <c r="A894" s="136">
        <v>42002</v>
      </c>
      <c r="B894" s="226">
        <v>12000</v>
      </c>
      <c r="C894" s="5">
        <v>42009</v>
      </c>
      <c r="D894" s="135">
        <v>1560</v>
      </c>
      <c r="E894" s="135">
        <v>1520</v>
      </c>
      <c r="F894" s="135">
        <f t="shared" si="100"/>
        <v>40</v>
      </c>
      <c r="G894" s="139">
        <v>41956</v>
      </c>
      <c r="H894" s="46">
        <v>1771.6000000000001</v>
      </c>
      <c r="I894" s="46">
        <v>1680</v>
      </c>
      <c r="J894" s="131">
        <v>2130.2485000000001</v>
      </c>
      <c r="K894" s="138">
        <f t="shared" si="101"/>
        <v>1.2024432716188755</v>
      </c>
      <c r="L894" s="138">
        <f t="shared" si="102"/>
        <v>1.2680050595238097</v>
      </c>
      <c r="Q894" s="136">
        <v>42031</v>
      </c>
      <c r="R894" s="137">
        <v>13.036</v>
      </c>
      <c r="S894" s="136">
        <v>41990</v>
      </c>
      <c r="T894" s="135">
        <v>11200</v>
      </c>
      <c r="U894" s="135">
        <v>10300</v>
      </c>
      <c r="V894" s="135">
        <v>10050</v>
      </c>
      <c r="W894" s="226">
        <f t="shared" si="103"/>
        <v>900</v>
      </c>
      <c r="X894" s="226">
        <f t="shared" si="99"/>
        <v>1150</v>
      </c>
      <c r="Y894" s="226"/>
    </row>
    <row r="895" spans="1:25" s="140" customFormat="1" ht="16.5" customHeight="1">
      <c r="A895" s="136">
        <v>41999</v>
      </c>
      <c r="B895" s="226">
        <v>11700</v>
      </c>
      <c r="C895" s="5">
        <v>42004</v>
      </c>
      <c r="D895" s="135">
        <v>1550</v>
      </c>
      <c r="E895" s="135">
        <v>1520</v>
      </c>
      <c r="F895" s="135">
        <f t="shared" si="100"/>
        <v>30</v>
      </c>
      <c r="G895" s="139">
        <v>41955</v>
      </c>
      <c r="H895" s="46">
        <v>1781.76</v>
      </c>
      <c r="I895" s="46">
        <v>1670</v>
      </c>
      <c r="J895" s="131">
        <v>2124.0480000000002</v>
      </c>
      <c r="K895" s="138">
        <f t="shared" si="101"/>
        <v>1.1921066810344829</v>
      </c>
      <c r="L895" s="138">
        <f t="shared" si="102"/>
        <v>1.2718850299401199</v>
      </c>
      <c r="Q895" s="136">
        <v>42030</v>
      </c>
      <c r="R895" s="137">
        <v>13.036</v>
      </c>
      <c r="S895" s="136">
        <v>41989</v>
      </c>
      <c r="T895" s="135">
        <v>11150</v>
      </c>
      <c r="U895" s="135">
        <v>10500</v>
      </c>
      <c r="V895" s="135">
        <v>10150</v>
      </c>
      <c r="W895" s="226">
        <f t="shared" si="103"/>
        <v>650</v>
      </c>
      <c r="X895" s="226">
        <f t="shared" si="99"/>
        <v>1000</v>
      </c>
      <c r="Y895" s="226"/>
    </row>
    <row r="896" spans="1:25" s="140" customFormat="1" ht="16.5" customHeight="1">
      <c r="A896" s="136">
        <v>41998</v>
      </c>
      <c r="B896" s="226">
        <v>11500</v>
      </c>
      <c r="C896" s="5">
        <v>42003</v>
      </c>
      <c r="D896" s="135">
        <v>1550</v>
      </c>
      <c r="E896" s="135">
        <v>1520</v>
      </c>
      <c r="F896" s="135">
        <f t="shared" si="100"/>
        <v>30</v>
      </c>
      <c r="G896" s="139">
        <v>41954</v>
      </c>
      <c r="H896" s="46">
        <v>1722.58</v>
      </c>
      <c r="I896" s="46">
        <v>1638.0000000000002</v>
      </c>
      <c r="J896" s="131">
        <v>2065.2960000000003</v>
      </c>
      <c r="K896" s="138">
        <f t="shared" si="101"/>
        <v>1.1989550557884106</v>
      </c>
      <c r="L896" s="138">
        <f t="shared" si="102"/>
        <v>1.2608644688644688</v>
      </c>
      <c r="Q896" s="136">
        <v>42027</v>
      </c>
      <c r="R896" s="137">
        <v>13.023999999999999</v>
      </c>
      <c r="S896" s="136">
        <v>41988</v>
      </c>
      <c r="T896" s="135">
        <v>11200</v>
      </c>
      <c r="U896" s="135">
        <v>10550</v>
      </c>
      <c r="V896" s="135">
        <v>10200</v>
      </c>
      <c r="W896" s="226">
        <f t="shared" si="103"/>
        <v>650</v>
      </c>
      <c r="X896" s="226">
        <f t="shared" si="99"/>
        <v>1000</v>
      </c>
      <c r="Y896" s="226"/>
    </row>
    <row r="897" spans="1:25" s="140" customFormat="1" ht="16.5" customHeight="1">
      <c r="A897" s="136">
        <v>41997</v>
      </c>
      <c r="B897" s="226">
        <v>11350</v>
      </c>
      <c r="C897" s="5">
        <v>42002</v>
      </c>
      <c r="D897" s="135">
        <v>1520</v>
      </c>
      <c r="E897" s="135">
        <v>1490</v>
      </c>
      <c r="F897" s="135">
        <f t="shared" si="100"/>
        <v>30</v>
      </c>
      <c r="G897" s="139">
        <v>41953</v>
      </c>
      <c r="H897" s="46">
        <v>1736.5199999999998</v>
      </c>
      <c r="I897" s="46">
        <v>1640</v>
      </c>
      <c r="J897" s="131">
        <v>2074.3629999999998</v>
      </c>
      <c r="K897" s="138">
        <f t="shared" si="101"/>
        <v>1.194551747172506</v>
      </c>
      <c r="L897" s="138">
        <f t="shared" si="102"/>
        <v>1.2648554878048779</v>
      </c>
      <c r="Q897" s="136">
        <v>42026</v>
      </c>
      <c r="R897" s="137">
        <v>13.244</v>
      </c>
      <c r="S897" s="136">
        <v>41985</v>
      </c>
      <c r="T897" s="135">
        <v>10950</v>
      </c>
      <c r="U897" s="135">
        <v>10600</v>
      </c>
      <c r="V897" s="135">
        <v>10350</v>
      </c>
      <c r="W897" s="226">
        <f t="shared" si="103"/>
        <v>350</v>
      </c>
      <c r="X897" s="226">
        <f t="shared" si="99"/>
        <v>600</v>
      </c>
      <c r="Y897" s="226"/>
    </row>
    <row r="898" spans="1:25" s="140" customFormat="1" ht="16.5" customHeight="1">
      <c r="A898" s="136">
        <v>41996</v>
      </c>
      <c r="B898" s="226">
        <v>11300</v>
      </c>
      <c r="C898" s="5">
        <v>41999</v>
      </c>
      <c r="D898" s="135">
        <v>1520</v>
      </c>
      <c r="E898" s="135">
        <v>1480</v>
      </c>
      <c r="F898" s="135">
        <f t="shared" si="100"/>
        <v>40</v>
      </c>
      <c r="G898" s="139">
        <v>41950</v>
      </c>
      <c r="H898" s="46">
        <v>1746.96</v>
      </c>
      <c r="I898" s="46">
        <v>1648.0000000000002</v>
      </c>
      <c r="J898" s="131">
        <v>2060.0295000000001</v>
      </c>
      <c r="K898" s="138">
        <f t="shared" si="101"/>
        <v>1.1792081673306773</v>
      </c>
      <c r="L898" s="138">
        <f t="shared" si="102"/>
        <v>1.2500179004854368</v>
      </c>
      <c r="Q898" s="136">
        <v>42025</v>
      </c>
      <c r="R898" s="137">
        <v>13.294</v>
      </c>
      <c r="S898" s="136">
        <v>41984</v>
      </c>
      <c r="T898" s="135">
        <v>10600</v>
      </c>
      <c r="U898" s="135">
        <v>11000</v>
      </c>
      <c r="V898" s="135">
        <v>10550</v>
      </c>
      <c r="W898" s="226">
        <f t="shared" si="103"/>
        <v>-400</v>
      </c>
      <c r="X898" s="226">
        <f t="shared" si="99"/>
        <v>50</v>
      </c>
      <c r="Y898" s="226"/>
    </row>
    <row r="899" spans="1:25" s="140" customFormat="1" ht="16.5" customHeight="1">
      <c r="A899" s="136">
        <v>41995</v>
      </c>
      <c r="B899" s="226">
        <v>11300</v>
      </c>
      <c r="C899" s="5">
        <v>41998</v>
      </c>
      <c r="D899" s="135">
        <v>1520</v>
      </c>
      <c r="E899" s="135">
        <v>1480</v>
      </c>
      <c r="F899" s="135">
        <f t="shared" si="100"/>
        <v>40</v>
      </c>
      <c r="G899" s="139">
        <v>41949</v>
      </c>
      <c r="H899" s="46">
        <v>1691.28</v>
      </c>
      <c r="I899" s="46">
        <v>1632</v>
      </c>
      <c r="J899" s="131">
        <v>2013.5100000000002</v>
      </c>
      <c r="K899" s="138">
        <f t="shared" si="101"/>
        <v>1.1905243365971336</v>
      </c>
      <c r="L899" s="138">
        <f t="shared" si="102"/>
        <v>1.2337683823529413</v>
      </c>
      <c r="Q899" s="136">
        <v>42024</v>
      </c>
      <c r="R899" s="137">
        <v>13.433999999999999</v>
      </c>
      <c r="S899" s="136">
        <v>41983</v>
      </c>
      <c r="T899" s="135">
        <v>10600</v>
      </c>
      <c r="U899" s="135">
        <v>11000</v>
      </c>
      <c r="V899" s="135">
        <v>10600</v>
      </c>
      <c r="W899" s="226">
        <f t="shared" si="103"/>
        <v>-400</v>
      </c>
      <c r="X899" s="226">
        <f t="shared" si="99"/>
        <v>0</v>
      </c>
      <c r="Y899" s="226"/>
    </row>
    <row r="900" spans="1:25" s="140" customFormat="1" ht="16.5" customHeight="1">
      <c r="A900" s="136">
        <v>41992</v>
      </c>
      <c r="B900" s="226">
        <v>11300</v>
      </c>
      <c r="C900" s="5">
        <v>41997</v>
      </c>
      <c r="D900" s="135">
        <v>1510</v>
      </c>
      <c r="E900" s="135">
        <v>1470</v>
      </c>
      <c r="F900" s="135">
        <f t="shared" si="100"/>
        <v>40</v>
      </c>
      <c r="G900" s="139">
        <v>41948</v>
      </c>
      <c r="H900" s="46">
        <v>1675.62</v>
      </c>
      <c r="I900" s="46">
        <v>1618</v>
      </c>
      <c r="J900" s="131">
        <v>2006.5539999999999</v>
      </c>
      <c r="K900" s="138">
        <f t="shared" si="101"/>
        <v>1.1974994330456785</v>
      </c>
      <c r="L900" s="138">
        <f t="shared" si="102"/>
        <v>1.2401446229913473</v>
      </c>
      <c r="Q900" s="136">
        <v>42023</v>
      </c>
      <c r="R900" s="137">
        <v>13.423999999999999</v>
      </c>
      <c r="S900" s="136">
        <v>41982</v>
      </c>
      <c r="T900" s="135">
        <v>10900</v>
      </c>
      <c r="U900" s="135">
        <v>11100</v>
      </c>
      <c r="V900" s="135">
        <v>10650</v>
      </c>
      <c r="W900" s="226">
        <f t="shared" si="103"/>
        <v>-200</v>
      </c>
      <c r="X900" s="226">
        <f t="shared" si="99"/>
        <v>250</v>
      </c>
      <c r="Y900" s="226"/>
    </row>
    <row r="901" spans="1:25" s="140" customFormat="1" ht="16.5" customHeight="1">
      <c r="A901" s="136">
        <v>41991</v>
      </c>
      <c r="B901" s="226">
        <v>11300</v>
      </c>
      <c r="C901" s="5">
        <v>41996</v>
      </c>
      <c r="D901" s="135">
        <v>1510</v>
      </c>
      <c r="E901" s="135">
        <v>1470</v>
      </c>
      <c r="F901" s="135">
        <f t="shared" si="100"/>
        <v>40</v>
      </c>
      <c r="G901" s="139">
        <v>41947</v>
      </c>
      <c r="H901" s="46">
        <v>1758.2400000000002</v>
      </c>
      <c r="I901" s="46">
        <v>1654.0000000000002</v>
      </c>
      <c r="J901" s="131">
        <v>2099.34</v>
      </c>
      <c r="K901" s="138">
        <f t="shared" si="101"/>
        <v>1.1940008190008189</v>
      </c>
      <c r="L901" s="138">
        <f t="shared" si="102"/>
        <v>1.2692503022974606</v>
      </c>
      <c r="Q901" s="136">
        <v>42020</v>
      </c>
      <c r="R901" s="137">
        <v>13.02</v>
      </c>
      <c r="S901" s="136">
        <v>41981</v>
      </c>
      <c r="T901" s="135">
        <v>11400</v>
      </c>
      <c r="U901" s="135">
        <v>11200</v>
      </c>
      <c r="V901" s="135">
        <v>10700</v>
      </c>
      <c r="W901" s="226">
        <f t="shared" si="103"/>
        <v>200</v>
      </c>
      <c r="X901" s="226">
        <f t="shared" si="99"/>
        <v>700</v>
      </c>
      <c r="Y901" s="226"/>
    </row>
    <row r="902" spans="1:25" s="140" customFormat="1" ht="16.5" customHeight="1">
      <c r="A902" s="136">
        <v>41990</v>
      </c>
      <c r="B902" s="226">
        <v>11200</v>
      </c>
      <c r="C902" s="5">
        <v>41995</v>
      </c>
      <c r="D902" s="135">
        <v>1530</v>
      </c>
      <c r="E902" s="135">
        <v>1500</v>
      </c>
      <c r="F902" s="135">
        <f t="shared" si="100"/>
        <v>30</v>
      </c>
      <c r="G902" s="139">
        <v>41943</v>
      </c>
      <c r="H902" s="46">
        <v>1798.6899999999998</v>
      </c>
      <c r="I902" s="46">
        <v>1700</v>
      </c>
      <c r="J902" s="131">
        <v>2177.5160000000001</v>
      </c>
      <c r="K902" s="138">
        <f t="shared" si="101"/>
        <v>1.2106121677443029</v>
      </c>
      <c r="L902" s="138">
        <f t="shared" si="102"/>
        <v>1.2808917647058824</v>
      </c>
      <c r="Q902" s="136">
        <v>42019</v>
      </c>
      <c r="R902" s="137">
        <v>12.867000000000001</v>
      </c>
      <c r="S902" s="136">
        <v>41978</v>
      </c>
      <c r="T902" s="135">
        <v>11550</v>
      </c>
      <c r="U902" s="135">
        <v>11500</v>
      </c>
      <c r="V902" s="135">
        <v>10800</v>
      </c>
      <c r="W902" s="226">
        <f t="shared" si="103"/>
        <v>50</v>
      </c>
      <c r="X902" s="226">
        <f t="shared" si="99"/>
        <v>750</v>
      </c>
      <c r="Y902" s="226"/>
    </row>
    <row r="903" spans="1:25" s="140" customFormat="1" ht="16.5" customHeight="1">
      <c r="A903" s="136">
        <v>41989</v>
      </c>
      <c r="B903" s="226">
        <v>11150</v>
      </c>
      <c r="C903" s="5">
        <v>41992</v>
      </c>
      <c r="D903" s="135">
        <v>1530</v>
      </c>
      <c r="E903" s="135">
        <v>1500</v>
      </c>
      <c r="F903" s="135">
        <f t="shared" si="100"/>
        <v>30</v>
      </c>
      <c r="G903" s="139">
        <v>41942</v>
      </c>
      <c r="H903" s="46">
        <v>1858.4</v>
      </c>
      <c r="I903" s="46">
        <v>1710</v>
      </c>
      <c r="J903" s="131">
        <v>2179.9699999999998</v>
      </c>
      <c r="K903" s="138">
        <f t="shared" si="101"/>
        <v>1.1730359448988374</v>
      </c>
      <c r="L903" s="138">
        <f t="shared" si="102"/>
        <v>1.2748362573099414</v>
      </c>
      <c r="Q903" s="136">
        <v>42018</v>
      </c>
      <c r="R903" s="137">
        <v>12.571999999999999</v>
      </c>
      <c r="S903" s="136">
        <v>41977</v>
      </c>
      <c r="T903" s="135">
        <v>11550</v>
      </c>
      <c r="U903" s="135">
        <v>11500</v>
      </c>
      <c r="V903" s="135">
        <v>10950</v>
      </c>
      <c r="W903" s="226">
        <f t="shared" si="103"/>
        <v>50</v>
      </c>
      <c r="X903" s="226">
        <f t="shared" si="99"/>
        <v>600</v>
      </c>
      <c r="Y903" s="226"/>
    </row>
    <row r="904" spans="1:25" s="140" customFormat="1" ht="16.5" customHeight="1">
      <c r="A904" s="136">
        <v>41988</v>
      </c>
      <c r="B904" s="226">
        <v>11200</v>
      </c>
      <c r="C904" s="5">
        <v>41991</v>
      </c>
      <c r="D904" s="135">
        <v>1530</v>
      </c>
      <c r="E904" s="135">
        <v>1510</v>
      </c>
      <c r="F904" s="135">
        <f t="shared" si="100"/>
        <v>20</v>
      </c>
      <c r="G904" s="139">
        <v>41941</v>
      </c>
      <c r="H904" s="46">
        <v>1835.3999999999999</v>
      </c>
      <c r="I904" s="46">
        <v>1720.9999999999998</v>
      </c>
      <c r="J904" s="131">
        <v>2205.6150000000002</v>
      </c>
      <c r="K904" s="138">
        <f t="shared" si="101"/>
        <v>1.2017080745341617</v>
      </c>
      <c r="L904" s="138">
        <f t="shared" si="102"/>
        <v>1.2815891923300409</v>
      </c>
      <c r="Q904" s="136">
        <v>42017</v>
      </c>
      <c r="R904" s="137">
        <v>12.193</v>
      </c>
      <c r="S904" s="136">
        <v>41976</v>
      </c>
      <c r="T904" s="135">
        <v>11400</v>
      </c>
      <c r="U904" s="135">
        <v>11600</v>
      </c>
      <c r="V904" s="135">
        <v>11050</v>
      </c>
      <c r="W904" s="226">
        <f t="shared" si="103"/>
        <v>-200</v>
      </c>
      <c r="X904" s="226">
        <f t="shared" si="99"/>
        <v>350</v>
      </c>
      <c r="Y904" s="226"/>
    </row>
    <row r="905" spans="1:25" s="140" customFormat="1" ht="16.5" customHeight="1">
      <c r="A905" s="136">
        <v>41985</v>
      </c>
      <c r="B905" s="226">
        <v>10950</v>
      </c>
      <c r="C905" s="5">
        <v>41990</v>
      </c>
      <c r="D905" s="135">
        <v>1530</v>
      </c>
      <c r="E905" s="135">
        <v>1510</v>
      </c>
      <c r="F905" s="135">
        <f t="shared" si="100"/>
        <v>20</v>
      </c>
      <c r="G905" s="139">
        <v>41940</v>
      </c>
      <c r="H905" s="46">
        <v>1815.16</v>
      </c>
      <c r="I905" s="46">
        <v>1702</v>
      </c>
      <c r="J905" s="131">
        <v>2161.9740000000002</v>
      </c>
      <c r="K905" s="138">
        <f t="shared" si="101"/>
        <v>1.1910652504462418</v>
      </c>
      <c r="L905" s="138">
        <f t="shared" si="102"/>
        <v>1.2702549941245593</v>
      </c>
      <c r="Q905" s="136">
        <v>42016</v>
      </c>
      <c r="R905" s="137">
        <v>11.993</v>
      </c>
      <c r="S905" s="136">
        <v>41975</v>
      </c>
      <c r="T905" s="135">
        <v>11500</v>
      </c>
      <c r="U905" s="135">
        <v>11700</v>
      </c>
      <c r="V905" s="135">
        <v>11050</v>
      </c>
      <c r="W905" s="226">
        <f t="shared" si="103"/>
        <v>-200</v>
      </c>
      <c r="X905" s="226">
        <f t="shared" si="99"/>
        <v>450</v>
      </c>
      <c r="Y905" s="226"/>
    </row>
    <row r="906" spans="1:25" s="140" customFormat="1" ht="16.5" customHeight="1">
      <c r="A906" s="136">
        <v>41984</v>
      </c>
      <c r="B906" s="226">
        <v>10600</v>
      </c>
      <c r="C906" s="5">
        <v>41989</v>
      </c>
      <c r="D906" s="135">
        <v>1530</v>
      </c>
      <c r="E906" s="135">
        <v>1510</v>
      </c>
      <c r="F906" s="135">
        <f t="shared" si="100"/>
        <v>20</v>
      </c>
      <c r="G906" s="139">
        <v>41939</v>
      </c>
      <c r="H906" s="46">
        <v>1826.52</v>
      </c>
      <c r="I906" s="46">
        <v>1689</v>
      </c>
      <c r="J906" s="131">
        <v>2138.58</v>
      </c>
      <c r="K906" s="138">
        <f t="shared" si="101"/>
        <v>1.17084948426516</v>
      </c>
      <c r="L906" s="138">
        <f t="shared" si="102"/>
        <v>1.2661811722912966</v>
      </c>
      <c r="Q906" s="136">
        <v>42013</v>
      </c>
      <c r="R906" s="137">
        <v>11.993</v>
      </c>
      <c r="S906" s="136">
        <v>41974</v>
      </c>
      <c r="T906" s="135">
        <v>11300</v>
      </c>
      <c r="U906" s="135">
        <v>12000</v>
      </c>
      <c r="V906" s="135">
        <v>11150</v>
      </c>
      <c r="W906" s="226">
        <f t="shared" si="103"/>
        <v>-700</v>
      </c>
      <c r="X906" s="226">
        <f t="shared" si="99"/>
        <v>150</v>
      </c>
      <c r="Y906" s="226"/>
    </row>
    <row r="907" spans="1:25" s="140" customFormat="1" ht="16.5" customHeight="1">
      <c r="A907" s="136">
        <v>41983</v>
      </c>
      <c r="B907" s="226">
        <v>10600</v>
      </c>
      <c r="C907" s="5">
        <v>41988</v>
      </c>
      <c r="D907" s="135">
        <v>1530</v>
      </c>
      <c r="E907" s="135">
        <v>1510</v>
      </c>
      <c r="F907" s="135">
        <f t="shared" si="100"/>
        <v>20</v>
      </c>
      <c r="G907" s="139">
        <v>41936</v>
      </c>
      <c r="H907" s="46">
        <v>1835.3999999999999</v>
      </c>
      <c r="I907" s="46">
        <v>1715</v>
      </c>
      <c r="J907" s="131">
        <v>2186.8125</v>
      </c>
      <c r="K907" s="138">
        <f t="shared" si="101"/>
        <v>1.191463713631906</v>
      </c>
      <c r="L907" s="138">
        <f t="shared" si="102"/>
        <v>1.275109329446064</v>
      </c>
      <c r="Q907" s="136">
        <v>42012</v>
      </c>
      <c r="R907" s="137">
        <v>11.977</v>
      </c>
      <c r="S907" s="136">
        <v>41971</v>
      </c>
      <c r="T907" s="135">
        <v>11500</v>
      </c>
      <c r="U907" s="135">
        <v>12200</v>
      </c>
      <c r="V907" s="135">
        <v>11150</v>
      </c>
      <c r="W907" s="226">
        <f t="shared" si="103"/>
        <v>-700</v>
      </c>
      <c r="X907" s="226">
        <f t="shared" si="99"/>
        <v>350</v>
      </c>
      <c r="Y907" s="226"/>
    </row>
    <row r="908" spans="1:25" s="140" customFormat="1" ht="16.5" customHeight="1">
      <c r="A908" s="136">
        <v>41982</v>
      </c>
      <c r="B908" s="226">
        <v>10900</v>
      </c>
      <c r="C908" s="5">
        <v>41985</v>
      </c>
      <c r="D908" s="135">
        <v>1510</v>
      </c>
      <c r="E908" s="135">
        <v>1500</v>
      </c>
      <c r="F908" s="135">
        <f t="shared" si="100"/>
        <v>10</v>
      </c>
      <c r="G908" s="139">
        <v>41935</v>
      </c>
      <c r="H908" s="46">
        <v>1802.2800000000002</v>
      </c>
      <c r="I908" s="46">
        <v>1718.0000000000002</v>
      </c>
      <c r="J908" s="131">
        <v>2161.7819999999997</v>
      </c>
      <c r="K908" s="138">
        <f t="shared" si="101"/>
        <v>1.1994706704840532</v>
      </c>
      <c r="L908" s="138">
        <f t="shared" si="102"/>
        <v>1.2583131548311988</v>
      </c>
      <c r="Q908" s="136">
        <v>42011</v>
      </c>
      <c r="R908" s="137">
        <v>11.929</v>
      </c>
      <c r="S908" s="136">
        <v>41970</v>
      </c>
      <c r="T908" s="135">
        <v>11500</v>
      </c>
      <c r="U908" s="135">
        <v>12200</v>
      </c>
      <c r="V908" s="135">
        <v>11150</v>
      </c>
      <c r="W908" s="226">
        <f t="shared" si="103"/>
        <v>-700</v>
      </c>
      <c r="X908" s="226">
        <f t="shared" si="99"/>
        <v>350</v>
      </c>
      <c r="Y908" s="226"/>
    </row>
    <row r="909" spans="1:25" s="140" customFormat="1" ht="16.5" customHeight="1">
      <c r="A909" s="136">
        <v>41981</v>
      </c>
      <c r="B909" s="226">
        <v>11400</v>
      </c>
      <c r="C909" s="5">
        <v>41984</v>
      </c>
      <c r="D909" s="135">
        <v>1490</v>
      </c>
      <c r="E909" s="135">
        <v>1480</v>
      </c>
      <c r="F909" s="135">
        <f t="shared" si="100"/>
        <v>10</v>
      </c>
      <c r="G909" s="139">
        <v>41933</v>
      </c>
      <c r="H909" s="46">
        <v>1789.3199999999997</v>
      </c>
      <c r="I909" s="46">
        <v>1660</v>
      </c>
      <c r="J909" s="131">
        <v>2093.971</v>
      </c>
      <c r="K909" s="138">
        <f t="shared" si="101"/>
        <v>1.1702607694543181</v>
      </c>
      <c r="L909" s="138">
        <f t="shared" si="102"/>
        <v>1.261428313253012</v>
      </c>
      <c r="Q909" s="136">
        <v>42010</v>
      </c>
      <c r="R909" s="137">
        <v>11.839</v>
      </c>
      <c r="S909" s="136">
        <v>41969</v>
      </c>
      <c r="T909" s="135">
        <v>11500</v>
      </c>
      <c r="U909" s="135">
        <v>12200</v>
      </c>
      <c r="V909" s="135">
        <v>11250</v>
      </c>
      <c r="W909" s="226">
        <f t="shared" si="103"/>
        <v>-700</v>
      </c>
      <c r="X909" s="226">
        <f t="shared" si="99"/>
        <v>250</v>
      </c>
      <c r="Y909" s="226"/>
    </row>
    <row r="910" spans="1:25" s="140" customFormat="1" ht="16.5" customHeight="1">
      <c r="A910" s="136">
        <v>41978</v>
      </c>
      <c r="B910" s="226">
        <v>11550</v>
      </c>
      <c r="C910" s="5">
        <v>41983</v>
      </c>
      <c r="D910" s="135">
        <v>1490</v>
      </c>
      <c r="E910" s="135">
        <v>1490</v>
      </c>
      <c r="F910" s="135">
        <f t="shared" si="100"/>
        <v>0</v>
      </c>
      <c r="G910" s="139">
        <v>41932</v>
      </c>
      <c r="H910" s="46">
        <v>1808.5600000000002</v>
      </c>
      <c r="I910" s="46">
        <v>1656</v>
      </c>
      <c r="J910" s="131">
        <v>2084.5245</v>
      </c>
      <c r="K910" s="138">
        <f t="shared" si="101"/>
        <v>1.1525879705400981</v>
      </c>
      <c r="L910" s="138">
        <f t="shared" si="102"/>
        <v>1.2587708333333334</v>
      </c>
      <c r="Q910" s="136">
        <v>42009</v>
      </c>
      <c r="R910" s="137">
        <v>10.903</v>
      </c>
      <c r="S910" s="136">
        <v>41968</v>
      </c>
      <c r="T910" s="135">
        <v>11600</v>
      </c>
      <c r="U910" s="135">
        <v>12300</v>
      </c>
      <c r="V910" s="135">
        <v>11350</v>
      </c>
      <c r="W910" s="226">
        <f t="shared" si="103"/>
        <v>-700</v>
      </c>
      <c r="X910" s="226">
        <f t="shared" si="99"/>
        <v>250</v>
      </c>
      <c r="Y910" s="226"/>
    </row>
    <row r="911" spans="1:25" s="140" customFormat="1" ht="16.5" customHeight="1">
      <c r="A911" s="136">
        <v>41977</v>
      </c>
      <c r="B911" s="226">
        <v>11550</v>
      </c>
      <c r="C911" s="5">
        <v>41982</v>
      </c>
      <c r="D911" s="135">
        <v>1500</v>
      </c>
      <c r="E911" s="135">
        <v>1490</v>
      </c>
      <c r="F911" s="135">
        <f t="shared" si="100"/>
        <v>10</v>
      </c>
      <c r="G911" s="139">
        <v>41929</v>
      </c>
      <c r="H911" s="46">
        <v>1776.6000000000001</v>
      </c>
      <c r="I911" s="46">
        <v>1631</v>
      </c>
      <c r="J911" s="131">
        <v>2074.7265000000002</v>
      </c>
      <c r="K911" s="138">
        <f t="shared" si="101"/>
        <v>1.1678073286052009</v>
      </c>
      <c r="L911" s="138">
        <f t="shared" si="102"/>
        <v>1.2720579399141632</v>
      </c>
      <c r="Q911" s="136">
        <v>42004</v>
      </c>
      <c r="R911" s="137">
        <v>10.353</v>
      </c>
      <c r="S911" s="136">
        <v>41967</v>
      </c>
      <c r="T911" s="135">
        <v>11800</v>
      </c>
      <c r="U911" s="135">
        <v>12300</v>
      </c>
      <c r="V911" s="135">
        <v>11400</v>
      </c>
      <c r="W911" s="226">
        <f t="shared" si="103"/>
        <v>-500</v>
      </c>
      <c r="X911" s="226">
        <f t="shared" si="99"/>
        <v>400</v>
      </c>
      <c r="Y911" s="226"/>
    </row>
    <row r="912" spans="1:25" s="140" customFormat="1" ht="16.5" customHeight="1">
      <c r="A912" s="136">
        <v>41976</v>
      </c>
      <c r="B912" s="226">
        <v>11400</v>
      </c>
      <c r="C912" s="5">
        <v>41981</v>
      </c>
      <c r="D912" s="135">
        <v>1520</v>
      </c>
      <c r="E912" s="135">
        <v>1510</v>
      </c>
      <c r="F912" s="135">
        <f t="shared" si="100"/>
        <v>10</v>
      </c>
      <c r="G912" s="139">
        <v>41928</v>
      </c>
      <c r="H912" s="46">
        <v>1715.5</v>
      </c>
      <c r="I912" s="46">
        <v>1593.0000000000002</v>
      </c>
      <c r="J912" s="131">
        <v>2037.9839999999999</v>
      </c>
      <c r="K912" s="138">
        <f t="shared" si="101"/>
        <v>1.1879825123870591</v>
      </c>
      <c r="L912" s="138">
        <f t="shared" si="102"/>
        <v>1.2793370998116758</v>
      </c>
      <c r="Q912" s="136">
        <v>42003</v>
      </c>
      <c r="R912" s="137">
        <v>10.542999999999999</v>
      </c>
      <c r="S912" s="136">
        <v>41964</v>
      </c>
      <c r="T912" s="135">
        <v>11700</v>
      </c>
      <c r="U912" s="135">
        <v>12700</v>
      </c>
      <c r="V912" s="135">
        <v>11450</v>
      </c>
      <c r="W912" s="226">
        <f t="shared" si="103"/>
        <v>-1000</v>
      </c>
      <c r="X912" s="226">
        <f t="shared" si="99"/>
        <v>250</v>
      </c>
      <c r="Y912" s="226"/>
    </row>
    <row r="913" spans="1:25" s="140" customFormat="1" ht="16.5" customHeight="1">
      <c r="A913" s="136">
        <v>41975</v>
      </c>
      <c r="B913" s="226">
        <v>11500</v>
      </c>
      <c r="C913" s="5">
        <v>41978</v>
      </c>
      <c r="D913" s="135">
        <v>1520</v>
      </c>
      <c r="E913" s="135">
        <v>1530</v>
      </c>
      <c r="F913" s="135">
        <f t="shared" si="100"/>
        <v>-10</v>
      </c>
      <c r="G913" s="139">
        <v>41927</v>
      </c>
      <c r="H913" s="46">
        <v>1730.54</v>
      </c>
      <c r="I913" s="46">
        <v>1593.0000000000002</v>
      </c>
      <c r="J913" s="131">
        <v>2062.4789999999998</v>
      </c>
      <c r="K913" s="138">
        <f t="shared" si="101"/>
        <v>1.191812382262184</v>
      </c>
      <c r="L913" s="138">
        <f t="shared" si="102"/>
        <v>1.2947137476459507</v>
      </c>
      <c r="Q913" s="136">
        <v>42002</v>
      </c>
      <c r="R913" s="137">
        <v>10.773</v>
      </c>
      <c r="S913" s="136">
        <v>41963</v>
      </c>
      <c r="T913" s="135">
        <v>11700</v>
      </c>
      <c r="U913" s="135">
        <v>12700</v>
      </c>
      <c r="V913" s="135">
        <v>11450</v>
      </c>
      <c r="W913" s="226">
        <f t="shared" si="103"/>
        <v>-1000</v>
      </c>
      <c r="X913" s="226">
        <f t="shared" si="99"/>
        <v>250</v>
      </c>
      <c r="Y913" s="226"/>
    </row>
    <row r="914" spans="1:25" s="140" customFormat="1" ht="16.5" customHeight="1">
      <c r="A914" s="136">
        <v>41974</v>
      </c>
      <c r="B914" s="226">
        <v>11300</v>
      </c>
      <c r="C914" s="5">
        <v>41977</v>
      </c>
      <c r="D914" s="135">
        <v>1540</v>
      </c>
      <c r="E914" s="135">
        <v>1550</v>
      </c>
      <c r="F914" s="135">
        <f t="shared" si="100"/>
        <v>-10</v>
      </c>
      <c r="G914" s="139">
        <v>41926</v>
      </c>
      <c r="H914" s="46">
        <v>1713.0599999999997</v>
      </c>
      <c r="I914" s="46">
        <v>1597</v>
      </c>
      <c r="J914" s="131">
        <v>2064.48</v>
      </c>
      <c r="K914" s="138">
        <f t="shared" si="101"/>
        <v>1.2051416762985536</v>
      </c>
      <c r="L914" s="138">
        <f t="shared" si="102"/>
        <v>1.2927238572323105</v>
      </c>
      <c r="Q914" s="136">
        <v>41999</v>
      </c>
      <c r="R914" s="137">
        <v>10.813000000000001</v>
      </c>
      <c r="S914" s="136">
        <v>41962</v>
      </c>
      <c r="T914" s="135">
        <v>11500</v>
      </c>
      <c r="U914" s="135">
        <v>12800</v>
      </c>
      <c r="V914" s="135">
        <v>11470</v>
      </c>
      <c r="W914" s="226">
        <f t="shared" si="103"/>
        <v>-1300</v>
      </c>
      <c r="X914" s="226">
        <f t="shared" ref="X914:X977" si="104">T914-V914</f>
        <v>30</v>
      </c>
      <c r="Y914" s="226"/>
    </row>
    <row r="915" spans="1:25" s="140" customFormat="1" ht="16.5" customHeight="1">
      <c r="A915" s="136">
        <v>41971</v>
      </c>
      <c r="B915" s="226">
        <v>11500</v>
      </c>
      <c r="C915" s="5">
        <v>41976</v>
      </c>
      <c r="D915" s="135">
        <v>1540</v>
      </c>
      <c r="E915" s="135">
        <v>1540</v>
      </c>
      <c r="F915" s="135">
        <f t="shared" si="100"/>
        <v>0</v>
      </c>
      <c r="G915" s="139">
        <v>41922</v>
      </c>
      <c r="H915" s="46">
        <v>1661.9099999999999</v>
      </c>
      <c r="I915" s="46">
        <v>1560</v>
      </c>
      <c r="J915" s="131">
        <v>2005.3145</v>
      </c>
      <c r="K915" s="138">
        <f t="shared" si="101"/>
        <v>1.2066324289522297</v>
      </c>
      <c r="L915" s="138">
        <f t="shared" si="102"/>
        <v>1.2854580128205129</v>
      </c>
      <c r="Q915" s="136">
        <v>41998</v>
      </c>
      <c r="R915" s="137">
        <v>10.814</v>
      </c>
      <c r="S915" s="136">
        <v>41960</v>
      </c>
      <c r="T915" s="135">
        <v>11500</v>
      </c>
      <c r="U915" s="135">
        <v>12800</v>
      </c>
      <c r="V915" s="135">
        <v>11450</v>
      </c>
      <c r="W915" s="226">
        <f t="shared" si="103"/>
        <v>-1300</v>
      </c>
      <c r="X915" s="226">
        <f t="shared" si="104"/>
        <v>50</v>
      </c>
      <c r="Y915" s="226"/>
    </row>
    <row r="916" spans="1:25" s="140" customFormat="1" ht="16.5" customHeight="1">
      <c r="A916" s="136">
        <v>41970</v>
      </c>
      <c r="B916" s="226">
        <v>11500</v>
      </c>
      <c r="C916" s="5">
        <v>41975</v>
      </c>
      <c r="D916" s="135">
        <v>1540</v>
      </c>
      <c r="E916" s="135">
        <v>1540</v>
      </c>
      <c r="F916" s="135">
        <f t="shared" ref="F916:F979" si="105">D916-E916</f>
        <v>0</v>
      </c>
      <c r="G916" s="139">
        <v>41921</v>
      </c>
      <c r="H916" s="46">
        <v>1695.3899999999999</v>
      </c>
      <c r="I916" s="46">
        <v>1571.9999999999998</v>
      </c>
      <c r="J916" s="131">
        <v>2051.7979999999998</v>
      </c>
      <c r="K916" s="138">
        <f t="shared" si="101"/>
        <v>1.2102218368634945</v>
      </c>
      <c r="L916" s="138">
        <f t="shared" si="102"/>
        <v>1.3052150127226463</v>
      </c>
      <c r="Q916" s="136">
        <v>41997</v>
      </c>
      <c r="R916" s="137">
        <v>10.664999999999999</v>
      </c>
      <c r="S916" s="136">
        <v>41957</v>
      </c>
      <c r="T916" s="135">
        <v>11500</v>
      </c>
      <c r="U916" s="135">
        <v>12800</v>
      </c>
      <c r="V916" s="135">
        <v>11430</v>
      </c>
      <c r="W916" s="226">
        <f t="shared" si="103"/>
        <v>-1300</v>
      </c>
      <c r="X916" s="226">
        <f t="shared" si="104"/>
        <v>70</v>
      </c>
      <c r="Y916" s="226"/>
    </row>
    <row r="917" spans="1:25" s="140" customFormat="1" ht="16.5" customHeight="1">
      <c r="A917" s="136">
        <v>41969</v>
      </c>
      <c r="B917" s="226">
        <v>11500</v>
      </c>
      <c r="C917" s="5">
        <v>41974</v>
      </c>
      <c r="D917" s="135">
        <v>1530</v>
      </c>
      <c r="E917" s="135">
        <v>1520</v>
      </c>
      <c r="F917" s="135">
        <f t="shared" si="105"/>
        <v>10</v>
      </c>
      <c r="G917" s="139">
        <v>41920</v>
      </c>
      <c r="H917" s="46">
        <v>1684.2299999999998</v>
      </c>
      <c r="I917" s="46">
        <v>1553.0000000000002</v>
      </c>
      <c r="J917" s="131">
        <v>2048.0239999999999</v>
      </c>
      <c r="K917" s="138">
        <f t="shared" si="101"/>
        <v>1.2160001899978032</v>
      </c>
      <c r="L917" s="138">
        <f t="shared" si="102"/>
        <v>1.3187533805537666</v>
      </c>
      <c r="Q917" s="136">
        <v>41996</v>
      </c>
      <c r="R917" s="137">
        <v>10.576000000000001</v>
      </c>
      <c r="S917" s="136">
        <v>41956</v>
      </c>
      <c r="T917" s="135">
        <v>11500</v>
      </c>
      <c r="U917" s="135">
        <v>12800</v>
      </c>
      <c r="V917" s="135">
        <v>11450</v>
      </c>
      <c r="W917" s="226">
        <f t="shared" si="103"/>
        <v>-1300</v>
      </c>
      <c r="X917" s="226">
        <f t="shared" si="104"/>
        <v>50</v>
      </c>
      <c r="Y917" s="226"/>
    </row>
    <row r="918" spans="1:25" s="140" customFormat="1" ht="16.5" customHeight="1">
      <c r="A918" s="136">
        <v>41968</v>
      </c>
      <c r="B918" s="226">
        <v>11600</v>
      </c>
      <c r="C918" s="5">
        <v>41971</v>
      </c>
      <c r="D918" s="135">
        <v>1590</v>
      </c>
      <c r="E918" s="135">
        <v>1540</v>
      </c>
      <c r="F918" s="135">
        <f t="shared" si="105"/>
        <v>50</v>
      </c>
      <c r="G918" s="139">
        <v>41912</v>
      </c>
      <c r="H918" s="46">
        <v>1669.8500000000001</v>
      </c>
      <c r="I918" s="46">
        <v>1560</v>
      </c>
      <c r="J918" s="131">
        <v>1990.6379999999999</v>
      </c>
      <c r="K918" s="138">
        <f t="shared" si="101"/>
        <v>1.1921058777734526</v>
      </c>
      <c r="L918" s="138">
        <f t="shared" si="102"/>
        <v>1.2760499999999999</v>
      </c>
      <c r="Q918" s="136">
        <v>41995</v>
      </c>
      <c r="R918" s="137">
        <v>10.454000000000001</v>
      </c>
      <c r="S918" s="136">
        <v>41955</v>
      </c>
      <c r="T918" s="135">
        <v>11500</v>
      </c>
      <c r="U918" s="135">
        <v>12900</v>
      </c>
      <c r="V918" s="135">
        <v>11450</v>
      </c>
      <c r="W918" s="226">
        <f t="shared" si="103"/>
        <v>-1400</v>
      </c>
      <c r="X918" s="226">
        <f t="shared" si="104"/>
        <v>50</v>
      </c>
      <c r="Y918" s="226"/>
    </row>
    <row r="919" spans="1:25" s="140" customFormat="1" ht="16.5" customHeight="1">
      <c r="A919" s="136">
        <v>41967</v>
      </c>
      <c r="B919" s="226">
        <v>11800</v>
      </c>
      <c r="C919" s="5">
        <v>41970</v>
      </c>
      <c r="D919" s="135">
        <v>1600</v>
      </c>
      <c r="E919" s="135">
        <v>1540</v>
      </c>
      <c r="F919" s="135">
        <f t="shared" si="105"/>
        <v>60</v>
      </c>
      <c r="G919" s="139">
        <v>41911</v>
      </c>
      <c r="H919" s="46">
        <v>1662.57</v>
      </c>
      <c r="I919" s="46">
        <v>1533.0000000000002</v>
      </c>
      <c r="J919" s="131">
        <v>1970.712</v>
      </c>
      <c r="K919" s="138">
        <f t="shared" si="101"/>
        <v>1.1853407676067775</v>
      </c>
      <c r="L919" s="138">
        <f t="shared" si="102"/>
        <v>1.2855264187866926</v>
      </c>
      <c r="Q919" s="136">
        <v>41992</v>
      </c>
      <c r="R919" s="137">
        <v>10.14</v>
      </c>
      <c r="S919" s="136">
        <v>41954</v>
      </c>
      <c r="T919" s="135">
        <v>11400</v>
      </c>
      <c r="U919" s="135">
        <v>12900</v>
      </c>
      <c r="V919" s="135">
        <v>11450</v>
      </c>
      <c r="W919" s="226">
        <f t="shared" si="103"/>
        <v>-1500</v>
      </c>
      <c r="X919" s="226">
        <f t="shared" si="104"/>
        <v>-50</v>
      </c>
      <c r="Y919" s="226"/>
    </row>
    <row r="920" spans="1:25" s="140" customFormat="1" ht="16.5" customHeight="1">
      <c r="A920" s="136">
        <v>41964</v>
      </c>
      <c r="B920" s="226">
        <v>11700</v>
      </c>
      <c r="C920" s="5">
        <v>41969</v>
      </c>
      <c r="D920" s="135">
        <v>1600</v>
      </c>
      <c r="E920" s="135">
        <v>1530</v>
      </c>
      <c r="F920" s="135">
        <f t="shared" si="105"/>
        <v>70</v>
      </c>
      <c r="G920" s="139">
        <v>41908</v>
      </c>
      <c r="H920" s="46">
        <v>1705.68</v>
      </c>
      <c r="I920" s="46">
        <v>1560</v>
      </c>
      <c r="J920" s="131">
        <v>2026.1280000000002</v>
      </c>
      <c r="K920" s="138">
        <f t="shared" si="101"/>
        <v>1.1878711129871957</v>
      </c>
      <c r="L920" s="138">
        <f t="shared" si="102"/>
        <v>1.2988000000000002</v>
      </c>
      <c r="Q920" s="136">
        <v>41991</v>
      </c>
      <c r="R920" s="137">
        <v>10.119999999999999</v>
      </c>
      <c r="S920" s="136">
        <v>41953</v>
      </c>
      <c r="T920" s="135">
        <v>11300</v>
      </c>
      <c r="U920" s="135">
        <v>12900</v>
      </c>
      <c r="V920" s="135">
        <v>11480</v>
      </c>
      <c r="W920" s="226">
        <f t="shared" si="103"/>
        <v>-1600</v>
      </c>
      <c r="X920" s="226">
        <f t="shared" si="104"/>
        <v>-180</v>
      </c>
      <c r="Y920" s="226"/>
    </row>
    <row r="921" spans="1:25" s="140" customFormat="1" ht="16.5" customHeight="1">
      <c r="A921" s="136">
        <v>41963</v>
      </c>
      <c r="B921" s="226">
        <v>11700</v>
      </c>
      <c r="C921" s="5">
        <v>41968</v>
      </c>
      <c r="D921" s="135">
        <v>1600</v>
      </c>
      <c r="E921" s="135">
        <v>1540</v>
      </c>
      <c r="F921" s="135">
        <f t="shared" si="105"/>
        <v>60</v>
      </c>
      <c r="G921" s="139">
        <v>41907</v>
      </c>
      <c r="H921" s="46">
        <v>1664.28</v>
      </c>
      <c r="I921" s="46">
        <v>1516</v>
      </c>
      <c r="J921" s="131">
        <v>1965.78</v>
      </c>
      <c r="K921" s="138">
        <f t="shared" si="101"/>
        <v>1.181159420289855</v>
      </c>
      <c r="L921" s="138">
        <f t="shared" si="102"/>
        <v>1.2966886543535621</v>
      </c>
      <c r="Q921" s="136">
        <v>41990</v>
      </c>
      <c r="R921" s="137">
        <v>10.02</v>
      </c>
      <c r="S921" s="136">
        <v>41950</v>
      </c>
      <c r="T921" s="135">
        <v>11300</v>
      </c>
      <c r="U921" s="135">
        <v>13300</v>
      </c>
      <c r="V921" s="135">
        <v>11490</v>
      </c>
      <c r="W921" s="226">
        <f t="shared" si="103"/>
        <v>-2000</v>
      </c>
      <c r="X921" s="226">
        <f t="shared" si="104"/>
        <v>-190</v>
      </c>
      <c r="Y921" s="226"/>
    </row>
    <row r="922" spans="1:25" s="140" customFormat="1" ht="16.5" customHeight="1">
      <c r="A922" s="136">
        <v>41962</v>
      </c>
      <c r="B922" s="226">
        <v>11500</v>
      </c>
      <c r="C922" s="5">
        <v>41967</v>
      </c>
      <c r="D922" s="135">
        <v>1590</v>
      </c>
      <c r="E922" s="135">
        <v>1530</v>
      </c>
      <c r="F922" s="135">
        <f t="shared" si="105"/>
        <v>60</v>
      </c>
      <c r="G922" s="139">
        <v>41906</v>
      </c>
      <c r="H922" s="46">
        <v>1687.2800000000002</v>
      </c>
      <c r="I922" s="46">
        <v>1553.0000000000002</v>
      </c>
      <c r="J922" s="131">
        <v>2000.825</v>
      </c>
      <c r="K922" s="138">
        <f t="shared" si="101"/>
        <v>1.1858286709971078</v>
      </c>
      <c r="L922" s="138">
        <f t="shared" si="102"/>
        <v>1.288361236316806</v>
      </c>
      <c r="Q922" s="136">
        <v>41989</v>
      </c>
      <c r="R922" s="137">
        <v>9.2840000000000007</v>
      </c>
      <c r="S922" s="136">
        <v>41949</v>
      </c>
      <c r="T922" s="135">
        <v>11200</v>
      </c>
      <c r="U922" s="135">
        <v>13500</v>
      </c>
      <c r="V922" s="135">
        <v>11500</v>
      </c>
      <c r="W922" s="226">
        <f t="shared" si="103"/>
        <v>-2300</v>
      </c>
      <c r="X922" s="226">
        <f t="shared" si="104"/>
        <v>-300</v>
      </c>
      <c r="Y922" s="226"/>
    </row>
    <row r="923" spans="1:25" s="140" customFormat="1" ht="16.5" customHeight="1">
      <c r="A923" s="136">
        <v>41960</v>
      </c>
      <c r="B923" s="226">
        <v>11500</v>
      </c>
      <c r="C923" s="5">
        <v>41964</v>
      </c>
      <c r="D923" s="135">
        <v>1580</v>
      </c>
      <c r="E923" s="135">
        <v>1530</v>
      </c>
      <c r="F923" s="135">
        <f t="shared" si="105"/>
        <v>50</v>
      </c>
      <c r="G923" s="139">
        <v>41904</v>
      </c>
      <c r="H923" s="46">
        <v>1688.1999999999998</v>
      </c>
      <c r="I923" s="46">
        <v>1571.9999999999998</v>
      </c>
      <c r="J923" s="131">
        <v>2025.6614999999999</v>
      </c>
      <c r="K923" s="138">
        <f t="shared" si="101"/>
        <v>1.1998942660822178</v>
      </c>
      <c r="L923" s="138">
        <f t="shared" si="102"/>
        <v>1.2885887404580154</v>
      </c>
      <c r="Q923" s="136">
        <v>41988</v>
      </c>
      <c r="R923" s="137">
        <v>9.2870000000000008</v>
      </c>
      <c r="S923" s="136">
        <v>41948</v>
      </c>
      <c r="T923" s="135">
        <v>11400</v>
      </c>
      <c r="U923" s="135">
        <v>13700</v>
      </c>
      <c r="V923" s="135">
        <v>11520</v>
      </c>
      <c r="W923" s="226">
        <f t="shared" si="103"/>
        <v>-2300</v>
      </c>
      <c r="X923" s="226">
        <f t="shared" si="104"/>
        <v>-120</v>
      </c>
      <c r="Y923" s="226"/>
    </row>
    <row r="924" spans="1:25" s="140" customFormat="1" ht="16.5" customHeight="1">
      <c r="A924" s="136">
        <v>41957</v>
      </c>
      <c r="B924" s="226">
        <v>11500</v>
      </c>
      <c r="C924" s="5">
        <v>41963</v>
      </c>
      <c r="D924" s="135">
        <v>1600</v>
      </c>
      <c r="E924" s="135">
        <v>1550</v>
      </c>
      <c r="F924" s="135">
        <f t="shared" si="105"/>
        <v>50</v>
      </c>
      <c r="G924" s="139">
        <v>41901</v>
      </c>
      <c r="H924" s="46">
        <v>1740.6399999999999</v>
      </c>
      <c r="I924" s="46">
        <v>1630</v>
      </c>
      <c r="J924" s="131">
        <v>2089.538</v>
      </c>
      <c r="K924" s="138">
        <f t="shared" si="101"/>
        <v>1.2004423660262893</v>
      </c>
      <c r="L924" s="138">
        <f t="shared" si="102"/>
        <v>1.2819251533742331</v>
      </c>
      <c r="Q924" s="136">
        <v>41985</v>
      </c>
      <c r="R924" s="137">
        <v>9.0670000000000002</v>
      </c>
      <c r="S924" s="136">
        <v>41947</v>
      </c>
      <c r="T924" s="135">
        <v>11400</v>
      </c>
      <c r="U924" s="135">
        <v>14000</v>
      </c>
      <c r="V924" s="135">
        <v>11500</v>
      </c>
      <c r="W924" s="226">
        <f t="shared" si="103"/>
        <v>-2600</v>
      </c>
      <c r="X924" s="226">
        <f t="shared" si="104"/>
        <v>-100</v>
      </c>
      <c r="Y924" s="226"/>
    </row>
    <row r="925" spans="1:25" s="140" customFormat="1" ht="16.5" customHeight="1">
      <c r="A925" s="136">
        <v>41956</v>
      </c>
      <c r="B925" s="226">
        <v>11500</v>
      </c>
      <c r="C925" s="5">
        <v>41962</v>
      </c>
      <c r="D925" s="135">
        <v>1600</v>
      </c>
      <c r="E925" s="135">
        <v>1550</v>
      </c>
      <c r="F925" s="135">
        <f t="shared" si="105"/>
        <v>50</v>
      </c>
      <c r="G925" s="139">
        <v>41900</v>
      </c>
      <c r="H925" s="46">
        <v>1768.2399999999998</v>
      </c>
      <c r="I925" s="46">
        <v>1656</v>
      </c>
      <c r="J925" s="131">
        <v>2169.31</v>
      </c>
      <c r="K925" s="138">
        <f t="shared" si="101"/>
        <v>1.2268187576347103</v>
      </c>
      <c r="L925" s="138">
        <f t="shared" si="102"/>
        <v>1.309969806763285</v>
      </c>
      <c r="Q925" s="136">
        <v>41984</v>
      </c>
      <c r="R925" s="137">
        <v>8.5850000000000009</v>
      </c>
      <c r="S925" s="136">
        <v>41946</v>
      </c>
      <c r="T925" s="135">
        <v>11500</v>
      </c>
      <c r="U925" s="135">
        <v>14000</v>
      </c>
      <c r="V925" s="135">
        <v>11450</v>
      </c>
      <c r="W925" s="226">
        <f t="shared" si="103"/>
        <v>-2500</v>
      </c>
      <c r="X925" s="226">
        <f t="shared" si="104"/>
        <v>50</v>
      </c>
      <c r="Y925" s="226"/>
    </row>
    <row r="926" spans="1:25" s="140" customFormat="1" ht="16.5" customHeight="1">
      <c r="A926" s="136">
        <v>41955</v>
      </c>
      <c r="B926" s="226">
        <v>11500</v>
      </c>
      <c r="C926" s="5">
        <v>41961</v>
      </c>
      <c r="D926" s="135">
        <v>1580</v>
      </c>
      <c r="E926" s="135">
        <v>1530</v>
      </c>
      <c r="F926" s="135">
        <f t="shared" si="105"/>
        <v>50</v>
      </c>
      <c r="G926" s="139">
        <v>41899</v>
      </c>
      <c r="H926" s="46">
        <v>1774.68</v>
      </c>
      <c r="I926" s="46">
        <v>1659</v>
      </c>
      <c r="J926" s="131">
        <v>2212.1819999999998</v>
      </c>
      <c r="K926" s="138">
        <f t="shared" si="101"/>
        <v>1.2465244438433969</v>
      </c>
      <c r="L926" s="138">
        <f t="shared" si="102"/>
        <v>1.3334430379746833</v>
      </c>
      <c r="Q926" s="136">
        <v>41983</v>
      </c>
      <c r="R926" s="137">
        <v>8.6069999999999993</v>
      </c>
      <c r="S926" s="136">
        <v>41943</v>
      </c>
      <c r="T926" s="135">
        <v>11600</v>
      </c>
      <c r="U926" s="135">
        <v>14000</v>
      </c>
      <c r="V926" s="135">
        <v>11500</v>
      </c>
      <c r="W926" s="226">
        <f t="shared" si="103"/>
        <v>-2400</v>
      </c>
      <c r="X926" s="226">
        <f t="shared" si="104"/>
        <v>100</v>
      </c>
      <c r="Y926" s="226"/>
    </row>
    <row r="927" spans="1:25" s="140" customFormat="1" ht="16.5" customHeight="1">
      <c r="A927" s="136">
        <v>41954</v>
      </c>
      <c r="B927" s="226">
        <v>11400</v>
      </c>
      <c r="C927" s="5">
        <v>41960</v>
      </c>
      <c r="D927" s="135">
        <v>1610</v>
      </c>
      <c r="E927" s="135">
        <v>1560</v>
      </c>
      <c r="F927" s="135">
        <f t="shared" si="105"/>
        <v>50</v>
      </c>
      <c r="G927" s="139">
        <v>41898</v>
      </c>
      <c r="H927" s="46">
        <v>1780.02</v>
      </c>
      <c r="I927" s="46">
        <v>1659</v>
      </c>
      <c r="J927" s="131">
        <v>2203.7715000000003</v>
      </c>
      <c r="K927" s="138">
        <f t="shared" si="101"/>
        <v>1.238059965618364</v>
      </c>
      <c r="L927" s="138">
        <f t="shared" si="102"/>
        <v>1.3283734177215192</v>
      </c>
      <c r="Q927" s="136">
        <v>41982</v>
      </c>
      <c r="R927" s="137">
        <v>8.5470000000000006</v>
      </c>
      <c r="S927" s="136">
        <v>41942</v>
      </c>
      <c r="T927" s="135">
        <v>11600</v>
      </c>
      <c r="U927" s="135">
        <v>14000</v>
      </c>
      <c r="V927" s="135">
        <v>11350</v>
      </c>
      <c r="W927" s="226">
        <f t="shared" si="103"/>
        <v>-2400</v>
      </c>
      <c r="X927" s="226">
        <f t="shared" si="104"/>
        <v>250</v>
      </c>
      <c r="Y927" s="226"/>
    </row>
    <row r="928" spans="1:25" s="140" customFormat="1" ht="16.5" customHeight="1">
      <c r="A928" s="136">
        <v>41953</v>
      </c>
      <c r="B928" s="226">
        <v>11300</v>
      </c>
      <c r="C928" s="5">
        <v>41957</v>
      </c>
      <c r="D928" s="135">
        <v>1610</v>
      </c>
      <c r="E928" s="135">
        <v>1580</v>
      </c>
      <c r="F928" s="135">
        <f t="shared" si="105"/>
        <v>30</v>
      </c>
      <c r="G928" s="139">
        <v>41894</v>
      </c>
      <c r="H928" s="46">
        <v>1768.8599999999997</v>
      </c>
      <c r="I928" s="46">
        <v>1640</v>
      </c>
      <c r="J928" s="131">
        <v>2205.1120000000001</v>
      </c>
      <c r="K928" s="138">
        <f t="shared" si="101"/>
        <v>1.2466289022308157</v>
      </c>
      <c r="L928" s="138">
        <f t="shared" si="102"/>
        <v>1.3445804878048782</v>
      </c>
      <c r="Q928" s="136">
        <v>41981</v>
      </c>
      <c r="R928" s="137">
        <v>8.5169999999999995</v>
      </c>
      <c r="S928" s="136">
        <v>41941</v>
      </c>
      <c r="T928" s="135">
        <v>11600</v>
      </c>
      <c r="U928" s="135">
        <v>14000</v>
      </c>
      <c r="V928" s="135">
        <v>11250</v>
      </c>
      <c r="W928" s="226">
        <f t="shared" si="103"/>
        <v>-2400</v>
      </c>
      <c r="X928" s="226">
        <f t="shared" si="104"/>
        <v>350</v>
      </c>
      <c r="Y928" s="226"/>
    </row>
    <row r="929" spans="1:25" s="140" customFormat="1" ht="16.5" customHeight="1">
      <c r="A929" s="136">
        <v>41950</v>
      </c>
      <c r="B929" s="226">
        <v>11300</v>
      </c>
      <c r="C929" s="5">
        <v>41956</v>
      </c>
      <c r="D929" s="135">
        <v>1620</v>
      </c>
      <c r="E929" s="135">
        <v>1580</v>
      </c>
      <c r="F929" s="135">
        <f t="shared" si="105"/>
        <v>40</v>
      </c>
      <c r="G929" s="139">
        <v>41893</v>
      </c>
      <c r="H929" s="46">
        <v>1747.4699999999998</v>
      </c>
      <c r="I929" s="46">
        <v>1634.0000000000002</v>
      </c>
      <c r="J929" s="131">
        <v>2187.1709999999998</v>
      </c>
      <c r="K929" s="138">
        <f t="shared" si="101"/>
        <v>1.2516214870641555</v>
      </c>
      <c r="L929" s="138">
        <f t="shared" si="102"/>
        <v>1.3385379436964502</v>
      </c>
      <c r="Q929" s="136">
        <v>41978</v>
      </c>
      <c r="R929" s="137">
        <v>8.2970000000000006</v>
      </c>
      <c r="S929" s="136">
        <v>41940</v>
      </c>
      <c r="T929" s="135">
        <v>11500</v>
      </c>
      <c r="U929" s="135">
        <v>13900</v>
      </c>
      <c r="V929" s="135">
        <v>11150</v>
      </c>
      <c r="W929" s="226">
        <f t="shared" si="103"/>
        <v>-2400</v>
      </c>
      <c r="X929" s="226">
        <f t="shared" si="104"/>
        <v>350</v>
      </c>
      <c r="Y929" s="226"/>
    </row>
    <row r="930" spans="1:25" s="140" customFormat="1" ht="16.5" customHeight="1">
      <c r="A930" s="136">
        <v>41949</v>
      </c>
      <c r="B930" s="226">
        <v>11200</v>
      </c>
      <c r="C930" s="5">
        <v>41955</v>
      </c>
      <c r="D930" s="135">
        <v>1620</v>
      </c>
      <c r="E930" s="135">
        <v>1580</v>
      </c>
      <c r="F930" s="135">
        <f t="shared" si="105"/>
        <v>40</v>
      </c>
      <c r="G930" s="139">
        <v>41892</v>
      </c>
      <c r="H930" s="46">
        <v>1772.84</v>
      </c>
      <c r="I930" s="46">
        <v>1635</v>
      </c>
      <c r="J930" s="131">
        <v>2198.5879999999997</v>
      </c>
      <c r="K930" s="138">
        <f t="shared" si="101"/>
        <v>1.2401502673676135</v>
      </c>
      <c r="L930" s="138">
        <f t="shared" si="102"/>
        <v>1.3447021406727828</v>
      </c>
      <c r="Q930" s="136">
        <v>41977</v>
      </c>
      <c r="R930" s="137">
        <v>8.1489999999999991</v>
      </c>
      <c r="S930" s="136">
        <v>41939</v>
      </c>
      <c r="T930" s="135">
        <v>11600</v>
      </c>
      <c r="U930" s="135">
        <v>13900</v>
      </c>
      <c r="V930" s="135">
        <v>11050</v>
      </c>
      <c r="W930" s="226">
        <f t="shared" si="103"/>
        <v>-2300</v>
      </c>
      <c r="X930" s="226">
        <f t="shared" si="104"/>
        <v>550</v>
      </c>
      <c r="Y930" s="226"/>
    </row>
    <row r="931" spans="1:25" s="140" customFormat="1" ht="16.5" customHeight="1">
      <c r="A931" s="136">
        <v>41948</v>
      </c>
      <c r="B931" s="226">
        <v>11400</v>
      </c>
      <c r="C931" s="5">
        <v>41954</v>
      </c>
      <c r="D931" s="135">
        <v>1600</v>
      </c>
      <c r="E931" s="135">
        <v>1570</v>
      </c>
      <c r="F931" s="135">
        <f t="shared" si="105"/>
        <v>30</v>
      </c>
      <c r="G931" s="139">
        <v>41891</v>
      </c>
      <c r="H931" s="46">
        <v>1795.4</v>
      </c>
      <c r="I931" s="46">
        <v>1660</v>
      </c>
      <c r="J931" s="131">
        <v>2204.0369999999998</v>
      </c>
      <c r="K931" s="138">
        <f t="shared" si="101"/>
        <v>1.2276022056366267</v>
      </c>
      <c r="L931" s="138">
        <f t="shared" si="102"/>
        <v>1.3277331325301203</v>
      </c>
      <c r="Q931" s="136">
        <v>41976</v>
      </c>
      <c r="R931" s="137">
        <v>8.0090000000000003</v>
      </c>
      <c r="S931" s="136">
        <v>41936</v>
      </c>
      <c r="T931" s="135">
        <v>11700</v>
      </c>
      <c r="U931" s="135">
        <v>13900</v>
      </c>
      <c r="V931" s="135">
        <v>11050</v>
      </c>
      <c r="W931" s="226">
        <f t="shared" si="103"/>
        <v>-2200</v>
      </c>
      <c r="X931" s="226">
        <f t="shared" si="104"/>
        <v>650</v>
      </c>
      <c r="Y931" s="226"/>
    </row>
    <row r="932" spans="1:25" s="140" customFormat="1" ht="16.5" customHeight="1">
      <c r="A932" s="136">
        <v>41947</v>
      </c>
      <c r="B932" s="226">
        <v>11400</v>
      </c>
      <c r="C932" s="5">
        <v>41953</v>
      </c>
      <c r="D932" s="135">
        <v>1600</v>
      </c>
      <c r="E932" s="135">
        <v>1570</v>
      </c>
      <c r="F932" s="135">
        <f t="shared" si="105"/>
        <v>30</v>
      </c>
      <c r="G932" s="139">
        <v>41887</v>
      </c>
      <c r="H932" s="46">
        <v>1878.1499999999999</v>
      </c>
      <c r="I932" s="46">
        <v>1746</v>
      </c>
      <c r="J932" s="131">
        <v>2296.89</v>
      </c>
      <c r="K932" s="138">
        <f t="shared" si="101"/>
        <v>1.2229534382237841</v>
      </c>
      <c r="L932" s="138">
        <f t="shared" si="102"/>
        <v>1.3155154639175257</v>
      </c>
      <c r="Q932" s="136">
        <v>41975</v>
      </c>
      <c r="R932" s="137">
        <v>8.0090000000000003</v>
      </c>
      <c r="S932" s="136">
        <v>41935</v>
      </c>
      <c r="T932" s="135">
        <v>11600</v>
      </c>
      <c r="U932" s="135">
        <v>14400</v>
      </c>
      <c r="V932" s="135">
        <v>11050</v>
      </c>
      <c r="W932" s="226">
        <f t="shared" si="103"/>
        <v>-2800</v>
      </c>
      <c r="X932" s="226">
        <f t="shared" si="104"/>
        <v>550</v>
      </c>
      <c r="Y932" s="226"/>
    </row>
    <row r="933" spans="1:25" s="140" customFormat="1" ht="16.5" customHeight="1">
      <c r="A933" s="136">
        <v>41946</v>
      </c>
      <c r="B933" s="226">
        <v>11500</v>
      </c>
      <c r="C933" s="5">
        <v>41950</v>
      </c>
      <c r="D933" s="135">
        <v>1600</v>
      </c>
      <c r="E933" s="135">
        <v>1570</v>
      </c>
      <c r="F933" s="135">
        <f t="shared" si="105"/>
        <v>30</v>
      </c>
      <c r="G933" s="139">
        <v>41886</v>
      </c>
      <c r="H933" s="46">
        <v>1898.1000000000001</v>
      </c>
      <c r="I933" s="46">
        <v>1773.0000000000002</v>
      </c>
      <c r="J933" s="131">
        <v>2357.163</v>
      </c>
      <c r="K933" s="138">
        <f t="shared" ref="K933:K996" si="106">J933/H933</f>
        <v>1.2418539592223803</v>
      </c>
      <c r="L933" s="138">
        <f t="shared" ref="L933:L996" si="107">J933/I933</f>
        <v>1.3294771573604058</v>
      </c>
      <c r="Q933" s="136">
        <v>41974</v>
      </c>
      <c r="R933" s="137">
        <v>8.0090000000000003</v>
      </c>
      <c r="S933" s="136">
        <v>41934</v>
      </c>
      <c r="T933" s="135">
        <v>11300</v>
      </c>
      <c r="U933" s="135">
        <v>14400</v>
      </c>
      <c r="V933" s="135">
        <v>11100</v>
      </c>
      <c r="W933" s="226">
        <f t="shared" ref="W933:W996" si="108">T933-U933</f>
        <v>-3100</v>
      </c>
      <c r="X933" s="226">
        <f t="shared" si="104"/>
        <v>200</v>
      </c>
      <c r="Y933" s="226"/>
    </row>
    <row r="934" spans="1:25" s="140" customFormat="1" ht="16.5" customHeight="1">
      <c r="A934" s="136">
        <v>41943</v>
      </c>
      <c r="B934" s="226">
        <v>11600</v>
      </c>
      <c r="C934" s="5">
        <v>41949</v>
      </c>
      <c r="D934" s="135">
        <v>1560</v>
      </c>
      <c r="E934" s="135">
        <v>1530</v>
      </c>
      <c r="F934" s="135">
        <f t="shared" si="105"/>
        <v>30</v>
      </c>
      <c r="G934" s="139">
        <v>41885</v>
      </c>
      <c r="H934" s="46">
        <v>1900.9499999999998</v>
      </c>
      <c r="I934" s="46">
        <v>1756</v>
      </c>
      <c r="J934" s="131">
        <v>2335.366</v>
      </c>
      <c r="K934" s="138">
        <f t="shared" si="106"/>
        <v>1.2285257371314344</v>
      </c>
      <c r="L934" s="138">
        <f t="shared" si="107"/>
        <v>1.3299350797266514</v>
      </c>
      <c r="Q934" s="136">
        <v>41971</v>
      </c>
      <c r="R934" s="137">
        <v>7.9429999999999996</v>
      </c>
      <c r="S934" s="136">
        <v>41933</v>
      </c>
      <c r="T934" s="135">
        <v>11200</v>
      </c>
      <c r="U934" s="135">
        <v>14400</v>
      </c>
      <c r="V934" s="135">
        <v>11100</v>
      </c>
      <c r="W934" s="226">
        <f t="shared" si="108"/>
        <v>-3200</v>
      </c>
      <c r="X934" s="226">
        <f t="shared" si="104"/>
        <v>100</v>
      </c>
      <c r="Y934" s="226"/>
    </row>
    <row r="935" spans="1:25" s="140" customFormat="1" ht="16.5" customHeight="1">
      <c r="A935" s="136">
        <v>41942</v>
      </c>
      <c r="B935" s="226">
        <v>11600</v>
      </c>
      <c r="C935" s="5">
        <v>41948</v>
      </c>
      <c r="D935" s="135">
        <v>1560</v>
      </c>
      <c r="E935" s="135">
        <v>1530</v>
      </c>
      <c r="F935" s="135">
        <f t="shared" si="105"/>
        <v>30</v>
      </c>
      <c r="G935" s="139">
        <v>41884</v>
      </c>
      <c r="H935" s="46">
        <v>1901.8999999999999</v>
      </c>
      <c r="I935" s="46">
        <v>1779.0000000000002</v>
      </c>
      <c r="J935" s="131">
        <v>2351.1959999999999</v>
      </c>
      <c r="K935" s="138">
        <f t="shared" si="106"/>
        <v>1.2362353436037647</v>
      </c>
      <c r="L935" s="138">
        <f t="shared" si="107"/>
        <v>1.3216391231028666</v>
      </c>
      <c r="Q935" s="136">
        <v>41970</v>
      </c>
      <c r="R935" s="137">
        <v>7.8650000000000002</v>
      </c>
      <c r="S935" s="136">
        <v>41932</v>
      </c>
      <c r="T935" s="135">
        <v>11400</v>
      </c>
      <c r="U935" s="135">
        <v>14400</v>
      </c>
      <c r="V935" s="135">
        <v>11100</v>
      </c>
      <c r="W935" s="226">
        <f t="shared" si="108"/>
        <v>-3000</v>
      </c>
      <c r="X935" s="226">
        <f t="shared" si="104"/>
        <v>300</v>
      </c>
      <c r="Y935" s="226"/>
    </row>
    <row r="936" spans="1:25" s="140" customFormat="1" ht="16.5" customHeight="1">
      <c r="A936" s="136">
        <v>41941</v>
      </c>
      <c r="B936" s="226">
        <v>11600</v>
      </c>
      <c r="C936" s="5">
        <v>41947</v>
      </c>
      <c r="D936" s="135">
        <v>1610</v>
      </c>
      <c r="E936" s="135">
        <v>1560</v>
      </c>
      <c r="F936" s="135">
        <f t="shared" si="105"/>
        <v>50</v>
      </c>
      <c r="G936" s="139">
        <v>41883</v>
      </c>
      <c r="H936" s="46">
        <v>1885.4399999999998</v>
      </c>
      <c r="I936" s="46">
        <v>1773.0000000000002</v>
      </c>
      <c r="J936" s="131">
        <v>2330.482</v>
      </c>
      <c r="K936" s="138">
        <f t="shared" si="106"/>
        <v>1.2360414545145961</v>
      </c>
      <c r="L936" s="138">
        <f t="shared" si="107"/>
        <v>1.3144286520022559</v>
      </c>
      <c r="Q936" s="136">
        <v>41969</v>
      </c>
      <c r="R936" s="137">
        <v>12.89</v>
      </c>
      <c r="S936" s="136">
        <v>41929</v>
      </c>
      <c r="T936" s="135">
        <v>11300</v>
      </c>
      <c r="U936" s="135">
        <v>14300</v>
      </c>
      <c r="V936" s="135">
        <v>11150</v>
      </c>
      <c r="W936" s="226">
        <f t="shared" si="108"/>
        <v>-3000</v>
      </c>
      <c r="X936" s="226">
        <f t="shared" si="104"/>
        <v>150</v>
      </c>
      <c r="Y936" s="226"/>
    </row>
    <row r="937" spans="1:25" s="140" customFormat="1" ht="16.5" customHeight="1">
      <c r="A937" s="136">
        <v>41940</v>
      </c>
      <c r="B937" s="226">
        <v>11500</v>
      </c>
      <c r="C937" s="5">
        <v>41946</v>
      </c>
      <c r="D937" s="135">
        <v>1670</v>
      </c>
      <c r="E937" s="135">
        <v>1600</v>
      </c>
      <c r="F937" s="135">
        <f t="shared" si="105"/>
        <v>70</v>
      </c>
      <c r="G937" s="139">
        <v>41880</v>
      </c>
      <c r="H937" s="46">
        <v>1903.68</v>
      </c>
      <c r="I937" s="46">
        <v>1790</v>
      </c>
      <c r="J937" s="131">
        <v>2357.5230000000001</v>
      </c>
      <c r="K937" s="138">
        <f t="shared" si="106"/>
        <v>1.2384029878971257</v>
      </c>
      <c r="L937" s="138">
        <f t="shared" si="107"/>
        <v>1.3170519553072626</v>
      </c>
      <c r="Q937" s="136">
        <v>41968</v>
      </c>
      <c r="R937" s="137">
        <v>12.862</v>
      </c>
      <c r="S937" s="136">
        <v>41928</v>
      </c>
      <c r="T937" s="135">
        <v>11100</v>
      </c>
      <c r="U937" s="135">
        <v>14300</v>
      </c>
      <c r="V937" s="135">
        <v>11150</v>
      </c>
      <c r="W937" s="226">
        <f t="shared" si="108"/>
        <v>-3200</v>
      </c>
      <c r="X937" s="226">
        <f t="shared" si="104"/>
        <v>-50</v>
      </c>
      <c r="Y937" s="226"/>
    </row>
    <row r="938" spans="1:25" s="140" customFormat="1" ht="16.5" customHeight="1">
      <c r="A938" s="136">
        <v>41939</v>
      </c>
      <c r="B938" s="226">
        <v>11600</v>
      </c>
      <c r="C938" s="5">
        <v>41943</v>
      </c>
      <c r="D938" s="135">
        <v>1690</v>
      </c>
      <c r="E938" s="135">
        <v>1610</v>
      </c>
      <c r="F938" s="135">
        <f t="shared" si="105"/>
        <v>80</v>
      </c>
      <c r="G938" s="139">
        <v>41879</v>
      </c>
      <c r="H938" s="46">
        <v>1916.1599999999999</v>
      </c>
      <c r="I938" s="46">
        <v>1795</v>
      </c>
      <c r="J938" s="131">
        <v>2383.3919999999998</v>
      </c>
      <c r="K938" s="138">
        <f t="shared" si="106"/>
        <v>1.2438376753507014</v>
      </c>
      <c r="L938" s="138">
        <f t="shared" si="107"/>
        <v>1.3277949860724234</v>
      </c>
      <c r="Q938" s="136">
        <v>41967</v>
      </c>
      <c r="R938" s="137">
        <v>12.77</v>
      </c>
      <c r="S938" s="136">
        <v>41927</v>
      </c>
      <c r="T938" s="135">
        <v>11175</v>
      </c>
      <c r="U938" s="135">
        <v>14300</v>
      </c>
      <c r="V938" s="135">
        <v>11200</v>
      </c>
      <c r="W938" s="226">
        <f t="shared" si="108"/>
        <v>-3125</v>
      </c>
      <c r="X938" s="226">
        <f t="shared" si="104"/>
        <v>-25</v>
      </c>
      <c r="Y938" s="226"/>
    </row>
    <row r="939" spans="1:25" s="140" customFormat="1" ht="16.5" customHeight="1">
      <c r="A939" s="136">
        <v>41936</v>
      </c>
      <c r="B939" s="226">
        <v>11700</v>
      </c>
      <c r="C939" s="5">
        <v>41942</v>
      </c>
      <c r="D939" s="135">
        <v>1690</v>
      </c>
      <c r="E939" s="135">
        <v>1620</v>
      </c>
      <c r="F939" s="135">
        <f t="shared" si="105"/>
        <v>70</v>
      </c>
      <c r="G939" s="139">
        <v>41878</v>
      </c>
      <c r="H939" s="46">
        <v>1920.9599999999998</v>
      </c>
      <c r="I939" s="46">
        <v>1805</v>
      </c>
      <c r="J939" s="131">
        <v>2415.1379999999999</v>
      </c>
      <c r="K939" s="138">
        <f t="shared" si="106"/>
        <v>1.257255747126437</v>
      </c>
      <c r="L939" s="138">
        <f t="shared" si="107"/>
        <v>1.3380265927977839</v>
      </c>
      <c r="Q939" s="136">
        <v>41964</v>
      </c>
      <c r="R939" s="137">
        <v>12.651</v>
      </c>
      <c r="S939" s="136">
        <v>41926</v>
      </c>
      <c r="T939" s="135">
        <v>11300</v>
      </c>
      <c r="U939" s="135">
        <v>14300</v>
      </c>
      <c r="V939" s="135">
        <v>11250</v>
      </c>
      <c r="W939" s="226">
        <f t="shared" si="108"/>
        <v>-3000</v>
      </c>
      <c r="X939" s="226">
        <f t="shared" si="104"/>
        <v>50</v>
      </c>
      <c r="Y939" s="226"/>
    </row>
    <row r="940" spans="1:25" s="140" customFormat="1" ht="16.5" customHeight="1">
      <c r="A940" s="136">
        <v>41935</v>
      </c>
      <c r="B940" s="226">
        <v>11600</v>
      </c>
      <c r="C940" s="5">
        <v>41941</v>
      </c>
      <c r="D940" s="135">
        <v>1690</v>
      </c>
      <c r="E940" s="135">
        <v>1620</v>
      </c>
      <c r="F940" s="135">
        <f t="shared" si="105"/>
        <v>70</v>
      </c>
      <c r="G940" s="139">
        <v>41877</v>
      </c>
      <c r="H940" s="46">
        <v>1916.1599999999999</v>
      </c>
      <c r="I940" s="46">
        <v>1798</v>
      </c>
      <c r="J940" s="131">
        <v>2399.3125</v>
      </c>
      <c r="K940" s="138">
        <f t="shared" si="106"/>
        <v>1.2521462195223783</v>
      </c>
      <c r="L940" s="138">
        <f t="shared" si="107"/>
        <v>1.3344340934371524</v>
      </c>
      <c r="Q940" s="136">
        <v>41963</v>
      </c>
      <c r="R940" s="137">
        <v>12.755000000000001</v>
      </c>
      <c r="S940" s="136">
        <v>41925</v>
      </c>
      <c r="T940" s="135">
        <v>11300</v>
      </c>
      <c r="U940" s="135">
        <v>14300</v>
      </c>
      <c r="V940" s="135">
        <v>11300</v>
      </c>
      <c r="W940" s="226">
        <f t="shared" si="108"/>
        <v>-3000</v>
      </c>
      <c r="X940" s="226">
        <f t="shared" si="104"/>
        <v>0</v>
      </c>
      <c r="Y940" s="226"/>
    </row>
    <row r="941" spans="1:25" s="140" customFormat="1" ht="16.5" customHeight="1">
      <c r="A941" s="136">
        <v>41934</v>
      </c>
      <c r="B941" s="226">
        <v>11300</v>
      </c>
      <c r="C941" s="5">
        <v>41940</v>
      </c>
      <c r="D941" s="135">
        <v>1670</v>
      </c>
      <c r="E941" s="135">
        <v>1610</v>
      </c>
      <c r="F941" s="135">
        <f t="shared" si="105"/>
        <v>60</v>
      </c>
      <c r="G941" s="139">
        <v>41876</v>
      </c>
      <c r="H941" s="46">
        <v>1946.8799999999999</v>
      </c>
      <c r="I941" s="46">
        <v>1817</v>
      </c>
      <c r="J941" s="131">
        <v>2439.9375</v>
      </c>
      <c r="K941" s="138">
        <f t="shared" si="106"/>
        <v>1.2532552083333335</v>
      </c>
      <c r="L941" s="138">
        <f t="shared" si="107"/>
        <v>1.3428384700055036</v>
      </c>
      <c r="Q941" s="136">
        <v>41962</v>
      </c>
      <c r="R941" s="137">
        <v>12.787000000000001</v>
      </c>
      <c r="S941" s="136">
        <v>41922</v>
      </c>
      <c r="T941" s="135">
        <v>11100</v>
      </c>
      <c r="U941" s="135">
        <v>14400</v>
      </c>
      <c r="V941" s="135">
        <v>11400</v>
      </c>
      <c r="W941" s="226">
        <f t="shared" si="108"/>
        <v>-3300</v>
      </c>
      <c r="X941" s="226">
        <f t="shared" si="104"/>
        <v>-300</v>
      </c>
      <c r="Y941" s="226"/>
    </row>
    <row r="942" spans="1:25" s="140" customFormat="1" ht="16.5" customHeight="1">
      <c r="A942" s="136">
        <v>41933</v>
      </c>
      <c r="B942" s="226">
        <v>11200</v>
      </c>
      <c r="C942" s="5">
        <v>41939</v>
      </c>
      <c r="D942" s="135">
        <v>1670</v>
      </c>
      <c r="E942" s="135">
        <v>1600</v>
      </c>
      <c r="F942" s="135">
        <f t="shared" si="105"/>
        <v>70</v>
      </c>
      <c r="G942" s="139">
        <v>41873</v>
      </c>
      <c r="H942" s="46">
        <v>1941.1199999999997</v>
      </c>
      <c r="I942" s="46">
        <v>1828</v>
      </c>
      <c r="J942" s="131">
        <v>2453.0519999999997</v>
      </c>
      <c r="K942" s="138">
        <f t="shared" si="106"/>
        <v>1.2637302176063305</v>
      </c>
      <c r="L942" s="138">
        <f t="shared" si="107"/>
        <v>1.3419321663019692</v>
      </c>
      <c r="Q942" s="136">
        <v>41961</v>
      </c>
      <c r="R942" s="137">
        <v>12.755000000000001</v>
      </c>
      <c r="S942" s="136">
        <v>41921</v>
      </c>
      <c r="T942" s="135">
        <v>11100</v>
      </c>
      <c r="U942" s="135">
        <v>14400</v>
      </c>
      <c r="V942" s="135">
        <v>11400</v>
      </c>
      <c r="W942" s="226">
        <f t="shared" si="108"/>
        <v>-3300</v>
      </c>
      <c r="X942" s="226">
        <f t="shared" si="104"/>
        <v>-300</v>
      </c>
      <c r="Y942" s="226"/>
    </row>
    <row r="943" spans="1:25" s="140" customFormat="1" ht="16.5" customHeight="1">
      <c r="A943" s="136">
        <v>41932</v>
      </c>
      <c r="B943" s="226">
        <v>11400</v>
      </c>
      <c r="C943" s="5">
        <v>41936</v>
      </c>
      <c r="D943" s="135">
        <v>1680</v>
      </c>
      <c r="E943" s="135">
        <v>1610</v>
      </c>
      <c r="F943" s="135">
        <f t="shared" si="105"/>
        <v>70</v>
      </c>
      <c r="G943" s="139">
        <v>41872</v>
      </c>
      <c r="H943" s="46">
        <v>1933.4399999999998</v>
      </c>
      <c r="I943" s="46">
        <v>1810</v>
      </c>
      <c r="J943" s="131">
        <v>2434.1219999999998</v>
      </c>
      <c r="K943" s="138">
        <f t="shared" si="106"/>
        <v>1.2589591608738828</v>
      </c>
      <c r="L943" s="138">
        <f t="shared" si="107"/>
        <v>1.3448187845303867</v>
      </c>
      <c r="Q943" s="136">
        <v>41960</v>
      </c>
      <c r="R943" s="137">
        <v>12.567</v>
      </c>
      <c r="S943" s="136">
        <v>41920</v>
      </c>
      <c r="T943" s="135">
        <v>11400</v>
      </c>
      <c r="U943" s="135">
        <v>14400</v>
      </c>
      <c r="V943" s="135">
        <v>11600</v>
      </c>
      <c r="W943" s="226">
        <f t="shared" si="108"/>
        <v>-3000</v>
      </c>
      <c r="X943" s="226">
        <f t="shared" si="104"/>
        <v>-200</v>
      </c>
      <c r="Y943" s="226"/>
    </row>
    <row r="944" spans="1:25" s="140" customFormat="1" ht="16.5" customHeight="1">
      <c r="A944" s="136">
        <v>41929</v>
      </c>
      <c r="B944" s="226">
        <v>11300</v>
      </c>
      <c r="C944" s="5">
        <v>41935</v>
      </c>
      <c r="D944" s="135">
        <v>1660</v>
      </c>
      <c r="E944" s="135">
        <v>1600</v>
      </c>
      <c r="F944" s="135">
        <f t="shared" si="105"/>
        <v>60</v>
      </c>
      <c r="G944" s="139">
        <v>41871</v>
      </c>
      <c r="H944" s="46">
        <v>1913.28</v>
      </c>
      <c r="I944" s="46">
        <v>1808</v>
      </c>
      <c r="J944" s="131">
        <v>2436.3020000000001</v>
      </c>
      <c r="K944" s="138">
        <f t="shared" si="106"/>
        <v>1.2733640658973073</v>
      </c>
      <c r="L944" s="138">
        <f t="shared" si="107"/>
        <v>1.3475121681415929</v>
      </c>
      <c r="Q944" s="136">
        <v>41957</v>
      </c>
      <c r="R944" s="137">
        <v>12.599</v>
      </c>
      <c r="S944" s="136">
        <v>41911</v>
      </c>
      <c r="T944" s="135">
        <v>10800</v>
      </c>
      <c r="U944" s="135">
        <v>14200</v>
      </c>
      <c r="V944" s="135">
        <v>11700</v>
      </c>
      <c r="W944" s="226">
        <f t="shared" si="108"/>
        <v>-3400</v>
      </c>
      <c r="X944" s="226">
        <f t="shared" si="104"/>
        <v>-900</v>
      </c>
      <c r="Y944" s="226"/>
    </row>
    <row r="945" spans="1:25" s="140" customFormat="1" ht="16.5" customHeight="1">
      <c r="A945" s="136">
        <v>41928</v>
      </c>
      <c r="B945" s="226">
        <v>11100</v>
      </c>
      <c r="C945" s="5">
        <v>41934</v>
      </c>
      <c r="D945" s="135">
        <v>1630</v>
      </c>
      <c r="E945" s="135">
        <v>1580</v>
      </c>
      <c r="F945" s="135">
        <f t="shared" si="105"/>
        <v>50</v>
      </c>
      <c r="G945" s="139">
        <v>41870</v>
      </c>
      <c r="H945" s="46">
        <v>1919.63</v>
      </c>
      <c r="I945" s="46">
        <v>1811.9999999999998</v>
      </c>
      <c r="J945" s="131">
        <v>2438.7440000000001</v>
      </c>
      <c r="K945" s="138">
        <f t="shared" si="106"/>
        <v>1.2704239879560124</v>
      </c>
      <c r="L945" s="138">
        <f t="shared" si="107"/>
        <v>1.3458852097130245</v>
      </c>
      <c r="Q945" s="136">
        <v>41956</v>
      </c>
      <c r="R945" s="137">
        <v>12.73</v>
      </c>
      <c r="S945" s="136">
        <v>41908</v>
      </c>
      <c r="T945" s="135">
        <v>10850</v>
      </c>
      <c r="U945" s="135">
        <v>14200</v>
      </c>
      <c r="V945" s="135">
        <v>11700</v>
      </c>
      <c r="W945" s="226">
        <f t="shared" si="108"/>
        <v>-3350</v>
      </c>
      <c r="X945" s="226">
        <f t="shared" si="104"/>
        <v>-850</v>
      </c>
      <c r="Y945" s="226"/>
    </row>
    <row r="946" spans="1:25" s="140" customFormat="1" ht="16.5" customHeight="1">
      <c r="A946" s="136">
        <v>41927</v>
      </c>
      <c r="B946" s="226">
        <v>11175</v>
      </c>
      <c r="C946" s="5">
        <v>41933</v>
      </c>
      <c r="D946" s="135">
        <v>1620</v>
      </c>
      <c r="E946" s="135">
        <v>1570</v>
      </c>
      <c r="F946" s="135">
        <f t="shared" si="105"/>
        <v>50</v>
      </c>
      <c r="G946" s="139">
        <v>41869</v>
      </c>
      <c r="H946" s="46">
        <v>1915.75</v>
      </c>
      <c r="I946" s="46">
        <v>1807</v>
      </c>
      <c r="J946" s="131">
        <v>2427.348</v>
      </c>
      <c r="K946" s="138">
        <f t="shared" si="106"/>
        <v>1.267048414459089</v>
      </c>
      <c r="L946" s="138">
        <f t="shared" si="107"/>
        <v>1.3433027116768124</v>
      </c>
      <c r="Q946" s="136">
        <v>41955</v>
      </c>
      <c r="R946" s="137">
        <v>12.76</v>
      </c>
      <c r="S946" s="136">
        <v>41907</v>
      </c>
      <c r="T946" s="135">
        <v>10700</v>
      </c>
      <c r="U946" s="135">
        <v>14200</v>
      </c>
      <c r="V946" s="135">
        <v>11750</v>
      </c>
      <c r="W946" s="226">
        <f t="shared" si="108"/>
        <v>-3500</v>
      </c>
      <c r="X946" s="226">
        <f t="shared" si="104"/>
        <v>-1050</v>
      </c>
      <c r="Y946" s="226"/>
    </row>
    <row r="947" spans="1:25" s="140" customFormat="1" ht="16.5" customHeight="1">
      <c r="A947" s="136">
        <v>41926</v>
      </c>
      <c r="B947" s="226">
        <v>11300</v>
      </c>
      <c r="C947" s="5">
        <v>41932</v>
      </c>
      <c r="D947" s="135">
        <v>1620</v>
      </c>
      <c r="E947" s="135">
        <v>1570</v>
      </c>
      <c r="F947" s="135">
        <f t="shared" si="105"/>
        <v>50</v>
      </c>
      <c r="G947" s="139">
        <v>41866</v>
      </c>
      <c r="H947" s="46">
        <v>1929.62</v>
      </c>
      <c r="I947" s="46">
        <v>1803.0000000000002</v>
      </c>
      <c r="J947" s="131">
        <v>2413.9375</v>
      </c>
      <c r="K947" s="138">
        <f t="shared" si="106"/>
        <v>1.2509911277868182</v>
      </c>
      <c r="L947" s="138">
        <f t="shared" si="107"/>
        <v>1.3388449805879088</v>
      </c>
      <c r="Q947" s="136">
        <v>41954</v>
      </c>
      <c r="R947" s="137">
        <v>12.439</v>
      </c>
      <c r="S947" s="136">
        <v>41906</v>
      </c>
      <c r="T947" s="135">
        <v>10800</v>
      </c>
      <c r="U947" s="135">
        <v>14200</v>
      </c>
      <c r="V947" s="135">
        <v>11800</v>
      </c>
      <c r="W947" s="226">
        <f t="shared" si="108"/>
        <v>-3400</v>
      </c>
      <c r="X947" s="226">
        <f t="shared" si="104"/>
        <v>-1000</v>
      </c>
      <c r="Y947" s="226"/>
    </row>
    <row r="948" spans="1:25" s="140" customFormat="1" ht="16.5" customHeight="1">
      <c r="A948" s="136">
        <v>41925</v>
      </c>
      <c r="B948" s="226">
        <v>11300</v>
      </c>
      <c r="C948" s="5">
        <v>41929</v>
      </c>
      <c r="D948" s="135">
        <v>1610</v>
      </c>
      <c r="E948" s="135">
        <v>1570</v>
      </c>
      <c r="F948" s="135">
        <f t="shared" si="105"/>
        <v>40</v>
      </c>
      <c r="G948" s="139">
        <v>41865</v>
      </c>
      <c r="H948" s="46">
        <v>1934.52</v>
      </c>
      <c r="I948" s="46">
        <v>1820</v>
      </c>
      <c r="J948" s="131">
        <v>2425.3125</v>
      </c>
      <c r="K948" s="138">
        <f t="shared" si="106"/>
        <v>1.2537024688294771</v>
      </c>
      <c r="L948" s="138">
        <f t="shared" si="107"/>
        <v>1.3325892857142858</v>
      </c>
      <c r="Q948" s="136">
        <v>41953</v>
      </c>
      <c r="R948" s="137">
        <v>12.497999999999999</v>
      </c>
      <c r="S948" s="136">
        <v>41905</v>
      </c>
      <c r="T948" s="135">
        <v>10750</v>
      </c>
      <c r="U948" s="135">
        <v>14200</v>
      </c>
      <c r="V948" s="135">
        <v>12000</v>
      </c>
      <c r="W948" s="226">
        <f t="shared" si="108"/>
        <v>-3450</v>
      </c>
      <c r="X948" s="226">
        <f t="shared" si="104"/>
        <v>-1250</v>
      </c>
      <c r="Y948" s="226"/>
    </row>
    <row r="949" spans="1:25" s="140" customFormat="1" ht="16.5" customHeight="1">
      <c r="A949" s="136">
        <v>41922</v>
      </c>
      <c r="B949" s="226">
        <v>11100</v>
      </c>
      <c r="C949" s="5">
        <v>41928</v>
      </c>
      <c r="D949" s="135">
        <v>1580</v>
      </c>
      <c r="E949" s="135">
        <v>1550</v>
      </c>
      <c r="F949" s="135">
        <f t="shared" si="105"/>
        <v>30</v>
      </c>
      <c r="G949" s="139">
        <v>41864</v>
      </c>
      <c r="H949" s="46">
        <v>1941.3799999999999</v>
      </c>
      <c r="I949" s="46">
        <v>1830</v>
      </c>
      <c r="J949" s="131">
        <v>2460.25</v>
      </c>
      <c r="K949" s="138">
        <f t="shared" si="106"/>
        <v>1.2672686439543006</v>
      </c>
      <c r="L949" s="138">
        <f t="shared" si="107"/>
        <v>1.3443989071038251</v>
      </c>
      <c r="Q949" s="136">
        <v>41950</v>
      </c>
      <c r="R949" s="137">
        <v>12.599</v>
      </c>
      <c r="S949" s="136">
        <v>41904</v>
      </c>
      <c r="T949" s="135">
        <v>11000</v>
      </c>
      <c r="U949" s="135">
        <v>14200</v>
      </c>
      <c r="V949" s="135">
        <v>12000</v>
      </c>
      <c r="W949" s="226">
        <f t="shared" si="108"/>
        <v>-3200</v>
      </c>
      <c r="X949" s="226">
        <f t="shared" si="104"/>
        <v>-1000</v>
      </c>
      <c r="Y949" s="226"/>
    </row>
    <row r="950" spans="1:25" s="140" customFormat="1" ht="16.5" customHeight="1">
      <c r="A950" s="136">
        <v>41921</v>
      </c>
      <c r="B950" s="226">
        <v>11100</v>
      </c>
      <c r="C950" s="5">
        <v>41927</v>
      </c>
      <c r="D950" s="135">
        <v>1570</v>
      </c>
      <c r="E950" s="135">
        <v>1550</v>
      </c>
      <c r="F950" s="135">
        <f t="shared" si="105"/>
        <v>20</v>
      </c>
      <c r="G950" s="139">
        <v>41863</v>
      </c>
      <c r="H950" s="46">
        <v>1970.78</v>
      </c>
      <c r="I950" s="46">
        <v>1855</v>
      </c>
      <c r="J950" s="131">
        <v>2466.8559999999998</v>
      </c>
      <c r="K950" s="138">
        <f t="shared" si="106"/>
        <v>1.2517155643958229</v>
      </c>
      <c r="L950" s="138">
        <f t="shared" si="107"/>
        <v>1.3298415094339622</v>
      </c>
      <c r="Q950" s="136">
        <v>41949</v>
      </c>
      <c r="R950" s="137">
        <v>12.606</v>
      </c>
      <c r="S950" s="136">
        <v>41901</v>
      </c>
      <c r="T950" s="135">
        <v>11775</v>
      </c>
      <c r="U950" s="135">
        <v>14200</v>
      </c>
      <c r="V950" s="135">
        <v>12050</v>
      </c>
      <c r="W950" s="226">
        <f t="shared" si="108"/>
        <v>-2425</v>
      </c>
      <c r="X950" s="226">
        <f t="shared" si="104"/>
        <v>-275</v>
      </c>
      <c r="Y950" s="226"/>
    </row>
    <row r="951" spans="1:25" s="140" customFormat="1" ht="16.5" customHeight="1">
      <c r="A951" s="136">
        <v>41920</v>
      </c>
      <c r="B951" s="226">
        <v>11400</v>
      </c>
      <c r="C951" s="5">
        <v>41926</v>
      </c>
      <c r="D951" s="135">
        <v>1570</v>
      </c>
      <c r="E951" s="135">
        <v>1550</v>
      </c>
      <c r="F951" s="135">
        <f t="shared" si="105"/>
        <v>20</v>
      </c>
      <c r="G951" s="139">
        <v>41862</v>
      </c>
      <c r="H951" s="46">
        <v>2005.08</v>
      </c>
      <c r="I951" s="46">
        <v>1881</v>
      </c>
      <c r="J951" s="131">
        <v>2504.125</v>
      </c>
      <c r="K951" s="138">
        <f t="shared" si="106"/>
        <v>1.2488903185907794</v>
      </c>
      <c r="L951" s="138">
        <f t="shared" si="107"/>
        <v>1.3312732589048379</v>
      </c>
      <c r="Q951" s="136">
        <v>41948</v>
      </c>
      <c r="R951" s="137">
        <v>12.666</v>
      </c>
      <c r="S951" s="136">
        <v>41900</v>
      </c>
      <c r="T951" s="135">
        <v>11800</v>
      </c>
      <c r="U951" s="135">
        <v>14200</v>
      </c>
      <c r="V951" s="135">
        <v>12050</v>
      </c>
      <c r="W951" s="226">
        <f t="shared" si="108"/>
        <v>-2400</v>
      </c>
      <c r="X951" s="226">
        <f t="shared" si="104"/>
        <v>-250</v>
      </c>
      <c r="Y951" s="226"/>
    </row>
    <row r="952" spans="1:25" s="140" customFormat="1" ht="16.5" customHeight="1">
      <c r="A952" s="136">
        <v>41911</v>
      </c>
      <c r="B952" s="226">
        <v>10800</v>
      </c>
      <c r="C952" s="5">
        <v>41925</v>
      </c>
      <c r="D952" s="135">
        <v>1560</v>
      </c>
      <c r="E952" s="135">
        <v>1560</v>
      </c>
      <c r="F952" s="135">
        <f t="shared" si="105"/>
        <v>0</v>
      </c>
      <c r="G952" s="139">
        <v>41859</v>
      </c>
      <c r="H952" s="46">
        <v>2007.04</v>
      </c>
      <c r="I952" s="46">
        <v>1901</v>
      </c>
      <c r="J952" s="131">
        <v>2522.0719999999997</v>
      </c>
      <c r="K952" s="138">
        <f t="shared" si="106"/>
        <v>1.2566127232142856</v>
      </c>
      <c r="L952" s="138">
        <f t="shared" si="107"/>
        <v>1.3267080483955811</v>
      </c>
      <c r="Q952" s="136">
        <v>41947</v>
      </c>
      <c r="R952" s="137">
        <v>12.605</v>
      </c>
      <c r="S952" s="136">
        <v>41899</v>
      </c>
      <c r="T952" s="135">
        <v>11900</v>
      </c>
      <c r="U952" s="135">
        <v>14200</v>
      </c>
      <c r="V952" s="135">
        <v>12080</v>
      </c>
      <c r="W952" s="226">
        <f t="shared" si="108"/>
        <v>-2300</v>
      </c>
      <c r="X952" s="226">
        <f t="shared" si="104"/>
        <v>-180</v>
      </c>
      <c r="Y952" s="226"/>
    </row>
    <row r="953" spans="1:25" s="140" customFormat="1" ht="16.5" customHeight="1">
      <c r="A953" s="136">
        <v>41908</v>
      </c>
      <c r="B953" s="226">
        <v>10850</v>
      </c>
      <c r="C953" s="5">
        <v>41922</v>
      </c>
      <c r="D953" s="135">
        <v>1540</v>
      </c>
      <c r="E953" s="135">
        <v>1540</v>
      </c>
      <c r="F953" s="135">
        <f t="shared" si="105"/>
        <v>0</v>
      </c>
      <c r="G953" s="139">
        <v>41858</v>
      </c>
      <c r="H953" s="46">
        <v>2017.82</v>
      </c>
      <c r="I953" s="46">
        <v>1913</v>
      </c>
      <c r="J953" s="131">
        <v>2525.3879999999999</v>
      </c>
      <c r="K953" s="138">
        <f t="shared" si="106"/>
        <v>1.2515427540613138</v>
      </c>
      <c r="L953" s="138">
        <f t="shared" si="107"/>
        <v>1.3201191845269211</v>
      </c>
      <c r="Q953" s="136">
        <v>41946</v>
      </c>
      <c r="R953" s="137">
        <v>12.577999999999999</v>
      </c>
      <c r="S953" s="136">
        <v>41898</v>
      </c>
      <c r="T953" s="135">
        <v>11900</v>
      </c>
      <c r="U953" s="135">
        <v>14200</v>
      </c>
      <c r="V953" s="135">
        <v>12100</v>
      </c>
      <c r="W953" s="226">
        <f t="shared" si="108"/>
        <v>-2300</v>
      </c>
      <c r="X953" s="226">
        <f t="shared" si="104"/>
        <v>-200</v>
      </c>
      <c r="Y953" s="226"/>
    </row>
    <row r="954" spans="1:25" s="140" customFormat="1" ht="16.5" customHeight="1">
      <c r="A954" s="136">
        <v>41907</v>
      </c>
      <c r="B954" s="226">
        <v>10700</v>
      </c>
      <c r="C954" s="5">
        <v>41921</v>
      </c>
      <c r="D954" s="135">
        <v>1550</v>
      </c>
      <c r="E954" s="135">
        <v>1560</v>
      </c>
      <c r="F954" s="135">
        <f t="shared" si="105"/>
        <v>-10</v>
      </c>
      <c r="G954" s="139">
        <v>41857</v>
      </c>
      <c r="H954" s="46">
        <v>2003.1200000000001</v>
      </c>
      <c r="I954" s="46">
        <v>1913</v>
      </c>
      <c r="J954" s="131">
        <v>2505.1005</v>
      </c>
      <c r="K954" s="138">
        <f t="shared" si="106"/>
        <v>1.2505993150684931</v>
      </c>
      <c r="L954" s="138">
        <f t="shared" si="107"/>
        <v>1.3095141139571354</v>
      </c>
      <c r="Q954" s="136">
        <v>41943</v>
      </c>
      <c r="R954" s="137">
        <v>12.461</v>
      </c>
      <c r="S954" s="136">
        <v>41897</v>
      </c>
      <c r="T954" s="135">
        <v>11600</v>
      </c>
      <c r="U954" s="135">
        <v>14200</v>
      </c>
      <c r="V954" s="135">
        <v>12100</v>
      </c>
      <c r="W954" s="226">
        <f t="shared" si="108"/>
        <v>-2600</v>
      </c>
      <c r="X954" s="226">
        <f t="shared" si="104"/>
        <v>-500</v>
      </c>
      <c r="Y954" s="226"/>
    </row>
    <row r="955" spans="1:25" s="140" customFormat="1" ht="16.5" customHeight="1">
      <c r="A955" s="136">
        <v>41906</v>
      </c>
      <c r="B955" s="226">
        <v>10800</v>
      </c>
      <c r="C955" s="5">
        <v>41920</v>
      </c>
      <c r="D955" s="135">
        <v>1550</v>
      </c>
      <c r="E955" s="135">
        <v>1560</v>
      </c>
      <c r="F955" s="135">
        <f t="shared" si="105"/>
        <v>-10</v>
      </c>
      <c r="G955" s="139">
        <v>41856</v>
      </c>
      <c r="H955" s="46">
        <v>1984.6200000000001</v>
      </c>
      <c r="I955" s="46">
        <v>1936.9999999999998</v>
      </c>
      <c r="J955" s="131">
        <v>2509.308</v>
      </c>
      <c r="K955" s="138">
        <f t="shared" si="106"/>
        <v>1.2643770595882335</v>
      </c>
      <c r="L955" s="138">
        <f t="shared" si="107"/>
        <v>1.2954610221992773</v>
      </c>
      <c r="Q955" s="136">
        <v>41942</v>
      </c>
      <c r="R955" s="137">
        <v>12.085000000000001</v>
      </c>
      <c r="S955" s="136">
        <v>41894</v>
      </c>
      <c r="T955" s="135">
        <v>11675</v>
      </c>
      <c r="U955" s="135">
        <v>14200</v>
      </c>
      <c r="V955" s="135">
        <v>12100</v>
      </c>
      <c r="W955" s="226">
        <f t="shared" si="108"/>
        <v>-2525</v>
      </c>
      <c r="X955" s="226">
        <f t="shared" si="104"/>
        <v>-425</v>
      </c>
      <c r="Y955" s="226"/>
    </row>
    <row r="956" spans="1:25" s="140" customFormat="1" ht="16.5" customHeight="1">
      <c r="A956" s="136">
        <v>41905</v>
      </c>
      <c r="B956" s="226">
        <v>10750</v>
      </c>
      <c r="C956" s="5">
        <v>41912</v>
      </c>
      <c r="D956" s="135">
        <v>1550</v>
      </c>
      <c r="E956" s="135">
        <v>1550</v>
      </c>
      <c r="F956" s="135">
        <f t="shared" si="105"/>
        <v>0</v>
      </c>
      <c r="G956" s="139">
        <v>41855</v>
      </c>
      <c r="H956" s="46">
        <v>2001.1100000000001</v>
      </c>
      <c r="I956" s="46">
        <v>1956.9999999999998</v>
      </c>
      <c r="J956" s="131">
        <v>2526.5070000000001</v>
      </c>
      <c r="K956" s="138">
        <f t="shared" si="106"/>
        <v>1.2625527832053209</v>
      </c>
      <c r="L956" s="138">
        <f t="shared" si="107"/>
        <v>1.2910102197240676</v>
      </c>
      <c r="Q956" s="136">
        <v>41941</v>
      </c>
      <c r="R956" s="137">
        <v>12.103999999999999</v>
      </c>
      <c r="S956" s="136">
        <v>41893</v>
      </c>
      <c r="T956" s="135">
        <v>11600</v>
      </c>
      <c r="U956" s="135">
        <v>14200</v>
      </c>
      <c r="V956" s="135">
        <v>12100</v>
      </c>
      <c r="W956" s="226">
        <f t="shared" si="108"/>
        <v>-2600</v>
      </c>
      <c r="X956" s="226">
        <f t="shared" si="104"/>
        <v>-500</v>
      </c>
      <c r="Y956" s="226"/>
    </row>
    <row r="957" spans="1:25" s="140" customFormat="1" ht="16.5" customHeight="1">
      <c r="A957" s="136">
        <v>41904</v>
      </c>
      <c r="B957" s="226">
        <v>11000</v>
      </c>
      <c r="C957" s="5">
        <v>41911</v>
      </c>
      <c r="D957" s="135">
        <v>1550</v>
      </c>
      <c r="E957" s="135">
        <v>1550</v>
      </c>
      <c r="F957" s="135">
        <f t="shared" si="105"/>
        <v>0</v>
      </c>
      <c r="G957" s="139">
        <v>41852</v>
      </c>
      <c r="H957" s="46">
        <v>2017.6</v>
      </c>
      <c r="I957" s="46">
        <v>1969</v>
      </c>
      <c r="J957" s="131">
        <v>2507.0214999999998</v>
      </c>
      <c r="K957" s="138">
        <f t="shared" si="106"/>
        <v>1.2425760804916732</v>
      </c>
      <c r="L957" s="138">
        <f t="shared" si="107"/>
        <v>1.2732460639918739</v>
      </c>
      <c r="Q957" s="136">
        <v>41940</v>
      </c>
      <c r="R957" s="137">
        <v>12.151999999999999</v>
      </c>
      <c r="S957" s="136">
        <v>41892</v>
      </c>
      <c r="T957" s="135">
        <v>11800</v>
      </c>
      <c r="U957" s="135">
        <v>14200</v>
      </c>
      <c r="V957" s="135">
        <v>12350</v>
      </c>
      <c r="W957" s="226">
        <f t="shared" si="108"/>
        <v>-2400</v>
      </c>
      <c r="X957" s="226">
        <f t="shared" si="104"/>
        <v>-550</v>
      </c>
      <c r="Y957" s="226"/>
    </row>
    <row r="958" spans="1:25" s="140" customFormat="1" ht="16.5" customHeight="1">
      <c r="A958" s="136">
        <v>41901</v>
      </c>
      <c r="B958" s="226">
        <v>11775</v>
      </c>
      <c r="C958" s="5">
        <v>41908</v>
      </c>
      <c r="D958" s="135">
        <v>1550</v>
      </c>
      <c r="E958" s="135">
        <v>1560</v>
      </c>
      <c r="F958" s="135">
        <f t="shared" si="105"/>
        <v>-10</v>
      </c>
      <c r="G958" s="139">
        <v>41851</v>
      </c>
      <c r="H958" s="46">
        <v>2058.3399999999997</v>
      </c>
      <c r="I958" s="46">
        <v>2005</v>
      </c>
      <c r="J958" s="131">
        <v>2558.79</v>
      </c>
      <c r="K958" s="138">
        <f t="shared" si="106"/>
        <v>1.2431328157641597</v>
      </c>
      <c r="L958" s="138">
        <f t="shared" si="107"/>
        <v>1.2762044887780548</v>
      </c>
      <c r="Q958" s="136">
        <v>41939</v>
      </c>
      <c r="R958" s="137">
        <v>11.991</v>
      </c>
      <c r="S958" s="136">
        <v>41891</v>
      </c>
      <c r="T958" s="135">
        <v>12200</v>
      </c>
      <c r="U958" s="135">
        <v>14200</v>
      </c>
      <c r="V958" s="135">
        <v>12380</v>
      </c>
      <c r="W958" s="226">
        <f t="shared" si="108"/>
        <v>-2000</v>
      </c>
      <c r="X958" s="226">
        <f t="shared" si="104"/>
        <v>-180</v>
      </c>
      <c r="Y958" s="226"/>
    </row>
    <row r="959" spans="1:25" s="140" customFormat="1" ht="16.5" customHeight="1">
      <c r="A959" s="136">
        <v>41900</v>
      </c>
      <c r="B959" s="226">
        <v>11800</v>
      </c>
      <c r="C959" s="5">
        <v>41907</v>
      </c>
      <c r="D959" s="135">
        <v>1550</v>
      </c>
      <c r="E959" s="135">
        <v>1550</v>
      </c>
      <c r="F959" s="135">
        <f t="shared" si="105"/>
        <v>0</v>
      </c>
      <c r="G959" s="139">
        <v>41850</v>
      </c>
      <c r="H959" s="46">
        <v>2050.58</v>
      </c>
      <c r="I959" s="46">
        <v>2009.9999999999998</v>
      </c>
      <c r="J959" s="131">
        <v>2563.65</v>
      </c>
      <c r="K959" s="138">
        <f t="shared" si="106"/>
        <v>1.2502072584341992</v>
      </c>
      <c r="L959" s="138">
        <f t="shared" si="107"/>
        <v>1.27544776119403</v>
      </c>
      <c r="Q959" s="136">
        <v>41936</v>
      </c>
      <c r="R959" s="137">
        <v>11.835000000000001</v>
      </c>
      <c r="S959" s="136">
        <v>41887</v>
      </c>
      <c r="T959" s="135">
        <v>12400</v>
      </c>
      <c r="U959" s="135">
        <v>14100</v>
      </c>
      <c r="V959" s="135">
        <v>12400</v>
      </c>
      <c r="W959" s="226">
        <f t="shared" si="108"/>
        <v>-1700</v>
      </c>
      <c r="X959" s="226">
        <f t="shared" si="104"/>
        <v>0</v>
      </c>
      <c r="Y959" s="226"/>
    </row>
    <row r="960" spans="1:25" s="140" customFormat="1" ht="16.5" customHeight="1">
      <c r="A960" s="136">
        <v>41899</v>
      </c>
      <c r="B960" s="226">
        <v>11900</v>
      </c>
      <c r="C960" s="5">
        <v>41906</v>
      </c>
      <c r="D960" s="135">
        <v>1570</v>
      </c>
      <c r="E960" s="135">
        <v>1550</v>
      </c>
      <c r="F960" s="135">
        <f t="shared" si="105"/>
        <v>20</v>
      </c>
      <c r="G960" s="139">
        <v>41849</v>
      </c>
      <c r="H960" s="46">
        <v>2085.44</v>
      </c>
      <c r="I960" s="46">
        <v>2009.9999999999998</v>
      </c>
      <c r="J960" s="131">
        <v>2594.4630000000002</v>
      </c>
      <c r="K960" s="138">
        <f t="shared" si="106"/>
        <v>1.2440842220346786</v>
      </c>
      <c r="L960" s="138">
        <f t="shared" si="107"/>
        <v>1.2907776119402987</v>
      </c>
      <c r="Q960" s="136">
        <v>41935</v>
      </c>
      <c r="R960" s="137">
        <v>11.849</v>
      </c>
      <c r="S960" s="136">
        <v>41886</v>
      </c>
      <c r="T960" s="135">
        <v>12500</v>
      </c>
      <c r="U960" s="135">
        <v>14100</v>
      </c>
      <c r="V960" s="135">
        <v>12400</v>
      </c>
      <c r="W960" s="226">
        <f t="shared" si="108"/>
        <v>-1600</v>
      </c>
      <c r="X960" s="226">
        <f t="shared" si="104"/>
        <v>100</v>
      </c>
      <c r="Y960" s="226"/>
    </row>
    <row r="961" spans="1:25" s="140" customFormat="1" ht="16.5" customHeight="1">
      <c r="A961" s="136">
        <v>41898</v>
      </c>
      <c r="B961" s="226">
        <v>11900</v>
      </c>
      <c r="C961" s="5">
        <v>41905</v>
      </c>
      <c r="D961" s="135">
        <v>1570</v>
      </c>
      <c r="E961" s="135">
        <v>1550</v>
      </c>
      <c r="F961" s="135">
        <f t="shared" si="105"/>
        <v>20</v>
      </c>
      <c r="G961" s="139">
        <v>41845</v>
      </c>
      <c r="H961" s="46">
        <v>1997.2400000000002</v>
      </c>
      <c r="I961" s="46">
        <v>1995</v>
      </c>
      <c r="J961" s="131">
        <v>2537.9724999999999</v>
      </c>
      <c r="K961" s="138">
        <f t="shared" si="106"/>
        <v>1.2707398710220101</v>
      </c>
      <c r="L961" s="138">
        <f t="shared" si="107"/>
        <v>1.2721666666666667</v>
      </c>
      <c r="Q961" s="136">
        <v>41934</v>
      </c>
      <c r="R961" s="137">
        <v>11.727</v>
      </c>
      <c r="S961" s="136">
        <v>41885</v>
      </c>
      <c r="T961" s="135">
        <v>12400</v>
      </c>
      <c r="U961" s="135">
        <v>14100</v>
      </c>
      <c r="V961" s="135">
        <v>12400</v>
      </c>
      <c r="W961" s="226">
        <f t="shared" si="108"/>
        <v>-1700</v>
      </c>
      <c r="X961" s="226">
        <f t="shared" si="104"/>
        <v>0</v>
      </c>
      <c r="Y961" s="226"/>
    </row>
    <row r="962" spans="1:25" s="140" customFormat="1" ht="16.5" customHeight="1">
      <c r="A962" s="136">
        <v>41897</v>
      </c>
      <c r="B962" s="226">
        <v>11600</v>
      </c>
      <c r="C962" s="5">
        <v>41904</v>
      </c>
      <c r="D962" s="135">
        <v>1570</v>
      </c>
      <c r="E962" s="135">
        <v>1550</v>
      </c>
      <c r="F962" s="135">
        <f t="shared" si="105"/>
        <v>20</v>
      </c>
      <c r="G962" s="139">
        <v>41844</v>
      </c>
      <c r="H962" s="46">
        <v>2009</v>
      </c>
      <c r="I962" s="46">
        <v>2000</v>
      </c>
      <c r="J962" s="131">
        <v>2533.98</v>
      </c>
      <c r="K962" s="138">
        <f t="shared" si="106"/>
        <v>1.2613140866102539</v>
      </c>
      <c r="L962" s="138">
        <f t="shared" si="107"/>
        <v>1.2669900000000001</v>
      </c>
      <c r="Q962" s="136">
        <v>41933</v>
      </c>
      <c r="R962" s="137">
        <v>11.509</v>
      </c>
      <c r="S962" s="136">
        <v>41884</v>
      </c>
      <c r="T962" s="135">
        <v>12500</v>
      </c>
      <c r="U962" s="135">
        <v>14100</v>
      </c>
      <c r="V962" s="135">
        <v>12400</v>
      </c>
      <c r="W962" s="226">
        <f t="shared" si="108"/>
        <v>-1600</v>
      </c>
      <c r="X962" s="226">
        <f t="shared" si="104"/>
        <v>100</v>
      </c>
      <c r="Y962" s="226"/>
    </row>
    <row r="963" spans="1:25" s="140" customFormat="1" ht="16.5" customHeight="1">
      <c r="A963" s="136">
        <v>41894</v>
      </c>
      <c r="B963" s="226">
        <v>11675</v>
      </c>
      <c r="C963" s="5">
        <v>41901</v>
      </c>
      <c r="D963" s="135">
        <v>1590</v>
      </c>
      <c r="E963" s="135">
        <v>1570</v>
      </c>
      <c r="F963" s="135">
        <f t="shared" si="105"/>
        <v>20</v>
      </c>
      <c r="G963" s="139">
        <v>41843</v>
      </c>
      <c r="H963" s="46">
        <v>1995.8400000000001</v>
      </c>
      <c r="I963" s="46">
        <v>1995</v>
      </c>
      <c r="J963" s="131">
        <v>2498.5369999999998</v>
      </c>
      <c r="K963" s="138">
        <f t="shared" si="106"/>
        <v>1.2518723945807277</v>
      </c>
      <c r="L963" s="138">
        <f t="shared" si="107"/>
        <v>1.2523994987468672</v>
      </c>
      <c r="Q963" s="136">
        <v>41932</v>
      </c>
      <c r="R963" s="137">
        <v>11.518000000000001</v>
      </c>
      <c r="S963" s="136">
        <v>41883</v>
      </c>
      <c r="T963" s="135">
        <v>12600</v>
      </c>
      <c r="U963" s="135">
        <v>14100</v>
      </c>
      <c r="V963" s="135">
        <v>12400</v>
      </c>
      <c r="W963" s="226">
        <f t="shared" si="108"/>
        <v>-1500</v>
      </c>
      <c r="X963" s="226">
        <f t="shared" si="104"/>
        <v>200</v>
      </c>
      <c r="Y963" s="226"/>
    </row>
    <row r="964" spans="1:25" s="140" customFormat="1" ht="16.5" customHeight="1">
      <c r="A964" s="136">
        <v>41893</v>
      </c>
      <c r="B964" s="226">
        <v>11600</v>
      </c>
      <c r="C964" s="5">
        <v>41900</v>
      </c>
      <c r="D964" s="135">
        <v>1620</v>
      </c>
      <c r="E964" s="135">
        <v>1580</v>
      </c>
      <c r="F964" s="135">
        <f t="shared" si="105"/>
        <v>40</v>
      </c>
      <c r="G964" s="139">
        <v>41842</v>
      </c>
      <c r="H964" s="46">
        <v>2002.7700000000004</v>
      </c>
      <c r="I964" s="46">
        <v>1993</v>
      </c>
      <c r="J964" s="131">
        <v>2277.7560000000003</v>
      </c>
      <c r="K964" s="138">
        <f t="shared" si="106"/>
        <v>1.1373028355727317</v>
      </c>
      <c r="L964" s="138">
        <f t="shared" si="107"/>
        <v>1.1428780732563975</v>
      </c>
      <c r="Q964" s="136">
        <v>41929</v>
      </c>
      <c r="R964" s="137">
        <v>11.48</v>
      </c>
      <c r="S964" s="136">
        <v>41880</v>
      </c>
      <c r="T964" s="135">
        <v>12800</v>
      </c>
      <c r="U964" s="135">
        <v>14000</v>
      </c>
      <c r="V964" s="135">
        <v>12400</v>
      </c>
      <c r="W964" s="226">
        <f t="shared" si="108"/>
        <v>-1200</v>
      </c>
      <c r="X964" s="226">
        <f t="shared" si="104"/>
        <v>400</v>
      </c>
      <c r="Y964" s="226"/>
    </row>
    <row r="965" spans="1:25" s="140" customFormat="1" ht="16.5" customHeight="1">
      <c r="A965" s="136">
        <v>41892</v>
      </c>
      <c r="B965" s="226">
        <v>11800</v>
      </c>
      <c r="C965" s="5">
        <v>41899</v>
      </c>
      <c r="D965" s="135">
        <v>1620</v>
      </c>
      <c r="E965" s="135">
        <v>1600</v>
      </c>
      <c r="F965" s="135">
        <f t="shared" si="105"/>
        <v>20</v>
      </c>
      <c r="G965" s="139">
        <v>41838</v>
      </c>
      <c r="H965" s="46">
        <v>2001.7800000000002</v>
      </c>
      <c r="I965" s="46">
        <v>2029</v>
      </c>
      <c r="J965" s="131">
        <v>2264.4650000000001</v>
      </c>
      <c r="K965" s="138">
        <f t="shared" si="106"/>
        <v>1.1312257091188842</v>
      </c>
      <c r="L965" s="138">
        <f t="shared" si="107"/>
        <v>1.11604977821587</v>
      </c>
      <c r="Q965" s="136">
        <v>41928</v>
      </c>
      <c r="R965" s="137">
        <v>11.499000000000001</v>
      </c>
      <c r="S965" s="136">
        <v>41879</v>
      </c>
      <c r="T965" s="135">
        <v>13100</v>
      </c>
      <c r="U965" s="135">
        <v>14000</v>
      </c>
      <c r="V965" s="135">
        <v>12400</v>
      </c>
      <c r="W965" s="226">
        <f t="shared" si="108"/>
        <v>-900</v>
      </c>
      <c r="X965" s="226">
        <f t="shared" si="104"/>
        <v>700</v>
      </c>
      <c r="Y965" s="226"/>
    </row>
    <row r="966" spans="1:25" s="140" customFormat="1" ht="16.5" customHeight="1">
      <c r="A966" s="136">
        <v>41891</v>
      </c>
      <c r="B966" s="226">
        <v>12200</v>
      </c>
      <c r="C966" s="5">
        <v>41898</v>
      </c>
      <c r="D966" s="135">
        <v>1620</v>
      </c>
      <c r="E966" s="135">
        <v>1600</v>
      </c>
      <c r="F966" s="135">
        <f t="shared" si="105"/>
        <v>20</v>
      </c>
      <c r="G966" s="139">
        <v>41837</v>
      </c>
      <c r="H966" s="46">
        <v>2008.7100000000003</v>
      </c>
      <c r="I966" s="46">
        <v>2055</v>
      </c>
      <c r="J966" s="131">
        <v>2294.6820000000002</v>
      </c>
      <c r="K966" s="138">
        <f t="shared" si="106"/>
        <v>1.1423659960870409</v>
      </c>
      <c r="L966" s="138">
        <f t="shared" si="107"/>
        <v>1.1166335766423359</v>
      </c>
      <c r="Q966" s="136">
        <v>41927</v>
      </c>
      <c r="R966" s="137">
        <v>11.654999999999999</v>
      </c>
      <c r="S966" s="136">
        <v>41878</v>
      </c>
      <c r="T966" s="135">
        <v>13200</v>
      </c>
      <c r="U966" s="135">
        <v>14000</v>
      </c>
      <c r="V966" s="135">
        <v>12450</v>
      </c>
      <c r="W966" s="226">
        <f t="shared" si="108"/>
        <v>-800</v>
      </c>
      <c r="X966" s="226">
        <f t="shared" si="104"/>
        <v>750</v>
      </c>
      <c r="Y966" s="226"/>
    </row>
    <row r="967" spans="1:25" s="140" customFormat="1" ht="16.5" customHeight="1">
      <c r="A967" s="136">
        <v>41887</v>
      </c>
      <c r="B967" s="226">
        <v>12400</v>
      </c>
      <c r="C967" s="5">
        <v>41897</v>
      </c>
      <c r="D967" s="135">
        <v>1610</v>
      </c>
      <c r="E967" s="135">
        <v>1600</v>
      </c>
      <c r="F967" s="135">
        <f t="shared" si="105"/>
        <v>10</v>
      </c>
      <c r="G967" s="139">
        <v>41836</v>
      </c>
      <c r="H967" s="46">
        <v>1954.1200000000001</v>
      </c>
      <c r="I967" s="46">
        <v>2026.9999999999998</v>
      </c>
      <c r="J967" s="131">
        <v>2264.0540000000001</v>
      </c>
      <c r="K967" s="138">
        <f t="shared" si="106"/>
        <v>1.1586054080609174</v>
      </c>
      <c r="L967" s="138">
        <f t="shared" si="107"/>
        <v>1.1169481993093242</v>
      </c>
      <c r="Q967" s="136">
        <v>41926</v>
      </c>
      <c r="R967" s="137">
        <v>11.896000000000001</v>
      </c>
      <c r="S967" s="136">
        <v>41877</v>
      </c>
      <c r="T967" s="135">
        <v>13200</v>
      </c>
      <c r="U967" s="135">
        <v>14000</v>
      </c>
      <c r="V967" s="135">
        <v>12650</v>
      </c>
      <c r="W967" s="226">
        <f t="shared" si="108"/>
        <v>-800</v>
      </c>
      <c r="X967" s="226">
        <f t="shared" si="104"/>
        <v>550</v>
      </c>
      <c r="Y967" s="226"/>
    </row>
    <row r="968" spans="1:25" s="140" customFormat="1" ht="16.5" customHeight="1">
      <c r="A968" s="136">
        <v>41886</v>
      </c>
      <c r="B968" s="226">
        <v>12500</v>
      </c>
      <c r="C968" s="5">
        <v>41894</v>
      </c>
      <c r="D968" s="135">
        <v>1595</v>
      </c>
      <c r="E968" s="135">
        <v>1590</v>
      </c>
      <c r="F968" s="135">
        <f t="shared" si="105"/>
        <v>5</v>
      </c>
      <c r="G968" s="139">
        <v>41835</v>
      </c>
      <c r="H968" s="46">
        <v>1940.3999999999999</v>
      </c>
      <c r="I968" s="46">
        <v>1990</v>
      </c>
      <c r="J968" s="131">
        <v>2253.7889999999998</v>
      </c>
      <c r="K968" s="138">
        <f t="shared" si="106"/>
        <v>1.1615074211502783</v>
      </c>
      <c r="L968" s="138">
        <f t="shared" si="107"/>
        <v>1.1325572864321607</v>
      </c>
      <c r="Q968" s="136">
        <v>41925</v>
      </c>
      <c r="R968" s="137">
        <v>12.054</v>
      </c>
      <c r="S968" s="136">
        <v>41876</v>
      </c>
      <c r="T968" s="135">
        <v>13300</v>
      </c>
      <c r="U968" s="135">
        <v>14000</v>
      </c>
      <c r="V968" s="135">
        <v>12600</v>
      </c>
      <c r="W968" s="226">
        <f t="shared" si="108"/>
        <v>-700</v>
      </c>
      <c r="X968" s="226">
        <f t="shared" si="104"/>
        <v>700</v>
      </c>
      <c r="Y968" s="226"/>
    </row>
    <row r="969" spans="1:25" s="140" customFormat="1" ht="16.5" customHeight="1">
      <c r="A969" s="136">
        <v>41885</v>
      </c>
      <c r="B969" s="226">
        <v>12400</v>
      </c>
      <c r="C969" s="5">
        <v>41893</v>
      </c>
      <c r="D969" s="135">
        <v>1590</v>
      </c>
      <c r="E969" s="135">
        <v>1590</v>
      </c>
      <c r="F969" s="135">
        <f t="shared" si="105"/>
        <v>0</v>
      </c>
      <c r="G969" s="139">
        <v>41834</v>
      </c>
      <c r="H969" s="46">
        <v>1964.8999999999999</v>
      </c>
      <c r="I969" s="46">
        <v>2005</v>
      </c>
      <c r="J969" s="131">
        <v>2257.011</v>
      </c>
      <c r="K969" s="138">
        <f t="shared" si="106"/>
        <v>1.1486645630820909</v>
      </c>
      <c r="L969" s="138">
        <f t="shared" si="107"/>
        <v>1.1256912718204488</v>
      </c>
      <c r="Q969" s="136">
        <v>41922</v>
      </c>
      <c r="R969" s="137">
        <v>12.039</v>
      </c>
      <c r="S969" s="136">
        <v>41873</v>
      </c>
      <c r="T969" s="135">
        <v>13400</v>
      </c>
      <c r="U969" s="135">
        <v>14000</v>
      </c>
      <c r="V969" s="135">
        <v>12500</v>
      </c>
      <c r="W969" s="226">
        <f t="shared" si="108"/>
        <v>-600</v>
      </c>
      <c r="X969" s="226">
        <f t="shared" si="104"/>
        <v>900</v>
      </c>
      <c r="Y969" s="226"/>
    </row>
    <row r="970" spans="1:25" s="140" customFormat="1" ht="16.5" customHeight="1">
      <c r="A970" s="136">
        <v>41884</v>
      </c>
      <c r="B970" s="226">
        <v>12500</v>
      </c>
      <c r="C970" s="5">
        <v>41892</v>
      </c>
      <c r="D970" s="135">
        <v>1590</v>
      </c>
      <c r="E970" s="135">
        <v>1590</v>
      </c>
      <c r="F970" s="135">
        <f t="shared" si="105"/>
        <v>0</v>
      </c>
      <c r="G970" s="139">
        <v>41831</v>
      </c>
      <c r="H970" s="46">
        <v>1992.8700000000003</v>
      </c>
      <c r="I970" s="46">
        <v>2005</v>
      </c>
      <c r="J970" s="131">
        <v>2241.4860000000003</v>
      </c>
      <c r="K970" s="138">
        <f t="shared" si="106"/>
        <v>1.1247527435306868</v>
      </c>
      <c r="L970" s="138">
        <f t="shared" si="107"/>
        <v>1.1179481296758107</v>
      </c>
      <c r="Q970" s="136">
        <v>41921</v>
      </c>
      <c r="R970" s="137">
        <v>12.02</v>
      </c>
      <c r="S970" s="136">
        <v>41872</v>
      </c>
      <c r="T970" s="135">
        <v>13300</v>
      </c>
      <c r="U970" s="135">
        <v>14000</v>
      </c>
      <c r="V970" s="135">
        <v>12500</v>
      </c>
      <c r="W970" s="226">
        <f t="shared" si="108"/>
        <v>-700</v>
      </c>
      <c r="X970" s="226">
        <f t="shared" si="104"/>
        <v>800</v>
      </c>
      <c r="Y970" s="226"/>
    </row>
    <row r="971" spans="1:25" s="140" customFormat="1" ht="16.5" customHeight="1">
      <c r="A971" s="136">
        <v>41883</v>
      </c>
      <c r="B971" s="226">
        <v>12600</v>
      </c>
      <c r="C971" s="5">
        <v>41891</v>
      </c>
      <c r="D971" s="135">
        <v>1615</v>
      </c>
      <c r="E971" s="135">
        <v>1590</v>
      </c>
      <c r="F971" s="135">
        <f t="shared" si="105"/>
        <v>25</v>
      </c>
      <c r="G971" s="139">
        <v>41830</v>
      </c>
      <c r="H971" s="46">
        <v>1991.88</v>
      </c>
      <c r="I971" s="46">
        <v>2000</v>
      </c>
      <c r="J971" s="131">
        <v>2245.5160000000001</v>
      </c>
      <c r="K971" s="138">
        <f t="shared" si="106"/>
        <v>1.1273349800188766</v>
      </c>
      <c r="L971" s="138">
        <f t="shared" si="107"/>
        <v>1.1227580000000001</v>
      </c>
      <c r="Q971" s="136">
        <v>41920</v>
      </c>
      <c r="R971" s="137">
        <v>12.061999999999999</v>
      </c>
      <c r="S971" s="136">
        <v>41871</v>
      </c>
      <c r="T971" s="135">
        <v>13300</v>
      </c>
      <c r="U971" s="135">
        <v>14200</v>
      </c>
      <c r="V971" s="135">
        <v>12500</v>
      </c>
      <c r="W971" s="226">
        <f t="shared" si="108"/>
        <v>-900</v>
      </c>
      <c r="X971" s="226">
        <f t="shared" si="104"/>
        <v>800</v>
      </c>
      <c r="Y971" s="226"/>
    </row>
    <row r="972" spans="1:25" s="140" customFormat="1" ht="16.5" customHeight="1">
      <c r="A972" s="136">
        <v>41880</v>
      </c>
      <c r="B972" s="226">
        <v>12800</v>
      </c>
      <c r="C972" s="5">
        <v>41887</v>
      </c>
      <c r="D972" s="135">
        <v>1680</v>
      </c>
      <c r="E972" s="135">
        <v>1615</v>
      </c>
      <c r="F972" s="135">
        <f t="shared" si="105"/>
        <v>65</v>
      </c>
      <c r="G972" s="139">
        <v>41829</v>
      </c>
      <c r="H972" s="46">
        <v>1980.5799999999997</v>
      </c>
      <c r="I972" s="46">
        <v>2005</v>
      </c>
      <c r="J972" s="131">
        <v>2253.3609999999999</v>
      </c>
      <c r="K972" s="138">
        <f t="shared" si="106"/>
        <v>1.1377278373001849</v>
      </c>
      <c r="L972" s="138">
        <f t="shared" si="107"/>
        <v>1.1238708229426433</v>
      </c>
      <c r="Q972" s="136">
        <v>41912</v>
      </c>
      <c r="R972" s="137">
        <v>12.173</v>
      </c>
      <c r="S972" s="136">
        <v>41870</v>
      </c>
      <c r="T972" s="135">
        <v>13200</v>
      </c>
      <c r="U972" s="135">
        <v>14200</v>
      </c>
      <c r="V972" s="135">
        <v>12600</v>
      </c>
      <c r="W972" s="226">
        <f t="shared" si="108"/>
        <v>-1000</v>
      </c>
      <c r="X972" s="226">
        <f t="shared" si="104"/>
        <v>600</v>
      </c>
      <c r="Y972" s="226"/>
    </row>
    <row r="973" spans="1:25" s="140" customFormat="1" ht="16.5" customHeight="1">
      <c r="A973" s="136">
        <v>41879</v>
      </c>
      <c r="B973" s="226">
        <v>13100</v>
      </c>
      <c r="C973" s="5">
        <v>41886</v>
      </c>
      <c r="D973" s="135">
        <v>1700</v>
      </c>
      <c r="E973" s="135">
        <v>1640</v>
      </c>
      <c r="F973" s="135">
        <f t="shared" si="105"/>
        <v>60</v>
      </c>
      <c r="G973" s="139">
        <v>41828</v>
      </c>
      <c r="H973" s="46">
        <v>1999.1999999999998</v>
      </c>
      <c r="I973" s="46">
        <v>2006.9999999999998</v>
      </c>
      <c r="J973" s="131">
        <v>2258.4120000000003</v>
      </c>
      <c r="K973" s="138">
        <f t="shared" si="106"/>
        <v>1.1296578631452583</v>
      </c>
      <c r="L973" s="138">
        <f t="shared" si="107"/>
        <v>1.1252675635276534</v>
      </c>
      <c r="Q973" s="136">
        <v>41911</v>
      </c>
      <c r="R973" s="137">
        <v>12.253</v>
      </c>
      <c r="S973" s="136">
        <v>41869</v>
      </c>
      <c r="T973" s="135">
        <v>13100</v>
      </c>
      <c r="U973" s="135">
        <v>14200</v>
      </c>
      <c r="V973" s="135">
        <v>12700</v>
      </c>
      <c r="W973" s="226">
        <f t="shared" si="108"/>
        <v>-1100</v>
      </c>
      <c r="X973" s="226">
        <f t="shared" si="104"/>
        <v>400</v>
      </c>
      <c r="Y973" s="226"/>
    </row>
    <row r="974" spans="1:25" s="140" customFormat="1" ht="16.5" customHeight="1">
      <c r="A974" s="136">
        <v>41878</v>
      </c>
      <c r="B974" s="226">
        <v>13200</v>
      </c>
      <c r="C974" s="5">
        <v>41885</v>
      </c>
      <c r="D974" s="135">
        <v>1700</v>
      </c>
      <c r="E974" s="135">
        <v>1640</v>
      </c>
      <c r="F974" s="135">
        <f t="shared" si="105"/>
        <v>60</v>
      </c>
      <c r="G974" s="139">
        <v>41827</v>
      </c>
      <c r="H974" s="46">
        <v>1991.36</v>
      </c>
      <c r="I974" s="46">
        <v>1988.0000000000002</v>
      </c>
      <c r="J974" s="131">
        <v>2256.8000000000002</v>
      </c>
      <c r="K974" s="138">
        <f t="shared" si="106"/>
        <v>1.1332958380202476</v>
      </c>
      <c r="L974" s="138">
        <f t="shared" si="107"/>
        <v>1.1352112676056338</v>
      </c>
      <c r="Q974" s="136">
        <v>41908</v>
      </c>
      <c r="R974" s="137">
        <v>12.38</v>
      </c>
      <c r="S974" s="136">
        <v>41866</v>
      </c>
      <c r="T974" s="135">
        <v>13100</v>
      </c>
      <c r="U974" s="135">
        <v>14200</v>
      </c>
      <c r="V974" s="135">
        <v>12750</v>
      </c>
      <c r="W974" s="226">
        <f t="shared" si="108"/>
        <v>-1100</v>
      </c>
      <c r="X974" s="226">
        <f t="shared" si="104"/>
        <v>350</v>
      </c>
      <c r="Y974" s="226"/>
    </row>
    <row r="975" spans="1:25" s="140" customFormat="1" ht="16.5" customHeight="1">
      <c r="A975" s="136">
        <v>41877</v>
      </c>
      <c r="B975" s="226">
        <v>13200</v>
      </c>
      <c r="C975" s="5">
        <v>41884</v>
      </c>
      <c r="D975" s="135">
        <v>1710</v>
      </c>
      <c r="E975" s="135">
        <v>1640</v>
      </c>
      <c r="F975" s="135">
        <f t="shared" si="105"/>
        <v>70</v>
      </c>
      <c r="G975" s="139">
        <v>41824</v>
      </c>
      <c r="H975" s="46">
        <v>2076.6200000000003</v>
      </c>
      <c r="I975" s="46">
        <v>2078.0000000000005</v>
      </c>
      <c r="J975" s="131">
        <v>2360.7740000000003</v>
      </c>
      <c r="K975" s="138">
        <f t="shared" si="106"/>
        <v>1.1368348566420432</v>
      </c>
      <c r="L975" s="138">
        <f t="shared" si="107"/>
        <v>1.136079884504331</v>
      </c>
      <c r="Q975" s="136">
        <v>41907</v>
      </c>
      <c r="R975" s="137">
        <v>12.457000000000001</v>
      </c>
      <c r="S975" s="136">
        <v>41865</v>
      </c>
      <c r="T975" s="135">
        <v>13300</v>
      </c>
      <c r="U975" s="135">
        <v>14000</v>
      </c>
      <c r="V975" s="135">
        <v>12900</v>
      </c>
      <c r="W975" s="226">
        <f t="shared" si="108"/>
        <v>-700</v>
      </c>
      <c r="X975" s="226">
        <f t="shared" si="104"/>
        <v>400</v>
      </c>
      <c r="Y975" s="226"/>
    </row>
    <row r="976" spans="1:25" s="140" customFormat="1" ht="16.5" customHeight="1">
      <c r="A976" s="136">
        <v>41876</v>
      </c>
      <c r="B976" s="226">
        <v>13300</v>
      </c>
      <c r="C976" s="5">
        <v>41883</v>
      </c>
      <c r="D976" s="135">
        <v>1700</v>
      </c>
      <c r="E976" s="135">
        <v>1615</v>
      </c>
      <c r="F976" s="135">
        <f t="shared" si="105"/>
        <v>85</v>
      </c>
      <c r="G976" s="139">
        <v>41823</v>
      </c>
      <c r="H976" s="46">
        <v>2103.08</v>
      </c>
      <c r="I976" s="46">
        <v>2090</v>
      </c>
      <c r="J976" s="131">
        <v>2381.19</v>
      </c>
      <c r="K976" s="138">
        <f t="shared" si="106"/>
        <v>1.1322393822393824</v>
      </c>
      <c r="L976" s="138">
        <f t="shared" si="107"/>
        <v>1.1393253588516747</v>
      </c>
      <c r="Q976" s="136">
        <v>41906</v>
      </c>
      <c r="R976" s="137">
        <v>12.456</v>
      </c>
      <c r="S976" s="136">
        <v>41864</v>
      </c>
      <c r="T976" s="135">
        <v>13400</v>
      </c>
      <c r="U976" s="135">
        <v>14000</v>
      </c>
      <c r="V976" s="135">
        <v>12900</v>
      </c>
      <c r="W976" s="226">
        <f t="shared" si="108"/>
        <v>-600</v>
      </c>
      <c r="X976" s="226">
        <f t="shared" si="104"/>
        <v>500</v>
      </c>
      <c r="Y976" s="226"/>
    </row>
    <row r="977" spans="1:25" s="140" customFormat="1" ht="16.5" customHeight="1">
      <c r="A977" s="136">
        <v>41873</v>
      </c>
      <c r="B977" s="226">
        <v>13400</v>
      </c>
      <c r="C977" s="5">
        <v>41880</v>
      </c>
      <c r="D977" s="135">
        <v>1710</v>
      </c>
      <c r="E977" s="135">
        <v>1635</v>
      </c>
      <c r="F977" s="135">
        <f t="shared" si="105"/>
        <v>75</v>
      </c>
      <c r="G977" s="139">
        <v>41822</v>
      </c>
      <c r="H977" s="46">
        <v>2076.6200000000003</v>
      </c>
      <c r="I977" s="46">
        <v>2065</v>
      </c>
      <c r="J977" s="131">
        <v>2385.2150000000001</v>
      </c>
      <c r="K977" s="138">
        <f t="shared" si="106"/>
        <v>1.1486044630216408</v>
      </c>
      <c r="L977" s="138">
        <f t="shared" si="107"/>
        <v>1.1550677966101697</v>
      </c>
      <c r="Q977" s="136">
        <v>41905</v>
      </c>
      <c r="R977" s="137">
        <v>12.563000000000001</v>
      </c>
      <c r="S977" s="136">
        <v>41863</v>
      </c>
      <c r="T977" s="135">
        <v>13600</v>
      </c>
      <c r="U977" s="135">
        <v>14000</v>
      </c>
      <c r="V977" s="135">
        <v>13100</v>
      </c>
      <c r="W977" s="226">
        <f t="shared" si="108"/>
        <v>-400</v>
      </c>
      <c r="X977" s="226">
        <f t="shared" si="104"/>
        <v>500</v>
      </c>
      <c r="Y977" s="226"/>
    </row>
    <row r="978" spans="1:25" s="140" customFormat="1" ht="16.5" customHeight="1">
      <c r="A978" s="136">
        <v>41872</v>
      </c>
      <c r="B978" s="226">
        <v>13300</v>
      </c>
      <c r="C978" s="5">
        <v>41879</v>
      </c>
      <c r="D978" s="135">
        <v>1710</v>
      </c>
      <c r="E978" s="135">
        <v>1635</v>
      </c>
      <c r="F978" s="135">
        <f t="shared" si="105"/>
        <v>75</v>
      </c>
      <c r="G978" s="139">
        <v>41821</v>
      </c>
      <c r="H978" s="46">
        <v>2089.89</v>
      </c>
      <c r="I978" s="46">
        <v>2053</v>
      </c>
      <c r="J978" s="131">
        <v>2396.9180000000001</v>
      </c>
      <c r="K978" s="138">
        <f t="shared" si="106"/>
        <v>1.1469110814444781</v>
      </c>
      <c r="L978" s="138">
        <f t="shared" si="107"/>
        <v>1.1675197272284463</v>
      </c>
      <c r="Q978" s="136">
        <v>41904</v>
      </c>
      <c r="R978" s="137">
        <v>12.628</v>
      </c>
      <c r="S978" s="136">
        <v>41862</v>
      </c>
      <c r="T978" s="135">
        <v>13700</v>
      </c>
      <c r="U978" s="135">
        <v>14000</v>
      </c>
      <c r="V978" s="135">
        <v>13100</v>
      </c>
      <c r="W978" s="226">
        <f t="shared" si="108"/>
        <v>-300</v>
      </c>
      <c r="X978" s="226">
        <f t="shared" ref="X978:X1041" si="109">T978-V978</f>
        <v>600</v>
      </c>
      <c r="Y978" s="226"/>
    </row>
    <row r="979" spans="1:25" s="140" customFormat="1" ht="16.5" customHeight="1">
      <c r="A979" s="136">
        <v>41871</v>
      </c>
      <c r="B979" s="226">
        <v>13300</v>
      </c>
      <c r="C979" s="5">
        <v>41878</v>
      </c>
      <c r="D979" s="135">
        <v>1710</v>
      </c>
      <c r="E979" s="135">
        <v>1645</v>
      </c>
      <c r="F979" s="135">
        <f t="shared" si="105"/>
        <v>65</v>
      </c>
      <c r="G979" s="139">
        <v>41820</v>
      </c>
      <c r="H979" s="46">
        <v>2085.9299999999998</v>
      </c>
      <c r="I979" s="46">
        <v>2090</v>
      </c>
      <c r="J979" s="131">
        <v>2399.462</v>
      </c>
      <c r="K979" s="138">
        <f t="shared" si="106"/>
        <v>1.1503080160887471</v>
      </c>
      <c r="L979" s="138">
        <f t="shared" si="107"/>
        <v>1.1480679425837321</v>
      </c>
      <c r="Q979" s="136">
        <v>41901</v>
      </c>
      <c r="R979" s="137">
        <v>12.614000000000001</v>
      </c>
      <c r="S979" s="136">
        <v>41859</v>
      </c>
      <c r="T979" s="135">
        <v>13700</v>
      </c>
      <c r="U979" s="135">
        <v>14500</v>
      </c>
      <c r="V979" s="135">
        <v>13100</v>
      </c>
      <c r="W979" s="226">
        <f t="shared" si="108"/>
        <v>-800</v>
      </c>
      <c r="X979" s="226">
        <f t="shared" si="109"/>
        <v>600</v>
      </c>
      <c r="Y979" s="226"/>
    </row>
    <row r="980" spans="1:25" s="140" customFormat="1" ht="16.5" customHeight="1">
      <c r="A980" s="136">
        <v>41870</v>
      </c>
      <c r="B980" s="226">
        <v>13200</v>
      </c>
      <c r="C980" s="5">
        <v>41877</v>
      </c>
      <c r="D980" s="135">
        <v>1710</v>
      </c>
      <c r="E980" s="135">
        <v>1645</v>
      </c>
      <c r="F980" s="135">
        <f t="shared" ref="F980:F1043" si="110">D980-E980</f>
        <v>65</v>
      </c>
      <c r="G980" s="139">
        <v>41817</v>
      </c>
      <c r="H980" s="46">
        <v>2128.5000000000005</v>
      </c>
      <c r="I980" s="46">
        <v>2097</v>
      </c>
      <c r="J980" s="131">
        <v>2434.5120000000002</v>
      </c>
      <c r="K980" s="138">
        <f t="shared" si="106"/>
        <v>1.143768851303735</v>
      </c>
      <c r="L980" s="138">
        <f t="shared" si="107"/>
        <v>1.1609499284692419</v>
      </c>
      <c r="Q980" s="136">
        <v>41900</v>
      </c>
      <c r="R980" s="137">
        <v>12.738</v>
      </c>
      <c r="S980" s="136">
        <v>41858</v>
      </c>
      <c r="T980" s="135">
        <v>13700</v>
      </c>
      <c r="U980" s="135">
        <v>14500</v>
      </c>
      <c r="V980" s="135">
        <v>13200</v>
      </c>
      <c r="W980" s="226">
        <f t="shared" si="108"/>
        <v>-800</v>
      </c>
      <c r="X980" s="226">
        <f t="shared" si="109"/>
        <v>500</v>
      </c>
      <c r="Y980" s="226"/>
    </row>
    <row r="981" spans="1:25" s="140" customFormat="1" ht="16.5" customHeight="1">
      <c r="A981" s="136">
        <v>41869</v>
      </c>
      <c r="B981" s="226">
        <v>13100</v>
      </c>
      <c r="C981" s="5">
        <v>41876</v>
      </c>
      <c r="D981" s="135">
        <v>1720</v>
      </c>
      <c r="E981" s="135">
        <v>1665</v>
      </c>
      <c r="F981" s="135">
        <f t="shared" si="110"/>
        <v>55</v>
      </c>
      <c r="G981" s="139">
        <v>41816</v>
      </c>
      <c r="H981" s="46">
        <v>2152.08</v>
      </c>
      <c r="I981" s="46">
        <v>2113</v>
      </c>
      <c r="J981" s="131">
        <v>2468.3520000000003</v>
      </c>
      <c r="K981" s="138">
        <f t="shared" si="106"/>
        <v>1.146961079513773</v>
      </c>
      <c r="L981" s="138">
        <f t="shared" si="107"/>
        <v>1.1681741599621394</v>
      </c>
      <c r="Q981" s="136">
        <v>41899</v>
      </c>
      <c r="R981" s="137">
        <v>12.444000000000001</v>
      </c>
      <c r="S981" s="136">
        <v>41857</v>
      </c>
      <c r="T981" s="135">
        <v>13900</v>
      </c>
      <c r="U981" s="135">
        <v>14500</v>
      </c>
      <c r="V981" s="135">
        <v>13200</v>
      </c>
      <c r="W981" s="226">
        <f t="shared" si="108"/>
        <v>-600</v>
      </c>
      <c r="X981" s="226">
        <f t="shared" si="109"/>
        <v>700</v>
      </c>
      <c r="Y981" s="226"/>
    </row>
    <row r="982" spans="1:25" s="140" customFormat="1" ht="16.5" customHeight="1">
      <c r="A982" s="136">
        <v>41866</v>
      </c>
      <c r="B982" s="226">
        <v>13100</v>
      </c>
      <c r="C982" s="5">
        <v>41873</v>
      </c>
      <c r="D982" s="135">
        <v>1720</v>
      </c>
      <c r="E982" s="135">
        <v>1665</v>
      </c>
      <c r="F982" s="135">
        <f t="shared" si="110"/>
        <v>55</v>
      </c>
      <c r="G982" s="139">
        <v>41815</v>
      </c>
      <c r="H982" s="46">
        <v>2129.54</v>
      </c>
      <c r="I982" s="46">
        <v>2145</v>
      </c>
      <c r="J982" s="131">
        <v>2441.288</v>
      </c>
      <c r="K982" s="138">
        <f t="shared" si="106"/>
        <v>1.1463921785925599</v>
      </c>
      <c r="L982" s="138">
        <f t="shared" si="107"/>
        <v>1.1381296037296038</v>
      </c>
      <c r="Q982" s="136">
        <v>41898</v>
      </c>
      <c r="R982" s="137">
        <v>12.395</v>
      </c>
      <c r="S982" s="136">
        <v>41856</v>
      </c>
      <c r="T982" s="135">
        <v>13900</v>
      </c>
      <c r="U982" s="135">
        <v>14400</v>
      </c>
      <c r="V982" s="135">
        <v>13200</v>
      </c>
      <c r="W982" s="226">
        <f t="shared" si="108"/>
        <v>-500</v>
      </c>
      <c r="X982" s="226">
        <f t="shared" si="109"/>
        <v>700</v>
      </c>
      <c r="Y982" s="226"/>
    </row>
    <row r="983" spans="1:25" s="140" customFormat="1" ht="16.5" customHeight="1">
      <c r="A983" s="136">
        <v>41865</v>
      </c>
      <c r="B983" s="226">
        <v>13300</v>
      </c>
      <c r="C983" s="5">
        <v>41872</v>
      </c>
      <c r="D983" s="135">
        <v>1710</v>
      </c>
      <c r="E983" s="135">
        <v>1655</v>
      </c>
      <c r="F983" s="135">
        <f t="shared" si="110"/>
        <v>55</v>
      </c>
      <c r="G983" s="139">
        <v>41814</v>
      </c>
      <c r="H983" s="46">
        <v>2126.6</v>
      </c>
      <c r="I983" s="46">
        <v>2156</v>
      </c>
      <c r="J983" s="131">
        <v>2453.2424999999998</v>
      </c>
      <c r="K983" s="138">
        <f t="shared" si="106"/>
        <v>1.1535984670365842</v>
      </c>
      <c r="L983" s="138">
        <f t="shared" si="107"/>
        <v>1.1378675788497217</v>
      </c>
      <c r="Q983" s="136">
        <v>41897</v>
      </c>
      <c r="R983" s="137">
        <v>12.515000000000001</v>
      </c>
      <c r="S983" s="136">
        <v>41855</v>
      </c>
      <c r="T983" s="135">
        <v>13900</v>
      </c>
      <c r="U983" s="135">
        <v>14300</v>
      </c>
      <c r="V983" s="135">
        <v>13200</v>
      </c>
      <c r="W983" s="226">
        <f t="shared" si="108"/>
        <v>-400</v>
      </c>
      <c r="X983" s="226">
        <f t="shared" si="109"/>
        <v>700</v>
      </c>
      <c r="Y983" s="226"/>
    </row>
    <row r="984" spans="1:25" s="140" customFormat="1" ht="16.5" customHeight="1">
      <c r="A984" s="136">
        <v>41864</v>
      </c>
      <c r="B984" s="226">
        <v>13400</v>
      </c>
      <c r="C984" s="5">
        <v>41871</v>
      </c>
      <c r="D984" s="135">
        <v>1710</v>
      </c>
      <c r="E984" s="135">
        <v>1655</v>
      </c>
      <c r="F984" s="135">
        <f t="shared" si="110"/>
        <v>55</v>
      </c>
      <c r="G984" s="139">
        <v>41813</v>
      </c>
      <c r="H984" s="46">
        <v>2139.34</v>
      </c>
      <c r="I984" s="46">
        <v>2175</v>
      </c>
      <c r="J984" s="131">
        <v>2457.9829999999997</v>
      </c>
      <c r="K984" s="138">
        <f t="shared" si="106"/>
        <v>1.1489445342956237</v>
      </c>
      <c r="L984" s="138">
        <f t="shared" si="107"/>
        <v>1.1301071264367815</v>
      </c>
      <c r="Q984" s="136">
        <v>41894</v>
      </c>
      <c r="R984" s="137">
        <v>12.627000000000001</v>
      </c>
      <c r="S984" s="136">
        <v>41852</v>
      </c>
      <c r="T984" s="135">
        <v>13900</v>
      </c>
      <c r="U984" s="135">
        <v>14200</v>
      </c>
      <c r="V984" s="135">
        <v>13230</v>
      </c>
      <c r="W984" s="226">
        <f t="shared" si="108"/>
        <v>-300</v>
      </c>
      <c r="X984" s="226">
        <f t="shared" si="109"/>
        <v>670</v>
      </c>
      <c r="Y984" s="226"/>
    </row>
    <row r="985" spans="1:25" s="140" customFormat="1" ht="16.5" customHeight="1">
      <c r="A985" s="136">
        <v>41863</v>
      </c>
      <c r="B985" s="226">
        <v>13600</v>
      </c>
      <c r="C985" s="5">
        <v>41870</v>
      </c>
      <c r="D985" s="135">
        <v>1700</v>
      </c>
      <c r="E985" s="135">
        <v>1650</v>
      </c>
      <c r="F985" s="135">
        <f t="shared" si="110"/>
        <v>50</v>
      </c>
      <c r="G985" s="139">
        <v>41810</v>
      </c>
      <c r="H985" s="46">
        <v>2084.46</v>
      </c>
      <c r="I985" s="46">
        <v>2147</v>
      </c>
      <c r="J985" s="131">
        <v>2404.8755000000001</v>
      </c>
      <c r="K985" s="138">
        <f t="shared" si="106"/>
        <v>1.1537163102194334</v>
      </c>
      <c r="L985" s="138">
        <f t="shared" si="107"/>
        <v>1.1201096879366559</v>
      </c>
      <c r="Q985" s="136">
        <v>41893</v>
      </c>
      <c r="R985" s="137">
        <v>12.683999999999999</v>
      </c>
      <c r="S985" s="136">
        <v>41851</v>
      </c>
      <c r="T985" s="135">
        <v>14000</v>
      </c>
      <c r="U985" s="135">
        <v>14200</v>
      </c>
      <c r="V985" s="135">
        <v>13230</v>
      </c>
      <c r="W985" s="226">
        <f t="shared" si="108"/>
        <v>-200</v>
      </c>
      <c r="X985" s="226">
        <f t="shared" si="109"/>
        <v>770</v>
      </c>
      <c r="Y985" s="226"/>
    </row>
    <row r="986" spans="1:25" s="140" customFormat="1" ht="16.5" customHeight="1">
      <c r="A986" s="136">
        <v>41862</v>
      </c>
      <c r="B986" s="226">
        <v>13700</v>
      </c>
      <c r="C986" s="5">
        <v>41869</v>
      </c>
      <c r="D986" s="135">
        <v>1700</v>
      </c>
      <c r="E986" s="135">
        <v>1640</v>
      </c>
      <c r="F986" s="135">
        <f t="shared" si="110"/>
        <v>60</v>
      </c>
      <c r="G986" s="139">
        <v>41809</v>
      </c>
      <c r="H986" s="46">
        <v>2047.2199999999998</v>
      </c>
      <c r="I986" s="46">
        <v>2130</v>
      </c>
      <c r="J986" s="131">
        <v>2332.8674999999998</v>
      </c>
      <c r="K986" s="138">
        <f t="shared" si="106"/>
        <v>1.1395294594620999</v>
      </c>
      <c r="L986" s="138">
        <f t="shared" si="107"/>
        <v>1.0952429577464788</v>
      </c>
      <c r="Q986" s="136">
        <v>41892</v>
      </c>
      <c r="R986" s="137">
        <v>12.762</v>
      </c>
      <c r="S986" s="136">
        <v>41850</v>
      </c>
      <c r="T986" s="135">
        <v>14050</v>
      </c>
      <c r="U986" s="135">
        <v>14100</v>
      </c>
      <c r="V986" s="135">
        <v>13230</v>
      </c>
      <c r="W986" s="226">
        <f t="shared" si="108"/>
        <v>-50</v>
      </c>
      <c r="X986" s="226">
        <f t="shared" si="109"/>
        <v>820</v>
      </c>
      <c r="Y986" s="226"/>
    </row>
    <row r="987" spans="1:25" s="140" customFormat="1" ht="16.5" customHeight="1">
      <c r="A987" s="136">
        <v>41859</v>
      </c>
      <c r="B987" s="226">
        <v>13700</v>
      </c>
      <c r="C987" s="5">
        <v>41866</v>
      </c>
      <c r="D987" s="135">
        <v>1710</v>
      </c>
      <c r="E987" s="135">
        <v>1630</v>
      </c>
      <c r="F987" s="135">
        <f t="shared" si="110"/>
        <v>80</v>
      </c>
      <c r="G987" s="139">
        <v>41808</v>
      </c>
      <c r="H987" s="46">
        <v>2011.94</v>
      </c>
      <c r="I987" s="46">
        <v>2119</v>
      </c>
      <c r="J987" s="131">
        <v>2303.1750000000002</v>
      </c>
      <c r="K987" s="138">
        <f t="shared" si="106"/>
        <v>1.1447533226636979</v>
      </c>
      <c r="L987" s="138">
        <f t="shared" si="107"/>
        <v>1.0869159981123173</v>
      </c>
      <c r="Q987" s="136">
        <v>41891</v>
      </c>
      <c r="R987" s="137">
        <v>12.836</v>
      </c>
      <c r="S987" s="136">
        <v>41849</v>
      </c>
      <c r="T987" s="135">
        <v>13900</v>
      </c>
      <c r="U987" s="135">
        <v>14000</v>
      </c>
      <c r="V987" s="135">
        <v>13260</v>
      </c>
      <c r="W987" s="226">
        <f t="shared" si="108"/>
        <v>-100</v>
      </c>
      <c r="X987" s="226">
        <f t="shared" si="109"/>
        <v>640</v>
      </c>
      <c r="Y987" s="226"/>
    </row>
    <row r="988" spans="1:25" s="140" customFormat="1" ht="16.5" customHeight="1">
      <c r="A988" s="136">
        <v>41858</v>
      </c>
      <c r="B988" s="226">
        <v>13700</v>
      </c>
      <c r="C988" s="5">
        <v>41865</v>
      </c>
      <c r="D988" s="135">
        <v>1710</v>
      </c>
      <c r="E988" s="135">
        <v>1630</v>
      </c>
      <c r="F988" s="135">
        <f t="shared" si="110"/>
        <v>80</v>
      </c>
      <c r="G988" s="139">
        <v>41807</v>
      </c>
      <c r="H988" s="46">
        <v>1969.8</v>
      </c>
      <c r="I988" s="46">
        <v>2102</v>
      </c>
      <c r="J988" s="131">
        <v>2298.989</v>
      </c>
      <c r="K988" s="138">
        <f t="shared" si="106"/>
        <v>1.1671179815209667</v>
      </c>
      <c r="L988" s="138">
        <f t="shared" si="107"/>
        <v>1.0937150333016175</v>
      </c>
      <c r="Q988" s="136">
        <v>41887</v>
      </c>
      <c r="R988" s="137">
        <v>12.663</v>
      </c>
      <c r="S988" s="136">
        <v>41848</v>
      </c>
      <c r="T988" s="135">
        <v>13800</v>
      </c>
      <c r="U988" s="135">
        <v>13700</v>
      </c>
      <c r="V988" s="135">
        <v>13260</v>
      </c>
      <c r="W988" s="226">
        <f t="shared" si="108"/>
        <v>100</v>
      </c>
      <c r="X988" s="226">
        <f t="shared" si="109"/>
        <v>540</v>
      </c>
      <c r="Y988" s="226"/>
    </row>
    <row r="989" spans="1:25" s="140" customFormat="1" ht="16.5" customHeight="1">
      <c r="A989" s="136">
        <v>41857</v>
      </c>
      <c r="B989" s="226">
        <v>13900</v>
      </c>
      <c r="C989" s="5">
        <v>41864</v>
      </c>
      <c r="D989" s="135">
        <v>1730</v>
      </c>
      <c r="E989" s="135">
        <v>1650</v>
      </c>
      <c r="F989" s="135">
        <f t="shared" si="110"/>
        <v>80</v>
      </c>
      <c r="G989" s="139">
        <v>41806</v>
      </c>
      <c r="H989" s="46">
        <v>1956.08</v>
      </c>
      <c r="I989" s="46">
        <v>2085</v>
      </c>
      <c r="J989" s="131">
        <v>2292.2040000000002</v>
      </c>
      <c r="K989" s="138">
        <f t="shared" si="106"/>
        <v>1.1718355077501943</v>
      </c>
      <c r="L989" s="138">
        <f t="shared" si="107"/>
        <v>1.0993784172661871</v>
      </c>
      <c r="Q989" s="136">
        <v>41886</v>
      </c>
      <c r="R989" s="137">
        <v>12.896000000000001</v>
      </c>
      <c r="S989" s="136">
        <v>41845</v>
      </c>
      <c r="T989" s="135">
        <v>14000</v>
      </c>
      <c r="U989" s="135">
        <v>13600</v>
      </c>
      <c r="V989" s="135">
        <v>13260</v>
      </c>
      <c r="W989" s="226">
        <f t="shared" si="108"/>
        <v>400</v>
      </c>
      <c r="X989" s="226">
        <f t="shared" si="109"/>
        <v>740</v>
      </c>
      <c r="Y989" s="226"/>
    </row>
    <row r="990" spans="1:25" s="140" customFormat="1" ht="16.5" customHeight="1">
      <c r="A990" s="136">
        <v>41856</v>
      </c>
      <c r="B990" s="226">
        <v>13900</v>
      </c>
      <c r="C990" s="5">
        <v>41863</v>
      </c>
      <c r="D990" s="135">
        <v>1730</v>
      </c>
      <c r="E990" s="135">
        <v>1650</v>
      </c>
      <c r="F990" s="135">
        <f t="shared" si="110"/>
        <v>80</v>
      </c>
      <c r="G990" s="139">
        <v>41803</v>
      </c>
      <c r="H990" s="46">
        <v>1970.78</v>
      </c>
      <c r="I990" s="46">
        <v>2092</v>
      </c>
      <c r="J990" s="131">
        <v>2318.2289999999998</v>
      </c>
      <c r="K990" s="138">
        <f t="shared" si="106"/>
        <v>1.1763002466028678</v>
      </c>
      <c r="L990" s="138">
        <f t="shared" si="107"/>
        <v>1.1081400573613767</v>
      </c>
      <c r="Q990" s="136">
        <v>41885</v>
      </c>
      <c r="R990" s="137">
        <v>13.036</v>
      </c>
      <c r="S990" s="136">
        <v>41844</v>
      </c>
      <c r="T990" s="135">
        <v>14000</v>
      </c>
      <c r="U990" s="135">
        <v>13550</v>
      </c>
      <c r="V990" s="135">
        <v>13230</v>
      </c>
      <c r="W990" s="226">
        <f t="shared" si="108"/>
        <v>450</v>
      </c>
      <c r="X990" s="226">
        <f t="shared" si="109"/>
        <v>770</v>
      </c>
      <c r="Y990" s="226"/>
    </row>
    <row r="991" spans="1:25" s="140" customFormat="1" ht="16.5" customHeight="1">
      <c r="A991" s="136">
        <v>41855</v>
      </c>
      <c r="B991" s="226">
        <v>13900</v>
      </c>
      <c r="C991" s="5">
        <v>41862</v>
      </c>
      <c r="D991" s="135">
        <v>1750</v>
      </c>
      <c r="E991" s="135">
        <v>1660</v>
      </c>
      <c r="F991" s="135">
        <f t="shared" si="110"/>
        <v>90</v>
      </c>
      <c r="G991" s="139">
        <v>41802</v>
      </c>
      <c r="H991" s="46">
        <v>1950.2</v>
      </c>
      <c r="I991" s="46">
        <v>2080</v>
      </c>
      <c r="J991" s="131">
        <v>2269.692</v>
      </c>
      <c r="K991" s="138">
        <f t="shared" si="106"/>
        <v>1.1638252486924419</v>
      </c>
      <c r="L991" s="138">
        <f t="shared" si="107"/>
        <v>1.0911980769230769</v>
      </c>
      <c r="Q991" s="136">
        <v>41884</v>
      </c>
      <c r="R991" s="137">
        <v>12.843</v>
      </c>
      <c r="S991" s="136">
        <v>41843</v>
      </c>
      <c r="T991" s="135">
        <v>13900</v>
      </c>
      <c r="U991" s="135">
        <v>13500</v>
      </c>
      <c r="V991" s="135">
        <v>13250</v>
      </c>
      <c r="W991" s="226">
        <f t="shared" si="108"/>
        <v>400</v>
      </c>
      <c r="X991" s="226">
        <f t="shared" si="109"/>
        <v>650</v>
      </c>
      <c r="Y991" s="226"/>
    </row>
    <row r="992" spans="1:25" s="140" customFormat="1" ht="16.5" customHeight="1">
      <c r="A992" s="136">
        <v>41852</v>
      </c>
      <c r="B992" s="226">
        <v>13900</v>
      </c>
      <c r="C992" s="5">
        <v>41859</v>
      </c>
      <c r="D992" s="135">
        <v>1770</v>
      </c>
      <c r="E992" s="135">
        <v>1670</v>
      </c>
      <c r="F992" s="135">
        <f t="shared" si="110"/>
        <v>100</v>
      </c>
      <c r="G992" s="139">
        <v>41801</v>
      </c>
      <c r="H992" s="46">
        <v>1959.02</v>
      </c>
      <c r="I992" s="46">
        <v>2103</v>
      </c>
      <c r="J992" s="131">
        <v>2306.2159999999999</v>
      </c>
      <c r="K992" s="138">
        <f t="shared" si="106"/>
        <v>1.1772294310420517</v>
      </c>
      <c r="L992" s="138">
        <f t="shared" si="107"/>
        <v>1.0966314788397526</v>
      </c>
      <c r="Q992" s="136">
        <v>41883</v>
      </c>
      <c r="R992" s="137">
        <v>12.833</v>
      </c>
      <c r="S992" s="136">
        <v>41842</v>
      </c>
      <c r="T992" s="135">
        <v>13700</v>
      </c>
      <c r="U992" s="135">
        <v>13300</v>
      </c>
      <c r="V992" s="135">
        <v>13280</v>
      </c>
      <c r="W992" s="226">
        <f t="shared" si="108"/>
        <v>400</v>
      </c>
      <c r="X992" s="226">
        <f t="shared" si="109"/>
        <v>420</v>
      </c>
      <c r="Y992" s="226"/>
    </row>
    <row r="993" spans="1:25" s="140" customFormat="1" ht="16.5" customHeight="1">
      <c r="A993" s="136">
        <v>41851</v>
      </c>
      <c r="B993" s="226">
        <v>14000</v>
      </c>
      <c r="C993" s="5">
        <v>41858</v>
      </c>
      <c r="D993" s="135">
        <v>1770</v>
      </c>
      <c r="E993" s="135">
        <v>1670</v>
      </c>
      <c r="F993" s="135">
        <f t="shared" si="110"/>
        <v>100</v>
      </c>
      <c r="G993" s="139">
        <v>41800</v>
      </c>
      <c r="H993" s="46">
        <v>1923.74</v>
      </c>
      <c r="I993" s="46">
        <v>2070</v>
      </c>
      <c r="J993" s="131">
        <v>2293.1890000000003</v>
      </c>
      <c r="K993" s="138">
        <f t="shared" si="106"/>
        <v>1.1920472621040268</v>
      </c>
      <c r="L993" s="138">
        <f t="shared" si="107"/>
        <v>1.1078207729468601</v>
      </c>
      <c r="Q993" s="136">
        <v>41880</v>
      </c>
      <c r="R993" s="137">
        <v>12.842000000000001</v>
      </c>
      <c r="S993" s="136">
        <v>41841</v>
      </c>
      <c r="T993" s="135">
        <v>13800</v>
      </c>
      <c r="U993" s="135">
        <v>13100</v>
      </c>
      <c r="V993" s="135">
        <v>13280</v>
      </c>
      <c r="W993" s="226">
        <f t="shared" si="108"/>
        <v>700</v>
      </c>
      <c r="X993" s="226">
        <f t="shared" si="109"/>
        <v>520</v>
      </c>
      <c r="Y993" s="226"/>
    </row>
    <row r="994" spans="1:25" s="140" customFormat="1" ht="16.5" customHeight="1">
      <c r="A994" s="136">
        <v>41850</v>
      </c>
      <c r="B994" s="226">
        <v>14050</v>
      </c>
      <c r="C994" s="5">
        <v>41857</v>
      </c>
      <c r="D994" s="135">
        <v>1760</v>
      </c>
      <c r="E994" s="135">
        <v>1660</v>
      </c>
      <c r="F994" s="135">
        <f t="shared" si="110"/>
        <v>100</v>
      </c>
      <c r="G994" s="139">
        <v>41799</v>
      </c>
      <c r="H994" s="46">
        <v>1899.24</v>
      </c>
      <c r="I994" s="46">
        <v>2050</v>
      </c>
      <c r="J994" s="131">
        <v>2281.248</v>
      </c>
      <c r="K994" s="138">
        <f t="shared" si="106"/>
        <v>1.2011372970240728</v>
      </c>
      <c r="L994" s="138">
        <f t="shared" si="107"/>
        <v>1.1128039024390244</v>
      </c>
      <c r="Q994" s="136">
        <v>41879</v>
      </c>
      <c r="R994" s="137">
        <v>12.875999999999999</v>
      </c>
      <c r="S994" s="136">
        <v>41838</v>
      </c>
      <c r="T994" s="135">
        <v>14000</v>
      </c>
      <c r="U994" s="135">
        <v>13000</v>
      </c>
      <c r="V994" s="135">
        <v>13280</v>
      </c>
      <c r="W994" s="226">
        <f t="shared" si="108"/>
        <v>1000</v>
      </c>
      <c r="X994" s="226">
        <f t="shared" si="109"/>
        <v>720</v>
      </c>
      <c r="Y994" s="226"/>
    </row>
    <row r="995" spans="1:25" s="140" customFormat="1" ht="16.5" customHeight="1">
      <c r="A995" s="136">
        <v>41849</v>
      </c>
      <c r="B995" s="226">
        <v>13900</v>
      </c>
      <c r="C995" s="5">
        <v>41856</v>
      </c>
      <c r="D995" s="135">
        <v>1770</v>
      </c>
      <c r="E995" s="135">
        <v>1660</v>
      </c>
      <c r="F995" s="135">
        <f t="shared" si="110"/>
        <v>110</v>
      </c>
      <c r="G995" s="139">
        <v>41796</v>
      </c>
      <c r="H995" s="46">
        <v>1891.3999999999999</v>
      </c>
      <c r="I995" s="46">
        <v>2038.0000000000002</v>
      </c>
      <c r="J995" s="131">
        <v>2272</v>
      </c>
      <c r="K995" s="138">
        <f t="shared" si="106"/>
        <v>1.2012266046314899</v>
      </c>
      <c r="L995" s="138">
        <f t="shared" si="107"/>
        <v>1.1148184494602551</v>
      </c>
      <c r="Q995" s="136">
        <v>41878</v>
      </c>
      <c r="R995" s="137">
        <v>12.920999999999999</v>
      </c>
      <c r="S995" s="136">
        <v>41837</v>
      </c>
      <c r="T995" s="135">
        <v>13700</v>
      </c>
      <c r="U995" s="135">
        <v>12950</v>
      </c>
      <c r="V995" s="135">
        <v>13280</v>
      </c>
      <c r="W995" s="226">
        <f t="shared" si="108"/>
        <v>750</v>
      </c>
      <c r="X995" s="226">
        <f t="shared" si="109"/>
        <v>420</v>
      </c>
      <c r="Y995" s="226"/>
    </row>
    <row r="996" spans="1:25" s="140" customFormat="1" ht="16.5" customHeight="1">
      <c r="A996" s="136">
        <v>41848</v>
      </c>
      <c r="B996" s="226">
        <v>13800</v>
      </c>
      <c r="C996" s="5">
        <v>41855</v>
      </c>
      <c r="D996" s="135">
        <v>1780</v>
      </c>
      <c r="E996" s="135">
        <v>1660</v>
      </c>
      <c r="F996" s="135">
        <f t="shared" si="110"/>
        <v>120</v>
      </c>
      <c r="G996" s="139">
        <v>41795</v>
      </c>
      <c r="H996" s="46">
        <v>1875.72</v>
      </c>
      <c r="I996" s="46">
        <v>2017</v>
      </c>
      <c r="J996" s="131">
        <v>2270.7579999999998</v>
      </c>
      <c r="K996" s="138">
        <f t="shared" si="106"/>
        <v>1.2106060606060605</v>
      </c>
      <c r="L996" s="138">
        <f t="shared" si="107"/>
        <v>1.1258096182449182</v>
      </c>
      <c r="Q996" s="136">
        <v>41877</v>
      </c>
      <c r="R996" s="137">
        <v>12.951000000000001</v>
      </c>
      <c r="S996" s="136">
        <v>41836</v>
      </c>
      <c r="T996" s="135">
        <v>13700</v>
      </c>
      <c r="U996" s="135">
        <v>12900</v>
      </c>
      <c r="V996" s="135">
        <v>13280</v>
      </c>
      <c r="W996" s="226">
        <f t="shared" si="108"/>
        <v>800</v>
      </c>
      <c r="X996" s="226">
        <f t="shared" si="109"/>
        <v>420</v>
      </c>
      <c r="Y996" s="226"/>
    </row>
    <row r="997" spans="1:25" s="140" customFormat="1" ht="16.5" customHeight="1">
      <c r="A997" s="136">
        <v>41845</v>
      </c>
      <c r="B997" s="226">
        <v>14000</v>
      </c>
      <c r="C997" s="5">
        <v>41852</v>
      </c>
      <c r="D997" s="135">
        <v>1780</v>
      </c>
      <c r="E997" s="135">
        <v>1660</v>
      </c>
      <c r="F997" s="135">
        <f t="shared" si="110"/>
        <v>120</v>
      </c>
      <c r="G997" s="139">
        <v>41794</v>
      </c>
      <c r="H997" s="46">
        <v>1875.9800000000002</v>
      </c>
      <c r="I997" s="46">
        <v>2023.0000000000002</v>
      </c>
      <c r="J997" s="131">
        <v>2256.8000000000002</v>
      </c>
      <c r="K997" s="138">
        <f t="shared" ref="K997:K1060" si="111">J997/H997</f>
        <v>1.2029978997643898</v>
      </c>
      <c r="L997" s="138">
        <f t="shared" ref="L997:L1060" si="112">J997/I997</f>
        <v>1.1155709342560554</v>
      </c>
      <c r="Q997" s="136">
        <v>41876</v>
      </c>
      <c r="R997" s="137">
        <v>12.693</v>
      </c>
      <c r="S997" s="136">
        <v>41835</v>
      </c>
      <c r="T997" s="135">
        <v>13800</v>
      </c>
      <c r="U997" s="135">
        <v>12900</v>
      </c>
      <c r="V997" s="135">
        <v>13250</v>
      </c>
      <c r="W997" s="226">
        <f t="shared" ref="W997:W1053" si="113">T997-U997</f>
        <v>900</v>
      </c>
      <c r="X997" s="226">
        <f t="shared" si="109"/>
        <v>550</v>
      </c>
      <c r="Y997" s="226"/>
    </row>
    <row r="998" spans="1:25" s="140" customFormat="1" ht="16.5" customHeight="1">
      <c r="A998" s="136">
        <v>41844</v>
      </c>
      <c r="B998" s="226">
        <v>14000</v>
      </c>
      <c r="C998" s="5">
        <v>41851</v>
      </c>
      <c r="D998" s="135">
        <v>1780</v>
      </c>
      <c r="E998" s="135">
        <v>1670</v>
      </c>
      <c r="F998" s="135">
        <f t="shared" si="110"/>
        <v>110</v>
      </c>
      <c r="G998" s="139">
        <v>41793</v>
      </c>
      <c r="H998" s="46">
        <v>1896.3</v>
      </c>
      <c r="I998" s="46">
        <v>1989</v>
      </c>
      <c r="J998" s="131">
        <v>2255.3894999999998</v>
      </c>
      <c r="K998" s="138">
        <f t="shared" si="111"/>
        <v>1.1893632336655591</v>
      </c>
      <c r="L998" s="138">
        <f t="shared" si="112"/>
        <v>1.1339313725490194</v>
      </c>
      <c r="Q998" s="136">
        <v>41873</v>
      </c>
      <c r="R998" s="137">
        <v>12.726000000000001</v>
      </c>
      <c r="S998" s="136">
        <v>41831</v>
      </c>
      <c r="T998" s="135">
        <v>13700</v>
      </c>
      <c r="U998" s="135">
        <v>12600</v>
      </c>
      <c r="V998" s="135">
        <v>13050</v>
      </c>
      <c r="W998" s="226">
        <f t="shared" si="113"/>
        <v>1100</v>
      </c>
      <c r="X998" s="226">
        <f t="shared" si="109"/>
        <v>650</v>
      </c>
      <c r="Y998" s="226"/>
    </row>
    <row r="999" spans="1:25" s="140" customFormat="1" ht="16.5" customHeight="1">
      <c r="A999" s="136">
        <v>41843</v>
      </c>
      <c r="B999" s="226">
        <v>13900</v>
      </c>
      <c r="C999" s="5">
        <v>41850</v>
      </c>
      <c r="D999" s="135">
        <v>1780</v>
      </c>
      <c r="E999" s="135">
        <v>1670</v>
      </c>
      <c r="F999" s="135">
        <f t="shared" si="110"/>
        <v>110</v>
      </c>
      <c r="G999" s="139">
        <v>41789</v>
      </c>
      <c r="H999" s="46">
        <v>1946.2799999999997</v>
      </c>
      <c r="I999" s="46">
        <v>2050</v>
      </c>
      <c r="J999" s="131">
        <v>2261.4124999999999</v>
      </c>
      <c r="K999" s="138">
        <f t="shared" si="111"/>
        <v>1.161915294818834</v>
      </c>
      <c r="L999" s="138">
        <f t="shared" si="112"/>
        <v>1.1031280487804878</v>
      </c>
      <c r="Q999" s="136">
        <v>41872</v>
      </c>
      <c r="R999" s="137">
        <v>12.760999999999999</v>
      </c>
      <c r="S999" s="136">
        <v>41830</v>
      </c>
      <c r="T999" s="135">
        <v>13600</v>
      </c>
      <c r="U999" s="135">
        <v>12600</v>
      </c>
      <c r="V999" s="135">
        <v>13060</v>
      </c>
      <c r="W999" s="226">
        <f t="shared" si="113"/>
        <v>1000</v>
      </c>
      <c r="X999" s="226">
        <f t="shared" si="109"/>
        <v>540</v>
      </c>
      <c r="Y999" s="226"/>
    </row>
    <row r="1000" spans="1:25" s="140" customFormat="1" ht="16.5" customHeight="1">
      <c r="A1000" s="136">
        <v>41842</v>
      </c>
      <c r="B1000" s="226">
        <v>13700</v>
      </c>
      <c r="C1000" s="5">
        <v>41849</v>
      </c>
      <c r="D1000" s="135">
        <v>1790</v>
      </c>
      <c r="E1000" s="135">
        <v>1680</v>
      </c>
      <c r="F1000" s="135">
        <f t="shared" si="110"/>
        <v>110</v>
      </c>
      <c r="G1000" s="139">
        <v>41788</v>
      </c>
      <c r="H1000" s="46">
        <v>1963.9199999999998</v>
      </c>
      <c r="I1000" s="46">
        <v>2097</v>
      </c>
      <c r="J1000" s="131">
        <v>2292.29</v>
      </c>
      <c r="K1000" s="138">
        <f t="shared" si="111"/>
        <v>1.1672013116623896</v>
      </c>
      <c r="L1000" s="138">
        <f t="shared" si="112"/>
        <v>1.0931282784930854</v>
      </c>
      <c r="Q1000" s="136">
        <v>41871</v>
      </c>
      <c r="R1000" s="137">
        <v>12.769</v>
      </c>
      <c r="S1000" s="136">
        <v>41829</v>
      </c>
      <c r="T1000" s="135">
        <v>13700</v>
      </c>
      <c r="U1000" s="135">
        <v>12600</v>
      </c>
      <c r="V1000" s="135">
        <v>13080</v>
      </c>
      <c r="W1000" s="226">
        <f t="shared" si="113"/>
        <v>1100</v>
      </c>
      <c r="X1000" s="226">
        <f t="shared" si="109"/>
        <v>620</v>
      </c>
      <c r="Y1000" s="226"/>
    </row>
    <row r="1001" spans="1:25" s="140" customFormat="1" ht="16.5" customHeight="1">
      <c r="A1001" s="136">
        <v>41841</v>
      </c>
      <c r="B1001" s="226">
        <v>13800</v>
      </c>
      <c r="C1001" s="5">
        <v>41845</v>
      </c>
      <c r="D1001" s="135">
        <v>1770</v>
      </c>
      <c r="E1001" s="135">
        <v>1680</v>
      </c>
      <c r="F1001" s="135">
        <f t="shared" si="110"/>
        <v>90</v>
      </c>
      <c r="G1001" s="139">
        <v>41787</v>
      </c>
      <c r="H1001" s="46">
        <v>2005.08</v>
      </c>
      <c r="I1001" s="46">
        <v>2105</v>
      </c>
      <c r="J1001" s="131">
        <v>2315.3519999999999</v>
      </c>
      <c r="K1001" s="138">
        <f t="shared" si="111"/>
        <v>1.1547429528996349</v>
      </c>
      <c r="L1001" s="138">
        <f t="shared" si="112"/>
        <v>1.0999296912114014</v>
      </c>
      <c r="Q1001" s="136">
        <v>41870</v>
      </c>
      <c r="R1001" s="137">
        <v>12.768000000000001</v>
      </c>
      <c r="S1001" s="136">
        <v>41828</v>
      </c>
      <c r="T1001" s="135">
        <v>13700</v>
      </c>
      <c r="U1001" s="135">
        <v>12600</v>
      </c>
      <c r="V1001" s="135">
        <v>13100</v>
      </c>
      <c r="W1001" s="226">
        <f t="shared" si="113"/>
        <v>1100</v>
      </c>
      <c r="X1001" s="226">
        <f t="shared" si="109"/>
        <v>600</v>
      </c>
      <c r="Y1001" s="226"/>
    </row>
    <row r="1002" spans="1:25" s="140" customFormat="1" ht="16.5" customHeight="1">
      <c r="A1002" s="136">
        <v>41838</v>
      </c>
      <c r="B1002" s="226">
        <v>14000</v>
      </c>
      <c r="C1002" s="5">
        <v>41844</v>
      </c>
      <c r="D1002" s="135">
        <v>1770</v>
      </c>
      <c r="E1002" s="135">
        <v>1680</v>
      </c>
      <c r="F1002" s="135">
        <f t="shared" si="110"/>
        <v>90</v>
      </c>
      <c r="G1002" s="139">
        <v>41786</v>
      </c>
      <c r="H1002" s="46">
        <v>2019.78</v>
      </c>
      <c r="I1002" s="46">
        <v>2105</v>
      </c>
      <c r="J1002" s="131">
        <v>2326.2529999999997</v>
      </c>
      <c r="K1002" s="138">
        <f t="shared" si="111"/>
        <v>1.1517358326154332</v>
      </c>
      <c r="L1002" s="138">
        <f t="shared" si="112"/>
        <v>1.1051083135391924</v>
      </c>
      <c r="Q1002" s="136">
        <v>41869</v>
      </c>
      <c r="R1002" s="137">
        <v>12.836</v>
      </c>
      <c r="S1002" s="136">
        <v>41827</v>
      </c>
      <c r="T1002" s="135">
        <v>14100</v>
      </c>
      <c r="U1002" s="135">
        <v>12500</v>
      </c>
      <c r="V1002" s="135">
        <v>13100</v>
      </c>
      <c r="W1002" s="226">
        <f t="shared" si="113"/>
        <v>1600</v>
      </c>
      <c r="X1002" s="226">
        <f t="shared" si="109"/>
        <v>1000</v>
      </c>
      <c r="Y1002" s="226"/>
    </row>
    <row r="1003" spans="1:25" s="140" customFormat="1" ht="16.5" customHeight="1">
      <c r="A1003" s="136">
        <v>41837</v>
      </c>
      <c r="B1003" s="226">
        <v>13700</v>
      </c>
      <c r="C1003" s="5">
        <v>41843</v>
      </c>
      <c r="D1003" s="135">
        <v>1760</v>
      </c>
      <c r="E1003" s="135">
        <v>1670</v>
      </c>
      <c r="F1003" s="135">
        <f t="shared" si="110"/>
        <v>90</v>
      </c>
      <c r="G1003" s="139">
        <v>41785</v>
      </c>
      <c r="H1003" s="46">
        <v>2018.8000000000002</v>
      </c>
      <c r="I1003" s="46">
        <v>2104</v>
      </c>
      <c r="J1003" s="131">
        <v>2362.0205000000001</v>
      </c>
      <c r="K1003" s="138">
        <f t="shared" si="111"/>
        <v>1.1700121359223301</v>
      </c>
      <c r="L1003" s="138">
        <f t="shared" si="112"/>
        <v>1.1226333174904943</v>
      </c>
      <c r="Q1003" s="136">
        <v>41866</v>
      </c>
      <c r="R1003" s="137">
        <v>12.885999999999999</v>
      </c>
      <c r="S1003" s="136">
        <v>41824</v>
      </c>
      <c r="T1003" s="135">
        <v>14400</v>
      </c>
      <c r="U1003" s="135">
        <v>12500</v>
      </c>
      <c r="V1003" s="135">
        <v>12850</v>
      </c>
      <c r="W1003" s="226">
        <f t="shared" si="113"/>
        <v>1900</v>
      </c>
      <c r="X1003" s="226">
        <f t="shared" si="109"/>
        <v>1550</v>
      </c>
      <c r="Y1003" s="226"/>
    </row>
    <row r="1004" spans="1:25" s="140" customFormat="1" ht="16.5" customHeight="1">
      <c r="A1004" s="136">
        <v>41836</v>
      </c>
      <c r="B1004" s="226">
        <v>13700</v>
      </c>
      <c r="C1004" s="5">
        <v>41842</v>
      </c>
      <c r="D1004" s="135">
        <v>1750</v>
      </c>
      <c r="E1004" s="135">
        <v>1660</v>
      </c>
      <c r="F1004" s="135">
        <f t="shared" si="110"/>
        <v>90</v>
      </c>
      <c r="G1004" s="139">
        <v>41782</v>
      </c>
      <c r="H1004" s="46">
        <v>2002.1400000000003</v>
      </c>
      <c r="I1004" s="46">
        <v>2101</v>
      </c>
      <c r="J1004" s="131">
        <v>2316.1759999999999</v>
      </c>
      <c r="K1004" s="138">
        <f t="shared" si="111"/>
        <v>1.1568501703177598</v>
      </c>
      <c r="L1004" s="138">
        <f t="shared" si="112"/>
        <v>1.1024159923845787</v>
      </c>
      <c r="Q1004" s="136">
        <v>41865</v>
      </c>
      <c r="R1004" s="137">
        <v>12.875</v>
      </c>
      <c r="S1004" s="136">
        <v>41823</v>
      </c>
      <c r="T1004" s="135">
        <v>14500</v>
      </c>
      <c r="U1004" s="135">
        <v>12400</v>
      </c>
      <c r="V1004" s="135">
        <v>12820</v>
      </c>
      <c r="W1004" s="226">
        <f t="shared" si="113"/>
        <v>2100</v>
      </c>
      <c r="X1004" s="226">
        <f t="shared" si="109"/>
        <v>1680</v>
      </c>
      <c r="Y1004" s="226"/>
    </row>
    <row r="1005" spans="1:25" s="140" customFormat="1" ht="16.5" customHeight="1">
      <c r="A1005" s="136">
        <v>41835</v>
      </c>
      <c r="B1005" s="226">
        <v>13800</v>
      </c>
      <c r="C1005" s="5">
        <v>41841</v>
      </c>
      <c r="D1005" s="135">
        <v>1750</v>
      </c>
      <c r="E1005" s="135">
        <v>1660</v>
      </c>
      <c r="F1005" s="135">
        <f t="shared" si="110"/>
        <v>90</v>
      </c>
      <c r="G1005" s="139">
        <v>41781</v>
      </c>
      <c r="H1005" s="46">
        <v>2004.0999999999997</v>
      </c>
      <c r="I1005" s="46">
        <v>2097</v>
      </c>
      <c r="J1005" s="131">
        <v>2305.75</v>
      </c>
      <c r="K1005" s="138">
        <f t="shared" si="111"/>
        <v>1.1505164412953448</v>
      </c>
      <c r="L1005" s="138">
        <f t="shared" si="112"/>
        <v>1.0995469718645685</v>
      </c>
      <c r="Q1005" s="136">
        <v>41864</v>
      </c>
      <c r="R1005" s="137">
        <v>12.903</v>
      </c>
      <c r="S1005" s="136">
        <v>41822</v>
      </c>
      <c r="T1005" s="135">
        <v>14600</v>
      </c>
      <c r="U1005" s="135">
        <v>12400</v>
      </c>
      <c r="V1005" s="135">
        <v>12820</v>
      </c>
      <c r="W1005" s="226">
        <f t="shared" si="113"/>
        <v>2200</v>
      </c>
      <c r="X1005" s="226">
        <f t="shared" si="109"/>
        <v>1780</v>
      </c>
      <c r="Y1005" s="226"/>
    </row>
    <row r="1006" spans="1:25" s="140" customFormat="1" ht="16.5" customHeight="1">
      <c r="A1006" s="136">
        <v>41834</v>
      </c>
      <c r="B1006" s="226">
        <v>13800</v>
      </c>
      <c r="C1006" s="5">
        <v>41838</v>
      </c>
      <c r="D1006" s="135">
        <v>1750</v>
      </c>
      <c r="E1006" s="135">
        <v>1660</v>
      </c>
      <c r="F1006" s="135">
        <f t="shared" si="110"/>
        <v>90</v>
      </c>
      <c r="G1006" s="139">
        <v>41780</v>
      </c>
      <c r="H1006" s="46">
        <v>2013.6600000000003</v>
      </c>
      <c r="I1006" s="46">
        <v>2100</v>
      </c>
      <c r="J1006" s="131">
        <v>2291.3139999999999</v>
      </c>
      <c r="K1006" s="138">
        <f t="shared" si="111"/>
        <v>1.1378852437849485</v>
      </c>
      <c r="L1006" s="138">
        <f t="shared" si="112"/>
        <v>1.0911019047619046</v>
      </c>
      <c r="Q1006" s="136">
        <v>41863</v>
      </c>
      <c r="R1006" s="137">
        <v>12.974</v>
      </c>
      <c r="S1006" s="136">
        <v>41821</v>
      </c>
      <c r="T1006" s="135">
        <v>14600</v>
      </c>
      <c r="U1006" s="135">
        <v>12400</v>
      </c>
      <c r="V1006" s="135">
        <v>12800</v>
      </c>
      <c r="W1006" s="226">
        <f t="shared" si="113"/>
        <v>2200</v>
      </c>
      <c r="X1006" s="226">
        <f t="shared" si="109"/>
        <v>1800</v>
      </c>
      <c r="Y1006" s="226"/>
    </row>
    <row r="1007" spans="1:25" s="140" customFormat="1" ht="16.5" customHeight="1">
      <c r="A1007" s="136">
        <v>41831</v>
      </c>
      <c r="B1007" s="226">
        <v>13700</v>
      </c>
      <c r="C1007" s="5">
        <v>41837</v>
      </c>
      <c r="D1007" s="135">
        <v>1750</v>
      </c>
      <c r="E1007" s="135">
        <v>1670</v>
      </c>
      <c r="F1007" s="135">
        <f t="shared" si="110"/>
        <v>80</v>
      </c>
      <c r="G1007" s="139">
        <v>41779</v>
      </c>
      <c r="H1007" s="46">
        <v>2013.6600000000003</v>
      </c>
      <c r="I1007" s="46">
        <v>2105</v>
      </c>
      <c r="J1007" s="131">
        <v>2322.7469999999998</v>
      </c>
      <c r="K1007" s="138">
        <f t="shared" si="111"/>
        <v>1.153495128273889</v>
      </c>
      <c r="L1007" s="138">
        <f t="shared" si="112"/>
        <v>1.1034427553444179</v>
      </c>
      <c r="Q1007" s="136">
        <v>41862</v>
      </c>
      <c r="R1007" s="137">
        <v>13.005000000000001</v>
      </c>
      <c r="S1007" s="136">
        <v>41820</v>
      </c>
      <c r="T1007" s="135">
        <v>14600</v>
      </c>
      <c r="U1007" s="135">
        <v>12400</v>
      </c>
      <c r="V1007" s="135">
        <v>12800</v>
      </c>
      <c r="W1007" s="226">
        <f t="shared" si="113"/>
        <v>2200</v>
      </c>
      <c r="X1007" s="226">
        <f t="shared" si="109"/>
        <v>1800</v>
      </c>
      <c r="Y1007" s="226"/>
    </row>
    <row r="1008" spans="1:25" s="140" customFormat="1" ht="16.5" customHeight="1">
      <c r="A1008" s="136">
        <v>41830</v>
      </c>
      <c r="B1008" s="226">
        <v>13600</v>
      </c>
      <c r="C1008" s="5">
        <v>41836</v>
      </c>
      <c r="D1008" s="135">
        <v>1730</v>
      </c>
      <c r="E1008" s="135">
        <v>1640</v>
      </c>
      <c r="F1008" s="135">
        <f t="shared" si="110"/>
        <v>90</v>
      </c>
      <c r="G1008" s="139">
        <v>41778</v>
      </c>
      <c r="H1008" s="46">
        <v>2044.3500000000001</v>
      </c>
      <c r="I1008" s="46">
        <v>2130</v>
      </c>
      <c r="J1008" s="131">
        <v>2332.3649999999998</v>
      </c>
      <c r="K1008" s="138">
        <f t="shared" si="111"/>
        <v>1.1408834103749357</v>
      </c>
      <c r="L1008" s="138">
        <f t="shared" si="112"/>
        <v>1.095007042253521</v>
      </c>
      <c r="Q1008" s="136">
        <v>41859</v>
      </c>
      <c r="R1008" s="137">
        <v>13.009</v>
      </c>
      <c r="S1008" s="136">
        <v>41817</v>
      </c>
      <c r="T1008" s="135">
        <v>14700</v>
      </c>
      <c r="U1008" s="135">
        <v>12250</v>
      </c>
      <c r="V1008" s="135">
        <v>12800</v>
      </c>
      <c r="W1008" s="226">
        <f t="shared" si="113"/>
        <v>2450</v>
      </c>
      <c r="X1008" s="226">
        <f t="shared" si="109"/>
        <v>1900</v>
      </c>
      <c r="Y1008" s="226"/>
    </row>
    <row r="1009" spans="1:25" s="140" customFormat="1" ht="16.5" customHeight="1">
      <c r="A1009" s="136">
        <v>41829</v>
      </c>
      <c r="B1009" s="226">
        <v>13700</v>
      </c>
      <c r="C1009" s="5">
        <v>41835</v>
      </c>
      <c r="D1009" s="135">
        <v>1730</v>
      </c>
      <c r="E1009" s="135">
        <v>1640</v>
      </c>
      <c r="F1009" s="135">
        <f t="shared" si="110"/>
        <v>90</v>
      </c>
      <c r="G1009" s="139">
        <v>41775</v>
      </c>
      <c r="H1009" s="46">
        <v>1980.0000000000002</v>
      </c>
      <c r="I1009" s="46">
        <v>2083</v>
      </c>
      <c r="J1009" s="131">
        <v>2216.7279999999996</v>
      </c>
      <c r="K1009" s="138">
        <f t="shared" si="111"/>
        <v>1.1195595959595956</v>
      </c>
      <c r="L1009" s="138">
        <f t="shared" si="112"/>
        <v>1.0641997119539124</v>
      </c>
      <c r="Q1009" s="136">
        <v>41858</v>
      </c>
      <c r="R1009" s="137">
        <v>13.016999999999999</v>
      </c>
      <c r="S1009" s="136">
        <v>41816</v>
      </c>
      <c r="T1009" s="135">
        <v>14800</v>
      </c>
      <c r="U1009" s="135">
        <v>12200</v>
      </c>
      <c r="V1009" s="135">
        <v>12800</v>
      </c>
      <c r="W1009" s="226">
        <f t="shared" si="113"/>
        <v>2600</v>
      </c>
      <c r="X1009" s="226">
        <f t="shared" si="109"/>
        <v>2000</v>
      </c>
      <c r="Y1009" s="226"/>
    </row>
    <row r="1010" spans="1:25" s="140" customFormat="1" ht="16.5" customHeight="1">
      <c r="A1010" s="136">
        <v>41828</v>
      </c>
      <c r="B1010" s="226">
        <v>13700</v>
      </c>
      <c r="C1010" s="5">
        <v>41834</v>
      </c>
      <c r="D1010" s="135">
        <v>1730</v>
      </c>
      <c r="E1010" s="135">
        <v>1640</v>
      </c>
      <c r="F1010" s="135">
        <f t="shared" si="110"/>
        <v>90</v>
      </c>
      <c r="G1010" s="139">
        <v>41774</v>
      </c>
      <c r="H1010" s="46">
        <v>2009</v>
      </c>
      <c r="I1010" s="46">
        <v>2080</v>
      </c>
      <c r="J1010" s="131">
        <v>2263.0500000000002</v>
      </c>
      <c r="K1010" s="138">
        <f t="shared" si="111"/>
        <v>1.1264559482329517</v>
      </c>
      <c r="L1010" s="138">
        <f t="shared" si="112"/>
        <v>1.0880048076923077</v>
      </c>
      <c r="Q1010" s="136">
        <v>41857</v>
      </c>
      <c r="R1010" s="137">
        <v>13.034000000000001</v>
      </c>
      <c r="S1010" s="136">
        <v>41815</v>
      </c>
      <c r="T1010" s="135">
        <v>14900</v>
      </c>
      <c r="U1010" s="135">
        <v>12200</v>
      </c>
      <c r="V1010" s="135">
        <v>12850</v>
      </c>
      <c r="W1010" s="226">
        <f t="shared" si="113"/>
        <v>2700</v>
      </c>
      <c r="X1010" s="226">
        <f t="shared" si="109"/>
        <v>2050</v>
      </c>
      <c r="Y1010" s="226"/>
    </row>
    <row r="1011" spans="1:25" s="140" customFormat="1" ht="16.5" customHeight="1">
      <c r="A1011" s="136">
        <v>41827</v>
      </c>
      <c r="B1011" s="226">
        <v>14100</v>
      </c>
      <c r="C1011" s="5">
        <v>41831</v>
      </c>
      <c r="D1011" s="135">
        <v>1730</v>
      </c>
      <c r="E1011" s="135">
        <v>1640</v>
      </c>
      <c r="F1011" s="135">
        <f t="shared" si="110"/>
        <v>90</v>
      </c>
      <c r="G1011" s="139">
        <v>41773</v>
      </c>
      <c r="H1011" s="46">
        <v>2019.78</v>
      </c>
      <c r="I1011" s="46">
        <v>2098.0000000000005</v>
      </c>
      <c r="J1011" s="131">
        <v>2295.9524999999999</v>
      </c>
      <c r="K1011" s="138">
        <f t="shared" si="111"/>
        <v>1.1367339512224104</v>
      </c>
      <c r="L1011" s="138">
        <f t="shared" si="112"/>
        <v>1.0943529551954239</v>
      </c>
      <c r="Q1011" s="136">
        <v>41856</v>
      </c>
      <c r="R1011" s="137">
        <v>13.087</v>
      </c>
      <c r="S1011" s="136">
        <v>41814</v>
      </c>
      <c r="T1011" s="135">
        <v>14900</v>
      </c>
      <c r="U1011" s="135">
        <v>12150</v>
      </c>
      <c r="V1011" s="135">
        <v>12800</v>
      </c>
      <c r="W1011" s="226">
        <f t="shared" si="113"/>
        <v>2750</v>
      </c>
      <c r="X1011" s="226">
        <f t="shared" si="109"/>
        <v>2100</v>
      </c>
      <c r="Y1011" s="226"/>
    </row>
    <row r="1012" spans="1:25" s="140" customFormat="1" ht="16.5" customHeight="1">
      <c r="A1012" s="136">
        <v>41824</v>
      </c>
      <c r="B1012" s="226">
        <v>14400</v>
      </c>
      <c r="C1012" s="5">
        <v>41830</v>
      </c>
      <c r="D1012" s="135">
        <v>1730</v>
      </c>
      <c r="E1012" s="135">
        <v>1640</v>
      </c>
      <c r="F1012" s="135">
        <f t="shared" si="110"/>
        <v>90</v>
      </c>
      <c r="G1012" s="139">
        <v>41771</v>
      </c>
      <c r="H1012" s="46">
        <v>1988.42</v>
      </c>
      <c r="I1012" s="46">
        <v>2057</v>
      </c>
      <c r="J1012" s="131">
        <v>2255.4209999999998</v>
      </c>
      <c r="K1012" s="138">
        <f t="shared" si="111"/>
        <v>1.1342779694430754</v>
      </c>
      <c r="L1012" s="138">
        <f t="shared" si="112"/>
        <v>1.0964613514827417</v>
      </c>
      <c r="Q1012" s="136">
        <v>41855</v>
      </c>
      <c r="R1012" s="137">
        <v>13.101000000000001</v>
      </c>
      <c r="S1012" s="136">
        <v>41813</v>
      </c>
      <c r="T1012" s="135">
        <v>14700</v>
      </c>
      <c r="U1012" s="135">
        <v>12100</v>
      </c>
      <c r="V1012" s="135">
        <v>12800</v>
      </c>
      <c r="W1012" s="226">
        <f t="shared" si="113"/>
        <v>2600</v>
      </c>
      <c r="X1012" s="226">
        <f t="shared" si="109"/>
        <v>1900</v>
      </c>
      <c r="Y1012" s="226"/>
    </row>
    <row r="1013" spans="1:25" s="140" customFormat="1" ht="16.5" customHeight="1">
      <c r="A1013" s="136">
        <v>41823</v>
      </c>
      <c r="B1013" s="226">
        <v>14500</v>
      </c>
      <c r="C1013" s="5">
        <v>41829</v>
      </c>
      <c r="D1013" s="135">
        <v>1730</v>
      </c>
      <c r="E1013" s="135">
        <v>1640</v>
      </c>
      <c r="F1013" s="135">
        <f t="shared" si="110"/>
        <v>90</v>
      </c>
      <c r="G1013" s="139">
        <v>41768</v>
      </c>
      <c r="H1013" s="46">
        <v>1943.3400000000001</v>
      </c>
      <c r="I1013" s="46">
        <v>2025.9999999999998</v>
      </c>
      <c r="J1013" s="131">
        <v>2211.462</v>
      </c>
      <c r="K1013" s="138">
        <f t="shared" si="111"/>
        <v>1.1379696810645588</v>
      </c>
      <c r="L1013" s="138">
        <f t="shared" si="112"/>
        <v>1.0915409674234946</v>
      </c>
      <c r="Q1013" s="136">
        <v>41852</v>
      </c>
      <c r="R1013" s="137">
        <v>13.031000000000001</v>
      </c>
      <c r="S1013" s="136">
        <v>41810</v>
      </c>
      <c r="T1013" s="135">
        <v>13900</v>
      </c>
      <c r="U1013" s="135">
        <v>12000</v>
      </c>
      <c r="V1013" s="135">
        <v>12750</v>
      </c>
      <c r="W1013" s="226">
        <f t="shared" si="113"/>
        <v>1900</v>
      </c>
      <c r="X1013" s="226">
        <f t="shared" si="109"/>
        <v>1150</v>
      </c>
      <c r="Y1013" s="226"/>
    </row>
    <row r="1014" spans="1:25" s="140" customFormat="1" ht="16.5" customHeight="1">
      <c r="A1014" s="136">
        <v>41822</v>
      </c>
      <c r="B1014" s="226">
        <v>14600</v>
      </c>
      <c r="C1014" s="5">
        <v>41828</v>
      </c>
      <c r="D1014" s="135">
        <v>1730</v>
      </c>
      <c r="E1014" s="135">
        <v>1640</v>
      </c>
      <c r="F1014" s="135">
        <f t="shared" si="110"/>
        <v>90</v>
      </c>
      <c r="G1014" s="139">
        <v>41767</v>
      </c>
      <c r="H1014" s="46">
        <v>1953.14</v>
      </c>
      <c r="I1014" s="46">
        <v>2000</v>
      </c>
      <c r="J1014" s="131">
        <v>2234.7489999999998</v>
      </c>
      <c r="K1014" s="138">
        <f t="shared" si="111"/>
        <v>1.1441827006768586</v>
      </c>
      <c r="L1014" s="138">
        <f t="shared" si="112"/>
        <v>1.1173744999999999</v>
      </c>
      <c r="Q1014" s="136">
        <v>41851</v>
      </c>
      <c r="R1014" s="137">
        <v>12.975</v>
      </c>
      <c r="S1014" s="136">
        <v>41809</v>
      </c>
      <c r="T1014" s="135">
        <v>14300</v>
      </c>
      <c r="U1014" s="135">
        <v>12000</v>
      </c>
      <c r="V1014" s="135">
        <v>12750</v>
      </c>
      <c r="W1014" s="226">
        <f t="shared" si="113"/>
        <v>2300</v>
      </c>
      <c r="X1014" s="226">
        <f t="shared" si="109"/>
        <v>1550</v>
      </c>
      <c r="Y1014" s="226"/>
    </row>
    <row r="1015" spans="1:25" s="140" customFormat="1" ht="16.5" customHeight="1">
      <c r="A1015" s="136">
        <v>41821</v>
      </c>
      <c r="B1015" s="226">
        <v>14600</v>
      </c>
      <c r="C1015" s="5">
        <v>41827</v>
      </c>
      <c r="D1015" s="135">
        <v>1730</v>
      </c>
      <c r="E1015" s="135">
        <v>1640</v>
      </c>
      <c r="F1015" s="135">
        <f t="shared" si="110"/>
        <v>90</v>
      </c>
      <c r="G1015" s="139">
        <v>41766</v>
      </c>
      <c r="H1015" s="46">
        <v>1932.56</v>
      </c>
      <c r="I1015" s="46">
        <v>2012</v>
      </c>
      <c r="J1015" s="131">
        <v>2260.0359999999996</v>
      </c>
      <c r="K1015" s="138">
        <f t="shared" si="111"/>
        <v>1.1694519186985137</v>
      </c>
      <c r="L1015" s="138">
        <f t="shared" si="112"/>
        <v>1.1232783300198805</v>
      </c>
      <c r="Q1015" s="136">
        <v>41850</v>
      </c>
      <c r="R1015" s="137">
        <v>12.965999999999999</v>
      </c>
      <c r="S1015" s="136">
        <v>41808</v>
      </c>
      <c r="T1015" s="135">
        <v>14000</v>
      </c>
      <c r="U1015" s="135">
        <v>12000</v>
      </c>
      <c r="V1015" s="135">
        <v>12750</v>
      </c>
      <c r="W1015" s="226">
        <f t="shared" si="113"/>
        <v>2000</v>
      </c>
      <c r="X1015" s="226">
        <f t="shared" si="109"/>
        <v>1250</v>
      </c>
      <c r="Y1015" s="226"/>
    </row>
    <row r="1016" spans="1:25" s="140" customFormat="1" ht="16.5" customHeight="1">
      <c r="A1016" s="136">
        <v>41820</v>
      </c>
      <c r="B1016" s="226">
        <v>14600</v>
      </c>
      <c r="C1016" s="5">
        <v>41824</v>
      </c>
      <c r="D1016" s="135">
        <v>1760</v>
      </c>
      <c r="E1016" s="135">
        <v>1660</v>
      </c>
      <c r="F1016" s="135">
        <f t="shared" si="110"/>
        <v>100</v>
      </c>
      <c r="G1016" s="139">
        <v>41759</v>
      </c>
      <c r="H1016" s="46">
        <v>2013.9</v>
      </c>
      <c r="I1016" s="46">
        <v>2165</v>
      </c>
      <c r="J1016" s="131">
        <v>2290.098</v>
      </c>
      <c r="K1016" s="138">
        <f t="shared" si="111"/>
        <v>1.1371458364367644</v>
      </c>
      <c r="L1016" s="138">
        <f t="shared" si="112"/>
        <v>1.057781986143187</v>
      </c>
      <c r="Q1016" s="136">
        <v>41849</v>
      </c>
      <c r="R1016" s="137">
        <v>12.961</v>
      </c>
      <c r="S1016" s="136">
        <v>41807</v>
      </c>
      <c r="T1016" s="135">
        <v>13900</v>
      </c>
      <c r="U1016" s="135">
        <v>12000</v>
      </c>
      <c r="V1016" s="135">
        <v>12750</v>
      </c>
      <c r="W1016" s="226">
        <f t="shared" si="113"/>
        <v>1900</v>
      </c>
      <c r="X1016" s="226">
        <f t="shared" si="109"/>
        <v>1150</v>
      </c>
      <c r="Y1016" s="226"/>
    </row>
    <row r="1017" spans="1:25" s="140" customFormat="1" ht="16.5" customHeight="1">
      <c r="A1017" s="136">
        <v>41817</v>
      </c>
      <c r="B1017" s="226">
        <v>14700</v>
      </c>
      <c r="C1017" s="5">
        <v>41823</v>
      </c>
      <c r="D1017" s="135">
        <v>1790</v>
      </c>
      <c r="E1017" s="135">
        <v>1670</v>
      </c>
      <c r="F1017" s="135">
        <f t="shared" si="110"/>
        <v>120</v>
      </c>
      <c r="G1017" s="139">
        <v>41757</v>
      </c>
      <c r="H1017" s="46">
        <v>2021.7399999999998</v>
      </c>
      <c r="I1017" s="46">
        <v>2116</v>
      </c>
      <c r="J1017" s="131">
        <v>2302.56</v>
      </c>
      <c r="K1017" s="138">
        <f t="shared" si="111"/>
        <v>1.1389001553117613</v>
      </c>
      <c r="L1017" s="138">
        <f t="shared" si="112"/>
        <v>1.0881663516068052</v>
      </c>
      <c r="Q1017" s="136">
        <v>41848</v>
      </c>
      <c r="R1017" s="137">
        <v>12.975</v>
      </c>
      <c r="S1017" s="136">
        <v>41806</v>
      </c>
      <c r="T1017" s="135">
        <v>14000</v>
      </c>
      <c r="U1017" s="135">
        <v>12000</v>
      </c>
      <c r="V1017" s="135">
        <v>12730</v>
      </c>
      <c r="W1017" s="226">
        <f t="shared" si="113"/>
        <v>2000</v>
      </c>
      <c r="X1017" s="226">
        <f t="shared" si="109"/>
        <v>1270</v>
      </c>
      <c r="Y1017" s="226"/>
    </row>
    <row r="1018" spans="1:25" s="140" customFormat="1" ht="16.5" customHeight="1">
      <c r="A1018" s="136">
        <v>41816</v>
      </c>
      <c r="B1018" s="226">
        <v>14800</v>
      </c>
      <c r="C1018" s="5">
        <v>41822</v>
      </c>
      <c r="D1018" s="135">
        <v>1790</v>
      </c>
      <c r="E1018" s="135">
        <v>1670</v>
      </c>
      <c r="F1018" s="135">
        <f t="shared" si="110"/>
        <v>120</v>
      </c>
      <c r="G1018" s="139">
        <v>41754</v>
      </c>
      <c r="H1018" s="46">
        <v>1981.5599999999997</v>
      </c>
      <c r="I1018" s="46">
        <v>2070.9999999999995</v>
      </c>
      <c r="J1018" s="131">
        <v>2239.3995</v>
      </c>
      <c r="K1018" s="138">
        <f t="shared" si="111"/>
        <v>1.1301194513413675</v>
      </c>
      <c r="L1018" s="138">
        <f t="shared" si="112"/>
        <v>1.0813131337518109</v>
      </c>
      <c r="Q1018" s="136">
        <v>41845</v>
      </c>
      <c r="R1018" s="137">
        <v>12.843</v>
      </c>
      <c r="S1018" s="136">
        <v>41803</v>
      </c>
      <c r="T1018" s="135">
        <v>13800</v>
      </c>
      <c r="U1018" s="135">
        <v>12000</v>
      </c>
      <c r="V1018" s="135">
        <v>12730</v>
      </c>
      <c r="W1018" s="226">
        <f t="shared" si="113"/>
        <v>1800</v>
      </c>
      <c r="X1018" s="226">
        <f t="shared" si="109"/>
        <v>1070</v>
      </c>
      <c r="Y1018" s="226"/>
    </row>
    <row r="1019" spans="1:25" s="140" customFormat="1" ht="16.5" customHeight="1">
      <c r="A1019" s="136">
        <v>41815</v>
      </c>
      <c r="B1019" s="226">
        <v>14900</v>
      </c>
      <c r="C1019" s="5">
        <v>41821</v>
      </c>
      <c r="D1019" s="135">
        <v>1790</v>
      </c>
      <c r="E1019" s="135">
        <v>1670</v>
      </c>
      <c r="F1019" s="135">
        <f t="shared" si="110"/>
        <v>120</v>
      </c>
      <c r="G1019" s="139">
        <v>41753</v>
      </c>
      <c r="H1019" s="46">
        <v>1995.28</v>
      </c>
      <c r="I1019" s="46">
        <v>2070</v>
      </c>
      <c r="J1019" s="131">
        <v>2249.6</v>
      </c>
      <c r="K1019" s="138">
        <f t="shared" si="111"/>
        <v>1.1274608075057135</v>
      </c>
      <c r="L1019" s="138">
        <f t="shared" si="112"/>
        <v>1.0867632850241546</v>
      </c>
      <c r="Q1019" s="136">
        <v>41844</v>
      </c>
      <c r="R1019" s="137">
        <v>12.829000000000001</v>
      </c>
      <c r="S1019" s="136">
        <v>41802</v>
      </c>
      <c r="T1019" s="135">
        <v>13900</v>
      </c>
      <c r="U1019" s="135">
        <v>12100</v>
      </c>
      <c r="V1019" s="135">
        <v>12730</v>
      </c>
      <c r="W1019" s="226">
        <f t="shared" si="113"/>
        <v>1800</v>
      </c>
      <c r="X1019" s="226">
        <f t="shared" si="109"/>
        <v>1170</v>
      </c>
      <c r="Y1019" s="226"/>
    </row>
    <row r="1020" spans="1:25" s="140" customFormat="1" ht="16.5" customHeight="1">
      <c r="A1020" s="136">
        <v>41814</v>
      </c>
      <c r="B1020" s="226">
        <v>14900</v>
      </c>
      <c r="C1020" s="5">
        <v>41820</v>
      </c>
      <c r="D1020" s="135">
        <v>1790</v>
      </c>
      <c r="E1020" s="135">
        <v>1680</v>
      </c>
      <c r="F1020" s="135">
        <f t="shared" si="110"/>
        <v>110</v>
      </c>
      <c r="G1020" s="139">
        <v>41752</v>
      </c>
      <c r="H1020" s="46">
        <v>1971.7599999999998</v>
      </c>
      <c r="I1020" s="46">
        <v>2058.0000000000005</v>
      </c>
      <c r="J1020" s="131">
        <v>2246.6044999999999</v>
      </c>
      <c r="K1020" s="138">
        <f t="shared" si="111"/>
        <v>1.1393904430559501</v>
      </c>
      <c r="L1020" s="138">
        <f t="shared" si="112"/>
        <v>1.0916445578231291</v>
      </c>
      <c r="Q1020" s="136">
        <v>41843</v>
      </c>
      <c r="R1020" s="137">
        <v>12.833</v>
      </c>
      <c r="S1020" s="136">
        <v>41801</v>
      </c>
      <c r="T1020" s="135">
        <v>13900</v>
      </c>
      <c r="U1020" s="135">
        <v>12100</v>
      </c>
      <c r="V1020" s="135">
        <v>12730</v>
      </c>
      <c r="W1020" s="226">
        <f t="shared" si="113"/>
        <v>1800</v>
      </c>
      <c r="X1020" s="226">
        <f t="shared" si="109"/>
        <v>1170</v>
      </c>
      <c r="Y1020" s="226"/>
    </row>
    <row r="1021" spans="1:25" s="140" customFormat="1" ht="16.5" customHeight="1">
      <c r="A1021" s="136">
        <v>41813</v>
      </c>
      <c r="B1021" s="226">
        <v>14700</v>
      </c>
      <c r="C1021" s="5">
        <v>41817</v>
      </c>
      <c r="D1021" s="135">
        <v>1810</v>
      </c>
      <c r="E1021" s="135">
        <v>1700</v>
      </c>
      <c r="F1021" s="135">
        <f t="shared" si="110"/>
        <v>110</v>
      </c>
      <c r="G1021" s="139">
        <v>41751</v>
      </c>
      <c r="H1021" s="46">
        <v>1955.52</v>
      </c>
      <c r="I1021" s="46">
        <v>2065</v>
      </c>
      <c r="J1021" s="131">
        <v>2245.0014999999999</v>
      </c>
      <c r="K1021" s="138">
        <f t="shared" si="111"/>
        <v>1.1480330040091637</v>
      </c>
      <c r="L1021" s="138">
        <f t="shared" si="112"/>
        <v>1.0871677966101694</v>
      </c>
      <c r="Q1021" s="136">
        <v>41842</v>
      </c>
      <c r="R1021" s="137">
        <v>12.66</v>
      </c>
      <c r="S1021" s="136">
        <v>41800</v>
      </c>
      <c r="T1021" s="135">
        <v>13800</v>
      </c>
      <c r="U1021" s="135">
        <v>12100</v>
      </c>
      <c r="V1021" s="135">
        <v>12730</v>
      </c>
      <c r="W1021" s="226">
        <f t="shared" si="113"/>
        <v>1700</v>
      </c>
      <c r="X1021" s="226">
        <f t="shared" si="109"/>
        <v>1070</v>
      </c>
      <c r="Y1021" s="226"/>
    </row>
    <row r="1022" spans="1:25" s="140" customFormat="1" ht="16.5" customHeight="1">
      <c r="A1022" s="136">
        <v>41810</v>
      </c>
      <c r="B1022" s="226">
        <v>13900</v>
      </c>
      <c r="C1022" s="5">
        <v>41816</v>
      </c>
      <c r="D1022" s="135">
        <v>1830</v>
      </c>
      <c r="E1022" s="135">
        <v>1720</v>
      </c>
      <c r="F1022" s="135">
        <f t="shared" si="110"/>
        <v>110</v>
      </c>
      <c r="G1022" s="139">
        <v>41750</v>
      </c>
      <c r="H1022" s="46">
        <v>1953.5800000000002</v>
      </c>
      <c r="I1022" s="46">
        <v>2038.0000000000002</v>
      </c>
      <c r="J1022" s="131">
        <v>2229.3924999999999</v>
      </c>
      <c r="K1022" s="138">
        <f t="shared" si="111"/>
        <v>1.1411831099826983</v>
      </c>
      <c r="L1022" s="138">
        <f t="shared" si="112"/>
        <v>1.0939119234543668</v>
      </c>
      <c r="Q1022" s="136">
        <v>41841</v>
      </c>
      <c r="R1022" s="137">
        <v>12.667999999999999</v>
      </c>
      <c r="S1022" s="136">
        <v>41799</v>
      </c>
      <c r="T1022" s="135">
        <v>13900</v>
      </c>
      <c r="U1022" s="135">
        <v>12100</v>
      </c>
      <c r="V1022" s="135">
        <v>12730</v>
      </c>
      <c r="W1022" s="226">
        <f t="shared" si="113"/>
        <v>1800</v>
      </c>
      <c r="X1022" s="226">
        <f t="shared" si="109"/>
        <v>1170</v>
      </c>
      <c r="Y1022" s="226"/>
    </row>
    <row r="1023" spans="1:25" s="140" customFormat="1" ht="16.5" customHeight="1">
      <c r="A1023" s="136">
        <v>41809</v>
      </c>
      <c r="B1023" s="226">
        <v>14300</v>
      </c>
      <c r="C1023" s="5">
        <v>41815</v>
      </c>
      <c r="D1023" s="135">
        <v>1830</v>
      </c>
      <c r="E1023" s="135">
        <v>1710</v>
      </c>
      <c r="F1023" s="135">
        <f t="shared" si="110"/>
        <v>120</v>
      </c>
      <c r="G1023" s="139">
        <v>41746</v>
      </c>
      <c r="H1023" s="46">
        <v>2106.02</v>
      </c>
      <c r="I1023" s="46">
        <v>2209</v>
      </c>
      <c r="J1023" s="131">
        <v>2379.84</v>
      </c>
      <c r="K1023" s="138">
        <f t="shared" si="111"/>
        <v>1.1300177586157778</v>
      </c>
      <c r="L1023" s="138">
        <f t="shared" si="112"/>
        <v>1.0773381620642826</v>
      </c>
      <c r="Q1023" s="136">
        <v>41838</v>
      </c>
      <c r="R1023" s="137">
        <v>12.744999999999999</v>
      </c>
      <c r="S1023" s="136">
        <v>41796</v>
      </c>
      <c r="T1023" s="135">
        <v>13800</v>
      </c>
      <c r="U1023" s="135">
        <v>12100</v>
      </c>
      <c r="V1023" s="135">
        <v>12730</v>
      </c>
      <c r="W1023" s="226">
        <f t="shared" si="113"/>
        <v>1700</v>
      </c>
      <c r="X1023" s="226">
        <f t="shared" si="109"/>
        <v>1070</v>
      </c>
      <c r="Y1023" s="226"/>
    </row>
    <row r="1024" spans="1:25" s="140" customFormat="1" ht="16.5" customHeight="1">
      <c r="A1024" s="136">
        <v>41808</v>
      </c>
      <c r="B1024" s="226">
        <v>14000</v>
      </c>
      <c r="C1024" s="5">
        <v>41814</v>
      </c>
      <c r="D1024" s="135">
        <v>1830</v>
      </c>
      <c r="E1024" s="135">
        <v>1710</v>
      </c>
      <c r="F1024" s="135">
        <f t="shared" si="110"/>
        <v>120</v>
      </c>
      <c r="G1024" s="139">
        <v>41745</v>
      </c>
      <c r="H1024" s="46">
        <v>2134.44</v>
      </c>
      <c r="I1024" s="46">
        <v>2248</v>
      </c>
      <c r="J1024" s="131">
        <v>2414.5174999999999</v>
      </c>
      <c r="K1024" s="138">
        <f t="shared" si="111"/>
        <v>1.1312182586533235</v>
      </c>
      <c r="L1024" s="138">
        <f t="shared" si="112"/>
        <v>1.0740736209964412</v>
      </c>
      <c r="Q1024" s="136">
        <v>41837</v>
      </c>
      <c r="R1024" s="137">
        <v>12.768000000000001</v>
      </c>
      <c r="S1024" s="136">
        <v>41795</v>
      </c>
      <c r="T1024" s="135">
        <v>13750</v>
      </c>
      <c r="U1024" s="135">
        <v>12100</v>
      </c>
      <c r="V1024" s="135">
        <v>12750</v>
      </c>
      <c r="W1024" s="226">
        <f t="shared" si="113"/>
        <v>1650</v>
      </c>
      <c r="X1024" s="226">
        <f t="shared" si="109"/>
        <v>1000</v>
      </c>
      <c r="Y1024" s="226"/>
    </row>
    <row r="1025" spans="1:25" s="140" customFormat="1" ht="16.5" customHeight="1">
      <c r="A1025" s="136">
        <v>41807</v>
      </c>
      <c r="B1025" s="226">
        <v>13900</v>
      </c>
      <c r="C1025" s="5">
        <v>41813</v>
      </c>
      <c r="D1025" s="135">
        <v>1815</v>
      </c>
      <c r="E1025" s="135">
        <v>1710</v>
      </c>
      <c r="F1025" s="135">
        <f t="shared" si="110"/>
        <v>105</v>
      </c>
      <c r="G1025" s="139">
        <v>41744</v>
      </c>
      <c r="H1025" s="46">
        <v>2111.9</v>
      </c>
      <c r="I1025" s="46">
        <v>2245</v>
      </c>
      <c r="J1025" s="131">
        <v>2418.4319999999998</v>
      </c>
      <c r="K1025" s="138">
        <f t="shared" si="111"/>
        <v>1.1451451299777451</v>
      </c>
      <c r="L1025" s="138">
        <f t="shared" si="112"/>
        <v>1.0772525612472159</v>
      </c>
      <c r="Q1025" s="136">
        <v>41836</v>
      </c>
      <c r="R1025" s="137">
        <v>12.776999999999999</v>
      </c>
      <c r="S1025" s="136">
        <v>41794</v>
      </c>
      <c r="T1025" s="135">
        <v>13700</v>
      </c>
      <c r="U1025" s="135">
        <v>12100</v>
      </c>
      <c r="V1025" s="135">
        <v>12800</v>
      </c>
      <c r="W1025" s="226">
        <f t="shared" si="113"/>
        <v>1600</v>
      </c>
      <c r="X1025" s="226">
        <f t="shared" si="109"/>
        <v>900</v>
      </c>
      <c r="Y1025" s="226"/>
    </row>
    <row r="1026" spans="1:25" s="140" customFormat="1" ht="16.5" customHeight="1">
      <c r="A1026" s="136">
        <v>41806</v>
      </c>
      <c r="B1026" s="226">
        <v>14000</v>
      </c>
      <c r="C1026" s="5">
        <v>41810</v>
      </c>
      <c r="D1026" s="135">
        <v>1800</v>
      </c>
      <c r="E1026" s="135">
        <v>1690</v>
      </c>
      <c r="F1026" s="135">
        <f t="shared" si="110"/>
        <v>110</v>
      </c>
      <c r="G1026" s="139">
        <v>41743</v>
      </c>
      <c r="H1026" s="46">
        <v>2097.1999999999998</v>
      </c>
      <c r="I1026" s="46">
        <v>2240</v>
      </c>
      <c r="J1026" s="131">
        <v>2403.1559999999999</v>
      </c>
      <c r="K1026" s="138">
        <f t="shared" si="111"/>
        <v>1.1458878504672898</v>
      </c>
      <c r="L1026" s="138">
        <f t="shared" si="112"/>
        <v>1.0728374999999999</v>
      </c>
      <c r="Q1026" s="136">
        <v>41835</v>
      </c>
      <c r="R1026" s="137">
        <v>12.721</v>
      </c>
      <c r="S1026" s="136">
        <v>41793</v>
      </c>
      <c r="T1026" s="135">
        <v>13700</v>
      </c>
      <c r="U1026" s="135">
        <v>12100</v>
      </c>
      <c r="V1026" s="135">
        <v>11800</v>
      </c>
      <c r="W1026" s="226">
        <f t="shared" si="113"/>
        <v>1600</v>
      </c>
      <c r="X1026" s="226">
        <f t="shared" si="109"/>
        <v>1900</v>
      </c>
      <c r="Y1026" s="226"/>
    </row>
    <row r="1027" spans="1:25" s="140" customFormat="1" ht="16.5" customHeight="1">
      <c r="A1027" s="136">
        <v>41803</v>
      </c>
      <c r="B1027" s="226">
        <v>13800</v>
      </c>
      <c r="C1027" s="5">
        <v>41809</v>
      </c>
      <c r="D1027" s="135">
        <v>1780</v>
      </c>
      <c r="E1027" s="135">
        <v>1660</v>
      </c>
      <c r="F1027" s="135">
        <f t="shared" si="110"/>
        <v>120</v>
      </c>
      <c r="G1027" s="139">
        <v>41740</v>
      </c>
      <c r="H1027" s="46">
        <v>2094.2599999999998</v>
      </c>
      <c r="I1027" s="46">
        <v>2248</v>
      </c>
      <c r="J1027" s="131">
        <v>2416.61</v>
      </c>
      <c r="K1027" s="138">
        <f t="shared" si="111"/>
        <v>1.153920716625443</v>
      </c>
      <c r="L1027" s="138">
        <f t="shared" si="112"/>
        <v>1.0750044483985766</v>
      </c>
      <c r="Q1027" s="136">
        <v>41834</v>
      </c>
      <c r="R1027" s="137">
        <v>12.739000000000001</v>
      </c>
      <c r="S1027" s="136">
        <v>41789</v>
      </c>
      <c r="T1027" s="135">
        <v>13750</v>
      </c>
      <c r="U1027" s="135">
        <v>12000</v>
      </c>
      <c r="V1027" s="135">
        <v>12825</v>
      </c>
      <c r="W1027" s="226">
        <f t="shared" si="113"/>
        <v>1750</v>
      </c>
      <c r="X1027" s="226">
        <f t="shared" si="109"/>
        <v>925</v>
      </c>
      <c r="Y1027" s="226"/>
    </row>
    <row r="1028" spans="1:25" s="140" customFormat="1" ht="16.5" customHeight="1">
      <c r="A1028" s="136">
        <v>41802</v>
      </c>
      <c r="B1028" s="226">
        <v>13900</v>
      </c>
      <c r="C1028" s="5">
        <v>41808</v>
      </c>
      <c r="D1028" s="135">
        <v>1760</v>
      </c>
      <c r="E1028" s="135">
        <v>1640</v>
      </c>
      <c r="F1028" s="135">
        <f t="shared" si="110"/>
        <v>120</v>
      </c>
      <c r="G1028" s="139">
        <v>41739</v>
      </c>
      <c r="H1028" s="46">
        <v>2113.8599999999997</v>
      </c>
      <c r="I1028" s="46">
        <v>2250</v>
      </c>
      <c r="J1028" s="131">
        <v>2433.5149999999999</v>
      </c>
      <c r="K1028" s="138">
        <f t="shared" si="111"/>
        <v>1.1512186237499173</v>
      </c>
      <c r="L1028" s="138">
        <f t="shared" si="112"/>
        <v>1.0815622222222221</v>
      </c>
      <c r="Q1028" s="136">
        <v>41831</v>
      </c>
      <c r="R1028" s="137">
        <v>12.750999999999999</v>
      </c>
      <c r="S1028" s="136">
        <v>41788</v>
      </c>
      <c r="T1028" s="135">
        <v>14000</v>
      </c>
      <c r="U1028" s="135">
        <v>12000</v>
      </c>
      <c r="V1028" s="135">
        <v>12850</v>
      </c>
      <c r="W1028" s="226">
        <f t="shared" si="113"/>
        <v>2000</v>
      </c>
      <c r="X1028" s="226">
        <f t="shared" si="109"/>
        <v>1150</v>
      </c>
      <c r="Y1028" s="226"/>
    </row>
    <row r="1029" spans="1:25" s="140" customFormat="1" ht="16.5" customHeight="1">
      <c r="A1029" s="136">
        <v>41801</v>
      </c>
      <c r="B1029" s="226">
        <v>13900</v>
      </c>
      <c r="C1029" s="5">
        <v>41807</v>
      </c>
      <c r="D1029" s="135">
        <v>1730</v>
      </c>
      <c r="E1029" s="135">
        <v>1620</v>
      </c>
      <c r="F1029" s="135">
        <f t="shared" si="110"/>
        <v>110</v>
      </c>
      <c r="G1029" s="139">
        <v>41738</v>
      </c>
      <c r="H1029" s="46">
        <v>2168.7400000000002</v>
      </c>
      <c r="I1029" s="46">
        <v>2266</v>
      </c>
      <c r="J1029" s="131">
        <v>2471.9225000000001</v>
      </c>
      <c r="K1029" s="138">
        <f t="shared" si="111"/>
        <v>1.1397966100131873</v>
      </c>
      <c r="L1029" s="138">
        <f t="shared" si="112"/>
        <v>1.0908748896734335</v>
      </c>
      <c r="Q1029" s="136">
        <v>41830</v>
      </c>
      <c r="R1029" s="137">
        <v>12.776999999999999</v>
      </c>
      <c r="S1029" s="136">
        <v>41787</v>
      </c>
      <c r="T1029" s="135">
        <v>14000</v>
      </c>
      <c r="U1029" s="135">
        <v>11900</v>
      </c>
      <c r="V1029" s="135">
        <v>12800</v>
      </c>
      <c r="W1029" s="226">
        <f t="shared" si="113"/>
        <v>2100</v>
      </c>
      <c r="X1029" s="226">
        <f t="shared" si="109"/>
        <v>1200</v>
      </c>
      <c r="Y1029" s="226"/>
    </row>
    <row r="1030" spans="1:25" s="140" customFormat="1" ht="16.5" customHeight="1">
      <c r="A1030" s="136">
        <v>41800</v>
      </c>
      <c r="B1030" s="226">
        <v>13800</v>
      </c>
      <c r="C1030" s="5">
        <v>41806</v>
      </c>
      <c r="D1030" s="135">
        <v>1730</v>
      </c>
      <c r="E1030" s="135">
        <v>1620</v>
      </c>
      <c r="F1030" s="135">
        <f t="shared" si="110"/>
        <v>110</v>
      </c>
      <c r="G1030" s="139">
        <v>41737</v>
      </c>
      <c r="H1030" s="46">
        <v>2208.92</v>
      </c>
      <c r="I1030" s="46">
        <v>2270</v>
      </c>
      <c r="J1030" s="131">
        <v>2541.2429999999999</v>
      </c>
      <c r="K1030" s="138">
        <f t="shared" si="111"/>
        <v>1.1504459192727667</v>
      </c>
      <c r="L1030" s="138">
        <f t="shared" si="112"/>
        <v>1.119490308370044</v>
      </c>
      <c r="Q1030" s="136">
        <v>41829</v>
      </c>
      <c r="R1030" s="137">
        <v>12.858000000000001</v>
      </c>
      <c r="S1030" s="136">
        <v>41786</v>
      </c>
      <c r="T1030" s="135">
        <v>14150</v>
      </c>
      <c r="U1030" s="135">
        <v>11900</v>
      </c>
      <c r="V1030" s="135">
        <v>12800</v>
      </c>
      <c r="W1030" s="226">
        <f t="shared" si="113"/>
        <v>2250</v>
      </c>
      <c r="X1030" s="226">
        <f t="shared" si="109"/>
        <v>1350</v>
      </c>
      <c r="Y1030" s="226"/>
    </row>
    <row r="1031" spans="1:25" s="140" customFormat="1" ht="16.5" customHeight="1">
      <c r="A1031" s="136">
        <v>41799</v>
      </c>
      <c r="B1031" s="226">
        <v>13900</v>
      </c>
      <c r="C1031" s="5">
        <v>41803</v>
      </c>
      <c r="D1031" s="135">
        <v>1740</v>
      </c>
      <c r="E1031" s="135">
        <v>1640</v>
      </c>
      <c r="F1031" s="135">
        <f t="shared" si="110"/>
        <v>100</v>
      </c>
      <c r="G1031" s="139">
        <v>41733</v>
      </c>
      <c r="H1031" s="46">
        <v>2164.0700000000002</v>
      </c>
      <c r="I1031" s="46">
        <v>2265</v>
      </c>
      <c r="J1031" s="131">
        <v>2487.4500000000003</v>
      </c>
      <c r="K1031" s="138">
        <f t="shared" si="111"/>
        <v>1.14943139547242</v>
      </c>
      <c r="L1031" s="138">
        <f t="shared" si="112"/>
        <v>1.0982119205298015</v>
      </c>
      <c r="Q1031" s="136">
        <v>41828</v>
      </c>
      <c r="R1031" s="137">
        <v>12.83</v>
      </c>
      <c r="S1031" s="136">
        <v>41785</v>
      </c>
      <c r="T1031" s="135">
        <v>14250</v>
      </c>
      <c r="U1031" s="135">
        <v>11850</v>
      </c>
      <c r="V1031" s="135">
        <v>12750</v>
      </c>
      <c r="W1031" s="226">
        <f t="shared" si="113"/>
        <v>2400</v>
      </c>
      <c r="X1031" s="226">
        <f t="shared" si="109"/>
        <v>1500</v>
      </c>
      <c r="Y1031" s="226"/>
    </row>
    <row r="1032" spans="1:25" s="140" customFormat="1" ht="16.5" customHeight="1">
      <c r="A1032" s="136">
        <v>41796</v>
      </c>
      <c r="B1032" s="226">
        <v>13800</v>
      </c>
      <c r="C1032" s="5">
        <v>41802</v>
      </c>
      <c r="D1032" s="135">
        <v>1730</v>
      </c>
      <c r="E1032" s="135">
        <v>1630</v>
      </c>
      <c r="F1032" s="135">
        <f t="shared" si="110"/>
        <v>100</v>
      </c>
      <c r="G1032" s="139">
        <v>41732</v>
      </c>
      <c r="H1032" s="46">
        <v>2137.9199999999996</v>
      </c>
      <c r="I1032" s="46">
        <v>2230</v>
      </c>
      <c r="J1032" s="131">
        <v>2483.4250000000002</v>
      </c>
      <c r="K1032" s="138">
        <f t="shared" si="111"/>
        <v>1.161608011525221</v>
      </c>
      <c r="L1032" s="138">
        <f t="shared" si="112"/>
        <v>1.1136434977578475</v>
      </c>
      <c r="Q1032" s="136">
        <v>41827</v>
      </c>
      <c r="R1032" s="137">
        <v>12.666</v>
      </c>
      <c r="S1032" s="136">
        <v>41782</v>
      </c>
      <c r="T1032" s="135">
        <v>13900</v>
      </c>
      <c r="U1032" s="135">
        <v>11800</v>
      </c>
      <c r="V1032" s="135">
        <v>12700</v>
      </c>
      <c r="W1032" s="226">
        <f t="shared" si="113"/>
        <v>2100</v>
      </c>
      <c r="X1032" s="226">
        <f t="shared" si="109"/>
        <v>1200</v>
      </c>
      <c r="Y1032" s="226"/>
    </row>
    <row r="1033" spans="1:25" s="140" customFormat="1" ht="16.5" customHeight="1">
      <c r="A1033" s="136">
        <v>41795</v>
      </c>
      <c r="B1033" s="226">
        <v>13750</v>
      </c>
      <c r="C1033" s="5">
        <v>41801</v>
      </c>
      <c r="D1033" s="135">
        <v>1740</v>
      </c>
      <c r="E1033" s="135">
        <v>1640</v>
      </c>
      <c r="F1033" s="135">
        <f t="shared" si="110"/>
        <v>100</v>
      </c>
      <c r="G1033" s="139">
        <v>41731</v>
      </c>
      <c r="H1033" s="46">
        <v>2176.3199999999997</v>
      </c>
      <c r="I1033" s="46">
        <v>2285</v>
      </c>
      <c r="J1033" s="131">
        <v>2501.8829999999998</v>
      </c>
      <c r="K1033" s="138">
        <f t="shared" si="111"/>
        <v>1.1495933502426114</v>
      </c>
      <c r="L1033" s="138">
        <f t="shared" si="112"/>
        <v>1.0949159737417942</v>
      </c>
      <c r="Q1033" s="136">
        <v>41824</v>
      </c>
      <c r="R1033" s="137">
        <v>12.641</v>
      </c>
      <c r="S1033" s="136">
        <v>41781</v>
      </c>
      <c r="T1033" s="135">
        <v>14000</v>
      </c>
      <c r="U1033" s="135">
        <v>11750</v>
      </c>
      <c r="V1033" s="135">
        <v>12650</v>
      </c>
      <c r="W1033" s="226">
        <f t="shared" si="113"/>
        <v>2250</v>
      </c>
      <c r="X1033" s="226">
        <f t="shared" si="109"/>
        <v>1350</v>
      </c>
      <c r="Y1033" s="226"/>
    </row>
    <row r="1034" spans="1:25" s="140" customFormat="1" ht="16.5" customHeight="1">
      <c r="A1034" s="136">
        <v>41794</v>
      </c>
      <c r="B1034" s="226">
        <v>13700</v>
      </c>
      <c r="C1034" s="5">
        <v>41800</v>
      </c>
      <c r="D1034" s="135">
        <v>1730</v>
      </c>
      <c r="E1034" s="135">
        <v>1630</v>
      </c>
      <c r="F1034" s="135">
        <f t="shared" si="110"/>
        <v>100</v>
      </c>
      <c r="G1034" s="139">
        <v>41730</v>
      </c>
      <c r="H1034" s="46">
        <v>2251.1999999999998</v>
      </c>
      <c r="I1034" s="46">
        <v>2331</v>
      </c>
      <c r="J1034" s="131">
        <v>2542.9634999999998</v>
      </c>
      <c r="K1034" s="138">
        <f t="shared" si="111"/>
        <v>1.1296035447761195</v>
      </c>
      <c r="L1034" s="138">
        <f t="shared" si="112"/>
        <v>1.0909324324324323</v>
      </c>
      <c r="Q1034" s="136">
        <v>41823</v>
      </c>
      <c r="R1034" s="137">
        <v>12.670999999999999</v>
      </c>
      <c r="S1034" s="136">
        <v>41780</v>
      </c>
      <c r="T1034" s="135">
        <v>14100</v>
      </c>
      <c r="U1034" s="135">
        <v>11750</v>
      </c>
      <c r="V1034" s="135">
        <v>12650</v>
      </c>
      <c r="W1034" s="226">
        <f t="shared" si="113"/>
        <v>2350</v>
      </c>
      <c r="X1034" s="226">
        <f t="shared" si="109"/>
        <v>1450</v>
      </c>
      <c r="Y1034" s="226"/>
    </row>
    <row r="1035" spans="1:25" s="140" customFormat="1" ht="16.5" customHeight="1">
      <c r="A1035" s="136">
        <v>41793</v>
      </c>
      <c r="B1035" s="226">
        <v>13700</v>
      </c>
      <c r="C1035" s="5">
        <v>41799</v>
      </c>
      <c r="D1035" s="135">
        <v>1730</v>
      </c>
      <c r="E1035" s="135">
        <v>1630</v>
      </c>
      <c r="F1035" s="135">
        <f t="shared" si="110"/>
        <v>100</v>
      </c>
      <c r="G1035" s="139">
        <v>41729</v>
      </c>
      <c r="H1035" s="46">
        <v>2262.04</v>
      </c>
      <c r="I1035" s="46">
        <v>2358</v>
      </c>
      <c r="J1035" s="131">
        <v>2531.7959999999998</v>
      </c>
      <c r="K1035" s="138">
        <f t="shared" si="111"/>
        <v>1.1192534172693673</v>
      </c>
      <c r="L1035" s="138">
        <f t="shared" si="112"/>
        <v>1.073704834605598</v>
      </c>
      <c r="Q1035" s="136">
        <v>41822</v>
      </c>
      <c r="R1035" s="137">
        <v>12.641</v>
      </c>
      <c r="S1035" s="136">
        <v>41779</v>
      </c>
      <c r="T1035" s="135">
        <v>14000</v>
      </c>
      <c r="U1035" s="135">
        <v>11750</v>
      </c>
      <c r="V1035" s="135">
        <v>12650</v>
      </c>
      <c r="W1035" s="226">
        <f t="shared" si="113"/>
        <v>2250</v>
      </c>
      <c r="X1035" s="226">
        <f t="shared" si="109"/>
        <v>1350</v>
      </c>
      <c r="Y1035" s="226"/>
    </row>
    <row r="1036" spans="1:25" s="140" customFormat="1" ht="16.5" customHeight="1">
      <c r="A1036" s="136">
        <v>41789</v>
      </c>
      <c r="B1036" s="226">
        <v>13750</v>
      </c>
      <c r="C1036" s="5">
        <v>41796</v>
      </c>
      <c r="D1036" s="135">
        <v>1730</v>
      </c>
      <c r="E1036" s="135">
        <v>1630</v>
      </c>
      <c r="F1036" s="135">
        <f t="shared" si="110"/>
        <v>100</v>
      </c>
      <c r="G1036" s="139">
        <v>41726</v>
      </c>
      <c r="H1036" s="46">
        <v>2264.9500000000003</v>
      </c>
      <c r="I1036" s="46">
        <v>2336.9999999999995</v>
      </c>
      <c r="J1036" s="131">
        <v>2524.48</v>
      </c>
      <c r="K1036" s="138">
        <f t="shared" si="111"/>
        <v>1.114585310934016</v>
      </c>
      <c r="L1036" s="138">
        <f t="shared" si="112"/>
        <v>1.080222507488233</v>
      </c>
      <c r="Q1036" s="136">
        <v>41821</v>
      </c>
      <c r="R1036" s="137">
        <v>12.493</v>
      </c>
      <c r="S1036" s="136">
        <v>41778</v>
      </c>
      <c r="T1036" s="135">
        <v>13500</v>
      </c>
      <c r="U1036" s="135">
        <v>11700</v>
      </c>
      <c r="V1036" s="135">
        <v>12600</v>
      </c>
      <c r="W1036" s="226">
        <f t="shared" si="113"/>
        <v>1800</v>
      </c>
      <c r="X1036" s="226">
        <f t="shared" si="109"/>
        <v>900</v>
      </c>
      <c r="Y1036" s="226"/>
    </row>
    <row r="1037" spans="1:25" s="140" customFormat="1" ht="16.5" customHeight="1">
      <c r="A1037" s="136">
        <v>41788</v>
      </c>
      <c r="B1037" s="226">
        <v>14000</v>
      </c>
      <c r="C1037" s="5">
        <v>41795</v>
      </c>
      <c r="D1037" s="135">
        <v>1730</v>
      </c>
      <c r="E1037" s="135">
        <v>1630</v>
      </c>
      <c r="F1037" s="135">
        <f t="shared" si="110"/>
        <v>100</v>
      </c>
      <c r="G1037" s="139">
        <v>41725</v>
      </c>
      <c r="H1037" s="46">
        <v>2321.62</v>
      </c>
      <c r="I1037" s="46">
        <v>2295</v>
      </c>
      <c r="J1037" s="131">
        <v>2475.375</v>
      </c>
      <c r="K1037" s="138">
        <f t="shared" si="111"/>
        <v>1.0662274618585299</v>
      </c>
      <c r="L1037" s="138">
        <f t="shared" si="112"/>
        <v>1.07859477124183</v>
      </c>
      <c r="Q1037" s="136">
        <v>41820</v>
      </c>
      <c r="R1037" s="137">
        <v>12.465</v>
      </c>
      <c r="S1037" s="136">
        <v>41775</v>
      </c>
      <c r="T1037" s="135">
        <v>13650</v>
      </c>
      <c r="U1037" s="135">
        <v>11750</v>
      </c>
      <c r="V1037" s="135">
        <v>12600</v>
      </c>
      <c r="W1037" s="226">
        <f t="shared" si="113"/>
        <v>1900</v>
      </c>
      <c r="X1037" s="226">
        <f t="shared" si="109"/>
        <v>1050</v>
      </c>
      <c r="Y1037" s="226"/>
    </row>
    <row r="1038" spans="1:25" s="140" customFormat="1" ht="16.5" customHeight="1">
      <c r="A1038" s="136">
        <v>41787</v>
      </c>
      <c r="B1038" s="226">
        <v>14000</v>
      </c>
      <c r="C1038" s="5">
        <v>41794</v>
      </c>
      <c r="D1038" s="135">
        <v>1725</v>
      </c>
      <c r="E1038" s="135">
        <v>1630</v>
      </c>
      <c r="F1038" s="135">
        <f t="shared" si="110"/>
        <v>95</v>
      </c>
      <c r="G1038" s="139">
        <v>41724</v>
      </c>
      <c r="H1038" s="46">
        <v>2328.48</v>
      </c>
      <c r="I1038" s="46">
        <v>2296.9999999999995</v>
      </c>
      <c r="J1038" s="131">
        <v>2498.7200000000003</v>
      </c>
      <c r="K1038" s="138">
        <f t="shared" si="111"/>
        <v>1.0731120731120731</v>
      </c>
      <c r="L1038" s="138">
        <f t="shared" si="112"/>
        <v>1.0878188942098392</v>
      </c>
      <c r="Q1038" s="136">
        <v>41817</v>
      </c>
      <c r="R1038" s="137">
        <v>12.425000000000001</v>
      </c>
      <c r="S1038" s="136">
        <v>41774</v>
      </c>
      <c r="T1038" s="135">
        <v>13750</v>
      </c>
      <c r="U1038" s="135">
        <v>11750</v>
      </c>
      <c r="V1038" s="135">
        <v>12650</v>
      </c>
      <c r="W1038" s="226">
        <f t="shared" si="113"/>
        <v>2000</v>
      </c>
      <c r="X1038" s="226">
        <f t="shared" si="109"/>
        <v>1100</v>
      </c>
      <c r="Y1038" s="226"/>
    </row>
    <row r="1039" spans="1:25" s="140" customFormat="1" ht="16.5" customHeight="1">
      <c r="A1039" s="136">
        <v>41786</v>
      </c>
      <c r="B1039" s="226">
        <v>14150</v>
      </c>
      <c r="C1039" s="5">
        <v>41793</v>
      </c>
      <c r="D1039" s="135">
        <v>1725</v>
      </c>
      <c r="E1039" s="135">
        <v>1630</v>
      </c>
      <c r="F1039" s="135">
        <f t="shared" si="110"/>
        <v>95</v>
      </c>
      <c r="G1039" s="139">
        <v>41723</v>
      </c>
      <c r="H1039" s="46">
        <v>2323.58</v>
      </c>
      <c r="I1039" s="46">
        <v>2325</v>
      </c>
      <c r="J1039" s="131">
        <v>2500.212</v>
      </c>
      <c r="K1039" s="138">
        <f t="shared" si="111"/>
        <v>1.0760171803854397</v>
      </c>
      <c r="L1039" s="138">
        <f t="shared" si="112"/>
        <v>1.0753600000000001</v>
      </c>
      <c r="Q1039" s="136">
        <v>41816</v>
      </c>
      <c r="R1039" s="137">
        <v>12.359</v>
      </c>
      <c r="S1039" s="136">
        <v>41773</v>
      </c>
      <c r="T1039" s="135">
        <v>13650</v>
      </c>
      <c r="U1039" s="135">
        <v>11750</v>
      </c>
      <c r="V1039" s="135">
        <v>12650</v>
      </c>
      <c r="W1039" s="226">
        <f t="shared" si="113"/>
        <v>1900</v>
      </c>
      <c r="X1039" s="226">
        <f t="shared" si="109"/>
        <v>1000</v>
      </c>
      <c r="Y1039" s="226"/>
    </row>
    <row r="1040" spans="1:25" s="140" customFormat="1" ht="16.5" customHeight="1">
      <c r="A1040" s="136">
        <v>41785</v>
      </c>
      <c r="B1040" s="226">
        <v>14250</v>
      </c>
      <c r="C1040" s="5">
        <v>41789</v>
      </c>
      <c r="D1040" s="135">
        <v>1770</v>
      </c>
      <c r="E1040" s="135">
        <v>1630</v>
      </c>
      <c r="F1040" s="135">
        <f t="shared" si="110"/>
        <v>140</v>
      </c>
      <c r="G1040" s="139">
        <v>41722</v>
      </c>
      <c r="H1040" s="46">
        <v>2273.6</v>
      </c>
      <c r="I1040" s="46">
        <v>2305</v>
      </c>
      <c r="J1040" s="131">
        <v>2456.5079999999998</v>
      </c>
      <c r="K1040" s="138">
        <f t="shared" si="111"/>
        <v>1.0804486277269527</v>
      </c>
      <c r="L1040" s="138">
        <f t="shared" si="112"/>
        <v>1.0657301518438178</v>
      </c>
      <c r="Q1040" s="136">
        <v>41815</v>
      </c>
      <c r="R1040" s="137">
        <v>12.352</v>
      </c>
      <c r="S1040" s="136">
        <v>41772</v>
      </c>
      <c r="T1040" s="135">
        <v>13650</v>
      </c>
      <c r="U1040" s="135">
        <v>11800</v>
      </c>
      <c r="V1040" s="135">
        <v>12650</v>
      </c>
      <c r="W1040" s="226">
        <f t="shared" si="113"/>
        <v>1850</v>
      </c>
      <c r="X1040" s="226">
        <f t="shared" si="109"/>
        <v>1000</v>
      </c>
      <c r="Y1040" s="226"/>
    </row>
    <row r="1041" spans="1:25" s="140" customFormat="1" ht="16.5" customHeight="1">
      <c r="A1041" s="136">
        <v>41782</v>
      </c>
      <c r="B1041" s="226">
        <v>13900</v>
      </c>
      <c r="C1041" s="5">
        <v>41788</v>
      </c>
      <c r="D1041" s="135">
        <v>1775</v>
      </c>
      <c r="E1041" s="135">
        <v>1640</v>
      </c>
      <c r="F1041" s="135">
        <f t="shared" si="110"/>
        <v>135</v>
      </c>
      <c r="G1041" s="139">
        <v>41718</v>
      </c>
      <c r="H1041" s="46">
        <v>2300.06</v>
      </c>
      <c r="I1041" s="46">
        <v>2285</v>
      </c>
      <c r="J1041" s="131">
        <v>2437.105</v>
      </c>
      <c r="K1041" s="138">
        <f t="shared" si="111"/>
        <v>1.0595832282636106</v>
      </c>
      <c r="L1041" s="138">
        <f t="shared" si="112"/>
        <v>1.0665667396061269</v>
      </c>
      <c r="Q1041" s="136">
        <v>41814</v>
      </c>
      <c r="R1041" s="137">
        <v>12.305999999999999</v>
      </c>
      <c r="S1041" s="136">
        <v>41771</v>
      </c>
      <c r="T1041" s="135">
        <v>13600</v>
      </c>
      <c r="U1041" s="135">
        <v>11800</v>
      </c>
      <c r="V1041" s="135">
        <v>12650</v>
      </c>
      <c r="W1041" s="226">
        <f t="shared" si="113"/>
        <v>1800</v>
      </c>
      <c r="X1041" s="226">
        <f t="shared" si="109"/>
        <v>950</v>
      </c>
      <c r="Y1041" s="226"/>
    </row>
    <row r="1042" spans="1:25" s="140" customFormat="1" ht="16.5" customHeight="1">
      <c r="A1042" s="136">
        <v>41781</v>
      </c>
      <c r="B1042" s="226">
        <v>14000</v>
      </c>
      <c r="C1042" s="5">
        <v>41787</v>
      </c>
      <c r="D1042" s="135">
        <v>1810</v>
      </c>
      <c r="E1042" s="135">
        <v>1660</v>
      </c>
      <c r="F1042" s="135">
        <f t="shared" si="110"/>
        <v>150</v>
      </c>
      <c r="G1042" s="139">
        <v>41717</v>
      </c>
      <c r="H1042" s="46">
        <v>2304.96</v>
      </c>
      <c r="I1042" s="46">
        <v>2299</v>
      </c>
      <c r="J1042" s="131">
        <v>2462.9639999999999</v>
      </c>
      <c r="K1042" s="138">
        <f t="shared" si="111"/>
        <v>1.0685495626822157</v>
      </c>
      <c r="L1042" s="138">
        <f t="shared" si="112"/>
        <v>1.0713197042192257</v>
      </c>
      <c r="Q1042" s="136">
        <v>41813</v>
      </c>
      <c r="R1042" s="137">
        <v>12.281000000000001</v>
      </c>
      <c r="S1042" s="136">
        <v>41768</v>
      </c>
      <c r="T1042" s="135">
        <v>13500</v>
      </c>
      <c r="U1042" s="135">
        <v>11800</v>
      </c>
      <c r="V1042" s="135">
        <v>12700</v>
      </c>
      <c r="W1042" s="226">
        <f t="shared" si="113"/>
        <v>1700</v>
      </c>
      <c r="X1042" s="226">
        <f t="shared" ref="X1042:X1053" si="114">T1042-V1042</f>
        <v>800</v>
      </c>
      <c r="Y1042" s="226"/>
    </row>
    <row r="1043" spans="1:25" s="140" customFormat="1" ht="16.5" customHeight="1">
      <c r="A1043" s="136">
        <v>41780</v>
      </c>
      <c r="B1043" s="226">
        <v>14100</v>
      </c>
      <c r="C1043" s="5">
        <v>41786</v>
      </c>
      <c r="D1043" s="135">
        <v>1810</v>
      </c>
      <c r="E1043" s="135">
        <v>1660</v>
      </c>
      <c r="F1043" s="135">
        <f t="shared" si="110"/>
        <v>150</v>
      </c>
      <c r="G1043" s="139">
        <v>41716</v>
      </c>
      <c r="H1043" s="46">
        <v>2312.64</v>
      </c>
      <c r="I1043" s="46">
        <v>2289</v>
      </c>
      <c r="J1043" s="131">
        <v>2408.7725</v>
      </c>
      <c r="K1043" s="138">
        <f t="shared" si="111"/>
        <v>1.041568294243808</v>
      </c>
      <c r="L1043" s="138">
        <f t="shared" si="112"/>
        <v>1.0523252512013981</v>
      </c>
      <c r="Q1043" s="136">
        <v>41810</v>
      </c>
      <c r="R1043" s="137">
        <v>12.151</v>
      </c>
      <c r="S1043" s="136">
        <v>41767</v>
      </c>
      <c r="T1043" s="135">
        <v>13550</v>
      </c>
      <c r="U1043" s="135">
        <v>11900</v>
      </c>
      <c r="V1043" s="135">
        <v>12725</v>
      </c>
      <c r="W1043" s="226">
        <f t="shared" si="113"/>
        <v>1650</v>
      </c>
      <c r="X1043" s="226">
        <f t="shared" si="114"/>
        <v>825</v>
      </c>
      <c r="Y1043" s="226"/>
    </row>
    <row r="1044" spans="1:25" s="140" customFormat="1" ht="16.5" customHeight="1">
      <c r="A1044" s="136">
        <v>41779</v>
      </c>
      <c r="B1044" s="226">
        <v>14000</v>
      </c>
      <c r="C1044" s="5">
        <v>41785</v>
      </c>
      <c r="D1044" s="135">
        <v>1810</v>
      </c>
      <c r="E1044" s="135">
        <v>1660</v>
      </c>
      <c r="F1044" s="135">
        <f t="shared" ref="F1044:F1107" si="115">D1044-E1044</f>
        <v>150</v>
      </c>
      <c r="G1044" s="139">
        <v>41715</v>
      </c>
      <c r="H1044" s="46">
        <v>2296.14</v>
      </c>
      <c r="I1044" s="46">
        <v>2295</v>
      </c>
      <c r="J1044" s="131">
        <v>2424.5729999999999</v>
      </c>
      <c r="K1044" s="138">
        <f t="shared" si="111"/>
        <v>1.0559343071415506</v>
      </c>
      <c r="L1044" s="138">
        <f t="shared" si="112"/>
        <v>1.0564588235294117</v>
      </c>
      <c r="Q1044" s="136">
        <v>41809</v>
      </c>
      <c r="R1044" s="137">
        <v>12.162000000000001</v>
      </c>
      <c r="S1044" s="136">
        <v>41766</v>
      </c>
      <c r="T1044" s="135">
        <v>13550</v>
      </c>
      <c r="U1044" s="135">
        <v>11900</v>
      </c>
      <c r="V1044" s="135">
        <v>12750</v>
      </c>
      <c r="W1044" s="226">
        <f t="shared" si="113"/>
        <v>1650</v>
      </c>
      <c r="X1044" s="226">
        <f t="shared" si="114"/>
        <v>800</v>
      </c>
      <c r="Y1044" s="226"/>
    </row>
    <row r="1045" spans="1:25" s="140" customFormat="1" ht="16.5" customHeight="1">
      <c r="A1045" s="136">
        <v>41778</v>
      </c>
      <c r="B1045" s="226">
        <v>13500</v>
      </c>
      <c r="C1045" s="5">
        <v>41782</v>
      </c>
      <c r="D1045" s="135">
        <v>1800</v>
      </c>
      <c r="E1045" s="135">
        <v>1630</v>
      </c>
      <c r="F1045" s="135">
        <f t="shared" si="115"/>
        <v>170</v>
      </c>
      <c r="G1045" s="139">
        <v>41712</v>
      </c>
      <c r="H1045" s="46">
        <v>2377.98</v>
      </c>
      <c r="I1045" s="46">
        <v>2332</v>
      </c>
      <c r="J1045" s="131">
        <v>2559.3240000000001</v>
      </c>
      <c r="K1045" s="138">
        <f t="shared" si="111"/>
        <v>1.0762596825877426</v>
      </c>
      <c r="L1045" s="138">
        <f t="shared" si="112"/>
        <v>1.0974802744425387</v>
      </c>
      <c r="Q1045" s="136">
        <v>41808</v>
      </c>
      <c r="R1045" s="137">
        <v>12.195</v>
      </c>
      <c r="S1045" s="136">
        <v>41765</v>
      </c>
      <c r="T1045" s="135">
        <v>13900</v>
      </c>
      <c r="U1045" s="135">
        <v>11900</v>
      </c>
      <c r="V1045" s="135">
        <v>12800</v>
      </c>
      <c r="W1045" s="226">
        <f t="shared" si="113"/>
        <v>2000</v>
      </c>
      <c r="X1045" s="226">
        <f t="shared" si="114"/>
        <v>1100</v>
      </c>
      <c r="Y1045" s="226"/>
    </row>
    <row r="1046" spans="1:25" s="140" customFormat="1" ht="16.5" customHeight="1">
      <c r="A1046" s="136">
        <v>41775</v>
      </c>
      <c r="B1046" s="226">
        <v>13650</v>
      </c>
      <c r="C1046" s="5">
        <v>41781</v>
      </c>
      <c r="D1046" s="135">
        <v>1800</v>
      </c>
      <c r="E1046" s="135">
        <v>1630</v>
      </c>
      <c r="F1046" s="135">
        <f t="shared" si="115"/>
        <v>170</v>
      </c>
      <c r="G1046" s="139">
        <v>41711</v>
      </c>
      <c r="H1046" s="46">
        <v>2352.98</v>
      </c>
      <c r="I1046" s="46">
        <v>2320.9999999999995</v>
      </c>
      <c r="J1046" s="131">
        <v>2581.92</v>
      </c>
      <c r="K1046" s="138">
        <f t="shared" si="111"/>
        <v>1.0972978945847394</v>
      </c>
      <c r="L1046" s="138">
        <f t="shared" si="112"/>
        <v>1.1124170616113747</v>
      </c>
      <c r="Q1046" s="136">
        <v>41807</v>
      </c>
      <c r="R1046" s="137">
        <v>12.196999999999999</v>
      </c>
      <c r="S1046" s="136">
        <v>41764</v>
      </c>
      <c r="T1046" s="135">
        <v>13900</v>
      </c>
      <c r="U1046" s="135">
        <v>11900</v>
      </c>
      <c r="V1046" s="135">
        <v>12800</v>
      </c>
      <c r="W1046" s="226">
        <f t="shared" si="113"/>
        <v>2000</v>
      </c>
      <c r="X1046" s="226">
        <f t="shared" si="114"/>
        <v>1100</v>
      </c>
      <c r="Y1046" s="226"/>
    </row>
    <row r="1047" spans="1:25" s="140" customFormat="1" ht="16.5" customHeight="1">
      <c r="A1047" s="136">
        <v>41774</v>
      </c>
      <c r="B1047" s="226">
        <v>13750</v>
      </c>
      <c r="C1047" s="5">
        <v>41780</v>
      </c>
      <c r="D1047" s="135">
        <v>1800</v>
      </c>
      <c r="E1047" s="135">
        <v>1640</v>
      </c>
      <c r="F1047" s="135">
        <f t="shared" si="115"/>
        <v>160</v>
      </c>
      <c r="G1047" s="139">
        <v>41710</v>
      </c>
      <c r="H1047" s="46">
        <v>2330.9100000000003</v>
      </c>
      <c r="I1047" s="46">
        <v>2298</v>
      </c>
      <c r="J1047" s="131">
        <v>2564.9655000000002</v>
      </c>
      <c r="K1047" s="138">
        <f t="shared" si="111"/>
        <v>1.1004137868900987</v>
      </c>
      <c r="L1047" s="138">
        <f t="shared" si="112"/>
        <v>1.1161729765013055</v>
      </c>
      <c r="Q1047" s="136">
        <v>41806</v>
      </c>
      <c r="R1047" s="137">
        <v>11.964</v>
      </c>
      <c r="S1047" s="136">
        <v>41763</v>
      </c>
      <c r="T1047" s="135">
        <v>13950</v>
      </c>
      <c r="U1047" s="135">
        <v>11900</v>
      </c>
      <c r="V1047" s="135">
        <v>12750</v>
      </c>
      <c r="W1047" s="226">
        <f t="shared" si="113"/>
        <v>2050</v>
      </c>
      <c r="X1047" s="226">
        <f t="shared" si="114"/>
        <v>1200</v>
      </c>
      <c r="Y1047" s="226"/>
    </row>
    <row r="1048" spans="1:25" s="140" customFormat="1" ht="16.5" customHeight="1">
      <c r="A1048" s="136">
        <v>41773</v>
      </c>
      <c r="B1048" s="226">
        <v>13650</v>
      </c>
      <c r="C1048" s="5">
        <v>41779</v>
      </c>
      <c r="D1048" s="135">
        <v>1810</v>
      </c>
      <c r="E1048" s="135">
        <v>1660</v>
      </c>
      <c r="F1048" s="135">
        <f t="shared" si="115"/>
        <v>150</v>
      </c>
      <c r="G1048" s="139">
        <v>41709</v>
      </c>
      <c r="H1048" s="46">
        <v>2279.5</v>
      </c>
      <c r="I1048" s="46">
        <v>2240</v>
      </c>
      <c r="J1048" s="131">
        <v>2478.5234999999998</v>
      </c>
      <c r="K1048" s="138">
        <f t="shared" si="111"/>
        <v>1.0873101557359068</v>
      </c>
      <c r="L1048" s="138">
        <f t="shared" si="112"/>
        <v>1.1064837053571428</v>
      </c>
      <c r="Q1048" s="136">
        <v>41803</v>
      </c>
      <c r="R1048" s="137">
        <v>11.936999999999999</v>
      </c>
      <c r="S1048" s="136">
        <v>41759</v>
      </c>
      <c r="T1048" s="135">
        <v>13950</v>
      </c>
      <c r="U1048" s="135">
        <v>11900</v>
      </c>
      <c r="V1048" s="135">
        <v>12700</v>
      </c>
      <c r="W1048" s="226">
        <f t="shared" si="113"/>
        <v>2050</v>
      </c>
      <c r="X1048" s="226">
        <f t="shared" si="114"/>
        <v>1250</v>
      </c>
      <c r="Y1048" s="226"/>
    </row>
    <row r="1049" spans="1:25" s="140" customFormat="1" ht="16.5" customHeight="1">
      <c r="A1049" s="136">
        <v>41772</v>
      </c>
      <c r="B1049" s="226">
        <v>13650</v>
      </c>
      <c r="C1049" s="5">
        <v>41778</v>
      </c>
      <c r="D1049" s="135">
        <v>1810</v>
      </c>
      <c r="E1049" s="135">
        <v>1660</v>
      </c>
      <c r="F1049" s="135">
        <f t="shared" si="115"/>
        <v>150</v>
      </c>
      <c r="G1049" s="139">
        <v>41708</v>
      </c>
      <c r="H1049" s="46">
        <v>2176.6800000000003</v>
      </c>
      <c r="I1049" s="46">
        <v>2210</v>
      </c>
      <c r="J1049" s="131">
        <v>2356.3485000000001</v>
      </c>
      <c r="K1049" s="138">
        <f t="shared" si="111"/>
        <v>1.0825424499696785</v>
      </c>
      <c r="L1049" s="138">
        <f t="shared" si="112"/>
        <v>1.0662210407239818</v>
      </c>
      <c r="Q1049" s="136">
        <v>41802</v>
      </c>
      <c r="R1049" s="137">
        <v>12.009</v>
      </c>
      <c r="S1049" s="136">
        <v>41758</v>
      </c>
      <c r="T1049" s="135">
        <v>14150</v>
      </c>
      <c r="U1049" s="135">
        <v>11700</v>
      </c>
      <c r="V1049" s="135">
        <v>12480</v>
      </c>
      <c r="W1049" s="226">
        <f t="shared" si="113"/>
        <v>2450</v>
      </c>
      <c r="X1049" s="226">
        <f t="shared" si="114"/>
        <v>1670</v>
      </c>
      <c r="Y1049" s="226"/>
    </row>
    <row r="1050" spans="1:25" s="140" customFormat="1" ht="16.5" customHeight="1">
      <c r="A1050" s="136">
        <v>41771</v>
      </c>
      <c r="B1050" s="226">
        <v>13600</v>
      </c>
      <c r="C1050" s="5">
        <v>41775</v>
      </c>
      <c r="D1050" s="135">
        <v>1760</v>
      </c>
      <c r="E1050" s="135">
        <v>1640</v>
      </c>
      <c r="F1050" s="135">
        <f t="shared" si="115"/>
        <v>120</v>
      </c>
      <c r="G1050" s="139">
        <v>41705</v>
      </c>
      <c r="H1050" s="46">
        <v>2242.64</v>
      </c>
      <c r="I1050" s="46">
        <v>2240</v>
      </c>
      <c r="J1050" s="131">
        <v>2447.0504999999998</v>
      </c>
      <c r="K1050" s="138">
        <f t="shared" si="111"/>
        <v>1.091147263938929</v>
      </c>
      <c r="L1050" s="138">
        <f t="shared" si="112"/>
        <v>1.0924332589285715</v>
      </c>
      <c r="Q1050" s="136">
        <v>41801</v>
      </c>
      <c r="R1050" s="137">
        <v>12.015000000000001</v>
      </c>
      <c r="S1050" s="136">
        <v>41757</v>
      </c>
      <c r="T1050" s="135">
        <v>13800</v>
      </c>
      <c r="U1050" s="135">
        <v>11600</v>
      </c>
      <c r="V1050" s="135">
        <v>12450</v>
      </c>
      <c r="W1050" s="226">
        <f t="shared" si="113"/>
        <v>2200</v>
      </c>
      <c r="X1050" s="226">
        <f t="shared" si="114"/>
        <v>1350</v>
      </c>
      <c r="Y1050" s="226"/>
    </row>
    <row r="1051" spans="1:25" s="140" customFormat="1" ht="16.5" customHeight="1">
      <c r="A1051" s="136">
        <v>41768</v>
      </c>
      <c r="B1051" s="226">
        <v>13500</v>
      </c>
      <c r="C1051" s="5">
        <v>41774</v>
      </c>
      <c r="D1051" s="135">
        <v>1770</v>
      </c>
      <c r="E1051" s="135">
        <v>1660</v>
      </c>
      <c r="F1051" s="135">
        <f t="shared" si="115"/>
        <v>110</v>
      </c>
      <c r="G1051" s="139">
        <v>41704</v>
      </c>
      <c r="H1051" s="46">
        <v>2263.0099999999998</v>
      </c>
      <c r="I1051" s="46">
        <v>2240</v>
      </c>
      <c r="J1051" s="131">
        <v>2479.5949999999998</v>
      </c>
      <c r="K1051" s="138">
        <f t="shared" si="111"/>
        <v>1.0957066031524385</v>
      </c>
      <c r="L1051" s="138">
        <f t="shared" si="112"/>
        <v>1.1069620535714284</v>
      </c>
      <c r="Q1051" s="136">
        <v>41800</v>
      </c>
      <c r="R1051" s="137">
        <v>12.048999999999999</v>
      </c>
      <c r="S1051" s="136">
        <v>41754</v>
      </c>
      <c r="T1051" s="135">
        <v>13750</v>
      </c>
      <c r="U1051" s="135">
        <v>11500</v>
      </c>
      <c r="V1051" s="135">
        <v>12350</v>
      </c>
      <c r="W1051" s="226">
        <f t="shared" si="113"/>
        <v>2250</v>
      </c>
      <c r="X1051" s="226">
        <f t="shared" si="114"/>
        <v>1400</v>
      </c>
      <c r="Y1051" s="226"/>
    </row>
    <row r="1052" spans="1:25" s="140" customFormat="1" ht="16.5" customHeight="1">
      <c r="A1052" s="136">
        <v>41767</v>
      </c>
      <c r="B1052" s="226">
        <v>13550</v>
      </c>
      <c r="C1052" s="5">
        <v>41773</v>
      </c>
      <c r="D1052" s="135">
        <v>1770</v>
      </c>
      <c r="E1052" s="135">
        <v>1660</v>
      </c>
      <c r="F1052" s="135">
        <f t="shared" si="115"/>
        <v>110</v>
      </c>
      <c r="G1052" s="139">
        <v>41703</v>
      </c>
      <c r="H1052" s="46">
        <v>2288.3000000000002</v>
      </c>
      <c r="I1052" s="46">
        <v>2235</v>
      </c>
      <c r="J1052" s="131">
        <v>2479.8240000000001</v>
      </c>
      <c r="K1052" s="138">
        <f t="shared" si="111"/>
        <v>1.0836970676921731</v>
      </c>
      <c r="L1052" s="138">
        <f t="shared" si="112"/>
        <v>1.1095409395973155</v>
      </c>
      <c r="Q1052" s="136">
        <v>41799</v>
      </c>
      <c r="R1052" s="137">
        <v>12.055</v>
      </c>
      <c r="S1052" s="136">
        <v>41753</v>
      </c>
      <c r="T1052" s="135">
        <v>13750</v>
      </c>
      <c r="U1052" s="135">
        <v>11500</v>
      </c>
      <c r="V1052" s="135">
        <v>12320</v>
      </c>
      <c r="W1052" s="226">
        <f t="shared" si="113"/>
        <v>2250</v>
      </c>
      <c r="X1052" s="226">
        <f t="shared" si="114"/>
        <v>1430</v>
      </c>
      <c r="Y1052" s="226"/>
    </row>
    <row r="1053" spans="1:25" s="140" customFormat="1" ht="16.5" customHeight="1">
      <c r="A1053" s="136">
        <v>41766</v>
      </c>
      <c r="B1053" s="226">
        <v>13550</v>
      </c>
      <c r="C1053" s="5">
        <v>41772</v>
      </c>
      <c r="D1053" s="135">
        <v>1770</v>
      </c>
      <c r="E1053" s="135">
        <v>1650</v>
      </c>
      <c r="F1053" s="135">
        <f t="shared" si="115"/>
        <v>120</v>
      </c>
      <c r="G1053" s="139">
        <v>41702</v>
      </c>
      <c r="H1053" s="46">
        <v>2212.84</v>
      </c>
      <c r="I1053" s="46">
        <v>2205</v>
      </c>
      <c r="J1053" s="131">
        <v>2392.346</v>
      </c>
      <c r="K1053" s="138">
        <f t="shared" si="111"/>
        <v>1.0811201894398148</v>
      </c>
      <c r="L1053" s="138">
        <f t="shared" si="112"/>
        <v>1.0849641723356009</v>
      </c>
      <c r="Q1053" s="136">
        <v>41796</v>
      </c>
      <c r="R1053" s="137">
        <v>12.085000000000001</v>
      </c>
      <c r="S1053" s="136">
        <v>41752</v>
      </c>
      <c r="T1053" s="135">
        <v>13750</v>
      </c>
      <c r="U1053" s="135">
        <v>11400</v>
      </c>
      <c r="V1053" s="135">
        <v>12300</v>
      </c>
      <c r="W1053" s="226">
        <f t="shared" si="113"/>
        <v>2350</v>
      </c>
      <c r="X1053" s="226">
        <f t="shared" si="114"/>
        <v>1450</v>
      </c>
      <c r="Y1053" s="226"/>
    </row>
    <row r="1054" spans="1:25" s="140" customFormat="1" ht="16.5" customHeight="1">
      <c r="A1054" s="136">
        <v>41765</v>
      </c>
      <c r="B1054" s="226">
        <v>13900</v>
      </c>
      <c r="C1054" s="5">
        <v>41771</v>
      </c>
      <c r="D1054" s="135">
        <v>1770</v>
      </c>
      <c r="E1054" s="135">
        <v>1650</v>
      </c>
      <c r="F1054" s="135">
        <f t="shared" si="115"/>
        <v>120</v>
      </c>
      <c r="G1054" s="139">
        <v>41701</v>
      </c>
      <c r="H1054" s="46">
        <v>2224.5300000000002</v>
      </c>
      <c r="I1054" s="46">
        <v>2202</v>
      </c>
      <c r="J1054" s="131">
        <v>2413.6545000000001</v>
      </c>
      <c r="K1054" s="138">
        <f t="shared" si="111"/>
        <v>1.0850177340831546</v>
      </c>
      <c r="L1054" s="138">
        <f t="shared" si="112"/>
        <v>1.0961192098092642</v>
      </c>
      <c r="Q1054" s="136">
        <v>41795</v>
      </c>
      <c r="R1054" s="137">
        <v>12.114000000000001</v>
      </c>
      <c r="S1054" s="136"/>
      <c r="T1054" s="135"/>
      <c r="U1054" s="135"/>
      <c r="V1054" s="226"/>
      <c r="W1054" s="226"/>
      <c r="X1054" s="226"/>
      <c r="Y1054" s="226"/>
    </row>
    <row r="1055" spans="1:25" s="140" customFormat="1" ht="16.5" customHeight="1">
      <c r="A1055" s="136">
        <v>41764</v>
      </c>
      <c r="B1055" s="226">
        <v>13900</v>
      </c>
      <c r="C1055" s="5">
        <v>41768</v>
      </c>
      <c r="D1055" s="135">
        <v>1750</v>
      </c>
      <c r="E1055" s="135">
        <v>1650</v>
      </c>
      <c r="F1055" s="135">
        <f t="shared" si="115"/>
        <v>100</v>
      </c>
      <c r="G1055" s="139">
        <v>41698</v>
      </c>
      <c r="H1055" s="46">
        <v>2205</v>
      </c>
      <c r="I1055" s="46">
        <v>2180</v>
      </c>
      <c r="J1055" s="131">
        <v>2437.2460000000001</v>
      </c>
      <c r="K1055" s="138">
        <f t="shared" si="111"/>
        <v>1.1053269841269842</v>
      </c>
      <c r="L1055" s="138">
        <f t="shared" si="112"/>
        <v>1.118002752293578</v>
      </c>
      <c r="Q1055" s="136">
        <v>41794</v>
      </c>
      <c r="R1055" s="137">
        <v>12.5</v>
      </c>
      <c r="S1055" s="136"/>
      <c r="T1055" s="135"/>
      <c r="U1055" s="135"/>
      <c r="V1055" s="226"/>
      <c r="W1055" s="226"/>
      <c r="X1055" s="226"/>
      <c r="Y1055" s="226"/>
    </row>
    <row r="1056" spans="1:25" s="140" customFormat="1" ht="16.5" customHeight="1">
      <c r="A1056" s="136">
        <v>41759</v>
      </c>
      <c r="B1056" s="226">
        <v>13950</v>
      </c>
      <c r="C1056" s="5">
        <v>41767</v>
      </c>
      <c r="D1056" s="135">
        <v>1760</v>
      </c>
      <c r="E1056" s="135">
        <v>1660</v>
      </c>
      <c r="F1056" s="135">
        <f t="shared" si="115"/>
        <v>100</v>
      </c>
      <c r="G1056" s="139">
        <v>41697</v>
      </c>
      <c r="H1056" s="46">
        <v>2138.36</v>
      </c>
      <c r="I1056" s="46">
        <v>2160</v>
      </c>
      <c r="J1056" s="131">
        <v>2338.6559999999999</v>
      </c>
      <c r="K1056" s="138">
        <f t="shared" si="111"/>
        <v>1.0936680446697469</v>
      </c>
      <c r="L1056" s="138">
        <f t="shared" si="112"/>
        <v>1.0827111111111112</v>
      </c>
      <c r="Q1056" s="136">
        <v>41793</v>
      </c>
      <c r="R1056" s="137">
        <v>12.5</v>
      </c>
      <c r="S1056" s="136"/>
      <c r="T1056" s="135"/>
      <c r="U1056" s="135"/>
      <c r="V1056" s="226"/>
      <c r="W1056" s="226"/>
      <c r="X1056" s="226"/>
      <c r="Y1056" s="226"/>
    </row>
    <row r="1057" spans="1:25" s="140" customFormat="1" ht="16.5" customHeight="1">
      <c r="A1057" s="136">
        <v>41758</v>
      </c>
      <c r="B1057" s="226">
        <v>14150</v>
      </c>
      <c r="C1057" s="5">
        <v>41766</v>
      </c>
      <c r="D1057" s="135">
        <v>1760</v>
      </c>
      <c r="E1057" s="135">
        <v>1680</v>
      </c>
      <c r="F1057" s="135">
        <f t="shared" si="115"/>
        <v>80</v>
      </c>
      <c r="G1057" s="139">
        <v>41696</v>
      </c>
      <c r="H1057" s="46">
        <v>2155.02</v>
      </c>
      <c r="I1057" s="46">
        <v>2130</v>
      </c>
      <c r="J1057" s="131">
        <v>2398.877</v>
      </c>
      <c r="K1057" s="138">
        <f t="shared" si="111"/>
        <v>1.1131576505090439</v>
      </c>
      <c r="L1057" s="138">
        <f t="shared" si="112"/>
        <v>1.1262333333333334</v>
      </c>
      <c r="Q1057" s="136">
        <v>41789</v>
      </c>
      <c r="R1057" s="137">
        <v>12.523</v>
      </c>
      <c r="S1057" s="136"/>
      <c r="T1057" s="135"/>
      <c r="U1057" s="135"/>
      <c r="V1057" s="226"/>
      <c r="W1057" s="226"/>
      <c r="X1057" s="226"/>
      <c r="Y1057" s="226"/>
    </row>
    <row r="1058" spans="1:25" s="140" customFormat="1" ht="16.5" customHeight="1">
      <c r="A1058" s="136">
        <v>41757</v>
      </c>
      <c r="B1058" s="226">
        <v>13800</v>
      </c>
      <c r="C1058" s="5">
        <v>41765</v>
      </c>
      <c r="D1058" s="135">
        <v>1770</v>
      </c>
      <c r="E1058" s="135">
        <v>1700</v>
      </c>
      <c r="F1058" s="135">
        <f t="shared" si="115"/>
        <v>70</v>
      </c>
      <c r="G1058" s="139">
        <v>41695</v>
      </c>
      <c r="H1058" s="46">
        <v>2147.1800000000003</v>
      </c>
      <c r="I1058" s="46">
        <v>2130</v>
      </c>
      <c r="J1058" s="131">
        <v>2382.547</v>
      </c>
      <c r="K1058" s="138">
        <f t="shared" si="111"/>
        <v>1.1096167997093862</v>
      </c>
      <c r="L1058" s="138">
        <f t="shared" si="112"/>
        <v>1.1185666666666667</v>
      </c>
      <c r="Q1058" s="136">
        <v>41788</v>
      </c>
      <c r="R1058" s="137">
        <v>12.420999999999999</v>
      </c>
      <c r="S1058" s="136"/>
      <c r="T1058" s="135"/>
      <c r="U1058" s="135"/>
      <c r="V1058" s="226"/>
      <c r="W1058" s="226"/>
      <c r="X1058" s="226"/>
      <c r="Y1058" s="226"/>
    </row>
    <row r="1059" spans="1:25" s="140" customFormat="1" ht="16.5" customHeight="1">
      <c r="A1059" s="136">
        <v>41754</v>
      </c>
      <c r="B1059" s="226">
        <v>13750</v>
      </c>
      <c r="C1059" s="5">
        <v>41764</v>
      </c>
      <c r="D1059" s="135">
        <v>1810</v>
      </c>
      <c r="E1059" s="135">
        <v>1730</v>
      </c>
      <c r="F1059" s="135">
        <f t="shared" si="115"/>
        <v>80</v>
      </c>
      <c r="G1059" s="139">
        <v>41694</v>
      </c>
      <c r="H1059" s="46">
        <v>2128.56</v>
      </c>
      <c r="I1059" s="46">
        <v>2135</v>
      </c>
      <c r="J1059" s="131">
        <v>2428.02</v>
      </c>
      <c r="K1059" s="138">
        <f t="shared" si="111"/>
        <v>1.1406866614048934</v>
      </c>
      <c r="L1059" s="138">
        <f t="shared" si="112"/>
        <v>1.1372459016393444</v>
      </c>
      <c r="Q1059" s="136">
        <v>41787</v>
      </c>
      <c r="R1059" s="137">
        <v>12.430999999999999</v>
      </c>
      <c r="S1059" s="136"/>
      <c r="T1059" s="135"/>
      <c r="U1059" s="135"/>
      <c r="V1059" s="226"/>
      <c r="W1059" s="226"/>
      <c r="X1059" s="226"/>
      <c r="Y1059" s="226"/>
    </row>
    <row r="1060" spans="1:25" s="140" customFormat="1" ht="16.5" customHeight="1">
      <c r="A1060" s="136">
        <v>41753</v>
      </c>
      <c r="B1060" s="226">
        <v>13750</v>
      </c>
      <c r="C1060" s="5">
        <v>41759</v>
      </c>
      <c r="D1060" s="135">
        <v>1850</v>
      </c>
      <c r="E1060" s="135">
        <v>1760</v>
      </c>
      <c r="F1060" s="135">
        <f t="shared" si="115"/>
        <v>90</v>
      </c>
      <c r="G1060" s="139">
        <v>41691</v>
      </c>
      <c r="H1060" s="46">
        <v>2223.62</v>
      </c>
      <c r="I1060" s="46">
        <v>2164</v>
      </c>
      <c r="J1060" s="131">
        <v>2554.9520000000002</v>
      </c>
      <c r="K1060" s="138">
        <f t="shared" si="111"/>
        <v>1.1490056754301545</v>
      </c>
      <c r="L1060" s="138">
        <f t="shared" si="112"/>
        <v>1.1806617375231054</v>
      </c>
      <c r="Q1060" s="136">
        <v>41786</v>
      </c>
      <c r="R1060" s="137">
        <v>12.449</v>
      </c>
      <c r="S1060" s="136"/>
      <c r="T1060" s="135"/>
      <c r="U1060" s="135"/>
      <c r="V1060" s="226"/>
      <c r="W1060" s="226"/>
      <c r="X1060" s="226"/>
      <c r="Y1060" s="226"/>
    </row>
    <row r="1061" spans="1:25" s="140" customFormat="1" ht="16.5" customHeight="1">
      <c r="A1061" s="136">
        <v>41752</v>
      </c>
      <c r="B1061" s="226">
        <v>13750</v>
      </c>
      <c r="C1061" s="5">
        <v>41758</v>
      </c>
      <c r="D1061" s="135">
        <v>1860</v>
      </c>
      <c r="E1061" s="135">
        <v>1780</v>
      </c>
      <c r="F1061" s="135">
        <f t="shared" si="115"/>
        <v>80</v>
      </c>
      <c r="G1061" s="139">
        <v>41690</v>
      </c>
      <c r="H1061" s="46">
        <v>2199.1200000000003</v>
      </c>
      <c r="I1061" s="46">
        <v>2165</v>
      </c>
      <c r="J1061" s="131">
        <v>2559.7079999999996</v>
      </c>
      <c r="K1061" s="138">
        <f t="shared" ref="K1061:K1124" si="116">J1061/H1061</f>
        <v>1.1639692240532573</v>
      </c>
      <c r="L1061" s="138">
        <f t="shared" ref="L1061:L1124" si="117">J1061/I1061</f>
        <v>1.1823131639722861</v>
      </c>
      <c r="Q1061" s="136">
        <v>41785</v>
      </c>
      <c r="R1061" s="137">
        <v>12.473000000000001</v>
      </c>
      <c r="S1061" s="136"/>
      <c r="T1061" s="135"/>
      <c r="U1061" s="135"/>
      <c r="V1061" s="226"/>
      <c r="W1061" s="226"/>
      <c r="X1061" s="226"/>
      <c r="Y1061" s="226"/>
    </row>
    <row r="1062" spans="1:25" s="140" customFormat="1" ht="16.5" customHeight="1">
      <c r="A1062" s="136">
        <v>41751</v>
      </c>
      <c r="B1062" s="226">
        <v>13700</v>
      </c>
      <c r="C1062" s="5">
        <v>41757</v>
      </c>
      <c r="D1062" s="135">
        <v>1820</v>
      </c>
      <c r="E1062" s="135">
        <v>1750</v>
      </c>
      <c r="F1062" s="135">
        <f t="shared" si="115"/>
        <v>70</v>
      </c>
      <c r="G1062" s="139">
        <v>41689</v>
      </c>
      <c r="H1062" s="46">
        <v>2294.1799999999998</v>
      </c>
      <c r="I1062" s="46">
        <v>2231</v>
      </c>
      <c r="J1062" s="131">
        <v>2664.8739999999998</v>
      </c>
      <c r="K1062" s="138">
        <f t="shared" si="116"/>
        <v>1.1615801724363388</v>
      </c>
      <c r="L1062" s="138">
        <f t="shared" si="117"/>
        <v>1.1944751232631106</v>
      </c>
      <c r="Q1062" s="136">
        <v>41782</v>
      </c>
      <c r="R1062" s="137">
        <v>12.478</v>
      </c>
      <c r="S1062" s="136"/>
      <c r="T1062" s="135"/>
      <c r="U1062" s="135"/>
      <c r="V1062" s="226"/>
      <c r="W1062" s="226"/>
      <c r="X1062" s="226"/>
      <c r="Y1062" s="226"/>
    </row>
    <row r="1063" spans="1:25" s="140" customFormat="1" ht="16.5" customHeight="1">
      <c r="A1063" s="136">
        <v>41750</v>
      </c>
      <c r="B1063" s="226">
        <v>13800</v>
      </c>
      <c r="C1063" s="5">
        <v>41754</v>
      </c>
      <c r="D1063" s="135">
        <v>1770</v>
      </c>
      <c r="E1063" s="135">
        <v>1730</v>
      </c>
      <c r="F1063" s="135">
        <f t="shared" si="115"/>
        <v>40</v>
      </c>
      <c r="G1063" s="139">
        <v>41688</v>
      </c>
      <c r="H1063" s="46">
        <v>2292.2199999999998</v>
      </c>
      <c r="I1063" s="46">
        <v>2230</v>
      </c>
      <c r="J1063" s="131">
        <v>2659.8719999999998</v>
      </c>
      <c r="K1063" s="138">
        <f t="shared" si="116"/>
        <v>1.1603912364432734</v>
      </c>
      <c r="L1063" s="138">
        <f t="shared" si="117"/>
        <v>1.1927677130044843</v>
      </c>
      <c r="Q1063" s="136">
        <v>41781</v>
      </c>
      <c r="R1063" s="137">
        <v>12.375999999999999</v>
      </c>
      <c r="S1063" s="136"/>
      <c r="T1063" s="135"/>
      <c r="U1063" s="135"/>
      <c r="V1063" s="226"/>
      <c r="W1063" s="226"/>
      <c r="X1063" s="226"/>
      <c r="Y1063" s="226"/>
    </row>
    <row r="1064" spans="1:25" s="140" customFormat="1" ht="16.5" customHeight="1">
      <c r="A1064" s="136">
        <v>41747</v>
      </c>
      <c r="B1064" s="226">
        <v>14400</v>
      </c>
      <c r="C1064" s="5">
        <v>41753</v>
      </c>
      <c r="D1064" s="135">
        <v>1770</v>
      </c>
      <c r="E1064" s="135">
        <v>1740</v>
      </c>
      <c r="F1064" s="135">
        <f t="shared" si="115"/>
        <v>30</v>
      </c>
      <c r="G1064" s="139">
        <v>41687</v>
      </c>
      <c r="H1064" s="46">
        <v>2288.3000000000002</v>
      </c>
      <c r="I1064" s="46">
        <v>2230</v>
      </c>
      <c r="J1064" s="131">
        <v>2697.7639999999997</v>
      </c>
      <c r="K1064" s="138">
        <f t="shared" si="116"/>
        <v>1.1789380763011841</v>
      </c>
      <c r="L1064" s="138">
        <f t="shared" si="117"/>
        <v>1.2097596412556053</v>
      </c>
      <c r="Q1064" s="136">
        <v>41780</v>
      </c>
      <c r="R1064" s="137">
        <v>12.393000000000001</v>
      </c>
      <c r="S1064" s="136"/>
      <c r="T1064" s="135"/>
      <c r="U1064" s="135"/>
      <c r="V1064" s="226"/>
      <c r="W1064" s="226"/>
      <c r="X1064" s="226"/>
      <c r="Y1064" s="226"/>
    </row>
    <row r="1065" spans="1:25" s="140" customFormat="1" ht="16.5" customHeight="1">
      <c r="A1065" s="136">
        <v>41746</v>
      </c>
      <c r="B1065" s="226">
        <v>14650</v>
      </c>
      <c r="C1065" s="5">
        <v>41752</v>
      </c>
      <c r="D1065" s="135">
        <v>1770</v>
      </c>
      <c r="E1065" s="135">
        <v>1740</v>
      </c>
      <c r="F1065" s="135">
        <f t="shared" si="115"/>
        <v>30</v>
      </c>
      <c r="G1065" s="139">
        <v>41684</v>
      </c>
      <c r="H1065" s="46">
        <v>2208.92</v>
      </c>
      <c r="I1065" s="46">
        <v>2150</v>
      </c>
      <c r="J1065" s="131">
        <v>2574.1759999999999</v>
      </c>
      <c r="K1065" s="138">
        <f t="shared" si="116"/>
        <v>1.1653550151205112</v>
      </c>
      <c r="L1065" s="138">
        <f t="shared" si="117"/>
        <v>1.1972911627906977</v>
      </c>
      <c r="Q1065" s="136">
        <v>41779</v>
      </c>
      <c r="R1065" s="137">
        <v>12.361000000000001</v>
      </c>
      <c r="S1065" s="136"/>
      <c r="T1065" s="135"/>
      <c r="U1065" s="135"/>
      <c r="V1065" s="226"/>
      <c r="W1065" s="226"/>
      <c r="X1065" s="226"/>
      <c r="Y1065" s="226"/>
    </row>
    <row r="1066" spans="1:25" s="140" customFormat="1" ht="16.5" customHeight="1">
      <c r="A1066" s="136">
        <v>41745</v>
      </c>
      <c r="B1066" s="226">
        <v>14650</v>
      </c>
      <c r="C1066" s="5">
        <v>41751</v>
      </c>
      <c r="D1066" s="135">
        <v>1760</v>
      </c>
      <c r="E1066" s="135">
        <v>1730</v>
      </c>
      <c r="F1066" s="135">
        <f t="shared" si="115"/>
        <v>30</v>
      </c>
      <c r="G1066" s="139">
        <v>41683</v>
      </c>
      <c r="H1066" s="46">
        <v>2210.88</v>
      </c>
      <c r="I1066" s="46">
        <v>2145</v>
      </c>
      <c r="J1066" s="131">
        <v>2570.7909999999997</v>
      </c>
      <c r="K1066" s="138">
        <f t="shared" si="116"/>
        <v>1.1627908344188738</v>
      </c>
      <c r="L1066" s="138">
        <f t="shared" si="117"/>
        <v>1.1985039627039626</v>
      </c>
      <c r="Q1066" s="136">
        <v>41778</v>
      </c>
      <c r="R1066" s="137">
        <v>12.34</v>
      </c>
      <c r="S1066" s="136"/>
      <c r="T1066" s="135"/>
      <c r="U1066" s="135"/>
      <c r="V1066" s="226"/>
      <c r="W1066" s="226"/>
      <c r="X1066" s="226"/>
      <c r="Y1066" s="226"/>
    </row>
    <row r="1067" spans="1:25" s="140" customFormat="1" ht="16.5" customHeight="1">
      <c r="A1067" s="136">
        <v>41744</v>
      </c>
      <c r="B1067" s="226">
        <v>14650</v>
      </c>
      <c r="C1067" s="5">
        <v>41750</v>
      </c>
      <c r="D1067" s="135">
        <v>1760</v>
      </c>
      <c r="E1067" s="135">
        <v>1730</v>
      </c>
      <c r="F1067" s="135">
        <f t="shared" si="115"/>
        <v>30</v>
      </c>
      <c r="G1067" s="139">
        <v>41682</v>
      </c>
      <c r="H1067" s="46">
        <v>2230.48</v>
      </c>
      <c r="I1067" s="46">
        <v>2155</v>
      </c>
      <c r="J1067" s="131">
        <v>2597.9994999999999</v>
      </c>
      <c r="K1067" s="138">
        <f t="shared" si="116"/>
        <v>1.1647714841648433</v>
      </c>
      <c r="L1067" s="138">
        <f t="shared" si="117"/>
        <v>1.2055682134570764</v>
      </c>
      <c r="Q1067" s="136">
        <v>41775</v>
      </c>
      <c r="R1067" s="137">
        <v>12.34</v>
      </c>
      <c r="S1067" s="136"/>
      <c r="T1067" s="135"/>
      <c r="U1067" s="135"/>
      <c r="V1067" s="226"/>
      <c r="W1067" s="226"/>
      <c r="X1067" s="226"/>
      <c r="Y1067" s="226"/>
    </row>
    <row r="1068" spans="1:25" s="140" customFormat="1" ht="16.5" customHeight="1">
      <c r="A1068" s="136">
        <v>41743</v>
      </c>
      <c r="B1068" s="226">
        <v>14950</v>
      </c>
      <c r="C1068" s="5">
        <v>41747</v>
      </c>
      <c r="D1068" s="135">
        <v>1830</v>
      </c>
      <c r="E1068" s="135">
        <v>1760</v>
      </c>
      <c r="F1068" s="135">
        <f t="shared" si="115"/>
        <v>70</v>
      </c>
      <c r="G1068" s="139">
        <v>41680</v>
      </c>
      <c r="H1068" s="46">
        <v>2236.36</v>
      </c>
      <c r="I1068" s="46">
        <v>2120</v>
      </c>
      <c r="J1068" s="131">
        <v>2620.2000000000003</v>
      </c>
      <c r="K1068" s="138">
        <f t="shared" si="116"/>
        <v>1.171636051440734</v>
      </c>
      <c r="L1068" s="138">
        <f t="shared" si="117"/>
        <v>1.2359433962264152</v>
      </c>
      <c r="Q1068" s="136">
        <v>41774</v>
      </c>
      <c r="R1068" s="137">
        <v>12.43</v>
      </c>
      <c r="S1068" s="136"/>
      <c r="T1068" s="135"/>
      <c r="U1068" s="135"/>
      <c r="V1068" s="226"/>
      <c r="W1068" s="226"/>
      <c r="X1068" s="226"/>
      <c r="Y1068" s="226"/>
    </row>
    <row r="1069" spans="1:25" s="140" customFormat="1" ht="16.5" customHeight="1">
      <c r="A1069" s="136">
        <v>41740</v>
      </c>
      <c r="B1069" s="226">
        <v>14950</v>
      </c>
      <c r="C1069" s="5">
        <v>41746</v>
      </c>
      <c r="D1069" s="135">
        <v>1880</v>
      </c>
      <c r="E1069" s="135">
        <v>1800</v>
      </c>
      <c r="F1069" s="135">
        <f t="shared" si="115"/>
        <v>80</v>
      </c>
      <c r="G1069" s="139">
        <v>41677</v>
      </c>
      <c r="H1069" s="46">
        <v>2177.5599999999995</v>
      </c>
      <c r="I1069" s="46">
        <v>2060</v>
      </c>
      <c r="J1069" s="131">
        <v>2537.8109999999997</v>
      </c>
      <c r="K1069" s="138">
        <f t="shared" si="116"/>
        <v>1.1654379213431549</v>
      </c>
      <c r="L1069" s="138">
        <f t="shared" si="117"/>
        <v>1.2319470873786407</v>
      </c>
      <c r="Q1069" s="136">
        <v>41773</v>
      </c>
      <c r="R1069" s="137">
        <v>12.467000000000001</v>
      </c>
      <c r="S1069" s="136"/>
      <c r="T1069" s="135"/>
      <c r="U1069" s="135"/>
      <c r="V1069" s="226"/>
      <c r="W1069" s="226"/>
      <c r="X1069" s="226"/>
      <c r="Y1069" s="226"/>
    </row>
    <row r="1070" spans="1:25" s="140" customFormat="1" ht="16.5" customHeight="1">
      <c r="A1070" s="136">
        <v>41739</v>
      </c>
      <c r="B1070" s="226">
        <v>14950</v>
      </c>
      <c r="C1070" s="5">
        <v>41745</v>
      </c>
      <c r="D1070" s="135">
        <v>1890</v>
      </c>
      <c r="E1070" s="135">
        <v>1810</v>
      </c>
      <c r="F1070" s="135">
        <f t="shared" si="115"/>
        <v>80</v>
      </c>
      <c r="G1070" s="139">
        <v>41669</v>
      </c>
      <c r="H1070" s="46">
        <v>2211.6000000000004</v>
      </c>
      <c r="I1070" s="46">
        <v>2170</v>
      </c>
      <c r="J1070" s="131">
        <v>2554.2000000000003</v>
      </c>
      <c r="K1070" s="138">
        <f t="shared" si="116"/>
        <v>1.1549104720564296</v>
      </c>
      <c r="L1070" s="138">
        <f t="shared" si="117"/>
        <v>1.1770506912442398</v>
      </c>
      <c r="Q1070" s="136">
        <v>41772</v>
      </c>
      <c r="R1070" s="137">
        <v>12.429</v>
      </c>
      <c r="S1070" s="136"/>
      <c r="T1070" s="135"/>
      <c r="U1070" s="135"/>
      <c r="V1070" s="226"/>
      <c r="W1070" s="226"/>
      <c r="X1070" s="226"/>
      <c r="Y1070" s="226"/>
    </row>
    <row r="1071" spans="1:25" s="140" customFormat="1" ht="16.5" customHeight="1">
      <c r="A1071" s="136">
        <v>41738</v>
      </c>
      <c r="B1071" s="226">
        <v>15250</v>
      </c>
      <c r="C1071" s="5">
        <v>41744</v>
      </c>
      <c r="D1071" s="135">
        <v>1890</v>
      </c>
      <c r="E1071" s="135">
        <v>1810</v>
      </c>
      <c r="F1071" s="135">
        <f t="shared" si="115"/>
        <v>80</v>
      </c>
      <c r="G1071" s="139">
        <v>41668</v>
      </c>
      <c r="H1071" s="46">
        <v>2278.4999999999995</v>
      </c>
      <c r="I1071" s="46">
        <v>2174</v>
      </c>
      <c r="J1071" s="131">
        <v>2581.3384999999998</v>
      </c>
      <c r="K1071" s="138">
        <f t="shared" si="116"/>
        <v>1.1329113451832347</v>
      </c>
      <c r="L1071" s="138">
        <f t="shared" si="117"/>
        <v>1.1873682152713891</v>
      </c>
      <c r="Q1071" s="136">
        <v>41771</v>
      </c>
      <c r="R1071" s="137">
        <v>12.443</v>
      </c>
      <c r="S1071" s="136"/>
      <c r="T1071" s="135"/>
      <c r="U1071" s="135"/>
      <c r="V1071" s="226"/>
      <c r="W1071" s="226"/>
      <c r="X1071" s="226"/>
      <c r="Y1071" s="226"/>
    </row>
    <row r="1072" spans="1:25" s="140" customFormat="1" ht="16.5" customHeight="1">
      <c r="A1072" s="136">
        <v>41737</v>
      </c>
      <c r="B1072" s="226">
        <v>15200</v>
      </c>
      <c r="C1072" s="5">
        <v>41743</v>
      </c>
      <c r="D1072" s="135">
        <v>1890</v>
      </c>
      <c r="E1072" s="135">
        <v>1810</v>
      </c>
      <c r="F1072" s="135">
        <f t="shared" si="115"/>
        <v>80</v>
      </c>
      <c r="G1072" s="139">
        <v>41667</v>
      </c>
      <c r="H1072" s="46">
        <v>2198.9899999999998</v>
      </c>
      <c r="I1072" s="46">
        <v>2160</v>
      </c>
      <c r="J1072" s="131">
        <v>2580.3330000000001</v>
      </c>
      <c r="K1072" s="138">
        <f t="shared" si="116"/>
        <v>1.1734173415977336</v>
      </c>
      <c r="L1072" s="138">
        <f t="shared" si="117"/>
        <v>1.1945986111111111</v>
      </c>
      <c r="Q1072" s="136">
        <v>41768</v>
      </c>
      <c r="R1072" s="137">
        <v>12.451000000000001</v>
      </c>
      <c r="S1072" s="136"/>
      <c r="T1072" s="135"/>
      <c r="U1072" s="135"/>
      <c r="V1072" s="226"/>
      <c r="W1072" s="226"/>
      <c r="X1072" s="226"/>
      <c r="Y1072" s="226"/>
    </row>
    <row r="1073" spans="1:25" s="140" customFormat="1" ht="16.5" customHeight="1">
      <c r="A1073" s="136">
        <v>41732</v>
      </c>
      <c r="B1073" s="226">
        <v>15050</v>
      </c>
      <c r="C1073" s="5">
        <v>41740</v>
      </c>
      <c r="D1073" s="135">
        <v>1900</v>
      </c>
      <c r="E1073" s="135">
        <v>1810</v>
      </c>
      <c r="F1073" s="135">
        <f t="shared" si="115"/>
        <v>90</v>
      </c>
      <c r="G1073" s="139">
        <v>41666</v>
      </c>
      <c r="H1073" s="46">
        <v>2247.14</v>
      </c>
      <c r="I1073" s="46">
        <v>2180</v>
      </c>
      <c r="J1073" s="131">
        <v>2636.5349999999999</v>
      </c>
      <c r="K1073" s="138">
        <f t="shared" si="116"/>
        <v>1.1732847085628844</v>
      </c>
      <c r="L1073" s="138">
        <f t="shared" si="117"/>
        <v>1.2094197247706422</v>
      </c>
      <c r="Q1073" s="136">
        <v>41767</v>
      </c>
      <c r="R1073" s="137">
        <v>12.661</v>
      </c>
      <c r="S1073" s="136"/>
      <c r="T1073" s="135"/>
      <c r="U1073" s="135"/>
      <c r="V1073" s="226"/>
      <c r="W1073" s="226"/>
      <c r="X1073" s="226"/>
      <c r="Y1073" s="226"/>
    </row>
    <row r="1074" spans="1:25" s="140" customFormat="1" ht="16.5" customHeight="1">
      <c r="A1074" s="136">
        <v>41731</v>
      </c>
      <c r="B1074" s="226">
        <v>15200</v>
      </c>
      <c r="C1074" s="5">
        <v>41739</v>
      </c>
      <c r="D1074" s="135">
        <v>1910</v>
      </c>
      <c r="E1074" s="135">
        <v>1830</v>
      </c>
      <c r="F1074" s="135">
        <f t="shared" si="115"/>
        <v>80</v>
      </c>
      <c r="G1074" s="139">
        <v>41663</v>
      </c>
      <c r="H1074" s="46">
        <v>2366.6999999999998</v>
      </c>
      <c r="I1074" s="46">
        <v>2276.9999999999995</v>
      </c>
      <c r="J1074" s="131">
        <v>2739.0210000000002</v>
      </c>
      <c r="K1074" s="138">
        <f t="shared" si="116"/>
        <v>1.1573165166687795</v>
      </c>
      <c r="L1074" s="138">
        <f t="shared" si="117"/>
        <v>1.2029077733860345</v>
      </c>
      <c r="Q1074" s="136">
        <v>41766</v>
      </c>
      <c r="R1074" s="137">
        <v>12.634</v>
      </c>
      <c r="S1074" s="136"/>
      <c r="T1074" s="135"/>
      <c r="U1074" s="135"/>
      <c r="V1074" s="226"/>
      <c r="W1074" s="226"/>
      <c r="X1074" s="226"/>
      <c r="Y1074" s="226"/>
    </row>
    <row r="1075" spans="1:25" s="140" customFormat="1" ht="16.5" customHeight="1">
      <c r="A1075" s="136">
        <v>41730</v>
      </c>
      <c r="B1075" s="226">
        <v>15150</v>
      </c>
      <c r="C1075" s="5">
        <v>41738</v>
      </c>
      <c r="D1075" s="135">
        <v>1930</v>
      </c>
      <c r="E1075" s="135">
        <v>1850</v>
      </c>
      <c r="F1075" s="135">
        <f t="shared" si="115"/>
        <v>80</v>
      </c>
      <c r="G1075" s="139">
        <v>41662</v>
      </c>
      <c r="H1075" s="46">
        <v>2397.84</v>
      </c>
      <c r="I1075" s="46">
        <v>2311</v>
      </c>
      <c r="J1075" s="131">
        <v>2735.7120000000004</v>
      </c>
      <c r="K1075" s="138">
        <f t="shared" si="116"/>
        <v>1.1409068161345213</v>
      </c>
      <c r="L1075" s="138">
        <f t="shared" si="117"/>
        <v>1.1837784508870621</v>
      </c>
      <c r="Q1075" s="136">
        <v>41765</v>
      </c>
      <c r="R1075" s="137">
        <v>12.582000000000001</v>
      </c>
      <c r="S1075" s="136"/>
      <c r="T1075" s="135"/>
      <c r="U1075" s="135"/>
      <c r="V1075" s="226"/>
      <c r="W1075" s="226"/>
      <c r="X1075" s="226"/>
      <c r="Y1075" s="226"/>
    </row>
    <row r="1076" spans="1:25" s="140" customFormat="1" ht="16.5" customHeight="1">
      <c r="A1076" s="136">
        <v>41729</v>
      </c>
      <c r="B1076" s="226">
        <v>15300</v>
      </c>
      <c r="C1076" s="5">
        <v>41737</v>
      </c>
      <c r="D1076" s="135">
        <v>1940</v>
      </c>
      <c r="E1076" s="135">
        <v>1860</v>
      </c>
      <c r="F1076" s="135">
        <f t="shared" si="115"/>
        <v>80</v>
      </c>
      <c r="G1076" s="139">
        <v>41661</v>
      </c>
      <c r="H1076" s="46">
        <v>2381.7599999999998</v>
      </c>
      <c r="I1076" s="46">
        <v>2326</v>
      </c>
      <c r="J1076" s="131">
        <v>2740.6680000000001</v>
      </c>
      <c r="K1076" s="138">
        <f t="shared" si="116"/>
        <v>1.1506902458686015</v>
      </c>
      <c r="L1076" s="138">
        <f t="shared" si="117"/>
        <v>1.178275150472915</v>
      </c>
      <c r="Q1076" s="136">
        <v>41764</v>
      </c>
      <c r="R1076" s="137">
        <v>12.679</v>
      </c>
      <c r="S1076" s="136"/>
      <c r="T1076" s="135"/>
      <c r="U1076" s="135"/>
      <c r="V1076" s="226"/>
      <c r="W1076" s="226"/>
      <c r="X1076" s="226"/>
      <c r="Y1076" s="226"/>
    </row>
    <row r="1077" spans="1:25" s="140" customFormat="1" ht="16.5" customHeight="1">
      <c r="A1077" s="136">
        <v>41726</v>
      </c>
      <c r="B1077" s="226">
        <v>15150</v>
      </c>
      <c r="C1077" s="5">
        <v>41733</v>
      </c>
      <c r="D1077" s="135">
        <v>1950</v>
      </c>
      <c r="E1077" s="135">
        <v>1845</v>
      </c>
      <c r="F1077" s="135">
        <f t="shared" si="115"/>
        <v>105</v>
      </c>
      <c r="G1077" s="139">
        <v>41660</v>
      </c>
      <c r="H1077" s="46">
        <v>2396.1599999999994</v>
      </c>
      <c r="I1077" s="46">
        <v>2340</v>
      </c>
      <c r="J1077" s="131">
        <v>2715.0525000000002</v>
      </c>
      <c r="K1077" s="138">
        <f t="shared" si="116"/>
        <v>1.1330848106971159</v>
      </c>
      <c r="L1077" s="138">
        <f t="shared" si="117"/>
        <v>1.1602788461538462</v>
      </c>
      <c r="Q1077" s="136">
        <v>41759</v>
      </c>
      <c r="R1077" s="137">
        <v>12.634</v>
      </c>
      <c r="S1077" s="136"/>
      <c r="T1077" s="135"/>
      <c r="U1077" s="135"/>
      <c r="V1077" s="226"/>
      <c r="W1077" s="226"/>
      <c r="X1077" s="226"/>
      <c r="Y1077" s="226"/>
    </row>
    <row r="1078" spans="1:25" s="140" customFormat="1" ht="16.5" customHeight="1">
      <c r="A1078" s="136">
        <v>41725</v>
      </c>
      <c r="B1078" s="226">
        <v>14900</v>
      </c>
      <c r="C1078" s="5">
        <v>41732</v>
      </c>
      <c r="D1078" s="135">
        <v>1960</v>
      </c>
      <c r="E1078" s="135">
        <v>1845</v>
      </c>
      <c r="F1078" s="135">
        <f t="shared" si="115"/>
        <v>115</v>
      </c>
      <c r="G1078" s="139">
        <v>41659</v>
      </c>
      <c r="H1078" s="46">
        <v>2422.08</v>
      </c>
      <c r="I1078" s="46">
        <v>2355</v>
      </c>
      <c r="J1078" s="131">
        <v>2780.3160000000003</v>
      </c>
      <c r="K1078" s="138">
        <f t="shared" si="116"/>
        <v>1.1479042806183117</v>
      </c>
      <c r="L1078" s="138">
        <f t="shared" si="117"/>
        <v>1.1806012738853504</v>
      </c>
      <c r="Q1078" s="136">
        <v>41758</v>
      </c>
      <c r="R1078" s="137">
        <v>12.752000000000001</v>
      </c>
      <c r="S1078" s="136"/>
      <c r="T1078" s="135"/>
      <c r="U1078" s="135"/>
      <c r="V1078" s="226"/>
      <c r="W1078" s="226"/>
      <c r="X1078" s="226"/>
      <c r="Y1078" s="226"/>
    </row>
    <row r="1079" spans="1:25" s="140" customFormat="1" ht="16.5" customHeight="1">
      <c r="A1079" s="136">
        <v>41724</v>
      </c>
      <c r="B1079" s="226">
        <v>15100</v>
      </c>
      <c r="C1079" s="5">
        <v>41731</v>
      </c>
      <c r="D1079" s="135">
        <v>1980</v>
      </c>
      <c r="E1079" s="135">
        <v>1865</v>
      </c>
      <c r="F1079" s="135">
        <f t="shared" si="115"/>
        <v>115</v>
      </c>
      <c r="G1079" s="139">
        <v>41656</v>
      </c>
      <c r="H1079" s="46">
        <v>2428.7999999999997</v>
      </c>
      <c r="I1079" s="46">
        <v>2352</v>
      </c>
      <c r="J1079" s="131">
        <v>2748.9389999999999</v>
      </c>
      <c r="K1079" s="138">
        <f t="shared" si="116"/>
        <v>1.1318095355731226</v>
      </c>
      <c r="L1079" s="138">
        <f t="shared" si="117"/>
        <v>1.1687665816326529</v>
      </c>
      <c r="Q1079" s="136">
        <v>41757</v>
      </c>
      <c r="R1079" s="137">
        <v>12.773</v>
      </c>
      <c r="S1079" s="136"/>
      <c r="T1079" s="135"/>
      <c r="U1079" s="135"/>
      <c r="V1079" s="226"/>
      <c r="W1079" s="226"/>
      <c r="X1079" s="226"/>
      <c r="Y1079" s="226"/>
    </row>
    <row r="1080" spans="1:25" s="140" customFormat="1" ht="16.5" customHeight="1">
      <c r="A1080" s="136">
        <v>41723</v>
      </c>
      <c r="B1080" s="226">
        <v>14750</v>
      </c>
      <c r="C1080" s="5">
        <v>41730</v>
      </c>
      <c r="D1080" s="135">
        <v>2010</v>
      </c>
      <c r="E1080" s="135">
        <v>1880</v>
      </c>
      <c r="F1080" s="135">
        <f t="shared" si="115"/>
        <v>130</v>
      </c>
      <c r="G1080" s="139">
        <v>41655</v>
      </c>
      <c r="H1080" s="46">
        <v>2461.4399999999996</v>
      </c>
      <c r="I1080" s="46">
        <v>2362</v>
      </c>
      <c r="J1080" s="131">
        <v>2766.2505000000001</v>
      </c>
      <c r="K1080" s="138">
        <f t="shared" si="116"/>
        <v>1.12383421899376</v>
      </c>
      <c r="L1080" s="138">
        <f t="shared" si="117"/>
        <v>1.1711475444538526</v>
      </c>
      <c r="Q1080" s="136">
        <v>41754</v>
      </c>
      <c r="R1080" s="137">
        <v>12.815</v>
      </c>
      <c r="S1080" s="136"/>
      <c r="T1080" s="135"/>
      <c r="U1080" s="135"/>
      <c r="V1080" s="226"/>
      <c r="W1080" s="226"/>
      <c r="X1080" s="226"/>
      <c r="Y1080" s="226"/>
    </row>
    <row r="1081" spans="1:25" s="140" customFormat="1" ht="16.5" customHeight="1">
      <c r="A1081" s="136">
        <v>41722</v>
      </c>
      <c r="B1081" s="226">
        <v>14500</v>
      </c>
      <c r="C1081" s="5">
        <v>41729</v>
      </c>
      <c r="D1081" s="135">
        <v>2020</v>
      </c>
      <c r="E1081" s="135">
        <v>1880</v>
      </c>
      <c r="F1081" s="135">
        <f t="shared" si="115"/>
        <v>140</v>
      </c>
      <c r="G1081" s="139">
        <v>41654</v>
      </c>
      <c r="H1081" s="46">
        <v>2453.7599999999998</v>
      </c>
      <c r="I1081" s="46">
        <v>2358</v>
      </c>
      <c r="J1081" s="131">
        <v>2758.0450000000001</v>
      </c>
      <c r="K1081" s="138">
        <f t="shared" si="116"/>
        <v>1.124007645409494</v>
      </c>
      <c r="L1081" s="138">
        <f t="shared" si="117"/>
        <v>1.1696543681085667</v>
      </c>
      <c r="Q1081" s="136">
        <v>41753</v>
      </c>
      <c r="R1081" s="137">
        <v>12.944000000000001</v>
      </c>
      <c r="S1081" s="136"/>
      <c r="T1081" s="135"/>
      <c r="U1081" s="135"/>
      <c r="V1081" s="226"/>
      <c r="W1081" s="226"/>
      <c r="X1081" s="226"/>
      <c r="Y1081" s="226"/>
    </row>
    <row r="1082" spans="1:25" s="140" customFormat="1" ht="16.5" customHeight="1">
      <c r="A1082" s="136">
        <v>41719</v>
      </c>
      <c r="B1082" s="226">
        <v>14700</v>
      </c>
      <c r="C1082" s="5">
        <v>41726</v>
      </c>
      <c r="D1082" s="135">
        <v>2010</v>
      </c>
      <c r="E1082" s="135">
        <v>1880</v>
      </c>
      <c r="F1082" s="135">
        <f t="shared" si="115"/>
        <v>130</v>
      </c>
      <c r="G1082" s="139">
        <v>41653</v>
      </c>
      <c r="H1082" s="46">
        <v>2426.8799999999997</v>
      </c>
      <c r="I1082" s="46">
        <v>2363</v>
      </c>
      <c r="J1082" s="131">
        <v>2772.125</v>
      </c>
      <c r="K1082" s="138">
        <f t="shared" si="116"/>
        <v>1.1422587849419832</v>
      </c>
      <c r="L1082" s="138">
        <f t="shared" si="117"/>
        <v>1.1731379602200593</v>
      </c>
      <c r="Q1082" s="136">
        <v>41752</v>
      </c>
      <c r="R1082" s="137">
        <v>12.962999999999999</v>
      </c>
      <c r="S1082" s="136"/>
      <c r="T1082" s="135"/>
      <c r="U1082" s="135"/>
      <c r="V1082" s="226"/>
      <c r="W1082" s="226"/>
      <c r="X1082" s="226"/>
      <c r="Y1082" s="226"/>
    </row>
    <row r="1083" spans="1:25" s="140" customFormat="1" ht="16.5" customHeight="1">
      <c r="A1083" s="136">
        <v>41718</v>
      </c>
      <c r="B1083" s="226">
        <v>14850</v>
      </c>
      <c r="C1083" s="5">
        <v>41725</v>
      </c>
      <c r="D1083" s="135">
        <v>2010</v>
      </c>
      <c r="E1083" s="135">
        <v>1880</v>
      </c>
      <c r="F1083" s="135">
        <f t="shared" si="115"/>
        <v>130</v>
      </c>
      <c r="G1083" s="139">
        <v>41649</v>
      </c>
      <c r="H1083" s="46">
        <v>2460.48</v>
      </c>
      <c r="I1083" s="46">
        <v>2390</v>
      </c>
      <c r="J1083" s="131">
        <v>2796.8760000000002</v>
      </c>
      <c r="K1083" s="138">
        <f t="shared" si="116"/>
        <v>1.136719664455716</v>
      </c>
      <c r="L1083" s="138">
        <f t="shared" si="117"/>
        <v>1.1702410041841005</v>
      </c>
      <c r="Q1083" s="136">
        <v>41751</v>
      </c>
      <c r="R1083" s="137">
        <v>12.917999999999999</v>
      </c>
      <c r="S1083" s="136"/>
      <c r="T1083" s="135"/>
      <c r="U1083" s="135"/>
      <c r="V1083" s="226"/>
      <c r="W1083" s="226"/>
      <c r="X1083" s="226"/>
      <c r="Y1083" s="226"/>
    </row>
    <row r="1084" spans="1:25" s="140" customFormat="1" ht="16.5" customHeight="1">
      <c r="A1084" s="136">
        <v>41717</v>
      </c>
      <c r="B1084" s="226">
        <v>14750</v>
      </c>
      <c r="C1084" s="5">
        <v>41724</v>
      </c>
      <c r="D1084" s="135">
        <v>2020</v>
      </c>
      <c r="E1084" s="135">
        <v>1890</v>
      </c>
      <c r="F1084" s="135">
        <f t="shared" si="115"/>
        <v>130</v>
      </c>
      <c r="G1084" s="139">
        <v>41648</v>
      </c>
      <c r="H1084" s="46">
        <v>2441.5</v>
      </c>
      <c r="I1084" s="46">
        <v>2370</v>
      </c>
      <c r="J1084" s="131">
        <v>2784.4460000000004</v>
      </c>
      <c r="K1084" s="138">
        <f t="shared" si="116"/>
        <v>1.1404652877329513</v>
      </c>
      <c r="L1084" s="138">
        <f t="shared" si="117"/>
        <v>1.174871729957806</v>
      </c>
      <c r="Q1084" s="136">
        <v>41750</v>
      </c>
      <c r="R1084" s="137">
        <v>13.063000000000001</v>
      </c>
      <c r="S1084" s="136"/>
      <c r="T1084" s="135"/>
      <c r="U1084" s="135"/>
      <c r="V1084" s="226"/>
      <c r="W1084" s="226"/>
      <c r="X1084" s="226"/>
      <c r="Y1084" s="226"/>
    </row>
    <row r="1085" spans="1:25" s="140" customFormat="1" ht="16.5" customHeight="1">
      <c r="A1085" s="136">
        <v>41716</v>
      </c>
      <c r="B1085" s="226">
        <v>14750</v>
      </c>
      <c r="C1085" s="5">
        <v>41723</v>
      </c>
      <c r="D1085" s="135">
        <v>2010</v>
      </c>
      <c r="E1085" s="135">
        <v>1900</v>
      </c>
      <c r="F1085" s="135">
        <f t="shared" si="115"/>
        <v>110</v>
      </c>
      <c r="G1085" s="139">
        <v>41647</v>
      </c>
      <c r="H1085" s="46">
        <v>2425.35</v>
      </c>
      <c r="I1085" s="46">
        <v>2365</v>
      </c>
      <c r="J1085" s="131">
        <v>2764.6220000000003</v>
      </c>
      <c r="K1085" s="138">
        <f t="shared" si="116"/>
        <v>1.1398857896798402</v>
      </c>
      <c r="L1085" s="138">
        <f t="shared" si="117"/>
        <v>1.1689733615221989</v>
      </c>
      <c r="Q1085" s="136">
        <v>41747</v>
      </c>
      <c r="R1085" s="137">
        <v>12.917999999999999</v>
      </c>
      <c r="S1085" s="136"/>
      <c r="T1085" s="135"/>
      <c r="U1085" s="135"/>
      <c r="V1085" s="226"/>
      <c r="W1085" s="226"/>
      <c r="X1085" s="226"/>
      <c r="Y1085" s="226"/>
    </row>
    <row r="1086" spans="1:25" s="140" customFormat="1" ht="16.5" customHeight="1">
      <c r="A1086" s="136">
        <v>41715</v>
      </c>
      <c r="B1086" s="226">
        <v>15000</v>
      </c>
      <c r="C1086" s="5">
        <v>41722</v>
      </c>
      <c r="D1086" s="135">
        <v>2000</v>
      </c>
      <c r="E1086" s="135">
        <v>1870</v>
      </c>
      <c r="F1086" s="135">
        <f t="shared" si="115"/>
        <v>130</v>
      </c>
      <c r="G1086" s="139">
        <v>41646</v>
      </c>
      <c r="H1086" s="46">
        <v>2441.2799999999997</v>
      </c>
      <c r="I1086" s="46">
        <v>2360</v>
      </c>
      <c r="J1086" s="131">
        <v>2779.5194999999999</v>
      </c>
      <c r="K1086" s="138">
        <f t="shared" si="116"/>
        <v>1.1385500639009045</v>
      </c>
      <c r="L1086" s="138">
        <f t="shared" si="117"/>
        <v>1.1777625</v>
      </c>
      <c r="Q1086" s="136">
        <v>41746</v>
      </c>
      <c r="R1086" s="137">
        <v>12.762</v>
      </c>
      <c r="S1086" s="136"/>
      <c r="T1086" s="135"/>
      <c r="U1086" s="135"/>
      <c r="V1086" s="226"/>
      <c r="W1086" s="226"/>
      <c r="X1086" s="226"/>
      <c r="Y1086" s="226"/>
    </row>
    <row r="1087" spans="1:25" s="140" customFormat="1" ht="16.5" customHeight="1">
      <c r="A1087" s="136">
        <v>41712</v>
      </c>
      <c r="B1087" s="226">
        <v>15100</v>
      </c>
      <c r="C1087" s="5">
        <v>41719</v>
      </c>
      <c r="D1087" s="135">
        <v>2000</v>
      </c>
      <c r="E1087" s="135">
        <v>1870</v>
      </c>
      <c r="F1087" s="135">
        <f t="shared" si="115"/>
        <v>130</v>
      </c>
      <c r="G1087" s="139">
        <v>41645</v>
      </c>
      <c r="H1087" s="46">
        <v>2520.96</v>
      </c>
      <c r="I1087" s="46">
        <v>2385</v>
      </c>
      <c r="J1087" s="131">
        <v>2848.8740000000003</v>
      </c>
      <c r="K1087" s="138">
        <f t="shared" si="116"/>
        <v>1.1300750507743083</v>
      </c>
      <c r="L1087" s="138">
        <f t="shared" si="117"/>
        <v>1.1944964360587003</v>
      </c>
      <c r="Q1087" s="136">
        <v>41745</v>
      </c>
      <c r="R1087" s="137">
        <v>12.794</v>
      </c>
      <c r="S1087" s="136"/>
      <c r="T1087" s="135"/>
      <c r="U1087" s="135"/>
      <c r="V1087" s="226"/>
      <c r="W1087" s="226"/>
      <c r="X1087" s="226"/>
      <c r="Y1087" s="226"/>
    </row>
    <row r="1088" spans="1:25" s="140" customFormat="1" ht="16.5" customHeight="1">
      <c r="A1088" s="136">
        <v>41711</v>
      </c>
      <c r="B1088" s="226">
        <v>15100</v>
      </c>
      <c r="C1088" s="5">
        <v>41718</v>
      </c>
      <c r="D1088" s="135">
        <v>2000</v>
      </c>
      <c r="E1088" s="135">
        <v>1870</v>
      </c>
      <c r="F1088" s="135">
        <f t="shared" si="115"/>
        <v>130</v>
      </c>
      <c r="G1088" s="139">
        <v>41638</v>
      </c>
      <c r="H1088" s="46">
        <v>2607.75</v>
      </c>
      <c r="I1088" s="46">
        <v>2490</v>
      </c>
      <c r="J1088" s="131">
        <v>3013.7250000000004</v>
      </c>
      <c r="K1088" s="138">
        <f t="shared" si="116"/>
        <v>1.1556801840667243</v>
      </c>
      <c r="L1088" s="138">
        <f t="shared" si="117"/>
        <v>1.2103313253012049</v>
      </c>
      <c r="Q1088" s="136">
        <v>41744</v>
      </c>
      <c r="R1088" s="137">
        <v>12.625999999999999</v>
      </c>
      <c r="S1088" s="136"/>
      <c r="T1088" s="135"/>
      <c r="U1088" s="135"/>
      <c r="V1088" s="226"/>
      <c r="W1088" s="226"/>
      <c r="X1088" s="226"/>
      <c r="Y1088" s="226"/>
    </row>
    <row r="1089" spans="1:25" s="140" customFormat="1" ht="16.5" customHeight="1">
      <c r="A1089" s="136">
        <v>41710</v>
      </c>
      <c r="B1089" s="226">
        <v>14950</v>
      </c>
      <c r="C1089" s="5">
        <v>41717</v>
      </c>
      <c r="D1089" s="135">
        <v>2000</v>
      </c>
      <c r="E1089" s="135">
        <v>1880</v>
      </c>
      <c r="F1089" s="135">
        <f t="shared" si="115"/>
        <v>120</v>
      </c>
      <c r="G1089" s="139">
        <v>41635</v>
      </c>
      <c r="H1089" s="46">
        <v>2634.35</v>
      </c>
      <c r="I1089" s="46">
        <v>2530</v>
      </c>
      <c r="J1089" s="131">
        <v>3037.2640000000001</v>
      </c>
      <c r="K1089" s="138">
        <f t="shared" si="116"/>
        <v>1.152946267580238</v>
      </c>
      <c r="L1089" s="138">
        <f t="shared" si="117"/>
        <v>1.2004996047430831</v>
      </c>
      <c r="Q1089" s="136">
        <v>41743</v>
      </c>
      <c r="R1089" s="137">
        <v>12.728</v>
      </c>
      <c r="S1089" s="136"/>
      <c r="T1089" s="135"/>
      <c r="U1089" s="135"/>
      <c r="V1089" s="226"/>
      <c r="W1089" s="226"/>
      <c r="X1089" s="226"/>
      <c r="Y1089" s="226"/>
    </row>
    <row r="1090" spans="1:25" s="140" customFormat="1" ht="16.5" customHeight="1">
      <c r="A1090" s="136">
        <v>41709</v>
      </c>
      <c r="B1090" s="226">
        <v>14250</v>
      </c>
      <c r="C1090" s="5">
        <v>41716</v>
      </c>
      <c r="D1090" s="135">
        <v>2000</v>
      </c>
      <c r="E1090" s="135">
        <v>1870</v>
      </c>
      <c r="F1090" s="135">
        <f t="shared" si="115"/>
        <v>130</v>
      </c>
      <c r="G1090" s="139">
        <v>41634</v>
      </c>
      <c r="H1090" s="46">
        <v>2610.6000000000004</v>
      </c>
      <c r="I1090" s="46">
        <v>2535</v>
      </c>
      <c r="J1090" s="131">
        <v>3024.7155000000002</v>
      </c>
      <c r="K1090" s="138">
        <f t="shared" si="116"/>
        <v>1.1586284762123649</v>
      </c>
      <c r="L1090" s="138">
        <f t="shared" si="117"/>
        <v>1.1931816568047338</v>
      </c>
      <c r="Q1090" s="136">
        <v>41740</v>
      </c>
      <c r="R1090" s="137">
        <v>12.731</v>
      </c>
      <c r="S1090" s="136"/>
      <c r="T1090" s="135"/>
      <c r="U1090" s="135"/>
      <c r="V1090" s="226"/>
      <c r="W1090" s="226"/>
      <c r="X1090" s="226"/>
      <c r="Y1090" s="226"/>
    </row>
    <row r="1091" spans="1:25" s="140" customFormat="1" ht="16.5" customHeight="1">
      <c r="A1091" s="136">
        <v>41708</v>
      </c>
      <c r="B1091" s="226">
        <v>14650</v>
      </c>
      <c r="C1091" s="5">
        <v>41715</v>
      </c>
      <c r="D1091" s="135">
        <v>2060</v>
      </c>
      <c r="E1091" s="135">
        <v>1890</v>
      </c>
      <c r="F1091" s="135">
        <f t="shared" si="115"/>
        <v>170</v>
      </c>
      <c r="G1091" s="139">
        <v>41632</v>
      </c>
      <c r="H1091" s="46">
        <v>2630.3999999999996</v>
      </c>
      <c r="I1091" s="46">
        <v>2540</v>
      </c>
      <c r="J1091" s="131">
        <v>3015.6570000000002</v>
      </c>
      <c r="K1091" s="138">
        <f t="shared" si="116"/>
        <v>1.1464632755474455</v>
      </c>
      <c r="L1091" s="138">
        <f t="shared" si="117"/>
        <v>1.1872665354330709</v>
      </c>
      <c r="Q1091" s="136">
        <v>41739</v>
      </c>
      <c r="R1091" s="137">
        <v>12.734999999999999</v>
      </c>
      <c r="S1091" s="136"/>
      <c r="T1091" s="135"/>
      <c r="U1091" s="135"/>
      <c r="V1091" s="226"/>
      <c r="W1091" s="226"/>
      <c r="X1091" s="226"/>
      <c r="Y1091" s="226"/>
    </row>
    <row r="1092" spans="1:25" s="140" customFormat="1" ht="16.5" customHeight="1">
      <c r="A1092" s="136">
        <v>41704</v>
      </c>
      <c r="B1092" s="226">
        <v>14500</v>
      </c>
      <c r="C1092" s="5">
        <v>41712</v>
      </c>
      <c r="D1092" s="135">
        <v>2100</v>
      </c>
      <c r="E1092" s="135">
        <v>1975</v>
      </c>
      <c r="F1092" s="135">
        <f t="shared" si="115"/>
        <v>125</v>
      </c>
      <c r="G1092" s="139">
        <v>41628</v>
      </c>
      <c r="H1092" s="46">
        <v>2715.8399999999997</v>
      </c>
      <c r="I1092" s="46">
        <v>2570</v>
      </c>
      <c r="J1092" s="131">
        <v>3104.5950000000003</v>
      </c>
      <c r="K1092" s="138">
        <f t="shared" si="116"/>
        <v>1.1431435577942739</v>
      </c>
      <c r="L1092" s="138">
        <f t="shared" si="117"/>
        <v>1.2080136186770429</v>
      </c>
      <c r="Q1092" s="136">
        <v>41738</v>
      </c>
      <c r="R1092" s="137">
        <v>12.744</v>
      </c>
      <c r="S1092" s="136"/>
      <c r="T1092" s="135"/>
      <c r="U1092" s="135"/>
      <c r="V1092" s="226"/>
      <c r="W1092" s="226"/>
      <c r="X1092" s="226"/>
      <c r="Y1092" s="226"/>
    </row>
    <row r="1093" spans="1:25" s="140" customFormat="1" ht="16.5" customHeight="1">
      <c r="A1093" s="136">
        <v>41703</v>
      </c>
      <c r="B1093" s="226">
        <v>14300</v>
      </c>
      <c r="C1093" s="5">
        <v>41711</v>
      </c>
      <c r="D1093" s="135">
        <v>2080</v>
      </c>
      <c r="E1093" s="135">
        <v>1975</v>
      </c>
      <c r="F1093" s="135">
        <f t="shared" si="115"/>
        <v>105</v>
      </c>
      <c r="G1093" s="139">
        <v>41627</v>
      </c>
      <c r="H1093" s="46">
        <v>2693.76</v>
      </c>
      <c r="I1093" s="46">
        <v>2576</v>
      </c>
      <c r="J1093" s="131">
        <v>3140.2640000000001</v>
      </c>
      <c r="K1093" s="138">
        <f t="shared" si="116"/>
        <v>1.1657549299120931</v>
      </c>
      <c r="L1093" s="138">
        <f t="shared" si="117"/>
        <v>1.2190465838509317</v>
      </c>
      <c r="Q1093" s="136">
        <v>41737</v>
      </c>
      <c r="R1093" s="137">
        <v>13.138</v>
      </c>
      <c r="S1093" s="136"/>
      <c r="T1093" s="135"/>
      <c r="U1093" s="135"/>
      <c r="V1093" s="226"/>
      <c r="W1093" s="226"/>
      <c r="X1093" s="226"/>
      <c r="Y1093" s="226"/>
    </row>
    <row r="1094" spans="1:25" s="140" customFormat="1" ht="16.5" customHeight="1">
      <c r="A1094" s="136">
        <v>41702</v>
      </c>
      <c r="B1094" s="226">
        <v>14300</v>
      </c>
      <c r="C1094" s="5">
        <v>41710</v>
      </c>
      <c r="D1094" s="135">
        <v>2050</v>
      </c>
      <c r="E1094" s="135">
        <v>1975</v>
      </c>
      <c r="F1094" s="135">
        <f t="shared" si="115"/>
        <v>75</v>
      </c>
      <c r="G1094" s="139">
        <v>41626</v>
      </c>
      <c r="H1094" s="46">
        <v>2688.9599999999996</v>
      </c>
      <c r="I1094" s="46">
        <v>2575</v>
      </c>
      <c r="J1094" s="131">
        <v>3152.09</v>
      </c>
      <c r="K1094" s="138">
        <f t="shared" si="116"/>
        <v>1.172233874806617</v>
      </c>
      <c r="L1094" s="138">
        <f t="shared" si="117"/>
        <v>1.2241126213592233</v>
      </c>
      <c r="Q1094" s="136">
        <v>41733</v>
      </c>
      <c r="R1094" s="137">
        <v>13.137</v>
      </c>
      <c r="S1094" s="136"/>
      <c r="T1094" s="135"/>
      <c r="U1094" s="135"/>
      <c r="V1094" s="226"/>
      <c r="W1094" s="226"/>
      <c r="X1094" s="226"/>
      <c r="Y1094" s="226"/>
    </row>
    <row r="1095" spans="1:25" s="140" customFormat="1" ht="16.5" customHeight="1">
      <c r="A1095" s="136">
        <v>41701</v>
      </c>
      <c r="B1095" s="226">
        <v>14450</v>
      </c>
      <c r="C1095" s="5">
        <v>41709</v>
      </c>
      <c r="D1095" s="135">
        <v>2000</v>
      </c>
      <c r="E1095" s="135">
        <v>1895</v>
      </c>
      <c r="F1095" s="135">
        <f t="shared" si="115"/>
        <v>105</v>
      </c>
      <c r="G1095" s="139">
        <v>41625</v>
      </c>
      <c r="H1095" s="46">
        <v>2726.6700000000005</v>
      </c>
      <c r="I1095" s="46">
        <v>2581.0000000000005</v>
      </c>
      <c r="J1095" s="131">
        <v>3196.8270000000002</v>
      </c>
      <c r="K1095" s="138">
        <f t="shared" si="116"/>
        <v>1.172429006810505</v>
      </c>
      <c r="L1095" s="138">
        <f t="shared" si="117"/>
        <v>1.2386001549786902</v>
      </c>
      <c r="Q1095" s="136">
        <v>41732</v>
      </c>
      <c r="R1095" s="137">
        <v>13.215999999999999</v>
      </c>
      <c r="S1095" s="136"/>
      <c r="T1095" s="135"/>
      <c r="U1095" s="135"/>
      <c r="V1095" s="226"/>
      <c r="W1095" s="226"/>
      <c r="X1095" s="226"/>
      <c r="Y1095" s="226"/>
    </row>
    <row r="1096" spans="1:25" s="140" customFormat="1" ht="16.5" customHeight="1">
      <c r="A1096" s="136">
        <v>41698</v>
      </c>
      <c r="B1096" s="226">
        <v>14650</v>
      </c>
      <c r="C1096" s="5">
        <v>41708</v>
      </c>
      <c r="D1096" s="135">
        <v>1950</v>
      </c>
      <c r="E1096" s="135">
        <v>1795</v>
      </c>
      <c r="F1096" s="135">
        <f t="shared" si="115"/>
        <v>155</v>
      </c>
      <c r="G1096" s="139">
        <v>41624</v>
      </c>
      <c r="H1096" s="46">
        <v>2751.89</v>
      </c>
      <c r="I1096" s="46">
        <v>2610</v>
      </c>
      <c r="J1096" s="131">
        <v>3260.2365000000004</v>
      </c>
      <c r="K1096" s="138">
        <f t="shared" si="116"/>
        <v>1.1847263153687104</v>
      </c>
      <c r="L1096" s="138">
        <f t="shared" si="117"/>
        <v>1.2491327586206897</v>
      </c>
      <c r="Q1096" s="136">
        <v>41731</v>
      </c>
      <c r="R1096" s="137">
        <v>13.988</v>
      </c>
      <c r="S1096" s="136"/>
      <c r="T1096" s="135"/>
      <c r="U1096" s="135"/>
      <c r="V1096" s="226"/>
      <c r="W1096" s="226"/>
      <c r="X1096" s="226"/>
      <c r="Y1096" s="226"/>
    </row>
    <row r="1097" spans="1:25" s="140" customFormat="1" ht="16.5" customHeight="1">
      <c r="A1097" s="136">
        <v>41696</v>
      </c>
      <c r="B1097" s="226">
        <v>14700</v>
      </c>
      <c r="C1097" s="5">
        <v>41705</v>
      </c>
      <c r="D1097" s="135">
        <v>1980</v>
      </c>
      <c r="E1097" s="135">
        <v>1860</v>
      </c>
      <c r="F1097" s="135">
        <f t="shared" si="115"/>
        <v>120</v>
      </c>
      <c r="G1097" s="139">
        <v>41621</v>
      </c>
      <c r="H1097" s="46">
        <v>2751.89</v>
      </c>
      <c r="I1097" s="46">
        <v>2612</v>
      </c>
      <c r="J1097" s="131">
        <v>3275.0595000000003</v>
      </c>
      <c r="K1097" s="138">
        <f t="shared" si="116"/>
        <v>1.1901127952062038</v>
      </c>
      <c r="L1097" s="138">
        <f t="shared" si="117"/>
        <v>1.2538512633996939</v>
      </c>
      <c r="Q1097" s="136">
        <v>41730</v>
      </c>
      <c r="R1097" s="137">
        <v>13.997999999999999</v>
      </c>
      <c r="S1097" s="136"/>
      <c r="T1097" s="135"/>
      <c r="U1097" s="135"/>
      <c r="V1097" s="226"/>
      <c r="W1097" s="226"/>
      <c r="X1097" s="226"/>
      <c r="Y1097" s="226"/>
    </row>
    <row r="1098" spans="1:25" s="140" customFormat="1" ht="16.5" customHeight="1">
      <c r="A1098" s="136">
        <v>41695</v>
      </c>
      <c r="B1098" s="226">
        <v>14650</v>
      </c>
      <c r="C1098" s="5">
        <v>41704</v>
      </c>
      <c r="D1098" s="135">
        <v>1980</v>
      </c>
      <c r="E1098" s="135">
        <v>1860</v>
      </c>
      <c r="F1098" s="135">
        <f t="shared" si="115"/>
        <v>120</v>
      </c>
      <c r="G1098" s="139">
        <v>41620</v>
      </c>
      <c r="H1098" s="46">
        <v>2755.7700000000004</v>
      </c>
      <c r="I1098" s="46">
        <v>2610</v>
      </c>
      <c r="J1098" s="131">
        <v>3315.4110000000001</v>
      </c>
      <c r="K1098" s="138">
        <f t="shared" si="116"/>
        <v>1.2030797200056607</v>
      </c>
      <c r="L1098" s="138">
        <f t="shared" si="117"/>
        <v>1.2702724137931034</v>
      </c>
      <c r="Q1098" s="136">
        <v>41729</v>
      </c>
      <c r="R1098" s="137">
        <v>14.113</v>
      </c>
      <c r="S1098" s="136"/>
      <c r="T1098" s="135"/>
      <c r="U1098" s="135"/>
      <c r="V1098" s="226"/>
      <c r="W1098" s="226"/>
      <c r="X1098" s="226"/>
      <c r="Y1098" s="226"/>
    </row>
    <row r="1099" spans="1:25" s="140" customFormat="1" ht="16.5" customHeight="1">
      <c r="A1099" s="136">
        <v>41691</v>
      </c>
      <c r="B1099" s="226">
        <v>15450</v>
      </c>
      <c r="C1099" s="5">
        <v>41703</v>
      </c>
      <c r="D1099" s="135">
        <v>1980</v>
      </c>
      <c r="E1099" s="135">
        <v>1870</v>
      </c>
      <c r="F1099" s="135">
        <f t="shared" si="115"/>
        <v>110</v>
      </c>
      <c r="G1099" s="139">
        <v>41619</v>
      </c>
      <c r="H1099" s="46">
        <v>2741.0599999999995</v>
      </c>
      <c r="I1099" s="46">
        <v>2574</v>
      </c>
      <c r="J1099" s="131">
        <v>3233.8845000000001</v>
      </c>
      <c r="K1099" s="138">
        <f t="shared" si="116"/>
        <v>1.179793401093008</v>
      </c>
      <c r="L1099" s="138">
        <f t="shared" si="117"/>
        <v>1.2563653846153846</v>
      </c>
      <c r="Q1099" s="136">
        <v>41726</v>
      </c>
      <c r="R1099" s="137">
        <v>14.135</v>
      </c>
      <c r="S1099" s="136"/>
      <c r="T1099" s="135"/>
      <c r="U1099" s="135"/>
      <c r="V1099" s="226"/>
      <c r="W1099" s="226"/>
      <c r="X1099" s="226"/>
      <c r="Y1099" s="226"/>
    </row>
    <row r="1100" spans="1:25" s="140" customFormat="1" ht="16.5" customHeight="1">
      <c r="A1100" s="136">
        <v>41690</v>
      </c>
      <c r="B1100" s="226">
        <v>15750</v>
      </c>
      <c r="C1100" s="5">
        <v>41702</v>
      </c>
      <c r="D1100" s="135">
        <v>1960</v>
      </c>
      <c r="E1100" s="135">
        <v>1850</v>
      </c>
      <c r="F1100" s="135">
        <f t="shared" si="115"/>
        <v>110</v>
      </c>
      <c r="G1100" s="139">
        <v>41618</v>
      </c>
      <c r="H1100" s="46">
        <v>2714.0600000000004</v>
      </c>
      <c r="I1100" s="46">
        <v>2562</v>
      </c>
      <c r="J1100" s="131">
        <v>3260.2365000000004</v>
      </c>
      <c r="K1100" s="138">
        <f t="shared" si="116"/>
        <v>1.2012396557187388</v>
      </c>
      <c r="L1100" s="138">
        <f t="shared" si="117"/>
        <v>1.2725357142857145</v>
      </c>
      <c r="Q1100" s="136">
        <v>41725</v>
      </c>
      <c r="R1100" s="137">
        <v>14.138999999999999</v>
      </c>
      <c r="S1100" s="136"/>
      <c r="T1100" s="135"/>
      <c r="U1100" s="135"/>
      <c r="V1100" s="226"/>
      <c r="W1100" s="226"/>
      <c r="X1100" s="226"/>
      <c r="Y1100" s="226"/>
    </row>
    <row r="1101" spans="1:25" s="140" customFormat="1" ht="16.5" customHeight="1">
      <c r="A1101" s="136">
        <v>41689</v>
      </c>
      <c r="B1101" s="226">
        <v>16050</v>
      </c>
      <c r="C1101" s="5">
        <v>41701</v>
      </c>
      <c r="D1101" s="135">
        <v>1960</v>
      </c>
      <c r="E1101" s="135">
        <v>1870</v>
      </c>
      <c r="F1101" s="135">
        <f t="shared" si="115"/>
        <v>90</v>
      </c>
      <c r="G1101" s="139">
        <v>41617</v>
      </c>
      <c r="H1101" s="46">
        <v>2726.6700000000005</v>
      </c>
      <c r="I1101" s="46">
        <v>2580</v>
      </c>
      <c r="J1101" s="131">
        <v>3266.0010000000002</v>
      </c>
      <c r="K1101" s="138">
        <f t="shared" si="116"/>
        <v>1.1977984134493722</v>
      </c>
      <c r="L1101" s="138">
        <f t="shared" si="117"/>
        <v>1.2658918604651164</v>
      </c>
      <c r="Q1101" s="136">
        <v>41724</v>
      </c>
      <c r="R1101" s="137">
        <v>14.653</v>
      </c>
      <c r="S1101" s="136"/>
      <c r="T1101" s="135"/>
      <c r="U1101" s="135"/>
      <c r="V1101" s="226"/>
      <c r="W1101" s="226"/>
      <c r="X1101" s="226"/>
      <c r="Y1101" s="226"/>
    </row>
    <row r="1102" spans="1:25" s="140" customFormat="1" ht="16.5" customHeight="1">
      <c r="A1102" s="136">
        <v>41688</v>
      </c>
      <c r="B1102" s="226">
        <v>16050</v>
      </c>
      <c r="C1102" s="5">
        <v>41698</v>
      </c>
      <c r="D1102" s="135">
        <v>1960</v>
      </c>
      <c r="E1102" s="135">
        <v>1870</v>
      </c>
      <c r="F1102" s="135">
        <f t="shared" si="115"/>
        <v>90</v>
      </c>
      <c r="G1102" s="139">
        <v>41614</v>
      </c>
      <c r="H1102" s="46">
        <v>2675.26</v>
      </c>
      <c r="I1102" s="46">
        <v>2570</v>
      </c>
      <c r="J1102" s="131">
        <v>3215.1525000000001</v>
      </c>
      <c r="K1102" s="138">
        <f t="shared" si="116"/>
        <v>1.2018093568475587</v>
      </c>
      <c r="L1102" s="138">
        <f t="shared" si="117"/>
        <v>1.2510321011673153</v>
      </c>
      <c r="Q1102" s="136">
        <v>41723</v>
      </c>
      <c r="R1102" s="137">
        <v>14.734</v>
      </c>
      <c r="S1102" s="136"/>
      <c r="T1102" s="135"/>
      <c r="U1102" s="135"/>
      <c r="V1102" s="226"/>
      <c r="W1102" s="226"/>
      <c r="X1102" s="226"/>
      <c r="Y1102" s="226"/>
    </row>
    <row r="1103" spans="1:25" s="140" customFormat="1" ht="16.5" customHeight="1">
      <c r="A1103" s="136">
        <v>41687</v>
      </c>
      <c r="B1103" s="226">
        <v>15900</v>
      </c>
      <c r="C1103" s="5">
        <v>41697</v>
      </c>
      <c r="D1103" s="135">
        <v>1950</v>
      </c>
      <c r="E1103" s="135">
        <v>1870</v>
      </c>
      <c r="F1103" s="135">
        <f t="shared" si="115"/>
        <v>80</v>
      </c>
      <c r="G1103" s="139">
        <v>41613</v>
      </c>
      <c r="H1103" s="46">
        <v>2689.1199999999994</v>
      </c>
      <c r="I1103" s="46">
        <v>2530</v>
      </c>
      <c r="J1103" s="131">
        <v>3187.1220000000003</v>
      </c>
      <c r="K1103" s="138">
        <f t="shared" si="116"/>
        <v>1.1851914380912718</v>
      </c>
      <c r="L1103" s="138">
        <f t="shared" si="117"/>
        <v>1.2597320158102767</v>
      </c>
      <c r="Q1103" s="136">
        <v>41722</v>
      </c>
      <c r="R1103" s="137">
        <v>14.763</v>
      </c>
      <c r="S1103" s="136"/>
      <c r="T1103" s="135"/>
      <c r="U1103" s="135"/>
      <c r="V1103" s="226"/>
      <c r="W1103" s="226"/>
      <c r="X1103" s="226"/>
      <c r="Y1103" s="226"/>
    </row>
    <row r="1104" spans="1:25" s="140" customFormat="1" ht="16.5" customHeight="1">
      <c r="A1104" s="136">
        <v>41684</v>
      </c>
      <c r="B1104" s="226">
        <v>15450</v>
      </c>
      <c r="C1104" s="5">
        <v>41696</v>
      </c>
      <c r="D1104" s="135">
        <v>1950</v>
      </c>
      <c r="E1104" s="135">
        <v>1890</v>
      </c>
      <c r="F1104" s="135">
        <f t="shared" si="115"/>
        <v>60</v>
      </c>
      <c r="G1104" s="139">
        <v>41612</v>
      </c>
      <c r="H1104" s="46">
        <v>2690.1</v>
      </c>
      <c r="I1104" s="46">
        <v>2538.0000000000005</v>
      </c>
      <c r="J1104" s="131">
        <v>3220.7830000000004</v>
      </c>
      <c r="K1104" s="138">
        <f t="shared" si="116"/>
        <v>1.1972725920969483</v>
      </c>
      <c r="L1104" s="138">
        <f t="shared" si="117"/>
        <v>1.2690240346729706</v>
      </c>
      <c r="Q1104" s="136">
        <v>41719</v>
      </c>
      <c r="R1104" s="137">
        <v>14.846</v>
      </c>
      <c r="S1104" s="136"/>
      <c r="T1104" s="135"/>
      <c r="U1104" s="135"/>
      <c r="V1104" s="226"/>
      <c r="W1104" s="226"/>
      <c r="X1104" s="226"/>
      <c r="Y1104" s="226"/>
    </row>
    <row r="1105" spans="1:25" s="140" customFormat="1" ht="16.5" customHeight="1">
      <c r="A1105" s="136">
        <v>41683</v>
      </c>
      <c r="B1105" s="226">
        <v>15550</v>
      </c>
      <c r="C1105" s="5">
        <v>41695</v>
      </c>
      <c r="D1105" s="135">
        <v>1950</v>
      </c>
      <c r="E1105" s="135">
        <v>1890</v>
      </c>
      <c r="F1105" s="135">
        <f t="shared" si="115"/>
        <v>60</v>
      </c>
      <c r="G1105" s="139">
        <v>41611</v>
      </c>
      <c r="H1105" s="46">
        <v>2684.22</v>
      </c>
      <c r="I1105" s="46">
        <v>2535</v>
      </c>
      <c r="J1105" s="131">
        <v>3191.7449999999999</v>
      </c>
      <c r="K1105" s="138">
        <f t="shared" si="116"/>
        <v>1.1890772738449158</v>
      </c>
      <c r="L1105" s="138">
        <f t="shared" si="117"/>
        <v>1.2590710059171597</v>
      </c>
      <c r="Q1105" s="136">
        <v>41718</v>
      </c>
      <c r="R1105" s="137">
        <v>14.933</v>
      </c>
      <c r="S1105" s="136"/>
      <c r="T1105" s="135"/>
      <c r="U1105" s="135"/>
      <c r="V1105" s="226"/>
      <c r="W1105" s="226"/>
      <c r="X1105" s="226"/>
      <c r="Y1105" s="226"/>
    </row>
    <row r="1106" spans="1:25" s="140" customFormat="1" ht="16.5" customHeight="1">
      <c r="A1106" s="136">
        <v>41682</v>
      </c>
      <c r="B1106" s="226">
        <v>15550</v>
      </c>
      <c r="C1106" s="5">
        <v>41694</v>
      </c>
      <c r="D1106" s="135">
        <v>1970</v>
      </c>
      <c r="E1106" s="135">
        <v>1930</v>
      </c>
      <c r="F1106" s="135">
        <f t="shared" si="115"/>
        <v>40</v>
      </c>
      <c r="G1106" s="139">
        <v>41610</v>
      </c>
      <c r="H1106" s="46">
        <v>2670.4100000000003</v>
      </c>
      <c r="I1106" s="46">
        <v>2560</v>
      </c>
      <c r="J1106" s="131">
        <v>3231.1289999999999</v>
      </c>
      <c r="K1106" s="138">
        <f t="shared" si="116"/>
        <v>1.2099748727723456</v>
      </c>
      <c r="L1106" s="138">
        <f t="shared" si="117"/>
        <v>1.2621597656249999</v>
      </c>
      <c r="Q1106" s="136">
        <v>41717</v>
      </c>
      <c r="R1106" s="137">
        <v>15.02</v>
      </c>
      <c r="S1106" s="136"/>
      <c r="T1106" s="135"/>
      <c r="U1106" s="135"/>
      <c r="V1106" s="226"/>
      <c r="W1106" s="226"/>
      <c r="X1106" s="226"/>
      <c r="Y1106" s="226"/>
    </row>
    <row r="1107" spans="1:25" s="140" customFormat="1" ht="16.5" customHeight="1">
      <c r="A1107" s="136">
        <v>41681</v>
      </c>
      <c r="B1107" s="226">
        <v>15650</v>
      </c>
      <c r="C1107" s="5">
        <v>41691</v>
      </c>
      <c r="D1107" s="135">
        <v>2025</v>
      </c>
      <c r="E1107" s="135">
        <v>1990</v>
      </c>
      <c r="F1107" s="135">
        <f t="shared" si="115"/>
        <v>35</v>
      </c>
      <c r="G1107" s="139">
        <v>41607</v>
      </c>
      <c r="H1107" s="46">
        <v>2647.96</v>
      </c>
      <c r="I1107" s="46">
        <v>2520</v>
      </c>
      <c r="J1107" s="131">
        <v>3233.9190000000003</v>
      </c>
      <c r="K1107" s="138">
        <f t="shared" si="116"/>
        <v>1.2212869529751205</v>
      </c>
      <c r="L1107" s="138">
        <f t="shared" si="117"/>
        <v>1.2833011904761906</v>
      </c>
      <c r="Q1107" s="136">
        <v>41716</v>
      </c>
      <c r="R1107" s="137">
        <v>15.156000000000001</v>
      </c>
      <c r="S1107" s="136"/>
      <c r="T1107" s="135"/>
      <c r="U1107" s="135"/>
      <c r="V1107" s="226"/>
      <c r="W1107" s="226"/>
      <c r="X1107" s="226"/>
      <c r="Y1107" s="226"/>
    </row>
    <row r="1108" spans="1:25" s="140" customFormat="1" ht="16.5" customHeight="1">
      <c r="A1108" s="136">
        <v>41680</v>
      </c>
      <c r="B1108" s="226">
        <v>15550</v>
      </c>
      <c r="C1108" s="5">
        <v>41690</v>
      </c>
      <c r="D1108" s="135">
        <v>2025</v>
      </c>
      <c r="E1108" s="135">
        <v>1990</v>
      </c>
      <c r="F1108" s="135">
        <f t="shared" ref="F1108:F1171" si="118">D1108-E1108</f>
        <v>35</v>
      </c>
      <c r="G1108" s="139">
        <v>41606</v>
      </c>
      <c r="H1108" s="46">
        <v>2533.3000000000002</v>
      </c>
      <c r="I1108" s="46">
        <v>2490</v>
      </c>
      <c r="J1108" s="131">
        <v>3161.3865000000001</v>
      </c>
      <c r="K1108" s="138">
        <f t="shared" si="116"/>
        <v>1.2479321438439979</v>
      </c>
      <c r="L1108" s="138">
        <f t="shared" si="117"/>
        <v>1.2696331325301204</v>
      </c>
      <c r="Q1108" s="136">
        <v>41715</v>
      </c>
      <c r="R1108" s="137">
        <v>15.856</v>
      </c>
      <c r="S1108" s="136"/>
      <c r="T1108" s="135"/>
      <c r="U1108" s="135"/>
      <c r="V1108" s="226"/>
      <c r="W1108" s="226"/>
      <c r="X1108" s="226"/>
      <c r="Y1108" s="226"/>
    </row>
    <row r="1109" spans="1:25" s="140" customFormat="1" ht="16.5" customHeight="1">
      <c r="A1109" s="136">
        <v>41663</v>
      </c>
      <c r="B1109" s="226">
        <v>16500</v>
      </c>
      <c r="C1109" s="5">
        <v>41689</v>
      </c>
      <c r="D1109" s="135">
        <v>2120</v>
      </c>
      <c r="E1109" s="135">
        <v>2040</v>
      </c>
      <c r="F1109" s="135">
        <f t="shared" si="118"/>
        <v>80</v>
      </c>
      <c r="G1109" s="139">
        <v>41605</v>
      </c>
      <c r="H1109" s="46">
        <v>2517.6199999999994</v>
      </c>
      <c r="I1109" s="46">
        <v>2468</v>
      </c>
      <c r="J1109" s="131">
        <v>3114.6179999999999</v>
      </c>
      <c r="K1109" s="138">
        <f t="shared" si="116"/>
        <v>1.2371279224029046</v>
      </c>
      <c r="L1109" s="138">
        <f t="shared" si="117"/>
        <v>1.2620008103727713</v>
      </c>
      <c r="Q1109" s="136">
        <v>41712</v>
      </c>
      <c r="R1109" s="137">
        <v>15.867000000000001</v>
      </c>
      <c r="S1109" s="136"/>
      <c r="T1109" s="135"/>
      <c r="U1109" s="135"/>
      <c r="V1109" s="226"/>
      <c r="W1109" s="226"/>
      <c r="X1109" s="226"/>
      <c r="Y1109" s="226"/>
    </row>
    <row r="1110" spans="1:25" s="140" customFormat="1" ht="16.5" customHeight="1">
      <c r="A1110" s="136">
        <v>41662</v>
      </c>
      <c r="B1110" s="226">
        <v>16500</v>
      </c>
      <c r="C1110" s="5">
        <v>41688</v>
      </c>
      <c r="D1110" s="135">
        <v>2120</v>
      </c>
      <c r="E1110" s="135">
        <v>2040</v>
      </c>
      <c r="F1110" s="135">
        <f t="shared" si="118"/>
        <v>80</v>
      </c>
      <c r="G1110" s="139">
        <v>41604</v>
      </c>
      <c r="H1110" s="46">
        <v>2555.1900000000005</v>
      </c>
      <c r="I1110" s="46">
        <v>2470</v>
      </c>
      <c r="J1110" s="131">
        <v>3107.2334999999998</v>
      </c>
      <c r="K1110" s="138">
        <f t="shared" si="116"/>
        <v>1.2160479259859343</v>
      </c>
      <c r="L1110" s="138">
        <f t="shared" si="117"/>
        <v>1.2579892712550607</v>
      </c>
      <c r="Q1110" s="136">
        <v>41711</v>
      </c>
      <c r="R1110" s="137">
        <v>15.872999999999999</v>
      </c>
      <c r="S1110" s="136"/>
      <c r="T1110" s="135"/>
      <c r="U1110" s="135"/>
      <c r="V1110" s="226"/>
      <c r="W1110" s="226"/>
      <c r="X1110" s="226"/>
      <c r="Y1110" s="226"/>
    </row>
    <row r="1111" spans="1:25" s="140" customFormat="1" ht="16.5" customHeight="1">
      <c r="A1111" s="136">
        <v>41661</v>
      </c>
      <c r="B1111" s="226">
        <v>16400</v>
      </c>
      <c r="C1111" s="5">
        <v>41687</v>
      </c>
      <c r="D1111" s="135">
        <v>2130</v>
      </c>
      <c r="E1111" s="135">
        <v>2060</v>
      </c>
      <c r="F1111" s="135">
        <f t="shared" si="118"/>
        <v>70</v>
      </c>
      <c r="G1111" s="139">
        <v>41603</v>
      </c>
      <c r="H1111" s="46">
        <v>2554.8599999999997</v>
      </c>
      <c r="I1111" s="46">
        <v>2473.0000000000005</v>
      </c>
      <c r="J1111" s="131">
        <v>3093.2849999999999</v>
      </c>
      <c r="K1111" s="138">
        <f t="shared" si="116"/>
        <v>1.2107454028792186</v>
      </c>
      <c r="L1111" s="138">
        <f t="shared" si="117"/>
        <v>1.2508228871815605</v>
      </c>
      <c r="Q1111" s="136">
        <v>41710</v>
      </c>
      <c r="R1111" s="137">
        <v>15.942</v>
      </c>
      <c r="S1111" s="136"/>
      <c r="T1111" s="135"/>
      <c r="U1111" s="135"/>
      <c r="V1111" s="226"/>
      <c r="W1111" s="226"/>
      <c r="X1111" s="226"/>
      <c r="Y1111" s="226"/>
    </row>
    <row r="1112" spans="1:25" s="140" customFormat="1" ht="16.5" customHeight="1">
      <c r="A1112" s="136">
        <v>41660</v>
      </c>
      <c r="B1112" s="226">
        <v>16450</v>
      </c>
      <c r="C1112" s="5">
        <v>41684</v>
      </c>
      <c r="D1112" s="135">
        <v>2060</v>
      </c>
      <c r="E1112" s="135">
        <v>1990</v>
      </c>
      <c r="F1112" s="135">
        <f t="shared" si="118"/>
        <v>70</v>
      </c>
      <c r="G1112" s="139">
        <v>41600</v>
      </c>
      <c r="H1112" s="46">
        <v>2574.0000000000005</v>
      </c>
      <c r="I1112" s="46">
        <v>2485</v>
      </c>
      <c r="J1112" s="131">
        <v>3133.4895000000001</v>
      </c>
      <c r="K1112" s="138">
        <f t="shared" si="116"/>
        <v>1.2173618881118879</v>
      </c>
      <c r="L1112" s="138">
        <f t="shared" si="117"/>
        <v>1.2609615694164991</v>
      </c>
      <c r="Q1112" s="136">
        <v>41709</v>
      </c>
      <c r="R1112" s="137">
        <v>15.954000000000001</v>
      </c>
      <c r="S1112" s="136"/>
      <c r="T1112" s="135"/>
      <c r="U1112" s="135"/>
      <c r="V1112" s="226"/>
      <c r="W1112" s="226"/>
      <c r="X1112" s="226"/>
      <c r="Y1112" s="226"/>
    </row>
    <row r="1113" spans="1:25" s="140" customFormat="1" ht="16.5" customHeight="1">
      <c r="A1113" s="136">
        <v>41659</v>
      </c>
      <c r="B1113" s="226">
        <v>16800</v>
      </c>
      <c r="C1113" s="5">
        <v>41683</v>
      </c>
      <c r="D1113" s="135">
        <v>2060</v>
      </c>
      <c r="E1113" s="135">
        <v>1990</v>
      </c>
      <c r="F1113" s="135">
        <f t="shared" si="118"/>
        <v>70</v>
      </c>
      <c r="G1113" s="139">
        <v>41599</v>
      </c>
      <c r="H1113" s="46">
        <v>2557.17</v>
      </c>
      <c r="I1113" s="46">
        <v>2480</v>
      </c>
      <c r="J1113" s="131">
        <v>3149.8995</v>
      </c>
      <c r="K1113" s="138">
        <f t="shared" si="116"/>
        <v>1.2317911988643695</v>
      </c>
      <c r="L1113" s="138">
        <f t="shared" si="117"/>
        <v>1.2701207661290324</v>
      </c>
      <c r="Q1113" s="136">
        <v>41708</v>
      </c>
      <c r="R1113" s="137">
        <v>16.2</v>
      </c>
      <c r="S1113" s="136"/>
      <c r="T1113" s="135"/>
      <c r="U1113" s="135"/>
      <c r="V1113" s="226"/>
      <c r="W1113" s="226"/>
      <c r="X1113" s="226"/>
      <c r="Y1113" s="226"/>
    </row>
    <row r="1114" spans="1:25" s="140" customFormat="1" ht="16.5" customHeight="1">
      <c r="A1114" s="136">
        <v>41656</v>
      </c>
      <c r="B1114" s="226">
        <v>16500</v>
      </c>
      <c r="C1114" s="5">
        <v>41682</v>
      </c>
      <c r="D1114" s="135">
        <v>2080</v>
      </c>
      <c r="E1114" s="135">
        <v>2000</v>
      </c>
      <c r="F1114" s="135">
        <f t="shared" si="118"/>
        <v>80</v>
      </c>
      <c r="G1114" s="139">
        <v>41598</v>
      </c>
      <c r="H1114" s="46">
        <v>2586.9999999999995</v>
      </c>
      <c r="I1114" s="46">
        <v>2495</v>
      </c>
      <c r="J1114" s="131">
        <v>3179.7330000000002</v>
      </c>
      <c r="K1114" s="138">
        <f t="shared" si="116"/>
        <v>1.2291198299188251</v>
      </c>
      <c r="L1114" s="138">
        <f t="shared" si="117"/>
        <v>1.2744420841683368</v>
      </c>
      <c r="Q1114" s="136">
        <v>41705</v>
      </c>
      <c r="R1114" s="137">
        <v>16.219000000000001</v>
      </c>
      <c r="S1114" s="136"/>
      <c r="T1114" s="135"/>
      <c r="U1114" s="135"/>
      <c r="V1114" s="226"/>
      <c r="W1114" s="226"/>
      <c r="X1114" s="226"/>
      <c r="Y1114" s="226"/>
    </row>
    <row r="1115" spans="1:25" s="140" customFormat="1" ht="16.5" customHeight="1">
      <c r="A1115" s="136">
        <v>41655</v>
      </c>
      <c r="B1115" s="226">
        <v>16700</v>
      </c>
      <c r="C1115" s="5">
        <v>41681</v>
      </c>
      <c r="D1115" s="135">
        <v>2080</v>
      </c>
      <c r="E1115" s="135">
        <v>2000</v>
      </c>
      <c r="F1115" s="135">
        <f t="shared" si="118"/>
        <v>80</v>
      </c>
      <c r="G1115" s="139">
        <v>41597</v>
      </c>
      <c r="H1115" s="46">
        <v>2583.9999999999995</v>
      </c>
      <c r="I1115" s="46">
        <v>2490</v>
      </c>
      <c r="J1115" s="131">
        <v>3155.643</v>
      </c>
      <c r="K1115" s="138">
        <f t="shared" si="116"/>
        <v>1.2212240712074305</v>
      </c>
      <c r="L1115" s="138">
        <f t="shared" si="117"/>
        <v>1.2673265060240964</v>
      </c>
      <c r="Q1115" s="136">
        <v>41704</v>
      </c>
      <c r="R1115" s="137">
        <v>16.236000000000001</v>
      </c>
      <c r="S1115" s="136"/>
      <c r="T1115" s="135"/>
      <c r="U1115" s="135"/>
      <c r="V1115" s="226"/>
      <c r="W1115" s="226"/>
      <c r="X1115" s="226"/>
      <c r="Y1115" s="226"/>
    </row>
    <row r="1116" spans="1:25" s="140" customFormat="1" ht="16.5" customHeight="1">
      <c r="A1116" s="136">
        <v>41654</v>
      </c>
      <c r="B1116" s="226">
        <v>16550</v>
      </c>
      <c r="C1116" s="5">
        <v>41680</v>
      </c>
      <c r="D1116" s="135">
        <v>2070</v>
      </c>
      <c r="E1116" s="135">
        <v>2000</v>
      </c>
      <c r="F1116" s="135">
        <f t="shared" si="118"/>
        <v>70</v>
      </c>
      <c r="G1116" s="139">
        <v>41596</v>
      </c>
      <c r="H1116" s="46">
        <v>2612</v>
      </c>
      <c r="I1116" s="46">
        <v>2490</v>
      </c>
      <c r="J1116" s="131">
        <v>3139.2329999999997</v>
      </c>
      <c r="K1116" s="138">
        <f t="shared" si="116"/>
        <v>1.2018503062787136</v>
      </c>
      <c r="L1116" s="138">
        <f t="shared" si="117"/>
        <v>1.2607361445783132</v>
      </c>
      <c r="Q1116" s="136">
        <v>41703</v>
      </c>
      <c r="R1116" s="137">
        <v>16.215</v>
      </c>
      <c r="S1116" s="136"/>
      <c r="T1116" s="135"/>
      <c r="U1116" s="135"/>
      <c r="V1116" s="226"/>
      <c r="W1116" s="226"/>
      <c r="X1116" s="226"/>
      <c r="Y1116" s="226"/>
    </row>
    <row r="1117" spans="1:25" s="140" customFormat="1" ht="16.5" customHeight="1">
      <c r="A1117" s="136">
        <v>41653</v>
      </c>
      <c r="B1117" s="226">
        <v>16250</v>
      </c>
      <c r="C1117" s="5">
        <v>41677</v>
      </c>
      <c r="D1117" s="135">
        <v>2030</v>
      </c>
      <c r="E1117" s="135">
        <v>1970</v>
      </c>
      <c r="F1117" s="135">
        <f t="shared" si="118"/>
        <v>60</v>
      </c>
      <c r="G1117" s="139">
        <v>41593</v>
      </c>
      <c r="H1117" s="46">
        <v>2621.0000000000005</v>
      </c>
      <c r="I1117" s="46">
        <v>2490</v>
      </c>
      <c r="J1117" s="131">
        <v>3142.5149999999999</v>
      </c>
      <c r="K1117" s="138">
        <f t="shared" si="116"/>
        <v>1.1989755818389924</v>
      </c>
      <c r="L1117" s="138">
        <f t="shared" si="117"/>
        <v>1.2620542168674698</v>
      </c>
      <c r="Q1117" s="136">
        <v>41702</v>
      </c>
      <c r="R1117" s="137">
        <v>16.265999999999998</v>
      </c>
      <c r="S1117" s="136"/>
      <c r="T1117" s="135"/>
      <c r="U1117" s="135"/>
      <c r="V1117" s="226"/>
      <c r="W1117" s="226"/>
      <c r="X1117" s="226"/>
      <c r="Y1117" s="226"/>
    </row>
    <row r="1118" spans="1:25" s="140" customFormat="1" ht="16.5" customHeight="1">
      <c r="A1118" s="136">
        <v>41652</v>
      </c>
      <c r="B1118" s="226">
        <v>16500</v>
      </c>
      <c r="C1118" s="5">
        <v>41666</v>
      </c>
      <c r="D1118" s="135">
        <v>2170</v>
      </c>
      <c r="E1118" s="135">
        <v>2115</v>
      </c>
      <c r="F1118" s="135">
        <f t="shared" si="118"/>
        <v>55</v>
      </c>
      <c r="G1118" s="139">
        <v>41592</v>
      </c>
      <c r="H1118" s="46">
        <v>2591</v>
      </c>
      <c r="I1118" s="46">
        <v>2490</v>
      </c>
      <c r="J1118" s="131">
        <v>3170.4119999999998</v>
      </c>
      <c r="K1118" s="138">
        <f t="shared" si="116"/>
        <v>1.2236248552682361</v>
      </c>
      <c r="L1118" s="138">
        <f t="shared" si="117"/>
        <v>1.2732578313253011</v>
      </c>
      <c r="Q1118" s="136">
        <v>41701</v>
      </c>
      <c r="R1118" s="137">
        <v>16.216999999999999</v>
      </c>
      <c r="S1118" s="136"/>
      <c r="T1118" s="135"/>
      <c r="U1118" s="135"/>
      <c r="V1118" s="226"/>
      <c r="W1118" s="226"/>
      <c r="X1118" s="226"/>
      <c r="Y1118" s="226"/>
    </row>
    <row r="1119" spans="1:25" s="140" customFormat="1" ht="16.5" customHeight="1">
      <c r="A1119" s="136">
        <v>41649</v>
      </c>
      <c r="B1119" s="226">
        <v>16750</v>
      </c>
      <c r="C1119" s="5">
        <v>41663</v>
      </c>
      <c r="D1119" s="135">
        <v>2220</v>
      </c>
      <c r="E1119" s="135">
        <v>2200</v>
      </c>
      <c r="F1119" s="135">
        <f t="shared" si="118"/>
        <v>20</v>
      </c>
      <c r="G1119" s="139">
        <v>41591</v>
      </c>
      <c r="H1119" s="46">
        <v>2603.7800000000002</v>
      </c>
      <c r="I1119" s="46">
        <v>2484</v>
      </c>
      <c r="J1119" s="131">
        <v>3157</v>
      </c>
      <c r="K1119" s="138">
        <f t="shared" si="116"/>
        <v>1.2124680272526864</v>
      </c>
      <c r="L1119" s="138">
        <f t="shared" si="117"/>
        <v>1.2709339774557167</v>
      </c>
      <c r="Q1119" s="136">
        <v>41698</v>
      </c>
      <c r="R1119" s="137">
        <v>16.23</v>
      </c>
      <c r="S1119" s="136"/>
      <c r="T1119" s="135"/>
      <c r="U1119" s="135"/>
      <c r="V1119" s="226"/>
      <c r="W1119" s="226"/>
      <c r="X1119" s="226"/>
      <c r="Y1119" s="226"/>
    </row>
    <row r="1120" spans="1:25" s="140" customFormat="1" ht="16.5" customHeight="1">
      <c r="A1120" s="136">
        <v>41648</v>
      </c>
      <c r="B1120" s="226">
        <v>16850</v>
      </c>
      <c r="C1120" s="5">
        <v>41662</v>
      </c>
      <c r="D1120" s="135">
        <v>2250</v>
      </c>
      <c r="E1120" s="135">
        <v>2210</v>
      </c>
      <c r="F1120" s="135">
        <f t="shared" si="118"/>
        <v>40</v>
      </c>
      <c r="G1120" s="139">
        <v>41590</v>
      </c>
      <c r="H1120" s="46">
        <v>2586.0000000000005</v>
      </c>
      <c r="I1120" s="46">
        <v>2491</v>
      </c>
      <c r="J1120" s="131">
        <v>3160.5659999999998</v>
      </c>
      <c r="K1120" s="138">
        <f t="shared" si="116"/>
        <v>1.2221832946635729</v>
      </c>
      <c r="L1120" s="138">
        <f t="shared" si="117"/>
        <v>1.2687940586109996</v>
      </c>
      <c r="Q1120" s="136">
        <v>41697</v>
      </c>
      <c r="R1120" s="137">
        <v>16.288</v>
      </c>
      <c r="S1120" s="136"/>
      <c r="T1120" s="135"/>
      <c r="U1120" s="135"/>
      <c r="V1120" s="226"/>
      <c r="W1120" s="226"/>
      <c r="X1120" s="226"/>
      <c r="Y1120" s="226"/>
    </row>
    <row r="1121" spans="1:25" s="140" customFormat="1" ht="16.5" customHeight="1">
      <c r="A1121" s="136">
        <v>41647</v>
      </c>
      <c r="B1121" s="226">
        <v>16750</v>
      </c>
      <c r="C1121" s="5">
        <v>41661</v>
      </c>
      <c r="D1121" s="135">
        <v>2260</v>
      </c>
      <c r="E1121" s="135">
        <v>2210</v>
      </c>
      <c r="F1121" s="135">
        <f t="shared" si="118"/>
        <v>50</v>
      </c>
      <c r="G1121" s="139">
        <v>41589</v>
      </c>
      <c r="H1121" s="46">
        <v>2611.86</v>
      </c>
      <c r="I1121" s="46">
        <v>2495</v>
      </c>
      <c r="J1121" s="131">
        <v>3185.181</v>
      </c>
      <c r="K1121" s="138">
        <f t="shared" si="116"/>
        <v>1.2195067882658335</v>
      </c>
      <c r="L1121" s="138">
        <f t="shared" si="117"/>
        <v>1.2766256513026053</v>
      </c>
      <c r="Q1121" s="136">
        <v>41696</v>
      </c>
      <c r="R1121" s="137">
        <v>16.305</v>
      </c>
      <c r="S1121" s="136"/>
      <c r="T1121" s="135"/>
      <c r="U1121" s="135"/>
      <c r="V1121" s="226"/>
      <c r="W1121" s="226"/>
      <c r="X1121" s="226"/>
      <c r="Y1121" s="226"/>
    </row>
    <row r="1122" spans="1:25" s="140" customFormat="1" ht="16.5" customHeight="1">
      <c r="A1122" s="136">
        <v>41646</v>
      </c>
      <c r="B1122" s="226">
        <v>17000</v>
      </c>
      <c r="C1122" s="5">
        <v>41660</v>
      </c>
      <c r="D1122" s="135">
        <v>2260</v>
      </c>
      <c r="E1122" s="135">
        <v>2210</v>
      </c>
      <c r="F1122" s="135">
        <f t="shared" si="118"/>
        <v>50</v>
      </c>
      <c r="G1122" s="139">
        <v>41586</v>
      </c>
      <c r="H1122" s="46">
        <v>2594.6899999999996</v>
      </c>
      <c r="I1122" s="46">
        <v>2500</v>
      </c>
      <c r="J1122" s="131">
        <v>3196.9740000000002</v>
      </c>
      <c r="K1122" s="138">
        <f t="shared" si="116"/>
        <v>1.232121756356251</v>
      </c>
      <c r="L1122" s="138">
        <f t="shared" si="117"/>
        <v>1.2787896000000001</v>
      </c>
      <c r="Q1122" s="136">
        <v>41695</v>
      </c>
      <c r="R1122" s="137">
        <v>16.382999999999999</v>
      </c>
      <c r="S1122" s="136"/>
      <c r="T1122" s="135"/>
      <c r="U1122" s="135"/>
      <c r="V1122" s="226"/>
      <c r="W1122" s="226"/>
      <c r="X1122" s="226"/>
      <c r="Y1122" s="226"/>
    </row>
    <row r="1123" spans="1:25" s="140" customFormat="1" ht="16.5" customHeight="1">
      <c r="A1123" s="136">
        <v>41645</v>
      </c>
      <c r="B1123" s="226">
        <v>17250</v>
      </c>
      <c r="C1123" s="5">
        <v>41659</v>
      </c>
      <c r="D1123" s="135">
        <v>2280</v>
      </c>
      <c r="E1123" s="135">
        <v>2240</v>
      </c>
      <c r="F1123" s="135">
        <f t="shared" si="118"/>
        <v>40</v>
      </c>
      <c r="G1123" s="139">
        <v>41585</v>
      </c>
      <c r="H1123" s="46">
        <v>2630.58</v>
      </c>
      <c r="I1123" s="46">
        <v>2495</v>
      </c>
      <c r="J1123" s="131">
        <v>3220.7830000000004</v>
      </c>
      <c r="K1123" s="138">
        <f t="shared" si="116"/>
        <v>1.2243623079320911</v>
      </c>
      <c r="L1123" s="138">
        <f t="shared" si="117"/>
        <v>1.29089498997996</v>
      </c>
      <c r="Q1123" s="136">
        <v>41694</v>
      </c>
      <c r="R1123" s="137">
        <v>16.18</v>
      </c>
      <c r="S1123" s="136"/>
      <c r="T1123" s="135"/>
      <c r="U1123" s="135"/>
      <c r="V1123" s="226"/>
      <c r="W1123" s="226"/>
      <c r="X1123" s="226"/>
      <c r="Y1123" s="226"/>
    </row>
    <row r="1124" spans="1:25" s="140" customFormat="1" ht="16.5" customHeight="1">
      <c r="A1124" s="136">
        <v>41642</v>
      </c>
      <c r="B1124" s="226">
        <v>17300</v>
      </c>
      <c r="C1124" s="5">
        <v>41656</v>
      </c>
      <c r="D1124" s="135">
        <v>2270</v>
      </c>
      <c r="E1124" s="135">
        <v>2230</v>
      </c>
      <c r="F1124" s="135">
        <f t="shared" si="118"/>
        <v>40</v>
      </c>
      <c r="G1124" s="139">
        <v>41584</v>
      </c>
      <c r="H1124" s="46">
        <v>2577.52</v>
      </c>
      <c r="I1124" s="46">
        <v>2480</v>
      </c>
      <c r="J1124" s="131">
        <v>3187.6424999999999</v>
      </c>
      <c r="K1124" s="138">
        <f t="shared" si="116"/>
        <v>1.2367091234985568</v>
      </c>
      <c r="L1124" s="138">
        <f t="shared" si="117"/>
        <v>1.2853397177419355</v>
      </c>
      <c r="Q1124" s="136">
        <v>41691</v>
      </c>
      <c r="R1124" s="137">
        <v>16.193999999999999</v>
      </c>
      <c r="S1124" s="136"/>
      <c r="T1124" s="135"/>
      <c r="U1124" s="135"/>
      <c r="V1124" s="226"/>
      <c r="W1124" s="226"/>
      <c r="X1124" s="226"/>
      <c r="Y1124" s="226"/>
    </row>
    <row r="1125" spans="1:25" s="140" customFormat="1" ht="16.5" customHeight="1">
      <c r="A1125" s="136">
        <v>41641</v>
      </c>
      <c r="B1125" s="226">
        <v>17550</v>
      </c>
      <c r="C1125" s="5">
        <v>41655</v>
      </c>
      <c r="D1125" s="135">
        <v>2280</v>
      </c>
      <c r="E1125" s="135">
        <v>2240</v>
      </c>
      <c r="F1125" s="135">
        <f t="shared" si="118"/>
        <v>40</v>
      </c>
      <c r="G1125" s="139">
        <v>41583</v>
      </c>
      <c r="H1125" s="46">
        <v>2608.1400000000003</v>
      </c>
      <c r="I1125" s="46">
        <v>2474</v>
      </c>
      <c r="J1125" s="131">
        <v>3194.7200000000003</v>
      </c>
      <c r="K1125" s="138">
        <f t="shared" ref="K1125:K1188" si="119">J1125/H1125</f>
        <v>1.2249035711273166</v>
      </c>
      <c r="L1125" s="138">
        <f t="shared" ref="L1125:L1188" si="120">J1125/I1125</f>
        <v>1.2913177041228781</v>
      </c>
      <c r="Q1125" s="136">
        <v>41690</v>
      </c>
      <c r="R1125" s="137">
        <v>16.268999999999998</v>
      </c>
      <c r="S1125" s="136"/>
      <c r="T1125" s="135"/>
      <c r="U1125" s="135"/>
      <c r="V1125" s="226"/>
      <c r="W1125" s="226"/>
      <c r="X1125" s="226"/>
      <c r="Y1125" s="226"/>
    </row>
    <row r="1126" spans="1:25" s="140" customFormat="1" ht="16.5" customHeight="1">
      <c r="A1126" s="136">
        <v>41639</v>
      </c>
      <c r="B1126" s="226">
        <v>17750</v>
      </c>
      <c r="C1126" s="5">
        <v>41654</v>
      </c>
      <c r="D1126" s="135">
        <v>2280</v>
      </c>
      <c r="E1126" s="135">
        <v>2230</v>
      </c>
      <c r="F1126" s="135">
        <f t="shared" si="118"/>
        <v>50</v>
      </c>
      <c r="G1126" s="139">
        <v>41579</v>
      </c>
      <c r="H1126" s="46">
        <v>2623.98</v>
      </c>
      <c r="I1126" s="46">
        <v>2511</v>
      </c>
      <c r="J1126" s="131">
        <v>3177.2014999999997</v>
      </c>
      <c r="K1126" s="138">
        <f t="shared" si="119"/>
        <v>1.2108329712878907</v>
      </c>
      <c r="L1126" s="138">
        <f t="shared" si="120"/>
        <v>1.2653132218239744</v>
      </c>
      <c r="Q1126" s="136">
        <v>41689</v>
      </c>
      <c r="R1126" s="137">
        <v>16.285</v>
      </c>
      <c r="S1126" s="136"/>
      <c r="T1126" s="135"/>
      <c r="U1126" s="135"/>
      <c r="V1126" s="226"/>
      <c r="W1126" s="226"/>
      <c r="X1126" s="226"/>
      <c r="Y1126" s="226"/>
    </row>
    <row r="1127" spans="1:25" s="140" customFormat="1" ht="16.5" customHeight="1">
      <c r="A1127" s="136">
        <v>41638</v>
      </c>
      <c r="B1127" s="226">
        <v>17800</v>
      </c>
      <c r="C1127" s="5">
        <v>41653</v>
      </c>
      <c r="D1127" s="135">
        <v>2270</v>
      </c>
      <c r="E1127" s="135">
        <v>2230</v>
      </c>
      <c r="F1127" s="135">
        <f t="shared" si="118"/>
        <v>40</v>
      </c>
      <c r="G1127" s="139">
        <v>41578</v>
      </c>
      <c r="H1127" s="46">
        <v>2668.3200000000006</v>
      </c>
      <c r="I1127" s="46">
        <v>2515</v>
      </c>
      <c r="J1127" s="131">
        <v>3172.8734999999997</v>
      </c>
      <c r="K1127" s="138">
        <f t="shared" si="119"/>
        <v>1.1890903264975712</v>
      </c>
      <c r="L1127" s="138">
        <f t="shared" si="120"/>
        <v>1.261579920477137</v>
      </c>
      <c r="Q1127" s="136">
        <v>41688</v>
      </c>
      <c r="R1127" s="137">
        <v>16.286999999999999</v>
      </c>
      <c r="S1127" s="136"/>
      <c r="T1127" s="135"/>
      <c r="U1127" s="135"/>
      <c r="V1127" s="226"/>
      <c r="W1127" s="226"/>
      <c r="X1127" s="226"/>
      <c r="Y1127" s="226"/>
    </row>
    <row r="1128" spans="1:25" s="140" customFormat="1" ht="16.5" customHeight="1">
      <c r="A1128" s="136">
        <v>41635</v>
      </c>
      <c r="B1128" s="226">
        <v>18100</v>
      </c>
      <c r="C1128" s="5">
        <v>41652</v>
      </c>
      <c r="D1128" s="135">
        <v>2260</v>
      </c>
      <c r="E1128" s="135">
        <v>2220</v>
      </c>
      <c r="F1128" s="135">
        <f t="shared" si="118"/>
        <v>40</v>
      </c>
      <c r="G1128" s="139">
        <v>41577</v>
      </c>
      <c r="H1128" s="46">
        <v>2695.86</v>
      </c>
      <c r="I1128" s="46">
        <v>2545</v>
      </c>
      <c r="J1128" s="131">
        <v>3213.8984999999998</v>
      </c>
      <c r="K1128" s="138">
        <f t="shared" si="119"/>
        <v>1.1921607576061071</v>
      </c>
      <c r="L1128" s="138">
        <f t="shared" si="120"/>
        <v>1.2628284872298623</v>
      </c>
      <c r="Q1128" s="136">
        <v>41687</v>
      </c>
      <c r="R1128" s="137">
        <v>16.283999999999999</v>
      </c>
      <c r="S1128" s="136"/>
      <c r="T1128" s="135"/>
      <c r="U1128" s="135"/>
      <c r="V1128" s="226"/>
      <c r="W1128" s="226"/>
      <c r="X1128" s="226"/>
      <c r="Y1128" s="226"/>
    </row>
    <row r="1129" spans="1:25" s="140" customFormat="1" ht="16.5" customHeight="1">
      <c r="A1129" s="136">
        <v>41634</v>
      </c>
      <c r="B1129" s="226">
        <v>18000</v>
      </c>
      <c r="C1129" s="5">
        <v>41649</v>
      </c>
      <c r="D1129" s="135">
        <v>2270</v>
      </c>
      <c r="E1129" s="135">
        <v>2245</v>
      </c>
      <c r="F1129" s="135">
        <f t="shared" si="118"/>
        <v>25</v>
      </c>
      <c r="G1129" s="139">
        <v>41576</v>
      </c>
      <c r="H1129" s="46">
        <v>2664.24</v>
      </c>
      <c r="I1129" s="46">
        <v>2515</v>
      </c>
      <c r="J1129" s="131">
        <v>3196.1530000000002</v>
      </c>
      <c r="K1129" s="138">
        <f t="shared" si="119"/>
        <v>1.1996490556406332</v>
      </c>
      <c r="L1129" s="138">
        <f t="shared" si="120"/>
        <v>1.2708361829025845</v>
      </c>
      <c r="Q1129" s="136">
        <v>41684</v>
      </c>
      <c r="R1129" s="137">
        <v>16.288</v>
      </c>
      <c r="S1129" s="136"/>
      <c r="T1129" s="135"/>
      <c r="U1129" s="135"/>
      <c r="V1129" s="226"/>
      <c r="W1129" s="226"/>
      <c r="X1129" s="226"/>
      <c r="Y1129" s="226"/>
    </row>
    <row r="1130" spans="1:25" s="140" customFormat="1" ht="16.5" customHeight="1">
      <c r="A1130" s="136">
        <v>41633</v>
      </c>
      <c r="B1130" s="226">
        <v>18100</v>
      </c>
      <c r="C1130" s="5">
        <v>41648</v>
      </c>
      <c r="D1130" s="135">
        <v>2250</v>
      </c>
      <c r="E1130" s="135">
        <v>2235</v>
      </c>
      <c r="F1130" s="135">
        <f t="shared" si="118"/>
        <v>15</v>
      </c>
      <c r="G1130" s="139">
        <v>41575</v>
      </c>
      <c r="H1130" s="46">
        <v>2626.5</v>
      </c>
      <c r="I1130" s="46">
        <v>2495</v>
      </c>
      <c r="J1130" s="131">
        <v>3180.848</v>
      </c>
      <c r="K1130" s="138">
        <f t="shared" si="119"/>
        <v>1.2110595849990482</v>
      </c>
      <c r="L1130" s="138">
        <f t="shared" si="120"/>
        <v>1.2748889779559118</v>
      </c>
      <c r="Q1130" s="136">
        <v>41683</v>
      </c>
      <c r="R1130" s="137">
        <v>16.295000000000002</v>
      </c>
      <c r="S1130" s="136"/>
      <c r="T1130" s="135"/>
      <c r="U1130" s="135"/>
      <c r="V1130" s="226"/>
      <c r="W1130" s="226"/>
      <c r="X1130" s="226"/>
      <c r="Y1130" s="226"/>
    </row>
    <row r="1131" spans="1:25" s="140" customFormat="1" ht="16.5" customHeight="1">
      <c r="A1131" s="136">
        <v>41632</v>
      </c>
      <c r="B1131" s="226">
        <v>18000</v>
      </c>
      <c r="C1131" s="5">
        <v>41647</v>
      </c>
      <c r="D1131" s="135">
        <v>2250</v>
      </c>
      <c r="E1131" s="135">
        <v>2235</v>
      </c>
      <c r="F1131" s="135">
        <f t="shared" si="118"/>
        <v>15</v>
      </c>
      <c r="G1131" s="139">
        <v>41572</v>
      </c>
      <c r="H1131" s="46">
        <v>2642.98</v>
      </c>
      <c r="I1131" s="46">
        <v>2510</v>
      </c>
      <c r="J1131" s="131">
        <v>3190.1819999999998</v>
      </c>
      <c r="K1131" s="138">
        <f t="shared" si="119"/>
        <v>1.2070397808534306</v>
      </c>
      <c r="L1131" s="138">
        <f t="shared" si="120"/>
        <v>1.2709888446215138</v>
      </c>
      <c r="Q1131" s="136">
        <v>41682</v>
      </c>
      <c r="R1131" s="137">
        <v>16.277000000000001</v>
      </c>
      <c r="S1131" s="136"/>
      <c r="T1131" s="135"/>
      <c r="U1131" s="135"/>
      <c r="V1131" s="226"/>
      <c r="W1131" s="226"/>
      <c r="X1131" s="226"/>
      <c r="Y1131" s="226"/>
    </row>
    <row r="1132" spans="1:25" s="140" customFormat="1" ht="16.5" customHeight="1">
      <c r="A1132" s="136">
        <v>41631</v>
      </c>
      <c r="B1132" s="226">
        <v>18300</v>
      </c>
      <c r="C1132" s="5">
        <v>41646</v>
      </c>
      <c r="D1132" s="135">
        <v>2250</v>
      </c>
      <c r="E1132" s="135">
        <v>2235</v>
      </c>
      <c r="F1132" s="135">
        <f t="shared" si="118"/>
        <v>15</v>
      </c>
      <c r="G1132" s="139">
        <v>41571</v>
      </c>
      <c r="H1132" s="46">
        <v>2705.81</v>
      </c>
      <c r="I1132" s="46">
        <v>2550</v>
      </c>
      <c r="J1132" s="131">
        <v>3311.8379999999997</v>
      </c>
      <c r="K1132" s="138">
        <f t="shared" si="119"/>
        <v>1.2239728584046921</v>
      </c>
      <c r="L1132" s="138">
        <f t="shared" si="120"/>
        <v>1.2987599999999999</v>
      </c>
      <c r="Q1132" s="136">
        <v>41681</v>
      </c>
      <c r="R1132" s="137">
        <v>16.164999999999999</v>
      </c>
      <c r="S1132" s="136"/>
      <c r="T1132" s="135"/>
      <c r="U1132" s="135"/>
      <c r="V1132" s="226"/>
      <c r="W1132" s="226"/>
      <c r="X1132" s="226"/>
      <c r="Y1132" s="226"/>
    </row>
    <row r="1133" spans="1:25" s="140" customFormat="1" ht="16.5" customHeight="1">
      <c r="A1133" s="136">
        <v>41628</v>
      </c>
      <c r="B1133" s="226">
        <v>18500</v>
      </c>
      <c r="C1133" s="5">
        <v>41645</v>
      </c>
      <c r="D1133" s="135">
        <v>2300</v>
      </c>
      <c r="E1133" s="135">
        <v>2260</v>
      </c>
      <c r="F1133" s="135">
        <f t="shared" si="118"/>
        <v>40</v>
      </c>
      <c r="G1133" s="139">
        <v>41570</v>
      </c>
      <c r="H1133" s="46">
        <v>2693.45</v>
      </c>
      <c r="I1133" s="46">
        <v>2545</v>
      </c>
      <c r="J1133" s="131">
        <v>3305.2619999999997</v>
      </c>
      <c r="K1133" s="138">
        <f t="shared" si="119"/>
        <v>1.2271480814568676</v>
      </c>
      <c r="L1133" s="138">
        <f t="shared" si="120"/>
        <v>1.2987277013752454</v>
      </c>
      <c r="Q1133" s="136">
        <v>41680</v>
      </c>
      <c r="R1133" s="137">
        <v>16.129000000000001</v>
      </c>
      <c r="S1133" s="136"/>
      <c r="T1133" s="135"/>
      <c r="U1133" s="135"/>
      <c r="V1133" s="226"/>
      <c r="W1133" s="226"/>
      <c r="X1133" s="226"/>
      <c r="Y1133" s="226"/>
    </row>
    <row r="1134" spans="1:25" s="140" customFormat="1" ht="16.5" customHeight="1">
      <c r="A1134" s="136">
        <v>41627</v>
      </c>
      <c r="B1134" s="226">
        <v>18600</v>
      </c>
      <c r="C1134" s="5">
        <v>41642</v>
      </c>
      <c r="D1134" s="135">
        <v>2330</v>
      </c>
      <c r="E1134" s="135">
        <v>2290</v>
      </c>
      <c r="F1134" s="135">
        <f t="shared" si="118"/>
        <v>40</v>
      </c>
      <c r="G1134" s="139">
        <v>41569</v>
      </c>
      <c r="H1134" s="46">
        <v>2738.7000000000003</v>
      </c>
      <c r="I1134" s="46">
        <v>2560</v>
      </c>
      <c r="J1134" s="131">
        <v>3356.6655000000001</v>
      </c>
      <c r="K1134" s="138">
        <f t="shared" si="119"/>
        <v>1.225641910395443</v>
      </c>
      <c r="L1134" s="138">
        <f t="shared" si="120"/>
        <v>1.3111974609375001</v>
      </c>
      <c r="Q1134" s="136">
        <v>41677</v>
      </c>
      <c r="R1134" s="137">
        <v>16.129000000000001</v>
      </c>
      <c r="S1134" s="136"/>
      <c r="T1134" s="135"/>
      <c r="U1134" s="135"/>
      <c r="V1134" s="226"/>
      <c r="W1134" s="226"/>
      <c r="X1134" s="226"/>
      <c r="Y1134" s="226"/>
    </row>
    <row r="1135" spans="1:25" s="140" customFormat="1" ht="16.5" customHeight="1">
      <c r="A1135" s="136">
        <v>41626</v>
      </c>
      <c r="B1135" s="226">
        <v>18700</v>
      </c>
      <c r="C1135" s="5">
        <v>41641</v>
      </c>
      <c r="D1135" s="135">
        <v>2380</v>
      </c>
      <c r="E1135" s="135">
        <v>2310</v>
      </c>
      <c r="F1135" s="135">
        <f t="shared" si="118"/>
        <v>70</v>
      </c>
      <c r="G1135" s="139">
        <v>41568</v>
      </c>
      <c r="H1135" s="46">
        <v>2737.6800000000003</v>
      </c>
      <c r="I1135" s="46">
        <v>2560</v>
      </c>
      <c r="J1135" s="131">
        <v>3381.2804999999998</v>
      </c>
      <c r="K1135" s="138">
        <f t="shared" si="119"/>
        <v>1.2350897475234504</v>
      </c>
      <c r="L1135" s="138">
        <f t="shared" si="120"/>
        <v>1.3208126953124999</v>
      </c>
      <c r="Q1135" s="136">
        <v>41669</v>
      </c>
      <c r="R1135" s="137">
        <v>16.119</v>
      </c>
      <c r="S1135" s="136"/>
      <c r="T1135" s="135"/>
      <c r="U1135" s="135"/>
      <c r="V1135" s="226"/>
      <c r="W1135" s="226"/>
      <c r="X1135" s="226"/>
      <c r="Y1135" s="226"/>
    </row>
    <row r="1136" spans="1:25" s="140" customFormat="1" ht="16.5" customHeight="1">
      <c r="A1136" s="136">
        <v>41625</v>
      </c>
      <c r="B1136" s="226">
        <v>19100</v>
      </c>
      <c r="C1136" s="5">
        <v>41639</v>
      </c>
      <c r="D1136" s="135">
        <v>2390</v>
      </c>
      <c r="E1136" s="135">
        <v>2310</v>
      </c>
      <c r="F1136" s="135">
        <f t="shared" si="118"/>
        <v>80</v>
      </c>
      <c r="G1136" s="139">
        <v>41565</v>
      </c>
      <c r="H1136" s="46">
        <v>2727.48</v>
      </c>
      <c r="I1136" s="46">
        <v>2570</v>
      </c>
      <c r="J1136" s="131">
        <v>3352.98</v>
      </c>
      <c r="K1136" s="138">
        <f t="shared" si="119"/>
        <v>1.229332570724625</v>
      </c>
      <c r="L1136" s="138">
        <f t="shared" si="120"/>
        <v>1.3046614785992219</v>
      </c>
      <c r="Q1136" s="136">
        <v>41668</v>
      </c>
      <c r="R1136" s="137">
        <v>16.093</v>
      </c>
      <c r="S1136" s="136"/>
      <c r="T1136" s="135"/>
      <c r="U1136" s="135"/>
      <c r="V1136" s="226"/>
      <c r="W1136" s="226"/>
      <c r="X1136" s="226"/>
      <c r="Y1136" s="226"/>
    </row>
    <row r="1137" spans="1:25" s="140" customFormat="1" ht="16.5" customHeight="1">
      <c r="A1137" s="136">
        <v>41624</v>
      </c>
      <c r="B1137" s="226">
        <v>19200</v>
      </c>
      <c r="C1137" s="5">
        <v>41638</v>
      </c>
      <c r="D1137" s="135">
        <v>2400</v>
      </c>
      <c r="E1137" s="135">
        <v>2310</v>
      </c>
      <c r="F1137" s="135">
        <f t="shared" si="118"/>
        <v>90</v>
      </c>
      <c r="G1137" s="139">
        <v>41564</v>
      </c>
      <c r="H1137" s="46">
        <v>2741.76</v>
      </c>
      <c r="I1137" s="46">
        <v>2580</v>
      </c>
      <c r="J1137" s="131">
        <v>3346.42</v>
      </c>
      <c r="K1137" s="138">
        <f t="shared" si="119"/>
        <v>1.2205371732026142</v>
      </c>
      <c r="L1137" s="138">
        <f t="shared" si="120"/>
        <v>1.2970620155038759</v>
      </c>
      <c r="Q1137" s="136">
        <v>41667</v>
      </c>
      <c r="R1137" s="137">
        <v>16.052</v>
      </c>
      <c r="S1137" s="136"/>
      <c r="T1137" s="135"/>
      <c r="U1137" s="135"/>
      <c r="V1137" s="226"/>
      <c r="W1137" s="226"/>
      <c r="X1137" s="226"/>
      <c r="Y1137" s="226"/>
    </row>
    <row r="1138" spans="1:25" s="140" customFormat="1" ht="16.5" customHeight="1">
      <c r="A1138" s="136">
        <v>41621</v>
      </c>
      <c r="B1138" s="226">
        <v>19200</v>
      </c>
      <c r="C1138" s="5">
        <v>41635</v>
      </c>
      <c r="D1138" s="135">
        <v>2420</v>
      </c>
      <c r="E1138" s="135">
        <v>2320</v>
      </c>
      <c r="F1138" s="135">
        <f t="shared" si="118"/>
        <v>100</v>
      </c>
      <c r="G1138" s="139">
        <v>41563</v>
      </c>
      <c r="H1138" s="46">
        <v>2725.9899999999993</v>
      </c>
      <c r="I1138" s="46">
        <v>2605</v>
      </c>
      <c r="J1138" s="131">
        <v>3415.6759999999999</v>
      </c>
      <c r="K1138" s="138">
        <f t="shared" si="119"/>
        <v>1.2530038628168119</v>
      </c>
      <c r="L1138" s="138">
        <f t="shared" si="120"/>
        <v>1.3111999999999999</v>
      </c>
      <c r="Q1138" s="136">
        <v>41666</v>
      </c>
      <c r="R1138" s="137">
        <v>16.253</v>
      </c>
      <c r="S1138" s="136"/>
      <c r="T1138" s="135"/>
      <c r="U1138" s="135"/>
      <c r="V1138" s="226"/>
      <c r="W1138" s="226"/>
      <c r="X1138" s="226"/>
      <c r="Y1138" s="226"/>
    </row>
    <row r="1139" spans="1:25" s="140" customFormat="1" ht="16.5" customHeight="1">
      <c r="A1139" s="136">
        <v>41620</v>
      </c>
      <c r="B1139" s="226">
        <v>19100</v>
      </c>
      <c r="C1139" s="5">
        <v>41634</v>
      </c>
      <c r="D1139" s="135">
        <v>2410</v>
      </c>
      <c r="E1139" s="135">
        <v>2310</v>
      </c>
      <c r="F1139" s="135">
        <f t="shared" si="118"/>
        <v>100</v>
      </c>
      <c r="G1139" s="139">
        <v>41558</v>
      </c>
      <c r="H1139" s="46">
        <v>2671.4500000000003</v>
      </c>
      <c r="I1139" s="46">
        <v>2560</v>
      </c>
      <c r="J1139" s="131">
        <v>3375.0269999999996</v>
      </c>
      <c r="K1139" s="138">
        <f t="shared" si="119"/>
        <v>1.2633689569335003</v>
      </c>
      <c r="L1139" s="138">
        <f t="shared" si="120"/>
        <v>1.3183699218749998</v>
      </c>
      <c r="Q1139" s="136">
        <v>41663</v>
      </c>
      <c r="R1139" s="137">
        <v>16.22</v>
      </c>
      <c r="S1139" s="136"/>
      <c r="T1139" s="135"/>
      <c r="U1139" s="135"/>
      <c r="V1139" s="226"/>
      <c r="W1139" s="226"/>
      <c r="X1139" s="226"/>
      <c r="Y1139" s="226"/>
    </row>
    <row r="1140" spans="1:25" s="140" customFormat="1" ht="16.5" customHeight="1">
      <c r="A1140" s="136">
        <v>41619</v>
      </c>
      <c r="B1140" s="226">
        <v>19000</v>
      </c>
      <c r="C1140" s="5">
        <v>41633</v>
      </c>
      <c r="D1140" s="135">
        <v>2410</v>
      </c>
      <c r="E1140" s="135">
        <v>2310</v>
      </c>
      <c r="F1140" s="135">
        <f t="shared" si="118"/>
        <v>100</v>
      </c>
      <c r="G1140" s="139">
        <v>41557</v>
      </c>
      <c r="H1140" s="46">
        <v>2645.88</v>
      </c>
      <c r="I1140" s="46">
        <v>2530</v>
      </c>
      <c r="J1140" s="131">
        <v>3319.05</v>
      </c>
      <c r="K1140" s="138">
        <f t="shared" si="119"/>
        <v>1.2544219692503062</v>
      </c>
      <c r="L1140" s="138">
        <f t="shared" si="120"/>
        <v>1.3118774703557312</v>
      </c>
      <c r="Q1140" s="136">
        <v>41662</v>
      </c>
      <c r="R1140" s="137">
        <v>16.209</v>
      </c>
      <c r="S1140" s="136"/>
      <c r="T1140" s="135"/>
      <c r="U1140" s="135"/>
      <c r="V1140" s="226"/>
      <c r="W1140" s="226"/>
      <c r="X1140" s="226"/>
      <c r="Y1140" s="226"/>
    </row>
    <row r="1141" spans="1:25" s="140" customFormat="1" ht="16.5" customHeight="1">
      <c r="A1141" s="136">
        <v>41618</v>
      </c>
      <c r="B1141" s="226">
        <v>19100</v>
      </c>
      <c r="C1141" s="5">
        <v>41632</v>
      </c>
      <c r="D1141" s="135">
        <v>2410</v>
      </c>
      <c r="E1141" s="135">
        <v>2310</v>
      </c>
      <c r="F1141" s="135">
        <f t="shared" si="118"/>
        <v>100</v>
      </c>
      <c r="G1141" s="139">
        <v>41556</v>
      </c>
      <c r="H1141" s="46">
        <v>2727.44</v>
      </c>
      <c r="I1141" s="46">
        <v>2531</v>
      </c>
      <c r="J1141" s="131">
        <v>3357.0529999999999</v>
      </c>
      <c r="K1141" s="138">
        <f t="shared" si="119"/>
        <v>1.2308439415715835</v>
      </c>
      <c r="L1141" s="138">
        <f t="shared" si="120"/>
        <v>1.3263741604109047</v>
      </c>
      <c r="Q1141" s="136">
        <v>41661</v>
      </c>
      <c r="R1141" s="137">
        <v>16.163</v>
      </c>
      <c r="S1141" s="136"/>
      <c r="T1141" s="135"/>
      <c r="U1141" s="135"/>
      <c r="V1141" s="226"/>
      <c r="W1141" s="226"/>
      <c r="X1141" s="226"/>
      <c r="Y1141" s="226"/>
    </row>
    <row r="1142" spans="1:25" s="140" customFormat="1" ht="16.5" customHeight="1">
      <c r="A1142" s="136">
        <v>41617</v>
      </c>
      <c r="B1142" s="226">
        <v>18900</v>
      </c>
      <c r="C1142" s="5">
        <v>41631</v>
      </c>
      <c r="D1142" s="135">
        <v>2420</v>
      </c>
      <c r="E1142" s="135">
        <v>2330</v>
      </c>
      <c r="F1142" s="135">
        <f t="shared" si="118"/>
        <v>90</v>
      </c>
      <c r="G1142" s="139">
        <v>41555</v>
      </c>
      <c r="H1142" s="46">
        <v>2721.26</v>
      </c>
      <c r="I1142" s="46">
        <v>2520</v>
      </c>
      <c r="J1142" s="131">
        <v>3363.5889999999999</v>
      </c>
      <c r="K1142" s="138">
        <f t="shared" si="119"/>
        <v>1.2360410251133664</v>
      </c>
      <c r="L1142" s="138">
        <f t="shared" si="120"/>
        <v>1.3347575396825397</v>
      </c>
      <c r="Q1142" s="136">
        <v>41660</v>
      </c>
      <c r="R1142" s="137">
        <v>16.081</v>
      </c>
      <c r="S1142" s="136"/>
      <c r="T1142" s="135"/>
      <c r="U1142" s="135"/>
      <c r="V1142" s="226"/>
      <c r="W1142" s="226"/>
      <c r="X1142" s="226"/>
      <c r="Y1142" s="226"/>
    </row>
    <row r="1143" spans="1:25" s="140" customFormat="1" ht="16.5" customHeight="1">
      <c r="A1143" s="136">
        <v>41614</v>
      </c>
      <c r="B1143" s="226">
        <v>18800</v>
      </c>
      <c r="C1143" s="5">
        <v>41628</v>
      </c>
      <c r="D1143" s="135">
        <v>2430</v>
      </c>
      <c r="E1143" s="135">
        <v>2350</v>
      </c>
      <c r="F1143" s="135">
        <f t="shared" si="118"/>
        <v>80</v>
      </c>
      <c r="G1143" s="139">
        <v>41547</v>
      </c>
      <c r="H1143" s="46">
        <v>2710.14</v>
      </c>
      <c r="I1143" s="46">
        <v>2530</v>
      </c>
      <c r="J1143" s="131">
        <v>3281.0719999999997</v>
      </c>
      <c r="K1143" s="138">
        <f t="shared" si="119"/>
        <v>1.2106651316906136</v>
      </c>
      <c r="L1143" s="138">
        <f t="shared" si="120"/>
        <v>1.2968664031620551</v>
      </c>
      <c r="Q1143" s="136">
        <v>41659</v>
      </c>
      <c r="R1143" s="137">
        <v>15.797000000000001</v>
      </c>
      <c r="S1143" s="136"/>
      <c r="T1143" s="135"/>
      <c r="U1143" s="135"/>
      <c r="V1143" s="226"/>
      <c r="W1143" s="226"/>
      <c r="X1143" s="226"/>
      <c r="Y1143" s="226"/>
    </row>
    <row r="1144" spans="1:25" s="140" customFormat="1" ht="16.5" customHeight="1">
      <c r="A1144" s="136">
        <v>41613</v>
      </c>
      <c r="B1144" s="226">
        <v>18800</v>
      </c>
      <c r="C1144" s="5">
        <v>41627</v>
      </c>
      <c r="D1144" s="135">
        <v>2440</v>
      </c>
      <c r="E1144" s="135">
        <v>2360</v>
      </c>
      <c r="F1144" s="135">
        <f t="shared" si="118"/>
        <v>80</v>
      </c>
      <c r="G1144" s="139">
        <v>41544</v>
      </c>
      <c r="H1144" s="46">
        <v>2756.04</v>
      </c>
      <c r="I1144" s="46">
        <v>2580</v>
      </c>
      <c r="J1144" s="131">
        <v>3310.4839999999999</v>
      </c>
      <c r="K1144" s="138">
        <f t="shared" si="119"/>
        <v>1.2011741484158429</v>
      </c>
      <c r="L1144" s="138">
        <f t="shared" si="120"/>
        <v>1.2831333333333332</v>
      </c>
      <c r="Q1144" s="136">
        <v>41656</v>
      </c>
      <c r="R1144" s="137">
        <v>15.271000000000001</v>
      </c>
      <c r="S1144" s="136"/>
      <c r="T1144" s="135"/>
      <c r="U1144" s="135"/>
      <c r="V1144" s="226"/>
      <c r="W1144" s="226"/>
      <c r="X1144" s="226"/>
      <c r="Y1144" s="226"/>
    </row>
    <row r="1145" spans="1:25" s="140" customFormat="1" ht="16.5" customHeight="1">
      <c r="A1145" s="136">
        <v>41612</v>
      </c>
      <c r="B1145" s="226">
        <v>18800</v>
      </c>
      <c r="C1145" s="5">
        <v>41626</v>
      </c>
      <c r="D1145" s="135">
        <v>2450</v>
      </c>
      <c r="E1145" s="135">
        <v>2370</v>
      </c>
      <c r="F1145" s="135">
        <f t="shared" si="118"/>
        <v>80</v>
      </c>
      <c r="G1145" s="139">
        <v>41543</v>
      </c>
      <c r="H1145" s="46">
        <v>2804.77</v>
      </c>
      <c r="I1145" s="46">
        <v>2580</v>
      </c>
      <c r="J1145" s="131">
        <v>3369.308</v>
      </c>
      <c r="K1145" s="138">
        <f t="shared" si="119"/>
        <v>1.2012778231370129</v>
      </c>
      <c r="L1145" s="138">
        <f t="shared" si="120"/>
        <v>1.3059333333333334</v>
      </c>
      <c r="Q1145" s="136">
        <v>41655</v>
      </c>
      <c r="R1145" s="137">
        <v>14.725</v>
      </c>
      <c r="S1145" s="136"/>
      <c r="T1145" s="135"/>
      <c r="U1145" s="135"/>
      <c r="V1145" s="226"/>
      <c r="W1145" s="226"/>
      <c r="X1145" s="226"/>
      <c r="Y1145" s="226"/>
    </row>
    <row r="1146" spans="1:25" s="140" customFormat="1" ht="16.5" customHeight="1">
      <c r="A1146" s="136">
        <v>41611</v>
      </c>
      <c r="B1146" s="226">
        <v>18800</v>
      </c>
      <c r="C1146" s="5">
        <v>41625</v>
      </c>
      <c r="D1146" s="135">
        <v>2460</v>
      </c>
      <c r="E1146" s="135">
        <v>2380</v>
      </c>
      <c r="F1146" s="135">
        <f t="shared" si="118"/>
        <v>80</v>
      </c>
      <c r="G1146" s="139">
        <v>41542</v>
      </c>
      <c r="H1146" s="46">
        <v>2800.9200000000005</v>
      </c>
      <c r="I1146" s="46">
        <v>2605</v>
      </c>
      <c r="J1146" s="131">
        <v>3361.9549999999999</v>
      </c>
      <c r="K1146" s="138">
        <f t="shared" si="119"/>
        <v>1.2003038287419845</v>
      </c>
      <c r="L1146" s="138">
        <f t="shared" si="120"/>
        <v>1.29057773512476</v>
      </c>
      <c r="Q1146" s="136">
        <v>41654</v>
      </c>
      <c r="R1146" s="137">
        <v>13.928000000000001</v>
      </c>
      <c r="S1146" s="136"/>
      <c r="T1146" s="135"/>
      <c r="U1146" s="135"/>
      <c r="V1146" s="226"/>
      <c r="W1146" s="226"/>
      <c r="X1146" s="226"/>
      <c r="Y1146" s="226"/>
    </row>
    <row r="1147" spans="1:25" s="140" customFormat="1" ht="16.5" customHeight="1">
      <c r="A1147" s="136">
        <v>41610</v>
      </c>
      <c r="B1147" s="226">
        <v>18900</v>
      </c>
      <c r="C1147" s="5">
        <v>41624</v>
      </c>
      <c r="D1147" s="135">
        <v>2490</v>
      </c>
      <c r="E1147" s="135">
        <v>2410</v>
      </c>
      <c r="F1147" s="135">
        <f t="shared" si="118"/>
        <v>80</v>
      </c>
      <c r="G1147" s="139">
        <v>41541</v>
      </c>
      <c r="H1147" s="46">
        <v>2791.64</v>
      </c>
      <c r="I1147" s="46">
        <v>2640</v>
      </c>
      <c r="J1147" s="131">
        <v>3371.759</v>
      </c>
      <c r="K1147" s="138">
        <f t="shared" si="119"/>
        <v>1.2078058059062058</v>
      </c>
      <c r="L1147" s="138">
        <f t="shared" si="120"/>
        <v>1.2771814393939394</v>
      </c>
      <c r="Q1147" s="136">
        <v>41653</v>
      </c>
      <c r="R1147" s="137">
        <v>13.734</v>
      </c>
      <c r="S1147" s="136"/>
      <c r="T1147" s="135"/>
      <c r="U1147" s="135"/>
      <c r="V1147" s="226"/>
      <c r="W1147" s="226"/>
      <c r="X1147" s="226"/>
      <c r="Y1147" s="226"/>
    </row>
    <row r="1148" spans="1:25" s="140" customFormat="1" ht="16.5" customHeight="1">
      <c r="A1148" s="136">
        <v>41607</v>
      </c>
      <c r="B1148" s="226">
        <v>18700</v>
      </c>
      <c r="C1148" s="5">
        <v>41621</v>
      </c>
      <c r="D1148" s="135">
        <v>2490</v>
      </c>
      <c r="E1148" s="135">
        <v>2420</v>
      </c>
      <c r="F1148" s="135">
        <f t="shared" si="118"/>
        <v>70</v>
      </c>
      <c r="G1148" s="139">
        <v>41535</v>
      </c>
      <c r="H1148" s="46">
        <v>2833.5600000000004</v>
      </c>
      <c r="I1148" s="46">
        <v>2630</v>
      </c>
      <c r="J1148" s="131">
        <v>3397.9029999999998</v>
      </c>
      <c r="K1148" s="138">
        <f t="shared" si="119"/>
        <v>1.1991639492370019</v>
      </c>
      <c r="L1148" s="138">
        <f t="shared" si="120"/>
        <v>1.2919783269961977</v>
      </c>
      <c r="Q1148" s="136">
        <v>41652</v>
      </c>
      <c r="R1148" s="137">
        <v>13.581</v>
      </c>
      <c r="S1148" s="136"/>
      <c r="T1148" s="135"/>
      <c r="U1148" s="135"/>
      <c r="V1148" s="226"/>
      <c r="W1148" s="226"/>
      <c r="X1148" s="226"/>
      <c r="Y1148" s="226"/>
    </row>
    <row r="1149" spans="1:25" s="140" customFormat="1" ht="16.5" customHeight="1">
      <c r="A1149" s="136">
        <v>41606</v>
      </c>
      <c r="B1149" s="226">
        <v>18500</v>
      </c>
      <c r="C1149" s="5">
        <v>41620</v>
      </c>
      <c r="D1149" s="135">
        <v>2490</v>
      </c>
      <c r="E1149" s="135">
        <v>2430</v>
      </c>
      <c r="F1149" s="135">
        <f t="shared" si="118"/>
        <v>60</v>
      </c>
      <c r="G1149" s="139">
        <v>41534</v>
      </c>
      <c r="H1149" s="46">
        <v>2761.3399999999997</v>
      </c>
      <c r="I1149" s="46">
        <v>2610</v>
      </c>
      <c r="J1149" s="131">
        <v>3331.7259999999997</v>
      </c>
      <c r="K1149" s="138">
        <f t="shared" si="119"/>
        <v>1.2065613071914361</v>
      </c>
      <c r="L1149" s="138">
        <f t="shared" si="120"/>
        <v>1.2765233716475095</v>
      </c>
      <c r="Q1149" s="136">
        <v>41649</v>
      </c>
      <c r="R1149" s="137">
        <v>13.417</v>
      </c>
      <c r="S1149" s="136"/>
      <c r="T1149" s="135"/>
      <c r="U1149" s="135"/>
      <c r="V1149" s="226"/>
      <c r="W1149" s="226"/>
      <c r="X1149" s="226"/>
      <c r="Y1149" s="226"/>
    </row>
    <row r="1150" spans="1:25" s="140" customFormat="1" ht="16.5" customHeight="1">
      <c r="A1150" s="136">
        <v>41605</v>
      </c>
      <c r="B1150" s="226">
        <v>18400</v>
      </c>
      <c r="C1150" s="5">
        <v>41619</v>
      </c>
      <c r="D1150" s="135">
        <v>2460</v>
      </c>
      <c r="E1150" s="135">
        <v>2420</v>
      </c>
      <c r="F1150" s="135">
        <f t="shared" si="118"/>
        <v>40</v>
      </c>
      <c r="G1150" s="139">
        <v>41530</v>
      </c>
      <c r="H1150" s="46">
        <v>2747.2</v>
      </c>
      <c r="I1150" s="46">
        <v>2592</v>
      </c>
      <c r="J1150" s="131">
        <v>3303.9479999999999</v>
      </c>
      <c r="K1150" s="138">
        <f t="shared" si="119"/>
        <v>1.202660163075131</v>
      </c>
      <c r="L1150" s="138">
        <f t="shared" si="120"/>
        <v>1.2746712962962963</v>
      </c>
      <c r="Q1150" s="136">
        <v>41648</v>
      </c>
      <c r="R1150" s="137">
        <v>13.295</v>
      </c>
      <c r="S1150" s="136"/>
      <c r="T1150" s="135"/>
      <c r="U1150" s="135"/>
      <c r="V1150" s="226"/>
      <c r="W1150" s="226"/>
      <c r="X1150" s="226"/>
      <c r="Y1150" s="226"/>
    </row>
    <row r="1151" spans="1:25" s="140" customFormat="1" ht="16.5" customHeight="1">
      <c r="A1151" s="136">
        <v>41604</v>
      </c>
      <c r="B1151" s="226">
        <v>17750</v>
      </c>
      <c r="C1151" s="5">
        <v>41618</v>
      </c>
      <c r="D1151" s="135">
        <v>2470</v>
      </c>
      <c r="E1151" s="135">
        <v>2410</v>
      </c>
      <c r="F1151" s="135">
        <f t="shared" si="118"/>
        <v>60</v>
      </c>
      <c r="G1151" s="139">
        <v>41529</v>
      </c>
      <c r="H1151" s="46">
        <v>2781</v>
      </c>
      <c r="I1151" s="46">
        <v>2610</v>
      </c>
      <c r="J1151" s="131">
        <v>3309.2400000000002</v>
      </c>
      <c r="K1151" s="138">
        <f t="shared" si="119"/>
        <v>1.1899460625674219</v>
      </c>
      <c r="L1151" s="138">
        <f t="shared" si="120"/>
        <v>1.2679080459770116</v>
      </c>
      <c r="Q1151" s="136">
        <v>41647</v>
      </c>
      <c r="R1151" s="137">
        <v>13.222</v>
      </c>
      <c r="S1151" s="136"/>
      <c r="T1151" s="135"/>
      <c r="U1151" s="135"/>
      <c r="V1151" s="226"/>
      <c r="W1151" s="226"/>
      <c r="X1151" s="226"/>
      <c r="Y1151" s="226"/>
    </row>
    <row r="1152" spans="1:25" s="140" customFormat="1" ht="16.5" customHeight="1">
      <c r="A1152" s="136">
        <v>41603</v>
      </c>
      <c r="B1152" s="226">
        <v>18600</v>
      </c>
      <c r="C1152" s="5">
        <v>41617</v>
      </c>
      <c r="D1152" s="135">
        <v>2480</v>
      </c>
      <c r="E1152" s="135">
        <v>2410</v>
      </c>
      <c r="F1152" s="135">
        <f t="shared" si="118"/>
        <v>70</v>
      </c>
      <c r="G1152" s="139">
        <v>41528</v>
      </c>
      <c r="H1152" s="46">
        <v>2830</v>
      </c>
      <c r="I1152" s="46">
        <v>2660</v>
      </c>
      <c r="J1152" s="131">
        <v>3388.0989999999997</v>
      </c>
      <c r="K1152" s="138">
        <f t="shared" si="119"/>
        <v>1.1972081272084805</v>
      </c>
      <c r="L1152" s="138">
        <f t="shared" si="120"/>
        <v>1.2737214285714284</v>
      </c>
      <c r="Q1152" s="136">
        <v>41646</v>
      </c>
      <c r="R1152" s="137">
        <v>12.929</v>
      </c>
      <c r="S1152" s="136"/>
      <c r="T1152" s="135"/>
      <c r="U1152" s="135"/>
      <c r="V1152" s="226"/>
      <c r="W1152" s="226"/>
      <c r="X1152" s="226"/>
      <c r="Y1152" s="226"/>
    </row>
    <row r="1153" spans="1:25" s="140" customFormat="1" ht="16.5" customHeight="1">
      <c r="A1153" s="136">
        <v>41600</v>
      </c>
      <c r="B1153" s="226">
        <v>18100</v>
      </c>
      <c r="C1153" s="5">
        <v>41614</v>
      </c>
      <c r="D1153" s="135">
        <v>2440</v>
      </c>
      <c r="E1153" s="135">
        <v>2370</v>
      </c>
      <c r="F1153" s="135">
        <f t="shared" si="118"/>
        <v>70</v>
      </c>
      <c r="G1153" s="139">
        <v>41527</v>
      </c>
      <c r="H1153" s="46">
        <v>2824</v>
      </c>
      <c r="I1153" s="46">
        <v>2660</v>
      </c>
      <c r="J1153" s="131">
        <v>3357.87</v>
      </c>
      <c r="K1153" s="138">
        <f t="shared" si="119"/>
        <v>1.1890474504249291</v>
      </c>
      <c r="L1153" s="138">
        <f t="shared" si="120"/>
        <v>1.2623571428571427</v>
      </c>
      <c r="Q1153" s="136">
        <v>41645</v>
      </c>
      <c r="R1153" s="137">
        <v>12.493</v>
      </c>
      <c r="S1153" s="136"/>
      <c r="T1153" s="135"/>
      <c r="U1153" s="135"/>
      <c r="V1153" s="226"/>
      <c r="W1153" s="226"/>
      <c r="X1153" s="226"/>
      <c r="Y1153" s="226"/>
    </row>
    <row r="1154" spans="1:25" s="140" customFormat="1" ht="16.5" customHeight="1">
      <c r="A1154" s="136">
        <v>41599</v>
      </c>
      <c r="B1154" s="226">
        <v>18500</v>
      </c>
      <c r="C1154" s="5">
        <v>41613</v>
      </c>
      <c r="D1154" s="135">
        <v>2420</v>
      </c>
      <c r="E1154" s="135">
        <v>2360</v>
      </c>
      <c r="F1154" s="135">
        <f t="shared" si="118"/>
        <v>60</v>
      </c>
      <c r="G1154" s="139">
        <v>41526</v>
      </c>
      <c r="H1154" s="46">
        <v>2860</v>
      </c>
      <c r="I1154" s="46">
        <v>2675</v>
      </c>
      <c r="J1154" s="131">
        <v>3410.1579999999999</v>
      </c>
      <c r="K1154" s="138">
        <f t="shared" si="119"/>
        <v>1.1923629370629369</v>
      </c>
      <c r="L1154" s="138">
        <f t="shared" si="120"/>
        <v>1.2748254205607477</v>
      </c>
      <c r="Q1154" s="136">
        <v>41642</v>
      </c>
      <c r="R1154" s="137">
        <v>12.494</v>
      </c>
      <c r="S1154" s="136"/>
      <c r="T1154" s="135"/>
      <c r="U1154" s="135"/>
      <c r="V1154" s="226"/>
      <c r="W1154" s="226"/>
      <c r="X1154" s="226"/>
      <c r="Y1154" s="226"/>
    </row>
    <row r="1155" spans="1:25" s="140" customFormat="1" ht="16.5" customHeight="1">
      <c r="A1155" s="136">
        <v>41598</v>
      </c>
      <c r="B1155" s="226">
        <v>18800</v>
      </c>
      <c r="C1155" s="5">
        <v>41612</v>
      </c>
      <c r="D1155" s="135">
        <v>2440</v>
      </c>
      <c r="E1155" s="135">
        <v>2380</v>
      </c>
      <c r="F1155" s="135">
        <f t="shared" si="118"/>
        <v>60</v>
      </c>
      <c r="G1155" s="139">
        <v>41523</v>
      </c>
      <c r="H1155" s="46">
        <v>2855.27</v>
      </c>
      <c r="I1155" s="46">
        <v>2687</v>
      </c>
      <c r="J1155" s="131">
        <v>3400.3539999999998</v>
      </c>
      <c r="K1155" s="138">
        <f t="shared" si="119"/>
        <v>1.1909045379246095</v>
      </c>
      <c r="L1155" s="138">
        <f t="shared" si="120"/>
        <v>1.2654834387793077</v>
      </c>
      <c r="Q1155" s="136">
        <v>41641</v>
      </c>
      <c r="R1155" s="137">
        <v>12.423</v>
      </c>
      <c r="S1155" s="136"/>
      <c r="T1155" s="135"/>
      <c r="U1155" s="135"/>
      <c r="V1155" s="226"/>
      <c r="W1155" s="226"/>
      <c r="X1155" s="226"/>
      <c r="Y1155" s="226"/>
    </row>
    <row r="1156" spans="1:25" s="140" customFormat="1" ht="16.5" customHeight="1">
      <c r="A1156" s="136">
        <v>41597</v>
      </c>
      <c r="B1156" s="226">
        <v>18700</v>
      </c>
      <c r="C1156" s="5">
        <v>41611</v>
      </c>
      <c r="D1156" s="135">
        <v>2440</v>
      </c>
      <c r="E1156" s="135">
        <v>2380</v>
      </c>
      <c r="F1156" s="135">
        <f t="shared" si="118"/>
        <v>60</v>
      </c>
      <c r="G1156" s="139">
        <v>41522</v>
      </c>
      <c r="H1156" s="46">
        <v>2836.0000000000005</v>
      </c>
      <c r="I1156" s="46">
        <v>2688.9999999999995</v>
      </c>
      <c r="J1156" s="131">
        <v>3397.9029999999998</v>
      </c>
      <c r="K1156" s="138">
        <f t="shared" si="119"/>
        <v>1.1981322284908318</v>
      </c>
      <c r="L1156" s="138">
        <f t="shared" si="120"/>
        <v>1.2636307177389365</v>
      </c>
      <c r="Q1156" s="136">
        <v>41639</v>
      </c>
      <c r="R1156" s="137">
        <v>12.262</v>
      </c>
      <c r="S1156" s="136"/>
      <c r="T1156" s="135"/>
      <c r="U1156" s="135"/>
      <c r="V1156" s="226"/>
      <c r="W1156" s="226"/>
      <c r="X1156" s="226"/>
      <c r="Y1156" s="226"/>
    </row>
    <row r="1157" spans="1:25" s="140" customFormat="1" ht="16.5" customHeight="1">
      <c r="A1157" s="136">
        <v>41596</v>
      </c>
      <c r="B1157" s="226">
        <v>18600</v>
      </c>
      <c r="C1157" s="5">
        <v>41610</v>
      </c>
      <c r="D1157" s="135">
        <v>2450</v>
      </c>
      <c r="E1157" s="135">
        <v>2390</v>
      </c>
      <c r="F1157" s="135">
        <f t="shared" si="118"/>
        <v>60</v>
      </c>
      <c r="G1157" s="139">
        <v>41521</v>
      </c>
      <c r="H1157" s="46">
        <v>2813.9999999999995</v>
      </c>
      <c r="I1157" s="46">
        <v>2670</v>
      </c>
      <c r="J1157" s="131">
        <v>3380.7459999999996</v>
      </c>
      <c r="K1157" s="138">
        <f t="shared" si="119"/>
        <v>1.201402274342573</v>
      </c>
      <c r="L1157" s="138">
        <f t="shared" si="120"/>
        <v>1.2661970037453183</v>
      </c>
      <c r="Q1157" s="136">
        <v>41638</v>
      </c>
      <c r="R1157" s="137">
        <v>12.114000000000001</v>
      </c>
      <c r="S1157" s="136"/>
      <c r="T1157" s="135"/>
      <c r="U1157" s="135"/>
      <c r="V1157" s="226"/>
      <c r="W1157" s="226"/>
      <c r="X1157" s="226"/>
      <c r="Y1157" s="226"/>
    </row>
    <row r="1158" spans="1:25" s="140" customFormat="1" ht="16.5" customHeight="1">
      <c r="A1158" s="136">
        <v>41593</v>
      </c>
      <c r="B1158" s="226">
        <v>18600</v>
      </c>
      <c r="C1158" s="5">
        <v>41607</v>
      </c>
      <c r="D1158" s="135">
        <v>2420</v>
      </c>
      <c r="E1158" s="135">
        <v>2380</v>
      </c>
      <c r="F1158" s="135">
        <f t="shared" si="118"/>
        <v>40</v>
      </c>
      <c r="G1158" s="139">
        <v>41520</v>
      </c>
      <c r="H1158" s="46">
        <v>2843</v>
      </c>
      <c r="I1158" s="46">
        <v>2690</v>
      </c>
      <c r="J1158" s="131">
        <v>3433.8509999999997</v>
      </c>
      <c r="K1158" s="138">
        <f t="shared" si="119"/>
        <v>1.2078265916285613</v>
      </c>
      <c r="L1158" s="138">
        <f t="shared" si="120"/>
        <v>1.2765245353159851</v>
      </c>
      <c r="Q1158" s="136">
        <v>41635</v>
      </c>
      <c r="R1158" s="137">
        <v>12.093999999999999</v>
      </c>
      <c r="S1158" s="136"/>
      <c r="T1158" s="135"/>
      <c r="U1158" s="135"/>
      <c r="V1158" s="226"/>
      <c r="W1158" s="226"/>
      <c r="X1158" s="226"/>
      <c r="Y1158" s="226"/>
    </row>
    <row r="1159" spans="1:25" s="140" customFormat="1" ht="16.5" customHeight="1">
      <c r="A1159" s="136">
        <v>41592</v>
      </c>
      <c r="B1159" s="226">
        <v>18600</v>
      </c>
      <c r="C1159" s="5">
        <v>41606</v>
      </c>
      <c r="D1159" s="135">
        <v>2400</v>
      </c>
      <c r="E1159" s="135">
        <v>2340</v>
      </c>
      <c r="F1159" s="135">
        <f t="shared" si="118"/>
        <v>60</v>
      </c>
      <c r="G1159" s="139">
        <v>41519</v>
      </c>
      <c r="H1159" s="46">
        <v>2812.85</v>
      </c>
      <c r="I1159" s="46">
        <v>2690</v>
      </c>
      <c r="J1159" s="131">
        <v>3440.3869999999997</v>
      </c>
      <c r="K1159" s="138">
        <f t="shared" si="119"/>
        <v>1.2230965035462253</v>
      </c>
      <c r="L1159" s="138">
        <f t="shared" si="120"/>
        <v>1.2789542750929368</v>
      </c>
      <c r="Q1159" s="136">
        <v>41634</v>
      </c>
      <c r="R1159" s="137">
        <v>12.057</v>
      </c>
      <c r="S1159" s="136"/>
      <c r="T1159" s="135"/>
      <c r="U1159" s="135"/>
      <c r="V1159" s="226"/>
      <c r="W1159" s="226"/>
      <c r="X1159" s="226"/>
      <c r="Y1159" s="226"/>
    </row>
    <row r="1160" spans="1:25" s="140" customFormat="1" ht="16.5" customHeight="1">
      <c r="A1160" s="136">
        <v>41591</v>
      </c>
      <c r="B1160" s="226">
        <v>18600</v>
      </c>
      <c r="C1160" s="5">
        <v>41605</v>
      </c>
      <c r="D1160" s="135">
        <v>2400</v>
      </c>
      <c r="E1160" s="135">
        <v>2330</v>
      </c>
      <c r="F1160" s="135">
        <f t="shared" si="118"/>
        <v>70</v>
      </c>
      <c r="G1160" s="139">
        <v>41516</v>
      </c>
      <c r="H1160" s="46">
        <v>2744.82</v>
      </c>
      <c r="I1160" s="46">
        <v>2590</v>
      </c>
      <c r="J1160" s="131">
        <v>3268</v>
      </c>
      <c r="K1160" s="138">
        <f t="shared" si="119"/>
        <v>1.1906063056958196</v>
      </c>
      <c r="L1160" s="138">
        <f t="shared" si="120"/>
        <v>1.2617760617760618</v>
      </c>
      <c r="Q1160" s="136">
        <v>41633</v>
      </c>
      <c r="R1160" s="137">
        <v>11.787000000000001</v>
      </c>
      <c r="S1160" s="136"/>
      <c r="T1160" s="135"/>
      <c r="U1160" s="135"/>
      <c r="V1160" s="226"/>
      <c r="W1160" s="226"/>
      <c r="X1160" s="226"/>
      <c r="Y1160" s="226"/>
    </row>
    <row r="1161" spans="1:25" s="140" customFormat="1" ht="16.5" customHeight="1">
      <c r="A1161" s="136">
        <v>41590</v>
      </c>
      <c r="B1161" s="226">
        <v>18600</v>
      </c>
      <c r="C1161" s="5">
        <v>41604</v>
      </c>
      <c r="D1161" s="135">
        <v>2400</v>
      </c>
      <c r="E1161" s="135">
        <v>2330</v>
      </c>
      <c r="F1161" s="135">
        <f t="shared" si="118"/>
        <v>70</v>
      </c>
      <c r="G1161" s="139">
        <v>41515</v>
      </c>
      <c r="H1161" s="46">
        <v>2774.4</v>
      </c>
      <c r="I1161" s="46">
        <v>2650</v>
      </c>
      <c r="J1161" s="131">
        <v>3290.0589999999997</v>
      </c>
      <c r="K1161" s="138">
        <f t="shared" si="119"/>
        <v>1.1858632497116492</v>
      </c>
      <c r="L1161" s="138">
        <f t="shared" si="120"/>
        <v>1.2415316981132074</v>
      </c>
      <c r="Q1161" s="136">
        <v>41632</v>
      </c>
      <c r="R1161" s="137">
        <v>11.795</v>
      </c>
      <c r="S1161" s="136"/>
      <c r="T1161" s="135"/>
      <c r="U1161" s="135"/>
      <c r="V1161" s="226"/>
      <c r="W1161" s="226"/>
      <c r="X1161" s="226"/>
      <c r="Y1161" s="226"/>
    </row>
    <row r="1162" spans="1:25" s="140" customFormat="1" ht="16.5" customHeight="1">
      <c r="A1162" s="136">
        <v>41589</v>
      </c>
      <c r="B1162" s="226">
        <v>18600</v>
      </c>
      <c r="C1162" s="5">
        <v>41603</v>
      </c>
      <c r="D1162" s="135">
        <v>2385</v>
      </c>
      <c r="E1162" s="135">
        <v>2340</v>
      </c>
      <c r="F1162" s="135">
        <f t="shared" si="118"/>
        <v>45</v>
      </c>
      <c r="G1162" s="139">
        <v>41514</v>
      </c>
      <c r="H1162" s="46">
        <v>2795.8200000000006</v>
      </c>
      <c r="I1162" s="46">
        <v>2640</v>
      </c>
      <c r="J1162" s="131">
        <v>3293.3269999999998</v>
      </c>
      <c r="K1162" s="138">
        <f t="shared" si="119"/>
        <v>1.1779467204612597</v>
      </c>
      <c r="L1162" s="138">
        <f t="shared" si="120"/>
        <v>1.2474723484848484</v>
      </c>
      <c r="Q1162" s="136">
        <v>41631</v>
      </c>
      <c r="R1162" s="137">
        <v>11.71</v>
      </c>
      <c r="S1162" s="136"/>
      <c r="T1162" s="135"/>
      <c r="U1162" s="135"/>
      <c r="V1162" s="226"/>
      <c r="W1162" s="226"/>
      <c r="X1162" s="226"/>
      <c r="Y1162" s="226"/>
    </row>
    <row r="1163" spans="1:25" s="140" customFormat="1" ht="16.5" customHeight="1">
      <c r="A1163" s="136">
        <v>41586</v>
      </c>
      <c r="B1163" s="226">
        <v>18700</v>
      </c>
      <c r="C1163" s="5">
        <v>41600</v>
      </c>
      <c r="D1163" s="135">
        <v>2415</v>
      </c>
      <c r="E1163" s="135">
        <v>2370</v>
      </c>
      <c r="F1163" s="135">
        <f t="shared" si="118"/>
        <v>45</v>
      </c>
      <c r="G1163" s="139">
        <v>41513</v>
      </c>
      <c r="H1163" s="46">
        <v>2838.6800000000003</v>
      </c>
      <c r="I1163" s="46">
        <v>2640</v>
      </c>
      <c r="J1163" s="131">
        <v>3379.9289999999996</v>
      </c>
      <c r="K1163" s="138">
        <f t="shared" si="119"/>
        <v>1.1906692547240265</v>
      </c>
      <c r="L1163" s="138">
        <f t="shared" si="120"/>
        <v>1.2802761363636361</v>
      </c>
      <c r="Q1163" s="136">
        <v>41628</v>
      </c>
      <c r="R1163" s="137">
        <v>11.573</v>
      </c>
      <c r="S1163" s="136"/>
      <c r="T1163" s="135"/>
      <c r="U1163" s="135"/>
      <c r="V1163" s="226"/>
      <c r="W1163" s="226"/>
      <c r="X1163" s="226"/>
      <c r="Y1163" s="226"/>
    </row>
    <row r="1164" spans="1:25" s="140" customFormat="1" ht="16.5" customHeight="1">
      <c r="A1164" s="136">
        <v>41585</v>
      </c>
      <c r="B1164" s="226">
        <v>18650</v>
      </c>
      <c r="C1164" s="5">
        <v>41599</v>
      </c>
      <c r="D1164" s="135">
        <v>2400</v>
      </c>
      <c r="E1164" s="135">
        <v>2350</v>
      </c>
      <c r="F1164" s="135">
        <f t="shared" si="118"/>
        <v>50</v>
      </c>
      <c r="G1164" s="139">
        <v>41512</v>
      </c>
      <c r="H1164" s="46">
        <v>2825.4</v>
      </c>
      <c r="I1164" s="46">
        <v>2650</v>
      </c>
      <c r="J1164" s="131">
        <v>3380.31</v>
      </c>
      <c r="K1164" s="138">
        <f t="shared" si="119"/>
        <v>1.1964005096623487</v>
      </c>
      <c r="L1164" s="138">
        <f t="shared" si="120"/>
        <v>1.2755886792452831</v>
      </c>
      <c r="Q1164" s="136">
        <v>41627</v>
      </c>
      <c r="R1164" s="137">
        <v>11.558999999999999</v>
      </c>
      <c r="S1164" s="136"/>
      <c r="T1164" s="135"/>
      <c r="U1164" s="135"/>
      <c r="V1164" s="226"/>
      <c r="W1164" s="226"/>
      <c r="X1164" s="226"/>
      <c r="Y1164" s="226"/>
    </row>
    <row r="1165" spans="1:25" s="140" customFormat="1" ht="16.5" customHeight="1">
      <c r="A1165" s="136">
        <v>41584</v>
      </c>
      <c r="B1165" s="226">
        <v>18750</v>
      </c>
      <c r="C1165" s="5">
        <v>41598</v>
      </c>
      <c r="D1165" s="135">
        <v>2400</v>
      </c>
      <c r="E1165" s="135">
        <v>2360</v>
      </c>
      <c r="F1165" s="135">
        <f t="shared" si="118"/>
        <v>40</v>
      </c>
      <c r="G1165" s="139">
        <v>41509</v>
      </c>
      <c r="H1165" s="46">
        <v>2720.9399999999996</v>
      </c>
      <c r="I1165" s="46">
        <v>2630</v>
      </c>
      <c r="J1165" s="131">
        <v>3316.203</v>
      </c>
      <c r="K1165" s="138">
        <f t="shared" si="119"/>
        <v>1.2187710864627668</v>
      </c>
      <c r="L1165" s="138">
        <f t="shared" si="120"/>
        <v>1.2609136882129277</v>
      </c>
      <c r="Q1165" s="136">
        <v>41626</v>
      </c>
      <c r="R1165" s="137">
        <v>11.297000000000001</v>
      </c>
      <c r="S1165" s="136"/>
      <c r="T1165" s="135"/>
      <c r="U1165" s="135"/>
      <c r="V1165" s="226"/>
      <c r="W1165" s="226"/>
      <c r="X1165" s="226"/>
      <c r="Y1165" s="226"/>
    </row>
    <row r="1166" spans="1:25" s="140" customFormat="1" ht="16.5" customHeight="1">
      <c r="A1166" s="136">
        <v>41583</v>
      </c>
      <c r="B1166" s="226">
        <v>18800</v>
      </c>
      <c r="C1166" s="5">
        <v>41597</v>
      </c>
      <c r="D1166" s="135">
        <v>2400</v>
      </c>
      <c r="E1166" s="135">
        <v>2350</v>
      </c>
      <c r="F1166" s="135">
        <f t="shared" si="118"/>
        <v>50</v>
      </c>
      <c r="G1166" s="139">
        <v>41508</v>
      </c>
      <c r="H1166" s="46">
        <v>2686.6</v>
      </c>
      <c r="I1166" s="46">
        <v>2596</v>
      </c>
      <c r="J1166" s="131">
        <v>3245.9409999999998</v>
      </c>
      <c r="K1166" s="138">
        <f t="shared" si="119"/>
        <v>1.2081966053748232</v>
      </c>
      <c r="L1166" s="138">
        <f t="shared" si="120"/>
        <v>1.2503624807395992</v>
      </c>
      <c r="Q1166" s="136">
        <v>41625</v>
      </c>
      <c r="R1166" s="137">
        <v>11.087</v>
      </c>
      <c r="S1166" s="136"/>
      <c r="T1166" s="135"/>
      <c r="U1166" s="135"/>
      <c r="V1166" s="226"/>
      <c r="W1166" s="226"/>
      <c r="X1166" s="226"/>
      <c r="Y1166" s="226"/>
    </row>
    <row r="1167" spans="1:25" s="140" customFormat="1" ht="16.5" customHeight="1">
      <c r="A1167" s="136">
        <v>41582</v>
      </c>
      <c r="B1167" s="226">
        <v>18900</v>
      </c>
      <c r="C1167" s="5">
        <v>41596</v>
      </c>
      <c r="D1167" s="135">
        <v>2385</v>
      </c>
      <c r="E1167" s="135">
        <v>2340</v>
      </c>
      <c r="F1167" s="135">
        <f t="shared" si="118"/>
        <v>45</v>
      </c>
      <c r="G1167" s="139">
        <v>41507</v>
      </c>
      <c r="H1167" s="46">
        <v>2658.1200000000003</v>
      </c>
      <c r="I1167" s="46">
        <v>2590</v>
      </c>
      <c r="J1167" s="131">
        <v>3190.0655000000002</v>
      </c>
      <c r="K1167" s="138">
        <f t="shared" si="119"/>
        <v>1.2001209501452152</v>
      </c>
      <c r="L1167" s="138">
        <f t="shared" si="120"/>
        <v>1.2316855212355213</v>
      </c>
      <c r="Q1167" s="136">
        <v>41624</v>
      </c>
      <c r="R1167" s="137">
        <v>10.851000000000001</v>
      </c>
      <c r="S1167" s="136"/>
      <c r="T1167" s="135"/>
      <c r="U1167" s="135"/>
      <c r="V1167" s="226"/>
      <c r="W1167" s="226"/>
      <c r="X1167" s="226"/>
      <c r="Y1167" s="226"/>
    </row>
    <row r="1168" spans="1:25" s="140" customFormat="1" ht="16.5" customHeight="1">
      <c r="A1168" s="136">
        <v>41579</v>
      </c>
      <c r="B1168" s="226">
        <v>18900</v>
      </c>
      <c r="C1168" s="5">
        <v>41593</v>
      </c>
      <c r="D1168" s="135">
        <v>2385</v>
      </c>
      <c r="E1168" s="135">
        <v>2340</v>
      </c>
      <c r="F1168" s="135">
        <f t="shared" si="118"/>
        <v>45</v>
      </c>
      <c r="G1168" s="139">
        <v>41506</v>
      </c>
      <c r="H1168" s="46">
        <v>2686.2400000000002</v>
      </c>
      <c r="I1168" s="46">
        <v>2573</v>
      </c>
      <c r="J1168" s="131">
        <v>3179.451</v>
      </c>
      <c r="K1168" s="138">
        <f t="shared" si="119"/>
        <v>1.1836064536303532</v>
      </c>
      <c r="L1168" s="138">
        <f t="shared" si="120"/>
        <v>1.2356980178779635</v>
      </c>
      <c r="Q1168" s="136">
        <v>41621</v>
      </c>
      <c r="R1168" s="137">
        <v>10.622999999999999</v>
      </c>
      <c r="S1168" s="136"/>
      <c r="T1168" s="135"/>
      <c r="U1168" s="135"/>
      <c r="V1168" s="226"/>
      <c r="W1168" s="226"/>
      <c r="X1168" s="226"/>
      <c r="Y1168" s="226"/>
    </row>
    <row r="1169" spans="1:25" s="140" customFormat="1" ht="16.5" customHeight="1">
      <c r="A1169" s="136">
        <v>41578</v>
      </c>
      <c r="B1169" s="226">
        <v>18950</v>
      </c>
      <c r="C1169" s="5">
        <v>41592</v>
      </c>
      <c r="D1169" s="135">
        <v>2400</v>
      </c>
      <c r="E1169" s="135">
        <v>2360</v>
      </c>
      <c r="F1169" s="135">
        <f t="shared" si="118"/>
        <v>40</v>
      </c>
      <c r="G1169" s="139">
        <v>41505</v>
      </c>
      <c r="H1169" s="46">
        <v>2718.3</v>
      </c>
      <c r="I1169" s="46">
        <v>2610</v>
      </c>
      <c r="J1169" s="131">
        <v>3242.3215</v>
      </c>
      <c r="K1169" s="138">
        <f t="shared" si="119"/>
        <v>1.1927754478902255</v>
      </c>
      <c r="L1169" s="138">
        <f t="shared" si="120"/>
        <v>1.2422687739463603</v>
      </c>
      <c r="Q1169" s="136">
        <v>41620</v>
      </c>
      <c r="R1169" s="137">
        <v>10.545999999999999</v>
      </c>
      <c r="S1169" s="136"/>
      <c r="T1169" s="135"/>
      <c r="U1169" s="135"/>
      <c r="V1169" s="226"/>
      <c r="W1169" s="226"/>
      <c r="X1169" s="226"/>
      <c r="Y1169" s="226"/>
    </row>
    <row r="1170" spans="1:25" s="140" customFormat="1" ht="16.5" customHeight="1">
      <c r="A1170" s="136">
        <v>41577</v>
      </c>
      <c r="B1170" s="226">
        <v>18900</v>
      </c>
      <c r="C1170" s="5">
        <v>41591</v>
      </c>
      <c r="D1170" s="135">
        <v>2400</v>
      </c>
      <c r="E1170" s="135">
        <v>2360</v>
      </c>
      <c r="F1170" s="135">
        <f t="shared" si="118"/>
        <v>40</v>
      </c>
      <c r="G1170" s="139">
        <v>41502</v>
      </c>
      <c r="H1170" s="46">
        <v>2753.19</v>
      </c>
      <c r="I1170" s="46">
        <v>2617</v>
      </c>
      <c r="J1170" s="131">
        <v>3250.38</v>
      </c>
      <c r="K1170" s="138">
        <f t="shared" si="119"/>
        <v>1.180586882852255</v>
      </c>
      <c r="L1170" s="138">
        <f t="shared" si="120"/>
        <v>1.2420252197172335</v>
      </c>
      <c r="Q1170" s="136">
        <v>41619</v>
      </c>
      <c r="R1170" s="137">
        <v>10.552</v>
      </c>
      <c r="S1170" s="136"/>
      <c r="T1170" s="135"/>
      <c r="U1170" s="135"/>
      <c r="V1170" s="226"/>
      <c r="W1170" s="226"/>
      <c r="X1170" s="226"/>
      <c r="Y1170" s="226"/>
    </row>
    <row r="1171" spans="1:25" s="140" customFormat="1" ht="16.5" customHeight="1">
      <c r="A1171" s="136">
        <v>41576</v>
      </c>
      <c r="B1171" s="226">
        <v>18900</v>
      </c>
      <c r="C1171" s="5">
        <v>41590</v>
      </c>
      <c r="D1171" s="135">
        <v>2400</v>
      </c>
      <c r="E1171" s="135">
        <v>2360</v>
      </c>
      <c r="F1171" s="135">
        <f t="shared" si="118"/>
        <v>40</v>
      </c>
      <c r="G1171" s="139">
        <v>41501</v>
      </c>
      <c r="H1171" s="46">
        <v>2725.3800000000006</v>
      </c>
      <c r="I1171" s="46">
        <v>2590</v>
      </c>
      <c r="J1171" s="131">
        <v>3194.29</v>
      </c>
      <c r="K1171" s="138">
        <f t="shared" si="119"/>
        <v>1.1720530714982862</v>
      </c>
      <c r="L1171" s="138">
        <f t="shared" si="120"/>
        <v>1.2333166023166022</v>
      </c>
      <c r="Q1171" s="136">
        <v>41618</v>
      </c>
      <c r="R1171" s="137">
        <v>9.9580000000000002</v>
      </c>
      <c r="S1171" s="136"/>
      <c r="T1171" s="135"/>
      <c r="U1171" s="135"/>
      <c r="V1171" s="226"/>
      <c r="W1171" s="226"/>
      <c r="X1171" s="226"/>
      <c r="Y1171" s="226"/>
    </row>
    <row r="1172" spans="1:25" s="140" customFormat="1" ht="16.5" customHeight="1">
      <c r="A1172" s="136">
        <v>41575</v>
      </c>
      <c r="B1172" s="226">
        <v>18950</v>
      </c>
      <c r="C1172" s="5">
        <v>41589</v>
      </c>
      <c r="D1172" s="135">
        <v>2410</v>
      </c>
      <c r="E1172" s="135">
        <v>2370</v>
      </c>
      <c r="F1172" s="135">
        <f t="shared" ref="F1172:F1196" si="121">D1172-E1172</f>
        <v>40</v>
      </c>
      <c r="G1172" s="139">
        <v>41500</v>
      </c>
      <c r="H1172" s="46">
        <v>2712.18</v>
      </c>
      <c r="I1172" s="46">
        <v>2600</v>
      </c>
      <c r="J1172" s="131">
        <v>3215.712</v>
      </c>
      <c r="K1172" s="138">
        <f t="shared" si="119"/>
        <v>1.1856558193040285</v>
      </c>
      <c r="L1172" s="138">
        <f t="shared" si="120"/>
        <v>1.2368123076923077</v>
      </c>
      <c r="Q1172" s="136">
        <v>41617</v>
      </c>
      <c r="R1172" s="137">
        <v>9.8550000000000004</v>
      </c>
      <c r="S1172" s="136"/>
      <c r="T1172" s="135"/>
      <c r="U1172" s="135"/>
      <c r="V1172" s="226"/>
      <c r="W1172" s="226"/>
      <c r="X1172" s="226"/>
      <c r="Y1172" s="226"/>
    </row>
    <row r="1173" spans="1:25" s="140" customFormat="1" ht="16.5" customHeight="1">
      <c r="A1173" s="136">
        <v>41572</v>
      </c>
      <c r="B1173" s="226">
        <v>19600</v>
      </c>
      <c r="C1173" s="5">
        <v>41586</v>
      </c>
      <c r="D1173" s="135">
        <v>2410</v>
      </c>
      <c r="E1173" s="135">
        <v>2370</v>
      </c>
      <c r="F1173" s="135">
        <f t="shared" si="121"/>
        <v>40</v>
      </c>
      <c r="G1173" s="139">
        <v>41499</v>
      </c>
      <c r="H1173" s="46">
        <v>2703.0000000000005</v>
      </c>
      <c r="I1173" s="46">
        <v>2610</v>
      </c>
      <c r="J1173" s="131">
        <v>3244.3069999999998</v>
      </c>
      <c r="K1173" s="138">
        <f t="shared" si="119"/>
        <v>1.2002615612282646</v>
      </c>
      <c r="L1173" s="138">
        <f t="shared" si="120"/>
        <v>1.2430295019157087</v>
      </c>
      <c r="Q1173" s="136">
        <v>41614</v>
      </c>
      <c r="R1173" s="137">
        <v>9.6080000000000005</v>
      </c>
      <c r="S1173" s="136"/>
      <c r="T1173" s="135"/>
      <c r="U1173" s="135"/>
      <c r="V1173" s="226"/>
      <c r="W1173" s="226"/>
      <c r="X1173" s="226"/>
      <c r="Y1173" s="226"/>
    </row>
    <row r="1174" spans="1:25" s="140" customFormat="1" ht="16.5" customHeight="1">
      <c r="A1174" s="136">
        <v>41571</v>
      </c>
      <c r="B1174" s="226">
        <v>19500</v>
      </c>
      <c r="C1174" s="5">
        <v>41585</v>
      </c>
      <c r="D1174" s="135">
        <v>2410</v>
      </c>
      <c r="E1174" s="135">
        <v>2370</v>
      </c>
      <c r="F1174" s="135">
        <f t="shared" si="121"/>
        <v>40</v>
      </c>
      <c r="G1174" s="139">
        <v>41498</v>
      </c>
      <c r="H1174" s="46">
        <v>2731.56</v>
      </c>
      <c r="I1174" s="46">
        <v>2575</v>
      </c>
      <c r="J1174" s="131">
        <v>3220.2759999999998</v>
      </c>
      <c r="K1174" s="138">
        <f t="shared" si="119"/>
        <v>1.1789146128951953</v>
      </c>
      <c r="L1174" s="138">
        <f t="shared" si="120"/>
        <v>1.2505926213592233</v>
      </c>
      <c r="Q1174" s="136">
        <v>41613</v>
      </c>
      <c r="R1174" s="137">
        <v>9.5150000000000006</v>
      </c>
      <c r="S1174" s="136"/>
      <c r="T1174" s="135"/>
      <c r="U1174" s="135"/>
      <c r="V1174" s="226"/>
      <c r="W1174" s="226"/>
      <c r="X1174" s="226"/>
      <c r="Y1174" s="226"/>
    </row>
    <row r="1175" spans="1:25" s="140" customFormat="1" ht="16.5" customHeight="1">
      <c r="A1175" s="136">
        <v>41570</v>
      </c>
      <c r="B1175" s="226">
        <v>18350</v>
      </c>
      <c r="C1175" s="5">
        <v>41584</v>
      </c>
      <c r="D1175" s="135">
        <v>2395</v>
      </c>
      <c r="E1175" s="135">
        <v>2355</v>
      </c>
      <c r="F1175" s="135">
        <f t="shared" si="121"/>
        <v>40</v>
      </c>
      <c r="G1175" s="139">
        <v>41493</v>
      </c>
      <c r="H1175" s="46">
        <v>2562.56</v>
      </c>
      <c r="I1175" s="46">
        <v>2450</v>
      </c>
      <c r="J1175" s="131">
        <v>2986.9519999999998</v>
      </c>
      <c r="K1175" s="138">
        <f t="shared" si="119"/>
        <v>1.1656125124875125</v>
      </c>
      <c r="L1175" s="138">
        <f t="shared" si="120"/>
        <v>1.219164081632653</v>
      </c>
      <c r="Q1175" s="136">
        <v>41612</v>
      </c>
      <c r="R1175" s="137">
        <v>9.5150000000000006</v>
      </c>
      <c r="S1175" s="136"/>
      <c r="T1175" s="135"/>
      <c r="U1175" s="135"/>
      <c r="V1175" s="226"/>
      <c r="W1175" s="226"/>
      <c r="X1175" s="226"/>
      <c r="Y1175" s="226"/>
    </row>
    <row r="1176" spans="1:25" s="140" customFormat="1" ht="16.5" customHeight="1">
      <c r="A1176" s="136">
        <v>41569</v>
      </c>
      <c r="B1176" s="226">
        <v>19900</v>
      </c>
      <c r="C1176" s="5">
        <v>41583</v>
      </c>
      <c r="D1176" s="135">
        <v>2405</v>
      </c>
      <c r="E1176" s="135">
        <v>2360</v>
      </c>
      <c r="F1176" s="135">
        <f t="shared" si="121"/>
        <v>45</v>
      </c>
      <c r="G1176" s="139">
        <v>41492</v>
      </c>
      <c r="H1176" s="46">
        <v>2548.9800000000005</v>
      </c>
      <c r="I1176" s="46">
        <v>2463</v>
      </c>
      <c r="J1176" s="131">
        <v>3006.56</v>
      </c>
      <c r="K1176" s="138">
        <f t="shared" si="119"/>
        <v>1.1795149432321945</v>
      </c>
      <c r="L1176" s="138">
        <f t="shared" si="120"/>
        <v>1.2206902151847341</v>
      </c>
      <c r="Q1176" s="136">
        <v>41611</v>
      </c>
      <c r="R1176" s="137">
        <v>9.4359999999999999</v>
      </c>
      <c r="S1176" s="136"/>
      <c r="T1176" s="135"/>
      <c r="U1176" s="135"/>
      <c r="V1176" s="226"/>
      <c r="W1176" s="226"/>
      <c r="X1176" s="226"/>
      <c r="Y1176" s="226"/>
    </row>
    <row r="1177" spans="1:25" s="140" customFormat="1" ht="16.5" customHeight="1">
      <c r="A1177" s="136">
        <v>41568</v>
      </c>
      <c r="B1177" s="226">
        <v>19900</v>
      </c>
      <c r="C1177" s="5">
        <v>41582</v>
      </c>
      <c r="D1177" s="135">
        <v>2430</v>
      </c>
      <c r="E1177" s="135">
        <v>2370</v>
      </c>
      <c r="F1177" s="135">
        <f t="shared" si="121"/>
        <v>60</v>
      </c>
      <c r="G1177" s="139">
        <v>41491</v>
      </c>
      <c r="H1177" s="46">
        <v>2507.1600000000003</v>
      </c>
      <c r="I1177" s="46">
        <v>2425</v>
      </c>
      <c r="J1177" s="131">
        <v>2985.1239999999998</v>
      </c>
      <c r="K1177" s="138">
        <f t="shared" si="119"/>
        <v>1.1906396081622233</v>
      </c>
      <c r="L1177" s="138">
        <f t="shared" si="120"/>
        <v>1.2309789690721649</v>
      </c>
      <c r="Q1177" s="136">
        <v>41610</v>
      </c>
      <c r="R1177" s="137">
        <v>9.4039999999999999</v>
      </c>
      <c r="S1177" s="136"/>
      <c r="T1177" s="135"/>
      <c r="U1177" s="135"/>
      <c r="V1177" s="226"/>
      <c r="W1177" s="226"/>
      <c r="X1177" s="226"/>
      <c r="Y1177" s="226"/>
    </row>
    <row r="1178" spans="1:25" s="140" customFormat="1" ht="16.5" customHeight="1">
      <c r="A1178" s="136">
        <v>41565</v>
      </c>
      <c r="B1178" s="226">
        <v>19900</v>
      </c>
      <c r="C1178" s="5">
        <v>41579</v>
      </c>
      <c r="D1178" s="135">
        <v>2430</v>
      </c>
      <c r="E1178" s="135">
        <v>2370</v>
      </c>
      <c r="F1178" s="135">
        <f t="shared" si="121"/>
        <v>60</v>
      </c>
      <c r="G1178" s="139">
        <v>41488</v>
      </c>
      <c r="H1178" s="46">
        <v>2505.81</v>
      </c>
      <c r="I1178" s="46">
        <v>2443</v>
      </c>
      <c r="J1178" s="131">
        <v>2936.6154999999999</v>
      </c>
      <c r="K1178" s="138">
        <f t="shared" si="119"/>
        <v>1.171922651757316</v>
      </c>
      <c r="L1178" s="138">
        <f t="shared" si="120"/>
        <v>1.2020530085959884</v>
      </c>
      <c r="Q1178" s="136">
        <v>41607</v>
      </c>
      <c r="R1178" s="137">
        <v>9.36</v>
      </c>
      <c r="S1178" s="136"/>
      <c r="T1178" s="135"/>
      <c r="U1178" s="135"/>
      <c r="V1178" s="226"/>
      <c r="W1178" s="226"/>
      <c r="X1178" s="226"/>
      <c r="Y1178" s="226"/>
    </row>
    <row r="1179" spans="1:25" s="140" customFormat="1" ht="16.5" customHeight="1">
      <c r="A1179" s="136">
        <v>41564</v>
      </c>
      <c r="B1179" s="226">
        <v>20300</v>
      </c>
      <c r="C1179" s="5">
        <v>41578</v>
      </c>
      <c r="D1179" s="135">
        <v>2430</v>
      </c>
      <c r="E1179" s="135">
        <v>2370</v>
      </c>
      <c r="F1179" s="135">
        <f t="shared" si="121"/>
        <v>60</v>
      </c>
      <c r="G1179" s="139">
        <v>41487</v>
      </c>
      <c r="H1179" s="46">
        <v>2458</v>
      </c>
      <c r="I1179" s="46">
        <v>2437</v>
      </c>
      <c r="J1179" s="131">
        <v>2953.741</v>
      </c>
      <c r="K1179" s="138">
        <f t="shared" si="119"/>
        <v>1.2016847030105777</v>
      </c>
      <c r="L1179" s="138">
        <f t="shared" si="120"/>
        <v>1.2120398030365203</v>
      </c>
      <c r="Q1179" s="136">
        <v>41606</v>
      </c>
      <c r="R1179" s="137">
        <v>9.0239999999999991</v>
      </c>
      <c r="S1179" s="136"/>
      <c r="T1179" s="135"/>
      <c r="U1179" s="135"/>
      <c r="V1179" s="226"/>
      <c r="W1179" s="226"/>
      <c r="X1179" s="226"/>
      <c r="Y1179" s="226"/>
    </row>
    <row r="1180" spans="1:25" s="140" customFormat="1" ht="16.5" customHeight="1">
      <c r="A1180" s="136">
        <v>41563</v>
      </c>
      <c r="B1180" s="226">
        <v>20200</v>
      </c>
      <c r="C1180" s="5">
        <v>41577</v>
      </c>
      <c r="D1180" s="135">
        <v>2450</v>
      </c>
      <c r="E1180" s="135">
        <v>2430</v>
      </c>
      <c r="F1180" s="135">
        <f t="shared" si="121"/>
        <v>20</v>
      </c>
      <c r="G1180" s="139">
        <v>41486</v>
      </c>
      <c r="H1180" s="46">
        <v>2451.0600000000004</v>
      </c>
      <c r="I1180" s="46">
        <v>2421.9999999999995</v>
      </c>
      <c r="J1180" s="131">
        <v>2923.7280000000001</v>
      </c>
      <c r="K1180" s="138">
        <f t="shared" si="119"/>
        <v>1.1928422804827297</v>
      </c>
      <c r="L1180" s="138">
        <f t="shared" si="120"/>
        <v>1.207154417836499</v>
      </c>
      <c r="Q1180" s="136">
        <v>41605</v>
      </c>
      <c r="R1180" s="137">
        <v>8.3420000000000005</v>
      </c>
      <c r="S1180" s="136"/>
      <c r="T1180" s="135"/>
      <c r="U1180" s="135"/>
      <c r="V1180" s="226"/>
      <c r="W1180" s="226"/>
      <c r="X1180" s="226"/>
      <c r="Y1180" s="226"/>
    </row>
    <row r="1181" spans="1:25" s="140" customFormat="1" ht="16.5" customHeight="1">
      <c r="A1181" s="136">
        <v>41562</v>
      </c>
      <c r="B1181" s="226">
        <v>20300</v>
      </c>
      <c r="C1181" s="5">
        <v>41576</v>
      </c>
      <c r="D1181" s="135">
        <v>2440</v>
      </c>
      <c r="E1181" s="135">
        <v>2390</v>
      </c>
      <c r="F1181" s="135">
        <f t="shared" si="121"/>
        <v>50</v>
      </c>
      <c r="G1181" s="139">
        <v>41485</v>
      </c>
      <c r="H1181" s="46">
        <v>2485.7400000000002</v>
      </c>
      <c r="I1181" s="46">
        <v>2450</v>
      </c>
      <c r="J1181" s="131">
        <v>2857.5119999999997</v>
      </c>
      <c r="K1181" s="138">
        <f t="shared" si="119"/>
        <v>1.1495619010837816</v>
      </c>
      <c r="L1181" s="138">
        <f t="shared" si="120"/>
        <v>1.1663314285714284</v>
      </c>
      <c r="Q1181" s="136">
        <v>41604</v>
      </c>
      <c r="R1181" s="137">
        <v>10.814</v>
      </c>
      <c r="S1181" s="136"/>
      <c r="T1181" s="135"/>
      <c r="U1181" s="135"/>
      <c r="V1181" s="226"/>
      <c r="W1181" s="226"/>
      <c r="X1181" s="226"/>
      <c r="Y1181" s="226"/>
    </row>
    <row r="1182" spans="1:25" s="140" customFormat="1" ht="16.5" customHeight="1">
      <c r="A1182" s="136">
        <v>41561</v>
      </c>
      <c r="B1182" s="226">
        <v>20000</v>
      </c>
      <c r="C1182" s="5">
        <v>41575</v>
      </c>
      <c r="D1182" s="135">
        <v>2440</v>
      </c>
      <c r="E1182" s="135">
        <v>2390</v>
      </c>
      <c r="F1182" s="135">
        <f t="shared" si="121"/>
        <v>50</v>
      </c>
      <c r="G1182" s="139">
        <v>41484</v>
      </c>
      <c r="H1182" s="46">
        <v>2466.36</v>
      </c>
      <c r="I1182" s="46">
        <v>2464</v>
      </c>
      <c r="J1182" s="131">
        <v>2873.0065</v>
      </c>
      <c r="K1182" s="138">
        <f t="shared" si="119"/>
        <v>1.1648771874341133</v>
      </c>
      <c r="L1182" s="138">
        <f t="shared" si="120"/>
        <v>1.1659928977272727</v>
      </c>
      <c r="Q1182" s="136">
        <v>41603</v>
      </c>
      <c r="R1182" s="137">
        <v>10.561999999999999</v>
      </c>
      <c r="S1182" s="136"/>
      <c r="T1182" s="135"/>
      <c r="U1182" s="135"/>
      <c r="V1182" s="226"/>
      <c r="W1182" s="226"/>
      <c r="X1182" s="226"/>
      <c r="Y1182" s="226"/>
    </row>
    <row r="1183" spans="1:25" s="140" customFormat="1" ht="16.5" customHeight="1">
      <c r="A1183" s="136">
        <v>41558</v>
      </c>
      <c r="B1183" s="226">
        <v>20100</v>
      </c>
      <c r="C1183" s="5">
        <v>41572</v>
      </c>
      <c r="D1183" s="135">
        <v>2440</v>
      </c>
      <c r="E1183" s="135">
        <v>2390</v>
      </c>
      <c r="F1183" s="135">
        <f t="shared" si="121"/>
        <v>50</v>
      </c>
      <c r="G1183" s="139">
        <v>41481</v>
      </c>
      <c r="H1183" s="46">
        <v>2553.0600000000004</v>
      </c>
      <c r="I1183" s="46">
        <v>2500</v>
      </c>
      <c r="J1183" s="131">
        <v>2962.7114999999999</v>
      </c>
      <c r="K1183" s="138">
        <f t="shared" si="119"/>
        <v>1.160455100937698</v>
      </c>
      <c r="L1183" s="138">
        <f t="shared" si="120"/>
        <v>1.1850845999999999</v>
      </c>
      <c r="Q1183" s="136">
        <v>41600</v>
      </c>
      <c r="R1183" s="137">
        <v>10.616</v>
      </c>
      <c r="S1183" s="136"/>
      <c r="T1183" s="135"/>
      <c r="U1183" s="135"/>
      <c r="V1183" s="226"/>
      <c r="W1183" s="226"/>
      <c r="X1183" s="226"/>
      <c r="Y1183" s="226"/>
    </row>
    <row r="1184" spans="1:25" s="140" customFormat="1" ht="16.5" customHeight="1">
      <c r="A1184" s="136">
        <v>41557</v>
      </c>
      <c r="B1184" s="226">
        <v>19800</v>
      </c>
      <c r="C1184" s="5">
        <v>41571</v>
      </c>
      <c r="D1184" s="135">
        <v>2480</v>
      </c>
      <c r="E1184" s="135">
        <v>2430</v>
      </c>
      <c r="F1184" s="135">
        <f t="shared" si="121"/>
        <v>50</v>
      </c>
      <c r="G1184" s="139">
        <v>41480</v>
      </c>
      <c r="H1184" s="46">
        <v>2583.58</v>
      </c>
      <c r="I1184" s="46">
        <v>2550</v>
      </c>
      <c r="J1184" s="131">
        <v>3024.4650000000001</v>
      </c>
      <c r="K1184" s="138">
        <f t="shared" si="119"/>
        <v>1.1706488670759181</v>
      </c>
      <c r="L1184" s="138">
        <f t="shared" si="120"/>
        <v>1.186064705882353</v>
      </c>
      <c r="Q1184" s="136">
        <v>41599</v>
      </c>
      <c r="R1184" s="137">
        <v>10.622</v>
      </c>
      <c r="S1184" s="136"/>
      <c r="T1184" s="135"/>
      <c r="U1184" s="135"/>
      <c r="V1184" s="226"/>
      <c r="W1184" s="226"/>
      <c r="X1184" s="226"/>
      <c r="Y1184" s="226"/>
    </row>
    <row r="1185" spans="1:25" s="140" customFormat="1" ht="16.5" customHeight="1">
      <c r="A1185" s="136">
        <v>41556</v>
      </c>
      <c r="B1185" s="226">
        <v>19800</v>
      </c>
      <c r="C1185" s="5">
        <v>41570</v>
      </c>
      <c r="D1185" s="135">
        <v>2470</v>
      </c>
      <c r="E1185" s="135">
        <v>2420</v>
      </c>
      <c r="F1185" s="135">
        <f t="shared" si="121"/>
        <v>50</v>
      </c>
      <c r="G1185" s="139">
        <v>41479</v>
      </c>
      <c r="H1185" s="46">
        <v>2571</v>
      </c>
      <c r="I1185" s="46">
        <v>2570</v>
      </c>
      <c r="J1185" s="131">
        <v>3030.17</v>
      </c>
      <c r="K1185" s="138">
        <f t="shared" si="119"/>
        <v>1.1785958770906262</v>
      </c>
      <c r="L1185" s="138">
        <f t="shared" si="120"/>
        <v>1.1790544747081713</v>
      </c>
      <c r="Q1185" s="136">
        <v>41598</v>
      </c>
      <c r="R1185" s="137">
        <v>10.667999999999999</v>
      </c>
      <c r="S1185" s="136"/>
      <c r="T1185" s="135"/>
      <c r="U1185" s="135"/>
      <c r="V1185" s="226"/>
      <c r="W1185" s="226"/>
      <c r="X1185" s="226"/>
      <c r="Y1185" s="226"/>
    </row>
    <row r="1186" spans="1:25" s="140" customFormat="1" ht="16.5" customHeight="1">
      <c r="A1186" s="136">
        <v>41555</v>
      </c>
      <c r="B1186" s="226">
        <v>19800</v>
      </c>
      <c r="C1186" s="5">
        <v>41569</v>
      </c>
      <c r="D1186" s="135">
        <v>2510</v>
      </c>
      <c r="E1186" s="135">
        <v>2470</v>
      </c>
      <c r="F1186" s="135">
        <f t="shared" si="121"/>
        <v>40</v>
      </c>
      <c r="G1186" s="139">
        <v>41478</v>
      </c>
      <c r="H1186" s="46">
        <v>2588.63</v>
      </c>
      <c r="I1186" s="46">
        <v>2565</v>
      </c>
      <c r="J1186" s="131">
        <v>2994.1019999999999</v>
      </c>
      <c r="K1186" s="138">
        <f t="shared" si="119"/>
        <v>1.1566357494118509</v>
      </c>
      <c r="L1186" s="138">
        <f t="shared" si="120"/>
        <v>1.1672912280701755</v>
      </c>
      <c r="Q1186" s="136">
        <v>41597</v>
      </c>
      <c r="R1186" s="137">
        <v>10.516999999999999</v>
      </c>
      <c r="S1186" s="136"/>
      <c r="T1186" s="135"/>
      <c r="U1186" s="135"/>
      <c r="V1186" s="226"/>
      <c r="W1186" s="226"/>
      <c r="X1186" s="226"/>
      <c r="Y1186" s="226"/>
    </row>
    <row r="1187" spans="1:25" s="140" customFormat="1" ht="16.5" customHeight="1">
      <c r="A1187" s="136">
        <v>41547</v>
      </c>
      <c r="B1187" s="226">
        <v>19900</v>
      </c>
      <c r="C1187" s="5">
        <v>41568</v>
      </c>
      <c r="D1187" s="135">
        <v>2510</v>
      </c>
      <c r="E1187" s="135">
        <v>2470</v>
      </c>
      <c r="F1187" s="135">
        <f t="shared" si="121"/>
        <v>40</v>
      </c>
      <c r="G1187" s="139">
        <v>41477</v>
      </c>
      <c r="H1187" s="46">
        <v>2562</v>
      </c>
      <c r="I1187" s="46">
        <v>2570</v>
      </c>
      <c r="J1187" s="131">
        <v>3038.6619999999998</v>
      </c>
      <c r="K1187" s="138">
        <f t="shared" si="119"/>
        <v>1.1860507416081185</v>
      </c>
      <c r="L1187" s="138">
        <f t="shared" si="120"/>
        <v>1.1823587548638133</v>
      </c>
      <c r="Q1187" s="136">
        <v>41596</v>
      </c>
      <c r="R1187" s="137">
        <v>10.548</v>
      </c>
      <c r="S1187" s="136"/>
      <c r="T1187" s="135"/>
      <c r="U1187" s="135"/>
      <c r="V1187" s="226"/>
      <c r="W1187" s="226"/>
      <c r="X1187" s="226"/>
      <c r="Y1187" s="226"/>
    </row>
    <row r="1188" spans="1:25" s="140" customFormat="1" ht="16.5" customHeight="1">
      <c r="A1188" s="136">
        <v>41544</v>
      </c>
      <c r="B1188" s="226">
        <v>20000</v>
      </c>
      <c r="C1188" s="5">
        <v>41565</v>
      </c>
      <c r="D1188" s="135">
        <v>2500</v>
      </c>
      <c r="E1188" s="135">
        <v>2460</v>
      </c>
      <c r="F1188" s="135">
        <f t="shared" si="121"/>
        <v>40</v>
      </c>
      <c r="G1188" s="139">
        <v>41474</v>
      </c>
      <c r="H1188" s="46">
        <v>2490.84</v>
      </c>
      <c r="I1188" s="46">
        <v>2550</v>
      </c>
      <c r="J1188" s="131">
        <v>3007.134</v>
      </c>
      <c r="K1188" s="138">
        <f t="shared" si="119"/>
        <v>1.2072770631594161</v>
      </c>
      <c r="L1188" s="138">
        <f t="shared" si="120"/>
        <v>1.1792682352941177</v>
      </c>
      <c r="Q1188" s="136">
        <v>41593</v>
      </c>
      <c r="R1188" s="137">
        <v>10.557</v>
      </c>
      <c r="S1188" s="136"/>
      <c r="T1188" s="135"/>
      <c r="U1188" s="135"/>
      <c r="V1188" s="226"/>
      <c r="W1188" s="226"/>
      <c r="X1188" s="226"/>
      <c r="Y1188" s="226"/>
    </row>
    <row r="1189" spans="1:25" s="140" customFormat="1" ht="16.5" customHeight="1">
      <c r="A1189" s="136">
        <v>41543</v>
      </c>
      <c r="B1189" s="226">
        <v>19900</v>
      </c>
      <c r="C1189" s="5">
        <v>41564</v>
      </c>
      <c r="D1189" s="135">
        <v>2500</v>
      </c>
      <c r="E1189" s="135">
        <v>2460</v>
      </c>
      <c r="F1189" s="135">
        <f t="shared" si="121"/>
        <v>40</v>
      </c>
      <c r="G1189" s="139">
        <v>41473</v>
      </c>
      <c r="H1189" s="46">
        <v>2476</v>
      </c>
      <c r="I1189" s="46">
        <v>2550</v>
      </c>
      <c r="J1189" s="131">
        <v>2986.5659999999998</v>
      </c>
      <c r="K1189" s="138">
        <f t="shared" ref="K1189:K1252" si="122">J1189/H1189</f>
        <v>1.2062059773828755</v>
      </c>
      <c r="L1189" s="138">
        <f t="shared" ref="L1189:L1252" si="123">J1189/I1189</f>
        <v>1.1712023529411764</v>
      </c>
      <c r="Q1189" s="136">
        <v>41592</v>
      </c>
      <c r="R1189" s="137">
        <v>10.539</v>
      </c>
      <c r="S1189" s="136"/>
      <c r="T1189" s="135"/>
      <c r="U1189" s="135"/>
      <c r="V1189" s="226"/>
      <c r="W1189" s="226"/>
      <c r="X1189" s="226"/>
      <c r="Y1189" s="226"/>
    </row>
    <row r="1190" spans="1:25" s="140" customFormat="1" ht="16.5" customHeight="1">
      <c r="A1190" s="136">
        <v>41542</v>
      </c>
      <c r="B1190" s="226">
        <v>20200</v>
      </c>
      <c r="C1190" s="5">
        <v>41563</v>
      </c>
      <c r="D1190" s="135">
        <v>2530</v>
      </c>
      <c r="E1190" s="135">
        <v>2470</v>
      </c>
      <c r="F1190" s="135">
        <f t="shared" si="121"/>
        <v>60</v>
      </c>
      <c r="G1190" s="139">
        <v>41472</v>
      </c>
      <c r="H1190" s="46">
        <v>2447</v>
      </c>
      <c r="I1190" s="46">
        <v>2530</v>
      </c>
      <c r="J1190" s="131">
        <v>2976.38</v>
      </c>
      <c r="K1190" s="138">
        <f t="shared" si="122"/>
        <v>1.2163383735185942</v>
      </c>
      <c r="L1190" s="138">
        <f t="shared" si="123"/>
        <v>1.1764347826086956</v>
      </c>
      <c r="Q1190" s="136">
        <v>41591</v>
      </c>
      <c r="R1190" s="137">
        <v>10.401999999999999</v>
      </c>
      <c r="S1190" s="136"/>
      <c r="T1190" s="135"/>
      <c r="U1190" s="135"/>
      <c r="V1190" s="226"/>
      <c r="W1190" s="226"/>
      <c r="X1190" s="226"/>
      <c r="Y1190" s="226"/>
    </row>
    <row r="1191" spans="1:25" s="140" customFormat="1" ht="16.5" customHeight="1">
      <c r="A1191" s="136">
        <v>41541</v>
      </c>
      <c r="B1191" s="226">
        <v>20200</v>
      </c>
      <c r="C1191" s="5">
        <v>41562</v>
      </c>
      <c r="D1191" s="135">
        <v>2520</v>
      </c>
      <c r="E1191" s="135">
        <v>2490</v>
      </c>
      <c r="F1191" s="135">
        <f t="shared" si="121"/>
        <v>30</v>
      </c>
      <c r="G1191" s="139">
        <v>41471</v>
      </c>
      <c r="H1191" s="46">
        <v>2369.4599999999996</v>
      </c>
      <c r="I1191" s="46">
        <v>2535</v>
      </c>
      <c r="J1191" s="131">
        <v>2872.875</v>
      </c>
      <c r="K1191" s="138">
        <f t="shared" si="122"/>
        <v>1.2124598009673093</v>
      </c>
      <c r="L1191" s="138">
        <f t="shared" si="123"/>
        <v>1.133284023668639</v>
      </c>
      <c r="Q1191" s="136">
        <v>41590</v>
      </c>
      <c r="R1191" s="137">
        <v>10.35</v>
      </c>
      <c r="S1191" s="136"/>
      <c r="T1191" s="135"/>
      <c r="U1191" s="135"/>
      <c r="V1191" s="226"/>
      <c r="W1191" s="226"/>
      <c r="X1191" s="226"/>
      <c r="Y1191" s="226"/>
    </row>
    <row r="1192" spans="1:25" s="140" customFormat="1" ht="16.5" customHeight="1">
      <c r="A1192" s="136">
        <v>41540</v>
      </c>
      <c r="B1192" s="226">
        <v>20200</v>
      </c>
      <c r="C1192" s="5">
        <v>41561</v>
      </c>
      <c r="D1192" s="135">
        <v>2520</v>
      </c>
      <c r="E1192" s="135">
        <v>2470</v>
      </c>
      <c r="F1192" s="135">
        <f t="shared" si="121"/>
        <v>50</v>
      </c>
      <c r="G1192" s="139">
        <v>41467</v>
      </c>
      <c r="H1192" s="46">
        <v>2407.8399999999997</v>
      </c>
      <c r="I1192" s="46">
        <v>2550</v>
      </c>
      <c r="J1192" s="131">
        <v>2848.3064999999997</v>
      </c>
      <c r="K1192" s="138">
        <f t="shared" si="122"/>
        <v>1.1829301365539238</v>
      </c>
      <c r="L1192" s="138">
        <f t="shared" si="123"/>
        <v>1.1169829411764705</v>
      </c>
      <c r="Q1192" s="136">
        <v>41589</v>
      </c>
      <c r="R1192" s="137">
        <v>10.366</v>
      </c>
      <c r="S1192" s="136"/>
      <c r="T1192" s="135"/>
      <c r="U1192" s="135"/>
      <c r="V1192" s="226"/>
      <c r="W1192" s="226"/>
      <c r="X1192" s="226"/>
      <c r="Y1192" s="226"/>
    </row>
    <row r="1193" spans="1:25" s="140" customFormat="1" ht="16.5" customHeight="1">
      <c r="A1193" s="136">
        <v>41535</v>
      </c>
      <c r="B1193" s="226">
        <v>19700</v>
      </c>
      <c r="C1193" s="5">
        <v>41558</v>
      </c>
      <c r="D1193" s="135">
        <v>2470</v>
      </c>
      <c r="E1193" s="135">
        <v>2450</v>
      </c>
      <c r="F1193" s="135">
        <f t="shared" si="121"/>
        <v>20</v>
      </c>
      <c r="G1193" s="139">
        <v>41466</v>
      </c>
      <c r="H1193" s="46">
        <v>2475.5099999999998</v>
      </c>
      <c r="I1193" s="46">
        <v>2603</v>
      </c>
      <c r="J1193" s="131">
        <v>2935.7999999999997</v>
      </c>
      <c r="K1193" s="138">
        <f t="shared" si="122"/>
        <v>1.1859374431935237</v>
      </c>
      <c r="L1193" s="138">
        <f t="shared" si="123"/>
        <v>1.1278524779101036</v>
      </c>
      <c r="Q1193" s="136">
        <v>41586</v>
      </c>
      <c r="R1193" s="137">
        <v>10.359</v>
      </c>
      <c r="S1193" s="136"/>
      <c r="T1193" s="135"/>
      <c r="U1193" s="135"/>
      <c r="V1193" s="226"/>
      <c r="W1193" s="226"/>
      <c r="X1193" s="226"/>
      <c r="Y1193" s="226"/>
    </row>
    <row r="1194" spans="1:25" s="140" customFormat="1" ht="16.5" customHeight="1">
      <c r="A1194" s="136">
        <v>41534</v>
      </c>
      <c r="B1194" s="226">
        <v>19500</v>
      </c>
      <c r="C1194" s="5">
        <v>41557</v>
      </c>
      <c r="D1194" s="135">
        <v>2450</v>
      </c>
      <c r="E1194" s="135">
        <v>2420</v>
      </c>
      <c r="F1194" s="135">
        <f t="shared" si="121"/>
        <v>30</v>
      </c>
      <c r="G1194" s="139">
        <v>41465</v>
      </c>
      <c r="H1194" s="46">
        <v>2347</v>
      </c>
      <c r="I1194" s="46">
        <v>2550</v>
      </c>
      <c r="J1194" s="131">
        <v>2816.6400000000003</v>
      </c>
      <c r="K1194" s="138">
        <f t="shared" si="122"/>
        <v>1.20010225820196</v>
      </c>
      <c r="L1194" s="138">
        <f t="shared" si="123"/>
        <v>1.1045647058823531</v>
      </c>
      <c r="Q1194" s="136">
        <v>41585</v>
      </c>
      <c r="R1194" s="137">
        <v>10.278</v>
      </c>
      <c r="S1194" s="136"/>
      <c r="T1194" s="135"/>
      <c r="U1194" s="135"/>
      <c r="V1194" s="226"/>
      <c r="W1194" s="226"/>
      <c r="X1194" s="226"/>
      <c r="Y1194" s="226"/>
    </row>
    <row r="1195" spans="1:25" s="140" customFormat="1" ht="16.5" customHeight="1">
      <c r="A1195" s="136">
        <v>41533</v>
      </c>
      <c r="B1195" s="226">
        <v>19700</v>
      </c>
      <c r="C1195" s="5">
        <v>41556</v>
      </c>
      <c r="D1195" s="135">
        <v>2480</v>
      </c>
      <c r="E1195" s="135">
        <v>2460</v>
      </c>
      <c r="F1195" s="135">
        <f t="shared" si="121"/>
        <v>20</v>
      </c>
      <c r="G1195" s="139">
        <v>41464</v>
      </c>
      <c r="H1195" s="46">
        <v>2390.8500000000004</v>
      </c>
      <c r="I1195" s="46">
        <v>2580</v>
      </c>
      <c r="J1195" s="131">
        <v>2802.058</v>
      </c>
      <c r="K1195" s="138">
        <f t="shared" si="122"/>
        <v>1.1719923876445615</v>
      </c>
      <c r="L1195" s="138">
        <f t="shared" si="123"/>
        <v>1.086068992248062</v>
      </c>
      <c r="Q1195" s="136">
        <v>41584</v>
      </c>
      <c r="R1195" s="137">
        <v>10.297000000000001</v>
      </c>
      <c r="S1195" s="136"/>
      <c r="T1195" s="135"/>
      <c r="U1195" s="135"/>
      <c r="V1195" s="226"/>
      <c r="W1195" s="226"/>
      <c r="X1195" s="226"/>
      <c r="Y1195" s="226"/>
    </row>
    <row r="1196" spans="1:25" s="140" customFormat="1" ht="16.5" customHeight="1">
      <c r="A1196" s="136">
        <v>41530</v>
      </c>
      <c r="B1196" s="226">
        <v>19600</v>
      </c>
      <c r="C1196" s="5">
        <v>41555</v>
      </c>
      <c r="D1196" s="135">
        <v>2460</v>
      </c>
      <c r="E1196" s="135">
        <v>2450</v>
      </c>
      <c r="F1196" s="135">
        <f t="shared" si="121"/>
        <v>10</v>
      </c>
      <c r="G1196" s="139">
        <v>41463</v>
      </c>
      <c r="H1196" s="46">
        <v>2376.9900000000002</v>
      </c>
      <c r="I1196" s="46">
        <v>2611</v>
      </c>
      <c r="J1196" s="131">
        <v>2819.085</v>
      </c>
      <c r="K1196" s="138">
        <f t="shared" si="122"/>
        <v>1.1859894235987529</v>
      </c>
      <c r="L1196" s="138">
        <f t="shared" si="123"/>
        <v>1.0796955189582536</v>
      </c>
      <c r="Q1196" s="136">
        <v>41583</v>
      </c>
      <c r="R1196" s="137">
        <v>10.250999999999999</v>
      </c>
      <c r="S1196" s="136"/>
      <c r="T1196" s="135"/>
      <c r="U1196" s="135"/>
      <c r="V1196" s="226"/>
      <c r="W1196" s="226"/>
      <c r="X1196" s="226"/>
      <c r="Y1196" s="226"/>
    </row>
    <row r="1197" spans="1:25" s="140" customFormat="1" ht="16.5" customHeight="1">
      <c r="A1197" s="136">
        <v>41529</v>
      </c>
      <c r="B1197" s="226">
        <v>20000</v>
      </c>
      <c r="C1197" s="5"/>
      <c r="D1197" s="226"/>
      <c r="E1197" s="226"/>
      <c r="F1197" s="226"/>
      <c r="G1197" s="139">
        <v>41460</v>
      </c>
      <c r="H1197" s="46">
        <v>2426.4900000000002</v>
      </c>
      <c r="I1197" s="46">
        <v>2650</v>
      </c>
      <c r="J1197" s="131">
        <v>2925.1985</v>
      </c>
      <c r="K1197" s="138">
        <f t="shared" si="122"/>
        <v>1.205526707301493</v>
      </c>
      <c r="L1197" s="138">
        <f t="shared" si="123"/>
        <v>1.1038484905660377</v>
      </c>
      <c r="Q1197" s="136">
        <v>41582</v>
      </c>
      <c r="R1197" s="137">
        <v>10.282</v>
      </c>
      <c r="S1197" s="136"/>
      <c r="T1197" s="135"/>
      <c r="U1197" s="135"/>
      <c r="V1197" s="226"/>
      <c r="W1197" s="226"/>
      <c r="X1197" s="226"/>
      <c r="Y1197" s="226"/>
    </row>
    <row r="1198" spans="1:25" s="140" customFormat="1" ht="16.5" customHeight="1">
      <c r="A1198" s="136">
        <v>41528</v>
      </c>
      <c r="B1198" s="226">
        <v>20000</v>
      </c>
      <c r="C1198" s="5"/>
      <c r="D1198" s="226"/>
      <c r="E1198" s="226"/>
      <c r="F1198" s="226"/>
      <c r="G1198" s="139">
        <v>41459</v>
      </c>
      <c r="H1198" s="46">
        <v>2469.0000000000005</v>
      </c>
      <c r="I1198" s="46">
        <v>2656</v>
      </c>
      <c r="J1198" s="131">
        <v>2975.9520000000002</v>
      </c>
      <c r="K1198" s="138">
        <f t="shared" si="122"/>
        <v>1.2053268529769137</v>
      </c>
      <c r="L1198" s="138">
        <f t="shared" si="123"/>
        <v>1.1204638554216868</v>
      </c>
      <c r="Q1198" s="136">
        <v>41579</v>
      </c>
      <c r="R1198" s="137">
        <v>10.262</v>
      </c>
      <c r="S1198" s="136"/>
      <c r="T1198" s="135"/>
      <c r="U1198" s="135"/>
      <c r="V1198" s="226"/>
      <c r="W1198" s="226"/>
      <c r="X1198" s="226"/>
      <c r="Y1198" s="226"/>
    </row>
    <row r="1199" spans="1:25" s="140" customFormat="1" ht="16.5" customHeight="1">
      <c r="A1199" s="136">
        <v>41527</v>
      </c>
      <c r="B1199" s="226">
        <v>19700</v>
      </c>
      <c r="C1199" s="5"/>
      <c r="D1199" s="226"/>
      <c r="E1199" s="226"/>
      <c r="F1199" s="226"/>
      <c r="G1199" s="139">
        <v>41458</v>
      </c>
      <c r="H1199" s="46">
        <v>2450</v>
      </c>
      <c r="I1199" s="46">
        <v>2620</v>
      </c>
      <c r="J1199" s="131">
        <v>2942.3240000000001</v>
      </c>
      <c r="K1199" s="138">
        <f t="shared" si="122"/>
        <v>1.2009485714285715</v>
      </c>
      <c r="L1199" s="138">
        <f t="shared" si="123"/>
        <v>1.123024427480916</v>
      </c>
      <c r="Q1199" s="136">
        <v>41578</v>
      </c>
      <c r="R1199" s="137">
        <v>10.281000000000001</v>
      </c>
      <c r="S1199" s="136"/>
      <c r="T1199" s="135"/>
      <c r="U1199" s="135"/>
      <c r="V1199" s="226"/>
      <c r="W1199" s="226"/>
      <c r="X1199" s="226"/>
      <c r="Y1199" s="226"/>
    </row>
    <row r="1200" spans="1:25" s="140" customFormat="1" ht="16.5" customHeight="1">
      <c r="A1200" s="136">
        <v>41526</v>
      </c>
      <c r="B1200" s="226">
        <v>19500</v>
      </c>
      <c r="C1200" s="5"/>
      <c r="D1200" s="226"/>
      <c r="E1200" s="226"/>
      <c r="F1200" s="226"/>
      <c r="G1200" s="139">
        <v>41457</v>
      </c>
      <c r="H1200" s="46">
        <v>2431.44</v>
      </c>
      <c r="I1200" s="46">
        <v>2660</v>
      </c>
      <c r="J1200" s="131">
        <v>2961.71</v>
      </c>
      <c r="K1200" s="138">
        <f t="shared" si="122"/>
        <v>1.2180888691475011</v>
      </c>
      <c r="L1200" s="138">
        <f t="shared" si="123"/>
        <v>1.1134248120300752</v>
      </c>
      <c r="Q1200" s="136">
        <v>41577</v>
      </c>
      <c r="R1200" s="137">
        <v>10.122</v>
      </c>
      <c r="S1200" s="136"/>
      <c r="T1200" s="135"/>
      <c r="U1200" s="135"/>
      <c r="V1200" s="226"/>
      <c r="W1200" s="226"/>
      <c r="X1200" s="226"/>
      <c r="Y1200" s="226"/>
    </row>
    <row r="1201" spans="1:25" s="140" customFormat="1" ht="16.5" customHeight="1">
      <c r="A1201" s="136">
        <v>41523</v>
      </c>
      <c r="B1201" s="226">
        <v>19500</v>
      </c>
      <c r="C1201" s="5"/>
      <c r="D1201" s="226"/>
      <c r="E1201" s="226"/>
      <c r="F1201" s="226"/>
      <c r="G1201" s="139">
        <v>41456</v>
      </c>
      <c r="H1201" s="46">
        <v>2395</v>
      </c>
      <c r="I1201" s="46">
        <v>2670</v>
      </c>
      <c r="J1201" s="131">
        <v>2957.0029999999997</v>
      </c>
      <c r="K1201" s="138">
        <f t="shared" si="122"/>
        <v>1.2346567849686847</v>
      </c>
      <c r="L1201" s="138">
        <f t="shared" si="123"/>
        <v>1.1074917602996253</v>
      </c>
      <c r="Q1201" s="136">
        <v>41576</v>
      </c>
      <c r="R1201" s="137">
        <v>10.103</v>
      </c>
      <c r="S1201" s="136"/>
      <c r="T1201" s="135"/>
      <c r="U1201" s="135"/>
      <c r="V1201" s="226"/>
      <c r="W1201" s="226"/>
      <c r="X1201" s="226"/>
      <c r="Y1201" s="226"/>
    </row>
    <row r="1202" spans="1:25" s="140" customFormat="1" ht="16.5" customHeight="1">
      <c r="A1202" s="136">
        <v>41522</v>
      </c>
      <c r="B1202" s="226">
        <v>19400</v>
      </c>
      <c r="C1202" s="5"/>
      <c r="D1202" s="226"/>
      <c r="E1202" s="226"/>
      <c r="F1202" s="226"/>
      <c r="G1202" s="139">
        <v>41453</v>
      </c>
      <c r="H1202" s="46">
        <v>2386.6299999999997</v>
      </c>
      <c r="I1202" s="46">
        <v>2690</v>
      </c>
      <c r="J1202" s="131">
        <v>2889.0314999999996</v>
      </c>
      <c r="K1202" s="138">
        <f t="shared" si="122"/>
        <v>1.2105066558285114</v>
      </c>
      <c r="L1202" s="138">
        <f t="shared" si="123"/>
        <v>1.0739894052044607</v>
      </c>
      <c r="Q1202" s="136">
        <v>41575</v>
      </c>
      <c r="R1202" s="137">
        <v>10.122</v>
      </c>
      <c r="S1202" s="136"/>
      <c r="T1202" s="135"/>
      <c r="U1202" s="135"/>
      <c r="V1202" s="226"/>
      <c r="W1202" s="226"/>
      <c r="X1202" s="226"/>
      <c r="Y1202" s="226"/>
    </row>
    <row r="1203" spans="1:25" s="140" customFormat="1" ht="16.5" customHeight="1">
      <c r="A1203" s="136">
        <v>41521</v>
      </c>
      <c r="B1203" s="226">
        <v>19600</v>
      </c>
      <c r="C1203" s="5"/>
      <c r="D1203" s="226"/>
      <c r="E1203" s="226"/>
      <c r="F1203" s="226"/>
      <c r="G1203" s="139">
        <v>41452</v>
      </c>
      <c r="H1203" s="46">
        <v>2347.02</v>
      </c>
      <c r="I1203" s="46">
        <v>2770</v>
      </c>
      <c r="J1203" s="131">
        <v>2772.33</v>
      </c>
      <c r="K1203" s="138">
        <f t="shared" si="122"/>
        <v>1.1812127719405885</v>
      </c>
      <c r="L1203" s="138">
        <f t="shared" si="123"/>
        <v>1.000841155234657</v>
      </c>
      <c r="Q1203" s="136">
        <v>41572</v>
      </c>
      <c r="R1203" s="137">
        <v>10.141999999999999</v>
      </c>
      <c r="S1203" s="136"/>
      <c r="T1203" s="135"/>
      <c r="U1203" s="135"/>
      <c r="V1203" s="226"/>
      <c r="W1203" s="226"/>
      <c r="X1203" s="226"/>
      <c r="Y1203" s="226"/>
    </row>
    <row r="1204" spans="1:25" s="140" customFormat="1" ht="16.5" customHeight="1">
      <c r="A1204" s="136">
        <v>41520</v>
      </c>
      <c r="B1204" s="226">
        <v>19800</v>
      </c>
      <c r="C1204" s="5"/>
      <c r="D1204" s="226"/>
      <c r="E1204" s="226"/>
      <c r="F1204" s="226"/>
      <c r="G1204" s="139">
        <v>41451</v>
      </c>
      <c r="H1204" s="46">
        <v>2317.44</v>
      </c>
      <c r="I1204" s="46">
        <v>2760</v>
      </c>
      <c r="J1204" s="131">
        <v>2756.1380000000004</v>
      </c>
      <c r="K1204" s="138">
        <f t="shared" si="122"/>
        <v>1.1893028514222592</v>
      </c>
      <c r="L1204" s="138">
        <f t="shared" si="123"/>
        <v>0.99860072463768135</v>
      </c>
      <c r="Q1204" s="136">
        <v>41571</v>
      </c>
      <c r="R1204" s="137">
        <v>10.145</v>
      </c>
      <c r="S1204" s="136"/>
      <c r="T1204" s="135"/>
      <c r="U1204" s="135"/>
      <c r="V1204" s="226"/>
      <c r="W1204" s="226"/>
      <c r="X1204" s="226"/>
      <c r="Y1204" s="226"/>
    </row>
    <row r="1205" spans="1:25" s="140" customFormat="1" ht="16.5" customHeight="1">
      <c r="A1205" s="136">
        <v>41519</v>
      </c>
      <c r="B1205" s="226">
        <v>19800</v>
      </c>
      <c r="C1205" s="5"/>
      <c r="D1205" s="226"/>
      <c r="E1205" s="226"/>
      <c r="F1205" s="226"/>
      <c r="G1205" s="139">
        <v>41450</v>
      </c>
      <c r="H1205" s="46">
        <v>2344.98</v>
      </c>
      <c r="I1205" s="46">
        <v>2800</v>
      </c>
      <c r="J1205" s="131">
        <v>2826.9125000000004</v>
      </c>
      <c r="K1205" s="138">
        <f t="shared" si="122"/>
        <v>1.2055166781806244</v>
      </c>
      <c r="L1205" s="138">
        <f t="shared" si="123"/>
        <v>1.0096116071428574</v>
      </c>
      <c r="Q1205" s="136">
        <v>41570</v>
      </c>
      <c r="R1205" s="137">
        <v>10.127000000000001</v>
      </c>
      <c r="S1205" s="136"/>
      <c r="T1205" s="135"/>
      <c r="U1205" s="135"/>
      <c r="V1205" s="226"/>
      <c r="W1205" s="226"/>
      <c r="X1205" s="226"/>
      <c r="Y1205" s="226"/>
    </row>
    <row r="1206" spans="1:25" s="140" customFormat="1" ht="16.5" customHeight="1">
      <c r="A1206" s="136">
        <v>41516</v>
      </c>
      <c r="B1206" s="226">
        <v>19500</v>
      </c>
      <c r="C1206" s="5"/>
      <c r="D1206" s="226"/>
      <c r="E1206" s="226"/>
      <c r="F1206" s="226"/>
      <c r="G1206" s="139">
        <v>41449</v>
      </c>
      <c r="H1206" s="46">
        <v>2362.3200000000002</v>
      </c>
      <c r="I1206" s="46">
        <v>2775</v>
      </c>
      <c r="J1206" s="131">
        <v>2750.4435000000003</v>
      </c>
      <c r="K1206" s="138">
        <f t="shared" si="122"/>
        <v>1.1642975972772529</v>
      </c>
      <c r="L1206" s="138">
        <f t="shared" si="123"/>
        <v>0.99115081081081091</v>
      </c>
      <c r="Q1206" s="136">
        <v>41569</v>
      </c>
      <c r="R1206" s="137">
        <v>10.122</v>
      </c>
      <c r="S1206" s="136"/>
      <c r="T1206" s="135"/>
      <c r="U1206" s="135"/>
      <c r="V1206" s="226"/>
      <c r="W1206" s="226"/>
      <c r="X1206" s="226"/>
      <c r="Y1206" s="226"/>
    </row>
    <row r="1207" spans="1:25" s="140" customFormat="1" ht="16.5" customHeight="1">
      <c r="A1207" s="136">
        <v>41515</v>
      </c>
      <c r="B1207" s="226">
        <v>19500</v>
      </c>
      <c r="C1207" s="5"/>
      <c r="D1207" s="226"/>
      <c r="E1207" s="226"/>
      <c r="F1207" s="226"/>
      <c r="G1207" s="139">
        <v>41446</v>
      </c>
      <c r="H1207" s="46">
        <v>2410.2600000000002</v>
      </c>
      <c r="I1207" s="46">
        <v>2793</v>
      </c>
      <c r="J1207" s="131">
        <v>2852.5</v>
      </c>
      <c r="K1207" s="138">
        <f t="shared" si="122"/>
        <v>1.1834822799200084</v>
      </c>
      <c r="L1207" s="138">
        <f t="shared" si="123"/>
        <v>1.0213032581453634</v>
      </c>
      <c r="Q1207" s="136">
        <v>41568</v>
      </c>
      <c r="R1207" s="137">
        <v>10.143000000000001</v>
      </c>
      <c r="S1207" s="136"/>
      <c r="T1207" s="135"/>
      <c r="U1207" s="135"/>
      <c r="V1207" s="226"/>
      <c r="W1207" s="226"/>
      <c r="X1207" s="226"/>
      <c r="Y1207" s="226"/>
    </row>
    <row r="1208" spans="1:25" s="140" customFormat="1" ht="16.5" customHeight="1">
      <c r="A1208" s="136">
        <v>41514</v>
      </c>
      <c r="B1208" s="226">
        <v>19600</v>
      </c>
      <c r="C1208" s="5"/>
      <c r="D1208" s="226"/>
      <c r="E1208" s="226"/>
      <c r="F1208" s="226"/>
      <c r="G1208" s="139">
        <v>41445</v>
      </c>
      <c r="H1208" s="46">
        <v>2451.4</v>
      </c>
      <c r="I1208" s="46">
        <v>2793</v>
      </c>
      <c r="J1208" s="131">
        <v>2899.248</v>
      </c>
      <c r="K1208" s="138">
        <f t="shared" si="122"/>
        <v>1.1826907073509014</v>
      </c>
      <c r="L1208" s="138">
        <f t="shared" si="123"/>
        <v>1.0380408163265307</v>
      </c>
      <c r="Q1208" s="136">
        <v>41565</v>
      </c>
      <c r="R1208" s="137">
        <v>10.182</v>
      </c>
      <c r="S1208" s="136"/>
      <c r="T1208" s="135"/>
      <c r="U1208" s="135"/>
      <c r="V1208" s="226"/>
      <c r="W1208" s="226"/>
      <c r="X1208" s="226"/>
      <c r="Y1208" s="226"/>
    </row>
    <row r="1209" spans="1:25" ht="16.5" customHeight="1">
      <c r="A1209" s="136">
        <v>41513</v>
      </c>
      <c r="B1209" s="226">
        <v>19500</v>
      </c>
      <c r="C1209" s="5"/>
      <c r="D1209" s="226"/>
      <c r="E1209" s="226"/>
      <c r="F1209" s="226"/>
      <c r="G1209" s="139">
        <v>41444</v>
      </c>
      <c r="H1209" s="46">
        <v>2467.92</v>
      </c>
      <c r="I1209" s="46">
        <v>2830</v>
      </c>
      <c r="J1209" s="131">
        <v>2986.5600000000004</v>
      </c>
      <c r="K1209" s="138">
        <f t="shared" si="122"/>
        <v>1.2101526791792281</v>
      </c>
      <c r="L1209" s="138">
        <f t="shared" si="123"/>
        <v>1.0553215547703181</v>
      </c>
      <c r="M1209" s="140"/>
      <c r="N1209" s="140"/>
      <c r="O1209" s="140"/>
      <c r="P1209" s="140"/>
      <c r="Q1209" s="136">
        <v>41564</v>
      </c>
      <c r="R1209" s="137">
        <v>10.19</v>
      </c>
      <c r="S1209" s="136"/>
      <c r="T1209" s="135"/>
      <c r="U1209" s="135"/>
      <c r="V1209" s="226"/>
      <c r="W1209" s="226"/>
      <c r="X1209" s="226"/>
    </row>
    <row r="1210" spans="1:25" ht="16.5" customHeight="1">
      <c r="A1210" s="136">
        <v>41512</v>
      </c>
      <c r="B1210" s="226">
        <v>19500</v>
      </c>
      <c r="C1210" s="5"/>
      <c r="D1210" s="226"/>
      <c r="E1210" s="226"/>
      <c r="F1210" s="226"/>
      <c r="G1210" s="139">
        <v>41443</v>
      </c>
      <c r="H1210" s="46">
        <v>2483.25</v>
      </c>
      <c r="I1210" s="46">
        <v>2820</v>
      </c>
      <c r="J1210" s="131">
        <v>2968.6080000000002</v>
      </c>
      <c r="K1210" s="138">
        <f t="shared" si="122"/>
        <v>1.1954527333131986</v>
      </c>
      <c r="L1210" s="138">
        <f t="shared" si="123"/>
        <v>1.0526978723404257</v>
      </c>
      <c r="M1210" s="140"/>
      <c r="N1210" s="140"/>
      <c r="O1210" s="140"/>
      <c r="P1210" s="140"/>
      <c r="Q1210" s="136">
        <v>41563</v>
      </c>
      <c r="R1210" s="137">
        <v>10.211</v>
      </c>
      <c r="S1210" s="136"/>
      <c r="T1210" s="135"/>
      <c r="U1210" s="135"/>
      <c r="V1210" s="226"/>
      <c r="W1210" s="226"/>
      <c r="X1210" s="226"/>
    </row>
    <row r="1211" spans="1:25" ht="16.5" customHeight="1">
      <c r="A1211" s="136">
        <v>41509</v>
      </c>
      <c r="B1211" s="226">
        <v>19200</v>
      </c>
      <c r="C1211" s="5"/>
      <c r="D1211" s="226"/>
      <c r="E1211" s="226"/>
      <c r="F1211" s="226"/>
      <c r="G1211" s="139">
        <v>41442</v>
      </c>
      <c r="H1211" s="46">
        <v>2532.34</v>
      </c>
      <c r="I1211" s="46">
        <v>2780</v>
      </c>
      <c r="J1211" s="131">
        <v>2957.3629999999998</v>
      </c>
      <c r="K1211" s="138">
        <f t="shared" si="122"/>
        <v>1.1678380470237013</v>
      </c>
      <c r="L1211" s="138">
        <f t="shared" si="123"/>
        <v>1.0637996402877696</v>
      </c>
      <c r="M1211" s="140"/>
      <c r="N1211" s="140"/>
      <c r="O1211" s="140"/>
      <c r="P1211" s="140"/>
      <c r="Q1211" s="136">
        <v>41562</v>
      </c>
      <c r="R1211" s="137">
        <v>10.220000000000001</v>
      </c>
      <c r="S1211" s="136"/>
      <c r="T1211" s="135"/>
      <c r="U1211" s="135"/>
      <c r="V1211" s="226"/>
      <c r="W1211" s="226"/>
      <c r="X1211" s="226"/>
    </row>
    <row r="1212" spans="1:25" ht="16.5" customHeight="1">
      <c r="A1212" s="136">
        <v>41508</v>
      </c>
      <c r="B1212" s="226">
        <v>19000</v>
      </c>
      <c r="C1212" s="5"/>
      <c r="D1212" s="226"/>
      <c r="E1212" s="226"/>
      <c r="F1212" s="226"/>
      <c r="G1212" s="139">
        <v>41439</v>
      </c>
      <c r="H1212" s="46">
        <v>2494.1800000000003</v>
      </c>
      <c r="I1212" s="46">
        <v>2780</v>
      </c>
      <c r="J1212" s="131">
        <v>2929.2759999999998</v>
      </c>
      <c r="K1212" s="138">
        <f t="shared" si="122"/>
        <v>1.1744445068118579</v>
      </c>
      <c r="L1212" s="138">
        <f t="shared" si="123"/>
        <v>1.0536964028776978</v>
      </c>
      <c r="M1212" s="140"/>
      <c r="N1212" s="140"/>
      <c r="O1212" s="140"/>
      <c r="P1212" s="140"/>
      <c r="Q1212" s="136">
        <v>41561</v>
      </c>
      <c r="R1212" s="137">
        <v>10.205</v>
      </c>
      <c r="S1212" s="136"/>
      <c r="T1212" s="135"/>
      <c r="U1212" s="135"/>
      <c r="V1212" s="226"/>
      <c r="W1212" s="226"/>
      <c r="X1212" s="226"/>
    </row>
    <row r="1213" spans="1:25" ht="16.5" customHeight="1">
      <c r="A1213" s="136">
        <v>41507</v>
      </c>
      <c r="B1213" s="226">
        <v>18800</v>
      </c>
      <c r="C1213" s="5"/>
      <c r="D1213" s="226"/>
      <c r="E1213" s="226"/>
      <c r="F1213" s="226"/>
      <c r="G1213" s="139">
        <v>41438</v>
      </c>
      <c r="H1213" s="46">
        <v>2428.65</v>
      </c>
      <c r="I1213" s="46">
        <v>2760</v>
      </c>
      <c r="J1213" s="131">
        <v>2893.25</v>
      </c>
      <c r="K1213" s="138">
        <f t="shared" si="122"/>
        <v>1.1912996932452184</v>
      </c>
      <c r="L1213" s="138">
        <f t="shared" si="123"/>
        <v>1.0482789855072463</v>
      </c>
      <c r="M1213" s="140"/>
      <c r="N1213" s="140"/>
      <c r="O1213" s="140"/>
      <c r="P1213" s="140"/>
      <c r="Q1213" s="136">
        <v>41558</v>
      </c>
      <c r="R1213" s="137">
        <v>10.130000000000001</v>
      </c>
      <c r="S1213" s="136"/>
      <c r="T1213" s="135"/>
      <c r="U1213" s="135"/>
      <c r="V1213" s="226"/>
      <c r="W1213" s="226"/>
      <c r="X1213" s="226"/>
    </row>
    <row r="1214" spans="1:25" ht="16.5" customHeight="1">
      <c r="A1214" s="136">
        <v>41506</v>
      </c>
      <c r="B1214" s="226">
        <v>19000</v>
      </c>
      <c r="C1214" s="5"/>
      <c r="D1214" s="226"/>
      <c r="E1214" s="226"/>
      <c r="F1214" s="226"/>
      <c r="G1214" s="139">
        <v>41432</v>
      </c>
      <c r="H1214" s="46">
        <v>2533.7999999999997</v>
      </c>
      <c r="I1214" s="46">
        <v>2865</v>
      </c>
      <c r="J1214" s="131">
        <v>2987.79</v>
      </c>
      <c r="K1214" s="138">
        <f t="shared" si="122"/>
        <v>1.1791735732891311</v>
      </c>
      <c r="L1214" s="138">
        <f t="shared" si="123"/>
        <v>1.0428586387434555</v>
      </c>
      <c r="M1214" s="140"/>
      <c r="N1214" s="140"/>
      <c r="O1214" s="140"/>
      <c r="P1214" s="140"/>
      <c r="Q1214" s="136">
        <v>41557</v>
      </c>
      <c r="R1214" s="137">
        <v>10.122999999999999</v>
      </c>
      <c r="S1214" s="136"/>
      <c r="T1214" s="135"/>
      <c r="U1214" s="135"/>
      <c r="V1214" s="226"/>
      <c r="W1214" s="226"/>
      <c r="X1214" s="226"/>
    </row>
    <row r="1215" spans="1:25" ht="16.5" customHeight="1">
      <c r="A1215" s="136">
        <v>41505</v>
      </c>
      <c r="B1215" s="226">
        <v>19100</v>
      </c>
      <c r="C1215" s="5"/>
      <c r="D1215" s="226"/>
      <c r="E1215" s="226"/>
      <c r="F1215" s="226"/>
      <c r="G1215" s="139">
        <v>41431</v>
      </c>
      <c r="H1215" s="46">
        <v>2551.31</v>
      </c>
      <c r="I1215" s="46">
        <v>2860</v>
      </c>
      <c r="J1215" s="131">
        <v>2973.12</v>
      </c>
      <c r="K1215" s="138">
        <f t="shared" si="122"/>
        <v>1.1653307516530724</v>
      </c>
      <c r="L1215" s="138">
        <f t="shared" si="123"/>
        <v>1.0395524475524476</v>
      </c>
      <c r="M1215" s="140"/>
      <c r="N1215" s="140"/>
      <c r="O1215" s="140"/>
      <c r="P1215" s="140"/>
      <c r="Q1215" s="136">
        <v>41556</v>
      </c>
      <c r="R1215" s="137">
        <v>10.054</v>
      </c>
      <c r="S1215" s="136"/>
      <c r="T1215" s="135"/>
      <c r="U1215" s="135"/>
      <c r="V1215" s="226"/>
      <c r="W1215" s="226"/>
      <c r="X1215" s="226"/>
    </row>
    <row r="1216" spans="1:25" ht="16.5" customHeight="1">
      <c r="A1216" s="136">
        <v>41502</v>
      </c>
      <c r="B1216" s="226">
        <v>19000</v>
      </c>
      <c r="C1216" s="5"/>
      <c r="D1216" s="226"/>
      <c r="E1216" s="226"/>
      <c r="F1216" s="226"/>
      <c r="G1216" s="139">
        <v>41430</v>
      </c>
      <c r="H1216" s="46">
        <v>2595.6999999999998</v>
      </c>
      <c r="I1216" s="46">
        <v>2890</v>
      </c>
      <c r="J1216" s="131">
        <v>3071.4240000000004</v>
      </c>
      <c r="K1216" s="138">
        <f t="shared" si="122"/>
        <v>1.1832738760257351</v>
      </c>
      <c r="L1216" s="138">
        <f t="shared" si="123"/>
        <v>1.0627764705882354</v>
      </c>
      <c r="M1216" s="140"/>
      <c r="N1216" s="140"/>
      <c r="O1216" s="140"/>
      <c r="P1216" s="140"/>
      <c r="Q1216" s="136">
        <v>41555</v>
      </c>
      <c r="R1216" s="137">
        <v>9.91</v>
      </c>
      <c r="S1216" s="136"/>
      <c r="T1216" s="135"/>
      <c r="U1216" s="135"/>
      <c r="V1216" s="226"/>
      <c r="W1216" s="226"/>
      <c r="X1216" s="226"/>
    </row>
    <row r="1217" spans="1:24" ht="16.5" customHeight="1">
      <c r="A1217" s="136">
        <v>41501</v>
      </c>
      <c r="B1217" s="226">
        <v>19000</v>
      </c>
      <c r="C1217" s="5"/>
      <c r="D1217" s="226"/>
      <c r="E1217" s="226"/>
      <c r="F1217" s="226"/>
      <c r="G1217" s="139">
        <v>41429</v>
      </c>
      <c r="H1217" s="46">
        <v>2614</v>
      </c>
      <c r="I1217" s="46">
        <v>2918</v>
      </c>
      <c r="J1217" s="131">
        <v>3126.096</v>
      </c>
      <c r="K1217" s="138">
        <f t="shared" si="122"/>
        <v>1.1959051262433054</v>
      </c>
      <c r="L1217" s="138">
        <f t="shared" si="123"/>
        <v>1.0713145990404387</v>
      </c>
      <c r="M1217" s="140"/>
      <c r="N1217" s="140"/>
      <c r="O1217" s="140"/>
      <c r="P1217" s="140"/>
      <c r="Q1217" s="136">
        <v>41547</v>
      </c>
      <c r="R1217" s="137">
        <v>9.8480000000000008</v>
      </c>
      <c r="S1217" s="136"/>
      <c r="T1217" s="135"/>
      <c r="U1217" s="135"/>
      <c r="V1217" s="226"/>
      <c r="W1217" s="226"/>
      <c r="X1217" s="226"/>
    </row>
    <row r="1218" spans="1:24" ht="16.5" customHeight="1">
      <c r="A1218" s="136">
        <v>41500</v>
      </c>
      <c r="B1218" s="226">
        <v>19000</v>
      </c>
      <c r="C1218" s="5"/>
      <c r="D1218" s="226"/>
      <c r="E1218" s="226"/>
      <c r="F1218" s="226"/>
      <c r="G1218" s="139">
        <v>41428</v>
      </c>
      <c r="H1218" s="46">
        <v>2570</v>
      </c>
      <c r="I1218" s="46">
        <v>2860</v>
      </c>
      <c r="J1218" s="131">
        <v>3091.5605</v>
      </c>
      <c r="K1218" s="138">
        <f t="shared" si="122"/>
        <v>1.2029418287937743</v>
      </c>
      <c r="L1218" s="138">
        <f t="shared" si="123"/>
        <v>1.0809652097902098</v>
      </c>
      <c r="M1218" s="140"/>
      <c r="N1218" s="140"/>
      <c r="O1218" s="140"/>
      <c r="P1218" s="140"/>
      <c r="Q1218" s="136">
        <v>41544</v>
      </c>
      <c r="R1218" s="137">
        <v>9.8699999999999992</v>
      </c>
      <c r="S1218" s="136"/>
      <c r="T1218" s="135"/>
      <c r="U1218" s="135"/>
      <c r="V1218" s="226"/>
      <c r="W1218" s="226"/>
      <c r="X1218" s="226"/>
    </row>
    <row r="1219" spans="1:24" ht="16.5" customHeight="1">
      <c r="A1219" s="136">
        <v>41499</v>
      </c>
      <c r="B1219" s="226">
        <v>18500</v>
      </c>
      <c r="C1219" s="5"/>
      <c r="D1219" s="226"/>
      <c r="E1219" s="226"/>
      <c r="F1219" s="226"/>
      <c r="G1219" s="139">
        <v>41425</v>
      </c>
      <c r="H1219" s="46">
        <v>2558.16</v>
      </c>
      <c r="I1219" s="46">
        <v>2978</v>
      </c>
      <c r="J1219" s="131">
        <v>3054.62</v>
      </c>
      <c r="K1219" s="138">
        <f t="shared" si="122"/>
        <v>1.1940691747193295</v>
      </c>
      <c r="L1219" s="138">
        <f t="shared" si="123"/>
        <v>1.0257286769644056</v>
      </c>
      <c r="M1219" s="140"/>
      <c r="N1219" s="140"/>
      <c r="O1219" s="140"/>
      <c r="P1219" s="140"/>
      <c r="Q1219" s="136">
        <v>41543</v>
      </c>
      <c r="R1219" s="137">
        <v>9.7889999999999997</v>
      </c>
      <c r="S1219" s="136"/>
      <c r="T1219" s="135"/>
      <c r="U1219" s="135"/>
      <c r="V1219" s="226"/>
      <c r="W1219" s="226"/>
      <c r="X1219" s="226"/>
    </row>
    <row r="1220" spans="1:24" ht="16.5" customHeight="1">
      <c r="A1220" s="136">
        <v>41498</v>
      </c>
      <c r="B1220" s="226">
        <v>18500</v>
      </c>
      <c r="C1220" s="5"/>
      <c r="D1220" s="226"/>
      <c r="E1220" s="226"/>
      <c r="F1220" s="226"/>
      <c r="G1220" s="139">
        <v>41424</v>
      </c>
      <c r="H1220" s="46">
        <v>2544.3000000000002</v>
      </c>
      <c r="I1220" s="46">
        <v>3070</v>
      </c>
      <c r="J1220" s="131">
        <v>3071.9884999999999</v>
      </c>
      <c r="K1220" s="138">
        <f t="shared" si="122"/>
        <v>1.2074002672640805</v>
      </c>
      <c r="L1220" s="138">
        <f t="shared" si="123"/>
        <v>1.0006477198697068</v>
      </c>
      <c r="M1220" s="140"/>
      <c r="N1220" s="140"/>
      <c r="O1220" s="140"/>
      <c r="P1220" s="140"/>
      <c r="Q1220" s="136">
        <v>41542</v>
      </c>
      <c r="R1220" s="137">
        <v>9.7729999999999997</v>
      </c>
      <c r="S1220" s="136"/>
      <c r="T1220" s="135"/>
      <c r="U1220" s="135"/>
      <c r="V1220" s="226"/>
      <c r="W1220" s="226"/>
      <c r="X1220" s="226"/>
    </row>
    <row r="1221" spans="1:24" ht="16.5" customHeight="1">
      <c r="A1221" s="136">
        <v>41495</v>
      </c>
      <c r="B1221" s="226">
        <v>18200</v>
      </c>
      <c r="C1221" s="5"/>
      <c r="D1221" s="226"/>
      <c r="E1221" s="226"/>
      <c r="F1221" s="226"/>
      <c r="G1221" s="139">
        <v>41423</v>
      </c>
      <c r="H1221" s="46">
        <v>2647.26</v>
      </c>
      <c r="I1221" s="46">
        <v>3100</v>
      </c>
      <c r="J1221" s="131">
        <v>3064.8960000000002</v>
      </c>
      <c r="K1221" s="138">
        <f t="shared" si="122"/>
        <v>1.1577616101176311</v>
      </c>
      <c r="L1221" s="138">
        <f t="shared" si="123"/>
        <v>0.9886761290322581</v>
      </c>
      <c r="M1221" s="140"/>
      <c r="N1221" s="140"/>
      <c r="O1221" s="140"/>
      <c r="P1221" s="140"/>
      <c r="Q1221" s="136">
        <v>41541</v>
      </c>
      <c r="R1221" s="137">
        <v>9.7140000000000004</v>
      </c>
      <c r="S1221" s="136"/>
      <c r="T1221" s="135"/>
      <c r="U1221" s="135"/>
      <c r="V1221" s="226"/>
      <c r="W1221" s="226"/>
      <c r="X1221" s="226"/>
    </row>
    <row r="1222" spans="1:24" ht="16.5" customHeight="1">
      <c r="A1222" s="136">
        <v>41494</v>
      </c>
      <c r="B1222" s="226">
        <v>17900</v>
      </c>
      <c r="C1222" s="5"/>
      <c r="D1222" s="226"/>
      <c r="E1222" s="226"/>
      <c r="F1222" s="226"/>
      <c r="G1222" s="139">
        <v>41422</v>
      </c>
      <c r="H1222" s="46">
        <v>2615.62</v>
      </c>
      <c r="I1222" s="46">
        <v>3100</v>
      </c>
      <c r="J1222" s="131">
        <v>3129.9269999999997</v>
      </c>
      <c r="K1222" s="138">
        <f t="shared" si="122"/>
        <v>1.196629097498872</v>
      </c>
      <c r="L1222" s="138">
        <f t="shared" si="123"/>
        <v>1.0096538709677418</v>
      </c>
      <c r="M1222" s="140"/>
      <c r="N1222" s="140"/>
      <c r="O1222" s="140"/>
      <c r="P1222" s="140"/>
      <c r="Q1222" s="136">
        <v>41540</v>
      </c>
      <c r="R1222" s="137">
        <v>9.52</v>
      </c>
      <c r="S1222" s="136"/>
      <c r="T1222" s="135"/>
      <c r="U1222" s="135"/>
      <c r="V1222" s="226"/>
      <c r="W1222" s="226"/>
      <c r="X1222" s="226"/>
    </row>
    <row r="1223" spans="1:24" ht="16.5" customHeight="1">
      <c r="A1223" s="136">
        <v>41493</v>
      </c>
      <c r="B1223" s="226">
        <v>17500</v>
      </c>
      <c r="C1223" s="5"/>
      <c r="D1223" s="226"/>
      <c r="E1223" s="226"/>
      <c r="F1223" s="226"/>
      <c r="G1223" s="139">
        <v>41421</v>
      </c>
      <c r="H1223" s="46">
        <v>2632.4100000000003</v>
      </c>
      <c r="I1223" s="46">
        <v>3070</v>
      </c>
      <c r="J1223" s="131">
        <v>3123.3909999999996</v>
      </c>
      <c r="K1223" s="138">
        <f t="shared" si="122"/>
        <v>1.1865138789170377</v>
      </c>
      <c r="L1223" s="138">
        <f t="shared" si="123"/>
        <v>1.0173912052117262</v>
      </c>
      <c r="M1223" s="140"/>
      <c r="N1223" s="140"/>
      <c r="O1223" s="140"/>
      <c r="P1223" s="140"/>
      <c r="Q1223" s="136">
        <v>41535</v>
      </c>
      <c r="R1223" s="137">
        <v>9.5039999999999996</v>
      </c>
      <c r="S1223" s="136"/>
      <c r="T1223" s="135"/>
      <c r="U1223" s="135"/>
      <c r="V1223" s="226"/>
      <c r="W1223" s="226"/>
      <c r="X1223" s="226"/>
    </row>
    <row r="1224" spans="1:24" ht="16.5" customHeight="1">
      <c r="A1224" s="136">
        <v>41492</v>
      </c>
      <c r="B1224" s="226">
        <v>17500</v>
      </c>
      <c r="C1224" s="5"/>
      <c r="D1224" s="226"/>
      <c r="E1224" s="226"/>
      <c r="F1224" s="226"/>
      <c r="G1224" s="139">
        <v>41417</v>
      </c>
      <c r="H1224" s="46">
        <v>2695</v>
      </c>
      <c r="I1224" s="46">
        <v>3100</v>
      </c>
      <c r="J1224" s="131">
        <v>3160.57</v>
      </c>
      <c r="K1224" s="138">
        <f t="shared" si="122"/>
        <v>1.1727532467532469</v>
      </c>
      <c r="L1224" s="138">
        <f t="shared" si="123"/>
        <v>1.0195387096774193</v>
      </c>
      <c r="M1224" s="140"/>
      <c r="N1224" s="140"/>
      <c r="O1224" s="140"/>
      <c r="P1224" s="140"/>
      <c r="Q1224" s="136">
        <v>41534</v>
      </c>
      <c r="R1224" s="137">
        <v>9.3970000000000002</v>
      </c>
      <c r="S1224" s="136"/>
      <c r="T1224" s="135"/>
      <c r="U1224" s="135"/>
      <c r="V1224" s="226"/>
      <c r="W1224" s="226"/>
      <c r="X1224" s="226"/>
    </row>
    <row r="1225" spans="1:24" ht="16.5" customHeight="1">
      <c r="A1225" s="136">
        <v>41491</v>
      </c>
      <c r="B1225" s="226">
        <v>17400</v>
      </c>
      <c r="C1225" s="5"/>
      <c r="D1225" s="226"/>
      <c r="E1225" s="226"/>
      <c r="F1225" s="226"/>
      <c r="G1225" s="139">
        <v>41416</v>
      </c>
      <c r="H1225" s="46">
        <v>2815.9100000000003</v>
      </c>
      <c r="I1225" s="46">
        <v>3200</v>
      </c>
      <c r="J1225" s="131">
        <v>3337.0259999999998</v>
      </c>
      <c r="K1225" s="138">
        <f t="shared" si="122"/>
        <v>1.185061312328874</v>
      </c>
      <c r="L1225" s="138">
        <f t="shared" si="123"/>
        <v>1.0428206250000001</v>
      </c>
      <c r="M1225" s="140"/>
      <c r="N1225" s="140"/>
      <c r="O1225" s="140"/>
      <c r="P1225" s="140"/>
      <c r="Q1225" s="136">
        <v>41533</v>
      </c>
      <c r="R1225" s="137">
        <v>9.4149999999999991</v>
      </c>
      <c r="S1225" s="136"/>
      <c r="T1225" s="135"/>
      <c r="U1225" s="135"/>
      <c r="V1225" s="226"/>
      <c r="W1225" s="226"/>
      <c r="X1225" s="226"/>
    </row>
    <row r="1226" spans="1:24" ht="16.5" customHeight="1">
      <c r="A1226" s="136">
        <v>41488</v>
      </c>
      <c r="B1226" s="226">
        <v>17400</v>
      </c>
      <c r="C1226" s="5"/>
      <c r="D1226" s="226"/>
      <c r="E1226" s="226"/>
      <c r="F1226" s="226"/>
      <c r="G1226" s="139">
        <v>41415</v>
      </c>
      <c r="H1226" s="46">
        <v>2826.3199999999997</v>
      </c>
      <c r="I1226" s="46">
        <v>3102</v>
      </c>
      <c r="J1226" s="131">
        <v>3339.0550000000003</v>
      </c>
      <c r="K1226" s="138">
        <f t="shared" si="122"/>
        <v>1.1814143479860739</v>
      </c>
      <c r="L1226" s="138">
        <f t="shared" si="123"/>
        <v>1.0764200515796261</v>
      </c>
      <c r="M1226" s="140"/>
      <c r="N1226" s="140"/>
      <c r="O1226" s="140"/>
      <c r="P1226" s="140"/>
      <c r="Q1226" s="136">
        <v>41530</v>
      </c>
      <c r="R1226" s="137">
        <v>9.39</v>
      </c>
      <c r="S1226" s="136"/>
      <c r="T1226" s="135"/>
      <c r="U1226" s="135"/>
      <c r="V1226" s="226"/>
      <c r="W1226" s="226"/>
      <c r="X1226" s="226"/>
    </row>
    <row r="1227" spans="1:24" ht="16.5" customHeight="1">
      <c r="A1227" s="136">
        <v>41487</v>
      </c>
      <c r="B1227" s="226">
        <v>17200</v>
      </c>
      <c r="C1227" s="5"/>
      <c r="D1227" s="226"/>
      <c r="E1227" s="226"/>
      <c r="F1227" s="226"/>
      <c r="G1227" s="139">
        <v>41414</v>
      </c>
      <c r="H1227" s="46">
        <v>2837.1</v>
      </c>
      <c r="I1227" s="46">
        <v>3030</v>
      </c>
      <c r="J1227" s="131">
        <v>3341.0789999999997</v>
      </c>
      <c r="K1227" s="138">
        <f t="shared" si="122"/>
        <v>1.1776387860843818</v>
      </c>
      <c r="L1227" s="138">
        <f t="shared" si="123"/>
        <v>1.1026663366336633</v>
      </c>
      <c r="M1227" s="140"/>
      <c r="N1227" s="140"/>
      <c r="O1227" s="140"/>
      <c r="P1227" s="140"/>
      <c r="Q1227" s="136">
        <v>41529</v>
      </c>
      <c r="R1227" s="137">
        <v>9.3149999999999995</v>
      </c>
      <c r="S1227" s="136"/>
      <c r="T1227" s="135"/>
      <c r="U1227" s="135"/>
      <c r="V1227" s="226"/>
      <c r="W1227" s="226"/>
      <c r="X1227" s="226"/>
    </row>
    <row r="1228" spans="1:24" ht="16.5" customHeight="1">
      <c r="A1228" s="136">
        <v>41486</v>
      </c>
      <c r="B1228" s="226">
        <v>16900</v>
      </c>
      <c r="C1228" s="5"/>
      <c r="D1228" s="226"/>
      <c r="E1228" s="226"/>
      <c r="F1228" s="226"/>
      <c r="G1228" s="139">
        <v>41411</v>
      </c>
      <c r="H1228" s="46">
        <v>2791.6600000000003</v>
      </c>
      <c r="I1228" s="46">
        <v>3021.0000000000005</v>
      </c>
      <c r="J1228" s="131">
        <v>3352.866</v>
      </c>
      <c r="K1228" s="138">
        <f t="shared" si="122"/>
        <v>1.2010294949958089</v>
      </c>
      <c r="L1228" s="138">
        <f t="shared" si="123"/>
        <v>1.109853028798411</v>
      </c>
      <c r="M1228" s="140"/>
      <c r="N1228" s="140"/>
      <c r="O1228" s="140"/>
      <c r="P1228" s="140"/>
      <c r="Q1228" s="136">
        <v>41528</v>
      </c>
      <c r="R1228" s="137">
        <v>9.2449999999999992</v>
      </c>
      <c r="S1228" s="136"/>
      <c r="T1228" s="135"/>
      <c r="U1228" s="135"/>
      <c r="V1228" s="226"/>
      <c r="W1228" s="226"/>
      <c r="X1228" s="226"/>
    </row>
    <row r="1229" spans="1:24" ht="16.5" customHeight="1">
      <c r="A1229" s="136">
        <v>41485</v>
      </c>
      <c r="B1229" s="226">
        <v>17000</v>
      </c>
      <c r="C1229" s="5"/>
      <c r="D1229" s="226"/>
      <c r="E1229" s="226"/>
      <c r="F1229" s="226"/>
      <c r="G1229" s="139">
        <v>41410</v>
      </c>
      <c r="H1229" s="46">
        <v>2766.54</v>
      </c>
      <c r="I1229" s="46">
        <v>2995</v>
      </c>
      <c r="J1229" s="131">
        <v>3247.9349999999999</v>
      </c>
      <c r="K1229" s="138">
        <f t="shared" si="122"/>
        <v>1.1740061593181375</v>
      </c>
      <c r="L1229" s="138">
        <f t="shared" si="123"/>
        <v>1.0844524207011685</v>
      </c>
      <c r="M1229" s="140"/>
      <c r="N1229" s="140"/>
      <c r="O1229" s="140"/>
      <c r="P1229" s="140"/>
      <c r="Q1229" s="136">
        <v>41527</v>
      </c>
      <c r="R1229" s="137">
        <v>9.2729999999999997</v>
      </c>
      <c r="S1229" s="136"/>
      <c r="T1229" s="135"/>
      <c r="U1229" s="135"/>
      <c r="V1229" s="226"/>
      <c r="W1229" s="226"/>
      <c r="X1229" s="226"/>
    </row>
    <row r="1230" spans="1:24" ht="16.5" customHeight="1">
      <c r="A1230" s="136">
        <v>41484</v>
      </c>
      <c r="B1230" s="226">
        <v>17000</v>
      </c>
      <c r="C1230" s="5"/>
      <c r="D1230" s="226"/>
      <c r="E1230" s="226"/>
      <c r="F1230" s="226"/>
      <c r="G1230" s="139">
        <v>41409</v>
      </c>
      <c r="H1230" s="46">
        <v>2770.46</v>
      </c>
      <c r="I1230" s="46">
        <v>2990</v>
      </c>
      <c r="J1230" s="131">
        <v>3233.6625000000004</v>
      </c>
      <c r="K1230" s="138">
        <f t="shared" si="122"/>
        <v>1.1671933541722315</v>
      </c>
      <c r="L1230" s="138">
        <f t="shared" si="123"/>
        <v>1.0814924749163881</v>
      </c>
      <c r="M1230" s="140"/>
      <c r="N1230" s="140"/>
      <c r="O1230" s="140"/>
      <c r="P1230" s="140"/>
      <c r="Q1230" s="136">
        <v>41526</v>
      </c>
      <c r="R1230" s="137">
        <v>9.15</v>
      </c>
      <c r="S1230" s="136"/>
      <c r="T1230" s="135"/>
      <c r="U1230" s="135"/>
      <c r="V1230" s="226"/>
      <c r="W1230" s="226"/>
      <c r="X1230" s="226"/>
    </row>
    <row r="1231" spans="1:24" ht="16.5" customHeight="1">
      <c r="A1231" s="136">
        <v>41481</v>
      </c>
      <c r="B1231" s="226">
        <v>17600</v>
      </c>
      <c r="C1231" s="5"/>
      <c r="D1231" s="226"/>
      <c r="E1231" s="226"/>
      <c r="F1231" s="226"/>
      <c r="G1231" s="139">
        <v>41408</v>
      </c>
      <c r="H1231" s="46">
        <v>2818.48</v>
      </c>
      <c r="I1231" s="46">
        <v>3011</v>
      </c>
      <c r="J1231" s="131">
        <v>3300.77</v>
      </c>
      <c r="K1231" s="138">
        <f t="shared" si="122"/>
        <v>1.1711170560018165</v>
      </c>
      <c r="L1231" s="138">
        <f t="shared" si="123"/>
        <v>1.0962371305214214</v>
      </c>
      <c r="M1231" s="140"/>
      <c r="N1231" s="140"/>
      <c r="O1231" s="140"/>
      <c r="P1231" s="140"/>
      <c r="Q1231" s="136">
        <v>41523</v>
      </c>
      <c r="R1231" s="137">
        <v>9.1470000000000002</v>
      </c>
      <c r="S1231" s="136"/>
      <c r="T1231" s="135"/>
      <c r="U1231" s="135"/>
      <c r="V1231" s="226"/>
      <c r="W1231" s="226"/>
      <c r="X1231" s="226"/>
    </row>
    <row r="1232" spans="1:24" ht="16.5" customHeight="1">
      <c r="A1232" s="136">
        <v>41480</v>
      </c>
      <c r="B1232" s="226">
        <v>17600</v>
      </c>
      <c r="C1232" s="5"/>
      <c r="D1232" s="226"/>
      <c r="E1232" s="226"/>
      <c r="F1232" s="226"/>
      <c r="G1232" s="139">
        <v>41407</v>
      </c>
      <c r="H1232" s="46">
        <v>2881.2</v>
      </c>
      <c r="I1232" s="46">
        <v>3028</v>
      </c>
      <c r="J1232" s="131">
        <v>3337.7905000000001</v>
      </c>
      <c r="K1232" s="138">
        <f t="shared" si="122"/>
        <v>1.1584723379147579</v>
      </c>
      <c r="L1232" s="138">
        <f t="shared" si="123"/>
        <v>1.1023086195508587</v>
      </c>
      <c r="M1232" s="140"/>
      <c r="N1232" s="140"/>
      <c r="O1232" s="140"/>
      <c r="P1232" s="140"/>
      <c r="Q1232" s="136">
        <v>41522</v>
      </c>
      <c r="R1232" s="137">
        <v>9.157</v>
      </c>
      <c r="S1232" s="136"/>
      <c r="T1232" s="135"/>
      <c r="U1232" s="135"/>
      <c r="V1232" s="226"/>
      <c r="W1232" s="226"/>
      <c r="X1232" s="226"/>
    </row>
    <row r="1233" spans="1:24" ht="16.5" customHeight="1">
      <c r="A1233" s="136">
        <v>41479</v>
      </c>
      <c r="B1233" s="226">
        <v>17500</v>
      </c>
      <c r="C1233" s="5"/>
      <c r="D1233" s="226"/>
      <c r="E1233" s="226"/>
      <c r="F1233" s="226"/>
      <c r="G1233" s="139">
        <v>41404</v>
      </c>
      <c r="H1233" s="46">
        <v>2877.28</v>
      </c>
      <c r="I1233" s="46">
        <v>3060</v>
      </c>
      <c r="J1233" s="131">
        <v>3398.45</v>
      </c>
      <c r="K1233" s="138">
        <f t="shared" si="122"/>
        <v>1.1811328754935215</v>
      </c>
      <c r="L1233" s="138">
        <f t="shared" si="123"/>
        <v>1.1106045751633986</v>
      </c>
      <c r="M1233" s="140"/>
      <c r="N1233" s="140"/>
      <c r="O1233" s="140"/>
      <c r="P1233" s="140"/>
      <c r="Q1233" s="136">
        <v>41521</v>
      </c>
      <c r="R1233" s="137">
        <v>9.1270000000000007</v>
      </c>
      <c r="S1233" s="136"/>
      <c r="T1233" s="135"/>
      <c r="U1233" s="135"/>
      <c r="V1233" s="226"/>
      <c r="W1233" s="226"/>
      <c r="X1233" s="226"/>
    </row>
    <row r="1234" spans="1:24" ht="16.5" customHeight="1">
      <c r="A1234" s="136">
        <v>41478</v>
      </c>
      <c r="B1234" s="226">
        <v>17600</v>
      </c>
      <c r="C1234" s="5"/>
      <c r="D1234" s="226"/>
      <c r="E1234" s="226"/>
      <c r="F1234" s="226"/>
      <c r="G1234" s="139">
        <v>41403</v>
      </c>
      <c r="H1234" s="46">
        <v>2740.3200000000006</v>
      </c>
      <c r="I1234" s="46">
        <v>3020</v>
      </c>
      <c r="J1234" s="131">
        <v>3314.605</v>
      </c>
      <c r="K1234" s="138">
        <f t="shared" si="122"/>
        <v>1.209568590529573</v>
      </c>
      <c r="L1234" s="138">
        <f t="shared" si="123"/>
        <v>1.0975513245033113</v>
      </c>
      <c r="M1234" s="140"/>
      <c r="N1234" s="140"/>
      <c r="O1234" s="140"/>
      <c r="P1234" s="140"/>
      <c r="Q1234" s="136">
        <v>41520</v>
      </c>
      <c r="R1234" s="137">
        <v>8.8640000000000008</v>
      </c>
      <c r="S1234" s="136"/>
      <c r="T1234" s="135"/>
      <c r="U1234" s="135"/>
      <c r="V1234" s="226"/>
      <c r="W1234" s="226"/>
      <c r="X1234" s="226"/>
    </row>
    <row r="1235" spans="1:24" ht="16.5" customHeight="1">
      <c r="A1235" s="136">
        <v>41477</v>
      </c>
      <c r="B1235" s="226">
        <v>17600</v>
      </c>
      <c r="C1235" s="5"/>
      <c r="D1235" s="226"/>
      <c r="E1235" s="226"/>
      <c r="F1235" s="226"/>
      <c r="G1235" s="139">
        <v>41402</v>
      </c>
      <c r="H1235" s="46">
        <v>2789.62</v>
      </c>
      <c r="I1235" s="46">
        <v>3040</v>
      </c>
      <c r="J1235" s="131">
        <v>3338.2139999999999</v>
      </c>
      <c r="K1235" s="138">
        <f t="shared" si="122"/>
        <v>1.1966554584495379</v>
      </c>
      <c r="L1235" s="138">
        <f t="shared" si="123"/>
        <v>1.0980967105263157</v>
      </c>
      <c r="M1235" s="140"/>
      <c r="N1235" s="140"/>
      <c r="O1235" s="140"/>
      <c r="P1235" s="140"/>
      <c r="Q1235" s="136">
        <v>41519</v>
      </c>
      <c r="R1235" s="137">
        <v>8.91</v>
      </c>
      <c r="S1235" s="136"/>
      <c r="T1235" s="135"/>
      <c r="U1235" s="135"/>
      <c r="V1235" s="226"/>
      <c r="W1235" s="226"/>
      <c r="X1235" s="226"/>
    </row>
    <row r="1236" spans="1:24" ht="16.5" customHeight="1">
      <c r="A1236" s="136">
        <v>41474</v>
      </c>
      <c r="B1236" s="226">
        <v>17700</v>
      </c>
      <c r="C1236" s="5"/>
      <c r="D1236" s="226"/>
      <c r="E1236" s="226"/>
      <c r="F1236" s="226"/>
      <c r="G1236" s="139">
        <v>41401</v>
      </c>
      <c r="H1236" s="46">
        <v>2734.0699999999997</v>
      </c>
      <c r="I1236" s="46">
        <v>2994</v>
      </c>
      <c r="J1236" s="131">
        <v>3221.5625</v>
      </c>
      <c r="K1236" s="138">
        <f t="shared" si="122"/>
        <v>1.1783028598389946</v>
      </c>
      <c r="L1236" s="138">
        <f t="shared" si="123"/>
        <v>1.0760061790247162</v>
      </c>
      <c r="M1236" s="140"/>
      <c r="N1236" s="140"/>
      <c r="O1236" s="140"/>
      <c r="P1236" s="140"/>
      <c r="Q1236" s="136">
        <v>41516</v>
      </c>
      <c r="R1236" s="137">
        <v>8.6229999999999993</v>
      </c>
      <c r="S1236" s="136"/>
      <c r="T1236" s="135"/>
      <c r="U1236" s="135"/>
      <c r="V1236" s="226"/>
      <c r="W1236" s="226"/>
      <c r="X1236" s="226"/>
    </row>
    <row r="1237" spans="1:24" ht="16.5" customHeight="1">
      <c r="A1237" s="136">
        <v>41473</v>
      </c>
      <c r="B1237" s="226">
        <v>17200</v>
      </c>
      <c r="C1237" s="5"/>
      <c r="D1237" s="226"/>
      <c r="E1237" s="226"/>
      <c r="F1237" s="226"/>
      <c r="G1237" s="139">
        <v>41396</v>
      </c>
      <c r="H1237" s="46">
        <v>2585.7000000000003</v>
      </c>
      <c r="I1237" s="46">
        <v>2910</v>
      </c>
      <c r="J1237" s="131">
        <v>3105.0879999999997</v>
      </c>
      <c r="K1237" s="138">
        <f t="shared" si="122"/>
        <v>1.2008693970684918</v>
      </c>
      <c r="L1237" s="138">
        <f t="shared" si="123"/>
        <v>1.0670405498281785</v>
      </c>
      <c r="M1237" s="140"/>
      <c r="N1237" s="140"/>
      <c r="O1237" s="140"/>
      <c r="P1237" s="140"/>
      <c r="Q1237" s="136">
        <v>41515</v>
      </c>
      <c r="R1237" s="137">
        <v>8.6189999999999998</v>
      </c>
      <c r="S1237" s="136"/>
      <c r="T1237" s="135"/>
      <c r="U1237" s="135"/>
      <c r="V1237" s="226"/>
      <c r="W1237" s="226"/>
      <c r="X1237" s="226"/>
    </row>
    <row r="1238" spans="1:24" ht="16.5" customHeight="1">
      <c r="A1238" s="136">
        <v>41472</v>
      </c>
      <c r="B1238" s="226">
        <v>16600</v>
      </c>
      <c r="C1238" s="5"/>
      <c r="D1238" s="226"/>
      <c r="E1238" s="226"/>
      <c r="F1238" s="226"/>
      <c r="G1238" s="139">
        <v>41390</v>
      </c>
      <c r="H1238" s="46">
        <v>2622.4200000000005</v>
      </c>
      <c r="I1238" s="46">
        <v>2925</v>
      </c>
      <c r="J1238" s="131">
        <v>3096.6840000000002</v>
      </c>
      <c r="K1238" s="138">
        <f t="shared" si="122"/>
        <v>1.1808497494680483</v>
      </c>
      <c r="L1238" s="138">
        <f t="shared" si="123"/>
        <v>1.0586953846153846</v>
      </c>
      <c r="M1238" s="140"/>
      <c r="N1238" s="140"/>
      <c r="O1238" s="140"/>
      <c r="P1238" s="140"/>
      <c r="Q1238" s="136">
        <v>41514</v>
      </c>
      <c r="R1238" s="137">
        <v>8.6150000000000002</v>
      </c>
      <c r="S1238" s="136"/>
      <c r="T1238" s="135"/>
      <c r="U1238" s="135"/>
      <c r="V1238" s="226"/>
      <c r="W1238" s="226"/>
      <c r="X1238" s="226"/>
    </row>
    <row r="1239" spans="1:24" ht="16.5" customHeight="1">
      <c r="A1239" s="136">
        <v>41471</v>
      </c>
      <c r="B1239" s="226">
        <v>16500</v>
      </c>
      <c r="C1239" s="5"/>
      <c r="D1239" s="226"/>
      <c r="E1239" s="226"/>
      <c r="F1239" s="226"/>
      <c r="G1239" s="139">
        <v>41389</v>
      </c>
      <c r="H1239" s="46">
        <v>2616.9100000000003</v>
      </c>
      <c r="I1239" s="46">
        <v>2907</v>
      </c>
      <c r="J1239" s="131">
        <v>3103.6970000000001</v>
      </c>
      <c r="K1239" s="138">
        <f t="shared" si="122"/>
        <v>1.1860159501090981</v>
      </c>
      <c r="L1239" s="138">
        <f t="shared" si="123"/>
        <v>1.0676632266941866</v>
      </c>
      <c r="M1239" s="140"/>
      <c r="N1239" s="140"/>
      <c r="O1239" s="140"/>
      <c r="P1239" s="140"/>
      <c r="Q1239" s="136">
        <v>41513</v>
      </c>
      <c r="R1239" s="137">
        <v>8.6170000000000009</v>
      </c>
      <c r="S1239" s="136"/>
      <c r="T1239" s="135"/>
      <c r="U1239" s="135"/>
      <c r="V1239" s="226"/>
      <c r="W1239" s="226"/>
      <c r="X1239" s="226"/>
    </row>
    <row r="1240" spans="1:24" ht="16.5" customHeight="1">
      <c r="A1240" s="136">
        <v>41470</v>
      </c>
      <c r="B1240" s="226">
        <v>16600</v>
      </c>
      <c r="C1240" s="5"/>
      <c r="D1240" s="226"/>
      <c r="E1240" s="226"/>
      <c r="F1240" s="226"/>
      <c r="G1240" s="139">
        <v>41388</v>
      </c>
      <c r="H1240" s="46">
        <v>2566.9999999999995</v>
      </c>
      <c r="I1240" s="46">
        <v>2880</v>
      </c>
      <c r="J1240" s="131">
        <v>3072.33</v>
      </c>
      <c r="K1240" s="138">
        <f t="shared" si="122"/>
        <v>1.196856252434749</v>
      </c>
      <c r="L1240" s="138">
        <f t="shared" si="123"/>
        <v>1.06678125</v>
      </c>
      <c r="M1240" s="140"/>
      <c r="N1240" s="140"/>
      <c r="O1240" s="140"/>
      <c r="P1240" s="140"/>
      <c r="Q1240" s="136">
        <v>41512</v>
      </c>
      <c r="R1240" s="137">
        <v>8.6210000000000004</v>
      </c>
      <c r="S1240" s="136"/>
      <c r="T1240" s="135"/>
      <c r="U1240" s="135"/>
      <c r="V1240" s="226"/>
      <c r="W1240" s="226"/>
      <c r="X1240" s="226"/>
    </row>
    <row r="1241" spans="1:24" ht="16.5" customHeight="1">
      <c r="A1241" s="136">
        <v>41467</v>
      </c>
      <c r="B1241" s="226">
        <v>16800</v>
      </c>
      <c r="C1241" s="5"/>
      <c r="D1241" s="226"/>
      <c r="E1241" s="226"/>
      <c r="F1241" s="226"/>
      <c r="G1241" s="139">
        <v>41387</v>
      </c>
      <c r="H1241" s="46">
        <v>2516.9199999999996</v>
      </c>
      <c r="I1241" s="46">
        <v>2855</v>
      </c>
      <c r="J1241" s="131">
        <v>2991.33</v>
      </c>
      <c r="K1241" s="138">
        <f t="shared" si="122"/>
        <v>1.188488311110405</v>
      </c>
      <c r="L1241" s="138">
        <f t="shared" si="123"/>
        <v>1.0477513134851137</v>
      </c>
      <c r="M1241" s="140"/>
      <c r="N1241" s="140"/>
      <c r="O1241" s="140"/>
      <c r="P1241" s="140"/>
      <c r="Q1241" s="136">
        <v>41509</v>
      </c>
      <c r="R1241" s="137">
        <v>8.6219999999999999</v>
      </c>
      <c r="S1241" s="136"/>
      <c r="T1241" s="135"/>
      <c r="U1241" s="135"/>
      <c r="V1241" s="226"/>
      <c r="W1241" s="226"/>
      <c r="X1241" s="226"/>
    </row>
    <row r="1242" spans="1:24" ht="16.5" customHeight="1">
      <c r="A1242" s="136">
        <v>41466</v>
      </c>
      <c r="B1242" s="226">
        <v>16500</v>
      </c>
      <c r="C1242" s="5"/>
      <c r="D1242" s="226"/>
      <c r="E1242" s="226"/>
      <c r="F1242" s="226"/>
      <c r="G1242" s="139">
        <v>41386</v>
      </c>
      <c r="H1242" s="46">
        <v>2534.09</v>
      </c>
      <c r="I1242" s="46">
        <v>2860</v>
      </c>
      <c r="J1242" s="131">
        <v>3008.1839999999997</v>
      </c>
      <c r="K1242" s="138">
        <f t="shared" si="122"/>
        <v>1.1870864886408927</v>
      </c>
      <c r="L1242" s="138">
        <f t="shared" si="123"/>
        <v>1.0518125874125874</v>
      </c>
      <c r="M1242" s="140"/>
      <c r="N1242" s="140"/>
      <c r="O1242" s="140"/>
      <c r="P1242" s="140"/>
      <c r="Q1242" s="136">
        <v>41508</v>
      </c>
      <c r="R1242" s="137">
        <v>8.6080000000000005</v>
      </c>
      <c r="S1242" s="136"/>
      <c r="T1242" s="135"/>
      <c r="U1242" s="135"/>
      <c r="V1242" s="226"/>
      <c r="W1242" s="226"/>
      <c r="X1242" s="226"/>
    </row>
    <row r="1243" spans="1:24" ht="16.5" customHeight="1">
      <c r="A1243" s="136">
        <v>41465</v>
      </c>
      <c r="B1243" s="226">
        <v>16400</v>
      </c>
      <c r="C1243" s="5"/>
      <c r="D1243" s="226"/>
      <c r="E1243" s="226"/>
      <c r="F1243" s="226"/>
      <c r="G1243" s="139">
        <v>41383</v>
      </c>
      <c r="H1243" s="46">
        <v>2532</v>
      </c>
      <c r="I1243" s="46">
        <v>2850</v>
      </c>
      <c r="J1243" s="131">
        <v>3130.65</v>
      </c>
      <c r="K1243" s="138">
        <f t="shared" si="122"/>
        <v>1.2364336492890995</v>
      </c>
      <c r="L1243" s="138">
        <f t="shared" si="123"/>
        <v>1.0984736842105263</v>
      </c>
      <c r="M1243" s="140"/>
      <c r="N1243" s="140"/>
      <c r="Q1243" s="136">
        <v>41507</v>
      </c>
      <c r="R1243" s="137">
        <v>8.609</v>
      </c>
      <c r="S1243" s="136"/>
      <c r="T1243" s="135"/>
      <c r="U1243" s="135"/>
      <c r="V1243" s="226"/>
      <c r="W1243" s="226"/>
      <c r="X1243" s="226"/>
    </row>
    <row r="1244" spans="1:24" ht="16.5" customHeight="1">
      <c r="A1244" s="136">
        <v>41464</v>
      </c>
      <c r="B1244" s="226">
        <v>16700</v>
      </c>
      <c r="C1244" s="5"/>
      <c r="D1244" s="226"/>
      <c r="E1244" s="226"/>
      <c r="F1244" s="226"/>
      <c r="G1244" s="139">
        <v>41382</v>
      </c>
      <c r="H1244" s="46">
        <v>2501.04</v>
      </c>
      <c r="I1244" s="46">
        <v>2772</v>
      </c>
      <c r="J1244" s="131">
        <v>3027.8325</v>
      </c>
      <c r="K1244" s="138">
        <f t="shared" si="122"/>
        <v>1.2106293781786777</v>
      </c>
      <c r="L1244" s="138">
        <f t="shared" si="123"/>
        <v>1.0922916666666667</v>
      </c>
      <c r="M1244" s="140"/>
      <c r="N1244" s="140"/>
      <c r="Q1244" s="136">
        <v>41506</v>
      </c>
      <c r="R1244" s="137">
        <v>8.5250000000000004</v>
      </c>
      <c r="S1244" s="136"/>
      <c r="T1244" s="135"/>
      <c r="U1244" s="135"/>
      <c r="V1244" s="226"/>
      <c r="W1244" s="226"/>
      <c r="X1244" s="226"/>
    </row>
    <row r="1245" spans="1:24" ht="16.5" customHeight="1">
      <c r="A1245" s="136">
        <v>41463</v>
      </c>
      <c r="B1245" s="226">
        <v>16900</v>
      </c>
      <c r="C1245" s="5"/>
      <c r="D1245" s="226"/>
      <c r="E1245" s="226"/>
      <c r="F1245" s="226"/>
      <c r="G1245" s="139">
        <v>41381</v>
      </c>
      <c r="H1245" s="46">
        <v>2574.4800000000005</v>
      </c>
      <c r="I1245" s="46">
        <v>2759</v>
      </c>
      <c r="J1245" s="131">
        <v>3117.183</v>
      </c>
      <c r="K1245" s="138">
        <f t="shared" si="122"/>
        <v>1.2108010161275284</v>
      </c>
      <c r="L1245" s="138">
        <f t="shared" si="123"/>
        <v>1.129823486770569</v>
      </c>
      <c r="M1245" s="140"/>
      <c r="N1245" s="140"/>
      <c r="Q1245" s="136">
        <v>41505</v>
      </c>
      <c r="R1245" s="137">
        <v>8.4719999999999995</v>
      </c>
      <c r="S1245" s="136"/>
      <c r="T1245" s="135"/>
      <c r="U1245" s="135"/>
      <c r="V1245" s="226"/>
      <c r="W1245" s="226"/>
      <c r="X1245" s="226"/>
    </row>
    <row r="1246" spans="1:24" ht="16.5" customHeight="1">
      <c r="A1246" s="136">
        <v>41460</v>
      </c>
      <c r="B1246" s="226">
        <v>17200</v>
      </c>
      <c r="C1246" s="5"/>
      <c r="D1246" s="226"/>
      <c r="E1246" s="226"/>
      <c r="F1246" s="226"/>
      <c r="G1246" s="139">
        <v>41380</v>
      </c>
      <c r="H1246" s="46">
        <v>2652.25</v>
      </c>
      <c r="I1246" s="46">
        <v>2840</v>
      </c>
      <c r="J1246" s="131">
        <v>3220.2555000000002</v>
      </c>
      <c r="K1246" s="138">
        <f t="shared" si="122"/>
        <v>1.2141598642661893</v>
      </c>
      <c r="L1246" s="138">
        <f t="shared" si="123"/>
        <v>1.133892781690141</v>
      </c>
      <c r="M1246" s="140"/>
      <c r="N1246" s="140"/>
      <c r="Q1246" s="136">
        <v>41502</v>
      </c>
      <c r="R1246" s="137">
        <v>8.4629999999999992</v>
      </c>
      <c r="S1246" s="136"/>
      <c r="T1246" s="135"/>
      <c r="U1246" s="135"/>
      <c r="V1246" s="226"/>
      <c r="W1246" s="226"/>
      <c r="X1246" s="226"/>
    </row>
    <row r="1247" spans="1:24" ht="16.5" customHeight="1">
      <c r="A1247" s="136">
        <v>41459</v>
      </c>
      <c r="B1247" s="226">
        <v>17200</v>
      </c>
      <c r="C1247" s="5"/>
      <c r="D1247" s="226"/>
      <c r="E1247" s="226"/>
      <c r="F1247" s="226"/>
      <c r="G1247" s="139">
        <v>41379</v>
      </c>
      <c r="H1247" s="46">
        <v>2667.7</v>
      </c>
      <c r="I1247" s="46">
        <v>2820</v>
      </c>
      <c r="J1247" s="131">
        <v>3289.3679999999999</v>
      </c>
      <c r="K1247" s="138">
        <f t="shared" si="122"/>
        <v>1.2330351988604416</v>
      </c>
      <c r="L1247" s="138">
        <f t="shared" si="123"/>
        <v>1.1664425531914893</v>
      </c>
      <c r="M1247" s="140"/>
      <c r="N1247" s="140"/>
      <c r="Q1247" s="136">
        <v>41501</v>
      </c>
      <c r="R1247" s="137">
        <v>8.3960000000000008</v>
      </c>
      <c r="S1247" s="136"/>
      <c r="T1247" s="135"/>
      <c r="U1247" s="135"/>
      <c r="V1247" s="226"/>
      <c r="W1247" s="226"/>
      <c r="X1247" s="226"/>
    </row>
    <row r="1248" spans="1:24" ht="16.5" customHeight="1">
      <c r="A1248" s="136">
        <v>41458</v>
      </c>
      <c r="B1248" s="226">
        <v>17200</v>
      </c>
      <c r="C1248" s="5"/>
      <c r="D1248" s="226"/>
      <c r="E1248" s="226"/>
      <c r="F1248" s="226"/>
      <c r="G1248" s="139">
        <v>41376</v>
      </c>
      <c r="H1248" s="46">
        <v>2819.28</v>
      </c>
      <c r="I1248" s="46">
        <v>2940</v>
      </c>
      <c r="J1248" s="131">
        <v>3448.0250000000001</v>
      </c>
      <c r="K1248" s="138">
        <f t="shared" si="122"/>
        <v>1.2230161601543657</v>
      </c>
      <c r="L1248" s="138">
        <f t="shared" si="123"/>
        <v>1.172797619047619</v>
      </c>
      <c r="M1248" s="140"/>
      <c r="N1248" s="140"/>
      <c r="Q1248" s="136">
        <v>41500</v>
      </c>
      <c r="R1248" s="137">
        <v>8.3770000000000007</v>
      </c>
      <c r="S1248" s="136"/>
      <c r="T1248" s="135"/>
      <c r="U1248" s="135"/>
      <c r="V1248" s="226"/>
      <c r="W1248" s="226"/>
      <c r="X1248" s="226"/>
    </row>
    <row r="1249" spans="1:24" ht="16.5" customHeight="1">
      <c r="A1249" s="136">
        <v>41457</v>
      </c>
      <c r="B1249" s="226">
        <v>17200</v>
      </c>
      <c r="C1249" s="5"/>
      <c r="D1249" s="226"/>
      <c r="E1249" s="226"/>
      <c r="F1249" s="226"/>
      <c r="G1249" s="139">
        <v>41375</v>
      </c>
      <c r="H1249" s="46">
        <v>2768.9999999999995</v>
      </c>
      <c r="I1249" s="46">
        <v>2921.9999999999995</v>
      </c>
      <c r="J1249" s="131">
        <v>3465.79</v>
      </c>
      <c r="K1249" s="138">
        <f t="shared" si="122"/>
        <v>1.2516395810762009</v>
      </c>
      <c r="L1249" s="138">
        <f t="shared" si="123"/>
        <v>1.1861019849418208</v>
      </c>
      <c r="M1249" s="140"/>
      <c r="N1249" s="140"/>
      <c r="Q1249" s="136">
        <v>41499</v>
      </c>
      <c r="R1249" s="137">
        <v>8.2550000000000008</v>
      </c>
      <c r="S1249" s="136"/>
      <c r="T1249" s="135"/>
      <c r="U1249" s="135"/>
      <c r="V1249" s="226"/>
      <c r="W1249" s="226"/>
      <c r="X1249" s="226"/>
    </row>
    <row r="1250" spans="1:24" ht="16.5" customHeight="1">
      <c r="A1250" s="136">
        <v>41456</v>
      </c>
      <c r="B1250" s="226">
        <v>17000</v>
      </c>
      <c r="C1250" s="5"/>
      <c r="D1250" s="226"/>
      <c r="E1250" s="226"/>
      <c r="F1250" s="226"/>
      <c r="G1250" s="139">
        <v>41374</v>
      </c>
      <c r="H1250" s="46">
        <v>2757</v>
      </c>
      <c r="I1250" s="46">
        <v>2910</v>
      </c>
      <c r="J1250" s="131">
        <v>3526.1120000000001</v>
      </c>
      <c r="K1250" s="138">
        <f t="shared" si="122"/>
        <v>1.2789669931084513</v>
      </c>
      <c r="L1250" s="138">
        <f t="shared" si="123"/>
        <v>1.2117223367697594</v>
      </c>
      <c r="M1250" s="140"/>
      <c r="N1250" s="140"/>
      <c r="Q1250" s="136">
        <v>41498</v>
      </c>
      <c r="R1250" s="137">
        <v>8.2759999999999998</v>
      </c>
      <c r="S1250" s="136"/>
      <c r="T1250" s="135"/>
      <c r="U1250" s="135"/>
      <c r="V1250" s="226"/>
      <c r="W1250" s="226"/>
      <c r="X1250" s="226"/>
    </row>
    <row r="1251" spans="1:24" ht="16.5" customHeight="1">
      <c r="A1251" s="136">
        <v>41453</v>
      </c>
      <c r="B1251" s="226">
        <v>17000</v>
      </c>
      <c r="C1251" s="5"/>
      <c r="D1251" s="226"/>
      <c r="E1251" s="226"/>
      <c r="F1251" s="226"/>
      <c r="G1251" s="139">
        <v>41373</v>
      </c>
      <c r="H1251" s="46">
        <v>2786.5899999999992</v>
      </c>
      <c r="I1251" s="46">
        <v>2853</v>
      </c>
      <c r="J1251" s="131">
        <v>3497.7905000000001</v>
      </c>
      <c r="K1251" s="138">
        <f t="shared" si="122"/>
        <v>1.2552225121026062</v>
      </c>
      <c r="L1251" s="138">
        <f t="shared" si="123"/>
        <v>1.2260043813529617</v>
      </c>
      <c r="M1251" s="140"/>
      <c r="N1251" s="140"/>
      <c r="Q1251" s="136">
        <v>41495</v>
      </c>
      <c r="R1251" s="137">
        <v>8.3179999999999996</v>
      </c>
      <c r="S1251" s="136"/>
      <c r="T1251" s="135"/>
      <c r="U1251" s="135"/>
      <c r="V1251" s="226"/>
      <c r="W1251" s="226"/>
      <c r="X1251" s="226"/>
    </row>
    <row r="1252" spans="1:24" ht="16.5" customHeight="1">
      <c r="A1252" s="136">
        <v>41452</v>
      </c>
      <c r="B1252" s="226">
        <v>17100</v>
      </c>
      <c r="C1252" s="5"/>
      <c r="D1252" s="226"/>
      <c r="E1252" s="226"/>
      <c r="F1252" s="226"/>
      <c r="G1252" s="139">
        <v>41372</v>
      </c>
      <c r="H1252" s="46">
        <v>2730.03</v>
      </c>
      <c r="I1252" s="46">
        <v>2846</v>
      </c>
      <c r="J1252" s="131">
        <v>3503.6820000000002</v>
      </c>
      <c r="K1252" s="138">
        <f t="shared" si="122"/>
        <v>1.2833858968582763</v>
      </c>
      <c r="L1252" s="138">
        <f t="shared" si="123"/>
        <v>1.2310899508081519</v>
      </c>
      <c r="M1252" s="140"/>
      <c r="N1252" s="140"/>
      <c r="Q1252" s="136">
        <v>41494</v>
      </c>
      <c r="R1252" s="137">
        <v>8.2690000000000001</v>
      </c>
      <c r="S1252" s="136"/>
      <c r="T1252" s="135"/>
      <c r="U1252" s="135"/>
      <c r="V1252" s="226"/>
      <c r="W1252" s="226"/>
      <c r="X1252" s="226"/>
    </row>
    <row r="1253" spans="1:24" ht="16.5" customHeight="1">
      <c r="A1253" s="136">
        <v>41451</v>
      </c>
      <c r="B1253" s="226">
        <v>17200</v>
      </c>
      <c r="C1253" s="5"/>
      <c r="D1253" s="226"/>
      <c r="E1253" s="226"/>
      <c r="F1253" s="226"/>
      <c r="G1253" s="139">
        <v>41367</v>
      </c>
      <c r="H1253" s="46">
        <v>2800.1899999999996</v>
      </c>
      <c r="I1253" s="46">
        <v>2868.0000000000005</v>
      </c>
      <c r="J1253" s="131">
        <v>3444.2759999999998</v>
      </c>
      <c r="K1253" s="138">
        <f t="shared" ref="K1253:K1316" si="124">J1253/H1253</f>
        <v>1.2300151061177993</v>
      </c>
      <c r="L1253" s="138">
        <f t="shared" ref="L1253:L1316" si="125">J1253/I1253</f>
        <v>1.2009330543933052</v>
      </c>
      <c r="M1253" s="140"/>
      <c r="N1253" s="140"/>
      <c r="Q1253" s="136">
        <v>41493</v>
      </c>
      <c r="R1253" s="137">
        <v>8.1910000000000007</v>
      </c>
      <c r="S1253" s="136"/>
      <c r="T1253" s="135"/>
      <c r="U1253" s="135"/>
      <c r="V1253" s="226"/>
      <c r="W1253" s="226"/>
      <c r="X1253" s="226"/>
    </row>
    <row r="1254" spans="1:24" ht="16.5" customHeight="1">
      <c r="A1254" s="136">
        <v>41450</v>
      </c>
      <c r="B1254" s="226">
        <v>17000</v>
      </c>
      <c r="C1254" s="5"/>
      <c r="D1254" s="226"/>
      <c r="E1254" s="226"/>
      <c r="F1254" s="226"/>
      <c r="G1254" s="139">
        <v>41366</v>
      </c>
      <c r="H1254" s="46">
        <v>2793.7700000000004</v>
      </c>
      <c r="I1254" s="46">
        <v>2873</v>
      </c>
      <c r="J1254" s="131">
        <v>3483.819</v>
      </c>
      <c r="K1254" s="138">
        <f t="shared" si="124"/>
        <v>1.2469956367202739</v>
      </c>
      <c r="L1254" s="138">
        <f t="shared" si="125"/>
        <v>1.2126066829098503</v>
      </c>
      <c r="M1254" s="140"/>
      <c r="N1254" s="140"/>
      <c r="Q1254" s="136">
        <v>41492</v>
      </c>
      <c r="R1254" s="137">
        <v>8.15</v>
      </c>
      <c r="S1254" s="136"/>
      <c r="T1254" s="135"/>
      <c r="U1254" s="135"/>
      <c r="V1254" s="226"/>
      <c r="W1254" s="226"/>
      <c r="X1254" s="226"/>
    </row>
    <row r="1255" spans="1:24" ht="16.5" customHeight="1">
      <c r="A1255" s="136">
        <v>41449</v>
      </c>
      <c r="B1255" s="226">
        <v>17200</v>
      </c>
      <c r="C1255" s="5"/>
      <c r="D1255" s="226"/>
      <c r="E1255" s="226"/>
      <c r="F1255" s="226"/>
      <c r="G1255" s="139">
        <v>41365</v>
      </c>
      <c r="H1255" s="46">
        <v>2855.8299999999995</v>
      </c>
      <c r="I1255" s="46">
        <v>2865</v>
      </c>
      <c r="J1255" s="131">
        <v>3457.2059999999997</v>
      </c>
      <c r="K1255" s="138">
        <f t="shared" si="124"/>
        <v>1.2105783607567679</v>
      </c>
      <c r="L1255" s="138">
        <f t="shared" si="125"/>
        <v>1.2067036649214657</v>
      </c>
      <c r="M1255" s="140"/>
      <c r="N1255" s="140"/>
      <c r="Q1255" s="136">
        <v>41491</v>
      </c>
      <c r="R1255" s="137">
        <v>8.1809999999999992</v>
      </c>
      <c r="S1255" s="136"/>
      <c r="T1255" s="135"/>
      <c r="U1255" s="135"/>
      <c r="V1255" s="226"/>
      <c r="W1255" s="226"/>
      <c r="X1255" s="226"/>
    </row>
    <row r="1256" spans="1:24" ht="16.5" customHeight="1">
      <c r="A1256" s="136">
        <v>41446</v>
      </c>
      <c r="B1256" s="226">
        <v>17200</v>
      </c>
      <c r="C1256" s="5"/>
      <c r="D1256" s="226"/>
      <c r="E1256" s="226"/>
      <c r="F1256" s="226"/>
      <c r="G1256" s="139">
        <v>41361</v>
      </c>
      <c r="H1256" s="46">
        <v>2913.9399999999996</v>
      </c>
      <c r="I1256" s="46">
        <v>2943</v>
      </c>
      <c r="J1256" s="131">
        <v>3558.1</v>
      </c>
      <c r="K1256" s="138">
        <f t="shared" si="124"/>
        <v>1.2210615180820472</v>
      </c>
      <c r="L1256" s="138">
        <f t="shared" si="125"/>
        <v>1.2090044172612979</v>
      </c>
      <c r="M1256" s="140"/>
      <c r="N1256" s="140"/>
      <c r="Q1256" s="136">
        <v>41488</v>
      </c>
      <c r="R1256" s="137">
        <v>8.2170000000000005</v>
      </c>
      <c r="S1256" s="136"/>
      <c r="T1256" s="135"/>
      <c r="U1256" s="135"/>
      <c r="V1256" s="226"/>
      <c r="W1256" s="226"/>
      <c r="X1256" s="226"/>
    </row>
    <row r="1257" spans="1:24" ht="16.5" customHeight="1">
      <c r="A1257" s="136">
        <v>41445</v>
      </c>
      <c r="B1257" s="226">
        <v>17900</v>
      </c>
      <c r="C1257" s="5"/>
      <c r="D1257" s="226"/>
      <c r="E1257" s="226"/>
      <c r="F1257" s="226"/>
      <c r="G1257" s="139">
        <v>41360</v>
      </c>
      <c r="H1257" s="46">
        <v>2996.62</v>
      </c>
      <c r="I1257" s="46">
        <v>2965</v>
      </c>
      <c r="J1257" s="131">
        <v>3647.3039999999996</v>
      </c>
      <c r="K1257" s="138">
        <f t="shared" si="124"/>
        <v>1.2171393102895929</v>
      </c>
      <c r="L1257" s="138">
        <f t="shared" si="125"/>
        <v>1.2301193929173693</v>
      </c>
      <c r="M1257" s="140"/>
      <c r="N1257" s="140"/>
      <c r="Q1257" s="136">
        <v>41487</v>
      </c>
      <c r="R1257" s="137">
        <v>8.24</v>
      </c>
      <c r="S1257" s="136"/>
      <c r="T1257" s="135"/>
      <c r="U1257" s="135"/>
      <c r="V1257" s="226"/>
      <c r="W1257" s="226"/>
      <c r="X1257" s="226"/>
    </row>
    <row r="1258" spans="1:24" ht="16.5" customHeight="1">
      <c r="A1258" s="136">
        <v>41444</v>
      </c>
      <c r="B1258" s="226">
        <v>18000</v>
      </c>
      <c r="C1258" s="5"/>
      <c r="D1258" s="226"/>
      <c r="E1258" s="226"/>
      <c r="F1258" s="226"/>
      <c r="G1258" s="139">
        <v>41359</v>
      </c>
      <c r="H1258" s="46">
        <v>2926.66</v>
      </c>
      <c r="I1258" s="46">
        <v>2970</v>
      </c>
      <c r="J1258" s="131">
        <v>3666.636</v>
      </c>
      <c r="K1258" s="138">
        <f t="shared" si="124"/>
        <v>1.2528397558992161</v>
      </c>
      <c r="L1258" s="138">
        <f t="shared" si="125"/>
        <v>1.2345575757575757</v>
      </c>
      <c r="M1258" s="140"/>
      <c r="N1258" s="140"/>
      <c r="Q1258" s="136">
        <v>41486</v>
      </c>
      <c r="R1258" s="137">
        <v>8.2729999999999997</v>
      </c>
      <c r="S1258" s="136"/>
      <c r="T1258" s="135"/>
      <c r="U1258" s="135"/>
      <c r="V1258" s="226"/>
      <c r="W1258" s="226"/>
      <c r="X1258" s="226"/>
    </row>
    <row r="1259" spans="1:24" ht="16.5" customHeight="1">
      <c r="A1259" s="136">
        <v>41443</v>
      </c>
      <c r="B1259" s="226">
        <v>18000</v>
      </c>
      <c r="C1259" s="5"/>
      <c r="D1259" s="226"/>
      <c r="E1259" s="226"/>
      <c r="F1259" s="226"/>
      <c r="G1259" s="139">
        <v>41358</v>
      </c>
      <c r="H1259" s="46">
        <v>2961.6399999999994</v>
      </c>
      <c r="I1259" s="46">
        <v>2985</v>
      </c>
      <c r="J1259" s="131">
        <v>3686.2189999999996</v>
      </c>
      <c r="K1259" s="138">
        <f t="shared" si="124"/>
        <v>1.244654650801583</v>
      </c>
      <c r="L1259" s="138">
        <f t="shared" si="125"/>
        <v>1.2349142378559463</v>
      </c>
      <c r="M1259" s="140"/>
      <c r="N1259" s="140"/>
      <c r="Q1259" s="136">
        <v>41485</v>
      </c>
      <c r="R1259" s="137">
        <v>8.2110000000000003</v>
      </c>
      <c r="S1259" s="136"/>
      <c r="T1259" s="135"/>
      <c r="U1259" s="135"/>
      <c r="V1259" s="226"/>
      <c r="W1259" s="226"/>
      <c r="X1259" s="226"/>
    </row>
    <row r="1260" spans="1:24" ht="16.5" customHeight="1">
      <c r="A1260" s="136">
        <v>41442</v>
      </c>
      <c r="B1260" s="226">
        <v>18000</v>
      </c>
      <c r="C1260" s="5"/>
      <c r="D1260" s="226"/>
      <c r="E1260" s="226"/>
      <c r="F1260" s="226"/>
      <c r="G1260" s="139">
        <v>41355</v>
      </c>
      <c r="H1260" s="46">
        <v>2952.1000000000004</v>
      </c>
      <c r="I1260" s="46">
        <v>2963</v>
      </c>
      <c r="J1260" s="131">
        <v>3671.605</v>
      </c>
      <c r="K1260" s="138">
        <f t="shared" si="124"/>
        <v>1.2437264997798176</v>
      </c>
      <c r="L1260" s="138">
        <f t="shared" si="125"/>
        <v>1.2391511981100236</v>
      </c>
      <c r="M1260" s="140"/>
      <c r="N1260" s="140"/>
      <c r="Q1260" s="136">
        <v>41484</v>
      </c>
      <c r="R1260" s="137">
        <v>8.1890000000000001</v>
      </c>
      <c r="S1260" s="136"/>
      <c r="T1260" s="135"/>
      <c r="U1260" s="135"/>
      <c r="V1260" s="226"/>
      <c r="W1260" s="226"/>
      <c r="X1260" s="226"/>
    </row>
    <row r="1261" spans="1:24" ht="16.5" customHeight="1">
      <c r="A1261" s="136">
        <v>41439</v>
      </c>
      <c r="B1261" s="226">
        <v>17700</v>
      </c>
      <c r="C1261" s="5"/>
      <c r="D1261" s="226"/>
      <c r="E1261" s="226"/>
      <c r="F1261" s="226"/>
      <c r="G1261" s="139">
        <v>41354</v>
      </c>
      <c r="H1261" s="46">
        <v>2961.0000000000005</v>
      </c>
      <c r="I1261" s="46">
        <v>2985</v>
      </c>
      <c r="J1261" s="131">
        <v>3686.9</v>
      </c>
      <c r="K1261" s="138">
        <f t="shared" si="124"/>
        <v>1.2451536643026002</v>
      </c>
      <c r="L1261" s="138">
        <f t="shared" si="125"/>
        <v>1.235142378559464</v>
      </c>
      <c r="M1261" s="140"/>
      <c r="N1261" s="140"/>
      <c r="Q1261" s="136">
        <v>41481</v>
      </c>
      <c r="R1261" s="137">
        <v>8.1969999999999992</v>
      </c>
      <c r="S1261" s="136"/>
      <c r="T1261" s="135"/>
      <c r="U1261" s="135"/>
      <c r="V1261" s="226"/>
      <c r="W1261" s="226"/>
      <c r="X1261" s="226"/>
    </row>
    <row r="1262" spans="1:24" ht="16.5" customHeight="1">
      <c r="A1262" s="136">
        <v>41438</v>
      </c>
      <c r="B1262" s="226">
        <v>17700</v>
      </c>
      <c r="C1262" s="5"/>
      <c r="D1262" s="226"/>
      <c r="E1262" s="226"/>
      <c r="F1262" s="226"/>
      <c r="G1262" s="139">
        <v>41352</v>
      </c>
      <c r="H1262" s="46">
        <v>2869.6500000000005</v>
      </c>
      <c r="I1262" s="46">
        <v>2930</v>
      </c>
      <c r="J1262" s="131">
        <v>3615.4229999999998</v>
      </c>
      <c r="K1262" s="138">
        <f t="shared" si="124"/>
        <v>1.2598829125503106</v>
      </c>
      <c r="L1262" s="138">
        <f t="shared" si="125"/>
        <v>1.2339327645051195</v>
      </c>
      <c r="M1262" s="140"/>
      <c r="N1262" s="140"/>
      <c r="Q1262" s="136">
        <v>41480</v>
      </c>
      <c r="R1262" s="137">
        <v>8.1560000000000006</v>
      </c>
      <c r="S1262" s="136"/>
      <c r="T1262" s="135"/>
      <c r="U1262" s="135"/>
      <c r="V1262" s="226"/>
      <c r="W1262" s="226"/>
      <c r="X1262" s="226"/>
    </row>
    <row r="1263" spans="1:24" ht="16.5" customHeight="1">
      <c r="A1263" s="136">
        <v>41432</v>
      </c>
      <c r="B1263" s="226">
        <v>18100</v>
      </c>
      <c r="C1263" s="5"/>
      <c r="D1263" s="226"/>
      <c r="E1263" s="226"/>
      <c r="F1263" s="226"/>
      <c r="G1263" s="139">
        <v>41351</v>
      </c>
      <c r="H1263" s="46">
        <v>2844.4500000000003</v>
      </c>
      <c r="I1263" s="46">
        <v>2910</v>
      </c>
      <c r="J1263" s="131">
        <v>3581.6339999999996</v>
      </c>
      <c r="K1263" s="138">
        <f t="shared" si="124"/>
        <v>1.2591657438169064</v>
      </c>
      <c r="L1263" s="138">
        <f t="shared" si="125"/>
        <v>1.2308020618556699</v>
      </c>
      <c r="M1263" s="140"/>
      <c r="N1263" s="140"/>
      <c r="Q1263" s="136">
        <v>41479</v>
      </c>
      <c r="R1263" s="137">
        <v>8.1240000000000006</v>
      </c>
      <c r="S1263" s="136"/>
      <c r="T1263" s="135"/>
      <c r="U1263" s="135"/>
      <c r="V1263" s="226"/>
      <c r="W1263" s="226"/>
      <c r="X1263" s="226"/>
    </row>
    <row r="1264" spans="1:24" ht="16.5" customHeight="1">
      <c r="A1264" s="136">
        <v>41431</v>
      </c>
      <c r="B1264" s="226">
        <v>18600</v>
      </c>
      <c r="C1264" s="5"/>
      <c r="D1264" s="226"/>
      <c r="E1264" s="226"/>
      <c r="F1264" s="226"/>
      <c r="G1264" s="139">
        <v>41348</v>
      </c>
      <c r="H1264" s="46">
        <v>2970.45</v>
      </c>
      <c r="I1264" s="46">
        <v>2955</v>
      </c>
      <c r="J1264" s="131">
        <v>3720.71</v>
      </c>
      <c r="K1264" s="138">
        <f t="shared" si="124"/>
        <v>1.2525745257452576</v>
      </c>
      <c r="L1264" s="138">
        <f t="shared" si="125"/>
        <v>1.2591235194585448</v>
      </c>
      <c r="M1264" s="140"/>
      <c r="N1264" s="140"/>
      <c r="Q1264" s="136">
        <v>41478</v>
      </c>
      <c r="R1264" s="137">
        <v>8.1210000000000004</v>
      </c>
      <c r="S1264" s="136"/>
      <c r="T1264" s="135"/>
      <c r="U1264" s="135"/>
      <c r="V1264" s="226"/>
      <c r="W1264" s="226"/>
      <c r="X1264" s="226"/>
    </row>
    <row r="1265" spans="1:24" ht="16.5" customHeight="1">
      <c r="A1265" s="136">
        <v>41430</v>
      </c>
      <c r="B1265" s="226">
        <v>18900</v>
      </c>
      <c r="C1265" s="5"/>
      <c r="D1265" s="226"/>
      <c r="E1265" s="226"/>
      <c r="F1265" s="226"/>
      <c r="G1265" s="139">
        <v>41347</v>
      </c>
      <c r="H1265" s="46">
        <v>2887.0400000000004</v>
      </c>
      <c r="I1265" s="46">
        <v>2920</v>
      </c>
      <c r="J1265" s="131">
        <v>3666.1064999999999</v>
      </c>
      <c r="K1265" s="138">
        <f t="shared" si="124"/>
        <v>1.2698495691088447</v>
      </c>
      <c r="L1265" s="138">
        <f t="shared" si="125"/>
        <v>1.2555159246575343</v>
      </c>
      <c r="M1265" s="140"/>
      <c r="N1265" s="140"/>
      <c r="Q1265" s="136">
        <v>41477</v>
      </c>
      <c r="R1265" s="137">
        <v>8.1750000000000007</v>
      </c>
      <c r="S1265" s="136"/>
      <c r="T1265" s="135"/>
      <c r="U1265" s="135"/>
      <c r="V1265" s="226"/>
      <c r="W1265" s="226"/>
      <c r="X1265" s="226"/>
    </row>
    <row r="1266" spans="1:24" ht="16.5" customHeight="1">
      <c r="A1266" s="136">
        <v>41429</v>
      </c>
      <c r="B1266" s="226">
        <v>18600</v>
      </c>
      <c r="C1266" s="5"/>
      <c r="D1266" s="226"/>
      <c r="E1266" s="226"/>
      <c r="F1266" s="226"/>
      <c r="G1266" s="139">
        <v>41346</v>
      </c>
      <c r="H1266" s="46">
        <v>2918.24</v>
      </c>
      <c r="I1266" s="46">
        <v>2896.0000000000005</v>
      </c>
      <c r="J1266" s="131">
        <v>3677.2400000000002</v>
      </c>
      <c r="K1266" s="138">
        <f t="shared" si="124"/>
        <v>1.2600882723833546</v>
      </c>
      <c r="L1266" s="138">
        <f t="shared" si="125"/>
        <v>1.2697651933701657</v>
      </c>
      <c r="M1266" s="140"/>
      <c r="N1266" s="140"/>
      <c r="Q1266" s="136">
        <v>41474</v>
      </c>
      <c r="R1266" s="137">
        <v>8.1769999999999996</v>
      </c>
      <c r="S1266" s="136"/>
      <c r="T1266" s="135"/>
      <c r="U1266" s="135"/>
      <c r="V1266" s="226"/>
      <c r="W1266" s="226"/>
      <c r="X1266" s="226"/>
    </row>
    <row r="1267" spans="1:24" ht="16.5" customHeight="1">
      <c r="A1267" s="136">
        <v>41428</v>
      </c>
      <c r="B1267" s="226">
        <v>18700</v>
      </c>
      <c r="C1267" s="5"/>
      <c r="D1267" s="226"/>
      <c r="E1267" s="226"/>
      <c r="F1267" s="226"/>
      <c r="G1267" s="139">
        <v>41345</v>
      </c>
      <c r="H1267" s="46">
        <v>3042</v>
      </c>
      <c r="I1267" s="46">
        <v>2966</v>
      </c>
      <c r="J1267" s="131">
        <v>3736.9920000000002</v>
      </c>
      <c r="K1267" s="138">
        <f t="shared" si="124"/>
        <v>1.2284654832347142</v>
      </c>
      <c r="L1267" s="138">
        <f t="shared" si="125"/>
        <v>1.2599433580579906</v>
      </c>
      <c r="M1267" s="140"/>
      <c r="N1267" s="140"/>
      <c r="Q1267" s="136">
        <v>41473</v>
      </c>
      <c r="R1267" s="137">
        <v>8.1470000000000002</v>
      </c>
      <c r="S1267" s="136"/>
      <c r="T1267" s="135"/>
      <c r="U1267" s="135"/>
      <c r="V1267" s="226"/>
      <c r="W1267" s="226"/>
      <c r="X1267" s="226"/>
    </row>
    <row r="1268" spans="1:24" ht="16.5" customHeight="1">
      <c r="A1268" s="136">
        <v>41425</v>
      </c>
      <c r="B1268" s="226">
        <v>18900</v>
      </c>
      <c r="C1268" s="5"/>
      <c r="D1268" s="226"/>
      <c r="E1268" s="226"/>
      <c r="F1268" s="226"/>
      <c r="G1268" s="139">
        <v>41344</v>
      </c>
      <c r="H1268" s="46">
        <v>3131.44</v>
      </c>
      <c r="I1268" s="46">
        <v>3060</v>
      </c>
      <c r="J1268" s="131">
        <v>3858.3960000000002</v>
      </c>
      <c r="K1268" s="138">
        <f t="shared" si="124"/>
        <v>1.2321475104105459</v>
      </c>
      <c r="L1268" s="138">
        <f t="shared" si="125"/>
        <v>1.2609137254901961</v>
      </c>
      <c r="M1268" s="140"/>
      <c r="N1268" s="140"/>
      <c r="Q1268" s="136">
        <v>41472</v>
      </c>
      <c r="R1268" s="137">
        <v>8.1029999999999998</v>
      </c>
      <c r="S1268" s="136"/>
      <c r="T1268" s="135"/>
      <c r="U1268" s="135"/>
      <c r="V1268" s="226"/>
      <c r="W1268" s="226"/>
      <c r="X1268" s="226"/>
    </row>
    <row r="1269" spans="1:24" ht="16.5" customHeight="1">
      <c r="A1269" s="136">
        <v>41424</v>
      </c>
      <c r="B1269" s="226">
        <v>18700</v>
      </c>
      <c r="C1269" s="5"/>
      <c r="D1269" s="226"/>
      <c r="E1269" s="226"/>
      <c r="F1269" s="226"/>
      <c r="G1269" s="139">
        <v>41341</v>
      </c>
      <c r="H1269" s="46">
        <v>3101.2799999999997</v>
      </c>
      <c r="I1269" s="46">
        <v>3071</v>
      </c>
      <c r="J1269" s="131">
        <v>3888.15</v>
      </c>
      <c r="K1269" s="138">
        <f t="shared" si="124"/>
        <v>1.2537242686890575</v>
      </c>
      <c r="L1269" s="138">
        <f t="shared" si="125"/>
        <v>1.2660859654835559</v>
      </c>
      <c r="M1269" s="140"/>
      <c r="N1269" s="140"/>
      <c r="Q1269" s="136">
        <v>41471</v>
      </c>
      <c r="R1269" s="137">
        <v>7.6379999999999999</v>
      </c>
      <c r="S1269" s="136"/>
      <c r="T1269" s="135"/>
      <c r="U1269" s="135"/>
      <c r="V1269" s="226"/>
      <c r="W1269" s="226"/>
      <c r="X1269" s="226"/>
    </row>
    <row r="1270" spans="1:24" ht="16.5" customHeight="1">
      <c r="A1270" s="136">
        <v>41423</v>
      </c>
      <c r="B1270" s="226">
        <v>19200</v>
      </c>
      <c r="C1270" s="5"/>
      <c r="D1270" s="226"/>
      <c r="E1270" s="226"/>
      <c r="F1270" s="226"/>
      <c r="G1270" s="139">
        <v>41340</v>
      </c>
      <c r="H1270" s="46">
        <v>3060.75</v>
      </c>
      <c r="I1270" s="46">
        <v>3030</v>
      </c>
      <c r="J1270" s="131">
        <v>3846.3359999999998</v>
      </c>
      <c r="K1270" s="138">
        <f t="shared" si="124"/>
        <v>1.2566645430041656</v>
      </c>
      <c r="L1270" s="138">
        <f t="shared" si="125"/>
        <v>1.2694178217821781</v>
      </c>
      <c r="M1270" s="140"/>
      <c r="N1270" s="140"/>
      <c r="Q1270" s="136">
        <v>41470</v>
      </c>
      <c r="R1270" s="137">
        <v>7.665</v>
      </c>
      <c r="S1270" s="136"/>
      <c r="T1270" s="135"/>
      <c r="U1270" s="135"/>
      <c r="V1270" s="226"/>
      <c r="W1270" s="226"/>
      <c r="X1270" s="226"/>
    </row>
    <row r="1271" spans="1:24" ht="16.5" customHeight="1">
      <c r="A1271" s="136">
        <v>41422</v>
      </c>
      <c r="B1271" s="226">
        <v>19100</v>
      </c>
      <c r="C1271" s="5"/>
      <c r="D1271" s="226"/>
      <c r="E1271" s="226"/>
      <c r="F1271" s="226"/>
      <c r="G1271" s="139">
        <v>41339</v>
      </c>
      <c r="H1271" s="46">
        <v>3064.4600000000005</v>
      </c>
      <c r="I1271" s="46">
        <v>3026.9999999999995</v>
      </c>
      <c r="J1271" s="131">
        <v>3878.4960000000001</v>
      </c>
      <c r="K1271" s="138">
        <f t="shared" si="124"/>
        <v>1.2656376653635548</v>
      </c>
      <c r="L1271" s="138">
        <f t="shared" si="125"/>
        <v>1.2813002973240835</v>
      </c>
      <c r="M1271" s="140"/>
      <c r="N1271" s="140"/>
      <c r="Q1271" s="136">
        <v>41467</v>
      </c>
      <c r="R1271" s="137">
        <v>7.6779999999999999</v>
      </c>
      <c r="S1271" s="136"/>
      <c r="T1271" s="135"/>
      <c r="U1271" s="135"/>
      <c r="V1271" s="226"/>
      <c r="W1271" s="226"/>
      <c r="X1271" s="226"/>
    </row>
    <row r="1272" spans="1:24" ht="16.5" customHeight="1">
      <c r="A1272" s="136">
        <v>41421</v>
      </c>
      <c r="B1272" s="226">
        <v>19100</v>
      </c>
      <c r="C1272" s="5"/>
      <c r="D1272" s="226"/>
      <c r="E1272" s="226"/>
      <c r="F1272" s="226"/>
      <c r="G1272" s="139">
        <v>41338</v>
      </c>
      <c r="H1272" s="46">
        <v>3076.25</v>
      </c>
      <c r="I1272" s="46">
        <v>3016</v>
      </c>
      <c r="J1272" s="131">
        <v>3907.44</v>
      </c>
      <c r="K1272" s="138">
        <f t="shared" si="124"/>
        <v>1.2701958553433563</v>
      </c>
      <c r="L1272" s="138">
        <f t="shared" si="125"/>
        <v>1.2955702917771883</v>
      </c>
      <c r="M1272" s="140"/>
      <c r="N1272" s="140"/>
      <c r="Q1272" s="136">
        <v>41466</v>
      </c>
      <c r="R1272" s="137">
        <v>7.6980000000000004</v>
      </c>
      <c r="S1272" s="136"/>
      <c r="T1272" s="135"/>
      <c r="U1272" s="135"/>
      <c r="V1272" s="226"/>
      <c r="W1272" s="226"/>
      <c r="X1272" s="226"/>
    </row>
    <row r="1273" spans="1:24" ht="16.5" customHeight="1">
      <c r="A1273" s="136">
        <v>41418</v>
      </c>
      <c r="B1273" s="226">
        <v>19400</v>
      </c>
      <c r="C1273" s="5"/>
      <c r="D1273" s="226"/>
      <c r="E1273" s="226"/>
      <c r="F1273" s="226"/>
      <c r="G1273" s="139">
        <v>41337</v>
      </c>
      <c r="H1273" s="46">
        <v>3037.73</v>
      </c>
      <c r="I1273" s="46">
        <v>2981.9999999999995</v>
      </c>
      <c r="J1273" s="131">
        <v>3843.9609999999998</v>
      </c>
      <c r="K1273" s="138">
        <f t="shared" si="124"/>
        <v>1.2654057470545439</v>
      </c>
      <c r="L1273" s="138">
        <f t="shared" si="125"/>
        <v>1.2890546613011402</v>
      </c>
      <c r="M1273" s="140"/>
      <c r="N1273" s="140"/>
      <c r="Q1273" s="136">
        <v>41465</v>
      </c>
      <c r="R1273" s="137">
        <v>7.6539999999999999</v>
      </c>
      <c r="S1273" s="136"/>
      <c r="T1273" s="135"/>
      <c r="U1273" s="135"/>
      <c r="V1273" s="226"/>
      <c r="W1273" s="226"/>
      <c r="X1273" s="226"/>
    </row>
    <row r="1274" spans="1:24" ht="16.5" customHeight="1">
      <c r="A1274" s="136">
        <v>41417</v>
      </c>
      <c r="B1274" s="226">
        <v>19700</v>
      </c>
      <c r="C1274" s="5"/>
      <c r="D1274" s="226"/>
      <c r="E1274" s="226"/>
      <c r="F1274" s="226"/>
      <c r="G1274" s="139">
        <v>41334</v>
      </c>
      <c r="H1274" s="46">
        <v>3039.87</v>
      </c>
      <c r="I1274" s="46">
        <v>3002</v>
      </c>
      <c r="J1274" s="131">
        <v>3853.5720000000001</v>
      </c>
      <c r="K1274" s="138">
        <f t="shared" si="124"/>
        <v>1.267676578274729</v>
      </c>
      <c r="L1274" s="138">
        <f t="shared" si="125"/>
        <v>1.2836682211858761</v>
      </c>
      <c r="M1274" s="140"/>
      <c r="N1274" s="140"/>
      <c r="Q1274" s="136">
        <v>41464</v>
      </c>
      <c r="R1274" s="137">
        <v>7.6539999999999999</v>
      </c>
      <c r="S1274" s="136"/>
      <c r="T1274" s="135"/>
      <c r="U1274" s="135"/>
      <c r="V1274" s="226"/>
      <c r="W1274" s="226"/>
      <c r="X1274" s="226"/>
    </row>
    <row r="1275" spans="1:24" ht="16.5" customHeight="1">
      <c r="A1275" s="136">
        <v>41416</v>
      </c>
      <c r="B1275" s="226">
        <v>19750</v>
      </c>
      <c r="C1275" s="5"/>
      <c r="D1275" s="226"/>
      <c r="E1275" s="226"/>
      <c r="F1275" s="226"/>
      <c r="G1275" s="139">
        <v>41333</v>
      </c>
      <c r="H1275" s="46">
        <v>3164.4</v>
      </c>
      <c r="I1275" s="46">
        <v>3030</v>
      </c>
      <c r="J1275" s="131">
        <v>3970.8970000000004</v>
      </c>
      <c r="K1275" s="138">
        <f t="shared" si="124"/>
        <v>1.2548656933383897</v>
      </c>
      <c r="L1275" s="138">
        <f t="shared" si="125"/>
        <v>1.3105270627062708</v>
      </c>
      <c r="M1275" s="140"/>
      <c r="N1275" s="140"/>
      <c r="Q1275" s="136">
        <v>41463</v>
      </c>
      <c r="R1275" s="137">
        <v>7.67</v>
      </c>
      <c r="S1275" s="136"/>
      <c r="T1275" s="135"/>
      <c r="U1275" s="135"/>
      <c r="V1275" s="226"/>
      <c r="W1275" s="226"/>
      <c r="X1275" s="226"/>
    </row>
    <row r="1276" spans="1:24" ht="16.5" customHeight="1">
      <c r="A1276" s="136">
        <v>41415</v>
      </c>
      <c r="B1276" s="226">
        <v>20400</v>
      </c>
      <c r="C1276" s="5"/>
      <c r="D1276" s="226"/>
      <c r="E1276" s="226"/>
      <c r="F1276" s="226"/>
      <c r="G1276" s="139">
        <v>41332</v>
      </c>
      <c r="H1276" s="46">
        <v>3112.5600000000004</v>
      </c>
      <c r="I1276" s="46">
        <v>3040</v>
      </c>
      <c r="J1276" s="131">
        <v>3937.1089999999999</v>
      </c>
      <c r="K1276" s="138">
        <f t="shared" si="124"/>
        <v>1.2649102346621428</v>
      </c>
      <c r="L1276" s="138">
        <f t="shared" si="125"/>
        <v>1.295101644736842</v>
      </c>
      <c r="M1276" s="140"/>
      <c r="N1276" s="140"/>
      <c r="Q1276" s="136">
        <v>41460</v>
      </c>
      <c r="R1276" s="137">
        <v>7.6379999999999999</v>
      </c>
      <c r="S1276" s="136"/>
      <c r="T1276" s="135"/>
      <c r="U1276" s="135"/>
      <c r="V1276" s="226"/>
      <c r="W1276" s="226"/>
      <c r="X1276" s="226"/>
    </row>
    <row r="1277" spans="1:24" ht="16.5" customHeight="1">
      <c r="A1277" s="136">
        <v>41414</v>
      </c>
      <c r="B1277" s="226">
        <v>20300</v>
      </c>
      <c r="C1277" s="5"/>
      <c r="D1277" s="226"/>
      <c r="E1277" s="226"/>
      <c r="F1277" s="226"/>
      <c r="G1277" s="139">
        <v>41331</v>
      </c>
      <c r="H1277" s="46">
        <v>3158.82</v>
      </c>
      <c r="I1277" s="46">
        <v>2990</v>
      </c>
      <c r="J1277" s="131">
        <v>3876.8775000000001</v>
      </c>
      <c r="K1277" s="138">
        <f t="shared" si="124"/>
        <v>1.2273182707466712</v>
      </c>
      <c r="L1277" s="138">
        <f t="shared" si="125"/>
        <v>1.2966145484949834</v>
      </c>
      <c r="M1277" s="140"/>
      <c r="N1277" s="140"/>
      <c r="Q1277" s="136">
        <v>41459</v>
      </c>
      <c r="R1277" s="137">
        <v>7.6669999999999998</v>
      </c>
      <c r="S1277" s="136"/>
      <c r="T1277" s="135"/>
      <c r="U1277" s="135"/>
      <c r="V1277" s="226"/>
      <c r="W1277" s="226"/>
      <c r="X1277" s="226"/>
    </row>
    <row r="1278" spans="1:24" ht="16.5" customHeight="1">
      <c r="A1278" s="136">
        <v>41411</v>
      </c>
      <c r="B1278" s="226">
        <v>19900</v>
      </c>
      <c r="C1278" s="5"/>
      <c r="D1278" s="226"/>
      <c r="E1278" s="226"/>
      <c r="F1278" s="226"/>
      <c r="G1278" s="139">
        <v>41330</v>
      </c>
      <c r="H1278" s="46">
        <v>3218.77</v>
      </c>
      <c r="I1278" s="46">
        <v>3013</v>
      </c>
      <c r="J1278" s="131">
        <v>3953.8599999999997</v>
      </c>
      <c r="K1278" s="138">
        <f t="shared" si="124"/>
        <v>1.2283760566924631</v>
      </c>
      <c r="L1278" s="138">
        <f t="shared" si="125"/>
        <v>1.3122668436773979</v>
      </c>
      <c r="M1278" s="140"/>
      <c r="N1278" s="140"/>
      <c r="Q1278" s="136">
        <v>41458</v>
      </c>
      <c r="R1278" s="137">
        <v>7.681</v>
      </c>
      <c r="S1278" s="136"/>
      <c r="T1278" s="135"/>
      <c r="U1278" s="135"/>
      <c r="V1278" s="226"/>
      <c r="W1278" s="226"/>
      <c r="X1278" s="226"/>
    </row>
    <row r="1279" spans="1:24" ht="16.5" customHeight="1">
      <c r="A1279" s="136">
        <v>41410</v>
      </c>
      <c r="B1279" s="226">
        <v>19700</v>
      </c>
      <c r="C1279" s="5"/>
      <c r="D1279" s="226"/>
      <c r="E1279" s="226"/>
      <c r="F1279" s="226"/>
      <c r="G1279" s="139">
        <v>41327</v>
      </c>
      <c r="H1279" s="46">
        <v>3178.9700000000003</v>
      </c>
      <c r="I1279" s="46">
        <v>3048</v>
      </c>
      <c r="J1279" s="131">
        <v>4015.6139999999996</v>
      </c>
      <c r="K1279" s="138">
        <f t="shared" si="124"/>
        <v>1.2631808415933461</v>
      </c>
      <c r="L1279" s="138">
        <f t="shared" si="125"/>
        <v>1.3174586614173227</v>
      </c>
      <c r="M1279" s="140"/>
      <c r="N1279" s="140"/>
      <c r="Q1279" s="136">
        <v>41457</v>
      </c>
      <c r="R1279" s="137">
        <v>7.641</v>
      </c>
      <c r="S1279" s="136"/>
      <c r="T1279" s="135"/>
      <c r="U1279" s="135"/>
      <c r="V1279" s="226"/>
      <c r="W1279" s="226"/>
      <c r="X1279" s="226"/>
    </row>
    <row r="1280" spans="1:24" ht="16.5" customHeight="1">
      <c r="A1280" s="136">
        <v>41409</v>
      </c>
      <c r="B1280" s="226">
        <v>20000</v>
      </c>
      <c r="C1280" s="5"/>
      <c r="D1280" s="226"/>
      <c r="E1280" s="226"/>
      <c r="F1280" s="226"/>
      <c r="G1280" s="139">
        <v>41326</v>
      </c>
      <c r="H1280" s="46">
        <v>3183.2499999999995</v>
      </c>
      <c r="I1280" s="46">
        <v>3009</v>
      </c>
      <c r="J1280" s="131">
        <v>4018.6170000000002</v>
      </c>
      <c r="K1280" s="138">
        <f t="shared" si="124"/>
        <v>1.262425822665515</v>
      </c>
      <c r="L1280" s="138">
        <f t="shared" si="125"/>
        <v>1.3355324027916251</v>
      </c>
      <c r="M1280" s="140"/>
      <c r="N1280" s="140"/>
      <c r="Q1280" s="136">
        <v>41456</v>
      </c>
      <c r="R1280" s="137">
        <v>7.657</v>
      </c>
      <c r="S1280" s="136"/>
      <c r="T1280" s="135"/>
      <c r="U1280" s="135"/>
      <c r="V1280" s="226"/>
      <c r="W1280" s="226"/>
      <c r="X1280" s="226"/>
    </row>
    <row r="1281" spans="1:24" ht="16.5" customHeight="1">
      <c r="A1281" s="136">
        <v>41408</v>
      </c>
      <c r="B1281" s="226">
        <v>20200</v>
      </c>
      <c r="C1281" s="5"/>
      <c r="D1281" s="226"/>
      <c r="E1281" s="226"/>
      <c r="F1281" s="226"/>
      <c r="G1281" s="139">
        <v>41325</v>
      </c>
      <c r="H1281" s="46">
        <v>3266.7099999999996</v>
      </c>
      <c r="I1281" s="46">
        <v>3085</v>
      </c>
      <c r="J1281" s="131">
        <v>4133.9610000000002</v>
      </c>
      <c r="K1281" s="138">
        <f t="shared" si="124"/>
        <v>1.2654814783069206</v>
      </c>
      <c r="L1281" s="138">
        <f t="shared" si="125"/>
        <v>1.340019773095624</v>
      </c>
      <c r="M1281" s="140"/>
      <c r="N1281" s="140"/>
      <c r="Q1281" s="136">
        <v>41453</v>
      </c>
      <c r="R1281" s="137">
        <v>7.6630000000000003</v>
      </c>
      <c r="S1281" s="136"/>
      <c r="T1281" s="135"/>
      <c r="U1281" s="135"/>
      <c r="V1281" s="226"/>
      <c r="W1281" s="226"/>
      <c r="X1281" s="226"/>
    </row>
    <row r="1282" spans="1:24" ht="16.5" customHeight="1">
      <c r="A1282" s="136">
        <v>41407</v>
      </c>
      <c r="B1282" s="226">
        <v>20400</v>
      </c>
      <c r="C1282" s="5"/>
      <c r="D1282" s="226"/>
      <c r="E1282" s="226"/>
      <c r="F1282" s="226"/>
      <c r="G1282" s="139">
        <v>41324</v>
      </c>
      <c r="H1282" s="46">
        <v>3366.2200000000003</v>
      </c>
      <c r="I1282" s="46">
        <v>3155</v>
      </c>
      <c r="J1282" s="131">
        <v>4177.009</v>
      </c>
      <c r="K1282" s="138">
        <f t="shared" si="124"/>
        <v>1.2408603715740503</v>
      </c>
      <c r="L1282" s="138">
        <f t="shared" si="125"/>
        <v>1.3239331220285262</v>
      </c>
      <c r="M1282" s="140"/>
      <c r="N1282" s="140"/>
      <c r="Q1282" s="136">
        <v>41452</v>
      </c>
      <c r="R1282" s="137">
        <v>7.6870000000000003</v>
      </c>
      <c r="S1282" s="136"/>
      <c r="T1282" s="135"/>
      <c r="U1282" s="135"/>
      <c r="V1282" s="226"/>
      <c r="W1282" s="226"/>
      <c r="X1282" s="226"/>
    </row>
    <row r="1283" spans="1:24" ht="16.5" customHeight="1">
      <c r="A1283" s="136">
        <v>41404</v>
      </c>
      <c r="B1283" s="226">
        <v>20200</v>
      </c>
      <c r="C1283" s="5"/>
      <c r="D1283" s="226"/>
      <c r="E1283" s="226"/>
      <c r="F1283" s="226"/>
      <c r="G1283" s="139">
        <v>41323</v>
      </c>
      <c r="H1283" s="46">
        <v>3436.52</v>
      </c>
      <c r="I1283" s="46">
        <v>3220</v>
      </c>
      <c r="J1283" s="131">
        <v>4141.9710000000005</v>
      </c>
      <c r="K1283" s="138">
        <f t="shared" si="124"/>
        <v>1.2052806327331138</v>
      </c>
      <c r="L1283" s="138">
        <f t="shared" si="125"/>
        <v>1.2863263975155281</v>
      </c>
      <c r="M1283" s="140"/>
      <c r="N1283" s="140"/>
      <c r="Q1283" s="136">
        <v>41451</v>
      </c>
      <c r="R1283" s="137">
        <v>7.6440000000000001</v>
      </c>
      <c r="S1283" s="136"/>
      <c r="T1283" s="135"/>
      <c r="U1283" s="135"/>
      <c r="V1283" s="226"/>
      <c r="W1283" s="226"/>
      <c r="X1283" s="226"/>
    </row>
    <row r="1284" spans="1:24" ht="16.5" customHeight="1">
      <c r="A1284" s="136">
        <v>41403</v>
      </c>
      <c r="B1284" s="226">
        <v>20200</v>
      </c>
      <c r="C1284" s="5"/>
      <c r="D1284" s="226"/>
      <c r="E1284" s="226"/>
      <c r="F1284" s="226"/>
      <c r="G1284" s="139">
        <v>41313</v>
      </c>
      <c r="H1284" s="46">
        <v>3566.16</v>
      </c>
      <c r="I1284" s="46">
        <v>3287</v>
      </c>
      <c r="J1284" s="131">
        <v>4214.5099999999993</v>
      </c>
      <c r="K1284" s="138">
        <f t="shared" si="124"/>
        <v>1.1818062005069878</v>
      </c>
      <c r="L1284" s="138">
        <f t="shared" si="125"/>
        <v>1.2821752357773044</v>
      </c>
      <c r="M1284" s="140"/>
      <c r="N1284" s="140"/>
      <c r="Q1284" s="136">
        <v>41450</v>
      </c>
      <c r="R1284" s="137">
        <v>7.681</v>
      </c>
      <c r="S1284" s="136"/>
      <c r="T1284" s="135"/>
      <c r="U1284" s="135"/>
      <c r="V1284" s="226"/>
      <c r="W1284" s="226"/>
      <c r="X1284" s="226"/>
    </row>
    <row r="1285" spans="1:24" ht="16.5" customHeight="1">
      <c r="A1285" s="136">
        <v>41402</v>
      </c>
      <c r="B1285" s="226">
        <v>20000</v>
      </c>
      <c r="C1285" s="5"/>
      <c r="D1285" s="226"/>
      <c r="E1285" s="226"/>
      <c r="F1285" s="226"/>
      <c r="G1285" s="139">
        <v>41312</v>
      </c>
      <c r="H1285" s="46">
        <v>3563.1</v>
      </c>
      <c r="I1285" s="46">
        <v>3310</v>
      </c>
      <c r="J1285" s="131">
        <v>4246.5899999999992</v>
      </c>
      <c r="K1285" s="138">
        <f t="shared" si="124"/>
        <v>1.1918245348151888</v>
      </c>
      <c r="L1285" s="138">
        <f t="shared" si="125"/>
        <v>1.2829577039274922</v>
      </c>
      <c r="Q1285" s="136">
        <v>41449</v>
      </c>
      <c r="R1285" s="137">
        <v>7.3639999999999999</v>
      </c>
      <c r="S1285" s="136"/>
      <c r="T1285" s="135"/>
      <c r="U1285" s="135"/>
      <c r="V1285" s="226"/>
      <c r="W1285" s="226"/>
      <c r="X1285" s="226"/>
    </row>
    <row r="1286" spans="1:24" ht="16.5" customHeight="1">
      <c r="A1286" s="136">
        <v>41401</v>
      </c>
      <c r="B1286" s="226">
        <v>19700</v>
      </c>
      <c r="C1286" s="5"/>
      <c r="D1286" s="226"/>
      <c r="E1286" s="226"/>
      <c r="F1286" s="226"/>
      <c r="G1286" s="139">
        <v>41311</v>
      </c>
      <c r="H1286" s="46">
        <v>3573.7999999999997</v>
      </c>
      <c r="I1286" s="46">
        <v>3330</v>
      </c>
      <c r="J1286" s="131">
        <v>4278.1275000000005</v>
      </c>
      <c r="K1286" s="138">
        <f t="shared" si="124"/>
        <v>1.1970808383233535</v>
      </c>
      <c r="L1286" s="138">
        <f t="shared" si="125"/>
        <v>1.2847229729729732</v>
      </c>
      <c r="Q1286" s="136">
        <v>41446</v>
      </c>
      <c r="R1286" s="137">
        <v>7.375</v>
      </c>
      <c r="S1286" s="136"/>
      <c r="T1286" s="135"/>
      <c r="U1286" s="135"/>
      <c r="V1286" s="226"/>
      <c r="W1286" s="226"/>
      <c r="X1286" s="226"/>
    </row>
    <row r="1287" spans="1:24" ht="16.5" customHeight="1">
      <c r="A1287" s="136">
        <v>41400</v>
      </c>
      <c r="B1287" s="226">
        <v>20000</v>
      </c>
      <c r="C1287" s="5"/>
      <c r="D1287" s="226"/>
      <c r="E1287" s="226"/>
      <c r="F1287" s="226"/>
      <c r="G1287" s="139">
        <v>41310</v>
      </c>
      <c r="H1287" s="46">
        <v>3547.05</v>
      </c>
      <c r="I1287" s="46">
        <v>3350</v>
      </c>
      <c r="J1287" s="131">
        <v>4303.0050000000001</v>
      </c>
      <c r="K1287" s="138">
        <f t="shared" si="124"/>
        <v>1.2131221719457013</v>
      </c>
      <c r="L1287" s="138">
        <f t="shared" si="125"/>
        <v>1.284479104477612</v>
      </c>
      <c r="Q1287" s="136">
        <v>41445</v>
      </c>
      <c r="R1287" s="137">
        <v>7.3940000000000001</v>
      </c>
      <c r="S1287" s="136"/>
      <c r="T1287" s="135"/>
      <c r="U1287" s="135"/>
      <c r="V1287" s="226"/>
      <c r="W1287" s="226"/>
      <c r="X1287" s="226"/>
    </row>
    <row r="1288" spans="1:24" ht="16.5" customHeight="1">
      <c r="A1288" s="136">
        <v>41397</v>
      </c>
      <c r="B1288" s="226">
        <v>19200</v>
      </c>
      <c r="C1288" s="5"/>
      <c r="D1288" s="226"/>
      <c r="E1288" s="226"/>
      <c r="F1288" s="226"/>
      <c r="G1288" s="139">
        <v>41309</v>
      </c>
      <c r="H1288" s="46">
        <v>3599.6400000000003</v>
      </c>
      <c r="I1288" s="46">
        <v>3350</v>
      </c>
      <c r="J1288" s="131">
        <v>4295.5119999999997</v>
      </c>
      <c r="K1288" s="138">
        <f t="shared" si="124"/>
        <v>1.1933171094887265</v>
      </c>
      <c r="L1288" s="138">
        <f t="shared" si="125"/>
        <v>1.2822423880597014</v>
      </c>
      <c r="Q1288" s="136">
        <v>41444</v>
      </c>
      <c r="R1288" s="137">
        <v>7.2560000000000002</v>
      </c>
      <c r="S1288" s="136"/>
      <c r="T1288" s="135"/>
      <c r="U1288" s="135"/>
      <c r="V1288" s="226"/>
      <c r="W1288" s="226"/>
      <c r="X1288" s="226"/>
    </row>
    <row r="1289" spans="1:24" ht="16.5" customHeight="1">
      <c r="A1289" s="136">
        <v>41396</v>
      </c>
      <c r="B1289" s="226">
        <v>18800</v>
      </c>
      <c r="C1289" s="5"/>
      <c r="D1289" s="226"/>
      <c r="E1289" s="226"/>
      <c r="F1289" s="226"/>
      <c r="G1289" s="139">
        <v>41306</v>
      </c>
      <c r="H1289" s="46">
        <v>3493.8</v>
      </c>
      <c r="I1289" s="46">
        <v>3340</v>
      </c>
      <c r="J1289" s="131">
        <v>4247.6324999999997</v>
      </c>
      <c r="K1289" s="138">
        <f t="shared" si="124"/>
        <v>1.21576292289198</v>
      </c>
      <c r="L1289" s="138">
        <f t="shared" si="125"/>
        <v>1.2717462574850298</v>
      </c>
      <c r="Q1289" s="136">
        <v>41443</v>
      </c>
      <c r="R1289" s="137">
        <v>6.8639999999999999</v>
      </c>
      <c r="S1289" s="136"/>
      <c r="T1289" s="135"/>
      <c r="U1289" s="135"/>
      <c r="V1289" s="226"/>
      <c r="W1289" s="226"/>
      <c r="X1289" s="226"/>
    </row>
    <row r="1290" spans="1:24" ht="16.5" customHeight="1">
      <c r="A1290" s="136">
        <v>41390</v>
      </c>
      <c r="B1290" s="226">
        <v>19300</v>
      </c>
      <c r="C1290" s="5"/>
      <c r="D1290" s="226"/>
      <c r="E1290" s="226"/>
      <c r="F1290" s="226"/>
      <c r="G1290" s="139">
        <v>41305</v>
      </c>
      <c r="H1290" s="46">
        <v>3440.0400000000004</v>
      </c>
      <c r="I1290" s="46">
        <v>3262</v>
      </c>
      <c r="J1290" s="131">
        <v>4226.6279999999997</v>
      </c>
      <c r="K1290" s="138">
        <f t="shared" si="124"/>
        <v>1.2286566435274007</v>
      </c>
      <c r="L1290" s="138">
        <f t="shared" si="125"/>
        <v>1.2957167381974248</v>
      </c>
      <c r="Q1290" s="136">
        <v>41442</v>
      </c>
      <c r="R1290" s="137">
        <v>6.6779999999999999</v>
      </c>
      <c r="S1290" s="136"/>
      <c r="T1290" s="135"/>
      <c r="U1290" s="135"/>
      <c r="V1290" s="226"/>
      <c r="W1290" s="226"/>
      <c r="X1290" s="226"/>
    </row>
    <row r="1291" spans="1:24" ht="16.5" customHeight="1">
      <c r="A1291" s="136">
        <v>41389</v>
      </c>
      <c r="B1291" s="226">
        <v>18900</v>
      </c>
      <c r="C1291" s="5"/>
      <c r="D1291" s="226"/>
      <c r="E1291" s="226"/>
      <c r="F1291" s="226"/>
      <c r="G1291" s="139">
        <v>41304</v>
      </c>
      <c r="H1291" s="46">
        <v>3474.8999999999996</v>
      </c>
      <c r="I1291" s="46">
        <v>3281</v>
      </c>
      <c r="J1291" s="131">
        <v>4204.5079999999998</v>
      </c>
      <c r="K1291" s="138">
        <f t="shared" si="124"/>
        <v>1.2099651788540677</v>
      </c>
      <c r="L1291" s="138">
        <f t="shared" si="125"/>
        <v>1.2814715025906736</v>
      </c>
      <c r="Q1291" s="136">
        <v>41439</v>
      </c>
      <c r="R1291" s="137">
        <v>6.5780000000000003</v>
      </c>
      <c r="S1291" s="136"/>
      <c r="T1291" s="135"/>
      <c r="U1291" s="135"/>
      <c r="V1291" s="226"/>
      <c r="W1291" s="226"/>
      <c r="X1291" s="226"/>
    </row>
    <row r="1292" spans="1:24" ht="16.5" customHeight="1">
      <c r="A1292" s="136">
        <v>41388</v>
      </c>
      <c r="B1292" s="226">
        <v>18600</v>
      </c>
      <c r="C1292" s="5"/>
      <c r="D1292" s="226"/>
      <c r="E1292" s="226"/>
      <c r="F1292" s="226"/>
      <c r="G1292" s="139">
        <v>41303</v>
      </c>
      <c r="H1292" s="46">
        <v>3438.6</v>
      </c>
      <c r="I1292" s="46">
        <v>3270</v>
      </c>
      <c r="J1292" s="131">
        <v>4165.7775000000001</v>
      </c>
      <c r="K1292" s="138">
        <f t="shared" si="124"/>
        <v>1.2114748734950271</v>
      </c>
      <c r="L1292" s="138">
        <f t="shared" si="125"/>
        <v>1.2739380733944954</v>
      </c>
      <c r="Q1292" s="136">
        <v>41438</v>
      </c>
      <c r="R1292" s="137">
        <v>6.5350000000000001</v>
      </c>
      <c r="S1292" s="136"/>
      <c r="T1292" s="135"/>
      <c r="U1292" s="135"/>
      <c r="V1292" s="226"/>
      <c r="W1292" s="226"/>
      <c r="X1292" s="226"/>
    </row>
    <row r="1293" spans="1:24" ht="16.5" customHeight="1">
      <c r="A1293" s="136">
        <v>41387</v>
      </c>
      <c r="B1293" s="226">
        <v>18700</v>
      </c>
      <c r="C1293" s="5"/>
      <c r="D1293" s="226"/>
      <c r="E1293" s="226"/>
      <c r="F1293" s="226"/>
      <c r="G1293" s="139">
        <v>41302</v>
      </c>
      <c r="H1293" s="46">
        <v>3413.3</v>
      </c>
      <c r="I1293" s="46">
        <v>3250</v>
      </c>
      <c r="J1293" s="131">
        <v>4110.5569999999998</v>
      </c>
      <c r="K1293" s="138">
        <f t="shared" si="124"/>
        <v>1.2042765066065098</v>
      </c>
      <c r="L1293" s="138">
        <f t="shared" si="125"/>
        <v>1.2647867692307693</v>
      </c>
      <c r="Q1293" s="136">
        <v>41432</v>
      </c>
      <c r="R1293" s="137">
        <v>6.5739999999999998</v>
      </c>
      <c r="S1293" s="136"/>
      <c r="T1293" s="135"/>
      <c r="U1293" s="135"/>
      <c r="V1293" s="226"/>
      <c r="W1293" s="226"/>
      <c r="X1293" s="226"/>
    </row>
    <row r="1294" spans="1:24" ht="16.5" customHeight="1">
      <c r="A1294" s="136">
        <v>41386</v>
      </c>
      <c r="B1294" s="226">
        <v>18900</v>
      </c>
      <c r="C1294" s="5"/>
      <c r="D1294" s="226"/>
      <c r="E1294" s="226"/>
      <c r="F1294" s="226"/>
      <c r="G1294" s="139">
        <v>41299</v>
      </c>
      <c r="H1294" s="46">
        <v>3427.6</v>
      </c>
      <c r="I1294" s="46">
        <v>3267</v>
      </c>
      <c r="J1294" s="131">
        <v>4105.7389999999996</v>
      </c>
      <c r="K1294" s="138">
        <f t="shared" si="124"/>
        <v>1.1978465982028241</v>
      </c>
      <c r="L1294" s="138">
        <f t="shared" si="125"/>
        <v>1.2567306397306397</v>
      </c>
      <c r="Q1294" s="136">
        <v>41431</v>
      </c>
      <c r="R1294" s="137">
        <v>6.5490000000000004</v>
      </c>
      <c r="S1294" s="136"/>
      <c r="T1294" s="135"/>
      <c r="U1294" s="135"/>
      <c r="V1294" s="226"/>
      <c r="W1294" s="226"/>
      <c r="X1294" s="226"/>
    </row>
    <row r="1295" spans="1:24" ht="16.5" customHeight="1">
      <c r="A1295" s="136">
        <v>41383</v>
      </c>
      <c r="B1295" s="226">
        <v>18800</v>
      </c>
      <c r="C1295" s="5"/>
      <c r="D1295" s="226"/>
      <c r="E1295" s="226"/>
      <c r="F1295" s="226"/>
      <c r="G1295" s="139">
        <v>41298</v>
      </c>
      <c r="H1295" s="46">
        <v>3411.03</v>
      </c>
      <c r="I1295" s="46">
        <v>3260</v>
      </c>
      <c r="J1295" s="131">
        <v>4120.348</v>
      </c>
      <c r="K1295" s="138">
        <f t="shared" si="124"/>
        <v>1.2079483323219085</v>
      </c>
      <c r="L1295" s="138">
        <f t="shared" si="125"/>
        <v>1.2639104294478527</v>
      </c>
      <c r="Q1295" s="136">
        <v>41430</v>
      </c>
      <c r="R1295" s="137">
        <v>6.5140000000000002</v>
      </c>
      <c r="S1295" s="136"/>
      <c r="T1295" s="135"/>
      <c r="U1295" s="135"/>
      <c r="V1295" s="226"/>
      <c r="W1295" s="226"/>
      <c r="X1295" s="226"/>
    </row>
    <row r="1296" spans="1:24" ht="16.5" customHeight="1">
      <c r="A1296" s="136">
        <v>41382</v>
      </c>
      <c r="B1296" s="226">
        <v>18500</v>
      </c>
      <c r="C1296" s="5"/>
      <c r="D1296" s="226"/>
      <c r="E1296" s="226"/>
      <c r="F1296" s="226"/>
      <c r="G1296" s="139">
        <v>41297</v>
      </c>
      <c r="H1296" s="46">
        <v>3483.79</v>
      </c>
      <c r="I1296" s="46">
        <v>3270</v>
      </c>
      <c r="J1296" s="131">
        <v>4189.2510000000002</v>
      </c>
      <c r="K1296" s="138">
        <f t="shared" si="124"/>
        <v>1.2024981413919897</v>
      </c>
      <c r="L1296" s="138">
        <f t="shared" si="125"/>
        <v>1.281116513761468</v>
      </c>
      <c r="Q1296" s="136">
        <v>41429</v>
      </c>
      <c r="R1296" s="137">
        <v>6.524</v>
      </c>
      <c r="S1296" s="136"/>
      <c r="T1296" s="135"/>
      <c r="U1296" s="135"/>
      <c r="V1296" s="226"/>
      <c r="W1296" s="226"/>
      <c r="X1296" s="226"/>
    </row>
    <row r="1297" spans="1:24" ht="16.5" customHeight="1">
      <c r="A1297" s="136">
        <v>41381</v>
      </c>
      <c r="B1297" s="226">
        <v>19500</v>
      </c>
      <c r="C1297" s="5"/>
      <c r="D1297" s="226"/>
      <c r="E1297" s="226"/>
      <c r="F1297" s="226"/>
      <c r="G1297" s="139">
        <v>41296</v>
      </c>
      <c r="H1297" s="46">
        <v>3517.69</v>
      </c>
      <c r="I1297" s="46">
        <v>3280</v>
      </c>
      <c r="J1297" s="131">
        <v>4195.8770000000004</v>
      </c>
      <c r="K1297" s="138">
        <f t="shared" si="124"/>
        <v>1.1927932819549194</v>
      </c>
      <c r="L1297" s="138">
        <f t="shared" si="125"/>
        <v>1.2792307926829269</v>
      </c>
      <c r="Q1297" s="136">
        <v>41428</v>
      </c>
      <c r="R1297" s="137">
        <v>6.4660000000000002</v>
      </c>
      <c r="S1297" s="136"/>
      <c r="T1297" s="135"/>
      <c r="U1297" s="135"/>
      <c r="V1297" s="226"/>
      <c r="W1297" s="226"/>
      <c r="X1297" s="226"/>
    </row>
    <row r="1298" spans="1:24" ht="16.5" customHeight="1">
      <c r="A1298" s="136">
        <v>41380</v>
      </c>
      <c r="B1298" s="226">
        <v>19800</v>
      </c>
      <c r="C1298" s="5"/>
      <c r="D1298" s="226"/>
      <c r="E1298" s="226"/>
      <c r="F1298" s="226"/>
      <c r="G1298" s="139">
        <v>41295</v>
      </c>
      <c r="H1298" s="46">
        <v>3489.92</v>
      </c>
      <c r="I1298" s="46">
        <v>3273</v>
      </c>
      <c r="J1298" s="131">
        <v>4137.8589999999995</v>
      </c>
      <c r="K1298" s="138">
        <f t="shared" si="124"/>
        <v>1.1856601297450942</v>
      </c>
      <c r="L1298" s="138">
        <f t="shared" si="125"/>
        <v>1.2642404521845401</v>
      </c>
      <c r="Q1298" s="136">
        <v>41425</v>
      </c>
      <c r="R1298" s="137">
        <v>6.4290000000000003</v>
      </c>
      <c r="S1298" s="136"/>
      <c r="T1298" s="135"/>
      <c r="U1298" s="135"/>
      <c r="V1298" s="226"/>
      <c r="W1298" s="226"/>
      <c r="X1298" s="226"/>
    </row>
    <row r="1299" spans="1:24" ht="16.5" customHeight="1">
      <c r="A1299" s="136">
        <v>41379</v>
      </c>
      <c r="B1299" s="226">
        <v>21200</v>
      </c>
      <c r="C1299" s="5"/>
      <c r="D1299" s="226"/>
      <c r="E1299" s="226"/>
      <c r="F1299" s="226"/>
      <c r="G1299" s="139">
        <v>41292</v>
      </c>
      <c r="H1299" s="46">
        <v>3510.9300000000003</v>
      </c>
      <c r="I1299" s="46">
        <v>3345</v>
      </c>
      <c r="J1299" s="131">
        <v>4171.7719999999999</v>
      </c>
      <c r="K1299" s="138">
        <f t="shared" si="124"/>
        <v>1.1882242027041268</v>
      </c>
      <c r="L1299" s="138">
        <f t="shared" si="125"/>
        <v>1.2471665171898356</v>
      </c>
      <c r="Q1299" s="136">
        <v>41424</v>
      </c>
      <c r="R1299" s="137">
        <v>6.4279999999999999</v>
      </c>
      <c r="S1299" s="136"/>
      <c r="T1299" s="135"/>
      <c r="U1299" s="135"/>
      <c r="V1299" s="226"/>
      <c r="W1299" s="226"/>
      <c r="X1299" s="226"/>
    </row>
    <row r="1300" spans="1:24" ht="16.5" customHeight="1">
      <c r="A1300" s="136">
        <v>41376</v>
      </c>
      <c r="B1300" s="226">
        <v>21200</v>
      </c>
      <c r="C1300" s="5"/>
      <c r="D1300" s="226"/>
      <c r="E1300" s="226"/>
      <c r="F1300" s="226"/>
      <c r="G1300" s="139">
        <v>41291</v>
      </c>
      <c r="H1300" s="46">
        <v>3389.9399999999996</v>
      </c>
      <c r="I1300" s="46">
        <v>3288.9999999999995</v>
      </c>
      <c r="J1300" s="131">
        <v>4116.6264999999994</v>
      </c>
      <c r="K1300" s="138">
        <f t="shared" si="124"/>
        <v>1.2143655934913302</v>
      </c>
      <c r="L1300" s="138">
        <f t="shared" si="125"/>
        <v>1.2516346913955609</v>
      </c>
      <c r="Q1300" s="136">
        <v>41423</v>
      </c>
      <c r="R1300" s="137">
        <v>6.4329999999999998</v>
      </c>
      <c r="S1300" s="136"/>
      <c r="T1300" s="135"/>
      <c r="U1300" s="135"/>
      <c r="V1300" s="226"/>
      <c r="W1300" s="226"/>
      <c r="X1300" s="226"/>
    </row>
    <row r="1301" spans="1:24" ht="16.5" customHeight="1">
      <c r="A1301" s="136">
        <v>41375</v>
      </c>
      <c r="B1301" s="226">
        <v>21500</v>
      </c>
      <c r="C1301" s="5"/>
      <c r="D1301" s="226"/>
      <c r="E1301" s="226"/>
      <c r="F1301" s="226"/>
      <c r="G1301" s="139">
        <v>41290</v>
      </c>
      <c r="H1301" s="46">
        <v>3436.33</v>
      </c>
      <c r="I1301" s="46">
        <v>3280</v>
      </c>
      <c r="J1301" s="131">
        <v>4097.0465000000004</v>
      </c>
      <c r="K1301" s="138">
        <f t="shared" si="124"/>
        <v>1.1922738794004069</v>
      </c>
      <c r="L1301" s="138">
        <f t="shared" si="125"/>
        <v>1.249099542682927</v>
      </c>
      <c r="Q1301" s="136">
        <v>41422</v>
      </c>
      <c r="R1301" s="137">
        <v>6.1769999999999996</v>
      </c>
      <c r="S1301" s="136"/>
      <c r="T1301" s="135"/>
      <c r="U1301" s="135"/>
      <c r="V1301" s="226"/>
      <c r="W1301" s="226"/>
      <c r="X1301" s="226"/>
    </row>
    <row r="1302" spans="1:24" ht="16.5" customHeight="1">
      <c r="A1302" s="136">
        <v>41374</v>
      </c>
      <c r="B1302" s="226">
        <v>21500</v>
      </c>
      <c r="C1302" s="5"/>
      <c r="D1302" s="226"/>
      <c r="E1302" s="226"/>
      <c r="F1302" s="226"/>
      <c r="G1302" s="139">
        <v>41289</v>
      </c>
      <c r="H1302" s="46">
        <v>3526.73</v>
      </c>
      <c r="I1302" s="46">
        <v>3310</v>
      </c>
      <c r="J1302" s="131">
        <v>4099.732</v>
      </c>
      <c r="K1302" s="138">
        <f t="shared" si="124"/>
        <v>1.1624740198427439</v>
      </c>
      <c r="L1302" s="138">
        <f t="shared" si="125"/>
        <v>1.2385897280966767</v>
      </c>
      <c r="Q1302" s="136">
        <v>41421</v>
      </c>
      <c r="R1302" s="137">
        <v>8.9090000000000007</v>
      </c>
      <c r="S1302" s="136"/>
      <c r="T1302" s="135"/>
      <c r="U1302" s="135"/>
      <c r="V1302" s="226"/>
      <c r="W1302" s="226"/>
      <c r="X1302" s="226"/>
    </row>
    <row r="1303" spans="1:24" ht="16.5" customHeight="1">
      <c r="A1303" s="136">
        <v>41373</v>
      </c>
      <c r="B1303" s="226">
        <v>21300</v>
      </c>
      <c r="C1303" s="5"/>
      <c r="D1303" s="226"/>
      <c r="E1303" s="226"/>
      <c r="F1303" s="226"/>
      <c r="G1303" s="139">
        <v>41285</v>
      </c>
      <c r="H1303" s="46">
        <v>3496.64</v>
      </c>
      <c r="I1303" s="46">
        <v>3343</v>
      </c>
      <c r="J1303" s="131">
        <v>4136.7389999999996</v>
      </c>
      <c r="K1303" s="138">
        <f t="shared" si="124"/>
        <v>1.1830611672920288</v>
      </c>
      <c r="L1303" s="138">
        <f t="shared" si="125"/>
        <v>1.2374331438827399</v>
      </c>
      <c r="Q1303" s="136">
        <v>41418</v>
      </c>
      <c r="R1303" s="137">
        <v>8.92</v>
      </c>
      <c r="S1303" s="136"/>
      <c r="T1303" s="135"/>
      <c r="U1303" s="135"/>
      <c r="V1303" s="226"/>
      <c r="W1303" s="226"/>
      <c r="X1303" s="226"/>
    </row>
    <row r="1304" spans="1:24" ht="16.5" customHeight="1">
      <c r="A1304" s="136">
        <v>41372</v>
      </c>
      <c r="B1304" s="226">
        <v>21000</v>
      </c>
      <c r="C1304" s="5"/>
      <c r="D1304" s="226"/>
      <c r="E1304" s="226"/>
      <c r="F1304" s="226"/>
      <c r="G1304" s="139">
        <v>41284</v>
      </c>
      <c r="H1304" s="46">
        <v>3540.2899999999995</v>
      </c>
      <c r="I1304" s="46">
        <v>3370</v>
      </c>
      <c r="J1304" s="131">
        <v>4208.5230000000001</v>
      </c>
      <c r="K1304" s="138">
        <f t="shared" si="124"/>
        <v>1.1887509215346768</v>
      </c>
      <c r="L1304" s="138">
        <f t="shared" si="125"/>
        <v>1.2488198813056379</v>
      </c>
      <c r="Q1304" s="136">
        <v>41417</v>
      </c>
      <c r="R1304" s="137">
        <v>8.7840000000000007</v>
      </c>
      <c r="S1304" s="136"/>
      <c r="T1304" s="135"/>
      <c r="U1304" s="135"/>
      <c r="V1304" s="226"/>
      <c r="W1304" s="226"/>
      <c r="X1304" s="226"/>
    </row>
    <row r="1305" spans="1:24" ht="16.5" customHeight="1">
      <c r="A1305" s="136">
        <v>41367</v>
      </c>
      <c r="B1305" s="226">
        <v>21100</v>
      </c>
      <c r="C1305" s="5"/>
      <c r="D1305" s="226"/>
      <c r="E1305" s="226"/>
      <c r="F1305" s="226"/>
      <c r="G1305" s="139">
        <v>41283</v>
      </c>
      <c r="H1305" s="46">
        <v>3511.2000000000003</v>
      </c>
      <c r="I1305" s="46">
        <v>3340</v>
      </c>
      <c r="J1305" s="131">
        <v>4176.0139999999992</v>
      </c>
      <c r="K1305" s="138">
        <f t="shared" si="124"/>
        <v>1.189340966051492</v>
      </c>
      <c r="L1305" s="138">
        <f t="shared" si="125"/>
        <v>1.2503035928143711</v>
      </c>
      <c r="Q1305" s="136">
        <v>41416</v>
      </c>
      <c r="R1305" s="137">
        <v>8.8070000000000004</v>
      </c>
      <c r="S1305" s="136"/>
      <c r="T1305" s="135"/>
      <c r="U1305" s="135"/>
      <c r="V1305" s="226"/>
      <c r="W1305" s="226"/>
      <c r="X1305" s="226"/>
    </row>
    <row r="1306" spans="1:24" ht="16.5" customHeight="1">
      <c r="A1306" s="136">
        <v>41366</v>
      </c>
      <c r="B1306" s="226">
        <v>21300</v>
      </c>
      <c r="C1306" s="5"/>
      <c r="D1306" s="226"/>
      <c r="E1306" s="226"/>
      <c r="F1306" s="226"/>
      <c r="G1306" s="139">
        <v>41282</v>
      </c>
      <c r="H1306" s="46">
        <v>3514.4</v>
      </c>
      <c r="I1306" s="46">
        <v>3310</v>
      </c>
      <c r="J1306" s="131">
        <v>4204.5079999999998</v>
      </c>
      <c r="K1306" s="138">
        <f t="shared" si="124"/>
        <v>1.1963658092419758</v>
      </c>
      <c r="L1306" s="138">
        <f t="shared" si="125"/>
        <v>1.2702441087613292</v>
      </c>
      <c r="Q1306" s="136">
        <v>41415</v>
      </c>
      <c r="R1306" s="137">
        <v>8.734</v>
      </c>
      <c r="S1306" s="136"/>
      <c r="T1306" s="135"/>
      <c r="U1306" s="135"/>
      <c r="V1306" s="226"/>
      <c r="W1306" s="226"/>
      <c r="X1306" s="226"/>
    </row>
    <row r="1307" spans="1:24" ht="16.5" customHeight="1">
      <c r="A1307" s="136">
        <v>41365</v>
      </c>
      <c r="B1307" s="226">
        <v>21600</v>
      </c>
      <c r="C1307" s="5"/>
      <c r="D1307" s="226"/>
      <c r="E1307" s="226"/>
      <c r="F1307" s="226"/>
      <c r="G1307" s="139">
        <v>41281</v>
      </c>
      <c r="H1307" s="46">
        <v>3462.18</v>
      </c>
      <c r="I1307" s="46">
        <v>3290</v>
      </c>
      <c r="J1307" s="131">
        <v>4182.4299999999994</v>
      </c>
      <c r="K1307" s="138">
        <f t="shared" si="124"/>
        <v>1.2080336666493363</v>
      </c>
      <c r="L1307" s="138">
        <f t="shared" si="125"/>
        <v>1.271255319148936</v>
      </c>
      <c r="Q1307" s="136">
        <v>41414</v>
      </c>
      <c r="R1307" s="137">
        <v>8.7289999999999992</v>
      </c>
      <c r="S1307" s="136"/>
      <c r="T1307" s="135"/>
      <c r="U1307" s="135"/>
      <c r="V1307" s="226"/>
      <c r="W1307" s="226"/>
      <c r="X1307" s="226"/>
    </row>
    <row r="1308" spans="1:24" ht="16.5" customHeight="1">
      <c r="A1308" s="136">
        <v>41362</v>
      </c>
      <c r="B1308" s="226">
        <v>21700</v>
      </c>
      <c r="C1308" s="5"/>
      <c r="D1308" s="226"/>
      <c r="E1308" s="226"/>
      <c r="F1308" s="226"/>
      <c r="G1308" s="139">
        <v>41278</v>
      </c>
      <c r="H1308" s="46">
        <v>3478.14</v>
      </c>
      <c r="I1308" s="46">
        <v>3345</v>
      </c>
      <c r="J1308" s="131">
        <v>4229.1750000000002</v>
      </c>
      <c r="K1308" s="138">
        <f t="shared" si="124"/>
        <v>1.215930066069796</v>
      </c>
      <c r="L1308" s="138">
        <f t="shared" si="125"/>
        <v>1.2643273542600897</v>
      </c>
      <c r="Q1308" s="136">
        <v>41411</v>
      </c>
      <c r="R1308" s="137">
        <v>8.6850000000000005</v>
      </c>
      <c r="S1308" s="136"/>
      <c r="T1308" s="135"/>
      <c r="U1308" s="135"/>
      <c r="V1308" s="226"/>
      <c r="W1308" s="226"/>
      <c r="X1308" s="226"/>
    </row>
    <row r="1309" spans="1:24" ht="16.5" customHeight="1">
      <c r="A1309" s="136">
        <v>41361</v>
      </c>
      <c r="B1309" s="226">
        <v>22200</v>
      </c>
      <c r="C1309" s="5"/>
      <c r="D1309" s="226"/>
      <c r="E1309" s="226"/>
      <c r="F1309" s="226"/>
      <c r="G1309" s="139">
        <v>41271</v>
      </c>
      <c r="H1309" s="46">
        <v>3509</v>
      </c>
      <c r="I1309" s="46">
        <v>3262</v>
      </c>
      <c r="J1309" s="131">
        <v>4199.2719999999999</v>
      </c>
      <c r="K1309" s="138">
        <f t="shared" si="124"/>
        <v>1.1967147335423198</v>
      </c>
      <c r="L1309" s="138">
        <f t="shared" si="125"/>
        <v>1.2873304721030043</v>
      </c>
      <c r="Q1309" s="136">
        <v>41410</v>
      </c>
      <c r="R1309" s="137">
        <v>8.4090000000000007</v>
      </c>
      <c r="S1309" s="136"/>
      <c r="T1309" s="135"/>
      <c r="U1309" s="135"/>
      <c r="V1309" s="226"/>
      <c r="W1309" s="226"/>
      <c r="X1309" s="226"/>
    </row>
    <row r="1310" spans="1:24" ht="16.5" customHeight="1">
      <c r="A1310" s="136">
        <v>41360</v>
      </c>
      <c r="B1310" s="226">
        <v>22500</v>
      </c>
      <c r="C1310" s="5"/>
      <c r="D1310" s="226"/>
      <c r="E1310" s="226"/>
      <c r="F1310" s="226"/>
      <c r="G1310" s="139">
        <v>41270</v>
      </c>
      <c r="H1310" s="46">
        <v>3488.1199999999994</v>
      </c>
      <c r="I1310" s="46">
        <v>3230</v>
      </c>
      <c r="J1310" s="131">
        <v>4158.1819999999998</v>
      </c>
      <c r="K1310" s="138">
        <f t="shared" si="124"/>
        <v>1.1920983223054253</v>
      </c>
      <c r="L1310" s="138">
        <f t="shared" si="125"/>
        <v>1.2873628482972135</v>
      </c>
      <c r="Q1310" s="136">
        <v>41409</v>
      </c>
      <c r="R1310" s="137">
        <v>8.1630000000000003</v>
      </c>
      <c r="S1310" s="136"/>
      <c r="T1310" s="135"/>
      <c r="U1310" s="135"/>
      <c r="V1310" s="226"/>
      <c r="W1310" s="226"/>
      <c r="X1310" s="226"/>
    </row>
    <row r="1311" spans="1:24" ht="16.5" customHeight="1">
      <c r="A1311" s="136">
        <v>41359</v>
      </c>
      <c r="B1311" s="226">
        <v>22500</v>
      </c>
      <c r="C1311" s="5"/>
      <c r="D1311" s="226"/>
      <c r="E1311" s="226"/>
      <c r="F1311" s="226"/>
      <c r="G1311" s="139">
        <v>41269</v>
      </c>
      <c r="H1311" s="46">
        <v>3463.2000000000003</v>
      </c>
      <c r="I1311" s="46">
        <v>3190</v>
      </c>
      <c r="J1311" s="131">
        <v>4056.2640000000001</v>
      </c>
      <c r="K1311" s="138">
        <f t="shared" si="124"/>
        <v>1.1712474012474012</v>
      </c>
      <c r="L1311" s="138">
        <f t="shared" si="125"/>
        <v>1.2715561128526647</v>
      </c>
      <c r="Q1311" s="136">
        <v>41408</v>
      </c>
      <c r="R1311" s="137">
        <v>8.0589999999999993</v>
      </c>
      <c r="S1311" s="136"/>
      <c r="T1311" s="135"/>
      <c r="U1311" s="135"/>
      <c r="V1311" s="226"/>
      <c r="W1311" s="226"/>
      <c r="X1311" s="226"/>
    </row>
    <row r="1312" spans="1:24" ht="16.5" customHeight="1">
      <c r="A1312" s="136">
        <v>41358</v>
      </c>
      <c r="B1312" s="226">
        <v>22400</v>
      </c>
      <c r="C1312" s="5"/>
      <c r="D1312" s="226"/>
      <c r="E1312" s="226"/>
      <c r="F1312" s="226"/>
      <c r="G1312" s="139">
        <v>41264</v>
      </c>
      <c r="H1312" s="46">
        <v>3385.55</v>
      </c>
      <c r="I1312" s="46">
        <v>3140</v>
      </c>
      <c r="J1312" s="131">
        <v>4003.5839999999998</v>
      </c>
      <c r="K1312" s="138">
        <f t="shared" si="124"/>
        <v>1.1825505457015846</v>
      </c>
      <c r="L1312" s="138">
        <f t="shared" si="125"/>
        <v>1.2750267515923566</v>
      </c>
      <c r="Q1312" s="136">
        <v>41407</v>
      </c>
      <c r="R1312" s="137">
        <v>8.0310000000000006</v>
      </c>
      <c r="S1312" s="136"/>
      <c r="T1312" s="135"/>
      <c r="U1312" s="135"/>
      <c r="V1312" s="226"/>
      <c r="W1312" s="226"/>
      <c r="X1312" s="226"/>
    </row>
    <row r="1313" spans="1:24" ht="16.5" customHeight="1">
      <c r="A1313" s="136">
        <v>41355</v>
      </c>
      <c r="B1313" s="226">
        <v>22400</v>
      </c>
      <c r="C1313" s="5"/>
      <c r="D1313" s="226"/>
      <c r="E1313" s="226"/>
      <c r="F1313" s="226"/>
      <c r="G1313" s="139">
        <v>41263</v>
      </c>
      <c r="H1313" s="46">
        <v>3365.3200000000006</v>
      </c>
      <c r="I1313" s="46">
        <v>3158</v>
      </c>
      <c r="J1313" s="131">
        <v>3993.1579999999999</v>
      </c>
      <c r="K1313" s="138">
        <f t="shared" si="124"/>
        <v>1.1865611591171119</v>
      </c>
      <c r="L1313" s="138">
        <f t="shared" si="125"/>
        <v>1.2644578847371755</v>
      </c>
      <c r="Q1313" s="136">
        <v>41404</v>
      </c>
      <c r="R1313" s="137">
        <v>7.9240000000000004</v>
      </c>
      <c r="S1313" s="136"/>
      <c r="T1313" s="135"/>
      <c r="U1313" s="135"/>
      <c r="V1313" s="226"/>
      <c r="W1313" s="226"/>
      <c r="X1313" s="226"/>
    </row>
    <row r="1314" spans="1:24" ht="16.5" customHeight="1">
      <c r="A1314" s="136">
        <v>41354</v>
      </c>
      <c r="B1314" s="226">
        <v>22700</v>
      </c>
      <c r="C1314" s="5"/>
      <c r="D1314" s="226"/>
      <c r="E1314" s="226"/>
      <c r="F1314" s="226"/>
      <c r="G1314" s="139">
        <v>41262</v>
      </c>
      <c r="H1314" s="46">
        <v>3394.86</v>
      </c>
      <c r="I1314" s="46">
        <v>3180</v>
      </c>
      <c r="J1314" s="131">
        <v>4057.44</v>
      </c>
      <c r="K1314" s="138">
        <f t="shared" si="124"/>
        <v>1.1951715240098266</v>
      </c>
      <c r="L1314" s="138">
        <f t="shared" si="125"/>
        <v>1.2759245283018867</v>
      </c>
      <c r="Q1314" s="136">
        <v>41403</v>
      </c>
      <c r="R1314" s="137">
        <v>7.8680000000000003</v>
      </c>
      <c r="S1314" s="136"/>
      <c r="T1314" s="135"/>
      <c r="U1314" s="135"/>
      <c r="V1314" s="226"/>
      <c r="W1314" s="226"/>
      <c r="X1314" s="226"/>
    </row>
    <row r="1315" spans="1:24" ht="16.5" customHeight="1">
      <c r="A1315" s="136">
        <v>41353</v>
      </c>
      <c r="B1315" s="226">
        <v>22600</v>
      </c>
      <c r="C1315" s="5"/>
      <c r="D1315" s="226"/>
      <c r="E1315" s="226"/>
      <c r="F1315" s="226"/>
      <c r="G1315" s="139">
        <v>41261</v>
      </c>
      <c r="H1315" s="46">
        <v>3399.83</v>
      </c>
      <c r="I1315" s="46">
        <v>3160</v>
      </c>
      <c r="J1315" s="131">
        <v>4056.5159999999996</v>
      </c>
      <c r="K1315" s="138">
        <f t="shared" si="124"/>
        <v>1.1931525988064109</v>
      </c>
      <c r="L1315" s="138">
        <f t="shared" si="125"/>
        <v>1.2837075949367087</v>
      </c>
      <c r="Q1315" s="136">
        <v>41402</v>
      </c>
      <c r="R1315" s="137">
        <v>7.8449999999999998</v>
      </c>
      <c r="S1315" s="136"/>
      <c r="T1315" s="135"/>
      <c r="U1315" s="135"/>
      <c r="V1315" s="226"/>
      <c r="W1315" s="226"/>
      <c r="X1315" s="226"/>
    </row>
    <row r="1316" spans="1:24" ht="16.5" customHeight="1">
      <c r="A1316" s="136">
        <v>41352</v>
      </c>
      <c r="B1316" s="226">
        <v>22300</v>
      </c>
      <c r="C1316" s="5"/>
      <c r="D1316" s="226"/>
      <c r="E1316" s="226"/>
      <c r="F1316" s="226"/>
      <c r="G1316" s="139">
        <v>41260</v>
      </c>
      <c r="H1316" s="46">
        <v>3381.98</v>
      </c>
      <c r="I1316" s="46">
        <v>3110</v>
      </c>
      <c r="J1316" s="131">
        <v>4062.8035</v>
      </c>
      <c r="K1316" s="138">
        <f t="shared" si="124"/>
        <v>1.2013091443473942</v>
      </c>
      <c r="L1316" s="138">
        <f t="shared" si="125"/>
        <v>1.3063676848874599</v>
      </c>
      <c r="Q1316" s="136">
        <v>41401</v>
      </c>
      <c r="R1316" s="137">
        <v>7.5869999999999997</v>
      </c>
      <c r="S1316" s="136"/>
      <c r="T1316" s="135"/>
      <c r="U1316" s="135"/>
      <c r="V1316" s="226"/>
      <c r="W1316" s="226"/>
      <c r="X1316" s="226"/>
    </row>
    <row r="1317" spans="1:24" ht="16.5" customHeight="1">
      <c r="A1317" s="136">
        <v>41351</v>
      </c>
      <c r="B1317" s="226">
        <v>22300</v>
      </c>
      <c r="C1317" s="5"/>
      <c r="D1317" s="226"/>
      <c r="E1317" s="226"/>
      <c r="F1317" s="226"/>
      <c r="G1317" s="139">
        <v>41257</v>
      </c>
      <c r="H1317" s="46">
        <v>3316.7999999999997</v>
      </c>
      <c r="I1317" s="46">
        <v>3103</v>
      </c>
      <c r="J1317" s="131">
        <v>4016.9089999999997</v>
      </c>
      <c r="K1317" s="138">
        <f t="shared" ref="K1317:K1380" si="126">J1317/H1317</f>
        <v>1.2110796550892426</v>
      </c>
      <c r="L1317" s="138">
        <f t="shared" ref="L1317:L1380" si="127">J1317/I1317</f>
        <v>1.2945243312922976</v>
      </c>
      <c r="Q1317" s="136">
        <v>41400</v>
      </c>
      <c r="R1317" s="137">
        <v>7.3789999999999996</v>
      </c>
      <c r="S1317" s="136"/>
      <c r="T1317" s="135"/>
      <c r="U1317" s="135"/>
      <c r="V1317" s="226"/>
      <c r="W1317" s="226"/>
      <c r="X1317" s="226"/>
    </row>
    <row r="1318" spans="1:24" ht="16.5" customHeight="1">
      <c r="A1318" s="136">
        <v>41348</v>
      </c>
      <c r="B1318" s="226">
        <v>22500</v>
      </c>
      <c r="C1318" s="5"/>
      <c r="D1318" s="226"/>
      <c r="E1318" s="226"/>
      <c r="F1318" s="226"/>
      <c r="G1318" s="139">
        <v>41256</v>
      </c>
      <c r="H1318" s="46">
        <v>3258</v>
      </c>
      <c r="I1318" s="46">
        <v>3060</v>
      </c>
      <c r="J1318" s="131">
        <v>3950.4674999999997</v>
      </c>
      <c r="K1318" s="138">
        <f t="shared" si="126"/>
        <v>1.212543738489871</v>
      </c>
      <c r="L1318" s="138">
        <f t="shared" si="127"/>
        <v>1.2910024509803921</v>
      </c>
      <c r="Q1318" s="136">
        <v>41397</v>
      </c>
      <c r="R1318" s="137">
        <v>7.28</v>
      </c>
      <c r="S1318" s="136"/>
      <c r="T1318" s="135"/>
      <c r="U1318" s="135"/>
      <c r="V1318" s="226"/>
      <c r="W1318" s="226"/>
      <c r="X1318" s="226"/>
    </row>
    <row r="1319" spans="1:24" ht="16.5" customHeight="1">
      <c r="A1319" s="136">
        <v>41347</v>
      </c>
      <c r="B1319" s="226">
        <v>22800</v>
      </c>
      <c r="C1319" s="5"/>
      <c r="D1319" s="226"/>
      <c r="E1319" s="226"/>
      <c r="F1319" s="226"/>
      <c r="G1319" s="139">
        <v>41255</v>
      </c>
      <c r="H1319" s="46">
        <v>3264.0000000000005</v>
      </c>
      <c r="I1319" s="46">
        <v>3060</v>
      </c>
      <c r="J1319" s="131">
        <v>3981.5099999999998</v>
      </c>
      <c r="K1319" s="138">
        <f t="shared" si="126"/>
        <v>1.2198253676470585</v>
      </c>
      <c r="L1319" s="138">
        <f t="shared" si="127"/>
        <v>1.3011470588235294</v>
      </c>
      <c r="Q1319" s="136">
        <v>41396</v>
      </c>
      <c r="R1319" s="137">
        <v>7.1870000000000003</v>
      </c>
      <c r="S1319" s="136"/>
      <c r="T1319" s="135"/>
      <c r="U1319" s="135"/>
      <c r="V1319" s="226"/>
      <c r="W1319" s="226"/>
      <c r="X1319" s="226"/>
    </row>
    <row r="1320" spans="1:24" ht="16.5" customHeight="1">
      <c r="A1320" s="136">
        <v>41346</v>
      </c>
      <c r="B1320" s="226">
        <v>23400</v>
      </c>
      <c r="C1320" s="5"/>
      <c r="D1320" s="226"/>
      <c r="E1320" s="226"/>
      <c r="F1320" s="226"/>
      <c r="G1320" s="139">
        <v>41254</v>
      </c>
      <c r="H1320" s="46">
        <v>3224.65</v>
      </c>
      <c r="I1320" s="46">
        <v>3035</v>
      </c>
      <c r="J1320" s="131">
        <v>3940.0609999999997</v>
      </c>
      <c r="K1320" s="138">
        <f t="shared" si="126"/>
        <v>1.2218569457150388</v>
      </c>
      <c r="L1320" s="138">
        <f t="shared" si="127"/>
        <v>1.2982079077429982</v>
      </c>
      <c r="Q1320" s="136">
        <v>41390</v>
      </c>
      <c r="R1320" s="137">
        <v>7.1890000000000001</v>
      </c>
      <c r="S1320" s="136"/>
      <c r="T1320" s="135"/>
      <c r="U1320" s="135"/>
      <c r="V1320" s="226"/>
      <c r="W1320" s="226"/>
      <c r="X1320" s="226"/>
    </row>
    <row r="1321" spans="1:24" ht="16.5" customHeight="1">
      <c r="A1321" s="136">
        <v>41345</v>
      </c>
      <c r="B1321" s="226">
        <v>23600</v>
      </c>
      <c r="C1321" s="5"/>
      <c r="D1321" s="226"/>
      <c r="E1321" s="226"/>
      <c r="F1321" s="226"/>
      <c r="G1321" s="139">
        <v>41253</v>
      </c>
      <c r="H1321" s="46">
        <v>3236.75</v>
      </c>
      <c r="I1321" s="46">
        <v>3045</v>
      </c>
      <c r="J1321" s="131">
        <v>3997.97</v>
      </c>
      <c r="K1321" s="138">
        <f t="shared" si="126"/>
        <v>1.2351803506603847</v>
      </c>
      <c r="L1321" s="138">
        <f t="shared" si="127"/>
        <v>1.3129622331691297</v>
      </c>
      <c r="Q1321" s="136">
        <v>41389</v>
      </c>
      <c r="R1321" s="137">
        <v>7.1840000000000002</v>
      </c>
      <c r="S1321" s="136"/>
      <c r="T1321" s="135"/>
      <c r="U1321" s="135"/>
      <c r="V1321" s="226"/>
      <c r="W1321" s="226"/>
      <c r="X1321" s="226"/>
    </row>
    <row r="1322" spans="1:24" ht="16.5" customHeight="1">
      <c r="A1322" s="136">
        <v>41344</v>
      </c>
      <c r="B1322" s="226">
        <v>22000</v>
      </c>
      <c r="C1322" s="5"/>
      <c r="D1322" s="226"/>
      <c r="E1322" s="226"/>
      <c r="F1322" s="226"/>
      <c r="G1322" s="139">
        <v>41250</v>
      </c>
      <c r="H1322" s="46">
        <v>3189.5600000000004</v>
      </c>
      <c r="I1322" s="46">
        <v>3015</v>
      </c>
      <c r="J1322" s="131">
        <v>3917.0025000000001</v>
      </c>
      <c r="K1322" s="138">
        <f t="shared" si="126"/>
        <v>1.2280698591655275</v>
      </c>
      <c r="L1322" s="138">
        <f t="shared" si="127"/>
        <v>1.2991716417910448</v>
      </c>
      <c r="Q1322" s="136">
        <v>41388</v>
      </c>
      <c r="R1322" s="137">
        <v>7.2080000000000002</v>
      </c>
      <c r="S1322" s="136"/>
      <c r="T1322" s="135"/>
      <c r="U1322" s="135"/>
      <c r="V1322" s="226"/>
      <c r="W1322" s="226"/>
      <c r="X1322" s="226"/>
    </row>
    <row r="1323" spans="1:24" ht="16.5" customHeight="1">
      <c r="A1323" s="136">
        <v>41341</v>
      </c>
      <c r="B1323" s="226">
        <v>23900</v>
      </c>
      <c r="C1323" s="5"/>
      <c r="D1323" s="226"/>
      <c r="E1323" s="226"/>
      <c r="F1323" s="226"/>
      <c r="G1323" s="139">
        <v>41249</v>
      </c>
      <c r="H1323" s="46">
        <v>3190.7699999999995</v>
      </c>
      <c r="I1323" s="46">
        <v>3010</v>
      </c>
      <c r="J1323" s="131">
        <v>3913.8485000000001</v>
      </c>
      <c r="K1323" s="138">
        <f t="shared" si="126"/>
        <v>1.2266156758400013</v>
      </c>
      <c r="L1323" s="138">
        <f t="shared" si="127"/>
        <v>1.3002818936877076</v>
      </c>
      <c r="Q1323" s="136">
        <v>41387</v>
      </c>
      <c r="R1323" s="137">
        <v>7.133</v>
      </c>
      <c r="S1323" s="136"/>
      <c r="T1323" s="135"/>
      <c r="U1323" s="135"/>
      <c r="V1323" s="226"/>
      <c r="W1323" s="226"/>
      <c r="X1323" s="226"/>
    </row>
    <row r="1324" spans="1:24" ht="16.5" customHeight="1">
      <c r="A1324" s="136">
        <v>41340</v>
      </c>
      <c r="B1324" s="226">
        <v>23800</v>
      </c>
      <c r="C1324" s="5"/>
      <c r="D1324" s="226"/>
      <c r="E1324" s="226"/>
      <c r="F1324" s="226"/>
      <c r="G1324" s="139">
        <v>41248</v>
      </c>
      <c r="H1324" s="46">
        <v>3207.71</v>
      </c>
      <c r="I1324" s="46">
        <v>3035</v>
      </c>
      <c r="J1324" s="131">
        <v>3949.9050000000002</v>
      </c>
      <c r="K1324" s="138">
        <f t="shared" si="126"/>
        <v>1.2313784600228823</v>
      </c>
      <c r="L1324" s="138">
        <f t="shared" si="127"/>
        <v>1.3014514003294892</v>
      </c>
      <c r="Q1324" s="136">
        <v>41386</v>
      </c>
      <c r="R1324" s="137">
        <v>6.8390000000000004</v>
      </c>
      <c r="S1324" s="136"/>
      <c r="T1324" s="135"/>
      <c r="U1324" s="135"/>
      <c r="V1324" s="226"/>
      <c r="W1324" s="226"/>
      <c r="X1324" s="226"/>
    </row>
    <row r="1325" spans="1:24" ht="16.5" customHeight="1">
      <c r="A1325" s="136">
        <v>41339</v>
      </c>
      <c r="B1325" s="226">
        <v>24000</v>
      </c>
      <c r="C1325" s="5"/>
      <c r="D1325" s="226"/>
      <c r="E1325" s="226"/>
      <c r="F1325" s="226"/>
      <c r="G1325" s="139">
        <v>41247</v>
      </c>
      <c r="H1325" s="46">
        <v>3197.6200000000008</v>
      </c>
      <c r="I1325" s="46">
        <v>3010</v>
      </c>
      <c r="J1325" s="131">
        <v>3909.0275000000001</v>
      </c>
      <c r="K1325" s="138">
        <f t="shared" si="126"/>
        <v>1.2224803134831528</v>
      </c>
      <c r="L1325" s="138">
        <f t="shared" si="127"/>
        <v>1.2986802325581397</v>
      </c>
      <c r="Q1325" s="136">
        <v>41383</v>
      </c>
      <c r="R1325" s="137">
        <v>6.843</v>
      </c>
      <c r="S1325" s="136"/>
      <c r="T1325" s="135"/>
      <c r="U1325" s="135"/>
      <c r="V1325" s="226"/>
      <c r="W1325" s="226"/>
      <c r="X1325" s="226"/>
    </row>
    <row r="1326" spans="1:24" ht="16.5" customHeight="1">
      <c r="A1326" s="136">
        <v>41338</v>
      </c>
      <c r="B1326" s="226">
        <v>23900</v>
      </c>
      <c r="C1326" s="5"/>
      <c r="D1326" s="226"/>
      <c r="E1326" s="226"/>
      <c r="F1326" s="226"/>
      <c r="G1326" s="139">
        <v>41246</v>
      </c>
      <c r="H1326" s="46">
        <v>3217.1400000000003</v>
      </c>
      <c r="I1326" s="46">
        <v>3011</v>
      </c>
      <c r="J1326" s="131">
        <v>3897.72</v>
      </c>
      <c r="K1326" s="138">
        <f t="shared" si="126"/>
        <v>1.2115481452470205</v>
      </c>
      <c r="L1326" s="138">
        <f t="shared" si="127"/>
        <v>1.2944935237462636</v>
      </c>
      <c r="Q1326" s="136">
        <v>41382</v>
      </c>
      <c r="R1326" s="137">
        <v>6.8310000000000004</v>
      </c>
      <c r="S1326" s="136"/>
      <c r="T1326" s="135"/>
      <c r="U1326" s="135"/>
      <c r="V1326" s="226"/>
      <c r="W1326" s="226"/>
      <c r="X1326" s="226"/>
    </row>
    <row r="1327" spans="1:24" ht="16.5" customHeight="1">
      <c r="A1327" s="136">
        <v>41337</v>
      </c>
      <c r="B1327" s="226">
        <v>23800</v>
      </c>
      <c r="C1327" s="5"/>
      <c r="D1327" s="226"/>
      <c r="E1327" s="226"/>
      <c r="F1327" s="226"/>
      <c r="G1327" s="139">
        <v>41243</v>
      </c>
      <c r="H1327" s="46">
        <v>3135.11</v>
      </c>
      <c r="I1327" s="46">
        <v>2970</v>
      </c>
      <c r="J1327" s="131">
        <v>3845.567</v>
      </c>
      <c r="K1327" s="138">
        <f t="shared" si="126"/>
        <v>1.2266131012946915</v>
      </c>
      <c r="L1327" s="138">
        <f t="shared" si="127"/>
        <v>1.2948037037037037</v>
      </c>
      <c r="Q1327" s="136">
        <v>41381</v>
      </c>
      <c r="R1327" s="137">
        <v>6.8330000000000002</v>
      </c>
      <c r="S1327" s="136"/>
      <c r="T1327" s="135"/>
      <c r="U1327" s="135"/>
      <c r="V1327" s="226"/>
      <c r="W1327" s="226"/>
      <c r="X1327" s="226"/>
    </row>
    <row r="1328" spans="1:24" ht="16.5" customHeight="1">
      <c r="A1328" s="136">
        <v>41334</v>
      </c>
      <c r="B1328" s="226">
        <v>24100</v>
      </c>
      <c r="C1328" s="5"/>
      <c r="D1328" s="226"/>
      <c r="E1328" s="226"/>
      <c r="F1328" s="226"/>
      <c r="G1328" s="139">
        <v>41242</v>
      </c>
      <c r="H1328" s="46">
        <v>3120.76</v>
      </c>
      <c r="I1328" s="46">
        <v>2960</v>
      </c>
      <c r="J1328" s="131">
        <v>3799.7959999999998</v>
      </c>
      <c r="K1328" s="138">
        <f t="shared" si="126"/>
        <v>1.2175867416911264</v>
      </c>
      <c r="L1328" s="138">
        <f t="shared" si="127"/>
        <v>1.2837148648648649</v>
      </c>
      <c r="Q1328" s="136">
        <v>41380</v>
      </c>
      <c r="R1328" s="137">
        <v>6.6340000000000003</v>
      </c>
      <c r="S1328" s="136"/>
      <c r="T1328" s="135"/>
      <c r="U1328" s="135"/>
      <c r="V1328" s="226"/>
      <c r="W1328" s="226"/>
      <c r="X1328" s="226"/>
    </row>
    <row r="1329" spans="1:24" ht="16.5" customHeight="1">
      <c r="A1329" s="136">
        <v>41333</v>
      </c>
      <c r="B1329" s="226">
        <v>24300</v>
      </c>
      <c r="C1329" s="5"/>
      <c r="D1329" s="226"/>
      <c r="E1329" s="226"/>
      <c r="F1329" s="226"/>
      <c r="G1329" s="139">
        <v>41241</v>
      </c>
      <c r="H1329" s="46">
        <v>3115.88</v>
      </c>
      <c r="I1329" s="46">
        <v>2940</v>
      </c>
      <c r="J1329" s="131">
        <v>3810.1970000000001</v>
      </c>
      <c r="K1329" s="138">
        <f t="shared" si="126"/>
        <v>1.2228317521855785</v>
      </c>
      <c r="L1329" s="138">
        <f t="shared" si="127"/>
        <v>1.2959853741496599</v>
      </c>
      <c r="Q1329" s="136">
        <v>41379</v>
      </c>
      <c r="R1329" s="137">
        <v>6.585</v>
      </c>
      <c r="S1329" s="136"/>
      <c r="T1329" s="135"/>
      <c r="U1329" s="135"/>
      <c r="V1329" s="226"/>
      <c r="W1329" s="226"/>
      <c r="X1329" s="226"/>
    </row>
    <row r="1330" spans="1:24" ht="16.5" customHeight="1">
      <c r="A1330" s="136">
        <v>41332</v>
      </c>
      <c r="B1330" s="226">
        <v>24300</v>
      </c>
      <c r="C1330" s="5"/>
      <c r="D1330" s="226"/>
      <c r="E1330" s="226"/>
      <c r="F1330" s="226"/>
      <c r="G1330" s="139">
        <v>41240</v>
      </c>
      <c r="H1330" s="46">
        <v>3137.84</v>
      </c>
      <c r="I1330" s="46">
        <v>2950</v>
      </c>
      <c r="J1330" s="131">
        <v>3834.3020000000001</v>
      </c>
      <c r="K1330" s="138">
        <f t="shared" si="126"/>
        <v>1.2219558677306681</v>
      </c>
      <c r="L1330" s="138">
        <f t="shared" si="127"/>
        <v>1.2997633898305085</v>
      </c>
      <c r="Q1330" s="136">
        <v>41376</v>
      </c>
      <c r="R1330" s="137">
        <v>6.4969999999999999</v>
      </c>
      <c r="S1330" s="136"/>
      <c r="T1330" s="135"/>
      <c r="U1330" s="135"/>
      <c r="V1330" s="226"/>
      <c r="W1330" s="226"/>
      <c r="X1330" s="226"/>
    </row>
    <row r="1331" spans="1:24" ht="16.5" customHeight="1">
      <c r="A1331" s="136">
        <v>41331</v>
      </c>
      <c r="B1331" s="226">
        <v>24300</v>
      </c>
      <c r="C1331" s="5"/>
      <c r="D1331" s="226"/>
      <c r="E1331" s="226"/>
      <c r="F1331" s="226"/>
      <c r="G1331" s="139">
        <v>41239</v>
      </c>
      <c r="H1331" s="46">
        <v>3169.56</v>
      </c>
      <c r="I1331" s="46">
        <v>2996.0000000000005</v>
      </c>
      <c r="J1331" s="131">
        <v>3888.915</v>
      </c>
      <c r="K1331" s="138">
        <f t="shared" si="126"/>
        <v>1.2269573694771514</v>
      </c>
      <c r="L1331" s="138">
        <f t="shared" si="127"/>
        <v>1.2980357142857142</v>
      </c>
      <c r="Q1331" s="136">
        <v>41375</v>
      </c>
      <c r="R1331" s="137">
        <v>6.5</v>
      </c>
      <c r="S1331" s="136"/>
      <c r="T1331" s="135"/>
      <c r="U1331" s="135"/>
      <c r="V1331" s="226"/>
      <c r="W1331" s="226"/>
      <c r="X1331" s="226"/>
    </row>
    <row r="1332" spans="1:24" ht="16.5" customHeight="1">
      <c r="A1332" s="136">
        <v>41330</v>
      </c>
      <c r="B1332" s="226">
        <v>24500</v>
      </c>
      <c r="C1332" s="5"/>
      <c r="D1332" s="226"/>
      <c r="E1332" s="226"/>
      <c r="F1332" s="226"/>
      <c r="G1332" s="139">
        <v>41235</v>
      </c>
      <c r="H1332" s="46">
        <v>3166.5699999999997</v>
      </c>
      <c r="I1332" s="46">
        <v>2987</v>
      </c>
      <c r="J1332" s="131">
        <v>3923.4225000000001</v>
      </c>
      <c r="K1332" s="138">
        <f t="shared" si="126"/>
        <v>1.2390133488285433</v>
      </c>
      <c r="L1332" s="138">
        <f t="shared" si="127"/>
        <v>1.3134993304318714</v>
      </c>
      <c r="Q1332" s="136">
        <v>41374</v>
      </c>
      <c r="R1332" s="137">
        <v>6.4580000000000002</v>
      </c>
      <c r="S1332" s="136"/>
      <c r="T1332" s="135"/>
      <c r="U1332" s="135"/>
      <c r="V1332" s="226"/>
      <c r="W1332" s="226"/>
      <c r="X1332" s="226"/>
    </row>
    <row r="1333" spans="1:24" ht="16.5" customHeight="1">
      <c r="A1333" s="136">
        <v>41327</v>
      </c>
      <c r="B1333" s="226">
        <v>24800</v>
      </c>
      <c r="C1333" s="5"/>
      <c r="D1333" s="226"/>
      <c r="E1333" s="226"/>
      <c r="F1333" s="226"/>
      <c r="G1333" s="139">
        <v>41234</v>
      </c>
      <c r="H1333" s="46">
        <v>3106.0699999999997</v>
      </c>
      <c r="I1333" s="46">
        <v>2998.9999999999995</v>
      </c>
      <c r="J1333" s="131">
        <v>3909.8069999999998</v>
      </c>
      <c r="K1333" s="138">
        <f t="shared" si="126"/>
        <v>1.2587633247157985</v>
      </c>
      <c r="L1333" s="138">
        <f t="shared" si="127"/>
        <v>1.3037035678559521</v>
      </c>
      <c r="Q1333" s="136">
        <v>41373</v>
      </c>
      <c r="R1333" s="137">
        <v>6.4279999999999999</v>
      </c>
      <c r="S1333" s="136"/>
      <c r="T1333" s="135"/>
      <c r="U1333" s="135"/>
      <c r="V1333" s="226"/>
      <c r="W1333" s="226"/>
      <c r="X1333" s="226"/>
    </row>
    <row r="1334" spans="1:24" ht="16.5" customHeight="1">
      <c r="A1334" s="136">
        <v>41326</v>
      </c>
      <c r="B1334" s="226">
        <v>25200</v>
      </c>
      <c r="C1334" s="5"/>
      <c r="D1334" s="226"/>
      <c r="E1334" s="226"/>
      <c r="F1334" s="226"/>
      <c r="G1334" s="139">
        <v>41233</v>
      </c>
      <c r="H1334" s="46">
        <v>3123.2000000000003</v>
      </c>
      <c r="I1334" s="46">
        <v>2990</v>
      </c>
      <c r="J1334" s="131">
        <v>3909.7499999999995</v>
      </c>
      <c r="K1334" s="138">
        <f t="shared" si="126"/>
        <v>1.2518410604508194</v>
      </c>
      <c r="L1334" s="138">
        <f t="shared" si="127"/>
        <v>1.3076086956521737</v>
      </c>
      <c r="Q1334" s="136">
        <v>41372</v>
      </c>
      <c r="R1334" s="137">
        <v>6.4279999999999999</v>
      </c>
      <c r="S1334" s="136"/>
      <c r="T1334" s="135"/>
      <c r="U1334" s="135"/>
      <c r="V1334" s="226"/>
      <c r="W1334" s="226"/>
      <c r="X1334" s="226"/>
    </row>
    <row r="1335" spans="1:24" ht="16.5" customHeight="1">
      <c r="A1335" s="136">
        <v>41325</v>
      </c>
      <c r="B1335" s="226">
        <v>25700</v>
      </c>
      <c r="C1335" s="5"/>
      <c r="D1335" s="226"/>
      <c r="E1335" s="226"/>
      <c r="F1335" s="226"/>
      <c r="G1335" s="139">
        <v>41232</v>
      </c>
      <c r="H1335" s="46">
        <v>3106.98</v>
      </c>
      <c r="I1335" s="46">
        <v>2989</v>
      </c>
      <c r="J1335" s="131">
        <v>3931.4475000000002</v>
      </c>
      <c r="K1335" s="138">
        <f t="shared" si="126"/>
        <v>1.2653597705810788</v>
      </c>
      <c r="L1335" s="138">
        <f t="shared" si="127"/>
        <v>1.3153052860488459</v>
      </c>
      <c r="Q1335" s="136">
        <v>41367</v>
      </c>
      <c r="R1335" s="137">
        <v>6.41</v>
      </c>
      <c r="S1335" s="136"/>
      <c r="T1335" s="135"/>
      <c r="U1335" s="135"/>
      <c r="V1335" s="226"/>
      <c r="W1335" s="226"/>
      <c r="X1335" s="226"/>
    </row>
    <row r="1336" spans="1:24" ht="16.5" customHeight="1">
      <c r="A1336" s="136">
        <v>41324</v>
      </c>
      <c r="B1336" s="226">
        <v>25700</v>
      </c>
      <c r="C1336" s="5"/>
      <c r="D1336" s="226"/>
      <c r="E1336" s="226"/>
      <c r="F1336" s="226"/>
      <c r="G1336" s="139">
        <v>41229</v>
      </c>
      <c r="H1336" s="46">
        <v>3055.32</v>
      </c>
      <c r="I1336" s="46">
        <v>2991</v>
      </c>
      <c r="J1336" s="131">
        <v>3873.66</v>
      </c>
      <c r="K1336" s="138">
        <f t="shared" si="126"/>
        <v>1.2678410117434507</v>
      </c>
      <c r="L1336" s="138">
        <f t="shared" si="127"/>
        <v>1.2951053159478434</v>
      </c>
      <c r="Q1336" s="136">
        <v>41366</v>
      </c>
      <c r="R1336" s="137">
        <v>6.3810000000000002</v>
      </c>
      <c r="S1336" s="136"/>
      <c r="T1336" s="135"/>
      <c r="U1336" s="135"/>
      <c r="V1336" s="226"/>
      <c r="W1336" s="226"/>
      <c r="X1336" s="226"/>
    </row>
    <row r="1337" spans="1:24" ht="16.5" customHeight="1">
      <c r="A1337" s="136">
        <v>41323</v>
      </c>
      <c r="B1337" s="226">
        <v>26000</v>
      </c>
      <c r="C1337" s="5"/>
      <c r="D1337" s="226"/>
      <c r="E1337" s="226"/>
      <c r="F1337" s="226"/>
      <c r="G1337" s="139">
        <v>41228</v>
      </c>
      <c r="H1337" s="46">
        <v>3087.2999999999997</v>
      </c>
      <c r="I1337" s="46">
        <v>3000</v>
      </c>
      <c r="J1337" s="131">
        <v>3878.4584999999997</v>
      </c>
      <c r="K1337" s="138">
        <f t="shared" si="126"/>
        <v>1.2562622680011661</v>
      </c>
      <c r="L1337" s="138">
        <f t="shared" si="127"/>
        <v>1.2928195</v>
      </c>
      <c r="Q1337" s="136">
        <v>41365</v>
      </c>
      <c r="R1337" s="137">
        <v>6.2549999999999999</v>
      </c>
      <c r="S1337" s="136"/>
      <c r="T1337" s="135"/>
      <c r="U1337" s="135"/>
      <c r="V1337" s="226"/>
      <c r="W1337" s="226"/>
      <c r="X1337" s="226"/>
    </row>
    <row r="1338" spans="1:24" ht="16.5" customHeight="1">
      <c r="A1338" s="136">
        <v>41311</v>
      </c>
      <c r="B1338" s="226">
        <v>26000</v>
      </c>
      <c r="C1338" s="5"/>
      <c r="D1338" s="226"/>
      <c r="E1338" s="226"/>
      <c r="F1338" s="226"/>
      <c r="G1338" s="139">
        <v>41227</v>
      </c>
      <c r="H1338" s="46">
        <v>3073.7500000000005</v>
      </c>
      <c r="I1338" s="46">
        <v>2978</v>
      </c>
      <c r="J1338" s="131">
        <v>3853.5969999999998</v>
      </c>
      <c r="K1338" s="138">
        <f t="shared" si="126"/>
        <v>1.2537119154127692</v>
      </c>
      <c r="L1338" s="138">
        <f t="shared" si="127"/>
        <v>1.2940218267293484</v>
      </c>
      <c r="Q1338" s="136">
        <v>41362</v>
      </c>
      <c r="R1338" s="137">
        <v>6.1980000000000004</v>
      </c>
      <c r="S1338" s="136"/>
      <c r="T1338" s="135"/>
      <c r="U1338" s="135"/>
      <c r="V1338" s="226"/>
      <c r="W1338" s="226"/>
      <c r="X1338" s="226"/>
    </row>
    <row r="1339" spans="1:24" ht="16.5" customHeight="1">
      <c r="A1339" s="136">
        <v>41310</v>
      </c>
      <c r="B1339" s="226">
        <v>25800</v>
      </c>
      <c r="C1339" s="5"/>
      <c r="D1339" s="226"/>
      <c r="E1339" s="226"/>
      <c r="F1339" s="226"/>
      <c r="G1339" s="139">
        <v>41225</v>
      </c>
      <c r="H1339" s="46">
        <v>3078.1800000000003</v>
      </c>
      <c r="I1339" s="46">
        <v>2930</v>
      </c>
      <c r="J1339" s="131">
        <v>3848.779</v>
      </c>
      <c r="K1339" s="138">
        <f t="shared" si="126"/>
        <v>1.2503424101254637</v>
      </c>
      <c r="L1339" s="138">
        <f t="shared" si="127"/>
        <v>1.3135764505119454</v>
      </c>
      <c r="Q1339" s="136">
        <v>41361</v>
      </c>
      <c r="R1339" s="137">
        <v>6.1980000000000004</v>
      </c>
      <c r="S1339" s="136"/>
      <c r="T1339" s="135"/>
      <c r="U1339" s="135"/>
      <c r="V1339" s="226"/>
      <c r="W1339" s="226"/>
      <c r="X1339" s="226"/>
    </row>
    <row r="1340" spans="1:24" ht="16.5" customHeight="1">
      <c r="A1340" s="136">
        <v>41309</v>
      </c>
      <c r="B1340" s="226">
        <v>25700</v>
      </c>
      <c r="C1340" s="5"/>
      <c r="D1340" s="226"/>
      <c r="E1340" s="226"/>
      <c r="F1340" s="226"/>
      <c r="G1340" s="139">
        <v>41222</v>
      </c>
      <c r="H1340" s="46">
        <v>3104.6400000000003</v>
      </c>
      <c r="I1340" s="46">
        <v>2950</v>
      </c>
      <c r="J1340" s="131">
        <v>3836.7900000000004</v>
      </c>
      <c r="K1340" s="138">
        <f t="shared" si="126"/>
        <v>1.2358244434137291</v>
      </c>
      <c r="L1340" s="138">
        <f t="shared" si="127"/>
        <v>1.300606779661017</v>
      </c>
      <c r="Q1340" s="136">
        <v>41360</v>
      </c>
      <c r="R1340" s="137">
        <v>6.0940000000000003</v>
      </c>
      <c r="S1340" s="136"/>
      <c r="T1340" s="135"/>
      <c r="U1340" s="135"/>
      <c r="V1340" s="226"/>
      <c r="W1340" s="226"/>
      <c r="X1340" s="226"/>
    </row>
    <row r="1341" spans="1:24" ht="16.5" customHeight="1">
      <c r="A1341" s="136">
        <v>41306</v>
      </c>
      <c r="B1341" s="226">
        <v>25600</v>
      </c>
      <c r="C1341" s="5"/>
      <c r="D1341" s="226"/>
      <c r="E1341" s="226"/>
      <c r="F1341" s="226"/>
      <c r="G1341" s="139">
        <v>41221</v>
      </c>
      <c r="H1341" s="46">
        <v>3061.7999999999997</v>
      </c>
      <c r="I1341" s="46">
        <v>2918.9999999999995</v>
      </c>
      <c r="J1341" s="131">
        <v>3742.6675</v>
      </c>
      <c r="K1341" s="138">
        <f t="shared" si="126"/>
        <v>1.2223749101835524</v>
      </c>
      <c r="L1341" s="138">
        <f t="shared" si="127"/>
        <v>1.2821745460774239</v>
      </c>
      <c r="Q1341" s="136">
        <v>41359</v>
      </c>
      <c r="R1341" s="137">
        <v>6.1369999999999996</v>
      </c>
      <c r="S1341" s="136"/>
      <c r="T1341" s="135"/>
      <c r="U1341" s="135"/>
      <c r="V1341" s="226"/>
      <c r="W1341" s="226"/>
      <c r="X1341" s="226"/>
    </row>
    <row r="1342" spans="1:24" ht="16.5" customHeight="1">
      <c r="A1342" s="136">
        <v>41305</v>
      </c>
      <c r="B1342" s="226">
        <v>25600</v>
      </c>
      <c r="C1342" s="5"/>
      <c r="D1342" s="226"/>
      <c r="E1342" s="226"/>
      <c r="F1342" s="226"/>
      <c r="G1342" s="139">
        <v>41220</v>
      </c>
      <c r="H1342" s="46">
        <v>3112.5000000000005</v>
      </c>
      <c r="I1342" s="46">
        <v>2970</v>
      </c>
      <c r="J1342" s="131">
        <v>3843.2004999999999</v>
      </c>
      <c r="K1342" s="138">
        <f t="shared" si="126"/>
        <v>1.2347632128514054</v>
      </c>
      <c r="L1342" s="138">
        <f t="shared" si="127"/>
        <v>1.2940069023569023</v>
      </c>
      <c r="Q1342" s="136">
        <v>41358</v>
      </c>
      <c r="R1342" s="137">
        <v>6.077</v>
      </c>
      <c r="S1342" s="136"/>
      <c r="T1342" s="135"/>
      <c r="U1342" s="135"/>
      <c r="V1342" s="226"/>
      <c r="W1342" s="226"/>
      <c r="X1342" s="226"/>
    </row>
    <row r="1343" spans="1:24" ht="16.5" customHeight="1">
      <c r="A1343" s="136">
        <v>41304</v>
      </c>
      <c r="B1343" s="226">
        <v>25500</v>
      </c>
      <c r="C1343" s="5"/>
      <c r="D1343" s="226"/>
      <c r="E1343" s="226"/>
      <c r="F1343" s="226"/>
      <c r="G1343" s="139">
        <v>41219</v>
      </c>
      <c r="H1343" s="46">
        <v>3057.8399999999997</v>
      </c>
      <c r="I1343" s="46">
        <v>2958</v>
      </c>
      <c r="J1343" s="131">
        <v>3804.8379999999997</v>
      </c>
      <c r="K1343" s="138">
        <f t="shared" si="126"/>
        <v>1.2442894330638621</v>
      </c>
      <c r="L1343" s="138">
        <f t="shared" si="127"/>
        <v>1.2862873563218389</v>
      </c>
      <c r="Q1343" s="136">
        <v>41355</v>
      </c>
      <c r="R1343" s="137">
        <v>6.0819999999999999</v>
      </c>
      <c r="S1343" s="136"/>
      <c r="T1343" s="135"/>
      <c r="U1343" s="135"/>
      <c r="V1343" s="226"/>
      <c r="W1343" s="226"/>
      <c r="X1343" s="226"/>
    </row>
    <row r="1344" spans="1:24" ht="16.5" customHeight="1">
      <c r="A1344" s="136">
        <v>41303</v>
      </c>
      <c r="B1344" s="226">
        <v>25200</v>
      </c>
      <c r="C1344" s="5"/>
      <c r="D1344" s="226"/>
      <c r="E1344" s="226"/>
      <c r="F1344" s="226"/>
      <c r="G1344" s="139">
        <v>41218</v>
      </c>
      <c r="H1344" s="46">
        <v>3090</v>
      </c>
      <c r="I1344" s="46">
        <v>2960</v>
      </c>
      <c r="J1344" s="131">
        <v>3805.5510000000004</v>
      </c>
      <c r="K1344" s="138">
        <f t="shared" si="126"/>
        <v>1.2315699029126215</v>
      </c>
      <c r="L1344" s="138">
        <f t="shared" si="127"/>
        <v>1.2856591216216218</v>
      </c>
      <c r="Q1344" s="136">
        <v>41354</v>
      </c>
      <c r="R1344" s="137">
        <v>6.0170000000000003</v>
      </c>
      <c r="S1344" s="136"/>
      <c r="T1344" s="135"/>
      <c r="U1344" s="135"/>
      <c r="V1344" s="226"/>
      <c r="W1344" s="226"/>
      <c r="X1344" s="226"/>
    </row>
    <row r="1345" spans="1:24" ht="16.5" customHeight="1">
      <c r="A1345" s="136">
        <v>41302</v>
      </c>
      <c r="B1345" s="226">
        <v>25200</v>
      </c>
      <c r="C1345" s="5"/>
      <c r="D1345" s="226"/>
      <c r="E1345" s="226"/>
      <c r="F1345" s="226"/>
      <c r="G1345" s="139">
        <v>41215</v>
      </c>
      <c r="H1345" s="46">
        <v>3166.96</v>
      </c>
      <c r="I1345" s="46">
        <v>3010</v>
      </c>
      <c r="J1345" s="131">
        <v>3916.0459999999998</v>
      </c>
      <c r="K1345" s="138">
        <f t="shared" si="126"/>
        <v>1.2365315633920226</v>
      </c>
      <c r="L1345" s="138">
        <f t="shared" si="127"/>
        <v>1.3010119601328902</v>
      </c>
      <c r="Q1345" s="136">
        <v>41353</v>
      </c>
      <c r="R1345" s="137">
        <v>6.0289999999999999</v>
      </c>
      <c r="S1345" s="136"/>
      <c r="T1345" s="135"/>
      <c r="U1345" s="135"/>
      <c r="V1345" s="226"/>
      <c r="W1345" s="226"/>
      <c r="X1345" s="226"/>
    </row>
    <row r="1346" spans="1:24" ht="16.5" customHeight="1">
      <c r="A1346" s="136">
        <v>41299</v>
      </c>
      <c r="B1346" s="226">
        <v>25200</v>
      </c>
      <c r="C1346" s="5"/>
      <c r="D1346" s="226"/>
      <c r="E1346" s="226"/>
      <c r="F1346" s="226"/>
      <c r="G1346" s="139">
        <v>41214</v>
      </c>
      <c r="H1346" s="46">
        <v>3237.5000000000005</v>
      </c>
      <c r="I1346" s="46">
        <v>3030</v>
      </c>
      <c r="J1346" s="131">
        <v>3972.8</v>
      </c>
      <c r="K1346" s="138">
        <f t="shared" si="126"/>
        <v>1.2271196911196911</v>
      </c>
      <c r="L1346" s="138">
        <f t="shared" si="127"/>
        <v>1.3111551155115513</v>
      </c>
      <c r="Q1346" s="136">
        <v>41352</v>
      </c>
      <c r="R1346" s="137">
        <v>5.7729999999999997</v>
      </c>
      <c r="S1346" s="136"/>
      <c r="T1346" s="135"/>
      <c r="U1346" s="135"/>
      <c r="V1346" s="226"/>
      <c r="W1346" s="226"/>
      <c r="X1346" s="226"/>
    </row>
    <row r="1347" spans="1:24" ht="16.5" customHeight="1">
      <c r="A1347" s="136">
        <v>41298</v>
      </c>
      <c r="B1347" s="226">
        <v>25200</v>
      </c>
      <c r="C1347" s="5"/>
      <c r="D1347" s="226"/>
      <c r="E1347" s="226"/>
      <c r="F1347" s="226"/>
      <c r="G1347" s="139">
        <v>41213</v>
      </c>
      <c r="H1347" s="46">
        <v>3188.75</v>
      </c>
      <c r="I1347" s="46">
        <v>3015</v>
      </c>
      <c r="J1347" s="131">
        <v>3972.2339999999999</v>
      </c>
      <c r="K1347" s="138">
        <f t="shared" si="126"/>
        <v>1.245702548020384</v>
      </c>
      <c r="L1347" s="138">
        <f t="shared" si="127"/>
        <v>1.3174905472636815</v>
      </c>
      <c r="Q1347" s="136">
        <v>41351</v>
      </c>
      <c r="R1347" s="137">
        <v>5.6749999999999998</v>
      </c>
      <c r="S1347" s="136"/>
      <c r="T1347" s="135"/>
      <c r="U1347" s="135"/>
      <c r="V1347" s="226"/>
      <c r="W1347" s="226"/>
      <c r="X1347" s="226"/>
    </row>
    <row r="1348" spans="1:24" ht="16.5" customHeight="1">
      <c r="A1348" s="136">
        <v>41297</v>
      </c>
      <c r="B1348" s="226">
        <v>25300</v>
      </c>
      <c r="C1348" s="5"/>
      <c r="D1348" s="226"/>
      <c r="E1348" s="226"/>
      <c r="F1348" s="226"/>
      <c r="G1348" s="139">
        <v>41212</v>
      </c>
      <c r="H1348" s="46">
        <v>3192.8399999999997</v>
      </c>
      <c r="I1348" s="46">
        <v>3020</v>
      </c>
      <c r="J1348" s="131">
        <v>3924.9</v>
      </c>
      <c r="K1348" s="138">
        <f t="shared" si="126"/>
        <v>1.2292817679558012</v>
      </c>
      <c r="L1348" s="138">
        <f t="shared" si="127"/>
        <v>1.2996357615894041</v>
      </c>
      <c r="Q1348" s="136">
        <v>41348</v>
      </c>
      <c r="R1348" s="137">
        <v>5.2539999999999996</v>
      </c>
      <c r="S1348" s="136"/>
      <c r="T1348" s="135"/>
      <c r="U1348" s="135"/>
      <c r="V1348" s="226"/>
      <c r="W1348" s="226"/>
      <c r="X1348" s="226"/>
    </row>
    <row r="1349" spans="1:24" ht="16.5" customHeight="1">
      <c r="A1349" s="136">
        <v>41296</v>
      </c>
      <c r="B1349" s="226">
        <v>25300</v>
      </c>
      <c r="C1349" s="5"/>
      <c r="D1349" s="226"/>
      <c r="E1349" s="226"/>
      <c r="F1349" s="226"/>
      <c r="G1349" s="139">
        <v>41211</v>
      </c>
      <c r="H1349" s="46">
        <v>3227.5</v>
      </c>
      <c r="I1349" s="46">
        <v>3055</v>
      </c>
      <c r="J1349" s="131">
        <v>3939.3180000000002</v>
      </c>
      <c r="K1349" s="138">
        <f t="shared" si="126"/>
        <v>1.2205477924089854</v>
      </c>
      <c r="L1349" s="138">
        <f t="shared" si="127"/>
        <v>1.2894657937806875</v>
      </c>
      <c r="Q1349" s="136">
        <v>41347</v>
      </c>
      <c r="R1349" s="137">
        <v>5.2539999999999996</v>
      </c>
      <c r="S1349" s="136"/>
      <c r="T1349" s="135"/>
      <c r="U1349" s="135"/>
      <c r="V1349" s="226"/>
      <c r="W1349" s="226"/>
      <c r="X1349" s="226"/>
    </row>
    <row r="1350" spans="1:24" ht="16.5" customHeight="1">
      <c r="A1350" s="136">
        <v>41295</v>
      </c>
      <c r="B1350" s="226">
        <v>25250</v>
      </c>
      <c r="C1350" s="5"/>
      <c r="D1350" s="226"/>
      <c r="E1350" s="226"/>
      <c r="F1350" s="226"/>
      <c r="G1350" s="139">
        <v>41207</v>
      </c>
      <c r="H1350" s="46">
        <v>3255</v>
      </c>
      <c r="I1350" s="46">
        <v>3105</v>
      </c>
      <c r="J1350" s="131">
        <v>3985.7760000000003</v>
      </c>
      <c r="K1350" s="138">
        <f t="shared" si="126"/>
        <v>1.2245087557603687</v>
      </c>
      <c r="L1350" s="138">
        <f t="shared" si="127"/>
        <v>1.2836637681159422</v>
      </c>
      <c r="Q1350" s="136">
        <v>41346</v>
      </c>
      <c r="R1350" s="137">
        <v>5.2389999999999999</v>
      </c>
      <c r="S1350" s="136"/>
      <c r="T1350" s="135"/>
      <c r="U1350" s="135"/>
      <c r="V1350" s="226"/>
      <c r="W1350" s="226"/>
      <c r="X1350" s="226"/>
    </row>
    <row r="1351" spans="1:24" ht="16.5" customHeight="1">
      <c r="A1351" s="136">
        <v>41292</v>
      </c>
      <c r="B1351" s="226">
        <v>25250</v>
      </c>
      <c r="C1351" s="5"/>
      <c r="D1351" s="226"/>
      <c r="E1351" s="226"/>
      <c r="F1351" s="226"/>
      <c r="G1351" s="139">
        <v>41206</v>
      </c>
      <c r="H1351" s="46">
        <v>3141.2500000000005</v>
      </c>
      <c r="I1351" s="46">
        <v>3050</v>
      </c>
      <c r="J1351" s="131">
        <v>3908.8</v>
      </c>
      <c r="K1351" s="138">
        <f t="shared" si="126"/>
        <v>1.2443454038997213</v>
      </c>
      <c r="L1351" s="138">
        <f t="shared" si="127"/>
        <v>1.2815737704918033</v>
      </c>
      <c r="Q1351" s="136">
        <v>41345</v>
      </c>
      <c r="R1351" s="137">
        <v>5.5330000000000004</v>
      </c>
      <c r="S1351" s="136"/>
      <c r="T1351" s="135"/>
      <c r="U1351" s="135"/>
      <c r="V1351" s="226"/>
      <c r="W1351" s="226"/>
      <c r="X1351" s="226"/>
    </row>
    <row r="1352" spans="1:24" ht="16.5" customHeight="1">
      <c r="A1352" s="136">
        <v>41291</v>
      </c>
      <c r="B1352" s="226">
        <v>25400</v>
      </c>
      <c r="C1352" s="5"/>
      <c r="D1352" s="226"/>
      <c r="E1352" s="226"/>
      <c r="F1352" s="226"/>
      <c r="G1352" s="139">
        <v>41205</v>
      </c>
      <c r="H1352" s="46">
        <v>3141.2500000000005</v>
      </c>
      <c r="I1352" s="46">
        <v>3034</v>
      </c>
      <c r="J1352" s="131">
        <v>3860.8114999999998</v>
      </c>
      <c r="K1352" s="138">
        <f t="shared" si="126"/>
        <v>1.2290685236768799</v>
      </c>
      <c r="L1352" s="138">
        <f t="shared" si="127"/>
        <v>1.2725153263019116</v>
      </c>
      <c r="Q1352" s="136">
        <v>41344</v>
      </c>
      <c r="R1352" s="137">
        <v>5.2750000000000004</v>
      </c>
      <c r="S1352" s="136"/>
      <c r="T1352" s="135"/>
      <c r="U1352" s="135"/>
      <c r="V1352" s="226"/>
      <c r="W1352" s="226"/>
      <c r="X1352" s="226"/>
    </row>
    <row r="1353" spans="1:24" ht="16.5" customHeight="1">
      <c r="A1353" s="136">
        <v>41290</v>
      </c>
      <c r="B1353" s="226">
        <v>25300</v>
      </c>
      <c r="C1353" s="5"/>
      <c r="D1353" s="226"/>
      <c r="E1353" s="226"/>
      <c r="F1353" s="226"/>
      <c r="G1353" s="139">
        <v>41204</v>
      </c>
      <c r="H1353" s="46">
        <v>3180</v>
      </c>
      <c r="I1353" s="46">
        <v>3083.9999999999995</v>
      </c>
      <c r="J1353" s="131">
        <v>3972.7154999999998</v>
      </c>
      <c r="K1353" s="138">
        <f t="shared" si="126"/>
        <v>1.2492816037735848</v>
      </c>
      <c r="L1353" s="138">
        <f t="shared" si="127"/>
        <v>1.2881697470817122</v>
      </c>
      <c r="Q1353" s="136">
        <v>41341</v>
      </c>
      <c r="R1353" s="137">
        <v>5.2</v>
      </c>
      <c r="S1353" s="136"/>
      <c r="T1353" s="135"/>
      <c r="U1353" s="135"/>
      <c r="V1353" s="226"/>
      <c r="W1353" s="226"/>
      <c r="X1353" s="226"/>
    </row>
    <row r="1354" spans="1:24" ht="16.5" customHeight="1">
      <c r="A1354" s="136">
        <v>41289</v>
      </c>
      <c r="B1354" s="226">
        <v>25300</v>
      </c>
      <c r="C1354" s="5"/>
      <c r="D1354" s="226"/>
      <c r="E1354" s="226"/>
      <c r="F1354" s="226"/>
      <c r="G1354" s="139">
        <v>41201</v>
      </c>
      <c r="H1354" s="46">
        <v>3218.0400000000004</v>
      </c>
      <c r="I1354" s="46">
        <v>3125</v>
      </c>
      <c r="J1354" s="131">
        <v>3975.1139999999996</v>
      </c>
      <c r="K1354" s="138">
        <f t="shared" si="126"/>
        <v>1.2352593504120517</v>
      </c>
      <c r="L1354" s="138">
        <f t="shared" si="127"/>
        <v>1.2720364799999999</v>
      </c>
      <c r="Q1354" s="136">
        <v>41340</v>
      </c>
      <c r="R1354" s="137">
        <v>5.09</v>
      </c>
      <c r="S1354" s="136"/>
      <c r="T1354" s="135"/>
      <c r="U1354" s="135"/>
      <c r="V1354" s="226"/>
      <c r="W1354" s="226"/>
      <c r="X1354" s="226"/>
    </row>
    <row r="1355" spans="1:24" ht="16.5" customHeight="1">
      <c r="A1355" s="136">
        <v>41288</v>
      </c>
      <c r="B1355" s="226">
        <v>25300</v>
      </c>
      <c r="C1355" s="5"/>
      <c r="D1355" s="226"/>
      <c r="E1355" s="226"/>
      <c r="F1355" s="226"/>
      <c r="G1355" s="139">
        <v>41200</v>
      </c>
      <c r="H1355" s="46">
        <v>3344.0399999999995</v>
      </c>
      <c r="I1355" s="46">
        <v>3202</v>
      </c>
      <c r="J1355" s="131">
        <v>4097.6000000000004</v>
      </c>
      <c r="K1355" s="138">
        <f t="shared" si="126"/>
        <v>1.225344194447435</v>
      </c>
      <c r="L1355" s="138">
        <f t="shared" si="127"/>
        <v>1.2797001873828857</v>
      </c>
      <c r="Q1355" s="136">
        <v>41339</v>
      </c>
      <c r="R1355" s="137">
        <v>5.0910000000000002</v>
      </c>
      <c r="S1355" s="136"/>
      <c r="T1355" s="135"/>
      <c r="U1355" s="135"/>
      <c r="V1355" s="226"/>
      <c r="W1355" s="226"/>
      <c r="X1355" s="226"/>
    </row>
    <row r="1356" spans="1:24" ht="16.5" customHeight="1">
      <c r="A1356" s="136">
        <v>41285</v>
      </c>
      <c r="B1356" s="226">
        <v>25850</v>
      </c>
      <c r="C1356" s="5"/>
      <c r="D1356" s="226"/>
      <c r="E1356" s="226"/>
      <c r="F1356" s="226"/>
      <c r="G1356" s="139">
        <v>41199</v>
      </c>
      <c r="H1356" s="46">
        <v>3310.89</v>
      </c>
      <c r="I1356" s="46">
        <v>3190</v>
      </c>
      <c r="J1356" s="131">
        <v>4045.47</v>
      </c>
      <c r="K1356" s="138">
        <f t="shared" si="126"/>
        <v>1.2218678361407356</v>
      </c>
      <c r="L1356" s="138">
        <f t="shared" si="127"/>
        <v>1.2681724137931034</v>
      </c>
      <c r="Q1356" s="136">
        <v>41338</v>
      </c>
      <c r="R1356" s="137">
        <v>5.1509999999999998</v>
      </c>
      <c r="S1356" s="136"/>
      <c r="T1356" s="135"/>
      <c r="U1356" s="135"/>
      <c r="V1356" s="226"/>
      <c r="W1356" s="226"/>
      <c r="X1356" s="226"/>
    </row>
    <row r="1357" spans="1:24" ht="16.5" customHeight="1">
      <c r="A1357" s="136">
        <v>41284</v>
      </c>
      <c r="B1357" s="226">
        <v>25500</v>
      </c>
      <c r="C1357" s="5"/>
      <c r="D1357" s="226"/>
      <c r="E1357" s="226"/>
      <c r="F1357" s="226"/>
      <c r="G1357" s="139">
        <v>41198</v>
      </c>
      <c r="H1357" s="46">
        <v>3302</v>
      </c>
      <c r="I1357" s="46">
        <v>3188</v>
      </c>
      <c r="J1357" s="131">
        <v>4024.3139999999999</v>
      </c>
      <c r="K1357" s="138">
        <f t="shared" si="126"/>
        <v>1.2187504542701393</v>
      </c>
      <c r="L1357" s="138">
        <f t="shared" si="127"/>
        <v>1.2623318695106649</v>
      </c>
      <c r="Q1357" s="136">
        <v>41337</v>
      </c>
      <c r="R1357" s="137">
        <v>5.1029999999999998</v>
      </c>
      <c r="S1357" s="136"/>
      <c r="T1357" s="135"/>
      <c r="U1357" s="135"/>
      <c r="V1357" s="226"/>
      <c r="W1357" s="226"/>
      <c r="X1357" s="226"/>
    </row>
    <row r="1358" spans="1:24" ht="16.5" customHeight="1">
      <c r="A1358" s="136">
        <v>41283</v>
      </c>
      <c r="B1358" s="226">
        <v>25500</v>
      </c>
      <c r="C1358" s="5"/>
      <c r="D1358" s="226"/>
      <c r="E1358" s="226"/>
      <c r="F1358" s="226"/>
      <c r="G1358" s="139">
        <v>41197</v>
      </c>
      <c r="H1358" s="46">
        <v>3277.87</v>
      </c>
      <c r="I1358" s="46">
        <v>3201</v>
      </c>
      <c r="J1358" s="131">
        <v>4016.21</v>
      </c>
      <c r="K1358" s="138">
        <f t="shared" si="126"/>
        <v>1.2252499336459348</v>
      </c>
      <c r="L1358" s="138">
        <f t="shared" si="127"/>
        <v>1.2546735395189004</v>
      </c>
      <c r="Q1358" s="136">
        <v>41334</v>
      </c>
      <c r="R1358" s="137">
        <v>5.0949999999999998</v>
      </c>
      <c r="S1358" s="136"/>
      <c r="T1358" s="135"/>
      <c r="U1358" s="135"/>
      <c r="V1358" s="226"/>
      <c r="W1358" s="226"/>
      <c r="X1358" s="226"/>
    </row>
    <row r="1359" spans="1:24" ht="16.5" customHeight="1">
      <c r="A1359" s="136">
        <v>41282</v>
      </c>
      <c r="B1359" s="226">
        <v>25200</v>
      </c>
      <c r="C1359" s="5"/>
      <c r="D1359" s="226"/>
      <c r="E1359" s="226"/>
      <c r="F1359" s="226"/>
      <c r="G1359" s="139">
        <v>41194</v>
      </c>
      <c r="H1359" s="46">
        <v>3359.15</v>
      </c>
      <c r="I1359" s="46">
        <v>3230</v>
      </c>
      <c r="J1359" s="131">
        <v>4050.6479999999997</v>
      </c>
      <c r="K1359" s="138">
        <f t="shared" si="126"/>
        <v>1.2058550526174776</v>
      </c>
      <c r="L1359" s="138">
        <f t="shared" si="127"/>
        <v>1.254070588235294</v>
      </c>
      <c r="Q1359" s="136">
        <v>41333</v>
      </c>
      <c r="R1359" s="137">
        <v>5.0750000000000002</v>
      </c>
      <c r="S1359" s="136"/>
      <c r="T1359" s="135"/>
      <c r="U1359" s="135"/>
      <c r="V1359" s="226"/>
      <c r="W1359" s="226"/>
      <c r="X1359" s="226"/>
    </row>
    <row r="1360" spans="1:24" ht="16.5" customHeight="1">
      <c r="A1360" s="136">
        <v>41281</v>
      </c>
      <c r="B1360" s="226">
        <v>25300</v>
      </c>
      <c r="C1360" s="5"/>
      <c r="D1360" s="226"/>
      <c r="E1360" s="226"/>
      <c r="F1360" s="226"/>
      <c r="G1360" s="139">
        <v>41193</v>
      </c>
      <c r="H1360" s="46">
        <v>3404.8</v>
      </c>
      <c r="I1360" s="46">
        <v>3295</v>
      </c>
      <c r="J1360" s="131">
        <v>4079.0459999999998</v>
      </c>
      <c r="K1360" s="138">
        <f t="shared" si="126"/>
        <v>1.1980280780075188</v>
      </c>
      <c r="L1360" s="138">
        <f t="shared" si="127"/>
        <v>1.2379502276176024</v>
      </c>
      <c r="Q1360" s="136">
        <v>41332</v>
      </c>
      <c r="R1360" s="137">
        <v>5.0780000000000003</v>
      </c>
      <c r="S1360" s="136"/>
      <c r="T1360" s="135"/>
      <c r="U1360" s="135"/>
      <c r="V1360" s="226"/>
      <c r="W1360" s="226"/>
      <c r="X1360" s="226"/>
    </row>
    <row r="1361" spans="1:24" ht="16.5" customHeight="1">
      <c r="A1361" s="136">
        <v>41278</v>
      </c>
      <c r="B1361" s="226">
        <v>25000</v>
      </c>
      <c r="C1361" s="5"/>
      <c r="D1361" s="226"/>
      <c r="E1361" s="226"/>
      <c r="F1361" s="226"/>
      <c r="G1361" s="139">
        <v>41192</v>
      </c>
      <c r="H1361" s="46">
        <v>3448.3199999999997</v>
      </c>
      <c r="I1361" s="46">
        <v>3310</v>
      </c>
      <c r="J1361" s="131">
        <v>4080.5520000000001</v>
      </c>
      <c r="K1361" s="138">
        <f t="shared" si="126"/>
        <v>1.1833449331848553</v>
      </c>
      <c r="L1361" s="138">
        <f t="shared" si="127"/>
        <v>1.232795166163142</v>
      </c>
      <c r="Q1361" s="136">
        <v>41331</v>
      </c>
      <c r="R1361" s="137">
        <v>5.0339999999999998</v>
      </c>
      <c r="S1361" s="136"/>
      <c r="T1361" s="135"/>
      <c r="U1361" s="135"/>
      <c r="V1361" s="226"/>
      <c r="W1361" s="226"/>
      <c r="X1361" s="226"/>
    </row>
    <row r="1362" spans="1:24" ht="16.5" customHeight="1">
      <c r="A1362" s="136">
        <v>41270</v>
      </c>
      <c r="B1362" s="226">
        <v>24500</v>
      </c>
      <c r="C1362" s="5"/>
      <c r="D1362" s="226"/>
      <c r="E1362" s="226"/>
      <c r="F1362" s="226"/>
      <c r="G1362" s="139">
        <v>41191</v>
      </c>
      <c r="H1362" s="46">
        <v>3502.0800000000004</v>
      </c>
      <c r="I1362" s="46">
        <v>3360</v>
      </c>
      <c r="J1362" s="131">
        <v>4087.89</v>
      </c>
      <c r="K1362" s="138">
        <f t="shared" si="126"/>
        <v>1.1672748766447367</v>
      </c>
      <c r="L1362" s="138">
        <f t="shared" si="127"/>
        <v>1.2166339285714285</v>
      </c>
      <c r="Q1362" s="136">
        <v>41330</v>
      </c>
      <c r="R1362" s="137">
        <v>4.9550000000000001</v>
      </c>
      <c r="S1362" s="136"/>
      <c r="T1362" s="135"/>
      <c r="U1362" s="135"/>
      <c r="V1362" s="226"/>
      <c r="W1362" s="226"/>
      <c r="X1362" s="226"/>
    </row>
    <row r="1363" spans="1:24" ht="16.5" customHeight="1">
      <c r="A1363" s="136">
        <v>41269</v>
      </c>
      <c r="B1363" s="226">
        <v>24300</v>
      </c>
      <c r="C1363" s="5"/>
      <c r="D1363" s="226"/>
      <c r="E1363" s="226"/>
      <c r="F1363" s="226"/>
      <c r="G1363" s="139">
        <v>41180</v>
      </c>
      <c r="H1363" s="46">
        <v>3334.4</v>
      </c>
      <c r="I1363" s="46">
        <v>3280</v>
      </c>
      <c r="J1363" s="131">
        <v>3977.5</v>
      </c>
      <c r="K1363" s="138">
        <f t="shared" si="126"/>
        <v>1.1928682821497121</v>
      </c>
      <c r="L1363" s="138">
        <f t="shared" si="127"/>
        <v>1.2126524390243902</v>
      </c>
      <c r="Q1363" s="136">
        <v>41327</v>
      </c>
      <c r="R1363" s="137">
        <v>4.9050000000000002</v>
      </c>
      <c r="S1363" s="136"/>
      <c r="T1363" s="135"/>
      <c r="U1363" s="135"/>
      <c r="V1363" s="226"/>
      <c r="W1363" s="226"/>
      <c r="X1363" s="226"/>
    </row>
    <row r="1364" spans="1:24" ht="16.5" customHeight="1">
      <c r="A1364" s="136">
        <v>41268</v>
      </c>
      <c r="B1364" s="226">
        <v>24300</v>
      </c>
      <c r="C1364" s="5"/>
      <c r="D1364" s="226"/>
      <c r="E1364" s="226"/>
      <c r="F1364" s="226"/>
      <c r="G1364" s="139">
        <v>41179</v>
      </c>
      <c r="H1364" s="46">
        <v>3284.3399999999997</v>
      </c>
      <c r="I1364" s="46">
        <v>3165</v>
      </c>
      <c r="J1364" s="131">
        <v>3819.0879999999997</v>
      </c>
      <c r="K1364" s="138">
        <f t="shared" si="126"/>
        <v>1.1628174914899188</v>
      </c>
      <c r="L1364" s="138">
        <f t="shared" si="127"/>
        <v>1.2066628751974722</v>
      </c>
      <c r="Q1364" s="136">
        <v>41326</v>
      </c>
      <c r="R1364" s="137">
        <v>4.9050000000000002</v>
      </c>
      <c r="S1364" s="136"/>
      <c r="T1364" s="135"/>
      <c r="U1364" s="135"/>
      <c r="V1364" s="226"/>
      <c r="W1364" s="226"/>
      <c r="X1364" s="226"/>
    </row>
    <row r="1365" spans="1:24" ht="16.5" customHeight="1">
      <c r="A1365" s="136">
        <v>41267</v>
      </c>
      <c r="B1365" s="226">
        <v>24200</v>
      </c>
      <c r="C1365" s="5"/>
      <c r="D1365" s="226"/>
      <c r="E1365" s="226"/>
      <c r="F1365" s="226"/>
      <c r="G1365" s="139">
        <v>41178</v>
      </c>
      <c r="H1365" s="46">
        <v>3268.86</v>
      </c>
      <c r="I1365" s="46">
        <v>3145</v>
      </c>
      <c r="J1365" s="131">
        <v>3783.4080000000004</v>
      </c>
      <c r="K1365" s="138">
        <f t="shared" si="126"/>
        <v>1.1574090049742112</v>
      </c>
      <c r="L1365" s="138">
        <f t="shared" si="127"/>
        <v>1.2029914149443561</v>
      </c>
      <c r="Q1365" s="136">
        <v>41325</v>
      </c>
      <c r="R1365" s="137">
        <v>4.8949999999999996</v>
      </c>
      <c r="S1365" s="136"/>
      <c r="T1365" s="135"/>
      <c r="U1365" s="135"/>
      <c r="V1365" s="226"/>
      <c r="W1365" s="226"/>
      <c r="X1365" s="226"/>
    </row>
    <row r="1366" spans="1:24" ht="16.5" customHeight="1">
      <c r="A1366" s="136">
        <v>41264</v>
      </c>
      <c r="B1366" s="226">
        <v>24200</v>
      </c>
      <c r="C1366" s="5"/>
      <c r="D1366" s="226"/>
      <c r="E1366" s="226"/>
      <c r="F1366" s="226"/>
      <c r="G1366" s="139">
        <v>41177</v>
      </c>
      <c r="H1366" s="46">
        <v>3280.4700000000003</v>
      </c>
      <c r="I1366" s="46">
        <v>3120</v>
      </c>
      <c r="J1366" s="131">
        <v>3751.683</v>
      </c>
      <c r="K1366" s="138">
        <f t="shared" si="126"/>
        <v>1.1436419171643086</v>
      </c>
      <c r="L1366" s="138">
        <f t="shared" si="127"/>
        <v>1.2024625</v>
      </c>
      <c r="Q1366" s="136">
        <v>41324</v>
      </c>
      <c r="R1366" s="137">
        <v>4.8849999999999998</v>
      </c>
      <c r="S1366" s="136"/>
      <c r="T1366" s="135"/>
      <c r="U1366" s="135"/>
      <c r="V1366" s="226"/>
      <c r="W1366" s="226"/>
      <c r="X1366" s="226"/>
    </row>
    <row r="1367" spans="1:24" ht="16.5" customHeight="1">
      <c r="A1367" s="136">
        <v>41263</v>
      </c>
      <c r="B1367" s="226">
        <v>24200</v>
      </c>
      <c r="C1367" s="5"/>
      <c r="D1367" s="226"/>
      <c r="E1367" s="226"/>
      <c r="F1367" s="226"/>
      <c r="G1367" s="139">
        <v>41176</v>
      </c>
      <c r="H1367" s="46">
        <v>3256.32</v>
      </c>
      <c r="I1367" s="46">
        <v>3130</v>
      </c>
      <c r="J1367" s="131">
        <v>3735.0525000000002</v>
      </c>
      <c r="K1367" s="138">
        <f t="shared" si="126"/>
        <v>1.1470164173054245</v>
      </c>
      <c r="L1367" s="138">
        <f t="shared" si="127"/>
        <v>1.1933075079872206</v>
      </c>
      <c r="Q1367" s="136">
        <v>41323</v>
      </c>
      <c r="R1367" s="137">
        <v>4.8689999999999998</v>
      </c>
      <c r="S1367" s="136"/>
      <c r="T1367" s="135"/>
      <c r="U1367" s="135"/>
      <c r="V1367" s="226"/>
      <c r="W1367" s="226"/>
      <c r="X1367" s="226"/>
    </row>
    <row r="1368" spans="1:24" ht="16.5" customHeight="1">
      <c r="A1368" s="136">
        <v>41262</v>
      </c>
      <c r="B1368" s="226">
        <v>24350</v>
      </c>
      <c r="C1368" s="5"/>
      <c r="D1368" s="226"/>
      <c r="E1368" s="226"/>
      <c r="F1368" s="226"/>
      <c r="G1368" s="139">
        <v>41173</v>
      </c>
      <c r="H1368" s="46">
        <v>3289.6</v>
      </c>
      <c r="I1368" s="46">
        <v>3195</v>
      </c>
      <c r="J1368" s="131">
        <v>3826.19</v>
      </c>
      <c r="K1368" s="138">
        <f t="shared" si="126"/>
        <v>1.163117096303502</v>
      </c>
      <c r="L1368" s="138">
        <f t="shared" si="127"/>
        <v>1.1975555555555555</v>
      </c>
      <c r="Q1368" s="136">
        <v>41313</v>
      </c>
      <c r="R1368" s="137">
        <v>4.8390000000000004</v>
      </c>
      <c r="S1368" s="136"/>
      <c r="T1368" s="135"/>
      <c r="U1368" s="135"/>
      <c r="V1368" s="226"/>
      <c r="W1368" s="226"/>
      <c r="X1368" s="226"/>
    </row>
    <row r="1369" spans="1:24" ht="16.5" customHeight="1">
      <c r="A1369" s="136">
        <v>41261</v>
      </c>
      <c r="B1369" s="226">
        <v>24600</v>
      </c>
      <c r="C1369" s="5"/>
      <c r="D1369" s="226"/>
      <c r="E1369" s="226"/>
      <c r="F1369" s="226"/>
      <c r="G1369" s="139">
        <v>41172</v>
      </c>
      <c r="H1369" s="46">
        <v>3249.9200000000005</v>
      </c>
      <c r="I1369" s="46">
        <v>3142</v>
      </c>
      <c r="J1369" s="131">
        <v>3787.3679999999999</v>
      </c>
      <c r="K1369" s="138">
        <f t="shared" si="126"/>
        <v>1.1653726860968883</v>
      </c>
      <c r="L1369" s="138">
        <f t="shared" si="127"/>
        <v>1.2054003819223424</v>
      </c>
      <c r="Q1369" s="136">
        <v>41312</v>
      </c>
      <c r="R1369" s="137">
        <v>4.7489999999999997</v>
      </c>
      <c r="S1369" s="136"/>
      <c r="T1369" s="135"/>
      <c r="U1369" s="135"/>
      <c r="V1369" s="226"/>
      <c r="W1369" s="226"/>
      <c r="X1369" s="226"/>
    </row>
    <row r="1370" spans="1:24" ht="16.5" customHeight="1">
      <c r="A1370" s="136">
        <v>41260</v>
      </c>
      <c r="B1370" s="226">
        <v>24100</v>
      </c>
      <c r="C1370" s="5"/>
      <c r="D1370" s="226"/>
      <c r="E1370" s="226"/>
      <c r="F1370" s="226"/>
      <c r="G1370" s="139">
        <v>41171</v>
      </c>
      <c r="H1370" s="46">
        <v>3328.0000000000005</v>
      </c>
      <c r="I1370" s="46">
        <v>3180</v>
      </c>
      <c r="J1370" s="131">
        <v>3888.7975000000001</v>
      </c>
      <c r="K1370" s="138">
        <f t="shared" si="126"/>
        <v>1.1685088641826922</v>
      </c>
      <c r="L1370" s="138">
        <f t="shared" si="127"/>
        <v>1.2228922955974844</v>
      </c>
      <c r="Q1370" s="136">
        <v>41311</v>
      </c>
      <c r="R1370" s="137">
        <v>4.7389999999999999</v>
      </c>
      <c r="S1370" s="136"/>
      <c r="T1370" s="135"/>
      <c r="U1370" s="135"/>
      <c r="V1370" s="226"/>
      <c r="W1370" s="226"/>
      <c r="X1370" s="226"/>
    </row>
    <row r="1371" spans="1:24" ht="16.5" customHeight="1">
      <c r="A1371" s="136">
        <v>41257</v>
      </c>
      <c r="B1371" s="226">
        <v>24200</v>
      </c>
      <c r="C1371" s="5"/>
      <c r="D1371" s="226"/>
      <c r="E1371" s="226"/>
      <c r="F1371" s="226"/>
      <c r="G1371" s="139">
        <v>41170</v>
      </c>
      <c r="H1371" s="46">
        <v>3253.74</v>
      </c>
      <c r="I1371" s="46">
        <v>3170</v>
      </c>
      <c r="J1371" s="131">
        <v>3845.0510000000004</v>
      </c>
      <c r="K1371" s="138">
        <f t="shared" si="126"/>
        <v>1.1817327137386517</v>
      </c>
      <c r="L1371" s="138">
        <f t="shared" si="127"/>
        <v>1.2129498422712934</v>
      </c>
      <c r="Q1371" s="136">
        <v>41310</v>
      </c>
      <c r="R1371" s="137">
        <v>4.6500000000000004</v>
      </c>
      <c r="S1371" s="136"/>
      <c r="T1371" s="135"/>
      <c r="U1371" s="135"/>
      <c r="V1371" s="226"/>
      <c r="W1371" s="226"/>
      <c r="X1371" s="226"/>
    </row>
    <row r="1372" spans="1:24" ht="16.5" customHeight="1">
      <c r="A1372" s="136">
        <v>41256</v>
      </c>
      <c r="B1372" s="226">
        <v>24100</v>
      </c>
      <c r="C1372" s="5"/>
      <c r="D1372" s="226"/>
      <c r="E1372" s="226"/>
      <c r="F1372" s="226"/>
      <c r="G1372" s="139">
        <v>41166</v>
      </c>
      <c r="H1372" s="46">
        <v>3258.88</v>
      </c>
      <c r="I1372" s="46">
        <v>3175</v>
      </c>
      <c r="J1372" s="131">
        <v>3857.7709999999997</v>
      </c>
      <c r="K1372" s="138">
        <f t="shared" si="126"/>
        <v>1.1837720321091907</v>
      </c>
      <c r="L1372" s="138">
        <f t="shared" si="127"/>
        <v>1.2150459842519685</v>
      </c>
      <c r="Q1372" s="136">
        <v>41309</v>
      </c>
      <c r="R1372" s="137">
        <v>4.6500000000000004</v>
      </c>
      <c r="S1372" s="136"/>
      <c r="T1372" s="135"/>
      <c r="U1372" s="135"/>
      <c r="V1372" s="226"/>
      <c r="W1372" s="226"/>
      <c r="X1372" s="226"/>
    </row>
    <row r="1373" spans="1:24" ht="16.5" customHeight="1">
      <c r="A1373" s="136">
        <v>41255</v>
      </c>
      <c r="B1373" s="226">
        <v>24100</v>
      </c>
      <c r="C1373" s="5"/>
      <c r="D1373" s="226"/>
      <c r="E1373" s="226"/>
      <c r="F1373" s="226"/>
      <c r="G1373" s="139">
        <v>41165</v>
      </c>
      <c r="H1373" s="46">
        <v>3116.64</v>
      </c>
      <c r="I1373" s="46">
        <v>3010</v>
      </c>
      <c r="J1373" s="131">
        <v>3644.3320000000003</v>
      </c>
      <c r="K1373" s="138">
        <f t="shared" si="126"/>
        <v>1.1693143898557423</v>
      </c>
      <c r="L1373" s="138">
        <f t="shared" si="127"/>
        <v>1.2107415282392027</v>
      </c>
      <c r="Q1373" s="136">
        <v>41306</v>
      </c>
      <c r="R1373" s="137">
        <v>4.6500000000000004</v>
      </c>
      <c r="S1373" s="136"/>
      <c r="T1373" s="135"/>
      <c r="U1373" s="135"/>
      <c r="V1373" s="226"/>
      <c r="W1373" s="226"/>
      <c r="X1373" s="226"/>
    </row>
    <row r="1374" spans="1:24" ht="16.5" customHeight="1">
      <c r="A1374" s="136">
        <v>41254</v>
      </c>
      <c r="B1374" s="226">
        <v>24500</v>
      </c>
      <c r="C1374" s="5"/>
      <c r="D1374" s="226"/>
      <c r="E1374" s="226"/>
      <c r="F1374" s="226"/>
      <c r="G1374" s="139">
        <v>41164</v>
      </c>
      <c r="H1374" s="46">
        <v>3104</v>
      </c>
      <c r="I1374" s="46">
        <v>3000</v>
      </c>
      <c r="J1374" s="131">
        <v>3697.2</v>
      </c>
      <c r="K1374" s="138">
        <f t="shared" si="126"/>
        <v>1.1911082474226804</v>
      </c>
      <c r="L1374" s="138">
        <f t="shared" si="127"/>
        <v>1.2323999999999999</v>
      </c>
      <c r="Q1374" s="136">
        <v>41305</v>
      </c>
      <c r="R1374" s="137">
        <v>4.6340000000000003</v>
      </c>
      <c r="S1374" s="136"/>
      <c r="T1374" s="135"/>
      <c r="U1374" s="135"/>
      <c r="V1374" s="226"/>
      <c r="W1374" s="226"/>
      <c r="X1374" s="226"/>
    </row>
    <row r="1375" spans="1:24" ht="16.5" customHeight="1">
      <c r="A1375" s="136">
        <v>41253</v>
      </c>
      <c r="B1375" s="226">
        <v>24400</v>
      </c>
      <c r="C1375" s="5"/>
      <c r="D1375" s="226"/>
      <c r="E1375" s="226"/>
      <c r="F1375" s="226"/>
      <c r="G1375" s="139">
        <v>41163</v>
      </c>
      <c r="H1375" s="46">
        <v>3056.01</v>
      </c>
      <c r="I1375" s="46">
        <v>2930</v>
      </c>
      <c r="J1375" s="131">
        <v>3675.1619999999998</v>
      </c>
      <c r="K1375" s="138">
        <f t="shared" si="126"/>
        <v>1.2026014312780389</v>
      </c>
      <c r="L1375" s="138">
        <f t="shared" si="127"/>
        <v>1.2543215017064846</v>
      </c>
      <c r="Q1375" s="136">
        <v>41304</v>
      </c>
      <c r="R1375" s="137">
        <v>4.6340000000000003</v>
      </c>
      <c r="S1375" s="136"/>
      <c r="T1375" s="135"/>
      <c r="U1375" s="135"/>
      <c r="V1375" s="226"/>
      <c r="W1375" s="226"/>
      <c r="X1375" s="226"/>
    </row>
    <row r="1376" spans="1:24" ht="16.5" customHeight="1">
      <c r="A1376" s="136">
        <v>41250</v>
      </c>
      <c r="B1376" s="226">
        <v>23800</v>
      </c>
      <c r="C1376" s="5"/>
      <c r="D1376" s="226"/>
      <c r="E1376" s="226"/>
      <c r="F1376" s="226"/>
      <c r="G1376" s="139">
        <v>41162</v>
      </c>
      <c r="H1376" s="46">
        <v>3024.6400000000003</v>
      </c>
      <c r="I1376" s="46">
        <v>2929</v>
      </c>
      <c r="J1376" s="131">
        <v>3636.5009999999997</v>
      </c>
      <c r="K1376" s="138">
        <f t="shared" si="126"/>
        <v>1.2022921736140497</v>
      </c>
      <c r="L1376" s="138">
        <f t="shared" si="127"/>
        <v>1.2415503584841241</v>
      </c>
      <c r="Q1376" s="136">
        <v>41303</v>
      </c>
      <c r="R1376" s="137">
        <v>4.6340000000000003</v>
      </c>
      <c r="S1376" s="136"/>
      <c r="T1376" s="135"/>
      <c r="U1376" s="135"/>
      <c r="V1376" s="226"/>
      <c r="W1376" s="226"/>
      <c r="X1376" s="226"/>
    </row>
    <row r="1377" spans="1:24" ht="16.5" customHeight="1">
      <c r="A1377" s="136">
        <v>41249</v>
      </c>
      <c r="B1377" s="226">
        <v>23900</v>
      </c>
      <c r="C1377" s="5"/>
      <c r="D1377" s="226"/>
      <c r="E1377" s="226"/>
      <c r="F1377" s="226"/>
      <c r="G1377" s="139">
        <v>41159</v>
      </c>
      <c r="H1377" s="46">
        <v>2915.84</v>
      </c>
      <c r="I1377" s="46">
        <v>2810</v>
      </c>
      <c r="J1377" s="131">
        <v>3493.2039999999997</v>
      </c>
      <c r="K1377" s="138">
        <f t="shared" si="126"/>
        <v>1.1980094929762948</v>
      </c>
      <c r="L1377" s="138">
        <f t="shared" si="127"/>
        <v>1.2431330960854092</v>
      </c>
      <c r="Q1377" s="136">
        <v>41302</v>
      </c>
      <c r="R1377" s="137">
        <v>4.6340000000000003</v>
      </c>
      <c r="S1377" s="136"/>
      <c r="T1377" s="135"/>
      <c r="U1377" s="135"/>
      <c r="V1377" s="226"/>
      <c r="W1377" s="226"/>
      <c r="X1377" s="226"/>
    </row>
    <row r="1378" spans="1:24" ht="16.5" customHeight="1">
      <c r="A1378" s="136">
        <v>41248</v>
      </c>
      <c r="B1378" s="226">
        <v>23900</v>
      </c>
      <c r="C1378" s="5"/>
      <c r="D1378" s="226"/>
      <c r="E1378" s="226"/>
      <c r="F1378" s="226"/>
      <c r="G1378" s="139">
        <v>41158</v>
      </c>
      <c r="H1378" s="46">
        <v>2882.8999999999996</v>
      </c>
      <c r="I1378" s="46">
        <v>2830</v>
      </c>
      <c r="J1378" s="131">
        <v>3471.9279999999999</v>
      </c>
      <c r="K1378" s="138">
        <f t="shared" si="126"/>
        <v>1.2043178743626211</v>
      </c>
      <c r="L1378" s="138">
        <f t="shared" si="127"/>
        <v>1.2268296819787985</v>
      </c>
      <c r="Q1378" s="136">
        <v>41299</v>
      </c>
      <c r="R1378" s="137">
        <v>5.42</v>
      </c>
      <c r="S1378" s="136"/>
      <c r="T1378" s="135"/>
      <c r="U1378" s="135"/>
      <c r="V1378" s="226"/>
      <c r="W1378" s="226"/>
      <c r="X1378" s="226"/>
    </row>
    <row r="1379" spans="1:24" ht="16.5" customHeight="1">
      <c r="A1379" s="136">
        <v>41247</v>
      </c>
      <c r="B1379" s="226">
        <v>24000</v>
      </c>
      <c r="C1379" s="5"/>
      <c r="D1379" s="226"/>
      <c r="E1379" s="226"/>
      <c r="F1379" s="226"/>
      <c r="G1379" s="139">
        <v>41157</v>
      </c>
      <c r="H1379" s="46">
        <v>2804.48</v>
      </c>
      <c r="I1379" s="46">
        <v>2784</v>
      </c>
      <c r="J1379" s="131">
        <v>3402.7874999999999</v>
      </c>
      <c r="K1379" s="138">
        <f t="shared" si="126"/>
        <v>1.2133399061501597</v>
      </c>
      <c r="L1379" s="138">
        <f t="shared" si="127"/>
        <v>1.2222656249999999</v>
      </c>
      <c r="Q1379" s="136">
        <v>41298</v>
      </c>
      <c r="R1379" s="137">
        <v>6.3650000000000002</v>
      </c>
      <c r="S1379" s="136"/>
      <c r="T1379" s="135"/>
      <c r="U1379" s="135"/>
      <c r="V1379" s="226"/>
      <c r="W1379" s="226"/>
      <c r="X1379" s="226"/>
    </row>
    <row r="1380" spans="1:24" ht="16.5" customHeight="1">
      <c r="A1380" s="136">
        <v>41246</v>
      </c>
      <c r="B1380" s="226">
        <v>24000</v>
      </c>
      <c r="C1380" s="5"/>
      <c r="D1380" s="226"/>
      <c r="E1380" s="226"/>
      <c r="F1380" s="226"/>
      <c r="G1380" s="139">
        <v>41156</v>
      </c>
      <c r="H1380" s="46">
        <v>2872.32</v>
      </c>
      <c r="I1380" s="46">
        <v>2796.0000000000005</v>
      </c>
      <c r="J1380" s="131">
        <v>3435.8625000000002</v>
      </c>
      <c r="K1380" s="138">
        <f t="shared" si="126"/>
        <v>1.19619767296123</v>
      </c>
      <c r="L1380" s="138">
        <f t="shared" si="127"/>
        <v>1.2288492489270384</v>
      </c>
      <c r="Q1380" s="136">
        <v>41297</v>
      </c>
      <c r="R1380" s="137">
        <v>6.6139999999999999</v>
      </c>
      <c r="S1380" s="136"/>
      <c r="T1380" s="135"/>
      <c r="U1380" s="135"/>
      <c r="V1380" s="226"/>
      <c r="W1380" s="226"/>
      <c r="X1380" s="226"/>
    </row>
    <row r="1381" spans="1:24" ht="16.5" customHeight="1">
      <c r="A1381" s="136">
        <v>41243</v>
      </c>
      <c r="B1381" s="226">
        <v>23550</v>
      </c>
      <c r="C1381" s="5"/>
      <c r="D1381" s="226"/>
      <c r="E1381" s="226"/>
      <c r="F1381" s="226"/>
      <c r="G1381" s="139">
        <v>41155</v>
      </c>
      <c r="H1381" s="46">
        <v>2915.84</v>
      </c>
      <c r="I1381" s="46">
        <v>2793</v>
      </c>
      <c r="J1381" s="131">
        <v>3486.7470000000003</v>
      </c>
      <c r="K1381" s="138">
        <f t="shared" ref="K1381:K1444" si="128">J1381/H1381</f>
        <v>1.1957950367647059</v>
      </c>
      <c r="L1381" s="138">
        <f t="shared" ref="L1381:L1444" si="129">J1381/I1381</f>
        <v>1.248387755102041</v>
      </c>
      <c r="Q1381" s="136">
        <v>41296</v>
      </c>
      <c r="R1381" s="137">
        <v>6.694</v>
      </c>
      <c r="S1381" s="136"/>
      <c r="T1381" s="135"/>
      <c r="U1381" s="135"/>
      <c r="V1381" s="226"/>
      <c r="W1381" s="226"/>
      <c r="X1381" s="226"/>
    </row>
    <row r="1382" spans="1:24" ht="16.5" customHeight="1">
      <c r="A1382" s="136">
        <v>41242</v>
      </c>
      <c r="B1382" s="226">
        <v>23700</v>
      </c>
      <c r="C1382" s="5"/>
      <c r="D1382" s="226"/>
      <c r="E1382" s="226"/>
      <c r="F1382" s="226"/>
      <c r="G1382" s="139">
        <v>41152</v>
      </c>
      <c r="H1382" s="46">
        <v>2787.84</v>
      </c>
      <c r="I1382" s="46">
        <v>2720</v>
      </c>
      <c r="J1382" s="131">
        <v>3384.6750000000002</v>
      </c>
      <c r="K1382" s="138">
        <f t="shared" si="128"/>
        <v>1.2140850981404958</v>
      </c>
      <c r="L1382" s="138">
        <f t="shared" si="129"/>
        <v>1.2443658088235294</v>
      </c>
      <c r="Q1382" s="136">
        <v>41295</v>
      </c>
      <c r="R1382" s="137">
        <v>6.6870000000000003</v>
      </c>
      <c r="S1382" s="136"/>
      <c r="T1382" s="135"/>
      <c r="U1382" s="135"/>
      <c r="V1382" s="226"/>
      <c r="W1382" s="226"/>
      <c r="X1382" s="226"/>
    </row>
    <row r="1383" spans="1:24" ht="16.5" customHeight="1">
      <c r="A1383" s="136">
        <v>41241</v>
      </c>
      <c r="B1383" s="226">
        <v>24000</v>
      </c>
      <c r="C1383" s="5"/>
      <c r="D1383" s="226"/>
      <c r="E1383" s="226"/>
      <c r="F1383" s="226"/>
      <c r="G1383" s="139">
        <v>41151</v>
      </c>
      <c r="H1383" s="46">
        <v>2810.5099999999998</v>
      </c>
      <c r="I1383" s="46">
        <v>2755</v>
      </c>
      <c r="J1383" s="131">
        <v>3428.7750000000001</v>
      </c>
      <c r="K1383" s="138">
        <f t="shared" si="128"/>
        <v>1.2199832058950155</v>
      </c>
      <c r="L1383" s="138">
        <f t="shared" si="129"/>
        <v>1.2445644283121597</v>
      </c>
      <c r="Q1383" s="136">
        <v>41292</v>
      </c>
      <c r="R1383" s="137">
        <v>6.6870000000000003</v>
      </c>
      <c r="S1383" s="136"/>
      <c r="T1383" s="135"/>
      <c r="U1383" s="135"/>
      <c r="V1383" s="226"/>
      <c r="W1383" s="226"/>
      <c r="X1383" s="226"/>
    </row>
    <row r="1384" spans="1:24" ht="16.5" customHeight="1">
      <c r="A1384" s="136">
        <v>41240</v>
      </c>
      <c r="B1384" s="226">
        <v>24000</v>
      </c>
      <c r="C1384" s="5"/>
      <c r="D1384" s="226"/>
      <c r="E1384" s="226"/>
      <c r="F1384" s="226"/>
      <c r="G1384" s="139">
        <v>41150</v>
      </c>
      <c r="H1384" s="46">
        <v>2787.6499999999996</v>
      </c>
      <c r="I1384" s="46">
        <v>2753.9999999999995</v>
      </c>
      <c r="J1384" s="131">
        <v>3401.4140000000002</v>
      </c>
      <c r="K1384" s="138">
        <f t="shared" si="128"/>
        <v>1.2201725467687841</v>
      </c>
      <c r="L1384" s="138">
        <f t="shared" si="129"/>
        <v>1.2350813362381992</v>
      </c>
      <c r="Q1384" s="136">
        <v>41291</v>
      </c>
      <c r="R1384" s="137">
        <v>6.7569999999999997</v>
      </c>
      <c r="S1384" s="136"/>
      <c r="T1384" s="135"/>
      <c r="U1384" s="135"/>
      <c r="V1384" s="226"/>
      <c r="W1384" s="226"/>
      <c r="X1384" s="226"/>
    </row>
    <row r="1385" spans="1:24" ht="16.5" customHeight="1">
      <c r="A1385" s="136">
        <v>41239</v>
      </c>
      <c r="B1385" s="226">
        <v>24200</v>
      </c>
      <c r="C1385" s="5"/>
      <c r="D1385" s="226"/>
      <c r="E1385" s="226"/>
      <c r="F1385" s="226"/>
      <c r="G1385" s="139">
        <v>41149</v>
      </c>
      <c r="H1385" s="46">
        <v>2857.5</v>
      </c>
      <c r="I1385" s="46">
        <v>2778</v>
      </c>
      <c r="J1385" s="131">
        <v>3520.2510000000002</v>
      </c>
      <c r="K1385" s="138">
        <f t="shared" si="128"/>
        <v>1.2319338582677166</v>
      </c>
      <c r="L1385" s="138">
        <f t="shared" si="129"/>
        <v>1.2671889848812097</v>
      </c>
      <c r="Q1385" s="136">
        <v>41290</v>
      </c>
      <c r="R1385" s="137">
        <v>6.6580000000000004</v>
      </c>
      <c r="S1385" s="136"/>
      <c r="T1385" s="135"/>
      <c r="U1385" s="135"/>
      <c r="V1385" s="226"/>
      <c r="W1385" s="226"/>
      <c r="X1385" s="226"/>
    </row>
    <row r="1386" spans="1:24" ht="16.5" customHeight="1">
      <c r="A1386" s="136">
        <v>41236</v>
      </c>
      <c r="B1386" s="226">
        <v>24200</v>
      </c>
      <c r="C1386" s="5"/>
      <c r="D1386" s="226"/>
      <c r="E1386" s="226"/>
      <c r="F1386" s="226"/>
      <c r="G1386" s="139">
        <v>41148</v>
      </c>
      <c r="H1386" s="46">
        <v>2903.22</v>
      </c>
      <c r="I1386" s="46">
        <v>2820</v>
      </c>
      <c r="J1386" s="131">
        <v>3546.3285000000001</v>
      </c>
      <c r="K1386" s="138">
        <f t="shared" si="128"/>
        <v>1.2215155930311861</v>
      </c>
      <c r="L1386" s="138">
        <f t="shared" si="129"/>
        <v>1.2575632978723406</v>
      </c>
      <c r="Q1386" s="136">
        <v>41289</v>
      </c>
      <c r="R1386" s="137">
        <v>6.5709999999999997</v>
      </c>
      <c r="S1386" s="136"/>
      <c r="T1386" s="135"/>
      <c r="U1386" s="135"/>
      <c r="V1386" s="226"/>
      <c r="W1386" s="226"/>
      <c r="X1386" s="226"/>
    </row>
    <row r="1387" spans="1:24" ht="16.5" customHeight="1">
      <c r="A1387" s="136">
        <v>41235</v>
      </c>
      <c r="B1387" s="226">
        <v>24200</v>
      </c>
      <c r="C1387" s="5"/>
      <c r="D1387" s="226"/>
      <c r="E1387" s="226"/>
      <c r="F1387" s="226"/>
      <c r="G1387" s="139">
        <v>41145</v>
      </c>
      <c r="H1387" s="46">
        <v>2810.5099999999998</v>
      </c>
      <c r="I1387" s="46">
        <v>2804</v>
      </c>
      <c r="J1387" s="131">
        <v>3424.4209999999998</v>
      </c>
      <c r="K1387" s="138">
        <f t="shared" si="128"/>
        <v>1.2184340208716569</v>
      </c>
      <c r="L1387" s="138">
        <f t="shared" si="129"/>
        <v>1.2212628388017117</v>
      </c>
      <c r="Q1387" s="136">
        <v>41288</v>
      </c>
      <c r="R1387" s="137">
        <v>6.5529999999999999</v>
      </c>
      <c r="S1387" s="136"/>
      <c r="T1387" s="135"/>
      <c r="U1387" s="135"/>
      <c r="V1387" s="226"/>
      <c r="W1387" s="226"/>
      <c r="X1387" s="226"/>
    </row>
    <row r="1388" spans="1:24" ht="16.5" customHeight="1">
      <c r="A1388" s="136">
        <v>41234</v>
      </c>
      <c r="B1388" s="226">
        <v>24100</v>
      </c>
      <c r="C1388" s="5"/>
      <c r="D1388" s="226"/>
      <c r="E1388" s="226"/>
      <c r="F1388" s="226"/>
      <c r="G1388" s="139">
        <v>41144</v>
      </c>
      <c r="H1388" s="46">
        <v>2797.81</v>
      </c>
      <c r="I1388" s="46">
        <v>2760</v>
      </c>
      <c r="J1388" s="131">
        <v>3443.9120000000003</v>
      </c>
      <c r="K1388" s="138">
        <f t="shared" si="128"/>
        <v>1.2309313355803291</v>
      </c>
      <c r="L1388" s="138">
        <f t="shared" si="129"/>
        <v>1.2477942028985509</v>
      </c>
      <c r="Q1388" s="136">
        <v>41285</v>
      </c>
      <c r="R1388" s="137">
        <v>6.4630000000000001</v>
      </c>
      <c r="S1388" s="136"/>
      <c r="T1388" s="135"/>
      <c r="U1388" s="135"/>
      <c r="V1388" s="226"/>
      <c r="W1388" s="226"/>
      <c r="X1388" s="226"/>
    </row>
    <row r="1389" spans="1:24" ht="16.5" customHeight="1">
      <c r="A1389" s="136">
        <v>41233</v>
      </c>
      <c r="B1389" s="226">
        <v>24150</v>
      </c>
      <c r="C1389" s="5"/>
      <c r="D1389" s="226"/>
      <c r="E1389" s="226"/>
      <c r="F1389" s="226"/>
      <c r="G1389" s="139">
        <v>41143</v>
      </c>
      <c r="H1389" s="46">
        <v>2776.22</v>
      </c>
      <c r="I1389" s="46">
        <v>2745</v>
      </c>
      <c r="J1389" s="131">
        <v>3367.5730000000003</v>
      </c>
      <c r="K1389" s="138">
        <f t="shared" si="128"/>
        <v>1.2130065340643035</v>
      </c>
      <c r="L1389" s="138">
        <f t="shared" si="129"/>
        <v>1.2268025500910749</v>
      </c>
      <c r="Q1389" s="136">
        <v>41284</v>
      </c>
      <c r="R1389" s="137">
        <v>6.4329999999999998</v>
      </c>
      <c r="S1389" s="136"/>
      <c r="T1389" s="135"/>
      <c r="U1389" s="135"/>
      <c r="V1389" s="226"/>
      <c r="W1389" s="226"/>
      <c r="X1389" s="226"/>
    </row>
    <row r="1390" spans="1:24" ht="16.5" customHeight="1">
      <c r="A1390" s="136">
        <v>41232</v>
      </c>
      <c r="B1390" s="226">
        <v>23350</v>
      </c>
      <c r="C1390" s="5"/>
      <c r="D1390" s="226"/>
      <c r="E1390" s="226"/>
      <c r="F1390" s="226"/>
      <c r="G1390" s="139">
        <v>41142</v>
      </c>
      <c r="H1390" s="46">
        <v>2775.78</v>
      </c>
      <c r="I1390" s="46">
        <v>2768.0000000000005</v>
      </c>
      <c r="J1390" s="131">
        <v>3391.3879999999999</v>
      </c>
      <c r="K1390" s="138">
        <f t="shared" si="128"/>
        <v>1.2217783830130629</v>
      </c>
      <c r="L1390" s="138">
        <f t="shared" si="129"/>
        <v>1.2252124277456644</v>
      </c>
      <c r="Q1390" s="136">
        <v>41283</v>
      </c>
      <c r="R1390" s="137">
        <v>6.3970000000000002</v>
      </c>
      <c r="S1390" s="136"/>
      <c r="T1390" s="135"/>
      <c r="U1390" s="135"/>
      <c r="V1390" s="226"/>
      <c r="W1390" s="226"/>
      <c r="X1390" s="226"/>
    </row>
    <row r="1391" spans="1:24" ht="16.5" customHeight="1">
      <c r="A1391" s="136">
        <v>41229</v>
      </c>
      <c r="B1391" s="226">
        <v>23350</v>
      </c>
      <c r="C1391" s="5"/>
      <c r="D1391" s="226"/>
      <c r="E1391" s="226"/>
      <c r="F1391" s="226"/>
      <c r="G1391" s="139">
        <v>41138</v>
      </c>
      <c r="H1391" s="46">
        <v>2784.6000000000004</v>
      </c>
      <c r="I1391" s="46">
        <v>2780</v>
      </c>
      <c r="J1391" s="131">
        <v>3422.848</v>
      </c>
      <c r="K1391" s="138">
        <f t="shared" si="128"/>
        <v>1.229206349206349</v>
      </c>
      <c r="L1391" s="138">
        <f t="shared" si="129"/>
        <v>1.2312402877697841</v>
      </c>
      <c r="Q1391" s="136">
        <v>41282</v>
      </c>
      <c r="R1391" s="137">
        <v>6.2759999999999998</v>
      </c>
      <c r="S1391" s="136"/>
      <c r="T1391" s="135"/>
      <c r="U1391" s="135"/>
      <c r="V1391" s="226"/>
      <c r="W1391" s="226"/>
      <c r="X1391" s="226"/>
    </row>
    <row r="1392" spans="1:24" ht="16.5" customHeight="1">
      <c r="A1392" s="136">
        <v>41228</v>
      </c>
      <c r="B1392" s="226">
        <v>23350</v>
      </c>
      <c r="C1392" s="5"/>
      <c r="D1392" s="226"/>
      <c r="E1392" s="226"/>
      <c r="F1392" s="226"/>
      <c r="G1392" s="139">
        <v>41137</v>
      </c>
      <c r="H1392" s="46">
        <v>2671.2</v>
      </c>
      <c r="I1392" s="46">
        <v>2783</v>
      </c>
      <c r="J1392" s="131">
        <v>3360.585</v>
      </c>
      <c r="K1392" s="138">
        <f t="shared" si="128"/>
        <v>1.2580806379155436</v>
      </c>
      <c r="L1392" s="138">
        <f t="shared" si="129"/>
        <v>1.2075404240028746</v>
      </c>
      <c r="Q1392" s="136">
        <v>41281</v>
      </c>
      <c r="R1392" s="137">
        <v>6.1920000000000002</v>
      </c>
      <c r="S1392" s="136"/>
      <c r="T1392" s="135"/>
      <c r="U1392" s="135"/>
      <c r="V1392" s="226"/>
      <c r="W1392" s="226"/>
      <c r="X1392" s="226"/>
    </row>
    <row r="1393" spans="1:24" ht="16.5" customHeight="1">
      <c r="A1393" s="136">
        <v>41227</v>
      </c>
      <c r="B1393" s="226">
        <v>23350</v>
      </c>
      <c r="C1393" s="5"/>
      <c r="D1393" s="226"/>
      <c r="E1393" s="226"/>
      <c r="F1393" s="226"/>
      <c r="G1393" s="139">
        <v>41136</v>
      </c>
      <c r="H1393" s="46">
        <v>2660.65</v>
      </c>
      <c r="I1393" s="46">
        <v>2662</v>
      </c>
      <c r="J1393" s="131">
        <v>3353.8620000000001</v>
      </c>
      <c r="K1393" s="138">
        <f t="shared" si="128"/>
        <v>1.2605423486741962</v>
      </c>
      <c r="L1393" s="138">
        <f t="shared" si="129"/>
        <v>1.2599030803906837</v>
      </c>
      <c r="Q1393" s="136">
        <v>41278</v>
      </c>
      <c r="R1393" s="137">
        <v>6.1920000000000002</v>
      </c>
      <c r="S1393" s="136"/>
      <c r="T1393" s="135"/>
      <c r="U1393" s="135"/>
      <c r="V1393" s="226"/>
      <c r="W1393" s="226"/>
      <c r="X1393" s="226"/>
    </row>
    <row r="1394" spans="1:24" ht="16.5" customHeight="1">
      <c r="A1394" s="136">
        <v>41226</v>
      </c>
      <c r="B1394" s="226">
        <v>23300</v>
      </c>
      <c r="C1394" s="5"/>
      <c r="D1394" s="226"/>
      <c r="E1394" s="226"/>
      <c r="F1394" s="226"/>
      <c r="G1394" s="139">
        <v>41135</v>
      </c>
      <c r="H1394" s="46">
        <v>2636.52</v>
      </c>
      <c r="I1394" s="46">
        <v>2603.9999999999995</v>
      </c>
      <c r="J1394" s="131">
        <v>3360.9360000000001</v>
      </c>
      <c r="K1394" s="138">
        <f t="shared" si="128"/>
        <v>1.2747621865185927</v>
      </c>
      <c r="L1394" s="138">
        <f t="shared" si="129"/>
        <v>1.2906820276497699</v>
      </c>
      <c r="Q1394" s="136">
        <v>41274</v>
      </c>
      <c r="R1394" s="137">
        <v>6.1420000000000003</v>
      </c>
      <c r="S1394" s="136"/>
      <c r="T1394" s="135"/>
      <c r="U1394" s="135"/>
      <c r="V1394" s="226"/>
      <c r="W1394" s="226"/>
      <c r="X1394" s="226"/>
    </row>
    <row r="1395" spans="1:24" ht="16.5" customHeight="1">
      <c r="A1395" s="136">
        <v>41225</v>
      </c>
      <c r="B1395" s="226">
        <v>23200</v>
      </c>
      <c r="C1395" s="5"/>
      <c r="D1395" s="226"/>
      <c r="E1395" s="226"/>
      <c r="F1395" s="226"/>
      <c r="G1395" s="139">
        <v>41134</v>
      </c>
      <c r="H1395" s="46">
        <v>2737.9200000000005</v>
      </c>
      <c r="I1395" s="46">
        <v>2688.9999999999995</v>
      </c>
      <c r="J1395" s="131">
        <v>3404.7584999999999</v>
      </c>
      <c r="K1395" s="138">
        <f t="shared" si="128"/>
        <v>1.243556605014025</v>
      </c>
      <c r="L1395" s="138">
        <f t="shared" si="129"/>
        <v>1.2661801785050206</v>
      </c>
      <c r="Q1395" s="136">
        <v>41271</v>
      </c>
      <c r="R1395" s="137">
        <v>6.1319999999999997</v>
      </c>
      <c r="S1395" s="136"/>
      <c r="T1395" s="135"/>
      <c r="U1395" s="135"/>
      <c r="V1395" s="226"/>
      <c r="W1395" s="226"/>
      <c r="X1395" s="226"/>
    </row>
    <row r="1396" spans="1:24" ht="16.5" customHeight="1">
      <c r="A1396" s="136">
        <v>41222</v>
      </c>
      <c r="B1396" s="226">
        <v>23350</v>
      </c>
      <c r="C1396" s="5"/>
      <c r="D1396" s="226"/>
      <c r="E1396" s="226"/>
      <c r="F1396" s="226"/>
      <c r="G1396" s="139">
        <v>41131</v>
      </c>
      <c r="H1396" s="46">
        <v>2801.9200000000005</v>
      </c>
      <c r="I1396" s="46">
        <v>2766</v>
      </c>
      <c r="J1396" s="131">
        <v>3507.79</v>
      </c>
      <c r="K1396" s="138">
        <f t="shared" si="128"/>
        <v>1.2519236809045224</v>
      </c>
      <c r="L1396" s="138">
        <f t="shared" si="129"/>
        <v>1.2681814895155459</v>
      </c>
      <c r="Q1396" s="136">
        <v>41270</v>
      </c>
      <c r="R1396" s="137">
        <v>5.9219999999999997</v>
      </c>
      <c r="S1396" s="136"/>
      <c r="T1396" s="135"/>
      <c r="U1396" s="135"/>
      <c r="V1396" s="226"/>
      <c r="W1396" s="226"/>
      <c r="X1396" s="226"/>
    </row>
    <row r="1397" spans="1:24" ht="16.5" customHeight="1">
      <c r="A1397" s="136">
        <v>41221</v>
      </c>
      <c r="B1397" s="226">
        <v>23000</v>
      </c>
      <c r="C1397" s="5"/>
      <c r="D1397" s="226"/>
      <c r="E1397" s="226"/>
      <c r="F1397" s="226"/>
      <c r="G1397" s="139">
        <v>41129</v>
      </c>
      <c r="H1397" s="46">
        <v>2783.8399999999997</v>
      </c>
      <c r="I1397" s="46">
        <v>2743.0000000000005</v>
      </c>
      <c r="J1397" s="131">
        <v>3479.6220000000003</v>
      </c>
      <c r="K1397" s="138">
        <f t="shared" si="128"/>
        <v>1.2499360595436522</v>
      </c>
      <c r="L1397" s="138">
        <f t="shared" si="129"/>
        <v>1.2685461173897192</v>
      </c>
      <c r="Q1397" s="136">
        <v>41269</v>
      </c>
      <c r="R1397" s="137">
        <v>5.9219999999999997</v>
      </c>
      <c r="S1397" s="136"/>
      <c r="T1397" s="135"/>
      <c r="U1397" s="135"/>
      <c r="V1397" s="226"/>
      <c r="W1397" s="226"/>
      <c r="X1397" s="226"/>
    </row>
    <row r="1398" spans="1:24" ht="16.5" customHeight="1">
      <c r="A1398" s="136">
        <v>41220</v>
      </c>
      <c r="B1398" s="226">
        <v>23300</v>
      </c>
      <c r="C1398" s="5"/>
      <c r="D1398" s="226"/>
      <c r="E1398" s="226"/>
      <c r="F1398" s="226"/>
      <c r="G1398" s="139">
        <v>41128</v>
      </c>
      <c r="H1398" s="46">
        <v>2885.4399999999996</v>
      </c>
      <c r="I1398" s="46">
        <v>2865</v>
      </c>
      <c r="J1398" s="131">
        <v>3563.1150000000002</v>
      </c>
      <c r="K1398" s="138">
        <f t="shared" si="128"/>
        <v>1.2348601946323614</v>
      </c>
      <c r="L1398" s="138">
        <f t="shared" si="129"/>
        <v>1.2436701570680628</v>
      </c>
      <c r="Q1398" s="136">
        <v>41268</v>
      </c>
      <c r="R1398" s="137">
        <v>6.0910000000000002</v>
      </c>
      <c r="S1398" s="136"/>
      <c r="T1398" s="135"/>
      <c r="U1398" s="135"/>
      <c r="V1398" s="226"/>
      <c r="W1398" s="226"/>
      <c r="X1398" s="226"/>
    </row>
    <row r="1399" spans="1:24" ht="16.5" customHeight="1">
      <c r="A1399" s="136">
        <v>41219</v>
      </c>
      <c r="B1399" s="226">
        <v>23350</v>
      </c>
      <c r="C1399" s="5"/>
      <c r="D1399" s="226"/>
      <c r="E1399" s="226"/>
      <c r="F1399" s="226"/>
      <c r="G1399" s="139">
        <v>41127</v>
      </c>
      <c r="H1399" s="46">
        <v>2910.7200000000003</v>
      </c>
      <c r="I1399" s="46">
        <v>2910</v>
      </c>
      <c r="J1399" s="131">
        <v>3545.1555000000003</v>
      </c>
      <c r="K1399" s="138">
        <f t="shared" si="128"/>
        <v>1.2179651426451188</v>
      </c>
      <c r="L1399" s="138">
        <f t="shared" si="129"/>
        <v>1.218266494845361</v>
      </c>
      <c r="Q1399" s="136">
        <v>41267</v>
      </c>
      <c r="R1399" s="137">
        <v>6.0910000000000002</v>
      </c>
      <c r="S1399" s="136"/>
      <c r="T1399" s="135"/>
      <c r="U1399" s="135"/>
      <c r="V1399" s="226"/>
      <c r="W1399" s="226"/>
      <c r="X1399" s="226"/>
    </row>
    <row r="1400" spans="1:24" ht="16.5" customHeight="1">
      <c r="A1400" s="136">
        <v>41218</v>
      </c>
      <c r="B1400" s="226">
        <v>23600</v>
      </c>
      <c r="C1400" s="5"/>
      <c r="D1400" s="226"/>
      <c r="E1400" s="226"/>
      <c r="F1400" s="226"/>
      <c r="G1400" s="139">
        <v>41124</v>
      </c>
      <c r="H1400" s="46">
        <v>2875.28</v>
      </c>
      <c r="I1400" s="46">
        <v>2949</v>
      </c>
      <c r="J1400" s="131">
        <v>3525.5430000000001</v>
      </c>
      <c r="K1400" s="138">
        <f t="shared" si="128"/>
        <v>1.2261564091149384</v>
      </c>
      <c r="L1400" s="138">
        <f t="shared" si="129"/>
        <v>1.1955045778229909</v>
      </c>
      <c r="Q1400" s="136">
        <v>41264</v>
      </c>
      <c r="R1400" s="137">
        <v>6.0910000000000002</v>
      </c>
      <c r="S1400" s="136"/>
      <c r="T1400" s="135"/>
      <c r="U1400" s="135"/>
      <c r="V1400" s="226"/>
      <c r="W1400" s="226"/>
      <c r="X1400" s="226"/>
    </row>
    <row r="1401" spans="1:24" ht="16.5" customHeight="1">
      <c r="A1401" s="136">
        <v>41215</v>
      </c>
      <c r="B1401" s="226">
        <v>23800</v>
      </c>
      <c r="C1401" s="5"/>
      <c r="D1401" s="226"/>
      <c r="E1401" s="226"/>
      <c r="F1401" s="226"/>
      <c r="G1401" s="139">
        <v>41123</v>
      </c>
      <c r="H1401" s="46">
        <v>2956.8</v>
      </c>
      <c r="I1401" s="46">
        <v>2970</v>
      </c>
      <c r="J1401" s="131">
        <v>3548.9850000000001</v>
      </c>
      <c r="K1401" s="138">
        <f t="shared" si="128"/>
        <v>1.2002790178571427</v>
      </c>
      <c r="L1401" s="138">
        <f t="shared" si="129"/>
        <v>1.1949444444444446</v>
      </c>
      <c r="Q1401" s="136">
        <v>41263</v>
      </c>
      <c r="R1401" s="137">
        <v>6.0510000000000002</v>
      </c>
      <c r="S1401" s="136"/>
      <c r="T1401" s="135"/>
      <c r="U1401" s="135"/>
      <c r="V1401" s="226"/>
      <c r="W1401" s="226"/>
      <c r="X1401" s="226"/>
    </row>
    <row r="1402" spans="1:24" ht="16.5" customHeight="1">
      <c r="A1402" s="136">
        <v>41214</v>
      </c>
      <c r="B1402" s="226">
        <v>23850</v>
      </c>
      <c r="C1402" s="5"/>
      <c r="D1402" s="226"/>
      <c r="E1402" s="226"/>
      <c r="F1402" s="226"/>
      <c r="G1402" s="139">
        <v>41122</v>
      </c>
      <c r="H1402" s="46">
        <v>2912.11</v>
      </c>
      <c r="I1402" s="46">
        <v>3030</v>
      </c>
      <c r="J1402" s="131">
        <v>3532.5</v>
      </c>
      <c r="K1402" s="138">
        <f t="shared" si="128"/>
        <v>1.2130379690327631</v>
      </c>
      <c r="L1402" s="138">
        <f t="shared" si="129"/>
        <v>1.1658415841584158</v>
      </c>
      <c r="Q1402" s="136">
        <v>41262</v>
      </c>
      <c r="R1402" s="137">
        <v>5.9950000000000001</v>
      </c>
      <c r="S1402" s="136"/>
      <c r="T1402" s="135"/>
      <c r="U1402" s="135"/>
      <c r="V1402" s="226"/>
      <c r="W1402" s="226"/>
      <c r="X1402" s="226"/>
    </row>
    <row r="1403" spans="1:24" ht="16.5" customHeight="1">
      <c r="A1403" s="136">
        <v>41213</v>
      </c>
      <c r="B1403" s="226">
        <v>23550</v>
      </c>
      <c r="C1403" s="5"/>
      <c r="D1403" s="226"/>
      <c r="E1403" s="226"/>
      <c r="F1403" s="226"/>
      <c r="G1403" s="139">
        <v>41121</v>
      </c>
      <c r="H1403" s="46">
        <v>2941.4400000000005</v>
      </c>
      <c r="I1403" s="46">
        <v>2955</v>
      </c>
      <c r="J1403" s="131">
        <v>3528.3540000000003</v>
      </c>
      <c r="K1403" s="138">
        <f t="shared" si="128"/>
        <v>1.1995328818537858</v>
      </c>
      <c r="L1403" s="138">
        <f t="shared" si="129"/>
        <v>1.1940284263959391</v>
      </c>
      <c r="Q1403" s="136">
        <v>41261</v>
      </c>
      <c r="R1403" s="137">
        <v>5.9550000000000001</v>
      </c>
      <c r="S1403" s="136"/>
      <c r="T1403" s="135"/>
      <c r="U1403" s="135"/>
      <c r="V1403" s="226"/>
      <c r="W1403" s="226"/>
      <c r="X1403" s="226"/>
    </row>
    <row r="1404" spans="1:24" ht="16.5" customHeight="1">
      <c r="A1404" s="136">
        <v>41212</v>
      </c>
      <c r="B1404" s="226">
        <v>23600</v>
      </c>
      <c r="C1404" s="5"/>
      <c r="D1404" s="226"/>
      <c r="E1404" s="226"/>
      <c r="F1404" s="226"/>
      <c r="G1404" s="139">
        <v>41120</v>
      </c>
      <c r="H1404" s="46">
        <v>2974.7200000000003</v>
      </c>
      <c r="I1404" s="46">
        <v>2973.0000000000005</v>
      </c>
      <c r="J1404" s="131">
        <v>3504.5955000000004</v>
      </c>
      <c r="K1404" s="138">
        <f t="shared" si="128"/>
        <v>1.1781261765813253</v>
      </c>
      <c r="L1404" s="138">
        <f t="shared" si="129"/>
        <v>1.1788077699293642</v>
      </c>
      <c r="Q1404" s="136">
        <v>41260</v>
      </c>
      <c r="R1404" s="137">
        <v>5.9580000000000002</v>
      </c>
      <c r="S1404" s="136"/>
      <c r="T1404" s="135"/>
      <c r="U1404" s="135"/>
      <c r="V1404" s="226"/>
      <c r="W1404" s="226"/>
      <c r="X1404" s="226"/>
    </row>
    <row r="1405" spans="1:24" ht="16.5" customHeight="1">
      <c r="A1405" s="136">
        <v>41211</v>
      </c>
      <c r="B1405" s="226">
        <v>23700</v>
      </c>
      <c r="C1405" s="5"/>
      <c r="D1405" s="226"/>
      <c r="E1405" s="226"/>
      <c r="F1405" s="226"/>
      <c r="G1405" s="139">
        <v>41117</v>
      </c>
      <c r="H1405" s="46">
        <v>2984.4999999999995</v>
      </c>
      <c r="I1405" s="46">
        <v>3020</v>
      </c>
      <c r="J1405" s="131">
        <v>3564.1415000000002</v>
      </c>
      <c r="K1405" s="138">
        <f t="shared" si="128"/>
        <v>1.1942172893281959</v>
      </c>
      <c r="L1405" s="138">
        <f t="shared" si="129"/>
        <v>1.1801793046357616</v>
      </c>
      <c r="Q1405" s="136">
        <v>41257</v>
      </c>
      <c r="R1405" s="137">
        <v>5.9480000000000004</v>
      </c>
      <c r="S1405" s="136"/>
      <c r="T1405" s="135"/>
      <c r="U1405" s="135"/>
      <c r="V1405" s="226"/>
      <c r="W1405" s="226"/>
      <c r="X1405" s="226"/>
    </row>
    <row r="1406" spans="1:24" ht="16.5" customHeight="1">
      <c r="A1406" s="136">
        <v>41207</v>
      </c>
      <c r="B1406" s="226">
        <v>23800</v>
      </c>
      <c r="C1406" s="5"/>
      <c r="D1406" s="226"/>
      <c r="E1406" s="226"/>
      <c r="F1406" s="226"/>
      <c r="G1406" s="139">
        <v>41116</v>
      </c>
      <c r="H1406" s="46">
        <v>2913.2799999999997</v>
      </c>
      <c r="I1406" s="46">
        <v>2986</v>
      </c>
      <c r="J1406" s="131">
        <v>3478.0859999999998</v>
      </c>
      <c r="K1406" s="138">
        <f t="shared" si="128"/>
        <v>1.1938728855448155</v>
      </c>
      <c r="L1406" s="138">
        <f t="shared" si="129"/>
        <v>1.1647977227059612</v>
      </c>
      <c r="Q1406" s="136">
        <v>41256</v>
      </c>
      <c r="R1406" s="137">
        <v>5.8849999999999998</v>
      </c>
      <c r="S1406" s="136"/>
      <c r="T1406" s="135"/>
      <c r="U1406" s="135"/>
      <c r="V1406" s="226"/>
      <c r="W1406" s="226"/>
      <c r="X1406" s="226"/>
    </row>
    <row r="1407" spans="1:24" ht="16.5" customHeight="1">
      <c r="A1407" s="136">
        <v>41206</v>
      </c>
      <c r="B1407" s="226">
        <v>23650</v>
      </c>
      <c r="C1407" s="5"/>
      <c r="D1407" s="226"/>
      <c r="E1407" s="226"/>
      <c r="F1407" s="226"/>
      <c r="G1407" s="139">
        <v>41115</v>
      </c>
      <c r="H1407" s="46">
        <v>2905.6000000000004</v>
      </c>
      <c r="I1407" s="46">
        <v>2958</v>
      </c>
      <c r="J1407" s="131">
        <v>3451.6075000000001</v>
      </c>
      <c r="K1407" s="138">
        <f t="shared" si="128"/>
        <v>1.1879155768171805</v>
      </c>
      <c r="L1407" s="138">
        <f t="shared" si="129"/>
        <v>1.1668720419202163</v>
      </c>
      <c r="Q1407" s="136">
        <v>41255</v>
      </c>
      <c r="R1407" s="137">
        <v>5.7850000000000001</v>
      </c>
      <c r="S1407" s="136"/>
      <c r="T1407" s="135"/>
      <c r="U1407" s="135"/>
      <c r="V1407" s="226"/>
      <c r="W1407" s="226"/>
      <c r="X1407" s="226"/>
    </row>
    <row r="1408" spans="1:24" ht="16.5" customHeight="1">
      <c r="A1408" s="136">
        <v>41205</v>
      </c>
      <c r="B1408" s="226">
        <v>23950</v>
      </c>
      <c r="C1408" s="5"/>
      <c r="D1408" s="226"/>
      <c r="E1408" s="226"/>
      <c r="F1408" s="226"/>
      <c r="G1408" s="139">
        <v>41114</v>
      </c>
      <c r="H1408" s="46">
        <v>2905.6000000000004</v>
      </c>
      <c r="I1408" s="46">
        <v>2970</v>
      </c>
      <c r="J1408" s="131">
        <v>3489.1675</v>
      </c>
      <c r="K1408" s="138">
        <f t="shared" si="128"/>
        <v>1.200842338931718</v>
      </c>
      <c r="L1408" s="138">
        <f t="shared" si="129"/>
        <v>1.174803872053872</v>
      </c>
      <c r="Q1408" s="136">
        <v>41254</v>
      </c>
      <c r="R1408" s="137">
        <v>5.242</v>
      </c>
      <c r="S1408" s="136"/>
      <c r="T1408" s="135"/>
      <c r="U1408" s="135"/>
      <c r="V1408" s="226"/>
      <c r="W1408" s="226"/>
      <c r="X1408" s="226"/>
    </row>
    <row r="1409" spans="1:24" ht="16.5" customHeight="1">
      <c r="A1409" s="136">
        <v>41204</v>
      </c>
      <c r="B1409" s="226">
        <v>24000</v>
      </c>
      <c r="C1409" s="5"/>
      <c r="D1409" s="226"/>
      <c r="E1409" s="226"/>
      <c r="F1409" s="226"/>
      <c r="G1409" s="139">
        <v>41113</v>
      </c>
      <c r="H1409" s="46">
        <v>2965.7599999999998</v>
      </c>
      <c r="I1409" s="46">
        <v>3000</v>
      </c>
      <c r="J1409" s="131">
        <v>3572.0459999999998</v>
      </c>
      <c r="K1409" s="138">
        <f t="shared" si="128"/>
        <v>1.2044285444540355</v>
      </c>
      <c r="L1409" s="138">
        <f t="shared" si="129"/>
        <v>1.190682</v>
      </c>
      <c r="Q1409" s="136">
        <v>41253</v>
      </c>
      <c r="R1409" s="137">
        <v>4.8239999999999998</v>
      </c>
      <c r="S1409" s="136"/>
      <c r="T1409" s="135"/>
      <c r="U1409" s="135"/>
      <c r="V1409" s="226"/>
      <c r="W1409" s="226"/>
      <c r="X1409" s="226"/>
    </row>
    <row r="1410" spans="1:24" ht="16.5" customHeight="1">
      <c r="A1410" s="136">
        <v>41201</v>
      </c>
      <c r="B1410" s="226">
        <v>24300</v>
      </c>
      <c r="C1410" s="5"/>
      <c r="D1410" s="226"/>
      <c r="E1410" s="226"/>
      <c r="F1410" s="226"/>
      <c r="G1410" s="139">
        <v>41110</v>
      </c>
      <c r="H1410" s="46">
        <v>3115.31</v>
      </c>
      <c r="I1410" s="46">
        <v>3106.0000000000005</v>
      </c>
      <c r="J1410" s="131">
        <v>3742.8495000000003</v>
      </c>
      <c r="K1410" s="138">
        <f t="shared" si="128"/>
        <v>1.2014372566454061</v>
      </c>
      <c r="L1410" s="138">
        <f t="shared" si="129"/>
        <v>1.2050384739214424</v>
      </c>
      <c r="Q1410" s="136">
        <v>41250</v>
      </c>
      <c r="R1410" s="137">
        <v>4.774</v>
      </c>
      <c r="S1410" s="136"/>
      <c r="T1410" s="135"/>
      <c r="U1410" s="135"/>
      <c r="V1410" s="226"/>
      <c r="W1410" s="226"/>
      <c r="X1410" s="226"/>
    </row>
    <row r="1411" spans="1:24" ht="16.5" customHeight="1">
      <c r="A1411" s="136">
        <v>41200</v>
      </c>
      <c r="B1411" s="226">
        <v>24500</v>
      </c>
      <c r="C1411" s="5"/>
      <c r="D1411" s="226"/>
      <c r="E1411" s="226"/>
      <c r="F1411" s="226"/>
      <c r="G1411" s="139">
        <v>41109</v>
      </c>
      <c r="H1411" s="46">
        <v>3143.2499999999995</v>
      </c>
      <c r="I1411" s="46">
        <v>3100</v>
      </c>
      <c r="J1411" s="131">
        <v>3778.9365000000003</v>
      </c>
      <c r="K1411" s="138">
        <f t="shared" si="128"/>
        <v>1.2022386065378194</v>
      </c>
      <c r="L1411" s="138">
        <f t="shared" si="129"/>
        <v>1.2190117741935484</v>
      </c>
      <c r="Q1411" s="136">
        <v>41249</v>
      </c>
      <c r="R1411" s="137">
        <v>4.7359999999999998</v>
      </c>
      <c r="S1411" s="136"/>
      <c r="T1411" s="135"/>
      <c r="U1411" s="135"/>
      <c r="V1411" s="226"/>
      <c r="W1411" s="226"/>
      <c r="X1411" s="226"/>
    </row>
    <row r="1412" spans="1:24" ht="16.5" customHeight="1">
      <c r="A1412" s="136">
        <v>41199</v>
      </c>
      <c r="B1412" s="226">
        <v>24600</v>
      </c>
      <c r="C1412" s="5"/>
      <c r="D1412" s="226"/>
      <c r="E1412" s="226"/>
      <c r="F1412" s="226"/>
      <c r="G1412" s="139">
        <v>41108</v>
      </c>
      <c r="H1412" s="46">
        <v>3092.45</v>
      </c>
      <c r="I1412" s="46">
        <v>3085</v>
      </c>
      <c r="J1412" s="131">
        <v>3740.5250000000001</v>
      </c>
      <c r="K1412" s="138">
        <f t="shared" si="128"/>
        <v>1.2095668482918076</v>
      </c>
      <c r="L1412" s="138">
        <f t="shared" si="129"/>
        <v>1.2124878444084279</v>
      </c>
      <c r="Q1412" s="136">
        <v>41248</v>
      </c>
      <c r="R1412" s="137">
        <v>4.625</v>
      </c>
      <c r="S1412" s="136"/>
      <c r="T1412" s="135"/>
      <c r="U1412" s="135"/>
      <c r="V1412" s="226"/>
      <c r="W1412" s="226"/>
      <c r="X1412" s="226"/>
    </row>
    <row r="1413" spans="1:24" ht="16.5" customHeight="1">
      <c r="A1413" s="136">
        <v>41198</v>
      </c>
      <c r="B1413" s="226">
        <v>24550</v>
      </c>
      <c r="C1413" s="5"/>
      <c r="D1413" s="226"/>
      <c r="E1413" s="226"/>
      <c r="F1413" s="226"/>
      <c r="G1413" s="139">
        <v>41107</v>
      </c>
      <c r="H1413" s="46">
        <v>3155.04</v>
      </c>
      <c r="I1413" s="46">
        <v>3125</v>
      </c>
      <c r="J1413" s="131">
        <v>3807.9630000000002</v>
      </c>
      <c r="K1413" s="138">
        <f t="shared" si="128"/>
        <v>1.2069460292104064</v>
      </c>
      <c r="L1413" s="138">
        <f t="shared" si="129"/>
        <v>1.2185481600000001</v>
      </c>
      <c r="Q1413" s="136">
        <v>41247</v>
      </c>
      <c r="R1413" s="137">
        <v>4.5919999999999996</v>
      </c>
      <c r="S1413" s="136"/>
      <c r="T1413" s="135"/>
      <c r="U1413" s="135"/>
      <c r="V1413" s="226"/>
      <c r="W1413" s="226"/>
      <c r="X1413" s="226"/>
    </row>
    <row r="1414" spans="1:24" ht="16.5" customHeight="1">
      <c r="A1414" s="136">
        <v>41197</v>
      </c>
      <c r="B1414" s="226">
        <v>24550</v>
      </c>
      <c r="C1414" s="5"/>
      <c r="D1414" s="226"/>
      <c r="E1414" s="226"/>
      <c r="F1414" s="226"/>
      <c r="G1414" s="139">
        <v>41103</v>
      </c>
      <c r="H1414" s="46">
        <v>3123.5400000000004</v>
      </c>
      <c r="I1414" s="46">
        <v>3100</v>
      </c>
      <c r="J1414" s="131">
        <v>3829.4540000000002</v>
      </c>
      <c r="K1414" s="138">
        <f t="shared" si="128"/>
        <v>1.2259980662965737</v>
      </c>
      <c r="L1414" s="138">
        <f t="shared" si="129"/>
        <v>1.2353077419354839</v>
      </c>
      <c r="Q1414" s="136">
        <v>41246</v>
      </c>
      <c r="R1414" s="137">
        <v>4.5919999999999996</v>
      </c>
      <c r="S1414" s="136"/>
      <c r="T1414" s="135"/>
      <c r="U1414" s="135"/>
      <c r="V1414" s="226"/>
      <c r="W1414" s="226"/>
      <c r="X1414" s="226"/>
    </row>
    <row r="1415" spans="1:24" ht="16.5" customHeight="1">
      <c r="A1415" s="136">
        <v>41194</v>
      </c>
      <c r="B1415" s="226">
        <v>24460</v>
      </c>
      <c r="C1415" s="5"/>
      <c r="D1415" s="226"/>
      <c r="E1415" s="226"/>
      <c r="F1415" s="226"/>
      <c r="G1415" s="139">
        <v>41102</v>
      </c>
      <c r="H1415" s="46">
        <v>3103.38</v>
      </c>
      <c r="I1415" s="46">
        <v>3057</v>
      </c>
      <c r="J1415" s="131">
        <v>3746.7720000000004</v>
      </c>
      <c r="K1415" s="138">
        <f t="shared" si="128"/>
        <v>1.2073197610347428</v>
      </c>
      <c r="L1415" s="138">
        <f t="shared" si="129"/>
        <v>1.2256368989205104</v>
      </c>
      <c r="Q1415" s="136">
        <v>41243</v>
      </c>
      <c r="R1415" s="137">
        <v>4.5</v>
      </c>
      <c r="S1415" s="136"/>
      <c r="T1415" s="135"/>
      <c r="U1415" s="135"/>
      <c r="V1415" s="226"/>
      <c r="W1415" s="226"/>
      <c r="X1415" s="226"/>
    </row>
    <row r="1416" spans="1:24" ht="16.5" customHeight="1">
      <c r="A1416" s="136">
        <v>41193</v>
      </c>
      <c r="B1416" s="226">
        <v>24650</v>
      </c>
      <c r="C1416" s="5"/>
      <c r="D1416" s="226"/>
      <c r="E1416" s="226"/>
      <c r="F1416" s="226"/>
      <c r="G1416" s="139">
        <v>41101</v>
      </c>
      <c r="H1416" s="46">
        <v>3055</v>
      </c>
      <c r="I1416" s="46">
        <v>3050</v>
      </c>
      <c r="J1416" s="131">
        <v>3749.16</v>
      </c>
      <c r="K1416" s="138">
        <f t="shared" si="128"/>
        <v>1.2272209492635024</v>
      </c>
      <c r="L1416" s="138">
        <f t="shared" si="129"/>
        <v>1.229232786885246</v>
      </c>
      <c r="Q1416" s="136">
        <v>41242</v>
      </c>
      <c r="R1416" s="137">
        <v>4.49</v>
      </c>
      <c r="S1416" s="136"/>
      <c r="T1416" s="135"/>
      <c r="U1416" s="135"/>
      <c r="V1416" s="226"/>
      <c r="W1416" s="226"/>
      <c r="X1416" s="226"/>
    </row>
    <row r="1417" spans="1:24" ht="16.5" customHeight="1">
      <c r="A1417" s="136">
        <v>41192</v>
      </c>
      <c r="B1417" s="226">
        <v>24600</v>
      </c>
      <c r="C1417" s="5"/>
      <c r="D1417" s="226"/>
      <c r="E1417" s="226"/>
      <c r="F1417" s="226"/>
      <c r="G1417" s="139">
        <v>41100</v>
      </c>
      <c r="H1417" s="46">
        <v>3121.0199999999995</v>
      </c>
      <c r="I1417" s="46">
        <v>3095</v>
      </c>
      <c r="J1417" s="131">
        <v>3745.2639999999997</v>
      </c>
      <c r="K1417" s="138">
        <f t="shared" si="128"/>
        <v>1.2000128163228689</v>
      </c>
      <c r="L1417" s="138">
        <f t="shared" si="129"/>
        <v>1.2101014539579966</v>
      </c>
      <c r="Q1417" s="136">
        <v>41241</v>
      </c>
      <c r="R1417" s="137">
        <v>4.49</v>
      </c>
      <c r="S1417" s="136"/>
      <c r="T1417" s="135"/>
      <c r="U1417" s="135"/>
      <c r="V1417" s="226"/>
      <c r="W1417" s="226"/>
      <c r="X1417" s="226"/>
    </row>
    <row r="1418" spans="1:24" ht="16.5" customHeight="1">
      <c r="A1418" s="136">
        <v>41191</v>
      </c>
      <c r="B1418" s="226">
        <v>24550</v>
      </c>
      <c r="C1418" s="5"/>
      <c r="D1418" s="226"/>
      <c r="E1418" s="226"/>
      <c r="F1418" s="226"/>
      <c r="G1418" s="139">
        <v>41099</v>
      </c>
      <c r="H1418" s="46">
        <v>3138.66</v>
      </c>
      <c r="I1418" s="46">
        <v>3095</v>
      </c>
      <c r="J1418" s="131">
        <v>3759.3240000000001</v>
      </c>
      <c r="K1418" s="138">
        <f t="shared" si="128"/>
        <v>1.197748083577068</v>
      </c>
      <c r="L1418" s="138">
        <f t="shared" si="129"/>
        <v>1.2146442649434572</v>
      </c>
      <c r="Q1418" s="136">
        <v>41240</v>
      </c>
      <c r="R1418" s="137">
        <v>4.4450000000000003</v>
      </c>
      <c r="S1418" s="136"/>
      <c r="T1418" s="135"/>
      <c r="U1418" s="135"/>
      <c r="V1418" s="226"/>
      <c r="W1418" s="226"/>
      <c r="X1418" s="226"/>
    </row>
    <row r="1419" spans="1:24" ht="16.5" customHeight="1">
      <c r="A1419" s="136">
        <v>41190</v>
      </c>
      <c r="B1419" s="226">
        <v>24250</v>
      </c>
      <c r="C1419" s="5"/>
      <c r="D1419" s="226"/>
      <c r="E1419" s="226"/>
      <c r="F1419" s="226"/>
      <c r="G1419" s="139">
        <v>41096</v>
      </c>
      <c r="H1419" s="46">
        <v>3215.5199999999995</v>
      </c>
      <c r="I1419" s="46">
        <v>3173</v>
      </c>
      <c r="J1419" s="131">
        <v>3768.8289999999997</v>
      </c>
      <c r="K1419" s="138">
        <f t="shared" si="128"/>
        <v>1.1720745011693288</v>
      </c>
      <c r="L1419" s="138">
        <f t="shared" si="129"/>
        <v>1.1877809643870154</v>
      </c>
      <c r="Q1419" s="136">
        <v>41239</v>
      </c>
      <c r="R1419" s="137">
        <v>4.7969999999999997</v>
      </c>
      <c r="S1419" s="136"/>
      <c r="T1419" s="135"/>
      <c r="U1419" s="135"/>
      <c r="V1419" s="226"/>
      <c r="W1419" s="226"/>
      <c r="X1419" s="226"/>
    </row>
    <row r="1420" spans="1:24" ht="16.5" customHeight="1">
      <c r="A1420" s="136">
        <v>41180</v>
      </c>
      <c r="B1420" s="226">
        <v>23600</v>
      </c>
      <c r="C1420" s="5"/>
      <c r="D1420" s="226"/>
      <c r="E1420" s="226"/>
      <c r="F1420" s="226"/>
      <c r="G1420" s="139">
        <v>41095</v>
      </c>
      <c r="H1420" s="46">
        <v>3185.0000000000005</v>
      </c>
      <c r="I1420" s="46">
        <v>3203.9999999999995</v>
      </c>
      <c r="J1420" s="131">
        <v>3801.1545000000001</v>
      </c>
      <c r="K1420" s="138">
        <f t="shared" si="128"/>
        <v>1.1934551020408162</v>
      </c>
      <c r="L1420" s="138">
        <f t="shared" si="129"/>
        <v>1.1863778089887642</v>
      </c>
      <c r="Q1420" s="136">
        <v>41236</v>
      </c>
      <c r="R1420" s="137">
        <v>4.798</v>
      </c>
      <c r="S1420" s="136"/>
      <c r="T1420" s="135"/>
      <c r="U1420" s="135"/>
      <c r="V1420" s="226"/>
      <c r="W1420" s="226"/>
      <c r="X1420" s="226"/>
    </row>
    <row r="1421" spans="1:24" ht="16.5" customHeight="1">
      <c r="A1421" s="136">
        <v>41179</v>
      </c>
      <c r="B1421" s="226">
        <v>23450</v>
      </c>
      <c r="C1421" s="5"/>
      <c r="D1421" s="226"/>
      <c r="E1421" s="226"/>
      <c r="F1421" s="226"/>
      <c r="G1421" s="139">
        <v>41094</v>
      </c>
      <c r="H1421" s="46">
        <v>3207.5000000000005</v>
      </c>
      <c r="I1421" s="46">
        <v>3200</v>
      </c>
      <c r="J1421" s="131">
        <v>3766.6125000000002</v>
      </c>
      <c r="K1421" s="138">
        <f t="shared" si="128"/>
        <v>1.1743141075604051</v>
      </c>
      <c r="L1421" s="138">
        <f t="shared" si="129"/>
        <v>1.17706640625</v>
      </c>
      <c r="Q1421" s="136">
        <v>41235</v>
      </c>
      <c r="R1421" s="137">
        <v>4.8</v>
      </c>
      <c r="S1421" s="136"/>
      <c r="T1421" s="135"/>
      <c r="U1421" s="135"/>
      <c r="V1421" s="226"/>
      <c r="W1421" s="226"/>
      <c r="X1421" s="226"/>
    </row>
    <row r="1422" spans="1:24" ht="16.5" customHeight="1">
      <c r="A1422" s="136">
        <v>41178</v>
      </c>
      <c r="B1422" s="226">
        <v>23450</v>
      </c>
      <c r="C1422" s="5"/>
      <c r="D1422" s="226"/>
      <c r="E1422" s="226"/>
      <c r="F1422" s="226"/>
      <c r="G1422" s="139">
        <v>41093</v>
      </c>
      <c r="H1422" s="46">
        <v>3140</v>
      </c>
      <c r="I1422" s="46">
        <v>3208</v>
      </c>
      <c r="J1422" s="131">
        <v>3758.7120000000004</v>
      </c>
      <c r="K1422" s="138">
        <f t="shared" si="128"/>
        <v>1.1970420382165607</v>
      </c>
      <c r="L1422" s="138">
        <f t="shared" si="129"/>
        <v>1.1716683291770575</v>
      </c>
      <c r="Q1422" s="136">
        <v>41234</v>
      </c>
      <c r="R1422" s="137">
        <v>4.7679999999999998</v>
      </c>
      <c r="S1422" s="136"/>
      <c r="T1422" s="135"/>
      <c r="U1422" s="135"/>
      <c r="V1422" s="226"/>
      <c r="W1422" s="226"/>
      <c r="X1422" s="226"/>
    </row>
    <row r="1423" spans="1:24" ht="16.5" customHeight="1">
      <c r="A1423" s="136">
        <v>41177</v>
      </c>
      <c r="B1423" s="226">
        <v>23200</v>
      </c>
      <c r="C1423" s="5"/>
      <c r="D1423" s="226"/>
      <c r="E1423" s="226"/>
      <c r="F1423" s="226"/>
      <c r="G1423" s="139">
        <v>41092</v>
      </c>
      <c r="H1423" s="46">
        <v>3102.12</v>
      </c>
      <c r="I1423" s="46">
        <v>3140</v>
      </c>
      <c r="J1423" s="131">
        <v>3665.8125</v>
      </c>
      <c r="K1423" s="138">
        <f t="shared" si="128"/>
        <v>1.1817120227457352</v>
      </c>
      <c r="L1423" s="138">
        <f t="shared" si="129"/>
        <v>1.1674562101910828</v>
      </c>
      <c r="Q1423" s="136">
        <v>41233</v>
      </c>
      <c r="R1423" s="137">
        <v>4.7679999999999998</v>
      </c>
      <c r="S1423" s="136"/>
      <c r="T1423" s="135"/>
      <c r="U1423" s="135"/>
      <c r="V1423" s="226"/>
      <c r="W1423" s="226"/>
      <c r="X1423" s="226"/>
    </row>
    <row r="1424" spans="1:24" ht="16.5" customHeight="1">
      <c r="A1424" s="136">
        <v>41176</v>
      </c>
      <c r="B1424" s="226">
        <v>23400</v>
      </c>
      <c r="C1424" s="5"/>
      <c r="D1424" s="226"/>
      <c r="E1424" s="226"/>
      <c r="F1424" s="226"/>
      <c r="G1424" s="139">
        <v>41089</v>
      </c>
      <c r="H1424" s="46">
        <v>3002.5</v>
      </c>
      <c r="I1424" s="46">
        <v>3140</v>
      </c>
      <c r="J1424" s="131">
        <v>3629.6440000000002</v>
      </c>
      <c r="K1424" s="138">
        <f t="shared" si="128"/>
        <v>1.2088739383846796</v>
      </c>
      <c r="L1424" s="138">
        <f t="shared" si="129"/>
        <v>1.1559375796178344</v>
      </c>
      <c r="Q1424" s="136">
        <v>41232</v>
      </c>
      <c r="R1424" s="137">
        <v>4.758</v>
      </c>
      <c r="S1424" s="136"/>
      <c r="T1424" s="135"/>
      <c r="U1424" s="135"/>
      <c r="V1424" s="226"/>
      <c r="W1424" s="226"/>
      <c r="X1424" s="226"/>
    </row>
    <row r="1425" spans="1:24" ht="16.5" customHeight="1">
      <c r="A1425" s="136">
        <v>41173</v>
      </c>
      <c r="B1425" s="226">
        <v>23550</v>
      </c>
      <c r="C1425" s="5"/>
      <c r="D1425" s="226"/>
      <c r="E1425" s="226"/>
      <c r="F1425" s="226"/>
      <c r="G1425" s="139">
        <v>41088</v>
      </c>
      <c r="H1425" s="46">
        <v>3027.78</v>
      </c>
      <c r="I1425" s="46">
        <v>3050</v>
      </c>
      <c r="J1425" s="131">
        <v>3565.2044999999998</v>
      </c>
      <c r="K1425" s="138">
        <f t="shared" si="128"/>
        <v>1.1774978697263341</v>
      </c>
      <c r="L1425" s="138">
        <f t="shared" si="129"/>
        <v>1.1689195081967212</v>
      </c>
      <c r="Q1425" s="136">
        <v>41229</v>
      </c>
      <c r="R1425" s="137">
        <v>4.6760000000000002</v>
      </c>
      <c r="S1425" s="136"/>
      <c r="T1425" s="135"/>
      <c r="U1425" s="135"/>
      <c r="V1425" s="226"/>
      <c r="W1425" s="226"/>
      <c r="X1425" s="226"/>
    </row>
    <row r="1426" spans="1:24" ht="16.5" customHeight="1">
      <c r="A1426" s="136">
        <v>41172</v>
      </c>
      <c r="B1426" s="226">
        <v>23600</v>
      </c>
      <c r="C1426" s="5"/>
      <c r="D1426" s="226"/>
      <c r="E1426" s="226"/>
      <c r="F1426" s="226"/>
      <c r="G1426" s="139">
        <v>41087</v>
      </c>
      <c r="H1426" s="46">
        <v>2941.25</v>
      </c>
      <c r="I1426" s="46">
        <v>3100</v>
      </c>
      <c r="J1426" s="131">
        <v>3535.3175000000001</v>
      </c>
      <c r="K1426" s="138">
        <f t="shared" si="128"/>
        <v>1.2019779005524862</v>
      </c>
      <c r="L1426" s="138">
        <f t="shared" si="129"/>
        <v>1.140425</v>
      </c>
      <c r="Q1426" s="136">
        <v>41228</v>
      </c>
      <c r="R1426" s="137">
        <v>4.609</v>
      </c>
      <c r="S1426" s="136"/>
      <c r="T1426" s="135"/>
      <c r="U1426" s="135"/>
      <c r="V1426" s="226"/>
      <c r="W1426" s="226"/>
      <c r="X1426" s="226"/>
    </row>
    <row r="1427" spans="1:24" ht="16.5" customHeight="1">
      <c r="A1427" s="136">
        <v>41171</v>
      </c>
      <c r="B1427" s="226">
        <v>23550</v>
      </c>
      <c r="C1427" s="5"/>
      <c r="D1427" s="226"/>
      <c r="E1427" s="226"/>
      <c r="F1427" s="226"/>
      <c r="G1427" s="139">
        <v>41086</v>
      </c>
      <c r="H1427" s="46">
        <v>2963.52</v>
      </c>
      <c r="I1427" s="46">
        <v>3042</v>
      </c>
      <c r="J1427" s="131">
        <v>3512.7559999999999</v>
      </c>
      <c r="K1427" s="138">
        <f t="shared" si="128"/>
        <v>1.185332307526185</v>
      </c>
      <c r="L1427" s="138">
        <f t="shared" si="129"/>
        <v>1.1547521367521367</v>
      </c>
      <c r="Q1427" s="136">
        <v>41227</v>
      </c>
      <c r="R1427" s="137">
        <v>4.5410000000000004</v>
      </c>
      <c r="S1427" s="136"/>
      <c r="T1427" s="135"/>
      <c r="U1427" s="135"/>
      <c r="V1427" s="226"/>
      <c r="W1427" s="226"/>
      <c r="X1427" s="226"/>
    </row>
    <row r="1428" spans="1:24" ht="16.5" customHeight="1">
      <c r="A1428" s="136">
        <v>41170</v>
      </c>
      <c r="B1428" s="226">
        <v>23550</v>
      </c>
      <c r="C1428" s="5"/>
      <c r="D1428" s="226"/>
      <c r="E1428" s="226"/>
      <c r="F1428" s="226"/>
      <c r="G1428" s="139">
        <v>41085</v>
      </c>
      <c r="H1428" s="46">
        <v>2989.98</v>
      </c>
      <c r="I1428" s="46">
        <v>3018.9999999999995</v>
      </c>
      <c r="J1428" s="131">
        <v>3508.8284999999996</v>
      </c>
      <c r="K1428" s="138">
        <f t="shared" si="128"/>
        <v>1.1735290871510844</v>
      </c>
      <c r="L1428" s="138">
        <f t="shared" si="129"/>
        <v>1.1622485922490891</v>
      </c>
      <c r="Q1428" s="136">
        <v>41226</v>
      </c>
      <c r="R1428" s="137">
        <v>4.5010000000000003</v>
      </c>
      <c r="S1428" s="136"/>
      <c r="T1428" s="135"/>
      <c r="U1428" s="135"/>
      <c r="V1428" s="226"/>
      <c r="W1428" s="226"/>
      <c r="X1428" s="226"/>
    </row>
    <row r="1429" spans="1:24" ht="16.5" customHeight="1">
      <c r="A1429" s="136">
        <v>41169</v>
      </c>
      <c r="B1429" s="226">
        <v>23500</v>
      </c>
      <c r="C1429" s="5"/>
      <c r="D1429" s="226"/>
      <c r="E1429" s="226"/>
      <c r="F1429" s="226"/>
      <c r="G1429" s="139">
        <v>41081</v>
      </c>
      <c r="H1429" s="46">
        <v>3052.5</v>
      </c>
      <c r="I1429" s="46">
        <v>3200</v>
      </c>
      <c r="J1429" s="131">
        <v>3545.7469999999998</v>
      </c>
      <c r="K1429" s="138">
        <f t="shared" si="128"/>
        <v>1.1615878787878788</v>
      </c>
      <c r="L1429" s="138">
        <f t="shared" si="129"/>
        <v>1.1080459375</v>
      </c>
      <c r="Q1429" s="136">
        <v>41225</v>
      </c>
      <c r="R1429" s="137">
        <v>4.4880000000000004</v>
      </c>
      <c r="S1429" s="136"/>
      <c r="T1429" s="135"/>
      <c r="U1429" s="135"/>
      <c r="V1429" s="226"/>
      <c r="W1429" s="226"/>
      <c r="X1429" s="226"/>
    </row>
    <row r="1430" spans="1:24" ht="16.5" customHeight="1">
      <c r="A1430" s="136">
        <v>41166</v>
      </c>
      <c r="B1430" s="226">
        <v>23000</v>
      </c>
      <c r="C1430" s="5"/>
      <c r="D1430" s="226"/>
      <c r="E1430" s="226"/>
      <c r="F1430" s="226"/>
      <c r="G1430" s="139">
        <v>41080</v>
      </c>
      <c r="H1430" s="46">
        <v>3177.72</v>
      </c>
      <c r="I1430" s="46">
        <v>3290</v>
      </c>
      <c r="J1430" s="131">
        <v>3670.6200000000003</v>
      </c>
      <c r="K1430" s="138">
        <f t="shared" si="128"/>
        <v>1.1551112118122429</v>
      </c>
      <c r="L1430" s="138">
        <f t="shared" si="129"/>
        <v>1.1156899696048632</v>
      </c>
      <c r="Q1430" s="136">
        <v>41222</v>
      </c>
      <c r="R1430" s="137">
        <v>4.3600000000000003</v>
      </c>
      <c r="S1430" s="136"/>
      <c r="T1430" s="135"/>
      <c r="U1430" s="135"/>
      <c r="V1430" s="226"/>
      <c r="W1430" s="226"/>
      <c r="X1430" s="226"/>
    </row>
    <row r="1431" spans="1:24" ht="16.5" customHeight="1">
      <c r="A1431" s="136">
        <v>41165</v>
      </c>
      <c r="B1431" s="226">
        <v>22450</v>
      </c>
      <c r="C1431" s="5"/>
      <c r="D1431" s="226"/>
      <c r="E1431" s="226"/>
      <c r="F1431" s="226"/>
      <c r="G1431" s="139">
        <v>41079</v>
      </c>
      <c r="H1431" s="46">
        <v>3194.0499999999997</v>
      </c>
      <c r="I1431" s="46">
        <v>3255</v>
      </c>
      <c r="J1431" s="131">
        <v>3624.9784999999997</v>
      </c>
      <c r="K1431" s="138">
        <f t="shared" si="128"/>
        <v>1.1349160157167233</v>
      </c>
      <c r="L1431" s="138">
        <f t="shared" si="129"/>
        <v>1.1136646697388632</v>
      </c>
      <c r="Q1431" s="136">
        <v>41221</v>
      </c>
      <c r="R1431" s="137">
        <v>4.343</v>
      </c>
      <c r="S1431" s="136"/>
      <c r="T1431" s="135"/>
      <c r="U1431" s="135"/>
      <c r="V1431" s="226"/>
      <c r="W1431" s="226"/>
      <c r="X1431" s="226"/>
    </row>
    <row r="1432" spans="1:24" ht="16.5" customHeight="1">
      <c r="A1432" s="136">
        <v>41164</v>
      </c>
      <c r="B1432" s="226">
        <v>22300</v>
      </c>
      <c r="C1432" s="5"/>
      <c r="D1432" s="226"/>
      <c r="E1432" s="226"/>
      <c r="F1432" s="226"/>
      <c r="G1432" s="139">
        <v>41078</v>
      </c>
      <c r="H1432" s="46">
        <v>3220.56</v>
      </c>
      <c r="I1432" s="46">
        <v>3390</v>
      </c>
      <c r="J1432" s="131">
        <v>3650.933</v>
      </c>
      <c r="K1432" s="138">
        <f t="shared" si="128"/>
        <v>1.1336329706634871</v>
      </c>
      <c r="L1432" s="138">
        <f t="shared" si="129"/>
        <v>1.0769713864306785</v>
      </c>
      <c r="Q1432" s="136">
        <v>41220</v>
      </c>
      <c r="R1432" s="137">
        <v>4.3239999999999998</v>
      </c>
      <c r="S1432" s="136"/>
      <c r="T1432" s="135"/>
      <c r="U1432" s="135"/>
      <c r="V1432" s="226"/>
      <c r="W1432" s="226"/>
      <c r="X1432" s="226"/>
    </row>
    <row r="1433" spans="1:24" ht="16.5" customHeight="1">
      <c r="A1433" s="136">
        <v>41163</v>
      </c>
      <c r="B1433" s="226">
        <v>21900</v>
      </c>
      <c r="C1433" s="5"/>
      <c r="D1433" s="226"/>
      <c r="E1433" s="226"/>
      <c r="F1433" s="226"/>
      <c r="G1433" s="139">
        <v>41075</v>
      </c>
      <c r="H1433" s="46">
        <v>3147.0600000000004</v>
      </c>
      <c r="I1433" s="46">
        <v>3300</v>
      </c>
      <c r="J1433" s="131">
        <v>3600.732</v>
      </c>
      <c r="K1433" s="138">
        <f t="shared" si="128"/>
        <v>1.1441574040533067</v>
      </c>
      <c r="L1433" s="138">
        <f t="shared" si="129"/>
        <v>1.0911309090909092</v>
      </c>
      <c r="Q1433" s="136">
        <v>41219</v>
      </c>
      <c r="R1433" s="137">
        <v>4.298</v>
      </c>
      <c r="S1433" s="136"/>
      <c r="T1433" s="135"/>
      <c r="U1433" s="135"/>
      <c r="V1433" s="226"/>
      <c r="W1433" s="226"/>
      <c r="X1433" s="226"/>
    </row>
    <row r="1434" spans="1:24" ht="16.5" customHeight="1">
      <c r="A1434" s="136">
        <v>41162</v>
      </c>
      <c r="B1434" s="226">
        <v>21850</v>
      </c>
      <c r="C1434" s="5"/>
      <c r="D1434" s="226"/>
      <c r="E1434" s="226"/>
      <c r="F1434" s="226"/>
      <c r="G1434" s="139">
        <v>41074</v>
      </c>
      <c r="H1434" s="46">
        <v>3066.84</v>
      </c>
      <c r="I1434" s="46">
        <v>3263</v>
      </c>
      <c r="J1434" s="131">
        <v>3492.5940000000001</v>
      </c>
      <c r="K1434" s="138">
        <f t="shared" si="128"/>
        <v>1.1388249794576828</v>
      </c>
      <c r="L1434" s="138">
        <f t="shared" si="129"/>
        <v>1.0703628562672387</v>
      </c>
      <c r="Q1434" s="136">
        <v>41218</v>
      </c>
      <c r="R1434" s="137">
        <v>4.0940000000000003</v>
      </c>
      <c r="S1434" s="136"/>
      <c r="T1434" s="135"/>
      <c r="U1434" s="135"/>
      <c r="V1434" s="226"/>
      <c r="W1434" s="226"/>
      <c r="X1434" s="226"/>
    </row>
    <row r="1435" spans="1:24" ht="16.5" customHeight="1">
      <c r="A1435" s="136">
        <v>41159</v>
      </c>
      <c r="B1435" s="226">
        <v>21400</v>
      </c>
      <c r="C1435" s="5"/>
      <c r="D1435" s="226"/>
      <c r="E1435" s="226"/>
      <c r="F1435" s="226"/>
      <c r="G1435" s="139">
        <v>41073</v>
      </c>
      <c r="H1435" s="46">
        <v>3056.76</v>
      </c>
      <c r="I1435" s="46">
        <v>3225</v>
      </c>
      <c r="J1435" s="131">
        <v>3518.55</v>
      </c>
      <c r="K1435" s="138">
        <f t="shared" si="128"/>
        <v>1.1510717230008243</v>
      </c>
      <c r="L1435" s="138">
        <f t="shared" si="129"/>
        <v>1.0910232558139537</v>
      </c>
      <c r="Q1435" s="136">
        <v>41215</v>
      </c>
      <c r="R1435" s="137">
        <v>4.0839999999999996</v>
      </c>
      <c r="S1435" s="136"/>
      <c r="T1435" s="135"/>
      <c r="U1435" s="135"/>
      <c r="V1435" s="226"/>
      <c r="W1435" s="226"/>
      <c r="X1435" s="226"/>
    </row>
    <row r="1436" spans="1:24" ht="16.5" customHeight="1">
      <c r="A1436" s="136">
        <v>41158</v>
      </c>
      <c r="B1436" s="226">
        <v>21550</v>
      </c>
      <c r="C1436" s="5"/>
      <c r="D1436" s="226"/>
      <c r="E1436" s="226"/>
      <c r="F1436" s="226"/>
      <c r="G1436" s="139">
        <v>41072</v>
      </c>
      <c r="H1436" s="46">
        <v>3011.4</v>
      </c>
      <c r="I1436" s="46">
        <v>3165</v>
      </c>
      <c r="J1436" s="131">
        <v>3498.8700000000003</v>
      </c>
      <c r="K1436" s="138">
        <f t="shared" si="128"/>
        <v>1.161874875473202</v>
      </c>
      <c r="L1436" s="138">
        <f t="shared" si="129"/>
        <v>1.1054881516587678</v>
      </c>
      <c r="Q1436" s="136">
        <v>41214</v>
      </c>
      <c r="R1436" s="137">
        <v>4.056</v>
      </c>
      <c r="S1436" s="136"/>
      <c r="T1436" s="135"/>
      <c r="U1436" s="135"/>
      <c r="V1436" s="226"/>
      <c r="W1436" s="226"/>
      <c r="X1436" s="226"/>
    </row>
    <row r="1437" spans="1:24" ht="16.5" customHeight="1">
      <c r="A1437" s="136">
        <v>41157</v>
      </c>
      <c r="B1437" s="226">
        <v>21450</v>
      </c>
      <c r="C1437" s="5"/>
      <c r="D1437" s="226"/>
      <c r="E1437" s="226"/>
      <c r="F1437" s="226"/>
      <c r="G1437" s="139">
        <v>41071</v>
      </c>
      <c r="H1437" s="46">
        <v>3080.7000000000003</v>
      </c>
      <c r="I1437" s="46">
        <v>3215</v>
      </c>
      <c r="J1437" s="131">
        <v>3588.5519999999997</v>
      </c>
      <c r="K1437" s="138">
        <f t="shared" si="128"/>
        <v>1.1648495471808353</v>
      </c>
      <c r="L1437" s="138">
        <f t="shared" si="129"/>
        <v>1.1161903576982892</v>
      </c>
      <c r="Q1437" s="136">
        <v>41213</v>
      </c>
      <c r="R1437" s="137">
        <v>4.0060000000000002</v>
      </c>
      <c r="S1437" s="136"/>
      <c r="T1437" s="135"/>
      <c r="U1437" s="135"/>
      <c r="V1437" s="226"/>
      <c r="W1437" s="226"/>
      <c r="X1437" s="226"/>
    </row>
    <row r="1438" spans="1:24" ht="16.5" customHeight="1">
      <c r="A1438" s="136">
        <v>41156</v>
      </c>
      <c r="B1438" s="226">
        <v>21500</v>
      </c>
      <c r="C1438" s="5"/>
      <c r="D1438" s="226"/>
      <c r="E1438" s="226"/>
      <c r="F1438" s="226"/>
      <c r="G1438" s="139">
        <v>41068</v>
      </c>
      <c r="H1438" s="46">
        <v>2993.7599999999998</v>
      </c>
      <c r="I1438" s="46">
        <v>3150</v>
      </c>
      <c r="J1438" s="131">
        <v>3460.4295000000002</v>
      </c>
      <c r="K1438" s="138">
        <f t="shared" si="128"/>
        <v>1.1558807319223987</v>
      </c>
      <c r="L1438" s="138">
        <f t="shared" si="129"/>
        <v>1.0985490476190476</v>
      </c>
      <c r="Q1438" s="136">
        <v>41212</v>
      </c>
      <c r="R1438" s="137">
        <v>4.0060000000000002</v>
      </c>
      <c r="S1438" s="136"/>
      <c r="T1438" s="135"/>
      <c r="U1438" s="135"/>
      <c r="V1438" s="226"/>
      <c r="W1438" s="226"/>
      <c r="X1438" s="226"/>
    </row>
    <row r="1439" spans="1:24" ht="16.5" customHeight="1">
      <c r="A1439" s="136">
        <v>41155</v>
      </c>
      <c r="B1439" s="226">
        <v>21500</v>
      </c>
      <c r="C1439" s="5"/>
      <c r="D1439" s="226"/>
      <c r="E1439" s="226"/>
      <c r="F1439" s="226"/>
      <c r="G1439" s="139">
        <v>41067</v>
      </c>
      <c r="H1439" s="46">
        <v>3066.84</v>
      </c>
      <c r="I1439" s="46">
        <v>3240</v>
      </c>
      <c r="J1439" s="131">
        <v>3558.4050000000002</v>
      </c>
      <c r="K1439" s="138">
        <f t="shared" si="128"/>
        <v>1.1602838752592244</v>
      </c>
      <c r="L1439" s="138">
        <f t="shared" si="129"/>
        <v>1.0982731481481482</v>
      </c>
      <c r="Q1439" s="136">
        <v>41211</v>
      </c>
      <c r="R1439" s="137">
        <v>3.9660000000000002</v>
      </c>
      <c r="S1439" s="136"/>
      <c r="T1439" s="135"/>
      <c r="U1439" s="135"/>
      <c r="V1439" s="226"/>
      <c r="W1439" s="226"/>
      <c r="X1439" s="226"/>
    </row>
    <row r="1440" spans="1:24" ht="16.5" customHeight="1">
      <c r="A1440" s="136">
        <v>41152</v>
      </c>
      <c r="B1440" s="226">
        <v>21350</v>
      </c>
      <c r="C1440" s="5"/>
      <c r="D1440" s="226"/>
      <c r="E1440" s="226"/>
      <c r="F1440" s="226"/>
      <c r="G1440" s="139">
        <v>41066</v>
      </c>
      <c r="H1440" s="46">
        <v>3036.6</v>
      </c>
      <c r="I1440" s="46">
        <v>3234</v>
      </c>
      <c r="J1440" s="131">
        <v>3554.3874999999998</v>
      </c>
      <c r="K1440" s="138">
        <f t="shared" si="128"/>
        <v>1.1705155437001911</v>
      </c>
      <c r="L1440" s="138">
        <f t="shared" si="129"/>
        <v>1.0990684910327766</v>
      </c>
      <c r="Q1440" s="136">
        <v>41208</v>
      </c>
      <c r="R1440" s="137">
        <v>3.9620000000000002</v>
      </c>
      <c r="S1440" s="136"/>
      <c r="T1440" s="135"/>
      <c r="U1440" s="135"/>
      <c r="V1440" s="226"/>
      <c r="W1440" s="226"/>
      <c r="X1440" s="226"/>
    </row>
    <row r="1441" spans="1:24" ht="16.5" customHeight="1">
      <c r="A1441" s="136">
        <v>41151</v>
      </c>
      <c r="B1441" s="226">
        <v>21650</v>
      </c>
      <c r="C1441" s="5"/>
      <c r="D1441" s="226"/>
      <c r="E1441" s="226"/>
      <c r="F1441" s="226"/>
      <c r="G1441" s="139">
        <v>41065</v>
      </c>
      <c r="H1441" s="46">
        <v>3096.26</v>
      </c>
      <c r="I1441" s="46">
        <v>3190</v>
      </c>
      <c r="J1441" s="131">
        <v>3523.8650000000002</v>
      </c>
      <c r="K1441" s="138">
        <f t="shared" si="128"/>
        <v>1.13810371222055</v>
      </c>
      <c r="L1441" s="138">
        <f t="shared" si="129"/>
        <v>1.1046598746081506</v>
      </c>
      <c r="Q1441" s="136">
        <v>41207</v>
      </c>
      <c r="R1441" s="137">
        <v>3.8980000000000001</v>
      </c>
      <c r="S1441" s="136"/>
      <c r="T1441" s="135"/>
      <c r="U1441" s="135"/>
      <c r="V1441" s="226"/>
      <c r="W1441" s="226"/>
      <c r="X1441" s="226"/>
    </row>
    <row r="1442" spans="1:24" ht="16.5" customHeight="1">
      <c r="A1442" s="136">
        <v>41150</v>
      </c>
      <c r="B1442" s="226">
        <v>21900</v>
      </c>
      <c r="C1442" s="5"/>
      <c r="D1442" s="226"/>
      <c r="E1442" s="226"/>
      <c r="F1442" s="226"/>
      <c r="G1442" s="139">
        <v>41064</v>
      </c>
      <c r="H1442" s="46">
        <v>3107.8400000000006</v>
      </c>
      <c r="I1442" s="46">
        <v>3250</v>
      </c>
      <c r="J1442" s="131">
        <v>3504.1154999999999</v>
      </c>
      <c r="K1442" s="138">
        <f t="shared" si="128"/>
        <v>1.1275083337623555</v>
      </c>
      <c r="L1442" s="138">
        <f t="shared" si="129"/>
        <v>1.0781893846153845</v>
      </c>
      <c r="Q1442" s="136">
        <v>41206</v>
      </c>
      <c r="R1442" s="137">
        <v>3.8980000000000001</v>
      </c>
      <c r="S1442" s="136"/>
      <c r="T1442" s="135"/>
      <c r="U1442" s="135"/>
      <c r="V1442" s="226"/>
      <c r="W1442" s="226"/>
      <c r="X1442" s="226"/>
    </row>
    <row r="1443" spans="1:24" ht="16.5" customHeight="1">
      <c r="A1443" s="136">
        <v>41149</v>
      </c>
      <c r="B1443" s="226">
        <v>21950</v>
      </c>
      <c r="C1443" s="5"/>
      <c r="D1443" s="226"/>
      <c r="E1443" s="226"/>
      <c r="F1443" s="226"/>
      <c r="G1443" s="139">
        <v>41061</v>
      </c>
      <c r="H1443" s="46">
        <v>3267.8400000000006</v>
      </c>
      <c r="I1443" s="46">
        <v>3430</v>
      </c>
      <c r="J1443" s="131">
        <v>3706.77</v>
      </c>
      <c r="K1443" s="138">
        <f t="shared" si="128"/>
        <v>1.1343180816686249</v>
      </c>
      <c r="L1443" s="138">
        <f t="shared" si="129"/>
        <v>1.0806909620991254</v>
      </c>
      <c r="Q1443" s="136">
        <v>41205</v>
      </c>
      <c r="R1443" s="137">
        <v>3.6459999999999999</v>
      </c>
      <c r="S1443" s="136"/>
      <c r="T1443" s="135"/>
      <c r="U1443" s="135"/>
      <c r="V1443" s="226"/>
      <c r="W1443" s="226"/>
      <c r="X1443" s="226"/>
    </row>
    <row r="1444" spans="1:24" ht="16.5" customHeight="1">
      <c r="A1444" s="136">
        <v>41148</v>
      </c>
      <c r="B1444" s="226">
        <v>21750</v>
      </c>
      <c r="C1444" s="5"/>
      <c r="D1444" s="226"/>
      <c r="E1444" s="226"/>
      <c r="F1444" s="226"/>
      <c r="G1444" s="139">
        <v>41060</v>
      </c>
      <c r="H1444" s="46">
        <v>3357.4400000000005</v>
      </c>
      <c r="I1444" s="46">
        <v>3550</v>
      </c>
      <c r="J1444" s="131">
        <v>3764.0749999999998</v>
      </c>
      <c r="K1444" s="138">
        <f t="shared" si="128"/>
        <v>1.1211145992184519</v>
      </c>
      <c r="L1444" s="138">
        <f t="shared" si="129"/>
        <v>1.0603028169014084</v>
      </c>
      <c r="Q1444" s="136">
        <v>41204</v>
      </c>
      <c r="R1444" s="137">
        <v>3.6549999999999998</v>
      </c>
      <c r="S1444" s="136"/>
      <c r="T1444" s="135"/>
      <c r="U1444" s="135"/>
      <c r="V1444" s="226"/>
      <c r="W1444" s="226"/>
      <c r="X1444" s="226"/>
    </row>
    <row r="1445" spans="1:24" ht="16.5" customHeight="1">
      <c r="A1445" s="136">
        <v>41145</v>
      </c>
      <c r="B1445" s="226">
        <v>21700</v>
      </c>
      <c r="C1445" s="5"/>
      <c r="D1445" s="226"/>
      <c r="E1445" s="226"/>
      <c r="F1445" s="226"/>
      <c r="G1445" s="139">
        <v>41059</v>
      </c>
      <c r="H1445" s="46">
        <v>3423.4199999999996</v>
      </c>
      <c r="I1445" s="46">
        <v>3580</v>
      </c>
      <c r="J1445" s="131">
        <v>3835.125</v>
      </c>
      <c r="K1445" s="138">
        <f t="shared" ref="K1445:K1508" si="130">J1445/H1445</f>
        <v>1.1202613176297389</v>
      </c>
      <c r="L1445" s="138">
        <f t="shared" ref="L1445:L1508" si="131">J1445/I1445</f>
        <v>1.0712639664804469</v>
      </c>
      <c r="Q1445" s="136">
        <v>41201</v>
      </c>
      <c r="R1445" s="137">
        <v>3.7549999999999999</v>
      </c>
      <c r="S1445" s="136"/>
      <c r="T1445" s="135"/>
      <c r="U1445" s="135"/>
      <c r="V1445" s="226"/>
      <c r="W1445" s="226"/>
      <c r="X1445" s="226"/>
    </row>
    <row r="1446" spans="1:24" ht="16.5" customHeight="1">
      <c r="A1446" s="136">
        <v>41144</v>
      </c>
      <c r="B1446" s="226">
        <v>21800</v>
      </c>
      <c r="C1446" s="5"/>
      <c r="D1446" s="226"/>
      <c r="E1446" s="226"/>
      <c r="F1446" s="226"/>
      <c r="G1446" s="139">
        <v>41058</v>
      </c>
      <c r="H1446" s="46">
        <v>3425.9399999999996</v>
      </c>
      <c r="I1446" s="46">
        <v>3690</v>
      </c>
      <c r="J1446" s="131">
        <v>3895.3930000000005</v>
      </c>
      <c r="K1446" s="138">
        <f t="shared" si="130"/>
        <v>1.1370289613945372</v>
      </c>
      <c r="L1446" s="138">
        <f t="shared" si="131"/>
        <v>1.0556620596205963</v>
      </c>
      <c r="Q1446" s="136">
        <v>41200</v>
      </c>
      <c r="R1446" s="137">
        <v>3.7280000000000002</v>
      </c>
      <c r="S1446" s="136"/>
      <c r="T1446" s="135"/>
      <c r="U1446" s="135"/>
      <c r="V1446" s="226"/>
      <c r="W1446" s="226"/>
      <c r="X1446" s="226"/>
    </row>
    <row r="1447" spans="1:24" ht="16.5" customHeight="1">
      <c r="A1447" s="136">
        <v>41143</v>
      </c>
      <c r="B1447" s="226">
        <v>21750</v>
      </c>
      <c r="C1447" s="5"/>
      <c r="D1447" s="226"/>
      <c r="E1447" s="226"/>
      <c r="F1447" s="226"/>
      <c r="G1447" s="139">
        <v>41057</v>
      </c>
      <c r="H1447" s="46">
        <v>3408.3</v>
      </c>
      <c r="I1447" s="46">
        <v>3690</v>
      </c>
      <c r="J1447" s="131">
        <v>3863.0235000000002</v>
      </c>
      <c r="K1447" s="138">
        <f t="shared" si="130"/>
        <v>1.1334165126309304</v>
      </c>
      <c r="L1447" s="138">
        <f t="shared" si="131"/>
        <v>1.0468898373983742</v>
      </c>
      <c r="Q1447" s="136">
        <v>41199</v>
      </c>
      <c r="R1447" s="137">
        <v>3.73</v>
      </c>
      <c r="S1447" s="136"/>
      <c r="T1447" s="135"/>
      <c r="U1447" s="135"/>
      <c r="V1447" s="226"/>
      <c r="W1447" s="226"/>
      <c r="X1447" s="226"/>
    </row>
    <row r="1448" spans="1:24" ht="16.5" customHeight="1">
      <c r="A1448" s="136">
        <v>41142</v>
      </c>
      <c r="B1448" s="226">
        <v>21700</v>
      </c>
      <c r="C1448" s="5"/>
      <c r="D1448" s="226"/>
      <c r="E1448" s="226"/>
      <c r="F1448" s="226"/>
      <c r="G1448" s="139">
        <v>41054</v>
      </c>
      <c r="H1448" s="46">
        <v>3365.46</v>
      </c>
      <c r="I1448" s="46">
        <v>3643.0000000000005</v>
      </c>
      <c r="J1448" s="131">
        <v>3832.2330000000002</v>
      </c>
      <c r="K1448" s="138">
        <f t="shared" si="130"/>
        <v>1.1386951560856466</v>
      </c>
      <c r="L1448" s="138">
        <f t="shared" si="131"/>
        <v>1.0519442766950315</v>
      </c>
      <c r="Q1448" s="136">
        <v>41198</v>
      </c>
      <c r="R1448" s="137">
        <v>3.4540000000000002</v>
      </c>
      <c r="S1448" s="136"/>
      <c r="T1448" s="135"/>
      <c r="U1448" s="135"/>
      <c r="V1448" s="226"/>
      <c r="W1448" s="226"/>
      <c r="X1448" s="226"/>
    </row>
    <row r="1449" spans="1:24" ht="16.5" customHeight="1">
      <c r="A1449" s="136">
        <v>41141</v>
      </c>
      <c r="B1449" s="226">
        <v>21800</v>
      </c>
      <c r="C1449" s="5"/>
      <c r="D1449" s="226"/>
      <c r="E1449" s="226"/>
      <c r="F1449" s="226"/>
      <c r="G1449" s="139">
        <v>41053</v>
      </c>
      <c r="H1449" s="46">
        <v>3339</v>
      </c>
      <c r="I1449" s="46">
        <v>3643.0000000000005</v>
      </c>
      <c r="J1449" s="131">
        <v>3819.549</v>
      </c>
      <c r="K1449" s="138">
        <f t="shared" si="130"/>
        <v>1.1439200359389039</v>
      </c>
      <c r="L1449" s="138">
        <f t="shared" si="131"/>
        <v>1.0484625308811417</v>
      </c>
      <c r="Q1449" s="136">
        <v>41197</v>
      </c>
      <c r="R1449" s="137">
        <v>3.298</v>
      </c>
      <c r="S1449" s="136"/>
      <c r="T1449" s="135"/>
      <c r="U1449" s="135"/>
      <c r="V1449" s="226"/>
      <c r="W1449" s="226"/>
      <c r="X1449" s="226"/>
    </row>
    <row r="1450" spans="1:24" ht="16.5" customHeight="1">
      <c r="A1450" s="136">
        <v>41138</v>
      </c>
      <c r="B1450" s="226">
        <v>21950</v>
      </c>
      <c r="C1450" s="5"/>
      <c r="D1450" s="226"/>
      <c r="E1450" s="226"/>
      <c r="F1450" s="226"/>
      <c r="G1450" s="139">
        <v>41052</v>
      </c>
      <c r="H1450" s="46">
        <v>3396.9600000000005</v>
      </c>
      <c r="I1450" s="46">
        <v>3663.0000000000005</v>
      </c>
      <c r="J1450" s="131">
        <v>3812.54</v>
      </c>
      <c r="K1450" s="138">
        <f t="shared" si="130"/>
        <v>1.1223387970420609</v>
      </c>
      <c r="L1450" s="138">
        <f t="shared" si="131"/>
        <v>1.0408244608244608</v>
      </c>
      <c r="Q1450" s="136">
        <v>41194</v>
      </c>
      <c r="R1450" s="137">
        <v>3.258</v>
      </c>
      <c r="S1450" s="136"/>
      <c r="T1450" s="135"/>
      <c r="U1450" s="135"/>
      <c r="V1450" s="226"/>
      <c r="W1450" s="226"/>
      <c r="X1450" s="226"/>
    </row>
    <row r="1451" spans="1:24" ht="16.5" customHeight="1">
      <c r="A1451" s="136">
        <v>41137</v>
      </c>
      <c r="B1451" s="226">
        <v>21850</v>
      </c>
      <c r="C1451" s="5"/>
      <c r="D1451" s="226"/>
      <c r="E1451" s="226"/>
      <c r="F1451" s="226"/>
      <c r="G1451" s="139">
        <v>41051</v>
      </c>
      <c r="H1451" s="46">
        <v>3505</v>
      </c>
      <c r="I1451" s="46">
        <v>3720</v>
      </c>
      <c r="J1451" s="131">
        <v>3893.3020000000001</v>
      </c>
      <c r="K1451" s="138">
        <f t="shared" si="130"/>
        <v>1.1107851640513553</v>
      </c>
      <c r="L1451" s="138">
        <f t="shared" si="131"/>
        <v>1.0465865591397849</v>
      </c>
      <c r="Q1451" s="136">
        <v>41193</v>
      </c>
      <c r="R1451" s="137">
        <v>3.258</v>
      </c>
      <c r="S1451" s="136"/>
      <c r="T1451" s="135"/>
      <c r="U1451" s="135"/>
      <c r="V1451" s="226"/>
      <c r="W1451" s="226"/>
      <c r="X1451" s="226"/>
    </row>
    <row r="1452" spans="1:24" ht="16.5" customHeight="1">
      <c r="A1452" s="136">
        <v>41136</v>
      </c>
      <c r="B1452" s="226">
        <v>21900</v>
      </c>
      <c r="C1452" s="5"/>
      <c r="D1452" s="226"/>
      <c r="E1452" s="226"/>
      <c r="F1452" s="226"/>
      <c r="G1452" s="139">
        <v>41050</v>
      </c>
      <c r="H1452" s="46">
        <v>3511.62</v>
      </c>
      <c r="I1452" s="46">
        <v>3743.0000000000005</v>
      </c>
      <c r="J1452" s="131">
        <v>3910.6034999999997</v>
      </c>
      <c r="K1452" s="138">
        <f t="shared" si="130"/>
        <v>1.11361807370957</v>
      </c>
      <c r="L1452" s="138">
        <f t="shared" si="131"/>
        <v>1.0447778519903819</v>
      </c>
      <c r="Q1452" s="136">
        <v>41192</v>
      </c>
      <c r="R1452" s="137">
        <v>3.2709999999999999</v>
      </c>
      <c r="S1452" s="136"/>
      <c r="T1452" s="135"/>
      <c r="U1452" s="135"/>
      <c r="V1452" s="226"/>
      <c r="W1452" s="226"/>
      <c r="X1452" s="226"/>
    </row>
    <row r="1453" spans="1:24" ht="16.5" customHeight="1">
      <c r="A1453" s="136">
        <v>41135</v>
      </c>
      <c r="B1453" s="226">
        <v>22550</v>
      </c>
      <c r="C1453" s="5"/>
      <c r="D1453" s="226"/>
      <c r="E1453" s="226"/>
      <c r="F1453" s="226"/>
      <c r="G1453" s="139">
        <v>41047</v>
      </c>
      <c r="H1453" s="46">
        <v>3427.7299999999996</v>
      </c>
      <c r="I1453" s="46">
        <v>3700</v>
      </c>
      <c r="J1453" s="131">
        <v>3808.6289999999999</v>
      </c>
      <c r="K1453" s="138">
        <f t="shared" si="130"/>
        <v>1.1111228130570379</v>
      </c>
      <c r="L1453" s="138">
        <f t="shared" si="131"/>
        <v>1.0293591891891891</v>
      </c>
      <c r="Q1453" s="136">
        <v>41191</v>
      </c>
      <c r="R1453" s="137">
        <v>3.2519999999999998</v>
      </c>
      <c r="S1453" s="136"/>
      <c r="T1453" s="135"/>
      <c r="U1453" s="135"/>
      <c r="V1453" s="226"/>
      <c r="W1453" s="226"/>
      <c r="X1453" s="226"/>
    </row>
    <row r="1454" spans="1:24" ht="16.5" customHeight="1">
      <c r="A1454" s="136">
        <v>41134</v>
      </c>
      <c r="B1454" s="226">
        <v>22800</v>
      </c>
      <c r="C1454" s="5"/>
      <c r="D1454" s="226"/>
      <c r="E1454" s="226"/>
      <c r="F1454" s="226"/>
      <c r="G1454" s="139">
        <v>41046</v>
      </c>
      <c r="H1454" s="46">
        <v>3447.36</v>
      </c>
      <c r="I1454" s="46">
        <v>3653</v>
      </c>
      <c r="J1454" s="131">
        <v>3872.7360000000003</v>
      </c>
      <c r="K1454" s="138">
        <f t="shared" si="130"/>
        <v>1.1233918128654972</v>
      </c>
      <c r="L1454" s="138">
        <f t="shared" si="131"/>
        <v>1.0601522036682181</v>
      </c>
      <c r="Q1454" s="136">
        <v>41190</v>
      </c>
      <c r="R1454" s="137">
        <v>3.1419999999999999</v>
      </c>
      <c r="S1454" s="136"/>
      <c r="T1454" s="135"/>
      <c r="U1454" s="135"/>
      <c r="V1454" s="226"/>
      <c r="W1454" s="226"/>
      <c r="X1454" s="226"/>
    </row>
    <row r="1455" spans="1:24" ht="16.5" customHeight="1">
      <c r="A1455" s="136">
        <v>41131</v>
      </c>
      <c r="B1455" s="226">
        <v>22950</v>
      </c>
      <c r="C1455" s="5"/>
      <c r="D1455" s="226"/>
      <c r="E1455" s="226"/>
      <c r="F1455" s="226"/>
      <c r="G1455" s="139">
        <v>41045</v>
      </c>
      <c r="H1455" s="46">
        <v>3287.2400000000002</v>
      </c>
      <c r="I1455" s="46">
        <v>3628</v>
      </c>
      <c r="J1455" s="131">
        <v>3797.6169999999997</v>
      </c>
      <c r="K1455" s="138">
        <f t="shared" si="130"/>
        <v>1.1552600357746923</v>
      </c>
      <c r="L1455" s="138">
        <f t="shared" si="131"/>
        <v>1.0467522050716647</v>
      </c>
      <c r="Q1455" s="136">
        <v>41180</v>
      </c>
      <c r="R1455" s="137">
        <v>3.0830000000000002</v>
      </c>
      <c r="S1455" s="136"/>
      <c r="T1455" s="135"/>
      <c r="U1455" s="135"/>
      <c r="V1455" s="226"/>
      <c r="W1455" s="226"/>
      <c r="X1455" s="226"/>
    </row>
    <row r="1456" spans="1:24" ht="16.5" customHeight="1">
      <c r="A1456" s="136">
        <v>41130</v>
      </c>
      <c r="B1456" s="226">
        <v>22900</v>
      </c>
      <c r="C1456" s="5"/>
      <c r="D1456" s="226"/>
      <c r="E1456" s="226"/>
      <c r="F1456" s="226"/>
      <c r="G1456" s="139">
        <v>41044</v>
      </c>
      <c r="H1456" s="46">
        <v>3376.2500000000005</v>
      </c>
      <c r="I1456" s="46">
        <v>3657</v>
      </c>
      <c r="J1456" s="131">
        <v>3907.6354999999999</v>
      </c>
      <c r="K1456" s="138">
        <f t="shared" si="130"/>
        <v>1.1573892632358385</v>
      </c>
      <c r="L1456" s="138">
        <f t="shared" si="131"/>
        <v>1.0685358217117855</v>
      </c>
      <c r="Q1456" s="136">
        <v>41179</v>
      </c>
      <c r="R1456" s="137">
        <v>3.0630000000000002</v>
      </c>
      <c r="S1456" s="136"/>
      <c r="T1456" s="135"/>
      <c r="U1456" s="135"/>
      <c r="V1456" s="226"/>
      <c r="W1456" s="226"/>
      <c r="X1456" s="226"/>
    </row>
    <row r="1457" spans="1:24" ht="16.5" customHeight="1">
      <c r="A1457" s="136">
        <v>41129</v>
      </c>
      <c r="B1457" s="226">
        <v>23000</v>
      </c>
      <c r="C1457" s="5"/>
      <c r="D1457" s="226"/>
      <c r="E1457" s="226"/>
      <c r="F1457" s="226"/>
      <c r="G1457" s="139">
        <v>41043</v>
      </c>
      <c r="H1457" s="46">
        <v>3490</v>
      </c>
      <c r="I1457" s="46">
        <v>3657</v>
      </c>
      <c r="J1457" s="131">
        <v>3932.8520000000003</v>
      </c>
      <c r="K1457" s="138">
        <f t="shared" si="130"/>
        <v>1.1268916905444126</v>
      </c>
      <c r="L1457" s="138">
        <f t="shared" si="131"/>
        <v>1.0754312277823352</v>
      </c>
      <c r="Q1457" s="136">
        <v>41178</v>
      </c>
      <c r="R1457" s="137">
        <v>3.0569999999999999</v>
      </c>
      <c r="S1457" s="136"/>
      <c r="T1457" s="135"/>
      <c r="U1457" s="135"/>
      <c r="V1457" s="226"/>
      <c r="W1457" s="226"/>
      <c r="X1457" s="226"/>
    </row>
    <row r="1458" spans="1:24" ht="16.5" customHeight="1">
      <c r="A1458" s="136">
        <v>41128</v>
      </c>
      <c r="B1458" s="226">
        <v>23000</v>
      </c>
      <c r="C1458" s="5"/>
      <c r="D1458" s="226"/>
      <c r="E1458" s="226"/>
      <c r="F1458" s="226"/>
      <c r="G1458" s="139">
        <v>41040</v>
      </c>
      <c r="H1458" s="46">
        <v>3543.75</v>
      </c>
      <c r="I1458" s="46">
        <v>3765</v>
      </c>
      <c r="J1458" s="131">
        <v>4048.09</v>
      </c>
      <c r="K1458" s="138">
        <f t="shared" si="130"/>
        <v>1.1423181657848325</v>
      </c>
      <c r="L1458" s="138">
        <f t="shared" si="131"/>
        <v>1.0751899070385127</v>
      </c>
      <c r="Q1458" s="136">
        <v>41177</v>
      </c>
      <c r="R1458" s="137">
        <v>3.004</v>
      </c>
      <c r="S1458" s="136"/>
      <c r="T1458" s="135"/>
      <c r="U1458" s="135"/>
      <c r="V1458" s="226"/>
      <c r="W1458" s="226"/>
      <c r="X1458" s="226"/>
    </row>
    <row r="1459" spans="1:24" ht="16.5" customHeight="1">
      <c r="A1459" s="136">
        <v>41127</v>
      </c>
      <c r="B1459" s="226">
        <v>23000</v>
      </c>
      <c r="C1459" s="5"/>
      <c r="D1459" s="226"/>
      <c r="E1459" s="226"/>
      <c r="F1459" s="226"/>
      <c r="G1459" s="139">
        <v>41039</v>
      </c>
      <c r="H1459" s="46">
        <v>3672.5000000000005</v>
      </c>
      <c r="I1459" s="46">
        <v>3790</v>
      </c>
      <c r="J1459" s="131">
        <v>4154.04</v>
      </c>
      <c r="K1459" s="138">
        <f t="shared" si="130"/>
        <v>1.1311204901293395</v>
      </c>
      <c r="L1459" s="138">
        <f t="shared" si="131"/>
        <v>1.0960527704485488</v>
      </c>
      <c r="Q1459" s="136">
        <v>41176</v>
      </c>
      <c r="R1459" s="137">
        <v>3.0089999999999999</v>
      </c>
      <c r="S1459" s="136"/>
      <c r="T1459" s="135"/>
      <c r="U1459" s="135"/>
      <c r="V1459" s="226"/>
      <c r="W1459" s="226"/>
      <c r="X1459" s="226"/>
    </row>
    <row r="1460" spans="1:24" ht="16.5" customHeight="1">
      <c r="A1460" s="136">
        <v>41124</v>
      </c>
      <c r="B1460" s="226">
        <v>23000</v>
      </c>
      <c r="C1460" s="5"/>
      <c r="D1460" s="226"/>
      <c r="E1460" s="226"/>
      <c r="F1460" s="226"/>
      <c r="G1460" s="139">
        <v>41038</v>
      </c>
      <c r="H1460" s="46">
        <v>3682.98</v>
      </c>
      <c r="I1460" s="46">
        <v>3768.0000000000005</v>
      </c>
      <c r="J1460" s="131">
        <v>4136.8500000000004</v>
      </c>
      <c r="K1460" s="138">
        <f t="shared" si="130"/>
        <v>1.1232344460192563</v>
      </c>
      <c r="L1460" s="138">
        <f t="shared" si="131"/>
        <v>1.0978901273885351</v>
      </c>
      <c r="Q1460" s="136">
        <v>41173</v>
      </c>
      <c r="R1460" s="137">
        <v>3.0289999999999999</v>
      </c>
      <c r="S1460" s="136"/>
      <c r="T1460" s="135"/>
      <c r="U1460" s="135"/>
      <c r="V1460" s="226"/>
      <c r="W1460" s="226"/>
      <c r="X1460" s="226"/>
    </row>
    <row r="1461" spans="1:24" ht="16.5" customHeight="1">
      <c r="A1461" s="136">
        <v>41123</v>
      </c>
      <c r="B1461" s="226">
        <v>22950</v>
      </c>
      <c r="C1461" s="5"/>
      <c r="D1461" s="226"/>
      <c r="E1461" s="226"/>
      <c r="F1461" s="226"/>
      <c r="G1461" s="139">
        <v>41037</v>
      </c>
      <c r="H1461" s="46">
        <v>3806.2500000000005</v>
      </c>
      <c r="I1461" s="46">
        <v>3830</v>
      </c>
      <c r="J1461" s="131">
        <v>4233.5349999999999</v>
      </c>
      <c r="K1461" s="138">
        <f t="shared" si="130"/>
        <v>1.1122587848932675</v>
      </c>
      <c r="L1461" s="138">
        <f t="shared" si="131"/>
        <v>1.1053616187989557</v>
      </c>
      <c r="Q1461" s="136">
        <v>41172</v>
      </c>
      <c r="R1461" s="137">
        <v>3.0089999999999999</v>
      </c>
      <c r="S1461" s="136"/>
      <c r="T1461" s="135"/>
      <c r="U1461" s="135"/>
      <c r="V1461" s="226"/>
      <c r="W1461" s="226"/>
      <c r="X1461" s="226"/>
    </row>
    <row r="1462" spans="1:24" ht="16.5" customHeight="1">
      <c r="A1462" s="136">
        <v>41122</v>
      </c>
      <c r="B1462" s="226">
        <v>22950</v>
      </c>
      <c r="C1462" s="5"/>
      <c r="D1462" s="226"/>
      <c r="E1462" s="226"/>
      <c r="F1462" s="226"/>
      <c r="G1462" s="139">
        <v>41036</v>
      </c>
      <c r="H1462" s="46">
        <v>3808.75</v>
      </c>
      <c r="I1462" s="46">
        <v>3850</v>
      </c>
      <c r="J1462" s="131">
        <v>4227.2560000000003</v>
      </c>
      <c r="K1462" s="138">
        <f t="shared" si="130"/>
        <v>1.1098801444043322</v>
      </c>
      <c r="L1462" s="138">
        <f t="shared" si="131"/>
        <v>1.0979885714285715</v>
      </c>
      <c r="Q1462" s="136">
        <v>41171</v>
      </c>
      <c r="R1462" s="137">
        <v>3.0089999999999999</v>
      </c>
      <c r="S1462" s="136"/>
      <c r="T1462" s="135"/>
      <c r="U1462" s="135"/>
      <c r="V1462" s="226"/>
      <c r="W1462" s="226"/>
      <c r="X1462" s="226"/>
    </row>
    <row r="1463" spans="1:24" ht="16.5" customHeight="1">
      <c r="A1463" s="136">
        <v>41121</v>
      </c>
      <c r="B1463" s="226">
        <v>23000</v>
      </c>
      <c r="C1463" s="5"/>
      <c r="D1463" s="226"/>
      <c r="E1463" s="226"/>
      <c r="F1463" s="226"/>
      <c r="G1463" s="139">
        <v>41031</v>
      </c>
      <c r="H1463" s="46">
        <v>3947.5000000000005</v>
      </c>
      <c r="I1463" s="46">
        <v>3935</v>
      </c>
      <c r="J1463" s="131">
        <v>4346.9560000000001</v>
      </c>
      <c r="K1463" s="138">
        <f t="shared" si="130"/>
        <v>1.1011921469284356</v>
      </c>
      <c r="L1463" s="138">
        <f t="shared" si="131"/>
        <v>1.1046902160101653</v>
      </c>
      <c r="Q1463" s="136">
        <v>41170</v>
      </c>
      <c r="R1463" s="137">
        <v>2.4489999999999998</v>
      </c>
      <c r="S1463" s="136"/>
      <c r="T1463" s="135"/>
      <c r="U1463" s="135"/>
      <c r="V1463" s="226"/>
      <c r="W1463" s="226"/>
      <c r="X1463" s="226"/>
    </row>
    <row r="1464" spans="1:24" ht="16.5" customHeight="1">
      <c r="A1464" s="136">
        <v>41120</v>
      </c>
      <c r="B1464" s="226">
        <v>23150</v>
      </c>
      <c r="C1464" s="5"/>
      <c r="D1464" s="226"/>
      <c r="E1464" s="226"/>
      <c r="F1464" s="226"/>
      <c r="G1464" s="139">
        <v>41026</v>
      </c>
      <c r="H1464" s="46">
        <v>3911.25</v>
      </c>
      <c r="I1464" s="46">
        <v>3860</v>
      </c>
      <c r="J1464" s="131">
        <v>4335.3495000000003</v>
      </c>
      <c r="K1464" s="138">
        <f t="shared" si="130"/>
        <v>1.1084306807286675</v>
      </c>
      <c r="L1464" s="138">
        <f t="shared" si="131"/>
        <v>1.1231475388601038</v>
      </c>
      <c r="Q1464" s="136">
        <v>41169</v>
      </c>
      <c r="R1464" s="137">
        <v>1.7170000000000001</v>
      </c>
      <c r="S1464" s="136"/>
      <c r="T1464" s="135"/>
      <c r="U1464" s="135"/>
      <c r="V1464" s="226"/>
      <c r="W1464" s="226"/>
      <c r="X1464" s="226"/>
    </row>
    <row r="1465" spans="1:24" ht="16.5" customHeight="1">
      <c r="A1465" s="136">
        <v>41117</v>
      </c>
      <c r="B1465" s="226">
        <v>23000</v>
      </c>
      <c r="C1465" s="5"/>
      <c r="D1465" s="226"/>
      <c r="E1465" s="226"/>
      <c r="F1465" s="226"/>
      <c r="G1465" s="139">
        <v>41025</v>
      </c>
      <c r="H1465" s="46">
        <v>3797.0099999999998</v>
      </c>
      <c r="I1465" s="46">
        <v>3860</v>
      </c>
      <c r="J1465" s="131">
        <v>4308.2439999999997</v>
      </c>
      <c r="K1465" s="138">
        <f t="shared" si="130"/>
        <v>1.1346412045267198</v>
      </c>
      <c r="L1465" s="138">
        <f t="shared" si="131"/>
        <v>1.1161253886010363</v>
      </c>
      <c r="Q1465" s="136">
        <v>41166</v>
      </c>
      <c r="R1465" s="137">
        <v>1.675</v>
      </c>
      <c r="S1465" s="136"/>
      <c r="T1465" s="135"/>
      <c r="U1465" s="135"/>
      <c r="V1465" s="226"/>
      <c r="W1465" s="226"/>
      <c r="X1465" s="226"/>
    </row>
    <row r="1466" spans="1:24" ht="16.5" customHeight="1">
      <c r="A1466" s="136">
        <v>41116</v>
      </c>
      <c r="B1466" s="226">
        <v>23000</v>
      </c>
      <c r="C1466" s="5"/>
      <c r="D1466" s="226"/>
      <c r="E1466" s="226"/>
      <c r="F1466" s="226"/>
      <c r="G1466" s="139">
        <v>41024</v>
      </c>
      <c r="H1466" s="46">
        <v>3768.72</v>
      </c>
      <c r="I1466" s="46">
        <v>3802</v>
      </c>
      <c r="J1466" s="131">
        <v>4243.3429999999998</v>
      </c>
      <c r="K1466" s="138">
        <f t="shared" si="130"/>
        <v>1.1259374535651363</v>
      </c>
      <c r="L1466" s="138">
        <f t="shared" si="131"/>
        <v>1.11608179905313</v>
      </c>
      <c r="Q1466" s="136">
        <v>41165</v>
      </c>
      <c r="R1466" s="137">
        <v>1.675</v>
      </c>
      <c r="S1466" s="136"/>
      <c r="T1466" s="135"/>
      <c r="U1466" s="135"/>
      <c r="V1466" s="226"/>
      <c r="W1466" s="226"/>
      <c r="X1466" s="226"/>
    </row>
    <row r="1467" spans="1:24" ht="16.5" customHeight="1">
      <c r="A1467" s="136">
        <v>41115</v>
      </c>
      <c r="B1467" s="226">
        <v>23000</v>
      </c>
      <c r="C1467" s="5"/>
      <c r="D1467" s="226"/>
      <c r="E1467" s="226"/>
      <c r="F1467" s="226"/>
      <c r="G1467" s="139">
        <v>41023</v>
      </c>
      <c r="H1467" s="46">
        <v>3730.59</v>
      </c>
      <c r="I1467" s="46">
        <v>3788.0000000000005</v>
      </c>
      <c r="J1467" s="131">
        <v>4254.7470000000003</v>
      </c>
      <c r="K1467" s="138">
        <f t="shared" si="130"/>
        <v>1.1405024406327149</v>
      </c>
      <c r="L1467" s="138">
        <f t="shared" si="131"/>
        <v>1.1232172650475185</v>
      </c>
      <c r="Q1467" s="136">
        <v>41164</v>
      </c>
      <c r="R1467" s="137">
        <v>1.6279999999999999</v>
      </c>
      <c r="S1467" s="136"/>
      <c r="T1467" s="135"/>
      <c r="U1467" s="135"/>
      <c r="V1467" s="226"/>
      <c r="W1467" s="226"/>
      <c r="X1467" s="226"/>
    </row>
    <row r="1468" spans="1:24" ht="16.5" customHeight="1">
      <c r="A1468" s="136">
        <v>41114</v>
      </c>
      <c r="B1468" s="226">
        <v>23200</v>
      </c>
      <c r="C1468" s="5"/>
      <c r="D1468" s="226"/>
      <c r="E1468" s="226"/>
      <c r="F1468" s="226"/>
      <c r="G1468" s="139">
        <v>41022</v>
      </c>
      <c r="H1468" s="46">
        <v>3776.1</v>
      </c>
      <c r="I1468" s="46">
        <v>3810</v>
      </c>
      <c r="J1468" s="131">
        <v>4298.0599999999995</v>
      </c>
      <c r="K1468" s="138">
        <f t="shared" si="130"/>
        <v>1.1382272715235295</v>
      </c>
      <c r="L1468" s="138">
        <f t="shared" si="131"/>
        <v>1.1280997375328083</v>
      </c>
      <c r="Q1468" s="136">
        <v>41163</v>
      </c>
      <c r="R1468" s="137">
        <v>1.556</v>
      </c>
      <c r="S1468" s="136"/>
      <c r="T1468" s="135"/>
      <c r="U1468" s="135"/>
      <c r="V1468" s="226"/>
      <c r="W1468" s="226"/>
      <c r="X1468" s="226"/>
    </row>
    <row r="1469" spans="1:24" ht="16.5" customHeight="1">
      <c r="A1469" s="136">
        <v>41113</v>
      </c>
      <c r="B1469" s="226">
        <v>23850</v>
      </c>
      <c r="C1469" s="5"/>
      <c r="D1469" s="226"/>
      <c r="E1469" s="226"/>
      <c r="F1469" s="226"/>
      <c r="G1469" s="139">
        <v>41019</v>
      </c>
      <c r="H1469" s="46">
        <v>3782.25</v>
      </c>
      <c r="I1469" s="46">
        <v>3791.0000000000005</v>
      </c>
      <c r="J1469" s="131">
        <v>4321.4009999999998</v>
      </c>
      <c r="K1469" s="138">
        <f t="shared" si="130"/>
        <v>1.1425476898671425</v>
      </c>
      <c r="L1469" s="138">
        <f t="shared" si="131"/>
        <v>1.1399105776839882</v>
      </c>
      <c r="Q1469" s="136">
        <v>41162</v>
      </c>
      <c r="R1469" s="137">
        <v>1.496</v>
      </c>
      <c r="S1469" s="136"/>
      <c r="T1469" s="135"/>
      <c r="U1469" s="135"/>
      <c r="V1469" s="226"/>
      <c r="W1469" s="226"/>
      <c r="X1469" s="226"/>
    </row>
    <row r="1470" spans="1:24" ht="16.5" customHeight="1">
      <c r="A1470" s="136">
        <v>41110</v>
      </c>
      <c r="B1470" s="226">
        <v>24100</v>
      </c>
      <c r="C1470" s="5"/>
      <c r="D1470" s="226"/>
      <c r="E1470" s="226"/>
      <c r="F1470" s="226"/>
      <c r="G1470" s="139">
        <v>41018</v>
      </c>
      <c r="H1470" s="46">
        <v>3800.7</v>
      </c>
      <c r="I1470" s="46">
        <v>3790</v>
      </c>
      <c r="J1470" s="131">
        <v>4321.0569999999998</v>
      </c>
      <c r="K1470" s="138">
        <f t="shared" si="130"/>
        <v>1.1369108322151182</v>
      </c>
      <c r="L1470" s="138">
        <f t="shared" si="131"/>
        <v>1.1401205804749339</v>
      </c>
      <c r="Q1470" s="136">
        <v>41159</v>
      </c>
      <c r="R1470" s="137">
        <v>1.496</v>
      </c>
      <c r="S1470" s="136"/>
      <c r="T1470" s="135"/>
      <c r="U1470" s="135"/>
      <c r="V1470" s="226"/>
      <c r="W1470" s="226"/>
      <c r="X1470" s="226"/>
    </row>
    <row r="1471" spans="1:24" ht="16.5" customHeight="1">
      <c r="A1471" s="136">
        <v>41109</v>
      </c>
      <c r="B1471" s="226">
        <v>24050</v>
      </c>
      <c r="C1471" s="5"/>
      <c r="D1471" s="226"/>
      <c r="E1471" s="226"/>
      <c r="F1471" s="226"/>
      <c r="G1471" s="139">
        <v>41017</v>
      </c>
      <c r="H1471" s="46">
        <v>3836.3699999999994</v>
      </c>
      <c r="I1471" s="46">
        <v>3785</v>
      </c>
      <c r="J1471" s="131">
        <v>4317.4335000000001</v>
      </c>
      <c r="K1471" s="138">
        <f t="shared" si="130"/>
        <v>1.1253954910501336</v>
      </c>
      <c r="L1471" s="138">
        <f t="shared" si="131"/>
        <v>1.1406693527080582</v>
      </c>
      <c r="Q1471" s="136">
        <v>41158</v>
      </c>
      <c r="R1471" s="137">
        <v>1.48</v>
      </c>
      <c r="S1471" s="136"/>
      <c r="T1471" s="135"/>
      <c r="U1471" s="135"/>
      <c r="V1471" s="226"/>
      <c r="W1471" s="226"/>
      <c r="X1471" s="226"/>
    </row>
    <row r="1472" spans="1:24" ht="16.5" customHeight="1">
      <c r="A1472" s="136">
        <v>41108</v>
      </c>
      <c r="B1472" s="226">
        <v>24150</v>
      </c>
      <c r="C1472" s="5"/>
      <c r="D1472" s="226"/>
      <c r="E1472" s="226"/>
      <c r="F1472" s="226"/>
      <c r="G1472" s="139">
        <v>41016</v>
      </c>
      <c r="H1472" s="46">
        <v>3753.4799999999996</v>
      </c>
      <c r="I1472" s="46">
        <v>3770</v>
      </c>
      <c r="J1472" s="131">
        <v>4191.7979999999998</v>
      </c>
      <c r="K1472" s="138">
        <f t="shared" si="130"/>
        <v>1.1167764314715944</v>
      </c>
      <c r="L1472" s="138">
        <f t="shared" si="131"/>
        <v>1.1118827586206896</v>
      </c>
      <c r="Q1472" s="136">
        <v>41157</v>
      </c>
      <c r="R1472" s="137">
        <v>1.4830000000000001</v>
      </c>
      <c r="S1472" s="136"/>
      <c r="T1472" s="135"/>
      <c r="U1472" s="135"/>
      <c r="V1472" s="226"/>
      <c r="W1472" s="226"/>
      <c r="X1472" s="226"/>
    </row>
    <row r="1473" spans="1:24" ht="16.5" customHeight="1">
      <c r="A1473" s="136">
        <v>41107</v>
      </c>
      <c r="B1473" s="226">
        <v>24650</v>
      </c>
      <c r="C1473" s="5"/>
      <c r="D1473" s="226"/>
      <c r="E1473" s="226"/>
      <c r="F1473" s="226"/>
      <c r="G1473" s="139">
        <v>41015</v>
      </c>
      <c r="H1473" s="46">
        <v>3794.4</v>
      </c>
      <c r="I1473" s="46">
        <v>3760</v>
      </c>
      <c r="J1473" s="131">
        <v>4206.0720000000001</v>
      </c>
      <c r="K1473" s="138">
        <f t="shared" si="130"/>
        <v>1.1084946236559139</v>
      </c>
      <c r="L1473" s="138">
        <f t="shared" si="131"/>
        <v>1.1186361702127661</v>
      </c>
      <c r="Q1473" s="136">
        <v>41156</v>
      </c>
      <c r="R1473" s="137">
        <v>1.456</v>
      </c>
      <c r="S1473" s="136"/>
      <c r="T1473" s="135"/>
      <c r="U1473" s="135"/>
      <c r="V1473" s="226"/>
      <c r="W1473" s="226"/>
      <c r="X1473" s="226"/>
    </row>
    <row r="1474" spans="1:24" ht="16.5" customHeight="1">
      <c r="A1474" s="136">
        <v>41106</v>
      </c>
      <c r="B1474" s="226">
        <v>24650</v>
      </c>
      <c r="C1474" s="5"/>
      <c r="D1474" s="226"/>
      <c r="E1474" s="226"/>
      <c r="F1474" s="226"/>
      <c r="G1474" s="139">
        <v>41012</v>
      </c>
      <c r="H1474" s="46">
        <v>3836.5599999999995</v>
      </c>
      <c r="I1474" s="46">
        <v>3800</v>
      </c>
      <c r="J1474" s="131">
        <v>4232.8140000000003</v>
      </c>
      <c r="K1474" s="138">
        <f t="shared" si="130"/>
        <v>1.1032836707884148</v>
      </c>
      <c r="L1474" s="138">
        <f t="shared" si="131"/>
        <v>1.1138984210526317</v>
      </c>
      <c r="Q1474" s="136">
        <v>41155</v>
      </c>
      <c r="R1474" s="137">
        <v>1.417</v>
      </c>
      <c r="S1474" s="136"/>
      <c r="T1474" s="135"/>
      <c r="U1474" s="135"/>
      <c r="V1474" s="226"/>
      <c r="W1474" s="226"/>
      <c r="X1474" s="226"/>
    </row>
    <row r="1475" spans="1:24" ht="16.5" customHeight="1">
      <c r="A1475" s="136">
        <v>41103</v>
      </c>
      <c r="B1475" s="226">
        <v>24300</v>
      </c>
      <c r="C1475" s="5"/>
      <c r="D1475" s="226"/>
      <c r="E1475" s="226"/>
      <c r="F1475" s="226"/>
      <c r="G1475" s="139">
        <v>41011</v>
      </c>
      <c r="H1475" s="46">
        <v>3886.1599999999994</v>
      </c>
      <c r="I1475" s="46">
        <v>3840</v>
      </c>
      <c r="J1475" s="131">
        <v>4255.7250000000004</v>
      </c>
      <c r="K1475" s="138">
        <f t="shared" si="130"/>
        <v>1.0950977314366883</v>
      </c>
      <c r="L1475" s="138">
        <f t="shared" si="131"/>
        <v>1.1082617187500001</v>
      </c>
      <c r="Q1475" s="136">
        <v>41152</v>
      </c>
      <c r="R1475" s="137">
        <v>1.2949999999999999</v>
      </c>
      <c r="S1475" s="136"/>
      <c r="T1475" s="135"/>
      <c r="U1475" s="135"/>
      <c r="V1475" s="226"/>
      <c r="W1475" s="226"/>
      <c r="X1475" s="226"/>
    </row>
    <row r="1476" spans="1:24" ht="16.5" customHeight="1">
      <c r="A1476" s="136">
        <v>41102</v>
      </c>
      <c r="B1476" s="226">
        <v>24300</v>
      </c>
      <c r="C1476" s="5"/>
      <c r="D1476" s="226"/>
      <c r="E1476" s="226"/>
      <c r="F1476" s="226"/>
      <c r="G1476" s="139">
        <v>41010</v>
      </c>
      <c r="H1476" s="46">
        <v>3846.4799999999996</v>
      </c>
      <c r="I1476" s="46">
        <v>3835</v>
      </c>
      <c r="J1476" s="131">
        <v>4228.78</v>
      </c>
      <c r="K1476" s="138">
        <f t="shared" si="130"/>
        <v>1.0993895717643145</v>
      </c>
      <c r="L1476" s="138">
        <f t="shared" si="131"/>
        <v>1.1026805736636245</v>
      </c>
      <c r="Q1476" s="136">
        <v>41151</v>
      </c>
      <c r="R1476" s="137">
        <v>1.2849999999999999</v>
      </c>
      <c r="S1476" s="136"/>
      <c r="T1476" s="135"/>
      <c r="U1476" s="135"/>
      <c r="V1476" s="226"/>
      <c r="W1476" s="226"/>
      <c r="X1476" s="226"/>
    </row>
    <row r="1477" spans="1:24" ht="16.5" customHeight="1">
      <c r="A1477" s="136">
        <v>41101</v>
      </c>
      <c r="B1477" s="226">
        <v>24350</v>
      </c>
      <c r="C1477" s="5"/>
      <c r="D1477" s="226"/>
      <c r="E1477" s="226"/>
      <c r="F1477" s="226"/>
      <c r="G1477" s="139">
        <v>41009</v>
      </c>
      <c r="H1477" s="46">
        <v>3995.2799999999997</v>
      </c>
      <c r="I1477" s="46">
        <v>3890</v>
      </c>
      <c r="J1477" s="131">
        <v>4330.22</v>
      </c>
      <c r="K1477" s="138">
        <f t="shared" si="130"/>
        <v>1.0838339240303561</v>
      </c>
      <c r="L1477" s="138">
        <f t="shared" si="131"/>
        <v>1.1131670951156813</v>
      </c>
      <c r="Q1477" s="136">
        <v>41150</v>
      </c>
      <c r="R1477" s="137">
        <v>1.2849999999999999</v>
      </c>
      <c r="S1477" s="136"/>
      <c r="T1477" s="135"/>
      <c r="U1477" s="135"/>
      <c r="V1477" s="226"/>
      <c r="W1477" s="226"/>
      <c r="X1477" s="226"/>
    </row>
    <row r="1478" spans="1:24" ht="16.5" customHeight="1">
      <c r="A1478" s="136">
        <v>41100</v>
      </c>
      <c r="B1478" s="226">
        <v>24600</v>
      </c>
      <c r="C1478" s="5"/>
      <c r="D1478" s="226"/>
      <c r="E1478" s="226"/>
      <c r="F1478" s="226"/>
      <c r="G1478" s="139">
        <v>41008</v>
      </c>
      <c r="H1478" s="46">
        <v>3996.27</v>
      </c>
      <c r="I1478" s="46">
        <v>3900</v>
      </c>
      <c r="J1478" s="131">
        <v>4311.2</v>
      </c>
      <c r="K1478" s="138">
        <f t="shared" si="130"/>
        <v>1.0788059865824882</v>
      </c>
      <c r="L1478" s="138">
        <f t="shared" si="131"/>
        <v>1.1054358974358973</v>
      </c>
      <c r="Q1478" s="136">
        <v>41149</v>
      </c>
      <c r="R1478" s="137">
        <v>1.2989999999999999</v>
      </c>
      <c r="S1478" s="136"/>
      <c r="T1478" s="135"/>
      <c r="U1478" s="135"/>
      <c r="V1478" s="226"/>
      <c r="W1478" s="226"/>
      <c r="X1478" s="226"/>
    </row>
    <row r="1479" spans="1:24" ht="16.5" customHeight="1">
      <c r="A1479" s="136">
        <v>41099</v>
      </c>
      <c r="B1479" s="226">
        <v>24200</v>
      </c>
      <c r="C1479" s="5"/>
      <c r="D1479" s="226"/>
      <c r="E1479" s="226"/>
      <c r="F1479" s="226"/>
      <c r="G1479" s="139">
        <v>41004</v>
      </c>
      <c r="H1479" s="46">
        <v>3950.65</v>
      </c>
      <c r="I1479" s="46">
        <v>3898</v>
      </c>
      <c r="J1479" s="131">
        <v>4453.8500000000004</v>
      </c>
      <c r="K1479" s="138">
        <f t="shared" si="130"/>
        <v>1.1273714452052195</v>
      </c>
      <c r="L1479" s="138">
        <f t="shared" si="131"/>
        <v>1.1425987685992818</v>
      </c>
      <c r="Q1479" s="136">
        <v>41148</v>
      </c>
      <c r="R1479" s="137">
        <v>1.2989999999999999</v>
      </c>
      <c r="S1479" s="136"/>
      <c r="T1479" s="135"/>
      <c r="U1479" s="135"/>
      <c r="V1479" s="226"/>
      <c r="W1479" s="226"/>
      <c r="X1479" s="226"/>
    </row>
    <row r="1480" spans="1:24" ht="16.5" customHeight="1">
      <c r="A1480" s="136">
        <v>41096</v>
      </c>
      <c r="B1480" s="226">
        <v>24450</v>
      </c>
      <c r="C1480" s="5"/>
      <c r="D1480" s="226"/>
      <c r="E1480" s="226"/>
      <c r="F1480" s="226"/>
      <c r="G1480" s="139">
        <v>40998</v>
      </c>
      <c r="H1480" s="46">
        <v>3940.97</v>
      </c>
      <c r="I1480" s="46">
        <v>3930</v>
      </c>
      <c r="J1480" s="131">
        <v>4446.0219999999999</v>
      </c>
      <c r="K1480" s="138">
        <f t="shared" si="130"/>
        <v>1.1281542361398336</v>
      </c>
      <c r="L1480" s="138">
        <f t="shared" si="131"/>
        <v>1.1313033078880408</v>
      </c>
      <c r="Q1480" s="136">
        <v>41145</v>
      </c>
      <c r="R1480" s="137">
        <v>1.2390000000000001</v>
      </c>
      <c r="S1480" s="136"/>
      <c r="T1480" s="135"/>
      <c r="U1480" s="135"/>
      <c r="V1480" s="226"/>
      <c r="W1480" s="226"/>
      <c r="X1480" s="226"/>
    </row>
    <row r="1481" spans="1:24" ht="16.5" customHeight="1">
      <c r="A1481" s="136">
        <v>41095</v>
      </c>
      <c r="B1481" s="226">
        <v>24200</v>
      </c>
      <c r="C1481" s="5"/>
      <c r="D1481" s="226"/>
      <c r="E1481" s="226"/>
      <c r="F1481" s="226"/>
      <c r="G1481" s="139">
        <v>40997</v>
      </c>
      <c r="H1481" s="46">
        <v>3982.11</v>
      </c>
      <c r="I1481" s="46">
        <v>3920</v>
      </c>
      <c r="J1481" s="131">
        <v>4426.9364999999998</v>
      </c>
      <c r="K1481" s="138">
        <f t="shared" si="130"/>
        <v>1.1117062311186783</v>
      </c>
      <c r="L1481" s="138">
        <f t="shared" si="131"/>
        <v>1.1293205357142857</v>
      </c>
      <c r="Q1481" s="136">
        <v>41144</v>
      </c>
      <c r="R1481" s="137">
        <v>1.2270000000000001</v>
      </c>
      <c r="S1481" s="136"/>
      <c r="T1481" s="135"/>
      <c r="U1481" s="135"/>
      <c r="V1481" s="226"/>
      <c r="W1481" s="226"/>
      <c r="X1481" s="226"/>
    </row>
    <row r="1482" spans="1:24" ht="16.5" customHeight="1">
      <c r="A1482" s="136">
        <v>41094</v>
      </c>
      <c r="B1482" s="226">
        <v>24400</v>
      </c>
      <c r="C1482" s="5"/>
      <c r="D1482" s="226"/>
      <c r="E1482" s="226"/>
      <c r="F1482" s="226"/>
      <c r="G1482" s="139">
        <v>40996</v>
      </c>
      <c r="H1482" s="46">
        <v>4075.28</v>
      </c>
      <c r="I1482" s="46">
        <v>3940</v>
      </c>
      <c r="J1482" s="131">
        <v>4480.1010000000006</v>
      </c>
      <c r="K1482" s="138">
        <f t="shared" si="130"/>
        <v>1.0993357511631103</v>
      </c>
      <c r="L1482" s="138">
        <f t="shared" si="131"/>
        <v>1.1370814720812183</v>
      </c>
      <c r="Q1482" s="136">
        <v>41143</v>
      </c>
      <c r="R1482" s="137">
        <v>1.2350000000000001</v>
      </c>
      <c r="S1482" s="136"/>
      <c r="T1482" s="135"/>
      <c r="U1482" s="135"/>
      <c r="V1482" s="226"/>
      <c r="W1482" s="226"/>
      <c r="X1482" s="226"/>
    </row>
    <row r="1483" spans="1:24" ht="16.5" customHeight="1">
      <c r="A1483" s="136">
        <v>41093</v>
      </c>
      <c r="B1483" s="226">
        <v>23850</v>
      </c>
      <c r="C1483" s="5"/>
      <c r="D1483" s="226"/>
      <c r="E1483" s="226"/>
      <c r="F1483" s="226"/>
      <c r="G1483" s="139">
        <v>40995</v>
      </c>
      <c r="H1483" s="46">
        <v>4050</v>
      </c>
      <c r="I1483" s="46">
        <v>3925</v>
      </c>
      <c r="J1483" s="131">
        <v>4525.1750000000002</v>
      </c>
      <c r="K1483" s="138">
        <f t="shared" si="130"/>
        <v>1.1173271604938273</v>
      </c>
      <c r="L1483" s="138">
        <f t="shared" si="131"/>
        <v>1.1529108280254778</v>
      </c>
      <c r="Q1483" s="136">
        <v>41142</v>
      </c>
      <c r="R1483" s="137">
        <v>1.2410000000000001</v>
      </c>
      <c r="S1483" s="136"/>
      <c r="T1483" s="135"/>
      <c r="U1483" s="135"/>
      <c r="V1483" s="226"/>
      <c r="W1483" s="226"/>
      <c r="X1483" s="226"/>
    </row>
    <row r="1484" spans="1:24" ht="16.5" customHeight="1">
      <c r="A1484" s="136">
        <v>41092</v>
      </c>
      <c r="B1484" s="226">
        <v>23600</v>
      </c>
      <c r="C1484" s="5"/>
      <c r="D1484" s="226"/>
      <c r="E1484" s="226"/>
      <c r="F1484" s="226"/>
      <c r="G1484" s="139">
        <v>40994</v>
      </c>
      <c r="H1484" s="46">
        <v>4030.5100000000007</v>
      </c>
      <c r="I1484" s="46">
        <v>3900</v>
      </c>
      <c r="J1484" s="131">
        <v>4488.38</v>
      </c>
      <c r="K1484" s="138">
        <f t="shared" si="130"/>
        <v>1.1136010083091221</v>
      </c>
      <c r="L1484" s="138">
        <f t="shared" si="131"/>
        <v>1.1508666666666667</v>
      </c>
      <c r="Q1484" s="136">
        <v>41141</v>
      </c>
      <c r="R1484" s="137">
        <v>1.242</v>
      </c>
      <c r="S1484" s="136"/>
      <c r="T1484" s="135"/>
      <c r="U1484" s="135"/>
      <c r="V1484" s="226"/>
      <c r="W1484" s="226"/>
      <c r="X1484" s="226"/>
    </row>
    <row r="1485" spans="1:24" ht="16.5" customHeight="1">
      <c r="A1485" s="136">
        <v>41089</v>
      </c>
      <c r="B1485" s="226">
        <v>23300</v>
      </c>
      <c r="C1485" s="5"/>
      <c r="D1485" s="226"/>
      <c r="E1485" s="226"/>
      <c r="F1485" s="226"/>
      <c r="G1485" s="139">
        <v>40991</v>
      </c>
      <c r="H1485" s="46">
        <v>4000.2599999999998</v>
      </c>
      <c r="I1485" s="46">
        <v>3890</v>
      </c>
      <c r="J1485" s="131">
        <v>4488.8294999999998</v>
      </c>
      <c r="K1485" s="138">
        <f t="shared" si="130"/>
        <v>1.122134436261643</v>
      </c>
      <c r="L1485" s="138">
        <f t="shared" si="131"/>
        <v>1.1539407455012853</v>
      </c>
      <c r="Q1485" s="136">
        <v>41138</v>
      </c>
      <c r="R1485" s="137">
        <v>1.2150000000000001</v>
      </c>
      <c r="S1485" s="136"/>
      <c r="T1485" s="135"/>
      <c r="U1485" s="135"/>
      <c r="V1485" s="226"/>
      <c r="W1485" s="226"/>
      <c r="X1485" s="226"/>
    </row>
    <row r="1486" spans="1:24" ht="16.5" customHeight="1">
      <c r="A1486" s="136">
        <v>41088</v>
      </c>
      <c r="B1486" s="226">
        <v>23450</v>
      </c>
      <c r="C1486" s="5"/>
      <c r="D1486" s="226"/>
      <c r="E1486" s="226"/>
      <c r="F1486" s="226"/>
      <c r="G1486" s="139">
        <v>40990</v>
      </c>
      <c r="H1486" s="46">
        <v>4015.9899999999993</v>
      </c>
      <c r="I1486" s="46">
        <v>3863</v>
      </c>
      <c r="J1486" s="131">
        <v>4458.2460000000001</v>
      </c>
      <c r="K1486" s="138">
        <f t="shared" si="130"/>
        <v>1.1101237801886958</v>
      </c>
      <c r="L1486" s="138">
        <f t="shared" si="131"/>
        <v>1.15408904996117</v>
      </c>
      <c r="Q1486" s="136">
        <v>41137</v>
      </c>
      <c r="R1486" s="137">
        <v>1.196</v>
      </c>
      <c r="S1486" s="136"/>
      <c r="T1486" s="135"/>
      <c r="U1486" s="135"/>
      <c r="V1486" s="226"/>
      <c r="W1486" s="226"/>
      <c r="X1486" s="226"/>
    </row>
    <row r="1487" spans="1:24" ht="16.5" customHeight="1">
      <c r="A1487" s="136">
        <v>41087</v>
      </c>
      <c r="B1487" s="226">
        <v>23300</v>
      </c>
      <c r="C1487" s="5"/>
      <c r="D1487" s="226"/>
      <c r="E1487" s="226"/>
      <c r="F1487" s="226"/>
      <c r="G1487" s="139">
        <v>40989</v>
      </c>
      <c r="H1487" s="46">
        <v>3986.4</v>
      </c>
      <c r="I1487" s="46">
        <v>3870</v>
      </c>
      <c r="J1487" s="131">
        <v>4502.8434999999999</v>
      </c>
      <c r="K1487" s="138">
        <f t="shared" si="130"/>
        <v>1.1295513495886012</v>
      </c>
      <c r="L1487" s="138">
        <f t="shared" si="131"/>
        <v>1.1635254521963825</v>
      </c>
      <c r="Q1487" s="136">
        <v>41136</v>
      </c>
      <c r="R1487" s="137">
        <v>1.1990000000000001</v>
      </c>
      <c r="S1487" s="136"/>
      <c r="T1487" s="135"/>
      <c r="U1487" s="135"/>
      <c r="V1487" s="226"/>
      <c r="W1487" s="226"/>
      <c r="X1487" s="226"/>
    </row>
    <row r="1488" spans="1:24" ht="16.5" customHeight="1">
      <c r="A1488" s="136">
        <v>41086</v>
      </c>
      <c r="B1488" s="226">
        <v>23450</v>
      </c>
      <c r="C1488" s="5"/>
      <c r="D1488" s="226"/>
      <c r="E1488" s="226"/>
      <c r="F1488" s="226"/>
      <c r="G1488" s="139">
        <v>40987</v>
      </c>
      <c r="H1488" s="46">
        <v>4003.2000000000007</v>
      </c>
      <c r="I1488" s="46">
        <v>3890</v>
      </c>
      <c r="J1488" s="131">
        <v>4459.6580000000004</v>
      </c>
      <c r="K1488" s="138">
        <f t="shared" si="130"/>
        <v>1.1140232813749</v>
      </c>
      <c r="L1488" s="138">
        <f t="shared" si="131"/>
        <v>1.1464416452442161</v>
      </c>
      <c r="Q1488" s="136">
        <v>41135</v>
      </c>
      <c r="R1488" s="137">
        <v>1.08</v>
      </c>
      <c r="S1488" s="136"/>
      <c r="T1488" s="135"/>
      <c r="U1488" s="135"/>
      <c r="V1488" s="226"/>
      <c r="W1488" s="226"/>
      <c r="X1488" s="226"/>
    </row>
    <row r="1489" spans="1:24" ht="16.5" customHeight="1">
      <c r="A1489" s="136">
        <v>41085</v>
      </c>
      <c r="B1489" s="226">
        <v>23450</v>
      </c>
      <c r="C1489" s="5"/>
      <c r="D1489" s="226"/>
      <c r="E1489" s="226"/>
      <c r="F1489" s="226"/>
      <c r="G1489" s="139">
        <v>40984</v>
      </c>
      <c r="H1489" s="46">
        <v>3991.2000000000007</v>
      </c>
      <c r="I1489" s="46">
        <v>3904</v>
      </c>
      <c r="J1489" s="131">
        <v>4507.1180000000004</v>
      </c>
      <c r="K1489" s="138">
        <f t="shared" si="130"/>
        <v>1.1292638805371817</v>
      </c>
      <c r="L1489" s="138">
        <f t="shared" si="131"/>
        <v>1.154487192622951</v>
      </c>
      <c r="Q1489" s="136">
        <v>41134</v>
      </c>
      <c r="R1489" s="137">
        <v>1.07</v>
      </c>
      <c r="S1489" s="136"/>
      <c r="T1489" s="135"/>
      <c r="U1489" s="135"/>
      <c r="V1489" s="226"/>
      <c r="W1489" s="226"/>
      <c r="X1489" s="226"/>
    </row>
    <row r="1490" spans="1:24" ht="16.5" customHeight="1">
      <c r="A1490" s="136">
        <v>41081</v>
      </c>
      <c r="B1490" s="226">
        <v>23550</v>
      </c>
      <c r="C1490" s="5"/>
      <c r="D1490" s="226"/>
      <c r="E1490" s="226"/>
      <c r="F1490" s="226"/>
      <c r="G1490" s="139">
        <v>40983</v>
      </c>
      <c r="H1490" s="46">
        <v>3997.2000000000003</v>
      </c>
      <c r="I1490" s="46">
        <v>3889</v>
      </c>
      <c r="J1490" s="131">
        <v>4511.2030000000004</v>
      </c>
      <c r="K1490" s="138">
        <f t="shared" si="130"/>
        <v>1.1285907635344741</v>
      </c>
      <c r="L1490" s="138">
        <f t="shared" si="131"/>
        <v>1.1599904859861148</v>
      </c>
      <c r="Q1490" s="136">
        <v>41131</v>
      </c>
      <c r="R1490" s="137">
        <v>1.0940000000000001</v>
      </c>
      <c r="S1490" s="136"/>
      <c r="T1490" s="135"/>
      <c r="U1490" s="135"/>
      <c r="V1490" s="226"/>
      <c r="W1490" s="226"/>
      <c r="X1490" s="226"/>
    </row>
    <row r="1491" spans="1:24" ht="16.5" customHeight="1">
      <c r="A1491" s="136">
        <v>41080</v>
      </c>
      <c r="B1491" s="226">
        <v>23650</v>
      </c>
      <c r="C1491" s="5"/>
      <c r="D1491" s="226"/>
      <c r="E1491" s="226"/>
      <c r="F1491" s="226"/>
      <c r="G1491" s="139">
        <v>40982</v>
      </c>
      <c r="H1491" s="46">
        <v>4012.6800000000003</v>
      </c>
      <c r="I1491" s="46">
        <v>3933.9999999999995</v>
      </c>
      <c r="J1491" s="131">
        <v>4556.4749999999995</v>
      </c>
      <c r="K1491" s="138">
        <f t="shared" si="130"/>
        <v>1.1355191542809293</v>
      </c>
      <c r="L1491" s="138">
        <f t="shared" si="131"/>
        <v>1.1582295373665481</v>
      </c>
      <c r="Q1491" s="136">
        <v>41130</v>
      </c>
      <c r="R1491" s="137">
        <v>1.054</v>
      </c>
      <c r="S1491" s="136"/>
      <c r="T1491" s="135"/>
      <c r="U1491" s="135"/>
      <c r="V1491" s="226"/>
      <c r="W1491" s="226"/>
      <c r="X1491" s="226"/>
    </row>
    <row r="1492" spans="1:24" ht="16.5" customHeight="1">
      <c r="A1492" s="136">
        <v>41079</v>
      </c>
      <c r="B1492" s="226">
        <v>23600</v>
      </c>
      <c r="C1492" s="5"/>
      <c r="D1492" s="226"/>
      <c r="E1492" s="226"/>
      <c r="F1492" s="226"/>
      <c r="G1492" s="139">
        <v>40981</v>
      </c>
      <c r="H1492" s="46">
        <v>4105.53</v>
      </c>
      <c r="I1492" s="46">
        <v>3946</v>
      </c>
      <c r="J1492" s="131">
        <v>4596.22</v>
      </c>
      <c r="K1492" s="138">
        <f t="shared" si="130"/>
        <v>1.119519282528687</v>
      </c>
      <c r="L1492" s="138">
        <f t="shared" si="131"/>
        <v>1.1647795235681704</v>
      </c>
      <c r="Q1492" s="136">
        <v>41129</v>
      </c>
      <c r="R1492" s="137">
        <v>1.044</v>
      </c>
      <c r="S1492" s="136"/>
      <c r="T1492" s="135"/>
      <c r="U1492" s="135"/>
      <c r="V1492" s="226"/>
      <c r="W1492" s="226"/>
      <c r="X1492" s="226"/>
    </row>
    <row r="1493" spans="1:24" ht="16.5" customHeight="1">
      <c r="A1493" s="136">
        <v>41078</v>
      </c>
      <c r="B1493" s="226">
        <v>23700</v>
      </c>
      <c r="C1493" s="5"/>
      <c r="D1493" s="226"/>
      <c r="E1493" s="226"/>
      <c r="F1493" s="226"/>
      <c r="G1493" s="139">
        <v>40980</v>
      </c>
      <c r="H1493" s="46">
        <v>4123.6000000000004</v>
      </c>
      <c r="I1493" s="46">
        <v>3949</v>
      </c>
      <c r="J1493" s="131">
        <v>4549.6099999999997</v>
      </c>
      <c r="K1493" s="138">
        <f t="shared" si="130"/>
        <v>1.103310214375788</v>
      </c>
      <c r="L1493" s="138">
        <f t="shared" si="131"/>
        <v>1.1520916687769054</v>
      </c>
      <c r="Q1493" s="136">
        <v>41128</v>
      </c>
      <c r="R1493" s="137">
        <v>0.98199999999999998</v>
      </c>
      <c r="S1493" s="136"/>
      <c r="T1493" s="135"/>
      <c r="U1493" s="135"/>
      <c r="V1493" s="226"/>
      <c r="W1493" s="226"/>
      <c r="X1493" s="226"/>
    </row>
    <row r="1494" spans="1:24" ht="16.5" customHeight="1">
      <c r="A1494" s="136">
        <v>41075</v>
      </c>
      <c r="B1494" s="226">
        <v>23450</v>
      </c>
      <c r="C1494" s="5"/>
      <c r="D1494" s="226"/>
      <c r="E1494" s="226"/>
      <c r="F1494" s="226"/>
      <c r="G1494" s="139">
        <v>40977</v>
      </c>
      <c r="H1494" s="46">
        <v>4058.3399999999992</v>
      </c>
      <c r="I1494" s="46">
        <v>3973.0000000000005</v>
      </c>
      <c r="J1494" s="131">
        <v>4558.46</v>
      </c>
      <c r="K1494" s="138">
        <f t="shared" si="130"/>
        <v>1.1232326517738782</v>
      </c>
      <c r="L1494" s="138">
        <f t="shared" si="131"/>
        <v>1.1473596778253208</v>
      </c>
      <c r="Q1494" s="136">
        <v>41127</v>
      </c>
      <c r="R1494" s="137">
        <v>0.96699999999999997</v>
      </c>
      <c r="S1494" s="136"/>
      <c r="T1494" s="135"/>
      <c r="U1494" s="135"/>
      <c r="V1494" s="226"/>
      <c r="W1494" s="226"/>
      <c r="X1494" s="226"/>
    </row>
    <row r="1495" spans="1:24" ht="16.5" customHeight="1">
      <c r="A1495" s="136">
        <v>41074</v>
      </c>
      <c r="B1495" s="226">
        <v>23450</v>
      </c>
      <c r="C1495" s="5"/>
      <c r="D1495" s="226"/>
      <c r="E1495" s="226"/>
      <c r="F1495" s="226"/>
      <c r="G1495" s="139">
        <v>40976</v>
      </c>
      <c r="H1495" s="46">
        <v>4027.0199999999995</v>
      </c>
      <c r="I1495" s="46">
        <v>3918</v>
      </c>
      <c r="J1495" s="131">
        <v>4433.1914999999999</v>
      </c>
      <c r="K1495" s="138">
        <f t="shared" si="130"/>
        <v>1.1008615551946601</v>
      </c>
      <c r="L1495" s="138">
        <f t="shared" si="131"/>
        <v>1.1314934915773354</v>
      </c>
      <c r="Q1495" s="136">
        <v>41124</v>
      </c>
      <c r="R1495" s="137">
        <v>0.98699999999999999</v>
      </c>
      <c r="S1495" s="136"/>
      <c r="T1495" s="135"/>
      <c r="U1495" s="135"/>
      <c r="V1495" s="226"/>
      <c r="W1495" s="226"/>
      <c r="X1495" s="226"/>
    </row>
    <row r="1496" spans="1:24" ht="16.5" customHeight="1">
      <c r="A1496" s="136">
        <v>41073</v>
      </c>
      <c r="B1496" s="226">
        <v>23500</v>
      </c>
      <c r="C1496" s="5"/>
      <c r="D1496" s="226"/>
      <c r="E1496" s="226"/>
      <c r="F1496" s="226"/>
      <c r="G1496" s="139">
        <v>40975</v>
      </c>
      <c r="H1496" s="46">
        <v>3991.3500000000004</v>
      </c>
      <c r="I1496" s="46">
        <v>3920</v>
      </c>
      <c r="J1496" s="131">
        <v>4448.6640000000007</v>
      </c>
      <c r="K1496" s="138">
        <f t="shared" si="130"/>
        <v>1.1145762711864406</v>
      </c>
      <c r="L1496" s="138">
        <f t="shared" si="131"/>
        <v>1.1348632653061226</v>
      </c>
      <c r="Q1496" s="136">
        <v>41123</v>
      </c>
      <c r="R1496" s="137">
        <v>1.071</v>
      </c>
      <c r="S1496" s="136"/>
      <c r="T1496" s="135"/>
      <c r="U1496" s="135"/>
      <c r="V1496" s="226"/>
      <c r="W1496" s="226"/>
      <c r="X1496" s="226"/>
    </row>
    <row r="1497" spans="1:24" ht="16.5" customHeight="1">
      <c r="A1497" s="136">
        <v>41072</v>
      </c>
      <c r="B1497" s="226">
        <v>23500</v>
      </c>
      <c r="C1497" s="5"/>
      <c r="D1497" s="226"/>
      <c r="E1497" s="226"/>
      <c r="F1497" s="226"/>
      <c r="G1497" s="139">
        <v>40974</v>
      </c>
      <c r="H1497" s="46">
        <v>4124.2400000000007</v>
      </c>
      <c r="I1497" s="46">
        <v>3950</v>
      </c>
      <c r="J1497" s="131">
        <v>4516.299</v>
      </c>
      <c r="K1497" s="138">
        <f t="shared" si="130"/>
        <v>1.095062120536147</v>
      </c>
      <c r="L1497" s="138">
        <f t="shared" si="131"/>
        <v>1.143366835443038</v>
      </c>
      <c r="Q1497" s="136">
        <v>41122</v>
      </c>
      <c r="R1497" s="137">
        <v>1.0760000000000001</v>
      </c>
      <c r="S1497" s="136"/>
      <c r="T1497" s="135"/>
      <c r="U1497" s="135"/>
      <c r="V1497" s="226"/>
      <c r="W1497" s="226"/>
      <c r="X1497" s="226"/>
    </row>
    <row r="1498" spans="1:24" ht="16.5" customHeight="1">
      <c r="A1498" s="136">
        <v>41071</v>
      </c>
      <c r="B1498" s="226">
        <v>23600</v>
      </c>
      <c r="C1498" s="5"/>
      <c r="D1498" s="226"/>
      <c r="E1498" s="226"/>
      <c r="F1498" s="226"/>
      <c r="G1498" s="139">
        <v>40973</v>
      </c>
      <c r="H1498" s="46">
        <v>4162.32</v>
      </c>
      <c r="I1498" s="46">
        <v>3980</v>
      </c>
      <c r="J1498" s="131">
        <v>4583.82</v>
      </c>
      <c r="K1498" s="138">
        <f t="shared" si="130"/>
        <v>1.1012656403159777</v>
      </c>
      <c r="L1498" s="138">
        <f t="shared" si="131"/>
        <v>1.1517135678391959</v>
      </c>
      <c r="Q1498" s="136">
        <v>41121</v>
      </c>
      <c r="R1498" s="137">
        <v>1.028</v>
      </c>
      <c r="S1498" s="136"/>
      <c r="T1498" s="135"/>
      <c r="U1498" s="135"/>
      <c r="V1498" s="226"/>
      <c r="W1498" s="226"/>
      <c r="X1498" s="226"/>
    </row>
    <row r="1499" spans="1:24" ht="16.5" customHeight="1">
      <c r="A1499" s="136">
        <v>41067</v>
      </c>
      <c r="B1499" s="226">
        <v>23800</v>
      </c>
      <c r="C1499" s="5"/>
      <c r="D1499" s="226"/>
      <c r="E1499" s="226"/>
      <c r="F1499" s="226"/>
      <c r="G1499" s="139">
        <v>40970</v>
      </c>
      <c r="H1499" s="46">
        <v>4171.1799999999994</v>
      </c>
      <c r="I1499" s="46">
        <v>4033.0000000000005</v>
      </c>
      <c r="J1499" s="131">
        <v>4657.8450000000003</v>
      </c>
      <c r="K1499" s="138">
        <f t="shared" si="130"/>
        <v>1.1166732195685636</v>
      </c>
      <c r="L1499" s="138">
        <f t="shared" si="131"/>
        <v>1.1549330523183734</v>
      </c>
      <c r="Q1499" s="136">
        <v>41120</v>
      </c>
      <c r="R1499" s="137">
        <v>1.071</v>
      </c>
      <c r="S1499" s="136"/>
      <c r="T1499" s="135"/>
      <c r="U1499" s="135"/>
      <c r="V1499" s="226"/>
      <c r="W1499" s="226"/>
      <c r="X1499" s="226"/>
    </row>
    <row r="1500" spans="1:24" ht="16.5" customHeight="1">
      <c r="A1500" s="136">
        <v>41066</v>
      </c>
      <c r="B1500" s="226">
        <v>23900</v>
      </c>
      <c r="C1500" s="5"/>
      <c r="D1500" s="226"/>
      <c r="E1500" s="226"/>
      <c r="F1500" s="226"/>
      <c r="G1500" s="139">
        <v>40969</v>
      </c>
      <c r="H1500" s="46">
        <v>4172.16</v>
      </c>
      <c r="I1500" s="46">
        <v>4035</v>
      </c>
      <c r="J1500" s="131">
        <v>4607.8545000000004</v>
      </c>
      <c r="K1500" s="138">
        <f t="shared" si="130"/>
        <v>1.1044290008053383</v>
      </c>
      <c r="L1500" s="138">
        <f t="shared" si="131"/>
        <v>1.1419713754646841</v>
      </c>
      <c r="Q1500" s="136">
        <v>41117</v>
      </c>
      <c r="R1500" s="137">
        <v>1.071</v>
      </c>
      <c r="S1500" s="136"/>
      <c r="T1500" s="135"/>
      <c r="U1500" s="135"/>
      <c r="V1500" s="226"/>
      <c r="W1500" s="226"/>
      <c r="X1500" s="226"/>
    </row>
    <row r="1501" spans="1:24" ht="16.5" customHeight="1">
      <c r="A1501" s="136">
        <v>41065</v>
      </c>
      <c r="B1501" s="226">
        <v>23950</v>
      </c>
      <c r="C1501" s="5"/>
      <c r="D1501" s="226"/>
      <c r="E1501" s="226"/>
      <c r="F1501" s="226"/>
      <c r="G1501" s="139">
        <v>40968</v>
      </c>
      <c r="H1501" s="46">
        <v>4131.57</v>
      </c>
      <c r="I1501" s="46">
        <v>4010</v>
      </c>
      <c r="J1501" s="131">
        <v>4673.4839999999995</v>
      </c>
      <c r="K1501" s="138">
        <f t="shared" si="130"/>
        <v>1.1311641821389931</v>
      </c>
      <c r="L1501" s="138">
        <f t="shared" si="131"/>
        <v>1.1654573566084787</v>
      </c>
      <c r="Q1501" s="136">
        <v>41116</v>
      </c>
      <c r="R1501" s="137">
        <v>1.079</v>
      </c>
      <c r="S1501" s="136"/>
      <c r="T1501" s="135"/>
      <c r="U1501" s="135"/>
      <c r="V1501" s="226"/>
      <c r="W1501" s="226"/>
      <c r="X1501" s="226"/>
    </row>
    <row r="1502" spans="1:24" ht="16.5" customHeight="1">
      <c r="A1502" s="136">
        <v>41064</v>
      </c>
      <c r="B1502" s="226">
        <v>24200</v>
      </c>
      <c r="C1502" s="5"/>
      <c r="D1502" s="226"/>
      <c r="E1502" s="226"/>
      <c r="F1502" s="226"/>
      <c r="G1502" s="139">
        <v>40967</v>
      </c>
      <c r="H1502" s="46">
        <v>4152.76</v>
      </c>
      <c r="I1502" s="46">
        <v>3985</v>
      </c>
      <c r="J1502" s="131">
        <v>4652.2905000000001</v>
      </c>
      <c r="K1502" s="138">
        <f t="shared" si="130"/>
        <v>1.1202887958851462</v>
      </c>
      <c r="L1502" s="138">
        <f t="shared" si="131"/>
        <v>1.167450564617315</v>
      </c>
      <c r="Q1502" s="136">
        <v>41115</v>
      </c>
      <c r="R1502" s="137">
        <v>1.0860000000000001</v>
      </c>
      <c r="S1502" s="136"/>
      <c r="T1502" s="135"/>
      <c r="U1502" s="135"/>
      <c r="V1502" s="226"/>
      <c r="W1502" s="226"/>
      <c r="X1502" s="226"/>
    </row>
    <row r="1503" spans="1:24" ht="16.5" customHeight="1">
      <c r="A1503" s="136">
        <v>41061</v>
      </c>
      <c r="B1503" s="226">
        <v>24900</v>
      </c>
      <c r="C1503" s="5"/>
      <c r="D1503" s="226"/>
      <c r="E1503" s="226"/>
      <c r="F1503" s="226"/>
      <c r="G1503" s="139">
        <v>40966</v>
      </c>
      <c r="H1503" s="46">
        <v>4177.5599999999995</v>
      </c>
      <c r="I1503" s="46">
        <v>3987</v>
      </c>
      <c r="J1503" s="131">
        <v>4588.0169999999998</v>
      </c>
      <c r="K1503" s="138">
        <f t="shared" si="130"/>
        <v>1.0982528078591332</v>
      </c>
      <c r="L1503" s="138">
        <f t="shared" si="131"/>
        <v>1.1507441685477802</v>
      </c>
      <c r="Q1503" s="136">
        <v>41114</v>
      </c>
      <c r="R1503" s="137">
        <v>1.1025</v>
      </c>
      <c r="S1503" s="136"/>
      <c r="T1503" s="135"/>
      <c r="U1503" s="135"/>
      <c r="V1503" s="226"/>
      <c r="W1503" s="226"/>
      <c r="X1503" s="226"/>
    </row>
    <row r="1504" spans="1:24" ht="16.5" customHeight="1">
      <c r="A1504" s="136">
        <v>41060</v>
      </c>
      <c r="B1504" s="226">
        <v>24800</v>
      </c>
      <c r="C1504" s="5"/>
      <c r="D1504" s="226"/>
      <c r="E1504" s="226"/>
      <c r="F1504" s="226"/>
      <c r="G1504" s="139">
        <v>40963</v>
      </c>
      <c r="H1504" s="46">
        <v>4154.9399999999996</v>
      </c>
      <c r="I1504" s="46">
        <v>4006.9999999999995</v>
      </c>
      <c r="J1504" s="131">
        <v>4639.3419999999996</v>
      </c>
      <c r="K1504" s="138">
        <f t="shared" si="130"/>
        <v>1.1165845956860989</v>
      </c>
      <c r="L1504" s="138">
        <f t="shared" si="131"/>
        <v>1.1578093336660844</v>
      </c>
      <c r="Q1504" s="136">
        <v>41113</v>
      </c>
      <c r="R1504" s="137">
        <v>1.115</v>
      </c>
      <c r="S1504" s="136"/>
      <c r="T1504" s="135"/>
      <c r="U1504" s="135"/>
      <c r="V1504" s="226"/>
      <c r="W1504" s="226"/>
      <c r="X1504" s="226"/>
    </row>
    <row r="1505" spans="1:24" ht="16.5" customHeight="1">
      <c r="A1505" s="136">
        <v>41059</v>
      </c>
      <c r="B1505" s="226">
        <v>25000</v>
      </c>
      <c r="C1505" s="5"/>
      <c r="D1505" s="226"/>
      <c r="E1505" s="226"/>
      <c r="F1505" s="226"/>
      <c r="G1505" s="139">
        <v>40962</v>
      </c>
      <c r="H1505" s="46">
        <v>4218.75</v>
      </c>
      <c r="I1505" s="46">
        <v>4010</v>
      </c>
      <c r="J1505" s="131">
        <v>4639.5945000000002</v>
      </c>
      <c r="K1505" s="138">
        <f t="shared" si="130"/>
        <v>1.0997557333333334</v>
      </c>
      <c r="L1505" s="138">
        <f t="shared" si="131"/>
        <v>1.1570061097256858</v>
      </c>
      <c r="Q1505" s="136">
        <v>41110</v>
      </c>
      <c r="R1505" s="137">
        <v>1.137</v>
      </c>
      <c r="S1505" s="136"/>
      <c r="T1505" s="135"/>
      <c r="U1505" s="135"/>
      <c r="V1505" s="226"/>
      <c r="W1505" s="226"/>
      <c r="X1505" s="226"/>
    </row>
    <row r="1506" spans="1:24" ht="16.5" customHeight="1">
      <c r="A1506" s="136">
        <v>41058</v>
      </c>
      <c r="B1506" s="226">
        <v>25000</v>
      </c>
      <c r="C1506" s="5"/>
      <c r="D1506" s="226"/>
      <c r="E1506" s="226"/>
      <c r="F1506" s="226"/>
      <c r="G1506" s="139">
        <v>40961</v>
      </c>
      <c r="H1506" s="46">
        <v>4220.0000000000009</v>
      </c>
      <c r="I1506" s="46">
        <v>4014.9999999999995</v>
      </c>
      <c r="J1506" s="131">
        <v>4621.08</v>
      </c>
      <c r="K1506" s="138">
        <f t="shared" si="130"/>
        <v>1.0950426540284357</v>
      </c>
      <c r="L1506" s="138">
        <f t="shared" si="131"/>
        <v>1.1509539227895393</v>
      </c>
      <c r="Q1506" s="136">
        <v>41109</v>
      </c>
      <c r="R1506" s="137">
        <v>1.1419999999999999</v>
      </c>
      <c r="S1506" s="136"/>
      <c r="T1506" s="135"/>
      <c r="U1506" s="135"/>
      <c r="V1506" s="226"/>
      <c r="W1506" s="226"/>
      <c r="X1506" s="226"/>
    </row>
    <row r="1507" spans="1:24" ht="16.5" customHeight="1">
      <c r="A1507" s="136">
        <v>41057</v>
      </c>
      <c r="B1507" s="226">
        <v>25000</v>
      </c>
      <c r="C1507" s="5"/>
      <c r="D1507" s="226"/>
      <c r="E1507" s="226"/>
      <c r="F1507" s="226"/>
      <c r="G1507" s="139">
        <v>40960</v>
      </c>
      <c r="H1507" s="46">
        <v>4104.9999999999991</v>
      </c>
      <c r="I1507" s="46">
        <v>4011.9999999999995</v>
      </c>
      <c r="J1507" s="131">
        <v>4590.9080000000004</v>
      </c>
      <c r="K1507" s="138">
        <f t="shared" si="130"/>
        <v>1.1183697929354448</v>
      </c>
      <c r="L1507" s="138">
        <f t="shared" si="131"/>
        <v>1.1442941176470591</v>
      </c>
      <c r="Q1507" s="136">
        <v>41108</v>
      </c>
      <c r="R1507" s="137">
        <v>1.1485000000000001</v>
      </c>
      <c r="S1507" s="136"/>
      <c r="T1507" s="135"/>
      <c r="U1507" s="135"/>
      <c r="V1507" s="226"/>
      <c r="W1507" s="226"/>
      <c r="X1507" s="226"/>
    </row>
    <row r="1508" spans="1:24" ht="16.5" customHeight="1">
      <c r="A1508" s="136">
        <v>41054</v>
      </c>
      <c r="B1508" s="226">
        <v>25000</v>
      </c>
      <c r="C1508" s="5"/>
      <c r="D1508" s="226"/>
      <c r="E1508" s="226"/>
      <c r="F1508" s="226"/>
      <c r="G1508" s="139">
        <v>40959</v>
      </c>
      <c r="H1508" s="46">
        <v>4117.68</v>
      </c>
      <c r="I1508" s="46">
        <v>3986</v>
      </c>
      <c r="J1508" s="131">
        <v>4482.924</v>
      </c>
      <c r="K1508" s="138">
        <f t="shared" si="130"/>
        <v>1.0887014046744767</v>
      </c>
      <c r="L1508" s="138">
        <f t="shared" si="131"/>
        <v>1.124667335674862</v>
      </c>
      <c r="Q1508" s="136">
        <v>41107</v>
      </c>
      <c r="R1508" s="137">
        <v>1.1385000000000001</v>
      </c>
      <c r="S1508" s="136"/>
      <c r="T1508" s="135"/>
      <c r="U1508" s="135"/>
      <c r="V1508" s="226"/>
      <c r="W1508" s="226"/>
      <c r="X1508" s="226"/>
    </row>
    <row r="1509" spans="1:24" ht="16.5" customHeight="1">
      <c r="A1509" s="136">
        <v>41053</v>
      </c>
      <c r="B1509" s="226">
        <v>25000</v>
      </c>
      <c r="C1509" s="5"/>
      <c r="D1509" s="226"/>
      <c r="E1509" s="226"/>
      <c r="F1509" s="226"/>
      <c r="G1509" s="139">
        <v>40956</v>
      </c>
      <c r="H1509" s="46">
        <v>4008.0600000000004</v>
      </c>
      <c r="I1509" s="46">
        <v>3933.0000000000005</v>
      </c>
      <c r="J1509" s="131">
        <v>4424.1679999999997</v>
      </c>
      <c r="K1509" s="138">
        <f t="shared" ref="K1509:K1572" si="132">J1509/H1509</f>
        <v>1.1038178071186557</v>
      </c>
      <c r="L1509" s="138">
        <f t="shared" ref="L1509:L1572" si="133">J1509/I1509</f>
        <v>1.1248838037121789</v>
      </c>
      <c r="Q1509" s="136">
        <v>41106</v>
      </c>
      <c r="R1509" s="137">
        <v>1.101</v>
      </c>
      <c r="S1509" s="136"/>
      <c r="T1509" s="135"/>
      <c r="U1509" s="135"/>
      <c r="V1509" s="226"/>
      <c r="W1509" s="226"/>
      <c r="X1509" s="226"/>
    </row>
    <row r="1510" spans="1:24" ht="16.5" customHeight="1">
      <c r="A1510" s="136">
        <v>41052</v>
      </c>
      <c r="B1510" s="226">
        <v>25200</v>
      </c>
      <c r="C1510" s="5"/>
      <c r="D1510" s="226"/>
      <c r="E1510" s="226"/>
      <c r="F1510" s="226"/>
      <c r="G1510" s="139">
        <v>40955</v>
      </c>
      <c r="H1510" s="46">
        <v>3986.5299999999997</v>
      </c>
      <c r="I1510" s="46">
        <v>3960</v>
      </c>
      <c r="J1510" s="131">
        <v>4384.8810000000003</v>
      </c>
      <c r="K1510" s="138">
        <f t="shared" si="132"/>
        <v>1.0999242448946831</v>
      </c>
      <c r="L1510" s="138">
        <f t="shared" si="133"/>
        <v>1.1072931818181819</v>
      </c>
      <c r="Q1510" s="136">
        <v>41103</v>
      </c>
      <c r="R1510" s="137">
        <v>1.008</v>
      </c>
      <c r="S1510" s="136"/>
      <c r="T1510" s="135"/>
      <c r="U1510" s="135"/>
      <c r="V1510" s="226"/>
      <c r="W1510" s="226"/>
      <c r="X1510" s="226"/>
    </row>
    <row r="1511" spans="1:24" ht="16.5" customHeight="1">
      <c r="A1511" s="136">
        <v>41051</v>
      </c>
      <c r="B1511" s="226">
        <v>25300</v>
      </c>
      <c r="C1511" s="5"/>
      <c r="D1511" s="226"/>
      <c r="E1511" s="226"/>
      <c r="F1511" s="226"/>
      <c r="G1511" s="139">
        <v>40954</v>
      </c>
      <c r="H1511" s="46">
        <v>4108.45</v>
      </c>
      <c r="I1511" s="46">
        <v>4022.9999999999995</v>
      </c>
      <c r="J1511" s="131">
        <v>4552.0019999999995</v>
      </c>
      <c r="K1511" s="138">
        <f t="shared" si="132"/>
        <v>1.107960909832175</v>
      </c>
      <c r="L1511" s="138">
        <f t="shared" si="133"/>
        <v>1.1314944071588366</v>
      </c>
      <c r="Q1511" s="136">
        <v>41102</v>
      </c>
      <c r="R1511" s="137">
        <v>1.014</v>
      </c>
      <c r="S1511" s="136"/>
      <c r="T1511" s="135"/>
      <c r="U1511" s="135"/>
      <c r="V1511" s="226"/>
      <c r="W1511" s="226"/>
      <c r="X1511" s="226"/>
    </row>
    <row r="1512" spans="1:24" ht="16.5" customHeight="1">
      <c r="A1512" s="136">
        <v>41050</v>
      </c>
      <c r="B1512" s="226">
        <v>25200</v>
      </c>
      <c r="C1512" s="5"/>
      <c r="D1512" s="226"/>
      <c r="E1512" s="226"/>
      <c r="F1512" s="226"/>
      <c r="G1512" s="139">
        <v>40953</v>
      </c>
      <c r="H1512" s="46">
        <v>4027.17</v>
      </c>
      <c r="I1512" s="46">
        <v>3980</v>
      </c>
      <c r="J1512" s="131">
        <v>4486.8940000000002</v>
      </c>
      <c r="K1512" s="138">
        <f t="shared" si="132"/>
        <v>1.1141555980999065</v>
      </c>
      <c r="L1512" s="138">
        <f t="shared" si="133"/>
        <v>1.1273603015075377</v>
      </c>
      <c r="Q1512" s="136">
        <v>41101</v>
      </c>
      <c r="R1512" s="137">
        <v>1.0089999999999999</v>
      </c>
      <c r="S1512" s="136"/>
      <c r="T1512" s="135"/>
      <c r="U1512" s="135"/>
      <c r="V1512" s="226"/>
      <c r="W1512" s="226"/>
      <c r="X1512" s="226"/>
    </row>
    <row r="1513" spans="1:24" ht="16.5" customHeight="1">
      <c r="A1513" s="136">
        <v>41047</v>
      </c>
      <c r="B1513" s="226">
        <v>25300</v>
      </c>
      <c r="C1513" s="5"/>
      <c r="D1513" s="226"/>
      <c r="E1513" s="226"/>
      <c r="F1513" s="226"/>
      <c r="G1513" s="139">
        <v>40952</v>
      </c>
      <c r="H1513" s="46">
        <v>4084.1400000000003</v>
      </c>
      <c r="I1513" s="46">
        <v>3990</v>
      </c>
      <c r="J1513" s="131">
        <v>4509.1260000000002</v>
      </c>
      <c r="K1513" s="138">
        <f t="shared" si="132"/>
        <v>1.1040576473872099</v>
      </c>
      <c r="L1513" s="138">
        <f t="shared" si="133"/>
        <v>1.1301067669172933</v>
      </c>
      <c r="Q1513" s="136">
        <v>41100</v>
      </c>
      <c r="R1513" s="137">
        <v>1.0315000000000001</v>
      </c>
      <c r="S1513" s="136"/>
      <c r="T1513" s="135"/>
      <c r="U1513" s="135"/>
      <c r="V1513" s="226"/>
      <c r="W1513" s="226"/>
      <c r="X1513" s="226"/>
    </row>
    <row r="1514" spans="1:24" ht="16.5" customHeight="1">
      <c r="A1514" s="136">
        <v>41046</v>
      </c>
      <c r="B1514" s="226">
        <v>25400</v>
      </c>
      <c r="C1514" s="5"/>
      <c r="D1514" s="226"/>
      <c r="E1514" s="226"/>
      <c r="F1514" s="226"/>
      <c r="G1514" s="139">
        <v>40949</v>
      </c>
      <c r="H1514" s="46">
        <v>4064.7900000000004</v>
      </c>
      <c r="I1514" s="46">
        <v>3958</v>
      </c>
      <c r="J1514" s="131">
        <v>4499.2535000000007</v>
      </c>
      <c r="K1514" s="138">
        <f t="shared" si="132"/>
        <v>1.1068846115051454</v>
      </c>
      <c r="L1514" s="138">
        <f t="shared" si="133"/>
        <v>1.1367492420414353</v>
      </c>
      <c r="Q1514" s="136">
        <v>41099</v>
      </c>
      <c r="R1514" s="137">
        <v>1.08</v>
      </c>
      <c r="S1514" s="136"/>
      <c r="T1514" s="135"/>
      <c r="U1514" s="135"/>
      <c r="V1514" s="226"/>
      <c r="W1514" s="226"/>
      <c r="X1514" s="226"/>
    </row>
    <row r="1515" spans="1:24" ht="16.5" customHeight="1">
      <c r="A1515" s="136">
        <v>41045</v>
      </c>
      <c r="B1515" s="226">
        <v>26000</v>
      </c>
      <c r="C1515" s="5"/>
      <c r="D1515" s="226"/>
      <c r="E1515" s="226"/>
      <c r="F1515" s="226"/>
      <c r="G1515" s="139">
        <v>40948</v>
      </c>
      <c r="H1515" s="46">
        <v>4131.87</v>
      </c>
      <c r="I1515" s="46">
        <v>4030.0000000000005</v>
      </c>
      <c r="J1515" s="131">
        <v>4569.7665000000006</v>
      </c>
      <c r="K1515" s="138">
        <f t="shared" si="132"/>
        <v>1.1059802220302188</v>
      </c>
      <c r="L1515" s="138">
        <f t="shared" si="133"/>
        <v>1.1339370967741935</v>
      </c>
      <c r="Q1515" s="136">
        <v>41096</v>
      </c>
      <c r="R1515" s="137">
        <v>1.08</v>
      </c>
      <c r="S1515" s="136"/>
      <c r="T1515" s="135"/>
      <c r="U1515" s="135"/>
      <c r="V1515" s="226"/>
      <c r="W1515" s="226"/>
      <c r="X1515" s="226"/>
    </row>
    <row r="1516" spans="1:24" ht="16.5" customHeight="1">
      <c r="A1516" s="136">
        <v>41044</v>
      </c>
      <c r="B1516" s="226">
        <v>26300</v>
      </c>
      <c r="C1516" s="5"/>
      <c r="D1516" s="226"/>
      <c r="E1516" s="226"/>
      <c r="F1516" s="226"/>
      <c r="G1516" s="139">
        <v>40947</v>
      </c>
      <c r="H1516" s="46">
        <v>4236.7</v>
      </c>
      <c r="I1516" s="46">
        <v>4080</v>
      </c>
      <c r="J1516" s="131">
        <v>4629.2790000000005</v>
      </c>
      <c r="K1516" s="138">
        <f t="shared" si="132"/>
        <v>1.092661505416952</v>
      </c>
      <c r="L1516" s="138">
        <f t="shared" si="133"/>
        <v>1.134627205882353</v>
      </c>
      <c r="Q1516" s="136">
        <v>41095</v>
      </c>
      <c r="R1516" s="137">
        <v>1.083</v>
      </c>
      <c r="S1516" s="136"/>
      <c r="T1516" s="135"/>
      <c r="U1516" s="135"/>
      <c r="V1516" s="226"/>
      <c r="W1516" s="226"/>
      <c r="X1516" s="226"/>
    </row>
    <row r="1517" spans="1:24" ht="16.5" customHeight="1">
      <c r="A1517" s="136">
        <v>41043</v>
      </c>
      <c r="B1517" s="226">
        <v>27000</v>
      </c>
      <c r="C1517" s="5"/>
      <c r="D1517" s="226"/>
      <c r="E1517" s="226"/>
      <c r="F1517" s="226"/>
      <c r="G1517" s="139">
        <v>40946</v>
      </c>
      <c r="H1517" s="46">
        <v>4148.3</v>
      </c>
      <c r="I1517" s="46">
        <v>4030.0000000000005</v>
      </c>
      <c r="J1517" s="131">
        <v>4493.4750000000004</v>
      </c>
      <c r="K1517" s="138">
        <f t="shared" si="132"/>
        <v>1.0832087843212883</v>
      </c>
      <c r="L1517" s="138">
        <f t="shared" si="133"/>
        <v>1.1150062034739454</v>
      </c>
      <c r="Q1517" s="136">
        <v>41094</v>
      </c>
      <c r="R1517" s="137">
        <v>1.0845</v>
      </c>
      <c r="S1517" s="136"/>
      <c r="T1517" s="135"/>
      <c r="U1517" s="135"/>
      <c r="V1517" s="226"/>
      <c r="W1517" s="226"/>
      <c r="X1517" s="226"/>
    </row>
    <row r="1518" spans="1:24" ht="16.5" customHeight="1">
      <c r="A1518" s="136">
        <v>41040</v>
      </c>
      <c r="B1518" s="226">
        <v>27600</v>
      </c>
      <c r="C1518" s="5"/>
      <c r="D1518" s="226"/>
      <c r="E1518" s="226"/>
      <c r="F1518" s="226"/>
      <c r="G1518" s="139">
        <v>40945</v>
      </c>
      <c r="H1518" s="46">
        <v>4236.54</v>
      </c>
      <c r="I1518" s="46">
        <v>4059.9999999999995</v>
      </c>
      <c r="J1518" s="131">
        <v>4533.8924999999999</v>
      </c>
      <c r="K1518" s="138">
        <f t="shared" si="132"/>
        <v>1.0701875823195344</v>
      </c>
      <c r="L1518" s="138">
        <f t="shared" si="133"/>
        <v>1.1167222906403942</v>
      </c>
      <c r="Q1518" s="136">
        <v>41093</v>
      </c>
      <c r="R1518" s="137">
        <v>1.123</v>
      </c>
      <c r="S1518" s="136"/>
      <c r="T1518" s="135"/>
      <c r="U1518" s="135"/>
      <c r="V1518" s="226"/>
      <c r="W1518" s="226"/>
      <c r="X1518" s="226"/>
    </row>
    <row r="1519" spans="1:24" ht="16.5" customHeight="1">
      <c r="A1519" s="136">
        <v>41039</v>
      </c>
      <c r="B1519" s="226">
        <v>27700</v>
      </c>
      <c r="C1519" s="5"/>
      <c r="D1519" s="226"/>
      <c r="E1519" s="226"/>
      <c r="F1519" s="226"/>
      <c r="G1519" s="139">
        <v>40942</v>
      </c>
      <c r="H1519" s="46">
        <v>4122.57</v>
      </c>
      <c r="I1519" s="46">
        <v>4016.9999999999995</v>
      </c>
      <c r="J1519" s="131">
        <v>4395.2049999999999</v>
      </c>
      <c r="K1519" s="138">
        <f t="shared" si="132"/>
        <v>1.0661322912649149</v>
      </c>
      <c r="L1519" s="138">
        <f t="shared" si="133"/>
        <v>1.0941511077918846</v>
      </c>
      <c r="Q1519" s="136">
        <v>41092</v>
      </c>
      <c r="R1519" s="137">
        <v>1.129</v>
      </c>
      <c r="S1519" s="136"/>
      <c r="T1519" s="135"/>
      <c r="U1519" s="135"/>
      <c r="V1519" s="226"/>
      <c r="W1519" s="226"/>
      <c r="X1519" s="226"/>
    </row>
    <row r="1520" spans="1:24" ht="16.5" customHeight="1">
      <c r="A1520" s="136">
        <v>41038</v>
      </c>
      <c r="B1520" s="226">
        <v>28000</v>
      </c>
      <c r="C1520" s="5"/>
      <c r="D1520" s="226"/>
      <c r="E1520" s="226"/>
      <c r="F1520" s="226"/>
      <c r="G1520" s="139">
        <v>40941</v>
      </c>
      <c r="H1520" s="46">
        <v>4075.4100000000008</v>
      </c>
      <c r="I1520" s="46">
        <v>3980</v>
      </c>
      <c r="J1520" s="131">
        <v>4335.3310000000001</v>
      </c>
      <c r="K1520" s="138">
        <f t="shared" si="132"/>
        <v>1.0637778775632389</v>
      </c>
      <c r="L1520" s="138">
        <f t="shared" si="133"/>
        <v>1.0892791457286433</v>
      </c>
      <c r="Q1520" s="136">
        <v>41089</v>
      </c>
      <c r="R1520" s="137">
        <v>1.129</v>
      </c>
      <c r="S1520" s="136"/>
      <c r="T1520" s="135"/>
      <c r="U1520" s="135"/>
      <c r="V1520" s="226"/>
      <c r="W1520" s="226"/>
      <c r="X1520" s="226"/>
    </row>
    <row r="1521" spans="1:24" ht="16.5" customHeight="1">
      <c r="A1521" s="136">
        <v>41037</v>
      </c>
      <c r="B1521" s="226">
        <v>28400</v>
      </c>
      <c r="C1521" s="5"/>
      <c r="D1521" s="226"/>
      <c r="E1521" s="226"/>
      <c r="F1521" s="226"/>
      <c r="G1521" s="139">
        <v>40940</v>
      </c>
      <c r="H1521" s="46">
        <v>4147.4600000000009</v>
      </c>
      <c r="I1521" s="46">
        <v>4000</v>
      </c>
      <c r="J1521" s="131">
        <v>4326.6080000000002</v>
      </c>
      <c r="K1521" s="138">
        <f t="shared" si="132"/>
        <v>1.0431946299662924</v>
      </c>
      <c r="L1521" s="138">
        <f t="shared" si="133"/>
        <v>1.0816520000000001</v>
      </c>
      <c r="Q1521" s="136">
        <v>41088</v>
      </c>
      <c r="R1521" s="137">
        <v>1.1335</v>
      </c>
      <c r="S1521" s="136"/>
      <c r="T1521" s="135"/>
      <c r="U1521" s="135"/>
      <c r="V1521" s="226"/>
      <c r="W1521" s="226"/>
      <c r="X1521" s="226"/>
    </row>
    <row r="1522" spans="1:24" ht="16.5" customHeight="1">
      <c r="A1522" s="136">
        <v>41036</v>
      </c>
      <c r="B1522" s="226">
        <v>28400</v>
      </c>
      <c r="C1522" s="5"/>
      <c r="D1522" s="226"/>
      <c r="E1522" s="226"/>
      <c r="F1522" s="226"/>
      <c r="G1522" s="139">
        <v>40939</v>
      </c>
      <c r="H1522" s="46">
        <v>4125.1899999999996</v>
      </c>
      <c r="I1522" s="46">
        <v>4030.0000000000005</v>
      </c>
      <c r="J1522" s="131">
        <v>4387.28</v>
      </c>
      <c r="K1522" s="138">
        <f t="shared" si="132"/>
        <v>1.0635340432804308</v>
      </c>
      <c r="L1522" s="138">
        <f t="shared" si="133"/>
        <v>1.0886550868486351</v>
      </c>
      <c r="Q1522" s="136">
        <v>41087</v>
      </c>
      <c r="R1522" s="137">
        <v>1.1559999999999999</v>
      </c>
      <c r="S1522" s="136"/>
      <c r="T1522" s="135"/>
      <c r="U1522" s="135"/>
      <c r="V1522" s="226"/>
      <c r="W1522" s="226"/>
      <c r="X1522" s="226"/>
    </row>
    <row r="1523" spans="1:24" ht="16.5" customHeight="1">
      <c r="A1523" s="136">
        <v>41033</v>
      </c>
      <c r="B1523" s="226">
        <v>28400</v>
      </c>
      <c r="C1523" s="5"/>
      <c r="D1523" s="226"/>
      <c r="E1523" s="226"/>
      <c r="F1523" s="226"/>
      <c r="G1523" s="139">
        <v>40938</v>
      </c>
      <c r="H1523" s="46">
        <v>4064.9300000000003</v>
      </c>
      <c r="I1523" s="46">
        <v>3950</v>
      </c>
      <c r="J1523" s="131">
        <v>4308.4800000000005</v>
      </c>
      <c r="K1523" s="138">
        <f t="shared" si="132"/>
        <v>1.0599149308844187</v>
      </c>
      <c r="L1523" s="138">
        <f t="shared" si="133"/>
        <v>1.090754430379747</v>
      </c>
      <c r="Q1523" s="136">
        <v>41086</v>
      </c>
      <c r="R1523" s="137">
        <v>1.1539999999999999</v>
      </c>
      <c r="S1523" s="136"/>
      <c r="T1523" s="135"/>
      <c r="U1523" s="135"/>
      <c r="V1523" s="226"/>
      <c r="W1523" s="226"/>
      <c r="X1523" s="226"/>
    </row>
    <row r="1524" spans="1:24" ht="16.5" customHeight="1">
      <c r="A1524" s="136">
        <v>41032</v>
      </c>
      <c r="B1524" s="226">
        <v>28500</v>
      </c>
      <c r="C1524" s="5"/>
      <c r="D1524" s="226"/>
      <c r="E1524" s="226"/>
      <c r="F1524" s="226"/>
      <c r="G1524" s="139">
        <v>40928</v>
      </c>
      <c r="H1524" s="46">
        <v>4088.5</v>
      </c>
      <c r="I1524" s="46">
        <v>3880</v>
      </c>
      <c r="J1524" s="131">
        <v>4411.7260000000006</v>
      </c>
      <c r="K1524" s="138">
        <f t="shared" si="132"/>
        <v>1.0790573559985326</v>
      </c>
      <c r="L1524" s="138">
        <f t="shared" si="133"/>
        <v>1.1370427835051549</v>
      </c>
      <c r="Q1524" s="136">
        <v>41085</v>
      </c>
      <c r="R1524" s="137">
        <v>1.1759999999999999</v>
      </c>
      <c r="S1524" s="136"/>
      <c r="T1524" s="135"/>
      <c r="U1524" s="135"/>
      <c r="V1524" s="226"/>
      <c r="W1524" s="226"/>
      <c r="X1524" s="226"/>
    </row>
    <row r="1525" spans="1:24" ht="16.5" customHeight="1">
      <c r="A1525" s="136">
        <v>41031</v>
      </c>
      <c r="B1525" s="226">
        <v>28600</v>
      </c>
      <c r="C1525" s="5"/>
      <c r="D1525" s="226"/>
      <c r="E1525" s="226"/>
      <c r="F1525" s="226"/>
      <c r="G1525" s="139">
        <v>40927</v>
      </c>
      <c r="H1525" s="46">
        <v>3966.2999999999997</v>
      </c>
      <c r="I1525" s="46">
        <v>3800</v>
      </c>
      <c r="J1525" s="131">
        <v>4265.3935000000001</v>
      </c>
      <c r="K1525" s="138">
        <f t="shared" si="132"/>
        <v>1.0754086932405518</v>
      </c>
      <c r="L1525" s="138">
        <f t="shared" si="133"/>
        <v>1.1224719736842106</v>
      </c>
      <c r="Q1525" s="136">
        <v>41081</v>
      </c>
      <c r="R1525" s="137">
        <v>1.177</v>
      </c>
      <c r="S1525" s="136"/>
      <c r="T1525" s="135"/>
      <c r="U1525" s="135"/>
      <c r="V1525" s="226"/>
      <c r="W1525" s="226"/>
      <c r="X1525" s="226"/>
    </row>
    <row r="1526" spans="1:24" ht="16.5" customHeight="1">
      <c r="A1526" s="136">
        <v>41026</v>
      </c>
      <c r="B1526" s="226">
        <v>28600</v>
      </c>
      <c r="C1526" s="5"/>
      <c r="D1526" s="226"/>
      <c r="E1526" s="226"/>
      <c r="F1526" s="226"/>
      <c r="G1526" s="139">
        <v>40926</v>
      </c>
      <c r="H1526" s="46">
        <v>3880.4999999999995</v>
      </c>
      <c r="I1526" s="46">
        <v>3730</v>
      </c>
      <c r="J1526" s="131">
        <v>4206.3119999999999</v>
      </c>
      <c r="K1526" s="138">
        <f t="shared" si="132"/>
        <v>1.0839613451874759</v>
      </c>
      <c r="L1526" s="138">
        <f t="shared" si="133"/>
        <v>1.1276975871313673</v>
      </c>
      <c r="Q1526" s="136">
        <v>41080</v>
      </c>
      <c r="R1526" s="137">
        <v>1.1850000000000001</v>
      </c>
      <c r="S1526" s="136"/>
      <c r="T1526" s="135"/>
      <c r="U1526" s="135"/>
      <c r="V1526" s="226"/>
      <c r="W1526" s="226"/>
      <c r="X1526" s="226"/>
    </row>
    <row r="1527" spans="1:24" ht="16.5" customHeight="1">
      <c r="A1527" s="136">
        <v>41025</v>
      </c>
      <c r="B1527" s="226">
        <v>28600</v>
      </c>
      <c r="C1527" s="5"/>
      <c r="D1527" s="226"/>
      <c r="E1527" s="226"/>
      <c r="F1527" s="226"/>
      <c r="G1527" s="139">
        <v>40925</v>
      </c>
      <c r="H1527" s="46">
        <v>3783</v>
      </c>
      <c r="I1527" s="46">
        <v>3615</v>
      </c>
      <c r="J1527" s="131">
        <v>4155.375</v>
      </c>
      <c r="K1527" s="138">
        <f t="shared" si="132"/>
        <v>1.0984337827121333</v>
      </c>
      <c r="L1527" s="138">
        <f t="shared" si="133"/>
        <v>1.1494813278008298</v>
      </c>
      <c r="Q1527" s="136">
        <v>41079</v>
      </c>
      <c r="R1527" s="137">
        <v>1.167</v>
      </c>
      <c r="S1527" s="136"/>
      <c r="T1527" s="135"/>
      <c r="U1527" s="135"/>
      <c r="V1527" s="226"/>
      <c r="W1527" s="226"/>
      <c r="X1527" s="226"/>
    </row>
    <row r="1528" spans="1:24" ht="16.5" customHeight="1">
      <c r="A1528" s="136">
        <v>41024</v>
      </c>
      <c r="B1528" s="226">
        <v>28500</v>
      </c>
      <c r="C1528" s="5"/>
      <c r="D1528" s="226"/>
      <c r="E1528" s="226"/>
      <c r="F1528" s="226"/>
      <c r="G1528" s="139">
        <v>40924</v>
      </c>
      <c r="H1528" s="46">
        <v>3643.9</v>
      </c>
      <c r="I1528" s="46">
        <v>3458.9999999999995</v>
      </c>
      <c r="J1528" s="131">
        <v>4051.8720000000003</v>
      </c>
      <c r="K1528" s="138">
        <f t="shared" si="132"/>
        <v>1.1119602623562668</v>
      </c>
      <c r="L1528" s="138">
        <f t="shared" si="133"/>
        <v>1.1713998265394625</v>
      </c>
      <c r="Q1528" s="136">
        <v>41078</v>
      </c>
      <c r="R1528" s="137">
        <v>1.177</v>
      </c>
      <c r="S1528" s="136"/>
      <c r="T1528" s="135"/>
      <c r="U1528" s="135"/>
      <c r="V1528" s="226"/>
      <c r="W1528" s="226"/>
      <c r="X1528" s="226"/>
    </row>
    <row r="1529" spans="1:24" ht="16.5" customHeight="1">
      <c r="A1529" s="136">
        <v>41023</v>
      </c>
      <c r="B1529" s="226">
        <v>28600</v>
      </c>
      <c r="C1529" s="5"/>
      <c r="D1529" s="226"/>
      <c r="E1529" s="226"/>
      <c r="F1529" s="226"/>
      <c r="G1529" s="139">
        <v>40921</v>
      </c>
      <c r="H1529" s="46">
        <v>3608.8</v>
      </c>
      <c r="I1529" s="46">
        <v>3449</v>
      </c>
      <c r="J1529" s="131">
        <v>3962.9100000000003</v>
      </c>
      <c r="K1529" s="138">
        <f t="shared" si="132"/>
        <v>1.0981240301485258</v>
      </c>
      <c r="L1529" s="138">
        <f t="shared" si="133"/>
        <v>1.1490026094520152</v>
      </c>
      <c r="Q1529" s="136">
        <v>41075</v>
      </c>
      <c r="R1529" s="137">
        <v>1.1875</v>
      </c>
      <c r="S1529" s="136"/>
      <c r="T1529" s="135"/>
      <c r="U1529" s="135"/>
      <c r="V1529" s="226"/>
      <c r="W1529" s="226"/>
      <c r="X1529" s="226"/>
    </row>
    <row r="1530" spans="1:24" ht="16.5" customHeight="1">
      <c r="A1530" s="136">
        <v>41022</v>
      </c>
      <c r="B1530" s="226">
        <v>28800</v>
      </c>
      <c r="C1530" s="5"/>
      <c r="D1530" s="226"/>
      <c r="E1530" s="226"/>
      <c r="F1530" s="226"/>
      <c r="G1530" s="139">
        <v>40920</v>
      </c>
      <c r="H1530" s="46">
        <v>3645.1999999999994</v>
      </c>
      <c r="I1530" s="46">
        <v>3447</v>
      </c>
      <c r="J1530" s="131">
        <v>4007.3644999999997</v>
      </c>
      <c r="K1530" s="138">
        <f t="shared" si="132"/>
        <v>1.0993538077471745</v>
      </c>
      <c r="L1530" s="138">
        <f t="shared" si="133"/>
        <v>1.1625658543661155</v>
      </c>
      <c r="Q1530" s="136">
        <v>41074</v>
      </c>
      <c r="R1530" s="137">
        <v>1.2004999999999999</v>
      </c>
      <c r="S1530" s="136"/>
      <c r="T1530" s="135"/>
      <c r="U1530" s="135"/>
      <c r="V1530" s="226"/>
      <c r="W1530" s="226"/>
      <c r="X1530" s="226"/>
    </row>
    <row r="1531" spans="1:24" ht="16.5" customHeight="1">
      <c r="A1531" s="136">
        <v>41019</v>
      </c>
      <c r="B1531" s="226">
        <v>28800</v>
      </c>
      <c r="C1531" s="5"/>
      <c r="D1531" s="226"/>
      <c r="E1531" s="226"/>
      <c r="F1531" s="226"/>
      <c r="G1531" s="139">
        <v>40919</v>
      </c>
      <c r="H1531" s="46">
        <v>3598.3999999999996</v>
      </c>
      <c r="I1531" s="46">
        <v>3432</v>
      </c>
      <c r="J1531" s="131">
        <v>4001.0324999999998</v>
      </c>
      <c r="K1531" s="138">
        <f t="shared" si="132"/>
        <v>1.111892090929302</v>
      </c>
      <c r="L1531" s="138">
        <f t="shared" si="133"/>
        <v>1.1658020104895104</v>
      </c>
      <c r="Q1531" s="136">
        <v>41073</v>
      </c>
      <c r="R1531" s="137">
        <v>1.222</v>
      </c>
      <c r="S1531" s="136"/>
      <c r="T1531" s="135"/>
      <c r="U1531" s="135"/>
      <c r="V1531" s="226"/>
      <c r="W1531" s="226"/>
      <c r="X1531" s="226"/>
    </row>
    <row r="1532" spans="1:24" ht="16.5" customHeight="1">
      <c r="A1532" s="136">
        <v>41018</v>
      </c>
      <c r="B1532" s="226">
        <v>28800</v>
      </c>
      <c r="C1532" s="5"/>
      <c r="D1532" s="226"/>
      <c r="E1532" s="226"/>
      <c r="F1532" s="226"/>
      <c r="G1532" s="139">
        <v>40918</v>
      </c>
      <c r="H1532" s="46">
        <v>3547.6999999999994</v>
      </c>
      <c r="I1532" s="46">
        <v>3350</v>
      </c>
      <c r="J1532" s="131">
        <v>3950.4960000000005</v>
      </c>
      <c r="K1532" s="138">
        <f t="shared" si="132"/>
        <v>1.1135372212983063</v>
      </c>
      <c r="L1532" s="138">
        <f t="shared" si="133"/>
        <v>1.179252537313433</v>
      </c>
      <c r="Q1532" s="136">
        <v>41072</v>
      </c>
      <c r="R1532" s="137">
        <v>1.2024999999999999</v>
      </c>
      <c r="S1532" s="136"/>
      <c r="T1532" s="135"/>
      <c r="U1532" s="135"/>
      <c r="V1532" s="226"/>
      <c r="W1532" s="226"/>
      <c r="X1532" s="226"/>
    </row>
    <row r="1533" spans="1:24" ht="16.5" customHeight="1">
      <c r="A1533" s="136">
        <v>41017</v>
      </c>
      <c r="B1533" s="226">
        <v>28800</v>
      </c>
      <c r="C1533" s="5"/>
      <c r="D1533" s="226"/>
      <c r="E1533" s="226"/>
      <c r="F1533" s="226"/>
      <c r="G1533" s="139">
        <v>40914</v>
      </c>
      <c r="H1533" s="46">
        <v>3482.6999999999994</v>
      </c>
      <c r="I1533" s="46">
        <v>3341</v>
      </c>
      <c r="J1533" s="131">
        <v>3898.2240000000002</v>
      </c>
      <c r="K1533" s="138">
        <f t="shared" si="132"/>
        <v>1.119310879490051</v>
      </c>
      <c r="L1533" s="138">
        <f t="shared" si="133"/>
        <v>1.1667835977252321</v>
      </c>
      <c r="Q1533" s="136">
        <v>41071</v>
      </c>
      <c r="R1533" s="137">
        <v>1.0960000000000001</v>
      </c>
      <c r="S1533" s="136"/>
      <c r="T1533" s="135"/>
      <c r="U1533" s="135"/>
      <c r="V1533" s="226"/>
      <c r="W1533" s="226"/>
      <c r="X1533" s="226"/>
    </row>
    <row r="1534" spans="1:24" ht="16.5" customHeight="1">
      <c r="A1534" s="136">
        <v>41016</v>
      </c>
      <c r="B1534" s="226">
        <v>28800</v>
      </c>
      <c r="C1534" s="5"/>
      <c r="D1534" s="226"/>
      <c r="E1534" s="226"/>
      <c r="F1534" s="226"/>
      <c r="G1534" s="139">
        <v>40913</v>
      </c>
      <c r="H1534" s="46">
        <v>3485.3</v>
      </c>
      <c r="I1534" s="46">
        <v>3312</v>
      </c>
      <c r="J1534" s="131">
        <v>3868.1280000000002</v>
      </c>
      <c r="K1534" s="138">
        <f t="shared" si="132"/>
        <v>1.1098407597624307</v>
      </c>
      <c r="L1534" s="138">
        <f t="shared" si="133"/>
        <v>1.167913043478261</v>
      </c>
      <c r="Q1534" s="136">
        <v>41068</v>
      </c>
      <c r="R1534" s="137">
        <v>1.1355</v>
      </c>
      <c r="S1534" s="136"/>
      <c r="T1534" s="135"/>
      <c r="U1534" s="135"/>
      <c r="V1534" s="226"/>
      <c r="W1534" s="226"/>
      <c r="X1534" s="226"/>
    </row>
    <row r="1535" spans="1:24" ht="16.5" customHeight="1">
      <c r="A1535" s="136">
        <v>41015</v>
      </c>
      <c r="B1535" s="226">
        <v>28800</v>
      </c>
      <c r="C1535" s="5"/>
      <c r="D1535" s="226"/>
      <c r="E1535" s="226"/>
      <c r="F1535" s="226"/>
      <c r="G1535" s="139">
        <v>40912</v>
      </c>
      <c r="H1535" s="46">
        <v>3454.0999999999995</v>
      </c>
      <c r="I1535" s="46">
        <v>3290</v>
      </c>
      <c r="J1535" s="131">
        <v>3754.0485000000003</v>
      </c>
      <c r="K1535" s="138">
        <f t="shared" si="132"/>
        <v>1.0868383949509282</v>
      </c>
      <c r="L1535" s="138">
        <f t="shared" si="133"/>
        <v>1.1410481762917934</v>
      </c>
      <c r="Q1535" s="136">
        <v>41067</v>
      </c>
      <c r="R1535" s="137">
        <v>1.1355</v>
      </c>
      <c r="S1535" s="136"/>
      <c r="T1535" s="135"/>
      <c r="U1535" s="135"/>
      <c r="V1535" s="226"/>
      <c r="W1535" s="226"/>
      <c r="X1535" s="226"/>
    </row>
    <row r="1536" spans="1:24" ht="16.5" customHeight="1">
      <c r="A1536" s="136">
        <v>41012</v>
      </c>
      <c r="B1536" s="226">
        <v>29200</v>
      </c>
      <c r="C1536" s="5"/>
      <c r="D1536" s="226"/>
      <c r="E1536" s="226"/>
      <c r="F1536" s="226"/>
      <c r="G1536" s="139">
        <v>40907</v>
      </c>
      <c r="H1536" s="46">
        <v>3424.1999999999994</v>
      </c>
      <c r="I1536" s="46">
        <v>3275</v>
      </c>
      <c r="J1536" s="131">
        <v>3834.192</v>
      </c>
      <c r="K1536" s="138">
        <f t="shared" si="132"/>
        <v>1.1197336604170318</v>
      </c>
      <c r="L1536" s="138">
        <f t="shared" si="133"/>
        <v>1.1707456488549619</v>
      </c>
      <c r="Q1536" s="136">
        <v>41066</v>
      </c>
      <c r="R1536" s="137">
        <v>1.1419999999999999</v>
      </c>
      <c r="S1536" s="136"/>
      <c r="T1536" s="135"/>
      <c r="U1536" s="135"/>
      <c r="V1536" s="226"/>
      <c r="W1536" s="226"/>
      <c r="X1536" s="226"/>
    </row>
    <row r="1537" spans="1:24" ht="16.5" customHeight="1">
      <c r="A1537" s="136">
        <v>41011</v>
      </c>
      <c r="B1537" s="226">
        <v>29600</v>
      </c>
      <c r="C1537" s="5"/>
      <c r="D1537" s="226"/>
      <c r="E1537" s="226"/>
      <c r="F1537" s="226"/>
      <c r="G1537" s="139">
        <v>40906</v>
      </c>
      <c r="H1537" s="46">
        <v>3424.95</v>
      </c>
      <c r="I1537" s="46">
        <v>3280</v>
      </c>
      <c r="J1537" s="131">
        <v>3849.8559999999998</v>
      </c>
      <c r="K1537" s="138">
        <f t="shared" si="132"/>
        <v>1.1240619571088628</v>
      </c>
      <c r="L1537" s="138">
        <f t="shared" si="133"/>
        <v>1.1737365853658537</v>
      </c>
      <c r="Q1537" s="136">
        <v>41065</v>
      </c>
      <c r="R1537" s="137">
        <v>1.18</v>
      </c>
      <c r="S1537" s="136"/>
      <c r="T1537" s="135"/>
      <c r="U1537" s="135"/>
      <c r="V1537" s="226"/>
      <c r="W1537" s="226"/>
      <c r="X1537" s="226"/>
    </row>
    <row r="1538" spans="1:24" ht="16.5" customHeight="1">
      <c r="A1538" s="136">
        <v>41010</v>
      </c>
      <c r="B1538" s="226">
        <v>29600</v>
      </c>
      <c r="C1538" s="5"/>
      <c r="D1538" s="226"/>
      <c r="E1538" s="226"/>
      <c r="F1538" s="226"/>
      <c r="G1538" s="139">
        <v>40905</v>
      </c>
      <c r="H1538" s="46">
        <v>3476.4800000000005</v>
      </c>
      <c r="I1538" s="46">
        <v>3332</v>
      </c>
      <c r="J1538" s="131">
        <v>3940.087</v>
      </c>
      <c r="K1538" s="138">
        <f t="shared" si="132"/>
        <v>1.133355290408689</v>
      </c>
      <c r="L1538" s="138">
        <f t="shared" si="133"/>
        <v>1.1824990996398559</v>
      </c>
      <c r="Q1538" s="136">
        <v>41064</v>
      </c>
      <c r="R1538" s="137">
        <v>1.1719999999999999</v>
      </c>
      <c r="S1538" s="136"/>
      <c r="T1538" s="135"/>
      <c r="U1538" s="135"/>
      <c r="V1538" s="226"/>
      <c r="W1538" s="226"/>
      <c r="X1538" s="226"/>
    </row>
    <row r="1539" spans="1:24" ht="16.5" customHeight="1">
      <c r="A1539" s="136">
        <v>41009</v>
      </c>
      <c r="B1539" s="226">
        <v>29600</v>
      </c>
      <c r="C1539" s="5"/>
      <c r="D1539" s="226"/>
      <c r="E1539" s="226"/>
      <c r="F1539" s="226"/>
      <c r="G1539" s="139">
        <v>40904</v>
      </c>
      <c r="H1539" s="46">
        <v>3475.2000000000003</v>
      </c>
      <c r="I1539" s="46">
        <v>3360</v>
      </c>
      <c r="J1539" s="131">
        <v>3936.8070000000002</v>
      </c>
      <c r="K1539" s="138">
        <f t="shared" si="132"/>
        <v>1.1328289019337017</v>
      </c>
      <c r="L1539" s="138">
        <f t="shared" si="133"/>
        <v>1.17166875</v>
      </c>
      <c r="Q1539" s="136">
        <v>41061</v>
      </c>
      <c r="R1539" s="137">
        <v>1.2384999999999999</v>
      </c>
      <c r="S1539" s="136"/>
      <c r="T1539" s="135"/>
      <c r="U1539" s="135"/>
      <c r="V1539" s="226"/>
      <c r="W1539" s="226"/>
      <c r="X1539" s="226"/>
    </row>
    <row r="1540" spans="1:24" ht="16.5" customHeight="1">
      <c r="A1540" s="136">
        <v>41008</v>
      </c>
      <c r="B1540" s="226">
        <v>29700</v>
      </c>
      <c r="C1540" s="5"/>
      <c r="D1540" s="226"/>
      <c r="E1540" s="226"/>
      <c r="F1540" s="226"/>
      <c r="G1540" s="139">
        <v>40899</v>
      </c>
      <c r="H1540" s="46">
        <v>3536.6400000000003</v>
      </c>
      <c r="I1540" s="46">
        <v>3380</v>
      </c>
      <c r="J1540" s="131">
        <v>3977.9825000000001</v>
      </c>
      <c r="K1540" s="138">
        <f t="shared" si="132"/>
        <v>1.1247914687386897</v>
      </c>
      <c r="L1540" s="138">
        <f t="shared" si="133"/>
        <v>1.1769178994082841</v>
      </c>
      <c r="Q1540" s="136">
        <v>41060</v>
      </c>
      <c r="R1540" s="137">
        <v>1.24</v>
      </c>
      <c r="S1540" s="136"/>
      <c r="T1540" s="135"/>
      <c r="U1540" s="135"/>
      <c r="V1540" s="226"/>
      <c r="W1540" s="226"/>
      <c r="X1540" s="226"/>
    </row>
    <row r="1541" spans="1:24" ht="16.5" customHeight="1">
      <c r="A1541" s="136">
        <v>41005</v>
      </c>
      <c r="B1541" s="226">
        <v>29700</v>
      </c>
      <c r="C1541" s="5"/>
      <c r="D1541" s="226"/>
      <c r="E1541" s="226"/>
      <c r="F1541" s="226"/>
      <c r="G1541" s="139">
        <v>40898</v>
      </c>
      <c r="H1541" s="46">
        <v>3557.12</v>
      </c>
      <c r="I1541" s="46">
        <v>3387</v>
      </c>
      <c r="J1541" s="131">
        <v>3985.8675000000003</v>
      </c>
      <c r="K1541" s="138">
        <f t="shared" si="132"/>
        <v>1.1205322002069091</v>
      </c>
      <c r="L1541" s="138">
        <f t="shared" si="133"/>
        <v>1.1768135518157663</v>
      </c>
      <c r="Q1541" s="136">
        <v>41059</v>
      </c>
      <c r="R1541" s="137">
        <v>1.2470000000000001</v>
      </c>
      <c r="S1541" s="136"/>
      <c r="T1541" s="135"/>
      <c r="U1541" s="135"/>
      <c r="V1541" s="226"/>
      <c r="W1541" s="226"/>
      <c r="X1541" s="226"/>
    </row>
    <row r="1542" spans="1:24" ht="16.5" customHeight="1">
      <c r="A1542" s="136">
        <v>41004</v>
      </c>
      <c r="B1542" s="226">
        <v>29700</v>
      </c>
      <c r="C1542" s="5"/>
      <c r="D1542" s="226"/>
      <c r="E1542" s="226"/>
      <c r="F1542" s="226"/>
      <c r="G1542" s="139">
        <v>40897</v>
      </c>
      <c r="H1542" s="46">
        <v>3472.6400000000003</v>
      </c>
      <c r="I1542" s="46">
        <v>3310</v>
      </c>
      <c r="J1542" s="131">
        <v>3924.1125000000002</v>
      </c>
      <c r="K1542" s="138">
        <f t="shared" si="132"/>
        <v>1.1300084373848138</v>
      </c>
      <c r="L1542" s="138">
        <f t="shared" si="133"/>
        <v>1.1855324773413898</v>
      </c>
      <c r="Q1542" s="136">
        <v>41058</v>
      </c>
      <c r="R1542" s="137">
        <v>1.2749999999999999</v>
      </c>
      <c r="S1542" s="136"/>
      <c r="T1542" s="135"/>
      <c r="U1542" s="135"/>
      <c r="V1542" s="226"/>
      <c r="W1542" s="226"/>
      <c r="X1542" s="226"/>
    </row>
    <row r="1543" spans="1:24" ht="16.5" customHeight="1">
      <c r="A1543" s="136">
        <v>40998</v>
      </c>
      <c r="B1543" s="226">
        <v>29100</v>
      </c>
      <c r="C1543" s="5"/>
      <c r="D1543" s="226"/>
      <c r="E1543" s="226"/>
      <c r="F1543" s="226"/>
      <c r="G1543" s="139">
        <v>40896</v>
      </c>
      <c r="H1543" s="46">
        <v>3415.0400000000004</v>
      </c>
      <c r="I1543" s="46">
        <v>3273</v>
      </c>
      <c r="J1543" s="131">
        <v>3892.8245000000002</v>
      </c>
      <c r="K1543" s="138">
        <f t="shared" si="132"/>
        <v>1.1399059747470015</v>
      </c>
      <c r="L1543" s="138">
        <f t="shared" si="133"/>
        <v>1.189375038191262</v>
      </c>
      <c r="Q1543" s="136">
        <v>41057</v>
      </c>
      <c r="R1543" s="137">
        <v>1.274</v>
      </c>
      <c r="S1543" s="136"/>
      <c r="T1543" s="135"/>
      <c r="U1543" s="135"/>
      <c r="V1543" s="226"/>
      <c r="W1543" s="226"/>
      <c r="X1543" s="226"/>
    </row>
    <row r="1544" spans="1:24" ht="16.5" customHeight="1">
      <c r="A1544" s="136">
        <v>40997</v>
      </c>
      <c r="B1544" s="226">
        <v>29600</v>
      </c>
      <c r="C1544" s="5"/>
      <c r="D1544" s="226"/>
      <c r="E1544" s="226"/>
      <c r="F1544" s="226"/>
      <c r="G1544" s="139">
        <v>40893</v>
      </c>
      <c r="H1544" s="46">
        <v>3492.0299999999997</v>
      </c>
      <c r="I1544" s="46">
        <v>3359</v>
      </c>
      <c r="J1544" s="131">
        <v>3942.7630000000004</v>
      </c>
      <c r="K1544" s="138">
        <f t="shared" si="132"/>
        <v>1.1290747788535611</v>
      </c>
      <c r="L1544" s="138">
        <f t="shared" si="133"/>
        <v>1.1737907115212862</v>
      </c>
      <c r="Q1544" s="136">
        <v>41054</v>
      </c>
      <c r="R1544" s="137">
        <v>1.3265</v>
      </c>
      <c r="S1544" s="136"/>
      <c r="T1544" s="135"/>
      <c r="U1544" s="135"/>
      <c r="V1544" s="226"/>
      <c r="W1544" s="226"/>
      <c r="X1544" s="226"/>
    </row>
    <row r="1545" spans="1:24" ht="16.5" customHeight="1">
      <c r="A1545" s="136">
        <v>40996</v>
      </c>
      <c r="B1545" s="226">
        <v>29150</v>
      </c>
      <c r="C1545" s="5"/>
      <c r="D1545" s="226"/>
      <c r="E1545" s="226"/>
      <c r="F1545" s="226"/>
      <c r="G1545" s="139">
        <v>40892</v>
      </c>
      <c r="H1545" s="46">
        <v>3415.0400000000004</v>
      </c>
      <c r="I1545" s="46">
        <v>3307</v>
      </c>
      <c r="J1545" s="131">
        <v>3827.5755000000004</v>
      </c>
      <c r="K1545" s="138">
        <f t="shared" si="132"/>
        <v>1.1207996099606448</v>
      </c>
      <c r="L1545" s="138">
        <f t="shared" si="133"/>
        <v>1.1574162382824313</v>
      </c>
      <c r="Q1545" s="136">
        <v>41053</v>
      </c>
      <c r="R1545" s="137">
        <v>1.3414999999999999</v>
      </c>
      <c r="S1545" s="136"/>
      <c r="T1545" s="135"/>
      <c r="U1545" s="135"/>
      <c r="V1545" s="226"/>
      <c r="W1545" s="226"/>
      <c r="X1545" s="226"/>
    </row>
    <row r="1546" spans="1:24" ht="16.5" customHeight="1">
      <c r="A1546" s="136">
        <v>40995</v>
      </c>
      <c r="B1546" s="226">
        <v>29800</v>
      </c>
      <c r="C1546" s="5"/>
      <c r="D1546" s="226"/>
      <c r="E1546" s="226"/>
      <c r="F1546" s="226"/>
      <c r="G1546" s="139">
        <v>40891</v>
      </c>
      <c r="H1546" s="46">
        <v>3560.96</v>
      </c>
      <c r="I1546" s="46">
        <v>3370</v>
      </c>
      <c r="J1546" s="131">
        <v>3996.2430000000004</v>
      </c>
      <c r="K1546" s="138">
        <f t="shared" si="132"/>
        <v>1.1222375426851188</v>
      </c>
      <c r="L1546" s="138">
        <f t="shared" si="133"/>
        <v>1.1858287833827894</v>
      </c>
      <c r="Q1546" s="136">
        <v>41052</v>
      </c>
      <c r="R1546" s="137">
        <v>1.3740000000000001</v>
      </c>
      <c r="S1546" s="136"/>
      <c r="T1546" s="135"/>
      <c r="U1546" s="135"/>
      <c r="V1546" s="226"/>
      <c r="W1546" s="226"/>
      <c r="X1546" s="226"/>
    </row>
    <row r="1547" spans="1:24" ht="16.5" customHeight="1">
      <c r="A1547" s="136">
        <v>40994</v>
      </c>
      <c r="B1547" s="226">
        <v>29700</v>
      </c>
      <c r="C1547" s="5"/>
      <c r="D1547" s="226"/>
      <c r="E1547" s="226"/>
      <c r="F1547" s="226"/>
      <c r="G1547" s="139">
        <v>40890</v>
      </c>
      <c r="H1547" s="46">
        <v>3514.8800000000006</v>
      </c>
      <c r="I1547" s="46">
        <v>3370</v>
      </c>
      <c r="J1547" s="131">
        <v>3987.8</v>
      </c>
      <c r="K1547" s="138">
        <f t="shared" si="132"/>
        <v>1.1345479788783683</v>
      </c>
      <c r="L1547" s="138">
        <f t="shared" si="133"/>
        <v>1.1833234421364986</v>
      </c>
      <c r="Q1547" s="136">
        <v>41051</v>
      </c>
      <c r="R1547" s="137">
        <v>1.405</v>
      </c>
      <c r="S1547" s="136"/>
      <c r="T1547" s="135"/>
      <c r="U1547" s="135"/>
      <c r="V1547" s="226"/>
      <c r="W1547" s="226"/>
      <c r="X1547" s="226"/>
    </row>
    <row r="1548" spans="1:24" ht="16.5" customHeight="1">
      <c r="A1548" s="136">
        <v>40991</v>
      </c>
      <c r="B1548" s="226">
        <v>29800</v>
      </c>
      <c r="C1548" s="5"/>
      <c r="D1548" s="226"/>
      <c r="E1548" s="226"/>
      <c r="F1548" s="226"/>
      <c r="G1548" s="139">
        <v>40889</v>
      </c>
      <c r="H1548" s="46">
        <v>3550.7200000000003</v>
      </c>
      <c r="I1548" s="46">
        <v>3400</v>
      </c>
      <c r="J1548" s="131">
        <v>4045.5420000000004</v>
      </c>
      <c r="K1548" s="138">
        <f t="shared" si="132"/>
        <v>1.1393582146719539</v>
      </c>
      <c r="L1548" s="138">
        <f t="shared" si="133"/>
        <v>1.1898652941176471</v>
      </c>
      <c r="Q1548" s="136">
        <v>41050</v>
      </c>
      <c r="R1548" s="137">
        <v>1.3915</v>
      </c>
      <c r="S1548" s="136"/>
      <c r="T1548" s="135"/>
      <c r="U1548" s="135"/>
      <c r="V1548" s="226"/>
      <c r="W1548" s="226"/>
      <c r="X1548" s="226"/>
    </row>
    <row r="1549" spans="1:24" ht="16.5" customHeight="1">
      <c r="A1549" s="136">
        <v>40990</v>
      </c>
      <c r="B1549" s="226">
        <v>30200</v>
      </c>
      <c r="C1549" s="5"/>
      <c r="D1549" s="226"/>
      <c r="E1549" s="226"/>
      <c r="F1549" s="226"/>
      <c r="G1549" s="139">
        <v>40886</v>
      </c>
      <c r="H1549" s="46">
        <v>3623.6099999999997</v>
      </c>
      <c r="I1549" s="46">
        <v>3455</v>
      </c>
      <c r="J1549" s="131">
        <v>4116.2129999999997</v>
      </c>
      <c r="K1549" s="138">
        <f t="shared" si="132"/>
        <v>1.1359426097179333</v>
      </c>
      <c r="L1549" s="138">
        <f t="shared" si="133"/>
        <v>1.1913785817655571</v>
      </c>
      <c r="Q1549" s="136">
        <v>41047</v>
      </c>
      <c r="R1549" s="137">
        <v>1.3855</v>
      </c>
      <c r="S1549" s="136"/>
      <c r="T1549" s="135"/>
      <c r="U1549" s="135"/>
      <c r="V1549" s="226"/>
      <c r="W1549" s="226"/>
      <c r="X1549" s="226"/>
    </row>
    <row r="1550" spans="1:24" ht="16.5" customHeight="1">
      <c r="A1550" s="136">
        <v>40989</v>
      </c>
      <c r="B1550" s="226">
        <v>30250</v>
      </c>
      <c r="C1550" s="5"/>
      <c r="D1550" s="226"/>
      <c r="E1550" s="226"/>
      <c r="F1550" s="226"/>
      <c r="G1550" s="139">
        <v>40885</v>
      </c>
      <c r="H1550" s="46">
        <v>3753.8999999999996</v>
      </c>
      <c r="I1550" s="46">
        <v>3560</v>
      </c>
      <c r="J1550" s="131">
        <v>4186.5394999999999</v>
      </c>
      <c r="K1550" s="138">
        <f t="shared" si="132"/>
        <v>1.1152506726337943</v>
      </c>
      <c r="L1550" s="138">
        <f t="shared" si="133"/>
        <v>1.1759942415730336</v>
      </c>
      <c r="Q1550" s="136">
        <v>41046</v>
      </c>
      <c r="R1550" s="137">
        <v>1.3035000000000001</v>
      </c>
      <c r="S1550" s="136"/>
      <c r="T1550" s="135"/>
      <c r="U1550" s="135"/>
      <c r="V1550" s="226"/>
      <c r="W1550" s="226"/>
      <c r="X1550" s="226"/>
    </row>
    <row r="1551" spans="1:24" ht="16.5" customHeight="1">
      <c r="A1551" s="136">
        <v>40988</v>
      </c>
      <c r="B1551" s="226">
        <v>30150</v>
      </c>
      <c r="C1551" s="5"/>
      <c r="D1551" s="226"/>
      <c r="E1551" s="226"/>
      <c r="F1551" s="226"/>
      <c r="G1551" s="139">
        <v>40884</v>
      </c>
      <c r="H1551" s="46">
        <v>3761.6400000000003</v>
      </c>
      <c r="I1551" s="46">
        <v>3550</v>
      </c>
      <c r="J1551" s="131">
        <v>4196.6099999999997</v>
      </c>
      <c r="K1551" s="138">
        <f t="shared" si="132"/>
        <v>1.1156330749354004</v>
      </c>
      <c r="L1551" s="138">
        <f t="shared" si="133"/>
        <v>1.1821436619718309</v>
      </c>
      <c r="Q1551" s="136">
        <v>41045</v>
      </c>
      <c r="R1551" s="137">
        <v>1.054</v>
      </c>
      <c r="S1551" s="136"/>
      <c r="T1551" s="135"/>
      <c r="U1551" s="135"/>
      <c r="V1551" s="226"/>
      <c r="W1551" s="226"/>
      <c r="X1551" s="226"/>
    </row>
    <row r="1552" spans="1:24" ht="16.5" customHeight="1">
      <c r="A1552" s="136">
        <v>40987</v>
      </c>
      <c r="B1552" s="226">
        <v>30200</v>
      </c>
      <c r="C1552" s="5"/>
      <c r="D1552" s="226"/>
      <c r="E1552" s="226"/>
      <c r="F1552" s="226"/>
      <c r="G1552" s="139">
        <v>40883</v>
      </c>
      <c r="H1552" s="46">
        <v>3670.0499999999997</v>
      </c>
      <c r="I1552" s="46">
        <v>3469</v>
      </c>
      <c r="J1552" s="131">
        <v>4117.0019999999995</v>
      </c>
      <c r="K1552" s="138">
        <f t="shared" si="132"/>
        <v>1.1217836269260637</v>
      </c>
      <c r="L1552" s="138">
        <f t="shared" si="133"/>
        <v>1.1867979244739117</v>
      </c>
      <c r="Q1552" s="136">
        <v>41044</v>
      </c>
      <c r="R1552" s="137">
        <v>1.0569999999999999</v>
      </c>
      <c r="S1552" s="136"/>
      <c r="T1552" s="135"/>
      <c r="U1552" s="135"/>
      <c r="V1552" s="226"/>
      <c r="W1552" s="226"/>
      <c r="X1552" s="226"/>
    </row>
    <row r="1553" spans="1:24" ht="16.5" customHeight="1">
      <c r="A1553" s="136">
        <v>40984</v>
      </c>
      <c r="B1553" s="226">
        <v>30200</v>
      </c>
      <c r="C1553" s="5"/>
      <c r="D1553" s="226"/>
      <c r="E1553" s="226"/>
      <c r="F1553" s="226"/>
      <c r="G1553" s="139">
        <v>40882</v>
      </c>
      <c r="H1553" s="46">
        <v>3658.44</v>
      </c>
      <c r="I1553" s="46">
        <v>3400</v>
      </c>
      <c r="J1553" s="131">
        <v>4106.7449999999999</v>
      </c>
      <c r="K1553" s="138">
        <f t="shared" si="132"/>
        <v>1.1225399350542853</v>
      </c>
      <c r="L1553" s="138">
        <f t="shared" si="133"/>
        <v>1.2078661764705882</v>
      </c>
      <c r="Q1553" s="136">
        <v>41043</v>
      </c>
      <c r="R1553" s="137">
        <v>1.0069999999999999</v>
      </c>
      <c r="S1553" s="136"/>
      <c r="T1553" s="135"/>
      <c r="U1553" s="135"/>
      <c r="V1553" s="226"/>
      <c r="W1553" s="226"/>
      <c r="X1553" s="226"/>
    </row>
    <row r="1554" spans="1:24" ht="16.5" customHeight="1">
      <c r="A1554" s="136">
        <v>40983</v>
      </c>
      <c r="B1554" s="226">
        <v>30300</v>
      </c>
      <c r="C1554" s="5"/>
      <c r="D1554" s="226"/>
      <c r="E1554" s="226"/>
      <c r="F1554" s="226"/>
      <c r="G1554" s="139">
        <v>40879</v>
      </c>
      <c r="H1554" s="46">
        <v>3594.2400000000002</v>
      </c>
      <c r="I1554" s="46">
        <v>3410</v>
      </c>
      <c r="J1554" s="131">
        <v>4076.6600000000003</v>
      </c>
      <c r="K1554" s="138">
        <f t="shared" si="132"/>
        <v>1.134220308048433</v>
      </c>
      <c r="L1554" s="138">
        <f t="shared" si="133"/>
        <v>1.19550146627566</v>
      </c>
      <c r="Q1554" s="136">
        <v>41040</v>
      </c>
      <c r="R1554" s="137">
        <v>0.93799999999999994</v>
      </c>
      <c r="S1554" s="136"/>
      <c r="T1554" s="135"/>
      <c r="U1554" s="135"/>
      <c r="V1554" s="226"/>
      <c r="W1554" s="226"/>
      <c r="X1554" s="226"/>
    </row>
    <row r="1555" spans="1:24" ht="16.5" customHeight="1">
      <c r="A1555" s="136">
        <v>40982</v>
      </c>
      <c r="B1555" s="226">
        <v>30400</v>
      </c>
      <c r="C1555" s="5"/>
      <c r="D1555" s="226"/>
      <c r="E1555" s="226"/>
      <c r="F1555" s="226"/>
      <c r="G1555" s="139">
        <v>40878</v>
      </c>
      <c r="H1555" s="46">
        <v>3622.32</v>
      </c>
      <c r="I1555" s="46">
        <v>3400</v>
      </c>
      <c r="J1555" s="131">
        <v>4062.4475000000002</v>
      </c>
      <c r="K1555" s="138">
        <f t="shared" si="132"/>
        <v>1.1215043121535371</v>
      </c>
      <c r="L1555" s="138">
        <f t="shared" si="133"/>
        <v>1.1948375</v>
      </c>
      <c r="Q1555" s="136">
        <v>41039</v>
      </c>
      <c r="R1555" s="137">
        <v>0.9415</v>
      </c>
      <c r="S1555" s="136"/>
      <c r="T1555" s="135"/>
      <c r="U1555" s="135"/>
      <c r="V1555" s="226"/>
      <c r="W1555" s="226"/>
      <c r="X1555" s="226"/>
    </row>
    <row r="1556" spans="1:24" ht="16.5" customHeight="1">
      <c r="A1556" s="136">
        <v>40981</v>
      </c>
      <c r="B1556" s="226">
        <v>30300</v>
      </c>
      <c r="C1556" s="5"/>
      <c r="D1556" s="226"/>
      <c r="E1556" s="226"/>
      <c r="F1556" s="226"/>
      <c r="G1556" s="139">
        <v>40877</v>
      </c>
      <c r="H1556" s="46">
        <v>3449.4599999999996</v>
      </c>
      <c r="I1556" s="46">
        <v>3235</v>
      </c>
      <c r="J1556" s="131">
        <v>3884.5930000000003</v>
      </c>
      <c r="K1556" s="138">
        <f t="shared" si="132"/>
        <v>1.1261452517205595</v>
      </c>
      <c r="L1556" s="138">
        <f t="shared" si="133"/>
        <v>1.2008015455950543</v>
      </c>
      <c r="Q1556" s="136">
        <v>41038</v>
      </c>
      <c r="R1556" s="137">
        <v>0.94350000000000001</v>
      </c>
      <c r="S1556" s="136"/>
      <c r="T1556" s="135"/>
      <c r="U1556" s="135"/>
      <c r="V1556" s="226"/>
      <c r="W1556" s="226"/>
      <c r="X1556" s="226"/>
    </row>
    <row r="1557" spans="1:24" ht="16.5" customHeight="1">
      <c r="A1557" s="136">
        <v>40980</v>
      </c>
      <c r="B1557" s="226">
        <v>29200</v>
      </c>
      <c r="C1557" s="5"/>
      <c r="D1557" s="226"/>
      <c r="E1557" s="226"/>
      <c r="F1557" s="226"/>
      <c r="G1557" s="139">
        <v>40876</v>
      </c>
      <c r="H1557" s="46">
        <v>3476.4800000000005</v>
      </c>
      <c r="I1557" s="46">
        <v>3245</v>
      </c>
      <c r="J1557" s="131">
        <v>3952.6359999999995</v>
      </c>
      <c r="K1557" s="138">
        <f t="shared" si="132"/>
        <v>1.1369649760677465</v>
      </c>
      <c r="L1557" s="138">
        <f t="shared" si="133"/>
        <v>1.2180696456086284</v>
      </c>
      <c r="Q1557" s="136">
        <v>41037</v>
      </c>
      <c r="R1557" s="137">
        <v>0.97650000000000003</v>
      </c>
      <c r="S1557" s="136"/>
      <c r="T1557" s="135"/>
      <c r="U1557" s="135"/>
      <c r="V1557" s="226"/>
      <c r="W1557" s="226"/>
      <c r="X1557" s="226"/>
    </row>
    <row r="1558" spans="1:24" ht="16.5" customHeight="1">
      <c r="A1558" s="136">
        <v>40977</v>
      </c>
      <c r="B1558" s="226">
        <v>29200</v>
      </c>
      <c r="C1558" s="5"/>
      <c r="D1558" s="226"/>
      <c r="E1558" s="226"/>
      <c r="F1558" s="226"/>
      <c r="G1558" s="139">
        <v>40875</v>
      </c>
      <c r="H1558" s="46">
        <v>3443.2</v>
      </c>
      <c r="I1558" s="46">
        <v>3260</v>
      </c>
      <c r="J1558" s="131">
        <v>3925.8024999999998</v>
      </c>
      <c r="K1558" s="138">
        <f t="shared" si="132"/>
        <v>1.1401610420539035</v>
      </c>
      <c r="L1558" s="138">
        <f t="shared" si="133"/>
        <v>1.2042338957055214</v>
      </c>
      <c r="Q1558" s="136">
        <v>41036</v>
      </c>
      <c r="R1558" s="137">
        <v>0.99850000000000005</v>
      </c>
      <c r="S1558" s="136"/>
      <c r="T1558" s="135"/>
      <c r="U1558" s="135"/>
      <c r="V1558" s="226"/>
      <c r="W1558" s="226"/>
      <c r="X1558" s="226"/>
    </row>
    <row r="1559" spans="1:24" ht="16.5" customHeight="1">
      <c r="A1559" s="136">
        <v>40976</v>
      </c>
      <c r="B1559" s="226">
        <v>29100</v>
      </c>
      <c r="C1559" s="5"/>
      <c r="D1559" s="226"/>
      <c r="E1559" s="226"/>
      <c r="F1559" s="226"/>
      <c r="G1559" s="139">
        <v>40872</v>
      </c>
      <c r="H1559" s="46">
        <v>3369.48</v>
      </c>
      <c r="I1559" s="46">
        <v>3197</v>
      </c>
      <c r="J1559" s="131">
        <v>3836.9895000000001</v>
      </c>
      <c r="K1559" s="138">
        <f t="shared" si="132"/>
        <v>1.1387482638270594</v>
      </c>
      <c r="L1559" s="138">
        <f t="shared" si="133"/>
        <v>1.2001843916171411</v>
      </c>
      <c r="Q1559" s="136">
        <v>41033</v>
      </c>
      <c r="R1559" s="137">
        <v>1.0089999999999999</v>
      </c>
      <c r="S1559" s="136"/>
      <c r="T1559" s="135"/>
      <c r="U1559" s="135"/>
      <c r="V1559" s="226"/>
      <c r="W1559" s="226"/>
      <c r="X1559" s="226"/>
    </row>
    <row r="1560" spans="1:24" ht="16.5" customHeight="1">
      <c r="A1560" s="136">
        <v>40975</v>
      </c>
      <c r="B1560" s="226">
        <v>29100</v>
      </c>
      <c r="C1560" s="5"/>
      <c r="D1560" s="226"/>
      <c r="E1560" s="226"/>
      <c r="F1560" s="226"/>
      <c r="G1560" s="139">
        <v>40871</v>
      </c>
      <c r="H1560" s="46">
        <v>3417.6999999999994</v>
      </c>
      <c r="I1560" s="46">
        <v>3250</v>
      </c>
      <c r="J1560" s="131">
        <v>3905.634</v>
      </c>
      <c r="K1560" s="138">
        <f t="shared" si="132"/>
        <v>1.1427667729759783</v>
      </c>
      <c r="L1560" s="138">
        <f t="shared" si="133"/>
        <v>1.2017335384615384</v>
      </c>
      <c r="Q1560" s="136">
        <v>41032</v>
      </c>
      <c r="R1560" s="137">
        <v>1.0865</v>
      </c>
      <c r="S1560" s="136"/>
      <c r="T1560" s="135"/>
      <c r="U1560" s="135"/>
      <c r="V1560" s="226"/>
      <c r="W1560" s="226"/>
      <c r="X1560" s="226"/>
    </row>
    <row r="1561" spans="1:24" ht="16.5" customHeight="1">
      <c r="A1561" s="136">
        <v>40974</v>
      </c>
      <c r="B1561" s="226">
        <v>29400</v>
      </c>
      <c r="C1561" s="5"/>
      <c r="D1561" s="226"/>
      <c r="E1561" s="226"/>
      <c r="F1561" s="226"/>
      <c r="G1561" s="139">
        <v>40869</v>
      </c>
      <c r="H1561" s="46">
        <v>3429.3999999999996</v>
      </c>
      <c r="I1561" s="46">
        <v>3270</v>
      </c>
      <c r="J1561" s="131">
        <v>3900.7929999999997</v>
      </c>
      <c r="K1561" s="138">
        <f t="shared" si="132"/>
        <v>1.1374564063684609</v>
      </c>
      <c r="L1561" s="138">
        <f t="shared" si="133"/>
        <v>1.1929030581039755</v>
      </c>
      <c r="Q1561" s="136">
        <v>41031</v>
      </c>
      <c r="R1561" s="137">
        <v>1.1025</v>
      </c>
      <c r="S1561" s="136"/>
      <c r="T1561" s="135"/>
      <c r="U1561" s="135"/>
      <c r="V1561" s="226"/>
      <c r="W1561" s="226"/>
      <c r="X1561" s="226"/>
    </row>
    <row r="1562" spans="1:24" ht="16.5" customHeight="1">
      <c r="A1562" s="136">
        <v>40973</v>
      </c>
      <c r="B1562" s="226">
        <v>29600</v>
      </c>
      <c r="C1562" s="5"/>
      <c r="D1562" s="226"/>
      <c r="E1562" s="226"/>
      <c r="F1562" s="226"/>
      <c r="G1562" s="139">
        <v>40868</v>
      </c>
      <c r="H1562" s="46">
        <v>3433.3</v>
      </c>
      <c r="I1562" s="46">
        <v>3268.9999999999995</v>
      </c>
      <c r="J1562" s="131">
        <v>3864.66</v>
      </c>
      <c r="K1562" s="138">
        <f t="shared" si="132"/>
        <v>1.1256400547578131</v>
      </c>
      <c r="L1562" s="138">
        <f t="shared" si="133"/>
        <v>1.1822147445702051</v>
      </c>
      <c r="Q1562" s="136">
        <v>41026</v>
      </c>
      <c r="R1562" s="137">
        <v>1.1134999999999999</v>
      </c>
      <c r="S1562" s="136"/>
      <c r="T1562" s="135"/>
      <c r="U1562" s="135"/>
      <c r="V1562" s="226"/>
      <c r="W1562" s="226"/>
      <c r="X1562" s="226"/>
    </row>
    <row r="1563" spans="1:24" ht="16.5" customHeight="1">
      <c r="A1563" s="136">
        <v>40970</v>
      </c>
      <c r="B1563" s="226">
        <v>29700</v>
      </c>
      <c r="C1563" s="5"/>
      <c r="D1563" s="226"/>
      <c r="E1563" s="226"/>
      <c r="F1563" s="226"/>
      <c r="G1563" s="139">
        <v>40865</v>
      </c>
      <c r="H1563" s="46">
        <v>3555.5</v>
      </c>
      <c r="I1563" s="46">
        <v>3429</v>
      </c>
      <c r="J1563" s="131">
        <v>3982.8359999999998</v>
      </c>
      <c r="K1563" s="138">
        <f t="shared" si="132"/>
        <v>1.1201901279707496</v>
      </c>
      <c r="L1563" s="138">
        <f t="shared" si="133"/>
        <v>1.1615153105861766</v>
      </c>
      <c r="Q1563" s="136">
        <v>41025</v>
      </c>
      <c r="R1563" s="137">
        <v>1.1545000000000001</v>
      </c>
      <c r="S1563" s="136"/>
      <c r="T1563" s="135"/>
      <c r="U1563" s="135"/>
      <c r="V1563" s="226"/>
      <c r="W1563" s="226"/>
      <c r="X1563" s="226"/>
    </row>
    <row r="1564" spans="1:24" ht="16.5" customHeight="1">
      <c r="A1564" s="136">
        <v>40969</v>
      </c>
      <c r="B1564" s="226">
        <v>29600</v>
      </c>
      <c r="C1564" s="5"/>
      <c r="D1564" s="226"/>
      <c r="E1564" s="226"/>
      <c r="F1564" s="226"/>
      <c r="G1564" s="139">
        <v>40864</v>
      </c>
      <c r="H1564" s="46">
        <v>3621.7999999999997</v>
      </c>
      <c r="I1564" s="46">
        <v>3463</v>
      </c>
      <c r="J1564" s="131">
        <v>4068.7900000000004</v>
      </c>
      <c r="K1564" s="138">
        <f t="shared" si="132"/>
        <v>1.1234165332155284</v>
      </c>
      <c r="L1564" s="138">
        <f t="shared" si="133"/>
        <v>1.1749321397632113</v>
      </c>
      <c r="Q1564" s="136">
        <v>41024</v>
      </c>
      <c r="R1564" s="137">
        <v>1.1679999999999999</v>
      </c>
      <c r="S1564" s="136"/>
      <c r="T1564" s="135"/>
      <c r="U1564" s="135"/>
      <c r="V1564" s="226"/>
      <c r="W1564" s="226"/>
      <c r="X1564" s="226"/>
    </row>
    <row r="1565" spans="1:24" ht="16.5" customHeight="1">
      <c r="A1565" s="136">
        <v>40968</v>
      </c>
      <c r="B1565" s="226">
        <v>29500</v>
      </c>
      <c r="C1565" s="5"/>
      <c r="D1565" s="226"/>
      <c r="E1565" s="226"/>
      <c r="F1565" s="226"/>
      <c r="G1565" s="139">
        <v>40863</v>
      </c>
      <c r="H1565" s="46">
        <v>3500.9</v>
      </c>
      <c r="I1565" s="46">
        <v>3398.9999999999995</v>
      </c>
      <c r="J1565" s="131">
        <v>3938.2874999999999</v>
      </c>
      <c r="K1565" s="138">
        <f t="shared" si="132"/>
        <v>1.1249357308120769</v>
      </c>
      <c r="L1565" s="138">
        <f t="shared" si="133"/>
        <v>1.158660635481024</v>
      </c>
      <c r="Q1565" s="136">
        <v>41023</v>
      </c>
      <c r="R1565" s="137">
        <v>1.171</v>
      </c>
      <c r="S1565" s="136"/>
      <c r="T1565" s="135"/>
      <c r="U1565" s="135"/>
      <c r="V1565" s="226"/>
      <c r="W1565" s="226"/>
      <c r="X1565" s="226"/>
    </row>
    <row r="1566" spans="1:24" ht="16.5" customHeight="1">
      <c r="A1566" s="136">
        <v>40967</v>
      </c>
      <c r="B1566" s="226">
        <v>29300</v>
      </c>
      <c r="C1566" s="5"/>
      <c r="D1566" s="226"/>
      <c r="E1566" s="226"/>
      <c r="F1566" s="226"/>
      <c r="G1566" s="139">
        <v>40862</v>
      </c>
      <c r="H1566" s="46">
        <v>3549</v>
      </c>
      <c r="I1566" s="46">
        <v>3340</v>
      </c>
      <c r="J1566" s="131">
        <v>4039.875</v>
      </c>
      <c r="K1566" s="138">
        <f t="shared" si="132"/>
        <v>1.1383136094674555</v>
      </c>
      <c r="L1566" s="138">
        <f t="shared" si="133"/>
        <v>1.2095434131736527</v>
      </c>
      <c r="Q1566" s="136">
        <v>41022</v>
      </c>
      <c r="R1566" s="137">
        <v>1.181</v>
      </c>
      <c r="S1566" s="136"/>
      <c r="T1566" s="135"/>
      <c r="U1566" s="135"/>
      <c r="V1566" s="226"/>
      <c r="W1566" s="226"/>
      <c r="X1566" s="226"/>
    </row>
    <row r="1567" spans="1:24" ht="16.5" customHeight="1">
      <c r="A1567" s="136">
        <v>40966</v>
      </c>
      <c r="B1567" s="226">
        <v>29500</v>
      </c>
      <c r="C1567" s="5"/>
      <c r="D1567" s="226"/>
      <c r="E1567" s="226"/>
      <c r="F1567" s="226"/>
      <c r="G1567" s="139">
        <v>40861</v>
      </c>
      <c r="H1567" s="46">
        <v>3595.8</v>
      </c>
      <c r="I1567" s="46">
        <v>3340</v>
      </c>
      <c r="J1567" s="131">
        <v>4038.6774999999998</v>
      </c>
      <c r="K1567" s="138">
        <f t="shared" si="132"/>
        <v>1.1231652205350686</v>
      </c>
      <c r="L1567" s="138">
        <f t="shared" si="133"/>
        <v>1.2091848802395209</v>
      </c>
      <c r="Q1567" s="136">
        <v>41019</v>
      </c>
      <c r="R1567" s="137">
        <v>1.282</v>
      </c>
      <c r="S1567" s="136"/>
      <c r="T1567" s="135"/>
      <c r="U1567" s="135"/>
      <c r="V1567" s="226"/>
      <c r="W1567" s="226"/>
      <c r="X1567" s="226"/>
    </row>
    <row r="1568" spans="1:24" ht="16.5" customHeight="1">
      <c r="A1568" s="136">
        <v>40963</v>
      </c>
      <c r="B1568" s="226">
        <v>29500</v>
      </c>
      <c r="C1568" s="5"/>
      <c r="D1568" s="226"/>
      <c r="E1568" s="226"/>
      <c r="F1568" s="226"/>
      <c r="G1568" s="139">
        <v>40858</v>
      </c>
      <c r="H1568" s="46">
        <v>3367</v>
      </c>
      <c r="I1568" s="46">
        <v>3235</v>
      </c>
      <c r="J1568" s="131">
        <v>3804.4639999999999</v>
      </c>
      <c r="K1568" s="138">
        <f t="shared" si="132"/>
        <v>1.1299269379269379</v>
      </c>
      <c r="L1568" s="138">
        <f t="shared" si="133"/>
        <v>1.1760321483771252</v>
      </c>
      <c r="Q1568" s="136">
        <v>41018</v>
      </c>
      <c r="R1568" s="137">
        <v>1.3520000000000001</v>
      </c>
      <c r="S1568" s="136"/>
      <c r="T1568" s="135"/>
      <c r="U1568" s="135"/>
      <c r="V1568" s="226"/>
      <c r="W1568" s="226"/>
      <c r="X1568" s="226"/>
    </row>
    <row r="1569" spans="1:24" ht="16.5" customHeight="1">
      <c r="A1569" s="136">
        <v>40962</v>
      </c>
      <c r="B1569" s="226">
        <v>29500</v>
      </c>
      <c r="C1569" s="5"/>
      <c r="D1569" s="226"/>
      <c r="E1569" s="226"/>
      <c r="F1569" s="226"/>
      <c r="G1569" s="139">
        <v>40857</v>
      </c>
      <c r="H1569" s="46">
        <v>3259.83</v>
      </c>
      <c r="I1569" s="46">
        <v>3153</v>
      </c>
      <c r="J1569" s="131">
        <v>3857.1750000000002</v>
      </c>
      <c r="K1569" s="138">
        <f t="shared" si="132"/>
        <v>1.1832442182567804</v>
      </c>
      <c r="L1569" s="138">
        <f t="shared" si="133"/>
        <v>1.2233349191246432</v>
      </c>
      <c r="Q1569" s="136">
        <v>41017</v>
      </c>
      <c r="R1569" s="137">
        <v>1.373</v>
      </c>
      <c r="S1569" s="136"/>
      <c r="T1569" s="135"/>
      <c r="U1569" s="135"/>
      <c r="V1569" s="226"/>
      <c r="W1569" s="226"/>
      <c r="X1569" s="226"/>
    </row>
    <row r="1570" spans="1:24" ht="16.5" customHeight="1">
      <c r="A1570" s="136">
        <v>40961</v>
      </c>
      <c r="B1570" s="226">
        <v>29500</v>
      </c>
      <c r="C1570" s="5"/>
      <c r="D1570" s="226"/>
      <c r="E1570" s="226"/>
      <c r="F1570" s="226"/>
      <c r="G1570" s="139">
        <v>40856</v>
      </c>
      <c r="H1570" s="46">
        <v>3515.25</v>
      </c>
      <c r="I1570" s="46">
        <v>3300</v>
      </c>
      <c r="J1570" s="131">
        <v>4044.0159999999996</v>
      </c>
      <c r="K1570" s="138">
        <f t="shared" si="132"/>
        <v>1.1504205959746816</v>
      </c>
      <c r="L1570" s="138">
        <f t="shared" si="133"/>
        <v>1.2254593939393938</v>
      </c>
      <c r="Q1570" s="136">
        <v>41016</v>
      </c>
      <c r="R1570" s="137">
        <v>1.3169999999999999</v>
      </c>
      <c r="S1570" s="136"/>
      <c r="T1570" s="135"/>
      <c r="U1570" s="135"/>
      <c r="V1570" s="226"/>
      <c r="W1570" s="226"/>
      <c r="X1570" s="226"/>
    </row>
    <row r="1571" spans="1:24" ht="16.5" customHeight="1">
      <c r="A1571" s="136">
        <v>40960</v>
      </c>
      <c r="B1571" s="226">
        <v>29000</v>
      </c>
      <c r="C1571" s="5"/>
      <c r="D1571" s="226"/>
      <c r="E1571" s="226"/>
      <c r="F1571" s="226"/>
      <c r="G1571" s="139">
        <v>40855</v>
      </c>
      <c r="H1571" s="46">
        <v>3633.93</v>
      </c>
      <c r="I1571" s="46">
        <v>3510</v>
      </c>
      <c r="J1571" s="131">
        <v>4105.4799999999996</v>
      </c>
      <c r="K1571" s="138">
        <f t="shared" si="132"/>
        <v>1.1297630939506265</v>
      </c>
      <c r="L1571" s="138">
        <f t="shared" si="133"/>
        <v>1.1696524216524216</v>
      </c>
      <c r="Q1571" s="136">
        <v>41015</v>
      </c>
      <c r="R1571" s="137">
        <v>1.2885</v>
      </c>
      <c r="S1571" s="136"/>
      <c r="T1571" s="135"/>
      <c r="U1571" s="135"/>
      <c r="V1571" s="226"/>
      <c r="W1571" s="226"/>
      <c r="X1571" s="226"/>
    </row>
    <row r="1572" spans="1:24" ht="16.5" customHeight="1">
      <c r="A1572" s="136">
        <v>40959</v>
      </c>
      <c r="B1572" s="226">
        <v>29300</v>
      </c>
      <c r="C1572" s="5"/>
      <c r="D1572" s="226"/>
      <c r="E1572" s="226"/>
      <c r="F1572" s="226"/>
      <c r="G1572" s="139">
        <v>40851</v>
      </c>
      <c r="H1572" s="46">
        <v>3756.8</v>
      </c>
      <c r="I1572" s="46">
        <v>3660</v>
      </c>
      <c r="J1572" s="131">
        <v>4322.5569999999998</v>
      </c>
      <c r="K1572" s="138">
        <f t="shared" si="132"/>
        <v>1.1505954535775127</v>
      </c>
      <c r="L1572" s="138">
        <f t="shared" si="133"/>
        <v>1.1810265027322404</v>
      </c>
      <c r="Q1572" s="136">
        <v>41012</v>
      </c>
      <c r="R1572" s="137">
        <v>1.3129999999999999</v>
      </c>
      <c r="S1572" s="136"/>
      <c r="T1572" s="135"/>
      <c r="U1572" s="135"/>
      <c r="V1572" s="226"/>
      <c r="W1572" s="226"/>
      <c r="X1572" s="226"/>
    </row>
    <row r="1573" spans="1:24" ht="16.5" customHeight="1">
      <c r="A1573" s="136">
        <v>40956</v>
      </c>
      <c r="B1573" s="226">
        <v>27800</v>
      </c>
      <c r="C1573" s="5"/>
      <c r="D1573" s="226"/>
      <c r="E1573" s="226"/>
      <c r="F1573" s="226"/>
      <c r="G1573" s="139">
        <v>40849</v>
      </c>
      <c r="H1573" s="46">
        <v>3750.4000000000005</v>
      </c>
      <c r="I1573" s="46">
        <v>3685</v>
      </c>
      <c r="J1573" s="131">
        <v>4239.6840000000002</v>
      </c>
      <c r="K1573" s="138">
        <f t="shared" ref="K1573:K1636" si="134">J1573/H1573</f>
        <v>1.1304618174061432</v>
      </c>
      <c r="L1573" s="138">
        <f t="shared" ref="L1573:L1636" si="135">J1573/I1573</f>
        <v>1.1505248303934872</v>
      </c>
      <c r="Q1573" s="136">
        <v>41011</v>
      </c>
      <c r="R1573" s="137">
        <v>1.3520000000000001</v>
      </c>
      <c r="S1573" s="136"/>
      <c r="T1573" s="135"/>
      <c r="U1573" s="135"/>
      <c r="V1573" s="226"/>
      <c r="W1573" s="226"/>
      <c r="X1573" s="226"/>
    </row>
    <row r="1574" spans="1:24" ht="16.5" customHeight="1">
      <c r="A1574" s="136">
        <v>40955</v>
      </c>
      <c r="B1574" s="226">
        <v>29200</v>
      </c>
      <c r="C1574" s="5"/>
      <c r="D1574" s="226"/>
      <c r="E1574" s="226"/>
      <c r="F1574" s="226"/>
      <c r="G1574" s="139">
        <v>40848</v>
      </c>
      <c r="H1574" s="46">
        <v>3811.84</v>
      </c>
      <c r="I1574" s="46">
        <v>3680</v>
      </c>
      <c r="J1574" s="131">
        <v>4154.2929999999997</v>
      </c>
      <c r="K1574" s="138">
        <f t="shared" si="134"/>
        <v>1.0898392902115512</v>
      </c>
      <c r="L1574" s="138">
        <f t="shared" si="135"/>
        <v>1.1288839673913043</v>
      </c>
      <c r="Q1574" s="136">
        <v>41010</v>
      </c>
      <c r="R1574" s="137">
        <v>1.3819999999999999</v>
      </c>
      <c r="S1574" s="136"/>
      <c r="T1574" s="135"/>
      <c r="U1574" s="135"/>
      <c r="V1574" s="226"/>
      <c r="W1574" s="226"/>
      <c r="X1574" s="226"/>
    </row>
    <row r="1575" spans="1:24" ht="16.5" customHeight="1">
      <c r="A1575" s="136">
        <v>40952</v>
      </c>
      <c r="B1575" s="226">
        <v>29300</v>
      </c>
      <c r="C1575" s="5"/>
      <c r="D1575" s="226"/>
      <c r="E1575" s="226"/>
      <c r="F1575" s="226"/>
      <c r="G1575" s="139">
        <v>40847</v>
      </c>
      <c r="H1575" s="46">
        <v>3941.12</v>
      </c>
      <c r="I1575" s="46">
        <v>3839</v>
      </c>
      <c r="J1575" s="131">
        <v>4263.6165000000001</v>
      </c>
      <c r="K1575" s="138">
        <f t="shared" si="134"/>
        <v>1.0818286426193571</v>
      </c>
      <c r="L1575" s="138">
        <f t="shared" si="135"/>
        <v>1.1106060171919772</v>
      </c>
      <c r="Q1575" s="136">
        <v>41009</v>
      </c>
      <c r="R1575" s="137">
        <v>1.5044999999999999</v>
      </c>
      <c r="S1575" s="136"/>
      <c r="T1575" s="135"/>
      <c r="U1575" s="135"/>
      <c r="V1575" s="226"/>
      <c r="W1575" s="226"/>
      <c r="X1575" s="226"/>
    </row>
    <row r="1576" spans="1:24" ht="16.5" customHeight="1">
      <c r="A1576" s="136">
        <v>40949</v>
      </c>
      <c r="B1576" s="226">
        <v>29300</v>
      </c>
      <c r="C1576" s="5"/>
      <c r="D1576" s="226"/>
      <c r="E1576" s="226"/>
      <c r="F1576" s="226"/>
      <c r="G1576" s="139">
        <v>40844</v>
      </c>
      <c r="H1576" s="46">
        <v>4081.4399999999996</v>
      </c>
      <c r="I1576" s="46">
        <v>3930</v>
      </c>
      <c r="J1576" s="131">
        <v>4372.518</v>
      </c>
      <c r="K1576" s="138">
        <f t="shared" si="134"/>
        <v>1.071317476184876</v>
      </c>
      <c r="L1576" s="138">
        <f t="shared" si="135"/>
        <v>1.1126</v>
      </c>
      <c r="Q1576" s="136">
        <v>41008</v>
      </c>
      <c r="R1576" s="137">
        <v>1.5345</v>
      </c>
      <c r="S1576" s="136"/>
      <c r="T1576" s="135"/>
      <c r="U1576" s="135"/>
      <c r="V1576" s="226"/>
      <c r="W1576" s="226"/>
      <c r="X1576" s="226"/>
    </row>
    <row r="1577" spans="1:24" ht="16.5" customHeight="1">
      <c r="A1577" s="136">
        <v>40948</v>
      </c>
      <c r="B1577" s="226">
        <v>29300</v>
      </c>
      <c r="C1577" s="5"/>
      <c r="D1577" s="226"/>
      <c r="E1577" s="226"/>
      <c r="F1577" s="226"/>
      <c r="G1577" s="139">
        <v>40843</v>
      </c>
      <c r="H1577" s="46">
        <v>3958.68</v>
      </c>
      <c r="I1577" s="46">
        <v>3936.0000000000005</v>
      </c>
      <c r="J1577" s="131">
        <v>4341.0780000000004</v>
      </c>
      <c r="K1577" s="138">
        <f t="shared" si="134"/>
        <v>1.096597350632029</v>
      </c>
      <c r="L1577" s="138">
        <f t="shared" si="135"/>
        <v>1.1029161585365854</v>
      </c>
      <c r="Q1577" s="136">
        <v>41005</v>
      </c>
      <c r="R1577" s="137">
        <v>1.5885</v>
      </c>
      <c r="S1577" s="136"/>
      <c r="T1577" s="135"/>
      <c r="U1577" s="135"/>
      <c r="V1577" s="226"/>
      <c r="W1577" s="226"/>
      <c r="X1577" s="226"/>
    </row>
    <row r="1578" spans="1:24" ht="16.5" customHeight="1">
      <c r="A1578" s="136">
        <v>40947</v>
      </c>
      <c r="B1578" s="226">
        <v>29000</v>
      </c>
      <c r="C1578" s="5"/>
      <c r="D1578" s="226"/>
      <c r="E1578" s="226"/>
      <c r="F1578" s="226"/>
      <c r="G1578" s="139">
        <v>40841</v>
      </c>
      <c r="H1578" s="46">
        <v>3901.1800000000003</v>
      </c>
      <c r="I1578" s="46">
        <v>3850</v>
      </c>
      <c r="J1578" s="131">
        <v>4186.7150000000001</v>
      </c>
      <c r="K1578" s="138">
        <f t="shared" si="134"/>
        <v>1.0731919573052255</v>
      </c>
      <c r="L1578" s="138">
        <f t="shared" si="135"/>
        <v>1.0874584415584416</v>
      </c>
      <c r="Q1578" s="136">
        <v>41004</v>
      </c>
      <c r="R1578" s="137">
        <v>1.5954999999999999</v>
      </c>
      <c r="S1578" s="136"/>
      <c r="T1578" s="135"/>
      <c r="U1578" s="135"/>
      <c r="V1578" s="226"/>
      <c r="W1578" s="226"/>
      <c r="X1578" s="226"/>
    </row>
    <row r="1579" spans="1:24" ht="16.5" customHeight="1">
      <c r="A1579" s="136">
        <v>40946</v>
      </c>
      <c r="B1579" s="226">
        <v>28600</v>
      </c>
      <c r="C1579" s="5"/>
      <c r="D1579" s="226"/>
      <c r="E1579" s="226"/>
      <c r="F1579" s="226"/>
      <c r="G1579" s="139">
        <v>40840</v>
      </c>
      <c r="H1579" s="46">
        <v>3865.8100000000009</v>
      </c>
      <c r="I1579" s="46">
        <v>3895</v>
      </c>
      <c r="J1579" s="131">
        <v>4126.9759999999997</v>
      </c>
      <c r="K1579" s="138">
        <f t="shared" si="134"/>
        <v>1.0675578986033971</v>
      </c>
      <c r="L1579" s="138">
        <f t="shared" si="135"/>
        <v>1.059557381258023</v>
      </c>
      <c r="Q1579" s="136">
        <v>40998</v>
      </c>
      <c r="R1579" s="137">
        <v>1.6439999999999999</v>
      </c>
      <c r="S1579" s="136"/>
      <c r="T1579" s="135"/>
      <c r="U1579" s="135"/>
      <c r="V1579" s="226"/>
      <c r="W1579" s="226"/>
      <c r="X1579" s="226"/>
    </row>
    <row r="1580" spans="1:24" ht="16.5" customHeight="1">
      <c r="A1580" s="136">
        <v>40945</v>
      </c>
      <c r="B1580" s="226">
        <v>28350</v>
      </c>
      <c r="C1580" s="5"/>
      <c r="D1580" s="226"/>
      <c r="E1580" s="226"/>
      <c r="F1580" s="226"/>
      <c r="G1580" s="139">
        <v>40837</v>
      </c>
      <c r="H1580" s="46">
        <v>3696.82</v>
      </c>
      <c r="I1580" s="46">
        <v>3820</v>
      </c>
      <c r="J1580" s="131">
        <v>3870.3689999999997</v>
      </c>
      <c r="K1580" s="138">
        <f t="shared" si="134"/>
        <v>1.0469454828744704</v>
      </c>
      <c r="L1580" s="138">
        <f t="shared" si="135"/>
        <v>1.0131856020942407</v>
      </c>
      <c r="Q1580" s="136">
        <v>40997</v>
      </c>
      <c r="R1580" s="137">
        <v>1.67</v>
      </c>
      <c r="S1580" s="136"/>
      <c r="T1580" s="135"/>
      <c r="U1580" s="135"/>
      <c r="V1580" s="226"/>
      <c r="W1580" s="226"/>
      <c r="X1580" s="226"/>
    </row>
    <row r="1581" spans="1:24" ht="16.5" customHeight="1">
      <c r="A1581" s="136">
        <v>40941</v>
      </c>
      <c r="B1581" s="226">
        <v>28000</v>
      </c>
      <c r="C1581" s="5"/>
      <c r="D1581" s="226"/>
      <c r="E1581" s="226"/>
      <c r="F1581" s="226"/>
      <c r="G1581" s="139">
        <v>40836</v>
      </c>
      <c r="H1581" s="46">
        <v>3659.5</v>
      </c>
      <c r="I1581" s="46">
        <v>3820</v>
      </c>
      <c r="J1581" s="131">
        <v>3984.6869999999999</v>
      </c>
      <c r="K1581" s="138">
        <f t="shared" si="134"/>
        <v>1.0888610465910644</v>
      </c>
      <c r="L1581" s="138">
        <f t="shared" si="135"/>
        <v>1.0431117801047121</v>
      </c>
      <c r="Q1581" s="136">
        <v>40996</v>
      </c>
      <c r="R1581" s="137">
        <v>1.6850000000000001</v>
      </c>
      <c r="S1581" s="136"/>
      <c r="T1581" s="135"/>
      <c r="U1581" s="135"/>
      <c r="V1581" s="226"/>
      <c r="W1581" s="226"/>
      <c r="X1581" s="226"/>
    </row>
    <row r="1582" spans="1:24" ht="16.5" customHeight="1">
      <c r="A1582" s="136">
        <v>40940</v>
      </c>
      <c r="B1582" s="226">
        <v>28000</v>
      </c>
      <c r="C1582" s="5"/>
      <c r="D1582" s="226"/>
      <c r="E1582" s="226"/>
      <c r="F1582" s="226"/>
      <c r="G1582" s="139">
        <v>40835</v>
      </c>
      <c r="H1582" s="46">
        <v>3919.4999999999995</v>
      </c>
      <c r="I1582" s="46">
        <v>4040</v>
      </c>
      <c r="J1582" s="131">
        <v>4173.232</v>
      </c>
      <c r="K1582" s="138">
        <f t="shared" si="134"/>
        <v>1.0647358081387934</v>
      </c>
      <c r="L1582" s="138">
        <f t="shared" si="135"/>
        <v>1.0329782178217821</v>
      </c>
      <c r="Q1582" s="136">
        <v>40995</v>
      </c>
      <c r="R1582" s="137">
        <v>1.8015000000000001</v>
      </c>
      <c r="S1582" s="136"/>
      <c r="T1582" s="135"/>
      <c r="U1582" s="135"/>
      <c r="V1582" s="226"/>
      <c r="W1582" s="226"/>
      <c r="X1582" s="226"/>
    </row>
    <row r="1583" spans="1:24" ht="16.5" customHeight="1">
      <c r="A1583" s="136">
        <v>40939</v>
      </c>
      <c r="B1583" s="226">
        <v>27900</v>
      </c>
      <c r="C1583" s="5"/>
      <c r="D1583" s="226"/>
      <c r="E1583" s="226"/>
      <c r="F1583" s="226"/>
      <c r="G1583" s="139">
        <v>40834</v>
      </c>
      <c r="H1583" s="46">
        <v>4071.6</v>
      </c>
      <c r="I1583" s="46">
        <v>4110</v>
      </c>
      <c r="J1583" s="131">
        <v>4275.1799999999994</v>
      </c>
      <c r="K1583" s="138">
        <f t="shared" si="134"/>
        <v>1.0499999999999998</v>
      </c>
      <c r="L1583" s="138">
        <f t="shared" si="135"/>
        <v>1.0401897810218976</v>
      </c>
      <c r="Q1583" s="136">
        <v>40994</v>
      </c>
      <c r="R1583" s="137">
        <v>1.8765000000000001</v>
      </c>
      <c r="S1583" s="136"/>
      <c r="T1583" s="135"/>
      <c r="U1583" s="135"/>
      <c r="V1583" s="226"/>
      <c r="W1583" s="226"/>
      <c r="X1583" s="226"/>
    </row>
    <row r="1584" spans="1:24" ht="16.5" customHeight="1">
      <c r="A1584" s="136">
        <v>40925</v>
      </c>
      <c r="B1584" s="226">
        <v>26800</v>
      </c>
      <c r="C1584" s="5"/>
      <c r="D1584" s="226"/>
      <c r="E1584" s="226"/>
      <c r="F1584" s="226"/>
      <c r="G1584" s="139">
        <v>40833</v>
      </c>
      <c r="H1584" s="46">
        <v>4176.8999999999996</v>
      </c>
      <c r="I1584" s="46">
        <v>4239</v>
      </c>
      <c r="J1584" s="131">
        <v>4503.0300000000007</v>
      </c>
      <c r="K1584" s="138">
        <f t="shared" si="134"/>
        <v>1.0780794369029665</v>
      </c>
      <c r="L1584" s="138">
        <f t="shared" si="135"/>
        <v>1.0622859164897382</v>
      </c>
      <c r="Q1584" s="136">
        <v>40991</v>
      </c>
      <c r="R1584" s="137">
        <v>1.91</v>
      </c>
      <c r="S1584" s="136"/>
      <c r="T1584" s="135"/>
      <c r="U1584" s="135"/>
      <c r="V1584" s="226"/>
      <c r="W1584" s="226"/>
      <c r="X1584" s="226"/>
    </row>
    <row r="1585" spans="1:24" ht="16.5" customHeight="1">
      <c r="A1585" s="136">
        <v>40924</v>
      </c>
      <c r="B1585" s="226">
        <v>26500</v>
      </c>
      <c r="C1585" s="5"/>
      <c r="D1585" s="226"/>
      <c r="E1585" s="226"/>
      <c r="F1585" s="226"/>
      <c r="G1585" s="139">
        <v>40830</v>
      </c>
      <c r="H1585" s="46">
        <v>4127.4999999999991</v>
      </c>
      <c r="I1585" s="46">
        <v>4235</v>
      </c>
      <c r="J1585" s="131">
        <v>4523.9290000000001</v>
      </c>
      <c r="K1585" s="138">
        <f t="shared" si="134"/>
        <v>1.0960457904300427</v>
      </c>
      <c r="L1585" s="138">
        <f t="shared" si="135"/>
        <v>1.0682240850059033</v>
      </c>
      <c r="Q1585" s="136">
        <v>40990</v>
      </c>
      <c r="R1585" s="137">
        <v>1.9724999999999999</v>
      </c>
      <c r="S1585" s="136"/>
      <c r="T1585" s="135"/>
      <c r="U1585" s="135"/>
      <c r="V1585" s="226"/>
      <c r="W1585" s="226"/>
      <c r="X1585" s="226"/>
    </row>
    <row r="1586" spans="1:24" ht="16.5" customHeight="1">
      <c r="A1586" s="136">
        <v>40921</v>
      </c>
      <c r="B1586" s="226">
        <v>26400</v>
      </c>
      <c r="C1586" s="5"/>
      <c r="D1586" s="226"/>
      <c r="E1586" s="226"/>
      <c r="F1586" s="226"/>
      <c r="G1586" s="139">
        <v>40829</v>
      </c>
      <c r="H1586" s="46">
        <v>4174.2999999999993</v>
      </c>
      <c r="I1586" s="46">
        <v>4238</v>
      </c>
      <c r="J1586" s="131">
        <v>4468.5810000000001</v>
      </c>
      <c r="K1586" s="138">
        <f t="shared" si="134"/>
        <v>1.0704982871379636</v>
      </c>
      <c r="L1586" s="138">
        <f t="shared" si="135"/>
        <v>1.0544079754601228</v>
      </c>
      <c r="Q1586" s="136">
        <v>40989</v>
      </c>
      <c r="R1586" s="137">
        <v>1.9755</v>
      </c>
      <c r="S1586" s="136"/>
      <c r="T1586" s="135"/>
      <c r="U1586" s="135"/>
      <c r="V1586" s="226"/>
      <c r="W1586" s="226"/>
      <c r="X1586" s="226"/>
    </row>
    <row r="1587" spans="1:24" ht="16.5" customHeight="1">
      <c r="A1587" s="136">
        <v>40920</v>
      </c>
      <c r="B1587" s="226">
        <v>26500</v>
      </c>
      <c r="C1587" s="5"/>
      <c r="D1587" s="226"/>
      <c r="E1587" s="226"/>
      <c r="F1587" s="226"/>
      <c r="G1587" s="139">
        <v>40828</v>
      </c>
      <c r="H1587" s="46">
        <v>4130.58</v>
      </c>
      <c r="I1587" s="46">
        <v>4250</v>
      </c>
      <c r="J1587" s="131">
        <v>4543.08</v>
      </c>
      <c r="K1587" s="138">
        <f t="shared" si="134"/>
        <v>1.0998649100126374</v>
      </c>
      <c r="L1587" s="138">
        <f t="shared" si="135"/>
        <v>1.0689599999999999</v>
      </c>
      <c r="Q1587" s="136">
        <v>40988</v>
      </c>
      <c r="R1587" s="137">
        <v>1.9855</v>
      </c>
      <c r="S1587" s="136"/>
      <c r="T1587" s="135"/>
      <c r="U1587" s="135"/>
      <c r="V1587" s="226"/>
      <c r="W1587" s="226"/>
      <c r="X1587" s="226"/>
    </row>
    <row r="1588" spans="1:24" ht="16.5" customHeight="1">
      <c r="A1588" s="136">
        <v>40919</v>
      </c>
      <c r="B1588" s="226">
        <v>26450</v>
      </c>
      <c r="C1588" s="5"/>
      <c r="D1588" s="226"/>
      <c r="E1588" s="226"/>
      <c r="F1588" s="226"/>
      <c r="G1588" s="139">
        <v>40827</v>
      </c>
      <c r="H1588" s="46">
        <v>4154.8</v>
      </c>
      <c r="I1588" s="46">
        <v>4239</v>
      </c>
      <c r="J1588" s="131">
        <v>4424.8959999999997</v>
      </c>
      <c r="K1588" s="138">
        <f t="shared" si="134"/>
        <v>1.0650081833060556</v>
      </c>
      <c r="L1588" s="138">
        <f t="shared" si="135"/>
        <v>1.0438537390894078</v>
      </c>
      <c r="Q1588" s="136">
        <v>40987</v>
      </c>
      <c r="R1588" s="137">
        <v>1.9864999999999999</v>
      </c>
      <c r="S1588" s="136"/>
      <c r="T1588" s="135"/>
      <c r="U1588" s="135"/>
      <c r="V1588" s="226"/>
      <c r="W1588" s="226"/>
      <c r="X1588" s="226"/>
    </row>
    <row r="1589" spans="1:24" ht="16.5" customHeight="1">
      <c r="A1589" s="136">
        <v>40918</v>
      </c>
      <c r="B1589" s="226">
        <v>26450</v>
      </c>
      <c r="C1589" s="5"/>
      <c r="D1589" s="226"/>
      <c r="E1589" s="226"/>
      <c r="F1589" s="226"/>
      <c r="G1589" s="139">
        <v>40816</v>
      </c>
      <c r="H1589" s="46">
        <v>4040.4</v>
      </c>
      <c r="I1589" s="46">
        <v>4240</v>
      </c>
      <c r="J1589" s="131">
        <v>4352.3424999999997</v>
      </c>
      <c r="K1589" s="138">
        <f t="shared" si="134"/>
        <v>1.0772058459558458</v>
      </c>
      <c r="L1589" s="138">
        <f t="shared" si="135"/>
        <v>1.0264958726415094</v>
      </c>
      <c r="Q1589" s="136">
        <v>40984</v>
      </c>
      <c r="R1589" s="137">
        <v>1.865</v>
      </c>
      <c r="S1589" s="134"/>
      <c r="T1589" s="135"/>
      <c r="U1589" s="135"/>
      <c r="V1589" s="226"/>
      <c r="W1589" s="226"/>
      <c r="X1589" s="226"/>
    </row>
    <row r="1590" spans="1:24" ht="16.5" customHeight="1">
      <c r="A1590" s="136">
        <v>40914</v>
      </c>
      <c r="B1590" s="226">
        <v>26400</v>
      </c>
      <c r="C1590" s="5"/>
      <c r="D1590" s="226"/>
      <c r="E1590" s="226"/>
      <c r="F1590" s="226"/>
      <c r="G1590" s="139">
        <v>40815</v>
      </c>
      <c r="H1590" s="46">
        <v>3919.4999999999995</v>
      </c>
      <c r="I1590" s="46">
        <v>4090</v>
      </c>
      <c r="J1590" s="131">
        <v>4163.0505000000003</v>
      </c>
      <c r="K1590" s="138">
        <f t="shared" si="134"/>
        <v>1.0621381553769615</v>
      </c>
      <c r="L1590" s="138">
        <f t="shared" si="135"/>
        <v>1.0178607579462104</v>
      </c>
      <c r="Q1590" s="136">
        <v>40983</v>
      </c>
      <c r="R1590" s="137">
        <v>1.524</v>
      </c>
      <c r="S1590" s="134"/>
      <c r="T1590" s="135"/>
      <c r="U1590" s="135"/>
      <c r="V1590" s="226"/>
      <c r="W1590" s="226"/>
      <c r="X1590" s="226"/>
    </row>
    <row r="1591" spans="1:24" ht="16.5" customHeight="1">
      <c r="A1591" s="136">
        <v>40913</v>
      </c>
      <c r="B1591" s="226">
        <v>26450</v>
      </c>
      <c r="C1591" s="5"/>
      <c r="D1591" s="226"/>
      <c r="E1591" s="226"/>
      <c r="F1591" s="226"/>
      <c r="G1591" s="139">
        <v>40814</v>
      </c>
      <c r="H1591" s="46">
        <v>4057.0700000000006</v>
      </c>
      <c r="I1591" s="46">
        <v>4200</v>
      </c>
      <c r="J1591" s="131">
        <v>4307.2560000000003</v>
      </c>
      <c r="K1591" s="138">
        <f t="shared" si="134"/>
        <v>1.0616666707747215</v>
      </c>
      <c r="L1591" s="138">
        <f t="shared" si="135"/>
        <v>1.0255371428571429</v>
      </c>
      <c r="Q1591" s="136">
        <v>40982</v>
      </c>
      <c r="R1591" s="133">
        <v>1.5545</v>
      </c>
      <c r="S1591" s="134"/>
      <c r="T1591" s="135"/>
      <c r="U1591" s="135"/>
      <c r="V1591" s="226"/>
      <c r="W1591" s="226"/>
      <c r="X1591" s="226"/>
    </row>
    <row r="1592" spans="1:24" ht="16.5" customHeight="1">
      <c r="A1592" s="136">
        <v>40912</v>
      </c>
      <c r="B1592" s="226">
        <v>26800</v>
      </c>
      <c r="C1592" s="5"/>
      <c r="D1592" s="226"/>
      <c r="E1592" s="226"/>
      <c r="F1592" s="226"/>
      <c r="G1592" s="132">
        <v>40813</v>
      </c>
      <c r="H1592" s="46">
        <v>4139.2</v>
      </c>
      <c r="I1592" s="46">
        <v>4277</v>
      </c>
      <c r="J1592" s="131">
        <v>4415.4749999999995</v>
      </c>
      <c r="K1592" s="130">
        <f t="shared" si="134"/>
        <v>1.0667459895632005</v>
      </c>
      <c r="L1592" s="130">
        <f t="shared" si="135"/>
        <v>1.0323766658873041</v>
      </c>
      <c r="Q1592" s="136">
        <v>40981</v>
      </c>
      <c r="R1592" s="133">
        <v>1.552</v>
      </c>
      <c r="S1592" s="134"/>
      <c r="T1592" s="135"/>
      <c r="U1592" s="135"/>
      <c r="V1592" s="226"/>
      <c r="W1592" s="226"/>
      <c r="X1592" s="226"/>
    </row>
    <row r="1593" spans="1:24" ht="16.5" customHeight="1">
      <c r="A1593" s="134"/>
      <c r="B1593" s="36"/>
      <c r="C1593" s="5"/>
      <c r="D1593" s="226"/>
      <c r="E1593" s="226"/>
      <c r="F1593" s="226"/>
      <c r="G1593" s="132">
        <v>40812</v>
      </c>
      <c r="H1593" s="46">
        <v>3969.3</v>
      </c>
      <c r="I1593" s="46">
        <v>4140</v>
      </c>
      <c r="J1593" s="131">
        <v>4290.0330000000004</v>
      </c>
      <c r="K1593" s="130">
        <f t="shared" si="134"/>
        <v>1.0808034162194846</v>
      </c>
      <c r="L1593" s="130">
        <f t="shared" si="135"/>
        <v>1.0362398550724639</v>
      </c>
      <c r="Q1593" s="134">
        <v>40980</v>
      </c>
      <c r="R1593" s="133">
        <v>1.5549999999999999</v>
      </c>
      <c r="S1593" s="134"/>
      <c r="T1593" s="135"/>
      <c r="U1593" s="135"/>
      <c r="V1593" s="226"/>
      <c r="W1593" s="226"/>
      <c r="X1593" s="226"/>
    </row>
    <row r="1594" spans="1:24" ht="16.5" customHeight="1">
      <c r="A1594" s="134"/>
      <c r="B1594" s="36"/>
      <c r="G1594" s="132">
        <v>40808</v>
      </c>
      <c r="H1594" s="46">
        <v>4486.75</v>
      </c>
      <c r="I1594" s="46">
        <v>4535</v>
      </c>
      <c r="J1594" s="131">
        <v>4751.5199999999995</v>
      </c>
      <c r="K1594" s="130">
        <f t="shared" si="134"/>
        <v>1.0590115339611077</v>
      </c>
      <c r="L1594" s="130">
        <f t="shared" si="135"/>
        <v>1.0477442116868798</v>
      </c>
      <c r="Q1594" s="134">
        <v>40977</v>
      </c>
      <c r="R1594" s="133">
        <v>1.5694999999999999</v>
      </c>
      <c r="S1594" s="134"/>
      <c r="T1594" s="135"/>
      <c r="U1594" s="135"/>
      <c r="V1594" s="226"/>
      <c r="W1594" s="226"/>
      <c r="X1594" s="226"/>
    </row>
    <row r="1595" spans="1:24" ht="16.5" customHeight="1">
      <c r="A1595" s="134"/>
      <c r="B1595" s="36"/>
      <c r="G1595" s="132">
        <v>40807</v>
      </c>
      <c r="H1595" s="46">
        <v>4628.2300000000005</v>
      </c>
      <c r="I1595" s="46">
        <v>4629</v>
      </c>
      <c r="J1595" s="131">
        <v>5023.8020000000006</v>
      </c>
      <c r="K1595" s="130">
        <f t="shared" si="134"/>
        <v>1.0854693911063193</v>
      </c>
      <c r="L1595" s="130">
        <f t="shared" si="135"/>
        <v>1.0852888312810542</v>
      </c>
      <c r="Q1595" s="134">
        <v>40976</v>
      </c>
      <c r="R1595" s="133">
        <v>1.7404999999999999</v>
      </c>
      <c r="S1595" s="134"/>
      <c r="T1595" s="135"/>
      <c r="U1595" s="135"/>
      <c r="V1595" s="226"/>
      <c r="W1595" s="226"/>
      <c r="X1595" s="226"/>
    </row>
    <row r="1596" spans="1:24" ht="16.5" customHeight="1">
      <c r="A1596" s="134"/>
      <c r="B1596" s="36"/>
      <c r="G1596" s="132">
        <v>40806</v>
      </c>
      <c r="H1596" s="46">
        <v>4605.9600000000009</v>
      </c>
      <c r="I1596" s="46">
        <v>4636</v>
      </c>
      <c r="J1596" s="131">
        <v>4980.6629999999996</v>
      </c>
      <c r="K1596" s="130">
        <f t="shared" si="134"/>
        <v>1.0813517703149829</v>
      </c>
      <c r="L1596" s="130">
        <f t="shared" si="135"/>
        <v>1.0743449094046591</v>
      </c>
      <c r="Q1596" s="134">
        <v>40975</v>
      </c>
      <c r="R1596" s="133">
        <v>1.7829999999999999</v>
      </c>
      <c r="S1596" s="134"/>
      <c r="T1596" s="135"/>
      <c r="U1596" s="135"/>
      <c r="V1596" s="226"/>
      <c r="W1596" s="226"/>
      <c r="X1596" s="226"/>
    </row>
    <row r="1597" spans="1:24" ht="16.5" customHeight="1">
      <c r="A1597" s="134"/>
      <c r="B1597" s="36"/>
      <c r="G1597" s="132">
        <v>40802</v>
      </c>
      <c r="H1597" s="46">
        <v>4747.5999999999995</v>
      </c>
      <c r="I1597" s="46">
        <v>4720</v>
      </c>
      <c r="J1597" s="131">
        <v>5277.6559999999999</v>
      </c>
      <c r="K1597" s="130">
        <f t="shared" si="134"/>
        <v>1.1116471480326904</v>
      </c>
      <c r="L1597" s="130">
        <f t="shared" si="135"/>
        <v>1.1181474576271186</v>
      </c>
      <c r="Q1597" s="134">
        <v>40974</v>
      </c>
      <c r="R1597" s="133">
        <v>1.8045</v>
      </c>
      <c r="S1597" s="134"/>
      <c r="T1597" s="135"/>
      <c r="U1597" s="135"/>
      <c r="V1597" s="226"/>
      <c r="W1597" s="226"/>
      <c r="X1597" s="226"/>
    </row>
    <row r="1598" spans="1:24" ht="16.5" customHeight="1">
      <c r="A1598" s="134"/>
      <c r="B1598" s="36"/>
      <c r="G1598" s="132">
        <v>40801</v>
      </c>
      <c r="H1598" s="46">
        <v>4691.6999999999989</v>
      </c>
      <c r="I1598" s="46">
        <v>4660</v>
      </c>
      <c r="J1598" s="131">
        <v>5174.6724999999997</v>
      </c>
      <c r="K1598" s="130">
        <f t="shared" si="134"/>
        <v>1.1029418973932692</v>
      </c>
      <c r="L1598" s="130">
        <f t="shared" si="135"/>
        <v>1.1104447424892703</v>
      </c>
      <c r="Q1598" s="134">
        <v>40973</v>
      </c>
      <c r="R1598" s="133">
        <v>2.004</v>
      </c>
      <c r="S1598" s="134"/>
      <c r="T1598" s="135"/>
      <c r="U1598" s="135"/>
      <c r="V1598" s="226"/>
      <c r="W1598" s="226"/>
      <c r="X1598" s="226"/>
    </row>
    <row r="1599" spans="1:24" ht="16.5" customHeight="1">
      <c r="A1599" s="134"/>
      <c r="B1599" s="36"/>
      <c r="G1599" s="132">
        <v>40800</v>
      </c>
      <c r="H1599" s="46">
        <v>4686.5</v>
      </c>
      <c r="I1599" s="46">
        <v>4650</v>
      </c>
      <c r="J1599" s="131">
        <v>5150.085</v>
      </c>
      <c r="K1599" s="130">
        <f t="shared" si="134"/>
        <v>1.0989192361037021</v>
      </c>
      <c r="L1599" s="130">
        <f t="shared" si="135"/>
        <v>1.1075451612903227</v>
      </c>
      <c r="Q1599" s="134">
        <v>40970</v>
      </c>
      <c r="R1599" s="133">
        <v>2.0335000000000001</v>
      </c>
      <c r="S1599" s="134"/>
      <c r="T1599" s="135"/>
      <c r="U1599" s="135"/>
      <c r="V1599" s="226"/>
      <c r="W1599" s="226"/>
      <c r="X1599" s="226"/>
    </row>
    <row r="1600" spans="1:24" ht="16.5" customHeight="1">
      <c r="A1600" s="134"/>
      <c r="B1600" s="36"/>
      <c r="G1600" s="132">
        <v>40799</v>
      </c>
      <c r="H1600" s="46">
        <v>4743.7</v>
      </c>
      <c r="I1600" s="46">
        <v>4695</v>
      </c>
      <c r="J1600" s="131">
        <v>5264.1840000000002</v>
      </c>
      <c r="K1600" s="130">
        <f t="shared" si="134"/>
        <v>1.1097211037797501</v>
      </c>
      <c r="L1600" s="130">
        <f t="shared" si="135"/>
        <v>1.1212319488817892</v>
      </c>
      <c r="Q1600" s="134">
        <v>40969</v>
      </c>
      <c r="R1600" s="133">
        <v>2.0459999999999998</v>
      </c>
      <c r="S1600" s="134"/>
      <c r="T1600" s="135"/>
      <c r="U1600" s="135"/>
      <c r="V1600" s="226"/>
      <c r="W1600" s="226"/>
      <c r="X1600" s="226"/>
    </row>
    <row r="1601" spans="1:24" ht="16.5" customHeight="1">
      <c r="A1601" s="134"/>
      <c r="B1601" s="36"/>
      <c r="G1601" s="132">
        <v>40795</v>
      </c>
      <c r="H1601" s="46">
        <v>4754.9400000000005</v>
      </c>
      <c r="I1601" s="46">
        <v>4700</v>
      </c>
      <c r="J1601" s="131">
        <v>5335.8675000000003</v>
      </c>
      <c r="K1601" s="130">
        <f t="shared" si="134"/>
        <v>1.1221734659112417</v>
      </c>
      <c r="L1601" s="130">
        <f t="shared" si="135"/>
        <v>1.1352909574468086</v>
      </c>
      <c r="Q1601" s="134">
        <v>40968</v>
      </c>
      <c r="R1601" s="133">
        <v>2.0619999999999998</v>
      </c>
      <c r="S1601" s="134"/>
      <c r="T1601" s="135"/>
      <c r="U1601" s="135"/>
      <c r="V1601" s="226"/>
      <c r="W1601" s="226"/>
      <c r="X1601" s="226"/>
    </row>
    <row r="1602" spans="1:24" ht="16.5" customHeight="1">
      <c r="A1602" s="134"/>
      <c r="B1602" s="36"/>
      <c r="G1602" s="132">
        <v>40794</v>
      </c>
      <c r="H1602" s="46">
        <v>4771.71</v>
      </c>
      <c r="I1602" s="46">
        <v>4700</v>
      </c>
      <c r="J1602" s="131">
        <v>5290.9755000000005</v>
      </c>
      <c r="K1602" s="130">
        <f t="shared" si="134"/>
        <v>1.1088216802781394</v>
      </c>
      <c r="L1602" s="130">
        <f t="shared" si="135"/>
        <v>1.1257394680851065</v>
      </c>
      <c r="Q1602" s="134">
        <v>40967</v>
      </c>
      <c r="R1602" s="133">
        <v>2.0590000000000002</v>
      </c>
      <c r="S1602" s="134"/>
      <c r="T1602" s="135"/>
      <c r="U1602" s="135"/>
      <c r="V1602" s="226"/>
      <c r="W1602" s="226"/>
      <c r="X1602" s="226"/>
    </row>
    <row r="1603" spans="1:24" ht="16.5" customHeight="1">
      <c r="A1603" s="134"/>
      <c r="B1603" s="36"/>
      <c r="G1603" s="132">
        <v>40793</v>
      </c>
      <c r="H1603" s="46">
        <v>4722.6900000000005</v>
      </c>
      <c r="I1603" s="46">
        <v>4710</v>
      </c>
      <c r="J1603" s="131">
        <v>5291.7940000000008</v>
      </c>
      <c r="K1603" s="130">
        <f t="shared" si="134"/>
        <v>1.120504204171775</v>
      </c>
      <c r="L1603" s="130">
        <f t="shared" si="135"/>
        <v>1.123523142250531</v>
      </c>
      <c r="Q1603" s="134">
        <v>40966</v>
      </c>
      <c r="R1603" s="133">
        <v>2.1219999999999999</v>
      </c>
      <c r="S1603" s="134"/>
      <c r="T1603" s="135"/>
      <c r="U1603" s="135"/>
      <c r="V1603" s="226"/>
      <c r="W1603" s="226"/>
      <c r="X1603" s="226"/>
    </row>
    <row r="1604" spans="1:24" ht="16.5" customHeight="1">
      <c r="A1604" s="134"/>
      <c r="B1604" s="36"/>
      <c r="G1604" s="132">
        <v>40792</v>
      </c>
      <c r="H1604" s="46">
        <v>4596.2700000000004</v>
      </c>
      <c r="I1604" s="46">
        <v>4661.0000000000009</v>
      </c>
      <c r="J1604" s="131">
        <v>5150.415</v>
      </c>
      <c r="K1604" s="130">
        <f t="shared" si="134"/>
        <v>1.1205640660796687</v>
      </c>
      <c r="L1604" s="130">
        <f t="shared" si="135"/>
        <v>1.1050021454623469</v>
      </c>
      <c r="Q1604" s="134">
        <v>40963</v>
      </c>
      <c r="R1604" s="133">
        <v>2.113</v>
      </c>
      <c r="S1604" s="134"/>
      <c r="T1604" s="135"/>
      <c r="U1604" s="135"/>
      <c r="V1604" s="226"/>
      <c r="W1604" s="226"/>
      <c r="X1604" s="226"/>
    </row>
    <row r="1605" spans="1:24" ht="16.5" customHeight="1">
      <c r="A1605" s="134"/>
      <c r="B1605" s="36"/>
      <c r="G1605" s="132">
        <v>40791</v>
      </c>
      <c r="H1605" s="46">
        <v>4691.6999999999989</v>
      </c>
      <c r="I1605" s="46">
        <v>4667</v>
      </c>
      <c r="J1605" s="131">
        <v>5135.6969999999992</v>
      </c>
      <c r="K1605" s="130">
        <f t="shared" si="134"/>
        <v>1.094634567427585</v>
      </c>
      <c r="L1605" s="130">
        <f t="shared" si="135"/>
        <v>1.100427898007285</v>
      </c>
      <c r="Q1605" s="134">
        <v>40962</v>
      </c>
      <c r="R1605" s="133">
        <v>2.1345000000000001</v>
      </c>
      <c r="S1605" s="134"/>
      <c r="T1605" s="135"/>
      <c r="U1605" s="135"/>
      <c r="V1605" s="226"/>
      <c r="W1605" s="226"/>
      <c r="X1605" s="226"/>
    </row>
    <row r="1606" spans="1:24" ht="16.5" customHeight="1">
      <c r="A1606" s="134"/>
      <c r="B1606" s="36"/>
      <c r="G1606" s="132">
        <v>40788</v>
      </c>
      <c r="H1606" s="46">
        <v>4803.5</v>
      </c>
      <c r="I1606" s="46">
        <v>4730</v>
      </c>
      <c r="J1606" s="131">
        <v>5288.625</v>
      </c>
      <c r="K1606" s="130">
        <f t="shared" si="134"/>
        <v>1.1009940668262725</v>
      </c>
      <c r="L1606" s="130">
        <f t="shared" si="135"/>
        <v>1.1181025369978859</v>
      </c>
      <c r="Q1606" s="134">
        <v>40961</v>
      </c>
      <c r="R1606" s="133">
        <v>2.1345000000000001</v>
      </c>
      <c r="S1606" s="134"/>
      <c r="T1606" s="135"/>
      <c r="U1606" s="135"/>
      <c r="V1606" s="226"/>
      <c r="W1606" s="226"/>
      <c r="X1606" s="226"/>
    </row>
    <row r="1607" spans="1:24" ht="16.5" customHeight="1">
      <c r="A1607" s="134"/>
      <c r="B1607" s="36"/>
      <c r="G1607" s="132">
        <v>40787</v>
      </c>
      <c r="H1607" s="46">
        <v>4860.7</v>
      </c>
      <c r="I1607" s="46">
        <v>4730</v>
      </c>
      <c r="J1607" s="131">
        <v>5318.3980000000001</v>
      </c>
      <c r="K1607" s="130">
        <f t="shared" si="134"/>
        <v>1.0941629806406485</v>
      </c>
      <c r="L1607" s="130">
        <f t="shared" si="135"/>
        <v>1.1243970401691332</v>
      </c>
      <c r="Q1607" s="134">
        <v>40960</v>
      </c>
      <c r="R1607" s="133">
        <v>2.1055000000000001</v>
      </c>
      <c r="S1607" s="134"/>
      <c r="T1607" s="135"/>
      <c r="U1607" s="135"/>
      <c r="V1607" s="226"/>
      <c r="W1607" s="226"/>
      <c r="X1607" s="226"/>
    </row>
    <row r="1608" spans="1:24" ht="16.5" customHeight="1">
      <c r="A1608" s="134"/>
      <c r="B1608" s="36"/>
      <c r="G1608" s="132">
        <v>40786</v>
      </c>
      <c r="H1608" s="46">
        <v>4878.8999999999996</v>
      </c>
      <c r="I1608" s="46">
        <v>4660</v>
      </c>
      <c r="J1608" s="131">
        <v>5368.8319999999994</v>
      </c>
      <c r="K1608" s="130">
        <f t="shared" si="134"/>
        <v>1.1004185369652995</v>
      </c>
      <c r="L1608" s="130">
        <f t="shared" si="135"/>
        <v>1.1521098712446352</v>
      </c>
      <c r="Q1608" s="134">
        <v>40959</v>
      </c>
      <c r="R1608" s="133">
        <v>2.1055000000000001</v>
      </c>
      <c r="S1608" s="134"/>
      <c r="T1608" s="135"/>
      <c r="U1608" s="135"/>
      <c r="V1608" s="226"/>
      <c r="W1608" s="226"/>
      <c r="X1608" s="226"/>
    </row>
    <row r="1609" spans="1:24" ht="16.5" customHeight="1">
      <c r="A1609" s="134"/>
      <c r="B1609" s="36"/>
      <c r="G1609" s="132">
        <v>40784</v>
      </c>
      <c r="H1609" s="46">
        <v>4730.7</v>
      </c>
      <c r="I1609" s="46">
        <v>4660</v>
      </c>
      <c r="J1609" s="131">
        <v>5195.3885</v>
      </c>
      <c r="K1609" s="130">
        <f t="shared" si="134"/>
        <v>1.0982282748853236</v>
      </c>
      <c r="L1609" s="130">
        <f t="shared" si="135"/>
        <v>1.1148902360515021</v>
      </c>
      <c r="Q1609" s="134">
        <v>40956</v>
      </c>
      <c r="R1609" s="133">
        <v>2.0474999999999999</v>
      </c>
      <c r="S1609" s="134"/>
      <c r="T1609" s="135"/>
      <c r="U1609" s="135"/>
      <c r="V1609" s="226"/>
      <c r="W1609" s="226"/>
      <c r="X1609" s="226"/>
    </row>
    <row r="1610" spans="1:24" ht="16.5" customHeight="1">
      <c r="A1610" s="134"/>
      <c r="B1610" s="36"/>
      <c r="G1610" s="132">
        <v>40781</v>
      </c>
      <c r="H1610" s="46">
        <v>4668.3</v>
      </c>
      <c r="I1610" s="46">
        <v>4640</v>
      </c>
      <c r="J1610" s="131">
        <v>5174.8469999999998</v>
      </c>
      <c r="K1610" s="130">
        <f t="shared" si="134"/>
        <v>1.1085078079814921</v>
      </c>
      <c r="L1610" s="130">
        <f t="shared" si="135"/>
        <v>1.11526875</v>
      </c>
      <c r="Q1610" s="134">
        <v>40955</v>
      </c>
      <c r="R1610" s="133">
        <v>2.0474999999999999</v>
      </c>
      <c r="S1610" s="134"/>
      <c r="T1610" s="135"/>
      <c r="U1610" s="135"/>
      <c r="V1610" s="226"/>
      <c r="W1610" s="226"/>
      <c r="X1610" s="226"/>
    </row>
    <row r="1611" spans="1:24" ht="16.5" customHeight="1">
      <c r="A1611" s="134"/>
      <c r="B1611" s="36"/>
      <c r="G1611" s="132">
        <v>40780</v>
      </c>
      <c r="H1611" s="46">
        <v>4672.3799999999992</v>
      </c>
      <c r="I1611" s="46">
        <v>4640</v>
      </c>
      <c r="J1611" s="131">
        <v>5192.67</v>
      </c>
      <c r="K1611" s="130">
        <f t="shared" si="134"/>
        <v>1.1113543847032992</v>
      </c>
      <c r="L1611" s="130">
        <f t="shared" si="135"/>
        <v>1.1191099137931035</v>
      </c>
      <c r="Q1611" s="134">
        <v>40954</v>
      </c>
      <c r="R1611" s="133">
        <v>2.0474999999999999</v>
      </c>
      <c r="S1611" s="134"/>
      <c r="T1611" s="135"/>
      <c r="U1611" s="135"/>
      <c r="V1611" s="226"/>
      <c r="W1611" s="226"/>
      <c r="X1611" s="226"/>
    </row>
    <row r="1612" spans="1:24" ht="16.5" customHeight="1">
      <c r="A1612" s="134"/>
      <c r="B1612" s="36"/>
      <c r="G1612" s="132">
        <v>40779</v>
      </c>
      <c r="H1612" s="46">
        <v>4698.2</v>
      </c>
      <c r="I1612" s="46">
        <v>4617</v>
      </c>
      <c r="J1612" s="131">
        <v>5180.9324999999999</v>
      </c>
      <c r="K1612" s="130">
        <f t="shared" si="134"/>
        <v>1.1027483930015751</v>
      </c>
      <c r="L1612" s="130">
        <f t="shared" si="135"/>
        <v>1.1221426250812216</v>
      </c>
      <c r="Q1612" s="134">
        <v>40953</v>
      </c>
      <c r="R1612" s="133">
        <v>2.0474999999999999</v>
      </c>
      <c r="S1612" s="134"/>
      <c r="T1612" s="135"/>
      <c r="U1612" s="135"/>
      <c r="V1612" s="226"/>
      <c r="W1612" s="226"/>
      <c r="X1612" s="226"/>
    </row>
    <row r="1613" spans="1:24" ht="16.5" customHeight="1">
      <c r="A1613" s="134"/>
      <c r="B1613" s="36"/>
      <c r="G1613" s="132">
        <v>40778</v>
      </c>
      <c r="H1613" s="46">
        <v>4650.0999999999995</v>
      </c>
      <c r="I1613" s="46">
        <v>4610</v>
      </c>
      <c r="J1613" s="131">
        <v>5176.6559999999999</v>
      </c>
      <c r="K1613" s="130">
        <f t="shared" si="134"/>
        <v>1.1132354142921659</v>
      </c>
      <c r="L1613" s="130">
        <f t="shared" si="135"/>
        <v>1.1229188720173535</v>
      </c>
      <c r="Q1613" s="134">
        <v>40952</v>
      </c>
      <c r="R1613" s="133">
        <v>2.0495000000000001</v>
      </c>
      <c r="S1613" s="134"/>
      <c r="T1613" s="135"/>
      <c r="U1613" s="135"/>
      <c r="V1613" s="226"/>
      <c r="W1613" s="226"/>
      <c r="X1613" s="226"/>
    </row>
    <row r="1614" spans="1:24" ht="16.5" customHeight="1">
      <c r="A1614" s="134"/>
      <c r="B1614" s="36"/>
      <c r="G1614" s="132">
        <v>40777</v>
      </c>
      <c r="H1614" s="46">
        <v>4646.2</v>
      </c>
      <c r="I1614" s="46">
        <v>4587</v>
      </c>
      <c r="J1614" s="131">
        <v>5134.4549999999999</v>
      </c>
      <c r="K1614" s="130">
        <f t="shared" si="134"/>
        <v>1.1050869527786149</v>
      </c>
      <c r="L1614" s="130">
        <f t="shared" si="135"/>
        <v>1.1193492478744278</v>
      </c>
      <c r="Q1614" s="134">
        <v>40949</v>
      </c>
      <c r="R1614" s="133">
        <v>2.0724999999999998</v>
      </c>
      <c r="S1614" s="134"/>
      <c r="T1614" s="135"/>
      <c r="U1614" s="135"/>
      <c r="V1614" s="226"/>
      <c r="W1614" s="226"/>
      <c r="X1614" s="226"/>
    </row>
    <row r="1615" spans="1:24" ht="16.5" customHeight="1">
      <c r="A1615" s="134"/>
      <c r="B1615" s="36"/>
      <c r="G1615" s="132">
        <v>40774</v>
      </c>
      <c r="H1615" s="46">
        <v>4615.130000000001</v>
      </c>
      <c r="I1615" s="46">
        <v>4590</v>
      </c>
      <c r="J1615" s="131">
        <v>5237.8360000000002</v>
      </c>
      <c r="K1615" s="130">
        <f t="shared" si="134"/>
        <v>1.1349270768104038</v>
      </c>
      <c r="L1615" s="130">
        <f t="shared" si="135"/>
        <v>1.1411407407407408</v>
      </c>
      <c r="Q1615" s="134">
        <v>40948</v>
      </c>
      <c r="R1615" s="133">
        <v>2.0724999999999998</v>
      </c>
      <c r="S1615" s="134"/>
      <c r="T1615" s="135"/>
      <c r="U1615" s="135"/>
      <c r="V1615" s="226"/>
      <c r="W1615" s="226"/>
      <c r="X1615" s="226"/>
    </row>
    <row r="1616" spans="1:24" ht="16.5" customHeight="1">
      <c r="A1616" s="134"/>
      <c r="B1616" s="36"/>
      <c r="G1616" s="132">
        <v>40773</v>
      </c>
      <c r="H1616" s="46">
        <v>4744.82</v>
      </c>
      <c r="I1616" s="46">
        <v>4625</v>
      </c>
      <c r="J1616" s="131">
        <v>5284.4669999999996</v>
      </c>
      <c r="K1616" s="130">
        <f t="shared" si="134"/>
        <v>1.1137339245745888</v>
      </c>
      <c r="L1616" s="130">
        <f t="shared" si="135"/>
        <v>1.1425874594594594</v>
      </c>
      <c r="Q1616" s="134">
        <v>40947</v>
      </c>
      <c r="R1616" s="133">
        <v>2.0724999999999998</v>
      </c>
      <c r="S1616" s="134"/>
      <c r="T1616" s="135"/>
      <c r="U1616" s="135"/>
      <c r="V1616" s="226"/>
      <c r="W1616" s="226"/>
      <c r="X1616" s="226"/>
    </row>
    <row r="1617" spans="1:24" ht="16.5" customHeight="1">
      <c r="A1617" s="134"/>
      <c r="B1617" s="36"/>
      <c r="G1617" s="132">
        <v>40772</v>
      </c>
      <c r="H1617" s="46">
        <v>4747.4400000000005</v>
      </c>
      <c r="I1617" s="46">
        <v>4625</v>
      </c>
      <c r="J1617" s="131">
        <v>5340.0599999999995</v>
      </c>
      <c r="K1617" s="130">
        <f t="shared" si="134"/>
        <v>1.1248293817299426</v>
      </c>
      <c r="L1617" s="130">
        <f t="shared" si="135"/>
        <v>1.1546075675675675</v>
      </c>
      <c r="Q1617" s="134">
        <v>40946</v>
      </c>
      <c r="R1617" s="133">
        <v>2.0895000000000001</v>
      </c>
      <c r="S1617" s="134"/>
      <c r="T1617" s="135"/>
      <c r="U1617" s="135"/>
      <c r="V1617" s="226"/>
      <c r="W1617" s="226"/>
      <c r="X1617" s="226"/>
    </row>
    <row r="1618" spans="1:24" ht="16.5" customHeight="1">
      <c r="A1618" s="134"/>
      <c r="B1618" s="36"/>
      <c r="G1618" s="132">
        <v>40771</v>
      </c>
      <c r="H1618" s="46">
        <v>4729.3999999999996</v>
      </c>
      <c r="I1618" s="46">
        <v>4625</v>
      </c>
      <c r="J1618" s="131">
        <v>5294.1095000000005</v>
      </c>
      <c r="K1618" s="130">
        <f t="shared" si="134"/>
        <v>1.1194040470249929</v>
      </c>
      <c r="L1618" s="130">
        <f t="shared" si="135"/>
        <v>1.1446723243243244</v>
      </c>
      <c r="Q1618" s="134">
        <v>40945</v>
      </c>
      <c r="R1618" s="133">
        <v>2.1080000000000001</v>
      </c>
      <c r="S1618" s="134"/>
      <c r="T1618" s="135"/>
      <c r="U1618" s="135"/>
      <c r="V1618" s="226"/>
      <c r="W1618" s="226"/>
      <c r="X1618" s="226"/>
    </row>
    <row r="1619" spans="1:24" ht="16.5" customHeight="1">
      <c r="A1619" s="134"/>
      <c r="B1619" s="36"/>
      <c r="G1619" s="132">
        <v>40770</v>
      </c>
      <c r="H1619" s="46">
        <v>4742.3999999999996</v>
      </c>
      <c r="I1619" s="46">
        <v>4645</v>
      </c>
      <c r="J1619" s="131">
        <v>5369.5150000000003</v>
      </c>
      <c r="K1619" s="130">
        <f t="shared" si="134"/>
        <v>1.1322357877867748</v>
      </c>
      <c r="L1619" s="130">
        <f t="shared" si="135"/>
        <v>1.1559773950484393</v>
      </c>
      <c r="Q1619" s="134">
        <v>40942</v>
      </c>
      <c r="R1619" s="133">
        <v>2.1080000000000001</v>
      </c>
      <c r="S1619" s="134"/>
      <c r="T1619" s="135"/>
      <c r="U1619" s="135"/>
      <c r="V1619" s="226"/>
      <c r="W1619" s="226"/>
      <c r="X1619" s="226"/>
    </row>
    <row r="1620" spans="1:24" ht="16.5" customHeight="1">
      <c r="A1620" s="134"/>
      <c r="B1620" s="36"/>
      <c r="G1620" s="132">
        <v>40767</v>
      </c>
      <c r="H1620" s="46">
        <v>4725.4999999999991</v>
      </c>
      <c r="I1620" s="46">
        <v>4635</v>
      </c>
      <c r="J1620" s="131">
        <v>5363.7380000000003</v>
      </c>
      <c r="K1620" s="130">
        <f t="shared" si="134"/>
        <v>1.1350625330652844</v>
      </c>
      <c r="L1620" s="130">
        <f t="shared" si="135"/>
        <v>1.1572250269687163</v>
      </c>
      <c r="Q1620" s="134">
        <v>40941</v>
      </c>
      <c r="R1620" s="133">
        <v>2.1080000000000001</v>
      </c>
      <c r="S1620" s="134"/>
      <c r="T1620" s="135"/>
      <c r="U1620" s="135"/>
      <c r="V1620" s="226"/>
      <c r="W1620" s="226"/>
      <c r="X1620" s="226"/>
    </row>
    <row r="1621" spans="1:24" ht="16.5" customHeight="1">
      <c r="A1621" s="134"/>
      <c r="B1621" s="36"/>
      <c r="G1621" s="132">
        <v>40766</v>
      </c>
      <c r="H1621" s="46">
        <v>4732</v>
      </c>
      <c r="I1621" s="46">
        <v>4638.9999999999991</v>
      </c>
      <c r="J1621" s="131">
        <v>5344.1880000000001</v>
      </c>
      <c r="K1621" s="130">
        <f t="shared" si="134"/>
        <v>1.1293719357565513</v>
      </c>
      <c r="L1621" s="130">
        <f t="shared" si="135"/>
        <v>1.1520129338219447</v>
      </c>
      <c r="Q1621" s="134">
        <v>40940</v>
      </c>
      <c r="R1621" s="133">
        <v>2.3045</v>
      </c>
      <c r="S1621" s="134"/>
      <c r="T1621" s="135"/>
      <c r="U1621" s="135"/>
      <c r="V1621" s="226"/>
      <c r="W1621" s="226"/>
      <c r="X1621" s="226"/>
    </row>
    <row r="1622" spans="1:24" ht="16.5" customHeight="1">
      <c r="A1622" s="134"/>
      <c r="B1622" s="36"/>
      <c r="G1622" s="132">
        <v>40765</v>
      </c>
      <c r="H1622" s="46">
        <v>4667</v>
      </c>
      <c r="I1622" s="46">
        <v>4600</v>
      </c>
      <c r="J1622" s="131">
        <v>5149.3770000000004</v>
      </c>
      <c r="K1622" s="130">
        <f t="shared" si="134"/>
        <v>1.1033591172059138</v>
      </c>
      <c r="L1622" s="130">
        <f t="shared" si="135"/>
        <v>1.1194297826086956</v>
      </c>
      <c r="Q1622" s="134">
        <v>40939</v>
      </c>
      <c r="R1622" s="133">
        <v>2.3045</v>
      </c>
      <c r="S1622" s="134"/>
      <c r="T1622" s="135"/>
      <c r="U1622" s="135"/>
      <c r="V1622" s="226"/>
      <c r="W1622" s="226"/>
      <c r="X1622" s="226"/>
    </row>
    <row r="1623" spans="1:24" ht="16.5" customHeight="1">
      <c r="A1623" s="134"/>
      <c r="B1623" s="36"/>
      <c r="G1623" s="132">
        <v>40763</v>
      </c>
      <c r="H1623" s="46">
        <v>4779.45</v>
      </c>
      <c r="I1623" s="46">
        <v>4680</v>
      </c>
      <c r="J1623" s="131">
        <v>5235.4260000000004</v>
      </c>
      <c r="K1623" s="130">
        <f t="shared" si="134"/>
        <v>1.0954034460032014</v>
      </c>
      <c r="L1623" s="130">
        <f t="shared" si="135"/>
        <v>1.1186807692307694</v>
      </c>
      <c r="Q1623" s="134">
        <v>40938</v>
      </c>
      <c r="R1623" s="133">
        <v>2.3045</v>
      </c>
      <c r="S1623" s="134"/>
      <c r="T1623" s="135"/>
      <c r="U1623" s="135"/>
      <c r="V1623" s="226"/>
      <c r="W1623" s="226"/>
      <c r="X1623" s="226"/>
    </row>
    <row r="1624" spans="1:24" ht="16.5" customHeight="1">
      <c r="A1624" s="134"/>
      <c r="B1624" s="36"/>
      <c r="G1624" s="132">
        <v>40760</v>
      </c>
      <c r="H1624" s="46">
        <v>4856.3200000000006</v>
      </c>
      <c r="I1624" s="46">
        <v>4760</v>
      </c>
      <c r="J1624" s="131">
        <v>5234.3864999999996</v>
      </c>
      <c r="K1624" s="130">
        <f t="shared" si="134"/>
        <v>1.0778504093634684</v>
      </c>
      <c r="L1624" s="130">
        <f t="shared" si="135"/>
        <v>1.0996610294117646</v>
      </c>
      <c r="Q1624" s="134">
        <v>40928</v>
      </c>
      <c r="R1624" s="133">
        <v>2.3045</v>
      </c>
      <c r="S1624" s="134"/>
      <c r="T1624" s="135"/>
      <c r="U1624" s="135"/>
      <c r="V1624" s="226"/>
      <c r="W1624" s="226"/>
      <c r="X1624" s="226"/>
    </row>
    <row r="1625" spans="1:24" ht="16.5" customHeight="1">
      <c r="A1625" s="134"/>
      <c r="B1625" s="36"/>
      <c r="G1625" s="132">
        <v>40759</v>
      </c>
      <c r="H1625" s="46">
        <v>4959.3499999999995</v>
      </c>
      <c r="I1625" s="46">
        <v>4830</v>
      </c>
      <c r="J1625" s="131">
        <v>5541.1039999999994</v>
      </c>
      <c r="K1625" s="130">
        <f t="shared" si="134"/>
        <v>1.1173044854668455</v>
      </c>
      <c r="L1625" s="130">
        <f t="shared" si="135"/>
        <v>1.1472265010351965</v>
      </c>
      <c r="Q1625" s="134">
        <v>40927</v>
      </c>
      <c r="R1625" s="133">
        <v>2.2845</v>
      </c>
      <c r="S1625" s="134"/>
      <c r="T1625" s="135"/>
      <c r="U1625" s="135"/>
      <c r="V1625" s="226"/>
      <c r="W1625" s="226"/>
      <c r="X1625" s="226"/>
    </row>
    <row r="1626" spans="1:24" ht="16.5" customHeight="1">
      <c r="A1626" s="134"/>
      <c r="B1626" s="36"/>
      <c r="G1626" s="132">
        <v>40758</v>
      </c>
      <c r="H1626" s="46">
        <v>5084.3</v>
      </c>
      <c r="I1626" s="46">
        <v>4843</v>
      </c>
      <c r="J1626" s="131">
        <v>5545.4490000000005</v>
      </c>
      <c r="K1626" s="130">
        <f t="shared" si="134"/>
        <v>1.0907005880848888</v>
      </c>
      <c r="L1626" s="130">
        <f t="shared" si="135"/>
        <v>1.1450441874870949</v>
      </c>
      <c r="Q1626" s="134">
        <v>40926</v>
      </c>
      <c r="R1626" s="133">
        <v>2.2345000000000002</v>
      </c>
      <c r="S1626" s="134"/>
      <c r="T1626" s="135"/>
      <c r="U1626" s="135"/>
      <c r="V1626" s="226"/>
      <c r="W1626" s="226"/>
      <c r="X1626" s="226"/>
    </row>
    <row r="1627" spans="1:24" ht="16.5" customHeight="1">
      <c r="A1627" s="134"/>
      <c r="B1627" s="36"/>
      <c r="G1627" s="132">
        <v>40757</v>
      </c>
      <c r="H1627" s="46">
        <v>5033.5999999999995</v>
      </c>
      <c r="I1627" s="46">
        <v>4820</v>
      </c>
      <c r="J1627" s="131">
        <v>5548.0924999999997</v>
      </c>
      <c r="K1627" s="130">
        <f t="shared" si="134"/>
        <v>1.1022116377940243</v>
      </c>
      <c r="L1627" s="130">
        <f t="shared" si="135"/>
        <v>1.1510565352697095</v>
      </c>
      <c r="Q1627" s="134">
        <v>40925</v>
      </c>
      <c r="R1627" s="133">
        <v>2.2345000000000002</v>
      </c>
      <c r="S1627" s="134"/>
      <c r="T1627" s="135"/>
      <c r="U1627" s="135"/>
      <c r="V1627" s="226"/>
      <c r="W1627" s="226"/>
      <c r="X1627" s="226"/>
    </row>
    <row r="1628" spans="1:24" ht="16.5" customHeight="1">
      <c r="A1628" s="134"/>
      <c r="B1628" s="36"/>
      <c r="G1628" s="132">
        <v>40756</v>
      </c>
      <c r="H1628" s="46">
        <v>5066.0999999999995</v>
      </c>
      <c r="I1628" s="46">
        <v>4871</v>
      </c>
      <c r="J1628" s="131">
        <v>5623.9260000000004</v>
      </c>
      <c r="K1628" s="130">
        <f t="shared" si="134"/>
        <v>1.1101095517261801</v>
      </c>
      <c r="L1628" s="130">
        <f t="shared" si="135"/>
        <v>1.1545731882570316</v>
      </c>
      <c r="Q1628" s="134">
        <v>40924</v>
      </c>
      <c r="R1628" s="133">
        <v>2.1644999999999999</v>
      </c>
      <c r="S1628" s="134"/>
      <c r="T1628" s="135"/>
      <c r="U1628" s="135"/>
      <c r="V1628" s="226"/>
      <c r="W1628" s="226"/>
      <c r="X1628" s="226"/>
    </row>
    <row r="1629" spans="1:24" ht="16.5" customHeight="1">
      <c r="A1629" s="134"/>
      <c r="B1629" s="36"/>
      <c r="G1629" s="132">
        <v>40753</v>
      </c>
      <c r="H1629" s="46">
        <v>5024.5</v>
      </c>
      <c r="I1629" s="46">
        <v>4853</v>
      </c>
      <c r="J1629" s="131">
        <v>5505.3850000000002</v>
      </c>
      <c r="K1629" s="130">
        <f t="shared" si="134"/>
        <v>1.0957080306498159</v>
      </c>
      <c r="L1629" s="130">
        <f t="shared" si="135"/>
        <v>1.1344292190397693</v>
      </c>
      <c r="Q1629" s="134">
        <v>40921</v>
      </c>
      <c r="R1629" s="133">
        <v>2.1225000000000001</v>
      </c>
      <c r="S1629" s="134"/>
      <c r="T1629" s="135"/>
      <c r="U1629" s="135"/>
      <c r="V1629" s="226"/>
      <c r="W1629" s="226"/>
      <c r="X1629" s="226"/>
    </row>
    <row r="1630" spans="1:24" ht="16.5" customHeight="1">
      <c r="A1630" s="134"/>
      <c r="B1630" s="36"/>
      <c r="G1630" s="132">
        <v>40752</v>
      </c>
      <c r="H1630" s="46">
        <v>5050.3499999999995</v>
      </c>
      <c r="I1630" s="46">
        <v>4860</v>
      </c>
      <c r="J1630" s="131">
        <v>5515.808</v>
      </c>
      <c r="K1630" s="130">
        <f t="shared" si="134"/>
        <v>1.0921635134198622</v>
      </c>
      <c r="L1630" s="130">
        <f t="shared" si="135"/>
        <v>1.1349399176954733</v>
      </c>
      <c r="Q1630" s="134">
        <v>40920</v>
      </c>
      <c r="R1630" s="133">
        <v>2.1124999999999998</v>
      </c>
      <c r="S1630" s="134"/>
      <c r="T1630" s="135"/>
      <c r="U1630" s="135"/>
      <c r="V1630" s="226"/>
      <c r="W1630" s="226"/>
      <c r="X1630" s="226"/>
    </row>
    <row r="1631" spans="1:24" ht="16.5" customHeight="1">
      <c r="A1631" s="134"/>
      <c r="B1631" s="36"/>
      <c r="G1631" s="132">
        <v>40751</v>
      </c>
      <c r="H1631" s="46">
        <v>5068.8</v>
      </c>
      <c r="I1631" s="46">
        <v>4865</v>
      </c>
      <c r="J1631" s="131">
        <v>5630.6559999999999</v>
      </c>
      <c r="K1631" s="130">
        <f t="shared" si="134"/>
        <v>1.1108459595959594</v>
      </c>
      <c r="L1631" s="130">
        <f t="shared" si="135"/>
        <v>1.1573804727646455</v>
      </c>
      <c r="Q1631" s="134">
        <v>40919</v>
      </c>
      <c r="R1631" s="133">
        <v>1.7224999999999999</v>
      </c>
      <c r="S1631" s="134"/>
      <c r="T1631" s="135"/>
      <c r="U1631" s="135"/>
      <c r="V1631" s="226"/>
      <c r="W1631" s="226"/>
      <c r="X1631" s="226"/>
    </row>
    <row r="1632" spans="1:24" ht="16.5" customHeight="1">
      <c r="A1632" s="134"/>
      <c r="B1632" s="36"/>
      <c r="G1632" s="132">
        <v>40750</v>
      </c>
      <c r="H1632" s="46">
        <v>4940.8</v>
      </c>
      <c r="I1632" s="46">
        <v>4822</v>
      </c>
      <c r="J1632" s="131">
        <v>5639.9679999999998</v>
      </c>
      <c r="K1632" s="130">
        <f t="shared" si="134"/>
        <v>1.1415090673575128</v>
      </c>
      <c r="L1632" s="130">
        <f t="shared" si="135"/>
        <v>1.1696325176275404</v>
      </c>
      <c r="Q1632" s="134">
        <v>40918</v>
      </c>
      <c r="R1632" s="133">
        <v>1.7224999999999999</v>
      </c>
      <c r="S1632" s="134"/>
      <c r="T1632" s="135"/>
      <c r="U1632" s="135"/>
      <c r="V1632" s="226"/>
      <c r="W1632" s="226"/>
      <c r="X1632" s="226"/>
    </row>
    <row r="1633" spans="1:24" ht="16.5" customHeight="1">
      <c r="A1633" s="134"/>
      <c r="B1633" s="36"/>
      <c r="G1633" s="132">
        <v>40749</v>
      </c>
      <c r="H1633" s="46">
        <v>4888.3200000000006</v>
      </c>
      <c r="I1633" s="46">
        <v>4750</v>
      </c>
      <c r="J1633" s="131">
        <v>5539.0879999999997</v>
      </c>
      <c r="K1633" s="130">
        <f t="shared" si="134"/>
        <v>1.133127127520293</v>
      </c>
      <c r="L1633" s="130">
        <f t="shared" si="135"/>
        <v>1.1661237894736842</v>
      </c>
      <c r="Q1633" s="134">
        <v>40917</v>
      </c>
      <c r="R1633" s="133">
        <v>1.7024999999999999</v>
      </c>
      <c r="S1633" s="134"/>
      <c r="T1633" s="135"/>
      <c r="U1633" s="135"/>
      <c r="V1633" s="226"/>
      <c r="W1633" s="226"/>
      <c r="X1633" s="226"/>
    </row>
    <row r="1634" spans="1:24" ht="16.5" customHeight="1">
      <c r="A1634" s="134"/>
      <c r="B1634" s="36"/>
      <c r="G1634" s="132">
        <v>40746</v>
      </c>
      <c r="H1634" s="46">
        <v>4839.97</v>
      </c>
      <c r="I1634" s="46">
        <v>4762</v>
      </c>
      <c r="J1634" s="131">
        <v>5600.6609999999991</v>
      </c>
      <c r="K1634" s="130">
        <f t="shared" si="134"/>
        <v>1.1571685361686124</v>
      </c>
      <c r="L1634" s="130">
        <f t="shared" si="135"/>
        <v>1.176115287694246</v>
      </c>
      <c r="Q1634" s="134">
        <v>40914</v>
      </c>
      <c r="R1634" s="133">
        <v>1.7024999999999999</v>
      </c>
      <c r="S1634" s="134"/>
      <c r="T1634" s="135"/>
      <c r="U1634" s="135"/>
      <c r="V1634" s="226"/>
      <c r="W1634" s="226"/>
      <c r="X1634" s="226"/>
    </row>
    <row r="1635" spans="1:24" ht="16.5" customHeight="1">
      <c r="A1635" s="134"/>
      <c r="B1635" s="36"/>
      <c r="G1635" s="132">
        <v>40745</v>
      </c>
      <c r="H1635" s="46">
        <v>4926.7199999999993</v>
      </c>
      <c r="I1635" s="46">
        <v>4753</v>
      </c>
      <c r="J1635" s="131">
        <v>5574.5749999999998</v>
      </c>
      <c r="K1635" s="130">
        <f t="shared" si="134"/>
        <v>1.131498238178748</v>
      </c>
      <c r="L1635" s="130">
        <f t="shared" si="135"/>
        <v>1.1728539869556069</v>
      </c>
      <c r="Q1635" s="134">
        <v>40913</v>
      </c>
      <c r="R1635" s="133">
        <v>1.7044999999999999</v>
      </c>
      <c r="S1635" s="134"/>
      <c r="T1635" s="135"/>
      <c r="U1635" s="135"/>
      <c r="V1635" s="226"/>
      <c r="W1635" s="226"/>
      <c r="X1635" s="226"/>
    </row>
    <row r="1636" spans="1:24" ht="16.5" customHeight="1">
      <c r="A1636" s="134"/>
      <c r="B1636" s="36"/>
      <c r="G1636" s="132">
        <v>40744</v>
      </c>
      <c r="H1636" s="46">
        <v>4939.03</v>
      </c>
      <c r="I1636" s="46">
        <v>4782</v>
      </c>
      <c r="J1636" s="131">
        <v>5552.6759999999995</v>
      </c>
      <c r="K1636" s="130">
        <f t="shared" si="134"/>
        <v>1.124244234191734</v>
      </c>
      <c r="L1636" s="130">
        <f t="shared" si="135"/>
        <v>1.1611618569636135</v>
      </c>
      <c r="Q1636" s="134">
        <v>40912</v>
      </c>
      <c r="R1636" s="133">
        <v>1.7044999999999999</v>
      </c>
      <c r="S1636" s="134"/>
      <c r="T1636" s="135"/>
      <c r="U1636" s="135"/>
      <c r="V1636" s="226"/>
      <c r="W1636" s="226"/>
      <c r="X1636" s="226"/>
    </row>
    <row r="1637" spans="1:24" ht="16.5" customHeight="1">
      <c r="G1637" s="132">
        <v>40743</v>
      </c>
      <c r="H1637" s="46">
        <v>4772.88</v>
      </c>
      <c r="I1637" s="46">
        <v>4741.0000000000009</v>
      </c>
      <c r="J1637" s="131">
        <v>5546.7685000000001</v>
      </c>
      <c r="K1637" s="130">
        <f t="shared" ref="K1637:K1700" si="136">J1637/H1637</f>
        <v>1.1621428780945677</v>
      </c>
      <c r="L1637" s="130">
        <f t="shared" ref="L1637:L1700" si="137">J1637/I1637</f>
        <v>1.169957498418055</v>
      </c>
      <c r="Q1637" s="134">
        <v>40907</v>
      </c>
      <c r="R1637" s="133">
        <v>1.7044999999999999</v>
      </c>
      <c r="S1637" s="134"/>
      <c r="T1637" s="135"/>
      <c r="U1637" s="135"/>
      <c r="V1637" s="226"/>
      <c r="W1637" s="226"/>
      <c r="X1637" s="226"/>
    </row>
    <row r="1638" spans="1:24" ht="16.5" customHeight="1">
      <c r="G1638" s="132">
        <v>40739</v>
      </c>
      <c r="H1638" s="46">
        <v>4775.4000000000005</v>
      </c>
      <c r="I1638" s="46">
        <v>4700</v>
      </c>
      <c r="J1638" s="131">
        <v>5471.7390000000005</v>
      </c>
      <c r="K1638" s="130">
        <f t="shared" si="136"/>
        <v>1.1458179419525065</v>
      </c>
      <c r="L1638" s="130">
        <f t="shared" si="137"/>
        <v>1.1641997872340426</v>
      </c>
      <c r="Q1638" s="134">
        <v>40906</v>
      </c>
      <c r="R1638" s="133">
        <v>1.7044999999999999</v>
      </c>
      <c r="S1638" s="134"/>
      <c r="T1638" s="135"/>
      <c r="U1638" s="135"/>
      <c r="V1638" s="226"/>
      <c r="W1638" s="226"/>
      <c r="X1638" s="226"/>
    </row>
    <row r="1639" spans="1:24" ht="16.5" customHeight="1">
      <c r="G1639" s="132">
        <v>40738</v>
      </c>
      <c r="H1639" s="46">
        <v>4737.6000000000004</v>
      </c>
      <c r="I1639" s="46">
        <v>4697</v>
      </c>
      <c r="J1639" s="131">
        <v>5480.3620000000001</v>
      </c>
      <c r="K1639" s="130">
        <f t="shared" si="136"/>
        <v>1.156780226274907</v>
      </c>
      <c r="L1639" s="130">
        <f t="shared" si="137"/>
        <v>1.1667792207792207</v>
      </c>
      <c r="Q1639" s="134">
        <v>40905</v>
      </c>
      <c r="R1639" s="133">
        <v>1.7104999999999999</v>
      </c>
      <c r="S1639" s="134"/>
      <c r="T1639" s="135"/>
      <c r="U1639" s="135"/>
      <c r="V1639" s="226"/>
      <c r="W1639" s="226"/>
      <c r="X1639" s="226"/>
    </row>
    <row r="1640" spans="1:24" ht="16.5" customHeight="1">
      <c r="G1640" s="132">
        <v>40737</v>
      </c>
      <c r="H1640" s="46">
        <v>4779.0099999999993</v>
      </c>
      <c r="I1640" s="46">
        <v>4681.9999999999991</v>
      </c>
      <c r="J1640" s="131">
        <v>5390</v>
      </c>
      <c r="K1640" s="130">
        <f t="shared" si="136"/>
        <v>1.1278486548469244</v>
      </c>
      <c r="L1640" s="130">
        <f t="shared" si="137"/>
        <v>1.1512174284493808</v>
      </c>
      <c r="Q1640" s="134">
        <v>40904</v>
      </c>
      <c r="R1640" s="133">
        <v>1.6305000000000001</v>
      </c>
      <c r="S1640" s="134"/>
      <c r="T1640" s="135"/>
      <c r="U1640" s="135"/>
      <c r="V1640" s="226"/>
      <c r="W1640" s="226"/>
      <c r="X1640" s="226"/>
    </row>
    <row r="1641" spans="1:24" ht="16.5" customHeight="1">
      <c r="G1641" s="132">
        <v>40736</v>
      </c>
      <c r="H1641" s="46">
        <v>4576.32</v>
      </c>
      <c r="I1641" s="46">
        <v>4573</v>
      </c>
      <c r="J1641" s="131">
        <v>5236.1099999999997</v>
      </c>
      <c r="K1641" s="130">
        <f t="shared" si="136"/>
        <v>1.1441747954688484</v>
      </c>
      <c r="L1641" s="130">
        <f t="shared" si="137"/>
        <v>1.1450054668707632</v>
      </c>
      <c r="Q1641" s="134">
        <v>40903</v>
      </c>
      <c r="R1641" s="133">
        <v>1.5765</v>
      </c>
      <c r="S1641" s="134"/>
      <c r="T1641" s="135"/>
      <c r="U1641" s="135"/>
      <c r="V1641" s="226"/>
      <c r="W1641" s="226"/>
      <c r="X1641" s="226"/>
    </row>
    <row r="1642" spans="1:24" ht="16.5" customHeight="1">
      <c r="G1642" s="132">
        <v>40735</v>
      </c>
      <c r="H1642" s="46">
        <v>4617.5</v>
      </c>
      <c r="I1642" s="46">
        <v>4585</v>
      </c>
      <c r="J1642" s="131">
        <v>5204.6089999999995</v>
      </c>
      <c r="K1642" s="130">
        <f t="shared" si="136"/>
        <v>1.1271486735246343</v>
      </c>
      <c r="L1642" s="130">
        <f t="shared" si="137"/>
        <v>1.1351382769901852</v>
      </c>
      <c r="Q1642" s="134">
        <v>40900</v>
      </c>
      <c r="R1642" s="133">
        <v>1.5295000000000001</v>
      </c>
      <c r="S1642" s="134"/>
      <c r="T1642" s="135"/>
      <c r="U1642" s="135"/>
      <c r="V1642" s="226"/>
      <c r="W1642" s="226"/>
      <c r="X1642" s="226"/>
    </row>
    <row r="1643" spans="1:24" ht="16.5" customHeight="1">
      <c r="G1643" s="132">
        <v>40732</v>
      </c>
      <c r="H1643" s="46">
        <v>4702.08</v>
      </c>
      <c r="I1643" s="46">
        <v>4707</v>
      </c>
      <c r="J1643" s="131">
        <v>5313.1715000000004</v>
      </c>
      <c r="K1643" s="130">
        <f t="shared" si="136"/>
        <v>1.1299619530080305</v>
      </c>
      <c r="L1643" s="130">
        <f t="shared" si="137"/>
        <v>1.1287808582961547</v>
      </c>
      <c r="Q1643" s="134">
        <v>40899</v>
      </c>
      <c r="R1643" s="133">
        <v>1.546</v>
      </c>
      <c r="S1643" s="134"/>
      <c r="T1643" s="135"/>
      <c r="U1643" s="135"/>
      <c r="V1643" s="226"/>
      <c r="W1643" s="226"/>
      <c r="X1643" s="226"/>
    </row>
    <row r="1644" spans="1:24" ht="16.5" customHeight="1">
      <c r="G1644" s="132">
        <v>40731</v>
      </c>
      <c r="H1644" s="46">
        <v>4666.62</v>
      </c>
      <c r="I1644" s="46">
        <v>4700</v>
      </c>
      <c r="J1644" s="131">
        <v>5287.6459999999997</v>
      </c>
      <c r="K1644" s="130">
        <f t="shared" si="136"/>
        <v>1.1330783307833079</v>
      </c>
      <c r="L1644" s="130">
        <f t="shared" si="137"/>
        <v>1.1250310638297871</v>
      </c>
      <c r="Q1644" s="134">
        <v>40898</v>
      </c>
      <c r="R1644" s="133">
        <v>1.546</v>
      </c>
      <c r="S1644" s="134"/>
      <c r="T1644" s="135"/>
      <c r="U1644" s="135"/>
      <c r="V1644" s="226"/>
      <c r="W1644" s="226"/>
      <c r="X1644" s="226"/>
    </row>
    <row r="1645" spans="1:24" ht="16.5" customHeight="1">
      <c r="G1645" s="132">
        <v>40730</v>
      </c>
      <c r="H1645" s="46">
        <v>4760.3599999999997</v>
      </c>
      <c r="I1645" s="46">
        <v>4760</v>
      </c>
      <c r="J1645" s="131">
        <v>5266.4489999999996</v>
      </c>
      <c r="K1645" s="130">
        <f t="shared" si="136"/>
        <v>1.1063131779949416</v>
      </c>
      <c r="L1645" s="130">
        <f t="shared" si="137"/>
        <v>1.1063968487394957</v>
      </c>
      <c r="Q1645" s="134">
        <v>40897</v>
      </c>
      <c r="R1645" s="133">
        <v>1.546</v>
      </c>
      <c r="S1645" s="134"/>
      <c r="T1645" s="135"/>
      <c r="U1645" s="135"/>
      <c r="V1645" s="226"/>
      <c r="W1645" s="226"/>
      <c r="X1645" s="226"/>
    </row>
    <row r="1646" spans="1:24" ht="16.5" customHeight="1">
      <c r="G1646" s="132">
        <v>40729</v>
      </c>
      <c r="H1646" s="46">
        <v>4629.72</v>
      </c>
      <c r="I1646" s="46">
        <v>4743</v>
      </c>
      <c r="J1646" s="131">
        <v>5220.0689999999995</v>
      </c>
      <c r="K1646" s="130">
        <f t="shared" si="136"/>
        <v>1.1275128949482904</v>
      </c>
      <c r="L1646" s="130">
        <f t="shared" si="137"/>
        <v>1.100583807716635</v>
      </c>
      <c r="Q1646" s="134">
        <v>40896</v>
      </c>
      <c r="R1646" s="133">
        <v>1.5489999999999999</v>
      </c>
      <c r="S1646" s="134"/>
      <c r="T1646" s="135"/>
      <c r="U1646" s="135"/>
      <c r="V1646" s="226"/>
      <c r="W1646" s="226"/>
      <c r="X1646" s="226"/>
    </row>
    <row r="1647" spans="1:24" ht="16.5" customHeight="1">
      <c r="G1647" s="132">
        <v>40728</v>
      </c>
      <c r="H1647" s="46">
        <v>4687.2</v>
      </c>
      <c r="I1647" s="46">
        <v>4752</v>
      </c>
      <c r="J1647" s="131">
        <v>5125.2110000000002</v>
      </c>
      <c r="K1647" s="130">
        <f t="shared" si="136"/>
        <v>1.0934483273596178</v>
      </c>
      <c r="L1647" s="130">
        <f t="shared" si="137"/>
        <v>1.0785376683501684</v>
      </c>
      <c r="Q1647" s="134">
        <v>40893</v>
      </c>
      <c r="R1647" s="133">
        <v>1.57</v>
      </c>
      <c r="S1647" s="134"/>
      <c r="T1647" s="135"/>
      <c r="U1647" s="135"/>
      <c r="V1647" s="226"/>
      <c r="W1647" s="226"/>
      <c r="X1647" s="226"/>
    </row>
    <row r="1648" spans="1:24" ht="16.5" customHeight="1">
      <c r="G1648" s="132">
        <v>40725</v>
      </c>
      <c r="H1648" s="46">
        <v>4516.08</v>
      </c>
      <c r="I1648" s="46">
        <v>4585</v>
      </c>
      <c r="J1648" s="131">
        <v>4940.3445000000002</v>
      </c>
      <c r="K1648" s="130">
        <f t="shared" si="136"/>
        <v>1.0939453021204231</v>
      </c>
      <c r="L1648" s="130">
        <f t="shared" si="137"/>
        <v>1.0775015267175574</v>
      </c>
      <c r="Q1648" s="134">
        <v>40892</v>
      </c>
      <c r="R1648" s="133">
        <v>1.5489999999999999</v>
      </c>
      <c r="S1648" s="134"/>
      <c r="T1648" s="135"/>
      <c r="U1648" s="135"/>
      <c r="V1648" s="226"/>
      <c r="W1648" s="226"/>
      <c r="X1648" s="226"/>
    </row>
    <row r="1649" spans="7:24" ht="16.5" customHeight="1">
      <c r="G1649" s="132">
        <v>40724</v>
      </c>
      <c r="H1649" s="46">
        <v>4526</v>
      </c>
      <c r="I1649" s="46">
        <v>4542</v>
      </c>
      <c r="J1649" s="131">
        <v>4929.5155000000004</v>
      </c>
      <c r="K1649" s="130">
        <f t="shared" si="136"/>
        <v>1.0891549933716307</v>
      </c>
      <c r="L1649" s="130">
        <f t="shared" si="137"/>
        <v>1.0853182518714224</v>
      </c>
      <c r="Q1649" s="134">
        <v>40891</v>
      </c>
      <c r="R1649" s="133">
        <v>1.5389999999999999</v>
      </c>
      <c r="S1649" s="134"/>
      <c r="T1649" s="135"/>
      <c r="U1649" s="135"/>
      <c r="V1649" s="226"/>
      <c r="W1649" s="226"/>
      <c r="X1649" s="226"/>
    </row>
    <row r="1650" spans="7:24" ht="16.5" customHeight="1">
      <c r="G1650" s="132">
        <v>40723</v>
      </c>
      <c r="H1650" s="46">
        <v>4436.72</v>
      </c>
      <c r="I1650" s="46">
        <v>4440</v>
      </c>
      <c r="J1650" s="131">
        <v>4804.982</v>
      </c>
      <c r="K1650" s="130">
        <f t="shared" si="136"/>
        <v>1.0830032095782469</v>
      </c>
      <c r="L1650" s="130">
        <f t="shared" si="137"/>
        <v>1.0822031531531531</v>
      </c>
      <c r="Q1650" s="134">
        <v>40890</v>
      </c>
      <c r="R1650" s="133">
        <v>1.575</v>
      </c>
      <c r="S1650" s="134"/>
      <c r="T1650" s="135"/>
      <c r="U1650" s="135"/>
      <c r="V1650" s="226"/>
      <c r="W1650" s="226"/>
      <c r="X1650" s="226"/>
    </row>
    <row r="1651" spans="7:24" ht="16.5" customHeight="1">
      <c r="G1651" s="132">
        <v>40722</v>
      </c>
      <c r="H1651" s="46">
        <v>4271.79</v>
      </c>
      <c r="I1651" s="46">
        <v>4401</v>
      </c>
      <c r="J1651" s="131">
        <v>4746.2199999999993</v>
      </c>
      <c r="K1651" s="130">
        <f t="shared" si="136"/>
        <v>1.1110611710781662</v>
      </c>
      <c r="L1651" s="130">
        <f t="shared" si="137"/>
        <v>1.0784412633492386</v>
      </c>
      <c r="Q1651" s="134">
        <v>40889</v>
      </c>
      <c r="R1651" s="133">
        <v>1.5854999999999999</v>
      </c>
      <c r="S1651" s="134"/>
      <c r="T1651" s="135"/>
      <c r="U1651" s="135"/>
      <c r="V1651" s="226"/>
      <c r="W1651" s="226"/>
      <c r="X1651" s="226"/>
    </row>
    <row r="1652" spans="7:24" ht="16.5" customHeight="1">
      <c r="G1652" s="132">
        <v>40721</v>
      </c>
      <c r="H1652" s="46">
        <v>4292.8799999999992</v>
      </c>
      <c r="I1652" s="46">
        <v>4410</v>
      </c>
      <c r="J1652" s="131">
        <v>4740.8674999999994</v>
      </c>
      <c r="K1652" s="130">
        <f t="shared" si="136"/>
        <v>1.1043559335457782</v>
      </c>
      <c r="L1652" s="130">
        <f t="shared" si="137"/>
        <v>1.0750266439909295</v>
      </c>
      <c r="Q1652" s="134">
        <v>40886</v>
      </c>
      <c r="R1652" s="133">
        <v>1.7745</v>
      </c>
      <c r="S1652" s="134"/>
      <c r="T1652" s="135"/>
      <c r="U1652" s="135"/>
      <c r="V1652" s="226"/>
      <c r="W1652" s="226"/>
      <c r="X1652" s="226"/>
    </row>
    <row r="1653" spans="7:24" ht="16.5" customHeight="1">
      <c r="G1653" s="132">
        <v>40718</v>
      </c>
      <c r="H1653" s="46">
        <v>4501.2</v>
      </c>
      <c r="I1653" s="46">
        <v>4620</v>
      </c>
      <c r="J1653" s="131">
        <v>4963.96</v>
      </c>
      <c r="K1653" s="130">
        <f t="shared" si="136"/>
        <v>1.1028081400515419</v>
      </c>
      <c r="L1653" s="130">
        <f t="shared" si="137"/>
        <v>1.0744502164502165</v>
      </c>
      <c r="Q1653" s="134">
        <v>40885</v>
      </c>
      <c r="R1653" s="133">
        <v>1.8454999999999999</v>
      </c>
      <c r="S1653" s="134"/>
      <c r="T1653" s="135"/>
      <c r="U1653" s="135"/>
      <c r="V1653" s="226"/>
      <c r="W1653" s="226"/>
      <c r="X1653" s="226"/>
    </row>
    <row r="1654" spans="7:24" ht="16.5" customHeight="1">
      <c r="G1654" s="132">
        <v>40717</v>
      </c>
      <c r="H1654" s="46">
        <v>4468.9599999999991</v>
      </c>
      <c r="I1654" s="46">
        <v>4657</v>
      </c>
      <c r="J1654" s="131">
        <v>4961.1139999999996</v>
      </c>
      <c r="K1654" s="130">
        <f t="shared" si="136"/>
        <v>1.1101271884286279</v>
      </c>
      <c r="L1654" s="130">
        <f t="shared" si="137"/>
        <v>1.065302555293107</v>
      </c>
      <c r="Q1654" s="134">
        <v>40884</v>
      </c>
      <c r="R1654" s="133">
        <v>1.8454999999999999</v>
      </c>
      <c r="S1654" s="134"/>
      <c r="T1654" s="135"/>
      <c r="U1654" s="135"/>
      <c r="V1654" s="226"/>
      <c r="W1654" s="226"/>
      <c r="X1654" s="226"/>
    </row>
    <row r="1655" spans="7:24" ht="16.5" customHeight="1">
      <c r="G1655" s="132">
        <v>40716</v>
      </c>
      <c r="H1655" s="46">
        <v>4558.75</v>
      </c>
      <c r="I1655" s="46">
        <v>4766.9999999999991</v>
      </c>
      <c r="J1655" s="131">
        <v>5010.7330000000002</v>
      </c>
      <c r="K1655" s="130">
        <f t="shared" si="136"/>
        <v>1.0991462571976969</v>
      </c>
      <c r="L1655" s="130">
        <f t="shared" si="137"/>
        <v>1.0511292217327461</v>
      </c>
      <c r="Q1655" s="134">
        <v>40883</v>
      </c>
      <c r="R1655" s="133">
        <v>1.8354999999999999</v>
      </c>
      <c r="S1655" s="134"/>
      <c r="T1655" s="135"/>
      <c r="U1655" s="135"/>
      <c r="V1655" s="226"/>
      <c r="W1655" s="226"/>
      <c r="X1655" s="226"/>
    </row>
    <row r="1656" spans="7:24" ht="16.5" customHeight="1">
      <c r="G1656" s="132">
        <v>40715</v>
      </c>
      <c r="H1656" s="46">
        <v>4720.0000000000009</v>
      </c>
      <c r="I1656" s="46">
        <v>4923</v>
      </c>
      <c r="J1656" s="131">
        <v>5153.0569999999998</v>
      </c>
      <c r="K1656" s="130">
        <f t="shared" si="136"/>
        <v>1.0917493644067795</v>
      </c>
      <c r="L1656" s="130">
        <f t="shared" si="137"/>
        <v>1.0467310582977858</v>
      </c>
      <c r="Q1656" s="134">
        <v>40882</v>
      </c>
      <c r="R1656" s="133">
        <v>1.8354999999999999</v>
      </c>
      <c r="S1656" s="134"/>
      <c r="T1656" s="135"/>
      <c r="U1656" s="135"/>
      <c r="V1656" s="226"/>
      <c r="W1656" s="226"/>
      <c r="X1656" s="226"/>
    </row>
    <row r="1657" spans="7:24" ht="16.5" customHeight="1">
      <c r="G1657" s="132">
        <v>40714</v>
      </c>
      <c r="H1657" s="46">
        <v>4723.75</v>
      </c>
      <c r="I1657" s="46">
        <v>4961</v>
      </c>
      <c r="J1657" s="131">
        <v>5136.6469999999999</v>
      </c>
      <c r="K1657" s="130">
        <f t="shared" si="136"/>
        <v>1.087408732468907</v>
      </c>
      <c r="L1657" s="130">
        <f t="shared" si="137"/>
        <v>1.035405563394477</v>
      </c>
      <c r="Q1657" s="134">
        <v>40879</v>
      </c>
      <c r="R1657" s="133">
        <v>1.8454999999999999</v>
      </c>
      <c r="S1657" s="134"/>
      <c r="T1657" s="135"/>
      <c r="U1657" s="135"/>
      <c r="V1657" s="226"/>
      <c r="W1657" s="226"/>
      <c r="X1657" s="226"/>
    </row>
    <row r="1658" spans="7:24" ht="16.5" customHeight="1">
      <c r="G1658" s="132">
        <v>40711</v>
      </c>
      <c r="H1658" s="46">
        <v>4747.5000000000009</v>
      </c>
      <c r="I1658" s="46">
        <v>5023</v>
      </c>
      <c r="J1658" s="131">
        <v>5161.0725000000002</v>
      </c>
      <c r="K1658" s="130">
        <f t="shared" si="136"/>
        <v>1.0871137440758292</v>
      </c>
      <c r="L1658" s="130">
        <f t="shared" si="137"/>
        <v>1.0274880549472427</v>
      </c>
      <c r="Q1658" s="134">
        <v>40878</v>
      </c>
      <c r="R1658" s="133">
        <v>1.8055000000000001</v>
      </c>
      <c r="S1658" s="134"/>
      <c r="T1658" s="135"/>
      <c r="U1658" s="135"/>
      <c r="V1658" s="226"/>
      <c r="W1658" s="226"/>
      <c r="X1658" s="226"/>
    </row>
    <row r="1659" spans="7:24" ht="16.5" customHeight="1">
      <c r="G1659" s="132">
        <v>40710</v>
      </c>
      <c r="H1659" s="46">
        <v>4754.16</v>
      </c>
      <c r="I1659" s="46">
        <v>5068.0000000000009</v>
      </c>
      <c r="J1659" s="131">
        <v>5112.1840000000002</v>
      </c>
      <c r="K1659" s="130">
        <f t="shared" si="136"/>
        <v>1.0753075201507734</v>
      </c>
      <c r="L1659" s="130">
        <f t="shared" si="137"/>
        <v>1.0087182320441987</v>
      </c>
      <c r="Q1659" s="134">
        <v>40877</v>
      </c>
      <c r="R1659" s="133">
        <v>1.8129999999999999</v>
      </c>
      <c r="S1659" s="134"/>
      <c r="T1659" s="135"/>
      <c r="U1659" s="135"/>
      <c r="V1659" s="226"/>
      <c r="W1659" s="226"/>
      <c r="X1659" s="226"/>
    </row>
    <row r="1660" spans="7:24" ht="16.5" customHeight="1">
      <c r="G1660" s="132">
        <v>40709</v>
      </c>
      <c r="H1660" s="46">
        <v>4788.88</v>
      </c>
      <c r="I1660" s="46">
        <v>5087</v>
      </c>
      <c r="J1660" s="131">
        <v>5169.05</v>
      </c>
      <c r="K1660" s="130">
        <f t="shared" si="136"/>
        <v>1.0793859942199429</v>
      </c>
      <c r="L1660" s="130">
        <f t="shared" si="137"/>
        <v>1.0161293493218007</v>
      </c>
      <c r="Q1660" s="134">
        <v>40876</v>
      </c>
      <c r="R1660" s="133">
        <v>1.8129999999999999</v>
      </c>
      <c r="S1660" s="134"/>
      <c r="T1660" s="135"/>
      <c r="U1660" s="135"/>
      <c r="V1660" s="226"/>
      <c r="W1660" s="226"/>
      <c r="X1660" s="226"/>
    </row>
    <row r="1661" spans="7:24" ht="16.5" customHeight="1">
      <c r="G1661" s="132">
        <v>40708</v>
      </c>
      <c r="H1661" s="46">
        <v>4709.5200000000004</v>
      </c>
      <c r="I1661" s="46">
        <v>5075</v>
      </c>
      <c r="J1661" s="131">
        <v>5056.4110000000001</v>
      </c>
      <c r="K1661" s="130">
        <f t="shared" si="136"/>
        <v>1.0736574003295452</v>
      </c>
      <c r="L1661" s="130">
        <f t="shared" si="137"/>
        <v>0.99633714285714292</v>
      </c>
      <c r="Q1661" s="134">
        <v>40875</v>
      </c>
      <c r="R1661" s="133">
        <v>1.8129999999999999</v>
      </c>
      <c r="S1661" s="134"/>
      <c r="T1661" s="135"/>
      <c r="U1661" s="135"/>
      <c r="V1661" s="226"/>
      <c r="W1661" s="226"/>
      <c r="X1661" s="226"/>
    </row>
    <row r="1662" spans="7:24" ht="16.5" customHeight="1">
      <c r="G1662" s="132">
        <v>40707</v>
      </c>
      <c r="H1662" s="46">
        <v>4750</v>
      </c>
      <c r="I1662" s="46">
        <v>5090</v>
      </c>
      <c r="J1662" s="131">
        <v>5040.027</v>
      </c>
      <c r="K1662" s="130">
        <f t="shared" si="136"/>
        <v>1.0610583157894737</v>
      </c>
      <c r="L1662" s="130">
        <f t="shared" si="137"/>
        <v>0.99018212180746568</v>
      </c>
      <c r="Q1662" s="134">
        <v>40872</v>
      </c>
      <c r="R1662" s="133">
        <v>1.8140000000000001</v>
      </c>
      <c r="S1662" s="134"/>
      <c r="T1662" s="135"/>
      <c r="U1662" s="135"/>
      <c r="V1662" s="226"/>
      <c r="W1662" s="226"/>
      <c r="X1662" s="226"/>
    </row>
    <row r="1663" spans="7:24" ht="16.5" customHeight="1">
      <c r="G1663" s="132">
        <v>40704</v>
      </c>
      <c r="H1663" s="46">
        <v>4796.2500000000009</v>
      </c>
      <c r="I1663" s="46">
        <v>5113</v>
      </c>
      <c r="J1663" s="131">
        <v>5098.8434999999999</v>
      </c>
      <c r="K1663" s="130">
        <f t="shared" si="136"/>
        <v>1.0630896012509772</v>
      </c>
      <c r="L1663" s="130">
        <f t="shared" si="137"/>
        <v>0.9972312732251124</v>
      </c>
      <c r="Q1663" s="134">
        <v>40871</v>
      </c>
      <c r="R1663" s="133">
        <v>1.8640000000000001</v>
      </c>
      <c r="S1663" s="134"/>
      <c r="T1663" s="135"/>
      <c r="U1663" s="135"/>
      <c r="V1663" s="226"/>
      <c r="W1663" s="226"/>
      <c r="X1663" s="226"/>
    </row>
    <row r="1664" spans="7:24" ht="16.5" customHeight="1">
      <c r="G1664" s="132">
        <v>40703</v>
      </c>
      <c r="H1664" s="46">
        <v>4808.72</v>
      </c>
      <c r="I1664" s="46">
        <v>5155</v>
      </c>
      <c r="J1664" s="131">
        <v>5100.6040000000003</v>
      </c>
      <c r="K1664" s="130">
        <f t="shared" si="136"/>
        <v>1.0606988970037765</v>
      </c>
      <c r="L1664" s="130">
        <f t="shared" si="137"/>
        <v>0.98944791464597481</v>
      </c>
      <c r="Q1664" s="134">
        <v>40870</v>
      </c>
      <c r="R1664" s="133">
        <v>1.8815</v>
      </c>
      <c r="S1664" s="134"/>
      <c r="T1664" s="135"/>
      <c r="U1664" s="135"/>
      <c r="V1664" s="226"/>
      <c r="W1664" s="226"/>
      <c r="X1664" s="226"/>
    </row>
    <row r="1665" spans="7:24" ht="16.5" customHeight="1">
      <c r="G1665" s="132">
        <v>40702</v>
      </c>
      <c r="H1665" s="46">
        <v>4875</v>
      </c>
      <c r="I1665" s="46">
        <v>5188</v>
      </c>
      <c r="J1665" s="131">
        <v>5101.3760000000002</v>
      </c>
      <c r="K1665" s="130">
        <f t="shared" si="136"/>
        <v>1.0464361025641027</v>
      </c>
      <c r="L1665" s="130">
        <f t="shared" si="137"/>
        <v>0.98330300693909023</v>
      </c>
      <c r="Q1665" s="134">
        <v>40869</v>
      </c>
      <c r="R1665" s="133">
        <v>1.8785000000000001</v>
      </c>
      <c r="S1665" s="134"/>
      <c r="T1665" s="135"/>
      <c r="U1665" s="135"/>
      <c r="V1665" s="226"/>
      <c r="W1665" s="226"/>
      <c r="X1665" s="226"/>
    </row>
    <row r="1666" spans="7:24" ht="16.5" customHeight="1">
      <c r="G1666" s="132">
        <v>40701</v>
      </c>
      <c r="H1666" s="46">
        <v>4910</v>
      </c>
      <c r="I1666" s="46">
        <v>5218</v>
      </c>
      <c r="J1666" s="131">
        <v>5155.1629999999996</v>
      </c>
      <c r="K1666" s="130">
        <f t="shared" si="136"/>
        <v>1.049931364562118</v>
      </c>
      <c r="L1666" s="130">
        <f t="shared" si="137"/>
        <v>0.98795764660789565</v>
      </c>
      <c r="Q1666" s="134">
        <v>40868</v>
      </c>
      <c r="R1666" s="133">
        <v>1.9115</v>
      </c>
      <c r="S1666" s="134"/>
      <c r="T1666" s="135"/>
      <c r="U1666" s="135"/>
      <c r="V1666" s="226"/>
      <c r="W1666" s="226"/>
      <c r="X1666" s="226"/>
    </row>
    <row r="1667" spans="7:24" ht="16.5" customHeight="1">
      <c r="G1667" s="132">
        <v>40697</v>
      </c>
      <c r="H1667" s="46">
        <v>4868.75</v>
      </c>
      <c r="I1667" s="46">
        <v>5209</v>
      </c>
      <c r="J1667" s="131">
        <v>5148.2195000000002</v>
      </c>
      <c r="K1667" s="130">
        <f t="shared" si="136"/>
        <v>1.0574006675224648</v>
      </c>
      <c r="L1667" s="130">
        <f t="shared" si="137"/>
        <v>0.98833163755039355</v>
      </c>
      <c r="Q1667" s="134">
        <v>40865</v>
      </c>
      <c r="R1667" s="133">
        <v>1.9175</v>
      </c>
      <c r="S1667" s="134"/>
      <c r="T1667" s="135"/>
      <c r="U1667" s="135"/>
      <c r="V1667" s="226"/>
      <c r="W1667" s="226"/>
      <c r="X1667" s="226"/>
    </row>
    <row r="1668" spans="7:24" ht="16.5" customHeight="1">
      <c r="G1668" s="132">
        <v>40696</v>
      </c>
      <c r="H1668" s="46">
        <v>4735.5599999999995</v>
      </c>
      <c r="I1668" s="46">
        <v>5170</v>
      </c>
      <c r="J1668" s="131">
        <v>5007.0349999999999</v>
      </c>
      <c r="K1668" s="130">
        <f t="shared" si="136"/>
        <v>1.0573269053712762</v>
      </c>
      <c r="L1668" s="130">
        <f t="shared" si="137"/>
        <v>0.96847872340425534</v>
      </c>
      <c r="Q1668" s="134">
        <v>40864</v>
      </c>
      <c r="R1668" s="133">
        <v>1.9175</v>
      </c>
      <c r="S1668" s="134"/>
      <c r="T1668" s="135"/>
      <c r="U1668" s="135"/>
      <c r="V1668" s="226"/>
      <c r="W1668" s="226"/>
      <c r="X1668" s="226"/>
    </row>
    <row r="1669" spans="7:24" ht="16.5" customHeight="1">
      <c r="G1669" s="132">
        <v>40695</v>
      </c>
      <c r="H1669" s="46">
        <v>4814.92</v>
      </c>
      <c r="I1669" s="46">
        <v>5200</v>
      </c>
      <c r="J1669" s="131">
        <v>5031.1240000000007</v>
      </c>
      <c r="K1669" s="130">
        <f t="shared" si="136"/>
        <v>1.0449029267360621</v>
      </c>
      <c r="L1669" s="130">
        <f t="shared" si="137"/>
        <v>0.96752384615384623</v>
      </c>
      <c r="Q1669" s="134">
        <v>40863</v>
      </c>
      <c r="R1669" s="133">
        <v>1.8174999999999999</v>
      </c>
      <c r="S1669" s="134"/>
      <c r="T1669" s="135"/>
      <c r="U1669" s="135"/>
      <c r="V1669" s="226"/>
      <c r="W1669" s="226"/>
      <c r="X1669" s="226"/>
    </row>
    <row r="1670" spans="7:24" ht="16.5" customHeight="1">
      <c r="G1670" s="132">
        <v>40694</v>
      </c>
      <c r="H1670" s="46">
        <v>4805.6099999999997</v>
      </c>
      <c r="I1670" s="46">
        <v>5235</v>
      </c>
      <c r="J1670" s="131">
        <v>5068.7550000000001</v>
      </c>
      <c r="K1670" s="130">
        <f t="shared" si="136"/>
        <v>1.0547578767315702</v>
      </c>
      <c r="L1670" s="130">
        <f t="shared" si="137"/>
        <v>0.96824355300859599</v>
      </c>
      <c r="Q1670" s="134">
        <v>40862</v>
      </c>
      <c r="R1670" s="133">
        <v>1.8174999999999999</v>
      </c>
      <c r="S1670" s="134"/>
      <c r="T1670" s="135"/>
      <c r="U1670" s="135"/>
      <c r="V1670" s="226"/>
      <c r="W1670" s="226"/>
      <c r="X1670" s="226"/>
    </row>
    <row r="1671" spans="7:24" ht="16.5" customHeight="1">
      <c r="G1671" s="132">
        <v>40693</v>
      </c>
      <c r="H1671" s="46">
        <v>4840.96</v>
      </c>
      <c r="I1671" s="46">
        <v>5182</v>
      </c>
      <c r="J1671" s="131">
        <v>5019.9809999999998</v>
      </c>
      <c r="K1671" s="130">
        <f t="shared" si="136"/>
        <v>1.0369804749471179</v>
      </c>
      <c r="L1671" s="130">
        <f t="shared" si="137"/>
        <v>0.96873427248166721</v>
      </c>
      <c r="Q1671" s="134">
        <v>40861</v>
      </c>
      <c r="R1671" s="133">
        <v>1.8029999999999999</v>
      </c>
      <c r="S1671" s="134"/>
      <c r="T1671" s="135"/>
      <c r="U1671" s="135"/>
      <c r="V1671" s="226"/>
      <c r="W1671" s="226"/>
      <c r="X1671" s="226"/>
    </row>
    <row r="1672" spans="7:24" ht="16.5" customHeight="1">
      <c r="G1672" s="132">
        <v>40690</v>
      </c>
      <c r="H1672" s="46">
        <v>4798.8</v>
      </c>
      <c r="I1672" s="46">
        <v>5140</v>
      </c>
      <c r="J1672" s="131">
        <v>5043.5</v>
      </c>
      <c r="K1672" s="130">
        <f t="shared" si="136"/>
        <v>1.0509919146453279</v>
      </c>
      <c r="L1672" s="130">
        <f t="shared" si="137"/>
        <v>0.9812256809338521</v>
      </c>
      <c r="Q1672" s="134">
        <v>40858</v>
      </c>
      <c r="R1672" s="133">
        <v>1.728</v>
      </c>
      <c r="S1672" s="134"/>
      <c r="T1672" s="135"/>
      <c r="U1672" s="135"/>
      <c r="V1672" s="226"/>
      <c r="W1672" s="226"/>
      <c r="X1672" s="226"/>
    </row>
    <row r="1673" spans="7:24" ht="16.5" customHeight="1">
      <c r="G1673" s="132">
        <v>40689</v>
      </c>
      <c r="H1673" s="46">
        <v>4872.0300000000007</v>
      </c>
      <c r="I1673" s="46">
        <v>5120</v>
      </c>
      <c r="J1673" s="131">
        <v>5037.5289999999995</v>
      </c>
      <c r="K1673" s="130">
        <f t="shared" si="136"/>
        <v>1.0339692079071761</v>
      </c>
      <c r="L1673" s="130">
        <f t="shared" si="137"/>
        <v>0.98389238281249991</v>
      </c>
      <c r="Q1673" s="134">
        <v>40857</v>
      </c>
      <c r="R1673" s="133">
        <v>1.728</v>
      </c>
      <c r="S1673" s="134"/>
      <c r="T1673" s="135"/>
      <c r="U1673" s="135"/>
      <c r="V1673" s="226"/>
      <c r="W1673" s="226"/>
      <c r="X1673" s="226"/>
    </row>
    <row r="1674" spans="7:24" ht="16.5" customHeight="1">
      <c r="G1674" s="132">
        <v>40688</v>
      </c>
      <c r="H1674" s="46">
        <v>4706.76</v>
      </c>
      <c r="I1674" s="46">
        <v>5110</v>
      </c>
      <c r="J1674" s="131">
        <v>4973.43</v>
      </c>
      <c r="K1674" s="130">
        <f t="shared" si="136"/>
        <v>1.0566568085052137</v>
      </c>
      <c r="L1674" s="130">
        <f t="shared" si="137"/>
        <v>0.97327397260273973</v>
      </c>
      <c r="Q1674" s="134">
        <v>40856</v>
      </c>
      <c r="R1674" s="133">
        <v>1.728</v>
      </c>
      <c r="S1674" s="134"/>
      <c r="T1674" s="135"/>
      <c r="U1674" s="135"/>
      <c r="V1674" s="226"/>
      <c r="W1674" s="226"/>
      <c r="X1674" s="226"/>
    </row>
    <row r="1675" spans="7:24" ht="16.5" customHeight="1">
      <c r="G1675" s="132">
        <v>40687</v>
      </c>
      <c r="H1675" s="46">
        <v>4585.9800000000005</v>
      </c>
      <c r="I1675" s="46">
        <v>5079</v>
      </c>
      <c r="J1675" s="131">
        <v>4865.5484999999999</v>
      </c>
      <c r="K1675" s="130">
        <f t="shared" si="136"/>
        <v>1.060961561105805</v>
      </c>
      <c r="L1675" s="130">
        <f t="shared" si="137"/>
        <v>0.95797371529828701</v>
      </c>
      <c r="Q1675" s="134">
        <v>40855</v>
      </c>
      <c r="R1675" s="133">
        <v>1.7709999999999999</v>
      </c>
      <c r="S1675" s="134"/>
      <c r="T1675" s="135"/>
      <c r="U1675" s="135"/>
      <c r="V1675" s="226"/>
      <c r="W1675" s="226"/>
      <c r="X1675" s="226"/>
    </row>
    <row r="1676" spans="7:24" ht="16.5" customHeight="1">
      <c r="G1676" s="132">
        <v>40686</v>
      </c>
      <c r="H1676" s="46">
        <v>4488.38</v>
      </c>
      <c r="I1676" s="46">
        <v>5033</v>
      </c>
      <c r="J1676" s="131">
        <v>4738.5709999999999</v>
      </c>
      <c r="K1676" s="130">
        <f t="shared" si="136"/>
        <v>1.0557419380711972</v>
      </c>
      <c r="L1676" s="130">
        <f t="shared" si="137"/>
        <v>0.9415002980329823</v>
      </c>
      <c r="Q1676" s="134">
        <v>40854</v>
      </c>
      <c r="R1676" s="133">
        <v>1.7809999999999999</v>
      </c>
      <c r="S1676" s="134"/>
      <c r="T1676" s="135"/>
      <c r="U1676" s="135"/>
      <c r="V1676" s="226"/>
      <c r="W1676" s="226"/>
      <c r="X1676" s="226"/>
    </row>
    <row r="1677" spans="7:24" ht="16.5" customHeight="1">
      <c r="G1677" s="132">
        <v>40683</v>
      </c>
      <c r="H1677" s="46">
        <v>4612.82</v>
      </c>
      <c r="I1677" s="46">
        <v>5065</v>
      </c>
      <c r="J1677" s="131">
        <v>4848.6899999999996</v>
      </c>
      <c r="K1677" s="130">
        <f t="shared" si="136"/>
        <v>1.0511335798925603</v>
      </c>
      <c r="L1677" s="130">
        <f t="shared" si="137"/>
        <v>0.95729318854886469</v>
      </c>
      <c r="Q1677" s="134">
        <v>40851</v>
      </c>
      <c r="R1677" s="133">
        <v>1.829</v>
      </c>
      <c r="S1677" s="134"/>
      <c r="T1677" s="135"/>
      <c r="U1677" s="135"/>
      <c r="V1677" s="226"/>
      <c r="W1677" s="226"/>
      <c r="X1677" s="226"/>
    </row>
    <row r="1678" spans="7:24" ht="16.5" customHeight="1">
      <c r="G1678" s="132">
        <v>40682</v>
      </c>
      <c r="H1678" s="46">
        <v>4691.2199999999993</v>
      </c>
      <c r="I1678" s="46">
        <v>5062</v>
      </c>
      <c r="J1678" s="131">
        <v>4857.0039999999999</v>
      </c>
      <c r="K1678" s="130">
        <f t="shared" si="136"/>
        <v>1.0353392081377553</v>
      </c>
      <c r="L1678" s="130">
        <f t="shared" si="137"/>
        <v>0.95950296325563011</v>
      </c>
      <c r="Q1678" s="134">
        <v>40850</v>
      </c>
      <c r="R1678" s="133">
        <v>1.8360000000000001</v>
      </c>
      <c r="S1678" s="134"/>
      <c r="T1678" s="135"/>
      <c r="U1678" s="135"/>
      <c r="V1678" s="226"/>
      <c r="W1678" s="226"/>
      <c r="X1678" s="226"/>
    </row>
    <row r="1679" spans="7:24" ht="16.5" customHeight="1">
      <c r="G1679" s="132">
        <v>40681</v>
      </c>
      <c r="H1679" s="46">
        <v>4612.82</v>
      </c>
      <c r="I1679" s="46">
        <v>5005</v>
      </c>
      <c r="J1679" s="131">
        <v>4813.884</v>
      </c>
      <c r="K1679" s="130">
        <f t="shared" si="136"/>
        <v>1.0435880871137395</v>
      </c>
      <c r="L1679" s="130">
        <f t="shared" si="137"/>
        <v>0.96181498501498497</v>
      </c>
      <c r="Q1679" s="134">
        <v>40849</v>
      </c>
      <c r="R1679" s="133">
        <v>1.8360000000000001</v>
      </c>
      <c r="S1679" s="134"/>
      <c r="T1679" s="135"/>
      <c r="U1679" s="135"/>
      <c r="V1679" s="226"/>
      <c r="W1679" s="226"/>
      <c r="X1679" s="226"/>
    </row>
    <row r="1680" spans="7:24" ht="16.5" customHeight="1">
      <c r="G1680" s="132">
        <v>40679</v>
      </c>
      <c r="H1680" s="46">
        <v>4592.96</v>
      </c>
      <c r="I1680" s="46">
        <v>4970</v>
      </c>
      <c r="J1680" s="131">
        <v>4796.2084999999997</v>
      </c>
      <c r="K1680" s="130">
        <f t="shared" si="136"/>
        <v>1.0442521815996655</v>
      </c>
      <c r="L1680" s="130">
        <f t="shared" si="137"/>
        <v>0.96503189134808842</v>
      </c>
      <c r="Q1680" s="134">
        <v>40848</v>
      </c>
      <c r="R1680" s="133">
        <v>1.8360000000000001</v>
      </c>
      <c r="S1680" s="134"/>
      <c r="T1680" s="135"/>
      <c r="U1680" s="135"/>
      <c r="V1680" s="226"/>
      <c r="W1680" s="226"/>
      <c r="X1680" s="226"/>
    </row>
    <row r="1681" spans="7:24" ht="16.5" customHeight="1">
      <c r="G1681" s="132">
        <v>40676</v>
      </c>
      <c r="H1681" s="46">
        <v>4606.6000000000004</v>
      </c>
      <c r="I1681" s="46">
        <v>5025</v>
      </c>
      <c r="J1681" s="131">
        <v>4849.3890000000001</v>
      </c>
      <c r="K1681" s="130">
        <f t="shared" si="136"/>
        <v>1.0527045977510527</v>
      </c>
      <c r="L1681" s="130">
        <f t="shared" si="137"/>
        <v>0.96505253731343288</v>
      </c>
      <c r="Q1681" s="134">
        <v>40847</v>
      </c>
      <c r="R1681" s="133">
        <v>1.8520000000000001</v>
      </c>
      <c r="S1681" s="134"/>
      <c r="T1681" s="135"/>
      <c r="U1681" s="135"/>
      <c r="V1681" s="226"/>
      <c r="W1681" s="226"/>
      <c r="X1681" s="226"/>
    </row>
    <row r="1682" spans="7:24" ht="16.5" customHeight="1">
      <c r="G1682" s="132">
        <v>40675</v>
      </c>
      <c r="H1682" s="46">
        <v>4491.28</v>
      </c>
      <c r="I1682" s="46">
        <v>4988</v>
      </c>
      <c r="J1682" s="131">
        <v>4577.7555000000002</v>
      </c>
      <c r="K1682" s="130">
        <f t="shared" si="136"/>
        <v>1.0192540879214835</v>
      </c>
      <c r="L1682" s="130">
        <f t="shared" si="137"/>
        <v>0.91775370890136332</v>
      </c>
      <c r="Q1682" s="134">
        <v>40844</v>
      </c>
      <c r="R1682" s="133">
        <v>1.8520000000000001</v>
      </c>
      <c r="S1682" s="134"/>
      <c r="T1682" s="135"/>
      <c r="U1682" s="135"/>
      <c r="V1682" s="226"/>
      <c r="W1682" s="226"/>
      <c r="X1682" s="226"/>
    </row>
    <row r="1683" spans="7:24" ht="16.5" customHeight="1">
      <c r="G1683" s="132">
        <v>40674</v>
      </c>
      <c r="H1683" s="46">
        <v>4713.3599999999997</v>
      </c>
      <c r="I1683" s="46">
        <v>5115</v>
      </c>
      <c r="J1683" s="131">
        <v>4794.0199999999995</v>
      </c>
      <c r="K1683" s="130">
        <f t="shared" si="136"/>
        <v>1.0171130573518679</v>
      </c>
      <c r="L1683" s="130">
        <f t="shared" si="137"/>
        <v>0.93724731182795684</v>
      </c>
      <c r="Q1683" s="134">
        <v>40843</v>
      </c>
      <c r="R1683" s="133">
        <v>1.8520000000000001</v>
      </c>
      <c r="S1683" s="134"/>
      <c r="T1683" s="135"/>
      <c r="U1683" s="135"/>
      <c r="V1683" s="226"/>
      <c r="W1683" s="226"/>
      <c r="X1683" s="226"/>
    </row>
    <row r="1684" spans="7:24" ht="16.5" customHeight="1">
      <c r="G1684" s="132">
        <v>40673</v>
      </c>
      <c r="H1684" s="46">
        <v>4681</v>
      </c>
      <c r="I1684" s="46">
        <v>5113</v>
      </c>
      <c r="J1684" s="131">
        <v>4847.92</v>
      </c>
      <c r="K1684" s="130">
        <f t="shared" si="136"/>
        <v>1.0356590472121341</v>
      </c>
      <c r="L1684" s="130">
        <f t="shared" si="137"/>
        <v>0.948155681595932</v>
      </c>
      <c r="Q1684" s="134">
        <v>40842</v>
      </c>
      <c r="R1684" s="133">
        <v>1.855</v>
      </c>
      <c r="S1684" s="134"/>
      <c r="T1684" s="135"/>
      <c r="U1684" s="135"/>
      <c r="V1684" s="226"/>
      <c r="W1684" s="226"/>
      <c r="X1684" s="226"/>
    </row>
    <row r="1685" spans="7:24" ht="16.5" customHeight="1">
      <c r="G1685" s="132">
        <v>40672</v>
      </c>
      <c r="H1685" s="46">
        <v>4558.2400000000007</v>
      </c>
      <c r="I1685" s="46">
        <v>5075</v>
      </c>
      <c r="J1685" s="131">
        <v>4767.07</v>
      </c>
      <c r="K1685" s="130">
        <f t="shared" si="136"/>
        <v>1.0458137351258379</v>
      </c>
      <c r="L1685" s="130">
        <f t="shared" si="137"/>
        <v>0.93932413793103442</v>
      </c>
      <c r="Q1685" s="134">
        <v>40841</v>
      </c>
      <c r="R1685" s="133">
        <v>1.821</v>
      </c>
      <c r="S1685" s="134"/>
      <c r="T1685" s="135"/>
      <c r="U1685" s="135"/>
      <c r="V1685" s="226"/>
      <c r="W1685" s="226"/>
      <c r="X1685" s="226"/>
    </row>
    <row r="1686" spans="7:24" ht="16.5" customHeight="1">
      <c r="G1686" s="132">
        <v>40669</v>
      </c>
      <c r="H1686" s="46">
        <v>4477.6400000000003</v>
      </c>
      <c r="I1686" s="46">
        <v>5100</v>
      </c>
      <c r="J1686" s="131">
        <v>4664.66</v>
      </c>
      <c r="K1686" s="130">
        <f t="shared" si="136"/>
        <v>1.0417675382567602</v>
      </c>
      <c r="L1686" s="130">
        <f t="shared" si="137"/>
        <v>0.91463921568627449</v>
      </c>
      <c r="Q1686" s="134">
        <v>40840</v>
      </c>
      <c r="R1686" s="133">
        <v>1.859</v>
      </c>
      <c r="S1686" s="134"/>
      <c r="T1686" s="135"/>
      <c r="U1686" s="135"/>
      <c r="V1686" s="226"/>
      <c r="W1686" s="226"/>
      <c r="X1686" s="226"/>
    </row>
    <row r="1687" spans="7:24" ht="16.5" customHeight="1">
      <c r="G1687" s="132">
        <v>40661</v>
      </c>
      <c r="H1687" s="46">
        <v>4785.93</v>
      </c>
      <c r="I1687" s="46">
        <v>5550</v>
      </c>
      <c r="J1687" s="131">
        <v>5030.6009999999997</v>
      </c>
      <c r="K1687" s="130">
        <f t="shared" si="136"/>
        <v>1.0511229792328762</v>
      </c>
      <c r="L1687" s="130">
        <f t="shared" si="137"/>
        <v>0.9064145945945945</v>
      </c>
      <c r="Q1687" s="134">
        <v>40837</v>
      </c>
      <c r="R1687" s="133">
        <v>1.9850000000000001</v>
      </c>
      <c r="S1687" s="134"/>
      <c r="T1687" s="135"/>
      <c r="U1687" s="135"/>
      <c r="V1687" s="226"/>
      <c r="W1687" s="226"/>
      <c r="X1687" s="226"/>
    </row>
    <row r="1688" spans="7:24" ht="16.5" customHeight="1">
      <c r="G1688" s="132">
        <v>40660</v>
      </c>
      <c r="H1688" s="46">
        <v>4618.92</v>
      </c>
      <c r="I1688" s="46">
        <v>5542.0000000000009</v>
      </c>
      <c r="J1688" s="131">
        <v>4939.7759999999998</v>
      </c>
      <c r="K1688" s="130">
        <f t="shared" si="136"/>
        <v>1.0694655893585514</v>
      </c>
      <c r="L1688" s="130">
        <f t="shared" si="137"/>
        <v>0.8913345362684949</v>
      </c>
      <c r="Q1688" s="134">
        <v>40836</v>
      </c>
      <c r="R1688" s="133">
        <v>1.9850000000000001</v>
      </c>
      <c r="S1688" s="134"/>
      <c r="T1688" s="135"/>
      <c r="U1688" s="135"/>
      <c r="V1688" s="226"/>
      <c r="W1688" s="226"/>
      <c r="X1688" s="226"/>
    </row>
    <row r="1689" spans="7:24" ht="16.5" customHeight="1">
      <c r="G1689" s="132">
        <v>40659</v>
      </c>
      <c r="H1689" s="46">
        <v>4795.7700000000004</v>
      </c>
      <c r="I1689" s="46">
        <v>5617.0000000000009</v>
      </c>
      <c r="J1689" s="131">
        <v>5043.57</v>
      </c>
      <c r="K1689" s="130">
        <f t="shared" si="136"/>
        <v>1.0516705346586679</v>
      </c>
      <c r="L1689" s="130">
        <f t="shared" si="137"/>
        <v>0.89791169663521431</v>
      </c>
      <c r="Q1689" s="134">
        <v>40835</v>
      </c>
      <c r="R1689" s="133">
        <v>1.994</v>
      </c>
      <c r="S1689" s="134"/>
      <c r="T1689" s="135"/>
      <c r="U1689" s="135"/>
      <c r="V1689" s="226"/>
      <c r="W1689" s="226"/>
      <c r="X1689" s="226"/>
    </row>
    <row r="1690" spans="7:24" ht="16.5" customHeight="1">
      <c r="G1690" s="132">
        <v>40658</v>
      </c>
      <c r="H1690" s="46">
        <v>4943.4399999999996</v>
      </c>
      <c r="I1690" s="46">
        <v>5690</v>
      </c>
      <c r="J1690" s="131">
        <v>5096.9639999999999</v>
      </c>
      <c r="K1690" s="130">
        <f t="shared" si="136"/>
        <v>1.03105610667875</v>
      </c>
      <c r="L1690" s="130">
        <f t="shared" si="137"/>
        <v>0.89577574692442885</v>
      </c>
      <c r="Q1690" s="134">
        <v>40834</v>
      </c>
      <c r="R1690" s="133">
        <v>2.0059999999999998</v>
      </c>
      <c r="S1690" s="134"/>
      <c r="T1690" s="135"/>
      <c r="U1690" s="135"/>
      <c r="V1690" s="226"/>
      <c r="W1690" s="226"/>
      <c r="X1690" s="226"/>
    </row>
    <row r="1691" spans="7:24" ht="16.5" customHeight="1">
      <c r="G1691" s="132">
        <v>40654</v>
      </c>
      <c r="H1691" s="46">
        <v>5030.0600000000004</v>
      </c>
      <c r="I1691" s="46">
        <v>5780</v>
      </c>
      <c r="J1691" s="131">
        <v>5314.54</v>
      </c>
      <c r="K1691" s="130">
        <f t="shared" si="136"/>
        <v>1.0565559854156807</v>
      </c>
      <c r="L1691" s="130">
        <f t="shared" si="137"/>
        <v>0.91947058823529415</v>
      </c>
      <c r="Q1691" s="134">
        <v>40833</v>
      </c>
      <c r="R1691" s="133">
        <v>2.024</v>
      </c>
      <c r="S1691" s="134"/>
      <c r="T1691" s="135"/>
      <c r="U1691" s="135"/>
      <c r="V1691" s="226"/>
      <c r="W1691" s="226"/>
      <c r="X1691" s="226"/>
    </row>
    <row r="1692" spans="7:24" ht="16.5" customHeight="1">
      <c r="G1692" s="132">
        <v>40653</v>
      </c>
      <c r="H1692" s="46">
        <v>5153.3900000000003</v>
      </c>
      <c r="I1692" s="46">
        <v>5890</v>
      </c>
      <c r="J1692" s="131">
        <v>5342.85</v>
      </c>
      <c r="K1692" s="130">
        <f t="shared" si="136"/>
        <v>1.0367641494239714</v>
      </c>
      <c r="L1692" s="130">
        <f t="shared" si="137"/>
        <v>0.90710526315789475</v>
      </c>
      <c r="Q1692" s="134">
        <v>40830</v>
      </c>
      <c r="R1692" s="133">
        <v>2.13</v>
      </c>
      <c r="S1692" s="134"/>
      <c r="T1692" s="135"/>
      <c r="U1692" s="135"/>
      <c r="V1692" s="226"/>
      <c r="W1692" s="226"/>
      <c r="X1692" s="226"/>
    </row>
    <row r="1693" spans="7:24" ht="16.5" customHeight="1">
      <c r="G1693" s="132">
        <v>40652</v>
      </c>
      <c r="H1693" s="46">
        <v>4957.37</v>
      </c>
      <c r="I1693" s="46">
        <v>5760</v>
      </c>
      <c r="J1693" s="131">
        <v>5185.4970000000003</v>
      </c>
      <c r="K1693" s="130">
        <f t="shared" si="136"/>
        <v>1.0460177473135959</v>
      </c>
      <c r="L1693" s="130">
        <f t="shared" si="137"/>
        <v>0.90025989583333343</v>
      </c>
      <c r="Q1693" s="134">
        <v>40829</v>
      </c>
      <c r="R1693" s="133">
        <v>2.1360000000000001</v>
      </c>
      <c r="S1693" s="134"/>
      <c r="T1693" s="135"/>
      <c r="U1693" s="135"/>
      <c r="V1693" s="226"/>
      <c r="W1693" s="226"/>
      <c r="X1693" s="226"/>
    </row>
    <row r="1694" spans="7:24" ht="16.5" customHeight="1">
      <c r="G1694" s="132">
        <v>40651</v>
      </c>
      <c r="H1694" s="46">
        <v>5142.5</v>
      </c>
      <c r="I1694" s="46">
        <v>5789</v>
      </c>
      <c r="J1694" s="131">
        <v>5359.3679999999995</v>
      </c>
      <c r="K1694" s="130">
        <f t="shared" si="136"/>
        <v>1.0421717063684977</v>
      </c>
      <c r="L1694" s="130">
        <f t="shared" si="137"/>
        <v>0.92578476420798061</v>
      </c>
      <c r="Q1694" s="134">
        <v>40828</v>
      </c>
      <c r="R1694" s="133">
        <v>2.1364999999999998</v>
      </c>
      <c r="S1694" s="134"/>
      <c r="T1694" s="135"/>
      <c r="U1694" s="135"/>
      <c r="V1694" s="226"/>
      <c r="W1694" s="226"/>
      <c r="X1694" s="226"/>
    </row>
    <row r="1695" spans="7:24" ht="16.5" customHeight="1">
      <c r="G1695" s="132">
        <v>40648</v>
      </c>
      <c r="H1695" s="46">
        <v>5221.2000000000007</v>
      </c>
      <c r="I1695" s="46">
        <v>5872.9999999999991</v>
      </c>
      <c r="J1695" s="131">
        <v>5403.6645000000008</v>
      </c>
      <c r="K1695" s="130">
        <f t="shared" si="136"/>
        <v>1.034946851298552</v>
      </c>
      <c r="L1695" s="130">
        <f t="shared" si="137"/>
        <v>0.92008590158351811</v>
      </c>
      <c r="Q1695" s="134">
        <v>40827</v>
      </c>
      <c r="R1695" s="133">
        <v>2.1625000000000001</v>
      </c>
      <c r="S1695" s="134"/>
      <c r="T1695" s="135"/>
      <c r="U1695" s="135"/>
      <c r="V1695" s="226"/>
      <c r="W1695" s="226"/>
      <c r="X1695" s="226"/>
    </row>
    <row r="1696" spans="7:24" ht="16.5" customHeight="1">
      <c r="G1696" s="132">
        <v>40647</v>
      </c>
      <c r="H1696" s="46">
        <v>5305.2</v>
      </c>
      <c r="I1696" s="46">
        <v>5893</v>
      </c>
      <c r="J1696" s="131">
        <v>5461.0770000000002</v>
      </c>
      <c r="K1696" s="130">
        <f t="shared" si="136"/>
        <v>1.0293819271657996</v>
      </c>
      <c r="L1696" s="130">
        <f t="shared" si="137"/>
        <v>0.92670575258781607</v>
      </c>
      <c r="Q1696" s="134">
        <v>40826</v>
      </c>
      <c r="R1696" s="133">
        <v>2.2044999999999999</v>
      </c>
      <c r="S1696" s="134"/>
      <c r="T1696" s="135"/>
      <c r="U1696" s="135"/>
      <c r="V1696" s="226"/>
      <c r="W1696" s="226"/>
      <c r="X1696" s="226"/>
    </row>
    <row r="1697" spans="7:24" ht="16.5" customHeight="1">
      <c r="G1697" s="132">
        <v>40646</v>
      </c>
      <c r="H1697" s="46">
        <v>5359.76</v>
      </c>
      <c r="I1697" s="46">
        <v>5997.0000000000009</v>
      </c>
      <c r="J1697" s="131">
        <v>5596.5705000000007</v>
      </c>
      <c r="K1697" s="130">
        <f t="shared" si="136"/>
        <v>1.0441830417779903</v>
      </c>
      <c r="L1697" s="130">
        <f t="shared" si="137"/>
        <v>0.93322836418209099</v>
      </c>
      <c r="Q1697" s="134">
        <v>40816</v>
      </c>
      <c r="R1697" s="133">
        <v>2.2715000000000001</v>
      </c>
      <c r="S1697" s="134"/>
      <c r="T1697" s="135"/>
      <c r="U1697" s="135"/>
      <c r="V1697" s="226"/>
      <c r="W1697" s="226"/>
      <c r="X1697" s="226"/>
    </row>
    <row r="1698" spans="7:24" ht="16.5" customHeight="1">
      <c r="G1698" s="132">
        <v>40645</v>
      </c>
      <c r="H1698" s="46">
        <v>5509.2000000000007</v>
      </c>
      <c r="I1698" s="46">
        <v>6050</v>
      </c>
      <c r="J1698" s="131">
        <v>5573.9695000000002</v>
      </c>
      <c r="K1698" s="130">
        <f t="shared" si="136"/>
        <v>1.0117566071298918</v>
      </c>
      <c r="L1698" s="130">
        <f t="shared" si="137"/>
        <v>0.92131727272727271</v>
      </c>
      <c r="Q1698" s="134">
        <v>40815</v>
      </c>
      <c r="R1698" s="133">
        <v>2.2865000000000002</v>
      </c>
      <c r="S1698" s="134"/>
      <c r="T1698" s="135"/>
      <c r="U1698" s="135"/>
      <c r="V1698" s="226"/>
      <c r="W1698" s="226"/>
      <c r="X1698" s="226"/>
    </row>
    <row r="1699" spans="7:24" ht="16.5" customHeight="1">
      <c r="G1699" s="132">
        <v>40644</v>
      </c>
      <c r="H1699" s="46">
        <v>5607.36</v>
      </c>
      <c r="I1699" s="46">
        <v>6122.9999999999991</v>
      </c>
      <c r="J1699" s="131">
        <v>5667.2385000000004</v>
      </c>
      <c r="K1699" s="130">
        <f t="shared" si="136"/>
        <v>1.0106785546139361</v>
      </c>
      <c r="L1699" s="130">
        <f t="shared" si="137"/>
        <v>0.92556565409113201</v>
      </c>
      <c r="Q1699" s="134">
        <v>40814</v>
      </c>
      <c r="R1699" s="133">
        <v>2.3170000000000002</v>
      </c>
      <c r="S1699" s="134"/>
      <c r="T1699" s="135"/>
      <c r="U1699" s="135"/>
      <c r="V1699" s="226"/>
      <c r="W1699" s="226"/>
      <c r="X1699" s="226"/>
    </row>
    <row r="1700" spans="7:24" ht="16.5" customHeight="1">
      <c r="G1700" s="132">
        <v>40641</v>
      </c>
      <c r="H1700" s="46">
        <v>5472.84</v>
      </c>
      <c r="I1700" s="46">
        <v>6117.9999999999991</v>
      </c>
      <c r="J1700" s="131">
        <v>5612.04</v>
      </c>
      <c r="K1700" s="130">
        <f t="shared" si="136"/>
        <v>1.0254346920428881</v>
      </c>
      <c r="L1700" s="130">
        <f t="shared" si="137"/>
        <v>0.91729977116704819</v>
      </c>
      <c r="Q1700" s="134">
        <v>40813</v>
      </c>
      <c r="R1700" s="133">
        <v>2.3660000000000001</v>
      </c>
      <c r="S1700" s="134"/>
      <c r="T1700" s="135"/>
      <c r="U1700" s="135"/>
      <c r="V1700" s="226"/>
      <c r="W1700" s="226"/>
      <c r="X1700" s="226"/>
    </row>
    <row r="1701" spans="7:24" ht="16.5" customHeight="1">
      <c r="G1701" s="132">
        <v>40640</v>
      </c>
      <c r="H1701" s="46">
        <v>5411.4800000000005</v>
      </c>
      <c r="I1701" s="46">
        <v>6075</v>
      </c>
      <c r="J1701" s="131">
        <v>5472.2910000000002</v>
      </c>
      <c r="K1701" s="130">
        <f t="shared" ref="K1701:K1764" si="138">J1701/H1701</f>
        <v>1.0112374064026846</v>
      </c>
      <c r="L1701" s="130">
        <f t="shared" ref="L1701:L1764" si="139">J1701/I1701</f>
        <v>0.90078864197530872</v>
      </c>
      <c r="Q1701" s="134">
        <v>40812</v>
      </c>
      <c r="R1701" s="133">
        <v>2.383</v>
      </c>
      <c r="S1701" s="134"/>
      <c r="T1701" s="135"/>
      <c r="U1701" s="135"/>
      <c r="V1701" s="226"/>
      <c r="W1701" s="226"/>
      <c r="X1701" s="226"/>
    </row>
    <row r="1702" spans="7:24" ht="16.5" customHeight="1">
      <c r="G1702" s="132">
        <v>40639</v>
      </c>
      <c r="H1702" s="46">
        <v>5357.43</v>
      </c>
      <c r="I1702" s="46">
        <v>6066</v>
      </c>
      <c r="J1702" s="131">
        <v>5491.6319999999996</v>
      </c>
      <c r="K1702" s="130">
        <f t="shared" si="138"/>
        <v>1.0250496973362226</v>
      </c>
      <c r="L1702" s="130">
        <f t="shared" si="139"/>
        <v>0.90531355093966359</v>
      </c>
      <c r="Q1702" s="134">
        <v>40809</v>
      </c>
      <c r="R1702" s="133">
        <v>2.3925000000000001</v>
      </c>
      <c r="S1702" s="134"/>
      <c r="T1702" s="135"/>
      <c r="U1702" s="135"/>
      <c r="V1702" s="226"/>
      <c r="W1702" s="226"/>
      <c r="X1702" s="226"/>
    </row>
    <row r="1703" spans="7:24" ht="16.5" customHeight="1">
      <c r="G1703" s="132">
        <v>40634</v>
      </c>
      <c r="H1703" s="46">
        <v>5086.0599999999995</v>
      </c>
      <c r="I1703" s="46">
        <v>5777</v>
      </c>
      <c r="J1703" s="131">
        <v>5288.7645000000002</v>
      </c>
      <c r="K1703" s="130">
        <f t="shared" si="138"/>
        <v>1.0398549171657434</v>
      </c>
      <c r="L1703" s="130">
        <f t="shared" si="139"/>
        <v>0.91548632508222261</v>
      </c>
      <c r="Q1703" s="134">
        <v>40808</v>
      </c>
      <c r="R1703" s="133">
        <v>2.4115000000000002</v>
      </c>
      <c r="S1703" s="134"/>
      <c r="T1703" s="135"/>
      <c r="U1703" s="135"/>
      <c r="V1703" s="226"/>
      <c r="W1703" s="226"/>
      <c r="X1703" s="226"/>
    </row>
    <row r="1704" spans="7:24" ht="16.5" customHeight="1">
      <c r="G1704" s="132">
        <v>40633</v>
      </c>
      <c r="H1704" s="46">
        <v>5186.3999999999996</v>
      </c>
      <c r="I1704" s="46">
        <v>5760</v>
      </c>
      <c r="J1704" s="131">
        <v>5328.4665000000005</v>
      </c>
      <c r="K1704" s="130">
        <f t="shared" si="138"/>
        <v>1.0273921217029154</v>
      </c>
      <c r="L1704" s="130">
        <f t="shared" si="139"/>
        <v>0.9250809895833334</v>
      </c>
      <c r="Q1704" s="134">
        <v>40807</v>
      </c>
      <c r="R1704" s="133">
        <v>2.44</v>
      </c>
      <c r="S1704" s="134"/>
      <c r="T1704" s="135"/>
      <c r="U1704" s="135"/>
      <c r="V1704" s="226"/>
      <c r="W1704" s="226"/>
      <c r="X1704" s="226"/>
    </row>
    <row r="1705" spans="7:24" ht="16.5" customHeight="1">
      <c r="G1705" s="132">
        <v>40632</v>
      </c>
      <c r="H1705" s="46">
        <v>5204.21</v>
      </c>
      <c r="I1705" s="46">
        <v>5700</v>
      </c>
      <c r="J1705" s="131">
        <v>5352.75</v>
      </c>
      <c r="K1705" s="130">
        <f t="shared" si="138"/>
        <v>1.0285422763493401</v>
      </c>
      <c r="L1705" s="130">
        <f t="shared" si="139"/>
        <v>0.93907894736842101</v>
      </c>
      <c r="Q1705" s="134">
        <v>40806</v>
      </c>
      <c r="R1705" s="133">
        <v>2.4565000000000001</v>
      </c>
      <c r="S1705" s="134"/>
      <c r="T1705" s="135"/>
      <c r="U1705" s="135"/>
      <c r="V1705" s="226"/>
      <c r="W1705" s="226"/>
      <c r="X1705" s="226"/>
    </row>
    <row r="1706" spans="7:24" ht="16.5" customHeight="1">
      <c r="G1706" s="132">
        <v>40631</v>
      </c>
      <c r="H1706" s="46">
        <v>5048.12</v>
      </c>
      <c r="I1706" s="46">
        <v>5650</v>
      </c>
      <c r="J1706" s="131">
        <v>5229.6060000000007</v>
      </c>
      <c r="K1706" s="130">
        <f t="shared" si="138"/>
        <v>1.0359512055973314</v>
      </c>
      <c r="L1706" s="130">
        <f t="shared" si="139"/>
        <v>0.92559398230088508</v>
      </c>
      <c r="Q1706" s="134">
        <v>40805</v>
      </c>
      <c r="R1706" s="133">
        <v>2.4365000000000001</v>
      </c>
      <c r="S1706" s="134"/>
      <c r="T1706" s="135"/>
      <c r="U1706" s="135"/>
      <c r="V1706" s="226"/>
      <c r="W1706" s="226"/>
      <c r="X1706" s="226"/>
    </row>
    <row r="1707" spans="7:24" ht="16.5" customHeight="1">
      <c r="G1707" s="132">
        <v>40630</v>
      </c>
      <c r="H1707" s="46">
        <v>5048.3600000000006</v>
      </c>
      <c r="I1707" s="46">
        <v>5600</v>
      </c>
      <c r="J1707" s="131">
        <v>5204.46</v>
      </c>
      <c r="K1707" s="130">
        <f t="shared" si="138"/>
        <v>1.0309209327385527</v>
      </c>
      <c r="L1707" s="130">
        <f t="shared" si="139"/>
        <v>0.92936785714285719</v>
      </c>
      <c r="Q1707" s="134">
        <v>40802</v>
      </c>
      <c r="R1707" s="133">
        <v>2.4104999999999999</v>
      </c>
      <c r="S1707" s="134"/>
      <c r="T1707" s="135"/>
      <c r="U1707" s="135"/>
      <c r="V1707" s="226"/>
      <c r="W1707" s="226"/>
      <c r="X1707" s="226"/>
    </row>
    <row r="1708" spans="7:24" ht="16.5" customHeight="1">
      <c r="G1708" s="132">
        <v>40627</v>
      </c>
      <c r="H1708" s="46">
        <v>5284.08</v>
      </c>
      <c r="I1708" s="46">
        <v>5650</v>
      </c>
      <c r="J1708" s="131">
        <v>5418.5820000000003</v>
      </c>
      <c r="K1708" s="130">
        <f t="shared" si="138"/>
        <v>1.0254541944860791</v>
      </c>
      <c r="L1708" s="130">
        <f t="shared" si="139"/>
        <v>0.95904106194690275</v>
      </c>
      <c r="Q1708" s="134">
        <v>40801</v>
      </c>
      <c r="R1708" s="133">
        <v>1.8105</v>
      </c>
      <c r="S1708" s="134"/>
      <c r="T1708" s="135"/>
      <c r="U1708" s="135"/>
      <c r="V1708" s="226"/>
      <c r="W1708" s="226"/>
      <c r="X1708" s="226"/>
    </row>
    <row r="1709" spans="7:24" ht="16.5" customHeight="1">
      <c r="G1709" s="132">
        <v>40626</v>
      </c>
      <c r="H1709" s="46">
        <v>5367.7199999999993</v>
      </c>
      <c r="I1709" s="46">
        <v>5720</v>
      </c>
      <c r="J1709" s="131">
        <v>5471.7</v>
      </c>
      <c r="K1709" s="130">
        <f t="shared" si="138"/>
        <v>1.0193713532002415</v>
      </c>
      <c r="L1709" s="130">
        <f t="shared" si="139"/>
        <v>0.95659090909090905</v>
      </c>
      <c r="Q1709" s="134">
        <v>40800</v>
      </c>
      <c r="R1709" s="133">
        <v>1.7695000000000001</v>
      </c>
      <c r="S1709" s="134"/>
      <c r="T1709" s="135"/>
      <c r="U1709" s="135"/>
      <c r="V1709" s="226"/>
      <c r="W1709" s="226"/>
      <c r="X1709" s="226"/>
    </row>
    <row r="1710" spans="7:24" ht="16.5" customHeight="1">
      <c r="G1710" s="132">
        <v>40625</v>
      </c>
      <c r="H1710" s="46">
        <v>5376.64</v>
      </c>
      <c r="I1710" s="46">
        <v>5740</v>
      </c>
      <c r="J1710" s="131">
        <v>5518.7790000000005</v>
      </c>
      <c r="K1710" s="130">
        <f t="shared" si="138"/>
        <v>1.0264363989406022</v>
      </c>
      <c r="L1710" s="130">
        <f t="shared" si="139"/>
        <v>0.96145975609756107</v>
      </c>
      <c r="Q1710" s="134">
        <v>40799</v>
      </c>
      <c r="R1710" s="133">
        <v>1.7695000000000001</v>
      </c>
      <c r="S1710" s="134"/>
      <c r="T1710" s="135"/>
      <c r="U1710" s="135"/>
      <c r="V1710" s="226"/>
      <c r="W1710" s="226"/>
      <c r="X1710" s="226"/>
    </row>
    <row r="1711" spans="7:24" ht="16.5" customHeight="1">
      <c r="G1711" s="132">
        <v>40624</v>
      </c>
      <c r="H1711" s="46">
        <v>5380.36</v>
      </c>
      <c r="I1711" s="46">
        <v>5540</v>
      </c>
      <c r="J1711" s="131">
        <v>5418.5595000000003</v>
      </c>
      <c r="K1711" s="130">
        <f t="shared" si="138"/>
        <v>1.0070998037306056</v>
      </c>
      <c r="L1711" s="130">
        <f t="shared" si="139"/>
        <v>0.97807933212996401</v>
      </c>
      <c r="Q1711" s="134">
        <v>40795</v>
      </c>
      <c r="R1711" s="133">
        <v>1.6695</v>
      </c>
      <c r="S1711" s="134"/>
      <c r="T1711" s="135"/>
      <c r="U1711" s="135"/>
      <c r="V1711" s="226"/>
      <c r="W1711" s="226"/>
      <c r="X1711" s="226"/>
    </row>
    <row r="1712" spans="7:24" ht="16.5" customHeight="1">
      <c r="G1712" s="132">
        <v>40620</v>
      </c>
      <c r="H1712" s="46">
        <v>5066.6400000000003</v>
      </c>
      <c r="I1712" s="46">
        <v>5249</v>
      </c>
      <c r="J1712" s="131">
        <v>5322.4340000000002</v>
      </c>
      <c r="K1712" s="130">
        <f t="shared" si="138"/>
        <v>1.0504859236101243</v>
      </c>
      <c r="L1712" s="130">
        <f t="shared" si="139"/>
        <v>1.0139900933511146</v>
      </c>
      <c r="Q1712" s="134">
        <v>40794</v>
      </c>
      <c r="R1712" s="133">
        <v>1.6695</v>
      </c>
      <c r="S1712" s="134"/>
      <c r="T1712" s="135"/>
      <c r="U1712" s="135"/>
      <c r="V1712" s="226"/>
      <c r="W1712" s="226"/>
      <c r="X1712" s="226"/>
    </row>
    <row r="1713" spans="7:24" ht="16.5" customHeight="1">
      <c r="G1713" s="132">
        <v>40619</v>
      </c>
      <c r="H1713" s="46">
        <v>5040.6299999999992</v>
      </c>
      <c r="I1713" s="46">
        <v>5000</v>
      </c>
      <c r="J1713" s="131">
        <v>5204.8620000000001</v>
      </c>
      <c r="K1713" s="130">
        <f t="shared" si="138"/>
        <v>1.0325816415805169</v>
      </c>
      <c r="L1713" s="130">
        <f t="shared" si="139"/>
        <v>1.0409724</v>
      </c>
      <c r="Q1713" s="134">
        <v>40793</v>
      </c>
      <c r="R1713" s="133">
        <v>1.6495</v>
      </c>
      <c r="S1713" s="134"/>
      <c r="T1713" s="135"/>
      <c r="U1713" s="135"/>
      <c r="V1713" s="226"/>
      <c r="W1713" s="226"/>
      <c r="X1713" s="226"/>
    </row>
    <row r="1714" spans="7:24" ht="16.5" customHeight="1">
      <c r="G1714" s="132">
        <v>40618</v>
      </c>
      <c r="H1714" s="46">
        <v>4649.3999999999996</v>
      </c>
      <c r="I1714" s="46">
        <v>4587</v>
      </c>
      <c r="J1714" s="131">
        <v>5212.0889999999999</v>
      </c>
      <c r="K1714" s="130">
        <f t="shared" si="138"/>
        <v>1.1210240030971739</v>
      </c>
      <c r="L1714" s="130">
        <f t="shared" si="139"/>
        <v>1.1362740353172007</v>
      </c>
      <c r="Q1714" s="134">
        <v>40792</v>
      </c>
      <c r="R1714" s="133">
        <v>1.6395</v>
      </c>
      <c r="S1714" s="134"/>
      <c r="T1714" s="135"/>
      <c r="U1714" s="135"/>
      <c r="V1714" s="226"/>
      <c r="W1714" s="226"/>
      <c r="X1714" s="226"/>
    </row>
    <row r="1715" spans="7:24" ht="16.5" customHeight="1">
      <c r="G1715" s="132">
        <v>40617</v>
      </c>
      <c r="H1715" s="46">
        <v>4377.2</v>
      </c>
      <c r="I1715" s="46">
        <v>4300</v>
      </c>
      <c r="J1715" s="131">
        <v>5042.8755000000001</v>
      </c>
      <c r="K1715" s="130">
        <f t="shared" si="138"/>
        <v>1.1520779265283745</v>
      </c>
      <c r="L1715" s="130">
        <f t="shared" si="139"/>
        <v>1.1727617441860465</v>
      </c>
      <c r="Q1715" s="134">
        <v>40791</v>
      </c>
      <c r="R1715" s="133">
        <v>1.65</v>
      </c>
      <c r="S1715" s="134"/>
      <c r="T1715" s="135"/>
      <c r="U1715" s="135"/>
      <c r="V1715" s="226"/>
      <c r="W1715" s="226"/>
      <c r="X1715" s="226"/>
    </row>
    <row r="1716" spans="7:24" ht="16.5" customHeight="1">
      <c r="G1716" s="132">
        <v>40616</v>
      </c>
      <c r="H1716" s="46">
        <v>4686.0200000000013</v>
      </c>
      <c r="I1716" s="46">
        <v>4198</v>
      </c>
      <c r="J1716" s="131">
        <v>5095.6559999999999</v>
      </c>
      <c r="K1716" s="130">
        <f t="shared" si="138"/>
        <v>1.0874166136721564</v>
      </c>
      <c r="L1716" s="130">
        <f t="shared" si="139"/>
        <v>1.2138294425917102</v>
      </c>
      <c r="Q1716" s="134">
        <v>40788</v>
      </c>
      <c r="R1716" s="133">
        <v>1.621</v>
      </c>
      <c r="S1716" s="134"/>
      <c r="T1716" s="135"/>
      <c r="U1716" s="135"/>
      <c r="V1716" s="226"/>
      <c r="W1716" s="226"/>
      <c r="X1716" s="226"/>
    </row>
    <row r="1717" spans="7:24" ht="16.5" customHeight="1">
      <c r="G1717" s="132">
        <v>40613</v>
      </c>
      <c r="H1717" s="46">
        <v>4897.08</v>
      </c>
      <c r="I1717" s="46">
        <v>4800</v>
      </c>
      <c r="J1717" s="131">
        <v>5353.1595000000007</v>
      </c>
      <c r="K1717" s="130">
        <f t="shared" si="138"/>
        <v>1.0931329486142765</v>
      </c>
      <c r="L1717" s="130">
        <f t="shared" si="139"/>
        <v>1.1152415625000001</v>
      </c>
      <c r="Q1717" s="134">
        <v>40787</v>
      </c>
      <c r="R1717" s="133">
        <v>1.6220000000000001</v>
      </c>
      <c r="S1717" s="134"/>
      <c r="T1717" s="135"/>
      <c r="U1717" s="135"/>
      <c r="V1717" s="226"/>
      <c r="W1717" s="226"/>
      <c r="X1717" s="226"/>
    </row>
    <row r="1718" spans="7:24" ht="16.5" customHeight="1">
      <c r="G1718" s="132">
        <v>40612</v>
      </c>
      <c r="H1718" s="46">
        <v>5043.2800000000007</v>
      </c>
      <c r="I1718" s="46">
        <v>5180</v>
      </c>
      <c r="J1718" s="131">
        <v>5504.4990000000007</v>
      </c>
      <c r="K1718" s="130">
        <f t="shared" si="138"/>
        <v>1.0914521898447043</v>
      </c>
      <c r="L1718" s="130">
        <f t="shared" si="139"/>
        <v>1.0626445945945948</v>
      </c>
      <c r="Q1718" s="134">
        <v>40786</v>
      </c>
      <c r="R1718" s="133">
        <v>1.5325</v>
      </c>
      <c r="S1718" s="134"/>
      <c r="T1718" s="135"/>
      <c r="U1718" s="135"/>
      <c r="V1718" s="226"/>
      <c r="W1718" s="226"/>
      <c r="X1718" s="226"/>
    </row>
    <row r="1719" spans="7:24" ht="16.5" customHeight="1">
      <c r="G1719" s="132">
        <v>40611</v>
      </c>
      <c r="H1719" s="46">
        <v>4990.04</v>
      </c>
      <c r="I1719" s="46">
        <v>5180</v>
      </c>
      <c r="J1719" s="131">
        <v>5542.7880000000005</v>
      </c>
      <c r="K1719" s="130">
        <f t="shared" si="138"/>
        <v>1.1107702543466587</v>
      </c>
      <c r="L1719" s="130">
        <f t="shared" si="139"/>
        <v>1.0700362934362935</v>
      </c>
      <c r="Q1719" s="134">
        <v>40785</v>
      </c>
      <c r="R1719" s="133">
        <v>1.5325</v>
      </c>
      <c r="S1719" s="134"/>
      <c r="T1719" s="135"/>
      <c r="U1719" s="135"/>
      <c r="V1719" s="226"/>
      <c r="W1719" s="226"/>
      <c r="X1719" s="226"/>
    </row>
    <row r="1720" spans="7:24" ht="16.5" customHeight="1">
      <c r="G1720" s="132">
        <v>40610</v>
      </c>
      <c r="H1720" s="46">
        <v>5039.6499999999996</v>
      </c>
      <c r="I1720" s="46">
        <v>5450</v>
      </c>
      <c r="J1720" s="131">
        <v>5510.4009999999998</v>
      </c>
      <c r="K1720" s="130">
        <f t="shared" si="138"/>
        <v>1.0934094629587372</v>
      </c>
      <c r="L1720" s="130">
        <f t="shared" si="139"/>
        <v>1.0110827522935779</v>
      </c>
      <c r="Q1720" s="134">
        <v>40784</v>
      </c>
      <c r="R1720" s="133">
        <v>1.5325</v>
      </c>
      <c r="S1720" s="134"/>
      <c r="T1720" s="135"/>
      <c r="U1720" s="135"/>
      <c r="V1720" s="226"/>
      <c r="W1720" s="226"/>
      <c r="X1720" s="226"/>
    </row>
    <row r="1721" spans="7:24" ht="16.5" customHeight="1">
      <c r="G1721" s="132">
        <v>40609</v>
      </c>
      <c r="H1721" s="46">
        <v>5565.64</v>
      </c>
      <c r="I1721" s="46">
        <v>5770</v>
      </c>
      <c r="J1721" s="131">
        <v>5897.9375</v>
      </c>
      <c r="K1721" s="130">
        <f t="shared" si="138"/>
        <v>1.0597051731696623</v>
      </c>
      <c r="L1721" s="130">
        <f t="shared" si="139"/>
        <v>1.02217287694974</v>
      </c>
      <c r="Q1721" s="134">
        <v>40781</v>
      </c>
      <c r="R1721" s="133">
        <v>1.4830000000000001</v>
      </c>
      <c r="S1721" s="134"/>
      <c r="T1721" s="135"/>
      <c r="U1721" s="135"/>
      <c r="V1721" s="226"/>
      <c r="W1721" s="226"/>
      <c r="X1721" s="226"/>
    </row>
    <row r="1722" spans="7:24" ht="16.5" customHeight="1">
      <c r="G1722" s="132">
        <v>40606</v>
      </c>
      <c r="H1722" s="46">
        <v>5667.6399999999994</v>
      </c>
      <c r="I1722" s="46">
        <v>5950</v>
      </c>
      <c r="J1722" s="131">
        <v>5791.9690000000001</v>
      </c>
      <c r="K1722" s="130">
        <f t="shared" si="138"/>
        <v>1.0219366438235316</v>
      </c>
      <c r="L1722" s="130">
        <f t="shared" si="139"/>
        <v>0.97344016806722689</v>
      </c>
      <c r="Q1722" s="134">
        <v>40780</v>
      </c>
      <c r="R1722" s="133">
        <v>1.4830000000000001</v>
      </c>
      <c r="S1722" s="134"/>
      <c r="T1722" s="135"/>
      <c r="U1722" s="135"/>
      <c r="V1722" s="226"/>
      <c r="W1722" s="226"/>
      <c r="X1722" s="226"/>
    </row>
    <row r="1723" spans="7:24" ht="16.5" customHeight="1">
      <c r="G1723" s="132">
        <v>40605</v>
      </c>
      <c r="H1723" s="46">
        <v>5755.9699999999993</v>
      </c>
      <c r="I1723" s="46">
        <v>6000</v>
      </c>
      <c r="J1723" s="131">
        <v>5853.6120000000001</v>
      </c>
      <c r="K1723" s="130">
        <f t="shared" si="138"/>
        <v>1.0169636047442918</v>
      </c>
      <c r="L1723" s="130">
        <f t="shared" si="139"/>
        <v>0.97560199999999997</v>
      </c>
      <c r="Q1723" s="134">
        <v>40779</v>
      </c>
      <c r="R1723" s="133">
        <v>1.4530000000000001</v>
      </c>
      <c r="S1723" s="134"/>
      <c r="T1723" s="135"/>
      <c r="U1723" s="135"/>
      <c r="V1723" s="226"/>
      <c r="W1723" s="226"/>
      <c r="X1723" s="226"/>
    </row>
    <row r="1724" spans="7:24" ht="16.5" customHeight="1">
      <c r="G1724" s="132">
        <v>40604</v>
      </c>
      <c r="H1724" s="46">
        <v>5805.98</v>
      </c>
      <c r="I1724" s="46">
        <v>6010</v>
      </c>
      <c r="J1724" s="131">
        <v>5914.4920000000002</v>
      </c>
      <c r="K1724" s="130">
        <f t="shared" si="138"/>
        <v>1.0186896957964031</v>
      </c>
      <c r="L1724" s="130">
        <f t="shared" si="139"/>
        <v>0.98410848585690514</v>
      </c>
      <c r="Q1724" s="134">
        <v>40778</v>
      </c>
      <c r="R1724" s="133">
        <v>1.423</v>
      </c>
      <c r="S1724" s="134"/>
      <c r="T1724" s="135"/>
      <c r="U1724" s="135"/>
      <c r="V1724" s="226"/>
      <c r="W1724" s="226"/>
      <c r="X1724" s="226"/>
    </row>
    <row r="1725" spans="7:24" ht="16.5" customHeight="1">
      <c r="G1725" s="132">
        <v>40603</v>
      </c>
      <c r="H1725" s="46">
        <v>5820.6200000000008</v>
      </c>
      <c r="I1725" s="46">
        <v>6020</v>
      </c>
      <c r="J1725" s="131">
        <v>5991.3530000000001</v>
      </c>
      <c r="K1725" s="130">
        <f t="shared" si="138"/>
        <v>1.0293324422484202</v>
      </c>
      <c r="L1725" s="130">
        <f t="shared" si="139"/>
        <v>0.99524136212624581</v>
      </c>
      <c r="Q1725" s="134">
        <v>40777</v>
      </c>
      <c r="R1725" s="133">
        <v>1.4384999999999999</v>
      </c>
      <c r="S1725" s="134"/>
      <c r="T1725" s="135"/>
      <c r="U1725" s="135"/>
      <c r="V1725" s="226"/>
      <c r="W1725" s="226"/>
      <c r="X1725" s="226"/>
    </row>
    <row r="1726" spans="7:24" ht="16.5" customHeight="1">
      <c r="G1726" s="132">
        <v>40602</v>
      </c>
      <c r="H1726" s="46">
        <v>5690.08</v>
      </c>
      <c r="I1726" s="46">
        <v>5985</v>
      </c>
      <c r="J1726" s="131">
        <v>5983.7430000000004</v>
      </c>
      <c r="K1726" s="130">
        <f t="shared" si="138"/>
        <v>1.0516096434496529</v>
      </c>
      <c r="L1726" s="130">
        <f t="shared" si="139"/>
        <v>0.99978997493734345</v>
      </c>
      <c r="Q1726" s="134">
        <v>40774</v>
      </c>
      <c r="R1726" s="133">
        <v>1.4384999999999999</v>
      </c>
    </row>
    <row r="1727" spans="7:24" ht="16.5" customHeight="1">
      <c r="G1727" s="132">
        <v>40599</v>
      </c>
      <c r="H1727" s="46">
        <v>5795</v>
      </c>
      <c r="I1727" s="46">
        <v>6180</v>
      </c>
      <c r="J1727" s="131">
        <v>5823.1485000000002</v>
      </c>
      <c r="K1727" s="130">
        <f t="shared" si="138"/>
        <v>1.0048573770491804</v>
      </c>
      <c r="L1727" s="130">
        <f t="shared" si="139"/>
        <v>0.94225703883495149</v>
      </c>
      <c r="Q1727" s="134">
        <v>40773</v>
      </c>
      <c r="R1727" s="133">
        <v>1.4504999999999999</v>
      </c>
    </row>
    <row r="1728" spans="7:24" ht="16.5" customHeight="1">
      <c r="G1728" s="132">
        <v>40598</v>
      </c>
      <c r="H1728" s="46">
        <v>5841.3600000000006</v>
      </c>
      <c r="I1728" s="46">
        <v>6245</v>
      </c>
      <c r="J1728" s="131">
        <v>5833.7955000000002</v>
      </c>
      <c r="K1728" s="130">
        <f t="shared" si="138"/>
        <v>0.9987050104770121</v>
      </c>
      <c r="L1728" s="130">
        <f t="shared" si="139"/>
        <v>0.93415460368294634</v>
      </c>
      <c r="Q1728" s="134">
        <v>40772</v>
      </c>
      <c r="R1728" s="133">
        <v>1.4404999999999999</v>
      </c>
    </row>
    <row r="1729" spans="7:18" ht="16.5" customHeight="1">
      <c r="G1729" s="132">
        <v>40597</v>
      </c>
      <c r="H1729" s="46">
        <v>6016.12</v>
      </c>
      <c r="I1729" s="46">
        <v>6310</v>
      </c>
      <c r="J1729" s="131">
        <v>6012.5130000000008</v>
      </c>
      <c r="K1729" s="130">
        <f t="shared" si="138"/>
        <v>0.99940044414007712</v>
      </c>
      <c r="L1729" s="130">
        <f t="shared" si="139"/>
        <v>0.95285467511885913</v>
      </c>
      <c r="Q1729" s="134">
        <v>40771</v>
      </c>
      <c r="R1729" s="133">
        <v>1.1405000000000001</v>
      </c>
    </row>
    <row r="1730" spans="7:18" ht="16.5" customHeight="1">
      <c r="G1730" s="132">
        <v>40596</v>
      </c>
      <c r="H1730" s="46">
        <v>6131.07</v>
      </c>
      <c r="I1730" s="46">
        <v>6399</v>
      </c>
      <c r="J1730" s="131">
        <v>6034.4</v>
      </c>
      <c r="K1730" s="130">
        <f t="shared" si="138"/>
        <v>0.98423276850533425</v>
      </c>
      <c r="L1730" s="130">
        <f t="shared" si="139"/>
        <v>0.94302234724175649</v>
      </c>
      <c r="Q1730" s="134">
        <v>40770</v>
      </c>
      <c r="R1730" s="133">
        <v>1.1345000000000001</v>
      </c>
    </row>
    <row r="1731" spans="7:18" ht="16.5" customHeight="1">
      <c r="G1731" s="132">
        <v>40595</v>
      </c>
      <c r="H1731" s="46">
        <v>6298.8</v>
      </c>
      <c r="I1731" s="46">
        <v>6449</v>
      </c>
      <c r="J1731" s="131">
        <v>6168.15</v>
      </c>
      <c r="K1731" s="130">
        <f t="shared" si="138"/>
        <v>0.97925795389598014</v>
      </c>
      <c r="L1731" s="130">
        <f t="shared" si="139"/>
        <v>0.95645061249806163</v>
      </c>
      <c r="Q1731" s="134">
        <v>40767</v>
      </c>
      <c r="R1731" s="133">
        <v>1.1545000000000001</v>
      </c>
    </row>
    <row r="1732" spans="7:18" ht="16.5" customHeight="1">
      <c r="G1732" s="132">
        <v>40592</v>
      </c>
      <c r="H1732" s="46">
        <v>6316.8</v>
      </c>
      <c r="I1732" s="46">
        <v>6480</v>
      </c>
      <c r="J1732" s="131">
        <v>6135.1819999999998</v>
      </c>
      <c r="K1732" s="130">
        <f t="shared" si="138"/>
        <v>0.97124841691995945</v>
      </c>
      <c r="L1732" s="130">
        <f t="shared" si="139"/>
        <v>0.94678734567901235</v>
      </c>
      <c r="Q1732" s="134">
        <v>40766</v>
      </c>
      <c r="R1732" s="133">
        <v>1.1545000000000001</v>
      </c>
    </row>
    <row r="1733" spans="7:18" ht="16.5" customHeight="1">
      <c r="G1733" s="132">
        <v>40591</v>
      </c>
      <c r="H1733" s="46">
        <v>6340.8</v>
      </c>
      <c r="I1733" s="46">
        <v>6488</v>
      </c>
      <c r="J1733" s="131">
        <v>6274.2295000000004</v>
      </c>
      <c r="K1733" s="130">
        <f t="shared" si="138"/>
        <v>0.98950124589957111</v>
      </c>
      <c r="L1733" s="130">
        <f t="shared" si="139"/>
        <v>0.96705140258939581</v>
      </c>
      <c r="Q1733" s="134">
        <v>40765</v>
      </c>
      <c r="R1733" s="133">
        <v>1.1545000000000001</v>
      </c>
    </row>
    <row r="1734" spans="7:18" ht="16.5" customHeight="1">
      <c r="G1734" s="132">
        <v>40590</v>
      </c>
      <c r="H1734" s="46">
        <v>6134.4000000000005</v>
      </c>
      <c r="I1734" s="46">
        <v>6400</v>
      </c>
      <c r="J1734" s="131">
        <v>6357.0150000000003</v>
      </c>
      <c r="K1734" s="130">
        <f t="shared" si="138"/>
        <v>1.0362896126760563</v>
      </c>
      <c r="L1734" s="130">
        <f t="shared" si="139"/>
        <v>0.99328359375000008</v>
      </c>
      <c r="Q1734" s="134">
        <v>40764</v>
      </c>
      <c r="R1734" s="133">
        <v>1.1145</v>
      </c>
    </row>
    <row r="1735" spans="7:18" ht="16.5" customHeight="1">
      <c r="G1735" s="132">
        <v>40589</v>
      </c>
      <c r="H1735" s="46">
        <v>6182.05</v>
      </c>
      <c r="I1735" s="46">
        <v>6390</v>
      </c>
      <c r="J1735" s="131">
        <v>6361.1789999999992</v>
      </c>
      <c r="K1735" s="130">
        <f t="shared" si="138"/>
        <v>1.0289756634126219</v>
      </c>
      <c r="L1735" s="130">
        <f t="shared" si="139"/>
        <v>0.99548967136150224</v>
      </c>
      <c r="Q1735" s="134">
        <v>40763</v>
      </c>
      <c r="R1735" s="133">
        <v>1.1145</v>
      </c>
    </row>
    <row r="1736" spans="7:18" ht="16.5" customHeight="1">
      <c r="G1736" s="132">
        <v>40588</v>
      </c>
      <c r="H1736" s="46">
        <v>6224.4000000000015</v>
      </c>
      <c r="I1736" s="46">
        <v>6380</v>
      </c>
      <c r="J1736" s="131">
        <v>6497.5760000000009</v>
      </c>
      <c r="K1736" s="130">
        <f t="shared" si="138"/>
        <v>1.0438879249405564</v>
      </c>
      <c r="L1736" s="130">
        <f t="shared" si="139"/>
        <v>1.018428840125392</v>
      </c>
      <c r="Q1736" s="134">
        <v>40760</v>
      </c>
      <c r="R1736" s="133">
        <v>1.0645</v>
      </c>
    </row>
    <row r="1737" spans="7:18" ht="16.5" customHeight="1">
      <c r="G1737" s="132">
        <v>40584</v>
      </c>
      <c r="H1737" s="46">
        <v>6166.8</v>
      </c>
      <c r="I1737" s="46">
        <v>6290</v>
      </c>
      <c r="J1737" s="131">
        <v>6491.7269999999999</v>
      </c>
      <c r="K1737" s="130">
        <f t="shared" si="138"/>
        <v>1.052689725627554</v>
      </c>
      <c r="L1737" s="130">
        <f t="shared" si="139"/>
        <v>1.0320710651828298</v>
      </c>
      <c r="Q1737" s="134">
        <v>40759</v>
      </c>
      <c r="R1737" s="133">
        <v>1.0745</v>
      </c>
    </row>
    <row r="1738" spans="7:18" ht="16.5" customHeight="1">
      <c r="G1738" s="132">
        <v>40583</v>
      </c>
      <c r="H1738" s="46">
        <v>6098.4</v>
      </c>
      <c r="I1738" s="46">
        <v>6160</v>
      </c>
      <c r="J1738" s="131">
        <v>6408.2369999999992</v>
      </c>
      <c r="K1738" s="130">
        <f t="shared" si="138"/>
        <v>1.0508062770562769</v>
      </c>
      <c r="L1738" s="130">
        <f t="shared" si="139"/>
        <v>1.0402982142857142</v>
      </c>
      <c r="Q1738" s="134">
        <v>40758</v>
      </c>
      <c r="R1738" s="133">
        <v>1.1445000000000001</v>
      </c>
    </row>
    <row r="1739" spans="7:18" ht="16.5" customHeight="1">
      <c r="G1739" s="132">
        <v>40575</v>
      </c>
      <c r="H1739" s="46">
        <v>5751.48</v>
      </c>
      <c r="I1739" s="46">
        <v>5800</v>
      </c>
      <c r="J1739" s="131">
        <v>6331.5779999999995</v>
      </c>
      <c r="K1739" s="130">
        <f t="shared" si="138"/>
        <v>1.1008606480418952</v>
      </c>
      <c r="L1739" s="130">
        <f t="shared" si="139"/>
        <v>1.0916513793103448</v>
      </c>
      <c r="Q1739" s="134">
        <v>40757</v>
      </c>
      <c r="R1739" s="133">
        <v>1.1445000000000001</v>
      </c>
    </row>
    <row r="1740" spans="7:18" ht="16.5" customHeight="1">
      <c r="G1740" s="132">
        <v>40574</v>
      </c>
      <c r="H1740" s="46">
        <v>5685.2</v>
      </c>
      <c r="I1740" s="46">
        <v>5760</v>
      </c>
      <c r="J1740" s="131">
        <v>6199.38</v>
      </c>
      <c r="K1740" s="130">
        <f t="shared" si="138"/>
        <v>1.0904418490114685</v>
      </c>
      <c r="L1740" s="130">
        <f t="shared" si="139"/>
        <v>1.0762812500000001</v>
      </c>
      <c r="Q1740" s="134">
        <v>40756</v>
      </c>
      <c r="R1740" s="133">
        <v>1.1445000000000001</v>
      </c>
    </row>
    <row r="1741" spans="7:18" ht="16.5" customHeight="1">
      <c r="G1741" s="132">
        <v>40571</v>
      </c>
      <c r="H1741" s="46">
        <v>5723.02</v>
      </c>
      <c r="I1741" s="46">
        <v>5700</v>
      </c>
      <c r="J1741" s="131">
        <v>6206.5040000000008</v>
      </c>
      <c r="K1741" s="130">
        <f t="shared" si="138"/>
        <v>1.084480571446544</v>
      </c>
      <c r="L1741" s="130">
        <f t="shared" si="139"/>
        <v>1.088860350877193</v>
      </c>
      <c r="Q1741" s="134">
        <v>40753</v>
      </c>
      <c r="R1741" s="133">
        <v>1.2430000000000001</v>
      </c>
    </row>
    <row r="1742" spans="7:18" ht="16.5" customHeight="1">
      <c r="G1742" s="132">
        <v>40570</v>
      </c>
      <c r="H1742" s="46">
        <v>5654.33</v>
      </c>
      <c r="I1742" s="46">
        <v>5700</v>
      </c>
      <c r="J1742" s="131">
        <v>6155.49</v>
      </c>
      <c r="K1742" s="130">
        <f t="shared" si="138"/>
        <v>1.0886329591658075</v>
      </c>
      <c r="L1742" s="130">
        <f t="shared" si="139"/>
        <v>1.0799105263157895</v>
      </c>
      <c r="Q1742" s="134">
        <v>40752</v>
      </c>
      <c r="R1742" s="133">
        <v>1.1830000000000001</v>
      </c>
    </row>
    <row r="1743" spans="7:18" ht="16.5" customHeight="1">
      <c r="G1743" s="132">
        <v>40569</v>
      </c>
      <c r="H1743" s="46">
        <v>5613.2200000000012</v>
      </c>
      <c r="I1743" s="46">
        <v>5650</v>
      </c>
      <c r="J1743" s="131">
        <v>5962.7039999999997</v>
      </c>
      <c r="K1743" s="130">
        <f t="shared" si="138"/>
        <v>1.0622608770010793</v>
      </c>
      <c r="L1743" s="130">
        <f t="shared" si="139"/>
        <v>1.0553458407079646</v>
      </c>
      <c r="Q1743" s="134">
        <v>40751</v>
      </c>
      <c r="R1743" s="133">
        <v>1.1830000000000001</v>
      </c>
    </row>
    <row r="1744" spans="7:18" ht="16.5" customHeight="1">
      <c r="G1744" s="132">
        <v>40568</v>
      </c>
      <c r="H1744" s="46">
        <v>5814.52</v>
      </c>
      <c r="I1744" s="46">
        <v>5770</v>
      </c>
      <c r="J1744" s="131">
        <v>6021.1469999999999</v>
      </c>
      <c r="K1744" s="130">
        <f t="shared" si="138"/>
        <v>1.0355363813350027</v>
      </c>
      <c r="L1744" s="130">
        <f t="shared" si="139"/>
        <v>1.0435263431542461</v>
      </c>
      <c r="Q1744" s="134">
        <v>40750</v>
      </c>
      <c r="R1744" s="133">
        <v>1.17</v>
      </c>
    </row>
    <row r="1745" spans="7:18" ht="16.5" customHeight="1">
      <c r="G1745" s="132">
        <v>40567</v>
      </c>
      <c r="H1745" s="46">
        <v>5833.41</v>
      </c>
      <c r="I1745" s="46">
        <v>5880</v>
      </c>
      <c r="J1745" s="131">
        <v>6142.5869999999995</v>
      </c>
      <c r="K1745" s="130">
        <f t="shared" si="138"/>
        <v>1.0530010748430163</v>
      </c>
      <c r="L1745" s="130">
        <f t="shared" si="139"/>
        <v>1.0446576530612244</v>
      </c>
      <c r="Q1745" s="134">
        <v>40749</v>
      </c>
      <c r="R1745" s="133">
        <v>1.2130000000000001</v>
      </c>
    </row>
    <row r="1746" spans="7:18" ht="16.5" customHeight="1">
      <c r="G1746" s="132">
        <v>40564</v>
      </c>
      <c r="H1746" s="46">
        <v>5778.9600000000009</v>
      </c>
      <c r="I1746" s="46">
        <v>5810</v>
      </c>
      <c r="J1746" s="131">
        <v>6170.6699999999992</v>
      </c>
      <c r="K1746" s="130">
        <f t="shared" si="138"/>
        <v>1.0677820922795793</v>
      </c>
      <c r="L1746" s="130">
        <f t="shared" si="139"/>
        <v>1.0620774526678141</v>
      </c>
      <c r="Q1746" s="134">
        <v>40746</v>
      </c>
      <c r="R1746" s="133">
        <v>1.214</v>
      </c>
    </row>
    <row r="1747" spans="7:18" ht="16.5" customHeight="1">
      <c r="G1747" s="132">
        <v>40563</v>
      </c>
      <c r="H1747" s="46">
        <v>5588.4</v>
      </c>
      <c r="I1747" s="46">
        <v>5739</v>
      </c>
      <c r="J1747" s="131">
        <v>6091.7339999999995</v>
      </c>
      <c r="K1747" s="130">
        <f t="shared" si="138"/>
        <v>1.0900676401116598</v>
      </c>
      <c r="L1747" s="130">
        <f t="shared" si="139"/>
        <v>1.0614626241505487</v>
      </c>
      <c r="Q1747" s="134">
        <v>40745</v>
      </c>
      <c r="R1747" s="133">
        <v>1.2244999999999999</v>
      </c>
    </row>
    <row r="1748" spans="7:18" ht="16.5" customHeight="1">
      <c r="G1748" s="132">
        <v>40562</v>
      </c>
      <c r="H1748" s="46">
        <v>5702.28</v>
      </c>
      <c r="I1748" s="46">
        <v>5675</v>
      </c>
      <c r="J1748" s="131">
        <v>6059.8559999999998</v>
      </c>
      <c r="K1748" s="130">
        <f t="shared" si="138"/>
        <v>1.0627075485595237</v>
      </c>
      <c r="L1748" s="130">
        <f t="shared" si="139"/>
        <v>1.0678160352422907</v>
      </c>
      <c r="Q1748" s="134">
        <v>40744</v>
      </c>
      <c r="R1748" s="133">
        <v>1.2244999999999999</v>
      </c>
    </row>
    <row r="1749" spans="7:18" ht="16.5" customHeight="1">
      <c r="G1749" s="132">
        <v>40561</v>
      </c>
      <c r="H1749" s="46">
        <v>5486.1399999999994</v>
      </c>
      <c r="I1749" s="46">
        <v>5560</v>
      </c>
      <c r="J1749" s="131">
        <v>5791.1875</v>
      </c>
      <c r="K1749" s="130">
        <f t="shared" si="138"/>
        <v>1.0556033021395737</v>
      </c>
      <c r="L1749" s="130">
        <f t="shared" si="139"/>
        <v>1.0415804856115107</v>
      </c>
      <c r="Q1749" s="134">
        <v>40743</v>
      </c>
      <c r="R1749" s="133">
        <v>1.2244999999999999</v>
      </c>
    </row>
    <row r="1750" spans="7:18" ht="16.5" customHeight="1">
      <c r="G1750" s="132">
        <v>40560</v>
      </c>
      <c r="H1750" s="46">
        <v>5545.4299999999994</v>
      </c>
      <c r="I1750" s="46">
        <v>5540</v>
      </c>
      <c r="J1750" s="131">
        <v>5800.2160000000003</v>
      </c>
      <c r="K1750" s="130">
        <f t="shared" si="138"/>
        <v>1.0459452197575303</v>
      </c>
      <c r="L1750" s="130">
        <f t="shared" si="139"/>
        <v>1.0469703971119135</v>
      </c>
      <c r="Q1750" s="134">
        <v>40742</v>
      </c>
      <c r="R1750" s="133">
        <v>1.2244999999999999</v>
      </c>
    </row>
    <row r="1751" spans="7:18" ht="16.5" customHeight="1">
      <c r="G1751" s="132">
        <v>40557</v>
      </c>
      <c r="H1751" s="46">
        <v>5498.2399999999989</v>
      </c>
      <c r="I1751" s="46">
        <v>5540</v>
      </c>
      <c r="J1751" s="131">
        <v>5851.0690000000004</v>
      </c>
      <c r="K1751" s="130">
        <f t="shared" si="138"/>
        <v>1.0641712620765922</v>
      </c>
      <c r="L1751" s="130">
        <f t="shared" si="139"/>
        <v>1.0561496389891698</v>
      </c>
      <c r="Q1751" s="134">
        <v>40739</v>
      </c>
      <c r="R1751" s="133">
        <v>0.75449999999999995</v>
      </c>
    </row>
    <row r="1752" spans="7:18" ht="16.5" customHeight="1">
      <c r="G1752" s="132">
        <v>40556</v>
      </c>
      <c r="H1752" s="46">
        <v>5425.6399999999994</v>
      </c>
      <c r="I1752" s="46">
        <v>5450</v>
      </c>
      <c r="J1752" s="131">
        <v>5766.09</v>
      </c>
      <c r="K1752" s="130">
        <f t="shared" si="138"/>
        <v>1.0627483577974213</v>
      </c>
      <c r="L1752" s="130">
        <f t="shared" si="139"/>
        <v>1.0579981651376147</v>
      </c>
      <c r="Q1752" s="134">
        <v>40738</v>
      </c>
      <c r="R1752" s="133">
        <v>0.79449999999999998</v>
      </c>
    </row>
    <row r="1753" spans="7:18" ht="16.5" customHeight="1">
      <c r="G1753" s="132">
        <v>40555</v>
      </c>
      <c r="H1753" s="46">
        <v>5389.2000000000007</v>
      </c>
      <c r="I1753" s="46">
        <v>5447.9999999999991</v>
      </c>
      <c r="J1753" s="131">
        <v>5795.5920000000006</v>
      </c>
      <c r="K1753" s="130">
        <f t="shared" si="138"/>
        <v>1.0754085949677132</v>
      </c>
      <c r="L1753" s="130">
        <f t="shared" si="139"/>
        <v>1.0638017621145377</v>
      </c>
      <c r="Q1753" s="134">
        <v>40737</v>
      </c>
      <c r="R1753" s="133">
        <v>0.79449999999999998</v>
      </c>
    </row>
    <row r="1754" spans="7:18" ht="16.5" customHeight="1">
      <c r="G1754" s="132">
        <v>40554</v>
      </c>
      <c r="H1754" s="46">
        <v>5278.7999999999993</v>
      </c>
      <c r="I1754" s="46">
        <v>5359</v>
      </c>
      <c r="J1754" s="131">
        <v>5687.4040000000005</v>
      </c>
      <c r="K1754" s="130">
        <f t="shared" si="138"/>
        <v>1.0774047131923925</v>
      </c>
      <c r="L1754" s="130">
        <f t="shared" si="139"/>
        <v>1.0612808359768615</v>
      </c>
      <c r="Q1754" s="134">
        <v>40736</v>
      </c>
      <c r="R1754" s="133">
        <v>0.79449999999999998</v>
      </c>
    </row>
    <row r="1755" spans="7:18" ht="16.5" customHeight="1">
      <c r="G1755" s="132">
        <v>40550</v>
      </c>
      <c r="H1755" s="46">
        <v>5221.2000000000007</v>
      </c>
      <c r="I1755" s="46">
        <v>5260</v>
      </c>
      <c r="J1755" s="131">
        <v>5547.1779999999999</v>
      </c>
      <c r="K1755" s="130">
        <f t="shared" si="138"/>
        <v>1.0624335401823335</v>
      </c>
      <c r="L1755" s="130">
        <f t="shared" si="139"/>
        <v>1.0545965779467681</v>
      </c>
      <c r="Q1755" s="134">
        <v>40735</v>
      </c>
      <c r="R1755" s="133">
        <v>0.73450000000000004</v>
      </c>
    </row>
    <row r="1756" spans="7:18" ht="16.5" customHeight="1">
      <c r="G1756" s="132">
        <v>40549</v>
      </c>
      <c r="H1756" s="46">
        <v>5282.4</v>
      </c>
      <c r="I1756" s="46">
        <v>5290</v>
      </c>
      <c r="J1756" s="131">
        <v>5789.2785000000003</v>
      </c>
      <c r="K1756" s="130">
        <f t="shared" si="138"/>
        <v>1.0959560995002273</v>
      </c>
      <c r="L1756" s="130">
        <f t="shared" si="139"/>
        <v>1.0943815689981098</v>
      </c>
      <c r="Q1756" s="134">
        <v>40732</v>
      </c>
      <c r="R1756" s="133">
        <v>0.73450000000000004</v>
      </c>
    </row>
    <row r="1757" spans="7:18" ht="16.5" customHeight="1">
      <c r="G1757" s="132">
        <v>40548</v>
      </c>
      <c r="H1757" s="46">
        <v>5138.3999999999996</v>
      </c>
      <c r="I1757" s="46">
        <v>5229</v>
      </c>
      <c r="J1757" s="131">
        <v>5756.9100000000008</v>
      </c>
      <c r="K1757" s="130">
        <f t="shared" si="138"/>
        <v>1.1203701541335827</v>
      </c>
      <c r="L1757" s="130">
        <f t="shared" si="139"/>
        <v>1.100958118187034</v>
      </c>
      <c r="Q1757" s="134">
        <v>40731</v>
      </c>
      <c r="R1757" s="133">
        <v>0.73450000000000004</v>
      </c>
    </row>
    <row r="1758" spans="7:18" ht="16.5" customHeight="1">
      <c r="G1758" s="132">
        <v>40547</v>
      </c>
      <c r="H1758" s="46">
        <v>5200.8600000000006</v>
      </c>
      <c r="I1758" s="46">
        <v>5157</v>
      </c>
      <c r="J1758" s="131">
        <v>5690.393</v>
      </c>
      <c r="K1758" s="130">
        <f t="shared" si="138"/>
        <v>1.0941253946462699</v>
      </c>
      <c r="L1758" s="130">
        <f t="shared" si="139"/>
        <v>1.1034308706612372</v>
      </c>
      <c r="Q1758" s="134">
        <v>40730</v>
      </c>
      <c r="R1758" s="133">
        <v>0.75449999999999995</v>
      </c>
    </row>
    <row r="1759" spans="7:18" ht="16.5" customHeight="1">
      <c r="G1759" s="132">
        <v>40542</v>
      </c>
      <c r="H1759" s="46">
        <v>5098.3500000000004</v>
      </c>
      <c r="I1759" s="46">
        <v>5010</v>
      </c>
      <c r="J1759" s="131">
        <v>5536.5675000000001</v>
      </c>
      <c r="K1759" s="130">
        <f t="shared" si="138"/>
        <v>1.0859528082614962</v>
      </c>
      <c r="L1759" s="130">
        <f t="shared" si="139"/>
        <v>1.1051032934131737</v>
      </c>
      <c r="Q1759" s="134">
        <v>40729</v>
      </c>
      <c r="R1759" s="133">
        <v>0.75600000000000001</v>
      </c>
    </row>
    <row r="1760" spans="7:18" ht="16.5" customHeight="1">
      <c r="G1760" s="132">
        <v>40541</v>
      </c>
      <c r="H1760" s="46">
        <v>5056.5300000000007</v>
      </c>
      <c r="I1760" s="46">
        <v>4970</v>
      </c>
      <c r="J1760" s="131">
        <v>5474.5050000000001</v>
      </c>
      <c r="K1760" s="130">
        <f t="shared" si="138"/>
        <v>1.0826604410534495</v>
      </c>
      <c r="L1760" s="130">
        <f t="shared" si="139"/>
        <v>1.101510060362173</v>
      </c>
      <c r="Q1760" s="134">
        <v>40728</v>
      </c>
      <c r="R1760" s="133">
        <v>0.75600000000000001</v>
      </c>
    </row>
    <row r="1761" spans="7:18" ht="16.5" customHeight="1">
      <c r="G1761" s="132">
        <v>40540</v>
      </c>
      <c r="H1761" s="46">
        <v>4934.38</v>
      </c>
      <c r="I1761" s="46">
        <v>4950</v>
      </c>
      <c r="J1761" s="131">
        <v>5436.9270000000006</v>
      </c>
      <c r="K1761" s="130">
        <f t="shared" si="138"/>
        <v>1.1018460272617838</v>
      </c>
      <c r="L1761" s="130">
        <f t="shared" si="139"/>
        <v>1.0983690909090911</v>
      </c>
      <c r="Q1761" s="134">
        <v>40725</v>
      </c>
      <c r="R1761" s="133">
        <v>0.75600000000000001</v>
      </c>
    </row>
    <row r="1762" spans="7:18" ht="16.5" customHeight="1">
      <c r="G1762" s="132">
        <v>40539</v>
      </c>
      <c r="H1762" s="46">
        <v>5052.9600000000009</v>
      </c>
      <c r="I1762" s="46">
        <v>4985</v>
      </c>
      <c r="J1762" s="131">
        <v>5596.1879999999992</v>
      </c>
      <c r="K1762" s="130">
        <f t="shared" si="138"/>
        <v>1.1075068870523412</v>
      </c>
      <c r="L1762" s="130">
        <f t="shared" si="139"/>
        <v>1.122605416248746</v>
      </c>
      <c r="Q1762" s="134">
        <v>40724</v>
      </c>
      <c r="R1762" s="133">
        <v>0.746</v>
      </c>
    </row>
    <row r="1763" spans="7:18" ht="16.5" customHeight="1">
      <c r="G1763" s="132">
        <v>40536</v>
      </c>
      <c r="H1763" s="46">
        <v>5040.8600000000006</v>
      </c>
      <c r="I1763" s="46">
        <v>4960</v>
      </c>
      <c r="J1763" s="131">
        <v>5624.8399999999992</v>
      </c>
      <c r="K1763" s="130">
        <f t="shared" si="138"/>
        <v>1.1158492796864024</v>
      </c>
      <c r="L1763" s="130">
        <f t="shared" si="139"/>
        <v>1.134040322580645</v>
      </c>
      <c r="Q1763" s="134">
        <v>40723</v>
      </c>
      <c r="R1763" s="133">
        <v>0.75600000000000001</v>
      </c>
    </row>
    <row r="1764" spans="7:18" ht="16.5" customHeight="1">
      <c r="G1764" s="132">
        <v>40534</v>
      </c>
      <c r="H1764" s="46">
        <v>4953.6000000000004</v>
      </c>
      <c r="I1764" s="46">
        <v>4930</v>
      </c>
      <c r="J1764" s="131">
        <v>5502.384</v>
      </c>
      <c r="K1764" s="130">
        <f t="shared" si="138"/>
        <v>1.1107848837209302</v>
      </c>
      <c r="L1764" s="130">
        <f t="shared" si="139"/>
        <v>1.1161022312373226</v>
      </c>
      <c r="Q1764" s="134">
        <v>40722</v>
      </c>
      <c r="R1764" s="133">
        <v>0.69599999999999995</v>
      </c>
    </row>
    <row r="1765" spans="7:18" ht="16.5" customHeight="1">
      <c r="G1765" s="132">
        <v>40533</v>
      </c>
      <c r="H1765" s="46">
        <v>4915.8900000000012</v>
      </c>
      <c r="I1765" s="46">
        <v>4918</v>
      </c>
      <c r="J1765" s="131">
        <v>5660.2870000000003</v>
      </c>
      <c r="K1765" s="130">
        <f t="shared" ref="K1765:K1828" si="140">J1765/H1765</f>
        <v>1.1514266999464997</v>
      </c>
      <c r="L1765" s="130">
        <f t="shared" ref="L1765:L1828" si="141">J1765/I1765</f>
        <v>1.1509326962179749</v>
      </c>
      <c r="Q1765" s="134">
        <v>40721</v>
      </c>
      <c r="R1765" s="133">
        <v>0.70350000000000001</v>
      </c>
    </row>
    <row r="1766" spans="7:18" ht="16.5" customHeight="1">
      <c r="G1766" s="132">
        <v>40532</v>
      </c>
      <c r="H1766" s="46">
        <v>4864.72</v>
      </c>
      <c r="I1766" s="46">
        <v>4860</v>
      </c>
      <c r="J1766" s="131">
        <v>5590.5359999999991</v>
      </c>
      <c r="K1766" s="130">
        <f t="shared" si="140"/>
        <v>1.1491999539541842</v>
      </c>
      <c r="L1766" s="130">
        <f t="shared" si="141"/>
        <v>1.1503160493827158</v>
      </c>
      <c r="Q1766" s="134">
        <v>40718</v>
      </c>
      <c r="R1766" s="133">
        <v>0.71050000000000002</v>
      </c>
    </row>
    <row r="1767" spans="7:18" ht="16.5" customHeight="1">
      <c r="G1767" s="132">
        <v>40529</v>
      </c>
      <c r="H1767" s="46">
        <v>4743.3400000000011</v>
      </c>
      <c r="I1767" s="46">
        <v>4770</v>
      </c>
      <c r="J1767" s="131">
        <v>5425.3645000000006</v>
      </c>
      <c r="K1767" s="130">
        <f t="shared" si="140"/>
        <v>1.1437857079610569</v>
      </c>
      <c r="L1767" s="130">
        <f t="shared" si="141"/>
        <v>1.1373929769392035</v>
      </c>
      <c r="Q1767" s="134">
        <v>40717</v>
      </c>
      <c r="R1767" s="133">
        <v>0.69850000000000001</v>
      </c>
    </row>
    <row r="1768" spans="7:18" ht="16.5" customHeight="1">
      <c r="G1768" s="132">
        <v>40528</v>
      </c>
      <c r="H1768" s="46">
        <v>4720.7300000000005</v>
      </c>
      <c r="I1768" s="46">
        <v>4700</v>
      </c>
      <c r="J1768" s="131">
        <v>5257.5</v>
      </c>
      <c r="K1768" s="130">
        <f t="shared" si="140"/>
        <v>1.1137048719159959</v>
      </c>
      <c r="L1768" s="130">
        <f t="shared" si="141"/>
        <v>1.1186170212765958</v>
      </c>
      <c r="Q1768" s="134">
        <v>40716</v>
      </c>
      <c r="R1768" s="133">
        <v>0.70099999999999996</v>
      </c>
    </row>
    <row r="1769" spans="7:18" ht="16.5" customHeight="1">
      <c r="G1769" s="132">
        <v>40527</v>
      </c>
      <c r="H1769" s="46">
        <v>4685.0300000000007</v>
      </c>
      <c r="I1769" s="46">
        <v>4690</v>
      </c>
      <c r="J1769" s="131">
        <v>5213.7235000000001</v>
      </c>
      <c r="K1769" s="130">
        <f t="shared" si="140"/>
        <v>1.1128474097284327</v>
      </c>
      <c r="L1769" s="130">
        <f t="shared" si="141"/>
        <v>1.1116681236673773</v>
      </c>
      <c r="Q1769" s="134">
        <v>40715</v>
      </c>
      <c r="R1769" s="133">
        <v>0.70099999999999996</v>
      </c>
    </row>
    <row r="1770" spans="7:18" ht="16.5" customHeight="1">
      <c r="G1770" s="132">
        <v>40526</v>
      </c>
      <c r="H1770" s="46">
        <v>4753.2000000000007</v>
      </c>
      <c r="I1770" s="46">
        <v>4690</v>
      </c>
      <c r="J1770" s="131">
        <v>5340.9105</v>
      </c>
      <c r="K1770" s="130">
        <f t="shared" si="140"/>
        <v>1.123645228477657</v>
      </c>
      <c r="L1770" s="130">
        <f t="shared" si="141"/>
        <v>1.1387868869936033</v>
      </c>
      <c r="Q1770" s="134">
        <v>40714</v>
      </c>
      <c r="R1770" s="133">
        <v>0.69199999999999995</v>
      </c>
    </row>
    <row r="1771" spans="7:18" ht="16.5" customHeight="1">
      <c r="G1771" s="132">
        <v>40525</v>
      </c>
      <c r="H1771" s="46">
        <v>4746</v>
      </c>
      <c r="I1771" s="46">
        <v>4700</v>
      </c>
      <c r="J1771" s="131">
        <v>5298</v>
      </c>
      <c r="K1771" s="130">
        <f t="shared" si="140"/>
        <v>1.1163084702907711</v>
      </c>
      <c r="L1771" s="130">
        <f t="shared" si="141"/>
        <v>1.1272340425531915</v>
      </c>
      <c r="Q1771" s="134">
        <v>40711</v>
      </c>
      <c r="R1771" s="133">
        <v>0.69199999999999995</v>
      </c>
    </row>
    <row r="1772" spans="7:18" ht="16.5" customHeight="1">
      <c r="G1772" s="132">
        <v>40522</v>
      </c>
      <c r="H1772" s="46">
        <v>4544.6100000000006</v>
      </c>
      <c r="I1772" s="46">
        <v>4610</v>
      </c>
      <c r="J1772" s="131">
        <v>5077.5110000000004</v>
      </c>
      <c r="K1772" s="130">
        <f t="shared" si="140"/>
        <v>1.1172600069092837</v>
      </c>
      <c r="L1772" s="130">
        <f t="shared" si="141"/>
        <v>1.1014123644251628</v>
      </c>
      <c r="Q1772" s="134">
        <v>40710</v>
      </c>
      <c r="R1772" s="133">
        <v>0.69199999999999995</v>
      </c>
    </row>
    <row r="1773" spans="7:18" ht="16.5" customHeight="1">
      <c r="G1773" s="132">
        <v>40521</v>
      </c>
      <c r="H1773" s="46">
        <v>4525.57</v>
      </c>
      <c r="I1773" s="46">
        <v>4575</v>
      </c>
      <c r="J1773" s="131">
        <v>4971.62</v>
      </c>
      <c r="K1773" s="130">
        <f t="shared" si="140"/>
        <v>1.0985621700691848</v>
      </c>
      <c r="L1773" s="130">
        <f t="shared" si="141"/>
        <v>1.0866928961748634</v>
      </c>
      <c r="Q1773" s="134">
        <v>40709</v>
      </c>
      <c r="R1773" s="133">
        <v>0.318</v>
      </c>
    </row>
    <row r="1774" spans="7:18" ht="16.5" customHeight="1">
      <c r="G1774" s="132">
        <v>40520</v>
      </c>
      <c r="H1774" s="46">
        <v>4488.68</v>
      </c>
      <c r="I1774" s="46">
        <v>4528.0000000000009</v>
      </c>
      <c r="J1774" s="131">
        <v>4830</v>
      </c>
      <c r="K1774" s="130">
        <f t="shared" si="140"/>
        <v>1.0760401721664274</v>
      </c>
      <c r="L1774" s="130">
        <f t="shared" si="141"/>
        <v>1.0666961130742048</v>
      </c>
      <c r="Q1774" s="134">
        <v>40708</v>
      </c>
      <c r="R1774" s="133">
        <v>0.318</v>
      </c>
    </row>
    <row r="1775" spans="7:18" ht="16.5" customHeight="1">
      <c r="G1775" s="132">
        <v>40519</v>
      </c>
      <c r="H1775" s="46">
        <v>4514.4000000000005</v>
      </c>
      <c r="I1775" s="46">
        <v>4545</v>
      </c>
      <c r="J1775" s="131">
        <v>5000.3625000000002</v>
      </c>
      <c r="K1775" s="130">
        <f t="shared" si="140"/>
        <v>1.1076471956406166</v>
      </c>
      <c r="L1775" s="130">
        <f t="shared" si="141"/>
        <v>1.1001897689768978</v>
      </c>
      <c r="Q1775" s="134">
        <v>40707</v>
      </c>
      <c r="R1775" s="133">
        <v>0.318</v>
      </c>
    </row>
    <row r="1776" spans="7:18" ht="16.5" customHeight="1">
      <c r="G1776" s="132">
        <v>40518</v>
      </c>
      <c r="H1776" s="46">
        <v>4573.8</v>
      </c>
      <c r="I1776" s="46">
        <v>4520</v>
      </c>
      <c r="J1776" s="131">
        <v>4935.1004999999996</v>
      </c>
      <c r="K1776" s="130">
        <f t="shared" si="140"/>
        <v>1.0789935064935063</v>
      </c>
      <c r="L1776" s="130">
        <f t="shared" si="141"/>
        <v>1.0918363938053097</v>
      </c>
      <c r="Q1776" s="134">
        <v>40704</v>
      </c>
      <c r="R1776" s="133">
        <v>0.32800000000000001</v>
      </c>
    </row>
    <row r="1777" spans="7:18" ht="16.5" customHeight="1">
      <c r="G1777" s="132">
        <v>40515</v>
      </c>
      <c r="H1777" s="46">
        <v>4481.8399999999992</v>
      </c>
      <c r="I1777" s="46">
        <v>4477</v>
      </c>
      <c r="J1777" s="131">
        <v>4857.9865</v>
      </c>
      <c r="K1777" s="130">
        <f t="shared" si="140"/>
        <v>1.083926802384735</v>
      </c>
      <c r="L1777" s="130">
        <f t="shared" si="141"/>
        <v>1.0850986151440696</v>
      </c>
      <c r="Q1777" s="134">
        <v>40703</v>
      </c>
      <c r="R1777" s="133">
        <v>0.32800000000000001</v>
      </c>
    </row>
    <row r="1778" spans="7:18" ht="16.5" customHeight="1">
      <c r="G1778" s="132">
        <v>40514</v>
      </c>
      <c r="H1778" s="46">
        <v>4423.2300000000005</v>
      </c>
      <c r="I1778" s="46">
        <v>4460</v>
      </c>
      <c r="J1778" s="131">
        <v>4758.17</v>
      </c>
      <c r="K1778" s="130">
        <f t="shared" si="140"/>
        <v>1.0757229445450496</v>
      </c>
      <c r="L1778" s="130">
        <f t="shared" si="141"/>
        <v>1.0668542600896862</v>
      </c>
      <c r="Q1778" s="134">
        <v>40702</v>
      </c>
      <c r="R1778" s="133">
        <v>0.32800000000000001</v>
      </c>
    </row>
    <row r="1779" spans="7:18" ht="16.5" customHeight="1">
      <c r="G1779" s="132">
        <v>40513</v>
      </c>
      <c r="H1779" s="46">
        <v>4325.6500000000005</v>
      </c>
      <c r="I1779" s="46">
        <v>4360</v>
      </c>
      <c r="J1779" s="131">
        <v>4674</v>
      </c>
      <c r="K1779" s="130">
        <f t="shared" si="140"/>
        <v>1.0805312496387824</v>
      </c>
      <c r="L1779" s="130">
        <f t="shared" si="141"/>
        <v>1.0720183486238533</v>
      </c>
      <c r="Q1779" s="134">
        <v>40701</v>
      </c>
      <c r="R1779" s="133">
        <v>0.32800000000000001</v>
      </c>
    </row>
    <row r="1780" spans="7:18" ht="16.5" customHeight="1">
      <c r="G1780" s="132">
        <v>40512</v>
      </c>
      <c r="H1780" s="46">
        <v>4322.3999999999996</v>
      </c>
      <c r="I1780" s="46">
        <v>4320</v>
      </c>
      <c r="J1780" s="131">
        <v>4628.9120000000003</v>
      </c>
      <c r="K1780" s="130">
        <f t="shared" si="140"/>
        <v>1.0709124560429393</v>
      </c>
      <c r="L1780" s="130">
        <f t="shared" si="141"/>
        <v>1.0715074074074076</v>
      </c>
      <c r="Q1780" s="134">
        <v>40697</v>
      </c>
      <c r="R1780" s="133">
        <v>0.28799999999999998</v>
      </c>
    </row>
    <row r="1781" spans="7:18" ht="16.5" customHeight="1">
      <c r="G1781" s="132">
        <v>40511</v>
      </c>
      <c r="H1781" s="46">
        <v>4251.87</v>
      </c>
      <c r="I1781" s="46">
        <v>4310</v>
      </c>
      <c r="J1781" s="131">
        <v>4600.5650000000005</v>
      </c>
      <c r="K1781" s="130">
        <f t="shared" si="140"/>
        <v>1.0820097980418029</v>
      </c>
      <c r="L1781" s="130">
        <f t="shared" si="141"/>
        <v>1.0674164733178655</v>
      </c>
      <c r="Q1781" s="134">
        <v>40696</v>
      </c>
      <c r="R1781" s="133">
        <v>0.28799999999999998</v>
      </c>
    </row>
    <row r="1782" spans="7:18" ht="16.5" customHeight="1">
      <c r="G1782" s="132">
        <v>40508</v>
      </c>
      <c r="H1782" s="46">
        <v>4226.88</v>
      </c>
      <c r="I1782" s="46">
        <v>4290</v>
      </c>
      <c r="J1782" s="131">
        <v>4556.25</v>
      </c>
      <c r="K1782" s="130">
        <f t="shared" si="140"/>
        <v>1.0779227231433113</v>
      </c>
      <c r="L1782" s="130">
        <f t="shared" si="141"/>
        <v>1.0620629370629371</v>
      </c>
      <c r="Q1782" s="134">
        <v>40695</v>
      </c>
      <c r="R1782" s="133">
        <v>0.28799999999999998</v>
      </c>
    </row>
    <row r="1783" spans="7:18" ht="16.5" customHeight="1">
      <c r="G1783" s="132">
        <v>40507</v>
      </c>
      <c r="H1783" s="46">
        <v>4351.2000000000007</v>
      </c>
      <c r="I1783" s="46">
        <v>4340</v>
      </c>
      <c r="J1783" s="131">
        <v>4704.5120000000006</v>
      </c>
      <c r="K1783" s="130">
        <f t="shared" si="140"/>
        <v>1.0811987497701783</v>
      </c>
      <c r="L1783" s="130">
        <f t="shared" si="141"/>
        <v>1.0839889400921661</v>
      </c>
      <c r="Q1783" s="134">
        <v>40694</v>
      </c>
      <c r="R1783" s="133">
        <v>0.28799999999999998</v>
      </c>
    </row>
    <row r="1784" spans="7:18" ht="16.5" customHeight="1">
      <c r="G1784" s="132">
        <v>40506</v>
      </c>
      <c r="H1784" s="46">
        <v>4314</v>
      </c>
      <c r="I1784" s="46">
        <v>4352</v>
      </c>
      <c r="J1784" s="131">
        <v>4852.4354999999996</v>
      </c>
      <c r="K1784" s="130">
        <f t="shared" si="140"/>
        <v>1.1248111961057023</v>
      </c>
      <c r="L1784" s="130">
        <f t="shared" si="141"/>
        <v>1.1149897748161763</v>
      </c>
      <c r="Q1784" s="134">
        <v>40693</v>
      </c>
      <c r="R1784" s="133">
        <v>0.308</v>
      </c>
    </row>
    <row r="1785" spans="7:18" ht="16.5" customHeight="1">
      <c r="G1785" s="132">
        <v>40504</v>
      </c>
      <c r="H1785" s="46">
        <v>4437.6000000000004</v>
      </c>
      <c r="I1785" s="46">
        <v>4390</v>
      </c>
      <c r="J1785" s="131">
        <v>5002.1790000000001</v>
      </c>
      <c r="K1785" s="130">
        <f t="shared" si="140"/>
        <v>1.1272262033531637</v>
      </c>
      <c r="L1785" s="130">
        <f t="shared" si="141"/>
        <v>1.1394485193621868</v>
      </c>
      <c r="Q1785" s="134">
        <v>40690</v>
      </c>
      <c r="R1785" s="133">
        <v>0.3145</v>
      </c>
    </row>
    <row r="1786" spans="7:18" ht="16.5" customHeight="1">
      <c r="G1786" s="132">
        <v>40501</v>
      </c>
      <c r="H1786" s="46">
        <v>4412.3999999999996</v>
      </c>
      <c r="I1786" s="46">
        <v>4400</v>
      </c>
      <c r="J1786" s="131">
        <v>5182.8990000000003</v>
      </c>
      <c r="K1786" s="130">
        <f t="shared" si="140"/>
        <v>1.1746212945335874</v>
      </c>
      <c r="L1786" s="130">
        <f t="shared" si="141"/>
        <v>1.1779315909090911</v>
      </c>
      <c r="Q1786" s="134">
        <v>40689</v>
      </c>
      <c r="R1786" s="133">
        <v>0.3175</v>
      </c>
    </row>
    <row r="1787" spans="7:18" ht="16.5" customHeight="1">
      <c r="G1787" s="132">
        <v>40500</v>
      </c>
      <c r="H1787" s="46">
        <v>4345.2</v>
      </c>
      <c r="I1787" s="46">
        <v>4350</v>
      </c>
      <c r="J1787" s="131">
        <v>5010.33</v>
      </c>
      <c r="K1787" s="130">
        <f t="shared" si="140"/>
        <v>1.1530723557028446</v>
      </c>
      <c r="L1787" s="130">
        <f t="shared" si="141"/>
        <v>1.1517999999999999</v>
      </c>
      <c r="Q1787" s="134">
        <v>40688</v>
      </c>
      <c r="R1787" s="133">
        <v>0.35649999999999998</v>
      </c>
    </row>
    <row r="1788" spans="7:18" ht="16.5" customHeight="1">
      <c r="G1788" s="132">
        <v>40499</v>
      </c>
      <c r="H1788" s="46">
        <v>4242</v>
      </c>
      <c r="I1788" s="46">
        <v>4270</v>
      </c>
      <c r="J1788" s="131">
        <v>4891.25</v>
      </c>
      <c r="K1788" s="130">
        <f t="shared" si="140"/>
        <v>1.153052805280528</v>
      </c>
      <c r="L1788" s="130">
        <f t="shared" si="141"/>
        <v>1.1454918032786885</v>
      </c>
      <c r="Q1788" s="134">
        <v>40687</v>
      </c>
      <c r="R1788" s="133">
        <v>0.66</v>
      </c>
    </row>
    <row r="1789" spans="7:18" ht="16.5" customHeight="1">
      <c r="G1789" s="132">
        <v>40498</v>
      </c>
      <c r="H1789" s="46">
        <v>4299.5999999999995</v>
      </c>
      <c r="I1789" s="46">
        <v>4270</v>
      </c>
      <c r="J1789" s="131">
        <v>5048.1120000000001</v>
      </c>
      <c r="K1789" s="130">
        <f t="shared" si="140"/>
        <v>1.1740887524420878</v>
      </c>
      <c r="L1789" s="130">
        <f t="shared" si="141"/>
        <v>1.1822276346604215</v>
      </c>
      <c r="Q1789" s="134">
        <v>40686</v>
      </c>
      <c r="R1789" s="133">
        <v>0.72650000000000003</v>
      </c>
    </row>
    <row r="1790" spans="7:18" ht="16.5" customHeight="1">
      <c r="G1790" s="132">
        <v>40497</v>
      </c>
      <c r="H1790" s="46">
        <v>4244.3999999999996</v>
      </c>
      <c r="I1790" s="46">
        <v>4348</v>
      </c>
      <c r="J1790" s="131">
        <v>5079.375</v>
      </c>
      <c r="K1790" s="130">
        <f t="shared" si="140"/>
        <v>1.1967239185750638</v>
      </c>
      <c r="L1790" s="130">
        <f t="shared" si="141"/>
        <v>1.1682095216191353</v>
      </c>
      <c r="Q1790" s="134">
        <v>40683</v>
      </c>
      <c r="R1790" s="133">
        <v>0.78400000000000003</v>
      </c>
    </row>
    <row r="1791" spans="7:18" ht="16.5" customHeight="1">
      <c r="G1791" s="132">
        <v>40494</v>
      </c>
      <c r="H1791" s="46">
        <v>4356</v>
      </c>
      <c r="I1791" s="46">
        <v>4380</v>
      </c>
      <c r="J1791" s="131">
        <v>5393.5529999999999</v>
      </c>
      <c r="K1791" s="130">
        <f t="shared" si="140"/>
        <v>1.238189393939394</v>
      </c>
      <c r="L1791" s="130">
        <f t="shared" si="141"/>
        <v>1.231404794520548</v>
      </c>
      <c r="Q1791" s="134">
        <v>40682</v>
      </c>
      <c r="R1791" s="133">
        <v>0.78400000000000003</v>
      </c>
    </row>
    <row r="1792" spans="7:18" ht="16.5" customHeight="1">
      <c r="G1792" s="132">
        <v>40493</v>
      </c>
      <c r="H1792" s="46">
        <v>4587.1099999999997</v>
      </c>
      <c r="I1792" s="46">
        <v>4489</v>
      </c>
      <c r="J1792" s="131">
        <v>5546.3294999999998</v>
      </c>
      <c r="K1792" s="130">
        <f t="shared" si="140"/>
        <v>1.2091119463017019</v>
      </c>
      <c r="L1792" s="130">
        <f t="shared" si="141"/>
        <v>1.2355378703497437</v>
      </c>
      <c r="Q1792" s="134">
        <v>40681</v>
      </c>
      <c r="R1792" s="133">
        <v>0.79300000000000004</v>
      </c>
    </row>
    <row r="1793" spans="7:18" ht="16.5" customHeight="1">
      <c r="G1793" s="132">
        <v>40492</v>
      </c>
      <c r="H1793" s="46">
        <v>4510.34</v>
      </c>
      <c r="I1793" s="46">
        <v>4470</v>
      </c>
      <c r="J1793" s="131">
        <v>5695.7065000000002</v>
      </c>
      <c r="K1793" s="130">
        <f t="shared" si="140"/>
        <v>1.262810896739492</v>
      </c>
      <c r="L1793" s="130">
        <f t="shared" si="141"/>
        <v>1.2742072706935124</v>
      </c>
      <c r="Q1793" s="134">
        <v>40680</v>
      </c>
      <c r="R1793" s="133">
        <v>0.78349999999999997</v>
      </c>
    </row>
    <row r="1794" spans="7:18" ht="16.5" customHeight="1">
      <c r="G1794" s="132">
        <v>40491</v>
      </c>
      <c r="H1794" s="46">
        <v>4455.4400000000005</v>
      </c>
      <c r="I1794" s="46">
        <v>4400</v>
      </c>
      <c r="J1794" s="131">
        <v>5624.1849999999995</v>
      </c>
      <c r="K1794" s="130">
        <f t="shared" si="140"/>
        <v>1.262318648663207</v>
      </c>
      <c r="L1794" s="130">
        <f t="shared" si="141"/>
        <v>1.2782238636363634</v>
      </c>
      <c r="Q1794" s="134">
        <v>40679</v>
      </c>
      <c r="R1794" s="133">
        <v>0.58550000000000002</v>
      </c>
    </row>
    <row r="1795" spans="7:18" ht="16.5" customHeight="1">
      <c r="G1795" s="132">
        <v>40490</v>
      </c>
      <c r="H1795" s="46">
        <v>4418.16</v>
      </c>
      <c r="I1795" s="46">
        <v>4337</v>
      </c>
      <c r="J1795" s="131">
        <v>5368.9904999999999</v>
      </c>
      <c r="K1795" s="130">
        <f t="shared" si="140"/>
        <v>1.2152096121462328</v>
      </c>
      <c r="L1795" s="130">
        <f t="shared" si="141"/>
        <v>1.2379503112750749</v>
      </c>
      <c r="Q1795" s="134">
        <v>40676</v>
      </c>
      <c r="R1795" s="133">
        <v>0.58950000000000002</v>
      </c>
    </row>
    <row r="1796" spans="7:18" ht="16.5" customHeight="1">
      <c r="G1796" s="132">
        <v>40487</v>
      </c>
      <c r="H1796" s="46">
        <v>4448.91</v>
      </c>
      <c r="I1796" s="46">
        <v>4220</v>
      </c>
      <c r="J1796" s="131">
        <v>5260.7550000000001</v>
      </c>
      <c r="K1796" s="130">
        <f t="shared" si="140"/>
        <v>1.182481776435127</v>
      </c>
      <c r="L1796" s="130">
        <f t="shared" si="141"/>
        <v>1.2466244075829385</v>
      </c>
      <c r="Q1796" s="134">
        <v>40675</v>
      </c>
      <c r="R1796" s="133">
        <v>0.59250000000000003</v>
      </c>
    </row>
    <row r="1797" spans="7:18" ht="16.5" customHeight="1">
      <c r="G1797" s="132">
        <v>40486</v>
      </c>
      <c r="H1797" s="46">
        <v>4278</v>
      </c>
      <c r="I1797" s="46">
        <v>4220</v>
      </c>
      <c r="J1797" s="131">
        <v>5122.9130000000005</v>
      </c>
      <c r="K1797" s="130">
        <f t="shared" si="140"/>
        <v>1.1975018700327258</v>
      </c>
      <c r="L1797" s="130">
        <f t="shared" si="141"/>
        <v>1.2139604265402846</v>
      </c>
      <c r="Q1797" s="134">
        <v>40674</v>
      </c>
      <c r="R1797" s="133">
        <v>0.59150000000000003</v>
      </c>
    </row>
    <row r="1798" spans="7:18" ht="16.5" customHeight="1">
      <c r="G1798" s="132">
        <v>40484</v>
      </c>
      <c r="H1798" s="46">
        <v>4115.5599999999995</v>
      </c>
      <c r="I1798" s="46">
        <v>4090</v>
      </c>
      <c r="J1798" s="131">
        <v>4798.6334999999999</v>
      </c>
      <c r="K1798" s="130">
        <f t="shared" si="140"/>
        <v>1.1659734033764544</v>
      </c>
      <c r="L1798" s="130">
        <f t="shared" si="141"/>
        <v>1.1732600244498776</v>
      </c>
      <c r="Q1798" s="134">
        <v>40673</v>
      </c>
      <c r="R1798" s="133">
        <v>0.59150000000000003</v>
      </c>
    </row>
    <row r="1799" spans="7:18" ht="16.5" customHeight="1">
      <c r="G1799" s="132">
        <v>40483</v>
      </c>
      <c r="H1799" s="46">
        <v>4057.2799999999997</v>
      </c>
      <c r="I1799" s="46">
        <v>4019.9999999999995</v>
      </c>
      <c r="J1799" s="131">
        <v>4697.29</v>
      </c>
      <c r="K1799" s="130">
        <f t="shared" si="140"/>
        <v>1.1577436114835555</v>
      </c>
      <c r="L1799" s="130">
        <f t="shared" si="141"/>
        <v>1.1684800995024878</v>
      </c>
      <c r="Q1799" s="134">
        <v>40672</v>
      </c>
      <c r="R1799" s="133">
        <v>0.59650000000000003</v>
      </c>
    </row>
    <row r="1800" spans="7:18" ht="16.5" customHeight="1">
      <c r="G1800" s="132">
        <v>40480</v>
      </c>
      <c r="H1800" s="46">
        <v>4053.559999999999</v>
      </c>
      <c r="I1800" s="46">
        <v>3970</v>
      </c>
      <c r="J1800" s="131">
        <v>4607.9260000000004</v>
      </c>
      <c r="K1800" s="130">
        <f t="shared" si="140"/>
        <v>1.1367602798527718</v>
      </c>
      <c r="L1800" s="130">
        <f t="shared" si="141"/>
        <v>1.1606866498740556</v>
      </c>
      <c r="Q1800" s="134">
        <v>40669</v>
      </c>
      <c r="R1800" s="133">
        <v>0.59650000000000003</v>
      </c>
    </row>
    <row r="1801" spans="7:18" ht="16.5" customHeight="1">
      <c r="G1801" s="132">
        <v>40479</v>
      </c>
      <c r="H1801" s="46">
        <v>4142.6400000000003</v>
      </c>
      <c r="I1801" s="46">
        <v>4019.9999999999995</v>
      </c>
      <c r="J1801" s="131">
        <v>4831.84</v>
      </c>
      <c r="K1801" s="130">
        <f t="shared" si="140"/>
        <v>1.1663673406330262</v>
      </c>
      <c r="L1801" s="130">
        <f t="shared" si="141"/>
        <v>1.201950248756219</v>
      </c>
      <c r="Q1801" s="134">
        <v>40668</v>
      </c>
      <c r="R1801" s="133">
        <v>0.50649999999999995</v>
      </c>
    </row>
    <row r="1802" spans="7:18" ht="16.5" customHeight="1">
      <c r="G1802" s="132">
        <v>40478</v>
      </c>
      <c r="H1802" s="46">
        <v>4111.4000000000005</v>
      </c>
      <c r="I1802" s="46">
        <v>4000</v>
      </c>
      <c r="J1802" s="131">
        <v>4672.1369999999997</v>
      </c>
      <c r="K1802" s="130">
        <f t="shared" si="140"/>
        <v>1.1363859026122487</v>
      </c>
      <c r="L1802" s="130">
        <f t="shared" si="141"/>
        <v>1.1680342499999998</v>
      </c>
      <c r="Q1802" s="134">
        <v>40667</v>
      </c>
      <c r="R1802" s="133">
        <v>0.50649999999999995</v>
      </c>
    </row>
    <row r="1803" spans="7:18" ht="16.5" customHeight="1">
      <c r="G1803" s="132">
        <v>40477</v>
      </c>
      <c r="H1803" s="46">
        <v>4185.6900000000005</v>
      </c>
      <c r="I1803" s="46">
        <v>4045</v>
      </c>
      <c r="J1803" s="131">
        <v>4902.2660000000005</v>
      </c>
      <c r="K1803" s="130">
        <f t="shared" si="140"/>
        <v>1.1711966246903138</v>
      </c>
      <c r="L1803" s="130">
        <f t="shared" si="141"/>
        <v>1.2119322620519162</v>
      </c>
      <c r="Q1803" s="134">
        <v>40666</v>
      </c>
      <c r="R1803" s="133">
        <v>0.52300000000000002</v>
      </c>
    </row>
    <row r="1804" spans="7:18" ht="16.5" customHeight="1">
      <c r="G1804" s="132">
        <v>40476</v>
      </c>
      <c r="H1804" s="46" t="e">
        <v>#N/A</v>
      </c>
      <c r="I1804" s="46">
        <v>4045</v>
      </c>
      <c r="J1804" s="131">
        <v>4898.0219999999999</v>
      </c>
      <c r="K1804" s="130" t="e">
        <f t="shared" si="140"/>
        <v>#N/A</v>
      </c>
      <c r="L1804" s="130">
        <f t="shared" si="141"/>
        <v>1.210883065512979</v>
      </c>
      <c r="Q1804" s="134">
        <v>40662</v>
      </c>
      <c r="R1804" s="133">
        <v>0.57699999999999996</v>
      </c>
    </row>
    <row r="1805" spans="7:18" ht="16.5" customHeight="1">
      <c r="G1805" s="132">
        <v>40473</v>
      </c>
      <c r="H1805" s="46">
        <v>4105.74</v>
      </c>
      <c r="I1805" s="46">
        <v>3985</v>
      </c>
      <c r="J1805" s="131">
        <v>4656.2</v>
      </c>
      <c r="K1805" s="130">
        <f t="shared" si="140"/>
        <v>1.1340708374129878</v>
      </c>
      <c r="L1805" s="130">
        <f t="shared" si="141"/>
        <v>1.1684316185696362</v>
      </c>
      <c r="Q1805" s="134">
        <v>40661</v>
      </c>
      <c r="R1805" s="133">
        <v>0.60450000000000004</v>
      </c>
    </row>
    <row r="1806" spans="7:18" ht="16.5" customHeight="1">
      <c r="G1806" s="132">
        <v>40472</v>
      </c>
      <c r="H1806" s="46">
        <v>4114.3500000000004</v>
      </c>
      <c r="I1806" s="46">
        <v>4038.9999999999995</v>
      </c>
      <c r="J1806" s="131">
        <v>4684.8509999999997</v>
      </c>
      <c r="K1806" s="130">
        <f t="shared" si="140"/>
        <v>1.1386612709176418</v>
      </c>
      <c r="L1806" s="130">
        <f t="shared" si="141"/>
        <v>1.1599036890319387</v>
      </c>
      <c r="Q1806" s="134">
        <v>40660</v>
      </c>
      <c r="R1806" s="133">
        <v>0.69299999999999995</v>
      </c>
    </row>
    <row r="1807" spans="7:18" ht="16.5" customHeight="1">
      <c r="G1807" s="132">
        <v>40471</v>
      </c>
      <c r="H1807" s="46">
        <v>4122.96</v>
      </c>
      <c r="I1807" s="46">
        <v>4024</v>
      </c>
      <c r="J1807" s="131">
        <v>4789.9994999999999</v>
      </c>
      <c r="K1807" s="130">
        <f t="shared" si="140"/>
        <v>1.1617865562605507</v>
      </c>
      <c r="L1807" s="130">
        <f t="shared" si="141"/>
        <v>1.1903577286282305</v>
      </c>
      <c r="Q1807" s="134">
        <v>40659</v>
      </c>
      <c r="R1807" s="133">
        <v>0.70150000000000001</v>
      </c>
    </row>
    <row r="1808" spans="7:18" ht="16.5" customHeight="1">
      <c r="G1808" s="132">
        <v>40470</v>
      </c>
      <c r="H1808" s="46">
        <v>4164.7800000000007</v>
      </c>
      <c r="I1808" s="46">
        <v>4040</v>
      </c>
      <c r="J1808" s="131">
        <v>4767.5159999999996</v>
      </c>
      <c r="K1808" s="130">
        <f t="shared" si="140"/>
        <v>1.1447221701986656</v>
      </c>
      <c r="L1808" s="130">
        <f t="shared" si="141"/>
        <v>1.1800782178217821</v>
      </c>
      <c r="Q1808" s="134">
        <v>40658</v>
      </c>
      <c r="R1808" s="133">
        <v>0.72450000000000003</v>
      </c>
    </row>
    <row r="1809" spans="7:18" ht="16.5" customHeight="1">
      <c r="G1809" s="132">
        <v>40469</v>
      </c>
      <c r="H1809" s="46">
        <v>4121.7300000000005</v>
      </c>
      <c r="I1809" s="46">
        <v>4000</v>
      </c>
      <c r="J1809" s="131">
        <v>4752.79</v>
      </c>
      <c r="K1809" s="130">
        <f t="shared" si="140"/>
        <v>1.1531056134196076</v>
      </c>
      <c r="L1809" s="130">
        <f t="shared" si="141"/>
        <v>1.1881975</v>
      </c>
      <c r="Q1809" s="134">
        <v>40655</v>
      </c>
      <c r="R1809" s="133">
        <v>0.72450000000000003</v>
      </c>
    </row>
    <row r="1810" spans="7:18" ht="16.5" customHeight="1">
      <c r="G1810" s="132">
        <v>40466</v>
      </c>
      <c r="H1810" s="46">
        <v>4182</v>
      </c>
      <c r="I1810" s="46">
        <v>4040</v>
      </c>
      <c r="J1810" s="131">
        <v>4825.2240000000002</v>
      </c>
      <c r="K1810" s="130">
        <f t="shared" si="140"/>
        <v>1.1538077474892396</v>
      </c>
      <c r="L1810" s="130">
        <f t="shared" si="141"/>
        <v>1.1943623762376239</v>
      </c>
      <c r="Q1810" s="134">
        <v>40654</v>
      </c>
      <c r="R1810" s="133">
        <v>0.749</v>
      </c>
    </row>
    <row r="1811" spans="7:18" ht="16.5" customHeight="1">
      <c r="G1811" s="132">
        <v>40465</v>
      </c>
      <c r="H1811" s="46">
        <v>4166.01</v>
      </c>
      <c r="I1811" s="46">
        <v>4040</v>
      </c>
      <c r="J1811" s="131">
        <v>4744.9709999999995</v>
      </c>
      <c r="K1811" s="130">
        <f t="shared" si="140"/>
        <v>1.1389725420726304</v>
      </c>
      <c r="L1811" s="130">
        <f t="shared" si="141"/>
        <v>1.1744977722772276</v>
      </c>
      <c r="Q1811" s="134">
        <v>40653</v>
      </c>
      <c r="R1811" s="133">
        <v>0.754</v>
      </c>
    </row>
    <row r="1812" spans="7:18" ht="16.5" customHeight="1">
      <c r="G1812" s="132">
        <v>40464</v>
      </c>
      <c r="H1812" s="46">
        <v>4089.4399999999996</v>
      </c>
      <c r="I1812" s="46">
        <v>3980</v>
      </c>
      <c r="J1812" s="131">
        <v>4601.25</v>
      </c>
      <c r="K1812" s="130">
        <f t="shared" si="140"/>
        <v>1.1251540553229784</v>
      </c>
      <c r="L1812" s="130">
        <f t="shared" si="141"/>
        <v>1.1560929648241205</v>
      </c>
      <c r="Q1812" s="134">
        <v>40652</v>
      </c>
      <c r="R1812" s="133">
        <v>0.71</v>
      </c>
    </row>
    <row r="1813" spans="7:18" ht="16.5" customHeight="1">
      <c r="G1813" s="132">
        <v>40463</v>
      </c>
      <c r="H1813" s="46">
        <v>4004.04</v>
      </c>
      <c r="I1813" s="46">
        <v>3918</v>
      </c>
      <c r="J1813" s="131">
        <v>4394.3829999999998</v>
      </c>
      <c r="K1813" s="130">
        <f t="shared" si="140"/>
        <v>1.0974872878392823</v>
      </c>
      <c r="L1813" s="130">
        <f t="shared" si="141"/>
        <v>1.1215883103624298</v>
      </c>
      <c r="Q1813" s="134">
        <v>40651</v>
      </c>
      <c r="R1813" s="133">
        <v>0.71399999999999997</v>
      </c>
    </row>
    <row r="1814" spans="7:18" ht="16.5" customHeight="1">
      <c r="G1814" s="132">
        <v>40459</v>
      </c>
      <c r="H1814" s="46">
        <v>3936.9400000000005</v>
      </c>
      <c r="I1814" s="46">
        <v>3788.9999999999995</v>
      </c>
      <c r="J1814" s="131">
        <v>4142.7190000000001</v>
      </c>
      <c r="K1814" s="130">
        <f t="shared" si="140"/>
        <v>1.0522687671135449</v>
      </c>
      <c r="L1814" s="130">
        <f t="shared" si="141"/>
        <v>1.0933541831617843</v>
      </c>
      <c r="Q1814" s="134">
        <v>40648</v>
      </c>
      <c r="R1814" s="133">
        <v>0.76</v>
      </c>
    </row>
    <row r="1815" spans="7:18" ht="16.5" customHeight="1">
      <c r="G1815" s="132">
        <v>40451</v>
      </c>
      <c r="H1815" s="46">
        <v>3736.7999999999997</v>
      </c>
      <c r="I1815" s="46">
        <v>3630</v>
      </c>
      <c r="J1815" s="131">
        <v>4017.8125</v>
      </c>
      <c r="K1815" s="130">
        <f t="shared" si="140"/>
        <v>1.0752013755084564</v>
      </c>
      <c r="L1815" s="130">
        <f t="shared" si="141"/>
        <v>1.1068353994490359</v>
      </c>
      <c r="Q1815" s="134">
        <v>40647</v>
      </c>
      <c r="R1815" s="133">
        <v>0.86299999999999999</v>
      </c>
    </row>
    <row r="1816" spans="7:18" ht="16.5" customHeight="1">
      <c r="G1816" s="132">
        <v>40450</v>
      </c>
      <c r="H1816" s="46">
        <v>3686.6200000000003</v>
      </c>
      <c r="I1816" s="46">
        <v>3590</v>
      </c>
      <c r="J1816" s="131">
        <v>4023.0449999999996</v>
      </c>
      <c r="K1816" s="130">
        <f t="shared" si="140"/>
        <v>1.0912556759307981</v>
      </c>
      <c r="L1816" s="130">
        <f t="shared" si="141"/>
        <v>1.1206253481894148</v>
      </c>
      <c r="Q1816" s="134">
        <v>40646</v>
      </c>
      <c r="R1816" s="133">
        <v>0.97050000000000003</v>
      </c>
    </row>
    <row r="1817" spans="7:18" ht="16.5" customHeight="1">
      <c r="G1817" s="132">
        <v>40449</v>
      </c>
      <c r="H1817" s="46">
        <v>3671.1500000000005</v>
      </c>
      <c r="I1817" s="46">
        <v>3585</v>
      </c>
      <c r="J1817" s="131">
        <v>3984.0704999999998</v>
      </c>
      <c r="K1817" s="130">
        <f t="shared" si="140"/>
        <v>1.0852377320458164</v>
      </c>
      <c r="L1817" s="130">
        <f t="shared" si="141"/>
        <v>1.1113167364016736</v>
      </c>
      <c r="Q1817" s="134">
        <v>40645</v>
      </c>
      <c r="R1817" s="133">
        <v>0.999</v>
      </c>
    </row>
    <row r="1818" spans="7:18" ht="16.5" customHeight="1">
      <c r="G1818" s="132">
        <v>40448</v>
      </c>
      <c r="H1818" s="46">
        <v>3702.0900000000006</v>
      </c>
      <c r="I1818" s="46">
        <v>3590</v>
      </c>
      <c r="J1818" s="131">
        <v>3969.558</v>
      </c>
      <c r="K1818" s="130">
        <f t="shared" si="140"/>
        <v>1.0722478383831833</v>
      </c>
      <c r="L1818" s="130">
        <f t="shared" si="141"/>
        <v>1.1057264623955432</v>
      </c>
      <c r="Q1818" s="134">
        <v>40644</v>
      </c>
      <c r="R1818" s="133">
        <v>1.0805</v>
      </c>
    </row>
    <row r="1819" spans="7:18" ht="16.5" customHeight="1">
      <c r="G1819" s="132">
        <v>40442</v>
      </c>
      <c r="H1819" s="46">
        <v>3603.72</v>
      </c>
      <c r="I1819" s="46">
        <v>3540</v>
      </c>
      <c r="J1819" s="131">
        <v>3996.6255000000001</v>
      </c>
      <c r="K1819" s="130">
        <f t="shared" si="140"/>
        <v>1.1090277546535248</v>
      </c>
      <c r="L1819" s="130">
        <f t="shared" si="141"/>
        <v>1.1289902542372883</v>
      </c>
      <c r="Q1819" s="134">
        <v>40641</v>
      </c>
      <c r="R1819" s="133">
        <v>1.171</v>
      </c>
    </row>
    <row r="1820" spans="7:18" ht="16.5" customHeight="1">
      <c r="G1820" s="132">
        <v>40438</v>
      </c>
      <c r="H1820" s="46">
        <v>3439.3999999999996</v>
      </c>
      <c r="I1820" s="46">
        <v>3490</v>
      </c>
      <c r="J1820" s="131">
        <v>3866.5679999999998</v>
      </c>
      <c r="K1820" s="130">
        <f t="shared" si="140"/>
        <v>1.1241984066988429</v>
      </c>
      <c r="L1820" s="130">
        <f t="shared" si="141"/>
        <v>1.107899140401146</v>
      </c>
      <c r="Q1820" s="134">
        <v>40640</v>
      </c>
      <c r="R1820" s="133">
        <v>1.2655000000000001</v>
      </c>
    </row>
    <row r="1821" spans="7:18" ht="16.5" customHeight="1">
      <c r="G1821" s="132">
        <v>40437</v>
      </c>
      <c r="H1821" s="46">
        <v>3425.76</v>
      </c>
      <c r="I1821" s="46">
        <v>3450</v>
      </c>
      <c r="J1821" s="131">
        <v>3742.779</v>
      </c>
      <c r="K1821" s="130">
        <f t="shared" si="140"/>
        <v>1.092539757601233</v>
      </c>
      <c r="L1821" s="130">
        <f t="shared" si="141"/>
        <v>1.0848634782608695</v>
      </c>
      <c r="Q1821" s="134">
        <v>40639</v>
      </c>
      <c r="R1821" s="133">
        <v>1.7375</v>
      </c>
    </row>
    <row r="1822" spans="7:18" ht="16.5" customHeight="1">
      <c r="G1822" s="132">
        <v>40436</v>
      </c>
      <c r="H1822" s="46">
        <v>3462.0299999999997</v>
      </c>
      <c r="I1822" s="46">
        <v>3520</v>
      </c>
      <c r="J1822" s="131">
        <v>3749.7654999999995</v>
      </c>
      <c r="K1822" s="130">
        <f t="shared" si="140"/>
        <v>1.0831117870151328</v>
      </c>
      <c r="L1822" s="130">
        <f t="shared" si="141"/>
        <v>1.0652742897727272</v>
      </c>
      <c r="Q1822" s="134">
        <v>40634</v>
      </c>
      <c r="R1822" s="133">
        <v>1.804</v>
      </c>
    </row>
    <row r="1823" spans="7:18" ht="16.5" customHeight="1">
      <c r="G1823" s="132">
        <v>40435</v>
      </c>
      <c r="H1823" s="46">
        <v>3565.2000000000003</v>
      </c>
      <c r="I1823" s="46">
        <v>3534</v>
      </c>
      <c r="J1823" s="131">
        <v>3801.33</v>
      </c>
      <c r="K1823" s="130">
        <f t="shared" si="140"/>
        <v>1.0662319084483338</v>
      </c>
      <c r="L1823" s="130">
        <f t="shared" si="141"/>
        <v>1.0756451612903226</v>
      </c>
      <c r="Q1823" s="134">
        <v>40633</v>
      </c>
      <c r="R1823" s="133">
        <v>1.7769999999999999</v>
      </c>
    </row>
    <row r="1824" spans="7:18" ht="16.5" customHeight="1">
      <c r="G1824" s="132">
        <v>40434</v>
      </c>
      <c r="H1824" s="46">
        <v>3508.1200000000003</v>
      </c>
      <c r="I1824" s="46">
        <v>3503.9999999999995</v>
      </c>
      <c r="J1824" s="131">
        <v>3807.6855</v>
      </c>
      <c r="K1824" s="130">
        <f t="shared" si="140"/>
        <v>1.0853920333397944</v>
      </c>
      <c r="L1824" s="130">
        <f t="shared" si="141"/>
        <v>1.08666823630137</v>
      </c>
      <c r="Q1824" s="134">
        <v>40632</v>
      </c>
      <c r="R1824" s="133">
        <v>1.7625</v>
      </c>
    </row>
    <row r="1825" spans="7:18" ht="16.5" customHeight="1">
      <c r="G1825" s="132">
        <v>40431</v>
      </c>
      <c r="H1825" s="46">
        <v>3486.7000000000003</v>
      </c>
      <c r="I1825" s="46">
        <v>3520</v>
      </c>
      <c r="J1825" s="131">
        <v>3731.6405</v>
      </c>
      <c r="K1825" s="130">
        <f t="shared" si="140"/>
        <v>1.0702499498092752</v>
      </c>
      <c r="L1825" s="130">
        <f t="shared" si="141"/>
        <v>1.0601251420454545</v>
      </c>
      <c r="Q1825" s="134">
        <v>40631</v>
      </c>
      <c r="R1825" s="133">
        <v>1.9475</v>
      </c>
    </row>
    <row r="1826" spans="7:18" ht="16.5" customHeight="1">
      <c r="G1826" s="132">
        <v>40430</v>
      </c>
      <c r="H1826" s="46">
        <v>3492.65</v>
      </c>
      <c r="I1826" s="46">
        <v>3520</v>
      </c>
      <c r="J1826" s="131">
        <v>3750.5930000000003</v>
      </c>
      <c r="K1826" s="130">
        <f t="shared" si="140"/>
        <v>1.0738530914921336</v>
      </c>
      <c r="L1826" s="130">
        <f t="shared" si="141"/>
        <v>1.065509375</v>
      </c>
      <c r="Q1826" s="134">
        <v>40630</v>
      </c>
      <c r="R1826" s="133">
        <v>2.0459999999999998</v>
      </c>
    </row>
    <row r="1827" spans="7:18" ht="16.5" customHeight="1">
      <c r="G1827" s="132">
        <v>40429</v>
      </c>
      <c r="H1827" s="46">
        <v>3554.53</v>
      </c>
      <c r="I1827" s="46">
        <v>3545</v>
      </c>
      <c r="J1827" s="131">
        <v>3893.44</v>
      </c>
      <c r="K1827" s="130">
        <f t="shared" si="140"/>
        <v>1.0953459388442353</v>
      </c>
      <c r="L1827" s="130">
        <f t="shared" si="141"/>
        <v>1.0982905500705218</v>
      </c>
      <c r="Q1827" s="134">
        <v>40627</v>
      </c>
      <c r="R1827" s="133">
        <v>2.0535000000000001</v>
      </c>
    </row>
    <row r="1828" spans="7:18" ht="16.5" customHeight="1">
      <c r="G1828" s="132">
        <v>40428</v>
      </c>
      <c r="H1828" s="46">
        <v>3567.6200000000003</v>
      </c>
      <c r="I1828" s="46">
        <v>3550</v>
      </c>
      <c r="J1828" s="131">
        <v>3884.6079999999997</v>
      </c>
      <c r="K1828" s="130">
        <f t="shared" si="140"/>
        <v>1.0888513911234938</v>
      </c>
      <c r="L1828" s="130">
        <f t="shared" si="141"/>
        <v>1.0942557746478871</v>
      </c>
      <c r="Q1828" s="134">
        <v>40626</v>
      </c>
      <c r="R1828" s="133">
        <v>2.1555</v>
      </c>
    </row>
    <row r="1829" spans="7:18" ht="16.5" customHeight="1">
      <c r="G1829" s="132">
        <v>40427</v>
      </c>
      <c r="H1829" s="46">
        <v>3592.61</v>
      </c>
      <c r="I1829" s="46">
        <v>3510</v>
      </c>
      <c r="J1829" s="131">
        <v>3909.3419999999996</v>
      </c>
      <c r="K1829" s="130">
        <f t="shared" ref="K1829:K1892" si="142">J1829/H1829</f>
        <v>1.0881620882867886</v>
      </c>
      <c r="L1829" s="130">
        <f t="shared" ref="L1829:L1892" si="143">J1829/I1829</f>
        <v>1.1137726495726494</v>
      </c>
      <c r="Q1829" s="134">
        <v>40625</v>
      </c>
      <c r="R1829" s="133">
        <v>2.4815</v>
      </c>
    </row>
    <row r="1830" spans="7:18" ht="16.5" customHeight="1">
      <c r="G1830" s="132">
        <v>40424</v>
      </c>
      <c r="H1830" s="46">
        <v>3546.2000000000003</v>
      </c>
      <c r="I1830" s="46">
        <v>3485</v>
      </c>
      <c r="J1830" s="131">
        <v>3855.0749999999998</v>
      </c>
      <c r="K1830" s="130">
        <f t="shared" si="142"/>
        <v>1.0871002763521516</v>
      </c>
      <c r="L1830" s="130">
        <f t="shared" si="143"/>
        <v>1.1061908177905309</v>
      </c>
      <c r="Q1830" s="134">
        <v>40624</v>
      </c>
      <c r="R1830" s="133">
        <v>2.9630000000000001</v>
      </c>
    </row>
    <row r="1831" spans="7:18" ht="16.5" customHeight="1">
      <c r="G1831" s="132">
        <v>40423</v>
      </c>
      <c r="H1831" s="46">
        <v>3555.7200000000003</v>
      </c>
      <c r="I1831" s="46">
        <v>3495</v>
      </c>
      <c r="J1831" s="131">
        <v>3851.7179999999998</v>
      </c>
      <c r="K1831" s="130">
        <f t="shared" si="142"/>
        <v>1.0832455873915829</v>
      </c>
      <c r="L1831" s="130">
        <f t="shared" si="143"/>
        <v>1.1020652360515022</v>
      </c>
      <c r="Q1831" s="134">
        <v>40623</v>
      </c>
      <c r="R1831" s="133">
        <v>3.0209999999999999</v>
      </c>
    </row>
    <row r="1832" spans="7:18" ht="16.5" customHeight="1">
      <c r="G1832" s="132">
        <v>40422</v>
      </c>
      <c r="H1832" s="46">
        <v>3502.2400000000002</v>
      </c>
      <c r="I1832" s="46">
        <v>3450</v>
      </c>
      <c r="J1832" s="131">
        <v>3769.8240000000005</v>
      </c>
      <c r="K1832" s="130">
        <f t="shared" si="142"/>
        <v>1.0764036730778017</v>
      </c>
      <c r="L1832" s="130">
        <f t="shared" si="143"/>
        <v>1.0927026086956524</v>
      </c>
      <c r="Q1832" s="134">
        <v>40620</v>
      </c>
      <c r="R1832" s="133">
        <v>3.0684999999999998</v>
      </c>
    </row>
    <row r="1833" spans="7:18" ht="16.5" customHeight="1">
      <c r="G1833" s="132">
        <v>40421</v>
      </c>
      <c r="H1833" s="46">
        <v>3496.2200000000007</v>
      </c>
      <c r="I1833" s="46">
        <v>3390</v>
      </c>
      <c r="J1833" s="131">
        <v>3716.9760000000006</v>
      </c>
      <c r="K1833" s="130">
        <f t="shared" si="142"/>
        <v>1.0631413354994823</v>
      </c>
      <c r="L1833" s="130">
        <f t="shared" si="143"/>
        <v>1.096453097345133</v>
      </c>
      <c r="Q1833" s="134">
        <v>40619</v>
      </c>
      <c r="R1833" s="133">
        <v>3.1884999999999999</v>
      </c>
    </row>
    <row r="1834" spans="7:18" ht="16.5" customHeight="1">
      <c r="G1834" s="132">
        <v>40420</v>
      </c>
      <c r="H1834" s="46">
        <v>3534.1</v>
      </c>
      <c r="I1834" s="46">
        <v>3418.9999999999995</v>
      </c>
      <c r="J1834" s="131">
        <v>3796.2749999999996</v>
      </c>
      <c r="K1834" s="130">
        <f t="shared" si="142"/>
        <v>1.0741843750884241</v>
      </c>
      <c r="L1834" s="130">
        <f t="shared" si="143"/>
        <v>1.1103465925709273</v>
      </c>
      <c r="Q1834" s="134">
        <v>40618</v>
      </c>
      <c r="R1834" s="133">
        <v>3.2574999999999998</v>
      </c>
    </row>
    <row r="1835" spans="7:18" ht="16.5" customHeight="1">
      <c r="G1835" s="132">
        <v>40417</v>
      </c>
      <c r="H1835" s="46">
        <v>3497.1299999999997</v>
      </c>
      <c r="I1835" s="46">
        <v>3440</v>
      </c>
      <c r="J1835" s="131">
        <v>3770.1730000000002</v>
      </c>
      <c r="K1835" s="130">
        <f t="shared" si="142"/>
        <v>1.0780763082870812</v>
      </c>
      <c r="L1835" s="130">
        <f t="shared" si="143"/>
        <v>1.095980523255814</v>
      </c>
      <c r="Q1835" s="134">
        <v>40617</v>
      </c>
      <c r="R1835" s="133">
        <v>3.32</v>
      </c>
    </row>
    <row r="1836" spans="7:18" ht="16.5" customHeight="1">
      <c r="G1836" s="132">
        <v>40416</v>
      </c>
      <c r="H1836" s="46">
        <v>3486.9</v>
      </c>
      <c r="I1836" s="46">
        <v>3380</v>
      </c>
      <c r="J1836" s="131">
        <v>3753.9920000000002</v>
      </c>
      <c r="K1836" s="130">
        <f t="shared" si="142"/>
        <v>1.0765986979838826</v>
      </c>
      <c r="L1836" s="130">
        <f t="shared" si="143"/>
        <v>1.1106485207100592</v>
      </c>
      <c r="Q1836" s="134">
        <v>40616</v>
      </c>
      <c r="R1836" s="133">
        <v>3.3690000000000002</v>
      </c>
    </row>
    <row r="1837" spans="7:18" ht="16.5" customHeight="1">
      <c r="G1837" s="132">
        <v>40415</v>
      </c>
      <c r="H1837" s="46" t="e">
        <v>#N/A</v>
      </c>
      <c r="I1837" s="46">
        <v>3363</v>
      </c>
      <c r="J1837" s="131">
        <v>3654.6995000000002</v>
      </c>
      <c r="K1837" s="130" t="e">
        <f t="shared" si="142"/>
        <v>#N/A</v>
      </c>
      <c r="L1837" s="130">
        <f t="shared" si="143"/>
        <v>1.0867378828427001</v>
      </c>
      <c r="Q1837" s="134">
        <v>40613</v>
      </c>
      <c r="R1837" s="133">
        <v>3.4064999999999999</v>
      </c>
    </row>
    <row r="1838" spans="7:18" ht="16.5" customHeight="1">
      <c r="G1838" s="132">
        <v>40414</v>
      </c>
      <c r="H1838" s="46">
        <v>3430.7700000000004</v>
      </c>
      <c r="I1838" s="46">
        <v>3330</v>
      </c>
      <c r="J1838" s="131">
        <v>3601.7435</v>
      </c>
      <c r="K1838" s="130">
        <f t="shared" si="142"/>
        <v>1.0498353139382703</v>
      </c>
      <c r="L1838" s="130">
        <f t="shared" si="143"/>
        <v>1.0816046546546547</v>
      </c>
      <c r="Q1838" s="134">
        <v>40612</v>
      </c>
      <c r="R1838" s="133">
        <v>3.4725000000000001</v>
      </c>
    </row>
    <row r="1839" spans="7:18" ht="16.5" customHeight="1">
      <c r="G1839" s="132">
        <v>40413</v>
      </c>
      <c r="H1839" s="46">
        <v>3384.8100000000004</v>
      </c>
      <c r="I1839" s="46">
        <v>3348.9999999999995</v>
      </c>
      <c r="J1839" s="131">
        <v>3691.4745000000003</v>
      </c>
      <c r="K1839" s="130">
        <f t="shared" si="142"/>
        <v>1.0906002109424162</v>
      </c>
      <c r="L1839" s="130">
        <f t="shared" si="143"/>
        <v>1.1022617199163931</v>
      </c>
      <c r="Q1839" s="134">
        <v>40611</v>
      </c>
      <c r="R1839" s="133">
        <v>3.4735</v>
      </c>
    </row>
    <row r="1840" spans="7:18" ht="16.5" customHeight="1">
      <c r="G1840" s="132">
        <v>40410</v>
      </c>
      <c r="H1840" s="46">
        <v>3405.8700000000003</v>
      </c>
      <c r="I1840" s="46">
        <v>3360</v>
      </c>
      <c r="J1840" s="131">
        <v>3722.2709999999997</v>
      </c>
      <c r="K1840" s="130">
        <f t="shared" si="142"/>
        <v>1.0928987307207849</v>
      </c>
      <c r="L1840" s="130">
        <f t="shared" si="143"/>
        <v>1.1078187499999999</v>
      </c>
      <c r="Q1840" s="134">
        <v>40610</v>
      </c>
      <c r="R1840" s="133">
        <v>3.4630000000000001</v>
      </c>
    </row>
    <row r="1841" spans="7:18" ht="16.5" customHeight="1">
      <c r="G1841" s="132">
        <v>40409</v>
      </c>
      <c r="H1841" s="46">
        <v>3437.46</v>
      </c>
      <c r="I1841" s="46">
        <v>3360</v>
      </c>
      <c r="J1841" s="131">
        <v>3803.2859999999996</v>
      </c>
      <c r="K1841" s="130">
        <f t="shared" si="142"/>
        <v>1.1064233474716796</v>
      </c>
      <c r="L1841" s="130">
        <f t="shared" si="143"/>
        <v>1.1319303571428569</v>
      </c>
      <c r="Q1841" s="134">
        <v>40609</v>
      </c>
      <c r="R1841" s="133">
        <v>3.3944999999999999</v>
      </c>
    </row>
    <row r="1842" spans="7:18" ht="16.5" customHeight="1">
      <c r="G1842" s="132">
        <v>40408</v>
      </c>
      <c r="H1842" s="46">
        <v>3385.98</v>
      </c>
      <c r="I1842" s="46">
        <v>3340</v>
      </c>
      <c r="J1842" s="131">
        <v>3735.2</v>
      </c>
      <c r="K1842" s="130">
        <f t="shared" si="142"/>
        <v>1.1031370533789331</v>
      </c>
      <c r="L1842" s="130">
        <f t="shared" si="143"/>
        <v>1.1183233532934131</v>
      </c>
      <c r="Q1842" s="134">
        <v>40606</v>
      </c>
      <c r="R1842" s="133">
        <v>3.4045000000000001</v>
      </c>
    </row>
    <row r="1843" spans="7:18" ht="16.5" customHeight="1">
      <c r="G1843" s="132">
        <v>40407</v>
      </c>
      <c r="H1843" s="46">
        <v>3297.06</v>
      </c>
      <c r="I1843" s="46">
        <v>3300</v>
      </c>
      <c r="J1843" s="131">
        <v>3725.6320000000001</v>
      </c>
      <c r="K1843" s="130">
        <f t="shared" si="142"/>
        <v>1.1299861088363572</v>
      </c>
      <c r="L1843" s="130">
        <f t="shared" si="143"/>
        <v>1.1289793939393939</v>
      </c>
      <c r="Q1843" s="134">
        <v>40605</v>
      </c>
      <c r="R1843" s="133">
        <v>3.5745</v>
      </c>
    </row>
    <row r="1844" spans="7:18" ht="16.5" customHeight="1">
      <c r="G1844" s="132">
        <v>40406</v>
      </c>
      <c r="H1844" s="46">
        <v>3276.0000000000005</v>
      </c>
      <c r="I1844" s="46">
        <v>3288.0000000000005</v>
      </c>
      <c r="J1844" s="131">
        <v>3635.7750000000001</v>
      </c>
      <c r="K1844" s="130">
        <f t="shared" si="142"/>
        <v>1.1098214285714285</v>
      </c>
      <c r="L1844" s="130">
        <f t="shared" si="143"/>
        <v>1.1057709854014597</v>
      </c>
      <c r="Q1844" s="134">
        <v>40604</v>
      </c>
      <c r="R1844" s="133">
        <v>3.7450000000000001</v>
      </c>
    </row>
    <row r="1845" spans="7:18" ht="16.5" customHeight="1">
      <c r="G1845" s="132">
        <v>40403</v>
      </c>
      <c r="H1845" s="46">
        <v>3257.2799999999997</v>
      </c>
      <c r="I1845" s="46">
        <v>3284</v>
      </c>
      <c r="J1845" s="131">
        <v>3654.6995000000002</v>
      </c>
      <c r="K1845" s="130">
        <f t="shared" si="142"/>
        <v>1.122009621524708</v>
      </c>
      <c r="L1845" s="130">
        <f t="shared" si="143"/>
        <v>1.1128804811205848</v>
      </c>
      <c r="Q1845" s="134">
        <v>40603</v>
      </c>
      <c r="R1845" s="133">
        <v>3.8685</v>
      </c>
    </row>
    <row r="1846" spans="7:18" ht="16.5" customHeight="1">
      <c r="G1846" s="132">
        <v>40402</v>
      </c>
      <c r="H1846" s="46">
        <v>3202.76</v>
      </c>
      <c r="I1846" s="46">
        <v>3268.9999999999995</v>
      </c>
      <c r="J1846" s="131">
        <v>3608.3519999999999</v>
      </c>
      <c r="K1846" s="130">
        <f t="shared" si="142"/>
        <v>1.1266382744882537</v>
      </c>
      <c r="L1846" s="130">
        <f t="shared" si="143"/>
        <v>1.1038091159375958</v>
      </c>
      <c r="Q1846" s="134">
        <v>40602</v>
      </c>
      <c r="R1846" s="133">
        <v>3.94</v>
      </c>
    </row>
    <row r="1847" spans="7:18" ht="16.5" customHeight="1">
      <c r="G1847" s="132">
        <v>40401</v>
      </c>
      <c r="H1847" s="46">
        <v>3250.26</v>
      </c>
      <c r="I1847" s="46">
        <v>3278</v>
      </c>
      <c r="J1847" s="131">
        <v>3643.5060000000003</v>
      </c>
      <c r="K1847" s="130">
        <f t="shared" si="142"/>
        <v>1.1209890901035611</v>
      </c>
      <c r="L1847" s="130">
        <f t="shared" si="143"/>
        <v>1.1115027455765711</v>
      </c>
      <c r="Q1847" s="134">
        <v>40599</v>
      </c>
      <c r="R1847" s="133">
        <v>3.9445000000000001</v>
      </c>
    </row>
    <row r="1848" spans="7:18" ht="16.5" customHeight="1">
      <c r="G1848" s="132">
        <v>40400</v>
      </c>
      <c r="H1848" s="46">
        <v>3298.2299999999996</v>
      </c>
      <c r="I1848" s="46">
        <v>3280</v>
      </c>
      <c r="J1848" s="131">
        <v>3671.8220000000001</v>
      </c>
      <c r="K1848" s="130">
        <f t="shared" si="142"/>
        <v>1.1132704511207527</v>
      </c>
      <c r="L1848" s="130">
        <f t="shared" si="143"/>
        <v>1.1194579268292684</v>
      </c>
      <c r="Q1848" s="134">
        <v>40598</v>
      </c>
      <c r="R1848" s="133">
        <v>3.9594999999999998</v>
      </c>
    </row>
    <row r="1849" spans="7:18" ht="16.5" customHeight="1">
      <c r="G1849" s="132">
        <v>40399</v>
      </c>
      <c r="H1849" s="46">
        <v>3272.36</v>
      </c>
      <c r="I1849" s="46">
        <v>3270</v>
      </c>
      <c r="J1849" s="131">
        <v>3681.6979999999999</v>
      </c>
      <c r="K1849" s="130">
        <f t="shared" si="142"/>
        <v>1.1250895378259116</v>
      </c>
      <c r="L1849" s="130">
        <f t="shared" si="143"/>
        <v>1.1259015290519878</v>
      </c>
      <c r="Q1849" s="134">
        <v>40597</v>
      </c>
      <c r="R1849" s="133">
        <v>3.9849999999999999</v>
      </c>
    </row>
    <row r="1850" spans="7:18" ht="16.5" customHeight="1">
      <c r="G1850" s="132">
        <v>40396</v>
      </c>
      <c r="H1850" s="46">
        <v>3301.7400000000002</v>
      </c>
      <c r="I1850" s="46">
        <v>3270</v>
      </c>
      <c r="J1850" s="131">
        <v>3646.7129999999997</v>
      </c>
      <c r="K1850" s="130">
        <f t="shared" si="142"/>
        <v>1.1044821821221535</v>
      </c>
      <c r="L1850" s="130">
        <f t="shared" si="143"/>
        <v>1.1152027522935779</v>
      </c>
      <c r="Q1850" s="134">
        <v>40596</v>
      </c>
      <c r="R1850" s="133">
        <v>4.0175000000000001</v>
      </c>
    </row>
    <row r="1851" spans="7:18" ht="16.5" customHeight="1">
      <c r="G1851" s="132">
        <v>40395</v>
      </c>
      <c r="H1851" s="46">
        <v>3256.12</v>
      </c>
      <c r="I1851" s="46">
        <v>3250</v>
      </c>
      <c r="J1851" s="131">
        <v>3607.3440000000001</v>
      </c>
      <c r="K1851" s="130">
        <f t="shared" si="142"/>
        <v>1.1078658034716167</v>
      </c>
      <c r="L1851" s="130">
        <f t="shared" si="143"/>
        <v>1.109952</v>
      </c>
      <c r="Q1851" s="134">
        <v>40595</v>
      </c>
      <c r="R1851" s="133">
        <v>4.0274999999999999</v>
      </c>
    </row>
    <row r="1852" spans="7:18" ht="16.5" customHeight="1">
      <c r="G1852" s="132">
        <v>40394</v>
      </c>
      <c r="H1852" s="46">
        <v>3231.7599999999998</v>
      </c>
      <c r="I1852" s="46">
        <v>3255</v>
      </c>
      <c r="J1852" s="131">
        <v>3676.2530000000002</v>
      </c>
      <c r="K1852" s="130">
        <f t="shared" si="142"/>
        <v>1.1375389880436668</v>
      </c>
      <c r="L1852" s="130">
        <f t="shared" si="143"/>
        <v>1.1294172043010753</v>
      </c>
      <c r="Q1852" s="134">
        <v>40592</v>
      </c>
      <c r="R1852" s="133">
        <v>4.0914999999999999</v>
      </c>
    </row>
    <row r="1853" spans="7:18" ht="16.5" customHeight="1">
      <c r="G1853" s="132">
        <v>40393</v>
      </c>
      <c r="H1853" s="46">
        <v>3298.2299999999996</v>
      </c>
      <c r="I1853" s="46">
        <v>3239</v>
      </c>
      <c r="J1853" s="131">
        <v>3598.7105000000001</v>
      </c>
      <c r="K1853" s="130">
        <f t="shared" si="142"/>
        <v>1.0911035616072866</v>
      </c>
      <c r="L1853" s="130">
        <f t="shared" si="143"/>
        <v>1.1110560358135226</v>
      </c>
      <c r="Q1853" s="134">
        <v>40591</v>
      </c>
      <c r="R1853" s="133">
        <v>4.0914999999999999</v>
      </c>
    </row>
    <row r="1854" spans="7:18" ht="16.5" customHeight="1">
      <c r="G1854" s="132">
        <v>40392</v>
      </c>
      <c r="H1854" s="46">
        <v>3242.2</v>
      </c>
      <c r="I1854" s="46">
        <v>3240</v>
      </c>
      <c r="J1854" s="131">
        <v>3610.2960000000003</v>
      </c>
      <c r="K1854" s="130">
        <f t="shared" si="142"/>
        <v>1.1135327863796189</v>
      </c>
      <c r="L1854" s="130">
        <f t="shared" si="143"/>
        <v>1.1142888888888889</v>
      </c>
      <c r="Q1854" s="134">
        <v>40590</v>
      </c>
      <c r="R1854" s="133">
        <v>4.1624999999999996</v>
      </c>
    </row>
    <row r="1855" spans="7:18" ht="16.5" customHeight="1">
      <c r="G1855" s="132">
        <v>40389</v>
      </c>
      <c r="H1855" s="46">
        <v>3163.3199999999997</v>
      </c>
      <c r="I1855" s="46">
        <v>3200</v>
      </c>
      <c r="J1855" s="131">
        <v>3537.2340000000004</v>
      </c>
      <c r="K1855" s="130">
        <f t="shared" si="142"/>
        <v>1.1182030271992718</v>
      </c>
      <c r="L1855" s="130">
        <f t="shared" si="143"/>
        <v>1.105385625</v>
      </c>
      <c r="Q1855" s="134">
        <v>40589</v>
      </c>
      <c r="R1855" s="133">
        <v>4.2415000000000003</v>
      </c>
    </row>
    <row r="1856" spans="7:18" ht="16.5" customHeight="1">
      <c r="G1856" s="132">
        <v>40388</v>
      </c>
      <c r="H1856" s="46">
        <v>3138.3499999999995</v>
      </c>
      <c r="I1856" s="46">
        <v>3240</v>
      </c>
      <c r="J1856" s="131">
        <v>3439.7</v>
      </c>
      <c r="K1856" s="130">
        <f t="shared" si="142"/>
        <v>1.0960217948922206</v>
      </c>
      <c r="L1856" s="130">
        <f t="shared" si="143"/>
        <v>1.0616358024691357</v>
      </c>
      <c r="Q1856" s="134">
        <v>40588</v>
      </c>
      <c r="R1856" s="133">
        <v>4.2454999999999998</v>
      </c>
    </row>
    <row r="1857" spans="7:18" ht="16.5" customHeight="1">
      <c r="G1857" s="132">
        <v>40387</v>
      </c>
      <c r="H1857" s="46">
        <v>3062.0400000000004</v>
      </c>
      <c r="I1857" s="46">
        <v>3220</v>
      </c>
      <c r="J1857" s="131">
        <v>3374.0625</v>
      </c>
      <c r="K1857" s="130">
        <f t="shared" si="142"/>
        <v>1.1019002037857113</v>
      </c>
      <c r="L1857" s="130">
        <f t="shared" si="143"/>
        <v>1.04784549689441</v>
      </c>
      <c r="Q1857" s="134">
        <v>40585</v>
      </c>
      <c r="R1857" s="133">
        <v>4.3689999999999998</v>
      </c>
    </row>
    <row r="1858" spans="7:18" ht="16.5" customHeight="1">
      <c r="G1858" s="132">
        <v>40386</v>
      </c>
      <c r="H1858" s="46">
        <v>3006.1800000000003</v>
      </c>
      <c r="I1858" s="46">
        <v>3180</v>
      </c>
      <c r="J1858" s="131">
        <v>3273.768</v>
      </c>
      <c r="K1858" s="130">
        <f t="shared" si="142"/>
        <v>1.0890126339740134</v>
      </c>
      <c r="L1858" s="130">
        <f t="shared" si="143"/>
        <v>1.0294867924528301</v>
      </c>
      <c r="Q1858" s="134">
        <v>40584</v>
      </c>
      <c r="R1858" s="133">
        <v>4.3890000000000002</v>
      </c>
    </row>
    <row r="1859" spans="7:18" ht="16.5" customHeight="1">
      <c r="G1859" s="132">
        <v>40385</v>
      </c>
      <c r="H1859" s="46" t="e">
        <v>#N/A</v>
      </c>
      <c r="I1859" s="46">
        <v>3160</v>
      </c>
      <c r="J1859" s="131">
        <v>3286.2999999999997</v>
      </c>
      <c r="K1859" s="130" t="e">
        <f t="shared" si="142"/>
        <v>#N/A</v>
      </c>
      <c r="L1859" s="130">
        <f t="shared" si="143"/>
        <v>1.0399683544303797</v>
      </c>
      <c r="Q1859" s="134">
        <v>40583</v>
      </c>
      <c r="R1859" s="133">
        <v>4.3890000000000002</v>
      </c>
    </row>
    <row r="1860" spans="7:18" ht="16.5" customHeight="1">
      <c r="G1860" s="132">
        <v>40382</v>
      </c>
      <c r="H1860" s="46">
        <v>3027.84</v>
      </c>
      <c r="I1860" s="46">
        <v>3160</v>
      </c>
      <c r="J1860" s="131">
        <v>3320.9624999999996</v>
      </c>
      <c r="K1860" s="130">
        <f t="shared" si="142"/>
        <v>1.096809111445783</v>
      </c>
      <c r="L1860" s="130">
        <f t="shared" si="143"/>
        <v>1.0509374999999999</v>
      </c>
      <c r="Q1860" s="134">
        <v>40575</v>
      </c>
      <c r="R1860" s="133">
        <v>4.3390000000000004</v>
      </c>
    </row>
    <row r="1861" spans="7:18" ht="16.5" customHeight="1">
      <c r="G1861" s="132">
        <v>40381</v>
      </c>
      <c r="H1861" s="46">
        <v>2958.9500000000003</v>
      </c>
      <c r="I1861" s="46">
        <v>3120</v>
      </c>
      <c r="J1861" s="131">
        <v>3204.4375</v>
      </c>
      <c r="K1861" s="130">
        <f t="shared" si="142"/>
        <v>1.0829643961540409</v>
      </c>
      <c r="L1861" s="130">
        <f t="shared" si="143"/>
        <v>1.0270633012820514</v>
      </c>
      <c r="Q1861" s="134">
        <v>40574</v>
      </c>
      <c r="R1861" s="133">
        <v>4.3390000000000004</v>
      </c>
    </row>
    <row r="1862" spans="7:18" ht="16.5" customHeight="1">
      <c r="G1862" s="132">
        <v>40380</v>
      </c>
      <c r="H1862" s="46">
        <v>3030.25</v>
      </c>
      <c r="I1862" s="46">
        <v>3180</v>
      </c>
      <c r="J1862" s="131">
        <v>3205.8720000000003</v>
      </c>
      <c r="K1862" s="130">
        <f t="shared" si="142"/>
        <v>1.0579562742347992</v>
      </c>
      <c r="L1862" s="130">
        <f t="shared" si="143"/>
        <v>1.0081358490566039</v>
      </c>
      <c r="Q1862" s="134">
        <v>40571</v>
      </c>
      <c r="R1862" s="133">
        <v>4.3319999999999999</v>
      </c>
    </row>
    <row r="1863" spans="7:18" ht="16.5" customHeight="1">
      <c r="G1863" s="132">
        <v>40379</v>
      </c>
      <c r="H1863" s="46">
        <v>3015.3</v>
      </c>
      <c r="I1863" s="46">
        <v>3223.9999999999995</v>
      </c>
      <c r="J1863" s="131">
        <v>3207.3874999999998</v>
      </c>
      <c r="K1863" s="130">
        <f t="shared" si="142"/>
        <v>1.0637042748648557</v>
      </c>
      <c r="L1863" s="130">
        <f t="shared" si="143"/>
        <v>0.99484723945409437</v>
      </c>
      <c r="Q1863" s="134">
        <v>40570</v>
      </c>
      <c r="R1863" s="133">
        <v>4.3244999999999996</v>
      </c>
    </row>
    <row r="1864" spans="7:18" ht="16.5" customHeight="1">
      <c r="G1864" s="132">
        <v>40375</v>
      </c>
      <c r="H1864" s="46">
        <v>3034.8499999999995</v>
      </c>
      <c r="I1864" s="46">
        <v>3220</v>
      </c>
      <c r="J1864" s="131">
        <v>3185.2080000000001</v>
      </c>
      <c r="K1864" s="130">
        <f t="shared" si="142"/>
        <v>1.0495437995288073</v>
      </c>
      <c r="L1864" s="130">
        <f t="shared" si="143"/>
        <v>0.98919503105590068</v>
      </c>
      <c r="Q1864" s="134">
        <v>40569</v>
      </c>
      <c r="R1864" s="133">
        <v>4.6524999999999999</v>
      </c>
    </row>
    <row r="1865" spans="7:18" ht="16.5" customHeight="1">
      <c r="G1865" s="132">
        <v>40374</v>
      </c>
      <c r="H1865" s="46">
        <v>2991.3599999999997</v>
      </c>
      <c r="I1865" s="46">
        <v>3220</v>
      </c>
      <c r="J1865" s="131">
        <v>3153.5499999999997</v>
      </c>
      <c r="K1865" s="130">
        <f t="shared" si="142"/>
        <v>1.0542194854514335</v>
      </c>
      <c r="L1865" s="130">
        <f t="shared" si="143"/>
        <v>0.97936335403726704</v>
      </c>
      <c r="Q1865" s="134">
        <v>40568</v>
      </c>
      <c r="R1865" s="133">
        <v>4.9109999999999996</v>
      </c>
    </row>
    <row r="1866" spans="7:18" ht="16.5" customHeight="1">
      <c r="G1866" s="132">
        <v>40373</v>
      </c>
      <c r="H1866" s="46">
        <v>2985.4599999999996</v>
      </c>
      <c r="I1866" s="46">
        <v>3220</v>
      </c>
      <c r="J1866" s="131">
        <v>3135.7620000000002</v>
      </c>
      <c r="K1866" s="130">
        <f t="shared" si="142"/>
        <v>1.0503446705030384</v>
      </c>
      <c r="L1866" s="130">
        <f t="shared" si="143"/>
        <v>0.97383913043478265</v>
      </c>
      <c r="Q1866" s="134">
        <v>40567</v>
      </c>
      <c r="R1866" s="133">
        <v>4.915</v>
      </c>
    </row>
    <row r="1867" spans="7:18" ht="16.5" customHeight="1">
      <c r="G1867" s="132">
        <v>40372</v>
      </c>
      <c r="H1867" s="46">
        <v>2939.13</v>
      </c>
      <c r="I1867" s="46">
        <v>3250</v>
      </c>
      <c r="J1867" s="131">
        <v>3099.4845</v>
      </c>
      <c r="K1867" s="130">
        <f t="shared" si="142"/>
        <v>1.0545584917985935</v>
      </c>
      <c r="L1867" s="130">
        <f t="shared" si="143"/>
        <v>0.95368753846153842</v>
      </c>
      <c r="Q1867" s="134">
        <v>40564</v>
      </c>
      <c r="R1867" s="133">
        <v>4.8879999999999999</v>
      </c>
    </row>
    <row r="1868" spans="7:18" ht="16.5" customHeight="1">
      <c r="G1868" s="132">
        <v>40371</v>
      </c>
      <c r="H1868" s="46">
        <v>3000.1499999999996</v>
      </c>
      <c r="I1868" s="46">
        <v>3325</v>
      </c>
      <c r="J1868" s="131">
        <v>3162.2570000000001</v>
      </c>
      <c r="K1868" s="130">
        <f t="shared" si="142"/>
        <v>1.0540329650184159</v>
      </c>
      <c r="L1868" s="130">
        <f t="shared" si="143"/>
        <v>0.95105473684210529</v>
      </c>
      <c r="Q1868" s="134">
        <v>40563</v>
      </c>
      <c r="R1868" s="133">
        <v>4.9234999999999998</v>
      </c>
    </row>
    <row r="1869" spans="7:18" ht="16.5" customHeight="1">
      <c r="G1869" s="132">
        <v>40368</v>
      </c>
      <c r="H1869" s="46">
        <v>3084.8999999999996</v>
      </c>
      <c r="I1869" s="46">
        <v>3385</v>
      </c>
      <c r="J1869" s="131">
        <v>3264.174</v>
      </c>
      <c r="K1869" s="130">
        <f t="shared" si="142"/>
        <v>1.0581133910337452</v>
      </c>
      <c r="L1869" s="130">
        <f t="shared" si="143"/>
        <v>0.9643054652880354</v>
      </c>
      <c r="Q1869" s="134">
        <v>40562</v>
      </c>
      <c r="R1869" s="133">
        <v>4.9284999999999997</v>
      </c>
    </row>
    <row r="1870" spans="7:18" ht="16.5" customHeight="1">
      <c r="G1870" s="132">
        <v>40367</v>
      </c>
      <c r="H1870" s="46">
        <v>3122.1899999999996</v>
      </c>
      <c r="I1870" s="46">
        <v>3440</v>
      </c>
      <c r="J1870" s="131">
        <v>3240.558</v>
      </c>
      <c r="K1870" s="130">
        <f t="shared" si="142"/>
        <v>1.037911850335822</v>
      </c>
      <c r="L1870" s="130">
        <f t="shared" si="143"/>
        <v>0.94202267441860466</v>
      </c>
      <c r="Q1870" s="134">
        <v>40561</v>
      </c>
      <c r="R1870" s="133">
        <v>4.9894999999999996</v>
      </c>
    </row>
    <row r="1871" spans="7:18" ht="16.5" customHeight="1">
      <c r="G1871" s="132">
        <v>40366</v>
      </c>
      <c r="H1871" s="46">
        <v>3079.1400000000003</v>
      </c>
      <c r="I1871" s="46">
        <v>3400</v>
      </c>
      <c r="J1871" s="131">
        <v>3214.0249999999996</v>
      </c>
      <c r="K1871" s="130">
        <f t="shared" si="142"/>
        <v>1.0438060627318015</v>
      </c>
      <c r="L1871" s="130">
        <f t="shared" si="143"/>
        <v>0.94530147058823522</v>
      </c>
      <c r="Q1871" s="134">
        <v>40560</v>
      </c>
      <c r="R1871" s="133">
        <v>5.0025000000000004</v>
      </c>
    </row>
    <row r="1872" spans="7:18" ht="16.5" customHeight="1">
      <c r="G1872" s="132">
        <v>40365</v>
      </c>
      <c r="H1872" s="46">
        <v>3056.3400000000006</v>
      </c>
      <c r="I1872" s="46">
        <v>3420</v>
      </c>
      <c r="J1872" s="131">
        <v>3186.7374999999997</v>
      </c>
      <c r="K1872" s="130">
        <f t="shared" si="142"/>
        <v>1.0426645922901245</v>
      </c>
      <c r="L1872" s="130">
        <f t="shared" si="143"/>
        <v>0.93179459064327474</v>
      </c>
      <c r="Q1872" s="134">
        <v>40557</v>
      </c>
      <c r="R1872" s="133">
        <v>5.0065</v>
      </c>
    </row>
    <row r="1873" spans="7:18" ht="16.5" customHeight="1">
      <c r="G1873" s="132">
        <v>40364</v>
      </c>
      <c r="H1873" s="46">
        <v>3039.2400000000002</v>
      </c>
      <c r="I1873" s="46">
        <v>3395</v>
      </c>
      <c r="J1873" s="131">
        <v>3196.2780000000002</v>
      </c>
      <c r="K1873" s="130">
        <f t="shared" si="142"/>
        <v>1.0516701543807003</v>
      </c>
      <c r="L1873" s="130">
        <f t="shared" si="143"/>
        <v>0.94146627393225335</v>
      </c>
      <c r="Q1873" s="134">
        <v>40556</v>
      </c>
      <c r="R1873" s="133">
        <v>5.0034999999999998</v>
      </c>
    </row>
    <row r="1874" spans="7:18" ht="16.5" customHeight="1">
      <c r="G1874" s="132">
        <v>40361</v>
      </c>
      <c r="H1874" s="46">
        <v>3039.2400000000002</v>
      </c>
      <c r="I1874" s="46">
        <v>3385</v>
      </c>
      <c r="J1874" s="131">
        <v>3184.4119999999998</v>
      </c>
      <c r="K1874" s="130">
        <f t="shared" si="142"/>
        <v>1.0477658888406312</v>
      </c>
      <c r="L1874" s="130">
        <f t="shared" si="143"/>
        <v>0.94074209748892168</v>
      </c>
      <c r="Q1874" s="134">
        <v>40555</v>
      </c>
      <c r="R1874" s="133">
        <v>4.9710000000000001</v>
      </c>
    </row>
    <row r="1875" spans="7:18" ht="16.5" customHeight="1">
      <c r="G1875" s="132">
        <v>40360</v>
      </c>
      <c r="H1875" s="46">
        <v>3017.58</v>
      </c>
      <c r="I1875" s="46">
        <v>3385</v>
      </c>
      <c r="J1875" s="131">
        <v>3123.3125</v>
      </c>
      <c r="K1875" s="130">
        <f t="shared" si="142"/>
        <v>1.0350388390697181</v>
      </c>
      <c r="L1875" s="130">
        <f t="shared" si="143"/>
        <v>0.92269202363367797</v>
      </c>
      <c r="Q1875" s="134">
        <v>40554</v>
      </c>
      <c r="R1875" s="133">
        <v>4.9459999999999997</v>
      </c>
    </row>
    <row r="1876" spans="7:18" ht="16.5" customHeight="1">
      <c r="G1876" s="132">
        <v>40359</v>
      </c>
      <c r="H1876" s="46">
        <v>3041.9599999999996</v>
      </c>
      <c r="I1876" s="46">
        <v>3400</v>
      </c>
      <c r="J1876" s="131">
        <v>3183.7874999999999</v>
      </c>
      <c r="K1876" s="130">
        <f t="shared" si="142"/>
        <v>1.0466237228628912</v>
      </c>
      <c r="L1876" s="130">
        <f t="shared" si="143"/>
        <v>0.93640808823529409</v>
      </c>
      <c r="Q1876" s="134">
        <v>40553</v>
      </c>
      <c r="R1876" s="133">
        <v>4.9044999999999996</v>
      </c>
    </row>
    <row r="1877" spans="7:18" ht="16.5" customHeight="1">
      <c r="G1877" s="132">
        <v>40358</v>
      </c>
      <c r="H1877" s="46">
        <v>3100.7199999999993</v>
      </c>
      <c r="I1877" s="46">
        <v>3450</v>
      </c>
      <c r="J1877" s="131">
        <v>3174.4180000000001</v>
      </c>
      <c r="K1877" s="130">
        <f t="shared" si="142"/>
        <v>1.0237680280708998</v>
      </c>
      <c r="L1877" s="130">
        <f t="shared" si="143"/>
        <v>0.92012115942028994</v>
      </c>
      <c r="Q1877" s="134">
        <v>40550</v>
      </c>
      <c r="R1877" s="133">
        <v>4.6559999999999997</v>
      </c>
    </row>
    <row r="1878" spans="7:18" ht="16.5" customHeight="1">
      <c r="G1878" s="132">
        <v>40357</v>
      </c>
      <c r="H1878" s="46">
        <v>3178.56</v>
      </c>
      <c r="I1878" s="46">
        <v>3655</v>
      </c>
      <c r="J1878" s="131">
        <v>3267.84</v>
      </c>
      <c r="K1878" s="130">
        <f t="shared" si="142"/>
        <v>1.0280881908788886</v>
      </c>
      <c r="L1878" s="130">
        <f t="shared" si="143"/>
        <v>0.89407387140902872</v>
      </c>
      <c r="Q1878" s="134">
        <v>40549</v>
      </c>
      <c r="R1878" s="133">
        <v>4.5960000000000001</v>
      </c>
    </row>
    <row r="1879" spans="7:18" ht="16.5" customHeight="1">
      <c r="G1879" s="132">
        <v>40354</v>
      </c>
      <c r="H1879" s="46">
        <v>3120.3200000000006</v>
      </c>
      <c r="I1879" s="46">
        <v>3660</v>
      </c>
      <c r="J1879" s="131">
        <v>3224.4160000000002</v>
      </c>
      <c r="K1879" s="130">
        <f t="shared" si="142"/>
        <v>1.0333606809557994</v>
      </c>
      <c r="L1879" s="130">
        <f t="shared" si="143"/>
        <v>0.88098797814207652</v>
      </c>
      <c r="Q1879" s="134">
        <v>40548</v>
      </c>
      <c r="R1879" s="133">
        <v>4.593</v>
      </c>
    </row>
    <row r="1880" spans="7:18" ht="16.5" customHeight="1">
      <c r="G1880" s="132">
        <v>40353</v>
      </c>
      <c r="H1880" s="46" t="e">
        <v>#N/A</v>
      </c>
      <c r="I1880" s="46">
        <v>3665</v>
      </c>
      <c r="J1880" s="131">
        <v>3209.7220000000002</v>
      </c>
      <c r="K1880" s="130" t="e">
        <f t="shared" si="142"/>
        <v>#N/A</v>
      </c>
      <c r="L1880" s="130">
        <f t="shared" si="143"/>
        <v>0.87577680763983634</v>
      </c>
      <c r="Q1880" s="134">
        <v>40547</v>
      </c>
      <c r="R1880" s="133">
        <v>4.5529999999999999</v>
      </c>
    </row>
    <row r="1881" spans="7:18" ht="16.5" customHeight="1">
      <c r="G1881" s="132">
        <v>40352</v>
      </c>
      <c r="H1881" s="46">
        <v>3084.6899999999996</v>
      </c>
      <c r="I1881" s="46">
        <v>3638</v>
      </c>
      <c r="J1881" s="131">
        <v>3161.3380000000002</v>
      </c>
      <c r="K1881" s="130">
        <f t="shared" si="142"/>
        <v>1.0248478777446033</v>
      </c>
      <c r="L1881" s="130">
        <f t="shared" si="143"/>
        <v>0.86897691039032443</v>
      </c>
      <c r="Q1881" s="134">
        <v>40543</v>
      </c>
      <c r="R1881" s="133">
        <v>4.5220000000000002</v>
      </c>
    </row>
    <row r="1882" spans="7:18" ht="16.5" customHeight="1">
      <c r="G1882" s="132">
        <v>40351</v>
      </c>
      <c r="H1882" s="46">
        <v>3053.6</v>
      </c>
      <c r="I1882" s="46">
        <v>3610</v>
      </c>
      <c r="J1882" s="131">
        <v>3152.53</v>
      </c>
      <c r="K1882" s="130">
        <f t="shared" si="142"/>
        <v>1.0323978255174222</v>
      </c>
      <c r="L1882" s="130">
        <f t="shared" si="143"/>
        <v>0.87327700831024935</v>
      </c>
      <c r="Q1882" s="134">
        <v>40542</v>
      </c>
      <c r="R1882" s="133">
        <v>4.4954999999999998</v>
      </c>
    </row>
    <row r="1883" spans="7:18" ht="16.5" customHeight="1">
      <c r="G1883" s="132">
        <v>40350</v>
      </c>
      <c r="H1883" s="46">
        <v>3108.6</v>
      </c>
      <c r="I1883" s="46">
        <v>3650</v>
      </c>
      <c r="J1883" s="131">
        <v>3304.6015000000002</v>
      </c>
      <c r="K1883" s="130">
        <f t="shared" si="142"/>
        <v>1.0630513736086986</v>
      </c>
      <c r="L1883" s="130">
        <f t="shared" si="143"/>
        <v>0.90537027397260283</v>
      </c>
      <c r="Q1883" s="134">
        <v>40541</v>
      </c>
      <c r="R1883" s="133">
        <v>4.4335000000000004</v>
      </c>
    </row>
    <row r="1884" spans="7:18" ht="16.5" customHeight="1">
      <c r="G1884" s="132">
        <v>40347</v>
      </c>
      <c r="H1884" s="46">
        <v>3018.3999999999996</v>
      </c>
      <c r="I1884" s="46">
        <v>3600</v>
      </c>
      <c r="J1884" s="131">
        <v>3232.5120000000002</v>
      </c>
      <c r="K1884" s="130">
        <f t="shared" si="142"/>
        <v>1.0709355950172279</v>
      </c>
      <c r="L1884" s="130">
        <f t="shared" si="143"/>
        <v>0.89792000000000005</v>
      </c>
      <c r="Q1884" s="134">
        <v>40540</v>
      </c>
      <c r="R1884" s="133">
        <v>4.3559999999999999</v>
      </c>
    </row>
    <row r="1885" spans="7:18" ht="16.5" customHeight="1">
      <c r="G1885" s="132">
        <v>40346</v>
      </c>
      <c r="H1885" s="46">
        <v>3028.2999999999997</v>
      </c>
      <c r="I1885" s="46">
        <v>3615</v>
      </c>
      <c r="J1885" s="131">
        <v>3231.78</v>
      </c>
      <c r="K1885" s="130">
        <f t="shared" si="142"/>
        <v>1.0671928144503517</v>
      </c>
      <c r="L1885" s="130">
        <f t="shared" si="143"/>
        <v>0.89399170124481331</v>
      </c>
      <c r="Q1885" s="134">
        <v>40539</v>
      </c>
      <c r="R1885" s="133">
        <v>4.3460000000000001</v>
      </c>
    </row>
    <row r="1886" spans="7:18" ht="16.5" customHeight="1">
      <c r="G1886" s="132">
        <v>40340</v>
      </c>
      <c r="H1886" s="46">
        <v>2886.32</v>
      </c>
      <c r="I1886" s="46">
        <v>3398.9999999999995</v>
      </c>
      <c r="J1886" s="131">
        <v>3231.0355000000004</v>
      </c>
      <c r="K1886" s="130">
        <f t="shared" si="142"/>
        <v>1.1194307976939495</v>
      </c>
      <c r="L1886" s="130">
        <f t="shared" si="143"/>
        <v>0.95058414239482225</v>
      </c>
      <c r="Q1886" s="134">
        <v>40536</v>
      </c>
      <c r="R1886" s="133">
        <v>4.306</v>
      </c>
    </row>
    <row r="1887" spans="7:18" ht="16.5" customHeight="1">
      <c r="G1887" s="132">
        <v>40339</v>
      </c>
      <c r="H1887" s="46">
        <v>2866.7</v>
      </c>
      <c r="I1887" s="46">
        <v>3390</v>
      </c>
      <c r="J1887" s="131">
        <v>3149.7960000000003</v>
      </c>
      <c r="K1887" s="130">
        <f t="shared" si="142"/>
        <v>1.0987532703108105</v>
      </c>
      <c r="L1887" s="130">
        <f t="shared" si="143"/>
        <v>0.9291433628318585</v>
      </c>
      <c r="Q1887" s="134">
        <v>40535</v>
      </c>
      <c r="R1887" s="133">
        <v>4.306</v>
      </c>
    </row>
    <row r="1888" spans="7:18" ht="16.5" customHeight="1">
      <c r="G1888" s="132">
        <v>40338</v>
      </c>
      <c r="H1888" s="46">
        <v>2862.2</v>
      </c>
      <c r="I1888" s="46">
        <v>3400</v>
      </c>
      <c r="J1888" s="131">
        <v>3129.3</v>
      </c>
      <c r="K1888" s="130">
        <f t="shared" si="142"/>
        <v>1.0933198239116764</v>
      </c>
      <c r="L1888" s="130">
        <f t="shared" si="143"/>
        <v>0.92038235294117654</v>
      </c>
      <c r="Q1888" s="134">
        <v>40534</v>
      </c>
      <c r="R1888" s="133">
        <v>4.3360000000000003</v>
      </c>
    </row>
    <row r="1889" spans="7:18" ht="16.5" customHeight="1">
      <c r="G1889" s="132">
        <v>40337</v>
      </c>
      <c r="H1889" s="46">
        <v>2856.8900000000003</v>
      </c>
      <c r="I1889" s="46">
        <v>3400</v>
      </c>
      <c r="J1889" s="131">
        <v>3061.2240000000002</v>
      </c>
      <c r="K1889" s="130">
        <f t="shared" si="142"/>
        <v>1.0715232298058377</v>
      </c>
      <c r="L1889" s="130">
        <f t="shared" si="143"/>
        <v>0.90036000000000005</v>
      </c>
      <c r="Q1889" s="134">
        <v>40533</v>
      </c>
      <c r="R1889" s="133">
        <v>4.3360000000000003</v>
      </c>
    </row>
    <row r="1890" spans="7:18" ht="16.5" customHeight="1">
      <c r="G1890" s="132">
        <v>40336</v>
      </c>
      <c r="H1890" s="46">
        <v>2804.57</v>
      </c>
      <c r="I1890" s="46">
        <v>3400</v>
      </c>
      <c r="J1890" s="131">
        <v>3009.9839999999999</v>
      </c>
      <c r="K1890" s="130">
        <f t="shared" si="142"/>
        <v>1.0732426004699471</v>
      </c>
      <c r="L1890" s="130">
        <f t="shared" si="143"/>
        <v>0.88528941176470588</v>
      </c>
      <c r="Q1890" s="134">
        <v>40532</v>
      </c>
      <c r="R1890" s="133">
        <v>4.3330000000000002</v>
      </c>
    </row>
    <row r="1891" spans="7:18" ht="16.5" customHeight="1">
      <c r="G1891" s="132">
        <v>40333</v>
      </c>
      <c r="H1891" s="46">
        <v>2985.5099999999998</v>
      </c>
      <c r="I1891" s="46">
        <v>3585</v>
      </c>
      <c r="J1891" s="131">
        <v>3195.9120000000003</v>
      </c>
      <c r="K1891" s="130">
        <f t="shared" si="142"/>
        <v>1.0704743913100276</v>
      </c>
      <c r="L1891" s="130">
        <f t="shared" si="143"/>
        <v>0.89146778242677827</v>
      </c>
      <c r="Q1891" s="134">
        <v>40529</v>
      </c>
      <c r="R1891" s="133">
        <v>4.2990000000000004</v>
      </c>
    </row>
    <row r="1892" spans="7:18" ht="16.5" customHeight="1">
      <c r="G1892" s="132">
        <v>40332</v>
      </c>
      <c r="H1892" s="46">
        <v>2953.8</v>
      </c>
      <c r="I1892" s="46">
        <v>3600</v>
      </c>
      <c r="J1892" s="131">
        <v>3198.8274999999999</v>
      </c>
      <c r="K1892" s="130">
        <f t="shared" si="142"/>
        <v>1.0829533143747037</v>
      </c>
      <c r="L1892" s="130">
        <f t="shared" si="143"/>
        <v>0.88856319444444443</v>
      </c>
      <c r="Q1892" s="134">
        <v>40528</v>
      </c>
      <c r="R1892" s="133">
        <v>4.2990000000000004</v>
      </c>
    </row>
    <row r="1893" spans="7:18" ht="16.5" customHeight="1">
      <c r="G1893" s="132">
        <v>40331</v>
      </c>
      <c r="H1893" s="46">
        <v>2934.2799999999997</v>
      </c>
      <c r="I1893" s="46">
        <v>3650</v>
      </c>
      <c r="J1893" s="131">
        <v>3221.5320000000002</v>
      </c>
      <c r="K1893" s="130">
        <f t="shared" ref="K1893:K1956" si="144">J1893/H1893</f>
        <v>1.0978952247229306</v>
      </c>
      <c r="L1893" s="130">
        <f t="shared" ref="L1893:L1956" si="145">J1893/I1893</f>
        <v>0.88261150684931511</v>
      </c>
      <c r="Q1893" s="134">
        <v>40527</v>
      </c>
      <c r="R1893" s="133">
        <v>4.282</v>
      </c>
    </row>
    <row r="1894" spans="7:18" ht="16.5" customHeight="1">
      <c r="G1894" s="132">
        <v>40330</v>
      </c>
      <c r="H1894" s="46">
        <v>3104.2</v>
      </c>
      <c r="I1894" s="46">
        <v>3650</v>
      </c>
      <c r="J1894" s="131">
        <v>3304.248</v>
      </c>
      <c r="K1894" s="130">
        <f t="shared" si="144"/>
        <v>1.0644443012692482</v>
      </c>
      <c r="L1894" s="130">
        <f t="shared" si="145"/>
        <v>0.90527342465753424</v>
      </c>
      <c r="Q1894" s="134">
        <v>40526</v>
      </c>
      <c r="R1894" s="133">
        <v>4.2720000000000002</v>
      </c>
    </row>
    <row r="1895" spans="7:18" ht="16.5" customHeight="1">
      <c r="G1895" s="132">
        <v>40329</v>
      </c>
      <c r="H1895" s="46">
        <v>3136.1</v>
      </c>
      <c r="I1895" s="46">
        <v>3920</v>
      </c>
      <c r="J1895" s="131">
        <v>3346.7925</v>
      </c>
      <c r="K1895" s="130">
        <f t="shared" si="144"/>
        <v>1.0671829661043972</v>
      </c>
      <c r="L1895" s="130">
        <f t="shared" si="145"/>
        <v>0.85377359693877553</v>
      </c>
      <c r="Q1895" s="134">
        <v>40525</v>
      </c>
      <c r="R1895" s="133">
        <v>4.1719999999999997</v>
      </c>
    </row>
    <row r="1896" spans="7:18" ht="16.5" customHeight="1">
      <c r="G1896" s="132">
        <v>40326</v>
      </c>
      <c r="H1896" s="46">
        <v>3132.8</v>
      </c>
      <c r="I1896" s="46">
        <v>3920</v>
      </c>
      <c r="J1896" s="131">
        <v>3359.88</v>
      </c>
      <c r="K1896" s="130">
        <f t="shared" si="144"/>
        <v>1.0724846782431052</v>
      </c>
      <c r="L1896" s="130">
        <f t="shared" si="145"/>
        <v>0.85711224489795923</v>
      </c>
      <c r="Q1896" s="134">
        <v>40522</v>
      </c>
      <c r="R1896" s="133">
        <v>4.1355000000000004</v>
      </c>
    </row>
    <row r="1897" spans="7:18" ht="16.5" customHeight="1">
      <c r="G1897" s="132">
        <v>40325</v>
      </c>
      <c r="H1897" s="46">
        <v>3094.3</v>
      </c>
      <c r="I1897" s="46">
        <v>3920</v>
      </c>
      <c r="J1897" s="131">
        <v>3345.9720000000002</v>
      </c>
      <c r="K1897" s="130">
        <f t="shared" si="144"/>
        <v>1.0813340658630386</v>
      </c>
      <c r="L1897" s="130">
        <f t="shared" si="145"/>
        <v>0.85356428571428578</v>
      </c>
      <c r="Q1897" s="134">
        <v>40521</v>
      </c>
      <c r="R1897" s="133">
        <v>4.1144999999999996</v>
      </c>
    </row>
    <row r="1898" spans="7:18" ht="16.5" customHeight="1">
      <c r="G1898" s="132">
        <v>40324</v>
      </c>
      <c r="H1898" s="46">
        <v>3038.0699999999997</v>
      </c>
      <c r="I1898" s="46">
        <v>3860</v>
      </c>
      <c r="J1898" s="131">
        <v>3285.2159999999999</v>
      </c>
      <c r="K1898" s="130">
        <f t="shared" si="144"/>
        <v>1.0813496726540206</v>
      </c>
      <c r="L1898" s="130">
        <f t="shared" si="145"/>
        <v>0.85109222797927453</v>
      </c>
      <c r="Q1898" s="134">
        <v>40520</v>
      </c>
      <c r="R1898" s="133">
        <v>4.1154999999999999</v>
      </c>
    </row>
    <row r="1899" spans="7:18" ht="16.5" customHeight="1">
      <c r="G1899" s="132">
        <v>40323</v>
      </c>
      <c r="H1899" s="46" t="e">
        <v>#N/A</v>
      </c>
      <c r="I1899" s="46">
        <v>3790</v>
      </c>
      <c r="J1899" s="131">
        <v>3214.212</v>
      </c>
      <c r="K1899" s="130" t="e">
        <f t="shared" si="144"/>
        <v>#N/A</v>
      </c>
      <c r="L1899" s="130">
        <f t="shared" si="145"/>
        <v>0.84807704485488122</v>
      </c>
      <c r="Q1899" s="134">
        <v>40519</v>
      </c>
      <c r="R1899" s="133">
        <v>4.1154999999999999</v>
      </c>
    </row>
    <row r="1900" spans="7:18" ht="16.5" customHeight="1">
      <c r="G1900" s="132">
        <v>40322</v>
      </c>
      <c r="H1900" s="46">
        <v>3076.92</v>
      </c>
      <c r="I1900" s="46">
        <v>3820</v>
      </c>
      <c r="J1900" s="131">
        <v>3244.9560000000001</v>
      </c>
      <c r="K1900" s="130">
        <f t="shared" si="144"/>
        <v>1.0546117546117546</v>
      </c>
      <c r="L1900" s="130">
        <f t="shared" si="145"/>
        <v>0.84946492146596864</v>
      </c>
      <c r="Q1900" s="134">
        <v>40518</v>
      </c>
      <c r="R1900" s="133">
        <v>4.0555000000000003</v>
      </c>
    </row>
    <row r="1901" spans="7:18" ht="16.5" customHeight="1">
      <c r="G1901" s="132">
        <v>40319</v>
      </c>
      <c r="H1901" s="46">
        <v>2960.3700000000003</v>
      </c>
      <c r="I1901" s="46">
        <v>3780</v>
      </c>
      <c r="J1901" s="131">
        <v>3170.2599999999998</v>
      </c>
      <c r="K1901" s="130">
        <f t="shared" si="144"/>
        <v>1.0708999212936219</v>
      </c>
      <c r="L1901" s="130">
        <f t="shared" si="145"/>
        <v>0.8386931216931216</v>
      </c>
      <c r="Q1901" s="134">
        <v>40515</v>
      </c>
      <c r="R1901" s="133">
        <v>4.2975000000000003</v>
      </c>
    </row>
    <row r="1902" spans="7:18" ht="16.5" customHeight="1">
      <c r="G1902" s="132">
        <v>40318</v>
      </c>
      <c r="H1902" s="46">
        <v>2928.1800000000003</v>
      </c>
      <c r="I1902" s="46">
        <v>3720</v>
      </c>
      <c r="J1902" s="131">
        <v>3188.5724999999998</v>
      </c>
      <c r="K1902" s="130">
        <f t="shared" si="144"/>
        <v>1.0889263979673378</v>
      </c>
      <c r="L1902" s="130">
        <f t="shared" si="145"/>
        <v>0.85714314516129031</v>
      </c>
      <c r="Q1902" s="134">
        <v>40514</v>
      </c>
      <c r="R1902" s="133">
        <v>4.8360000000000003</v>
      </c>
    </row>
    <row r="1903" spans="7:18" ht="16.5" customHeight="1">
      <c r="G1903" s="132">
        <v>40317</v>
      </c>
      <c r="H1903" s="46">
        <v>2917.93</v>
      </c>
      <c r="I1903" s="46">
        <v>3700</v>
      </c>
      <c r="J1903" s="131">
        <v>3201.7574999999997</v>
      </c>
      <c r="K1903" s="130">
        <f t="shared" si="144"/>
        <v>1.0972701538419358</v>
      </c>
      <c r="L1903" s="130">
        <f t="shared" si="145"/>
        <v>0.86533986486486481</v>
      </c>
      <c r="Q1903" s="134">
        <v>40513</v>
      </c>
      <c r="R1903" s="133">
        <v>4.8384999999999998</v>
      </c>
    </row>
    <row r="1904" spans="7:18" ht="16.5" customHeight="1">
      <c r="G1904" s="132">
        <v>40316</v>
      </c>
      <c r="H1904" s="46">
        <v>2829.6</v>
      </c>
      <c r="I1904" s="46">
        <v>3660</v>
      </c>
      <c r="J1904" s="131">
        <v>3197.3624999999997</v>
      </c>
      <c r="K1904" s="130">
        <f t="shared" si="144"/>
        <v>1.1299697837150127</v>
      </c>
      <c r="L1904" s="130">
        <f t="shared" si="145"/>
        <v>0.87359631147540973</v>
      </c>
      <c r="Q1904" s="134">
        <v>40512</v>
      </c>
      <c r="R1904" s="133">
        <v>4.8265000000000002</v>
      </c>
    </row>
    <row r="1905" spans="7:18" ht="16.5" customHeight="1">
      <c r="G1905" s="132">
        <v>40315</v>
      </c>
      <c r="H1905" s="46">
        <v>2730.2400000000002</v>
      </c>
      <c r="I1905" s="46">
        <v>3600</v>
      </c>
      <c r="J1905" s="131">
        <v>3087.4874999999997</v>
      </c>
      <c r="K1905" s="130">
        <f t="shared" si="144"/>
        <v>1.1308483869549928</v>
      </c>
      <c r="L1905" s="130">
        <f t="shared" si="145"/>
        <v>0.85763541666666654</v>
      </c>
      <c r="Q1905" s="134">
        <v>40511</v>
      </c>
      <c r="R1905" s="133">
        <v>4.8174999999999999</v>
      </c>
    </row>
    <row r="1906" spans="7:18" ht="16.5" customHeight="1">
      <c r="G1906" s="132">
        <v>40312</v>
      </c>
      <c r="H1906" s="46">
        <v>2831.76</v>
      </c>
      <c r="I1906" s="46">
        <v>3665</v>
      </c>
      <c r="J1906" s="131">
        <v>3185.6424999999999</v>
      </c>
      <c r="K1906" s="130">
        <f t="shared" si="144"/>
        <v>1.1249691004887419</v>
      </c>
      <c r="L1906" s="130">
        <f t="shared" si="145"/>
        <v>0.86920668485675301</v>
      </c>
      <c r="Q1906" s="134">
        <v>40508</v>
      </c>
      <c r="R1906" s="133">
        <v>4.5449999999999999</v>
      </c>
    </row>
    <row r="1907" spans="7:18" ht="16.5" customHeight="1">
      <c r="G1907" s="132">
        <v>40311</v>
      </c>
      <c r="H1907" s="46">
        <v>2909.52</v>
      </c>
      <c r="I1907" s="46">
        <v>3650</v>
      </c>
      <c r="J1907" s="131">
        <v>3286.7275</v>
      </c>
      <c r="K1907" s="130">
        <f t="shared" si="144"/>
        <v>1.1296459553465863</v>
      </c>
      <c r="L1907" s="130">
        <f t="shared" si="145"/>
        <v>0.90047328767123291</v>
      </c>
      <c r="Q1907" s="134">
        <v>40507</v>
      </c>
      <c r="R1907" s="133">
        <v>4.5430000000000001</v>
      </c>
    </row>
    <row r="1908" spans="7:18" ht="16.5" customHeight="1">
      <c r="G1908" s="132">
        <v>40310</v>
      </c>
      <c r="H1908" s="46">
        <v>2806.61</v>
      </c>
      <c r="I1908" s="46">
        <v>3650</v>
      </c>
      <c r="J1908" s="131">
        <v>3264.7524999999996</v>
      </c>
      <c r="K1908" s="130">
        <f t="shared" si="144"/>
        <v>1.1632369655919417</v>
      </c>
      <c r="L1908" s="130">
        <f t="shared" si="145"/>
        <v>0.89445273972602724</v>
      </c>
      <c r="Q1908" s="134">
        <v>40506</v>
      </c>
      <c r="R1908" s="133">
        <v>4.8230000000000004</v>
      </c>
    </row>
    <row r="1909" spans="7:18" ht="16.5" customHeight="1">
      <c r="G1909" s="132">
        <v>40309</v>
      </c>
      <c r="H1909" s="46">
        <v>2856.6000000000004</v>
      </c>
      <c r="I1909" s="46">
        <v>3500</v>
      </c>
      <c r="J1909" s="131">
        <v>3220.8</v>
      </c>
      <c r="K1909" s="130">
        <f t="shared" si="144"/>
        <v>1.1274942239025414</v>
      </c>
      <c r="L1909" s="130">
        <f t="shared" si="145"/>
        <v>0.92022857142857151</v>
      </c>
      <c r="Q1909" s="134">
        <v>40505</v>
      </c>
      <c r="R1909" s="133">
        <v>4.6989999999999998</v>
      </c>
    </row>
    <row r="1910" spans="7:18" ht="16.5" customHeight="1">
      <c r="G1910" s="132">
        <v>40308</v>
      </c>
      <c r="H1910" s="46">
        <v>2882.5799999999995</v>
      </c>
      <c r="I1910" s="46">
        <v>3500</v>
      </c>
      <c r="J1910" s="131">
        <v>3306.5049999999997</v>
      </c>
      <c r="K1910" s="130">
        <f t="shared" si="144"/>
        <v>1.1470644353322372</v>
      </c>
      <c r="L1910" s="130">
        <f t="shared" si="145"/>
        <v>0.94471571428571421</v>
      </c>
      <c r="Q1910" s="134">
        <v>40504</v>
      </c>
      <c r="R1910" s="133">
        <v>4.6909999999999998</v>
      </c>
    </row>
    <row r="1911" spans="7:18" ht="16.5" customHeight="1">
      <c r="G1911" s="132">
        <v>40305</v>
      </c>
      <c r="H1911" s="46">
        <v>2862.34</v>
      </c>
      <c r="I1911" s="46">
        <v>3400</v>
      </c>
      <c r="J1911" s="131">
        <v>3243.5099999999998</v>
      </c>
      <c r="K1911" s="130">
        <f t="shared" si="144"/>
        <v>1.1331672687381651</v>
      </c>
      <c r="L1911" s="130">
        <f t="shared" si="145"/>
        <v>0.95397352941176461</v>
      </c>
      <c r="Q1911" s="134">
        <v>40501</v>
      </c>
      <c r="R1911" s="133">
        <v>4.7009999999999996</v>
      </c>
    </row>
    <row r="1912" spans="7:18" ht="16.5" customHeight="1">
      <c r="G1912" s="132">
        <v>40304</v>
      </c>
      <c r="H1912" s="46">
        <v>3075.6</v>
      </c>
      <c r="I1912" s="46">
        <v>3400</v>
      </c>
      <c r="J1912" s="131">
        <v>3321.1549999999997</v>
      </c>
      <c r="K1912" s="130">
        <f t="shared" si="144"/>
        <v>1.0798397060736116</v>
      </c>
      <c r="L1912" s="130">
        <f t="shared" si="145"/>
        <v>0.97681029411764697</v>
      </c>
      <c r="Q1912" s="134">
        <v>40500</v>
      </c>
      <c r="R1912" s="133">
        <v>4.641</v>
      </c>
    </row>
    <row r="1913" spans="7:18" ht="16.5" customHeight="1">
      <c r="G1913" s="132">
        <v>40298</v>
      </c>
      <c r="H1913" s="46">
        <v>3135.1</v>
      </c>
      <c r="I1913" s="46">
        <v>3650</v>
      </c>
      <c r="J1913" s="131">
        <v>3446.4124999999999</v>
      </c>
      <c r="K1913" s="130">
        <f t="shared" si="144"/>
        <v>1.0992990654205608</v>
      </c>
      <c r="L1913" s="130">
        <f t="shared" si="145"/>
        <v>0.94422260273972602</v>
      </c>
      <c r="Q1913" s="134">
        <v>40499</v>
      </c>
      <c r="R1913" s="133">
        <v>4.5994999999999999</v>
      </c>
    </row>
    <row r="1914" spans="7:18" ht="16.5" customHeight="1">
      <c r="G1914" s="132">
        <v>40296</v>
      </c>
      <c r="H1914" s="46">
        <v>3241.48</v>
      </c>
      <c r="I1914" s="46">
        <v>3790</v>
      </c>
      <c r="J1914" s="131">
        <v>3442.75</v>
      </c>
      <c r="K1914" s="130">
        <f t="shared" si="144"/>
        <v>1.0620920073546651</v>
      </c>
      <c r="L1914" s="130">
        <f t="shared" si="145"/>
        <v>0.90837730870712396</v>
      </c>
      <c r="Q1914" s="134">
        <v>40498</v>
      </c>
      <c r="R1914" s="133">
        <v>4.5404999999999998</v>
      </c>
    </row>
    <row r="1915" spans="7:18" ht="16.5" customHeight="1">
      <c r="G1915" s="132">
        <v>40295</v>
      </c>
      <c r="H1915" s="46">
        <v>3336.2599999999998</v>
      </c>
      <c r="I1915" s="46">
        <v>3855</v>
      </c>
      <c r="J1915" s="131">
        <v>3496.2224999999999</v>
      </c>
      <c r="K1915" s="130">
        <f t="shared" si="144"/>
        <v>1.0479466528388075</v>
      </c>
      <c r="L1915" s="130">
        <f t="shared" si="145"/>
        <v>0.90693190661478595</v>
      </c>
      <c r="Q1915" s="134">
        <v>40497</v>
      </c>
      <c r="R1915" s="133">
        <v>4.4980000000000002</v>
      </c>
    </row>
    <row r="1916" spans="7:18" ht="16.5" customHeight="1">
      <c r="G1916" s="132">
        <v>40294</v>
      </c>
      <c r="H1916" s="46">
        <v>3399.42</v>
      </c>
      <c r="I1916" s="46">
        <v>3890</v>
      </c>
      <c r="J1916" s="131">
        <v>3589.9824999999996</v>
      </c>
      <c r="K1916" s="130">
        <f t="shared" si="144"/>
        <v>1.0560573568432261</v>
      </c>
      <c r="L1916" s="130">
        <f t="shared" si="145"/>
        <v>0.92287467866323902</v>
      </c>
      <c r="Q1916" s="134">
        <v>40494</v>
      </c>
      <c r="R1916" s="133">
        <v>4.2610000000000001</v>
      </c>
    </row>
    <row r="1917" spans="7:18" ht="16.5" customHeight="1">
      <c r="G1917" s="132">
        <v>40291</v>
      </c>
      <c r="H1917" s="46">
        <v>3346.4199999999996</v>
      </c>
      <c r="I1917" s="46">
        <v>3870</v>
      </c>
      <c r="J1917" s="131">
        <v>3562.1474999999996</v>
      </c>
      <c r="K1917" s="130">
        <f t="shared" si="144"/>
        <v>1.0644651597826931</v>
      </c>
      <c r="L1917" s="130">
        <f t="shared" si="145"/>
        <v>0.92045155038759674</v>
      </c>
      <c r="Q1917" s="134">
        <v>40493</v>
      </c>
      <c r="R1917" s="133">
        <v>4.1189999999999998</v>
      </c>
    </row>
    <row r="1918" spans="7:18" ht="16.5" customHeight="1">
      <c r="G1918" s="132">
        <v>40290</v>
      </c>
      <c r="H1918" s="46">
        <v>3405.81</v>
      </c>
      <c r="I1918" s="46">
        <v>3900</v>
      </c>
      <c r="J1918" s="131">
        <v>3567.2749999999996</v>
      </c>
      <c r="K1918" s="130">
        <f t="shared" si="144"/>
        <v>1.0474086927926103</v>
      </c>
      <c r="L1918" s="130">
        <f t="shared" si="145"/>
        <v>0.91468589743589734</v>
      </c>
      <c r="Q1918" s="134">
        <v>40492</v>
      </c>
      <c r="R1918" s="133">
        <v>3.7865000000000002</v>
      </c>
    </row>
    <row r="1919" spans="7:18" ht="16.5" customHeight="1">
      <c r="G1919" s="132">
        <v>40289</v>
      </c>
      <c r="H1919" s="46">
        <v>3482.85</v>
      </c>
      <c r="I1919" s="46">
        <v>3929</v>
      </c>
      <c r="J1919" s="131">
        <v>3603.1674999999996</v>
      </c>
      <c r="K1919" s="130">
        <f t="shared" si="144"/>
        <v>1.0345457025137459</v>
      </c>
      <c r="L1919" s="130">
        <f t="shared" si="145"/>
        <v>0.91706986510562472</v>
      </c>
      <c r="Q1919" s="134">
        <v>40491</v>
      </c>
      <c r="R1919" s="133">
        <v>3.0569999999999999</v>
      </c>
    </row>
    <row r="1920" spans="7:18" ht="16.5" customHeight="1">
      <c r="G1920" s="132">
        <v>40288</v>
      </c>
      <c r="H1920" s="46">
        <v>3452.8899999999994</v>
      </c>
      <c r="I1920" s="46">
        <v>3920</v>
      </c>
      <c r="J1920" s="131">
        <v>3623.6774999999998</v>
      </c>
      <c r="K1920" s="130">
        <f t="shared" si="144"/>
        <v>1.0494621896440375</v>
      </c>
      <c r="L1920" s="130">
        <f t="shared" si="145"/>
        <v>0.924407525510204</v>
      </c>
      <c r="Q1920" s="134">
        <v>40490</v>
      </c>
      <c r="R1920" s="133">
        <v>3.0310000000000001</v>
      </c>
    </row>
    <row r="1921" spans="7:18" ht="16.5" customHeight="1">
      <c r="G1921" s="132">
        <v>40287</v>
      </c>
      <c r="H1921" s="46">
        <v>3381.4800000000005</v>
      </c>
      <c r="I1921" s="46">
        <v>3850</v>
      </c>
      <c r="J1921" s="131">
        <v>3563.6124999999997</v>
      </c>
      <c r="K1921" s="130">
        <f t="shared" si="144"/>
        <v>1.0538617705856606</v>
      </c>
      <c r="L1921" s="130">
        <f t="shared" si="145"/>
        <v>0.92561363636363625</v>
      </c>
      <c r="Q1921" s="134">
        <v>40487</v>
      </c>
      <c r="R1921" s="133">
        <v>2.9485000000000001</v>
      </c>
    </row>
    <row r="1922" spans="7:18" ht="16.5" customHeight="1">
      <c r="G1922" s="132">
        <v>40284</v>
      </c>
      <c r="H1922" s="46">
        <v>3642.7799999999997</v>
      </c>
      <c r="I1922" s="46">
        <v>3980</v>
      </c>
      <c r="J1922" s="131">
        <v>3710.1124999999997</v>
      </c>
      <c r="K1922" s="130">
        <f t="shared" si="144"/>
        <v>1.0184838227946789</v>
      </c>
      <c r="L1922" s="130">
        <f t="shared" si="145"/>
        <v>0.93218907035175869</v>
      </c>
      <c r="Q1922" s="134">
        <v>40486</v>
      </c>
      <c r="R1922" s="133">
        <v>2.8504999999999998</v>
      </c>
    </row>
    <row r="1923" spans="7:18" ht="16.5" customHeight="1">
      <c r="G1923" s="132">
        <v>40283</v>
      </c>
      <c r="H1923" s="46">
        <v>3583.4299999999994</v>
      </c>
      <c r="I1923" s="46">
        <v>4110</v>
      </c>
      <c r="J1923" s="131">
        <v>3754.0625</v>
      </c>
      <c r="K1923" s="130">
        <f t="shared" si="144"/>
        <v>1.047617087539034</v>
      </c>
      <c r="L1923" s="130">
        <f t="shared" si="145"/>
        <v>0.913397201946472</v>
      </c>
      <c r="Q1923" s="134">
        <v>40485</v>
      </c>
      <c r="R1923" s="133">
        <v>2.6825000000000001</v>
      </c>
    </row>
    <row r="1924" spans="7:18" ht="16.5" customHeight="1">
      <c r="G1924" s="132">
        <v>40282</v>
      </c>
      <c r="H1924" s="46">
        <v>3528.8599999999997</v>
      </c>
      <c r="I1924" s="46">
        <v>4070.0000000000005</v>
      </c>
      <c r="J1924" s="131">
        <v>3749.6674999999996</v>
      </c>
      <c r="K1924" s="130">
        <f t="shared" si="144"/>
        <v>1.0625719070748061</v>
      </c>
      <c r="L1924" s="130">
        <f t="shared" si="145"/>
        <v>0.92129422604422584</v>
      </c>
      <c r="Q1924" s="134">
        <v>40484</v>
      </c>
      <c r="R1924" s="133">
        <v>2.5990000000000002</v>
      </c>
    </row>
    <row r="1925" spans="7:18" ht="16.5" customHeight="1">
      <c r="G1925" s="132">
        <v>40281</v>
      </c>
      <c r="H1925" s="46">
        <v>3509.6</v>
      </c>
      <c r="I1925" s="46">
        <v>3995</v>
      </c>
      <c r="J1925" s="131">
        <v>3719.6349999999998</v>
      </c>
      <c r="K1925" s="130">
        <f t="shared" si="144"/>
        <v>1.0598458513790745</v>
      </c>
      <c r="L1925" s="130">
        <f t="shared" si="145"/>
        <v>0.93107259073842297</v>
      </c>
      <c r="Q1925" s="134">
        <v>40483</v>
      </c>
      <c r="R1925" s="133">
        <v>2.5895000000000001</v>
      </c>
    </row>
    <row r="1926" spans="7:18" ht="16.5" customHeight="1">
      <c r="G1926" s="132">
        <v>40280</v>
      </c>
      <c r="H1926" s="46">
        <v>3521.37</v>
      </c>
      <c r="I1926" s="46">
        <v>3975</v>
      </c>
      <c r="J1926" s="131">
        <v>3733.5524999999998</v>
      </c>
      <c r="K1926" s="130">
        <f t="shared" si="144"/>
        <v>1.0602556675384864</v>
      </c>
      <c r="L1926" s="130">
        <f t="shared" si="145"/>
        <v>0.93925849056603772</v>
      </c>
      <c r="Q1926" s="134">
        <v>40480</v>
      </c>
      <c r="R1926" s="133">
        <v>2.5775000000000001</v>
      </c>
    </row>
    <row r="1927" spans="7:18" ht="16.5" customHeight="1">
      <c r="G1927" s="132">
        <v>40277</v>
      </c>
      <c r="H1927" s="46">
        <v>3473.22</v>
      </c>
      <c r="I1927" s="46">
        <v>3880</v>
      </c>
      <c r="J1927" s="131">
        <v>3702.0549999999998</v>
      </c>
      <c r="K1927" s="130">
        <f t="shared" si="144"/>
        <v>1.065885547129177</v>
      </c>
      <c r="L1927" s="130">
        <f t="shared" si="145"/>
        <v>0.95413788659793808</v>
      </c>
      <c r="Q1927" s="134">
        <v>40479</v>
      </c>
      <c r="R1927" s="133">
        <v>2.5775000000000001</v>
      </c>
    </row>
    <row r="1928" spans="7:18" ht="16.5" customHeight="1">
      <c r="G1928" s="132">
        <v>40276</v>
      </c>
      <c r="H1928" s="46">
        <v>3447.5399999999995</v>
      </c>
      <c r="I1928" s="46">
        <v>3795</v>
      </c>
      <c r="J1928" s="131">
        <v>3669.8249999999998</v>
      </c>
      <c r="K1928" s="130">
        <f t="shared" si="144"/>
        <v>1.0644764092657375</v>
      </c>
      <c r="L1928" s="130">
        <f t="shared" si="145"/>
        <v>0.96701581027667982</v>
      </c>
      <c r="Q1928" s="134">
        <v>40478</v>
      </c>
      <c r="R1928" s="133">
        <v>2.65</v>
      </c>
    </row>
    <row r="1929" spans="7:18" ht="16.5" customHeight="1">
      <c r="G1929" s="132">
        <v>40275</v>
      </c>
      <c r="H1929" s="46">
        <v>3496.76</v>
      </c>
      <c r="I1929" s="46">
        <v>3800</v>
      </c>
      <c r="J1929" s="131">
        <v>3736.4824999999996</v>
      </c>
      <c r="K1929" s="130">
        <f t="shared" si="144"/>
        <v>1.0685556057607613</v>
      </c>
      <c r="L1929" s="130">
        <f t="shared" si="145"/>
        <v>0.98328486842105256</v>
      </c>
      <c r="Q1929" s="134">
        <v>40477</v>
      </c>
      <c r="R1929" s="133">
        <v>2.65</v>
      </c>
    </row>
    <row r="1930" spans="7:18" ht="16.5" customHeight="1">
      <c r="G1930" s="132">
        <v>40274</v>
      </c>
      <c r="H1930" s="46">
        <v>3464.66</v>
      </c>
      <c r="I1930" s="46">
        <v>3650</v>
      </c>
      <c r="J1930" s="131">
        <v>3719.6349999999998</v>
      </c>
      <c r="K1930" s="130">
        <f t="shared" si="144"/>
        <v>1.0735930798404461</v>
      </c>
      <c r="L1930" s="130">
        <f t="shared" si="145"/>
        <v>1.0190780821917809</v>
      </c>
      <c r="Q1930" s="134">
        <v>40473</v>
      </c>
      <c r="R1930" s="133">
        <v>1.95</v>
      </c>
    </row>
    <row r="1931" spans="7:18" ht="16.5" customHeight="1">
      <c r="G1931" s="132">
        <v>40270</v>
      </c>
      <c r="H1931" s="46">
        <v>3372.9199999999996</v>
      </c>
      <c r="I1931" s="46">
        <v>3600</v>
      </c>
      <c r="J1931" s="131">
        <v>3630.27</v>
      </c>
      <c r="K1931" s="130">
        <f t="shared" si="144"/>
        <v>1.0762988745656583</v>
      </c>
      <c r="L1931" s="130">
        <f t="shared" si="145"/>
        <v>1.0084083333333334</v>
      </c>
      <c r="Q1931" s="134">
        <v>40472</v>
      </c>
      <c r="R1931" s="133">
        <v>1.95</v>
      </c>
    </row>
    <row r="1932" spans="7:18" ht="16.5" customHeight="1">
      <c r="G1932" s="132">
        <v>40269</v>
      </c>
      <c r="H1932" s="46">
        <v>3352.31</v>
      </c>
      <c r="I1932" s="46">
        <v>3600</v>
      </c>
      <c r="J1932" s="131">
        <v>3600.97</v>
      </c>
      <c r="K1932" s="130">
        <f t="shared" si="144"/>
        <v>1.0741757176394784</v>
      </c>
      <c r="L1932" s="130">
        <f t="shared" si="145"/>
        <v>1.0002694444444444</v>
      </c>
      <c r="Q1932" s="134">
        <v>40471</v>
      </c>
      <c r="R1932" s="133">
        <v>1.95</v>
      </c>
    </row>
    <row r="1933" spans="7:18" ht="16.5" customHeight="1">
      <c r="G1933" s="132">
        <v>40268</v>
      </c>
      <c r="H1933" s="46">
        <v>3298.81</v>
      </c>
      <c r="I1933" s="46">
        <v>3490</v>
      </c>
      <c r="J1933" s="131">
        <v>3591.4474999999998</v>
      </c>
      <c r="K1933" s="130">
        <f t="shared" si="144"/>
        <v>1.0887100196737611</v>
      </c>
      <c r="L1933" s="130">
        <f t="shared" si="145"/>
        <v>1.0290680515759312</v>
      </c>
      <c r="Q1933" s="134">
        <v>40470</v>
      </c>
      <c r="R1933" s="133">
        <v>1.9379999999999999</v>
      </c>
    </row>
    <row r="1934" spans="7:18" ht="16.5" customHeight="1">
      <c r="G1934" s="132">
        <v>40267</v>
      </c>
      <c r="H1934" s="46">
        <v>3348.0000000000005</v>
      </c>
      <c r="I1934" s="46">
        <v>3495</v>
      </c>
      <c r="J1934" s="131">
        <v>3650.0474999999997</v>
      </c>
      <c r="K1934" s="130">
        <f t="shared" si="144"/>
        <v>1.0902172939068098</v>
      </c>
      <c r="L1934" s="130">
        <f t="shared" si="145"/>
        <v>1.0443626609442058</v>
      </c>
      <c r="Q1934" s="134">
        <v>40469</v>
      </c>
      <c r="R1934" s="133">
        <v>2.0289999999999999</v>
      </c>
    </row>
    <row r="1935" spans="7:18" ht="16.5" customHeight="1">
      <c r="G1935" s="132">
        <v>40266</v>
      </c>
      <c r="H1935" s="46">
        <v>3369.6000000000004</v>
      </c>
      <c r="I1935" s="46">
        <v>3510</v>
      </c>
      <c r="J1935" s="131">
        <v>3655.9074999999998</v>
      </c>
      <c r="K1935" s="130">
        <f t="shared" si="144"/>
        <v>1.0849678003323835</v>
      </c>
      <c r="L1935" s="130">
        <f t="shared" si="145"/>
        <v>1.0415690883190882</v>
      </c>
      <c r="Q1935" s="134">
        <v>40466</v>
      </c>
      <c r="R1935" s="133">
        <v>1.992</v>
      </c>
    </row>
    <row r="1936" spans="7:18" ht="16.5" customHeight="1">
      <c r="G1936" s="132">
        <v>40263</v>
      </c>
      <c r="H1936" s="46">
        <v>3305.8800000000006</v>
      </c>
      <c r="I1936" s="46">
        <v>3455</v>
      </c>
      <c r="J1936" s="131">
        <v>3641.2574999999997</v>
      </c>
      <c r="K1936" s="130">
        <f t="shared" si="144"/>
        <v>1.1014487821699515</v>
      </c>
      <c r="L1936" s="130">
        <f t="shared" si="145"/>
        <v>1.0539095513748191</v>
      </c>
      <c r="Q1936" s="134">
        <v>40465</v>
      </c>
      <c r="R1936" s="133">
        <v>1.7435</v>
      </c>
    </row>
    <row r="1937" spans="7:18" ht="16.5" customHeight="1">
      <c r="G1937" s="132">
        <v>40262</v>
      </c>
      <c r="H1937" s="46">
        <v>3214.0800000000004</v>
      </c>
      <c r="I1937" s="46">
        <v>3400</v>
      </c>
      <c r="J1937" s="131">
        <v>3614.8874999999998</v>
      </c>
      <c r="K1937" s="130">
        <f t="shared" si="144"/>
        <v>1.1247036477001193</v>
      </c>
      <c r="L1937" s="130">
        <f t="shared" si="145"/>
        <v>1.0632022058823529</v>
      </c>
      <c r="Q1937" s="134">
        <v>40464</v>
      </c>
      <c r="R1937" s="133">
        <v>1.8815</v>
      </c>
    </row>
    <row r="1938" spans="7:18" ht="16.5" customHeight="1">
      <c r="G1938" s="132">
        <v>40261</v>
      </c>
      <c r="H1938" s="46">
        <v>3110.4</v>
      </c>
      <c r="I1938" s="46">
        <v>3345</v>
      </c>
      <c r="J1938" s="131">
        <v>3479.375</v>
      </c>
      <c r="K1938" s="130">
        <f t="shared" si="144"/>
        <v>1.1186262217078189</v>
      </c>
      <c r="L1938" s="130">
        <f t="shared" si="145"/>
        <v>1.0401718983557549</v>
      </c>
      <c r="Q1938" s="134">
        <v>40463</v>
      </c>
      <c r="R1938" s="133">
        <v>1.7615000000000001</v>
      </c>
    </row>
    <row r="1939" spans="7:18" ht="16.5" customHeight="1">
      <c r="G1939" s="132">
        <v>40260</v>
      </c>
      <c r="H1939" s="46">
        <v>3194.5800000000004</v>
      </c>
      <c r="I1939" s="46">
        <v>3320</v>
      </c>
      <c r="J1939" s="131">
        <v>3451.54</v>
      </c>
      <c r="K1939" s="130">
        <f t="shared" si="144"/>
        <v>1.0804362388796023</v>
      </c>
      <c r="L1939" s="130">
        <f t="shared" si="145"/>
        <v>1.0396204819277108</v>
      </c>
      <c r="Q1939" s="134">
        <v>40462</v>
      </c>
      <c r="R1939" s="133">
        <v>1.7615000000000001</v>
      </c>
    </row>
    <row r="1940" spans="7:18" ht="16.5" customHeight="1">
      <c r="G1940" s="132">
        <v>40256</v>
      </c>
      <c r="H1940" s="46">
        <v>3180.1</v>
      </c>
      <c r="I1940" s="46">
        <v>3325</v>
      </c>
      <c r="J1940" s="131">
        <v>3545.2999999999997</v>
      </c>
      <c r="K1940" s="130">
        <f t="shared" si="144"/>
        <v>1.1148391560013835</v>
      </c>
      <c r="L1940" s="130">
        <f t="shared" si="145"/>
        <v>1.0662556390977442</v>
      </c>
      <c r="Q1940" s="134">
        <v>40459</v>
      </c>
      <c r="R1940" s="133">
        <v>1.7615000000000001</v>
      </c>
    </row>
    <row r="1941" spans="7:18" ht="16.5" customHeight="1">
      <c r="G1941" s="132">
        <v>40255</v>
      </c>
      <c r="H1941" s="46">
        <v>3170.1600000000003</v>
      </c>
      <c r="I1941" s="46">
        <v>3295</v>
      </c>
      <c r="J1941" s="131">
        <v>3466.1899999999996</v>
      </c>
      <c r="K1941" s="130">
        <f t="shared" si="144"/>
        <v>1.0933801448507328</v>
      </c>
      <c r="L1941" s="130">
        <f t="shared" si="145"/>
        <v>1.0519544764795143</v>
      </c>
      <c r="Q1941" s="134">
        <v>40451</v>
      </c>
      <c r="R1941" s="133">
        <v>1.8385</v>
      </c>
    </row>
    <row r="1942" spans="7:18" ht="16.5" customHeight="1">
      <c r="G1942" s="132">
        <v>40254</v>
      </c>
      <c r="H1942" s="46">
        <v>3203.46</v>
      </c>
      <c r="I1942" s="46">
        <v>3300</v>
      </c>
      <c r="J1942" s="131">
        <v>3498.4199999999996</v>
      </c>
      <c r="K1942" s="130">
        <f t="shared" si="144"/>
        <v>1.0920754434267947</v>
      </c>
      <c r="L1942" s="130">
        <f t="shared" si="145"/>
        <v>1.0601272727272726</v>
      </c>
      <c r="Q1942" s="134">
        <v>40450</v>
      </c>
      <c r="R1942" s="133">
        <v>1.8385</v>
      </c>
    </row>
    <row r="1943" spans="7:18" ht="16.5" customHeight="1">
      <c r="G1943" s="132">
        <v>40253</v>
      </c>
      <c r="H1943" s="46">
        <v>3139.0800000000004</v>
      </c>
      <c r="I1943" s="46">
        <v>3280</v>
      </c>
      <c r="J1943" s="131">
        <v>3414.915</v>
      </c>
      <c r="K1943" s="130">
        <f t="shared" si="144"/>
        <v>1.0878712871287126</v>
      </c>
      <c r="L1943" s="130">
        <f t="shared" si="145"/>
        <v>1.0411326219512196</v>
      </c>
      <c r="Q1943" s="134">
        <v>40449</v>
      </c>
      <c r="R1943" s="133">
        <v>1.9824999999999999</v>
      </c>
    </row>
    <row r="1944" spans="7:18" ht="16.5" customHeight="1">
      <c r="G1944" s="132">
        <v>40252</v>
      </c>
      <c r="H1944" s="46">
        <v>3096.5</v>
      </c>
      <c r="I1944" s="46">
        <v>3240</v>
      </c>
      <c r="J1944" s="131">
        <v>3353.3849999999998</v>
      </c>
      <c r="K1944" s="130">
        <f t="shared" si="144"/>
        <v>1.082959793315033</v>
      </c>
      <c r="L1944" s="130">
        <f t="shared" si="145"/>
        <v>1.0349953703703703</v>
      </c>
      <c r="Q1944" s="134">
        <v>40448</v>
      </c>
      <c r="R1944" s="133">
        <v>1.9930000000000001</v>
      </c>
    </row>
    <row r="1945" spans="7:18" ht="16.5" customHeight="1">
      <c r="G1945" s="132">
        <v>40249</v>
      </c>
      <c r="H1945" s="46">
        <v>3185.6</v>
      </c>
      <c r="I1945" s="46">
        <v>3285</v>
      </c>
      <c r="J1945" s="131">
        <v>3476.4449999999997</v>
      </c>
      <c r="K1945" s="130">
        <f t="shared" si="144"/>
        <v>1.09129991210447</v>
      </c>
      <c r="L1945" s="130">
        <f t="shared" si="145"/>
        <v>1.0582785388127853</v>
      </c>
      <c r="Q1945" s="134">
        <v>40442</v>
      </c>
      <c r="R1945" s="133">
        <v>2.1019999999999999</v>
      </c>
    </row>
    <row r="1946" spans="7:18" ht="16.5" customHeight="1">
      <c r="G1946" s="132">
        <v>40248</v>
      </c>
      <c r="H1946" s="46">
        <v>3200.9999999999995</v>
      </c>
      <c r="I1946" s="46">
        <v>3290</v>
      </c>
      <c r="J1946" s="131">
        <v>3529.1849999999999</v>
      </c>
      <c r="K1946" s="130">
        <f t="shared" si="144"/>
        <v>1.1025257731958764</v>
      </c>
      <c r="L1946" s="130">
        <f t="shared" si="145"/>
        <v>1.0727006079027355</v>
      </c>
      <c r="Q1946" s="134">
        <v>40441</v>
      </c>
      <c r="R1946" s="133">
        <v>2.0950000000000002</v>
      </c>
    </row>
    <row r="1947" spans="7:18" ht="16.5" customHeight="1">
      <c r="G1947" s="132">
        <v>40247</v>
      </c>
      <c r="H1947" s="46">
        <v>3211.9999999999995</v>
      </c>
      <c r="I1947" s="46">
        <v>3288.0000000000005</v>
      </c>
      <c r="J1947" s="131">
        <v>3597.3074999999999</v>
      </c>
      <c r="K1947" s="130">
        <f t="shared" si="144"/>
        <v>1.1199587484433375</v>
      </c>
      <c r="L1947" s="130">
        <f t="shared" si="145"/>
        <v>1.094071624087591</v>
      </c>
      <c r="Q1947" s="134">
        <v>40438</v>
      </c>
      <c r="R1947" s="133">
        <v>2.0859999999999999</v>
      </c>
    </row>
    <row r="1948" spans="7:18" ht="16.5" customHeight="1">
      <c r="G1948" s="132">
        <v>40246</v>
      </c>
      <c r="H1948" s="46">
        <v>3275.6100000000006</v>
      </c>
      <c r="I1948" s="46">
        <v>3295</v>
      </c>
      <c r="J1948" s="131">
        <v>3593.645</v>
      </c>
      <c r="K1948" s="130">
        <f t="shared" si="144"/>
        <v>1.0970918393825881</v>
      </c>
      <c r="L1948" s="130">
        <f t="shared" si="145"/>
        <v>1.0906358118361152</v>
      </c>
      <c r="Q1948" s="134">
        <v>40437</v>
      </c>
      <c r="R1948" s="133">
        <v>1.5860000000000001</v>
      </c>
    </row>
    <row r="1949" spans="7:18" ht="16.5" customHeight="1">
      <c r="G1949" s="132">
        <v>40245</v>
      </c>
      <c r="H1949" s="46">
        <v>3300.0300000000007</v>
      </c>
      <c r="I1949" s="46">
        <v>3310</v>
      </c>
      <c r="J1949" s="131">
        <v>3633.2</v>
      </c>
      <c r="K1949" s="130">
        <f t="shared" si="144"/>
        <v>1.1009596882452581</v>
      </c>
      <c r="L1949" s="130">
        <f t="shared" si="145"/>
        <v>1.0976435045317221</v>
      </c>
      <c r="Q1949" s="134">
        <v>40436</v>
      </c>
      <c r="R1949" s="133">
        <v>1.325</v>
      </c>
    </row>
    <row r="1950" spans="7:18" ht="16.5" customHeight="1">
      <c r="G1950" s="132">
        <v>40242</v>
      </c>
      <c r="H1950" s="46">
        <v>3222.3300000000004</v>
      </c>
      <c r="I1950" s="46">
        <v>3290</v>
      </c>
      <c r="J1950" s="131">
        <v>3518.93</v>
      </c>
      <c r="K1950" s="130">
        <f t="shared" si="144"/>
        <v>1.092045197108924</v>
      </c>
      <c r="L1950" s="130">
        <f t="shared" si="145"/>
        <v>1.0695835866261398</v>
      </c>
      <c r="Q1950" s="134">
        <v>40435</v>
      </c>
      <c r="R1950" s="133">
        <v>1.353</v>
      </c>
    </row>
    <row r="1951" spans="7:18" ht="16.5" customHeight="1">
      <c r="G1951" s="132">
        <v>40241</v>
      </c>
      <c r="H1951" s="46">
        <v>3187.52</v>
      </c>
      <c r="I1951" s="46">
        <v>3275</v>
      </c>
      <c r="J1951" s="131">
        <v>3475.7124999999996</v>
      </c>
      <c r="K1951" s="130">
        <f t="shared" si="144"/>
        <v>1.0904127660375462</v>
      </c>
      <c r="L1951" s="130">
        <f t="shared" si="145"/>
        <v>1.0612862595419845</v>
      </c>
      <c r="Q1951" s="134">
        <v>40434</v>
      </c>
      <c r="R1951" s="133">
        <v>1.37</v>
      </c>
    </row>
    <row r="1952" spans="7:18" ht="16.5" customHeight="1">
      <c r="G1952" s="132">
        <v>40240</v>
      </c>
      <c r="H1952" s="46">
        <v>3273.6099999999997</v>
      </c>
      <c r="I1952" s="46">
        <v>3260</v>
      </c>
      <c r="J1952" s="131">
        <v>3557.02</v>
      </c>
      <c r="K1952" s="130">
        <f t="shared" si="144"/>
        <v>1.0865741490281373</v>
      </c>
      <c r="L1952" s="130">
        <f t="shared" si="145"/>
        <v>1.0911104294478529</v>
      </c>
      <c r="Q1952" s="134">
        <v>40431</v>
      </c>
      <c r="R1952" s="133">
        <v>1.4355</v>
      </c>
    </row>
    <row r="1953" spans="7:18" ht="16.5" customHeight="1">
      <c r="G1953" s="132">
        <v>40239</v>
      </c>
      <c r="H1953" s="46">
        <v>3281.5199999999995</v>
      </c>
      <c r="I1953" s="46">
        <v>3250</v>
      </c>
      <c r="J1953" s="131">
        <v>3529.9175</v>
      </c>
      <c r="K1953" s="130">
        <f t="shared" si="144"/>
        <v>1.0756958665496479</v>
      </c>
      <c r="L1953" s="130">
        <f t="shared" si="145"/>
        <v>1.0861284615384617</v>
      </c>
      <c r="Q1953" s="134">
        <v>40430</v>
      </c>
      <c r="R1953" s="133">
        <v>1.4355</v>
      </c>
    </row>
    <row r="1954" spans="7:18" ht="16.5" customHeight="1">
      <c r="G1954" s="132">
        <v>40238</v>
      </c>
      <c r="H1954" s="46">
        <v>3333.12</v>
      </c>
      <c r="I1954" s="46">
        <v>3295</v>
      </c>
      <c r="J1954" s="131">
        <v>3615.62</v>
      </c>
      <c r="K1954" s="130">
        <f t="shared" si="144"/>
        <v>1.0847554243471582</v>
      </c>
      <c r="L1954" s="130">
        <f t="shared" si="145"/>
        <v>1.0973050075872535</v>
      </c>
      <c r="Q1954" s="134">
        <v>40429</v>
      </c>
      <c r="R1954" s="133">
        <v>1.4355</v>
      </c>
    </row>
    <row r="1955" spans="7:18" ht="16.5" customHeight="1">
      <c r="G1955" s="132">
        <v>40235</v>
      </c>
      <c r="H1955" s="46">
        <v>3316.32</v>
      </c>
      <c r="I1955" s="46">
        <v>3280</v>
      </c>
      <c r="J1955" s="131">
        <v>3638.3274999999999</v>
      </c>
      <c r="K1955" s="130">
        <f t="shared" si="144"/>
        <v>1.0970978373618949</v>
      </c>
      <c r="L1955" s="130">
        <f t="shared" si="145"/>
        <v>1.1092461890243901</v>
      </c>
      <c r="Q1955" s="134">
        <v>40428</v>
      </c>
      <c r="R1955" s="133">
        <v>1.4295</v>
      </c>
    </row>
    <row r="1956" spans="7:18" ht="16.5" customHeight="1">
      <c r="G1956" s="132">
        <v>40234</v>
      </c>
      <c r="H1956" s="46">
        <v>3300.64</v>
      </c>
      <c r="I1956" s="46">
        <v>3260</v>
      </c>
      <c r="J1956" s="131">
        <v>3615.62</v>
      </c>
      <c r="K1956" s="130">
        <f t="shared" si="144"/>
        <v>1.0954299772165399</v>
      </c>
      <c r="L1956" s="130">
        <f t="shared" si="145"/>
        <v>1.1090858895705522</v>
      </c>
      <c r="Q1956" s="134">
        <v>40427</v>
      </c>
      <c r="R1956" s="133">
        <v>1.4815</v>
      </c>
    </row>
    <row r="1957" spans="7:18" ht="16.5" customHeight="1">
      <c r="G1957" s="132">
        <v>40233</v>
      </c>
      <c r="H1957" s="46">
        <v>3346.6500000000005</v>
      </c>
      <c r="I1957" s="46">
        <v>3275</v>
      </c>
      <c r="J1957" s="131">
        <v>3683.7424999999998</v>
      </c>
      <c r="K1957" s="130">
        <f t="shared" ref="K1957:K2020" si="146">J1957/H1957</f>
        <v>1.1007253522178893</v>
      </c>
      <c r="L1957" s="130">
        <f t="shared" ref="L1957:L2020" si="147">J1957/I1957</f>
        <v>1.1248068702290075</v>
      </c>
      <c r="Q1957" s="134">
        <v>40424</v>
      </c>
      <c r="R1957" s="133">
        <v>1.4955000000000001</v>
      </c>
    </row>
    <row r="1958" spans="7:18" ht="16.5" customHeight="1">
      <c r="G1958" s="132">
        <v>40232</v>
      </c>
      <c r="H1958" s="46">
        <v>3318.9</v>
      </c>
      <c r="I1958" s="46">
        <v>3260</v>
      </c>
      <c r="J1958" s="131">
        <v>3677.8824999999997</v>
      </c>
      <c r="K1958" s="130">
        <f t="shared" si="146"/>
        <v>1.1081630962065743</v>
      </c>
      <c r="L1958" s="130">
        <f t="shared" si="147"/>
        <v>1.1281848159509202</v>
      </c>
      <c r="Q1958" s="134">
        <v>40423</v>
      </c>
      <c r="R1958" s="133">
        <v>1.5465</v>
      </c>
    </row>
    <row r="1959" spans="7:18" ht="16.5" customHeight="1">
      <c r="G1959" s="132">
        <v>40231</v>
      </c>
      <c r="H1959" s="46">
        <v>3327.4999999999995</v>
      </c>
      <c r="I1959" s="46">
        <v>3231.9999999999995</v>
      </c>
      <c r="J1959" s="131">
        <v>3645.6524999999997</v>
      </c>
      <c r="K1959" s="130">
        <f t="shared" si="146"/>
        <v>1.0956130728775357</v>
      </c>
      <c r="L1959" s="130">
        <f t="shared" si="147"/>
        <v>1.1279865408415841</v>
      </c>
      <c r="Q1959" s="134">
        <v>40422</v>
      </c>
      <c r="R1959" s="133">
        <v>1.5465</v>
      </c>
    </row>
    <row r="1960" spans="7:18" ht="16.5" customHeight="1">
      <c r="G1960" s="132">
        <v>40221</v>
      </c>
      <c r="H1960" s="46">
        <v>3165.72</v>
      </c>
      <c r="I1960" s="46">
        <v>3128.9999999999995</v>
      </c>
      <c r="J1960" s="131">
        <v>3559.4790000000003</v>
      </c>
      <c r="K1960" s="130">
        <f t="shared" si="146"/>
        <v>1.1243821310791859</v>
      </c>
      <c r="L1960" s="130">
        <f t="shared" si="147"/>
        <v>1.137577181208054</v>
      </c>
      <c r="Q1960" s="134">
        <v>40421</v>
      </c>
      <c r="R1960" s="133">
        <v>1.571</v>
      </c>
    </row>
    <row r="1961" spans="7:18" ht="16.5" customHeight="1">
      <c r="G1961" s="132">
        <v>40219</v>
      </c>
      <c r="H1961" s="46">
        <v>3069.15</v>
      </c>
      <c r="I1961" s="46">
        <v>3065</v>
      </c>
      <c r="J1961" s="131">
        <v>3410.52</v>
      </c>
      <c r="K1961" s="130">
        <f t="shared" si="146"/>
        <v>1.1112262352768683</v>
      </c>
      <c r="L1961" s="130">
        <f t="shared" si="147"/>
        <v>1.1127308319738989</v>
      </c>
      <c r="Q1961" s="134">
        <v>40420</v>
      </c>
      <c r="R1961" s="133">
        <v>1.5905</v>
      </c>
    </row>
    <row r="1962" spans="7:18" ht="16.5" customHeight="1">
      <c r="G1962" s="132">
        <v>40218</v>
      </c>
      <c r="H1962" s="46">
        <v>2999.2200000000003</v>
      </c>
      <c r="I1962" s="46">
        <v>2970</v>
      </c>
      <c r="J1962" s="131">
        <v>3278.6699999999996</v>
      </c>
      <c r="K1962" s="130">
        <f t="shared" si="146"/>
        <v>1.0931742252985774</v>
      </c>
      <c r="L1962" s="130">
        <f t="shared" si="147"/>
        <v>1.1039292929292928</v>
      </c>
      <c r="Q1962" s="134">
        <v>40417</v>
      </c>
      <c r="R1962" s="133">
        <v>1.6405000000000001</v>
      </c>
    </row>
    <row r="1963" spans="7:18" ht="16.5" customHeight="1">
      <c r="G1963" s="132">
        <v>40217</v>
      </c>
      <c r="H1963" s="46">
        <v>2985.92</v>
      </c>
      <c r="I1963" s="46">
        <v>2960</v>
      </c>
      <c r="J1963" s="131">
        <v>3220.0699999999997</v>
      </c>
      <c r="K1963" s="130">
        <f t="shared" si="146"/>
        <v>1.0784180420105025</v>
      </c>
      <c r="L1963" s="130">
        <f t="shared" si="147"/>
        <v>1.0878614864864864</v>
      </c>
      <c r="Q1963" s="134">
        <v>40416</v>
      </c>
      <c r="R1963" s="133">
        <v>1.6205000000000001</v>
      </c>
    </row>
    <row r="1964" spans="7:18" ht="16.5" customHeight="1">
      <c r="G1964" s="132">
        <v>40214</v>
      </c>
      <c r="H1964" s="46">
        <v>3001.6</v>
      </c>
      <c r="I1964" s="46">
        <v>2960</v>
      </c>
      <c r="J1964" s="131">
        <v>3227.395</v>
      </c>
      <c r="K1964" s="130">
        <f t="shared" si="146"/>
        <v>1.0752248800639659</v>
      </c>
      <c r="L1964" s="130">
        <f t="shared" si="147"/>
        <v>1.0903361486486487</v>
      </c>
      <c r="Q1964" s="134">
        <v>40415</v>
      </c>
      <c r="R1964" s="133">
        <v>1.6395</v>
      </c>
    </row>
    <row r="1965" spans="7:18" ht="16.5" customHeight="1">
      <c r="G1965" s="132">
        <v>40213</v>
      </c>
      <c r="H1965" s="46">
        <v>3168.4799999999996</v>
      </c>
      <c r="I1965" s="46">
        <v>3045</v>
      </c>
      <c r="J1965" s="131">
        <v>3366.5699999999997</v>
      </c>
      <c r="K1965" s="130">
        <f t="shared" si="146"/>
        <v>1.0625189365247689</v>
      </c>
      <c r="L1965" s="130">
        <f t="shared" si="147"/>
        <v>1.1056059113300492</v>
      </c>
      <c r="Q1965" s="134">
        <v>40414</v>
      </c>
      <c r="R1965" s="133">
        <v>1.6435</v>
      </c>
    </row>
    <row r="1966" spans="7:18" ht="16.5" customHeight="1">
      <c r="G1966" s="132">
        <v>40212</v>
      </c>
      <c r="H1966" s="46">
        <v>3133.8999999999996</v>
      </c>
      <c r="I1966" s="46">
        <v>3060</v>
      </c>
      <c r="J1966" s="131">
        <v>3446.4124999999999</v>
      </c>
      <c r="K1966" s="130">
        <f t="shared" si="146"/>
        <v>1.0997199974472702</v>
      </c>
      <c r="L1966" s="130">
        <f t="shared" si="147"/>
        <v>1.1262785947712417</v>
      </c>
      <c r="Q1966" s="134">
        <v>40413</v>
      </c>
      <c r="R1966" s="133">
        <v>1.6645000000000001</v>
      </c>
    </row>
    <row r="1967" spans="7:18" ht="16.5" customHeight="1">
      <c r="G1967" s="132">
        <v>40211</v>
      </c>
      <c r="H1967" s="46">
        <v>3133.53</v>
      </c>
      <c r="I1967" s="46">
        <v>3050</v>
      </c>
      <c r="J1967" s="131">
        <v>3362.9074999999998</v>
      </c>
      <c r="K1967" s="130">
        <f t="shared" si="146"/>
        <v>1.0732009905761233</v>
      </c>
      <c r="L1967" s="130">
        <f t="shared" si="147"/>
        <v>1.1025926229508196</v>
      </c>
      <c r="Q1967" s="134">
        <v>40410</v>
      </c>
      <c r="R1967" s="133">
        <v>1.6445000000000001</v>
      </c>
    </row>
    <row r="1968" spans="7:18" ht="16.5" customHeight="1">
      <c r="G1968" s="132">
        <v>40210</v>
      </c>
      <c r="H1968" s="46">
        <v>3029.3999999999996</v>
      </c>
      <c r="I1968" s="46">
        <v>3005</v>
      </c>
      <c r="J1968" s="131">
        <v>3369.5</v>
      </c>
      <c r="K1968" s="130">
        <f t="shared" si="146"/>
        <v>1.1122664554037105</v>
      </c>
      <c r="L1968" s="130">
        <f t="shared" si="147"/>
        <v>1.1212978369384359</v>
      </c>
      <c r="Q1968" s="134">
        <v>40409</v>
      </c>
      <c r="R1968" s="133">
        <v>1.6445000000000001</v>
      </c>
    </row>
    <row r="1969" spans="7:18" ht="16.5" customHeight="1">
      <c r="G1969" s="132">
        <v>40207</v>
      </c>
      <c r="H1969" s="46">
        <v>3044.7300000000005</v>
      </c>
      <c r="I1969" s="46">
        <v>3020</v>
      </c>
      <c r="J1969" s="131">
        <v>3367.3024999999998</v>
      </c>
      <c r="K1969" s="130">
        <f t="shared" si="146"/>
        <v>1.1059445336696518</v>
      </c>
      <c r="L1969" s="130">
        <f t="shared" si="147"/>
        <v>1.1150008278145696</v>
      </c>
      <c r="Q1969" s="134">
        <v>40408</v>
      </c>
      <c r="R1969" s="133">
        <v>1.5645</v>
      </c>
    </row>
    <row r="1970" spans="7:18" ht="16.5" customHeight="1">
      <c r="G1970" s="132">
        <v>40206</v>
      </c>
      <c r="H1970" s="46">
        <v>3050.28</v>
      </c>
      <c r="I1970" s="46">
        <v>3020</v>
      </c>
      <c r="J1970" s="131">
        <v>3393.6724999999997</v>
      </c>
      <c r="K1970" s="130">
        <f t="shared" si="146"/>
        <v>1.1125773699463655</v>
      </c>
      <c r="L1970" s="130">
        <f t="shared" si="147"/>
        <v>1.1237326158940397</v>
      </c>
      <c r="Q1970" s="134">
        <v>40407</v>
      </c>
      <c r="R1970" s="133">
        <v>1.5044999999999999</v>
      </c>
    </row>
    <row r="1971" spans="7:18" ht="16.5" customHeight="1">
      <c r="G1971" s="132">
        <v>40205</v>
      </c>
      <c r="H1971" s="46">
        <v>3088.0200000000004</v>
      </c>
      <c r="I1971" s="46">
        <v>3000</v>
      </c>
      <c r="J1971" s="131">
        <v>3483.77</v>
      </c>
      <c r="K1971" s="130">
        <f t="shared" si="146"/>
        <v>1.128156553390198</v>
      </c>
      <c r="L1971" s="130">
        <f t="shared" si="147"/>
        <v>1.1612566666666666</v>
      </c>
      <c r="Q1971" s="134">
        <v>40406</v>
      </c>
      <c r="R1971" s="133">
        <v>0.63949999999999996</v>
      </c>
    </row>
    <row r="1972" spans="7:18" ht="16.5" customHeight="1">
      <c r="G1972" s="132">
        <v>40204</v>
      </c>
      <c r="H1972" s="46">
        <v>3180.8</v>
      </c>
      <c r="I1972" s="46">
        <v>3080</v>
      </c>
      <c r="J1972" s="131">
        <v>3525.5224999999996</v>
      </c>
      <c r="K1972" s="130">
        <f t="shared" si="146"/>
        <v>1.1083760374748488</v>
      </c>
      <c r="L1972" s="130">
        <f t="shared" si="147"/>
        <v>1.1446501623376621</v>
      </c>
      <c r="Q1972" s="134">
        <v>40403</v>
      </c>
      <c r="R1972" s="133">
        <v>0.59350000000000003</v>
      </c>
    </row>
    <row r="1973" spans="7:18" ht="16.5" customHeight="1">
      <c r="G1973" s="132">
        <v>40203</v>
      </c>
      <c r="H1973" s="46">
        <v>3174.6000000000004</v>
      </c>
      <c r="I1973" s="46">
        <v>3100</v>
      </c>
      <c r="J1973" s="131">
        <v>3602.4349999999999</v>
      </c>
      <c r="K1973" s="130">
        <f t="shared" si="146"/>
        <v>1.1347681597681596</v>
      </c>
      <c r="L1973" s="130">
        <f t="shared" si="147"/>
        <v>1.1620758064516128</v>
      </c>
      <c r="Q1973" s="134">
        <v>40402</v>
      </c>
      <c r="R1973" s="133">
        <v>0.63349999999999995</v>
      </c>
    </row>
    <row r="1974" spans="7:18" ht="16.5" customHeight="1">
      <c r="G1974" s="132">
        <v>40200</v>
      </c>
      <c r="H1974" s="46">
        <v>3211.2300000000005</v>
      </c>
      <c r="I1974" s="46">
        <v>3145</v>
      </c>
      <c r="J1974" s="131">
        <v>3585.5874999999996</v>
      </c>
      <c r="K1974" s="130">
        <f t="shared" si="146"/>
        <v>1.1165776042201896</v>
      </c>
      <c r="L1974" s="130">
        <f t="shared" si="147"/>
        <v>1.140091414944356</v>
      </c>
      <c r="Q1974" s="134">
        <v>40401</v>
      </c>
      <c r="R1974" s="133">
        <v>0.73199999999999998</v>
      </c>
    </row>
    <row r="1975" spans="7:18" ht="16.5" customHeight="1">
      <c r="G1975" s="132">
        <v>40199</v>
      </c>
      <c r="H1975" s="46">
        <v>3358.8600000000006</v>
      </c>
      <c r="I1975" s="46">
        <v>3185</v>
      </c>
      <c r="J1975" s="131">
        <v>3769.4449999999997</v>
      </c>
      <c r="K1975" s="130">
        <f t="shared" si="146"/>
        <v>1.1222393907456694</v>
      </c>
      <c r="L1975" s="130">
        <f t="shared" si="147"/>
        <v>1.1834992150706436</v>
      </c>
      <c r="Q1975" s="134">
        <v>40400</v>
      </c>
      <c r="R1975" s="133">
        <v>0.77200000000000002</v>
      </c>
    </row>
    <row r="1976" spans="7:18" ht="16.5" customHeight="1">
      <c r="G1976" s="132">
        <v>40198</v>
      </c>
      <c r="H1976" s="46">
        <v>3308.7999999999997</v>
      </c>
      <c r="I1976" s="46">
        <v>3200</v>
      </c>
      <c r="J1976" s="131">
        <v>3702.0549999999998</v>
      </c>
      <c r="K1976" s="130">
        <f t="shared" si="146"/>
        <v>1.1188512451644101</v>
      </c>
      <c r="L1976" s="130">
        <f t="shared" si="147"/>
        <v>1.1568921875</v>
      </c>
      <c r="Q1976" s="134">
        <v>40399</v>
      </c>
      <c r="R1976" s="133">
        <v>0.82199999999999995</v>
      </c>
    </row>
    <row r="1977" spans="7:18" ht="16.5" customHeight="1">
      <c r="G1977" s="132">
        <v>40197</v>
      </c>
      <c r="H1977" s="46">
        <v>3288.9999999999995</v>
      </c>
      <c r="I1977" s="46">
        <v>3220</v>
      </c>
      <c r="J1977" s="131">
        <v>3715.24</v>
      </c>
      <c r="K1977" s="130">
        <f t="shared" si="146"/>
        <v>1.1295956217695349</v>
      </c>
      <c r="L1977" s="130">
        <f t="shared" si="147"/>
        <v>1.1538012422360249</v>
      </c>
      <c r="Q1977" s="134">
        <v>40396</v>
      </c>
      <c r="R1977" s="133">
        <v>0.79300000000000004</v>
      </c>
    </row>
    <row r="1978" spans="7:18" ht="16.5" customHeight="1">
      <c r="G1978" s="132">
        <v>40196</v>
      </c>
      <c r="H1978" s="46">
        <v>3242.7999999999997</v>
      </c>
      <c r="I1978" s="46">
        <v>3190</v>
      </c>
      <c r="J1978" s="131">
        <v>3624.41</v>
      </c>
      <c r="K1978" s="130">
        <f t="shared" si="146"/>
        <v>1.1176791661527077</v>
      </c>
      <c r="L1978" s="130">
        <f t="shared" si="147"/>
        <v>1.1361786833855798</v>
      </c>
      <c r="Q1978" s="134">
        <v>40395</v>
      </c>
      <c r="R1978" s="133">
        <v>0.79700000000000004</v>
      </c>
    </row>
    <row r="1979" spans="7:18" ht="16.5" customHeight="1">
      <c r="G1979" s="132">
        <v>40193</v>
      </c>
      <c r="H1979" s="46">
        <v>3279.1</v>
      </c>
      <c r="I1979" s="46">
        <v>3160</v>
      </c>
      <c r="J1979" s="131">
        <v>3669.8249999999998</v>
      </c>
      <c r="K1979" s="130">
        <f t="shared" si="146"/>
        <v>1.119156170900552</v>
      </c>
      <c r="L1979" s="130">
        <f t="shared" si="147"/>
        <v>1.1613370253164557</v>
      </c>
      <c r="Q1979" s="134">
        <v>40394</v>
      </c>
      <c r="R1979" s="133">
        <v>0.83150000000000002</v>
      </c>
    </row>
    <row r="1980" spans="7:18" ht="16.5" customHeight="1">
      <c r="G1980" s="132">
        <v>40192</v>
      </c>
      <c r="H1980" s="46">
        <v>3341.8</v>
      </c>
      <c r="I1980" s="46">
        <v>3180</v>
      </c>
      <c r="J1980" s="131">
        <v>3762.12</v>
      </c>
      <c r="K1980" s="130">
        <f t="shared" si="146"/>
        <v>1.1257765276198455</v>
      </c>
      <c r="L1980" s="130">
        <f t="shared" si="147"/>
        <v>1.1830566037735848</v>
      </c>
      <c r="Q1980" s="134">
        <v>40393</v>
      </c>
      <c r="R1980" s="133">
        <v>0.86150000000000004</v>
      </c>
    </row>
    <row r="1981" spans="7:18" ht="16.5" customHeight="1">
      <c r="G1981" s="132">
        <v>40191</v>
      </c>
      <c r="H1981" s="46">
        <v>3232.94</v>
      </c>
      <c r="I1981" s="46">
        <v>3100</v>
      </c>
      <c r="J1981" s="131">
        <v>3707.1824999999999</v>
      </c>
      <c r="K1981" s="130">
        <f t="shared" si="146"/>
        <v>1.1466907830024682</v>
      </c>
      <c r="L1981" s="130">
        <f t="shared" si="147"/>
        <v>1.195865322580645</v>
      </c>
      <c r="Q1981" s="134">
        <v>40392</v>
      </c>
      <c r="R1981" s="133">
        <v>0.89349999999999996</v>
      </c>
    </row>
    <row r="1982" spans="7:18" ht="16.5" customHeight="1">
      <c r="G1982" s="132">
        <v>40190</v>
      </c>
      <c r="H1982" s="46">
        <v>3298.8999999999996</v>
      </c>
      <c r="I1982" s="46">
        <v>3115</v>
      </c>
      <c r="J1982" s="131">
        <v>3788.49</v>
      </c>
      <c r="K1982" s="130">
        <f t="shared" si="146"/>
        <v>1.1484100760859681</v>
      </c>
      <c r="L1982" s="130">
        <f t="shared" si="147"/>
        <v>1.2162086677367576</v>
      </c>
      <c r="Q1982" s="134">
        <v>40389</v>
      </c>
      <c r="R1982" s="133">
        <v>0.99250000000000005</v>
      </c>
    </row>
    <row r="1983" spans="7:18" ht="16.5" customHeight="1">
      <c r="G1983" s="132">
        <v>40186</v>
      </c>
      <c r="H1983" s="46">
        <v>3150.36</v>
      </c>
      <c r="I1983" s="46">
        <v>3030</v>
      </c>
      <c r="J1983" s="131">
        <v>3714.5074999999997</v>
      </c>
      <c r="K1983" s="130">
        <f t="shared" si="146"/>
        <v>1.1790739788468618</v>
      </c>
      <c r="L1983" s="130">
        <f t="shared" si="147"/>
        <v>1.2259100660066005</v>
      </c>
      <c r="Q1983" s="134">
        <v>40388</v>
      </c>
      <c r="R1983" s="133">
        <v>1.1025</v>
      </c>
    </row>
    <row r="1984" spans="7:18" ht="16.5" customHeight="1">
      <c r="G1984" s="132">
        <v>40185</v>
      </c>
      <c r="H1984" s="46">
        <v>3091.2299999999996</v>
      </c>
      <c r="I1984" s="46">
        <v>3005</v>
      </c>
      <c r="J1984" s="131">
        <v>3641.2574999999997</v>
      </c>
      <c r="K1984" s="130">
        <f t="shared" si="146"/>
        <v>1.1779316000427016</v>
      </c>
      <c r="L1984" s="130">
        <f t="shared" si="147"/>
        <v>1.211732945091514</v>
      </c>
      <c r="Q1984" s="134">
        <v>40387</v>
      </c>
      <c r="R1984" s="133">
        <v>1.1465000000000001</v>
      </c>
    </row>
    <row r="1985" spans="7:18" ht="16.5" customHeight="1">
      <c r="G1985" s="132">
        <v>40184</v>
      </c>
      <c r="H1985" s="46">
        <v>3135.2400000000007</v>
      </c>
      <c r="I1985" s="46">
        <v>3040</v>
      </c>
      <c r="J1985" s="131">
        <v>3669.8249999999998</v>
      </c>
      <c r="K1985" s="130">
        <f t="shared" si="146"/>
        <v>1.1705084778198795</v>
      </c>
      <c r="L1985" s="130">
        <f t="shared" si="147"/>
        <v>1.2071792763157894</v>
      </c>
      <c r="Q1985" s="134">
        <v>40386</v>
      </c>
      <c r="R1985" s="133">
        <v>1.2765</v>
      </c>
    </row>
    <row r="1986" spans="7:18" ht="16.5" customHeight="1">
      <c r="G1986" s="132">
        <v>40183</v>
      </c>
      <c r="H1986" s="46">
        <v>3119.58</v>
      </c>
      <c r="I1986" s="46">
        <v>2975</v>
      </c>
      <c r="J1986" s="131">
        <v>3619.2824999999998</v>
      </c>
      <c r="K1986" s="130">
        <f t="shared" si="146"/>
        <v>1.1601826207374069</v>
      </c>
      <c r="L1986" s="130">
        <f t="shared" si="147"/>
        <v>1.2165655462184872</v>
      </c>
      <c r="Q1986" s="134">
        <v>40385</v>
      </c>
      <c r="R1986" s="133">
        <v>1.377</v>
      </c>
    </row>
    <row r="1987" spans="7:18" ht="16.5" customHeight="1">
      <c r="G1987" s="132">
        <v>40182</v>
      </c>
      <c r="H1987" s="46">
        <v>3067.2000000000003</v>
      </c>
      <c r="I1987" s="46">
        <v>2940</v>
      </c>
      <c r="J1987" s="131">
        <v>3567.2749999999996</v>
      </c>
      <c r="K1987" s="130">
        <f t="shared" si="146"/>
        <v>1.1630395800730307</v>
      </c>
      <c r="L1987" s="130">
        <f t="shared" si="147"/>
        <v>1.2133588435374147</v>
      </c>
      <c r="Q1987" s="134">
        <v>40382</v>
      </c>
      <c r="R1987" s="133">
        <v>1.3805000000000001</v>
      </c>
    </row>
    <row r="1988" spans="7:18" ht="16.5" customHeight="1">
      <c r="G1988" s="132">
        <v>40177</v>
      </c>
      <c r="H1988" s="46">
        <v>2980.8</v>
      </c>
      <c r="I1988" s="46">
        <v>2885</v>
      </c>
      <c r="J1988" s="131">
        <v>3544.5674999999997</v>
      </c>
      <c r="K1988" s="130">
        <f t="shared" si="146"/>
        <v>1.1891329508856681</v>
      </c>
      <c r="L1988" s="130">
        <f t="shared" si="147"/>
        <v>1.2286195840554592</v>
      </c>
      <c r="Q1988" s="134">
        <v>40381</v>
      </c>
      <c r="R1988" s="133">
        <v>1.5165</v>
      </c>
    </row>
    <row r="1989" spans="7:18" ht="16.5" customHeight="1">
      <c r="G1989" s="132">
        <v>40176</v>
      </c>
      <c r="H1989" s="46">
        <v>2994.23</v>
      </c>
      <c r="I1989" s="46">
        <v>2875</v>
      </c>
      <c r="J1989" s="131">
        <v>3416.2440000000001</v>
      </c>
      <c r="K1989" s="130">
        <f t="shared" si="146"/>
        <v>1.1409424125735164</v>
      </c>
      <c r="L1989" s="130">
        <f t="shared" si="147"/>
        <v>1.1882587826086957</v>
      </c>
      <c r="Q1989" s="134">
        <v>40380</v>
      </c>
      <c r="R1989" s="133">
        <v>1.5309999999999999</v>
      </c>
    </row>
    <row r="1990" spans="7:18" ht="16.5" customHeight="1">
      <c r="G1990" s="132">
        <v>40175</v>
      </c>
      <c r="H1990" s="46">
        <v>3017.1200000000003</v>
      </c>
      <c r="I1990" s="46">
        <v>2870</v>
      </c>
      <c r="J1990" s="131">
        <v>3438.2040000000002</v>
      </c>
      <c r="K1990" s="130">
        <f t="shared" si="146"/>
        <v>1.139564883067296</v>
      </c>
      <c r="L1990" s="130">
        <f t="shared" si="147"/>
        <v>1.1979804878048781</v>
      </c>
      <c r="Q1990" s="134">
        <v>40379</v>
      </c>
      <c r="R1990" s="133">
        <v>1.5680000000000001</v>
      </c>
    </row>
    <row r="1991" spans="7:18" ht="16.5" customHeight="1">
      <c r="G1991" s="132">
        <v>40172</v>
      </c>
      <c r="H1991" s="46">
        <v>3039.2999999999997</v>
      </c>
      <c r="I1991" s="46">
        <v>2805</v>
      </c>
      <c r="J1991" s="131">
        <v>3420.0425</v>
      </c>
      <c r="K1991" s="130">
        <f t="shared" si="146"/>
        <v>1.1252730891981708</v>
      </c>
      <c r="L1991" s="130">
        <f t="shared" si="147"/>
        <v>1.2192664884135473</v>
      </c>
      <c r="Q1991" s="134">
        <v>40378</v>
      </c>
      <c r="R1991" s="133">
        <v>1.4035</v>
      </c>
    </row>
    <row r="1992" spans="7:18" ht="16.5" customHeight="1">
      <c r="G1992" s="132">
        <v>40171</v>
      </c>
      <c r="H1992" s="46">
        <v>2996.4099999999994</v>
      </c>
      <c r="I1992" s="46">
        <v>2805</v>
      </c>
      <c r="J1992" s="131">
        <v>3422.1</v>
      </c>
      <c r="K1992" s="130">
        <f t="shared" si="146"/>
        <v>1.1420666731188325</v>
      </c>
      <c r="L1992" s="130">
        <f t="shared" si="147"/>
        <v>1.22</v>
      </c>
      <c r="Q1992" s="134">
        <v>40375</v>
      </c>
      <c r="R1992" s="133">
        <v>1.4075</v>
      </c>
    </row>
    <row r="1993" spans="7:18" ht="16.5" customHeight="1">
      <c r="G1993" s="132">
        <v>40169</v>
      </c>
      <c r="H1993" s="46">
        <v>2917.93</v>
      </c>
      <c r="I1993" s="46">
        <v>2815</v>
      </c>
      <c r="J1993" s="131">
        <v>3362.076</v>
      </c>
      <c r="K1993" s="130">
        <f t="shared" si="146"/>
        <v>1.152212698728208</v>
      </c>
      <c r="L1993" s="130">
        <f t="shared" si="147"/>
        <v>1.1943431616341029</v>
      </c>
      <c r="Q1993" s="134">
        <v>40374</v>
      </c>
      <c r="R1993" s="133">
        <v>1.1165</v>
      </c>
    </row>
    <row r="1994" spans="7:18" ht="16.5" customHeight="1">
      <c r="G1994" s="132">
        <v>40168</v>
      </c>
      <c r="H1994" s="46">
        <v>2972.1999999999994</v>
      </c>
      <c r="I1994" s="46">
        <v>2850</v>
      </c>
      <c r="J1994" s="131">
        <v>3387.6959999999999</v>
      </c>
      <c r="K1994" s="130">
        <f t="shared" si="146"/>
        <v>1.1397940919184444</v>
      </c>
      <c r="L1994" s="130">
        <f t="shared" si="147"/>
        <v>1.1886652631578947</v>
      </c>
      <c r="Q1994" s="134">
        <v>40373</v>
      </c>
      <c r="R1994" s="133">
        <v>0.72</v>
      </c>
    </row>
    <row r="1995" spans="7:18" ht="16.5" customHeight="1">
      <c r="G1995" s="132">
        <v>40165</v>
      </c>
      <c r="H1995" s="46">
        <v>2992.5600000000004</v>
      </c>
      <c r="I1995" s="46">
        <v>2880</v>
      </c>
      <c r="J1995" s="131">
        <v>3414.78</v>
      </c>
      <c r="K1995" s="130">
        <f t="shared" si="146"/>
        <v>1.1410899029593391</v>
      </c>
      <c r="L1995" s="130">
        <f t="shared" si="147"/>
        <v>1.1856875</v>
      </c>
      <c r="Q1995" s="134">
        <v>40372</v>
      </c>
      <c r="R1995" s="133">
        <v>0.76800000000000002</v>
      </c>
    </row>
    <row r="1996" spans="7:18" ht="16.5" customHeight="1">
      <c r="G1996" s="132">
        <v>40164</v>
      </c>
      <c r="H1996" s="46">
        <v>3020.3100000000004</v>
      </c>
      <c r="I1996" s="46">
        <v>2880</v>
      </c>
      <c r="J1996" s="131">
        <v>3361.3440000000001</v>
      </c>
      <c r="K1996" s="130">
        <f t="shared" si="146"/>
        <v>1.1129135750965959</v>
      </c>
      <c r="L1996" s="130">
        <f t="shared" si="147"/>
        <v>1.1671333333333334</v>
      </c>
      <c r="Q1996" s="134">
        <v>40371</v>
      </c>
      <c r="R1996" s="133">
        <v>0.77549999999999997</v>
      </c>
    </row>
    <row r="1997" spans="7:18" ht="16.5" customHeight="1">
      <c r="G1997" s="132">
        <v>40163</v>
      </c>
      <c r="H1997" s="46">
        <v>2928.1800000000003</v>
      </c>
      <c r="I1997" s="46">
        <v>2840</v>
      </c>
      <c r="J1997" s="131">
        <v>3334.3399999999997</v>
      </c>
      <c r="K1997" s="130">
        <f t="shared" si="146"/>
        <v>1.1387073199051969</v>
      </c>
      <c r="L1997" s="130">
        <f t="shared" si="147"/>
        <v>1.17406338028169</v>
      </c>
      <c r="Q1997" s="134">
        <v>40368</v>
      </c>
      <c r="R1997" s="133">
        <v>0.78949999999999998</v>
      </c>
    </row>
    <row r="1998" spans="7:18" ht="16.5" customHeight="1">
      <c r="G1998" s="132">
        <v>40162</v>
      </c>
      <c r="H1998" s="46">
        <v>2835.8399999999997</v>
      </c>
      <c r="I1998" s="46">
        <v>2740</v>
      </c>
      <c r="J1998" s="131">
        <v>3181.2474999999999</v>
      </c>
      <c r="K1998" s="130">
        <f t="shared" si="146"/>
        <v>1.121800771552697</v>
      </c>
      <c r="L1998" s="130">
        <f t="shared" si="147"/>
        <v>1.1610392335766424</v>
      </c>
      <c r="Q1998" s="134">
        <v>40367</v>
      </c>
      <c r="R1998" s="133">
        <v>0.80049999999999999</v>
      </c>
    </row>
    <row r="1999" spans="7:18" ht="16.5" customHeight="1">
      <c r="G1999" s="132">
        <v>40161</v>
      </c>
      <c r="H1999" s="46">
        <v>2806.92</v>
      </c>
      <c r="I1999" s="46">
        <v>2685</v>
      </c>
      <c r="J1999" s="131">
        <v>3175.3874999999998</v>
      </c>
      <c r="K1999" s="130">
        <f t="shared" si="146"/>
        <v>1.1312711085460219</v>
      </c>
      <c r="L1999" s="130">
        <f t="shared" si="147"/>
        <v>1.1826396648044692</v>
      </c>
      <c r="Q1999" s="134">
        <v>40366</v>
      </c>
      <c r="R1999" s="133">
        <v>0.83050000000000002</v>
      </c>
    </row>
    <row r="2000" spans="7:18" ht="16.5" customHeight="1">
      <c r="G2000" s="132">
        <v>40158</v>
      </c>
      <c r="H2000" s="46">
        <v>2766.4</v>
      </c>
      <c r="I2000" s="46">
        <v>2675</v>
      </c>
      <c r="J2000" s="131">
        <v>3171.7249999999999</v>
      </c>
      <c r="K2000" s="130">
        <f t="shared" si="146"/>
        <v>1.1465171341816078</v>
      </c>
      <c r="L2000" s="130">
        <f t="shared" si="147"/>
        <v>1.1856915887850468</v>
      </c>
      <c r="Q2000" s="134">
        <v>40365</v>
      </c>
      <c r="R2000" s="133">
        <v>0.83150000000000002</v>
      </c>
    </row>
    <row r="2001" spans="7:18" ht="16.5" customHeight="1">
      <c r="G2001" s="132">
        <v>40157</v>
      </c>
      <c r="H2001" s="46">
        <v>2754.94</v>
      </c>
      <c r="I2001" s="46">
        <v>2670</v>
      </c>
      <c r="J2001" s="131">
        <v>3151.9474999999998</v>
      </c>
      <c r="K2001" s="130">
        <f t="shared" si="146"/>
        <v>1.1441074941741016</v>
      </c>
      <c r="L2001" s="130">
        <f t="shared" si="147"/>
        <v>1.1805046816479401</v>
      </c>
      <c r="Q2001" s="134">
        <v>40364</v>
      </c>
      <c r="R2001" s="133">
        <v>0.86850000000000005</v>
      </c>
    </row>
    <row r="2002" spans="7:18" ht="16.5" customHeight="1">
      <c r="G2002" s="132">
        <v>40156</v>
      </c>
      <c r="H2002" s="46">
        <v>2883.06</v>
      </c>
      <c r="I2002" s="46">
        <v>2730</v>
      </c>
      <c r="J2002" s="131">
        <v>3180.5149999999999</v>
      </c>
      <c r="K2002" s="130">
        <f t="shared" si="146"/>
        <v>1.1031733644114239</v>
      </c>
      <c r="L2002" s="130">
        <f t="shared" si="147"/>
        <v>1.1650238095238095</v>
      </c>
      <c r="Q2002" s="134">
        <v>40361</v>
      </c>
      <c r="R2002" s="133">
        <v>0.91049999999999998</v>
      </c>
    </row>
    <row r="2003" spans="7:18" ht="16.5" customHeight="1">
      <c r="G2003" s="132">
        <v>40155</v>
      </c>
      <c r="H2003" s="46">
        <v>2942.5199999999995</v>
      </c>
      <c r="I2003" s="46">
        <v>2785</v>
      </c>
      <c r="J2003" s="131">
        <v>3256.6949999999997</v>
      </c>
      <c r="K2003" s="130">
        <f t="shared" si="146"/>
        <v>1.1067707271318463</v>
      </c>
      <c r="L2003" s="130">
        <f t="shared" si="147"/>
        <v>1.1693698384201077</v>
      </c>
      <c r="Q2003" s="134">
        <v>40360</v>
      </c>
      <c r="R2003" s="133">
        <v>0.91149999999999998</v>
      </c>
    </row>
    <row r="2004" spans="7:18" ht="16.5" customHeight="1">
      <c r="G2004" s="132">
        <v>40154</v>
      </c>
      <c r="H2004" s="46">
        <v>2926.5600000000004</v>
      </c>
      <c r="I2004" s="46">
        <v>2815</v>
      </c>
      <c r="J2004" s="131">
        <v>3255.2040000000002</v>
      </c>
      <c r="K2004" s="130">
        <f t="shared" si="146"/>
        <v>1.1122970313268821</v>
      </c>
      <c r="L2004" s="130">
        <f t="shared" si="147"/>
        <v>1.1563779751332151</v>
      </c>
      <c r="Q2004" s="134">
        <v>40359</v>
      </c>
      <c r="R2004" s="133">
        <v>0.91149999999999998</v>
      </c>
    </row>
    <row r="2005" spans="7:18" ht="16.5" customHeight="1">
      <c r="G2005" s="132">
        <v>40151</v>
      </c>
      <c r="H2005" s="46">
        <v>2887.4999999999995</v>
      </c>
      <c r="I2005" s="46">
        <v>2850</v>
      </c>
      <c r="J2005" s="131">
        <v>3315.2949999999996</v>
      </c>
      <c r="K2005" s="130">
        <f t="shared" si="146"/>
        <v>1.1481541125541126</v>
      </c>
      <c r="L2005" s="130">
        <f t="shared" si="147"/>
        <v>1.1632614035087718</v>
      </c>
      <c r="Q2005" s="134">
        <v>40358</v>
      </c>
      <c r="R2005" s="133">
        <v>0.91649999999999998</v>
      </c>
    </row>
    <row r="2006" spans="7:18" ht="16.5" customHeight="1">
      <c r="G2006" s="132">
        <v>40150</v>
      </c>
      <c r="H2006" s="46">
        <v>2945.9099999999994</v>
      </c>
      <c r="I2006" s="46">
        <v>2840</v>
      </c>
      <c r="J2006" s="131">
        <v>3269.8799999999997</v>
      </c>
      <c r="K2006" s="130">
        <f t="shared" si="146"/>
        <v>1.1099728097599724</v>
      </c>
      <c r="L2006" s="130">
        <f t="shared" si="147"/>
        <v>1.1513661971830984</v>
      </c>
      <c r="Q2006" s="134">
        <v>40357</v>
      </c>
      <c r="R2006" s="133">
        <v>0.92200000000000004</v>
      </c>
    </row>
    <row r="2007" spans="7:18" ht="16.5" customHeight="1">
      <c r="G2007" s="132">
        <v>40149</v>
      </c>
      <c r="H2007" s="46">
        <v>2913.84</v>
      </c>
      <c r="I2007" s="46">
        <v>2790</v>
      </c>
      <c r="J2007" s="131">
        <v>3227.395</v>
      </c>
      <c r="K2007" s="130">
        <f t="shared" si="146"/>
        <v>1.1076088597863987</v>
      </c>
      <c r="L2007" s="130">
        <f t="shared" si="147"/>
        <v>1.1567724014336918</v>
      </c>
      <c r="Q2007" s="134">
        <v>40354</v>
      </c>
      <c r="R2007" s="133">
        <v>0.9325</v>
      </c>
    </row>
    <row r="2008" spans="7:18" ht="16.5" customHeight="1">
      <c r="G2008" s="132">
        <v>40148</v>
      </c>
      <c r="H2008" s="46">
        <v>2866.9500000000003</v>
      </c>
      <c r="I2008" s="46">
        <v>2745</v>
      </c>
      <c r="J2008" s="131">
        <v>3184.91</v>
      </c>
      <c r="K2008" s="130">
        <f t="shared" si="146"/>
        <v>1.1109053174976891</v>
      </c>
      <c r="L2008" s="130">
        <f t="shared" si="147"/>
        <v>1.1602586520947176</v>
      </c>
      <c r="Q2008" s="134">
        <v>40353</v>
      </c>
      <c r="R2008" s="133">
        <v>1.1485000000000001</v>
      </c>
    </row>
    <row r="2009" spans="7:18" ht="16.5" customHeight="1">
      <c r="G2009" s="132">
        <v>40147</v>
      </c>
      <c r="H2009" s="46">
        <v>2865.2</v>
      </c>
      <c r="I2009" s="46">
        <v>2718</v>
      </c>
      <c r="J2009" s="131">
        <v>3170.9924999999998</v>
      </c>
      <c r="K2009" s="130">
        <f t="shared" si="146"/>
        <v>1.1067264065335753</v>
      </c>
      <c r="L2009" s="130">
        <f t="shared" si="147"/>
        <v>1.1666639072847682</v>
      </c>
      <c r="Q2009" s="134">
        <v>40352</v>
      </c>
      <c r="R2009" s="133">
        <v>1.159</v>
      </c>
    </row>
    <row r="2010" spans="7:18" ht="16.5" customHeight="1">
      <c r="G2010" s="132">
        <v>40144</v>
      </c>
      <c r="H2010" s="46">
        <v>2797.9199999999996</v>
      </c>
      <c r="I2010" s="46" t="e">
        <v>#N/A</v>
      </c>
      <c r="J2010" s="131">
        <v>3110.9274999999998</v>
      </c>
      <c r="K2010" s="130">
        <f t="shared" si="146"/>
        <v>1.1118714973980672</v>
      </c>
      <c r="L2010" s="130" t="e">
        <f t="shared" si="147"/>
        <v>#N/A</v>
      </c>
      <c r="Q2010" s="134">
        <v>40351</v>
      </c>
      <c r="R2010" s="133">
        <v>1.2290000000000001</v>
      </c>
    </row>
    <row r="2011" spans="7:18" ht="16.5" customHeight="1">
      <c r="G2011" s="132">
        <v>40143</v>
      </c>
      <c r="H2011" s="46">
        <v>2910.65</v>
      </c>
      <c r="I2011" s="46">
        <v>2735</v>
      </c>
      <c r="J2011" s="131">
        <v>3229.5924999999997</v>
      </c>
      <c r="K2011" s="130">
        <f t="shared" si="146"/>
        <v>1.1095777575455652</v>
      </c>
      <c r="L2011" s="130">
        <f t="shared" si="147"/>
        <v>1.1808382084095064</v>
      </c>
      <c r="Q2011" s="134">
        <v>40350</v>
      </c>
      <c r="R2011" s="133">
        <v>1.2290000000000001</v>
      </c>
    </row>
    <row r="2012" spans="7:18" ht="16.5" customHeight="1">
      <c r="G2012" s="132">
        <v>40142</v>
      </c>
      <c r="H2012" s="46">
        <v>2848.86</v>
      </c>
      <c r="I2012" s="46">
        <v>2700</v>
      </c>
      <c r="J2012" s="131">
        <v>3246.4399999999996</v>
      </c>
      <c r="K2012" s="130">
        <f t="shared" si="146"/>
        <v>1.1395575774169315</v>
      </c>
      <c r="L2012" s="130">
        <f t="shared" si="147"/>
        <v>1.202385185185185</v>
      </c>
      <c r="Q2012" s="134">
        <v>40347</v>
      </c>
      <c r="R2012" s="133">
        <v>0.71399999999999997</v>
      </c>
    </row>
    <row r="2013" spans="7:18" ht="16.5" customHeight="1">
      <c r="G2013" s="132">
        <v>40141</v>
      </c>
      <c r="H2013" s="46">
        <v>2796.75</v>
      </c>
      <c r="I2013" s="46">
        <v>2650</v>
      </c>
      <c r="J2013" s="131">
        <v>3167.364</v>
      </c>
      <c r="K2013" s="130">
        <f t="shared" si="146"/>
        <v>1.1325159560203808</v>
      </c>
      <c r="L2013" s="130">
        <f t="shared" si="147"/>
        <v>1.1952316981132076</v>
      </c>
      <c r="Q2013" s="134">
        <v>40346</v>
      </c>
      <c r="R2013" s="133">
        <v>0.68600000000000005</v>
      </c>
    </row>
    <row r="2014" spans="7:18" ht="16.5" customHeight="1">
      <c r="G2014" s="132">
        <v>40137</v>
      </c>
      <c r="H2014" s="46">
        <v>2750.42</v>
      </c>
      <c r="I2014" s="46">
        <v>2570</v>
      </c>
      <c r="J2014" s="131">
        <v>3152.68</v>
      </c>
      <c r="K2014" s="130">
        <f t="shared" si="146"/>
        <v>1.1462540266577468</v>
      </c>
      <c r="L2014" s="130">
        <f t="shared" si="147"/>
        <v>1.2267237354085603</v>
      </c>
      <c r="Q2014" s="134">
        <v>40340</v>
      </c>
      <c r="R2014" s="133">
        <v>0.72450000000000003</v>
      </c>
    </row>
    <row r="2015" spans="7:18" ht="16.5" customHeight="1">
      <c r="G2015" s="132">
        <v>40136</v>
      </c>
      <c r="H2015" s="46">
        <v>2740.64</v>
      </c>
      <c r="I2015" s="46">
        <v>2570</v>
      </c>
      <c r="J2015" s="131">
        <v>3168.096</v>
      </c>
      <c r="K2015" s="130">
        <f t="shared" si="146"/>
        <v>1.1559694086052894</v>
      </c>
      <c r="L2015" s="130">
        <f t="shared" si="147"/>
        <v>1.2327221789883269</v>
      </c>
      <c r="Q2015" s="134">
        <v>40339</v>
      </c>
      <c r="R2015" s="133">
        <v>0.72850000000000004</v>
      </c>
    </row>
    <row r="2016" spans="7:18" ht="16.5" customHeight="1">
      <c r="G2016" s="132">
        <v>40135</v>
      </c>
      <c r="H2016" s="46">
        <v>2670.08</v>
      </c>
      <c r="I2016" s="46">
        <v>2550</v>
      </c>
      <c r="J2016" s="131">
        <v>3135.1</v>
      </c>
      <c r="K2016" s="130">
        <f t="shared" si="146"/>
        <v>1.174159575743049</v>
      </c>
      <c r="L2016" s="130">
        <f t="shared" si="147"/>
        <v>1.2294509803921567</v>
      </c>
      <c r="Q2016" s="134">
        <v>40338</v>
      </c>
      <c r="R2016" s="133">
        <v>0.79949999999999999</v>
      </c>
    </row>
    <row r="2017" spans="7:18" ht="16.5" customHeight="1">
      <c r="G2017" s="132">
        <v>40134</v>
      </c>
      <c r="H2017" s="46">
        <v>2668.96</v>
      </c>
      <c r="I2017" s="46">
        <v>2540</v>
      </c>
      <c r="J2017" s="131">
        <v>3049.3975</v>
      </c>
      <c r="K2017" s="130">
        <f t="shared" si="146"/>
        <v>1.1425414768299262</v>
      </c>
      <c r="L2017" s="130">
        <f t="shared" si="147"/>
        <v>1.2005501968503938</v>
      </c>
      <c r="Q2017" s="134">
        <v>40337</v>
      </c>
      <c r="R2017" s="133">
        <v>0.90549999999999997</v>
      </c>
    </row>
    <row r="2018" spans="7:18" ht="16.5" customHeight="1">
      <c r="G2018" s="132">
        <v>40133</v>
      </c>
      <c r="H2018" s="46">
        <v>2651.04</v>
      </c>
      <c r="I2018" s="46">
        <v>2529</v>
      </c>
      <c r="J2018" s="131">
        <v>3041.3399999999997</v>
      </c>
      <c r="K2018" s="130">
        <f t="shared" si="146"/>
        <v>1.1472252399058482</v>
      </c>
      <c r="L2018" s="130">
        <f t="shared" si="147"/>
        <v>1.202586002372479</v>
      </c>
      <c r="Q2018" s="134">
        <v>40336</v>
      </c>
      <c r="R2018" s="133">
        <v>0.95799999999999996</v>
      </c>
    </row>
    <row r="2019" spans="7:18" ht="16.5" customHeight="1">
      <c r="G2019" s="132">
        <v>40130</v>
      </c>
      <c r="H2019" s="46">
        <v>2634.24</v>
      </c>
      <c r="I2019" s="46">
        <v>2515</v>
      </c>
      <c r="J2019" s="131">
        <v>3032.5499999999997</v>
      </c>
      <c r="K2019" s="130">
        <f t="shared" si="146"/>
        <v>1.1512049016034986</v>
      </c>
      <c r="L2019" s="130">
        <f t="shared" si="147"/>
        <v>1.2057852882703777</v>
      </c>
      <c r="Q2019" s="134">
        <v>40333</v>
      </c>
      <c r="R2019" s="133">
        <v>0.97299999999999998</v>
      </c>
    </row>
    <row r="2020" spans="7:18" ht="16.5" customHeight="1">
      <c r="G2020" s="132">
        <v>40129</v>
      </c>
      <c r="H2020" s="46">
        <v>2634.03</v>
      </c>
      <c r="I2020" s="46">
        <v>2520</v>
      </c>
      <c r="J2020" s="131">
        <v>3020.83</v>
      </c>
      <c r="K2020" s="130">
        <f t="shared" si="146"/>
        <v>1.1468472264932441</v>
      </c>
      <c r="L2020" s="130">
        <f t="shared" si="147"/>
        <v>1.1987420634920634</v>
      </c>
      <c r="Q2020" s="134">
        <v>40332</v>
      </c>
      <c r="R2020" s="133">
        <v>0.98550000000000004</v>
      </c>
    </row>
    <row r="2021" spans="7:18" ht="16.5" customHeight="1">
      <c r="G2021" s="132">
        <v>40128</v>
      </c>
      <c r="H2021" s="46">
        <v>2559.66</v>
      </c>
      <c r="I2021" s="46">
        <v>2480</v>
      </c>
      <c r="J2021" s="131">
        <v>2844.2974999999997</v>
      </c>
      <c r="K2021" s="130">
        <f t="shared" ref="K2021:K2084" si="148">J2021/H2021</f>
        <v>1.1112012923591414</v>
      </c>
      <c r="L2021" s="130">
        <f t="shared" ref="L2021:L2084" si="149">J2021/I2021</f>
        <v>1.1468941532258063</v>
      </c>
      <c r="Q2021" s="134">
        <v>40331</v>
      </c>
      <c r="R2021" s="133">
        <v>0.99150000000000005</v>
      </c>
    </row>
    <row r="2022" spans="7:18" ht="16.5" customHeight="1">
      <c r="G2022" s="132">
        <v>40127</v>
      </c>
      <c r="H2022" s="46">
        <v>2545.23</v>
      </c>
      <c r="I2022" s="46">
        <v>2465</v>
      </c>
      <c r="J2022" s="131">
        <v>2796.6849999999999</v>
      </c>
      <c r="K2022" s="130">
        <f t="shared" si="148"/>
        <v>1.0987946079529158</v>
      </c>
      <c r="L2022" s="130">
        <f t="shared" si="149"/>
        <v>1.1345578093306288</v>
      </c>
      <c r="Q2022" s="134">
        <v>40330</v>
      </c>
      <c r="R2022" s="133">
        <v>1.0335000000000001</v>
      </c>
    </row>
    <row r="2023" spans="7:18" ht="16.5" customHeight="1">
      <c r="G2023" s="132">
        <v>40126</v>
      </c>
      <c r="H2023" s="46">
        <v>2576.31</v>
      </c>
      <c r="I2023" s="46">
        <v>2465</v>
      </c>
      <c r="J2023" s="131">
        <v>2803.2774999999997</v>
      </c>
      <c r="K2023" s="130">
        <f t="shared" si="148"/>
        <v>1.0880978997092741</v>
      </c>
      <c r="L2023" s="130">
        <f t="shared" si="149"/>
        <v>1.137232251521298</v>
      </c>
      <c r="Q2023" s="134">
        <v>40329</v>
      </c>
      <c r="R2023" s="133">
        <v>1.042</v>
      </c>
    </row>
    <row r="2024" spans="7:18" ht="16.5" customHeight="1">
      <c r="G2024" s="132">
        <v>40123</v>
      </c>
      <c r="H2024" s="46">
        <v>2557.44</v>
      </c>
      <c r="I2024" s="46">
        <v>2445</v>
      </c>
      <c r="J2024" s="131">
        <v>2789.3599999999997</v>
      </c>
      <c r="K2024" s="130">
        <f t="shared" si="148"/>
        <v>1.0906844344344342</v>
      </c>
      <c r="L2024" s="130">
        <f t="shared" si="149"/>
        <v>1.1408425357873209</v>
      </c>
      <c r="Q2024" s="134">
        <v>40326</v>
      </c>
      <c r="R2024" s="133">
        <v>1.1955</v>
      </c>
    </row>
    <row r="2025" spans="7:18" ht="16.5" customHeight="1">
      <c r="G2025" s="132">
        <v>40122</v>
      </c>
      <c r="H2025" s="46">
        <v>2505.7999999999997</v>
      </c>
      <c r="I2025" s="46">
        <v>2437</v>
      </c>
      <c r="J2025" s="131">
        <v>2768.1174999999998</v>
      </c>
      <c r="K2025" s="130">
        <f t="shared" si="148"/>
        <v>1.1046841328118766</v>
      </c>
      <c r="L2025" s="130">
        <f t="shared" si="149"/>
        <v>1.1358709478867459</v>
      </c>
      <c r="Q2025" s="134">
        <v>40325</v>
      </c>
      <c r="R2025" s="133">
        <v>1.2210000000000001</v>
      </c>
    </row>
    <row r="2026" spans="7:18" ht="16.5" customHeight="1">
      <c r="G2026" s="132">
        <v>40121</v>
      </c>
      <c r="H2026" s="46">
        <v>2512.4</v>
      </c>
      <c r="I2026" s="46">
        <v>2448</v>
      </c>
      <c r="J2026" s="131">
        <v>2797.4175</v>
      </c>
      <c r="K2026" s="130">
        <f t="shared" si="148"/>
        <v>1.1134443161916892</v>
      </c>
      <c r="L2026" s="130">
        <f t="shared" si="149"/>
        <v>1.1427359068627452</v>
      </c>
      <c r="Q2026" s="134">
        <v>40324</v>
      </c>
      <c r="R2026" s="133">
        <v>1.286</v>
      </c>
    </row>
    <row r="2027" spans="7:18" ht="16.5" customHeight="1">
      <c r="G2027" s="132">
        <v>40119</v>
      </c>
      <c r="H2027" s="46">
        <v>2489.73</v>
      </c>
      <c r="I2027" s="46">
        <v>2418</v>
      </c>
      <c r="J2027" s="131">
        <v>2793.7549999999997</v>
      </c>
      <c r="K2027" s="130">
        <f t="shared" si="148"/>
        <v>1.1221116345949158</v>
      </c>
      <c r="L2027" s="130">
        <f t="shared" si="149"/>
        <v>1.1553990901571545</v>
      </c>
      <c r="Q2027" s="134">
        <v>40323</v>
      </c>
      <c r="R2027" s="133">
        <v>1.4370000000000001</v>
      </c>
    </row>
    <row r="2028" spans="7:18" ht="16.5" customHeight="1">
      <c r="G2028" s="132">
        <v>40116</v>
      </c>
      <c r="H2028" s="46">
        <v>2567.4300000000003</v>
      </c>
      <c r="I2028" s="46">
        <v>2450</v>
      </c>
      <c r="J2028" s="131">
        <v>2831.3760000000002</v>
      </c>
      <c r="K2028" s="130">
        <f t="shared" si="148"/>
        <v>1.1028055292646732</v>
      </c>
      <c r="L2028" s="130">
        <f t="shared" si="149"/>
        <v>1.1556636734693879</v>
      </c>
      <c r="Q2028" s="134">
        <v>40322</v>
      </c>
      <c r="R2028" s="133">
        <v>1.9544999999999999</v>
      </c>
    </row>
    <row r="2029" spans="7:18" ht="16.5" customHeight="1">
      <c r="G2029" s="132">
        <v>40115</v>
      </c>
      <c r="H2029" s="46">
        <v>2464.4900000000002</v>
      </c>
      <c r="I2029" s="46">
        <v>2400</v>
      </c>
      <c r="J2029" s="131">
        <v>2771.3519999999999</v>
      </c>
      <c r="K2029" s="130">
        <f t="shared" si="148"/>
        <v>1.1245133881655027</v>
      </c>
      <c r="L2029" s="130">
        <f t="shared" si="149"/>
        <v>1.15473</v>
      </c>
      <c r="Q2029" s="134">
        <v>40319</v>
      </c>
      <c r="R2029" s="133">
        <v>2.0350000000000001</v>
      </c>
    </row>
    <row r="2030" spans="7:18" ht="16.5" customHeight="1">
      <c r="G2030" s="132">
        <v>40114</v>
      </c>
      <c r="H2030" s="46">
        <v>2526.6999999999998</v>
      </c>
      <c r="I2030" s="46">
        <v>2420</v>
      </c>
      <c r="J2030" s="131">
        <v>2828.4479999999999</v>
      </c>
      <c r="K2030" s="130">
        <f t="shared" si="148"/>
        <v>1.1194237543040328</v>
      </c>
      <c r="L2030" s="130">
        <f t="shared" si="149"/>
        <v>1.1687801652892562</v>
      </c>
      <c r="Q2030" s="134">
        <v>40318</v>
      </c>
      <c r="R2030" s="133">
        <v>2.048</v>
      </c>
    </row>
    <row r="2031" spans="7:18" ht="16.5" customHeight="1">
      <c r="G2031" s="132">
        <v>40113</v>
      </c>
      <c r="H2031" s="46">
        <v>2512.4499999999998</v>
      </c>
      <c r="I2031" s="46">
        <v>2420</v>
      </c>
      <c r="J2031" s="131">
        <v>2807.2200000000003</v>
      </c>
      <c r="K2031" s="130">
        <f t="shared" si="148"/>
        <v>1.11732372783538</v>
      </c>
      <c r="L2031" s="130">
        <f t="shared" si="149"/>
        <v>1.16000826446281</v>
      </c>
      <c r="Q2031" s="134">
        <v>40317</v>
      </c>
      <c r="R2031" s="133">
        <v>2.0569999999999999</v>
      </c>
    </row>
    <row r="2032" spans="7:18" ht="16.5" customHeight="1">
      <c r="G2032" s="132">
        <v>40112</v>
      </c>
      <c r="H2032" s="46">
        <v>2492.6400000000003</v>
      </c>
      <c r="I2032" s="46">
        <v>2438</v>
      </c>
      <c r="J2032" s="131">
        <v>2812.0674999999997</v>
      </c>
      <c r="K2032" s="130">
        <f t="shared" si="148"/>
        <v>1.1281482685024711</v>
      </c>
      <c r="L2032" s="130">
        <f t="shared" si="149"/>
        <v>1.1534321164889252</v>
      </c>
      <c r="Q2032" s="134">
        <v>40316</v>
      </c>
      <c r="R2032" s="133">
        <v>2.2029999999999998</v>
      </c>
    </row>
    <row r="2033" spans="7:18" ht="16.5" customHeight="1">
      <c r="G2033" s="132">
        <v>40109</v>
      </c>
      <c r="H2033" s="46">
        <v>2549.5100000000002</v>
      </c>
      <c r="I2033" s="46">
        <v>2458</v>
      </c>
      <c r="J2033" s="131">
        <v>2814.54</v>
      </c>
      <c r="K2033" s="130">
        <f t="shared" si="148"/>
        <v>1.1039533086750002</v>
      </c>
      <c r="L2033" s="130">
        <f t="shared" si="149"/>
        <v>1.145052888527258</v>
      </c>
      <c r="Q2033" s="134">
        <v>40315</v>
      </c>
      <c r="R2033" s="133">
        <v>2.0550000000000002</v>
      </c>
    </row>
    <row r="2034" spans="7:18" ht="16.5" customHeight="1">
      <c r="G2034" s="132">
        <v>40108</v>
      </c>
      <c r="H2034" s="46">
        <v>2504.6999999999998</v>
      </c>
      <c r="I2034" s="46">
        <v>2430</v>
      </c>
      <c r="J2034" s="131">
        <v>2753.0520000000001</v>
      </c>
      <c r="K2034" s="130">
        <f t="shared" si="148"/>
        <v>1.0991543897472753</v>
      </c>
      <c r="L2034" s="130">
        <f t="shared" si="149"/>
        <v>1.1329432098765433</v>
      </c>
      <c r="Q2034" s="134">
        <v>40312</v>
      </c>
      <c r="R2034" s="133">
        <v>2.173</v>
      </c>
    </row>
    <row r="2035" spans="7:18" ht="16.5" customHeight="1">
      <c r="G2035" s="132">
        <v>40107</v>
      </c>
      <c r="H2035" s="46">
        <v>2479.4</v>
      </c>
      <c r="I2035" s="46">
        <v>2425</v>
      </c>
      <c r="J2035" s="131">
        <v>2782.0349999999999</v>
      </c>
      <c r="K2035" s="130">
        <f t="shared" si="148"/>
        <v>1.122059772525611</v>
      </c>
      <c r="L2035" s="130">
        <f t="shared" si="149"/>
        <v>1.1472309278350514</v>
      </c>
      <c r="Q2035" s="134">
        <v>40311</v>
      </c>
      <c r="R2035" s="133">
        <v>2.2410000000000001</v>
      </c>
    </row>
    <row r="2036" spans="7:18" ht="16.5" customHeight="1">
      <c r="G2036" s="132">
        <v>40106</v>
      </c>
      <c r="H2036" s="46">
        <v>2488.1999999999994</v>
      </c>
      <c r="I2036" s="46">
        <v>2420</v>
      </c>
      <c r="J2036" s="131">
        <v>2817.9274999999998</v>
      </c>
      <c r="K2036" s="130">
        <f t="shared" si="148"/>
        <v>1.1325164777750987</v>
      </c>
      <c r="L2036" s="130">
        <f t="shared" si="149"/>
        <v>1.1644328512396693</v>
      </c>
      <c r="Q2036" s="134">
        <v>40310</v>
      </c>
      <c r="R2036" s="133">
        <v>2.3835000000000002</v>
      </c>
    </row>
    <row r="2037" spans="7:18" ht="16.5" customHeight="1">
      <c r="G2037" s="132">
        <v>40105</v>
      </c>
      <c r="H2037" s="46">
        <v>2406.8000000000002</v>
      </c>
      <c r="I2037" s="46">
        <v>2385</v>
      </c>
      <c r="J2037" s="131">
        <v>2798.8824999999997</v>
      </c>
      <c r="K2037" s="130">
        <f t="shared" si="148"/>
        <v>1.16290614093402</v>
      </c>
      <c r="L2037" s="130">
        <f t="shared" si="149"/>
        <v>1.1735356394129979</v>
      </c>
      <c r="Q2037" s="134">
        <v>40309</v>
      </c>
      <c r="R2037" s="133">
        <v>2.4089999999999998</v>
      </c>
    </row>
    <row r="2038" spans="7:18" ht="16.5" customHeight="1">
      <c r="G2038" s="132">
        <v>40102</v>
      </c>
      <c r="H2038" s="46">
        <v>2340.7999999999997</v>
      </c>
      <c r="I2038" s="46">
        <v>2340</v>
      </c>
      <c r="J2038" s="131">
        <v>2738.085</v>
      </c>
      <c r="K2038" s="130">
        <f t="shared" si="148"/>
        <v>1.1697218899521533</v>
      </c>
      <c r="L2038" s="130">
        <f t="shared" si="149"/>
        <v>1.1701217948717948</v>
      </c>
      <c r="Q2038" s="134">
        <v>40308</v>
      </c>
      <c r="R2038" s="133">
        <v>2.4575</v>
      </c>
    </row>
    <row r="2039" spans="7:18" ht="16.5" customHeight="1">
      <c r="G2039" s="132">
        <v>40101</v>
      </c>
      <c r="H2039" s="46">
        <v>2355.1</v>
      </c>
      <c r="I2039" s="46">
        <v>2320</v>
      </c>
      <c r="J2039" s="131">
        <v>2714.2559999999999</v>
      </c>
      <c r="K2039" s="130">
        <f t="shared" si="148"/>
        <v>1.1525013799838648</v>
      </c>
      <c r="L2039" s="130">
        <f t="shared" si="149"/>
        <v>1.1699379310344826</v>
      </c>
      <c r="Q2039" s="134">
        <v>40305</v>
      </c>
      <c r="R2039" s="133">
        <v>2.5495000000000001</v>
      </c>
    </row>
    <row r="2040" spans="7:18" ht="16.5" customHeight="1">
      <c r="G2040" s="132">
        <v>40100</v>
      </c>
      <c r="H2040" s="46">
        <v>2440.48</v>
      </c>
      <c r="I2040" s="46">
        <v>2373</v>
      </c>
      <c r="J2040" s="131">
        <v>2753.4674999999997</v>
      </c>
      <c r="K2040" s="130">
        <f t="shared" si="148"/>
        <v>1.1282483363928406</v>
      </c>
      <c r="L2040" s="130">
        <f t="shared" si="149"/>
        <v>1.1603318584070796</v>
      </c>
      <c r="Q2040" s="134">
        <v>40304</v>
      </c>
      <c r="R2040" s="133">
        <v>2.6859999999999999</v>
      </c>
    </row>
    <row r="2041" spans="7:18" ht="16.5" customHeight="1">
      <c r="G2041" s="132">
        <v>40099</v>
      </c>
      <c r="H2041" s="46">
        <v>2413.1400000000003</v>
      </c>
      <c r="I2041" s="46">
        <v>2380</v>
      </c>
      <c r="J2041" s="131">
        <v>2764.4549999999999</v>
      </c>
      <c r="K2041" s="130">
        <f t="shared" si="148"/>
        <v>1.1455841766329344</v>
      </c>
      <c r="L2041" s="130">
        <f t="shared" si="149"/>
        <v>1.1615357142857143</v>
      </c>
      <c r="Q2041" s="134">
        <v>40303</v>
      </c>
      <c r="R2041" s="133">
        <v>2.7075</v>
      </c>
    </row>
    <row r="2042" spans="7:18" ht="16.5" customHeight="1">
      <c r="G2042" s="132">
        <v>40095</v>
      </c>
      <c r="H2042" s="46">
        <v>2389.8300000000004</v>
      </c>
      <c r="I2042" s="46">
        <v>2360</v>
      </c>
      <c r="J2042" s="131">
        <v>2723.4349999999999</v>
      </c>
      <c r="K2042" s="130">
        <f t="shared" si="148"/>
        <v>1.1395936112610519</v>
      </c>
      <c r="L2042" s="130">
        <f t="shared" si="149"/>
        <v>1.1539978813559322</v>
      </c>
      <c r="Q2042" s="134">
        <v>40302</v>
      </c>
      <c r="R2042" s="133">
        <v>2.8614999999999999</v>
      </c>
    </row>
    <row r="2043" spans="7:18" ht="16.5" customHeight="1">
      <c r="G2043" s="132">
        <v>40086</v>
      </c>
      <c r="H2043" s="46">
        <v>2183.37</v>
      </c>
      <c r="I2043" s="46">
        <v>2165</v>
      </c>
      <c r="J2043" s="131">
        <v>2622.35</v>
      </c>
      <c r="K2043" s="130">
        <f t="shared" si="148"/>
        <v>1.2010561654689769</v>
      </c>
      <c r="L2043" s="130">
        <f t="shared" si="149"/>
        <v>1.2112471131639722</v>
      </c>
      <c r="Q2043" s="134">
        <v>40298</v>
      </c>
      <c r="R2043" s="133">
        <v>2.8849999999999998</v>
      </c>
    </row>
    <row r="2044" spans="7:18" ht="16.5" customHeight="1">
      <c r="G2044" s="132">
        <v>40085</v>
      </c>
      <c r="H2044" s="46">
        <v>2188.92</v>
      </c>
      <c r="I2044" s="46">
        <v>2140</v>
      </c>
      <c r="J2044" s="131">
        <v>2474.3849999999998</v>
      </c>
      <c r="K2044" s="130">
        <f t="shared" si="148"/>
        <v>1.1304136286387807</v>
      </c>
      <c r="L2044" s="130">
        <f t="shared" si="149"/>
        <v>1.1562546728971961</v>
      </c>
      <c r="Q2044" s="134">
        <v>40297</v>
      </c>
      <c r="R2044" s="133">
        <v>2.9740000000000002</v>
      </c>
    </row>
    <row r="2045" spans="7:18" ht="16.5" customHeight="1">
      <c r="G2045" s="132">
        <v>40084</v>
      </c>
      <c r="H2045" s="46">
        <v>2177.2800000000002</v>
      </c>
      <c r="I2045" s="46">
        <v>2100</v>
      </c>
      <c r="J2045" s="131">
        <v>2413.5874999999996</v>
      </c>
      <c r="K2045" s="130">
        <f t="shared" si="148"/>
        <v>1.1085333535420339</v>
      </c>
      <c r="L2045" s="130">
        <f t="shared" si="149"/>
        <v>1.1493273809523807</v>
      </c>
      <c r="Q2045" s="134">
        <v>40296</v>
      </c>
      <c r="R2045" s="133">
        <v>3.056</v>
      </c>
    </row>
    <row r="2046" spans="7:18" ht="16.5" customHeight="1">
      <c r="G2046" s="132">
        <v>40081</v>
      </c>
      <c r="H2046" s="46">
        <v>2189.6</v>
      </c>
      <c r="I2046" s="46">
        <v>2120</v>
      </c>
      <c r="J2046" s="131">
        <v>2494.1624999999999</v>
      </c>
      <c r="K2046" s="130">
        <f t="shared" si="148"/>
        <v>1.1390950401899891</v>
      </c>
      <c r="L2046" s="130">
        <f t="shared" si="149"/>
        <v>1.1764917452830188</v>
      </c>
      <c r="Q2046" s="134">
        <v>40295</v>
      </c>
      <c r="R2046" s="133">
        <v>3.101</v>
      </c>
    </row>
    <row r="2047" spans="7:18" ht="16.5" customHeight="1">
      <c r="G2047" s="132">
        <v>40080</v>
      </c>
      <c r="H2047" s="46">
        <v>2170.3000000000002</v>
      </c>
      <c r="I2047" s="46">
        <v>2140</v>
      </c>
      <c r="J2047" s="131">
        <v>2494.1624999999999</v>
      </c>
      <c r="K2047" s="130">
        <f t="shared" si="148"/>
        <v>1.1492247615537021</v>
      </c>
      <c r="L2047" s="130">
        <f t="shared" si="149"/>
        <v>1.1654964953271028</v>
      </c>
      <c r="Q2047" s="134">
        <v>40294</v>
      </c>
      <c r="R2047" s="133">
        <v>3.2519999999999998</v>
      </c>
    </row>
    <row r="2048" spans="7:18" ht="16.5" customHeight="1">
      <c r="G2048" s="132">
        <v>40074</v>
      </c>
      <c r="H2048" s="46">
        <v>2234.1</v>
      </c>
      <c r="I2048" s="46">
        <v>2190</v>
      </c>
      <c r="J2048" s="131">
        <v>2532.2525000000001</v>
      </c>
      <c r="K2048" s="130">
        <f t="shared" si="148"/>
        <v>1.1334553063873596</v>
      </c>
      <c r="L2048" s="130">
        <f t="shared" si="149"/>
        <v>1.1562796803652968</v>
      </c>
      <c r="Q2048" s="134">
        <v>40291</v>
      </c>
      <c r="R2048" s="133">
        <v>3.3119999999999998</v>
      </c>
    </row>
    <row r="2049" spans="7:18" ht="16.5" customHeight="1">
      <c r="G2049" s="132">
        <v>40073</v>
      </c>
      <c r="H2049" s="46">
        <v>2274.7999999999997</v>
      </c>
      <c r="I2049" s="46">
        <v>2210</v>
      </c>
      <c r="J2049" s="131">
        <v>2566.6799999999998</v>
      </c>
      <c r="K2049" s="130">
        <f t="shared" si="148"/>
        <v>1.1283101811148233</v>
      </c>
      <c r="L2049" s="130">
        <f t="shared" si="149"/>
        <v>1.1613936651583709</v>
      </c>
      <c r="Q2049" s="134">
        <v>40290</v>
      </c>
      <c r="R2049" s="133">
        <v>3.3479999999999999</v>
      </c>
    </row>
    <row r="2050" spans="7:18" ht="16.5" customHeight="1">
      <c r="G2050" s="132">
        <v>40072</v>
      </c>
      <c r="H2050" s="46">
        <v>2236.3000000000002</v>
      </c>
      <c r="I2050" s="46">
        <v>2175</v>
      </c>
      <c r="J2050" s="131">
        <v>2593.7824999999998</v>
      </c>
      <c r="K2050" s="130">
        <f t="shared" si="148"/>
        <v>1.1598544470777621</v>
      </c>
      <c r="L2050" s="130">
        <f t="shared" si="149"/>
        <v>1.1925436781609196</v>
      </c>
      <c r="Q2050" s="134">
        <v>40289</v>
      </c>
      <c r="R2050" s="133">
        <v>3.3614999999999999</v>
      </c>
    </row>
    <row r="2051" spans="7:18" ht="16.5" customHeight="1">
      <c r="G2051" s="132">
        <v>40071</v>
      </c>
      <c r="H2051" s="46">
        <v>2167</v>
      </c>
      <c r="I2051" s="46">
        <v>2130</v>
      </c>
      <c r="J2051" s="131">
        <v>2553.2159999999999</v>
      </c>
      <c r="K2051" s="130">
        <f t="shared" si="148"/>
        <v>1.1782261190586063</v>
      </c>
      <c r="L2051" s="130">
        <f t="shared" si="149"/>
        <v>1.1986929577464789</v>
      </c>
      <c r="Q2051" s="134">
        <v>40288</v>
      </c>
      <c r="R2051" s="133">
        <v>3.38</v>
      </c>
    </row>
    <row r="2052" spans="7:18" ht="16.5" customHeight="1">
      <c r="G2052" s="132">
        <v>40070</v>
      </c>
      <c r="H2052" s="46">
        <v>2149.4</v>
      </c>
      <c r="I2052" s="46">
        <v>2090</v>
      </c>
      <c r="J2052" s="131">
        <v>2592.7440000000001</v>
      </c>
      <c r="K2052" s="130">
        <f t="shared" si="148"/>
        <v>1.2062640736949846</v>
      </c>
      <c r="L2052" s="130">
        <f t="shared" si="149"/>
        <v>1.2405473684210526</v>
      </c>
      <c r="Q2052" s="134">
        <v>40287</v>
      </c>
      <c r="R2052" s="133">
        <v>3.456</v>
      </c>
    </row>
    <row r="2053" spans="7:18" ht="16.5" customHeight="1">
      <c r="G2053" s="132">
        <v>40067</v>
      </c>
      <c r="H2053" s="46">
        <v>2366.1</v>
      </c>
      <c r="I2053" s="46">
        <v>2240</v>
      </c>
      <c r="J2053" s="131">
        <v>2718.6480000000001</v>
      </c>
      <c r="K2053" s="130">
        <f t="shared" si="148"/>
        <v>1.1489996196272347</v>
      </c>
      <c r="L2053" s="130">
        <f t="shared" si="149"/>
        <v>1.2136821428571429</v>
      </c>
      <c r="Q2053" s="134">
        <v>40284</v>
      </c>
      <c r="R2053" s="133">
        <v>3.5745</v>
      </c>
    </row>
    <row r="2054" spans="7:18" ht="16.5" customHeight="1">
      <c r="G2054" s="132">
        <v>40066</v>
      </c>
      <c r="H2054" s="46">
        <v>2377.29</v>
      </c>
      <c r="I2054" s="46">
        <v>2270</v>
      </c>
      <c r="J2054" s="131">
        <v>2743.5360000000001</v>
      </c>
      <c r="K2054" s="130">
        <f t="shared" si="148"/>
        <v>1.1540602955466099</v>
      </c>
      <c r="L2054" s="130">
        <f t="shared" si="149"/>
        <v>1.208606167400881</v>
      </c>
      <c r="Q2054" s="134">
        <v>40283</v>
      </c>
      <c r="R2054" s="133">
        <v>3.6215000000000002</v>
      </c>
    </row>
    <row r="2055" spans="7:18" ht="16.5" customHeight="1">
      <c r="G2055" s="132">
        <v>40065</v>
      </c>
      <c r="H2055" s="46">
        <v>2365.3000000000002</v>
      </c>
      <c r="I2055" s="46">
        <v>2260</v>
      </c>
      <c r="J2055" s="131">
        <v>2733.288</v>
      </c>
      <c r="K2055" s="130">
        <f t="shared" si="148"/>
        <v>1.1555777279837651</v>
      </c>
      <c r="L2055" s="130">
        <f t="shared" si="149"/>
        <v>1.2094194690265487</v>
      </c>
      <c r="Q2055" s="134">
        <v>40282</v>
      </c>
      <c r="R2055" s="133">
        <v>3.65</v>
      </c>
    </row>
    <row r="2056" spans="7:18" ht="16.5" customHeight="1">
      <c r="G2056" s="132">
        <v>40064</v>
      </c>
      <c r="H2056" s="46">
        <v>2266.92</v>
      </c>
      <c r="I2056" s="46">
        <v>2230</v>
      </c>
      <c r="J2056" s="131">
        <v>2707.3199999999997</v>
      </c>
      <c r="K2056" s="130">
        <f t="shared" si="148"/>
        <v>1.1942724048488698</v>
      </c>
      <c r="L2056" s="130">
        <f t="shared" si="149"/>
        <v>1.2140448430493271</v>
      </c>
      <c r="Q2056" s="134">
        <v>40281</v>
      </c>
      <c r="R2056" s="133">
        <v>3.7189999999999999</v>
      </c>
    </row>
    <row r="2057" spans="7:18" ht="16.5" customHeight="1">
      <c r="G2057" s="132">
        <v>40063</v>
      </c>
      <c r="H2057" s="46">
        <v>2263.0499999999997</v>
      </c>
      <c r="I2057" s="46">
        <v>2210</v>
      </c>
      <c r="J2057" s="131">
        <v>2689.0074999999997</v>
      </c>
      <c r="K2057" s="130">
        <f t="shared" si="148"/>
        <v>1.1882227524800602</v>
      </c>
      <c r="L2057" s="130">
        <f t="shared" si="149"/>
        <v>1.2167454751131221</v>
      </c>
      <c r="Q2057" s="134">
        <v>40280</v>
      </c>
      <c r="R2057" s="133">
        <v>3.8464999999999998</v>
      </c>
    </row>
    <row r="2058" spans="7:18" ht="16.5" customHeight="1">
      <c r="G2058" s="132">
        <v>40060</v>
      </c>
      <c r="H2058" s="46">
        <v>2236.6800000000003</v>
      </c>
      <c r="I2058" s="46">
        <v>2180</v>
      </c>
      <c r="J2058" s="131">
        <v>2656.4279999999999</v>
      </c>
      <c r="K2058" s="130">
        <f t="shared" si="148"/>
        <v>1.1876656472986746</v>
      </c>
      <c r="L2058" s="130">
        <f t="shared" si="149"/>
        <v>1.2185449541284403</v>
      </c>
      <c r="Q2058" s="134">
        <v>40277</v>
      </c>
      <c r="R2058" s="133">
        <v>3.9159999999999999</v>
      </c>
    </row>
    <row r="2059" spans="7:18" ht="16.5" customHeight="1">
      <c r="G2059" s="132">
        <v>40059</v>
      </c>
      <c r="H2059" s="46">
        <v>2183.7599999999998</v>
      </c>
      <c r="I2059" s="46">
        <v>2150</v>
      </c>
      <c r="J2059" s="131">
        <v>2632.2719999999999</v>
      </c>
      <c r="K2059" s="130">
        <f t="shared" si="148"/>
        <v>1.2053852071656228</v>
      </c>
      <c r="L2059" s="130">
        <f t="shared" si="149"/>
        <v>1.2243125581395349</v>
      </c>
      <c r="Q2059" s="134">
        <v>40276</v>
      </c>
      <c r="R2059" s="133">
        <v>4.069</v>
      </c>
    </row>
    <row r="2060" spans="7:18" ht="16.5" customHeight="1">
      <c r="G2060" s="132">
        <v>40058</v>
      </c>
      <c r="H2060" s="46">
        <v>2154.6000000000004</v>
      </c>
      <c r="I2060" s="46">
        <v>2120</v>
      </c>
      <c r="J2060" s="131">
        <v>2556.1440000000002</v>
      </c>
      <c r="K2060" s="130">
        <f t="shared" si="148"/>
        <v>1.1863659147869674</v>
      </c>
      <c r="L2060" s="130">
        <f t="shared" si="149"/>
        <v>1.2057283018867926</v>
      </c>
      <c r="Q2060" s="134">
        <v>40275</v>
      </c>
      <c r="R2060" s="133">
        <v>4.3265000000000002</v>
      </c>
    </row>
    <row r="2061" spans="7:18" ht="16.5" customHeight="1">
      <c r="G2061" s="132">
        <v>40057</v>
      </c>
      <c r="H2061" s="46">
        <v>2208.6</v>
      </c>
      <c r="I2061" s="46">
        <v>2140</v>
      </c>
      <c r="J2061" s="131">
        <v>2651.3040000000001</v>
      </c>
      <c r="K2061" s="130">
        <f t="shared" si="148"/>
        <v>1.2004455311056779</v>
      </c>
      <c r="L2061" s="130">
        <f t="shared" si="149"/>
        <v>1.2389271028037383</v>
      </c>
      <c r="Q2061" s="134">
        <v>40274</v>
      </c>
      <c r="R2061" s="133">
        <v>4.5114999999999998</v>
      </c>
    </row>
    <row r="2062" spans="7:18" ht="16.5" customHeight="1">
      <c r="G2062" s="132">
        <v>40056</v>
      </c>
      <c r="H2062" s="46">
        <v>2174.2399999999998</v>
      </c>
      <c r="I2062" s="46">
        <v>2120</v>
      </c>
      <c r="J2062" s="131">
        <v>2645.4479999999999</v>
      </c>
      <c r="K2062" s="130">
        <f t="shared" si="148"/>
        <v>1.2167230848480388</v>
      </c>
      <c r="L2062" s="130">
        <f t="shared" si="149"/>
        <v>1.2478528301886791</v>
      </c>
      <c r="Q2062" s="134">
        <v>40270</v>
      </c>
      <c r="R2062" s="133">
        <v>4.5270000000000001</v>
      </c>
    </row>
    <row r="2063" spans="7:18" ht="16.5" customHeight="1">
      <c r="G2063" s="132">
        <v>40053</v>
      </c>
      <c r="H2063" s="46">
        <v>2256.63</v>
      </c>
      <c r="I2063" s="46">
        <v>2155</v>
      </c>
      <c r="J2063" s="131">
        <v>2772.0839999999998</v>
      </c>
      <c r="K2063" s="130">
        <f t="shared" si="148"/>
        <v>1.2284175961500112</v>
      </c>
      <c r="L2063" s="130">
        <f t="shared" si="149"/>
        <v>1.2863498839907193</v>
      </c>
      <c r="Q2063" s="134">
        <v>40269</v>
      </c>
      <c r="R2063" s="133">
        <v>4.6044999999999998</v>
      </c>
    </row>
    <row r="2064" spans="7:18" ht="16.5" customHeight="1">
      <c r="G2064" s="132">
        <v>40052</v>
      </c>
      <c r="H2064" s="46">
        <v>2212.7599999999998</v>
      </c>
      <c r="I2064" s="46">
        <v>2110</v>
      </c>
      <c r="J2064" s="131">
        <v>2739.8760000000002</v>
      </c>
      <c r="K2064" s="130">
        <f t="shared" si="148"/>
        <v>1.2382165259675701</v>
      </c>
      <c r="L2064" s="130">
        <f t="shared" si="149"/>
        <v>1.2985194312796209</v>
      </c>
      <c r="Q2064" s="134">
        <v>40268</v>
      </c>
      <c r="R2064" s="133">
        <v>4.5065</v>
      </c>
    </row>
    <row r="2065" spans="7:18" ht="16.5" customHeight="1">
      <c r="G2065" s="132">
        <v>40051</v>
      </c>
      <c r="H2065" s="46">
        <v>2163.46</v>
      </c>
      <c r="I2065" s="46">
        <v>2120</v>
      </c>
      <c r="J2065" s="131">
        <v>2747.1959999999999</v>
      </c>
      <c r="K2065" s="130">
        <f t="shared" si="148"/>
        <v>1.269815942980226</v>
      </c>
      <c r="L2065" s="130">
        <f t="shared" si="149"/>
        <v>1.2958471698113208</v>
      </c>
      <c r="Q2065" s="134">
        <v>40267</v>
      </c>
      <c r="R2065" s="133">
        <v>4.6764999999999999</v>
      </c>
    </row>
    <row r="2066" spans="7:18" ht="16.5" customHeight="1">
      <c r="G2066" s="132">
        <v>40050</v>
      </c>
      <c r="H2066" s="46">
        <v>2135.9</v>
      </c>
      <c r="I2066" s="46">
        <v>2108</v>
      </c>
      <c r="J2066" s="131">
        <v>2713.5239999999999</v>
      </c>
      <c r="K2066" s="130">
        <f t="shared" si="148"/>
        <v>1.2704358818296735</v>
      </c>
      <c r="L2066" s="130">
        <f t="shared" si="149"/>
        <v>1.2872504743833018</v>
      </c>
      <c r="Q2066" s="134">
        <v>40266</v>
      </c>
      <c r="R2066" s="133">
        <v>4.6974999999999998</v>
      </c>
    </row>
    <row r="2067" spans="7:18" ht="16.5" customHeight="1">
      <c r="G2067" s="132">
        <v>40049</v>
      </c>
      <c r="H2067" s="46">
        <v>2170.88</v>
      </c>
      <c r="I2067" s="46">
        <v>2100</v>
      </c>
      <c r="J2067" s="131">
        <v>2760.3719999999998</v>
      </c>
      <c r="K2067" s="130">
        <f t="shared" si="148"/>
        <v>1.2715451798349056</v>
      </c>
      <c r="L2067" s="130">
        <f t="shared" si="149"/>
        <v>1.3144628571428572</v>
      </c>
      <c r="Q2067" s="134">
        <v>40263</v>
      </c>
      <c r="R2067" s="133">
        <v>4.7389999999999999</v>
      </c>
    </row>
    <row r="2068" spans="7:18" ht="16.5" customHeight="1">
      <c r="G2068" s="132">
        <v>40046</v>
      </c>
      <c r="H2068" s="46">
        <v>2056.4</v>
      </c>
      <c r="I2068" s="46">
        <v>2045</v>
      </c>
      <c r="J2068" s="131">
        <v>2649.84</v>
      </c>
      <c r="K2068" s="130">
        <f t="shared" si="148"/>
        <v>1.2885819879400895</v>
      </c>
      <c r="L2068" s="130">
        <f t="shared" si="149"/>
        <v>1.2957652811735942</v>
      </c>
      <c r="Q2068" s="134">
        <v>40262</v>
      </c>
      <c r="R2068" s="133">
        <v>4.8304999999999998</v>
      </c>
    </row>
    <row r="2069" spans="7:18" ht="16.5" customHeight="1">
      <c r="G2069" s="132">
        <v>40045</v>
      </c>
      <c r="H2069" s="46">
        <v>2083.96</v>
      </c>
      <c r="I2069" s="46">
        <v>2060</v>
      </c>
      <c r="J2069" s="131">
        <v>2687.172</v>
      </c>
      <c r="K2069" s="130">
        <f t="shared" si="148"/>
        <v>1.2894546920286378</v>
      </c>
      <c r="L2069" s="130">
        <f t="shared" si="149"/>
        <v>1.304452427184466</v>
      </c>
      <c r="Q2069" s="134">
        <v>40261</v>
      </c>
      <c r="R2069" s="133">
        <v>5.8715000000000002</v>
      </c>
    </row>
    <row r="2070" spans="7:18" ht="16.5" customHeight="1">
      <c r="G2070" s="132">
        <v>40044</v>
      </c>
      <c r="H2070" s="46">
        <v>2042.62</v>
      </c>
      <c r="I2070" s="46">
        <v>2020</v>
      </c>
      <c r="J2070" s="131">
        <v>2604.1400000000003</v>
      </c>
      <c r="K2070" s="130">
        <f t="shared" si="148"/>
        <v>1.2749018417522595</v>
      </c>
      <c r="L2070" s="130">
        <f t="shared" si="149"/>
        <v>1.2891782178217823</v>
      </c>
      <c r="Q2070" s="134">
        <v>40260</v>
      </c>
      <c r="R2070" s="133">
        <v>6.2714999999999996</v>
      </c>
    </row>
    <row r="2071" spans="7:18" ht="16.5" customHeight="1">
      <c r="G2071" s="132">
        <v>40043</v>
      </c>
      <c r="H2071" s="46">
        <v>2075.48</v>
      </c>
      <c r="I2071" s="46">
        <v>2065</v>
      </c>
      <c r="J2071" s="131">
        <v>2659.7340000000004</v>
      </c>
      <c r="K2071" s="130">
        <f t="shared" si="148"/>
        <v>1.2815030739877042</v>
      </c>
      <c r="L2071" s="130">
        <f t="shared" si="149"/>
        <v>1.2880067796610171</v>
      </c>
      <c r="Q2071" s="134">
        <v>40259</v>
      </c>
      <c r="R2071" s="133">
        <v>6.6914999999999996</v>
      </c>
    </row>
    <row r="2072" spans="7:18" ht="16.5" customHeight="1">
      <c r="G2072" s="132">
        <v>40042</v>
      </c>
      <c r="H2072" s="46">
        <v>2073.36</v>
      </c>
      <c r="I2072" s="46">
        <v>2009.9999999999998</v>
      </c>
      <c r="J2072" s="131">
        <v>2690.4570000000003</v>
      </c>
      <c r="K2072" s="130">
        <f t="shared" si="148"/>
        <v>1.2976313809468689</v>
      </c>
      <c r="L2072" s="130">
        <f t="shared" si="149"/>
        <v>1.3385358208955227</v>
      </c>
      <c r="Q2072" s="134">
        <v>40256</v>
      </c>
      <c r="R2072" s="133">
        <v>6.8724999999999996</v>
      </c>
    </row>
    <row r="2073" spans="7:18" ht="16.5" customHeight="1">
      <c r="G2073" s="132">
        <v>40039</v>
      </c>
      <c r="H2073" s="46">
        <v>2185.0499999999997</v>
      </c>
      <c r="I2073" s="46">
        <v>2108</v>
      </c>
      <c r="J2073" s="131">
        <v>2814.8120000000004</v>
      </c>
      <c r="K2073" s="130">
        <f t="shared" si="148"/>
        <v>1.2882139996796416</v>
      </c>
      <c r="L2073" s="130">
        <f t="shared" si="149"/>
        <v>1.3352998102466795</v>
      </c>
      <c r="Q2073" s="134">
        <v>40255</v>
      </c>
      <c r="R2073" s="133">
        <v>6.9524999999999997</v>
      </c>
    </row>
    <row r="2074" spans="7:18" ht="16.5" customHeight="1">
      <c r="G2074" s="132">
        <v>40038</v>
      </c>
      <c r="H2074" s="46">
        <v>2194.5</v>
      </c>
      <c r="I2074" s="46">
        <v>2115</v>
      </c>
      <c r="J2074" s="131">
        <v>2865.2855000000004</v>
      </c>
      <c r="K2074" s="130">
        <f t="shared" si="148"/>
        <v>1.3056666666666668</v>
      </c>
      <c r="L2074" s="130">
        <f t="shared" si="149"/>
        <v>1.3547449172576833</v>
      </c>
      <c r="Q2074" s="134">
        <v>40254</v>
      </c>
      <c r="R2074" s="133">
        <v>7.0395000000000003</v>
      </c>
    </row>
    <row r="2075" spans="7:18" ht="16.5" customHeight="1">
      <c r="G2075" s="132">
        <v>40037</v>
      </c>
      <c r="H2075" s="46">
        <v>2090.3999999999996</v>
      </c>
      <c r="I2075" s="46">
        <v>2050</v>
      </c>
      <c r="J2075" s="131">
        <v>2802.3765000000003</v>
      </c>
      <c r="K2075" s="130">
        <f t="shared" si="148"/>
        <v>1.3405934270952931</v>
      </c>
      <c r="L2075" s="130">
        <f t="shared" si="149"/>
        <v>1.3670129268292683</v>
      </c>
      <c r="Q2075" s="134">
        <v>40253</v>
      </c>
      <c r="R2075" s="133">
        <v>7.2095000000000002</v>
      </c>
    </row>
    <row r="2076" spans="7:18" ht="16.5" customHeight="1">
      <c r="G2076" s="132">
        <v>40036</v>
      </c>
      <c r="H2076" s="46">
        <v>2125.7600000000002</v>
      </c>
      <c r="I2076" s="46">
        <v>2080</v>
      </c>
      <c r="J2076" s="131">
        <v>2837.4885000000004</v>
      </c>
      <c r="K2076" s="130">
        <f t="shared" si="148"/>
        <v>1.3348113145416227</v>
      </c>
      <c r="L2076" s="130">
        <f t="shared" si="149"/>
        <v>1.3641771634615387</v>
      </c>
      <c r="Q2076" s="134">
        <v>40252</v>
      </c>
      <c r="R2076" s="133">
        <v>7.2714999999999996</v>
      </c>
    </row>
    <row r="2077" spans="7:18" ht="16.5" customHeight="1">
      <c r="G2077" s="132">
        <v>40035</v>
      </c>
      <c r="H2077" s="46">
        <v>2022.92</v>
      </c>
      <c r="I2077" s="46">
        <v>1975</v>
      </c>
      <c r="J2077" s="131">
        <v>2775.3110000000001</v>
      </c>
      <c r="K2077" s="130">
        <f t="shared" si="148"/>
        <v>1.3719331461451763</v>
      </c>
      <c r="L2077" s="130">
        <f t="shared" si="149"/>
        <v>1.405220759493671</v>
      </c>
      <c r="Q2077" s="134">
        <v>40249</v>
      </c>
      <c r="R2077" s="133">
        <v>7.5895000000000001</v>
      </c>
    </row>
    <row r="2078" spans="7:18" ht="16.5" customHeight="1">
      <c r="G2078" s="132">
        <v>40032</v>
      </c>
      <c r="H2078" s="46">
        <v>1976.5700000000002</v>
      </c>
      <c r="I2078" s="46">
        <v>1975</v>
      </c>
      <c r="J2078" s="131">
        <v>2701.8119999999999</v>
      </c>
      <c r="K2078" s="130">
        <f t="shared" si="148"/>
        <v>1.3669194614913713</v>
      </c>
      <c r="L2078" s="130">
        <f t="shared" si="149"/>
        <v>1.3680060759493671</v>
      </c>
      <c r="Q2078" s="134">
        <v>40248</v>
      </c>
      <c r="R2078" s="133">
        <v>7.76</v>
      </c>
    </row>
    <row r="2079" spans="7:18" ht="16.5" customHeight="1">
      <c r="G2079" s="132">
        <v>40031</v>
      </c>
      <c r="H2079" s="46">
        <v>2055.9</v>
      </c>
      <c r="I2079" s="46">
        <v>2005</v>
      </c>
      <c r="J2079" s="131">
        <v>2759.64</v>
      </c>
      <c r="K2079" s="130">
        <f t="shared" si="148"/>
        <v>1.3423026411790455</v>
      </c>
      <c r="L2079" s="130">
        <f t="shared" si="149"/>
        <v>1.3763790523690773</v>
      </c>
      <c r="Q2079" s="134">
        <v>40247</v>
      </c>
      <c r="R2079" s="133">
        <v>7.6894999999999998</v>
      </c>
    </row>
    <row r="2080" spans="7:18" ht="16.5" customHeight="1">
      <c r="G2080" s="132">
        <v>40030</v>
      </c>
      <c r="H2080" s="46">
        <v>2042.2500000000002</v>
      </c>
      <c r="I2080" s="46">
        <v>1970</v>
      </c>
      <c r="J2080" s="131">
        <v>2734.752</v>
      </c>
      <c r="K2080" s="130">
        <f t="shared" si="148"/>
        <v>1.3390877708409841</v>
      </c>
      <c r="L2080" s="130">
        <f t="shared" si="149"/>
        <v>1.3881989847715737</v>
      </c>
      <c r="Q2080" s="134">
        <v>40246</v>
      </c>
      <c r="R2080" s="133">
        <v>7.8775000000000004</v>
      </c>
    </row>
    <row r="2081" spans="7:18" ht="16.5" customHeight="1">
      <c r="G2081" s="132">
        <v>40029</v>
      </c>
      <c r="H2081" s="46">
        <v>2065.35</v>
      </c>
      <c r="I2081" s="46">
        <v>1975</v>
      </c>
      <c r="J2081" s="131">
        <v>2741.34</v>
      </c>
      <c r="K2081" s="130">
        <f t="shared" si="148"/>
        <v>1.3273004575495679</v>
      </c>
      <c r="L2081" s="130">
        <f t="shared" si="149"/>
        <v>1.3880202531645571</v>
      </c>
      <c r="Q2081" s="134">
        <v>40245</v>
      </c>
      <c r="R2081" s="133">
        <v>7.9169999999999998</v>
      </c>
    </row>
    <row r="2082" spans="7:18" ht="16.5" customHeight="1">
      <c r="G2082" s="132">
        <v>40028</v>
      </c>
      <c r="H2082" s="46">
        <v>2061.15</v>
      </c>
      <c r="I2082" s="46">
        <v>1990</v>
      </c>
      <c r="J2082" s="131">
        <v>2760.3719999999998</v>
      </c>
      <c r="K2082" s="130">
        <f t="shared" si="148"/>
        <v>1.3392387744705625</v>
      </c>
      <c r="L2082" s="130">
        <f t="shared" si="149"/>
        <v>1.3871216080402009</v>
      </c>
      <c r="Q2082" s="134">
        <v>40242</v>
      </c>
      <c r="R2082" s="133">
        <v>8.0679999999999996</v>
      </c>
    </row>
    <row r="2083" spans="7:18" ht="16.5" customHeight="1">
      <c r="G2083" s="132">
        <v>40025</v>
      </c>
      <c r="H2083" s="46">
        <v>2072.2999999999997</v>
      </c>
      <c r="I2083" s="46">
        <v>1975</v>
      </c>
      <c r="J2083" s="131">
        <v>2717.9160000000002</v>
      </c>
      <c r="K2083" s="130">
        <f t="shared" si="148"/>
        <v>1.3115456256333544</v>
      </c>
      <c r="L2083" s="130">
        <f t="shared" si="149"/>
        <v>1.37616</v>
      </c>
      <c r="Q2083" s="134">
        <v>40241</v>
      </c>
      <c r="R2083" s="133">
        <v>8.3490000000000002</v>
      </c>
    </row>
    <row r="2084" spans="7:18" ht="16.5" customHeight="1">
      <c r="G2084" s="132">
        <v>40024</v>
      </c>
      <c r="H2084" s="46">
        <v>1939.35</v>
      </c>
      <c r="I2084" s="46">
        <v>1910</v>
      </c>
      <c r="J2084" s="131">
        <v>2608.848</v>
      </c>
      <c r="K2084" s="130">
        <f t="shared" si="148"/>
        <v>1.3452177275891408</v>
      </c>
      <c r="L2084" s="130">
        <f t="shared" si="149"/>
        <v>1.3658890052356021</v>
      </c>
      <c r="Q2084" s="134">
        <v>40240</v>
      </c>
      <c r="R2084" s="133">
        <v>8.4175000000000004</v>
      </c>
    </row>
    <row r="2085" spans="7:18" ht="16.5" customHeight="1">
      <c r="G2085" s="132">
        <v>40023</v>
      </c>
      <c r="H2085" s="46">
        <v>1909.9500000000003</v>
      </c>
      <c r="I2085" s="46">
        <v>1870</v>
      </c>
      <c r="J2085" s="131">
        <v>2568.5880000000002</v>
      </c>
      <c r="K2085" s="130">
        <f t="shared" ref="K2085:K2148" si="150">J2085/H2085</f>
        <v>1.3448456765883923</v>
      </c>
      <c r="L2085" s="130">
        <f t="shared" ref="L2085:L2148" si="151">J2085/I2085</f>
        <v>1.3735764705882354</v>
      </c>
      <c r="Q2085" s="134">
        <v>40239</v>
      </c>
      <c r="R2085" s="133">
        <v>8.4459999999999997</v>
      </c>
    </row>
    <row r="2086" spans="7:18" ht="16.5" customHeight="1">
      <c r="G2086" s="132">
        <v>40022</v>
      </c>
      <c r="H2086" s="46">
        <v>1980.0800000000002</v>
      </c>
      <c r="I2086" s="46">
        <v>1900</v>
      </c>
      <c r="J2086" s="131">
        <v>2620.56</v>
      </c>
      <c r="K2086" s="130">
        <f t="shared" si="150"/>
        <v>1.3234616783160276</v>
      </c>
      <c r="L2086" s="130">
        <f t="shared" si="151"/>
        <v>1.3792421052631578</v>
      </c>
      <c r="Q2086" s="134">
        <v>40238</v>
      </c>
      <c r="R2086" s="133">
        <v>8.4580000000000002</v>
      </c>
    </row>
    <row r="2087" spans="7:18" ht="16.5" customHeight="1">
      <c r="G2087" s="132">
        <v>40021</v>
      </c>
      <c r="H2087" s="46">
        <v>1960.3500000000001</v>
      </c>
      <c r="I2087" s="46">
        <v>1895</v>
      </c>
      <c r="J2087" s="131">
        <v>2620.56</v>
      </c>
      <c r="K2087" s="130">
        <f t="shared" si="150"/>
        <v>1.3367816971459177</v>
      </c>
      <c r="L2087" s="130">
        <f t="shared" si="151"/>
        <v>1.382881266490765</v>
      </c>
      <c r="Q2087" s="134">
        <v>40235</v>
      </c>
      <c r="R2087" s="133">
        <v>8.5640000000000001</v>
      </c>
    </row>
    <row r="2088" spans="7:18" ht="16.5" customHeight="1">
      <c r="G2088" s="132">
        <v>40018</v>
      </c>
      <c r="H2088" s="46">
        <v>1888.95</v>
      </c>
      <c r="I2088" s="46">
        <v>1850</v>
      </c>
      <c r="J2088" s="131">
        <v>2590.5480000000002</v>
      </c>
      <c r="K2088" s="130">
        <f t="shared" si="150"/>
        <v>1.3714222186929248</v>
      </c>
      <c r="L2088" s="130">
        <f t="shared" si="151"/>
        <v>1.4002962162162162</v>
      </c>
      <c r="Q2088" s="134">
        <v>40234</v>
      </c>
      <c r="R2088" s="133">
        <v>8.6515000000000004</v>
      </c>
    </row>
    <row r="2089" spans="7:18" ht="16.5" customHeight="1">
      <c r="G2089" s="132">
        <v>40017</v>
      </c>
      <c r="H2089" s="46">
        <v>1839.6</v>
      </c>
      <c r="I2089" s="46">
        <v>1805</v>
      </c>
      <c r="J2089" s="131">
        <v>2382.66</v>
      </c>
      <c r="K2089" s="130">
        <f t="shared" si="150"/>
        <v>1.2952054794520549</v>
      </c>
      <c r="L2089" s="130">
        <f t="shared" si="151"/>
        <v>1.3200332409972297</v>
      </c>
      <c r="Q2089" s="134">
        <v>40233</v>
      </c>
      <c r="R2089" s="133">
        <v>8.7225000000000001</v>
      </c>
    </row>
    <row r="2090" spans="7:18" ht="16.5" customHeight="1">
      <c r="G2090" s="132">
        <v>40016</v>
      </c>
      <c r="H2090" s="46">
        <v>1872.4999999999998</v>
      </c>
      <c r="I2090" s="46">
        <v>1800</v>
      </c>
      <c r="J2090" s="131">
        <v>2391.444</v>
      </c>
      <c r="K2090" s="130">
        <f t="shared" si="150"/>
        <v>1.2771396528704941</v>
      </c>
      <c r="L2090" s="130">
        <f t="shared" si="151"/>
        <v>1.3285799999999999</v>
      </c>
      <c r="Q2090" s="134">
        <v>40232</v>
      </c>
      <c r="R2090" s="133">
        <v>8.7750000000000004</v>
      </c>
    </row>
    <row r="2091" spans="7:18" ht="16.5" customHeight="1">
      <c r="G2091" s="132">
        <v>40015</v>
      </c>
      <c r="H2091" s="46">
        <v>1868.2199999999998</v>
      </c>
      <c r="I2091" s="46">
        <v>1775</v>
      </c>
      <c r="J2091" s="131">
        <v>2406.0839999999998</v>
      </c>
      <c r="K2091" s="130">
        <f t="shared" si="150"/>
        <v>1.2879018531008126</v>
      </c>
      <c r="L2091" s="130">
        <f t="shared" si="151"/>
        <v>1.3555402816901407</v>
      </c>
      <c r="Q2091" s="134">
        <v>40231</v>
      </c>
      <c r="R2091" s="133">
        <v>8.7750000000000004</v>
      </c>
    </row>
    <row r="2092" spans="7:18" ht="16.5" customHeight="1">
      <c r="G2092" s="132">
        <v>40011</v>
      </c>
      <c r="H2092" s="46">
        <v>1813.66</v>
      </c>
      <c r="I2092" s="46">
        <v>1759.0000000000002</v>
      </c>
      <c r="J2092" s="131">
        <v>2410.4760000000001</v>
      </c>
      <c r="K2092" s="130">
        <f t="shared" si="150"/>
        <v>1.3290671901017832</v>
      </c>
      <c r="L2092" s="130">
        <f t="shared" si="151"/>
        <v>1.3703672541216598</v>
      </c>
      <c r="Q2092" s="134">
        <v>40221</v>
      </c>
      <c r="R2092" s="133">
        <v>8.8330000000000002</v>
      </c>
    </row>
    <row r="2093" spans="7:18" ht="16.5" customHeight="1">
      <c r="G2093" s="132">
        <v>40010</v>
      </c>
      <c r="H2093" s="46">
        <v>1759.6000000000001</v>
      </c>
      <c r="I2093" s="46">
        <v>1712</v>
      </c>
      <c r="J2093" s="131">
        <v>2354.8440000000001</v>
      </c>
      <c r="K2093" s="130">
        <f t="shared" si="150"/>
        <v>1.3382837008411002</v>
      </c>
      <c r="L2093" s="130">
        <f t="shared" si="151"/>
        <v>1.3754929906542057</v>
      </c>
      <c r="Q2093" s="134">
        <v>40220</v>
      </c>
      <c r="R2093" s="133">
        <v>8.9224999999999994</v>
      </c>
    </row>
    <row r="2094" spans="7:18" ht="16.5" customHeight="1">
      <c r="G2094" s="132">
        <v>40009</v>
      </c>
      <c r="H2094" s="46">
        <v>1703.4199999999998</v>
      </c>
      <c r="I2094" s="46">
        <v>1710</v>
      </c>
      <c r="J2094" s="131">
        <v>2343.864</v>
      </c>
      <c r="K2094" s="130">
        <f t="shared" si="150"/>
        <v>1.3759753906846228</v>
      </c>
      <c r="L2094" s="130">
        <f t="shared" si="151"/>
        <v>1.3706807017543861</v>
      </c>
      <c r="Q2094" s="134">
        <v>40219</v>
      </c>
      <c r="R2094" s="133">
        <v>9.1140000000000008</v>
      </c>
    </row>
    <row r="2095" spans="7:18" ht="16.5" customHeight="1">
      <c r="G2095" s="132">
        <v>40008</v>
      </c>
      <c r="H2095" s="46">
        <v>1677.7600000000002</v>
      </c>
      <c r="I2095" s="46">
        <v>1670</v>
      </c>
      <c r="J2095" s="131">
        <v>2260.335</v>
      </c>
      <c r="K2095" s="130">
        <f t="shared" si="150"/>
        <v>1.3472338117489986</v>
      </c>
      <c r="L2095" s="130">
        <f t="shared" si="151"/>
        <v>1.3534940119760479</v>
      </c>
      <c r="Q2095" s="134">
        <v>40218</v>
      </c>
      <c r="R2095" s="133">
        <v>9.2449999999999992</v>
      </c>
    </row>
    <row r="2096" spans="7:18" ht="16.5" customHeight="1">
      <c r="G2096" s="132">
        <v>40007</v>
      </c>
      <c r="H2096" s="46">
        <v>1652.4</v>
      </c>
      <c r="I2096" s="46">
        <v>1640</v>
      </c>
      <c r="J2096" s="131">
        <v>2228.8805000000002</v>
      </c>
      <c r="K2096" s="130">
        <f t="shared" si="150"/>
        <v>1.3488746671508109</v>
      </c>
      <c r="L2096" s="130">
        <f t="shared" si="151"/>
        <v>1.3590734756097562</v>
      </c>
      <c r="Q2096" s="134">
        <v>40217</v>
      </c>
      <c r="R2096" s="133">
        <v>9.2970000000000006</v>
      </c>
    </row>
    <row r="2097" spans="7:18" ht="16.5" customHeight="1">
      <c r="G2097" s="132">
        <v>40004</v>
      </c>
      <c r="H2097" s="46">
        <v>1706.4</v>
      </c>
      <c r="I2097" s="46">
        <v>1660</v>
      </c>
      <c r="J2097" s="131">
        <v>2261.0665000000004</v>
      </c>
      <c r="K2097" s="130">
        <f t="shared" si="150"/>
        <v>1.3250506915142992</v>
      </c>
      <c r="L2097" s="130">
        <f t="shared" si="151"/>
        <v>1.3620882530120484</v>
      </c>
      <c r="Q2097" s="134">
        <v>40214</v>
      </c>
      <c r="R2097" s="133">
        <v>10.217000000000001</v>
      </c>
    </row>
    <row r="2098" spans="7:18" ht="16.5" customHeight="1">
      <c r="G2098" s="132">
        <v>40003</v>
      </c>
      <c r="H2098" s="46">
        <v>1707.48</v>
      </c>
      <c r="I2098" s="46">
        <v>1670</v>
      </c>
      <c r="J2098" s="131">
        <v>2269.9320000000002</v>
      </c>
      <c r="K2098" s="130">
        <f t="shared" si="150"/>
        <v>1.3294047368051165</v>
      </c>
      <c r="L2098" s="130">
        <f t="shared" si="151"/>
        <v>1.3592407185628743</v>
      </c>
      <c r="Q2098" s="134">
        <v>40213</v>
      </c>
      <c r="R2098" s="133">
        <v>10.353</v>
      </c>
    </row>
    <row r="2099" spans="7:18" ht="16.5" customHeight="1">
      <c r="G2099" s="132">
        <v>40002</v>
      </c>
      <c r="H2099" s="46">
        <v>1697.76</v>
      </c>
      <c r="I2099" s="46">
        <v>1660</v>
      </c>
      <c r="J2099" s="131">
        <v>2235.4640000000004</v>
      </c>
      <c r="K2099" s="130">
        <f t="shared" si="150"/>
        <v>1.3167137875789279</v>
      </c>
      <c r="L2099" s="130">
        <f t="shared" si="151"/>
        <v>1.346665060240964</v>
      </c>
      <c r="Q2099" s="134">
        <v>40212</v>
      </c>
      <c r="R2099" s="133">
        <v>10.377000000000001</v>
      </c>
    </row>
    <row r="2100" spans="7:18" ht="16.5" customHeight="1">
      <c r="G2100" s="132">
        <v>40001</v>
      </c>
      <c r="H2100" s="46">
        <v>1692.6</v>
      </c>
      <c r="I2100" s="46">
        <v>1661</v>
      </c>
      <c r="J2100" s="131">
        <v>2262.5295000000001</v>
      </c>
      <c r="K2100" s="130">
        <f t="shared" si="150"/>
        <v>1.3367183622828784</v>
      </c>
      <c r="L2100" s="130">
        <f t="shared" si="151"/>
        <v>1.3621490066225166</v>
      </c>
      <c r="Q2100" s="134">
        <v>40211</v>
      </c>
      <c r="R2100" s="133">
        <v>10.390499999999999</v>
      </c>
    </row>
    <row r="2101" spans="7:18" ht="16.5" customHeight="1">
      <c r="G2101" s="132">
        <v>40000</v>
      </c>
      <c r="H2101" s="46">
        <v>1640.1</v>
      </c>
      <c r="I2101" s="46">
        <v>1620</v>
      </c>
      <c r="J2101" s="131">
        <v>2201.8150000000001</v>
      </c>
      <c r="K2101" s="130">
        <f t="shared" si="150"/>
        <v>1.3424882629107981</v>
      </c>
      <c r="L2101" s="130">
        <f t="shared" si="151"/>
        <v>1.3591450617283951</v>
      </c>
      <c r="Q2101" s="134">
        <v>40210</v>
      </c>
      <c r="R2101" s="133">
        <v>10.904500000000001</v>
      </c>
    </row>
    <row r="2102" spans="7:18" ht="16.5" customHeight="1">
      <c r="G2102" s="132">
        <v>39997</v>
      </c>
      <c r="H2102" s="46">
        <v>1640.0799999999997</v>
      </c>
      <c r="I2102" s="46">
        <v>1620</v>
      </c>
      <c r="J2102" s="131">
        <v>2212.1039999999998</v>
      </c>
      <c r="K2102" s="130">
        <f t="shared" si="150"/>
        <v>1.348778108384957</v>
      </c>
      <c r="L2102" s="130">
        <f t="shared" si="151"/>
        <v>1.3654962962962962</v>
      </c>
      <c r="Q2102" s="134">
        <v>40207</v>
      </c>
      <c r="R2102" s="133">
        <v>11.646000000000001</v>
      </c>
    </row>
    <row r="2103" spans="7:18" ht="16.5" customHeight="1">
      <c r="G2103" s="132">
        <v>39996</v>
      </c>
      <c r="H2103" s="46">
        <v>1642.16</v>
      </c>
      <c r="I2103" s="46">
        <v>1620</v>
      </c>
      <c r="J2103" s="131">
        <v>2219.424</v>
      </c>
      <c r="K2103" s="130">
        <f t="shared" si="150"/>
        <v>1.3515272567837482</v>
      </c>
      <c r="L2103" s="130">
        <f t="shared" si="151"/>
        <v>1.3700148148148148</v>
      </c>
      <c r="Q2103" s="134">
        <v>40206</v>
      </c>
      <c r="R2103" s="133">
        <v>11.6435</v>
      </c>
    </row>
    <row r="2104" spans="7:18" ht="16.5" customHeight="1">
      <c r="G2104" s="132">
        <v>39995</v>
      </c>
      <c r="H2104" s="46">
        <v>1634.61</v>
      </c>
      <c r="I2104" s="46">
        <v>1630</v>
      </c>
      <c r="J2104" s="131">
        <v>2264.7240000000002</v>
      </c>
      <c r="K2104" s="130">
        <f t="shared" si="150"/>
        <v>1.3854827757079673</v>
      </c>
      <c r="L2104" s="130">
        <f t="shared" si="151"/>
        <v>1.3894012269938651</v>
      </c>
      <c r="Q2104" s="134">
        <v>40205</v>
      </c>
      <c r="R2104" s="133">
        <v>12.42</v>
      </c>
    </row>
    <row r="2105" spans="7:18" ht="16.5" customHeight="1">
      <c r="G2105" s="132">
        <v>39994</v>
      </c>
      <c r="H2105" s="46">
        <v>1686.8799999999997</v>
      </c>
      <c r="I2105" s="46">
        <v>1645</v>
      </c>
      <c r="J2105" s="131">
        <v>2279.4479999999999</v>
      </c>
      <c r="K2105" s="130">
        <f t="shared" si="150"/>
        <v>1.35128047045433</v>
      </c>
      <c r="L2105" s="130">
        <f t="shared" si="151"/>
        <v>1.3856826747720363</v>
      </c>
      <c r="Q2105" s="134">
        <v>40204</v>
      </c>
      <c r="R2105" s="133">
        <v>12.410500000000001</v>
      </c>
    </row>
    <row r="2106" spans="7:18" ht="16.5" customHeight="1">
      <c r="G2106" s="132">
        <v>39993</v>
      </c>
      <c r="H2106" s="46">
        <v>1638</v>
      </c>
      <c r="I2106" s="46">
        <v>1630</v>
      </c>
      <c r="J2106" s="131">
        <v>2249.3625000000002</v>
      </c>
      <c r="K2106" s="130">
        <f t="shared" si="150"/>
        <v>1.3732371794871796</v>
      </c>
      <c r="L2106" s="130">
        <f t="shared" si="151"/>
        <v>1.3799769938650308</v>
      </c>
      <c r="Q2106" s="134">
        <v>40203</v>
      </c>
      <c r="R2106" s="133">
        <v>12.409000000000001</v>
      </c>
    </row>
    <row r="2107" spans="7:18" ht="16.5" customHeight="1">
      <c r="G2107" s="132">
        <v>39990</v>
      </c>
      <c r="H2107" s="46">
        <v>1675.8</v>
      </c>
      <c r="I2107" s="46">
        <v>1649</v>
      </c>
      <c r="J2107" s="131">
        <v>2272.7705000000001</v>
      </c>
      <c r="K2107" s="130">
        <f t="shared" si="150"/>
        <v>1.3562301587301588</v>
      </c>
      <c r="L2107" s="130">
        <f t="shared" si="151"/>
        <v>1.3782719830200121</v>
      </c>
      <c r="Q2107" s="134">
        <v>40200</v>
      </c>
      <c r="R2107" s="133">
        <v>12.289</v>
      </c>
    </row>
    <row r="2108" spans="7:18" ht="16.5" customHeight="1">
      <c r="G2108" s="132">
        <v>39989</v>
      </c>
      <c r="H2108" s="46">
        <v>1622.3999999999999</v>
      </c>
      <c r="I2108" s="46">
        <v>1618</v>
      </c>
      <c r="J2108" s="131">
        <v>2239.8530000000001</v>
      </c>
      <c r="K2108" s="130">
        <f t="shared" si="150"/>
        <v>1.3805800049309667</v>
      </c>
      <c r="L2108" s="130">
        <f t="shared" si="151"/>
        <v>1.3843343634116194</v>
      </c>
      <c r="Q2108" s="134">
        <v>40199</v>
      </c>
      <c r="R2108" s="133">
        <v>12.279</v>
      </c>
    </row>
    <row r="2109" spans="7:18" ht="16.5" customHeight="1">
      <c r="G2109" s="132">
        <v>39988</v>
      </c>
      <c r="H2109" s="46">
        <v>1594.95</v>
      </c>
      <c r="I2109" s="46">
        <v>1600</v>
      </c>
      <c r="J2109" s="131">
        <v>2168.1660000000002</v>
      </c>
      <c r="K2109" s="130">
        <f t="shared" si="150"/>
        <v>1.3593943383805136</v>
      </c>
      <c r="L2109" s="130">
        <f t="shared" si="151"/>
        <v>1.3551037500000001</v>
      </c>
      <c r="Q2109" s="134">
        <v>40198</v>
      </c>
      <c r="R2109" s="133">
        <v>12.239000000000001</v>
      </c>
    </row>
    <row r="2110" spans="7:18" ht="16.5" customHeight="1">
      <c r="G2110" s="132">
        <v>39987</v>
      </c>
      <c r="H2110" s="46">
        <v>1605.4500000000003</v>
      </c>
      <c r="I2110" s="46">
        <v>1590</v>
      </c>
      <c r="J2110" s="131">
        <v>2166.703</v>
      </c>
      <c r="K2110" s="130">
        <f t="shared" si="150"/>
        <v>1.3495923261390885</v>
      </c>
      <c r="L2110" s="130">
        <f t="shared" si="151"/>
        <v>1.3627062893081761</v>
      </c>
      <c r="Q2110" s="134">
        <v>40197</v>
      </c>
      <c r="R2110" s="133">
        <v>12.2485</v>
      </c>
    </row>
    <row r="2111" spans="7:18" ht="16.5" customHeight="1">
      <c r="G2111" s="132">
        <v>39986</v>
      </c>
      <c r="H2111" s="46">
        <v>1640.0799999999997</v>
      </c>
      <c r="I2111" s="46">
        <v>1640</v>
      </c>
      <c r="J2111" s="131">
        <v>2201.0835000000002</v>
      </c>
      <c r="K2111" s="130">
        <f t="shared" si="150"/>
        <v>1.3420586190917521</v>
      </c>
      <c r="L2111" s="130">
        <f t="shared" si="151"/>
        <v>1.3421240853658538</v>
      </c>
      <c r="Q2111" s="134">
        <v>40196</v>
      </c>
      <c r="R2111" s="133">
        <v>11.9495</v>
      </c>
    </row>
    <row r="2112" spans="7:18" ht="16.5" customHeight="1">
      <c r="G2112" s="132">
        <v>39983</v>
      </c>
      <c r="H2112" s="46">
        <v>1658.7999999999997</v>
      </c>
      <c r="I2112" s="46">
        <v>1672</v>
      </c>
      <c r="J2112" s="131">
        <v>2220.1025000000004</v>
      </c>
      <c r="K2112" s="130">
        <f t="shared" si="150"/>
        <v>1.3383786472148547</v>
      </c>
      <c r="L2112" s="130">
        <f t="shared" si="151"/>
        <v>1.3278125000000003</v>
      </c>
      <c r="Q2112" s="134">
        <v>40193</v>
      </c>
      <c r="R2112" s="133">
        <v>11.531499999999999</v>
      </c>
    </row>
    <row r="2113" spans="7:18" ht="16.5" customHeight="1">
      <c r="G2113" s="132">
        <v>39982</v>
      </c>
      <c r="H2113" s="46">
        <v>1645.2799999999997</v>
      </c>
      <c r="I2113" s="46">
        <v>1665</v>
      </c>
      <c r="J2113" s="131">
        <v>2203.2780000000002</v>
      </c>
      <c r="K2113" s="130">
        <f t="shared" si="150"/>
        <v>1.3391507828454734</v>
      </c>
      <c r="L2113" s="130">
        <f t="shared" si="151"/>
        <v>1.3232900900900901</v>
      </c>
      <c r="Q2113" s="134">
        <v>40192</v>
      </c>
      <c r="R2113" s="133">
        <v>11.2575</v>
      </c>
    </row>
    <row r="2114" spans="7:18" ht="16.5" customHeight="1">
      <c r="G2114" s="132">
        <v>39981</v>
      </c>
      <c r="H2114" s="46">
        <v>1678.56</v>
      </c>
      <c r="I2114" s="46">
        <v>1675</v>
      </c>
      <c r="J2114" s="131">
        <v>2210.5439999999999</v>
      </c>
      <c r="K2114" s="130">
        <f t="shared" si="150"/>
        <v>1.3169287961109521</v>
      </c>
      <c r="L2114" s="130">
        <f t="shared" si="151"/>
        <v>1.3197277611940297</v>
      </c>
      <c r="Q2114" s="134">
        <v>40191</v>
      </c>
      <c r="R2114" s="133">
        <v>10.99</v>
      </c>
    </row>
    <row r="2115" spans="7:18" ht="16.5" customHeight="1">
      <c r="G2115" s="132">
        <v>39980</v>
      </c>
      <c r="H2115" s="46">
        <v>1671.28</v>
      </c>
      <c r="I2115" s="46">
        <v>1686.9999999999998</v>
      </c>
      <c r="J2115" s="131">
        <v>2214.9820000000004</v>
      </c>
      <c r="K2115" s="130">
        <f t="shared" si="150"/>
        <v>1.3253207122684412</v>
      </c>
      <c r="L2115" s="130">
        <f t="shared" si="151"/>
        <v>1.3129709543568469</v>
      </c>
      <c r="Q2115" s="134">
        <v>40190</v>
      </c>
      <c r="R2115" s="133">
        <v>10.99</v>
      </c>
    </row>
    <row r="2116" spans="7:18" ht="16.5" customHeight="1">
      <c r="G2116" s="132">
        <v>39979</v>
      </c>
      <c r="H2116" s="46">
        <v>1660.5600000000002</v>
      </c>
      <c r="I2116" s="46">
        <v>1690</v>
      </c>
      <c r="J2116" s="131">
        <v>2198.1575000000003</v>
      </c>
      <c r="K2116" s="130">
        <f t="shared" si="150"/>
        <v>1.3237447005829359</v>
      </c>
      <c r="L2116" s="130">
        <f t="shared" si="151"/>
        <v>1.3006849112426038</v>
      </c>
      <c r="Q2116" s="134">
        <v>40189</v>
      </c>
      <c r="R2116" s="133">
        <v>10.92</v>
      </c>
    </row>
    <row r="2117" spans="7:18" ht="16.5" customHeight="1">
      <c r="G2117" s="132">
        <v>39976</v>
      </c>
      <c r="H2117" s="46">
        <v>1719.72</v>
      </c>
      <c r="I2117" s="46">
        <v>1705</v>
      </c>
      <c r="J2117" s="131">
        <v>2223.0285000000003</v>
      </c>
      <c r="K2117" s="130">
        <f t="shared" si="150"/>
        <v>1.2926688646989046</v>
      </c>
      <c r="L2117" s="130">
        <f t="shared" si="151"/>
        <v>1.3038290322580648</v>
      </c>
      <c r="Q2117" s="134">
        <v>40186</v>
      </c>
      <c r="R2117" s="133">
        <v>10.91</v>
      </c>
    </row>
    <row r="2118" spans="7:18" ht="16.5" customHeight="1">
      <c r="G2118" s="132">
        <v>39975</v>
      </c>
      <c r="H2118" s="46">
        <v>1743.18</v>
      </c>
      <c r="I2118" s="46">
        <v>1705</v>
      </c>
      <c r="J2118" s="131">
        <v>2272.7705000000001</v>
      </c>
      <c r="K2118" s="130">
        <f t="shared" si="150"/>
        <v>1.303807122614991</v>
      </c>
      <c r="L2118" s="130">
        <f t="shared" si="151"/>
        <v>1.3330032258064517</v>
      </c>
      <c r="Q2118" s="134">
        <v>40185</v>
      </c>
      <c r="R2118" s="133">
        <v>10.832000000000001</v>
      </c>
    </row>
    <row r="2119" spans="7:18" ht="16.5" customHeight="1">
      <c r="G2119" s="132">
        <v>39974</v>
      </c>
      <c r="H2119" s="46">
        <v>1748.2800000000002</v>
      </c>
      <c r="I2119" s="46">
        <v>1710</v>
      </c>
      <c r="J2119" s="131">
        <v>2298.48</v>
      </c>
      <c r="K2119" s="130">
        <f t="shared" si="150"/>
        <v>1.3147093142974808</v>
      </c>
      <c r="L2119" s="130">
        <f t="shared" si="151"/>
        <v>1.344140350877193</v>
      </c>
      <c r="Q2119" s="134">
        <v>40184</v>
      </c>
      <c r="R2119" s="133">
        <v>10.832000000000001</v>
      </c>
    </row>
    <row r="2120" spans="7:18" ht="16.5" customHeight="1">
      <c r="G2120" s="132">
        <v>39973</v>
      </c>
      <c r="H2120" s="46">
        <v>1748.94</v>
      </c>
      <c r="I2120" s="46">
        <v>1680</v>
      </c>
      <c r="J2120" s="131">
        <v>2294.7155000000002</v>
      </c>
      <c r="K2120" s="130">
        <f t="shared" si="150"/>
        <v>1.3120607339302663</v>
      </c>
      <c r="L2120" s="130">
        <f t="shared" si="151"/>
        <v>1.3659020833333335</v>
      </c>
      <c r="Q2120" s="134">
        <v>40183</v>
      </c>
      <c r="R2120" s="133">
        <v>10.797000000000001</v>
      </c>
    </row>
    <row r="2121" spans="7:18" ht="16.5" customHeight="1">
      <c r="G2121" s="132">
        <v>39972</v>
      </c>
      <c r="H2121" s="46">
        <v>1721.7600000000002</v>
      </c>
      <c r="I2121" s="46">
        <v>1670</v>
      </c>
      <c r="J2121" s="131">
        <v>2283.0115000000001</v>
      </c>
      <c r="K2121" s="130">
        <f t="shared" si="150"/>
        <v>1.3259754553480159</v>
      </c>
      <c r="L2121" s="130">
        <f t="shared" si="151"/>
        <v>1.3670727544910179</v>
      </c>
      <c r="Q2121" s="134">
        <v>40182</v>
      </c>
      <c r="R2121" s="133">
        <v>10.579000000000001</v>
      </c>
    </row>
    <row r="2122" spans="7:18" ht="16.5" customHeight="1">
      <c r="G2122" s="132">
        <v>39969</v>
      </c>
      <c r="H2122" s="46">
        <v>1742.2499999999998</v>
      </c>
      <c r="I2122" s="46">
        <v>1720</v>
      </c>
      <c r="J2122" s="131">
        <v>2307.1510000000003</v>
      </c>
      <c r="K2122" s="130">
        <f t="shared" si="150"/>
        <v>1.3242364758214955</v>
      </c>
      <c r="L2122" s="130">
        <f t="shared" si="151"/>
        <v>1.3413668604651166</v>
      </c>
      <c r="Q2122" s="134">
        <v>40178</v>
      </c>
      <c r="R2122" s="133">
        <v>10.569000000000001</v>
      </c>
    </row>
    <row r="2123" spans="7:18" ht="16.5" customHeight="1">
      <c r="G2123" s="132">
        <v>39968</v>
      </c>
      <c r="H2123" s="46">
        <v>1721.1999999999998</v>
      </c>
      <c r="I2123" s="46">
        <v>1680</v>
      </c>
      <c r="J2123" s="131">
        <v>2234.0010000000002</v>
      </c>
      <c r="K2123" s="130">
        <f t="shared" si="150"/>
        <v>1.2979322565651874</v>
      </c>
      <c r="L2123" s="130">
        <f t="shared" si="151"/>
        <v>1.3297625000000002</v>
      </c>
      <c r="Q2123" s="134">
        <v>40177</v>
      </c>
      <c r="R2123" s="133">
        <v>10.569000000000001</v>
      </c>
    </row>
    <row r="2124" spans="7:18" ht="16.5" customHeight="1">
      <c r="G2124" s="132">
        <v>39967</v>
      </c>
      <c r="H2124" s="46">
        <v>1774.2399999999998</v>
      </c>
      <c r="I2124" s="46">
        <v>1725</v>
      </c>
      <c r="J2124" s="131">
        <v>2269.1999999999998</v>
      </c>
      <c r="K2124" s="130">
        <f t="shared" si="150"/>
        <v>1.2789701505996935</v>
      </c>
      <c r="L2124" s="130">
        <f t="shared" si="151"/>
        <v>1.3154782608695652</v>
      </c>
      <c r="Q2124" s="134">
        <v>40176</v>
      </c>
      <c r="R2124" s="133">
        <v>10.539</v>
      </c>
    </row>
    <row r="2125" spans="7:18" ht="16.5" customHeight="1">
      <c r="G2125" s="132">
        <v>39966</v>
      </c>
      <c r="H2125" s="46">
        <v>1784.6399999999999</v>
      </c>
      <c r="I2125" s="46">
        <v>1735</v>
      </c>
      <c r="J2125" s="131">
        <v>2247.9720000000002</v>
      </c>
      <c r="K2125" s="130">
        <f t="shared" si="150"/>
        <v>1.2596221086605703</v>
      </c>
      <c r="L2125" s="130">
        <f t="shared" si="151"/>
        <v>1.2956610951008647</v>
      </c>
      <c r="Q2125" s="134">
        <v>40175</v>
      </c>
      <c r="R2125" s="133">
        <v>10.414999999999999</v>
      </c>
    </row>
    <row r="2126" spans="7:18" ht="16.5" customHeight="1">
      <c r="G2126" s="132">
        <v>39965</v>
      </c>
      <c r="H2126" s="46">
        <v>1787.76</v>
      </c>
      <c r="I2126" s="46">
        <v>1751</v>
      </c>
      <c r="J2126" s="131">
        <v>2263.4249999999997</v>
      </c>
      <c r="K2126" s="130">
        <f t="shared" si="150"/>
        <v>1.2660675929654985</v>
      </c>
      <c r="L2126" s="130">
        <f t="shared" si="151"/>
        <v>1.2926470588235293</v>
      </c>
      <c r="Q2126" s="134">
        <v>40172</v>
      </c>
      <c r="R2126" s="133">
        <v>10.185</v>
      </c>
    </row>
    <row r="2127" spans="7:18" ht="16.5" customHeight="1">
      <c r="G2127" s="132">
        <v>39960</v>
      </c>
      <c r="H2127" s="46">
        <v>1718.85</v>
      </c>
      <c r="I2127" s="46">
        <v>1700</v>
      </c>
      <c r="J2127" s="131">
        <v>2160.1320000000001</v>
      </c>
      <c r="K2127" s="130">
        <f t="shared" si="150"/>
        <v>1.2567309538354132</v>
      </c>
      <c r="L2127" s="130">
        <f t="shared" si="151"/>
        <v>1.2706658823529413</v>
      </c>
      <c r="Q2127" s="134">
        <v>40171</v>
      </c>
      <c r="R2127" s="133">
        <v>10.145</v>
      </c>
    </row>
    <row r="2128" spans="7:18" ht="16.5" customHeight="1">
      <c r="G2128" s="132">
        <v>39959</v>
      </c>
      <c r="H2128" s="46">
        <v>1685.2500000000002</v>
      </c>
      <c r="I2128" s="46">
        <v>1670</v>
      </c>
      <c r="J2128" s="131">
        <v>2133.0540000000001</v>
      </c>
      <c r="K2128" s="130">
        <f t="shared" si="150"/>
        <v>1.2657196261682242</v>
      </c>
      <c r="L2128" s="130">
        <f t="shared" si="151"/>
        <v>1.2772778443113773</v>
      </c>
      <c r="Q2128" s="134">
        <v>40170</v>
      </c>
      <c r="R2128" s="133">
        <v>9.9749999999999996</v>
      </c>
    </row>
    <row r="2129" spans="7:18" ht="16.5" customHeight="1">
      <c r="G2129" s="132">
        <v>39958</v>
      </c>
      <c r="H2129" s="46">
        <v>1724.1</v>
      </c>
      <c r="I2129" s="46">
        <v>1700</v>
      </c>
      <c r="J2129" s="131">
        <v>2185.0474999999997</v>
      </c>
      <c r="K2129" s="130">
        <f t="shared" si="150"/>
        <v>1.2673554318194999</v>
      </c>
      <c r="L2129" s="130">
        <f t="shared" si="151"/>
        <v>1.2853220588235292</v>
      </c>
      <c r="Q2129" s="134">
        <v>40169</v>
      </c>
      <c r="R2129" s="133">
        <v>9.8450000000000006</v>
      </c>
    </row>
    <row r="2130" spans="7:18" ht="16.5" customHeight="1">
      <c r="G2130" s="132">
        <v>39955</v>
      </c>
      <c r="H2130" s="46">
        <v>1703.4199999999998</v>
      </c>
      <c r="I2130" s="46">
        <v>1680</v>
      </c>
      <c r="J2130" s="131">
        <v>2162.3399999999997</v>
      </c>
      <c r="K2130" s="130">
        <f t="shared" si="150"/>
        <v>1.2694109497364126</v>
      </c>
      <c r="L2130" s="130">
        <f t="shared" si="151"/>
        <v>1.2871071428571428</v>
      </c>
      <c r="Q2130" s="134">
        <v>40168</v>
      </c>
      <c r="R2130" s="133">
        <v>9.7850000000000001</v>
      </c>
    </row>
    <row r="2131" spans="7:18" ht="16.5" customHeight="1">
      <c r="G2131" s="132">
        <v>39954</v>
      </c>
      <c r="H2131" s="46">
        <v>1722.5</v>
      </c>
      <c r="I2131" s="46">
        <v>1670</v>
      </c>
      <c r="J2131" s="131">
        <v>2141.0974999999999</v>
      </c>
      <c r="K2131" s="130">
        <f t="shared" si="150"/>
        <v>1.2430174165457184</v>
      </c>
      <c r="L2131" s="130">
        <f t="shared" si="151"/>
        <v>1.2820943113772454</v>
      </c>
      <c r="Q2131" s="134">
        <v>40165</v>
      </c>
      <c r="R2131" s="133">
        <v>9.6155000000000008</v>
      </c>
    </row>
    <row r="2132" spans="7:18" ht="16.5" customHeight="1">
      <c r="G2132" s="132">
        <v>39953</v>
      </c>
      <c r="H2132" s="46">
        <v>1731.45</v>
      </c>
      <c r="I2132" s="46">
        <v>1670</v>
      </c>
      <c r="J2132" s="131">
        <v>2168.9324999999999</v>
      </c>
      <c r="K2132" s="130">
        <f t="shared" si="150"/>
        <v>1.2526682838083687</v>
      </c>
      <c r="L2132" s="130">
        <f t="shared" si="151"/>
        <v>1.2987619760479041</v>
      </c>
      <c r="Q2132" s="134">
        <v>40164</v>
      </c>
      <c r="R2132" s="133">
        <v>9.4154999999999998</v>
      </c>
    </row>
    <row r="2133" spans="7:18" ht="16.5" customHeight="1">
      <c r="G2133" s="132">
        <v>39952</v>
      </c>
      <c r="H2133" s="46">
        <v>1713.92</v>
      </c>
      <c r="I2133" s="46">
        <v>1670</v>
      </c>
      <c r="J2133" s="131">
        <v>2208.4874999999997</v>
      </c>
      <c r="K2133" s="130">
        <f t="shared" si="150"/>
        <v>1.2885592676437638</v>
      </c>
      <c r="L2133" s="130">
        <f t="shared" si="151"/>
        <v>1.322447604790419</v>
      </c>
      <c r="Q2133" s="134">
        <v>40163</v>
      </c>
      <c r="R2133" s="133">
        <v>9.3475000000000001</v>
      </c>
    </row>
    <row r="2134" spans="7:18" ht="16.5" customHeight="1">
      <c r="G2134" s="132">
        <v>39951</v>
      </c>
      <c r="H2134" s="46">
        <v>1655.6799999999998</v>
      </c>
      <c r="I2134" s="46">
        <v>1630</v>
      </c>
      <c r="J2134" s="131">
        <v>2141.83</v>
      </c>
      <c r="K2134" s="130">
        <f t="shared" si="150"/>
        <v>1.2936255798221878</v>
      </c>
      <c r="L2134" s="130">
        <f t="shared" si="151"/>
        <v>1.3140061349693251</v>
      </c>
      <c r="Q2134" s="134">
        <v>40162</v>
      </c>
      <c r="R2134" s="133">
        <v>9.3190000000000008</v>
      </c>
    </row>
    <row r="2135" spans="7:18" ht="16.5" customHeight="1">
      <c r="G2135" s="132">
        <v>39948</v>
      </c>
      <c r="H2135" s="46">
        <v>1716.75</v>
      </c>
      <c r="I2135" s="46">
        <v>1680</v>
      </c>
      <c r="J2135" s="131">
        <v>2228.9974999999999</v>
      </c>
      <c r="K2135" s="130">
        <f t="shared" si="150"/>
        <v>1.2983821173729431</v>
      </c>
      <c r="L2135" s="130">
        <f t="shared" si="151"/>
        <v>1.3267842261904761</v>
      </c>
      <c r="Q2135" s="134">
        <v>40161</v>
      </c>
      <c r="R2135" s="133">
        <v>9.0939999999999994</v>
      </c>
    </row>
    <row r="2136" spans="7:18" ht="16.5" customHeight="1">
      <c r="G2136" s="132">
        <v>39947</v>
      </c>
      <c r="H2136" s="46">
        <v>1725.36</v>
      </c>
      <c r="I2136" s="46">
        <v>1685</v>
      </c>
      <c r="J2136" s="131">
        <v>2231.1949999999997</v>
      </c>
      <c r="K2136" s="130">
        <f t="shared" si="150"/>
        <v>1.2931764964992811</v>
      </c>
      <c r="L2136" s="130">
        <f t="shared" si="151"/>
        <v>1.3241513353115726</v>
      </c>
      <c r="Q2136" s="134">
        <v>40158</v>
      </c>
      <c r="R2136" s="133">
        <v>8.9540000000000006</v>
      </c>
    </row>
    <row r="2137" spans="7:18" ht="16.5" customHeight="1">
      <c r="G2137" s="132">
        <v>39946</v>
      </c>
      <c r="H2137" s="46">
        <v>1802.8500000000001</v>
      </c>
      <c r="I2137" s="46">
        <v>1730</v>
      </c>
      <c r="J2137" s="131">
        <v>2306.7510000000002</v>
      </c>
      <c r="K2137" s="130">
        <f t="shared" si="150"/>
        <v>1.2795024544471254</v>
      </c>
      <c r="L2137" s="130">
        <f t="shared" si="151"/>
        <v>1.3333820809248556</v>
      </c>
      <c r="Q2137" s="134">
        <v>40157</v>
      </c>
      <c r="R2137" s="133">
        <v>8.9045000000000005</v>
      </c>
    </row>
    <row r="2138" spans="7:18" ht="16.5" customHeight="1">
      <c r="G2138" s="132">
        <v>39945</v>
      </c>
      <c r="H2138" s="46">
        <v>1747.1999999999998</v>
      </c>
      <c r="I2138" s="46">
        <v>1680</v>
      </c>
      <c r="J2138" s="131">
        <v>2250.31</v>
      </c>
      <c r="K2138" s="130">
        <f t="shared" si="150"/>
        <v>1.2879521520146522</v>
      </c>
      <c r="L2138" s="130">
        <f t="shared" si="151"/>
        <v>1.3394702380952381</v>
      </c>
      <c r="Q2138" s="134">
        <v>40156</v>
      </c>
      <c r="R2138" s="133">
        <v>8.8844999999999992</v>
      </c>
    </row>
    <row r="2139" spans="7:18" ht="16.5" customHeight="1">
      <c r="G2139" s="132">
        <v>39944</v>
      </c>
      <c r="H2139" s="46">
        <v>1780.8700000000001</v>
      </c>
      <c r="I2139" s="46">
        <v>1680</v>
      </c>
      <c r="J2139" s="131">
        <v>2207.0630000000001</v>
      </c>
      <c r="K2139" s="130">
        <f t="shared" si="150"/>
        <v>1.2393172999713622</v>
      </c>
      <c r="L2139" s="130">
        <f t="shared" si="151"/>
        <v>1.3137279761904763</v>
      </c>
      <c r="Q2139" s="134">
        <v>40155</v>
      </c>
      <c r="R2139" s="133">
        <v>8.9700000000000006</v>
      </c>
    </row>
    <row r="2140" spans="7:18" ht="16.5" customHeight="1">
      <c r="G2140" s="132">
        <v>39941</v>
      </c>
      <c r="H2140" s="46">
        <v>1810.5000000000002</v>
      </c>
      <c r="I2140" s="46">
        <v>1725</v>
      </c>
      <c r="J2140" s="131">
        <v>2312.6150000000002</v>
      </c>
      <c r="K2140" s="130">
        <f t="shared" si="150"/>
        <v>1.2773349903341618</v>
      </c>
      <c r="L2140" s="130">
        <f t="shared" si="151"/>
        <v>1.3406463768115944</v>
      </c>
      <c r="Q2140" s="134">
        <v>40154</v>
      </c>
      <c r="R2140" s="133">
        <v>8.9350000000000005</v>
      </c>
    </row>
    <row r="2141" spans="7:18" ht="16.5" customHeight="1">
      <c r="G2141" s="132">
        <v>39940</v>
      </c>
      <c r="H2141" s="46">
        <v>1800.8300000000002</v>
      </c>
      <c r="I2141" s="46">
        <v>1735</v>
      </c>
      <c r="J2141" s="131">
        <v>2281.096</v>
      </c>
      <c r="K2141" s="130">
        <f t="shared" si="150"/>
        <v>1.2666914700443683</v>
      </c>
      <c r="L2141" s="130">
        <f t="shared" si="151"/>
        <v>1.3147527377521613</v>
      </c>
      <c r="Q2141" s="134">
        <v>40151</v>
      </c>
      <c r="R2141" s="133">
        <v>8.8149999999999995</v>
      </c>
    </row>
    <row r="2142" spans="7:18" ht="16.5" customHeight="1">
      <c r="G2142" s="132">
        <v>39933</v>
      </c>
      <c r="H2142" s="46">
        <v>1659.43</v>
      </c>
      <c r="I2142" s="46">
        <v>1630</v>
      </c>
      <c r="J2142" s="131">
        <v>2142.5590000000002</v>
      </c>
      <c r="K2142" s="130">
        <f t="shared" si="150"/>
        <v>1.2911415365517076</v>
      </c>
      <c r="L2142" s="130">
        <f t="shared" si="151"/>
        <v>1.314453374233129</v>
      </c>
      <c r="Q2142" s="134">
        <v>40150</v>
      </c>
      <c r="R2142" s="133">
        <v>8.718</v>
      </c>
    </row>
    <row r="2143" spans="7:18" ht="16.5" customHeight="1">
      <c r="G2143" s="132">
        <v>39931</v>
      </c>
      <c r="H2143" s="46">
        <v>1621.36</v>
      </c>
      <c r="I2143" s="46">
        <v>1575</v>
      </c>
      <c r="J2143" s="131">
        <v>2073.7075</v>
      </c>
      <c r="K2143" s="130">
        <f t="shared" si="150"/>
        <v>1.278992635811911</v>
      </c>
      <c r="L2143" s="130">
        <f t="shared" si="151"/>
        <v>1.3166396825396824</v>
      </c>
      <c r="Q2143" s="134">
        <v>40149</v>
      </c>
      <c r="R2143" s="133">
        <v>8.56</v>
      </c>
    </row>
    <row r="2144" spans="7:18" ht="16.5" customHeight="1">
      <c r="G2144" s="132">
        <v>39930</v>
      </c>
      <c r="H2144" s="46">
        <v>1595.4700000000003</v>
      </c>
      <c r="I2144" s="46">
        <v>1575</v>
      </c>
      <c r="J2144" s="131">
        <v>2068.58</v>
      </c>
      <c r="K2144" s="130">
        <f t="shared" si="150"/>
        <v>1.2965333099337497</v>
      </c>
      <c r="L2144" s="130">
        <f t="shared" si="151"/>
        <v>1.3133841269841269</v>
      </c>
      <c r="Q2144" s="134">
        <v>40148</v>
      </c>
      <c r="R2144" s="133">
        <v>8.5370000000000008</v>
      </c>
    </row>
    <row r="2145" spans="7:18" ht="16.5" customHeight="1">
      <c r="G2145" s="132">
        <v>39927</v>
      </c>
      <c r="H2145" s="46">
        <v>1620.1900000000003</v>
      </c>
      <c r="I2145" s="46">
        <v>1590</v>
      </c>
      <c r="J2145" s="131">
        <v>2031.2224999999999</v>
      </c>
      <c r="K2145" s="130">
        <f t="shared" si="150"/>
        <v>1.2536940111962174</v>
      </c>
      <c r="L2145" s="130">
        <f t="shared" si="151"/>
        <v>1.277498427672956</v>
      </c>
      <c r="Q2145" s="134">
        <v>40147</v>
      </c>
      <c r="R2145" s="133">
        <v>8.1880000000000006</v>
      </c>
    </row>
    <row r="2146" spans="7:18" ht="16.5" customHeight="1">
      <c r="G2146" s="132">
        <v>39926</v>
      </c>
      <c r="H2146" s="46">
        <v>1609.5600000000004</v>
      </c>
      <c r="I2146" s="46">
        <v>1580</v>
      </c>
      <c r="J2146" s="131">
        <v>2113.2840000000001</v>
      </c>
      <c r="K2146" s="130">
        <f t="shared" si="150"/>
        <v>1.3129575784686496</v>
      </c>
      <c r="L2146" s="130">
        <f t="shared" si="151"/>
        <v>1.3375215189873417</v>
      </c>
      <c r="Q2146" s="134">
        <v>40144</v>
      </c>
      <c r="R2146" s="133">
        <v>8.1280000000000001</v>
      </c>
    </row>
    <row r="2147" spans="7:18" ht="16.5" customHeight="1">
      <c r="G2147" s="132">
        <v>39925</v>
      </c>
      <c r="H2147" s="46">
        <v>1560.6000000000001</v>
      </c>
      <c r="I2147" s="46">
        <v>1550</v>
      </c>
      <c r="J2147" s="131">
        <v>2077.4160000000002</v>
      </c>
      <c r="K2147" s="130">
        <f t="shared" si="150"/>
        <v>1.3311649365628604</v>
      </c>
      <c r="L2147" s="130">
        <f t="shared" si="151"/>
        <v>1.3402683870967742</v>
      </c>
      <c r="Q2147" s="134">
        <v>40143</v>
      </c>
      <c r="R2147" s="133">
        <v>7.8125</v>
      </c>
    </row>
    <row r="2148" spans="7:18" ht="16.5" customHeight="1">
      <c r="G2148" s="132">
        <v>39924</v>
      </c>
      <c r="H2148" s="46">
        <v>1596.81</v>
      </c>
      <c r="I2148" s="46">
        <v>1579</v>
      </c>
      <c r="J2148" s="131">
        <v>2122.0680000000002</v>
      </c>
      <c r="K2148" s="130">
        <f t="shared" si="150"/>
        <v>1.3289420782685482</v>
      </c>
      <c r="L2148" s="130">
        <f t="shared" si="151"/>
        <v>1.3439316022799241</v>
      </c>
      <c r="Q2148" s="134">
        <v>40142</v>
      </c>
      <c r="R2148" s="133">
        <v>10.224</v>
      </c>
    </row>
    <row r="2149" spans="7:18" ht="16.5" customHeight="1">
      <c r="G2149" s="132">
        <v>39923</v>
      </c>
      <c r="H2149" s="46">
        <v>1688.1000000000001</v>
      </c>
      <c r="I2149" s="46">
        <v>1630</v>
      </c>
      <c r="J2149" s="131">
        <v>2211.3245000000002</v>
      </c>
      <c r="K2149" s="130">
        <f t="shared" ref="K2149:K2212" si="152">J2149/H2149</f>
        <v>1.3099487589597774</v>
      </c>
      <c r="L2149" s="130">
        <f t="shared" ref="L2149:L2212" si="153">J2149/I2149</f>
        <v>1.3566407975460124</v>
      </c>
      <c r="Q2149" s="134">
        <v>40141</v>
      </c>
      <c r="R2149" s="133">
        <v>10.074</v>
      </c>
    </row>
    <row r="2150" spans="7:18" ht="16.5" customHeight="1">
      <c r="G2150" s="132">
        <v>39920</v>
      </c>
      <c r="H2150" s="46">
        <v>1730.1299999999999</v>
      </c>
      <c r="I2150" s="46">
        <v>1650</v>
      </c>
      <c r="J2150" s="131">
        <v>2283.84</v>
      </c>
      <c r="K2150" s="130">
        <f t="shared" si="152"/>
        <v>1.3200395346014464</v>
      </c>
      <c r="L2150" s="130">
        <f t="shared" si="153"/>
        <v>1.3841454545454546</v>
      </c>
      <c r="Q2150" s="134">
        <v>40140</v>
      </c>
      <c r="R2150" s="133">
        <v>10.069000000000001</v>
      </c>
    </row>
    <row r="2151" spans="7:18" ht="16.5" customHeight="1">
      <c r="G2151" s="132">
        <v>39919</v>
      </c>
      <c r="H2151" s="46">
        <v>1775.58</v>
      </c>
      <c r="I2151" s="46">
        <v>1715</v>
      </c>
      <c r="J2151" s="131">
        <v>2295.5520000000001</v>
      </c>
      <c r="K2151" s="130">
        <f t="shared" si="152"/>
        <v>1.2928462812151524</v>
      </c>
      <c r="L2151" s="130">
        <f t="shared" si="153"/>
        <v>1.3385142857142858</v>
      </c>
      <c r="Q2151" s="134">
        <v>40137</v>
      </c>
      <c r="R2151" s="133">
        <v>10.1435</v>
      </c>
    </row>
    <row r="2152" spans="7:18" ht="16.5" customHeight="1">
      <c r="G2152" s="132">
        <v>39918</v>
      </c>
      <c r="H2152" s="46">
        <v>1785.6799999999998</v>
      </c>
      <c r="I2152" s="46">
        <v>1705</v>
      </c>
      <c r="J2152" s="131">
        <v>2243.58</v>
      </c>
      <c r="K2152" s="130">
        <f t="shared" si="152"/>
        <v>1.2564289234353301</v>
      </c>
      <c r="L2152" s="130">
        <f t="shared" si="153"/>
        <v>1.315882697947214</v>
      </c>
      <c r="Q2152" s="134">
        <v>40136</v>
      </c>
      <c r="R2152" s="133">
        <v>10.1435</v>
      </c>
    </row>
    <row r="2153" spans="7:18" ht="16.5" customHeight="1">
      <c r="G2153" s="132">
        <v>39917</v>
      </c>
      <c r="H2153" s="46">
        <v>1761.4399999999998</v>
      </c>
      <c r="I2153" s="46">
        <v>1685</v>
      </c>
      <c r="J2153" s="131">
        <v>2172.576</v>
      </c>
      <c r="K2153" s="130">
        <f t="shared" si="152"/>
        <v>1.2334090289762922</v>
      </c>
      <c r="L2153" s="130">
        <f t="shared" si="153"/>
        <v>1.2893626112759644</v>
      </c>
      <c r="Q2153" s="134">
        <v>40135</v>
      </c>
      <c r="R2153" s="133">
        <v>9.9544999999999995</v>
      </c>
    </row>
    <row r="2154" spans="7:18" ht="16.5" customHeight="1">
      <c r="G2154" s="132">
        <v>39916</v>
      </c>
      <c r="H2154" s="46">
        <v>1782</v>
      </c>
      <c r="I2154" s="46">
        <v>1720</v>
      </c>
      <c r="J2154" s="131">
        <v>2223.7600000000002</v>
      </c>
      <c r="K2154" s="130">
        <f t="shared" si="152"/>
        <v>1.2479012345679013</v>
      </c>
      <c r="L2154" s="130">
        <f t="shared" si="153"/>
        <v>1.2928837209302326</v>
      </c>
      <c r="Q2154" s="134">
        <v>40134</v>
      </c>
      <c r="R2154" s="133">
        <v>9.7095000000000002</v>
      </c>
    </row>
    <row r="2155" spans="7:18" ht="16.5" customHeight="1">
      <c r="G2155" s="132">
        <v>39913</v>
      </c>
      <c r="H2155" s="46">
        <v>1743</v>
      </c>
      <c r="I2155" s="46">
        <v>1680</v>
      </c>
      <c r="J2155" s="131">
        <v>2220.8340000000003</v>
      </c>
      <c r="K2155" s="130">
        <f t="shared" si="152"/>
        <v>1.2741445783132532</v>
      </c>
      <c r="L2155" s="130">
        <f t="shared" si="153"/>
        <v>1.3219250000000002</v>
      </c>
      <c r="Q2155" s="134">
        <v>40133</v>
      </c>
      <c r="R2155" s="133">
        <v>9.4595000000000002</v>
      </c>
    </row>
    <row r="2156" spans="7:18" ht="16.5" customHeight="1">
      <c r="G2156" s="132">
        <v>39912</v>
      </c>
      <c r="H2156" s="46">
        <v>1747</v>
      </c>
      <c r="I2156" s="46">
        <v>1680</v>
      </c>
      <c r="J2156" s="131">
        <v>2173.2865000000002</v>
      </c>
      <c r="K2156" s="130">
        <f t="shared" si="152"/>
        <v>1.2440105895821409</v>
      </c>
      <c r="L2156" s="130">
        <f t="shared" si="153"/>
        <v>1.2936229166666668</v>
      </c>
      <c r="Q2156" s="134">
        <v>40130</v>
      </c>
      <c r="R2156" s="133">
        <v>9.3194999999999997</v>
      </c>
    </row>
    <row r="2157" spans="7:18" ht="16.5" customHeight="1">
      <c r="G2157" s="132">
        <v>39911</v>
      </c>
      <c r="H2157" s="46">
        <v>1676.9999999999998</v>
      </c>
      <c r="I2157" s="46">
        <v>1640</v>
      </c>
      <c r="J2157" s="131">
        <v>2106.7200000000003</v>
      </c>
      <c r="K2157" s="130">
        <f t="shared" si="152"/>
        <v>1.2562432915921291</v>
      </c>
      <c r="L2157" s="130">
        <f t="shared" si="153"/>
        <v>1.2845853658536588</v>
      </c>
      <c r="Q2157" s="134">
        <v>40129</v>
      </c>
      <c r="R2157" s="133">
        <v>9.2114999999999991</v>
      </c>
    </row>
    <row r="2158" spans="7:18" ht="16.5" customHeight="1">
      <c r="G2158" s="132">
        <v>39910</v>
      </c>
      <c r="H2158" s="46">
        <v>1747</v>
      </c>
      <c r="I2158" s="46">
        <v>1680</v>
      </c>
      <c r="J2158" s="131">
        <v>2195.2315000000003</v>
      </c>
      <c r="K2158" s="130">
        <f t="shared" si="152"/>
        <v>1.2565721236405267</v>
      </c>
      <c r="L2158" s="130">
        <f t="shared" si="153"/>
        <v>1.3066854166666668</v>
      </c>
      <c r="Q2158" s="134">
        <v>40128</v>
      </c>
      <c r="R2158" s="133">
        <v>9.2114999999999991</v>
      </c>
    </row>
    <row r="2159" spans="7:18" ht="16.5" customHeight="1">
      <c r="G2159" s="132">
        <v>39906</v>
      </c>
      <c r="H2159" s="46">
        <v>1638.0000000000002</v>
      </c>
      <c r="I2159" s="46">
        <v>1605</v>
      </c>
      <c r="J2159" s="131">
        <v>2077.46</v>
      </c>
      <c r="K2159" s="130">
        <f t="shared" si="152"/>
        <v>1.2682905982905981</v>
      </c>
      <c r="L2159" s="130">
        <f t="shared" si="153"/>
        <v>1.2943676012461058</v>
      </c>
      <c r="Q2159" s="134">
        <v>40127</v>
      </c>
      <c r="R2159" s="133">
        <v>9.1564999999999994</v>
      </c>
    </row>
    <row r="2160" spans="7:18" ht="16.5" customHeight="1">
      <c r="G2160" s="132">
        <v>39905</v>
      </c>
      <c r="H2160" s="46">
        <v>1581</v>
      </c>
      <c r="I2160" s="46">
        <v>1550</v>
      </c>
      <c r="J2160" s="131">
        <v>2059.904</v>
      </c>
      <c r="K2160" s="130">
        <f t="shared" si="152"/>
        <v>1.3029120809614168</v>
      </c>
      <c r="L2160" s="130">
        <f t="shared" si="153"/>
        <v>1.3289703225806451</v>
      </c>
      <c r="Q2160" s="134">
        <v>40126</v>
      </c>
      <c r="R2160" s="133">
        <v>9.1174999999999997</v>
      </c>
    </row>
    <row r="2161" spans="7:18" ht="16.5" customHeight="1">
      <c r="G2161" s="132">
        <v>39904</v>
      </c>
      <c r="H2161" s="46">
        <v>1553.3799999999999</v>
      </c>
      <c r="I2161" s="46">
        <v>1520</v>
      </c>
      <c r="J2161" s="131">
        <v>1999.1895000000002</v>
      </c>
      <c r="K2161" s="130">
        <f t="shared" si="152"/>
        <v>1.2869932019209724</v>
      </c>
      <c r="L2161" s="130">
        <f t="shared" si="153"/>
        <v>1.31525625</v>
      </c>
      <c r="Q2161" s="134">
        <v>40123</v>
      </c>
      <c r="R2161" s="133">
        <v>9.0175000000000001</v>
      </c>
    </row>
    <row r="2162" spans="7:18" ht="16.5" customHeight="1">
      <c r="G2162" s="132">
        <v>39903</v>
      </c>
      <c r="H2162" s="46">
        <v>1551.36</v>
      </c>
      <c r="I2162" s="46">
        <v>1525</v>
      </c>
      <c r="J2162" s="131">
        <v>2014.5510000000002</v>
      </c>
      <c r="K2162" s="130">
        <f t="shared" si="152"/>
        <v>1.2985709313118814</v>
      </c>
      <c r="L2162" s="130">
        <f t="shared" si="153"/>
        <v>1.3210170491803279</v>
      </c>
      <c r="Q2162" s="134">
        <v>40122</v>
      </c>
      <c r="R2162" s="133">
        <v>8.9774999999999991</v>
      </c>
    </row>
    <row r="2163" spans="7:18" ht="16.5" customHeight="1">
      <c r="G2163" s="132">
        <v>39902</v>
      </c>
      <c r="H2163" s="46">
        <v>1552.2099999999998</v>
      </c>
      <c r="I2163" s="46">
        <v>1515</v>
      </c>
      <c r="J2163" s="131">
        <v>1982.3650000000002</v>
      </c>
      <c r="K2163" s="130">
        <f t="shared" si="152"/>
        <v>1.2771242293246408</v>
      </c>
      <c r="L2163" s="130">
        <f t="shared" si="153"/>
        <v>1.3084917491749177</v>
      </c>
      <c r="Q2163" s="134">
        <v>40121</v>
      </c>
      <c r="R2163" s="133">
        <v>8.7675000000000001</v>
      </c>
    </row>
    <row r="2164" spans="7:18" ht="16.5" customHeight="1">
      <c r="G2164" s="132">
        <v>39899</v>
      </c>
      <c r="H2164" s="46">
        <v>1572.84</v>
      </c>
      <c r="I2164" s="46">
        <v>1520</v>
      </c>
      <c r="J2164" s="131">
        <v>2004.2160000000001</v>
      </c>
      <c r="K2164" s="130">
        <f t="shared" si="152"/>
        <v>1.2742656595712216</v>
      </c>
      <c r="L2164" s="130">
        <f t="shared" si="153"/>
        <v>1.318563157894737</v>
      </c>
      <c r="Q2164" s="134">
        <v>40120</v>
      </c>
      <c r="R2164" s="133">
        <v>8.7055000000000007</v>
      </c>
    </row>
    <row r="2165" spans="7:18" ht="16.5" customHeight="1">
      <c r="G2165" s="132">
        <v>39898</v>
      </c>
      <c r="H2165" s="46">
        <v>1562.4699999999998</v>
      </c>
      <c r="I2165" s="46">
        <v>1520</v>
      </c>
      <c r="J2165" s="131">
        <v>2098.6440000000002</v>
      </c>
      <c r="K2165" s="130">
        <f t="shared" si="152"/>
        <v>1.3431579486326142</v>
      </c>
      <c r="L2165" s="130">
        <f t="shared" si="153"/>
        <v>1.3806868421052634</v>
      </c>
      <c r="Q2165" s="134">
        <v>40119</v>
      </c>
      <c r="R2165" s="133">
        <v>8.4190000000000005</v>
      </c>
    </row>
    <row r="2166" spans="7:18" ht="16.5" customHeight="1">
      <c r="G2166" s="132">
        <v>39897</v>
      </c>
      <c r="H2166" s="46">
        <v>1515.1299999999999</v>
      </c>
      <c r="I2166" s="46">
        <v>1470</v>
      </c>
      <c r="J2166" s="131">
        <v>2003.4839999999999</v>
      </c>
      <c r="K2166" s="130">
        <f t="shared" si="152"/>
        <v>1.3223182169186802</v>
      </c>
      <c r="L2166" s="130">
        <f t="shared" si="153"/>
        <v>1.3629142857142857</v>
      </c>
      <c r="Q2166" s="134">
        <v>40116</v>
      </c>
      <c r="R2166" s="133">
        <v>8.3079999999999998</v>
      </c>
    </row>
    <row r="2167" spans="7:18" ht="16.5" customHeight="1">
      <c r="G2167" s="132">
        <v>39896</v>
      </c>
      <c r="H2167" s="46">
        <v>1526.94</v>
      </c>
      <c r="I2167" s="46">
        <v>1470</v>
      </c>
      <c r="J2167" s="131">
        <v>1999.0920000000001</v>
      </c>
      <c r="K2167" s="130">
        <f t="shared" si="152"/>
        <v>1.3092145074462651</v>
      </c>
      <c r="L2167" s="130">
        <f t="shared" si="153"/>
        <v>1.359926530612245</v>
      </c>
      <c r="Q2167" s="134">
        <v>40115</v>
      </c>
      <c r="R2167" s="133">
        <v>8.048</v>
      </c>
    </row>
    <row r="2168" spans="7:18" ht="16.5" customHeight="1">
      <c r="G2168" s="132">
        <v>39895</v>
      </c>
      <c r="H2168" s="46">
        <v>1531.61</v>
      </c>
      <c r="I2168" s="46">
        <v>1475</v>
      </c>
      <c r="J2168" s="131">
        <v>2043.8110000000001</v>
      </c>
      <c r="K2168" s="130">
        <f t="shared" si="152"/>
        <v>1.334419989422895</v>
      </c>
      <c r="L2168" s="130">
        <f t="shared" si="153"/>
        <v>1.3856345762711866</v>
      </c>
      <c r="Q2168" s="134">
        <v>40114</v>
      </c>
      <c r="R2168" s="133">
        <v>7.9260000000000002</v>
      </c>
    </row>
    <row r="2169" spans="7:18" ht="16.5" customHeight="1">
      <c r="G2169" s="132">
        <v>39891</v>
      </c>
      <c r="H2169" s="46">
        <v>1503.0800000000002</v>
      </c>
      <c r="I2169" s="46">
        <v>1424.0000000000002</v>
      </c>
      <c r="J2169" s="131">
        <v>1851.96</v>
      </c>
      <c r="K2169" s="130">
        <f t="shared" si="152"/>
        <v>1.2321100673284189</v>
      </c>
      <c r="L2169" s="130">
        <f t="shared" si="153"/>
        <v>1.3005337078651684</v>
      </c>
      <c r="Q2169" s="134">
        <v>40113</v>
      </c>
      <c r="R2169" s="133">
        <v>7.8895</v>
      </c>
    </row>
    <row r="2170" spans="7:18" ht="16.5" customHeight="1">
      <c r="G2170" s="132">
        <v>39890</v>
      </c>
      <c r="H2170" s="46">
        <v>1466.3999999999999</v>
      </c>
      <c r="I2170" s="46">
        <v>1415</v>
      </c>
      <c r="J2170" s="131">
        <v>1818.5090000000002</v>
      </c>
      <c r="K2170" s="130">
        <f t="shared" si="152"/>
        <v>1.2401179759956358</v>
      </c>
      <c r="L2170" s="130">
        <f t="shared" si="153"/>
        <v>1.285165371024735</v>
      </c>
      <c r="Q2170" s="134">
        <v>40112</v>
      </c>
      <c r="R2170" s="133">
        <v>7.8194999999999997</v>
      </c>
    </row>
    <row r="2171" spans="7:18" ht="16.5" customHeight="1">
      <c r="G2171" s="132">
        <v>39889</v>
      </c>
      <c r="H2171" s="46">
        <v>1403.8999999999999</v>
      </c>
      <c r="I2171" s="46">
        <v>1408.0000000000002</v>
      </c>
      <c r="J2171" s="131">
        <v>1814.1200000000001</v>
      </c>
      <c r="K2171" s="130">
        <f t="shared" si="152"/>
        <v>1.2922002991666075</v>
      </c>
      <c r="L2171" s="130">
        <f t="shared" si="153"/>
        <v>1.2884374999999999</v>
      </c>
      <c r="Q2171" s="134">
        <v>40109</v>
      </c>
      <c r="R2171" s="133">
        <v>7.6994999999999996</v>
      </c>
    </row>
    <row r="2172" spans="7:18" ht="16.5" customHeight="1">
      <c r="G2172" s="132">
        <v>39888</v>
      </c>
      <c r="H2172" s="46">
        <v>1394.34</v>
      </c>
      <c r="I2172" s="46">
        <v>1400</v>
      </c>
      <c r="J2172" s="131">
        <v>1798.26</v>
      </c>
      <c r="K2172" s="130">
        <f t="shared" si="152"/>
        <v>1.2896854425749817</v>
      </c>
      <c r="L2172" s="130">
        <f t="shared" si="153"/>
        <v>1.2844714285714285</v>
      </c>
      <c r="Q2172" s="134">
        <v>40108</v>
      </c>
      <c r="R2172" s="133">
        <v>7.6395</v>
      </c>
    </row>
    <row r="2173" spans="7:18" ht="16.5" customHeight="1">
      <c r="G2173" s="132">
        <v>39885</v>
      </c>
      <c r="H2173" s="46">
        <v>1392.3000000000002</v>
      </c>
      <c r="I2173" s="46">
        <v>1395</v>
      </c>
      <c r="J2173" s="131">
        <v>1756.5929999999998</v>
      </c>
      <c r="K2173" s="130">
        <f t="shared" si="152"/>
        <v>1.2616483516483514</v>
      </c>
      <c r="L2173" s="130">
        <f t="shared" si="153"/>
        <v>1.2592064516129031</v>
      </c>
      <c r="Q2173" s="134">
        <v>40107</v>
      </c>
      <c r="R2173" s="133">
        <v>7.5495000000000001</v>
      </c>
    </row>
    <row r="2174" spans="7:18" ht="16.5" customHeight="1">
      <c r="G2174" s="132">
        <v>39884</v>
      </c>
      <c r="H2174" s="46">
        <v>1361.7</v>
      </c>
      <c r="I2174" s="46">
        <v>1392</v>
      </c>
      <c r="J2174" s="131">
        <v>1749.2829999999999</v>
      </c>
      <c r="K2174" s="130">
        <f t="shared" si="152"/>
        <v>1.2846317103620473</v>
      </c>
      <c r="L2174" s="130">
        <f t="shared" si="153"/>
        <v>1.2566688218390805</v>
      </c>
      <c r="Q2174" s="134">
        <v>40106</v>
      </c>
      <c r="R2174" s="133">
        <v>7.5495000000000001</v>
      </c>
    </row>
    <row r="2175" spans="7:18" ht="16.5" customHeight="1">
      <c r="G2175" s="132">
        <v>39883</v>
      </c>
      <c r="H2175" s="46">
        <v>1416.25</v>
      </c>
      <c r="I2175" s="46">
        <v>1395</v>
      </c>
      <c r="J2175" s="131">
        <v>1774.8679999999999</v>
      </c>
      <c r="K2175" s="130">
        <f t="shared" si="152"/>
        <v>1.2532165931156223</v>
      </c>
      <c r="L2175" s="130">
        <f t="shared" si="153"/>
        <v>1.2723068100358423</v>
      </c>
      <c r="Q2175" s="134">
        <v>40105</v>
      </c>
      <c r="R2175" s="133">
        <v>7.5465</v>
      </c>
    </row>
    <row r="2176" spans="7:18" ht="16.5" customHeight="1">
      <c r="G2176" s="132">
        <v>39882</v>
      </c>
      <c r="H2176" s="46">
        <v>1389.76</v>
      </c>
      <c r="I2176" s="46">
        <v>1390</v>
      </c>
      <c r="J2176" s="131">
        <v>1789.4880000000001</v>
      </c>
      <c r="K2176" s="130">
        <f t="shared" si="152"/>
        <v>1.2876237623762377</v>
      </c>
      <c r="L2176" s="130">
        <f t="shared" si="153"/>
        <v>1.287401438848921</v>
      </c>
      <c r="Q2176" s="134">
        <v>40102</v>
      </c>
      <c r="R2176" s="133">
        <v>7.5164999999999997</v>
      </c>
    </row>
    <row r="2177" spans="7:18" ht="16.5" customHeight="1">
      <c r="G2177" s="132">
        <v>39881</v>
      </c>
      <c r="H2177" s="46">
        <v>1388.75</v>
      </c>
      <c r="I2177" s="46">
        <v>1400</v>
      </c>
      <c r="J2177" s="131">
        <v>1769.02</v>
      </c>
      <c r="K2177" s="130">
        <f t="shared" si="152"/>
        <v>1.2738217821782178</v>
      </c>
      <c r="L2177" s="130">
        <f t="shared" si="153"/>
        <v>1.2635857142857143</v>
      </c>
      <c r="Q2177" s="134">
        <v>40101</v>
      </c>
      <c r="R2177" s="133">
        <v>7.5164999999999997</v>
      </c>
    </row>
    <row r="2178" spans="7:18" ht="16.5" customHeight="1">
      <c r="G2178" s="132">
        <v>39878</v>
      </c>
      <c r="H2178" s="46">
        <v>1387.2</v>
      </c>
      <c r="I2178" s="46">
        <v>1395</v>
      </c>
      <c r="J2178" s="131">
        <v>1802.646</v>
      </c>
      <c r="K2178" s="130">
        <f t="shared" si="152"/>
        <v>1.2994852941176469</v>
      </c>
      <c r="L2178" s="130">
        <f t="shared" si="153"/>
        <v>1.2922193548387098</v>
      </c>
      <c r="Q2178" s="134">
        <v>40100</v>
      </c>
      <c r="R2178" s="133">
        <v>7.5385</v>
      </c>
    </row>
    <row r="2179" spans="7:18" ht="16.5" customHeight="1">
      <c r="G2179" s="132">
        <v>39877</v>
      </c>
      <c r="H2179" s="46">
        <v>1414.7399999999998</v>
      </c>
      <c r="I2179" s="46">
        <v>1390</v>
      </c>
      <c r="J2179" s="131">
        <v>1831.886</v>
      </c>
      <c r="K2179" s="130">
        <f t="shared" si="152"/>
        <v>1.2948570055275177</v>
      </c>
      <c r="L2179" s="130">
        <f t="shared" si="153"/>
        <v>1.3179035971223021</v>
      </c>
      <c r="Q2179" s="134">
        <v>40099</v>
      </c>
      <c r="R2179" s="133">
        <v>7.4889999999999999</v>
      </c>
    </row>
    <row r="2180" spans="7:18" ht="16.5" customHeight="1">
      <c r="G2180" s="132">
        <v>39876</v>
      </c>
      <c r="H2180" s="46">
        <v>1358.45</v>
      </c>
      <c r="I2180" s="46">
        <v>1385</v>
      </c>
      <c r="J2180" s="131">
        <v>1837.9380000000001</v>
      </c>
      <c r="K2180" s="130">
        <f t="shared" si="152"/>
        <v>1.3529669844307852</v>
      </c>
      <c r="L2180" s="130">
        <f t="shared" si="153"/>
        <v>1.3270310469314079</v>
      </c>
      <c r="Q2180" s="134">
        <v>40098</v>
      </c>
      <c r="R2180" s="133">
        <v>7.399</v>
      </c>
    </row>
    <row r="2181" spans="7:18" ht="16.5" customHeight="1">
      <c r="G2181" s="132">
        <v>39875</v>
      </c>
      <c r="H2181" s="46">
        <v>1333.14</v>
      </c>
      <c r="I2181" s="46">
        <v>1370</v>
      </c>
      <c r="J2181" s="131">
        <v>1798.26</v>
      </c>
      <c r="K2181" s="130">
        <f t="shared" si="152"/>
        <v>1.3488905891354246</v>
      </c>
      <c r="L2181" s="130">
        <f t="shared" si="153"/>
        <v>1.3125985401459854</v>
      </c>
      <c r="Q2181" s="134">
        <v>40095</v>
      </c>
      <c r="R2181" s="133">
        <v>7.234</v>
      </c>
    </row>
    <row r="2182" spans="7:18" ht="16.5" customHeight="1">
      <c r="G2182" s="132">
        <v>39874</v>
      </c>
      <c r="H2182" s="46">
        <v>1379.17</v>
      </c>
      <c r="I2182" s="46">
        <v>1380</v>
      </c>
      <c r="J2182" s="131">
        <v>1796.2995000000001</v>
      </c>
      <c r="K2182" s="130">
        <f t="shared" si="152"/>
        <v>1.3024496617530834</v>
      </c>
      <c r="L2182" s="130">
        <f t="shared" si="153"/>
        <v>1.301666304347826</v>
      </c>
      <c r="Q2182" s="134">
        <v>40086</v>
      </c>
      <c r="R2182" s="133">
        <v>7.0335000000000001</v>
      </c>
    </row>
    <row r="2183" spans="7:18" ht="16.5" customHeight="1">
      <c r="G2183" s="132">
        <v>39871</v>
      </c>
      <c r="H2183" s="46">
        <v>1430.04</v>
      </c>
      <c r="I2183" s="46">
        <v>1420</v>
      </c>
      <c r="J2183" s="131">
        <v>1827.5</v>
      </c>
      <c r="K2183" s="130">
        <f t="shared" si="152"/>
        <v>1.2779362815026154</v>
      </c>
      <c r="L2183" s="130">
        <f t="shared" si="153"/>
        <v>1.2869718309859155</v>
      </c>
      <c r="Q2183" s="134">
        <v>40085</v>
      </c>
      <c r="R2183" s="133">
        <v>6.9465000000000003</v>
      </c>
    </row>
    <row r="2184" spans="7:18" ht="16.5" customHeight="1">
      <c r="G2184" s="132">
        <v>39870</v>
      </c>
      <c r="H2184" s="46">
        <v>1449.42</v>
      </c>
      <c r="I2184" s="46">
        <v>1435</v>
      </c>
      <c r="J2184" s="131">
        <v>1946.653</v>
      </c>
      <c r="K2184" s="130">
        <f t="shared" si="152"/>
        <v>1.3430565329580106</v>
      </c>
      <c r="L2184" s="130">
        <f t="shared" si="153"/>
        <v>1.3565526132404182</v>
      </c>
      <c r="Q2184" s="134">
        <v>40084</v>
      </c>
      <c r="R2184" s="133">
        <v>6.952</v>
      </c>
    </row>
    <row r="2185" spans="7:18" ht="16.5" customHeight="1">
      <c r="G2185" s="132">
        <v>39869</v>
      </c>
      <c r="H2185" s="46">
        <v>1411.1</v>
      </c>
      <c r="I2185" s="46">
        <v>1405</v>
      </c>
      <c r="J2185" s="131">
        <v>1880.1320000000001</v>
      </c>
      <c r="K2185" s="130">
        <f t="shared" si="152"/>
        <v>1.3323874991141664</v>
      </c>
      <c r="L2185" s="130">
        <f t="shared" si="153"/>
        <v>1.3381722419928825</v>
      </c>
      <c r="Q2185" s="134">
        <v>40081</v>
      </c>
      <c r="R2185" s="133">
        <v>6.9279999999999999</v>
      </c>
    </row>
    <row r="2186" spans="7:18" ht="16.5" customHeight="1">
      <c r="G2186" s="132">
        <v>39868</v>
      </c>
      <c r="H2186" s="46">
        <v>1359.6</v>
      </c>
      <c r="I2186" s="46">
        <v>1395</v>
      </c>
      <c r="J2186" s="131">
        <v>1841.9170000000001</v>
      </c>
      <c r="K2186" s="130">
        <f t="shared" si="152"/>
        <v>1.3547491909385114</v>
      </c>
      <c r="L2186" s="130">
        <f t="shared" si="153"/>
        <v>1.3203706093189964</v>
      </c>
      <c r="Q2186" s="134">
        <v>40080</v>
      </c>
      <c r="R2186" s="133">
        <v>6.8780000000000001</v>
      </c>
    </row>
    <row r="2187" spans="7:18" ht="16.5" customHeight="1">
      <c r="G2187" s="132">
        <v>39867</v>
      </c>
      <c r="H2187" s="46">
        <v>1440.5400000000002</v>
      </c>
      <c r="I2187" s="46">
        <v>1420</v>
      </c>
      <c r="J2187" s="131">
        <v>1917.9930000000002</v>
      </c>
      <c r="K2187" s="130">
        <f t="shared" si="152"/>
        <v>1.3314402932233744</v>
      </c>
      <c r="L2187" s="130">
        <f t="shared" si="153"/>
        <v>1.350699295774648</v>
      </c>
      <c r="Q2187" s="134">
        <v>40079</v>
      </c>
      <c r="R2187" s="133">
        <v>6.92</v>
      </c>
    </row>
    <row r="2188" spans="7:18" ht="16.5" customHeight="1">
      <c r="G2188" s="132">
        <v>39864</v>
      </c>
      <c r="H2188" s="46">
        <v>1435.9399999999998</v>
      </c>
      <c r="I2188" s="46">
        <v>1415</v>
      </c>
      <c r="J2188" s="131">
        <v>1873.5529999999999</v>
      </c>
      <c r="K2188" s="130">
        <f t="shared" si="152"/>
        <v>1.3047571625555385</v>
      </c>
      <c r="L2188" s="130">
        <f t="shared" si="153"/>
        <v>1.3240657243816254</v>
      </c>
      <c r="Q2188" s="134">
        <v>40078</v>
      </c>
      <c r="R2188" s="133">
        <v>6.9074999999999998</v>
      </c>
    </row>
    <row r="2189" spans="7:18" ht="16.5" customHeight="1">
      <c r="G2189" s="132">
        <v>39863</v>
      </c>
      <c r="H2189" s="46">
        <v>1399.2</v>
      </c>
      <c r="I2189" s="46">
        <v>1415</v>
      </c>
      <c r="J2189" s="131">
        <v>1857.2785000000001</v>
      </c>
      <c r="K2189" s="130">
        <f t="shared" si="152"/>
        <v>1.3273860062893081</v>
      </c>
      <c r="L2189" s="130">
        <f t="shared" si="153"/>
        <v>1.3125643109540637</v>
      </c>
      <c r="Q2189" s="134">
        <v>40077</v>
      </c>
      <c r="R2189" s="133">
        <v>6.9095000000000004</v>
      </c>
    </row>
    <row r="2190" spans="7:18" ht="16.5" customHeight="1">
      <c r="G2190" s="132">
        <v>39862</v>
      </c>
      <c r="H2190" s="46">
        <v>1458.41</v>
      </c>
      <c r="I2190" s="46">
        <v>1462</v>
      </c>
      <c r="J2190" s="131">
        <v>1952.3735000000001</v>
      </c>
      <c r="K2190" s="130">
        <f t="shared" si="152"/>
        <v>1.338700022627382</v>
      </c>
      <c r="L2190" s="130">
        <f t="shared" si="153"/>
        <v>1.3354127906976745</v>
      </c>
      <c r="Q2190" s="134">
        <v>40074</v>
      </c>
      <c r="R2190" s="133">
        <v>6.8594999999999997</v>
      </c>
    </row>
    <row r="2191" spans="7:18" ht="16.5" customHeight="1">
      <c r="G2191" s="132">
        <v>39861</v>
      </c>
      <c r="H2191" s="46">
        <v>1546.56</v>
      </c>
      <c r="I2191" s="46">
        <v>1480</v>
      </c>
      <c r="J2191" s="131">
        <v>2031.3755000000001</v>
      </c>
      <c r="K2191" s="130">
        <f t="shared" si="152"/>
        <v>1.3134799167183946</v>
      </c>
      <c r="L2191" s="130">
        <f t="shared" si="153"/>
        <v>1.3725510135135135</v>
      </c>
      <c r="Q2191" s="134">
        <v>40073</v>
      </c>
      <c r="R2191" s="133">
        <v>6.8544999999999998</v>
      </c>
    </row>
    <row r="2192" spans="7:18" ht="16.5" customHeight="1">
      <c r="G2192" s="132">
        <v>39860</v>
      </c>
      <c r="H2192" s="46">
        <v>1565.24</v>
      </c>
      <c r="I2192" s="46">
        <v>1500</v>
      </c>
      <c r="J2192" s="131">
        <v>1970.6610000000003</v>
      </c>
      <c r="K2192" s="130">
        <f t="shared" si="152"/>
        <v>1.2590152308911096</v>
      </c>
      <c r="L2192" s="130">
        <f t="shared" si="153"/>
        <v>1.3137740000000002</v>
      </c>
      <c r="Q2192" s="134">
        <v>40072</v>
      </c>
      <c r="R2192" s="133">
        <v>6.8544999999999998</v>
      </c>
    </row>
    <row r="2193" spans="7:18" ht="16.5" customHeight="1">
      <c r="G2193" s="132">
        <v>39857</v>
      </c>
      <c r="H2193" s="46">
        <v>1565.24</v>
      </c>
      <c r="I2193" s="46">
        <v>1511</v>
      </c>
      <c r="J2193" s="131">
        <v>2024.0605000000003</v>
      </c>
      <c r="K2193" s="130">
        <f t="shared" si="152"/>
        <v>1.2931310853287676</v>
      </c>
      <c r="L2193" s="130">
        <f t="shared" si="153"/>
        <v>1.3395502978160161</v>
      </c>
      <c r="Q2193" s="134">
        <v>40071</v>
      </c>
      <c r="R2193" s="133">
        <v>6.5895000000000001</v>
      </c>
    </row>
    <row r="2194" spans="7:18" ht="16.5" customHeight="1">
      <c r="G2194" s="132">
        <v>39856</v>
      </c>
      <c r="H2194" s="46">
        <v>1546.5999999999997</v>
      </c>
      <c r="I2194" s="46">
        <v>1480</v>
      </c>
      <c r="J2194" s="131">
        <v>1963.3460000000002</v>
      </c>
      <c r="K2194" s="130">
        <f t="shared" si="152"/>
        <v>1.2694594594594599</v>
      </c>
      <c r="L2194" s="130">
        <f t="shared" si="153"/>
        <v>1.3265851351351352</v>
      </c>
      <c r="Q2194" s="134">
        <v>40070</v>
      </c>
      <c r="R2194" s="133">
        <v>6.3855000000000004</v>
      </c>
    </row>
    <row r="2195" spans="7:18" ht="16.5" customHeight="1">
      <c r="G2195" s="132">
        <v>39854</v>
      </c>
      <c r="H2195" s="46">
        <v>1607.2800000000002</v>
      </c>
      <c r="I2195" s="46">
        <v>1500</v>
      </c>
      <c r="J2195" s="131">
        <v>2015.9280000000001</v>
      </c>
      <c r="K2195" s="130">
        <f t="shared" si="152"/>
        <v>1.2542481708227564</v>
      </c>
      <c r="L2195" s="130">
        <f t="shared" si="153"/>
        <v>1.343952</v>
      </c>
      <c r="Q2195" s="134">
        <v>40067</v>
      </c>
      <c r="R2195" s="133">
        <v>6.3635000000000002</v>
      </c>
    </row>
    <row r="2196" spans="7:18" ht="16.5" customHeight="1">
      <c r="G2196" s="132">
        <v>39853</v>
      </c>
      <c r="H2196" s="46">
        <v>1575.05</v>
      </c>
      <c r="I2196" s="46">
        <v>1500</v>
      </c>
      <c r="J2196" s="131">
        <v>2014.636</v>
      </c>
      <c r="K2196" s="130">
        <f t="shared" si="152"/>
        <v>1.2790933621154885</v>
      </c>
      <c r="L2196" s="130">
        <f t="shared" si="153"/>
        <v>1.3430906666666667</v>
      </c>
      <c r="Q2196" s="134">
        <v>40066</v>
      </c>
      <c r="R2196" s="133">
        <v>6.3834999999999997</v>
      </c>
    </row>
    <row r="2197" spans="7:18" ht="16.5" customHeight="1">
      <c r="G2197" s="132">
        <v>39850</v>
      </c>
      <c r="H2197" s="46">
        <v>1570.6899999999998</v>
      </c>
      <c r="I2197" s="46">
        <v>1510</v>
      </c>
      <c r="J2197" s="131">
        <v>1975.7815000000003</v>
      </c>
      <c r="K2197" s="130">
        <f t="shared" si="152"/>
        <v>1.257906716156594</v>
      </c>
      <c r="L2197" s="130">
        <f t="shared" si="153"/>
        <v>1.3084645695364241</v>
      </c>
      <c r="Q2197" s="134">
        <v>40065</v>
      </c>
      <c r="R2197" s="133">
        <v>6.3494999999999999</v>
      </c>
    </row>
    <row r="2198" spans="7:18" ht="16.5" customHeight="1">
      <c r="G2198" s="132">
        <v>39849</v>
      </c>
      <c r="H2198" s="46">
        <v>1547.6999999999998</v>
      </c>
      <c r="I2198" s="46">
        <v>1485</v>
      </c>
      <c r="J2198" s="131">
        <v>1925.3080000000002</v>
      </c>
      <c r="K2198" s="130">
        <f t="shared" si="152"/>
        <v>1.2439800995024879</v>
      </c>
      <c r="L2198" s="130">
        <f t="shared" si="153"/>
        <v>1.2965037037037039</v>
      </c>
      <c r="Q2198" s="134">
        <v>40064</v>
      </c>
      <c r="R2198" s="133">
        <v>6.0465</v>
      </c>
    </row>
    <row r="2199" spans="7:18" ht="16.5" customHeight="1">
      <c r="G2199" s="132">
        <v>39848</v>
      </c>
      <c r="H2199" s="46">
        <v>1546.7199999999998</v>
      </c>
      <c r="I2199" s="46">
        <v>1495</v>
      </c>
      <c r="J2199" s="131">
        <v>1962.492</v>
      </c>
      <c r="K2199" s="130">
        <f t="shared" si="152"/>
        <v>1.2688088341781318</v>
      </c>
      <c r="L2199" s="130">
        <f t="shared" si="153"/>
        <v>1.3127036789297659</v>
      </c>
      <c r="Q2199" s="134">
        <v>40063</v>
      </c>
      <c r="R2199" s="133">
        <v>6.06</v>
      </c>
    </row>
    <row r="2200" spans="7:18" ht="16.5" customHeight="1">
      <c r="G2200" s="132">
        <v>39847</v>
      </c>
      <c r="H2200" s="46">
        <v>1516.48</v>
      </c>
      <c r="I2200" s="46">
        <v>1480</v>
      </c>
      <c r="J2200" s="131">
        <v>1907.0205000000001</v>
      </c>
      <c r="K2200" s="130">
        <f t="shared" si="152"/>
        <v>1.2575309268833088</v>
      </c>
      <c r="L2200" s="130">
        <f t="shared" si="153"/>
        <v>1.288527364864865</v>
      </c>
      <c r="Q2200" s="134">
        <v>40060</v>
      </c>
      <c r="R2200" s="133">
        <v>6.0294999999999996</v>
      </c>
    </row>
    <row r="2201" spans="7:18" ht="16.5" customHeight="1">
      <c r="G2201" s="132">
        <v>39846</v>
      </c>
      <c r="H2201" s="46">
        <v>1507.52</v>
      </c>
      <c r="I2201" s="46">
        <v>1475</v>
      </c>
      <c r="J2201" s="131">
        <v>1829.3799999999999</v>
      </c>
      <c r="K2201" s="130">
        <f t="shared" si="152"/>
        <v>1.213502971768202</v>
      </c>
      <c r="L2201" s="130">
        <f t="shared" si="153"/>
        <v>1.2402576271186441</v>
      </c>
      <c r="Q2201" s="134">
        <v>40059</v>
      </c>
      <c r="R2201" s="133">
        <v>6.0069999999999997</v>
      </c>
    </row>
    <row r="2202" spans="7:18" ht="16.5" customHeight="1">
      <c r="G2202" s="132">
        <v>39836</v>
      </c>
      <c r="H2202" s="46">
        <v>1523.24</v>
      </c>
      <c r="I2202" s="46">
        <v>1460</v>
      </c>
      <c r="J2202" s="131">
        <v>1848.1650000000002</v>
      </c>
      <c r="K2202" s="130">
        <f t="shared" si="152"/>
        <v>1.213311756518999</v>
      </c>
      <c r="L2202" s="130">
        <f t="shared" si="153"/>
        <v>1.2658664383561644</v>
      </c>
      <c r="Q2202" s="134">
        <v>40058</v>
      </c>
      <c r="R2202" s="133">
        <v>6.0265000000000004</v>
      </c>
    </row>
    <row r="2203" spans="7:18" ht="16.5" customHeight="1">
      <c r="G2203" s="132">
        <v>39835</v>
      </c>
      <c r="H2203" s="46">
        <v>1582.5600000000002</v>
      </c>
      <c r="I2203" s="46">
        <v>1480</v>
      </c>
      <c r="J2203" s="131">
        <v>1876.2975000000001</v>
      </c>
      <c r="K2203" s="130">
        <f t="shared" si="152"/>
        <v>1.1856090764331211</v>
      </c>
      <c r="L2203" s="130">
        <f t="shared" si="153"/>
        <v>1.2677685810810813</v>
      </c>
      <c r="Q2203" s="134">
        <v>40057</v>
      </c>
      <c r="R2203" s="133">
        <v>5.8635000000000002</v>
      </c>
    </row>
    <row r="2204" spans="7:18" ht="16.5" customHeight="1">
      <c r="G2204" s="132">
        <v>39834</v>
      </c>
      <c r="H2204" s="46">
        <v>1590.4</v>
      </c>
      <c r="I2204" s="46">
        <v>1470</v>
      </c>
      <c r="J2204" s="131">
        <v>1899.3000000000002</v>
      </c>
      <c r="K2204" s="130">
        <f t="shared" si="152"/>
        <v>1.1942278672032194</v>
      </c>
      <c r="L2204" s="130">
        <f t="shared" si="153"/>
        <v>1.2920408163265307</v>
      </c>
      <c r="Q2204" s="134">
        <v>40056</v>
      </c>
      <c r="R2204" s="133">
        <v>5.8734999999999999</v>
      </c>
    </row>
    <row r="2205" spans="7:18" ht="16.5" customHeight="1">
      <c r="G2205" s="132">
        <v>39833</v>
      </c>
      <c r="H2205" s="46">
        <v>1665</v>
      </c>
      <c r="I2205" s="46">
        <v>1510</v>
      </c>
      <c r="J2205" s="131">
        <v>1910.8340000000001</v>
      </c>
      <c r="K2205" s="130">
        <f t="shared" si="152"/>
        <v>1.147648048048048</v>
      </c>
      <c r="L2205" s="130">
        <f t="shared" si="153"/>
        <v>1.2654529801324503</v>
      </c>
      <c r="Q2205" s="134">
        <v>40053</v>
      </c>
      <c r="R2205" s="133">
        <v>5.8334999999999999</v>
      </c>
    </row>
    <row r="2206" spans="7:18" ht="16.5" customHeight="1">
      <c r="G2206" s="132">
        <v>39832</v>
      </c>
      <c r="H2206" s="46">
        <v>1674.1999999999996</v>
      </c>
      <c r="I2206" s="46">
        <v>1525</v>
      </c>
      <c r="J2206" s="131">
        <v>1861.6675000000002</v>
      </c>
      <c r="K2206" s="130">
        <f t="shared" si="152"/>
        <v>1.1119743758212881</v>
      </c>
      <c r="L2206" s="130">
        <f t="shared" si="153"/>
        <v>1.2207655737704919</v>
      </c>
      <c r="Q2206" s="134">
        <v>40052</v>
      </c>
      <c r="R2206" s="133">
        <v>5.7495000000000003</v>
      </c>
    </row>
    <row r="2207" spans="7:18" ht="16.5" customHeight="1">
      <c r="G2207" s="132">
        <v>39829</v>
      </c>
      <c r="H2207" s="46">
        <v>1654.3999999999999</v>
      </c>
      <c r="I2207" s="46">
        <v>1535</v>
      </c>
      <c r="J2207" s="131">
        <v>1858.933</v>
      </c>
      <c r="K2207" s="130">
        <f t="shared" si="152"/>
        <v>1.1236297147001935</v>
      </c>
      <c r="L2207" s="130">
        <f t="shared" si="153"/>
        <v>1.2110312703583062</v>
      </c>
      <c r="Q2207" s="134">
        <v>40051</v>
      </c>
      <c r="R2207" s="133">
        <v>5.7694999999999999</v>
      </c>
    </row>
    <row r="2208" spans="7:18" ht="16.5" customHeight="1">
      <c r="G2208" s="132">
        <v>39828</v>
      </c>
      <c r="H2208" s="46">
        <v>1608.39</v>
      </c>
      <c r="I2208" s="46">
        <v>1490</v>
      </c>
      <c r="J2208" s="131">
        <v>1817.4840000000002</v>
      </c>
      <c r="K2208" s="130">
        <f t="shared" si="152"/>
        <v>1.1300020517411822</v>
      </c>
      <c r="L2208" s="130">
        <f t="shared" si="153"/>
        <v>1.2197879194630874</v>
      </c>
      <c r="Q2208" s="134">
        <v>40050</v>
      </c>
      <c r="R2208" s="133">
        <v>5.7619999999999996</v>
      </c>
    </row>
    <row r="2209" spans="7:18" ht="16.5" customHeight="1">
      <c r="G2209" s="132">
        <v>39827</v>
      </c>
      <c r="H2209" s="46">
        <v>1666.56</v>
      </c>
      <c r="I2209" s="46">
        <v>1520</v>
      </c>
      <c r="J2209" s="131">
        <v>1866.9739999999999</v>
      </c>
      <c r="K2209" s="130">
        <f t="shared" si="152"/>
        <v>1.1202560963901689</v>
      </c>
      <c r="L2209" s="130">
        <f t="shared" si="153"/>
        <v>1.2282723684210526</v>
      </c>
      <c r="Q2209" s="134">
        <v>40049</v>
      </c>
      <c r="R2209" s="133">
        <v>5.7430000000000003</v>
      </c>
    </row>
    <row r="2210" spans="7:18" ht="16.5" customHeight="1">
      <c r="G2210" s="132">
        <v>39826</v>
      </c>
      <c r="H2210" s="46">
        <v>1544.48</v>
      </c>
      <c r="I2210" s="46">
        <v>1470</v>
      </c>
      <c r="J2210" s="131">
        <v>1784.8600000000001</v>
      </c>
      <c r="K2210" s="130">
        <f t="shared" si="152"/>
        <v>1.155638143582306</v>
      </c>
      <c r="L2210" s="130">
        <f t="shared" si="153"/>
        <v>1.2141904761904763</v>
      </c>
      <c r="Q2210" s="134">
        <v>40046</v>
      </c>
      <c r="R2210" s="133">
        <v>5.702</v>
      </c>
    </row>
    <row r="2211" spans="7:18" ht="16.5" customHeight="1">
      <c r="G2211" s="132">
        <v>39822</v>
      </c>
      <c r="H2211" s="46">
        <v>1661.67</v>
      </c>
      <c r="I2211" s="46">
        <v>1500</v>
      </c>
      <c r="J2211" s="131">
        <v>1812.8799999999999</v>
      </c>
      <c r="K2211" s="130">
        <f t="shared" si="152"/>
        <v>1.0909988144457081</v>
      </c>
      <c r="L2211" s="130">
        <f t="shared" si="153"/>
        <v>1.2085866666666667</v>
      </c>
      <c r="Q2211" s="134">
        <v>40045</v>
      </c>
      <c r="R2211" s="133">
        <v>5.5940000000000003</v>
      </c>
    </row>
    <row r="2212" spans="7:18" ht="16.5" customHeight="1">
      <c r="G2212" s="132">
        <v>39821</v>
      </c>
      <c r="H2212" s="46">
        <v>1574.1</v>
      </c>
      <c r="I2212" s="46">
        <v>1465</v>
      </c>
      <c r="J2212" s="131">
        <v>1759.9890000000003</v>
      </c>
      <c r="K2212" s="130">
        <f t="shared" si="152"/>
        <v>1.118092243186583</v>
      </c>
      <c r="L2212" s="130">
        <f t="shared" si="153"/>
        <v>1.2013576791808875</v>
      </c>
      <c r="Q2212" s="134">
        <v>40044</v>
      </c>
      <c r="R2212" s="133">
        <v>5.4850000000000003</v>
      </c>
    </row>
    <row r="2213" spans="7:18" ht="16.5" customHeight="1">
      <c r="G2213" s="132">
        <v>39820</v>
      </c>
      <c r="H2213" s="46">
        <v>1605.96</v>
      </c>
      <c r="I2213" s="46">
        <v>1490</v>
      </c>
      <c r="J2213" s="131">
        <v>1776.0820000000001</v>
      </c>
      <c r="K2213" s="130">
        <f t="shared" ref="K2213:K2276" si="154">J2213/H2213</f>
        <v>1.1059316545866646</v>
      </c>
      <c r="L2213" s="130">
        <f t="shared" ref="L2213:L2276" si="155">J2213/I2213</f>
        <v>1.1920013422818794</v>
      </c>
      <c r="Q2213" s="134">
        <v>40043</v>
      </c>
      <c r="R2213" s="133">
        <v>5.3769999999999998</v>
      </c>
    </row>
    <row r="2214" spans="7:18" ht="16.5" customHeight="1">
      <c r="G2214" s="132">
        <v>39819</v>
      </c>
      <c r="H2214" s="46">
        <v>1654.2199999999998</v>
      </c>
      <c r="I2214" s="46">
        <v>1510</v>
      </c>
      <c r="J2214" s="131">
        <v>1776.0820000000001</v>
      </c>
      <c r="K2214" s="130">
        <f t="shared" si="154"/>
        <v>1.0736673477530196</v>
      </c>
      <c r="L2214" s="130">
        <f t="shared" si="155"/>
        <v>1.1762132450331126</v>
      </c>
      <c r="Q2214" s="134">
        <v>40042</v>
      </c>
      <c r="R2214" s="133">
        <v>5.3544999999999998</v>
      </c>
    </row>
    <row r="2215" spans="7:18" ht="16.5" customHeight="1">
      <c r="G2215" s="132">
        <v>39818</v>
      </c>
      <c r="H2215" s="46">
        <v>1551.4999999999998</v>
      </c>
      <c r="I2215" s="46">
        <v>1445</v>
      </c>
      <c r="J2215" s="131">
        <v>1675.8665000000001</v>
      </c>
      <c r="K2215" s="130">
        <f t="shared" si="154"/>
        <v>1.0801588785046732</v>
      </c>
      <c r="L2215" s="130">
        <f t="shared" si="155"/>
        <v>1.1597692041522492</v>
      </c>
      <c r="Q2215" s="134">
        <v>40039</v>
      </c>
      <c r="R2215" s="133">
        <v>5.3144999999999998</v>
      </c>
    </row>
    <row r="2216" spans="7:18" ht="16.5" customHeight="1">
      <c r="G2216" s="132">
        <v>39812</v>
      </c>
      <c r="H2216" s="46">
        <v>1510.71</v>
      </c>
      <c r="I2216" s="46">
        <v>1375</v>
      </c>
      <c r="J2216" s="131">
        <v>1562.088</v>
      </c>
      <c r="K2216" s="130">
        <f t="shared" si="154"/>
        <v>1.034009174494112</v>
      </c>
      <c r="L2216" s="130">
        <f t="shared" si="155"/>
        <v>1.136064</v>
      </c>
      <c r="Q2216" s="134">
        <v>40038</v>
      </c>
      <c r="R2216" s="133">
        <v>5.1345000000000001</v>
      </c>
    </row>
    <row r="2217" spans="7:18" ht="16.5" customHeight="1">
      <c r="G2217" s="132">
        <v>39811</v>
      </c>
      <c r="H2217" s="46">
        <v>1507</v>
      </c>
      <c r="I2217" s="46">
        <v>1360</v>
      </c>
      <c r="J2217" s="131">
        <v>1548.66</v>
      </c>
      <c r="K2217" s="130">
        <f t="shared" si="154"/>
        <v>1.0276443264764432</v>
      </c>
      <c r="L2217" s="130">
        <f t="shared" si="155"/>
        <v>1.1387205882352942</v>
      </c>
      <c r="Q2217" s="134">
        <v>40037</v>
      </c>
      <c r="R2217" s="133">
        <v>5.0759999999999996</v>
      </c>
    </row>
    <row r="2218" spans="7:18" ht="16.5" customHeight="1">
      <c r="G2218" s="132">
        <v>39808</v>
      </c>
      <c r="H2218" s="46">
        <v>1447.5999999999997</v>
      </c>
      <c r="I2218" s="46">
        <v>1330</v>
      </c>
      <c r="J2218" s="131">
        <v>1494.164</v>
      </c>
      <c r="K2218" s="130">
        <f t="shared" si="154"/>
        <v>1.0321663442940041</v>
      </c>
      <c r="L2218" s="130">
        <f t="shared" si="155"/>
        <v>1.1234315789473683</v>
      </c>
      <c r="Q2218" s="134">
        <v>40036</v>
      </c>
      <c r="R2218" s="133">
        <v>4.91</v>
      </c>
    </row>
    <row r="2219" spans="7:18" ht="16.5" customHeight="1">
      <c r="G2219" s="132">
        <v>39807</v>
      </c>
      <c r="H2219" s="46">
        <v>1426.35</v>
      </c>
      <c r="I2219" s="46">
        <v>1370</v>
      </c>
      <c r="J2219" s="131">
        <v>1425.6935000000001</v>
      </c>
      <c r="K2219" s="130">
        <f t="shared" si="154"/>
        <v>0.99953973428681608</v>
      </c>
      <c r="L2219" s="130">
        <f t="shared" si="155"/>
        <v>1.0406521897810219</v>
      </c>
      <c r="Q2219" s="134">
        <v>40035</v>
      </c>
      <c r="R2219" s="133">
        <v>4.84</v>
      </c>
    </row>
    <row r="2220" spans="7:18" ht="16.5" customHeight="1">
      <c r="G2220" s="132">
        <v>39806</v>
      </c>
      <c r="H2220" s="46">
        <v>1435.2300000000002</v>
      </c>
      <c r="I2220" s="46">
        <v>1370</v>
      </c>
      <c r="J2220" s="131">
        <v>1466.8440000000001</v>
      </c>
      <c r="K2220" s="130">
        <f t="shared" si="154"/>
        <v>1.0220271315398923</v>
      </c>
      <c r="L2220" s="130">
        <f t="shared" si="155"/>
        <v>1.0706890510948905</v>
      </c>
      <c r="Q2220" s="134">
        <v>40032</v>
      </c>
      <c r="R2220" s="133">
        <v>4.7350000000000003</v>
      </c>
    </row>
    <row r="2221" spans="7:18" ht="16.5" customHeight="1">
      <c r="G2221" s="132">
        <v>39804</v>
      </c>
      <c r="H2221" s="46">
        <v>1510.71</v>
      </c>
      <c r="I2221" s="46">
        <v>1380</v>
      </c>
      <c r="J2221" s="131">
        <v>1488.0285000000001</v>
      </c>
      <c r="K2221" s="130">
        <f t="shared" si="154"/>
        <v>0.98498619854240732</v>
      </c>
      <c r="L2221" s="130">
        <f t="shared" si="155"/>
        <v>1.0782815217391306</v>
      </c>
      <c r="Q2221" s="134">
        <v>40031</v>
      </c>
      <c r="R2221" s="133">
        <v>4.6449999999999996</v>
      </c>
    </row>
    <row r="2222" spans="7:18" ht="16.5" customHeight="1">
      <c r="G2222" s="132">
        <v>39801</v>
      </c>
      <c r="H2222" s="46">
        <v>1388.8</v>
      </c>
      <c r="I2222" s="46">
        <v>1250</v>
      </c>
      <c r="J2222" s="131">
        <v>1444.4559999999999</v>
      </c>
      <c r="K2222" s="130">
        <f t="shared" si="154"/>
        <v>1.0400748847926267</v>
      </c>
      <c r="L2222" s="130">
        <f t="shared" si="155"/>
        <v>1.1555647999999998</v>
      </c>
      <c r="Q2222" s="134">
        <v>40030</v>
      </c>
      <c r="R2222" s="133">
        <v>4.5030000000000001</v>
      </c>
    </row>
    <row r="2223" spans="7:18" ht="16.5" customHeight="1">
      <c r="G2223" s="132">
        <v>39800</v>
      </c>
      <c r="H2223" s="46">
        <v>1347.36</v>
      </c>
      <c r="I2223" s="46">
        <v>1210</v>
      </c>
      <c r="J2223" s="131">
        <v>1441.0550000000001</v>
      </c>
      <c r="K2223" s="130">
        <f t="shared" si="154"/>
        <v>1.0695396924355778</v>
      </c>
      <c r="L2223" s="130">
        <f t="shared" si="155"/>
        <v>1.1909545454545456</v>
      </c>
      <c r="Q2223" s="134">
        <v>40029</v>
      </c>
      <c r="R2223" s="133">
        <v>4.4130000000000003</v>
      </c>
    </row>
    <row r="2224" spans="7:18" ht="16.5" customHeight="1">
      <c r="G2224" s="132">
        <v>39799</v>
      </c>
      <c r="H2224" s="46">
        <v>1404.15</v>
      </c>
      <c r="I2224" s="46">
        <v>1190</v>
      </c>
      <c r="J2224" s="131">
        <v>1482.3</v>
      </c>
      <c r="K2224" s="130">
        <f t="shared" si="154"/>
        <v>1.0556564469607947</v>
      </c>
      <c r="L2224" s="130">
        <f t="shared" si="155"/>
        <v>1.2456302521008402</v>
      </c>
      <c r="Q2224" s="134">
        <v>40028</v>
      </c>
      <c r="R2224" s="133">
        <v>4.3470000000000004</v>
      </c>
    </row>
    <row r="2225" spans="7:18" ht="16.5" customHeight="1">
      <c r="G2225" s="132">
        <v>39798</v>
      </c>
      <c r="H2225" s="46">
        <v>1299.1999999999998</v>
      </c>
      <c r="I2225" s="46">
        <v>1095</v>
      </c>
      <c r="J2225" s="131">
        <v>1447.1205</v>
      </c>
      <c r="K2225" s="130">
        <f t="shared" si="154"/>
        <v>1.1138550646551726</v>
      </c>
      <c r="L2225" s="130">
        <f t="shared" si="155"/>
        <v>1.3215712328767124</v>
      </c>
      <c r="Q2225" s="134">
        <v>40025</v>
      </c>
      <c r="R2225" s="133">
        <v>4.2969999999999997</v>
      </c>
    </row>
    <row r="2226" spans="7:18" ht="16.5" customHeight="1">
      <c r="G2226" s="132">
        <v>39797</v>
      </c>
      <c r="H2226" s="46">
        <v>1257.3</v>
      </c>
      <c r="I2226" s="46">
        <v>1060</v>
      </c>
      <c r="J2226" s="131">
        <v>1417.17</v>
      </c>
      <c r="K2226" s="130">
        <f t="shared" si="154"/>
        <v>1.1271534240038179</v>
      </c>
      <c r="L2226" s="130">
        <f t="shared" si="155"/>
        <v>1.3369528301886793</v>
      </c>
      <c r="Q2226" s="134">
        <v>40024</v>
      </c>
      <c r="R2226" s="133">
        <v>4.2969999999999997</v>
      </c>
    </row>
    <row r="2227" spans="7:18" ht="16.5" customHeight="1">
      <c r="G2227" s="132">
        <v>39794</v>
      </c>
      <c r="H2227" s="46">
        <v>1163.8</v>
      </c>
      <c r="I2227" s="46">
        <v>1020</v>
      </c>
      <c r="J2227" s="131">
        <v>1328.049</v>
      </c>
      <c r="K2227" s="130">
        <f t="shared" si="154"/>
        <v>1.1411316377384431</v>
      </c>
      <c r="L2227" s="130">
        <f t="shared" si="155"/>
        <v>1.3020088235294118</v>
      </c>
      <c r="Q2227" s="134">
        <v>40023</v>
      </c>
      <c r="R2227" s="133">
        <v>4.2770000000000001</v>
      </c>
    </row>
    <row r="2228" spans="7:18" ht="16.5" customHeight="1">
      <c r="G2228" s="132">
        <v>39793</v>
      </c>
      <c r="H2228" s="46">
        <v>1199</v>
      </c>
      <c r="I2228" s="46">
        <v>1069</v>
      </c>
      <c r="J2228" s="131">
        <v>1369.58</v>
      </c>
      <c r="K2228" s="130">
        <f t="shared" si="154"/>
        <v>1.1422685571309423</v>
      </c>
      <c r="L2228" s="130">
        <f t="shared" si="155"/>
        <v>1.2811786716557529</v>
      </c>
      <c r="Q2228" s="134">
        <v>40022</v>
      </c>
      <c r="R2228" s="133">
        <v>4.077</v>
      </c>
    </row>
    <row r="2229" spans="7:18" ht="16.5" customHeight="1">
      <c r="G2229" s="132">
        <v>39792</v>
      </c>
      <c r="H2229" s="46">
        <v>1209.5999999999999</v>
      </c>
      <c r="I2229" s="46">
        <v>1105</v>
      </c>
      <c r="J2229" s="131">
        <v>1366.6659999999999</v>
      </c>
      <c r="K2229" s="130">
        <f t="shared" si="154"/>
        <v>1.1298495370370372</v>
      </c>
      <c r="L2229" s="130">
        <f t="shared" si="155"/>
        <v>1.2368018099547511</v>
      </c>
      <c r="Q2229" s="134">
        <v>40021</v>
      </c>
      <c r="R2229" s="133">
        <v>4.0670000000000002</v>
      </c>
    </row>
    <row r="2230" spans="7:18" ht="16.5" customHeight="1">
      <c r="G2230" s="132">
        <v>39791</v>
      </c>
      <c r="H2230" s="46">
        <v>1144.5</v>
      </c>
      <c r="I2230" s="46">
        <v>1080</v>
      </c>
      <c r="J2230" s="131">
        <v>1297.1324999999999</v>
      </c>
      <c r="K2230" s="130">
        <f t="shared" si="154"/>
        <v>1.133361730013106</v>
      </c>
      <c r="L2230" s="130">
        <f t="shared" si="155"/>
        <v>1.2010486111111109</v>
      </c>
      <c r="Q2230" s="134">
        <v>40018</v>
      </c>
      <c r="R2230" s="133">
        <v>4.0570000000000004</v>
      </c>
    </row>
    <row r="2231" spans="7:18" ht="16.5" customHeight="1">
      <c r="G2231" s="132">
        <v>39790</v>
      </c>
      <c r="H2231" s="46">
        <v>1271.1600000000001</v>
      </c>
      <c r="I2231" s="46">
        <v>1095</v>
      </c>
      <c r="J2231" s="131">
        <v>1366.0329999999999</v>
      </c>
      <c r="K2231" s="130">
        <f t="shared" si="154"/>
        <v>1.0746349790742313</v>
      </c>
      <c r="L2231" s="130">
        <f t="shared" si="155"/>
        <v>1.2475187214611871</v>
      </c>
      <c r="Q2231" s="134">
        <v>40017</v>
      </c>
      <c r="R2231" s="133">
        <v>4.0065</v>
      </c>
    </row>
    <row r="2232" spans="7:18" ht="16.5" customHeight="1">
      <c r="G2232" s="132">
        <v>39787</v>
      </c>
      <c r="H2232" s="46">
        <v>1172.8799999999999</v>
      </c>
      <c r="I2232" s="46">
        <v>1095</v>
      </c>
      <c r="J2232" s="131">
        <v>1329.4950000000001</v>
      </c>
      <c r="K2232" s="130">
        <f t="shared" si="154"/>
        <v>1.1335302844280748</v>
      </c>
      <c r="L2232" s="130">
        <f t="shared" si="155"/>
        <v>1.2141506849315069</v>
      </c>
      <c r="Q2232" s="134">
        <v>40016</v>
      </c>
      <c r="R2232" s="133">
        <v>4.0164999999999997</v>
      </c>
    </row>
    <row r="2233" spans="7:18" ht="16.5" customHeight="1">
      <c r="G2233" s="132">
        <v>39786</v>
      </c>
      <c r="H2233" s="46">
        <v>1169.6400000000001</v>
      </c>
      <c r="I2233" s="46">
        <v>1130</v>
      </c>
      <c r="J2233" s="131">
        <v>1406.2410000000002</v>
      </c>
      <c r="K2233" s="130">
        <f t="shared" si="154"/>
        <v>1.2022853185595568</v>
      </c>
      <c r="L2233" s="130">
        <f t="shared" si="155"/>
        <v>1.2444610619469028</v>
      </c>
      <c r="Q2233" s="134">
        <v>40015</v>
      </c>
      <c r="R2233" s="133">
        <v>3.9264999999999999</v>
      </c>
    </row>
    <row r="2234" spans="7:18" ht="16.5" customHeight="1">
      <c r="G2234" s="132">
        <v>39785</v>
      </c>
      <c r="H2234" s="46">
        <v>1258.32</v>
      </c>
      <c r="I2234" s="46">
        <v>1225</v>
      </c>
      <c r="J2234" s="131">
        <v>1441.3760000000002</v>
      </c>
      <c r="K2234" s="130">
        <f t="shared" si="154"/>
        <v>1.1454765083603538</v>
      </c>
      <c r="L2234" s="130">
        <f t="shared" si="155"/>
        <v>1.1766334693877554</v>
      </c>
      <c r="Q2234" s="134">
        <v>40014</v>
      </c>
      <c r="R2234" s="133">
        <v>3.8765000000000001</v>
      </c>
    </row>
    <row r="2235" spans="7:18" ht="16.5" customHeight="1">
      <c r="G2235" s="132">
        <v>39784</v>
      </c>
      <c r="H2235" s="46">
        <v>1247.6199999999999</v>
      </c>
      <c r="I2235" s="46">
        <v>1225</v>
      </c>
      <c r="J2235" s="131">
        <v>1493.856</v>
      </c>
      <c r="K2235" s="130">
        <f t="shared" si="154"/>
        <v>1.1973645821644412</v>
      </c>
      <c r="L2235" s="130">
        <f t="shared" si="155"/>
        <v>1.2194742857142857</v>
      </c>
      <c r="Q2235" s="134">
        <v>40011</v>
      </c>
      <c r="R2235" s="133">
        <v>3.8165</v>
      </c>
    </row>
    <row r="2236" spans="7:18" ht="16.5" customHeight="1">
      <c r="G2236" s="132">
        <v>39783</v>
      </c>
      <c r="H2236" s="46">
        <v>1328.94</v>
      </c>
      <c r="I2236" s="46">
        <v>1290</v>
      </c>
      <c r="J2236" s="131">
        <v>1554.4280000000001</v>
      </c>
      <c r="K2236" s="130">
        <f t="shared" si="154"/>
        <v>1.1696750793865789</v>
      </c>
      <c r="L2236" s="130">
        <f t="shared" si="155"/>
        <v>1.2049829457364343</v>
      </c>
      <c r="Q2236" s="134">
        <v>40010</v>
      </c>
      <c r="R2236" s="133">
        <v>3.7965</v>
      </c>
    </row>
    <row r="2237" spans="7:18" ht="16.5" customHeight="1">
      <c r="G2237" s="132">
        <v>39780</v>
      </c>
      <c r="H2237" s="46">
        <v>1444.8000000000002</v>
      </c>
      <c r="I2237" s="46">
        <v>1340</v>
      </c>
      <c r="J2237" s="131">
        <v>1596.873</v>
      </c>
      <c r="K2237" s="130">
        <f t="shared" si="154"/>
        <v>1.1052553986710962</v>
      </c>
      <c r="L2237" s="130">
        <f t="shared" si="155"/>
        <v>1.1916962686567165</v>
      </c>
      <c r="Q2237" s="134">
        <v>40009</v>
      </c>
      <c r="R2237" s="133">
        <v>3.7909999999999999</v>
      </c>
    </row>
    <row r="2238" spans="7:18" ht="16.5" customHeight="1">
      <c r="G2238" s="132">
        <v>39779</v>
      </c>
      <c r="H2238" s="46">
        <v>1431.15</v>
      </c>
      <c r="I2238" s="46">
        <v>1340</v>
      </c>
      <c r="J2238" s="131">
        <v>1630.164</v>
      </c>
      <c r="K2238" s="130">
        <f t="shared" si="154"/>
        <v>1.1390587988680432</v>
      </c>
      <c r="L2238" s="130">
        <f t="shared" si="155"/>
        <v>1.2165402985074627</v>
      </c>
      <c r="Q2238" s="134">
        <v>40008</v>
      </c>
      <c r="R2238" s="133">
        <v>3.7244999999999999</v>
      </c>
    </row>
    <row r="2239" spans="7:18" ht="16.5" customHeight="1">
      <c r="G2239" s="132">
        <v>39778</v>
      </c>
      <c r="H2239" s="46">
        <v>1375.5000000000002</v>
      </c>
      <c r="I2239" s="46">
        <v>1340</v>
      </c>
      <c r="J2239" s="131">
        <v>1668.96</v>
      </c>
      <c r="K2239" s="130">
        <f t="shared" si="154"/>
        <v>1.2133478735005452</v>
      </c>
      <c r="L2239" s="130">
        <f t="shared" si="155"/>
        <v>1.2454925373134329</v>
      </c>
      <c r="Q2239" s="134">
        <v>40007</v>
      </c>
      <c r="R2239" s="133">
        <v>3.7355</v>
      </c>
    </row>
    <row r="2240" spans="7:18" ht="16.5" customHeight="1">
      <c r="G2240" s="132">
        <v>39777</v>
      </c>
      <c r="H2240" s="46">
        <v>1377.6</v>
      </c>
      <c r="I2240" s="46">
        <v>1360</v>
      </c>
      <c r="J2240" s="131">
        <v>1682.5525</v>
      </c>
      <c r="K2240" s="130">
        <f t="shared" si="154"/>
        <v>1.221365055168409</v>
      </c>
      <c r="L2240" s="130">
        <f t="shared" si="155"/>
        <v>1.2371709558823529</v>
      </c>
      <c r="Q2240" s="134">
        <v>40004</v>
      </c>
      <c r="R2240" s="133">
        <v>3.7355</v>
      </c>
    </row>
    <row r="2241" spans="7:18" ht="16.5" customHeight="1">
      <c r="G2241" s="132">
        <v>39773</v>
      </c>
      <c r="H2241" s="46">
        <v>1435.2</v>
      </c>
      <c r="I2241" s="46">
        <v>1390</v>
      </c>
      <c r="J2241" s="131">
        <v>1741.7015000000001</v>
      </c>
      <c r="K2241" s="130">
        <f t="shared" si="154"/>
        <v>1.2135601309921962</v>
      </c>
      <c r="L2241" s="130">
        <f t="shared" si="155"/>
        <v>1.2530226618705036</v>
      </c>
      <c r="Q2241" s="134">
        <v>40003</v>
      </c>
      <c r="R2241" s="133">
        <v>3.7195</v>
      </c>
    </row>
    <row r="2242" spans="7:18" ht="16.5" customHeight="1">
      <c r="G2242" s="132">
        <v>39772</v>
      </c>
      <c r="H2242" s="46">
        <v>1512.98</v>
      </c>
      <c r="I2242" s="46">
        <v>1470</v>
      </c>
      <c r="J2242" s="131">
        <v>1852.1580000000001</v>
      </c>
      <c r="K2242" s="130">
        <f t="shared" si="154"/>
        <v>1.2241787730174887</v>
      </c>
      <c r="L2242" s="130">
        <f t="shared" si="155"/>
        <v>1.2599714285714287</v>
      </c>
      <c r="Q2242" s="134">
        <v>40002</v>
      </c>
      <c r="R2242" s="133">
        <v>3.6524999999999999</v>
      </c>
    </row>
    <row r="2243" spans="7:18" ht="16.5" customHeight="1">
      <c r="G2243" s="132">
        <v>39771</v>
      </c>
      <c r="H2243" s="46">
        <v>1636.96</v>
      </c>
      <c r="I2243" s="46">
        <v>1600</v>
      </c>
      <c r="J2243" s="131">
        <v>1912.7160000000001</v>
      </c>
      <c r="K2243" s="130">
        <f t="shared" si="154"/>
        <v>1.1684561626429479</v>
      </c>
      <c r="L2243" s="130">
        <f t="shared" si="155"/>
        <v>1.1954475</v>
      </c>
      <c r="Q2243" s="134">
        <v>40001</v>
      </c>
      <c r="R2243" s="133">
        <v>3.6315</v>
      </c>
    </row>
    <row r="2244" spans="7:18" ht="16.5" customHeight="1">
      <c r="G2244" s="132">
        <v>39770</v>
      </c>
      <c r="H2244" s="46">
        <v>1735.55</v>
      </c>
      <c r="I2244" s="46">
        <v>1710</v>
      </c>
      <c r="J2244" s="131">
        <v>1959.4374999999998</v>
      </c>
      <c r="K2244" s="130">
        <f t="shared" si="154"/>
        <v>1.1290008930886462</v>
      </c>
      <c r="L2244" s="130">
        <f t="shared" si="155"/>
        <v>1.1458698830409355</v>
      </c>
      <c r="Q2244" s="134">
        <v>40000</v>
      </c>
      <c r="R2244" s="133">
        <v>3.6315</v>
      </c>
    </row>
    <row r="2245" spans="7:18" ht="16.5" customHeight="1">
      <c r="G2245" s="132">
        <v>39769</v>
      </c>
      <c r="H2245" s="46">
        <v>1812.72</v>
      </c>
      <c r="I2245" s="46">
        <v>1785</v>
      </c>
      <c r="J2245" s="131">
        <v>1964.6880000000001</v>
      </c>
      <c r="K2245" s="130">
        <f t="shared" si="154"/>
        <v>1.0838342380511055</v>
      </c>
      <c r="L2245" s="130">
        <f t="shared" si="155"/>
        <v>1.1006655462184876</v>
      </c>
      <c r="Q2245" s="134">
        <v>39997</v>
      </c>
      <c r="R2245" s="133">
        <v>3.6315</v>
      </c>
    </row>
    <row r="2246" spans="7:18" ht="16.5" customHeight="1">
      <c r="G2246" s="132">
        <v>39766</v>
      </c>
      <c r="H2246" s="46">
        <v>1799.4099999999999</v>
      </c>
      <c r="I2246" s="46">
        <v>1799.0000000000002</v>
      </c>
      <c r="J2246" s="131">
        <v>1944.0549999999998</v>
      </c>
      <c r="K2246" s="130">
        <f t="shared" si="154"/>
        <v>1.0803846816456506</v>
      </c>
      <c r="L2246" s="130">
        <f t="shared" si="155"/>
        <v>1.0806309060589214</v>
      </c>
      <c r="Q2246" s="134">
        <v>39996</v>
      </c>
      <c r="R2246" s="133">
        <v>3.6315</v>
      </c>
    </row>
    <row r="2247" spans="7:18" ht="16.5" customHeight="1">
      <c r="G2247" s="132">
        <v>39765</v>
      </c>
      <c r="H2247" s="46">
        <v>1747.2600000000002</v>
      </c>
      <c r="I2247" s="46">
        <v>1780</v>
      </c>
      <c r="J2247" s="131">
        <v>1914.3355000000001</v>
      </c>
      <c r="K2247" s="130">
        <f t="shared" si="154"/>
        <v>1.0956214301248812</v>
      </c>
      <c r="L2247" s="130">
        <f t="shared" si="155"/>
        <v>1.0754693820224719</v>
      </c>
      <c r="Q2247" s="134">
        <v>39995</v>
      </c>
      <c r="R2247" s="133">
        <v>3.6349999999999998</v>
      </c>
    </row>
    <row r="2248" spans="7:18" ht="16.5" customHeight="1">
      <c r="G2248" s="132">
        <v>39764</v>
      </c>
      <c r="H2248" s="46">
        <v>1904.7000000000003</v>
      </c>
      <c r="I2248" s="46">
        <v>1820</v>
      </c>
      <c r="J2248" s="131">
        <v>1944.192</v>
      </c>
      <c r="K2248" s="130">
        <f t="shared" si="154"/>
        <v>1.0207339738541501</v>
      </c>
      <c r="L2248" s="130">
        <f t="shared" si="155"/>
        <v>1.0682373626373627</v>
      </c>
      <c r="Q2248" s="134">
        <v>39994</v>
      </c>
      <c r="R2248" s="133">
        <v>3.625</v>
      </c>
    </row>
    <row r="2249" spans="7:18" ht="16.5" customHeight="1">
      <c r="G2249" s="132">
        <v>39763</v>
      </c>
      <c r="H2249" s="46">
        <v>1854.3600000000001</v>
      </c>
      <c r="I2249" s="46">
        <v>1820</v>
      </c>
      <c r="J2249" s="131">
        <v>1932.3349999999998</v>
      </c>
      <c r="K2249" s="130">
        <f t="shared" si="154"/>
        <v>1.042049548092064</v>
      </c>
      <c r="L2249" s="130">
        <f t="shared" si="155"/>
        <v>1.0617225274725273</v>
      </c>
      <c r="Q2249" s="134">
        <v>39993</v>
      </c>
      <c r="R2249" s="133">
        <v>3.625</v>
      </c>
    </row>
    <row r="2250" spans="7:18" ht="16.5" customHeight="1">
      <c r="G2250" s="132">
        <v>39762</v>
      </c>
      <c r="H2250" s="46">
        <v>1942.0800000000002</v>
      </c>
      <c r="I2250" s="46">
        <v>1855</v>
      </c>
      <c r="J2250" s="131">
        <v>2030.568</v>
      </c>
      <c r="K2250" s="130">
        <f t="shared" si="154"/>
        <v>1.0455635195254571</v>
      </c>
      <c r="L2250" s="130">
        <f t="shared" si="155"/>
        <v>1.0946458221024258</v>
      </c>
      <c r="Q2250" s="134">
        <v>39990</v>
      </c>
      <c r="R2250" s="133">
        <v>3.625</v>
      </c>
    </row>
    <row r="2251" spans="7:18" ht="16.5" customHeight="1">
      <c r="G2251" s="132">
        <v>39759</v>
      </c>
      <c r="H2251" s="46">
        <v>1875.7800000000002</v>
      </c>
      <c r="I2251" s="46">
        <v>1800</v>
      </c>
      <c r="J2251" s="131">
        <v>1998.26</v>
      </c>
      <c r="K2251" s="130">
        <f t="shared" si="154"/>
        <v>1.0652955037371119</v>
      </c>
      <c r="L2251" s="130">
        <f t="shared" si="155"/>
        <v>1.1101444444444444</v>
      </c>
      <c r="Q2251" s="134">
        <v>39989</v>
      </c>
      <c r="R2251" s="133">
        <v>3.5760000000000001</v>
      </c>
    </row>
    <row r="2252" spans="7:18" ht="16.5" customHeight="1">
      <c r="G2252" s="132">
        <v>39758</v>
      </c>
      <c r="H2252" s="46">
        <v>1824.7800000000002</v>
      </c>
      <c r="I2252" s="46">
        <v>1787</v>
      </c>
      <c r="J2252" s="131">
        <v>1978.3670000000002</v>
      </c>
      <c r="K2252" s="130">
        <f t="shared" si="154"/>
        <v>1.0841674064818771</v>
      </c>
      <c r="L2252" s="130">
        <f t="shared" si="155"/>
        <v>1.107088416340235</v>
      </c>
      <c r="Q2252" s="134">
        <v>39988</v>
      </c>
      <c r="R2252" s="133">
        <v>3.5705</v>
      </c>
    </row>
    <row r="2253" spans="7:18" ht="16.5" customHeight="1">
      <c r="G2253" s="132">
        <v>39757</v>
      </c>
      <c r="H2253" s="46">
        <v>1850.2800000000002</v>
      </c>
      <c r="I2253" s="46">
        <v>1830</v>
      </c>
      <c r="J2253" s="131">
        <v>2042.28</v>
      </c>
      <c r="K2253" s="130">
        <f t="shared" si="154"/>
        <v>1.1037680783448991</v>
      </c>
      <c r="L2253" s="130">
        <f t="shared" si="155"/>
        <v>1.1159999999999999</v>
      </c>
      <c r="Q2253" s="134">
        <v>39987</v>
      </c>
      <c r="R2253" s="133">
        <v>3.5760000000000001</v>
      </c>
    </row>
    <row r="2254" spans="7:18" ht="16.5" customHeight="1">
      <c r="G2254" s="132">
        <v>39756</v>
      </c>
      <c r="H2254" s="46">
        <v>1936</v>
      </c>
      <c r="I2254" s="46">
        <v>1920</v>
      </c>
      <c r="J2254" s="131">
        <v>2028.4495000000002</v>
      </c>
      <c r="K2254" s="130">
        <f t="shared" si="154"/>
        <v>1.047752840909091</v>
      </c>
      <c r="L2254" s="130">
        <f t="shared" si="155"/>
        <v>1.0564841145833335</v>
      </c>
      <c r="Q2254" s="134">
        <v>39986</v>
      </c>
      <c r="R2254" s="133">
        <v>3.5764999999999998</v>
      </c>
    </row>
    <row r="2255" spans="7:18" ht="16.5" customHeight="1">
      <c r="G2255" s="132">
        <v>39752</v>
      </c>
      <c r="H2255" s="46">
        <v>1861.5000000000002</v>
      </c>
      <c r="I2255" s="46">
        <v>1820</v>
      </c>
      <c r="J2255" s="131">
        <v>1948.846</v>
      </c>
      <c r="K2255" s="130">
        <f t="shared" si="154"/>
        <v>1.0469223744292235</v>
      </c>
      <c r="L2255" s="130">
        <f t="shared" si="155"/>
        <v>1.0707945054945054</v>
      </c>
      <c r="Q2255" s="134">
        <v>39983</v>
      </c>
      <c r="R2255" s="133">
        <v>3.58</v>
      </c>
    </row>
    <row r="2256" spans="7:18" ht="16.5" customHeight="1">
      <c r="G2256" s="132">
        <v>39751</v>
      </c>
      <c r="H2256" s="46">
        <v>1917.99</v>
      </c>
      <c r="I2256" s="46">
        <v>1860</v>
      </c>
      <c r="J2256" s="131">
        <v>2002.94</v>
      </c>
      <c r="K2256" s="130">
        <f t="shared" si="154"/>
        <v>1.0442911589737174</v>
      </c>
      <c r="L2256" s="130">
        <f t="shared" si="155"/>
        <v>1.0768494623655915</v>
      </c>
      <c r="Q2256" s="134">
        <v>39982</v>
      </c>
      <c r="R2256" s="133">
        <v>3.617</v>
      </c>
    </row>
    <row r="2257" spans="7:18" ht="16.5" customHeight="1">
      <c r="G2257" s="132">
        <v>39750</v>
      </c>
      <c r="H2257" s="46">
        <v>1791.17</v>
      </c>
      <c r="I2257" s="46">
        <v>1735</v>
      </c>
      <c r="J2257" s="131">
        <v>1936.4189999999999</v>
      </c>
      <c r="K2257" s="130">
        <f t="shared" si="154"/>
        <v>1.0810916886727668</v>
      </c>
      <c r="L2257" s="130">
        <f t="shared" si="155"/>
        <v>1.1160916426512968</v>
      </c>
      <c r="Q2257" s="134">
        <v>39981</v>
      </c>
      <c r="R2257" s="133">
        <v>3.6190000000000002</v>
      </c>
    </row>
    <row r="2258" spans="7:18" ht="16.5" customHeight="1">
      <c r="G2258" s="132">
        <v>39749</v>
      </c>
      <c r="H2258" s="46">
        <v>1683</v>
      </c>
      <c r="I2258" s="46">
        <v>1700</v>
      </c>
      <c r="J2258" s="131">
        <v>1935.3634999999999</v>
      </c>
      <c r="K2258" s="130">
        <f t="shared" si="154"/>
        <v>1.1499486036838977</v>
      </c>
      <c r="L2258" s="130">
        <f t="shared" si="155"/>
        <v>1.1384491176470588</v>
      </c>
      <c r="Q2258" s="134">
        <v>39980</v>
      </c>
      <c r="R2258" s="133">
        <v>3.4605000000000001</v>
      </c>
    </row>
    <row r="2259" spans="7:18" ht="16.5" customHeight="1">
      <c r="G2259" s="132">
        <v>39748</v>
      </c>
      <c r="H2259" s="46">
        <v>1719.36</v>
      </c>
      <c r="I2259" s="46" t="e">
        <v>#N/A</v>
      </c>
      <c r="J2259" s="131">
        <v>1832.5040000000001</v>
      </c>
      <c r="K2259" s="130">
        <f t="shared" si="154"/>
        <v>1.0658058812581428</v>
      </c>
      <c r="L2259" s="130" t="e">
        <f t="shared" si="155"/>
        <v>#N/A</v>
      </c>
      <c r="Q2259" s="134">
        <v>39979</v>
      </c>
      <c r="R2259" s="133">
        <v>3.4504999999999999</v>
      </c>
    </row>
    <row r="2260" spans="7:18" ht="16.5" customHeight="1">
      <c r="G2260" s="132">
        <v>39745</v>
      </c>
      <c r="H2260" s="46">
        <v>1857.12</v>
      </c>
      <c r="I2260" s="46">
        <v>1755</v>
      </c>
      <c r="J2260" s="131">
        <v>1907.6424999999999</v>
      </c>
      <c r="K2260" s="130">
        <f t="shared" si="154"/>
        <v>1.0272047579047128</v>
      </c>
      <c r="L2260" s="130">
        <f t="shared" si="155"/>
        <v>1.0869757834757834</v>
      </c>
      <c r="Q2260" s="134">
        <v>39976</v>
      </c>
      <c r="R2260" s="133">
        <v>3.4504999999999999</v>
      </c>
    </row>
    <row r="2261" spans="7:18" ht="16.5" customHeight="1">
      <c r="G2261" s="132">
        <v>39744</v>
      </c>
      <c r="H2261" s="46">
        <v>1969.36</v>
      </c>
      <c r="I2261" s="46">
        <v>1825</v>
      </c>
      <c r="J2261" s="131">
        <v>1919.4560000000001</v>
      </c>
      <c r="K2261" s="130">
        <f t="shared" si="154"/>
        <v>0.97465978795141583</v>
      </c>
      <c r="L2261" s="130">
        <f t="shared" si="155"/>
        <v>1.0517567123287672</v>
      </c>
      <c r="Q2261" s="134">
        <v>39975</v>
      </c>
      <c r="R2261" s="133">
        <v>3.4624999999999999</v>
      </c>
    </row>
    <row r="2262" spans="7:18" ht="16.5" customHeight="1">
      <c r="G2262" s="132">
        <v>39743</v>
      </c>
      <c r="H2262" s="46">
        <v>1843.14</v>
      </c>
      <c r="I2262" s="46">
        <v>1780</v>
      </c>
      <c r="J2262" s="131">
        <v>1900.4370000000001</v>
      </c>
      <c r="K2262" s="130">
        <f t="shared" si="154"/>
        <v>1.0310866239135388</v>
      </c>
      <c r="L2262" s="130">
        <f t="shared" si="155"/>
        <v>1.0676612359550564</v>
      </c>
      <c r="Q2262" s="134">
        <v>39974</v>
      </c>
      <c r="R2262" s="133">
        <v>3.4460000000000002</v>
      </c>
    </row>
    <row r="2263" spans="7:18" ht="16.5" customHeight="1">
      <c r="G2263" s="132">
        <v>39742</v>
      </c>
      <c r="H2263" s="46">
        <v>1920</v>
      </c>
      <c r="I2263" s="46">
        <v>1830</v>
      </c>
      <c r="J2263" s="131">
        <v>1961.1515000000002</v>
      </c>
      <c r="K2263" s="130">
        <f t="shared" si="154"/>
        <v>1.0214330729166667</v>
      </c>
      <c r="L2263" s="130">
        <f t="shared" si="155"/>
        <v>1.0716674863387978</v>
      </c>
      <c r="Q2263" s="134">
        <v>39973</v>
      </c>
      <c r="R2263" s="133">
        <v>3.4470000000000001</v>
      </c>
    </row>
    <row r="2264" spans="7:18" ht="16.5" customHeight="1">
      <c r="G2264" s="132">
        <v>39741</v>
      </c>
      <c r="H2264" s="46">
        <v>1814.9599999999998</v>
      </c>
      <c r="I2264" s="46">
        <v>1725</v>
      </c>
      <c r="J2264" s="131">
        <v>1993.2360000000001</v>
      </c>
      <c r="K2264" s="130">
        <f t="shared" si="154"/>
        <v>1.0982258562172171</v>
      </c>
      <c r="L2264" s="130">
        <f t="shared" si="155"/>
        <v>1.1554991304347826</v>
      </c>
      <c r="Q2264" s="134">
        <v>39972</v>
      </c>
      <c r="R2264" s="133">
        <v>3.4710000000000001</v>
      </c>
    </row>
    <row r="2265" spans="7:18" ht="16.5" customHeight="1">
      <c r="G2265" s="132">
        <v>39738</v>
      </c>
      <c r="H2265" s="46">
        <v>1658.1599999999999</v>
      </c>
      <c r="I2265" s="46">
        <v>1585</v>
      </c>
      <c r="J2265" s="131">
        <v>1950.9105000000002</v>
      </c>
      <c r="K2265" s="130">
        <f t="shared" si="154"/>
        <v>1.1765514184397166</v>
      </c>
      <c r="L2265" s="130">
        <f t="shared" si="155"/>
        <v>1.2308583596214513</v>
      </c>
      <c r="Q2265" s="134">
        <v>39969</v>
      </c>
      <c r="R2265" s="133">
        <v>3.4754999999999998</v>
      </c>
    </row>
    <row r="2266" spans="7:18" ht="16.5" customHeight="1">
      <c r="G2266" s="132">
        <v>39737</v>
      </c>
      <c r="H2266" s="46">
        <v>1588.58</v>
      </c>
      <c r="I2266" s="46">
        <v>1580</v>
      </c>
      <c r="J2266" s="131">
        <v>1928.2340000000002</v>
      </c>
      <c r="K2266" s="130">
        <f t="shared" si="154"/>
        <v>1.2138098175729268</v>
      </c>
      <c r="L2266" s="130">
        <f t="shared" si="155"/>
        <v>1.220401265822785</v>
      </c>
      <c r="Q2266" s="134">
        <v>39968</v>
      </c>
      <c r="R2266" s="133">
        <v>3.4929999999999999</v>
      </c>
    </row>
    <row r="2267" spans="7:18" ht="16.5" customHeight="1">
      <c r="G2267" s="132">
        <v>39736</v>
      </c>
      <c r="H2267" s="46">
        <v>1781</v>
      </c>
      <c r="I2267" s="46">
        <v>1730</v>
      </c>
      <c r="J2267" s="131">
        <v>2053.2600000000002</v>
      </c>
      <c r="K2267" s="130">
        <f t="shared" si="154"/>
        <v>1.1528691746209996</v>
      </c>
      <c r="L2267" s="130">
        <f t="shared" si="155"/>
        <v>1.18685549132948</v>
      </c>
      <c r="Q2267" s="134">
        <v>39967</v>
      </c>
      <c r="R2267" s="133">
        <v>3.5074999999999998</v>
      </c>
    </row>
    <row r="2268" spans="7:18" ht="16.5" customHeight="1">
      <c r="G2268" s="132">
        <v>39735</v>
      </c>
      <c r="H2268" s="46">
        <v>1892.3799999999999</v>
      </c>
      <c r="I2268" s="46">
        <v>1865</v>
      </c>
      <c r="J2268" s="131">
        <v>2092.09</v>
      </c>
      <c r="K2268" s="130">
        <f t="shared" si="154"/>
        <v>1.1055337722867502</v>
      </c>
      <c r="L2268" s="130">
        <f t="shared" si="155"/>
        <v>1.1217640750670241</v>
      </c>
      <c r="Q2268" s="134">
        <v>39966</v>
      </c>
      <c r="R2268" s="133">
        <v>3.2435</v>
      </c>
    </row>
    <row r="2269" spans="7:18" ht="16.5" customHeight="1">
      <c r="G2269" s="132">
        <v>39731</v>
      </c>
      <c r="H2269" s="46">
        <v>1890.9000000000003</v>
      </c>
      <c r="I2269" s="46">
        <v>1920</v>
      </c>
      <c r="J2269" s="131">
        <v>2247.8249999999998</v>
      </c>
      <c r="K2269" s="130">
        <f t="shared" si="154"/>
        <v>1.1887593209582736</v>
      </c>
      <c r="L2269" s="130">
        <f t="shared" si="155"/>
        <v>1.1707421874999999</v>
      </c>
      <c r="Q2269" s="134">
        <v>39965</v>
      </c>
      <c r="R2269" s="133">
        <v>2.8654999999999999</v>
      </c>
    </row>
    <row r="2270" spans="7:18" ht="16.5" customHeight="1">
      <c r="G2270" s="132">
        <v>39730</v>
      </c>
      <c r="H2270" s="46">
        <v>2069</v>
      </c>
      <c r="I2270" s="46">
        <v>2085</v>
      </c>
      <c r="J2270" s="131">
        <v>2398.3760000000002</v>
      </c>
      <c r="K2270" s="130">
        <f t="shared" si="154"/>
        <v>1.1591957467375544</v>
      </c>
      <c r="L2270" s="130">
        <f t="shared" si="155"/>
        <v>1.1503002398081537</v>
      </c>
      <c r="Q2270" s="134">
        <v>39960</v>
      </c>
      <c r="R2270" s="133">
        <v>2.8159999999999998</v>
      </c>
    </row>
    <row r="2271" spans="7:18" ht="16.5" customHeight="1">
      <c r="G2271" s="132">
        <v>39729</v>
      </c>
      <c r="H2271" s="46">
        <v>2074.54</v>
      </c>
      <c r="I2271" s="46">
        <v>2149</v>
      </c>
      <c r="J2271" s="131">
        <v>2500.5014999999999</v>
      </c>
      <c r="K2271" s="130">
        <f t="shared" si="154"/>
        <v>1.2053281691362905</v>
      </c>
      <c r="L2271" s="130">
        <f t="shared" si="155"/>
        <v>1.1635651465798045</v>
      </c>
      <c r="Q2271" s="134">
        <v>39959</v>
      </c>
      <c r="R2271" s="133">
        <v>2.7650000000000001</v>
      </c>
    </row>
    <row r="2272" spans="7:18" ht="16.5" customHeight="1">
      <c r="G2272" s="132">
        <v>39728</v>
      </c>
      <c r="H2272" s="46">
        <v>2191.86</v>
      </c>
      <c r="I2272" s="46">
        <v>2290</v>
      </c>
      <c r="J2272" s="131">
        <v>2500.5014999999999</v>
      </c>
      <c r="K2272" s="130">
        <f t="shared" si="154"/>
        <v>1.1408125975199144</v>
      </c>
      <c r="L2272" s="130">
        <f t="shared" si="155"/>
        <v>1.0919220524017466</v>
      </c>
      <c r="Q2272" s="134">
        <v>39958</v>
      </c>
      <c r="R2272" s="133">
        <v>2.7589999999999999</v>
      </c>
    </row>
    <row r="2273" spans="7:18" ht="16.5" customHeight="1">
      <c r="G2273" s="132">
        <v>39727</v>
      </c>
      <c r="H2273" s="46">
        <v>2217.7400000000002</v>
      </c>
      <c r="I2273" s="46">
        <v>2370</v>
      </c>
      <c r="J2273" s="131">
        <v>2649.5235000000002</v>
      </c>
      <c r="K2273" s="130">
        <f t="shared" si="154"/>
        <v>1.1946952753704221</v>
      </c>
      <c r="L2273" s="130">
        <f t="shared" si="155"/>
        <v>1.1179424050632913</v>
      </c>
      <c r="Q2273" s="134">
        <v>39955</v>
      </c>
      <c r="R2273" s="133">
        <v>2.7770000000000001</v>
      </c>
    </row>
    <row r="2274" spans="7:18" ht="16.5" customHeight="1">
      <c r="G2274" s="132">
        <v>39717</v>
      </c>
      <c r="H2274" s="46">
        <v>2598.16</v>
      </c>
      <c r="I2274" s="46">
        <v>2712.5</v>
      </c>
      <c r="J2274" s="131">
        <v>2778.8220000000001</v>
      </c>
      <c r="K2274" s="130">
        <f t="shared" si="154"/>
        <v>1.0695345937124736</v>
      </c>
      <c r="L2274" s="130">
        <f t="shared" si="155"/>
        <v>1.0244505069124425</v>
      </c>
      <c r="Q2274" s="134">
        <v>39954</v>
      </c>
      <c r="R2274" s="133">
        <v>2.6829999999999998</v>
      </c>
    </row>
    <row r="2275" spans="7:18" ht="16.5" customHeight="1">
      <c r="G2275" s="132">
        <v>39716</v>
      </c>
      <c r="H2275" s="46">
        <v>2710.96</v>
      </c>
      <c r="I2275" s="46">
        <v>2795</v>
      </c>
      <c r="J2275" s="131">
        <v>2909.0610000000001</v>
      </c>
      <c r="K2275" s="130">
        <f t="shared" si="154"/>
        <v>1.0730741139670081</v>
      </c>
      <c r="L2275" s="130">
        <f t="shared" si="155"/>
        <v>1.0408089445438282</v>
      </c>
      <c r="Q2275" s="134">
        <v>39953</v>
      </c>
      <c r="R2275" s="133">
        <v>2.6924999999999999</v>
      </c>
    </row>
    <row r="2276" spans="7:18" ht="16.5" customHeight="1">
      <c r="G2276" s="132">
        <v>39715</v>
      </c>
      <c r="H2276" s="46">
        <v>2726.9400000000005</v>
      </c>
      <c r="I2276" s="46">
        <v>2812.5</v>
      </c>
      <c r="J2276" s="131">
        <v>2935.8599999999997</v>
      </c>
      <c r="K2276" s="130">
        <f t="shared" si="154"/>
        <v>1.0766133468283128</v>
      </c>
      <c r="L2276" s="130">
        <f t="shared" si="155"/>
        <v>1.0438613333333333</v>
      </c>
      <c r="Q2276" s="134">
        <v>39952</v>
      </c>
      <c r="R2276" s="133">
        <v>2.6934999999999998</v>
      </c>
    </row>
    <row r="2277" spans="7:18" ht="16.5" customHeight="1">
      <c r="G2277" s="132">
        <v>39713</v>
      </c>
      <c r="H2277" s="46">
        <v>2817.7000000000003</v>
      </c>
      <c r="I2277" s="46">
        <v>2840</v>
      </c>
      <c r="J2277" s="131">
        <v>3043.0400000000004</v>
      </c>
      <c r="K2277" s="130">
        <f t="shared" ref="K2277:K2340" si="156">J2277/H2277</f>
        <v>1.0799730276466621</v>
      </c>
      <c r="L2277" s="130">
        <f t="shared" ref="L2277:L2340" si="157">J2277/I2277</f>
        <v>1.0714929577464791</v>
      </c>
      <c r="Q2277" s="134">
        <v>39951</v>
      </c>
      <c r="R2277" s="133">
        <v>2.694</v>
      </c>
    </row>
    <row r="2278" spans="7:18" ht="16.5" customHeight="1">
      <c r="G2278" s="132">
        <v>39710</v>
      </c>
      <c r="H2278" s="46">
        <v>2714.6699999999996</v>
      </c>
      <c r="I2278" s="46">
        <v>2795</v>
      </c>
      <c r="J2278" s="131">
        <v>2991.252</v>
      </c>
      <c r="K2278" s="130">
        <f t="shared" si="156"/>
        <v>1.1018842069201782</v>
      </c>
      <c r="L2278" s="130">
        <f t="shared" si="157"/>
        <v>1.0702153846153846</v>
      </c>
      <c r="Q2278" s="134">
        <v>39948</v>
      </c>
      <c r="R2278" s="133">
        <v>2.0640000000000001</v>
      </c>
    </row>
    <row r="2279" spans="7:18" ht="16.5" customHeight="1">
      <c r="G2279" s="132">
        <v>39709</v>
      </c>
      <c r="H2279" s="46">
        <v>2719.85</v>
      </c>
      <c r="I2279" s="46">
        <v>2785</v>
      </c>
      <c r="J2279" s="131">
        <v>2959.819</v>
      </c>
      <c r="K2279" s="130">
        <f t="shared" si="156"/>
        <v>1.0882287626155855</v>
      </c>
      <c r="L2279" s="130">
        <f t="shared" si="157"/>
        <v>1.0627716337522441</v>
      </c>
      <c r="Q2279" s="134">
        <v>39947</v>
      </c>
      <c r="R2279" s="133">
        <v>2.0539999999999998</v>
      </c>
    </row>
    <row r="2280" spans="7:18" ht="16.5" customHeight="1">
      <c r="G2280" s="132">
        <v>39708</v>
      </c>
      <c r="H2280" s="46">
        <v>2746.56</v>
      </c>
      <c r="I2280" s="46">
        <v>2775</v>
      </c>
      <c r="J2280" s="131">
        <v>3081.8959999999997</v>
      </c>
      <c r="K2280" s="130">
        <f t="shared" si="156"/>
        <v>1.1220930909938249</v>
      </c>
      <c r="L2280" s="130">
        <f t="shared" si="157"/>
        <v>1.110593153153153</v>
      </c>
      <c r="Q2280" s="134">
        <v>39946</v>
      </c>
      <c r="R2280" s="133">
        <v>2.0539999999999998</v>
      </c>
    </row>
    <row r="2281" spans="7:18" ht="16.5" customHeight="1">
      <c r="G2281" s="132">
        <v>39707</v>
      </c>
      <c r="H2281" s="46">
        <v>2720.7999999999997</v>
      </c>
      <c r="I2281" s="46">
        <v>2790</v>
      </c>
      <c r="J2281" s="131">
        <v>3123.6179999999999</v>
      </c>
      <c r="K2281" s="130">
        <f t="shared" si="156"/>
        <v>1.1480513084386945</v>
      </c>
      <c r="L2281" s="130">
        <f t="shared" si="157"/>
        <v>1.1195763440860216</v>
      </c>
      <c r="Q2281" s="134">
        <v>39945</v>
      </c>
      <c r="R2281" s="133">
        <v>2.0579999999999998</v>
      </c>
    </row>
    <row r="2282" spans="7:18" ht="16.5" customHeight="1">
      <c r="G2282" s="132">
        <v>39703</v>
      </c>
      <c r="H2282" s="46">
        <v>2812.3199999999997</v>
      </c>
      <c r="I2282" s="46">
        <v>2880</v>
      </c>
      <c r="J2282" s="131">
        <v>3270.4485</v>
      </c>
      <c r="K2282" s="130">
        <f t="shared" si="156"/>
        <v>1.1629005589691075</v>
      </c>
      <c r="L2282" s="130">
        <f t="shared" si="157"/>
        <v>1.1355723958333332</v>
      </c>
      <c r="Q2282" s="134">
        <v>39944</v>
      </c>
      <c r="R2282" s="133">
        <v>2.0585</v>
      </c>
    </row>
    <row r="2283" spans="7:18" ht="16.5" customHeight="1">
      <c r="G2283" s="132">
        <v>39702</v>
      </c>
      <c r="H2283" s="46">
        <v>2804.8799999999997</v>
      </c>
      <c r="I2283" s="46">
        <v>2870</v>
      </c>
      <c r="J2283" s="131">
        <v>3228.81</v>
      </c>
      <c r="K2283" s="130">
        <f t="shared" si="156"/>
        <v>1.1511401557285874</v>
      </c>
      <c r="L2283" s="130">
        <f t="shared" si="157"/>
        <v>1.1250209059233449</v>
      </c>
      <c r="Q2283" s="134">
        <v>39941</v>
      </c>
      <c r="R2283" s="133">
        <v>2.0605000000000002</v>
      </c>
    </row>
    <row r="2284" spans="7:18" ht="16.5" customHeight="1">
      <c r="G2284" s="132">
        <v>39701</v>
      </c>
      <c r="H2284" s="46">
        <v>2806.7400000000002</v>
      </c>
      <c r="I2284" s="46">
        <v>2892.5</v>
      </c>
      <c r="J2284" s="131">
        <v>3238.33</v>
      </c>
      <c r="K2284" s="130">
        <f t="shared" si="156"/>
        <v>1.1537691414238582</v>
      </c>
      <c r="L2284" s="130">
        <f t="shared" si="157"/>
        <v>1.1195609334485739</v>
      </c>
      <c r="Q2284" s="134">
        <v>39940</v>
      </c>
      <c r="R2284" s="133">
        <v>2.0705</v>
      </c>
    </row>
    <row r="2285" spans="7:18" ht="16.5" customHeight="1">
      <c r="G2285" s="132">
        <v>39700</v>
      </c>
      <c r="H2285" s="46">
        <v>2883.92</v>
      </c>
      <c r="I2285" s="46">
        <v>2907.5</v>
      </c>
      <c r="J2285" s="131">
        <v>3246.3710000000001</v>
      </c>
      <c r="K2285" s="130">
        <f t="shared" si="156"/>
        <v>1.1256799772531831</v>
      </c>
      <c r="L2285" s="130">
        <f t="shared" si="157"/>
        <v>1.1165506448839209</v>
      </c>
      <c r="Q2285" s="134">
        <v>39939</v>
      </c>
      <c r="R2285" s="133">
        <v>2.0665</v>
      </c>
    </row>
    <row r="2286" spans="7:18" ht="16.5" customHeight="1">
      <c r="G2286" s="132">
        <v>39699</v>
      </c>
      <c r="H2286" s="46">
        <v>2887.8799999999997</v>
      </c>
      <c r="I2286" s="46">
        <v>2950</v>
      </c>
      <c r="J2286" s="131">
        <v>3303.3210000000004</v>
      </c>
      <c r="K2286" s="130">
        <f t="shared" si="156"/>
        <v>1.1438567391996901</v>
      </c>
      <c r="L2286" s="130">
        <f t="shared" si="157"/>
        <v>1.1197698305084747</v>
      </c>
      <c r="Q2286" s="134">
        <v>39938</v>
      </c>
      <c r="R2286" s="133">
        <v>2.0684999999999998</v>
      </c>
    </row>
    <row r="2287" spans="7:18" ht="16.5" customHeight="1">
      <c r="G2287" s="132">
        <v>39696</v>
      </c>
      <c r="H2287" s="46">
        <v>2869.98</v>
      </c>
      <c r="I2287" s="46">
        <v>2932.5</v>
      </c>
      <c r="J2287" s="131">
        <v>3361.8690000000001</v>
      </c>
      <c r="K2287" s="130">
        <f t="shared" si="156"/>
        <v>1.1713910898333786</v>
      </c>
      <c r="L2287" s="130">
        <f t="shared" si="157"/>
        <v>1.1464173913043478</v>
      </c>
      <c r="Q2287" s="134">
        <v>39937</v>
      </c>
      <c r="R2287" s="133">
        <v>2.0985</v>
      </c>
    </row>
    <row r="2288" spans="7:18" ht="16.5" customHeight="1">
      <c r="G2288" s="132">
        <v>39695</v>
      </c>
      <c r="H2288" s="46">
        <v>2943.45</v>
      </c>
      <c r="I2288" s="46">
        <v>2945</v>
      </c>
      <c r="J2288" s="131">
        <v>3294.6760000000004</v>
      </c>
      <c r="K2288" s="130">
        <f t="shared" si="156"/>
        <v>1.1193246020825904</v>
      </c>
      <c r="L2288" s="130">
        <f t="shared" si="157"/>
        <v>1.1187354838709678</v>
      </c>
      <c r="Q2288" s="134">
        <v>39933</v>
      </c>
      <c r="R2288" s="133">
        <v>2.1015000000000001</v>
      </c>
    </row>
    <row r="2289" spans="7:18" ht="16.5" customHeight="1">
      <c r="G2289" s="132">
        <v>39694</v>
      </c>
      <c r="H2289" s="46">
        <v>2835.4399999999996</v>
      </c>
      <c r="I2289" s="46">
        <v>2900</v>
      </c>
      <c r="J2289" s="131">
        <v>3275.5620000000004</v>
      </c>
      <c r="K2289" s="130">
        <f t="shared" si="156"/>
        <v>1.1552217645233194</v>
      </c>
      <c r="L2289" s="130">
        <f t="shared" si="157"/>
        <v>1.1295041379310347</v>
      </c>
      <c r="Q2289" s="134">
        <v>39932</v>
      </c>
      <c r="R2289" s="133">
        <v>2.1070000000000002</v>
      </c>
    </row>
    <row r="2290" spans="7:18" ht="16.5" customHeight="1">
      <c r="G2290" s="132">
        <v>39693</v>
      </c>
      <c r="H2290" s="46">
        <v>2825.32</v>
      </c>
      <c r="I2290" s="46">
        <v>2900</v>
      </c>
      <c r="J2290" s="131">
        <v>3265.4160000000002</v>
      </c>
      <c r="K2290" s="130">
        <f t="shared" si="156"/>
        <v>1.1557685501111379</v>
      </c>
      <c r="L2290" s="130">
        <f t="shared" si="157"/>
        <v>1.1260055172413794</v>
      </c>
      <c r="Q2290" s="134">
        <v>39931</v>
      </c>
      <c r="R2290" s="133">
        <v>2.1190000000000002</v>
      </c>
    </row>
    <row r="2291" spans="7:18" ht="16.5" customHeight="1">
      <c r="G2291" s="132">
        <v>39692</v>
      </c>
      <c r="H2291" s="46">
        <v>2927.4399999999996</v>
      </c>
      <c r="I2291" s="46">
        <v>2977.5</v>
      </c>
      <c r="J2291" s="131">
        <v>3379.0224999999996</v>
      </c>
      <c r="K2291" s="130">
        <f t="shared" si="156"/>
        <v>1.154258498893231</v>
      </c>
      <c r="L2291" s="130">
        <f t="shared" si="157"/>
        <v>1.1348522250209907</v>
      </c>
      <c r="Q2291" s="134">
        <v>39930</v>
      </c>
      <c r="R2291" s="133">
        <v>2.1335000000000002</v>
      </c>
    </row>
    <row r="2292" spans="7:18" ht="16.5" customHeight="1">
      <c r="G2292" s="132">
        <v>39689</v>
      </c>
      <c r="H2292" s="46">
        <v>2950.44</v>
      </c>
      <c r="I2292" s="46">
        <v>2990</v>
      </c>
      <c r="J2292" s="131">
        <v>3391.9655000000002</v>
      </c>
      <c r="K2292" s="130">
        <f t="shared" si="156"/>
        <v>1.1496473407356191</v>
      </c>
      <c r="L2292" s="130">
        <f t="shared" si="157"/>
        <v>1.1344366220735786</v>
      </c>
      <c r="Q2292" s="134">
        <v>39927</v>
      </c>
      <c r="R2292" s="133">
        <v>2.1385000000000001</v>
      </c>
    </row>
    <row r="2293" spans="7:18" ht="16.5" customHeight="1">
      <c r="G2293" s="132">
        <v>39688</v>
      </c>
      <c r="H2293" s="46">
        <v>2912</v>
      </c>
      <c r="I2293" s="46">
        <v>2980</v>
      </c>
      <c r="J2293" s="131">
        <v>3423.5639999999999</v>
      </c>
      <c r="K2293" s="130">
        <f t="shared" si="156"/>
        <v>1.1756744505494505</v>
      </c>
      <c r="L2293" s="130">
        <f t="shared" si="157"/>
        <v>1.1488469798657717</v>
      </c>
      <c r="Q2293" s="134">
        <v>39926</v>
      </c>
      <c r="R2293" s="133">
        <v>2.9079999999999999</v>
      </c>
    </row>
    <row r="2294" spans="7:18" ht="16.5" customHeight="1">
      <c r="G2294" s="132">
        <v>39687</v>
      </c>
      <c r="H2294" s="46">
        <v>2899.26</v>
      </c>
      <c r="I2294" s="46">
        <v>2970</v>
      </c>
      <c r="J2294" s="131">
        <v>3418.1559999999999</v>
      </c>
      <c r="K2294" s="130">
        <f t="shared" si="156"/>
        <v>1.1789753247380366</v>
      </c>
      <c r="L2294" s="130">
        <f t="shared" si="157"/>
        <v>1.150894276094276</v>
      </c>
      <c r="Q2294" s="134">
        <v>39925</v>
      </c>
      <c r="R2294" s="133">
        <v>3.0975000000000001</v>
      </c>
    </row>
    <row r="2295" spans="7:18" ht="16.5" customHeight="1">
      <c r="G2295" s="132">
        <v>39686</v>
      </c>
      <c r="H2295" s="46">
        <v>2840.11</v>
      </c>
      <c r="I2295" s="46">
        <v>2930</v>
      </c>
      <c r="J2295" s="131">
        <v>3334.64</v>
      </c>
      <c r="K2295" s="130">
        <f t="shared" si="156"/>
        <v>1.174123537468619</v>
      </c>
      <c r="L2295" s="130">
        <f t="shared" si="157"/>
        <v>1.1381023890784983</v>
      </c>
      <c r="Q2295" s="134">
        <v>39924</v>
      </c>
      <c r="R2295" s="133">
        <v>3.26</v>
      </c>
    </row>
    <row r="2296" spans="7:18" ht="16.5" customHeight="1">
      <c r="G2296" s="132">
        <v>39685</v>
      </c>
      <c r="H2296" s="46">
        <v>2840.11</v>
      </c>
      <c r="I2296" s="46">
        <v>2920</v>
      </c>
      <c r="J2296" s="131">
        <v>3387.2</v>
      </c>
      <c r="K2296" s="130">
        <f t="shared" si="156"/>
        <v>1.1926298629278442</v>
      </c>
      <c r="L2296" s="130">
        <f t="shared" si="157"/>
        <v>1.1599999999999999</v>
      </c>
      <c r="Q2296" s="134">
        <v>39923</v>
      </c>
      <c r="R2296" s="133">
        <v>3.26</v>
      </c>
    </row>
    <row r="2297" spans="7:18" ht="16.5" customHeight="1">
      <c r="G2297" s="132">
        <v>39682</v>
      </c>
      <c r="H2297" s="46">
        <v>2818.27</v>
      </c>
      <c r="I2297" s="46">
        <v>2880</v>
      </c>
      <c r="J2297" s="131">
        <v>3376.6040000000003</v>
      </c>
      <c r="K2297" s="130">
        <f t="shared" si="156"/>
        <v>1.1981123171307222</v>
      </c>
      <c r="L2297" s="130">
        <f t="shared" si="157"/>
        <v>1.1724319444444444</v>
      </c>
      <c r="Q2297" s="134">
        <v>39920</v>
      </c>
      <c r="R2297" s="133">
        <v>3.26</v>
      </c>
    </row>
    <row r="2298" spans="7:18" ht="16.5" customHeight="1">
      <c r="G2298" s="132">
        <v>39681</v>
      </c>
      <c r="H2298" s="46">
        <v>2771.0399999999995</v>
      </c>
      <c r="I2298" s="46">
        <v>2820</v>
      </c>
      <c r="J2298" s="131">
        <v>3320.8530000000001</v>
      </c>
      <c r="K2298" s="130">
        <f t="shared" si="156"/>
        <v>1.198413952884116</v>
      </c>
      <c r="L2298" s="130">
        <f t="shared" si="157"/>
        <v>1.1776074468085107</v>
      </c>
      <c r="Q2298" s="134">
        <v>39919</v>
      </c>
      <c r="R2298" s="133">
        <v>3.26</v>
      </c>
    </row>
    <row r="2299" spans="7:18" ht="16.5" customHeight="1">
      <c r="G2299" s="132">
        <v>39680</v>
      </c>
      <c r="H2299" s="46">
        <v>2711.8</v>
      </c>
      <c r="I2299" s="46">
        <v>2795</v>
      </c>
      <c r="J2299" s="131">
        <v>3212.7179999999998</v>
      </c>
      <c r="K2299" s="130">
        <f t="shared" si="156"/>
        <v>1.1847178995501142</v>
      </c>
      <c r="L2299" s="130">
        <f t="shared" si="157"/>
        <v>1.1494518783542038</v>
      </c>
      <c r="Q2299" s="134">
        <v>39918</v>
      </c>
      <c r="R2299" s="133">
        <v>2.86</v>
      </c>
    </row>
    <row r="2300" spans="7:18" ht="16.5" customHeight="1">
      <c r="G2300" s="132">
        <v>39679</v>
      </c>
      <c r="H2300" s="46">
        <v>2695.42</v>
      </c>
      <c r="I2300" s="46">
        <v>2790</v>
      </c>
      <c r="J2300" s="131">
        <v>3142.7760000000003</v>
      </c>
      <c r="K2300" s="130">
        <f t="shared" si="156"/>
        <v>1.1659689399054693</v>
      </c>
      <c r="L2300" s="130">
        <f t="shared" si="157"/>
        <v>1.1264430107526884</v>
      </c>
      <c r="Q2300" s="134">
        <v>39917</v>
      </c>
      <c r="R2300" s="133">
        <v>2.86</v>
      </c>
    </row>
    <row r="2301" spans="7:18" ht="16.5" customHeight="1">
      <c r="G2301" s="132">
        <v>39678</v>
      </c>
      <c r="H2301" s="46">
        <v>2754.57</v>
      </c>
      <c r="I2301" s="46">
        <v>2840</v>
      </c>
      <c r="J2301" s="131">
        <v>3251.1440000000002</v>
      </c>
      <c r="K2301" s="130">
        <f t="shared" si="156"/>
        <v>1.1802727830478079</v>
      </c>
      <c r="L2301" s="130">
        <f t="shared" si="157"/>
        <v>1.144769014084507</v>
      </c>
      <c r="Q2301" s="134">
        <v>39916</v>
      </c>
      <c r="R2301" s="133">
        <v>2.71</v>
      </c>
    </row>
    <row r="2302" spans="7:18" ht="16.5" customHeight="1">
      <c r="G2302" s="132">
        <v>39675</v>
      </c>
      <c r="H2302" s="46">
        <v>2704.5</v>
      </c>
      <c r="I2302" s="46">
        <v>2845</v>
      </c>
      <c r="J2302" s="131">
        <v>3170.44</v>
      </c>
      <c r="K2302" s="130">
        <f t="shared" si="156"/>
        <v>1.1722832316509522</v>
      </c>
      <c r="L2302" s="130">
        <f t="shared" si="157"/>
        <v>1.114390158172232</v>
      </c>
      <c r="Q2302" s="134">
        <v>39913</v>
      </c>
      <c r="R2302" s="133">
        <v>2.5630000000000002</v>
      </c>
    </row>
    <row r="2303" spans="7:18" ht="16.5" customHeight="1">
      <c r="G2303" s="132">
        <v>39674</v>
      </c>
      <c r="H2303" s="46">
        <v>2817.36</v>
      </c>
      <c r="I2303" s="46">
        <v>2905</v>
      </c>
      <c r="J2303" s="131">
        <v>3255.6664999999998</v>
      </c>
      <c r="K2303" s="130">
        <f t="shared" si="156"/>
        <v>1.1555734801374336</v>
      </c>
      <c r="L2303" s="130">
        <f t="shared" si="157"/>
        <v>1.1207113597246128</v>
      </c>
      <c r="Q2303" s="134">
        <v>39912</v>
      </c>
      <c r="R2303" s="133">
        <v>2.5640000000000001</v>
      </c>
    </row>
    <row r="2304" spans="7:18" ht="16.5" customHeight="1">
      <c r="G2304" s="132">
        <v>39673</v>
      </c>
      <c r="H2304" s="46">
        <v>2811.9</v>
      </c>
      <c r="I2304" s="46">
        <v>2910</v>
      </c>
      <c r="J2304" s="131">
        <v>3338.0910000000003</v>
      </c>
      <c r="K2304" s="130">
        <f t="shared" si="156"/>
        <v>1.1871300544116079</v>
      </c>
      <c r="L2304" s="130">
        <f t="shared" si="157"/>
        <v>1.1471103092783506</v>
      </c>
      <c r="Q2304" s="134">
        <v>39911</v>
      </c>
      <c r="R2304" s="133">
        <v>2.5884999999999998</v>
      </c>
    </row>
    <row r="2305" spans="7:18" ht="16.5" customHeight="1">
      <c r="G2305" s="132">
        <v>39672</v>
      </c>
      <c r="H2305" s="46">
        <v>2800.48</v>
      </c>
      <c r="I2305" s="46">
        <v>2870</v>
      </c>
      <c r="J2305" s="131">
        <v>3254.2094999999999</v>
      </c>
      <c r="K2305" s="130">
        <f t="shared" si="156"/>
        <v>1.1620184754042164</v>
      </c>
      <c r="L2305" s="130">
        <f t="shared" si="157"/>
        <v>1.1338709059233449</v>
      </c>
      <c r="Q2305" s="134">
        <v>39910</v>
      </c>
      <c r="R2305" s="133">
        <v>2.589</v>
      </c>
    </row>
    <row r="2306" spans="7:18" ht="16.5" customHeight="1">
      <c r="G2306" s="132">
        <v>39671</v>
      </c>
      <c r="H2306" s="46">
        <v>2795.5200000000004</v>
      </c>
      <c r="I2306" s="46">
        <v>2900</v>
      </c>
      <c r="J2306" s="131">
        <v>3254.2560000000003</v>
      </c>
      <c r="K2306" s="130">
        <f t="shared" si="156"/>
        <v>1.1640968406593406</v>
      </c>
      <c r="L2306" s="130">
        <f t="shared" si="157"/>
        <v>1.1221572413793104</v>
      </c>
      <c r="Q2306" s="134">
        <v>39906</v>
      </c>
      <c r="R2306" s="133">
        <v>2.589</v>
      </c>
    </row>
    <row r="2307" spans="7:18" ht="16.5" customHeight="1">
      <c r="G2307" s="132">
        <v>39668</v>
      </c>
      <c r="H2307" s="46">
        <v>2836.47</v>
      </c>
      <c r="I2307" s="46">
        <v>2935</v>
      </c>
      <c r="J2307" s="131">
        <v>3376.7280000000005</v>
      </c>
      <c r="K2307" s="130">
        <f t="shared" si="156"/>
        <v>1.1904684343567888</v>
      </c>
      <c r="L2307" s="130">
        <f t="shared" si="157"/>
        <v>1.150503577512777</v>
      </c>
      <c r="Q2307" s="134">
        <v>39905</v>
      </c>
      <c r="R2307" s="133">
        <v>2.589</v>
      </c>
    </row>
    <row r="2308" spans="7:18" ht="16.5" customHeight="1">
      <c r="G2308" s="132">
        <v>39667</v>
      </c>
      <c r="H2308" s="46">
        <v>2868.32</v>
      </c>
      <c r="I2308" s="46">
        <v>2975</v>
      </c>
      <c r="J2308" s="131">
        <v>3412.2939999999999</v>
      </c>
      <c r="K2308" s="130">
        <f t="shared" si="156"/>
        <v>1.1896489931388408</v>
      </c>
      <c r="L2308" s="130">
        <f t="shared" si="157"/>
        <v>1.1469895798319327</v>
      </c>
      <c r="Q2308" s="134">
        <v>39904</v>
      </c>
      <c r="R2308" s="133">
        <v>2.589</v>
      </c>
    </row>
    <row r="2309" spans="7:18" ht="16.5" customHeight="1">
      <c r="G2309" s="132">
        <v>39666</v>
      </c>
      <c r="H2309" s="46">
        <v>2881.97</v>
      </c>
      <c r="I2309" s="46">
        <v>3017.5</v>
      </c>
      <c r="J2309" s="131">
        <v>3491.5899999999997</v>
      </c>
      <c r="K2309" s="130">
        <f t="shared" si="156"/>
        <v>1.211528919454401</v>
      </c>
      <c r="L2309" s="130">
        <f t="shared" si="157"/>
        <v>1.1571135045567522</v>
      </c>
      <c r="Q2309" s="134">
        <v>39903</v>
      </c>
      <c r="R2309" s="133">
        <v>2.6389999999999998</v>
      </c>
    </row>
    <row r="2310" spans="7:18" ht="16.5" customHeight="1">
      <c r="G2310" s="132">
        <v>39665</v>
      </c>
      <c r="H2310" s="46">
        <v>2896.16</v>
      </c>
      <c r="I2310" s="46">
        <v>3010</v>
      </c>
      <c r="J2310" s="131">
        <v>3484.8215</v>
      </c>
      <c r="K2310" s="130">
        <f t="shared" si="156"/>
        <v>1.2032558629357495</v>
      </c>
      <c r="L2310" s="130">
        <f t="shared" si="157"/>
        <v>1.1577480066445183</v>
      </c>
      <c r="Q2310" s="134">
        <v>39902</v>
      </c>
      <c r="R2310" s="133">
        <v>2.589</v>
      </c>
    </row>
    <row r="2311" spans="7:18" ht="16.5" customHeight="1">
      <c r="G2311" s="132">
        <v>39664</v>
      </c>
      <c r="H2311" s="46">
        <v>2964.24</v>
      </c>
      <c r="I2311" s="46">
        <v>3070</v>
      </c>
      <c r="J2311" s="131">
        <v>3604.74</v>
      </c>
      <c r="K2311" s="130">
        <f t="shared" si="156"/>
        <v>1.2160756214071735</v>
      </c>
      <c r="L2311" s="130">
        <f t="shared" si="157"/>
        <v>1.1741824104234526</v>
      </c>
      <c r="Q2311" s="134">
        <v>39899</v>
      </c>
      <c r="R2311" s="133">
        <v>2.589</v>
      </c>
    </row>
    <row r="2312" spans="7:18" ht="16.5" customHeight="1">
      <c r="G2312" s="132">
        <v>39661</v>
      </c>
      <c r="H2312" s="46">
        <v>3029.94</v>
      </c>
      <c r="I2312" s="46">
        <v>3105</v>
      </c>
      <c r="J2312" s="131">
        <v>3675.8760000000002</v>
      </c>
      <c r="K2312" s="130">
        <f t="shared" si="156"/>
        <v>1.2131844194934553</v>
      </c>
      <c r="L2312" s="130">
        <f t="shared" si="157"/>
        <v>1.183857004830918</v>
      </c>
      <c r="Q2312" s="134">
        <v>39898</v>
      </c>
      <c r="R2312" s="133">
        <v>2.6225000000000001</v>
      </c>
    </row>
    <row r="2313" spans="7:18" ht="16.5" customHeight="1">
      <c r="G2313" s="132">
        <v>39660</v>
      </c>
      <c r="H2313" s="46">
        <v>3092.25</v>
      </c>
      <c r="I2313" s="46">
        <v>3160</v>
      </c>
      <c r="J2313" s="131">
        <v>3766.14</v>
      </c>
      <c r="K2313" s="130">
        <f t="shared" si="156"/>
        <v>1.2179286926994906</v>
      </c>
      <c r="L2313" s="130">
        <f t="shared" si="157"/>
        <v>1.1918164556962025</v>
      </c>
      <c r="Q2313" s="134">
        <v>39897</v>
      </c>
      <c r="R2313" s="133">
        <v>2.6225000000000001</v>
      </c>
    </row>
    <row r="2314" spans="7:18" ht="16.5" customHeight="1">
      <c r="G2314" s="132">
        <v>39659</v>
      </c>
      <c r="H2314" s="46">
        <v>3026.8</v>
      </c>
      <c r="I2314" s="46">
        <v>3150</v>
      </c>
      <c r="J2314" s="131">
        <v>3718.9024999999997</v>
      </c>
      <c r="K2314" s="130">
        <f t="shared" si="156"/>
        <v>1.2286581538258226</v>
      </c>
      <c r="L2314" s="130">
        <f t="shared" si="157"/>
        <v>1.1806039682539682</v>
      </c>
      <c r="Q2314" s="134">
        <v>39896</v>
      </c>
      <c r="R2314" s="133">
        <v>3.1964999999999999</v>
      </c>
    </row>
    <row r="2315" spans="7:18" ht="16.5" customHeight="1">
      <c r="G2315" s="132">
        <v>39658</v>
      </c>
      <c r="H2315" s="46">
        <v>3083.88</v>
      </c>
      <c r="I2315" s="46">
        <v>3160</v>
      </c>
      <c r="J2315" s="131">
        <v>3705.7174999999997</v>
      </c>
      <c r="K2315" s="130">
        <f t="shared" si="156"/>
        <v>1.2016412765736668</v>
      </c>
      <c r="L2315" s="130">
        <f t="shared" si="157"/>
        <v>1.1726954113924051</v>
      </c>
      <c r="Q2315" s="134">
        <v>39895</v>
      </c>
      <c r="R2315" s="133">
        <v>3.2229999999999999</v>
      </c>
    </row>
    <row r="2316" spans="7:18" ht="16.5" customHeight="1">
      <c r="G2316" s="132">
        <v>39657</v>
      </c>
      <c r="H2316" s="46">
        <v>3078.2999999999997</v>
      </c>
      <c r="I2316" s="46">
        <v>3165</v>
      </c>
      <c r="J2316" s="131">
        <v>4018.8610000000003</v>
      </c>
      <c r="K2316" s="130">
        <f t="shared" si="156"/>
        <v>1.3055455933469775</v>
      </c>
      <c r="L2316" s="130">
        <f t="shared" si="157"/>
        <v>1.2697823064770932</v>
      </c>
      <c r="Q2316" s="134">
        <v>39892</v>
      </c>
      <c r="R2316" s="133">
        <v>3.2229999999999999</v>
      </c>
    </row>
    <row r="2317" spans="7:18" ht="16.5" customHeight="1">
      <c r="G2317" s="132">
        <v>39654</v>
      </c>
      <c r="H2317" s="46">
        <v>3115.5</v>
      </c>
      <c r="I2317" s="46">
        <v>3187.5</v>
      </c>
      <c r="J2317" s="131">
        <v>4025.4479999999999</v>
      </c>
      <c r="K2317" s="130">
        <f t="shared" si="156"/>
        <v>1.2920712566201251</v>
      </c>
      <c r="L2317" s="130">
        <f t="shared" si="157"/>
        <v>1.2628856470588234</v>
      </c>
      <c r="Q2317" s="134">
        <v>39891</v>
      </c>
      <c r="R2317" s="133">
        <v>3.2229999999999999</v>
      </c>
    </row>
    <row r="2318" spans="7:18" ht="16.5" customHeight="1">
      <c r="G2318" s="132">
        <v>39653</v>
      </c>
      <c r="H2318" s="46">
        <v>3062.49</v>
      </c>
      <c r="I2318" s="46">
        <v>3155</v>
      </c>
      <c r="J2318" s="131">
        <v>3974.76</v>
      </c>
      <c r="K2318" s="130">
        <f t="shared" si="156"/>
        <v>1.297885054318545</v>
      </c>
      <c r="L2318" s="130">
        <f t="shared" si="157"/>
        <v>1.2598288431061808</v>
      </c>
      <c r="Q2318" s="134">
        <v>39890</v>
      </c>
      <c r="R2318" s="133">
        <v>3.2330000000000001</v>
      </c>
    </row>
    <row r="2319" spans="7:18" ht="16.5" customHeight="1">
      <c r="G2319" s="132">
        <v>39652</v>
      </c>
      <c r="H2319" s="46">
        <v>3035.5199999999995</v>
      </c>
      <c r="I2319" s="46">
        <v>3130</v>
      </c>
      <c r="J2319" s="131">
        <v>3931.5720000000001</v>
      </c>
      <c r="K2319" s="130">
        <f t="shared" si="156"/>
        <v>1.2951889626818471</v>
      </c>
      <c r="L2319" s="130">
        <f t="shared" si="157"/>
        <v>1.2560932907348243</v>
      </c>
      <c r="Q2319" s="134">
        <v>39889</v>
      </c>
      <c r="R2319" s="133">
        <v>3.2029999999999998</v>
      </c>
    </row>
    <row r="2320" spans="7:18" ht="16.5" customHeight="1">
      <c r="G2320" s="132">
        <v>39651</v>
      </c>
      <c r="H2320" s="46">
        <v>3074.58</v>
      </c>
      <c r="I2320" s="46">
        <v>3175</v>
      </c>
      <c r="J2320" s="131">
        <v>3971.3940000000002</v>
      </c>
      <c r="K2320" s="130">
        <f t="shared" si="156"/>
        <v>1.2916866693987472</v>
      </c>
      <c r="L2320" s="130">
        <f t="shared" si="157"/>
        <v>1.2508327559055119</v>
      </c>
      <c r="Q2320" s="134">
        <v>39888</v>
      </c>
      <c r="R2320" s="133">
        <v>3.4474999999999998</v>
      </c>
    </row>
    <row r="2321" spans="7:18" ht="16.5" customHeight="1">
      <c r="G2321" s="132">
        <v>39647</v>
      </c>
      <c r="H2321" s="46">
        <v>3071.79</v>
      </c>
      <c r="I2321" s="46">
        <v>3165</v>
      </c>
      <c r="J2321" s="131">
        <v>3950.6309999999999</v>
      </c>
      <c r="K2321" s="130">
        <f t="shared" si="156"/>
        <v>1.286100612346547</v>
      </c>
      <c r="L2321" s="130">
        <f t="shared" si="157"/>
        <v>1.2482246445497629</v>
      </c>
      <c r="Q2321" s="134">
        <v>39885</v>
      </c>
      <c r="R2321" s="133">
        <v>3.3740000000000001</v>
      </c>
    </row>
    <row r="2322" spans="7:18" ht="16.5" customHeight="1">
      <c r="G2322" s="132">
        <v>39646</v>
      </c>
      <c r="H2322" s="46">
        <v>3121.7400000000002</v>
      </c>
      <c r="I2322" s="46">
        <v>3177.5</v>
      </c>
      <c r="J2322" s="131">
        <v>3953.8020000000001</v>
      </c>
      <c r="K2322" s="130">
        <f t="shared" si="156"/>
        <v>1.2665378923292778</v>
      </c>
      <c r="L2322" s="130">
        <f t="shared" si="157"/>
        <v>1.2443121951219513</v>
      </c>
      <c r="Q2322" s="134">
        <v>39884</v>
      </c>
      <c r="R2322" s="133">
        <v>2.5339999999999998</v>
      </c>
    </row>
    <row r="2323" spans="7:18" ht="16.5" customHeight="1">
      <c r="G2323" s="132">
        <v>39645</v>
      </c>
      <c r="H2323" s="46">
        <v>3127.3999999999996</v>
      </c>
      <c r="I2323" s="46">
        <v>3165</v>
      </c>
      <c r="J2323" s="131">
        <v>3909.2840000000006</v>
      </c>
      <c r="K2323" s="130">
        <f t="shared" si="156"/>
        <v>1.2500108716505727</v>
      </c>
      <c r="L2323" s="130">
        <f t="shared" si="157"/>
        <v>1.2351608214849923</v>
      </c>
      <c r="Q2323" s="134">
        <v>39883</v>
      </c>
      <c r="R2323" s="133">
        <v>2.5139999999999998</v>
      </c>
    </row>
    <row r="2324" spans="7:18" ht="16.5" customHeight="1">
      <c r="G2324" s="132">
        <v>39644</v>
      </c>
      <c r="H2324" s="46">
        <v>3214.7999999999997</v>
      </c>
      <c r="I2324" s="46">
        <v>3205</v>
      </c>
      <c r="J2324" s="131">
        <v>3980.19</v>
      </c>
      <c r="K2324" s="130">
        <f t="shared" si="156"/>
        <v>1.2380832400149311</v>
      </c>
      <c r="L2324" s="130">
        <f t="shared" si="157"/>
        <v>1.2418689547581903</v>
      </c>
      <c r="Q2324" s="134">
        <v>39882</v>
      </c>
      <c r="R2324" s="133">
        <v>2.4409999999999998</v>
      </c>
    </row>
    <row r="2325" spans="7:18" ht="16.5" customHeight="1">
      <c r="G2325" s="132">
        <v>39643</v>
      </c>
      <c r="H2325" s="46">
        <v>3210.1000000000004</v>
      </c>
      <c r="I2325" s="46">
        <v>3220</v>
      </c>
      <c r="J2325" s="131">
        <v>4021.962</v>
      </c>
      <c r="K2325" s="130">
        <f t="shared" si="156"/>
        <v>1.2529086321298399</v>
      </c>
      <c r="L2325" s="130">
        <f t="shared" si="157"/>
        <v>1.2490565217391305</v>
      </c>
      <c r="Q2325" s="134">
        <v>39881</v>
      </c>
      <c r="R2325" s="133">
        <v>2.4209999999999998</v>
      </c>
    </row>
    <row r="2326" spans="7:18" ht="16.5" customHeight="1">
      <c r="G2326" s="132">
        <v>39640</v>
      </c>
      <c r="H2326" s="46">
        <v>3256.16</v>
      </c>
      <c r="I2326" s="46">
        <v>3237.5</v>
      </c>
      <c r="J2326" s="131">
        <v>4065.6770000000006</v>
      </c>
      <c r="K2326" s="130">
        <f t="shared" si="156"/>
        <v>1.2486109404943249</v>
      </c>
      <c r="L2326" s="130">
        <f t="shared" si="157"/>
        <v>1.2558075675675677</v>
      </c>
      <c r="Q2326" s="134">
        <v>39878</v>
      </c>
      <c r="R2326" s="133">
        <v>2.4674999999999998</v>
      </c>
    </row>
    <row r="2327" spans="7:18" ht="16.5" customHeight="1">
      <c r="G2327" s="132">
        <v>39639</v>
      </c>
      <c r="H2327" s="46">
        <v>3122.9399999999996</v>
      </c>
      <c r="I2327" s="46">
        <v>3170</v>
      </c>
      <c r="J2327" s="131">
        <v>3911.0970000000002</v>
      </c>
      <c r="K2327" s="130">
        <f t="shared" si="156"/>
        <v>1.25237660665911</v>
      </c>
      <c r="L2327" s="130">
        <f t="shared" si="157"/>
        <v>1.2337845425867509</v>
      </c>
      <c r="Q2327" s="134">
        <v>39877</v>
      </c>
      <c r="R2327" s="133">
        <v>2.5775000000000001</v>
      </c>
    </row>
    <row r="2328" spans="7:18" ht="16.5" customHeight="1">
      <c r="G2328" s="132">
        <v>39638</v>
      </c>
      <c r="H2328" s="46">
        <v>3165.92</v>
      </c>
      <c r="I2328" s="46">
        <v>3170</v>
      </c>
      <c r="J2328" s="131">
        <v>3906.7110000000002</v>
      </c>
      <c r="K2328" s="130">
        <f t="shared" si="156"/>
        <v>1.233989172183757</v>
      </c>
      <c r="L2328" s="130">
        <f t="shared" si="157"/>
        <v>1.2324009463722398</v>
      </c>
      <c r="Q2328" s="134">
        <v>39875</v>
      </c>
      <c r="R2328" s="133">
        <v>2.5975000000000001</v>
      </c>
    </row>
    <row r="2329" spans="7:18" ht="16.5" customHeight="1">
      <c r="G2329" s="132">
        <v>39637</v>
      </c>
      <c r="H2329" s="46">
        <v>3148.0499999999997</v>
      </c>
      <c r="I2329" s="46">
        <v>3197.5</v>
      </c>
      <c r="J2329" s="131">
        <v>3956.808</v>
      </c>
      <c r="K2329" s="130">
        <f t="shared" si="156"/>
        <v>1.2569076094725307</v>
      </c>
      <c r="L2329" s="130">
        <f t="shared" si="157"/>
        <v>1.2374692728694292</v>
      </c>
      <c r="Q2329" s="134">
        <v>39874</v>
      </c>
      <c r="R2329" s="133">
        <v>2.5975000000000001</v>
      </c>
    </row>
    <row r="2330" spans="7:18" ht="16.5" customHeight="1">
      <c r="G2330" s="132">
        <v>39636</v>
      </c>
      <c r="H2330" s="46">
        <v>3210.3599999999997</v>
      </c>
      <c r="I2330" s="46">
        <v>3232.5</v>
      </c>
      <c r="J2330" s="131">
        <v>3988.712</v>
      </c>
      <c r="K2330" s="130">
        <f t="shared" si="156"/>
        <v>1.2424500679051571</v>
      </c>
      <c r="L2330" s="130">
        <f t="shared" si="157"/>
        <v>1.2339402938901778</v>
      </c>
      <c r="Q2330" s="134">
        <v>39871</v>
      </c>
      <c r="R2330" s="133">
        <v>2.5575000000000001</v>
      </c>
    </row>
    <row r="2331" spans="7:18" ht="16.5" customHeight="1">
      <c r="G2331" s="132">
        <v>39633</v>
      </c>
      <c r="H2331" s="46">
        <v>3260.86</v>
      </c>
      <c r="I2331" s="46">
        <v>3262.5</v>
      </c>
      <c r="J2331" s="131">
        <v>3973.05</v>
      </c>
      <c r="K2331" s="130">
        <f t="shared" si="156"/>
        <v>1.2184055739896837</v>
      </c>
      <c r="L2331" s="130">
        <f t="shared" si="157"/>
        <v>1.2177931034482758</v>
      </c>
      <c r="Q2331" s="134">
        <v>39870</v>
      </c>
      <c r="R2331" s="133">
        <v>2.5634999999999999</v>
      </c>
    </row>
    <row r="2332" spans="7:18" ht="16.5" customHeight="1">
      <c r="G2332" s="132">
        <v>39632</v>
      </c>
      <c r="H2332" s="46">
        <v>3249.58</v>
      </c>
      <c r="I2332" s="46">
        <v>3262.5</v>
      </c>
      <c r="J2332" s="131">
        <v>3913.5299999999997</v>
      </c>
      <c r="K2332" s="130">
        <f t="shared" si="156"/>
        <v>1.2043187119566221</v>
      </c>
      <c r="L2332" s="130">
        <f t="shared" si="157"/>
        <v>1.1995494252873562</v>
      </c>
      <c r="Q2332" s="134">
        <v>39869</v>
      </c>
      <c r="R2332" s="133">
        <v>2.6004999999999998</v>
      </c>
    </row>
    <row r="2333" spans="7:18" ht="16.5" customHeight="1">
      <c r="G2333" s="132">
        <v>39631</v>
      </c>
      <c r="H2333" s="46">
        <v>3307.8599999999997</v>
      </c>
      <c r="I2333" s="46">
        <v>3287.5</v>
      </c>
      <c r="J2333" s="131">
        <v>4081.8960000000002</v>
      </c>
      <c r="K2333" s="130">
        <f t="shared" si="156"/>
        <v>1.2339990205147742</v>
      </c>
      <c r="L2333" s="130">
        <f t="shared" si="157"/>
        <v>1.2416413688212928</v>
      </c>
      <c r="Q2333" s="134">
        <v>39868</v>
      </c>
      <c r="R2333" s="133">
        <v>2.4805000000000001</v>
      </c>
    </row>
    <row r="2334" spans="7:18" ht="16.5" customHeight="1">
      <c r="G2334" s="132">
        <v>39630</v>
      </c>
      <c r="H2334" s="46">
        <v>3278.7200000000003</v>
      </c>
      <c r="I2334" s="46">
        <v>3280</v>
      </c>
      <c r="J2334" s="131">
        <v>4045.0774999999999</v>
      </c>
      <c r="K2334" s="130">
        <f t="shared" si="156"/>
        <v>1.2337367936267811</v>
      </c>
      <c r="L2334" s="130">
        <f t="shared" si="157"/>
        <v>1.2332553353658535</v>
      </c>
      <c r="Q2334" s="134">
        <v>39867</v>
      </c>
      <c r="R2334" s="133">
        <v>2.4805000000000001</v>
      </c>
    </row>
    <row r="2335" spans="7:18" ht="16.5" customHeight="1">
      <c r="G2335" s="132">
        <v>39629</v>
      </c>
      <c r="H2335" s="46">
        <v>3249.58</v>
      </c>
      <c r="I2335" s="46">
        <v>3272.5</v>
      </c>
      <c r="J2335" s="131">
        <v>4056.7494999999999</v>
      </c>
      <c r="K2335" s="130">
        <f t="shared" si="156"/>
        <v>1.248391946036103</v>
      </c>
      <c r="L2335" s="130">
        <f t="shared" si="157"/>
        <v>1.2396484339190221</v>
      </c>
      <c r="Q2335" s="134">
        <v>39864</v>
      </c>
      <c r="R2335" s="133">
        <v>2.4315000000000002</v>
      </c>
    </row>
    <row r="2336" spans="7:18" ht="16.5" customHeight="1">
      <c r="G2336" s="132">
        <v>39626</v>
      </c>
      <c r="H2336" s="46">
        <v>3337.94</v>
      </c>
      <c r="I2336" s="46">
        <v>3310</v>
      </c>
      <c r="J2336" s="131">
        <v>4050.46</v>
      </c>
      <c r="K2336" s="130">
        <f t="shared" si="156"/>
        <v>1.2134609969022809</v>
      </c>
      <c r="L2336" s="130">
        <f t="shared" si="157"/>
        <v>1.2237039274924471</v>
      </c>
      <c r="Q2336" s="134">
        <v>39863</v>
      </c>
      <c r="R2336" s="133">
        <v>2.4315000000000002</v>
      </c>
    </row>
    <row r="2337" spans="7:18" ht="16.5" customHeight="1">
      <c r="G2337" s="132">
        <v>39625</v>
      </c>
      <c r="H2337" s="46">
        <v>3270.2599999999998</v>
      </c>
      <c r="I2337" s="46">
        <v>3250</v>
      </c>
      <c r="J2337" s="131">
        <v>4033.7044999999998</v>
      </c>
      <c r="K2337" s="130">
        <f t="shared" si="156"/>
        <v>1.2334507042253522</v>
      </c>
      <c r="L2337" s="130">
        <f t="shared" si="157"/>
        <v>1.2411398461538461</v>
      </c>
      <c r="Q2337" s="134">
        <v>39862</v>
      </c>
      <c r="R2337" s="133">
        <v>2.4115000000000002</v>
      </c>
    </row>
    <row r="2338" spans="7:18" ht="16.5" customHeight="1">
      <c r="G2338" s="132">
        <v>39624</v>
      </c>
      <c r="H2338" s="46">
        <v>3226.1699999999992</v>
      </c>
      <c r="I2338" s="46">
        <v>3250</v>
      </c>
      <c r="J2338" s="131">
        <v>4108.0114999999996</v>
      </c>
      <c r="K2338" s="130">
        <f t="shared" si="156"/>
        <v>1.2733400595752862</v>
      </c>
      <c r="L2338" s="130">
        <f t="shared" si="157"/>
        <v>1.2640035384615382</v>
      </c>
      <c r="Q2338" s="134">
        <v>39861</v>
      </c>
      <c r="R2338" s="133">
        <v>2.3315000000000001</v>
      </c>
    </row>
    <row r="2339" spans="7:18" ht="16.5" customHeight="1">
      <c r="G2339" s="132">
        <v>39623</v>
      </c>
      <c r="H2339" s="46">
        <v>3219.66</v>
      </c>
      <c r="I2339" s="46">
        <v>3237.5</v>
      </c>
      <c r="J2339" s="131">
        <v>4023.6560000000004</v>
      </c>
      <c r="K2339" s="130">
        <f t="shared" si="156"/>
        <v>1.2497145661343125</v>
      </c>
      <c r="L2339" s="130">
        <f t="shared" si="157"/>
        <v>1.2428281081081083</v>
      </c>
      <c r="Q2339" s="134">
        <v>39860</v>
      </c>
      <c r="R2339" s="133">
        <v>2.2829999999999999</v>
      </c>
    </row>
    <row r="2340" spans="7:18" ht="16.5" customHeight="1">
      <c r="G2340" s="132">
        <v>39622</v>
      </c>
      <c r="H2340" s="46">
        <v>3208.5</v>
      </c>
      <c r="I2340" s="46">
        <v>3245</v>
      </c>
      <c r="J2340" s="131">
        <v>3991.7924999999996</v>
      </c>
      <c r="K2340" s="130">
        <f t="shared" si="156"/>
        <v>1.2441304347826085</v>
      </c>
      <c r="L2340" s="130">
        <f t="shared" si="157"/>
        <v>1.2301363636363636</v>
      </c>
      <c r="Q2340" s="134">
        <v>39857</v>
      </c>
      <c r="R2340" s="133">
        <v>2.2934999999999999</v>
      </c>
    </row>
    <row r="2341" spans="7:18" ht="16.5" customHeight="1">
      <c r="G2341" s="132">
        <v>39619</v>
      </c>
      <c r="H2341" s="46">
        <v>3139.68</v>
      </c>
      <c r="I2341" s="46">
        <v>3195</v>
      </c>
      <c r="J2341" s="131">
        <v>3848.9970000000003</v>
      </c>
      <c r="K2341" s="130">
        <f t="shared" ref="K2341:K2404" si="158">J2341/H2341</f>
        <v>1.2259201574682772</v>
      </c>
      <c r="L2341" s="130">
        <f t="shared" ref="L2341:L2404" si="159">J2341/I2341</f>
        <v>1.2046938967136152</v>
      </c>
      <c r="Q2341" s="134">
        <v>39856</v>
      </c>
      <c r="R2341" s="133">
        <v>2.2835000000000001</v>
      </c>
    </row>
    <row r="2342" spans="7:18" ht="16.5" customHeight="1">
      <c r="G2342" s="132">
        <v>39618</v>
      </c>
      <c r="H2342" s="46">
        <v>3171.2999999999997</v>
      </c>
      <c r="I2342" s="46">
        <v>3230</v>
      </c>
      <c r="J2342" s="131">
        <v>3898.174</v>
      </c>
      <c r="K2342" s="130">
        <f t="shared" si="158"/>
        <v>1.2292037965503106</v>
      </c>
      <c r="L2342" s="130">
        <f t="shared" si="159"/>
        <v>1.2068650154798761</v>
      </c>
      <c r="Q2342" s="134">
        <v>39855</v>
      </c>
      <c r="R2342" s="133">
        <v>2.2905000000000002</v>
      </c>
    </row>
    <row r="2343" spans="7:18" ht="16.5" customHeight="1">
      <c r="G2343" s="132">
        <v>39617</v>
      </c>
      <c r="H2343" s="46">
        <v>3221.5199999999995</v>
      </c>
      <c r="I2343" s="46">
        <v>3275</v>
      </c>
      <c r="J2343" s="131">
        <v>3880.2365000000004</v>
      </c>
      <c r="K2343" s="130">
        <f t="shared" si="158"/>
        <v>1.2044738198117662</v>
      </c>
      <c r="L2343" s="130">
        <f t="shared" si="159"/>
        <v>1.1848050381679391</v>
      </c>
      <c r="Q2343" s="134">
        <v>39854</v>
      </c>
      <c r="R2343" s="133">
        <v>2.2905000000000002</v>
      </c>
    </row>
    <row r="2344" spans="7:18" ht="16.5" customHeight="1">
      <c r="G2344" s="132">
        <v>39616</v>
      </c>
      <c r="H2344" s="46">
        <v>3253.14</v>
      </c>
      <c r="I2344" s="46">
        <v>3315</v>
      </c>
      <c r="J2344" s="131">
        <v>3933.6610000000001</v>
      </c>
      <c r="K2344" s="130">
        <f t="shared" si="158"/>
        <v>1.2091889681968806</v>
      </c>
      <c r="L2344" s="130">
        <f t="shared" si="159"/>
        <v>1.1866247360482656</v>
      </c>
      <c r="Q2344" s="134">
        <v>39853</v>
      </c>
      <c r="R2344" s="133">
        <v>2.2945000000000002</v>
      </c>
    </row>
    <row r="2345" spans="7:18" ht="16.5" customHeight="1">
      <c r="G2345" s="132">
        <v>39615</v>
      </c>
      <c r="H2345" s="46">
        <v>3204.3599999999997</v>
      </c>
      <c r="I2345" s="46">
        <v>3315</v>
      </c>
      <c r="J2345" s="131">
        <v>3915.1979999999999</v>
      </c>
      <c r="K2345" s="130">
        <f t="shared" si="158"/>
        <v>1.2218346253229975</v>
      </c>
      <c r="L2345" s="130">
        <f t="shared" si="159"/>
        <v>1.1810552036199096</v>
      </c>
      <c r="Q2345" s="134">
        <v>39850</v>
      </c>
      <c r="R2345" s="133">
        <v>2.2945000000000002</v>
      </c>
    </row>
    <row r="2346" spans="7:18" ht="16.5" customHeight="1">
      <c r="G2346" s="132">
        <v>39612</v>
      </c>
      <c r="H2346" s="46">
        <v>3125.24</v>
      </c>
      <c r="I2346" s="46">
        <v>3280</v>
      </c>
      <c r="J2346" s="131">
        <v>3800.7269999999999</v>
      </c>
      <c r="K2346" s="130">
        <f t="shared" si="158"/>
        <v>1.2161392405063292</v>
      </c>
      <c r="L2346" s="130">
        <f t="shared" si="159"/>
        <v>1.1587582317073171</v>
      </c>
      <c r="Q2346" s="134">
        <v>39849</v>
      </c>
      <c r="R2346" s="133">
        <v>2.2945000000000002</v>
      </c>
    </row>
    <row r="2347" spans="7:18" ht="16.5" customHeight="1">
      <c r="G2347" s="132">
        <v>39611</v>
      </c>
      <c r="H2347" s="46">
        <v>3087.5999999999995</v>
      </c>
      <c r="I2347" s="46">
        <v>3220</v>
      </c>
      <c r="J2347" s="131">
        <v>3824.8920000000003</v>
      </c>
      <c r="K2347" s="130">
        <f t="shared" si="158"/>
        <v>1.2387912942090948</v>
      </c>
      <c r="L2347" s="130">
        <f t="shared" si="159"/>
        <v>1.1878546583850933</v>
      </c>
      <c r="Q2347" s="134">
        <v>39848</v>
      </c>
      <c r="R2347" s="133">
        <v>2.2970000000000002</v>
      </c>
    </row>
    <row r="2348" spans="7:18" ht="16.5" customHeight="1">
      <c r="G2348" s="132">
        <v>39610</v>
      </c>
      <c r="H2348" s="46">
        <v>3196.41</v>
      </c>
      <c r="I2348" s="46">
        <v>3250</v>
      </c>
      <c r="J2348" s="131">
        <v>3800.35</v>
      </c>
      <c r="K2348" s="130">
        <f t="shared" si="158"/>
        <v>1.1889432206756956</v>
      </c>
      <c r="L2348" s="130">
        <f t="shared" si="159"/>
        <v>1.1693384615384614</v>
      </c>
      <c r="Q2348" s="134">
        <v>39847</v>
      </c>
      <c r="R2348" s="133">
        <v>2.3380000000000001</v>
      </c>
    </row>
    <row r="2349" spans="7:18" ht="16.5" customHeight="1">
      <c r="G2349" s="132">
        <v>39609</v>
      </c>
      <c r="H2349" s="46">
        <v>3129.45</v>
      </c>
      <c r="I2349" s="46">
        <v>3205</v>
      </c>
      <c r="J2349" s="131">
        <v>3675.3574999999996</v>
      </c>
      <c r="K2349" s="130">
        <f t="shared" si="158"/>
        <v>1.17444199459969</v>
      </c>
      <c r="L2349" s="130">
        <f t="shared" si="159"/>
        <v>1.1467574102964118</v>
      </c>
      <c r="Q2349" s="134">
        <v>39846</v>
      </c>
      <c r="R2349" s="133">
        <v>2.3380000000000001</v>
      </c>
    </row>
    <row r="2350" spans="7:18" ht="16.5" customHeight="1">
      <c r="G2350" s="132">
        <v>39605</v>
      </c>
      <c r="H2350" s="46">
        <v>3173.9500000000003</v>
      </c>
      <c r="I2350" s="46">
        <v>3205</v>
      </c>
      <c r="J2350" s="131">
        <v>3602.78</v>
      </c>
      <c r="K2350" s="130">
        <f t="shared" si="158"/>
        <v>1.1351092487279257</v>
      </c>
      <c r="L2350" s="130">
        <f t="shared" si="159"/>
        <v>1.1241123244929798</v>
      </c>
      <c r="Q2350" s="134">
        <v>39836</v>
      </c>
      <c r="R2350" s="133">
        <v>2.2635000000000001</v>
      </c>
    </row>
    <row r="2351" spans="7:18" ht="16.5" customHeight="1">
      <c r="G2351" s="132">
        <v>39604</v>
      </c>
      <c r="H2351" s="46">
        <v>3077.56</v>
      </c>
      <c r="I2351" s="46">
        <v>3155</v>
      </c>
      <c r="J2351" s="131">
        <v>3545.2799999999997</v>
      </c>
      <c r="K2351" s="130">
        <f t="shared" si="158"/>
        <v>1.1519775406490855</v>
      </c>
      <c r="L2351" s="130">
        <f t="shared" si="159"/>
        <v>1.1237020602218699</v>
      </c>
      <c r="Q2351" s="134">
        <v>39835</v>
      </c>
      <c r="R2351" s="133">
        <v>1.611</v>
      </c>
    </row>
    <row r="2352" spans="7:18" ht="16.5" customHeight="1">
      <c r="G2352" s="132">
        <v>39603</v>
      </c>
      <c r="H2352" s="46">
        <v>3023.85</v>
      </c>
      <c r="I2352" s="46">
        <v>3090</v>
      </c>
      <c r="J2352" s="131">
        <v>3508.835</v>
      </c>
      <c r="K2352" s="130">
        <f t="shared" si="158"/>
        <v>1.1603865932503266</v>
      </c>
      <c r="L2352" s="130">
        <f t="shared" si="159"/>
        <v>1.1355453074433657</v>
      </c>
      <c r="Q2352" s="134">
        <v>39834</v>
      </c>
      <c r="R2352" s="133">
        <v>1.611</v>
      </c>
    </row>
    <row r="2353" spans="7:18" ht="16.5" customHeight="1">
      <c r="G2353" s="132">
        <v>39602</v>
      </c>
      <c r="H2353" s="46">
        <v>3055.2000000000003</v>
      </c>
      <c r="I2353" s="46">
        <v>3100</v>
      </c>
      <c r="J2353" s="131">
        <v>3602.058</v>
      </c>
      <c r="K2353" s="130">
        <f t="shared" si="158"/>
        <v>1.1789925373134327</v>
      </c>
      <c r="L2353" s="130">
        <f t="shared" si="159"/>
        <v>1.161954193548387</v>
      </c>
      <c r="Q2353" s="134">
        <v>39833</v>
      </c>
      <c r="R2353" s="133">
        <v>1.627</v>
      </c>
    </row>
    <row r="2354" spans="7:18" ht="16.5" customHeight="1">
      <c r="G2354" s="132">
        <v>39601</v>
      </c>
      <c r="H2354" s="46">
        <v>3022.08</v>
      </c>
      <c r="I2354" s="46">
        <v>3025</v>
      </c>
      <c r="J2354" s="131">
        <v>3552.3669999999997</v>
      </c>
      <c r="K2354" s="130">
        <f t="shared" si="158"/>
        <v>1.1754708677467174</v>
      </c>
      <c r="L2354" s="130">
        <f t="shared" si="159"/>
        <v>1.1743361983471075</v>
      </c>
      <c r="Q2354" s="134">
        <v>39832</v>
      </c>
      <c r="R2354" s="133">
        <v>1.5369999999999999</v>
      </c>
    </row>
    <row r="2355" spans="7:18" ht="16.5" customHeight="1">
      <c r="G2355" s="132">
        <v>39598</v>
      </c>
      <c r="H2355" s="46">
        <v>3020.0499999999997</v>
      </c>
      <c r="I2355" s="46">
        <v>3067.5</v>
      </c>
      <c r="J2355" s="131">
        <v>3634.56</v>
      </c>
      <c r="K2355" s="130">
        <f t="shared" si="158"/>
        <v>1.2034767636297414</v>
      </c>
      <c r="L2355" s="130">
        <f t="shared" si="159"/>
        <v>1.1848606356968214</v>
      </c>
      <c r="Q2355" s="134">
        <v>39829</v>
      </c>
      <c r="R2355" s="133">
        <v>1.5369999999999999</v>
      </c>
    </row>
    <row r="2356" spans="7:18" ht="16.5" customHeight="1">
      <c r="G2356" s="132">
        <v>39597</v>
      </c>
      <c r="H2356" s="46">
        <v>3158.75</v>
      </c>
      <c r="I2356" s="46">
        <v>3177.5</v>
      </c>
      <c r="J2356" s="131">
        <v>3779.0225</v>
      </c>
      <c r="K2356" s="130">
        <f t="shared" si="158"/>
        <v>1.1963664424218441</v>
      </c>
      <c r="L2356" s="130">
        <f t="shared" si="159"/>
        <v>1.1893068450039339</v>
      </c>
      <c r="Q2356" s="134">
        <v>39828</v>
      </c>
      <c r="R2356" s="133">
        <v>1.5934999999999999</v>
      </c>
    </row>
    <row r="2357" spans="7:18" ht="16.5" customHeight="1">
      <c r="G2357" s="132">
        <v>39596</v>
      </c>
      <c r="H2357" s="46">
        <v>3241.9199999999996</v>
      </c>
      <c r="I2357" s="46">
        <v>3207.5</v>
      </c>
      <c r="J2357" s="131">
        <v>3779.9999999999995</v>
      </c>
      <c r="K2357" s="130">
        <f t="shared" si="158"/>
        <v>1.1659757180929819</v>
      </c>
      <c r="L2357" s="130">
        <f t="shared" si="159"/>
        <v>1.1784879189399842</v>
      </c>
      <c r="Q2357" s="134">
        <v>39827</v>
      </c>
      <c r="R2357" s="133">
        <v>1.6020000000000001</v>
      </c>
    </row>
    <row r="2358" spans="7:18" ht="16.5" customHeight="1">
      <c r="G2358" s="132">
        <v>39595</v>
      </c>
      <c r="H2358" s="46">
        <v>3245.7599999999998</v>
      </c>
      <c r="I2358" s="46">
        <v>3227.5</v>
      </c>
      <c r="J2358" s="131">
        <v>3788.1675</v>
      </c>
      <c r="K2358" s="130">
        <f t="shared" si="158"/>
        <v>1.167112633096717</v>
      </c>
      <c r="L2358" s="130">
        <f t="shared" si="159"/>
        <v>1.1737157242447716</v>
      </c>
      <c r="Q2358" s="134">
        <v>39826</v>
      </c>
      <c r="R2358" s="133">
        <v>1.6619999999999999</v>
      </c>
    </row>
    <row r="2359" spans="7:18" ht="16.5" customHeight="1">
      <c r="G2359" s="132">
        <v>39594</v>
      </c>
      <c r="H2359" s="46">
        <v>3292.18</v>
      </c>
      <c r="I2359" s="46">
        <v>3240</v>
      </c>
      <c r="J2359" s="131">
        <v>3705.2190000000001</v>
      </c>
      <c r="K2359" s="130">
        <f t="shared" si="158"/>
        <v>1.1254606370247071</v>
      </c>
      <c r="L2359" s="130">
        <f t="shared" si="159"/>
        <v>1.1435861111111112</v>
      </c>
      <c r="Q2359" s="134">
        <v>39825</v>
      </c>
      <c r="R2359" s="133">
        <v>1.6619999999999999</v>
      </c>
    </row>
    <row r="2360" spans="7:18" ht="16.5" customHeight="1">
      <c r="G2360" s="132">
        <v>39591</v>
      </c>
      <c r="H2360" s="46">
        <v>3201</v>
      </c>
      <c r="I2360" s="46">
        <v>3145</v>
      </c>
      <c r="J2360" s="131">
        <v>3579.444</v>
      </c>
      <c r="K2360" s="130">
        <f t="shared" si="158"/>
        <v>1.1182268041237113</v>
      </c>
      <c r="L2360" s="130">
        <f t="shared" si="159"/>
        <v>1.1381379968203498</v>
      </c>
      <c r="Q2360" s="134">
        <v>39822</v>
      </c>
      <c r="R2360" s="133">
        <v>1.8414999999999999</v>
      </c>
    </row>
    <row r="2361" spans="7:18" ht="16.5" customHeight="1">
      <c r="G2361" s="132">
        <v>39590</v>
      </c>
      <c r="H2361" s="46">
        <v>3068.16</v>
      </c>
      <c r="I2361" s="46">
        <v>3080</v>
      </c>
      <c r="J2361" s="131">
        <v>3448.7999999999997</v>
      </c>
      <c r="K2361" s="130">
        <f t="shared" si="158"/>
        <v>1.1240613266583228</v>
      </c>
      <c r="L2361" s="130">
        <f t="shared" si="159"/>
        <v>1.1197402597402597</v>
      </c>
      <c r="Q2361" s="134">
        <v>39821</v>
      </c>
      <c r="R2361" s="133">
        <v>1.96</v>
      </c>
    </row>
    <row r="2362" spans="7:18" ht="16.5" customHeight="1">
      <c r="G2362" s="132">
        <v>39589</v>
      </c>
      <c r="H2362" s="46">
        <v>3073.93</v>
      </c>
      <c r="I2362" s="46">
        <v>3060</v>
      </c>
      <c r="J2362" s="131">
        <v>3399.2235000000001</v>
      </c>
      <c r="K2362" s="130">
        <f t="shared" si="158"/>
        <v>1.105823327141477</v>
      </c>
      <c r="L2362" s="130">
        <f t="shared" si="159"/>
        <v>1.1108573529411765</v>
      </c>
      <c r="Q2362" s="134">
        <v>39820</v>
      </c>
      <c r="R2362" s="133">
        <v>2.149</v>
      </c>
    </row>
    <row r="2363" spans="7:18" ht="16.5" customHeight="1">
      <c r="G2363" s="132">
        <v>39588</v>
      </c>
      <c r="H2363" s="46">
        <v>3048.96</v>
      </c>
      <c r="I2363" s="46">
        <v>3050</v>
      </c>
      <c r="J2363" s="131">
        <v>3417.2220000000002</v>
      </c>
      <c r="K2363" s="130">
        <f t="shared" si="158"/>
        <v>1.1207828243073048</v>
      </c>
      <c r="L2363" s="130">
        <f t="shared" si="159"/>
        <v>1.1204006557377051</v>
      </c>
      <c r="Q2363" s="134">
        <v>39819</v>
      </c>
      <c r="R2363" s="133">
        <v>2.2189999999999999</v>
      </c>
    </row>
    <row r="2364" spans="7:18" ht="16.5" customHeight="1">
      <c r="G2364" s="132">
        <v>39584</v>
      </c>
      <c r="H2364" s="46">
        <v>3052.7999999999997</v>
      </c>
      <c r="I2364" s="46">
        <v>3045</v>
      </c>
      <c r="J2364" s="131">
        <v>3521.6910000000003</v>
      </c>
      <c r="K2364" s="130">
        <f t="shared" si="158"/>
        <v>1.1535937500000002</v>
      </c>
      <c r="L2364" s="130">
        <f t="shared" si="159"/>
        <v>1.1565487684729066</v>
      </c>
      <c r="Q2364" s="134">
        <v>39818</v>
      </c>
      <c r="R2364" s="133">
        <v>2.5569999999999999</v>
      </c>
    </row>
    <row r="2365" spans="7:18" ht="16.5" customHeight="1">
      <c r="G2365" s="132">
        <v>39583</v>
      </c>
      <c r="H2365" s="46">
        <v>3008.6499999999996</v>
      </c>
      <c r="I2365" s="46">
        <v>3030</v>
      </c>
      <c r="J2365" s="131">
        <v>3429.14</v>
      </c>
      <c r="K2365" s="130">
        <f t="shared" si="158"/>
        <v>1.1397603576354844</v>
      </c>
      <c r="L2365" s="130">
        <f t="shared" si="159"/>
        <v>1.1317293729372937</v>
      </c>
      <c r="Q2365" s="134">
        <v>39813</v>
      </c>
      <c r="R2365" s="133">
        <v>2.6709999999999998</v>
      </c>
    </row>
    <row r="2366" spans="7:18" ht="16.5" customHeight="1">
      <c r="G2366" s="132">
        <v>39582</v>
      </c>
      <c r="H2366" s="46">
        <v>2997.2499999999995</v>
      </c>
      <c r="I2366" s="46">
        <v>3022.5</v>
      </c>
      <c r="J2366" s="131">
        <v>3426.4860000000003</v>
      </c>
      <c r="K2366" s="130">
        <f t="shared" si="158"/>
        <v>1.1432099424472435</v>
      </c>
      <c r="L2366" s="130">
        <f t="shared" si="159"/>
        <v>1.1336595533498761</v>
      </c>
      <c r="Q2366" s="134">
        <v>39812</v>
      </c>
      <c r="R2366" s="133">
        <v>2.6709999999999998</v>
      </c>
    </row>
    <row r="2367" spans="7:18" ht="16.5" customHeight="1">
      <c r="G2367" s="132">
        <v>39581</v>
      </c>
      <c r="H2367" s="46">
        <v>2982.0499999999997</v>
      </c>
      <c r="I2367" s="46">
        <v>3022.5</v>
      </c>
      <c r="J2367" s="131">
        <v>3372.1514999999999</v>
      </c>
      <c r="K2367" s="130">
        <f t="shared" si="158"/>
        <v>1.1308165523716907</v>
      </c>
      <c r="L2367" s="130">
        <f t="shared" si="159"/>
        <v>1.1156828784119106</v>
      </c>
      <c r="Q2367" s="134">
        <v>39811</v>
      </c>
      <c r="R2367" s="133">
        <v>2.601</v>
      </c>
    </row>
    <row r="2368" spans="7:18" ht="16.5" customHeight="1">
      <c r="G2368" s="132">
        <v>39580</v>
      </c>
      <c r="H2368" s="46">
        <v>2963.5199999999995</v>
      </c>
      <c r="I2368" s="46">
        <v>2980</v>
      </c>
      <c r="J2368" s="131">
        <v>3336.3765000000003</v>
      </c>
      <c r="K2368" s="130">
        <f t="shared" si="158"/>
        <v>1.1258154154518953</v>
      </c>
      <c r="L2368" s="130">
        <f t="shared" si="159"/>
        <v>1.1195894295302014</v>
      </c>
      <c r="Q2368" s="134">
        <v>39808</v>
      </c>
      <c r="R2368" s="133">
        <v>2.6509999999999998</v>
      </c>
    </row>
    <row r="2369" spans="7:18" ht="16.5" customHeight="1">
      <c r="G2369" s="132">
        <v>39577</v>
      </c>
      <c r="H2369" s="46">
        <v>2991.4799999999996</v>
      </c>
      <c r="I2369" s="46">
        <v>2965</v>
      </c>
      <c r="J2369" s="131">
        <v>3211.8795</v>
      </c>
      <c r="K2369" s="130">
        <f t="shared" si="158"/>
        <v>1.0736757390990415</v>
      </c>
      <c r="L2369" s="130">
        <f t="shared" si="159"/>
        <v>1.0832645868465429</v>
      </c>
      <c r="Q2369" s="134">
        <v>39807</v>
      </c>
      <c r="R2369" s="133">
        <v>2.6709999999999998</v>
      </c>
    </row>
    <row r="2370" spans="7:18" ht="16.5" customHeight="1">
      <c r="G2370" s="132">
        <v>39576</v>
      </c>
      <c r="H2370" s="46">
        <v>2946.2399999999993</v>
      </c>
      <c r="I2370" s="46">
        <v>2945</v>
      </c>
      <c r="J2370" s="131">
        <v>3192.1990000000001</v>
      </c>
      <c r="K2370" s="130">
        <f t="shared" si="158"/>
        <v>1.0834823368089499</v>
      </c>
      <c r="L2370" s="130">
        <f t="shared" si="159"/>
        <v>1.0839385398981325</v>
      </c>
      <c r="Q2370" s="134">
        <v>39806</v>
      </c>
      <c r="R2370" s="133">
        <v>2.6110000000000002</v>
      </c>
    </row>
    <row r="2371" spans="7:18" ht="16.5" customHeight="1">
      <c r="G2371" s="132">
        <v>39575</v>
      </c>
      <c r="H2371" s="46">
        <v>2926.9500000000003</v>
      </c>
      <c r="I2371" s="46">
        <v>2940</v>
      </c>
      <c r="J2371" s="131">
        <v>3188.9835000000003</v>
      </c>
      <c r="K2371" s="130">
        <f t="shared" si="158"/>
        <v>1.0895244196176908</v>
      </c>
      <c r="L2371" s="130">
        <f t="shared" si="159"/>
        <v>1.0846882653061225</v>
      </c>
      <c r="Q2371" s="134">
        <v>39805</v>
      </c>
      <c r="R2371" s="133">
        <v>2.6465000000000001</v>
      </c>
    </row>
    <row r="2372" spans="7:18" ht="16.5" customHeight="1">
      <c r="G2372" s="132">
        <v>39568</v>
      </c>
      <c r="H2372" s="46">
        <v>2871.36</v>
      </c>
      <c r="I2372" s="46">
        <v>2882.5</v>
      </c>
      <c r="J2372" s="131">
        <v>3132.4590000000003</v>
      </c>
      <c r="K2372" s="130">
        <f t="shared" si="158"/>
        <v>1.0909321715145437</v>
      </c>
      <c r="L2372" s="130">
        <f t="shared" si="159"/>
        <v>1.08671604509974</v>
      </c>
      <c r="Q2372" s="134">
        <v>39804</v>
      </c>
      <c r="R2372" s="133">
        <v>2.6465000000000001</v>
      </c>
    </row>
    <row r="2373" spans="7:18" ht="16.5" customHeight="1">
      <c r="G2373" s="132">
        <v>39566</v>
      </c>
      <c r="H2373" s="46">
        <v>2881.9199999999996</v>
      </c>
      <c r="I2373" s="46">
        <v>2890</v>
      </c>
      <c r="J2373" s="131">
        <v>3082.3380000000002</v>
      </c>
      <c r="K2373" s="130">
        <f t="shared" si="158"/>
        <v>1.0695432211858762</v>
      </c>
      <c r="L2373" s="130">
        <f t="shared" si="159"/>
        <v>1.0665529411764707</v>
      </c>
      <c r="Q2373" s="134">
        <v>39801</v>
      </c>
      <c r="R2373" s="133">
        <v>2.6465000000000001</v>
      </c>
    </row>
    <row r="2374" spans="7:18" ht="16.5" customHeight="1">
      <c r="G2374" s="132">
        <v>39563</v>
      </c>
      <c r="H2374" s="46">
        <v>2826.2399999999993</v>
      </c>
      <c r="I2374" s="46">
        <v>2875</v>
      </c>
      <c r="J2374" s="131">
        <v>2962.4519999999998</v>
      </c>
      <c r="K2374" s="130">
        <f t="shared" si="158"/>
        <v>1.0481954823369566</v>
      </c>
      <c r="L2374" s="130">
        <f t="shared" si="159"/>
        <v>1.0304180869565216</v>
      </c>
      <c r="Q2374" s="134">
        <v>39800</v>
      </c>
      <c r="R2374" s="133">
        <v>2.6164999999999998</v>
      </c>
    </row>
    <row r="2375" spans="7:18" ht="16.5" customHeight="1">
      <c r="G2375" s="132">
        <v>39562</v>
      </c>
      <c r="H2375" s="46">
        <v>2809.9199999999996</v>
      </c>
      <c r="I2375" s="46">
        <v>2870</v>
      </c>
      <c r="J2375" s="131">
        <v>2980.0574999999999</v>
      </c>
      <c r="K2375" s="130">
        <f t="shared" si="158"/>
        <v>1.0605488768363514</v>
      </c>
      <c r="L2375" s="130">
        <f t="shared" si="159"/>
        <v>1.0383475609756097</v>
      </c>
      <c r="Q2375" s="134">
        <v>39799</v>
      </c>
      <c r="R2375" s="133">
        <v>2.6164999999999998</v>
      </c>
    </row>
    <row r="2376" spans="7:18" ht="16.5" customHeight="1">
      <c r="G2376" s="132">
        <v>39561</v>
      </c>
      <c r="H2376" s="46">
        <v>2810.0899999999997</v>
      </c>
      <c r="I2376" s="46">
        <v>2860</v>
      </c>
      <c r="J2376" s="131">
        <v>2957.08</v>
      </c>
      <c r="K2376" s="130">
        <f t="shared" si="158"/>
        <v>1.0523079331978693</v>
      </c>
      <c r="L2376" s="130">
        <f t="shared" si="159"/>
        <v>1.033944055944056</v>
      </c>
      <c r="Q2376" s="134">
        <v>39798</v>
      </c>
      <c r="R2376" s="133">
        <v>2.6164999999999998</v>
      </c>
    </row>
    <row r="2377" spans="7:18" ht="16.5" customHeight="1">
      <c r="G2377" s="132">
        <v>39560</v>
      </c>
      <c r="H2377" s="46">
        <v>2785.8399999999997</v>
      </c>
      <c r="I2377" s="46">
        <v>2840</v>
      </c>
      <c r="J2377" s="131">
        <v>2929.2570000000001</v>
      </c>
      <c r="K2377" s="130">
        <f t="shared" si="158"/>
        <v>1.0514807024093273</v>
      </c>
      <c r="L2377" s="130">
        <f t="shared" si="159"/>
        <v>1.0314285211267606</v>
      </c>
      <c r="Q2377" s="134">
        <v>39797</v>
      </c>
      <c r="R2377" s="133">
        <v>2.6164999999999998</v>
      </c>
    </row>
    <row r="2378" spans="7:18" ht="16.5" customHeight="1">
      <c r="G2378" s="132">
        <v>39559</v>
      </c>
      <c r="H2378" s="46">
        <v>2866.3500000000004</v>
      </c>
      <c r="I2378" s="46">
        <v>2860</v>
      </c>
      <c r="J2378" s="131">
        <v>2979.4650000000001</v>
      </c>
      <c r="K2378" s="130">
        <f t="shared" si="158"/>
        <v>1.0394630802239782</v>
      </c>
      <c r="L2378" s="130">
        <f t="shared" si="159"/>
        <v>1.041770979020979</v>
      </c>
      <c r="Q2378" s="134">
        <v>39794</v>
      </c>
      <c r="R2378" s="133">
        <v>2.6865000000000001</v>
      </c>
    </row>
    <row r="2379" spans="7:18" ht="16.5" customHeight="1">
      <c r="G2379" s="132">
        <v>39556</v>
      </c>
      <c r="H2379" s="46">
        <v>2812.7999999999997</v>
      </c>
      <c r="I2379" s="46">
        <v>2857.5</v>
      </c>
      <c r="J2379" s="131">
        <v>3093.8049999999998</v>
      </c>
      <c r="K2379" s="130">
        <f t="shared" si="158"/>
        <v>1.0999022326507395</v>
      </c>
      <c r="L2379" s="130">
        <f t="shared" si="159"/>
        <v>1.0826964129483814</v>
      </c>
      <c r="Q2379" s="134">
        <v>39793</v>
      </c>
      <c r="R2379" s="133">
        <v>2.6865000000000001</v>
      </c>
    </row>
    <row r="2380" spans="7:18" ht="16.5" customHeight="1">
      <c r="G2380" s="132">
        <v>39555</v>
      </c>
      <c r="H2380" s="46">
        <v>2883.16</v>
      </c>
      <c r="I2380" s="46">
        <v>2870</v>
      </c>
      <c r="J2380" s="131">
        <v>3103.8599999999997</v>
      </c>
      <c r="K2380" s="130">
        <f t="shared" si="158"/>
        <v>1.0765479543278902</v>
      </c>
      <c r="L2380" s="130">
        <f t="shared" si="159"/>
        <v>1.0814843205574911</v>
      </c>
      <c r="Q2380" s="134">
        <v>39792</v>
      </c>
      <c r="R2380" s="133">
        <v>2.6475</v>
      </c>
    </row>
    <row r="2381" spans="7:18" ht="16.5" customHeight="1">
      <c r="G2381" s="132">
        <v>39554</v>
      </c>
      <c r="H2381" s="46">
        <v>2857.6800000000003</v>
      </c>
      <c r="I2381" s="46">
        <v>2855</v>
      </c>
      <c r="J2381" s="131">
        <v>3063.7749999999996</v>
      </c>
      <c r="K2381" s="130">
        <f t="shared" si="158"/>
        <v>1.0721196914979982</v>
      </c>
      <c r="L2381" s="130">
        <f t="shared" si="159"/>
        <v>1.073126094570928</v>
      </c>
      <c r="Q2381" s="134">
        <v>39791</v>
      </c>
      <c r="R2381" s="133">
        <v>2.649</v>
      </c>
    </row>
    <row r="2382" spans="7:18" ht="16.5" customHeight="1">
      <c r="G2382" s="132">
        <v>39553</v>
      </c>
      <c r="H2382" s="46">
        <v>2778.2999999999997</v>
      </c>
      <c r="I2382" s="46">
        <v>2820</v>
      </c>
      <c r="J2382" s="131">
        <v>3055.1949999999997</v>
      </c>
      <c r="K2382" s="130">
        <f t="shared" si="158"/>
        <v>1.0996634632689055</v>
      </c>
      <c r="L2382" s="130">
        <f t="shared" si="159"/>
        <v>1.0834024822695034</v>
      </c>
      <c r="Q2382" s="134">
        <v>39790</v>
      </c>
      <c r="R2382" s="133">
        <v>2.649</v>
      </c>
    </row>
    <row r="2383" spans="7:18" ht="16.5" customHeight="1">
      <c r="G2383" s="132">
        <v>39552</v>
      </c>
      <c r="H2383" s="46">
        <v>2788.83</v>
      </c>
      <c r="I2383" s="46">
        <v>2810</v>
      </c>
      <c r="J2383" s="131">
        <v>3059.489</v>
      </c>
      <c r="K2383" s="130">
        <f t="shared" si="158"/>
        <v>1.0970510931107311</v>
      </c>
      <c r="L2383" s="130">
        <f t="shared" si="159"/>
        <v>1.0887861209964413</v>
      </c>
      <c r="Q2383" s="134">
        <v>39787</v>
      </c>
      <c r="R2383" s="133">
        <v>2.6589999999999998</v>
      </c>
    </row>
    <row r="2384" spans="7:18" ht="16.5" customHeight="1">
      <c r="G2384" s="132">
        <v>39549</v>
      </c>
      <c r="H2384" s="46">
        <v>2791.8</v>
      </c>
      <c r="I2384" s="46">
        <v>2810</v>
      </c>
      <c r="J2384" s="131">
        <v>3022.386</v>
      </c>
      <c r="K2384" s="130">
        <f t="shared" si="158"/>
        <v>1.0825940253599826</v>
      </c>
      <c r="L2384" s="130">
        <f t="shared" si="159"/>
        <v>1.0755822064056939</v>
      </c>
      <c r="Q2384" s="134">
        <v>39786</v>
      </c>
      <c r="R2384" s="133">
        <v>2.6190000000000002</v>
      </c>
    </row>
    <row r="2385" spans="7:18" ht="16.5" customHeight="1">
      <c r="G2385" s="132">
        <v>39548</v>
      </c>
      <c r="H2385" s="46">
        <v>2754.78</v>
      </c>
      <c r="I2385" s="46">
        <v>2795</v>
      </c>
      <c r="J2385" s="131">
        <v>3048.7599999999998</v>
      </c>
      <c r="K2385" s="130">
        <f t="shared" si="158"/>
        <v>1.1067163258046013</v>
      </c>
      <c r="L2385" s="130">
        <f t="shared" si="159"/>
        <v>1.0907906976744186</v>
      </c>
      <c r="Q2385" s="134">
        <v>39785</v>
      </c>
      <c r="R2385" s="133">
        <v>2.5884999999999998</v>
      </c>
    </row>
    <row r="2386" spans="7:18" ht="16.5" customHeight="1">
      <c r="G2386" s="132">
        <v>39547</v>
      </c>
      <c r="H2386" s="46">
        <v>2789.0800000000004</v>
      </c>
      <c r="I2386" s="46">
        <v>2795</v>
      </c>
      <c r="J2386" s="131">
        <v>3095.19</v>
      </c>
      <c r="K2386" s="130">
        <f t="shared" si="158"/>
        <v>1.1097530368436903</v>
      </c>
      <c r="L2386" s="130">
        <f t="shared" si="159"/>
        <v>1.107402504472272</v>
      </c>
      <c r="Q2386" s="134">
        <v>39784</v>
      </c>
      <c r="R2386" s="133">
        <v>2.5855000000000001</v>
      </c>
    </row>
    <row r="2387" spans="7:18" ht="16.5" customHeight="1">
      <c r="G2387" s="132">
        <v>39546</v>
      </c>
      <c r="H2387" s="46">
        <v>2774.2</v>
      </c>
      <c r="I2387" s="46">
        <v>2790</v>
      </c>
      <c r="J2387" s="131">
        <v>3101.6160000000004</v>
      </c>
      <c r="K2387" s="130">
        <f t="shared" si="158"/>
        <v>1.1180217720423908</v>
      </c>
      <c r="L2387" s="130">
        <f t="shared" si="159"/>
        <v>1.1116903225806454</v>
      </c>
      <c r="Q2387" s="134">
        <v>39783</v>
      </c>
      <c r="R2387" s="133">
        <v>2.5855000000000001</v>
      </c>
    </row>
    <row r="2388" spans="7:18" ht="16.5" customHeight="1">
      <c r="G2388" s="132">
        <v>39545</v>
      </c>
      <c r="H2388" s="46">
        <v>2861.6</v>
      </c>
      <c r="I2388" s="46">
        <v>2817.5</v>
      </c>
      <c r="J2388" s="131">
        <v>3175.1580000000004</v>
      </c>
      <c r="K2388" s="130">
        <f t="shared" si="158"/>
        <v>1.1095743639921725</v>
      </c>
      <c r="L2388" s="130">
        <f t="shared" si="159"/>
        <v>1.1269416149068325</v>
      </c>
      <c r="Q2388" s="134">
        <v>39780</v>
      </c>
      <c r="R2388" s="133">
        <v>2.5964999999999998</v>
      </c>
    </row>
    <row r="2389" spans="7:18" ht="16.5" customHeight="1">
      <c r="G2389" s="132">
        <v>39541</v>
      </c>
      <c r="H2389" s="46">
        <v>2832.2</v>
      </c>
      <c r="I2389" s="46">
        <v>2800</v>
      </c>
      <c r="J2389" s="131">
        <v>3186.2999999999997</v>
      </c>
      <c r="K2389" s="130">
        <f t="shared" si="158"/>
        <v>1.1250264811807076</v>
      </c>
      <c r="L2389" s="130">
        <f t="shared" si="159"/>
        <v>1.1379642857142855</v>
      </c>
      <c r="Q2389" s="134">
        <v>39779</v>
      </c>
      <c r="R2389" s="133">
        <v>2.6065</v>
      </c>
    </row>
    <row r="2390" spans="7:18" ht="16.5" customHeight="1">
      <c r="G2390" s="132">
        <v>39540</v>
      </c>
      <c r="H2390" s="46">
        <v>2792.0199999999995</v>
      </c>
      <c r="I2390" s="46">
        <v>2780</v>
      </c>
      <c r="J2390" s="131">
        <v>3169.9124999999999</v>
      </c>
      <c r="K2390" s="130">
        <f t="shared" si="158"/>
        <v>1.1353473470820412</v>
      </c>
      <c r="L2390" s="130">
        <f t="shared" si="159"/>
        <v>1.1402562949640287</v>
      </c>
      <c r="Q2390" s="134">
        <v>39778</v>
      </c>
      <c r="R2390" s="133">
        <v>2.7765</v>
      </c>
    </row>
    <row r="2391" spans="7:18" ht="16.5" customHeight="1">
      <c r="G2391" s="132">
        <v>39539</v>
      </c>
      <c r="H2391" s="46">
        <v>2756.7400000000002</v>
      </c>
      <c r="I2391" s="46">
        <v>2775</v>
      </c>
      <c r="J2391" s="131">
        <v>3157.1640000000002</v>
      </c>
      <c r="K2391" s="130">
        <f t="shared" si="158"/>
        <v>1.1452527260459817</v>
      </c>
      <c r="L2391" s="130">
        <f t="shared" si="159"/>
        <v>1.1377167567567568</v>
      </c>
      <c r="Q2391" s="134">
        <v>39777</v>
      </c>
      <c r="R2391" s="133">
        <v>2.7949999999999999</v>
      </c>
    </row>
    <row r="2392" spans="7:18" ht="16.5" customHeight="1">
      <c r="G2392" s="132">
        <v>39538</v>
      </c>
      <c r="H2392" s="46">
        <v>2885.0000000000005</v>
      </c>
      <c r="I2392" s="46">
        <v>2810</v>
      </c>
      <c r="J2392" s="131">
        <v>3242.7240000000002</v>
      </c>
      <c r="K2392" s="130">
        <f t="shared" si="158"/>
        <v>1.1239944540727902</v>
      </c>
      <c r="L2392" s="130">
        <f t="shared" si="159"/>
        <v>1.1539943060498221</v>
      </c>
      <c r="Q2392" s="134">
        <v>39776</v>
      </c>
      <c r="R2392" s="133">
        <v>2.8159999999999998</v>
      </c>
    </row>
    <row r="2393" spans="7:18" ht="16.5" customHeight="1">
      <c r="G2393" s="132">
        <v>39535</v>
      </c>
      <c r="H2393" s="46">
        <v>2838.1</v>
      </c>
      <c r="I2393" s="46">
        <v>2775</v>
      </c>
      <c r="J2393" s="131">
        <v>3190.6750000000002</v>
      </c>
      <c r="K2393" s="130">
        <f t="shared" si="158"/>
        <v>1.1242292378704064</v>
      </c>
      <c r="L2393" s="130">
        <f t="shared" si="159"/>
        <v>1.1497927927927929</v>
      </c>
      <c r="Q2393" s="134">
        <v>39773</v>
      </c>
      <c r="R2393" s="133">
        <v>2.839</v>
      </c>
    </row>
    <row r="2394" spans="7:18" ht="16.5" customHeight="1">
      <c r="G2394" s="132">
        <v>39534</v>
      </c>
      <c r="H2394" s="46">
        <v>2856.9999999999995</v>
      </c>
      <c r="I2394" s="46">
        <v>2792.5</v>
      </c>
      <c r="J2394" s="131">
        <v>3196.3789999999999</v>
      </c>
      <c r="K2394" s="130">
        <f t="shared" si="158"/>
        <v>1.1187885894294716</v>
      </c>
      <c r="L2394" s="130">
        <f t="shared" si="159"/>
        <v>1.1446299015219337</v>
      </c>
      <c r="Q2394" s="134">
        <v>39772</v>
      </c>
      <c r="R2394" s="133">
        <v>2.7789999999999999</v>
      </c>
    </row>
    <row r="2395" spans="7:18" ht="16.5" customHeight="1">
      <c r="G2395" s="132">
        <v>39533</v>
      </c>
      <c r="H2395" s="46">
        <v>2841.13</v>
      </c>
      <c r="I2395" s="46">
        <v>2770</v>
      </c>
      <c r="J2395" s="131">
        <v>3180.4050000000002</v>
      </c>
      <c r="K2395" s="130">
        <f t="shared" si="158"/>
        <v>1.1194155142496121</v>
      </c>
      <c r="L2395" s="130">
        <f t="shared" si="159"/>
        <v>1.1481606498194947</v>
      </c>
      <c r="Q2395" s="134">
        <v>39771</v>
      </c>
      <c r="R2395" s="133">
        <v>2.6789999999999998</v>
      </c>
    </row>
    <row r="2396" spans="7:18" ht="16.5" customHeight="1">
      <c r="G2396" s="132">
        <v>39532</v>
      </c>
      <c r="H2396" s="46">
        <v>2800.0000000000005</v>
      </c>
      <c r="I2396" s="46">
        <v>2750</v>
      </c>
      <c r="J2396" s="131">
        <v>3191.3310000000001</v>
      </c>
      <c r="K2396" s="130">
        <f t="shared" si="158"/>
        <v>1.1397610714285713</v>
      </c>
      <c r="L2396" s="130">
        <f t="shared" si="159"/>
        <v>1.1604840000000001</v>
      </c>
      <c r="Q2396" s="134">
        <v>39770</v>
      </c>
      <c r="R2396" s="133">
        <v>2.6615000000000002</v>
      </c>
    </row>
    <row r="2397" spans="7:18" ht="16.5" customHeight="1">
      <c r="G2397" s="132">
        <v>39531</v>
      </c>
      <c r="H2397" s="46">
        <v>2713.5900000000006</v>
      </c>
      <c r="I2397" s="46">
        <v>2700</v>
      </c>
      <c r="J2397" s="131">
        <v>3112.4404999999997</v>
      </c>
      <c r="K2397" s="130">
        <f t="shared" si="158"/>
        <v>1.1469825950125108</v>
      </c>
      <c r="L2397" s="130">
        <f t="shared" si="159"/>
        <v>1.1527557407407407</v>
      </c>
      <c r="Q2397" s="134">
        <v>39769</v>
      </c>
      <c r="R2397" s="133">
        <v>2.6615000000000002</v>
      </c>
    </row>
    <row r="2398" spans="7:18" ht="16.5" customHeight="1">
      <c r="G2398" s="132">
        <v>39526</v>
      </c>
      <c r="H2398" s="46">
        <v>2848.2</v>
      </c>
      <c r="I2398" s="46">
        <v>2770</v>
      </c>
      <c r="J2398" s="131">
        <v>3150.4974999999995</v>
      </c>
      <c r="K2398" s="130">
        <f t="shared" si="158"/>
        <v>1.1061363317182782</v>
      </c>
      <c r="L2398" s="130">
        <f t="shared" si="159"/>
        <v>1.1373637184115521</v>
      </c>
      <c r="Q2398" s="134">
        <v>39766</v>
      </c>
      <c r="R2398" s="133">
        <v>2.6179999999999999</v>
      </c>
    </row>
    <row r="2399" spans="7:18" ht="16.5" customHeight="1">
      <c r="G2399" s="132">
        <v>39525</v>
      </c>
      <c r="H2399" s="46">
        <v>2824</v>
      </c>
      <c r="I2399" s="46">
        <v>2785</v>
      </c>
      <c r="J2399" s="131">
        <v>3219.3599999999997</v>
      </c>
      <c r="K2399" s="130">
        <f t="shared" si="158"/>
        <v>1.1399999999999999</v>
      </c>
      <c r="L2399" s="130">
        <f t="shared" si="159"/>
        <v>1.155964093357271</v>
      </c>
      <c r="Q2399" s="134">
        <v>39765</v>
      </c>
      <c r="R2399" s="133">
        <v>2.5804999999999998</v>
      </c>
    </row>
    <row r="2400" spans="7:18" ht="16.5" customHeight="1">
      <c r="G2400" s="132">
        <v>39524</v>
      </c>
      <c r="H2400" s="46">
        <v>2975.6699999999996</v>
      </c>
      <c r="I2400" s="46">
        <v>2835</v>
      </c>
      <c r="J2400" s="131">
        <v>3257.4839999999999</v>
      </c>
      <c r="K2400" s="130">
        <f t="shared" si="158"/>
        <v>1.0947060661968566</v>
      </c>
      <c r="L2400" s="130">
        <f t="shared" si="159"/>
        <v>1.1490243386243386</v>
      </c>
      <c r="Q2400" s="134">
        <v>39764</v>
      </c>
      <c r="R2400" s="133">
        <v>2.5804999999999998</v>
      </c>
    </row>
    <row r="2401" spans="7:18" ht="16.5" customHeight="1">
      <c r="G2401" s="132">
        <v>39521</v>
      </c>
      <c r="H2401" s="46">
        <v>2954.25</v>
      </c>
      <c r="I2401" s="46">
        <v>2797.5</v>
      </c>
      <c r="J2401" s="131">
        <v>3216.3744999999999</v>
      </c>
      <c r="K2401" s="130">
        <f t="shared" si="158"/>
        <v>1.0887279343318947</v>
      </c>
      <c r="L2401" s="130">
        <f t="shared" si="159"/>
        <v>1.1497317247542449</v>
      </c>
      <c r="Q2401" s="134">
        <v>39763</v>
      </c>
      <c r="R2401" s="133">
        <v>2.5905</v>
      </c>
    </row>
    <row r="2402" spans="7:18" ht="16.5" customHeight="1">
      <c r="G2402" s="132">
        <v>39520</v>
      </c>
      <c r="H2402" s="46">
        <v>2839.32</v>
      </c>
      <c r="I2402" s="46">
        <v>2750</v>
      </c>
      <c r="J2402" s="131">
        <v>3124.5599999999995</v>
      </c>
      <c r="K2402" s="130">
        <f t="shared" si="158"/>
        <v>1.1004606736824307</v>
      </c>
      <c r="L2402" s="130">
        <f t="shared" si="159"/>
        <v>1.1362036363636361</v>
      </c>
      <c r="Q2402" s="134">
        <v>39762</v>
      </c>
      <c r="R2402" s="133">
        <v>2.6305000000000001</v>
      </c>
    </row>
    <row r="2403" spans="7:18" ht="16.5" customHeight="1">
      <c r="G2403" s="132">
        <v>39519</v>
      </c>
      <c r="H2403" s="46">
        <v>2897.8599999999997</v>
      </c>
      <c r="I2403" s="46">
        <v>2780</v>
      </c>
      <c r="J2403" s="131">
        <v>3196.1600000000003</v>
      </c>
      <c r="K2403" s="130">
        <f t="shared" si="158"/>
        <v>1.1029380301325808</v>
      </c>
      <c r="L2403" s="130">
        <f t="shared" si="159"/>
        <v>1.1496978417266188</v>
      </c>
      <c r="Q2403" s="134">
        <v>39759</v>
      </c>
      <c r="R2403" s="133">
        <v>2.6564999999999999</v>
      </c>
    </row>
    <row r="2404" spans="7:18" ht="16.5" customHeight="1">
      <c r="G2404" s="132">
        <v>39518</v>
      </c>
      <c r="H2404" s="46">
        <v>2860.5299999999997</v>
      </c>
      <c r="I2404" s="46">
        <v>2787.5</v>
      </c>
      <c r="J2404" s="131">
        <v>3286.2720000000004</v>
      </c>
      <c r="K2404" s="130">
        <f t="shared" si="158"/>
        <v>1.1488332581724368</v>
      </c>
      <c r="L2404" s="130">
        <f t="shared" si="159"/>
        <v>1.1789316591928252</v>
      </c>
      <c r="Q2404" s="134">
        <v>39758</v>
      </c>
      <c r="R2404" s="133">
        <v>2.6680000000000001</v>
      </c>
    </row>
    <row r="2405" spans="7:18" ht="16.5" customHeight="1">
      <c r="G2405" s="132">
        <v>39517</v>
      </c>
      <c r="H2405" s="46">
        <v>2893.94</v>
      </c>
      <c r="I2405" s="46">
        <v>2795</v>
      </c>
      <c r="J2405" s="131">
        <v>3307.857</v>
      </c>
      <c r="K2405" s="130">
        <f t="shared" ref="K2405:K2468" si="160">J2405/H2405</f>
        <v>1.143028881041072</v>
      </c>
      <c r="L2405" s="130">
        <f t="shared" ref="L2405:L2468" si="161">J2405/I2405</f>
        <v>1.1834908765652952</v>
      </c>
      <c r="Q2405" s="134">
        <v>39757</v>
      </c>
      <c r="R2405" s="133">
        <v>2.7284999999999999</v>
      </c>
    </row>
    <row r="2406" spans="7:18" ht="16.5" customHeight="1">
      <c r="G2406" s="132">
        <v>39514</v>
      </c>
      <c r="H2406" s="46">
        <v>2860.5299999999997</v>
      </c>
      <c r="I2406" s="46">
        <v>2787.5</v>
      </c>
      <c r="J2406" s="131">
        <v>3289.337</v>
      </c>
      <c r="K2406" s="130">
        <f t="shared" si="160"/>
        <v>1.1499047379331804</v>
      </c>
      <c r="L2406" s="130">
        <f t="shared" si="161"/>
        <v>1.1800312107623319</v>
      </c>
      <c r="Q2406" s="134">
        <v>39756</v>
      </c>
      <c r="R2406" s="133">
        <v>2.7225000000000001</v>
      </c>
    </row>
    <row r="2407" spans="7:18" ht="16.5" customHeight="1">
      <c r="G2407" s="132">
        <v>39513</v>
      </c>
      <c r="H2407" s="46">
        <v>2959.4700000000007</v>
      </c>
      <c r="I2407" s="46">
        <v>2840</v>
      </c>
      <c r="J2407" s="131">
        <v>3304.3394999999996</v>
      </c>
      <c r="K2407" s="130">
        <f t="shared" si="160"/>
        <v>1.1165308315340243</v>
      </c>
      <c r="L2407" s="130">
        <f t="shared" si="161"/>
        <v>1.1634998239436618</v>
      </c>
      <c r="Q2407" s="134">
        <v>39755</v>
      </c>
      <c r="R2407" s="133">
        <v>2.758</v>
      </c>
    </row>
    <row r="2408" spans="7:18" ht="16.5" customHeight="1">
      <c r="G2408" s="132">
        <v>39512</v>
      </c>
      <c r="H2408" s="46">
        <v>2933.7599999999998</v>
      </c>
      <c r="I2408" s="46">
        <v>2852.5</v>
      </c>
      <c r="J2408" s="131">
        <v>3314.8919999999998</v>
      </c>
      <c r="K2408" s="130">
        <f t="shared" si="160"/>
        <v>1.129912467277487</v>
      </c>
      <c r="L2408" s="130">
        <f t="shared" si="161"/>
        <v>1.1621006134969325</v>
      </c>
      <c r="Q2408" s="134">
        <v>39752</v>
      </c>
      <c r="R2408" s="133">
        <v>2.7829999999999999</v>
      </c>
    </row>
    <row r="2409" spans="7:18" ht="16.5" customHeight="1">
      <c r="G2409" s="132">
        <v>39511</v>
      </c>
      <c r="H2409" s="46">
        <v>2978.8700000000003</v>
      </c>
      <c r="I2409" s="46">
        <v>2867.5</v>
      </c>
      <c r="J2409" s="131">
        <v>3366.951</v>
      </c>
      <c r="K2409" s="130">
        <f t="shared" si="160"/>
        <v>1.1302779241793028</v>
      </c>
      <c r="L2409" s="130">
        <f t="shared" si="161"/>
        <v>1.174176460331299</v>
      </c>
      <c r="Q2409" s="134">
        <v>39751</v>
      </c>
      <c r="R2409" s="133">
        <v>2.7974999999999999</v>
      </c>
    </row>
    <row r="2410" spans="7:18" ht="16.5" customHeight="1">
      <c r="G2410" s="132">
        <v>39510</v>
      </c>
      <c r="H2410" s="46">
        <v>2976.93</v>
      </c>
      <c r="I2410" s="46">
        <v>2860</v>
      </c>
      <c r="J2410" s="131">
        <v>3481.9840000000004</v>
      </c>
      <c r="K2410" s="130">
        <f t="shared" si="160"/>
        <v>1.1696559878801318</v>
      </c>
      <c r="L2410" s="130">
        <f t="shared" si="161"/>
        <v>1.2174769230769231</v>
      </c>
      <c r="Q2410" s="134">
        <v>39750</v>
      </c>
      <c r="R2410" s="133">
        <v>2.7974999999999999</v>
      </c>
    </row>
    <row r="2411" spans="7:18" ht="16.5" customHeight="1">
      <c r="G2411" s="132">
        <v>39507</v>
      </c>
      <c r="H2411" s="46">
        <v>2940.48</v>
      </c>
      <c r="I2411" s="46">
        <v>2830</v>
      </c>
      <c r="J2411" s="131">
        <v>3345.5770000000002</v>
      </c>
      <c r="K2411" s="130">
        <f t="shared" si="160"/>
        <v>1.1377656028947656</v>
      </c>
      <c r="L2411" s="130">
        <f t="shared" si="161"/>
        <v>1.1821826855123676</v>
      </c>
      <c r="Q2411" s="134">
        <v>39749</v>
      </c>
      <c r="R2411" s="133">
        <v>2.9615</v>
      </c>
    </row>
    <row r="2412" spans="7:18" ht="16.5" customHeight="1">
      <c r="G2412" s="132">
        <v>39506</v>
      </c>
      <c r="H2412" s="46">
        <v>2891.7999999999997</v>
      </c>
      <c r="I2412" s="46">
        <v>2780</v>
      </c>
      <c r="J2412" s="131">
        <v>3312.5360000000001</v>
      </c>
      <c r="K2412" s="130">
        <f t="shared" si="160"/>
        <v>1.1454927726675428</v>
      </c>
      <c r="L2412" s="130">
        <f t="shared" si="161"/>
        <v>1.191559712230216</v>
      </c>
      <c r="Q2412" s="134">
        <v>39748</v>
      </c>
      <c r="R2412" s="133">
        <v>3.0455000000000001</v>
      </c>
    </row>
    <row r="2413" spans="7:18" ht="16.5" customHeight="1">
      <c r="G2413" s="132">
        <v>39505</v>
      </c>
      <c r="H2413" s="46">
        <v>2934.6800000000003</v>
      </c>
      <c r="I2413" s="46">
        <v>2820</v>
      </c>
      <c r="J2413" s="131">
        <v>3293.5000000000005</v>
      </c>
      <c r="K2413" s="130">
        <f t="shared" si="160"/>
        <v>1.1222688674744776</v>
      </c>
      <c r="L2413" s="130">
        <f t="shared" si="161"/>
        <v>1.1679078014184399</v>
      </c>
      <c r="Q2413" s="134">
        <v>39745</v>
      </c>
      <c r="R2413" s="133">
        <v>3.13</v>
      </c>
    </row>
    <row r="2414" spans="7:18" ht="16.5" customHeight="1">
      <c r="G2414" s="132">
        <v>39504</v>
      </c>
      <c r="H2414" s="46">
        <v>2873.7</v>
      </c>
      <c r="I2414" s="46">
        <v>2812.5</v>
      </c>
      <c r="J2414" s="131">
        <v>3319.9704999999999</v>
      </c>
      <c r="K2414" s="130">
        <f t="shared" si="160"/>
        <v>1.1552947419702821</v>
      </c>
      <c r="L2414" s="130">
        <f t="shared" si="161"/>
        <v>1.1804339555555554</v>
      </c>
      <c r="Q2414" s="134">
        <v>39744</v>
      </c>
      <c r="R2414" s="133">
        <v>3.2484999999999999</v>
      </c>
    </row>
    <row r="2415" spans="7:18" ht="16.5" customHeight="1">
      <c r="G2415" s="132">
        <v>39503</v>
      </c>
      <c r="H2415" s="46">
        <v>2974.14</v>
      </c>
      <c r="I2415" s="46">
        <v>2862.5</v>
      </c>
      <c r="J2415" s="131">
        <v>3440.1124999999997</v>
      </c>
      <c r="K2415" s="130">
        <f t="shared" si="160"/>
        <v>1.1566747026031055</v>
      </c>
      <c r="L2415" s="130">
        <f t="shared" si="161"/>
        <v>1.2017860262008733</v>
      </c>
      <c r="Q2415" s="134">
        <v>39743</v>
      </c>
      <c r="R2415" s="133">
        <v>3.5409999999999999</v>
      </c>
    </row>
    <row r="2416" spans="7:18" ht="16.5" customHeight="1">
      <c r="G2416" s="132">
        <v>39500</v>
      </c>
      <c r="H2416" s="46">
        <v>2938.7999999999997</v>
      </c>
      <c r="I2416" s="46">
        <v>2845</v>
      </c>
      <c r="J2416" s="131">
        <v>3441.2000000000003</v>
      </c>
      <c r="K2416" s="130">
        <f t="shared" si="160"/>
        <v>1.170954130937798</v>
      </c>
      <c r="L2416" s="130">
        <f t="shared" si="161"/>
        <v>1.2095606326889281</v>
      </c>
      <c r="Q2416" s="134">
        <v>39742</v>
      </c>
      <c r="R2416" s="133">
        <v>3.5670000000000002</v>
      </c>
    </row>
    <row r="2417" spans="7:18" ht="16.5" customHeight="1">
      <c r="G2417" s="132">
        <v>39499</v>
      </c>
      <c r="H2417" s="46">
        <v>2976</v>
      </c>
      <c r="I2417" s="46">
        <v>2860</v>
      </c>
      <c r="J2417" s="131">
        <v>3469.9000000000005</v>
      </c>
      <c r="K2417" s="130">
        <f t="shared" si="160"/>
        <v>1.1659610215053766</v>
      </c>
      <c r="L2417" s="130">
        <f t="shared" si="161"/>
        <v>1.2132517482517484</v>
      </c>
      <c r="Q2417" s="134">
        <v>39741</v>
      </c>
      <c r="R2417" s="133">
        <v>3.7524999999999999</v>
      </c>
    </row>
    <row r="2418" spans="7:18" ht="16.5" customHeight="1">
      <c r="G2418" s="132">
        <v>39498</v>
      </c>
      <c r="H2418" s="46">
        <v>2824.3999999999996</v>
      </c>
      <c r="I2418" s="46">
        <v>2800</v>
      </c>
      <c r="J2418" s="131">
        <v>3364.9000000000005</v>
      </c>
      <c r="K2418" s="130">
        <f t="shared" si="160"/>
        <v>1.1913680781758962</v>
      </c>
      <c r="L2418" s="130">
        <f t="shared" si="161"/>
        <v>1.2017500000000001</v>
      </c>
      <c r="Q2418" s="134">
        <v>39738</v>
      </c>
      <c r="R2418" s="133">
        <v>3.8115000000000001</v>
      </c>
    </row>
    <row r="2419" spans="7:18" ht="16.5" customHeight="1">
      <c r="G2419" s="132">
        <v>39497</v>
      </c>
      <c r="H2419" s="46">
        <v>2929.4999999999995</v>
      </c>
      <c r="I2419" s="46">
        <v>2830</v>
      </c>
      <c r="J2419" s="131">
        <v>3374.4534999999996</v>
      </c>
      <c r="K2419" s="130">
        <f t="shared" si="160"/>
        <v>1.1518871821129886</v>
      </c>
      <c r="L2419" s="130">
        <f t="shared" si="161"/>
        <v>1.1923863957597172</v>
      </c>
      <c r="Q2419" s="134">
        <v>39737</v>
      </c>
      <c r="R2419" s="133">
        <v>3.8410000000000002</v>
      </c>
    </row>
    <row r="2420" spans="7:18" ht="16.5" customHeight="1">
      <c r="G2420" s="132">
        <v>39496</v>
      </c>
      <c r="H2420" s="46">
        <v>2836.36</v>
      </c>
      <c r="I2420" s="46">
        <v>2782.5</v>
      </c>
      <c r="J2420" s="131">
        <v>3381.1120000000001</v>
      </c>
      <c r="K2420" s="130">
        <f t="shared" si="160"/>
        <v>1.192060246231085</v>
      </c>
      <c r="L2420" s="130">
        <f t="shared" si="161"/>
        <v>1.2151345911949685</v>
      </c>
      <c r="Q2420" s="134">
        <v>39736</v>
      </c>
      <c r="R2420" s="133">
        <v>3.7269999999999999</v>
      </c>
    </row>
    <row r="2421" spans="7:18" ht="16.5" customHeight="1">
      <c r="G2421" s="132">
        <v>39493</v>
      </c>
      <c r="H2421" s="46">
        <v>2839.29</v>
      </c>
      <c r="I2421" s="46">
        <v>2772.5</v>
      </c>
      <c r="J2421" s="131">
        <v>3316.0365000000002</v>
      </c>
      <c r="K2421" s="130">
        <f t="shared" si="160"/>
        <v>1.167910463531376</v>
      </c>
      <c r="L2421" s="130">
        <f t="shared" si="161"/>
        <v>1.1960456266907125</v>
      </c>
      <c r="Q2421" s="134">
        <v>39734</v>
      </c>
      <c r="R2421" s="133">
        <v>3.8239999999999998</v>
      </c>
    </row>
    <row r="2422" spans="7:18" ht="16.5" customHeight="1">
      <c r="G2422" s="132">
        <v>39492</v>
      </c>
      <c r="H2422" s="46">
        <v>2864.3999999999996</v>
      </c>
      <c r="I2422" s="46">
        <v>2780</v>
      </c>
      <c r="J2422" s="131">
        <v>3315.4485</v>
      </c>
      <c r="K2422" s="130">
        <f t="shared" si="160"/>
        <v>1.1574670087976542</v>
      </c>
      <c r="L2422" s="130">
        <f t="shared" si="161"/>
        <v>1.1926073741007195</v>
      </c>
      <c r="Q2422" s="134">
        <v>39731</v>
      </c>
      <c r="R2422" s="133">
        <v>3.8294999999999999</v>
      </c>
    </row>
    <row r="2423" spans="7:18" ht="16.5" customHeight="1">
      <c r="G2423" s="132">
        <v>39491</v>
      </c>
      <c r="H2423" s="46">
        <v>2794.04</v>
      </c>
      <c r="I2423" s="46">
        <v>2760</v>
      </c>
      <c r="J2423" s="131">
        <v>3337.7669999999998</v>
      </c>
      <c r="K2423" s="130">
        <f t="shared" si="160"/>
        <v>1.1946024394783181</v>
      </c>
      <c r="L2423" s="130">
        <f t="shared" si="161"/>
        <v>1.2093358695652174</v>
      </c>
      <c r="Q2423" s="134">
        <v>39730</v>
      </c>
      <c r="R2423" s="133">
        <v>3.8795000000000002</v>
      </c>
    </row>
    <row r="2424" spans="7:18" ht="16.5" customHeight="1">
      <c r="G2424" s="132">
        <v>39483</v>
      </c>
      <c r="H2424" s="46">
        <v>2773.9400000000005</v>
      </c>
      <c r="I2424" s="46">
        <v>2707.5</v>
      </c>
      <c r="J2424" s="131">
        <v>3359.5919999999996</v>
      </c>
      <c r="K2424" s="130">
        <f t="shared" si="160"/>
        <v>1.2111264122511658</v>
      </c>
      <c r="L2424" s="130">
        <f t="shared" si="161"/>
        <v>1.2408465373961217</v>
      </c>
      <c r="Q2424" s="134">
        <v>39729</v>
      </c>
      <c r="R2424" s="133">
        <v>3.8795000000000002</v>
      </c>
    </row>
    <row r="2425" spans="7:18" ht="16.5" customHeight="1">
      <c r="G2425" s="132">
        <v>39482</v>
      </c>
      <c r="H2425" s="46">
        <v>2828.4599999999996</v>
      </c>
      <c r="I2425" s="46">
        <v>2737.5</v>
      </c>
      <c r="J2425" s="131">
        <v>3351.2900000000004</v>
      </c>
      <c r="K2425" s="130">
        <f t="shared" si="160"/>
        <v>1.1848461707077353</v>
      </c>
      <c r="L2425" s="130">
        <f t="shared" si="161"/>
        <v>1.2242155251141553</v>
      </c>
      <c r="Q2425" s="134">
        <v>39728</v>
      </c>
      <c r="R2425" s="133">
        <v>3.9855</v>
      </c>
    </row>
    <row r="2426" spans="7:18" ht="16.5" customHeight="1">
      <c r="G2426" s="132">
        <v>39479</v>
      </c>
      <c r="H2426" s="46">
        <v>2836.92</v>
      </c>
      <c r="I2426" s="46">
        <v>2745</v>
      </c>
      <c r="J2426" s="131">
        <v>3327.5759999999996</v>
      </c>
      <c r="K2426" s="130">
        <f t="shared" si="160"/>
        <v>1.1729537667611352</v>
      </c>
      <c r="L2426" s="130">
        <f t="shared" si="161"/>
        <v>1.2122316939890709</v>
      </c>
      <c r="Q2426" s="134">
        <v>39727</v>
      </c>
      <c r="R2426" s="133">
        <v>4.12</v>
      </c>
    </row>
    <row r="2427" spans="7:18" ht="16.5" customHeight="1">
      <c r="G2427" s="132">
        <v>39478</v>
      </c>
      <c r="H2427" s="46">
        <v>2754.2</v>
      </c>
      <c r="I2427" s="46">
        <v>2675</v>
      </c>
      <c r="J2427" s="131">
        <v>3288.6</v>
      </c>
      <c r="K2427" s="130">
        <f t="shared" si="160"/>
        <v>1.1940309345726527</v>
      </c>
      <c r="L2427" s="130">
        <f t="shared" si="161"/>
        <v>1.2293831775700934</v>
      </c>
      <c r="Q2427" s="134">
        <v>39717</v>
      </c>
      <c r="R2427" s="133">
        <v>4.34</v>
      </c>
    </row>
    <row r="2428" spans="7:18" ht="16.5" customHeight="1">
      <c r="G2428" s="132">
        <v>39477</v>
      </c>
      <c r="H2428" s="46">
        <v>2733.5200000000004</v>
      </c>
      <c r="I2428" s="46">
        <v>2650</v>
      </c>
      <c r="J2428" s="131">
        <v>3278.3150000000005</v>
      </c>
      <c r="K2428" s="130">
        <f t="shared" si="160"/>
        <v>1.1993016330592057</v>
      </c>
      <c r="L2428" s="130">
        <f t="shared" si="161"/>
        <v>1.2371000000000001</v>
      </c>
      <c r="Q2428" s="134">
        <v>39710</v>
      </c>
      <c r="R2428" s="133">
        <v>2.2814999999999999</v>
      </c>
    </row>
    <row r="2429" spans="7:18" ht="16.5" customHeight="1">
      <c r="G2429" s="132">
        <v>39476</v>
      </c>
      <c r="H2429" s="46">
        <v>2708.1599999999994</v>
      </c>
      <c r="I2429" s="46">
        <v>2642.5</v>
      </c>
      <c r="J2429" s="131">
        <v>3289.4350000000004</v>
      </c>
      <c r="K2429" s="130">
        <f t="shared" si="160"/>
        <v>1.2146383522391591</v>
      </c>
      <c r="L2429" s="130">
        <f t="shared" si="161"/>
        <v>1.2448192999053929</v>
      </c>
      <c r="Q2429" s="134">
        <v>39703</v>
      </c>
      <c r="R2429" s="133">
        <v>2.1440000000000001</v>
      </c>
    </row>
    <row r="2430" spans="7:18" ht="16.5" customHeight="1">
      <c r="G2430" s="132">
        <v>39475</v>
      </c>
      <c r="H2430" s="46">
        <v>2685.58</v>
      </c>
      <c r="I2430" s="46">
        <v>2625</v>
      </c>
      <c r="J2430" s="131">
        <v>3252.6000000000004</v>
      </c>
      <c r="K2430" s="130">
        <f t="shared" si="160"/>
        <v>1.2111350248363484</v>
      </c>
      <c r="L2430" s="130">
        <f t="shared" si="161"/>
        <v>1.2390857142857143</v>
      </c>
      <c r="Q2430" s="134">
        <v>39696</v>
      </c>
      <c r="R2430" s="133">
        <v>1.9145000000000001</v>
      </c>
    </row>
    <row r="2431" spans="7:18" ht="16.5" customHeight="1">
      <c r="G2431" s="132">
        <v>39472</v>
      </c>
      <c r="H2431" s="46">
        <v>2706.2599999999998</v>
      </c>
      <c r="I2431" s="46">
        <v>2630</v>
      </c>
      <c r="J2431" s="131">
        <v>3289.2704999999996</v>
      </c>
      <c r="K2431" s="130">
        <f t="shared" si="160"/>
        <v>1.2154303355922933</v>
      </c>
      <c r="L2431" s="130">
        <f t="shared" si="161"/>
        <v>1.2506731939163496</v>
      </c>
      <c r="Q2431" s="134">
        <v>39689</v>
      </c>
      <c r="R2431" s="133">
        <v>1.946</v>
      </c>
    </row>
    <row r="2432" spans="7:18" ht="16.5" customHeight="1">
      <c r="G2432" s="132">
        <v>39471</v>
      </c>
      <c r="H2432" s="46">
        <v>2603.0699999999997</v>
      </c>
      <c r="I2432" s="46">
        <v>2590</v>
      </c>
      <c r="J2432" s="131">
        <v>3230.5125000000003</v>
      </c>
      <c r="K2432" s="130">
        <f t="shared" si="160"/>
        <v>1.2410394265232978</v>
      </c>
      <c r="L2432" s="130">
        <f t="shared" si="161"/>
        <v>1.2473021235521236</v>
      </c>
      <c r="Q2432" s="134">
        <v>39682</v>
      </c>
      <c r="R2432" s="133">
        <v>1.639</v>
      </c>
    </row>
    <row r="2433" spans="7:18" ht="16.5" customHeight="1">
      <c r="G2433" s="132">
        <v>39470</v>
      </c>
      <c r="H2433" s="46">
        <v>2611.3200000000002</v>
      </c>
      <c r="I2433" s="46">
        <v>2585</v>
      </c>
      <c r="J2433" s="131">
        <v>3198.3960000000002</v>
      </c>
      <c r="K2433" s="130">
        <f t="shared" si="160"/>
        <v>1.2248196314507604</v>
      </c>
      <c r="L2433" s="130">
        <f t="shared" si="161"/>
        <v>1.2372905222437138</v>
      </c>
      <c r="Q2433" s="134">
        <v>39675</v>
      </c>
      <c r="R2433" s="133">
        <v>1.4215</v>
      </c>
    </row>
    <row r="2434" spans="7:18" ht="16.5" customHeight="1">
      <c r="G2434" s="132">
        <v>39469</v>
      </c>
      <c r="H2434" s="46">
        <v>2615.08</v>
      </c>
      <c r="I2434" s="46">
        <v>2585</v>
      </c>
      <c r="J2434" s="131">
        <v>3148.68</v>
      </c>
      <c r="K2434" s="130">
        <f t="shared" si="160"/>
        <v>1.2040472949202319</v>
      </c>
      <c r="L2434" s="130">
        <f t="shared" si="161"/>
        <v>1.2180580270793036</v>
      </c>
      <c r="Q2434" s="134">
        <v>39668</v>
      </c>
      <c r="R2434" s="133">
        <v>1.2275</v>
      </c>
    </row>
    <row r="2435" spans="7:18" ht="16.5" customHeight="1">
      <c r="G2435" s="132">
        <v>39468</v>
      </c>
      <c r="H2435" s="46">
        <v>2681.82</v>
      </c>
      <c r="I2435" s="46">
        <v>2630</v>
      </c>
      <c r="J2435" s="131">
        <v>3246.7310000000002</v>
      </c>
      <c r="K2435" s="130">
        <f t="shared" si="160"/>
        <v>1.2106446368510937</v>
      </c>
      <c r="L2435" s="130">
        <f t="shared" si="161"/>
        <v>1.2344984790874525</v>
      </c>
      <c r="Q2435" s="134">
        <v>39661</v>
      </c>
      <c r="R2435" s="133">
        <v>1.4870000000000001</v>
      </c>
    </row>
    <row r="2436" spans="7:18" ht="16.5" customHeight="1">
      <c r="G2436" s="132">
        <v>39465</v>
      </c>
      <c r="H2436" s="46">
        <v>2710.96</v>
      </c>
      <c r="I2436" s="46">
        <v>2635</v>
      </c>
      <c r="J2436" s="131">
        <v>3251.9700000000003</v>
      </c>
      <c r="K2436" s="130">
        <f t="shared" si="160"/>
        <v>1.1995639920913626</v>
      </c>
      <c r="L2436" s="130">
        <f t="shared" si="161"/>
        <v>1.2341442125237192</v>
      </c>
      <c r="Q2436" s="134">
        <v>39654</v>
      </c>
      <c r="R2436" s="133">
        <v>1.573</v>
      </c>
    </row>
    <row r="2437" spans="7:18" ht="16.5" customHeight="1">
      <c r="G2437" s="132">
        <v>39464</v>
      </c>
      <c r="H2437" s="46">
        <v>2756.08</v>
      </c>
      <c r="I2437" s="46">
        <v>2650</v>
      </c>
      <c r="J2437" s="131">
        <v>3294.7500000000005</v>
      </c>
      <c r="K2437" s="130">
        <f t="shared" si="160"/>
        <v>1.1954478824997825</v>
      </c>
      <c r="L2437" s="130">
        <f t="shared" si="161"/>
        <v>1.243301886792453</v>
      </c>
      <c r="Q2437" s="134">
        <v>39647</v>
      </c>
      <c r="R2437" s="133">
        <v>1.119</v>
      </c>
    </row>
    <row r="2438" spans="7:18" ht="16.5" customHeight="1">
      <c r="G2438" s="132">
        <v>39463</v>
      </c>
      <c r="H2438" s="46">
        <v>2697.93</v>
      </c>
      <c r="I2438" s="46">
        <v>2632.5</v>
      </c>
      <c r="J2438" s="131">
        <v>3294.6879999999996</v>
      </c>
      <c r="K2438" s="130">
        <f t="shared" si="160"/>
        <v>1.2211910612951411</v>
      </c>
      <c r="L2438" s="130">
        <f t="shared" si="161"/>
        <v>1.2515433998100662</v>
      </c>
      <c r="Q2438" s="134">
        <v>39640</v>
      </c>
      <c r="R2438" s="133">
        <v>1.0225</v>
      </c>
    </row>
    <row r="2439" spans="7:18" ht="16.5" customHeight="1">
      <c r="G2439" s="132">
        <v>39462</v>
      </c>
      <c r="H2439" s="46">
        <v>2802.1400000000003</v>
      </c>
      <c r="I2439" s="46">
        <v>2660</v>
      </c>
      <c r="J2439" s="131">
        <v>3405.84</v>
      </c>
      <c r="K2439" s="130">
        <f t="shared" si="160"/>
        <v>1.2154424832449484</v>
      </c>
      <c r="L2439" s="130">
        <f t="shared" si="161"/>
        <v>1.2803909774436091</v>
      </c>
      <c r="Q2439" s="134">
        <v>39633</v>
      </c>
      <c r="R2439" s="133">
        <v>1.202</v>
      </c>
    </row>
    <row r="2440" spans="7:18" ht="16.5" customHeight="1">
      <c r="G2440" s="132">
        <v>39458</v>
      </c>
      <c r="H2440" s="46">
        <v>2755.3999999999996</v>
      </c>
      <c r="I2440" s="46">
        <v>2610</v>
      </c>
      <c r="J2440" s="131">
        <v>3381.9119999999998</v>
      </c>
      <c r="K2440" s="130">
        <f t="shared" si="160"/>
        <v>1.2273760615518619</v>
      </c>
      <c r="L2440" s="130">
        <f t="shared" si="161"/>
        <v>1.295751724137931</v>
      </c>
      <c r="Q2440" s="134">
        <v>39626</v>
      </c>
      <c r="R2440" s="133">
        <v>1.2270000000000001</v>
      </c>
    </row>
    <row r="2441" spans="7:18" ht="16.5" customHeight="1">
      <c r="G2441" s="132">
        <v>39457</v>
      </c>
      <c r="H2441" s="46">
        <v>2700.88</v>
      </c>
      <c r="I2441" s="46">
        <v>2580</v>
      </c>
      <c r="J2441" s="131">
        <v>3354</v>
      </c>
      <c r="K2441" s="130">
        <f t="shared" si="160"/>
        <v>1.241817481709665</v>
      </c>
      <c r="L2441" s="130">
        <f t="shared" si="161"/>
        <v>1.3</v>
      </c>
      <c r="Q2441" s="134">
        <v>39619</v>
      </c>
      <c r="R2441" s="133">
        <v>1.3149999999999999</v>
      </c>
    </row>
    <row r="2442" spans="7:18" ht="16.5" customHeight="1">
      <c r="G2442" s="132">
        <v>39456</v>
      </c>
      <c r="H2442" s="46">
        <v>2730</v>
      </c>
      <c r="I2442" s="46">
        <v>2605</v>
      </c>
      <c r="J2442" s="131">
        <v>3286.2104999999997</v>
      </c>
      <c r="K2442" s="130">
        <f t="shared" si="160"/>
        <v>1.2037401098901097</v>
      </c>
      <c r="L2442" s="130">
        <f t="shared" si="161"/>
        <v>1.2615011516314778</v>
      </c>
      <c r="Q2442" s="134">
        <v>39612</v>
      </c>
      <c r="R2442" s="133">
        <v>1.395</v>
      </c>
    </row>
    <row r="2443" spans="7:18" ht="16.5" customHeight="1">
      <c r="G2443" s="132">
        <v>39455</v>
      </c>
      <c r="H2443" s="46">
        <v>2801.4</v>
      </c>
      <c r="I2443" s="46">
        <v>2625</v>
      </c>
      <c r="J2443" s="131">
        <v>3274.88</v>
      </c>
      <c r="K2443" s="130">
        <f t="shared" si="160"/>
        <v>1.1690154922538731</v>
      </c>
      <c r="L2443" s="130">
        <f t="shared" si="161"/>
        <v>1.2475733333333334</v>
      </c>
      <c r="Q2443" s="134">
        <v>39605</v>
      </c>
      <c r="R2443" s="133">
        <v>1.768</v>
      </c>
    </row>
    <row r="2444" spans="7:18" ht="16.5" customHeight="1">
      <c r="G2444" s="132">
        <v>39454</v>
      </c>
      <c r="H2444" s="46">
        <v>2773.8</v>
      </c>
      <c r="I2444" s="46">
        <v>2600</v>
      </c>
      <c r="J2444" s="131">
        <v>3211.3125000000005</v>
      </c>
      <c r="K2444" s="130">
        <f t="shared" si="160"/>
        <v>1.1577303698896821</v>
      </c>
      <c r="L2444" s="130">
        <f t="shared" si="161"/>
        <v>1.2351201923076924</v>
      </c>
      <c r="Q2444" s="134">
        <v>39598</v>
      </c>
      <c r="R2444" s="133">
        <v>2.8645</v>
      </c>
    </row>
    <row r="2445" spans="7:18" ht="16.5" customHeight="1">
      <c r="G2445" s="132">
        <v>39451</v>
      </c>
      <c r="H2445" s="46">
        <v>2847.4</v>
      </c>
      <c r="I2445" s="46">
        <v>2670</v>
      </c>
      <c r="J2445" s="131">
        <v>3309.6250000000005</v>
      </c>
      <c r="K2445" s="130">
        <f t="shared" si="160"/>
        <v>1.1623323031537545</v>
      </c>
      <c r="L2445" s="130">
        <f t="shared" si="161"/>
        <v>1.2395599250936331</v>
      </c>
      <c r="Q2445" s="134">
        <v>39591</v>
      </c>
      <c r="R2445" s="133">
        <v>2.9529999999999998</v>
      </c>
    </row>
    <row r="2446" spans="7:18" ht="16.5" customHeight="1">
      <c r="G2446" s="132">
        <v>39444</v>
      </c>
      <c r="H2446" s="46">
        <v>2750.1</v>
      </c>
      <c r="I2446" s="46">
        <v>2610</v>
      </c>
      <c r="J2446" s="131">
        <v>3174.0264999999999</v>
      </c>
      <c r="K2446" s="130">
        <f t="shared" si="160"/>
        <v>1.1541494854732555</v>
      </c>
      <c r="L2446" s="130">
        <f t="shared" si="161"/>
        <v>1.2161021072796934</v>
      </c>
      <c r="Q2446" s="134">
        <v>39584</v>
      </c>
      <c r="R2446" s="133">
        <v>3.6575000000000002</v>
      </c>
    </row>
    <row r="2447" spans="7:18" ht="16.5" customHeight="1">
      <c r="G2447" s="132">
        <v>39443</v>
      </c>
      <c r="H2447" s="46">
        <v>2729.76</v>
      </c>
      <c r="I2447" s="46">
        <v>2610</v>
      </c>
      <c r="J2447" s="131">
        <v>3177.8344999999999</v>
      </c>
      <c r="K2447" s="130">
        <f t="shared" si="160"/>
        <v>1.1641442837465563</v>
      </c>
      <c r="L2447" s="130">
        <f t="shared" si="161"/>
        <v>1.2175611111111111</v>
      </c>
      <c r="Q2447" s="134">
        <v>39577</v>
      </c>
      <c r="R2447" s="133">
        <v>4.101</v>
      </c>
    </row>
    <row r="2448" spans="7:18" ht="16.5" customHeight="1">
      <c r="G2448" s="132">
        <v>39442</v>
      </c>
      <c r="H2448" s="46">
        <v>2703.0899999999997</v>
      </c>
      <c r="I2448" s="46">
        <v>2620</v>
      </c>
      <c r="J2448" s="131">
        <v>3190.8645000000001</v>
      </c>
      <c r="K2448" s="130">
        <f t="shared" si="160"/>
        <v>1.180450706413771</v>
      </c>
      <c r="L2448" s="130">
        <f t="shared" si="161"/>
        <v>1.2178872137404582</v>
      </c>
      <c r="Q2448" s="134">
        <v>39563</v>
      </c>
      <c r="R2448" s="133">
        <v>4.6295000000000002</v>
      </c>
    </row>
    <row r="2449" spans="7:18" ht="16.5" customHeight="1">
      <c r="G2449" s="132">
        <v>39437</v>
      </c>
      <c r="H2449" s="46">
        <v>2627.6800000000003</v>
      </c>
      <c r="I2449" s="46">
        <v>2517.5</v>
      </c>
      <c r="J2449" s="131">
        <v>3095.5610000000001</v>
      </c>
      <c r="K2449" s="130">
        <f t="shared" si="160"/>
        <v>1.1780585916093282</v>
      </c>
      <c r="L2449" s="130">
        <f t="shared" si="161"/>
        <v>1.2296170804369415</v>
      </c>
      <c r="Q2449" s="134">
        <v>39556</v>
      </c>
      <c r="R2449" s="133">
        <v>5.3449999999999998</v>
      </c>
    </row>
    <row r="2450" spans="7:18" ht="16.5" customHeight="1">
      <c r="G2450" s="132">
        <v>39435</v>
      </c>
      <c r="H2450" s="46">
        <v>2632.96</v>
      </c>
      <c r="I2450" s="46">
        <v>2525</v>
      </c>
      <c r="J2450" s="131">
        <v>3097.1039999999998</v>
      </c>
      <c r="K2450" s="130">
        <f t="shared" si="160"/>
        <v>1.176282207097715</v>
      </c>
      <c r="L2450" s="130">
        <f t="shared" si="161"/>
        <v>1.2265758415841583</v>
      </c>
      <c r="Q2450" s="134">
        <v>39549</v>
      </c>
      <c r="R2450" s="133">
        <v>6.351</v>
      </c>
    </row>
    <row r="2451" spans="7:18" ht="16.5" customHeight="1">
      <c r="G2451" s="132">
        <v>39434</v>
      </c>
      <c r="H2451" s="46">
        <v>2588.96</v>
      </c>
      <c r="I2451" s="46">
        <v>2490</v>
      </c>
      <c r="J2451" s="131">
        <v>3060.7169999999996</v>
      </c>
      <c r="K2451" s="130">
        <f t="shared" si="160"/>
        <v>1.1822187287559482</v>
      </c>
      <c r="L2451" s="130">
        <f t="shared" si="161"/>
        <v>1.2292036144578311</v>
      </c>
      <c r="Q2451" s="134">
        <v>39535</v>
      </c>
      <c r="R2451" s="133">
        <v>6.8334999999999999</v>
      </c>
    </row>
    <row r="2452" spans="7:18" ht="16.5" customHeight="1">
      <c r="G2452" s="132">
        <v>39433</v>
      </c>
      <c r="H2452" s="46">
        <v>2643.3</v>
      </c>
      <c r="I2452" s="46">
        <v>2515</v>
      </c>
      <c r="J2452" s="131">
        <v>3052.5929999999998</v>
      </c>
      <c r="K2452" s="130">
        <f t="shared" si="160"/>
        <v>1.1548416751787538</v>
      </c>
      <c r="L2452" s="130">
        <f t="shared" si="161"/>
        <v>1.2137546719681909</v>
      </c>
      <c r="Q2452" s="134">
        <v>39528</v>
      </c>
      <c r="R2452" s="133">
        <v>6.8475000000000001</v>
      </c>
    </row>
    <row r="2453" spans="7:18" ht="16.5" customHeight="1">
      <c r="G2453" s="132">
        <v>39430</v>
      </c>
      <c r="H2453" s="46">
        <v>2588.0800000000004</v>
      </c>
      <c r="I2453" s="46">
        <v>2507.5</v>
      </c>
      <c r="J2453" s="131">
        <v>3054.39</v>
      </c>
      <c r="K2453" s="130">
        <f t="shared" si="160"/>
        <v>1.1801760378349972</v>
      </c>
      <c r="L2453" s="130">
        <f t="shared" si="161"/>
        <v>1.2181016949152541</v>
      </c>
      <c r="Q2453" s="134">
        <v>39521</v>
      </c>
      <c r="R2453" s="133">
        <v>6.2750000000000004</v>
      </c>
    </row>
    <row r="2454" spans="7:18" ht="16.5" customHeight="1">
      <c r="G2454" s="132">
        <v>39429</v>
      </c>
      <c r="H2454" s="46">
        <v>2585.4499999999998</v>
      </c>
      <c r="I2454" s="46">
        <v>2495</v>
      </c>
      <c r="J2454" s="131">
        <v>3060.7134999999998</v>
      </c>
      <c r="K2454" s="130">
        <f t="shared" si="160"/>
        <v>1.1838223520083544</v>
      </c>
      <c r="L2454" s="130">
        <f t="shared" si="161"/>
        <v>1.226738877755511</v>
      </c>
      <c r="Q2454" s="134">
        <v>39514</v>
      </c>
      <c r="R2454" s="133">
        <v>6.1269999999999998</v>
      </c>
    </row>
    <row r="2455" spans="7:18" ht="16.5" customHeight="1">
      <c r="G2455" s="132">
        <v>39428</v>
      </c>
      <c r="H2455" s="46">
        <v>2558.75</v>
      </c>
      <c r="I2455" s="46">
        <v>2485</v>
      </c>
      <c r="J2455" s="131">
        <v>3043.5419999999999</v>
      </c>
      <c r="K2455" s="130">
        <f t="shared" si="160"/>
        <v>1.1894643869076698</v>
      </c>
      <c r="L2455" s="130">
        <f t="shared" si="161"/>
        <v>1.2247653923541246</v>
      </c>
      <c r="Q2455" s="134">
        <v>39507</v>
      </c>
      <c r="R2455" s="133">
        <v>6.3025000000000002</v>
      </c>
    </row>
    <row r="2456" spans="7:18" ht="16.5" customHeight="1">
      <c r="G2456" s="132">
        <v>39427</v>
      </c>
      <c r="H2456" s="46">
        <v>2590.1999999999998</v>
      </c>
      <c r="I2456" s="46">
        <v>2490</v>
      </c>
      <c r="J2456" s="131">
        <v>3057.3319999999999</v>
      </c>
      <c r="K2456" s="130">
        <f t="shared" si="160"/>
        <v>1.180345919234036</v>
      </c>
      <c r="L2456" s="130">
        <f t="shared" si="161"/>
        <v>1.2278441767068273</v>
      </c>
      <c r="Q2456" s="134">
        <v>39500</v>
      </c>
      <c r="R2456" s="133">
        <v>6.2549999999999999</v>
      </c>
    </row>
    <row r="2457" spans="7:18" ht="16.5" customHeight="1">
      <c r="G2457" s="132">
        <v>39426</v>
      </c>
      <c r="H2457" s="46">
        <v>2543.4</v>
      </c>
      <c r="I2457" s="46">
        <v>2460</v>
      </c>
      <c r="J2457" s="131">
        <v>3041.3239999999996</v>
      </c>
      <c r="K2457" s="130">
        <f t="shared" si="160"/>
        <v>1.1957710151765351</v>
      </c>
      <c r="L2457" s="130">
        <f t="shared" si="161"/>
        <v>1.2363105691056908</v>
      </c>
      <c r="Q2457" s="134">
        <v>39493</v>
      </c>
      <c r="R2457" s="133">
        <v>6.1864999999999997</v>
      </c>
    </row>
    <row r="2458" spans="7:18" ht="16.5" customHeight="1">
      <c r="G2458" s="132">
        <v>39423</v>
      </c>
      <c r="H2458" s="46">
        <v>2460.5999999999995</v>
      </c>
      <c r="I2458" s="46">
        <v>2390</v>
      </c>
      <c r="J2458" s="131">
        <v>2957.8500000000004</v>
      </c>
      <c r="K2458" s="130">
        <f t="shared" si="160"/>
        <v>1.2020848573518659</v>
      </c>
      <c r="L2458" s="130">
        <f t="shared" si="161"/>
        <v>1.2375941422594143</v>
      </c>
      <c r="Q2458" s="134">
        <v>39479</v>
      </c>
      <c r="R2458" s="133">
        <v>6.5824999999999996</v>
      </c>
    </row>
    <row r="2459" spans="7:18" ht="16.5" customHeight="1">
      <c r="G2459" s="132">
        <v>39422</v>
      </c>
      <c r="H2459" s="46">
        <v>2395.7999999999997</v>
      </c>
      <c r="I2459" s="46">
        <v>2360</v>
      </c>
      <c r="J2459" s="131">
        <v>2923.2829999999999</v>
      </c>
      <c r="K2459" s="130">
        <f t="shared" si="160"/>
        <v>1.2201698806244261</v>
      </c>
      <c r="L2459" s="130">
        <f t="shared" si="161"/>
        <v>1.2386792372881354</v>
      </c>
      <c r="Q2459" s="134">
        <v>39472</v>
      </c>
      <c r="R2459" s="133">
        <v>6.3395000000000001</v>
      </c>
    </row>
    <row r="2460" spans="7:18" ht="16.5" customHeight="1">
      <c r="G2460" s="132">
        <v>39421</v>
      </c>
      <c r="H2460" s="46">
        <v>2417.4</v>
      </c>
      <c r="I2460" s="46">
        <v>2372.5</v>
      </c>
      <c r="J2460" s="131">
        <v>2924.1000000000004</v>
      </c>
      <c r="K2460" s="130">
        <f t="shared" si="160"/>
        <v>1.2096053611317945</v>
      </c>
      <c r="L2460" s="130">
        <f t="shared" si="161"/>
        <v>1.2324973656480507</v>
      </c>
      <c r="Q2460" s="134">
        <v>39465</v>
      </c>
      <c r="R2460" s="133">
        <v>5.8034999999999997</v>
      </c>
    </row>
    <row r="2461" spans="7:18" ht="16.5" customHeight="1">
      <c r="G2461" s="132">
        <v>39420</v>
      </c>
      <c r="H2461" s="46">
        <v>2420.6000000000004</v>
      </c>
      <c r="I2461" s="46">
        <v>2365</v>
      </c>
      <c r="J2461" s="131">
        <v>2928.8250000000003</v>
      </c>
      <c r="K2461" s="130">
        <f t="shared" si="160"/>
        <v>1.2099582748078987</v>
      </c>
      <c r="L2461" s="130">
        <f t="shared" si="161"/>
        <v>1.2384038054968289</v>
      </c>
      <c r="Q2461" s="134">
        <v>39458</v>
      </c>
      <c r="R2461" s="133">
        <v>5.7054999999999998</v>
      </c>
    </row>
    <row r="2462" spans="7:18" ht="16.5" customHeight="1">
      <c r="G2462" s="132">
        <v>39419</v>
      </c>
      <c r="H2462" s="46">
        <v>2423.3300000000004</v>
      </c>
      <c r="I2462" s="46">
        <v>2370</v>
      </c>
      <c r="J2462" s="131">
        <v>2910.4674999999997</v>
      </c>
      <c r="K2462" s="130">
        <f t="shared" si="160"/>
        <v>1.2010198776064338</v>
      </c>
      <c r="L2462" s="130">
        <f t="shared" si="161"/>
        <v>1.228045358649789</v>
      </c>
      <c r="Q2462" s="134">
        <v>39451</v>
      </c>
      <c r="R2462" s="133">
        <v>5.6295000000000002</v>
      </c>
    </row>
    <row r="2463" spans="7:18" ht="16.5" customHeight="1">
      <c r="G2463" s="132">
        <v>39416</v>
      </c>
      <c r="H2463" s="46">
        <v>2465.0999999999995</v>
      </c>
      <c r="I2463" s="46">
        <v>2430</v>
      </c>
      <c r="J2463" s="131">
        <v>2969.498</v>
      </c>
      <c r="K2463" s="130">
        <f t="shared" si="160"/>
        <v>1.2046156342541887</v>
      </c>
      <c r="L2463" s="130">
        <f t="shared" si="161"/>
        <v>1.2220156378600824</v>
      </c>
      <c r="Q2463" s="134">
        <v>39444</v>
      </c>
      <c r="R2463" s="133">
        <v>5.3109999999999999</v>
      </c>
    </row>
    <row r="2464" spans="7:18" ht="16.5" customHeight="1">
      <c r="G2464" s="132">
        <v>39415</v>
      </c>
      <c r="H2464" s="46">
        <v>2495.2200000000003</v>
      </c>
      <c r="I2464" s="46">
        <v>2447.5</v>
      </c>
      <c r="J2464" s="131">
        <v>2963.7465000000002</v>
      </c>
      <c r="K2464" s="130">
        <f t="shared" si="160"/>
        <v>1.1877696155048452</v>
      </c>
      <c r="L2464" s="130">
        <f t="shared" si="161"/>
        <v>1.2109280898876404</v>
      </c>
      <c r="Q2464" s="134">
        <v>39437</v>
      </c>
      <c r="R2464" s="133">
        <v>5.3895</v>
      </c>
    </row>
    <row r="2465" spans="7:18" ht="16.5" customHeight="1">
      <c r="G2465" s="132">
        <v>39414</v>
      </c>
      <c r="H2465" s="46">
        <v>2507.96</v>
      </c>
      <c r="I2465" s="46">
        <v>2472.5</v>
      </c>
      <c r="J2465" s="131">
        <v>2954.12</v>
      </c>
      <c r="K2465" s="130">
        <f t="shared" si="160"/>
        <v>1.1778975741239892</v>
      </c>
      <c r="L2465" s="130">
        <f t="shared" si="161"/>
        <v>1.1947906976744185</v>
      </c>
      <c r="Q2465" s="134">
        <v>39430</v>
      </c>
      <c r="R2465" s="133">
        <v>5.26</v>
      </c>
    </row>
    <row r="2466" spans="7:18" ht="16.5" customHeight="1">
      <c r="G2466" s="132">
        <v>39413</v>
      </c>
      <c r="H2466" s="46">
        <v>2558.52</v>
      </c>
      <c r="I2466" s="46">
        <v>2500</v>
      </c>
      <c r="J2466" s="131">
        <v>2999.1099999999997</v>
      </c>
      <c r="K2466" s="130">
        <f t="shared" si="160"/>
        <v>1.1722050247799507</v>
      </c>
      <c r="L2466" s="130">
        <f t="shared" si="161"/>
        <v>1.1996439999999999</v>
      </c>
      <c r="Q2466" s="134">
        <v>39423</v>
      </c>
      <c r="R2466" s="133">
        <v>5.2409999999999997</v>
      </c>
    </row>
    <row r="2467" spans="7:18" ht="16.5" customHeight="1">
      <c r="G2467" s="132">
        <v>39412</v>
      </c>
      <c r="H2467" s="46">
        <v>2580.7499999999995</v>
      </c>
      <c r="I2467" s="46">
        <v>2475</v>
      </c>
      <c r="J2467" s="131">
        <v>2938.5719999999997</v>
      </c>
      <c r="K2467" s="130">
        <f t="shared" si="160"/>
        <v>1.1386503923278117</v>
      </c>
      <c r="L2467" s="130">
        <f t="shared" si="161"/>
        <v>1.187301818181818</v>
      </c>
      <c r="Q2467" s="134">
        <v>39416</v>
      </c>
      <c r="R2467" s="133">
        <v>5.2725</v>
      </c>
    </row>
    <row r="2468" spans="7:18" ht="16.5" customHeight="1">
      <c r="G2468" s="132">
        <v>39408</v>
      </c>
      <c r="H2468" s="46">
        <v>2519.8799999999997</v>
      </c>
      <c r="I2468" s="46">
        <v>2432.5</v>
      </c>
      <c r="J2468" s="131">
        <v>2930.0279999999998</v>
      </c>
      <c r="K2468" s="130">
        <f t="shared" si="160"/>
        <v>1.1627648935663604</v>
      </c>
      <c r="L2468" s="130">
        <f t="shared" si="161"/>
        <v>1.2045336073997943</v>
      </c>
      <c r="Q2468" s="134">
        <v>39409</v>
      </c>
      <c r="R2468" s="133">
        <v>5.0505000000000004</v>
      </c>
    </row>
    <row r="2469" spans="7:18" ht="16.5" customHeight="1">
      <c r="G2469" s="132">
        <v>39407</v>
      </c>
      <c r="H2469" s="46">
        <v>2498.7200000000003</v>
      </c>
      <c r="I2469" s="46">
        <v>2417.5</v>
      </c>
      <c r="J2469" s="131">
        <v>2850.4369999999999</v>
      </c>
      <c r="K2469" s="130">
        <f t="shared" ref="K2469:K2532" si="162">J2469/H2469</f>
        <v>1.1407588685406926</v>
      </c>
      <c r="L2469" s="130">
        <f t="shared" ref="L2469:L2532" si="163">J2469/I2469</f>
        <v>1.1790845915201653</v>
      </c>
      <c r="Q2469" s="134">
        <v>39395</v>
      </c>
      <c r="R2469" s="133">
        <v>4.7850000000000001</v>
      </c>
    </row>
    <row r="2470" spans="7:18" ht="16.5" customHeight="1">
      <c r="G2470" s="132">
        <v>39406</v>
      </c>
      <c r="H2470" s="46">
        <v>2485.2100000000005</v>
      </c>
      <c r="I2470" s="46">
        <v>2412.5</v>
      </c>
      <c r="J2470" s="131">
        <v>2879.2124999999996</v>
      </c>
      <c r="K2470" s="130">
        <f t="shared" si="162"/>
        <v>1.158538916228407</v>
      </c>
      <c r="L2470" s="130">
        <f t="shared" si="163"/>
        <v>1.1934559585492226</v>
      </c>
      <c r="Q2470" s="134">
        <v>39388</v>
      </c>
      <c r="R2470" s="133">
        <v>4.5785</v>
      </c>
    </row>
    <row r="2471" spans="7:18" ht="16.5" customHeight="1">
      <c r="G2471" s="132">
        <v>39405</v>
      </c>
      <c r="H2471" s="46">
        <v>2452.4500000000003</v>
      </c>
      <c r="I2471" s="46">
        <v>2402.5</v>
      </c>
      <c r="J2471" s="131">
        <v>2866.3069999999998</v>
      </c>
      <c r="K2471" s="130">
        <f t="shared" si="162"/>
        <v>1.168752472017778</v>
      </c>
      <c r="L2471" s="130">
        <f t="shared" si="163"/>
        <v>1.1930518210197709</v>
      </c>
      <c r="Q2471" s="134">
        <v>39381</v>
      </c>
      <c r="R2471" s="133">
        <v>4.3</v>
      </c>
    </row>
    <row r="2472" spans="7:18" ht="16.5" customHeight="1">
      <c r="G2472" s="132">
        <v>39402</v>
      </c>
      <c r="H2472" s="46">
        <v>2457</v>
      </c>
      <c r="I2472" s="46">
        <v>2417.5</v>
      </c>
      <c r="J2472" s="131">
        <v>2814.4859999999999</v>
      </c>
      <c r="K2472" s="130">
        <f t="shared" si="162"/>
        <v>1.1454969474969474</v>
      </c>
      <c r="L2472" s="130">
        <f t="shared" si="163"/>
        <v>1.1642134436401241</v>
      </c>
      <c r="Q2472" s="134">
        <v>39374</v>
      </c>
      <c r="R2472" s="133">
        <v>4.2084999999999999</v>
      </c>
    </row>
    <row r="2473" spans="7:18" ht="16.5" customHeight="1">
      <c r="G2473" s="132">
        <v>39401</v>
      </c>
      <c r="H2473" s="46">
        <v>2531.6200000000003</v>
      </c>
      <c r="I2473" s="46">
        <v>2452.5</v>
      </c>
      <c r="J2473" s="131">
        <v>2814.4859999999999</v>
      </c>
      <c r="K2473" s="130">
        <f t="shared" si="162"/>
        <v>1.1117331985053047</v>
      </c>
      <c r="L2473" s="130">
        <f t="shared" si="163"/>
        <v>1.1475987767584097</v>
      </c>
      <c r="Q2473" s="134">
        <v>39367</v>
      </c>
      <c r="R2473" s="133">
        <v>4.6210000000000004</v>
      </c>
    </row>
    <row r="2474" spans="7:18" ht="16.5" customHeight="1">
      <c r="G2474" s="132">
        <v>39400</v>
      </c>
      <c r="H2474" s="46">
        <v>2574</v>
      </c>
      <c r="I2474" s="46">
        <v>2500</v>
      </c>
      <c r="J2474" s="131">
        <v>2908.7060000000001</v>
      </c>
      <c r="K2474" s="130">
        <f t="shared" si="162"/>
        <v>1.1300334110334112</v>
      </c>
      <c r="L2474" s="130">
        <f t="shared" si="163"/>
        <v>1.1634824000000001</v>
      </c>
      <c r="Q2474" s="134">
        <v>39353</v>
      </c>
      <c r="R2474" s="133">
        <v>4.5605000000000002</v>
      </c>
    </row>
    <row r="2475" spans="7:18" ht="16.5" customHeight="1">
      <c r="G2475" s="132">
        <v>39399</v>
      </c>
      <c r="H2475" s="46">
        <v>2573.1</v>
      </c>
      <c r="I2475" s="46">
        <v>2492.5</v>
      </c>
      <c r="J2475" s="131">
        <v>2891.0775000000003</v>
      </c>
      <c r="K2475" s="130">
        <f t="shared" si="162"/>
        <v>1.1235775912323658</v>
      </c>
      <c r="L2475" s="130">
        <f t="shared" si="163"/>
        <v>1.1599107321965898</v>
      </c>
      <c r="Q2475" s="134">
        <v>39346</v>
      </c>
      <c r="R2475" s="133">
        <v>4.3905000000000003</v>
      </c>
    </row>
    <row r="2476" spans="7:18" ht="16.5" customHeight="1">
      <c r="G2476" s="132">
        <v>39398</v>
      </c>
      <c r="H2476" s="46">
        <v>2699.0600000000004</v>
      </c>
      <c r="I2476" s="46">
        <v>2540</v>
      </c>
      <c r="J2476" s="131">
        <v>2928.6789999999996</v>
      </c>
      <c r="K2476" s="130">
        <f t="shared" si="162"/>
        <v>1.0850736923225119</v>
      </c>
      <c r="L2476" s="130">
        <f t="shared" si="163"/>
        <v>1.1530232283464565</v>
      </c>
      <c r="Q2476" s="134">
        <v>39339</v>
      </c>
      <c r="R2476" s="133">
        <v>4.3155000000000001</v>
      </c>
    </row>
    <row r="2477" spans="7:18" ht="16.5" customHeight="1">
      <c r="G2477" s="132">
        <v>39395</v>
      </c>
      <c r="H2477" s="46">
        <v>2741.4</v>
      </c>
      <c r="I2477" s="46">
        <v>2587.5</v>
      </c>
      <c r="J2477" s="131">
        <v>3050.5239999999999</v>
      </c>
      <c r="K2477" s="130">
        <f t="shared" si="162"/>
        <v>1.1127613628073247</v>
      </c>
      <c r="L2477" s="130">
        <f t="shared" si="163"/>
        <v>1.1789464734299517</v>
      </c>
      <c r="Q2477" s="134">
        <v>39332</v>
      </c>
      <c r="R2477" s="133">
        <v>4.9465000000000003</v>
      </c>
    </row>
    <row r="2478" spans="7:18" ht="16.5" customHeight="1">
      <c r="G2478" s="132">
        <v>39393</v>
      </c>
      <c r="H2478" s="46">
        <v>2766.12</v>
      </c>
      <c r="I2478" s="46">
        <v>2595</v>
      </c>
      <c r="J2478" s="131">
        <v>3065.7990000000004</v>
      </c>
      <c r="K2478" s="130">
        <f t="shared" si="162"/>
        <v>1.1083391176087807</v>
      </c>
      <c r="L2478" s="130">
        <f t="shared" si="163"/>
        <v>1.1814254335260117</v>
      </c>
      <c r="Q2478" s="134">
        <v>39325</v>
      </c>
      <c r="R2478" s="133">
        <v>5.2110000000000003</v>
      </c>
    </row>
    <row r="2479" spans="7:18" ht="16.5" customHeight="1">
      <c r="G2479" s="132">
        <v>39392</v>
      </c>
      <c r="H2479" s="46">
        <v>2647.41</v>
      </c>
      <c r="I2479" s="46">
        <v>2545</v>
      </c>
      <c r="J2479" s="131">
        <v>3044.0699999999997</v>
      </c>
      <c r="K2479" s="130">
        <f t="shared" si="162"/>
        <v>1.1498294559588427</v>
      </c>
      <c r="L2479" s="130">
        <f t="shared" si="163"/>
        <v>1.1960982318271118</v>
      </c>
      <c r="Q2479" s="134">
        <v>39318</v>
      </c>
      <c r="R2479" s="133">
        <v>4.9385000000000003</v>
      </c>
    </row>
    <row r="2480" spans="7:18" ht="16.5" customHeight="1">
      <c r="G2480" s="132">
        <v>39391</v>
      </c>
      <c r="H2480" s="46">
        <v>2636.1</v>
      </c>
      <c r="I2480" s="46">
        <v>2540</v>
      </c>
      <c r="J2480" s="131">
        <v>3007.1925000000001</v>
      </c>
      <c r="K2480" s="130">
        <f t="shared" si="162"/>
        <v>1.1407733014680779</v>
      </c>
      <c r="L2480" s="130">
        <f t="shared" si="163"/>
        <v>1.1839340551181103</v>
      </c>
      <c r="Q2480" s="134">
        <v>39311</v>
      </c>
      <c r="R2480" s="133">
        <v>4.8170000000000002</v>
      </c>
    </row>
    <row r="2481" spans="7:18" ht="16.5" customHeight="1">
      <c r="G2481" s="132">
        <v>39388</v>
      </c>
      <c r="H2481" s="46">
        <v>2624.7899999999995</v>
      </c>
      <c r="I2481" s="46">
        <v>2527.5</v>
      </c>
      <c r="J2481" s="131">
        <v>3027.3074999999999</v>
      </c>
      <c r="K2481" s="130">
        <f t="shared" si="162"/>
        <v>1.1533522681814548</v>
      </c>
      <c r="L2481" s="130">
        <f t="shared" si="163"/>
        <v>1.1977477744807121</v>
      </c>
      <c r="Q2481" s="134">
        <v>39304</v>
      </c>
      <c r="R2481" s="133">
        <v>4.9165000000000001</v>
      </c>
    </row>
    <row r="2482" spans="7:18" ht="16.5" customHeight="1">
      <c r="G2482" s="132">
        <v>39387</v>
      </c>
      <c r="H2482" s="46">
        <v>2642.1899999999996</v>
      </c>
      <c r="I2482" s="46">
        <v>2535</v>
      </c>
      <c r="J2482" s="131">
        <v>3068.8784999999998</v>
      </c>
      <c r="K2482" s="130">
        <f t="shared" si="162"/>
        <v>1.1614904681343887</v>
      </c>
      <c r="L2482" s="130">
        <f t="shared" si="163"/>
        <v>1.2106029585798816</v>
      </c>
      <c r="Q2482" s="134">
        <v>39297</v>
      </c>
      <c r="R2482" s="133">
        <v>5.5465</v>
      </c>
    </row>
    <row r="2483" spans="7:18" ht="16.5" customHeight="1">
      <c r="G2483" s="132">
        <v>39386</v>
      </c>
      <c r="H2483" s="46">
        <v>2572.59</v>
      </c>
      <c r="I2483" s="46">
        <v>2487.5</v>
      </c>
      <c r="J2483" s="131">
        <v>3026.3900000000003</v>
      </c>
      <c r="K2483" s="130">
        <f t="shared" si="162"/>
        <v>1.1763981046338516</v>
      </c>
      <c r="L2483" s="130">
        <f t="shared" si="163"/>
        <v>1.2166391959798997</v>
      </c>
      <c r="Q2483" s="134">
        <v>39290</v>
      </c>
      <c r="R2483" s="133">
        <v>5.8609999999999998</v>
      </c>
    </row>
    <row r="2484" spans="7:18" ht="16.5" customHeight="1">
      <c r="G2484" s="132">
        <v>39385</v>
      </c>
      <c r="H2484" s="46">
        <v>2578.6799999999994</v>
      </c>
      <c r="I2484" s="46">
        <v>2487.5</v>
      </c>
      <c r="J2484" s="131">
        <v>3028.5630000000001</v>
      </c>
      <c r="K2484" s="130">
        <f t="shared" si="162"/>
        <v>1.1744625157057103</v>
      </c>
      <c r="L2484" s="130">
        <f t="shared" si="163"/>
        <v>1.2175127638190955</v>
      </c>
      <c r="Q2484" s="134">
        <v>39283</v>
      </c>
      <c r="R2484" s="133">
        <v>6.3150000000000004</v>
      </c>
    </row>
    <row r="2485" spans="7:18" ht="16.5" customHeight="1">
      <c r="G2485" s="132">
        <v>39384</v>
      </c>
      <c r="H2485" s="46">
        <v>2589.9899999999998</v>
      </c>
      <c r="I2485" s="46">
        <v>2487.5</v>
      </c>
      <c r="J2485" s="131">
        <v>3055.9920000000002</v>
      </c>
      <c r="K2485" s="130">
        <f t="shared" si="162"/>
        <v>1.1799242468117639</v>
      </c>
      <c r="L2485" s="130">
        <f t="shared" si="163"/>
        <v>1.2285394974874373</v>
      </c>
      <c r="Q2485" s="134">
        <v>39276</v>
      </c>
      <c r="R2485" s="133">
        <v>6.6924999999999999</v>
      </c>
    </row>
    <row r="2486" spans="7:18" ht="16.5" customHeight="1">
      <c r="G2486" s="132">
        <v>39381</v>
      </c>
      <c r="H2486" s="46">
        <v>2530.88</v>
      </c>
      <c r="I2486" s="46">
        <v>2437.5</v>
      </c>
      <c r="J2486" s="131">
        <v>2982.62</v>
      </c>
      <c r="K2486" s="130">
        <f t="shared" si="162"/>
        <v>1.1784912757617902</v>
      </c>
      <c r="L2486" s="130">
        <f t="shared" si="163"/>
        <v>1.2236389743589744</v>
      </c>
      <c r="Q2486" s="134">
        <v>39269</v>
      </c>
      <c r="R2486" s="133">
        <v>7.4835000000000003</v>
      </c>
    </row>
    <row r="2487" spans="7:18" ht="16.5" customHeight="1">
      <c r="G2487" s="132">
        <v>39380</v>
      </c>
      <c r="H2487" s="46">
        <v>2490.4</v>
      </c>
      <c r="I2487" s="46">
        <v>2412.5</v>
      </c>
      <c r="J2487" s="131">
        <v>2880.5665000000004</v>
      </c>
      <c r="K2487" s="130">
        <f t="shared" si="162"/>
        <v>1.1566682059106972</v>
      </c>
      <c r="L2487" s="130">
        <f t="shared" si="163"/>
        <v>1.194017202072539</v>
      </c>
      <c r="Q2487" s="134">
        <v>39262</v>
      </c>
      <c r="R2487" s="133">
        <v>7.8274999999999997</v>
      </c>
    </row>
    <row r="2488" spans="7:18" ht="16.5" customHeight="1">
      <c r="G2488" s="132">
        <v>39379</v>
      </c>
      <c r="H2488" s="46">
        <v>2499.2000000000003</v>
      </c>
      <c r="I2488" s="46">
        <v>2415</v>
      </c>
      <c r="J2488" s="131">
        <v>2862.0969999999998</v>
      </c>
      <c r="K2488" s="130">
        <f t="shared" si="162"/>
        <v>1.1452052656850189</v>
      </c>
      <c r="L2488" s="130">
        <f t="shared" si="163"/>
        <v>1.1851333333333331</v>
      </c>
      <c r="Q2488" s="134">
        <v>39255</v>
      </c>
      <c r="R2488" s="133">
        <v>8.2554999999999996</v>
      </c>
    </row>
    <row r="2489" spans="7:18" ht="16.5" customHeight="1">
      <c r="G2489" s="132">
        <v>39378</v>
      </c>
      <c r="H2489" s="46">
        <v>2459.4899999999998</v>
      </c>
      <c r="I2489" s="46">
        <v>2410</v>
      </c>
      <c r="J2489" s="131">
        <v>2864.4660000000003</v>
      </c>
      <c r="K2489" s="130">
        <f t="shared" si="162"/>
        <v>1.1646585267677447</v>
      </c>
      <c r="L2489" s="130">
        <f t="shared" si="163"/>
        <v>1.1885751037344401</v>
      </c>
      <c r="Q2489" s="134">
        <v>39248</v>
      </c>
      <c r="R2489" s="133">
        <v>8.5184999999999995</v>
      </c>
    </row>
    <row r="2490" spans="7:18" ht="16.5" customHeight="1">
      <c r="G2490" s="132">
        <v>39377</v>
      </c>
      <c r="H2490" s="46">
        <v>2418.5999999999995</v>
      </c>
      <c r="I2490" s="46">
        <v>2380</v>
      </c>
      <c r="J2490" s="131">
        <v>2843.1540000000005</v>
      </c>
      <c r="K2490" s="130">
        <f t="shared" si="162"/>
        <v>1.1755370875713227</v>
      </c>
      <c r="L2490" s="130">
        <f t="shared" si="163"/>
        <v>1.1946025210084035</v>
      </c>
      <c r="Q2490" s="134">
        <v>39241</v>
      </c>
      <c r="R2490" s="133">
        <v>8.8215000000000003</v>
      </c>
    </row>
    <row r="2491" spans="7:18" ht="16.5" customHeight="1">
      <c r="G2491" s="132">
        <v>39374</v>
      </c>
      <c r="H2491" s="46">
        <v>2458.6200000000003</v>
      </c>
      <c r="I2491" s="46">
        <v>2380</v>
      </c>
      <c r="J2491" s="131">
        <v>2944.8375000000001</v>
      </c>
      <c r="K2491" s="130">
        <f t="shared" si="162"/>
        <v>1.1977603289650289</v>
      </c>
      <c r="L2491" s="130">
        <f t="shared" si="163"/>
        <v>1.2373266806722689</v>
      </c>
      <c r="Q2491" s="134">
        <v>39234</v>
      </c>
      <c r="R2491" s="133">
        <v>8.9280000000000008</v>
      </c>
    </row>
    <row r="2492" spans="7:18" ht="16.5" customHeight="1">
      <c r="G2492" s="132">
        <v>39373</v>
      </c>
      <c r="H2492" s="46">
        <v>2425.1999999999998</v>
      </c>
      <c r="I2492" s="46">
        <v>2357.5</v>
      </c>
      <c r="J2492" s="131">
        <v>2965.9</v>
      </c>
      <c r="K2492" s="130">
        <f t="shared" si="162"/>
        <v>1.2229506844796307</v>
      </c>
      <c r="L2492" s="130">
        <f t="shared" si="163"/>
        <v>1.2580699893955463</v>
      </c>
      <c r="Q2492" s="134">
        <v>39227</v>
      </c>
      <c r="R2492" s="133">
        <v>9.0805000000000007</v>
      </c>
    </row>
    <row r="2493" spans="7:18" ht="16.5" customHeight="1">
      <c r="G2493" s="132">
        <v>39372</v>
      </c>
      <c r="H2493" s="46">
        <v>2401.98</v>
      </c>
      <c r="I2493" s="46">
        <v>2340</v>
      </c>
      <c r="J2493" s="131">
        <v>2971.8850000000002</v>
      </c>
      <c r="K2493" s="130">
        <f t="shared" si="162"/>
        <v>1.2372646733111849</v>
      </c>
      <c r="L2493" s="130">
        <f t="shared" si="163"/>
        <v>1.2700363247863249</v>
      </c>
      <c r="Q2493" s="134">
        <v>39220</v>
      </c>
      <c r="R2493" s="133">
        <v>9.1059999999999999</v>
      </c>
    </row>
    <row r="2494" spans="7:18" ht="16.5" customHeight="1">
      <c r="G2494" s="132">
        <v>39371</v>
      </c>
      <c r="H2494" s="46">
        <v>2419.1799999999998</v>
      </c>
      <c r="I2494" s="46">
        <v>2350</v>
      </c>
      <c r="J2494" s="131">
        <v>2999.15</v>
      </c>
      <c r="K2494" s="130">
        <f t="shared" si="162"/>
        <v>1.2397382584181418</v>
      </c>
      <c r="L2494" s="130">
        <f t="shared" si="163"/>
        <v>1.2762340425531915</v>
      </c>
      <c r="Q2494" s="134">
        <v>39213</v>
      </c>
      <c r="R2494" s="133">
        <v>9.2219999999999995</v>
      </c>
    </row>
    <row r="2495" spans="7:18" ht="16.5" customHeight="1">
      <c r="G2495" s="132">
        <v>39370</v>
      </c>
      <c r="H2495" s="46">
        <v>2356.2000000000003</v>
      </c>
      <c r="I2495" s="46">
        <v>2310</v>
      </c>
      <c r="J2495" s="131">
        <v>2976.712</v>
      </c>
      <c r="K2495" s="130">
        <f t="shared" si="162"/>
        <v>1.2633528562940326</v>
      </c>
      <c r="L2495" s="130">
        <f t="shared" si="163"/>
        <v>1.2886199134199134</v>
      </c>
      <c r="Q2495" s="134">
        <v>39199</v>
      </c>
      <c r="R2495" s="133">
        <v>8.8539999999999992</v>
      </c>
    </row>
    <row r="2496" spans="7:18" ht="16.5" customHeight="1">
      <c r="G2496" s="132">
        <v>39367</v>
      </c>
      <c r="H2496" s="46">
        <v>2331.5500000000006</v>
      </c>
      <c r="I2496" s="46">
        <v>2285</v>
      </c>
      <c r="J2496" s="131">
        <v>2959.7040000000002</v>
      </c>
      <c r="K2496" s="130">
        <f t="shared" si="162"/>
        <v>1.2694147670004929</v>
      </c>
      <c r="L2496" s="130">
        <f t="shared" si="163"/>
        <v>1.295275273522976</v>
      </c>
      <c r="Q2496" s="134">
        <v>39192</v>
      </c>
      <c r="R2496" s="133">
        <v>8.8789999999999996</v>
      </c>
    </row>
    <row r="2497" spans="7:18" ht="16.5" customHeight="1">
      <c r="G2497" s="132">
        <v>39366</v>
      </c>
      <c r="H2497" s="46">
        <v>2333.25</v>
      </c>
      <c r="I2497" s="46">
        <v>2285</v>
      </c>
      <c r="J2497" s="131">
        <v>2991.0060000000003</v>
      </c>
      <c r="K2497" s="130">
        <f t="shared" si="162"/>
        <v>1.2819054966248795</v>
      </c>
      <c r="L2497" s="130">
        <f t="shared" si="163"/>
        <v>1.3089741794310723</v>
      </c>
      <c r="Q2497" s="134">
        <v>39185</v>
      </c>
      <c r="R2497" s="133">
        <v>8.7609999999999992</v>
      </c>
    </row>
    <row r="2498" spans="7:18" ht="16.5" customHeight="1">
      <c r="G2498" s="132">
        <v>39365</v>
      </c>
      <c r="H2498" s="46">
        <v>2315.4</v>
      </c>
      <c r="I2498" s="46">
        <v>2280</v>
      </c>
      <c r="J2498" s="131">
        <v>2994.75</v>
      </c>
      <c r="K2498" s="130">
        <f t="shared" si="162"/>
        <v>1.2934050272091215</v>
      </c>
      <c r="L2498" s="130">
        <f t="shared" si="163"/>
        <v>1.3134868421052632</v>
      </c>
      <c r="Q2498" s="134">
        <v>39178</v>
      </c>
      <c r="R2498" s="133">
        <v>8.7370000000000001</v>
      </c>
    </row>
    <row r="2499" spans="7:18" ht="16.5" customHeight="1">
      <c r="G2499" s="132">
        <v>39364</v>
      </c>
      <c r="H2499" s="46">
        <v>2259.3000000000002</v>
      </c>
      <c r="I2499" s="46">
        <v>2240</v>
      </c>
      <c r="J2499" s="131">
        <v>2955.261</v>
      </c>
      <c r="K2499" s="130">
        <f t="shared" si="162"/>
        <v>1.3080427566060282</v>
      </c>
      <c r="L2499" s="130">
        <f t="shared" si="163"/>
        <v>1.3193129464285713</v>
      </c>
      <c r="Q2499" s="134">
        <v>39171</v>
      </c>
      <c r="R2499" s="133">
        <v>8.734</v>
      </c>
    </row>
    <row r="2500" spans="7:18" ht="16.5" customHeight="1">
      <c r="G2500" s="132">
        <v>39353</v>
      </c>
      <c r="H2500" s="46">
        <v>2273.31</v>
      </c>
      <c r="I2500" s="46">
        <v>2220</v>
      </c>
      <c r="J2500" s="131">
        <v>2893.7700000000004</v>
      </c>
      <c r="K2500" s="130">
        <f t="shared" si="162"/>
        <v>1.2729324201274796</v>
      </c>
      <c r="L2500" s="130">
        <f t="shared" si="163"/>
        <v>1.3035000000000001</v>
      </c>
      <c r="Q2500" s="134">
        <v>39164</v>
      </c>
      <c r="R2500" s="133">
        <v>8.5510000000000002</v>
      </c>
    </row>
    <row r="2501" spans="7:18" ht="16.5" customHeight="1">
      <c r="G2501" s="132">
        <v>39352</v>
      </c>
      <c r="H2501" s="46">
        <v>2236</v>
      </c>
      <c r="I2501" s="46">
        <v>2215</v>
      </c>
      <c r="J2501" s="131">
        <v>2866.9739999999997</v>
      </c>
      <c r="K2501" s="130">
        <f t="shared" si="162"/>
        <v>1.2821887298747763</v>
      </c>
      <c r="L2501" s="130">
        <f t="shared" si="163"/>
        <v>1.2943449209932278</v>
      </c>
      <c r="Q2501" s="134">
        <v>39157</v>
      </c>
      <c r="R2501" s="133">
        <v>7.9755000000000003</v>
      </c>
    </row>
    <row r="2502" spans="7:18" ht="16.5" customHeight="1">
      <c r="G2502" s="132">
        <v>39351</v>
      </c>
      <c r="H2502" s="46">
        <v>2274.1799999999994</v>
      </c>
      <c r="I2502" s="46">
        <v>2225</v>
      </c>
      <c r="J2502" s="131">
        <v>2898.07</v>
      </c>
      <c r="K2502" s="130">
        <f t="shared" si="162"/>
        <v>1.2743362442726613</v>
      </c>
      <c r="L2502" s="130">
        <f t="shared" si="163"/>
        <v>1.302503370786517</v>
      </c>
      <c r="Q2502" s="134">
        <v>39150</v>
      </c>
      <c r="R2502" s="133">
        <v>7.7934999999999999</v>
      </c>
    </row>
    <row r="2503" spans="7:18" ht="16.5" customHeight="1">
      <c r="G2503" s="132">
        <v>39350</v>
      </c>
      <c r="H2503" s="46">
        <v>2239.3799999999997</v>
      </c>
      <c r="I2503" s="46">
        <v>2210</v>
      </c>
      <c r="J2503" s="131">
        <v>2937.5169999999998</v>
      </c>
      <c r="K2503" s="130">
        <f t="shared" si="162"/>
        <v>1.3117545927890757</v>
      </c>
      <c r="L2503" s="130">
        <f t="shared" si="163"/>
        <v>1.3291932126696833</v>
      </c>
      <c r="Q2503" s="134">
        <v>39143</v>
      </c>
      <c r="R2503" s="133">
        <v>6.6645000000000003</v>
      </c>
    </row>
    <row r="2504" spans="7:18" ht="16.5" customHeight="1">
      <c r="G2504" s="132">
        <v>39346</v>
      </c>
      <c r="H2504" s="46">
        <v>2211.54</v>
      </c>
      <c r="I2504" s="46">
        <v>2175</v>
      </c>
      <c r="J2504" s="131">
        <v>2863.9504999999999</v>
      </c>
      <c r="K2504" s="130">
        <f t="shared" si="162"/>
        <v>1.2950028034763106</v>
      </c>
      <c r="L2504" s="130">
        <f t="shared" si="163"/>
        <v>1.3167588505747125</v>
      </c>
      <c r="Q2504" s="134">
        <v>39129</v>
      </c>
      <c r="R2504" s="133">
        <v>6.383</v>
      </c>
    </row>
    <row r="2505" spans="7:18" ht="16.5" customHeight="1">
      <c r="G2505" s="132">
        <v>39345</v>
      </c>
      <c r="H2505" s="46">
        <v>2223.7199999999998</v>
      </c>
      <c r="I2505" s="46">
        <v>2165</v>
      </c>
      <c r="J2505" s="131">
        <v>2854.9949999999999</v>
      </c>
      <c r="K2505" s="130">
        <f t="shared" si="162"/>
        <v>1.2838824132534672</v>
      </c>
      <c r="L2505" s="130">
        <f t="shared" si="163"/>
        <v>1.3187043879907621</v>
      </c>
      <c r="Q2505" s="134">
        <v>39122</v>
      </c>
      <c r="R2505" s="133">
        <v>5.9169999999999998</v>
      </c>
    </row>
    <row r="2506" spans="7:18" ht="16.5" customHeight="1">
      <c r="G2506" s="132">
        <v>39344</v>
      </c>
      <c r="H2506" s="46">
        <v>2215.36</v>
      </c>
      <c r="I2506" s="46">
        <v>2180</v>
      </c>
      <c r="J2506" s="131">
        <v>2869.4750000000004</v>
      </c>
      <c r="K2506" s="130">
        <f t="shared" si="162"/>
        <v>1.2952635237613752</v>
      </c>
      <c r="L2506" s="130">
        <f t="shared" si="163"/>
        <v>1.3162729357798166</v>
      </c>
      <c r="Q2506" s="134">
        <v>39115</v>
      </c>
      <c r="R2506" s="133">
        <v>5.4954999999999998</v>
      </c>
    </row>
    <row r="2507" spans="7:18" ht="16.5" customHeight="1">
      <c r="G2507" s="132">
        <v>39343</v>
      </c>
      <c r="H2507" s="46">
        <v>2173.2199999999998</v>
      </c>
      <c r="I2507" s="46">
        <v>2165</v>
      </c>
      <c r="J2507" s="131">
        <v>2829.4409999999998</v>
      </c>
      <c r="K2507" s="130">
        <f t="shared" si="162"/>
        <v>1.3019579241862307</v>
      </c>
      <c r="L2507" s="130">
        <f t="shared" si="163"/>
        <v>1.3069011547344109</v>
      </c>
      <c r="Q2507" s="134">
        <v>39108</v>
      </c>
      <c r="R2507" s="133">
        <v>4.5949999999999998</v>
      </c>
    </row>
    <row r="2508" spans="7:18" ht="16.5" customHeight="1">
      <c r="G2508" s="132">
        <v>39339</v>
      </c>
      <c r="H2508" s="46">
        <v>2133.2399999999998</v>
      </c>
      <c r="I2508" s="46">
        <v>2120</v>
      </c>
      <c r="J2508" s="131">
        <v>2706.55</v>
      </c>
      <c r="K2508" s="130">
        <f t="shared" si="162"/>
        <v>1.2687508203483904</v>
      </c>
      <c r="L2508" s="130">
        <f t="shared" si="163"/>
        <v>1.2766745283018868</v>
      </c>
      <c r="Q2508" s="134">
        <v>39101</v>
      </c>
      <c r="R2508" s="133">
        <v>4.5670000000000002</v>
      </c>
    </row>
    <row r="2509" spans="7:18" ht="16.5" customHeight="1">
      <c r="G2509" s="132">
        <v>39338</v>
      </c>
      <c r="H2509" s="46">
        <v>2122.7999999999997</v>
      </c>
      <c r="I2509" s="46">
        <v>2125</v>
      </c>
      <c r="J2509" s="131">
        <v>2691.2819999999997</v>
      </c>
      <c r="K2509" s="130">
        <f t="shared" si="162"/>
        <v>1.2677981910684002</v>
      </c>
      <c r="L2509" s="130">
        <f t="shared" si="163"/>
        <v>1.2664856470588235</v>
      </c>
      <c r="Q2509" s="134">
        <v>39094</v>
      </c>
    </row>
    <row r="2510" spans="7:18" ht="16.5" customHeight="1">
      <c r="G2510" s="132">
        <v>39337</v>
      </c>
      <c r="H2510" s="46">
        <v>2146.3200000000002</v>
      </c>
      <c r="I2510" s="46">
        <v>2125</v>
      </c>
      <c r="J2510" s="131">
        <v>2667.3029999999999</v>
      </c>
      <c r="K2510" s="130">
        <f t="shared" si="162"/>
        <v>1.2427331432405231</v>
      </c>
      <c r="L2510" s="130">
        <f t="shared" si="163"/>
        <v>1.2552014117647059</v>
      </c>
      <c r="Q2510" s="134">
        <v>39087</v>
      </c>
    </row>
    <row r="2511" spans="7:18" ht="16.5" customHeight="1">
      <c r="G2511" s="132">
        <v>39336</v>
      </c>
      <c r="H2511" s="46">
        <v>2164.8000000000002</v>
      </c>
      <c r="I2511" s="46">
        <v>2140</v>
      </c>
      <c r="J2511" s="131">
        <v>2680.5929999999998</v>
      </c>
      <c r="K2511" s="130">
        <f t="shared" si="162"/>
        <v>1.2382635809312637</v>
      </c>
      <c r="L2511" s="130">
        <f t="shared" si="163"/>
        <v>1.252613551401869</v>
      </c>
    </row>
    <row r="2512" spans="7:18" ht="16.5" customHeight="1">
      <c r="G2512" s="132">
        <v>39335</v>
      </c>
      <c r="H2512" s="46">
        <v>2147.2000000000003</v>
      </c>
      <c r="I2512" s="46">
        <v>2132.5</v>
      </c>
      <c r="J2512" s="131">
        <v>2683.9154999999996</v>
      </c>
      <c r="K2512" s="130">
        <f t="shared" si="162"/>
        <v>1.2499606464232484</v>
      </c>
      <c r="L2512" s="130">
        <f t="shared" si="163"/>
        <v>1.2585770222743258</v>
      </c>
    </row>
    <row r="2513" spans="7:12" ht="16.5" customHeight="1">
      <c r="G2513" s="132">
        <v>39332</v>
      </c>
      <c r="H2513" s="46">
        <v>2208.8000000000002</v>
      </c>
      <c r="I2513" s="46">
        <v>2147.5</v>
      </c>
      <c r="J2513" s="131">
        <v>2717.6369999999997</v>
      </c>
      <c r="K2513" s="130">
        <f t="shared" si="162"/>
        <v>1.2303680731618976</v>
      </c>
      <c r="L2513" s="130">
        <f t="shared" si="163"/>
        <v>1.265488707799767</v>
      </c>
    </row>
    <row r="2514" spans="7:12" ht="16.5" customHeight="1">
      <c r="G2514" s="132">
        <v>39331</v>
      </c>
      <c r="H2514" s="46">
        <v>2175</v>
      </c>
      <c r="I2514" s="46">
        <v>2150</v>
      </c>
      <c r="J2514" s="131">
        <v>2728.9079999999999</v>
      </c>
      <c r="K2514" s="130">
        <f t="shared" si="162"/>
        <v>1.2546703448275862</v>
      </c>
      <c r="L2514" s="130">
        <f t="shared" si="163"/>
        <v>1.2692595348837208</v>
      </c>
    </row>
    <row r="2515" spans="7:12" ht="16.5" customHeight="1">
      <c r="G2515" s="132">
        <v>39330</v>
      </c>
      <c r="H2515" s="46">
        <v>2179.35</v>
      </c>
      <c r="I2515" s="46">
        <v>2150</v>
      </c>
      <c r="J2515" s="131">
        <v>2702.9459999999999</v>
      </c>
      <c r="K2515" s="130">
        <f t="shared" si="162"/>
        <v>1.2402532865303875</v>
      </c>
      <c r="L2515" s="130">
        <f t="shared" si="163"/>
        <v>1.2571841860465116</v>
      </c>
    </row>
    <row r="2516" spans="7:12" ht="16.5" customHeight="1">
      <c r="G2516" s="132">
        <v>39329</v>
      </c>
      <c r="H2516" s="46">
        <v>2137.96</v>
      </c>
      <c r="I2516" s="46">
        <v>2155</v>
      </c>
      <c r="J2516" s="131">
        <v>2677.79</v>
      </c>
      <c r="K2516" s="130">
        <f t="shared" si="162"/>
        <v>1.2524977080955677</v>
      </c>
      <c r="L2516" s="130">
        <f t="shared" si="163"/>
        <v>1.2425939675174014</v>
      </c>
    </row>
    <row r="2517" spans="7:12" ht="16.5" customHeight="1">
      <c r="G2517" s="132">
        <v>39328</v>
      </c>
      <c r="H2517" s="46">
        <v>2158.6</v>
      </c>
      <c r="I2517" s="46">
        <v>2147.5</v>
      </c>
      <c r="J2517" s="131">
        <v>2546.5830000000001</v>
      </c>
      <c r="K2517" s="130">
        <f t="shared" si="162"/>
        <v>1.1797382562772167</v>
      </c>
      <c r="L2517" s="130">
        <f t="shared" si="163"/>
        <v>1.185836088474971</v>
      </c>
    </row>
    <row r="2518" spans="7:12" ht="16.5" customHeight="1">
      <c r="G2518" s="132">
        <v>39325</v>
      </c>
      <c r="H2518" s="46">
        <v>2141.4</v>
      </c>
      <c r="I2518" s="46">
        <v>2132.5</v>
      </c>
      <c r="J2518" s="131">
        <v>2532.0750000000003</v>
      </c>
      <c r="K2518" s="130">
        <f t="shared" si="162"/>
        <v>1.1824390585598208</v>
      </c>
      <c r="L2518" s="130">
        <f t="shared" si="163"/>
        <v>1.1873739742086753</v>
      </c>
    </row>
    <row r="2519" spans="7:12" ht="16.5" customHeight="1">
      <c r="G2519" s="132">
        <v>39324</v>
      </c>
      <c r="H2519" s="46">
        <v>2113.02</v>
      </c>
      <c r="I2519" s="46">
        <v>2117.5</v>
      </c>
      <c r="J2519" s="131">
        <v>2483.598</v>
      </c>
      <c r="K2519" s="130">
        <f t="shared" si="162"/>
        <v>1.1753783684016241</v>
      </c>
      <c r="L2519" s="130">
        <f t="shared" si="163"/>
        <v>1.1728916174734356</v>
      </c>
    </row>
    <row r="2520" spans="7:12" ht="16.5" customHeight="1">
      <c r="G2520" s="132">
        <v>39323</v>
      </c>
      <c r="H2520" s="46">
        <v>2076.9</v>
      </c>
      <c r="I2520" s="46">
        <v>2095</v>
      </c>
      <c r="J2520" s="131">
        <v>2461.85</v>
      </c>
      <c r="K2520" s="130">
        <f t="shared" si="162"/>
        <v>1.1853483557224709</v>
      </c>
      <c r="L2520" s="130">
        <f t="shared" si="163"/>
        <v>1.1751073985680192</v>
      </c>
    </row>
    <row r="2521" spans="7:12" ht="16.5" customHeight="1">
      <c r="G2521" s="132">
        <v>39322</v>
      </c>
      <c r="H2521" s="46">
        <v>2155.1200000000003</v>
      </c>
      <c r="I2521" s="46">
        <v>2105</v>
      </c>
      <c r="J2521" s="131">
        <v>2466.7334999999998</v>
      </c>
      <c r="K2521" s="130">
        <f t="shared" si="162"/>
        <v>1.1445921804818291</v>
      </c>
      <c r="L2521" s="130">
        <f t="shared" si="163"/>
        <v>1.171844893111639</v>
      </c>
    </row>
    <row r="2522" spans="7:12" ht="16.5" customHeight="1">
      <c r="G2522" s="132">
        <v>39321</v>
      </c>
      <c r="H2522" s="46">
        <v>2070.88</v>
      </c>
      <c r="I2522" s="46">
        <v>2070</v>
      </c>
      <c r="J2522" s="131">
        <v>2449.6660000000002</v>
      </c>
      <c r="K2522" s="130">
        <f t="shared" si="162"/>
        <v>1.182910646681604</v>
      </c>
      <c r="L2522" s="130">
        <f t="shared" si="163"/>
        <v>1.1834135265700483</v>
      </c>
    </row>
    <row r="2523" spans="7:12" ht="16.5" customHeight="1">
      <c r="G2523" s="132">
        <v>39318</v>
      </c>
      <c r="H2523" s="46">
        <v>2031.32</v>
      </c>
      <c r="I2523" s="46">
        <v>2057.5</v>
      </c>
      <c r="J2523" s="131">
        <v>2424.0349999999999</v>
      </c>
      <c r="K2523" s="130">
        <f t="shared" si="162"/>
        <v>1.1933299529370065</v>
      </c>
      <c r="L2523" s="130">
        <f t="shared" si="163"/>
        <v>1.1781458080194409</v>
      </c>
    </row>
    <row r="2524" spans="7:12" ht="16.5" customHeight="1">
      <c r="G2524" s="132">
        <v>39317</v>
      </c>
      <c r="H2524" s="46">
        <v>2056.2599999999998</v>
      </c>
      <c r="I2524" s="46">
        <v>2070</v>
      </c>
      <c r="J2524" s="131">
        <v>2442.913</v>
      </c>
      <c r="K2524" s="130">
        <f t="shared" si="162"/>
        <v>1.1880370186649549</v>
      </c>
      <c r="L2524" s="130">
        <f t="shared" si="163"/>
        <v>1.1801512077294687</v>
      </c>
    </row>
    <row r="2525" spans="7:12" ht="16.5" customHeight="1">
      <c r="G2525" s="132">
        <v>39316</v>
      </c>
      <c r="H2525" s="46">
        <v>2047.98</v>
      </c>
      <c r="I2525" s="46">
        <v>2055</v>
      </c>
      <c r="J2525" s="131">
        <v>2419.4659999999999</v>
      </c>
      <c r="K2525" s="130">
        <f t="shared" si="162"/>
        <v>1.1813914198380844</v>
      </c>
      <c r="L2525" s="130">
        <f t="shared" si="163"/>
        <v>1.1773557177615572</v>
      </c>
    </row>
    <row r="2526" spans="7:12" ht="16.5" customHeight="1">
      <c r="G2526" s="132">
        <v>39315</v>
      </c>
      <c r="H2526" s="46">
        <v>2069.73</v>
      </c>
      <c r="I2526" s="46">
        <v>2070</v>
      </c>
      <c r="J2526" s="131">
        <v>2415.3780000000002</v>
      </c>
      <c r="K2526" s="130">
        <f t="shared" si="162"/>
        <v>1.1670014929483556</v>
      </c>
      <c r="L2526" s="130">
        <f t="shared" si="163"/>
        <v>1.166849275362319</v>
      </c>
    </row>
    <row r="2527" spans="7:12" ht="16.5" customHeight="1">
      <c r="G2527" s="132">
        <v>39314</v>
      </c>
      <c r="H2527" s="46">
        <v>2072.3399999999997</v>
      </c>
      <c r="I2527" s="46">
        <v>2065</v>
      </c>
      <c r="J2527" s="131">
        <v>2423.9385000000002</v>
      </c>
      <c r="K2527" s="130">
        <f t="shared" si="162"/>
        <v>1.1696625553721882</v>
      </c>
      <c r="L2527" s="130">
        <f t="shared" si="163"/>
        <v>1.1738200968523003</v>
      </c>
    </row>
    <row r="2528" spans="7:12" ht="16.5" customHeight="1">
      <c r="G2528" s="132">
        <v>39311</v>
      </c>
      <c r="H2528" s="46">
        <v>2033.1899999999998</v>
      </c>
      <c r="I2528" s="46">
        <v>2055</v>
      </c>
      <c r="J2528" s="131">
        <v>2376.038</v>
      </c>
      <c r="K2528" s="130">
        <f t="shared" si="162"/>
        <v>1.1686256572184597</v>
      </c>
      <c r="L2528" s="130">
        <f t="shared" si="163"/>
        <v>1.1562228710462288</v>
      </c>
    </row>
    <row r="2529" spans="7:12" ht="16.5" customHeight="1">
      <c r="G2529" s="132">
        <v>39310</v>
      </c>
      <c r="H2529" s="46">
        <v>2143.6800000000003</v>
      </c>
      <c r="I2529" s="46">
        <v>2092.5</v>
      </c>
      <c r="J2529" s="131">
        <v>2452.1390000000001</v>
      </c>
      <c r="K2529" s="130">
        <f t="shared" si="162"/>
        <v>1.143892278698313</v>
      </c>
      <c r="L2529" s="130">
        <f t="shared" si="163"/>
        <v>1.1718704898446834</v>
      </c>
    </row>
    <row r="2530" spans="7:12" ht="16.5" customHeight="1">
      <c r="G2530" s="132">
        <v>39309</v>
      </c>
      <c r="H2530" s="46">
        <v>2101.84</v>
      </c>
      <c r="I2530" s="46">
        <v>2090</v>
      </c>
      <c r="J2530" s="131">
        <v>2487.7249999999999</v>
      </c>
      <c r="K2530" s="130">
        <f t="shared" si="162"/>
        <v>1.1835938986792522</v>
      </c>
      <c r="L2530" s="130">
        <f t="shared" si="163"/>
        <v>1.1902990430622009</v>
      </c>
    </row>
    <row r="2531" spans="7:12" ht="16.5" customHeight="1">
      <c r="G2531" s="132">
        <v>39308</v>
      </c>
      <c r="H2531" s="46">
        <v>2111.4</v>
      </c>
      <c r="I2531" s="46">
        <v>2100</v>
      </c>
      <c r="J2531" s="131">
        <v>2551.6054999999997</v>
      </c>
      <c r="K2531" s="130">
        <f t="shared" si="162"/>
        <v>1.2084898645448516</v>
      </c>
      <c r="L2531" s="130">
        <f t="shared" si="163"/>
        <v>1.2150502380952379</v>
      </c>
    </row>
    <row r="2532" spans="7:12" ht="16.5" customHeight="1">
      <c r="G2532" s="132">
        <v>39307</v>
      </c>
      <c r="H2532" s="46">
        <v>2124.15</v>
      </c>
      <c r="I2532" s="46">
        <v>2110</v>
      </c>
      <c r="J2532" s="131">
        <v>2559.5194999999999</v>
      </c>
      <c r="K2532" s="130">
        <f t="shared" si="162"/>
        <v>1.2049617494056446</v>
      </c>
      <c r="L2532" s="130">
        <f t="shared" si="163"/>
        <v>1.2130424170616114</v>
      </c>
    </row>
    <row r="2533" spans="7:12" ht="16.5" customHeight="1">
      <c r="G2533" s="132">
        <v>39304</v>
      </c>
      <c r="H2533" s="46">
        <v>2084.04</v>
      </c>
      <c r="I2533" s="46">
        <v>2097.5</v>
      </c>
      <c r="J2533" s="131">
        <v>2533.08</v>
      </c>
      <c r="K2533" s="130">
        <f t="shared" ref="K2533:K2596" si="164">J2533/H2533</f>
        <v>1.2154661138941671</v>
      </c>
      <c r="L2533" s="130">
        <f t="shared" ref="L2533:L2596" si="165">J2533/I2533</f>
        <v>1.2076662693682956</v>
      </c>
    </row>
    <row r="2534" spans="7:12" ht="16.5" customHeight="1">
      <c r="G2534" s="132">
        <v>39302</v>
      </c>
      <c r="H2534" s="46">
        <v>2140.3200000000002</v>
      </c>
      <c r="I2534" s="46">
        <v>2140</v>
      </c>
      <c r="J2534" s="131">
        <v>2522.52</v>
      </c>
      <c r="K2534" s="130">
        <f t="shared" si="164"/>
        <v>1.1785714285714284</v>
      </c>
      <c r="L2534" s="130">
        <f t="shared" si="165"/>
        <v>1.1787476635514018</v>
      </c>
    </row>
    <row r="2535" spans="7:12" ht="16.5" customHeight="1">
      <c r="G2535" s="132">
        <v>39301</v>
      </c>
      <c r="H2535" s="46">
        <v>2164.6799999999998</v>
      </c>
      <c r="I2535" s="46">
        <v>2162.5</v>
      </c>
      <c r="J2535" s="131">
        <v>2524.431</v>
      </c>
      <c r="K2535" s="130">
        <f t="shared" si="164"/>
        <v>1.1661913077221577</v>
      </c>
      <c r="L2535" s="130">
        <f t="shared" si="165"/>
        <v>1.1673669364161849</v>
      </c>
    </row>
    <row r="2536" spans="7:12" ht="16.5" customHeight="1">
      <c r="G2536" s="132">
        <v>39300</v>
      </c>
      <c r="H2536" s="46">
        <v>2181.4799999999996</v>
      </c>
      <c r="I2536" s="46">
        <v>2187.5</v>
      </c>
      <c r="J2536" s="131">
        <v>2530.9690000000001</v>
      </c>
      <c r="K2536" s="130">
        <f t="shared" si="164"/>
        <v>1.1602072904633554</v>
      </c>
      <c r="L2536" s="130">
        <f t="shared" si="165"/>
        <v>1.1570144</v>
      </c>
    </row>
    <row r="2537" spans="7:12" ht="16.5" customHeight="1">
      <c r="G2537" s="132">
        <v>39297</v>
      </c>
      <c r="H2537" s="46">
        <v>2235.5</v>
      </c>
      <c r="I2537" s="46">
        <v>2195</v>
      </c>
      <c r="J2537" s="131">
        <v>2573.2730000000001</v>
      </c>
      <c r="K2537" s="130">
        <f t="shared" si="164"/>
        <v>1.1510950570342207</v>
      </c>
      <c r="L2537" s="130">
        <f t="shared" si="165"/>
        <v>1.1723339407744875</v>
      </c>
    </row>
    <row r="2538" spans="7:12" ht="16.5" customHeight="1">
      <c r="G2538" s="132">
        <v>39296</v>
      </c>
      <c r="H2538" s="46">
        <v>2202.4799999999996</v>
      </c>
      <c r="I2538" s="46">
        <v>2200</v>
      </c>
      <c r="J2538" s="131">
        <v>2556.84</v>
      </c>
      <c r="K2538" s="130">
        <f t="shared" si="164"/>
        <v>1.1608913588318626</v>
      </c>
      <c r="L2538" s="130">
        <f t="shared" si="165"/>
        <v>1.1622000000000001</v>
      </c>
    </row>
    <row r="2539" spans="7:12" ht="16.5" customHeight="1">
      <c r="G2539" s="132">
        <v>39295</v>
      </c>
      <c r="H2539" s="46">
        <v>2158.7999999999997</v>
      </c>
      <c r="I2539" s="46">
        <v>2175</v>
      </c>
      <c r="J2539" s="131">
        <v>2535.6594999999998</v>
      </c>
      <c r="K2539" s="130">
        <f t="shared" si="164"/>
        <v>1.1745689735037985</v>
      </c>
      <c r="L2539" s="130">
        <f t="shared" si="165"/>
        <v>1.1658204597701147</v>
      </c>
    </row>
    <row r="2540" spans="7:12" ht="16.5" customHeight="1">
      <c r="G2540" s="132">
        <v>39294</v>
      </c>
      <c r="H2540" s="46">
        <v>2216.7599999999998</v>
      </c>
      <c r="I2540" s="46">
        <v>2192.5</v>
      </c>
      <c r="J2540" s="131">
        <v>2590.5</v>
      </c>
      <c r="K2540" s="130">
        <f t="shared" si="164"/>
        <v>1.1685974124397771</v>
      </c>
      <c r="L2540" s="130">
        <f t="shared" si="165"/>
        <v>1.1815279361459521</v>
      </c>
    </row>
    <row r="2541" spans="7:12" ht="16.5" customHeight="1">
      <c r="G2541" s="132">
        <v>39293</v>
      </c>
      <c r="H2541" s="46">
        <v>2207.52</v>
      </c>
      <c r="I2541" s="46">
        <v>2175</v>
      </c>
      <c r="J2541" s="131">
        <v>2590.4809999999998</v>
      </c>
      <c r="K2541" s="130">
        <f t="shared" si="164"/>
        <v>1.173480194969921</v>
      </c>
      <c r="L2541" s="130">
        <f t="shared" si="165"/>
        <v>1.1910257471264367</v>
      </c>
    </row>
    <row r="2542" spans="7:12" ht="16.5" customHeight="1">
      <c r="G2542" s="132">
        <v>39290</v>
      </c>
      <c r="H2542" s="46">
        <v>2167.1999999999998</v>
      </c>
      <c r="I2542" s="46">
        <v>2140</v>
      </c>
      <c r="J2542" s="131">
        <v>2538.962</v>
      </c>
      <c r="K2542" s="130">
        <f t="shared" si="164"/>
        <v>1.1715402362495386</v>
      </c>
      <c r="L2542" s="130">
        <f t="shared" si="165"/>
        <v>1.1864308411214952</v>
      </c>
    </row>
    <row r="2543" spans="7:12" ht="16.5" customHeight="1">
      <c r="G2543" s="132">
        <v>39289</v>
      </c>
      <c r="H2543" s="46">
        <v>2205.84</v>
      </c>
      <c r="I2543" s="46">
        <v>2140</v>
      </c>
      <c r="J2543" s="131">
        <v>2562.7399999999998</v>
      </c>
      <c r="K2543" s="130">
        <f t="shared" si="164"/>
        <v>1.1617977731839115</v>
      </c>
      <c r="L2543" s="130">
        <f t="shared" si="165"/>
        <v>1.1975420560747663</v>
      </c>
    </row>
    <row r="2544" spans="7:12" ht="16.5" customHeight="1">
      <c r="G2544" s="132">
        <v>39288</v>
      </c>
      <c r="H2544" s="46">
        <v>2101.56</v>
      </c>
      <c r="I2544" s="46">
        <v>2087.5</v>
      </c>
      <c r="J2544" s="131">
        <v>2507.085</v>
      </c>
      <c r="K2544" s="130">
        <f t="shared" si="164"/>
        <v>1.1929637983212471</v>
      </c>
      <c r="L2544" s="130">
        <f t="shared" si="165"/>
        <v>1.2009988023952096</v>
      </c>
    </row>
    <row r="2545" spans="7:12" ht="16.5" customHeight="1">
      <c r="G2545" s="132">
        <v>39287</v>
      </c>
      <c r="H2545" s="46">
        <v>2131.44</v>
      </c>
      <c r="I2545" s="46">
        <v>2095</v>
      </c>
      <c r="J2545" s="131">
        <v>2499.2410000000004</v>
      </c>
      <c r="K2545" s="130">
        <f t="shared" si="164"/>
        <v>1.1725598656307474</v>
      </c>
      <c r="L2545" s="130">
        <f t="shared" si="165"/>
        <v>1.1929551312649167</v>
      </c>
    </row>
    <row r="2546" spans="7:12" ht="16.5" customHeight="1">
      <c r="G2546" s="132">
        <v>39286</v>
      </c>
      <c r="H2546" s="46">
        <v>2156.34</v>
      </c>
      <c r="I2546" s="46">
        <v>2110</v>
      </c>
      <c r="J2546" s="131">
        <v>2500.5630000000001</v>
      </c>
      <c r="K2546" s="130">
        <f t="shared" si="164"/>
        <v>1.1596329892317538</v>
      </c>
      <c r="L2546" s="130">
        <f t="shared" si="165"/>
        <v>1.1851009478672987</v>
      </c>
    </row>
    <row r="2547" spans="7:12" ht="16.5" customHeight="1">
      <c r="G2547" s="132">
        <v>39283</v>
      </c>
      <c r="H2547" s="46">
        <v>2138.5600000000004</v>
      </c>
      <c r="I2547" s="46">
        <v>2107.5</v>
      </c>
      <c r="J2547" s="131">
        <v>2509.9</v>
      </c>
      <c r="K2547" s="130">
        <f t="shared" si="164"/>
        <v>1.1736402064940894</v>
      </c>
      <c r="L2547" s="130">
        <f t="shared" si="165"/>
        <v>1.1909371293001187</v>
      </c>
    </row>
    <row r="2548" spans="7:12" ht="16.5" customHeight="1">
      <c r="G2548" s="132">
        <v>39282</v>
      </c>
      <c r="H2548" s="46">
        <v>2082.8000000000002</v>
      </c>
      <c r="I2548" s="46">
        <v>2075</v>
      </c>
      <c r="J2548" s="131">
        <v>2420.5820000000003</v>
      </c>
      <c r="K2548" s="130">
        <f t="shared" si="164"/>
        <v>1.1621768772805838</v>
      </c>
      <c r="L2548" s="130">
        <f t="shared" si="165"/>
        <v>1.1665455421686748</v>
      </c>
    </row>
    <row r="2549" spans="7:12" ht="16.5" customHeight="1">
      <c r="G2549" s="132">
        <v>39281</v>
      </c>
      <c r="H2549" s="46">
        <v>2037.7</v>
      </c>
      <c r="I2549" s="46">
        <v>2050</v>
      </c>
      <c r="J2549" s="131">
        <v>2402.0740000000001</v>
      </c>
      <c r="K2549" s="130">
        <f t="shared" si="164"/>
        <v>1.1788163125092015</v>
      </c>
      <c r="L2549" s="130">
        <f t="shared" si="165"/>
        <v>1.1717434146341463</v>
      </c>
    </row>
    <row r="2550" spans="7:12" ht="16.5" customHeight="1">
      <c r="G2550" s="132">
        <v>39280</v>
      </c>
      <c r="H2550" s="46">
        <v>2022.9400000000003</v>
      </c>
      <c r="I2550" s="46">
        <v>2045</v>
      </c>
      <c r="J2550" s="131">
        <v>2380.2610000000004</v>
      </c>
      <c r="K2550" s="130">
        <f t="shared" si="164"/>
        <v>1.1766345022590883</v>
      </c>
      <c r="L2550" s="130">
        <f t="shared" si="165"/>
        <v>1.1639418092909537</v>
      </c>
    </row>
    <row r="2551" spans="7:12" ht="16.5" customHeight="1">
      <c r="G2551" s="132">
        <v>39276</v>
      </c>
      <c r="H2551" s="46">
        <v>2077.8800000000006</v>
      </c>
      <c r="I2551" s="46">
        <v>2070</v>
      </c>
      <c r="J2551" s="131">
        <v>2377.7999999999997</v>
      </c>
      <c r="K2551" s="130">
        <f t="shared" si="164"/>
        <v>1.1443394228733128</v>
      </c>
      <c r="L2551" s="130">
        <f t="shared" si="165"/>
        <v>1.1486956521739129</v>
      </c>
    </row>
    <row r="2552" spans="7:12" ht="16.5" customHeight="1">
      <c r="G2552" s="132">
        <v>39275</v>
      </c>
      <c r="H2552" s="46">
        <v>2068.04</v>
      </c>
      <c r="I2552" s="46">
        <v>2055</v>
      </c>
      <c r="J2552" s="131">
        <v>2391.6704999999997</v>
      </c>
      <c r="K2552" s="130">
        <f t="shared" si="164"/>
        <v>1.156491412158372</v>
      </c>
      <c r="L2552" s="130">
        <f t="shared" si="165"/>
        <v>1.1638299270072991</v>
      </c>
    </row>
    <row r="2553" spans="7:12" ht="16.5" customHeight="1">
      <c r="G2553" s="132">
        <v>39274</v>
      </c>
      <c r="H2553" s="46">
        <v>2060.6600000000003</v>
      </c>
      <c r="I2553" s="46">
        <v>2050</v>
      </c>
      <c r="J2553" s="131">
        <v>2384.8880000000004</v>
      </c>
      <c r="K2553" s="130">
        <f t="shared" si="164"/>
        <v>1.1573418225228811</v>
      </c>
      <c r="L2553" s="130">
        <f t="shared" si="165"/>
        <v>1.1633600000000002</v>
      </c>
    </row>
    <row r="2554" spans="7:12" ht="16.5" customHeight="1">
      <c r="G2554" s="132">
        <v>39273</v>
      </c>
      <c r="H2554" s="46">
        <v>2075.42</v>
      </c>
      <c r="I2554" s="46">
        <v>2050</v>
      </c>
      <c r="J2554" s="131">
        <v>2376.8379999999997</v>
      </c>
      <c r="K2554" s="130">
        <f t="shared" si="164"/>
        <v>1.1452322903315955</v>
      </c>
      <c r="L2554" s="130">
        <f t="shared" si="165"/>
        <v>1.1594331707317072</v>
      </c>
    </row>
    <row r="2555" spans="7:12" ht="16.5" customHeight="1">
      <c r="G2555" s="132">
        <v>39272</v>
      </c>
      <c r="H2555" s="46">
        <v>2037.96</v>
      </c>
      <c r="I2555" s="46">
        <v>2027.4999999999998</v>
      </c>
      <c r="J2555" s="131">
        <v>2380.15</v>
      </c>
      <c r="K2555" s="130">
        <f t="shared" si="164"/>
        <v>1.167908104182614</v>
      </c>
      <c r="L2555" s="130">
        <f t="shared" si="165"/>
        <v>1.173933415536375</v>
      </c>
    </row>
    <row r="2556" spans="7:12" ht="16.5" customHeight="1">
      <c r="G2556" s="132">
        <v>39269</v>
      </c>
      <c r="H2556" s="46">
        <v>1982.0699999999997</v>
      </c>
      <c r="I2556" s="46">
        <v>2005</v>
      </c>
      <c r="J2556" s="131">
        <v>2337.4124999999999</v>
      </c>
      <c r="K2556" s="130">
        <f t="shared" si="164"/>
        <v>1.1792784815874315</v>
      </c>
      <c r="L2556" s="130">
        <f t="shared" si="165"/>
        <v>1.1657917705735661</v>
      </c>
    </row>
    <row r="2557" spans="7:12" ht="16.5" customHeight="1">
      <c r="G2557" s="132">
        <v>39268</v>
      </c>
      <c r="H2557" s="46">
        <v>2020.95</v>
      </c>
      <c r="I2557" s="46">
        <v>2035.0000000000002</v>
      </c>
      <c r="J2557" s="131">
        <v>2406.306</v>
      </c>
      <c r="K2557" s="130">
        <f t="shared" si="164"/>
        <v>1.1906806205002598</v>
      </c>
      <c r="L2557" s="130">
        <f t="shared" si="165"/>
        <v>1.1824599508599507</v>
      </c>
    </row>
    <row r="2558" spans="7:12" ht="16.5" customHeight="1">
      <c r="G2558" s="132">
        <v>39267</v>
      </c>
      <c r="H2558" s="46">
        <v>2031.14</v>
      </c>
      <c r="I2558" s="46">
        <v>2029.9999999999998</v>
      </c>
      <c r="J2558" s="131">
        <v>2377.1850000000004</v>
      </c>
      <c r="K2558" s="130">
        <f t="shared" si="164"/>
        <v>1.1703698415668049</v>
      </c>
      <c r="L2558" s="130">
        <f t="shared" si="165"/>
        <v>1.1710270935960594</v>
      </c>
    </row>
    <row r="2559" spans="7:12" ht="16.5" customHeight="1">
      <c r="G2559" s="132">
        <v>39266</v>
      </c>
      <c r="H2559" s="46">
        <v>2027.04</v>
      </c>
      <c r="I2559" s="46">
        <v>2035.0000000000002</v>
      </c>
      <c r="J2559" s="131">
        <v>2398.9155000000001</v>
      </c>
      <c r="K2559" s="130">
        <f t="shared" si="164"/>
        <v>1.1834574058726024</v>
      </c>
      <c r="L2559" s="130">
        <f t="shared" si="165"/>
        <v>1.1788282555282554</v>
      </c>
    </row>
    <row r="2560" spans="7:12" ht="16.5" customHeight="1">
      <c r="G2560" s="132">
        <v>39265</v>
      </c>
      <c r="H2560" s="46">
        <v>2022.1200000000001</v>
      </c>
      <c r="I2560" s="46">
        <v>2035.0000000000002</v>
      </c>
      <c r="J2560" s="131">
        <v>2352.06</v>
      </c>
      <c r="K2560" s="130">
        <f t="shared" si="164"/>
        <v>1.1631653907779953</v>
      </c>
      <c r="L2560" s="130">
        <f t="shared" si="165"/>
        <v>1.1558034398034396</v>
      </c>
    </row>
    <row r="2561" spans="7:12" ht="16.5" customHeight="1">
      <c r="G2561" s="132">
        <v>39262</v>
      </c>
      <c r="H2561" s="46">
        <v>2037.96</v>
      </c>
      <c r="I2561" s="46">
        <v>2080</v>
      </c>
      <c r="J2561" s="131">
        <v>2354.2089999999998</v>
      </c>
      <c r="K2561" s="130">
        <f t="shared" si="164"/>
        <v>1.1551791988066498</v>
      </c>
      <c r="L2561" s="130">
        <f t="shared" si="165"/>
        <v>1.1318312499999998</v>
      </c>
    </row>
    <row r="2562" spans="7:12" ht="16.5" customHeight="1">
      <c r="G2562" s="132">
        <v>39261</v>
      </c>
      <c r="H2562" s="46">
        <v>2044.4399999999998</v>
      </c>
      <c r="I2562" s="46">
        <v>2092.5</v>
      </c>
      <c r="J2562" s="131">
        <v>2347.1680000000001</v>
      </c>
      <c r="K2562" s="130">
        <f t="shared" si="164"/>
        <v>1.1480738001604354</v>
      </c>
      <c r="L2562" s="130">
        <f t="shared" si="165"/>
        <v>1.1217051373954601</v>
      </c>
    </row>
    <row r="2563" spans="7:12" ht="16.5" customHeight="1">
      <c r="G2563" s="132">
        <v>39260</v>
      </c>
      <c r="H2563" s="46">
        <v>2076.8399999999997</v>
      </c>
      <c r="I2563" s="46">
        <v>2117.5</v>
      </c>
      <c r="J2563" s="131">
        <v>2360.288</v>
      </c>
      <c r="K2563" s="130">
        <f t="shared" si="164"/>
        <v>1.1364804221798503</v>
      </c>
      <c r="L2563" s="130">
        <f t="shared" si="165"/>
        <v>1.1146578512396694</v>
      </c>
    </row>
    <row r="2564" spans="7:12" ht="16.5" customHeight="1">
      <c r="G2564" s="132">
        <v>39259</v>
      </c>
      <c r="H2564" s="46">
        <v>2153.79</v>
      </c>
      <c r="I2564" s="46">
        <v>2162.5</v>
      </c>
      <c r="J2564" s="131">
        <v>2455.31</v>
      </c>
      <c r="K2564" s="130">
        <f t="shared" si="164"/>
        <v>1.1399950784431165</v>
      </c>
      <c r="L2564" s="130">
        <f t="shared" si="165"/>
        <v>1.1354034682080925</v>
      </c>
    </row>
    <row r="2565" spans="7:12" ht="16.5" customHeight="1">
      <c r="G2565" s="132">
        <v>39258</v>
      </c>
      <c r="H2565" s="46">
        <v>2161.8899999999994</v>
      </c>
      <c r="I2565" s="46">
        <v>2170</v>
      </c>
      <c r="J2565" s="131">
        <v>2467.2160000000003</v>
      </c>
      <c r="K2565" s="130">
        <f t="shared" si="164"/>
        <v>1.1412310524587288</v>
      </c>
      <c r="L2565" s="130">
        <f t="shared" si="165"/>
        <v>1.1369658986175117</v>
      </c>
    </row>
    <row r="2566" spans="7:12" ht="16.5" customHeight="1">
      <c r="G2566" s="132">
        <v>39255</v>
      </c>
      <c r="H2566" s="46">
        <v>2142.4499999999998</v>
      </c>
      <c r="I2566" s="46">
        <v>2155</v>
      </c>
      <c r="J2566" s="131">
        <v>2465.904</v>
      </c>
      <c r="K2566" s="130">
        <f t="shared" si="164"/>
        <v>1.1509738850381575</v>
      </c>
      <c r="L2566" s="130">
        <f t="shared" si="165"/>
        <v>1.1442709976798144</v>
      </c>
    </row>
    <row r="2567" spans="7:12" ht="16.5" customHeight="1">
      <c r="G2567" s="132">
        <v>39254</v>
      </c>
      <c r="H2567" s="46">
        <v>2152.98</v>
      </c>
      <c r="I2567" s="46">
        <v>2160</v>
      </c>
      <c r="J2567" s="131">
        <v>2466.5600000000004</v>
      </c>
      <c r="K2567" s="130">
        <f t="shared" si="164"/>
        <v>1.1456492861057699</v>
      </c>
      <c r="L2567" s="130">
        <f t="shared" si="165"/>
        <v>1.141925925925926</v>
      </c>
    </row>
    <row r="2568" spans="7:12" ht="16.5" customHeight="1">
      <c r="G2568" s="132">
        <v>39253</v>
      </c>
      <c r="H2568" s="46">
        <v>2146.5</v>
      </c>
      <c r="I2568" s="46">
        <v>2157.5</v>
      </c>
      <c r="J2568" s="131">
        <v>2460</v>
      </c>
      <c r="K2568" s="130">
        <f t="shared" si="164"/>
        <v>1.146051712089448</v>
      </c>
      <c r="L2568" s="130">
        <f t="shared" si="165"/>
        <v>1.1402085747392816</v>
      </c>
    </row>
    <row r="2569" spans="7:12" ht="16.5" customHeight="1">
      <c r="G2569" s="132">
        <v>39252</v>
      </c>
      <c r="H2569" s="46">
        <v>2227.5</v>
      </c>
      <c r="I2569" s="46">
        <v>2215</v>
      </c>
      <c r="J2569" s="131">
        <v>2515.7600000000002</v>
      </c>
      <c r="K2569" s="130">
        <f t="shared" si="164"/>
        <v>1.1294096520763188</v>
      </c>
      <c r="L2569" s="130">
        <f t="shared" si="165"/>
        <v>1.135783295711061</v>
      </c>
    </row>
    <row r="2570" spans="7:12" ht="16.5" customHeight="1">
      <c r="G2570" s="132">
        <v>39251</v>
      </c>
      <c r="H2570" s="46">
        <v>2176.4699999999998</v>
      </c>
      <c r="I2570" s="46">
        <v>2175</v>
      </c>
      <c r="J2570" s="131">
        <v>2494.2400000000002</v>
      </c>
      <c r="K2570" s="130">
        <f t="shared" si="164"/>
        <v>1.1460024718925601</v>
      </c>
      <c r="L2570" s="130">
        <f t="shared" si="165"/>
        <v>1.146777011494253</v>
      </c>
    </row>
    <row r="2571" spans="7:12" ht="16.5" customHeight="1">
      <c r="G2571" s="132">
        <v>39248</v>
      </c>
      <c r="H2571" s="46">
        <v>2150.5500000000002</v>
      </c>
      <c r="I2571" s="46">
        <v>2165</v>
      </c>
      <c r="J2571" s="131">
        <v>2445.77</v>
      </c>
      <c r="K2571" s="130">
        <f t="shared" si="164"/>
        <v>1.1372765106600635</v>
      </c>
      <c r="L2571" s="130">
        <f t="shared" si="165"/>
        <v>1.1296859122401848</v>
      </c>
    </row>
    <row r="2572" spans="7:12" ht="16.5" customHeight="1">
      <c r="G2572" s="132">
        <v>39247</v>
      </c>
      <c r="H2572" s="46">
        <v>2187</v>
      </c>
      <c r="I2572" s="46">
        <v>2212.5</v>
      </c>
      <c r="J2572" s="131">
        <v>2470.1579999999999</v>
      </c>
      <c r="K2572" s="130">
        <f t="shared" si="164"/>
        <v>1.1294732510288066</v>
      </c>
      <c r="L2572" s="130">
        <f t="shared" si="165"/>
        <v>1.116455593220339</v>
      </c>
    </row>
    <row r="2573" spans="7:12" ht="16.5" customHeight="1">
      <c r="G2573" s="132">
        <v>39246</v>
      </c>
      <c r="H2573" s="46">
        <v>2170.7999999999997</v>
      </c>
      <c r="I2573" s="46">
        <v>2212.5</v>
      </c>
      <c r="J2573" s="131">
        <v>2470.8835000000004</v>
      </c>
      <c r="K2573" s="130">
        <f t="shared" si="164"/>
        <v>1.1382363644739271</v>
      </c>
      <c r="L2573" s="130">
        <f t="shared" si="165"/>
        <v>1.1167835028248589</v>
      </c>
    </row>
    <row r="2574" spans="7:12" ht="16.5" customHeight="1">
      <c r="G2574" s="132">
        <v>39245</v>
      </c>
      <c r="H2574" s="46">
        <v>2181.1999999999998</v>
      </c>
      <c r="I2574" s="46">
        <v>2205</v>
      </c>
      <c r="J2574" s="131">
        <v>2476.0439999999999</v>
      </c>
      <c r="K2574" s="130">
        <f t="shared" si="164"/>
        <v>1.1351751329543371</v>
      </c>
      <c r="L2574" s="130">
        <f t="shared" si="165"/>
        <v>1.1229224489795917</v>
      </c>
    </row>
    <row r="2575" spans="7:12" ht="16.5" customHeight="1">
      <c r="G2575" s="132">
        <v>39244</v>
      </c>
      <c r="H2575" s="46">
        <v>2210.7200000000003</v>
      </c>
      <c r="I2575" s="46">
        <v>2225</v>
      </c>
      <c r="J2575" s="131">
        <v>2516.0679999999998</v>
      </c>
      <c r="K2575" s="130">
        <f t="shared" si="164"/>
        <v>1.1381215169718459</v>
      </c>
      <c r="L2575" s="130">
        <f t="shared" si="165"/>
        <v>1.1308170786516853</v>
      </c>
    </row>
    <row r="2576" spans="7:12" ht="16.5" customHeight="1">
      <c r="G2576" s="132">
        <v>39241</v>
      </c>
      <c r="H2576" s="46">
        <v>2229.58</v>
      </c>
      <c r="I2576" s="46">
        <v>2252.5</v>
      </c>
      <c r="J2576" s="131">
        <v>2537.558</v>
      </c>
      <c r="K2576" s="130">
        <f t="shared" si="164"/>
        <v>1.1381327424896168</v>
      </c>
      <c r="L2576" s="130">
        <f t="shared" si="165"/>
        <v>1.1265518312985572</v>
      </c>
    </row>
    <row r="2577" spans="7:12" ht="16.5" customHeight="1">
      <c r="G2577" s="132">
        <v>39240</v>
      </c>
      <c r="H2577" s="46">
        <v>2297.44</v>
      </c>
      <c r="I2577" s="46">
        <v>2280</v>
      </c>
      <c r="J2577" s="131">
        <v>2566.2945000000004</v>
      </c>
      <c r="K2577" s="130">
        <f t="shared" si="164"/>
        <v>1.1170235131276554</v>
      </c>
      <c r="L2577" s="130">
        <f t="shared" si="165"/>
        <v>1.1255677631578949</v>
      </c>
    </row>
    <row r="2578" spans="7:12" ht="16.5" customHeight="1">
      <c r="G2578" s="132">
        <v>39239</v>
      </c>
      <c r="H2578" s="46">
        <v>2347.2400000000002</v>
      </c>
      <c r="I2578" s="46">
        <v>2340</v>
      </c>
      <c r="J2578" s="131">
        <v>2655.9609999999998</v>
      </c>
      <c r="K2578" s="130">
        <f t="shared" si="164"/>
        <v>1.1315251103423594</v>
      </c>
      <c r="L2578" s="130">
        <f t="shared" si="165"/>
        <v>1.1350260683760682</v>
      </c>
    </row>
    <row r="2579" spans="7:12" ht="16.5" customHeight="1">
      <c r="G2579" s="132">
        <v>39238</v>
      </c>
      <c r="H2579" s="46">
        <v>2341.9200000000005</v>
      </c>
      <c r="I2579" s="46">
        <v>2362.5</v>
      </c>
      <c r="J2579" s="131">
        <v>2670.3599999999997</v>
      </c>
      <c r="K2579" s="130">
        <f t="shared" si="164"/>
        <v>1.1402439024390241</v>
      </c>
      <c r="L2579" s="130">
        <f t="shared" si="165"/>
        <v>1.130311111111111</v>
      </c>
    </row>
    <row r="2580" spans="7:12" ht="16.5" customHeight="1">
      <c r="G2580" s="132">
        <v>39237</v>
      </c>
      <c r="H2580" s="46">
        <v>2345.2000000000003</v>
      </c>
      <c r="I2580" s="46">
        <v>2352.5</v>
      </c>
      <c r="J2580" s="131">
        <v>2611.3860000000004</v>
      </c>
      <c r="K2580" s="130">
        <f t="shared" si="164"/>
        <v>1.1135024731366194</v>
      </c>
      <c r="L2580" s="130">
        <f t="shared" si="165"/>
        <v>1.1100471838469714</v>
      </c>
    </row>
    <row r="2581" spans="7:12" ht="16.5" customHeight="1">
      <c r="G2581" s="132">
        <v>39234</v>
      </c>
      <c r="H2581" s="46">
        <v>2318.14</v>
      </c>
      <c r="I2581" s="46">
        <v>2345</v>
      </c>
      <c r="J2581" s="131">
        <v>2590.4940000000001</v>
      </c>
      <c r="K2581" s="130">
        <f t="shared" si="164"/>
        <v>1.1174881586099201</v>
      </c>
      <c r="L2581" s="130">
        <f t="shared" si="165"/>
        <v>1.1046882729211087</v>
      </c>
    </row>
    <row r="2582" spans="7:12" ht="16.5" customHeight="1">
      <c r="G2582" s="132">
        <v>39232</v>
      </c>
      <c r="H2582" s="46">
        <v>2360.7800000000002</v>
      </c>
      <c r="I2582" s="46">
        <v>2360</v>
      </c>
      <c r="J2582" s="131">
        <v>2589.84</v>
      </c>
      <c r="K2582" s="130">
        <f t="shared" si="164"/>
        <v>1.0970272537042842</v>
      </c>
      <c r="L2582" s="130">
        <f t="shared" si="165"/>
        <v>1.0973898305084746</v>
      </c>
    </row>
    <row r="2583" spans="7:12" ht="16.5" customHeight="1">
      <c r="G2583" s="132">
        <v>39231</v>
      </c>
      <c r="H2583" s="46">
        <v>2358.3200000000006</v>
      </c>
      <c r="I2583" s="46">
        <v>2362.5</v>
      </c>
      <c r="J2583" s="131">
        <v>2578.6969999999997</v>
      </c>
      <c r="K2583" s="130">
        <f t="shared" si="164"/>
        <v>1.0934466060585497</v>
      </c>
      <c r="L2583" s="130">
        <f t="shared" si="165"/>
        <v>1.0915119576719576</v>
      </c>
    </row>
    <row r="2584" spans="7:12" ht="16.5" customHeight="1">
      <c r="G2584" s="132">
        <v>39230</v>
      </c>
      <c r="H2584" s="46">
        <v>2391.1200000000003</v>
      </c>
      <c r="I2584" s="46">
        <v>2397.5</v>
      </c>
      <c r="J2584" s="131">
        <v>2659.1640000000002</v>
      </c>
      <c r="K2584" s="130">
        <f t="shared" si="164"/>
        <v>1.1120997691458396</v>
      </c>
      <c r="L2584" s="130">
        <f t="shared" si="165"/>
        <v>1.109140354535975</v>
      </c>
    </row>
    <row r="2585" spans="7:12" ht="16.5" customHeight="1">
      <c r="G2585" s="132">
        <v>39227</v>
      </c>
      <c r="H2585" s="46">
        <v>2435.4</v>
      </c>
      <c r="I2585" s="46">
        <v>2420</v>
      </c>
      <c r="J2585" s="131">
        <v>2709.4110000000001</v>
      </c>
      <c r="K2585" s="130">
        <f t="shared" si="164"/>
        <v>1.1125117023897511</v>
      </c>
      <c r="L2585" s="130">
        <f t="shared" si="165"/>
        <v>1.1195913223140497</v>
      </c>
    </row>
    <row r="2586" spans="7:12" ht="16.5" customHeight="1">
      <c r="G2586" s="132">
        <v>39226</v>
      </c>
      <c r="H2586" s="46">
        <v>2435.4</v>
      </c>
      <c r="I2586" s="46">
        <v>2447.5</v>
      </c>
      <c r="J2586" s="131">
        <v>2743.393</v>
      </c>
      <c r="K2586" s="130">
        <f t="shared" si="164"/>
        <v>1.1264650570748131</v>
      </c>
      <c r="L2586" s="130">
        <f t="shared" si="165"/>
        <v>1.1208960163432073</v>
      </c>
    </row>
    <row r="2587" spans="7:12" ht="16.5" customHeight="1">
      <c r="G2587" s="132">
        <v>39225</v>
      </c>
      <c r="H2587" s="46">
        <v>2423.1000000000004</v>
      </c>
      <c r="I2587" s="46">
        <v>2452.5</v>
      </c>
      <c r="J2587" s="131">
        <v>2674.1220000000003</v>
      </c>
      <c r="K2587" s="130">
        <f t="shared" si="164"/>
        <v>1.1035953943295778</v>
      </c>
      <c r="L2587" s="130">
        <f t="shared" si="165"/>
        <v>1.0903657492354741</v>
      </c>
    </row>
    <row r="2588" spans="7:12" ht="16.5" customHeight="1">
      <c r="G2588" s="132">
        <v>39224</v>
      </c>
      <c r="H2588" s="46">
        <v>2397.6799999999998</v>
      </c>
      <c r="I2588" s="46">
        <v>2440</v>
      </c>
      <c r="J2588" s="131">
        <v>2700.1549999999997</v>
      </c>
      <c r="K2588" s="130">
        <f t="shared" si="164"/>
        <v>1.1261531980914885</v>
      </c>
      <c r="L2588" s="130">
        <f t="shared" si="165"/>
        <v>1.1066209016393442</v>
      </c>
    </row>
    <row r="2589" spans="7:12" ht="16.5" customHeight="1">
      <c r="G2589" s="132">
        <v>39223</v>
      </c>
      <c r="H2589" s="46">
        <v>2394.4</v>
      </c>
      <c r="I2589" s="46">
        <v>2440</v>
      </c>
      <c r="J2589" s="131">
        <v>2711.0159999999996</v>
      </c>
      <c r="K2589" s="130">
        <f t="shared" si="164"/>
        <v>1.132231874373538</v>
      </c>
      <c r="L2589" s="130">
        <f t="shared" si="165"/>
        <v>1.1110721311475409</v>
      </c>
    </row>
    <row r="2590" spans="7:12" ht="16.5" customHeight="1">
      <c r="G2590" s="132">
        <v>39220</v>
      </c>
      <c r="H2590" s="46">
        <v>2401.19</v>
      </c>
      <c r="I2590" s="46">
        <v>2410</v>
      </c>
      <c r="J2590" s="131">
        <v>2613.8679999999999</v>
      </c>
      <c r="K2590" s="130">
        <f t="shared" si="164"/>
        <v>1.0885719164247727</v>
      </c>
      <c r="L2590" s="130">
        <f t="shared" si="165"/>
        <v>1.0845925311203319</v>
      </c>
    </row>
    <row r="2591" spans="7:12" ht="16.5" customHeight="1">
      <c r="G2591" s="132">
        <v>39219</v>
      </c>
      <c r="H2591" s="46">
        <v>2345.2000000000003</v>
      </c>
      <c r="I2591" s="46">
        <v>2400</v>
      </c>
      <c r="J2591" s="131">
        <v>2588.4399999999996</v>
      </c>
      <c r="K2591" s="130">
        <f t="shared" si="164"/>
        <v>1.1037182329865254</v>
      </c>
      <c r="L2591" s="130">
        <f t="shared" si="165"/>
        <v>1.0785166666666666</v>
      </c>
    </row>
    <row r="2592" spans="7:12" ht="16.5" customHeight="1">
      <c r="G2592" s="132">
        <v>39218</v>
      </c>
      <c r="H2592" s="46">
        <v>2355.54</v>
      </c>
      <c r="I2592" s="46">
        <v>2380</v>
      </c>
      <c r="J2592" s="131">
        <v>2604.6510000000003</v>
      </c>
      <c r="K2592" s="130">
        <f t="shared" si="164"/>
        <v>1.1057553681958279</v>
      </c>
      <c r="L2592" s="130">
        <f t="shared" si="165"/>
        <v>1.0943911764705883</v>
      </c>
    </row>
    <row r="2593" spans="7:12" ht="16.5" customHeight="1">
      <c r="G2593" s="132">
        <v>39217</v>
      </c>
      <c r="H2593" s="46">
        <v>2272.5400000000004</v>
      </c>
      <c r="I2593" s="46">
        <v>2312.5</v>
      </c>
      <c r="J2593" s="131">
        <v>2503.8000000000002</v>
      </c>
      <c r="K2593" s="130">
        <f t="shared" si="164"/>
        <v>1.1017627852535048</v>
      </c>
      <c r="L2593" s="130">
        <f t="shared" si="165"/>
        <v>1.0827243243243243</v>
      </c>
    </row>
    <row r="2594" spans="7:12" ht="16.5" customHeight="1">
      <c r="G2594" s="132">
        <v>39216</v>
      </c>
      <c r="H2594" s="46">
        <v>2283.3300000000004</v>
      </c>
      <c r="I2594" s="46">
        <v>2305</v>
      </c>
      <c r="J2594" s="131">
        <v>2567.5440000000003</v>
      </c>
      <c r="K2594" s="130">
        <f t="shared" si="164"/>
        <v>1.1244734663846223</v>
      </c>
      <c r="L2594" s="130">
        <f t="shared" si="165"/>
        <v>1.1139019522776574</v>
      </c>
    </row>
    <row r="2595" spans="7:12" ht="16.5" customHeight="1">
      <c r="G2595" s="132">
        <v>39213</v>
      </c>
      <c r="H2595" s="46">
        <v>2279.1800000000003</v>
      </c>
      <c r="I2595" s="46">
        <v>2305</v>
      </c>
      <c r="J2595" s="131">
        <v>2575.3560000000002</v>
      </c>
      <c r="K2595" s="130">
        <f t="shared" si="164"/>
        <v>1.129948490246492</v>
      </c>
      <c r="L2595" s="130">
        <f t="shared" si="165"/>
        <v>1.1172911062906725</v>
      </c>
    </row>
    <row r="2596" spans="7:12" ht="16.5" customHeight="1">
      <c r="G2596" s="132">
        <v>39212</v>
      </c>
      <c r="H2596" s="46">
        <v>2282.5</v>
      </c>
      <c r="I2596" s="46">
        <v>2290</v>
      </c>
      <c r="J2596" s="131">
        <v>2605.1444999999999</v>
      </c>
      <c r="K2596" s="130">
        <f t="shared" si="164"/>
        <v>1.1413557502738225</v>
      </c>
      <c r="L2596" s="130">
        <f t="shared" si="165"/>
        <v>1.1376176855895197</v>
      </c>
    </row>
    <row r="2597" spans="7:12" ht="16.5" customHeight="1">
      <c r="G2597" s="132">
        <v>39211</v>
      </c>
      <c r="H2597" s="46">
        <v>2330.6400000000003</v>
      </c>
      <c r="I2597" s="46">
        <v>2325</v>
      </c>
      <c r="J2597" s="131">
        <v>2694.9</v>
      </c>
      <c r="K2597" s="130">
        <f t="shared" ref="K2597:K2660" si="166">J2597/H2597</f>
        <v>1.1562918340026773</v>
      </c>
      <c r="L2597" s="130">
        <f t="shared" ref="L2597:L2660" si="167">J2597/I2597</f>
        <v>1.1590967741935485</v>
      </c>
    </row>
    <row r="2598" spans="7:12" ht="16.5" customHeight="1">
      <c r="G2598" s="132">
        <v>39210</v>
      </c>
      <c r="H2598" s="46">
        <v>2372.14</v>
      </c>
      <c r="I2598" s="46">
        <v>2337.5</v>
      </c>
      <c r="J2598" s="131">
        <v>2748.6839999999997</v>
      </c>
      <c r="K2598" s="130">
        <f t="shared" si="166"/>
        <v>1.1587359936597335</v>
      </c>
      <c r="L2598" s="130">
        <f t="shared" si="167"/>
        <v>1.1759075935828875</v>
      </c>
    </row>
    <row r="2599" spans="7:12" ht="16.5" customHeight="1">
      <c r="G2599" s="132">
        <v>39199</v>
      </c>
      <c r="H2599" s="46">
        <v>2328.48</v>
      </c>
      <c r="I2599" s="46">
        <v>2275</v>
      </c>
      <c r="J2599" s="131">
        <v>2661.3359999999998</v>
      </c>
      <c r="K2599" s="130">
        <f t="shared" si="166"/>
        <v>1.1429499072356215</v>
      </c>
      <c r="L2599" s="130">
        <f t="shared" si="167"/>
        <v>1.1698180219780219</v>
      </c>
    </row>
    <row r="2600" spans="7:12" ht="16.5" customHeight="1">
      <c r="G2600" s="132">
        <v>39198</v>
      </c>
      <c r="H2600" s="46">
        <v>2335.1999999999998</v>
      </c>
      <c r="I2600" s="46">
        <v>2282.5</v>
      </c>
      <c r="J2600" s="131">
        <v>2690.8729999999996</v>
      </c>
      <c r="K2600" s="130">
        <f t="shared" si="166"/>
        <v>1.1523094381637546</v>
      </c>
      <c r="L2600" s="130">
        <f t="shared" si="167"/>
        <v>1.1789147864184006</v>
      </c>
    </row>
    <row r="2601" spans="7:12" ht="16.5" customHeight="1">
      <c r="G2601" s="132">
        <v>39197</v>
      </c>
      <c r="H2601" s="46">
        <v>2319.2400000000002</v>
      </c>
      <c r="I2601" s="46">
        <v>2267.5</v>
      </c>
      <c r="J2601" s="131">
        <v>2681.9450000000002</v>
      </c>
      <c r="K2601" s="130">
        <f t="shared" si="166"/>
        <v>1.1563895931425812</v>
      </c>
      <c r="L2601" s="130">
        <f t="shared" si="167"/>
        <v>1.1827761852260199</v>
      </c>
    </row>
    <row r="2602" spans="7:12" ht="16.5" customHeight="1">
      <c r="G2602" s="132">
        <v>39196</v>
      </c>
      <c r="H2602" s="46">
        <v>2357.04</v>
      </c>
      <c r="I2602" s="46">
        <v>2312.5</v>
      </c>
      <c r="J2602" s="131">
        <v>2779.95</v>
      </c>
      <c r="K2602" s="130">
        <f t="shared" si="166"/>
        <v>1.179424193055697</v>
      </c>
      <c r="L2602" s="130">
        <f t="shared" si="167"/>
        <v>1.2021405405405405</v>
      </c>
    </row>
    <row r="2603" spans="7:12" ht="16.5" customHeight="1">
      <c r="G2603" s="132">
        <v>39195</v>
      </c>
      <c r="H2603" s="46">
        <v>2336.8799999999997</v>
      </c>
      <c r="I2603" s="46">
        <v>2297.5</v>
      </c>
      <c r="J2603" s="131">
        <v>2768.5129999999999</v>
      </c>
      <c r="K2603" s="130">
        <f t="shared" si="166"/>
        <v>1.1847048201020165</v>
      </c>
      <c r="L2603" s="130">
        <f t="shared" si="167"/>
        <v>1.2050110990206746</v>
      </c>
    </row>
    <row r="2604" spans="7:12" ht="16.5" customHeight="1">
      <c r="G2604" s="132">
        <v>39192</v>
      </c>
      <c r="H2604" s="46">
        <v>2370.4799999999996</v>
      </c>
      <c r="I2604" s="46">
        <v>2340</v>
      </c>
      <c r="J2604" s="131">
        <v>2836.2959999999998</v>
      </c>
      <c r="K2604" s="130">
        <f t="shared" si="166"/>
        <v>1.1965070365495598</v>
      </c>
      <c r="L2604" s="130">
        <f t="shared" si="167"/>
        <v>1.2120923076923076</v>
      </c>
    </row>
    <row r="2605" spans="7:12" ht="16.5" customHeight="1">
      <c r="G2605" s="132">
        <v>39191</v>
      </c>
      <c r="H2605" s="46">
        <v>2409.96</v>
      </c>
      <c r="I2605" s="46">
        <v>2340</v>
      </c>
      <c r="J2605" s="131">
        <v>2922.48</v>
      </c>
      <c r="K2605" s="130">
        <f t="shared" si="166"/>
        <v>1.2126674301648159</v>
      </c>
      <c r="L2605" s="130">
        <f t="shared" si="167"/>
        <v>1.248923076923077</v>
      </c>
    </row>
    <row r="2606" spans="7:12" ht="16.5" customHeight="1">
      <c r="G2606" s="132">
        <v>39190</v>
      </c>
      <c r="H2606" s="46">
        <v>2493.9599999999996</v>
      </c>
      <c r="I2606" s="46">
        <v>2375</v>
      </c>
      <c r="J2606" s="131">
        <v>3054.2575000000002</v>
      </c>
      <c r="K2606" s="130">
        <f t="shared" si="166"/>
        <v>1.224661782867408</v>
      </c>
      <c r="L2606" s="130">
        <f t="shared" si="167"/>
        <v>1.2860031578947368</v>
      </c>
    </row>
    <row r="2607" spans="7:12" ht="16.5" customHeight="1">
      <c r="G2607" s="132">
        <v>39189</v>
      </c>
      <c r="H2607" s="46">
        <v>2491.44</v>
      </c>
      <c r="I2607" s="46">
        <v>2367.5</v>
      </c>
      <c r="J2607" s="131">
        <v>3043.4879999999998</v>
      </c>
      <c r="K2607" s="130">
        <f t="shared" si="166"/>
        <v>1.2215778826702628</v>
      </c>
      <c r="L2607" s="130">
        <f t="shared" si="167"/>
        <v>1.2855281942977823</v>
      </c>
    </row>
    <row r="2608" spans="7:12" ht="16.5" customHeight="1">
      <c r="G2608" s="132">
        <v>39188</v>
      </c>
      <c r="H2608" s="46">
        <v>2496.4799999999996</v>
      </c>
      <c r="I2608" s="46">
        <v>2370</v>
      </c>
      <c r="J2608" s="131">
        <v>3082.5120000000002</v>
      </c>
      <c r="K2608" s="130">
        <f t="shared" si="166"/>
        <v>1.2347433185925787</v>
      </c>
      <c r="L2608" s="130">
        <f t="shared" si="167"/>
        <v>1.3006379746835444</v>
      </c>
    </row>
    <row r="2609" spans="7:12" ht="16.5" customHeight="1">
      <c r="G2609" s="132">
        <v>39185</v>
      </c>
      <c r="H2609" s="46">
        <v>2460.3599999999997</v>
      </c>
      <c r="I2609" s="46">
        <v>2360</v>
      </c>
      <c r="J2609" s="131">
        <v>3029.0050000000001</v>
      </c>
      <c r="K2609" s="130">
        <f t="shared" si="166"/>
        <v>1.2311226812336409</v>
      </c>
      <c r="L2609" s="130">
        <f t="shared" si="167"/>
        <v>1.2834766949152543</v>
      </c>
    </row>
    <row r="2610" spans="7:12" ht="16.5" customHeight="1">
      <c r="G2610" s="132">
        <v>39184</v>
      </c>
      <c r="H2610" s="46">
        <v>2481.3599999999997</v>
      </c>
      <c r="I2610" s="46">
        <v>2357.5</v>
      </c>
      <c r="J2610" s="131">
        <v>3079.0729999999999</v>
      </c>
      <c r="K2610" s="130">
        <f t="shared" si="166"/>
        <v>1.240881210304027</v>
      </c>
      <c r="L2610" s="130">
        <f t="shared" si="167"/>
        <v>1.3060755037115588</v>
      </c>
    </row>
    <row r="2611" spans="7:12" ht="16.5" customHeight="1">
      <c r="G2611" s="132">
        <v>39183</v>
      </c>
      <c r="H2611" s="46">
        <v>2433.48</v>
      </c>
      <c r="I2611" s="46">
        <v>2330</v>
      </c>
      <c r="J2611" s="131">
        <v>2999.4919999999997</v>
      </c>
      <c r="K2611" s="130">
        <f t="shared" si="166"/>
        <v>1.2325936518894751</v>
      </c>
      <c r="L2611" s="130">
        <f t="shared" si="167"/>
        <v>1.2873356223175965</v>
      </c>
    </row>
    <row r="2612" spans="7:12" ht="16.5" customHeight="1">
      <c r="G2612" s="132">
        <v>39182</v>
      </c>
      <c r="H2612" s="46">
        <v>2415</v>
      </c>
      <c r="I2612" s="46">
        <v>2325</v>
      </c>
      <c r="J2612" s="131">
        <v>2942.2215000000001</v>
      </c>
      <c r="K2612" s="130">
        <f t="shared" si="166"/>
        <v>1.2183111801242237</v>
      </c>
      <c r="L2612" s="130">
        <f t="shared" si="167"/>
        <v>1.265471612903226</v>
      </c>
    </row>
    <row r="2613" spans="7:12" ht="16.5" customHeight="1">
      <c r="G2613" s="132">
        <v>39181</v>
      </c>
      <c r="H2613" s="46">
        <v>2415</v>
      </c>
      <c r="I2613" s="46">
        <v>2315</v>
      </c>
      <c r="J2613" s="131">
        <v>2964.8490000000002</v>
      </c>
      <c r="K2613" s="130">
        <f t="shared" si="166"/>
        <v>1.227680745341615</v>
      </c>
      <c r="L2613" s="130">
        <f t="shared" si="167"/>
        <v>1.2807123110151188</v>
      </c>
    </row>
    <row r="2614" spans="7:12" ht="16.5" customHeight="1">
      <c r="G2614" s="132">
        <v>39177</v>
      </c>
      <c r="H2614" s="46">
        <v>2359.5599999999995</v>
      </c>
      <c r="I2614" s="46">
        <v>2280</v>
      </c>
      <c r="J2614" s="131">
        <v>2849.3879999999999</v>
      </c>
      <c r="K2614" s="130">
        <f t="shared" si="166"/>
        <v>1.2075929410568074</v>
      </c>
      <c r="L2614" s="130">
        <f t="shared" si="167"/>
        <v>1.2497315789473684</v>
      </c>
    </row>
    <row r="2615" spans="7:12" ht="16.5" customHeight="1">
      <c r="G2615" s="132">
        <v>39176</v>
      </c>
      <c r="H2615" s="46">
        <v>2394.8399999999997</v>
      </c>
      <c r="I2615" s="46">
        <v>2305</v>
      </c>
      <c r="J2615" s="131">
        <v>2867.8739999999998</v>
      </c>
      <c r="K2615" s="130">
        <f t="shared" si="166"/>
        <v>1.1975221726712433</v>
      </c>
      <c r="L2615" s="130">
        <f t="shared" si="167"/>
        <v>1.2441969631236443</v>
      </c>
    </row>
    <row r="2616" spans="7:12" ht="16.5" customHeight="1">
      <c r="G2616" s="132">
        <v>39175</v>
      </c>
      <c r="H2616" s="46">
        <v>2409.1200000000003</v>
      </c>
      <c r="I2616" s="46">
        <v>2330</v>
      </c>
      <c r="J2616" s="131">
        <v>2884.9729999999995</v>
      </c>
      <c r="K2616" s="130">
        <f t="shared" si="166"/>
        <v>1.1975215016271499</v>
      </c>
      <c r="L2616" s="130">
        <f t="shared" si="167"/>
        <v>1.2381858369098711</v>
      </c>
    </row>
    <row r="2617" spans="7:12" ht="16.5" customHeight="1">
      <c r="G2617" s="132">
        <v>39174</v>
      </c>
      <c r="H2617" s="46">
        <v>2440.3500000000004</v>
      </c>
      <c r="I2617" s="46">
        <v>2335</v>
      </c>
      <c r="J2617" s="131">
        <v>2894.3804999999998</v>
      </c>
      <c r="K2617" s="130">
        <f t="shared" si="166"/>
        <v>1.1860513860716697</v>
      </c>
      <c r="L2617" s="130">
        <f t="shared" si="167"/>
        <v>1.2395633832976445</v>
      </c>
    </row>
    <row r="2618" spans="7:12" ht="16.5" customHeight="1">
      <c r="G2618" s="132">
        <v>39171</v>
      </c>
      <c r="H2618" s="46">
        <v>2415.7000000000003</v>
      </c>
      <c r="I2618" s="46">
        <v>2310</v>
      </c>
      <c r="J2618" s="131">
        <v>2890.7959999999998</v>
      </c>
      <c r="K2618" s="130">
        <f t="shared" si="166"/>
        <v>1.1966701163223907</v>
      </c>
      <c r="L2618" s="130">
        <f t="shared" si="167"/>
        <v>1.2514268398268398</v>
      </c>
    </row>
    <row r="2619" spans="7:12" ht="16.5" customHeight="1">
      <c r="G2619" s="132">
        <v>39170</v>
      </c>
      <c r="H2619" s="46">
        <v>2369.8000000000002</v>
      </c>
      <c r="I2619" s="46">
        <v>2287.5</v>
      </c>
      <c r="J2619" s="131">
        <v>2818.74</v>
      </c>
      <c r="K2619" s="130">
        <f t="shared" si="166"/>
        <v>1.1894421470166257</v>
      </c>
      <c r="L2619" s="130">
        <f t="shared" si="167"/>
        <v>1.2322360655737703</v>
      </c>
    </row>
    <row r="2620" spans="7:12" ht="16.5" customHeight="1">
      <c r="G2620" s="132">
        <v>39169</v>
      </c>
      <c r="H2620" s="46">
        <v>2430.36</v>
      </c>
      <c r="I2620" s="46">
        <v>2305</v>
      </c>
      <c r="J2620" s="131">
        <v>2835.549</v>
      </c>
      <c r="K2620" s="130">
        <f t="shared" si="166"/>
        <v>1.1667197452229299</v>
      </c>
      <c r="L2620" s="130">
        <f t="shared" si="167"/>
        <v>1.2301731019522777</v>
      </c>
    </row>
    <row r="2621" spans="7:12" ht="16.5" customHeight="1">
      <c r="G2621" s="132">
        <v>39168</v>
      </c>
      <c r="H2621" s="46">
        <v>2380.8500000000004</v>
      </c>
      <c r="I2621" s="46">
        <v>2302.5</v>
      </c>
      <c r="J2621" s="131">
        <v>2824.5585000000001</v>
      </c>
      <c r="K2621" s="130">
        <f t="shared" si="166"/>
        <v>1.1863655837200999</v>
      </c>
      <c r="L2621" s="130">
        <f t="shared" si="167"/>
        <v>1.2267355048859936</v>
      </c>
    </row>
    <row r="2622" spans="7:12" ht="16.5" customHeight="1">
      <c r="G2622" s="132">
        <v>39167</v>
      </c>
      <c r="H2622" s="46">
        <v>2411.4499999999998</v>
      </c>
      <c r="I2622" s="46">
        <v>2312.5</v>
      </c>
      <c r="J2622" s="131">
        <v>2785.5520000000001</v>
      </c>
      <c r="K2622" s="130">
        <f t="shared" si="166"/>
        <v>1.1551357067324639</v>
      </c>
      <c r="L2622" s="130">
        <f t="shared" si="167"/>
        <v>1.2045630270270271</v>
      </c>
    </row>
    <row r="2623" spans="7:12" ht="16.5" customHeight="1">
      <c r="G2623" s="132">
        <v>39164</v>
      </c>
      <c r="H2623" s="46">
        <v>2367.2500000000005</v>
      </c>
      <c r="I2623" s="46">
        <v>2290</v>
      </c>
      <c r="J2623" s="131">
        <v>2747.8089999999997</v>
      </c>
      <c r="K2623" s="130">
        <f t="shared" si="166"/>
        <v>1.1607599535325797</v>
      </c>
      <c r="L2623" s="130">
        <f t="shared" si="167"/>
        <v>1.1999165938864629</v>
      </c>
    </row>
    <row r="2624" spans="7:12" ht="16.5" customHeight="1">
      <c r="G2624" s="132">
        <v>39163</v>
      </c>
      <c r="H2624" s="46">
        <v>2370.65</v>
      </c>
      <c r="I2624" s="46">
        <v>2305</v>
      </c>
      <c r="J2624" s="131">
        <v>2754.7365</v>
      </c>
      <c r="K2624" s="130">
        <f t="shared" si="166"/>
        <v>1.1620173791997974</v>
      </c>
      <c r="L2624" s="130">
        <f t="shared" si="167"/>
        <v>1.1951134490238611</v>
      </c>
    </row>
    <row r="2625" spans="7:12" ht="16.5" customHeight="1">
      <c r="G2625" s="132">
        <v>39161</v>
      </c>
      <c r="H2625" s="46">
        <v>2313.6999999999998</v>
      </c>
      <c r="I2625" s="46">
        <v>2250</v>
      </c>
      <c r="J2625" s="131">
        <v>2759.712</v>
      </c>
      <c r="K2625" s="130">
        <f t="shared" si="166"/>
        <v>1.1927700220426158</v>
      </c>
      <c r="L2625" s="130">
        <f t="shared" si="167"/>
        <v>1.2265386666666667</v>
      </c>
    </row>
    <row r="2626" spans="7:12" ht="16.5" customHeight="1">
      <c r="G2626" s="132">
        <v>39160</v>
      </c>
      <c r="H2626" s="46">
        <v>2267.8000000000002</v>
      </c>
      <c r="I2626" s="46">
        <v>2215</v>
      </c>
      <c r="J2626" s="131">
        <v>2655.1754999999998</v>
      </c>
      <c r="K2626" s="130">
        <f t="shared" si="166"/>
        <v>1.1708155481082987</v>
      </c>
      <c r="L2626" s="130">
        <f t="shared" si="167"/>
        <v>1.1987248306997742</v>
      </c>
    </row>
    <row r="2627" spans="7:12" ht="16.5" customHeight="1">
      <c r="G2627" s="132">
        <v>39157</v>
      </c>
      <c r="H2627" s="46">
        <v>2259.2199999999998</v>
      </c>
      <c r="I2627" s="46">
        <v>2190</v>
      </c>
      <c r="J2627" s="131">
        <v>2662.9335000000001</v>
      </c>
      <c r="K2627" s="130">
        <f t="shared" si="166"/>
        <v>1.178695965864325</v>
      </c>
      <c r="L2627" s="130">
        <f t="shared" si="167"/>
        <v>1.2159513698630138</v>
      </c>
    </row>
    <row r="2628" spans="7:12" ht="16.5" customHeight="1">
      <c r="G2628" s="132">
        <v>39156</v>
      </c>
      <c r="H2628" s="46">
        <v>2252.5</v>
      </c>
      <c r="I2628" s="46">
        <v>2207.5</v>
      </c>
      <c r="J2628" s="131">
        <v>2658.8145</v>
      </c>
      <c r="K2628" s="130">
        <f t="shared" si="166"/>
        <v>1.1803837957824639</v>
      </c>
      <c r="L2628" s="130">
        <f t="shared" si="167"/>
        <v>1.2044459796149489</v>
      </c>
    </row>
    <row r="2629" spans="7:12" ht="16.5" customHeight="1">
      <c r="G2629" s="132">
        <v>39155</v>
      </c>
      <c r="H2629" s="46">
        <v>2235.5</v>
      </c>
      <c r="I2629" s="46">
        <v>2205</v>
      </c>
      <c r="J2629" s="131">
        <v>2659.5820000000003</v>
      </c>
      <c r="K2629" s="130">
        <f t="shared" si="166"/>
        <v>1.1897034220532321</v>
      </c>
      <c r="L2629" s="130">
        <f t="shared" si="167"/>
        <v>1.2061596371882088</v>
      </c>
    </row>
    <row r="2630" spans="7:12" ht="16.5" customHeight="1">
      <c r="G2630" s="132">
        <v>39154</v>
      </c>
      <c r="H2630" s="46">
        <v>2299.64</v>
      </c>
      <c r="I2630" s="46">
        <v>2227.5</v>
      </c>
      <c r="J2630" s="131">
        <v>2710.616</v>
      </c>
      <c r="K2630" s="130">
        <f t="shared" si="166"/>
        <v>1.1787131898905916</v>
      </c>
      <c r="L2630" s="130">
        <f t="shared" si="167"/>
        <v>1.2168870931537599</v>
      </c>
    </row>
    <row r="2631" spans="7:12" ht="16.5" customHeight="1">
      <c r="G2631" s="132">
        <v>39153</v>
      </c>
      <c r="H2631" s="46">
        <v>2263.5500000000002</v>
      </c>
      <c r="I2631" s="46">
        <v>2212.5</v>
      </c>
      <c r="J2631" s="131">
        <v>2719.32</v>
      </c>
      <c r="K2631" s="130">
        <f t="shared" si="166"/>
        <v>1.201351858805858</v>
      </c>
      <c r="L2631" s="130">
        <f t="shared" si="167"/>
        <v>1.229071186440678</v>
      </c>
    </row>
    <row r="2632" spans="7:12" ht="16.5" customHeight="1">
      <c r="G2632" s="132">
        <v>39150</v>
      </c>
      <c r="H2632" s="46">
        <v>2244.8500000000004</v>
      </c>
      <c r="I2632" s="46">
        <v>2205</v>
      </c>
      <c r="J2632" s="131">
        <v>2713.6819999999998</v>
      </c>
      <c r="K2632" s="130">
        <f t="shared" si="166"/>
        <v>1.2088478072031537</v>
      </c>
      <c r="L2632" s="130">
        <f t="shared" si="167"/>
        <v>1.2306947845804987</v>
      </c>
    </row>
    <row r="2633" spans="7:12" ht="16.5" customHeight="1">
      <c r="G2633" s="132">
        <v>39149</v>
      </c>
      <c r="H2633" s="46">
        <v>2232.9500000000003</v>
      </c>
      <c r="I2633" s="46">
        <v>2200</v>
      </c>
      <c r="J2633" s="131">
        <v>2697.5445</v>
      </c>
      <c r="K2633" s="130">
        <f t="shared" si="166"/>
        <v>1.2080631003829014</v>
      </c>
      <c r="L2633" s="130">
        <f t="shared" si="167"/>
        <v>1.2261565909090908</v>
      </c>
    </row>
    <row r="2634" spans="7:12" ht="16.5" customHeight="1">
      <c r="G2634" s="132">
        <v>39148</v>
      </c>
      <c r="H2634" s="46">
        <v>2229.12</v>
      </c>
      <c r="I2634" s="46">
        <v>2175</v>
      </c>
      <c r="J2634" s="131">
        <v>2688.652</v>
      </c>
      <c r="K2634" s="130">
        <f t="shared" si="166"/>
        <v>1.2061495119150158</v>
      </c>
      <c r="L2634" s="130">
        <f t="shared" si="167"/>
        <v>1.2361618390804598</v>
      </c>
    </row>
    <row r="2635" spans="7:12" ht="16.5" customHeight="1">
      <c r="G2635" s="132">
        <v>39147</v>
      </c>
      <c r="H2635" s="46">
        <v>2315.12</v>
      </c>
      <c r="I2635" s="46">
        <v>2232.5</v>
      </c>
      <c r="J2635" s="131">
        <v>2726.5919999999996</v>
      </c>
      <c r="K2635" s="130">
        <f t="shared" si="166"/>
        <v>1.1777324717509243</v>
      </c>
      <c r="L2635" s="130">
        <f t="shared" si="167"/>
        <v>1.2213178051511757</v>
      </c>
    </row>
    <row r="2636" spans="7:12" ht="16.5" customHeight="1">
      <c r="G2636" s="132">
        <v>39146</v>
      </c>
      <c r="H2636" s="46">
        <v>2279.4</v>
      </c>
      <c r="I2636" s="46">
        <v>2182.5</v>
      </c>
      <c r="J2636" s="131">
        <v>2672.88</v>
      </c>
      <c r="K2636" s="130">
        <f t="shared" si="166"/>
        <v>1.172624374835483</v>
      </c>
      <c r="L2636" s="130">
        <f t="shared" si="167"/>
        <v>1.2246872852233677</v>
      </c>
    </row>
    <row r="2637" spans="7:12" ht="16.5" customHeight="1">
      <c r="G2637" s="132">
        <v>39143</v>
      </c>
      <c r="H2637" s="46">
        <v>2339.1999999999998</v>
      </c>
      <c r="I2637" s="46">
        <v>2240</v>
      </c>
      <c r="J2637" s="131">
        <v>2764.0309999999999</v>
      </c>
      <c r="K2637" s="130">
        <f t="shared" si="166"/>
        <v>1.1816137995896034</v>
      </c>
      <c r="L2637" s="130">
        <f t="shared" si="167"/>
        <v>1.2339424107142858</v>
      </c>
    </row>
    <row r="2638" spans="7:12" ht="16.5" customHeight="1">
      <c r="G2638" s="132">
        <v>39142</v>
      </c>
      <c r="H2638" s="46">
        <v>2299.2500000000005</v>
      </c>
      <c r="I2638" s="46">
        <v>2232.5</v>
      </c>
      <c r="J2638" s="131">
        <v>2773.7134999999998</v>
      </c>
      <c r="K2638" s="130">
        <f t="shared" si="166"/>
        <v>1.2063557681852775</v>
      </c>
      <c r="L2638" s="130">
        <f t="shared" si="167"/>
        <v>1.2424248600223964</v>
      </c>
    </row>
    <row r="2639" spans="7:12" ht="16.5" customHeight="1">
      <c r="G2639" s="132">
        <v>39141</v>
      </c>
      <c r="H2639" s="46">
        <v>2327.6400000000003</v>
      </c>
      <c r="I2639" s="46">
        <v>2245</v>
      </c>
      <c r="J2639" s="131">
        <v>2742.9160000000002</v>
      </c>
      <c r="K2639" s="130">
        <f t="shared" si="166"/>
        <v>1.1784107508033888</v>
      </c>
      <c r="L2639" s="130">
        <f t="shared" si="167"/>
        <v>1.221788864142539</v>
      </c>
    </row>
    <row r="2640" spans="7:12" ht="16.5" customHeight="1">
      <c r="G2640" s="132">
        <v>39140</v>
      </c>
      <c r="H2640" s="46">
        <v>2440.3500000000004</v>
      </c>
      <c r="I2640" s="46">
        <v>2317.5</v>
      </c>
      <c r="J2640" s="131">
        <v>2837.8780000000002</v>
      </c>
      <c r="K2640" s="130">
        <f t="shared" si="166"/>
        <v>1.1628979449669103</v>
      </c>
      <c r="L2640" s="130">
        <f t="shared" si="167"/>
        <v>1.2245428263214673</v>
      </c>
    </row>
    <row r="2641" spans="7:12" ht="16.5" customHeight="1">
      <c r="G2641" s="132">
        <v>39139</v>
      </c>
      <c r="H2641" s="46">
        <v>2417.79</v>
      </c>
      <c r="I2641" s="46">
        <v>2295</v>
      </c>
      <c r="J2641" s="131">
        <v>2890.89</v>
      </c>
      <c r="K2641" s="130">
        <f t="shared" si="166"/>
        <v>1.1956745623069001</v>
      </c>
      <c r="L2641" s="130">
        <f t="shared" si="167"/>
        <v>1.2596470588235293</v>
      </c>
    </row>
    <row r="2642" spans="7:12" ht="16.5" customHeight="1">
      <c r="G2642" s="132">
        <v>39129</v>
      </c>
      <c r="H2642" s="46">
        <v>2402.3999999999996</v>
      </c>
      <c r="I2642" s="46">
        <v>2275</v>
      </c>
      <c r="J2642" s="131">
        <v>2836.9724999999999</v>
      </c>
      <c r="K2642" s="130">
        <f t="shared" si="166"/>
        <v>1.180890984015984</v>
      </c>
      <c r="L2642" s="130">
        <f t="shared" si="167"/>
        <v>1.247020879120879</v>
      </c>
    </row>
    <row r="2643" spans="7:12" ht="16.5" customHeight="1">
      <c r="G2643" s="132">
        <v>39128</v>
      </c>
      <c r="H2643" s="46">
        <v>2387.2799999999997</v>
      </c>
      <c r="I2643" s="46">
        <v>2265</v>
      </c>
      <c r="J2643" s="131">
        <v>2766.1939999999995</v>
      </c>
      <c r="K2643" s="130">
        <f t="shared" si="166"/>
        <v>1.1587220602526724</v>
      </c>
      <c r="L2643" s="130">
        <f t="shared" si="167"/>
        <v>1.2212777041942602</v>
      </c>
    </row>
    <row r="2644" spans="7:12" ht="16.5" customHeight="1">
      <c r="G2644" s="132">
        <v>39127</v>
      </c>
      <c r="H2644" s="46">
        <v>2441.86</v>
      </c>
      <c r="I2644" s="46">
        <v>2330</v>
      </c>
      <c r="J2644" s="131">
        <v>2831.2884999999997</v>
      </c>
      <c r="K2644" s="130">
        <f t="shared" si="166"/>
        <v>1.1594802732343377</v>
      </c>
      <c r="L2644" s="130">
        <f t="shared" si="167"/>
        <v>1.2151452789699568</v>
      </c>
    </row>
    <row r="2645" spans="7:12" ht="16.5" customHeight="1">
      <c r="G2645" s="132">
        <v>39126</v>
      </c>
      <c r="H2645" s="46">
        <v>2454.31</v>
      </c>
      <c r="I2645" s="46">
        <v>2330</v>
      </c>
      <c r="J2645" s="131">
        <v>2820.72</v>
      </c>
      <c r="K2645" s="130">
        <f t="shared" si="166"/>
        <v>1.1492924691664868</v>
      </c>
      <c r="L2645" s="130">
        <f t="shared" si="167"/>
        <v>1.2106094420600857</v>
      </c>
    </row>
    <row r="2646" spans="7:12" ht="16.5" customHeight="1">
      <c r="G2646" s="132">
        <v>39122</v>
      </c>
      <c r="H2646" s="46">
        <v>2422.2800000000002</v>
      </c>
      <c r="I2646" s="46">
        <v>2325</v>
      </c>
      <c r="J2646" s="131">
        <v>2825.1</v>
      </c>
      <c r="K2646" s="130">
        <f t="shared" si="166"/>
        <v>1.1662978681242464</v>
      </c>
      <c r="L2646" s="130">
        <f t="shared" si="167"/>
        <v>1.2150967741935483</v>
      </c>
    </row>
    <row r="2647" spans="7:12" ht="16.5" customHeight="1">
      <c r="G2647" s="132">
        <v>39121</v>
      </c>
      <c r="H2647" s="46">
        <v>2434.39</v>
      </c>
      <c r="I2647" s="46">
        <v>2320</v>
      </c>
      <c r="J2647" s="131">
        <v>2798.8879999999999</v>
      </c>
      <c r="K2647" s="130">
        <f t="shared" si="166"/>
        <v>1.1497286794638493</v>
      </c>
      <c r="L2647" s="130">
        <f t="shared" si="167"/>
        <v>1.2064172413793104</v>
      </c>
    </row>
    <row r="2648" spans="7:12" ht="16.5" customHeight="1">
      <c r="G2648" s="132">
        <v>39120</v>
      </c>
      <c r="H2648" s="46">
        <v>2389.5700000000002</v>
      </c>
      <c r="I2648" s="46">
        <v>2320</v>
      </c>
      <c r="J2648" s="131">
        <v>2835.0360000000001</v>
      </c>
      <c r="K2648" s="130">
        <f t="shared" si="166"/>
        <v>1.1864209878764798</v>
      </c>
      <c r="L2648" s="130">
        <f t="shared" si="167"/>
        <v>1.2219982758620689</v>
      </c>
    </row>
    <row r="2649" spans="7:12" ht="16.5" customHeight="1">
      <c r="G2649" s="132">
        <v>39119</v>
      </c>
      <c r="H2649" s="46">
        <v>2306.5699999999997</v>
      </c>
      <c r="I2649" s="46">
        <v>2257.5</v>
      </c>
      <c r="J2649" s="131">
        <v>2744.2809999999995</v>
      </c>
      <c r="K2649" s="130">
        <f t="shared" si="166"/>
        <v>1.1897670567119141</v>
      </c>
      <c r="L2649" s="130">
        <f t="shared" si="167"/>
        <v>1.2156283499446288</v>
      </c>
    </row>
    <row r="2650" spans="7:12" ht="16.5" customHeight="1">
      <c r="G2650" s="132">
        <v>39118</v>
      </c>
      <c r="H2650" s="46">
        <v>2287.4800000000005</v>
      </c>
      <c r="I2650" s="46">
        <v>2225</v>
      </c>
      <c r="J2650" s="131">
        <v>2699.6480000000001</v>
      </c>
      <c r="K2650" s="130">
        <f t="shared" si="166"/>
        <v>1.1801843076223615</v>
      </c>
      <c r="L2650" s="130">
        <f t="shared" si="167"/>
        <v>1.2133249438202247</v>
      </c>
    </row>
    <row r="2651" spans="7:12" ht="16.5" customHeight="1">
      <c r="G2651" s="132">
        <v>39115</v>
      </c>
      <c r="H2651" s="46">
        <v>2308.23</v>
      </c>
      <c r="I2651" s="46">
        <v>2242.5</v>
      </c>
      <c r="J2651" s="131">
        <v>2724.3014999999996</v>
      </c>
      <c r="K2651" s="130">
        <f t="shared" si="166"/>
        <v>1.1802556504334487</v>
      </c>
      <c r="L2651" s="130">
        <f t="shared" si="167"/>
        <v>1.2148501672240801</v>
      </c>
    </row>
    <row r="2652" spans="7:12" ht="16.5" customHeight="1">
      <c r="G2652" s="132">
        <v>39114</v>
      </c>
      <c r="H2652" s="46">
        <v>2391.23</v>
      </c>
      <c r="I2652" s="46">
        <v>2300</v>
      </c>
      <c r="J2652" s="131">
        <v>2811.9534999999996</v>
      </c>
      <c r="K2652" s="130">
        <f t="shared" si="166"/>
        <v>1.1759443884528045</v>
      </c>
      <c r="L2652" s="130">
        <f t="shared" si="167"/>
        <v>1.2225884782608694</v>
      </c>
    </row>
    <row r="2653" spans="7:12" ht="16.5" customHeight="1">
      <c r="G2653" s="132">
        <v>39113</v>
      </c>
      <c r="H2653" s="46">
        <v>2370.48</v>
      </c>
      <c r="I2653" s="46">
        <v>2270</v>
      </c>
      <c r="J2653" s="131">
        <v>2824.6989999999996</v>
      </c>
      <c r="K2653" s="130">
        <f t="shared" si="166"/>
        <v>1.191614778441497</v>
      </c>
      <c r="L2653" s="130">
        <f t="shared" si="167"/>
        <v>1.2443607929515417</v>
      </c>
    </row>
    <row r="2654" spans="7:12" ht="16.5" customHeight="1">
      <c r="G2654" s="132">
        <v>39112</v>
      </c>
      <c r="H2654" s="46">
        <v>2313.2200000000003</v>
      </c>
      <c r="I2654" s="46">
        <v>2200</v>
      </c>
      <c r="J2654" s="131">
        <v>2791.9059999999999</v>
      </c>
      <c r="K2654" s="130">
        <f t="shared" si="166"/>
        <v>1.2069349218837808</v>
      </c>
      <c r="L2654" s="130">
        <f t="shared" si="167"/>
        <v>1.2690481818181818</v>
      </c>
    </row>
    <row r="2655" spans="7:12" ht="16.5" customHeight="1">
      <c r="G2655" s="132">
        <v>39111</v>
      </c>
      <c r="H2655" s="46">
        <v>2378.8200000000006</v>
      </c>
      <c r="I2655" s="46">
        <v>2237.5</v>
      </c>
      <c r="J2655" s="131">
        <v>2824.056</v>
      </c>
      <c r="K2655" s="130">
        <f t="shared" si="166"/>
        <v>1.1871667465381994</v>
      </c>
      <c r="L2655" s="130">
        <f t="shared" si="167"/>
        <v>1.2621479329608938</v>
      </c>
    </row>
    <row r="2656" spans="7:12" ht="16.5" customHeight="1">
      <c r="G2656" s="132">
        <v>39108</v>
      </c>
      <c r="H2656" s="46">
        <v>2300.1</v>
      </c>
      <c r="I2656" s="46">
        <v>2200</v>
      </c>
      <c r="J2656" s="131">
        <v>2726.3199999999997</v>
      </c>
      <c r="K2656" s="130">
        <f t="shared" si="166"/>
        <v>1.185304986739707</v>
      </c>
      <c r="L2656" s="130">
        <f t="shared" si="167"/>
        <v>1.2392363636363635</v>
      </c>
    </row>
    <row r="2657" spans="7:12" ht="16.5" customHeight="1">
      <c r="G2657" s="132">
        <v>39107</v>
      </c>
      <c r="H2657" s="46">
        <v>2282.0600000000004</v>
      </c>
      <c r="I2657" s="46">
        <v>2190</v>
      </c>
      <c r="J2657" s="131">
        <v>2722.6485000000002</v>
      </c>
      <c r="K2657" s="130">
        <f t="shared" si="166"/>
        <v>1.1930661332305021</v>
      </c>
      <c r="L2657" s="130">
        <f t="shared" si="167"/>
        <v>1.2432184931506851</v>
      </c>
    </row>
    <row r="2658" spans="7:12" ht="16.5" customHeight="1">
      <c r="G2658" s="132">
        <v>39106</v>
      </c>
      <c r="H2658" s="46">
        <v>2286.6499999999996</v>
      </c>
      <c r="I2658" s="46">
        <v>2170</v>
      </c>
      <c r="J2658" s="131">
        <v>2702.7000000000003</v>
      </c>
      <c r="K2658" s="130">
        <f t="shared" si="166"/>
        <v>1.1819473902871016</v>
      </c>
      <c r="L2658" s="130">
        <f t="shared" si="167"/>
        <v>1.245483870967742</v>
      </c>
    </row>
    <row r="2659" spans="7:12" ht="16.5" customHeight="1">
      <c r="G2659" s="132">
        <v>39105</v>
      </c>
      <c r="H2659" s="46">
        <v>2266.48</v>
      </c>
      <c r="I2659" s="46">
        <v>2172.5</v>
      </c>
      <c r="J2659" s="131">
        <v>2643.2449999999999</v>
      </c>
      <c r="K2659" s="130">
        <f t="shared" si="166"/>
        <v>1.1662335427623451</v>
      </c>
      <c r="L2659" s="130">
        <f t="shared" si="167"/>
        <v>1.2166835443037973</v>
      </c>
    </row>
    <row r="2660" spans="7:12" ht="16.5" customHeight="1">
      <c r="G2660" s="132">
        <v>39104</v>
      </c>
      <c r="H2660" s="46">
        <v>2189.4</v>
      </c>
      <c r="I2660" s="46">
        <v>2102.5</v>
      </c>
      <c r="J2660" s="131">
        <v>2595.1479999999997</v>
      </c>
      <c r="K2660" s="130">
        <f t="shared" si="166"/>
        <v>1.1853238330136109</v>
      </c>
      <c r="L2660" s="130">
        <f t="shared" si="167"/>
        <v>1.234315338882283</v>
      </c>
    </row>
    <row r="2661" spans="7:12" ht="16.5" customHeight="1">
      <c r="G2661" s="132">
        <v>39101</v>
      </c>
      <c r="H2661" s="46">
        <v>2158.2400000000002</v>
      </c>
      <c r="I2661" s="46">
        <v>2067.5</v>
      </c>
      <c r="J2661" s="131">
        <v>2564.9269999999997</v>
      </c>
      <c r="K2661" s="130">
        <f t="shared" ref="K2661:K2724" si="168">J2661/H2661</f>
        <v>1.1884345577878268</v>
      </c>
      <c r="L2661" s="130">
        <f t="shared" ref="L2661:L2724" si="169">J2661/I2661</f>
        <v>1.2405934703748487</v>
      </c>
    </row>
    <row r="2662" spans="7:12" ht="16.5" customHeight="1">
      <c r="G2662" s="132">
        <v>39100</v>
      </c>
      <c r="H2662" s="46">
        <v>2214.8200000000006</v>
      </c>
      <c r="I2662" s="46">
        <v>2105</v>
      </c>
      <c r="J2662" s="131">
        <v>2616.471</v>
      </c>
      <c r="K2662" s="130">
        <f t="shared" si="168"/>
        <v>1.181347016913338</v>
      </c>
      <c r="L2662" s="130">
        <f t="shared" si="169"/>
        <v>1.2429790973871735</v>
      </c>
    </row>
    <row r="2663" spans="7:12" ht="16.5" customHeight="1">
      <c r="G2663" s="132">
        <v>39099</v>
      </c>
      <c r="H2663" s="46">
        <v>2220.25</v>
      </c>
      <c r="I2663" s="46">
        <v>2090</v>
      </c>
      <c r="J2663" s="131">
        <v>2602.221</v>
      </c>
      <c r="K2663" s="130">
        <f t="shared" si="168"/>
        <v>1.1720396351762188</v>
      </c>
      <c r="L2663" s="130">
        <f t="shared" si="169"/>
        <v>1.2450818181818182</v>
      </c>
    </row>
    <row r="2664" spans="7:12" ht="16.5" customHeight="1">
      <c r="G2664" s="132">
        <v>39098</v>
      </c>
      <c r="H2664" s="46">
        <v>2174.6</v>
      </c>
      <c r="I2664" s="46">
        <v>2050</v>
      </c>
      <c r="J2664" s="131">
        <v>2567.9999999999995</v>
      </c>
      <c r="K2664" s="130">
        <f t="shared" si="168"/>
        <v>1.1809068334406325</v>
      </c>
      <c r="L2664" s="130">
        <f t="shared" si="169"/>
        <v>1.2526829268292681</v>
      </c>
    </row>
    <row r="2665" spans="7:12" ht="16.5" customHeight="1">
      <c r="G2665" s="132">
        <v>39097</v>
      </c>
      <c r="H2665" s="46">
        <v>2187.88</v>
      </c>
      <c r="I2665" s="46">
        <v>2070</v>
      </c>
      <c r="J2665" s="131">
        <v>2621.1689999999999</v>
      </c>
      <c r="K2665" s="130">
        <f t="shared" si="168"/>
        <v>1.1980405689525933</v>
      </c>
      <c r="L2665" s="130">
        <f t="shared" si="169"/>
        <v>1.2662652173913043</v>
      </c>
    </row>
    <row r="2666" spans="7:12" ht="16.5" customHeight="1">
      <c r="G2666" s="132">
        <v>39094</v>
      </c>
      <c r="H2666" s="46">
        <v>2104.88</v>
      </c>
      <c r="I2666" s="46">
        <v>2009.9999999999998</v>
      </c>
      <c r="J2666" s="131">
        <v>2501.8230000000003</v>
      </c>
      <c r="K2666" s="130">
        <f t="shared" si="168"/>
        <v>1.1885822469689484</v>
      </c>
      <c r="L2666" s="130">
        <f t="shared" si="169"/>
        <v>1.2446880597014929</v>
      </c>
    </row>
    <row r="2667" spans="7:12" ht="16.5" customHeight="1">
      <c r="G2667" s="132">
        <v>39093</v>
      </c>
      <c r="H2667" s="46">
        <v>2128.9500000000003</v>
      </c>
      <c r="I2667" s="46">
        <v>2029.9999999999998</v>
      </c>
      <c r="J2667" s="131">
        <v>2523.6610000000001</v>
      </c>
      <c r="K2667" s="130">
        <f t="shared" si="168"/>
        <v>1.1854017238544821</v>
      </c>
      <c r="L2667" s="130">
        <f t="shared" si="169"/>
        <v>1.2431827586206898</v>
      </c>
    </row>
    <row r="2668" spans="7:12" ht="16.5" customHeight="1">
      <c r="G2668" s="132">
        <v>39092</v>
      </c>
      <c r="H2668" s="46">
        <v>2100.8399999999997</v>
      </c>
      <c r="I2668" s="46">
        <v>1990</v>
      </c>
      <c r="J2668" s="131">
        <v>2510.1194999999998</v>
      </c>
      <c r="K2668" s="130">
        <f t="shared" si="168"/>
        <v>1.1948170731707317</v>
      </c>
      <c r="L2668" s="130">
        <f t="shared" si="169"/>
        <v>1.2613665829145728</v>
      </c>
    </row>
    <row r="2669" spans="7:12" ht="16.5" customHeight="1">
      <c r="G2669" s="132">
        <v>39091</v>
      </c>
      <c r="H2669" s="46">
        <v>2094.12</v>
      </c>
      <c r="I2669" s="46">
        <v>1975</v>
      </c>
      <c r="J2669" s="131">
        <v>2480.0159999999996</v>
      </c>
      <c r="K2669" s="130">
        <f t="shared" si="168"/>
        <v>1.1842759727236261</v>
      </c>
      <c r="L2669" s="130">
        <f t="shared" si="169"/>
        <v>1.2557043037974682</v>
      </c>
    </row>
    <row r="2670" spans="7:12" ht="16.5" customHeight="1">
      <c r="G2670" s="132">
        <v>39087</v>
      </c>
      <c r="H2670" s="46">
        <v>2010.1200000000001</v>
      </c>
      <c r="I2670" s="46">
        <v>1902.5</v>
      </c>
      <c r="J2670" s="131">
        <v>2381.44</v>
      </c>
      <c r="K2670" s="130">
        <f t="shared" si="168"/>
        <v>1.1847252900324359</v>
      </c>
      <c r="L2670" s="130">
        <f t="shared" si="169"/>
        <v>1.251742444152431</v>
      </c>
    </row>
    <row r="2671" spans="7:12" ht="16.5" customHeight="1">
      <c r="G2671" s="132">
        <v>39086</v>
      </c>
      <c r="H2671" s="46">
        <v>2093.2799999999997</v>
      </c>
      <c r="I2671" s="46">
        <v>1950</v>
      </c>
      <c r="J2671" s="131">
        <v>2447.3505</v>
      </c>
      <c r="K2671" s="130">
        <f t="shared" si="168"/>
        <v>1.1691462680577851</v>
      </c>
      <c r="L2671" s="130">
        <f t="shared" si="169"/>
        <v>1.2550515384615384</v>
      </c>
    </row>
    <row r="2672" spans="7:12" ht="16.5" customHeight="1">
      <c r="G2672" s="132">
        <v>39079</v>
      </c>
      <c r="H2672" s="46">
        <v>2133.6</v>
      </c>
      <c r="I2672" s="46">
        <v>1975</v>
      </c>
      <c r="J2672" s="131">
        <v>2590.7200000000003</v>
      </c>
      <c r="K2672" s="130">
        <f t="shared" si="168"/>
        <v>1.2142482189726287</v>
      </c>
      <c r="L2672" s="130">
        <f t="shared" si="169"/>
        <v>1.3117569620253167</v>
      </c>
    </row>
    <row r="2673" spans="7:12" ht="16.5" customHeight="1">
      <c r="G2673" s="132">
        <v>39078</v>
      </c>
      <c r="H2673" s="46">
        <v>2084.04</v>
      </c>
      <c r="I2673" s="46">
        <v>1935</v>
      </c>
      <c r="J2673" s="131">
        <v>2570.058</v>
      </c>
      <c r="K2673" s="130">
        <f t="shared" si="168"/>
        <v>1.2332095353256176</v>
      </c>
      <c r="L2673" s="130">
        <f t="shared" si="169"/>
        <v>1.3281953488372094</v>
      </c>
    </row>
    <row r="2674" spans="7:12" ht="16.5" customHeight="1">
      <c r="G2674" s="132">
        <v>39077</v>
      </c>
      <c r="H2674" s="46">
        <v>2057.1600000000003</v>
      </c>
      <c r="I2674" s="46">
        <v>1927.5</v>
      </c>
      <c r="J2674" s="131">
        <v>2559.2790000000005</v>
      </c>
      <c r="K2674" s="130">
        <f t="shared" si="168"/>
        <v>1.2440835909700754</v>
      </c>
      <c r="L2674" s="130">
        <f t="shared" si="169"/>
        <v>1.3277712062256812</v>
      </c>
    </row>
    <row r="2675" spans="7:12" ht="16.5" customHeight="1">
      <c r="G2675" s="132">
        <v>39073</v>
      </c>
      <c r="H2675" s="46">
        <v>1959.7199999999998</v>
      </c>
      <c r="I2675" s="46">
        <v>1857.5</v>
      </c>
      <c r="J2675" s="131">
        <v>2497.8870000000002</v>
      </c>
      <c r="K2675" s="130">
        <f t="shared" si="168"/>
        <v>1.2746142306043722</v>
      </c>
      <c r="L2675" s="130">
        <f t="shared" si="169"/>
        <v>1.3447574697173621</v>
      </c>
    </row>
    <row r="2676" spans="7:12" ht="16.5" customHeight="1">
      <c r="G2676" s="132">
        <v>39072</v>
      </c>
      <c r="H2676" s="46">
        <v>1875.72</v>
      </c>
      <c r="I2676" s="46">
        <v>1770</v>
      </c>
      <c r="J2676" s="131">
        <v>2414.7520000000004</v>
      </c>
      <c r="K2676" s="130">
        <f t="shared" si="168"/>
        <v>1.2873733819546629</v>
      </c>
      <c r="L2676" s="130">
        <f t="shared" si="169"/>
        <v>1.364266666666667</v>
      </c>
    </row>
    <row r="2677" spans="7:12" ht="16.5" customHeight="1">
      <c r="G2677" s="132">
        <v>39071</v>
      </c>
      <c r="H2677" s="46">
        <v>1888.32</v>
      </c>
      <c r="I2677" s="46">
        <v>1762.5</v>
      </c>
      <c r="J2677" s="131">
        <v>2417.3100000000004</v>
      </c>
      <c r="K2677" s="130">
        <f t="shared" si="168"/>
        <v>1.2801379003558722</v>
      </c>
      <c r="L2677" s="130">
        <f t="shared" si="169"/>
        <v>1.3715234042553193</v>
      </c>
    </row>
    <row r="2678" spans="7:12" ht="16.5" customHeight="1">
      <c r="G2678" s="132">
        <v>39070</v>
      </c>
      <c r="H2678" s="46">
        <v>1887.0000000000002</v>
      </c>
      <c r="I2678" s="46">
        <v>1740</v>
      </c>
      <c r="J2678" s="131">
        <v>2354.788</v>
      </c>
      <c r="K2678" s="130">
        <f t="shared" si="168"/>
        <v>1.2479003709591943</v>
      </c>
      <c r="L2678" s="130">
        <f t="shared" si="169"/>
        <v>1.3533264367816091</v>
      </c>
    </row>
    <row r="2679" spans="7:12" ht="16.5" customHeight="1">
      <c r="G2679" s="132">
        <v>39069</v>
      </c>
      <c r="H2679" s="46">
        <v>1842.8000000000002</v>
      </c>
      <c r="I2679" s="46">
        <v>1705</v>
      </c>
      <c r="J2679" s="131">
        <v>2357.8365000000003</v>
      </c>
      <c r="K2679" s="130">
        <f t="shared" si="168"/>
        <v>1.2794858367701325</v>
      </c>
      <c r="L2679" s="130">
        <f t="shared" si="169"/>
        <v>1.3828953079178887</v>
      </c>
    </row>
    <row r="2680" spans="7:12" ht="16.5" customHeight="1">
      <c r="G2680" s="132">
        <v>39066</v>
      </c>
      <c r="H2680" s="46">
        <v>1792.65</v>
      </c>
      <c r="I2680" s="46">
        <v>1670</v>
      </c>
      <c r="J2680" s="131">
        <v>2331.8020000000001</v>
      </c>
      <c r="K2680" s="130">
        <f t="shared" si="168"/>
        <v>1.3007569798901069</v>
      </c>
      <c r="L2680" s="130">
        <f t="shared" si="169"/>
        <v>1.3962886227544911</v>
      </c>
    </row>
    <row r="2681" spans="7:12" ht="16.5" customHeight="1">
      <c r="G2681" s="132">
        <v>39065</v>
      </c>
      <c r="H2681" s="46">
        <v>1810.5000000000002</v>
      </c>
      <c r="I2681" s="46">
        <v>1660</v>
      </c>
      <c r="J2681" s="131">
        <v>2344.491</v>
      </c>
      <c r="K2681" s="130">
        <f t="shared" si="168"/>
        <v>1.294941176470588</v>
      </c>
      <c r="L2681" s="130">
        <f t="shared" si="169"/>
        <v>1.4123439759036145</v>
      </c>
    </row>
    <row r="2682" spans="7:12" ht="16.5" customHeight="1">
      <c r="G2682" s="132">
        <v>39064</v>
      </c>
      <c r="H2682" s="46">
        <v>1779.0500000000002</v>
      </c>
      <c r="I2682" s="46">
        <v>1650</v>
      </c>
      <c r="J2682" s="131">
        <v>2329.1549999999997</v>
      </c>
      <c r="K2682" s="130">
        <f t="shared" si="168"/>
        <v>1.3092127821028074</v>
      </c>
      <c r="L2682" s="130">
        <f t="shared" si="169"/>
        <v>1.4116090909090908</v>
      </c>
    </row>
    <row r="2683" spans="7:12" ht="16.5" customHeight="1">
      <c r="G2683" s="132">
        <v>39063</v>
      </c>
      <c r="H2683" s="46">
        <v>1849</v>
      </c>
      <c r="I2683" s="46">
        <v>1680</v>
      </c>
      <c r="J2683" s="131">
        <v>2348.4030000000002</v>
      </c>
      <c r="K2683" s="130">
        <f t="shared" si="168"/>
        <v>1.2700935640886968</v>
      </c>
      <c r="L2683" s="130">
        <f t="shared" si="169"/>
        <v>1.3978589285714287</v>
      </c>
    </row>
    <row r="2684" spans="7:12" ht="16.5" customHeight="1">
      <c r="G2684" s="132">
        <v>39062</v>
      </c>
      <c r="H2684" s="46">
        <v>1838.5500000000002</v>
      </c>
      <c r="I2684" s="46">
        <v>1690</v>
      </c>
      <c r="J2684" s="131">
        <v>2332.5279999999998</v>
      </c>
      <c r="K2684" s="130">
        <f t="shared" si="168"/>
        <v>1.2686780343205242</v>
      </c>
      <c r="L2684" s="130">
        <f t="shared" si="169"/>
        <v>1.3801940828402366</v>
      </c>
    </row>
    <row r="2685" spans="7:12" ht="16.5" customHeight="1">
      <c r="G2685" s="132">
        <v>39059</v>
      </c>
      <c r="H2685" s="46">
        <v>1848.14</v>
      </c>
      <c r="I2685" s="46">
        <v>1687.5</v>
      </c>
      <c r="J2685" s="131">
        <v>2340.1025</v>
      </c>
      <c r="K2685" s="130">
        <f t="shared" si="168"/>
        <v>1.266193307866287</v>
      </c>
      <c r="L2685" s="130">
        <f t="shared" si="169"/>
        <v>1.3867274074074074</v>
      </c>
    </row>
    <row r="2686" spans="7:12" ht="16.5" customHeight="1">
      <c r="G2686" s="132">
        <v>39058</v>
      </c>
      <c r="H2686" s="46">
        <v>1788.7199999999998</v>
      </c>
      <c r="I2686" s="46">
        <v>1630</v>
      </c>
      <c r="J2686" s="131">
        <v>2271.645</v>
      </c>
      <c r="K2686" s="130">
        <f t="shared" si="168"/>
        <v>1.269983563665638</v>
      </c>
      <c r="L2686" s="130">
        <f t="shared" si="169"/>
        <v>1.3936472392638037</v>
      </c>
    </row>
    <row r="2687" spans="7:12" ht="16.5" customHeight="1">
      <c r="G2687" s="132">
        <v>39057</v>
      </c>
      <c r="H2687" s="46">
        <v>1783.4999999999998</v>
      </c>
      <c r="I2687" s="46">
        <v>1627.5</v>
      </c>
      <c r="J2687" s="131">
        <v>2256.3089999999997</v>
      </c>
      <c r="K2687" s="130">
        <f t="shared" si="168"/>
        <v>1.2651017661900756</v>
      </c>
      <c r="L2687" s="130">
        <f t="shared" si="169"/>
        <v>1.3863649769585251</v>
      </c>
    </row>
    <row r="2688" spans="7:12" ht="16.5" customHeight="1">
      <c r="G2688" s="132">
        <v>39056</v>
      </c>
      <c r="H2688" s="46">
        <v>1805.2499999999998</v>
      </c>
      <c r="I2688" s="46">
        <v>1637.5</v>
      </c>
      <c r="J2688" s="131">
        <v>2274.84</v>
      </c>
      <c r="K2688" s="130">
        <f t="shared" si="168"/>
        <v>1.2601246364769425</v>
      </c>
      <c r="L2688" s="130">
        <f t="shared" si="169"/>
        <v>1.3892152671755726</v>
      </c>
    </row>
    <row r="2689" spans="7:12" ht="16.5" customHeight="1">
      <c r="G2689" s="132">
        <v>39055</v>
      </c>
      <c r="H2689" s="46">
        <v>1720.8600000000001</v>
      </c>
      <c r="I2689" s="46">
        <v>1577.5</v>
      </c>
      <c r="J2689" s="131">
        <v>2223.2570000000001</v>
      </c>
      <c r="K2689" s="130">
        <f t="shared" si="168"/>
        <v>1.2919453064165591</v>
      </c>
      <c r="L2689" s="130">
        <f t="shared" si="169"/>
        <v>1.409354675118859</v>
      </c>
    </row>
    <row r="2690" spans="7:12" ht="16.5" customHeight="1">
      <c r="G2690" s="132">
        <v>39052</v>
      </c>
      <c r="H2690" s="46">
        <v>1686.93</v>
      </c>
      <c r="I2690" s="46">
        <v>1560</v>
      </c>
      <c r="J2690" s="131">
        <v>2189.616</v>
      </c>
      <c r="K2690" s="130">
        <f t="shared" si="168"/>
        <v>1.2979886539453327</v>
      </c>
      <c r="L2690" s="130">
        <f t="shared" si="169"/>
        <v>1.4036</v>
      </c>
    </row>
    <row r="2691" spans="7:12" ht="16.5" customHeight="1">
      <c r="G2691" s="132">
        <v>39051</v>
      </c>
      <c r="H2691" s="46">
        <v>1737.2</v>
      </c>
      <c r="I2691" s="46">
        <v>1610</v>
      </c>
      <c r="J2691" s="131">
        <v>2276.8910000000001</v>
      </c>
      <c r="K2691" s="130">
        <f t="shared" si="168"/>
        <v>1.3106671655537647</v>
      </c>
      <c r="L2691" s="130">
        <f t="shared" si="169"/>
        <v>1.4142180124223602</v>
      </c>
    </row>
    <row r="2692" spans="7:12" ht="16.5" customHeight="1">
      <c r="G2692" s="132">
        <v>39050</v>
      </c>
      <c r="H2692" s="46">
        <v>1719.14</v>
      </c>
      <c r="I2692" s="46">
        <v>1547.5</v>
      </c>
      <c r="J2692" s="131">
        <v>2255.8205000000003</v>
      </c>
      <c r="K2692" s="130">
        <f t="shared" si="168"/>
        <v>1.3121796363297928</v>
      </c>
      <c r="L2692" s="130">
        <f t="shared" si="169"/>
        <v>1.4577192245557353</v>
      </c>
    </row>
    <row r="2693" spans="7:12" ht="16.5" customHeight="1">
      <c r="G2693" s="132">
        <v>39049</v>
      </c>
      <c r="H2693" s="46">
        <v>1686.4599999999998</v>
      </c>
      <c r="I2693" s="46">
        <v>1512.5</v>
      </c>
      <c r="J2693" s="131">
        <v>2255.4749999999999</v>
      </c>
      <c r="K2693" s="130">
        <f t="shared" si="168"/>
        <v>1.3374020136854714</v>
      </c>
      <c r="L2693" s="130">
        <f t="shared" si="169"/>
        <v>1.4912231404958678</v>
      </c>
    </row>
    <row r="2694" spans="7:12" ht="16.5" customHeight="1">
      <c r="G2694" s="132">
        <v>39048</v>
      </c>
      <c r="H2694" s="46">
        <v>1664.96</v>
      </c>
      <c r="I2694" s="46">
        <v>1507.5</v>
      </c>
      <c r="J2694" s="131">
        <v>2249.7375000000002</v>
      </c>
      <c r="K2694" s="130">
        <f t="shared" si="168"/>
        <v>1.3512261555833174</v>
      </c>
      <c r="L2694" s="130">
        <f t="shared" si="169"/>
        <v>1.4923631840796021</v>
      </c>
    </row>
    <row r="2695" spans="7:12" ht="16.5" customHeight="1">
      <c r="G2695" s="132">
        <v>39045</v>
      </c>
      <c r="H2695" s="46">
        <v>1610.7800000000002</v>
      </c>
      <c r="I2695" s="46">
        <v>1485</v>
      </c>
      <c r="J2695" s="131">
        <v>2139.6830000000004</v>
      </c>
      <c r="K2695" s="130">
        <f t="shared" si="168"/>
        <v>1.328352102708005</v>
      </c>
      <c r="L2695" s="130">
        <f t="shared" si="169"/>
        <v>1.4408639730639734</v>
      </c>
    </row>
    <row r="2696" spans="7:12" ht="16.5" customHeight="1">
      <c r="G2696" s="132">
        <v>39043</v>
      </c>
      <c r="H2696" s="46">
        <v>1638.3000000000002</v>
      </c>
      <c r="I2696" s="46">
        <v>1500</v>
      </c>
      <c r="J2696" s="131">
        <v>2244.7249999999999</v>
      </c>
      <c r="K2696" s="130">
        <f t="shared" si="168"/>
        <v>1.3701550387596897</v>
      </c>
      <c r="L2696" s="130">
        <f t="shared" si="169"/>
        <v>1.4964833333333332</v>
      </c>
    </row>
    <row r="2697" spans="7:12" ht="16.5" customHeight="1">
      <c r="G2697" s="132">
        <v>39042</v>
      </c>
      <c r="H2697" s="46">
        <v>1649</v>
      </c>
      <c r="I2697" s="46">
        <v>1530</v>
      </c>
      <c r="J2697" s="131">
        <v>2197.1</v>
      </c>
      <c r="K2697" s="130">
        <f t="shared" si="168"/>
        <v>1.3323832625833838</v>
      </c>
      <c r="L2697" s="130">
        <f t="shared" si="169"/>
        <v>1.4360130718954247</v>
      </c>
    </row>
    <row r="2698" spans="7:12" ht="16.5" customHeight="1">
      <c r="G2698" s="132">
        <v>39041</v>
      </c>
      <c r="H2698" s="46">
        <v>1647.3000000000002</v>
      </c>
      <c r="I2698" s="46">
        <v>1545</v>
      </c>
      <c r="J2698" s="131">
        <v>2182.3069999999998</v>
      </c>
      <c r="K2698" s="130">
        <f t="shared" si="168"/>
        <v>1.3247781217750256</v>
      </c>
      <c r="L2698" s="130">
        <f t="shared" si="169"/>
        <v>1.4124964401294497</v>
      </c>
    </row>
    <row r="2699" spans="7:12" ht="16.5" customHeight="1">
      <c r="G2699" s="132">
        <v>39038</v>
      </c>
      <c r="H2699" s="46">
        <v>1694.9</v>
      </c>
      <c r="I2699" s="46">
        <v>1590</v>
      </c>
      <c r="J2699" s="131">
        <v>2205.355</v>
      </c>
      <c r="K2699" s="130">
        <f t="shared" si="168"/>
        <v>1.3011711605404448</v>
      </c>
      <c r="L2699" s="130">
        <f t="shared" si="169"/>
        <v>1.3870157232704403</v>
      </c>
    </row>
    <row r="2700" spans="7:12" ht="16.5" customHeight="1">
      <c r="G2700" s="132">
        <v>39037</v>
      </c>
      <c r="H2700" s="46">
        <v>1734.85</v>
      </c>
      <c r="I2700" s="46">
        <v>1637.5</v>
      </c>
      <c r="J2700" s="131">
        <v>2284.73</v>
      </c>
      <c r="K2700" s="130">
        <f t="shared" si="168"/>
        <v>1.3169611205579734</v>
      </c>
      <c r="L2700" s="130">
        <f t="shared" si="169"/>
        <v>1.3952549618320611</v>
      </c>
    </row>
    <row r="2701" spans="7:12" ht="16.5" customHeight="1">
      <c r="G2701" s="132">
        <v>39036</v>
      </c>
      <c r="H2701" s="46">
        <v>1773.95</v>
      </c>
      <c r="I2701" s="46">
        <v>1665</v>
      </c>
      <c r="J2701" s="131">
        <v>2303.0519999999997</v>
      </c>
      <c r="K2701" s="130">
        <f t="shared" si="168"/>
        <v>1.2982620705205894</v>
      </c>
      <c r="L2701" s="130">
        <f t="shared" si="169"/>
        <v>1.3832144144144143</v>
      </c>
    </row>
    <row r="2702" spans="7:12" ht="16.5" customHeight="1">
      <c r="G2702" s="132">
        <v>39035</v>
      </c>
      <c r="H2702" s="46">
        <v>1770.5500000000002</v>
      </c>
      <c r="I2702" s="46">
        <v>1675</v>
      </c>
      <c r="J2702" s="131">
        <v>2314.491</v>
      </c>
      <c r="K2702" s="130">
        <f t="shared" si="168"/>
        <v>1.307215836886843</v>
      </c>
      <c r="L2702" s="130">
        <f t="shared" si="169"/>
        <v>1.3817856716417911</v>
      </c>
    </row>
    <row r="2703" spans="7:12" ht="16.5" customHeight="1">
      <c r="G2703" s="132">
        <v>39034</v>
      </c>
      <c r="H2703" s="46">
        <v>1852.15</v>
      </c>
      <c r="I2703" s="46">
        <v>1710</v>
      </c>
      <c r="J2703" s="131">
        <v>2404.0964999999997</v>
      </c>
      <c r="K2703" s="130">
        <f t="shared" si="168"/>
        <v>1.2980031314958289</v>
      </c>
      <c r="L2703" s="130">
        <f t="shared" si="169"/>
        <v>1.4059043859649121</v>
      </c>
    </row>
    <row r="2704" spans="7:12" ht="16.5" customHeight="1">
      <c r="G2704" s="132">
        <v>39031</v>
      </c>
      <c r="H2704" s="46">
        <v>1864.0500000000002</v>
      </c>
      <c r="I2704" s="46">
        <v>1710</v>
      </c>
      <c r="J2704" s="131">
        <v>2435.2359999999999</v>
      </c>
      <c r="K2704" s="130">
        <f t="shared" si="168"/>
        <v>1.3064220380354603</v>
      </c>
      <c r="L2704" s="130">
        <f t="shared" si="169"/>
        <v>1.4241146198830408</v>
      </c>
    </row>
    <row r="2705" spans="7:12" ht="16.5" customHeight="1">
      <c r="G2705" s="132">
        <v>39030</v>
      </c>
      <c r="H2705" s="46">
        <v>1830.9</v>
      </c>
      <c r="I2705" s="46">
        <v>1700</v>
      </c>
      <c r="J2705" s="131">
        <v>2400.9189999999999</v>
      </c>
      <c r="K2705" s="130">
        <f t="shared" si="168"/>
        <v>1.3113326779179637</v>
      </c>
      <c r="L2705" s="130">
        <f t="shared" si="169"/>
        <v>1.412305294117647</v>
      </c>
    </row>
    <row r="2706" spans="7:12" ht="16.5" customHeight="1">
      <c r="G2706" s="132">
        <v>39029</v>
      </c>
      <c r="H2706" s="46">
        <v>1813.9</v>
      </c>
      <c r="I2706" s="46">
        <v>1705</v>
      </c>
      <c r="J2706" s="131">
        <v>2374.8634999999999</v>
      </c>
      <c r="K2706" s="130">
        <f t="shared" si="168"/>
        <v>1.3092582281272396</v>
      </c>
      <c r="L2706" s="130">
        <f t="shared" si="169"/>
        <v>1.3928818181818181</v>
      </c>
    </row>
    <row r="2707" spans="7:12" ht="16.5" customHeight="1">
      <c r="G2707" s="132">
        <v>39028</v>
      </c>
      <c r="H2707" s="46">
        <v>1827.5000000000002</v>
      </c>
      <c r="I2707" s="46">
        <v>1717.5</v>
      </c>
      <c r="J2707" s="131">
        <v>2399.0300000000002</v>
      </c>
      <c r="K2707" s="130">
        <f t="shared" si="168"/>
        <v>1.3127387140902873</v>
      </c>
      <c r="L2707" s="130">
        <f t="shared" si="169"/>
        <v>1.3968151382823872</v>
      </c>
    </row>
    <row r="2708" spans="7:12" ht="16.5" customHeight="1">
      <c r="G2708" s="132">
        <v>39027</v>
      </c>
      <c r="H2708" s="46">
        <v>1831.7500000000002</v>
      </c>
      <c r="I2708" s="46">
        <v>1722.5</v>
      </c>
      <c r="J2708" s="131">
        <v>2387.6235000000001</v>
      </c>
      <c r="K2708" s="130">
        <f t="shared" si="168"/>
        <v>1.3034658113825577</v>
      </c>
      <c r="L2708" s="130">
        <f t="shared" si="169"/>
        <v>1.3861384615384615</v>
      </c>
    </row>
    <row r="2709" spans="7:12" ht="16.5" customHeight="1">
      <c r="G2709" s="132">
        <v>39023</v>
      </c>
      <c r="H2709" s="46">
        <v>1810.5000000000002</v>
      </c>
      <c r="I2709" s="46">
        <v>1730</v>
      </c>
      <c r="J2709" s="131">
        <v>2368.5500000000002</v>
      </c>
      <c r="K2709" s="130">
        <f t="shared" si="168"/>
        <v>1.308229770781552</v>
      </c>
      <c r="L2709" s="130">
        <f t="shared" si="169"/>
        <v>1.3691040462427746</v>
      </c>
    </row>
    <row r="2710" spans="7:12" ht="16.5" customHeight="1">
      <c r="G2710" s="132">
        <v>39022</v>
      </c>
      <c r="H2710" s="46">
        <v>1858.95</v>
      </c>
      <c r="I2710" s="46">
        <v>1745</v>
      </c>
      <c r="J2710" s="131">
        <v>2413</v>
      </c>
      <c r="K2710" s="130">
        <f t="shared" si="168"/>
        <v>1.2980445950671078</v>
      </c>
      <c r="L2710" s="130">
        <f t="shared" si="169"/>
        <v>1.382808022922636</v>
      </c>
    </row>
    <row r="2711" spans="7:12" ht="16.5" customHeight="1">
      <c r="G2711" s="132">
        <v>39021</v>
      </c>
      <c r="H2711" s="46">
        <v>1847.9</v>
      </c>
      <c r="I2711" s="46">
        <v>1745</v>
      </c>
      <c r="J2711" s="131">
        <v>2388.8925000000004</v>
      </c>
      <c r="K2711" s="130">
        <f t="shared" si="168"/>
        <v>1.2927607013366527</v>
      </c>
      <c r="L2711" s="130">
        <f t="shared" si="169"/>
        <v>1.3689928366762181</v>
      </c>
    </row>
    <row r="2712" spans="7:12" ht="16.5" customHeight="1">
      <c r="G2712" s="132">
        <v>39020</v>
      </c>
      <c r="H2712" s="46">
        <v>1904.0000000000002</v>
      </c>
      <c r="I2712" s="46">
        <v>1780</v>
      </c>
      <c r="J2712" s="131">
        <v>2484.12</v>
      </c>
      <c r="K2712" s="130">
        <f t="shared" si="168"/>
        <v>1.3046848739495795</v>
      </c>
      <c r="L2712" s="130">
        <f t="shared" si="169"/>
        <v>1.3955730337078651</v>
      </c>
    </row>
    <row r="2713" spans="7:12" ht="16.5" customHeight="1">
      <c r="G2713" s="132">
        <v>39017</v>
      </c>
      <c r="H2713" s="46">
        <v>1918.45</v>
      </c>
      <c r="I2713" s="46">
        <v>1790</v>
      </c>
      <c r="J2713" s="131">
        <v>2540.4380000000001</v>
      </c>
      <c r="K2713" s="130">
        <f t="shared" si="168"/>
        <v>1.3242138184471839</v>
      </c>
      <c r="L2713" s="130">
        <f t="shared" si="169"/>
        <v>1.4192391061452514</v>
      </c>
    </row>
    <row r="2714" spans="7:12" ht="16.5" customHeight="1">
      <c r="G2714" s="132">
        <v>39016</v>
      </c>
      <c r="H2714" s="46">
        <v>1950.4799999999998</v>
      </c>
      <c r="I2714" s="46">
        <v>1830</v>
      </c>
      <c r="J2714" s="131">
        <v>2624.5905000000002</v>
      </c>
      <c r="K2714" s="130">
        <f t="shared" si="168"/>
        <v>1.3456126184323862</v>
      </c>
      <c r="L2714" s="130">
        <f t="shared" si="169"/>
        <v>1.4342024590163935</v>
      </c>
    </row>
    <row r="2715" spans="7:12" ht="16.5" customHeight="1">
      <c r="G2715" s="132">
        <v>39015</v>
      </c>
      <c r="H2715" s="46">
        <v>1968.12</v>
      </c>
      <c r="I2715" s="46">
        <v>1835</v>
      </c>
      <c r="J2715" s="131">
        <v>2634.5459999999998</v>
      </c>
      <c r="K2715" s="130">
        <f t="shared" si="168"/>
        <v>1.3386104505822816</v>
      </c>
      <c r="L2715" s="130">
        <f t="shared" si="169"/>
        <v>1.4357198910081743</v>
      </c>
    </row>
    <row r="2716" spans="7:12" ht="16.5" customHeight="1">
      <c r="G2716" s="132">
        <v>39013</v>
      </c>
      <c r="H2716" s="46">
        <v>1963.0799999999997</v>
      </c>
      <c r="I2716" s="46">
        <v>1840</v>
      </c>
      <c r="J2716" s="131">
        <v>2649.7379999999998</v>
      </c>
      <c r="K2716" s="130">
        <f t="shared" si="168"/>
        <v>1.349786050492084</v>
      </c>
      <c r="L2716" s="130">
        <f t="shared" si="169"/>
        <v>1.440075</v>
      </c>
    </row>
    <row r="2717" spans="7:12" ht="16.5" customHeight="1">
      <c r="G2717" s="132">
        <v>39010</v>
      </c>
      <c r="H2717" s="46">
        <v>1961.3999999999999</v>
      </c>
      <c r="I2717" s="46">
        <v>1845</v>
      </c>
      <c r="J2717" s="131">
        <v>2605.9</v>
      </c>
      <c r="K2717" s="130">
        <f t="shared" si="168"/>
        <v>1.3285918221678394</v>
      </c>
      <c r="L2717" s="130">
        <f t="shared" si="169"/>
        <v>1.4124119241192412</v>
      </c>
    </row>
    <row r="2718" spans="7:12" ht="16.5" customHeight="1">
      <c r="G2718" s="132">
        <v>39009</v>
      </c>
      <c r="H2718" s="46">
        <v>1996.6500000000003</v>
      </c>
      <c r="I2718" s="46">
        <v>1845</v>
      </c>
      <c r="J2718" s="131">
        <v>2577.2960000000003</v>
      </c>
      <c r="K2718" s="130">
        <f t="shared" si="168"/>
        <v>1.2908101069291062</v>
      </c>
      <c r="L2718" s="130">
        <f t="shared" si="169"/>
        <v>1.3969084010840109</v>
      </c>
    </row>
    <row r="2719" spans="7:12" ht="16.5" customHeight="1">
      <c r="G2719" s="132">
        <v>39008</v>
      </c>
      <c r="H2719" s="46">
        <v>1940.3999999999999</v>
      </c>
      <c r="I2719" s="46">
        <v>1840</v>
      </c>
      <c r="J2719" s="131">
        <v>2529.3674999999998</v>
      </c>
      <c r="K2719" s="130">
        <f t="shared" si="168"/>
        <v>1.3035289115646258</v>
      </c>
      <c r="L2719" s="130">
        <f t="shared" si="169"/>
        <v>1.3746562499999999</v>
      </c>
    </row>
    <row r="2720" spans="7:12" ht="16.5" customHeight="1">
      <c r="G2720" s="132">
        <v>39007</v>
      </c>
      <c r="H2720" s="46">
        <v>1982.3999999999999</v>
      </c>
      <c r="I2720" s="46">
        <v>1867.5</v>
      </c>
      <c r="J2720" s="131">
        <v>2562.89</v>
      </c>
      <c r="K2720" s="130">
        <f t="shared" si="168"/>
        <v>1.2928218321226796</v>
      </c>
      <c r="L2720" s="130">
        <f t="shared" si="169"/>
        <v>1.3723641231593038</v>
      </c>
    </row>
    <row r="2721" spans="7:12" ht="16.5" customHeight="1">
      <c r="G2721" s="132">
        <v>39006</v>
      </c>
      <c r="H2721" s="46">
        <v>1941.2399999999998</v>
      </c>
      <c r="I2721" s="46">
        <v>1840</v>
      </c>
      <c r="J2721" s="131">
        <v>2479.9680000000003</v>
      </c>
      <c r="K2721" s="130">
        <f t="shared" si="168"/>
        <v>1.2775174630648454</v>
      </c>
      <c r="L2721" s="130">
        <f t="shared" si="169"/>
        <v>1.347808695652174</v>
      </c>
    </row>
    <row r="2722" spans="7:12" ht="16.5" customHeight="1">
      <c r="G2722" s="132">
        <v>39003</v>
      </c>
      <c r="H2722" s="46">
        <v>1872.3600000000001</v>
      </c>
      <c r="I2722" s="46">
        <v>1797.5</v>
      </c>
      <c r="J2722" s="131">
        <v>2446.5449999999996</v>
      </c>
      <c r="K2722" s="130">
        <f t="shared" si="168"/>
        <v>1.3066637826059089</v>
      </c>
      <c r="L2722" s="130">
        <f t="shared" si="169"/>
        <v>1.3610820584144643</v>
      </c>
    </row>
    <row r="2723" spans="7:12" ht="16.5" customHeight="1">
      <c r="G2723" s="132">
        <v>39002</v>
      </c>
      <c r="H2723" s="46">
        <v>1888.32</v>
      </c>
      <c r="I2723" s="46">
        <v>1797.5</v>
      </c>
      <c r="J2723" s="131">
        <v>2453.4240000000004</v>
      </c>
      <c r="K2723" s="130">
        <f t="shared" si="168"/>
        <v>1.2992628368073211</v>
      </c>
      <c r="L2723" s="130">
        <f t="shared" si="169"/>
        <v>1.3649090403337971</v>
      </c>
    </row>
    <row r="2724" spans="7:12" ht="16.5" customHeight="1">
      <c r="G2724" s="132">
        <v>39001</v>
      </c>
      <c r="H2724" s="46">
        <v>1798.61</v>
      </c>
      <c r="I2724" s="46">
        <v>1770</v>
      </c>
      <c r="J2724" s="131">
        <v>2394.6480000000001</v>
      </c>
      <c r="K2724" s="130">
        <f t="shared" si="168"/>
        <v>1.3313881274984574</v>
      </c>
      <c r="L2724" s="130">
        <f t="shared" si="169"/>
        <v>1.3529084745762712</v>
      </c>
    </row>
    <row r="2725" spans="7:12" ht="16.5" customHeight="1">
      <c r="G2725" s="132">
        <v>39000</v>
      </c>
      <c r="H2725" s="46">
        <v>1865.6399999999996</v>
      </c>
      <c r="I2725" s="46">
        <v>1797.5</v>
      </c>
      <c r="J2725" s="131">
        <v>2400.3360000000002</v>
      </c>
      <c r="K2725" s="130">
        <f t="shared" ref="K2725:K2788" si="170">J2725/H2725</f>
        <v>1.2866019167685088</v>
      </c>
      <c r="L2725" s="130">
        <f t="shared" ref="L2725:L2788" si="171">J2725/I2725</f>
        <v>1.3353746870653687</v>
      </c>
    </row>
    <row r="2726" spans="7:12" ht="16.5" customHeight="1">
      <c r="G2726" s="132">
        <v>38989</v>
      </c>
      <c r="H2726" s="46">
        <v>1837.7</v>
      </c>
      <c r="I2726" s="46">
        <v>1765</v>
      </c>
      <c r="J2726" s="131">
        <v>2390.85</v>
      </c>
      <c r="K2726" s="130">
        <f t="shared" si="170"/>
        <v>1.3010012515644556</v>
      </c>
      <c r="L2726" s="130">
        <f t="shared" si="171"/>
        <v>1.3545892351274786</v>
      </c>
    </row>
    <row r="2727" spans="7:12" ht="16.5" customHeight="1">
      <c r="G2727" s="132">
        <v>38988</v>
      </c>
      <c r="H2727" s="46">
        <v>1791.8000000000002</v>
      </c>
      <c r="I2727" s="46">
        <v>1732.5</v>
      </c>
      <c r="J2727" s="131">
        <v>2337.0359999999996</v>
      </c>
      <c r="K2727" s="130">
        <f t="shared" si="170"/>
        <v>1.304295122223462</v>
      </c>
      <c r="L2727" s="130">
        <f t="shared" si="171"/>
        <v>1.348938528138528</v>
      </c>
    </row>
    <row r="2728" spans="7:12" ht="16.5" customHeight="1">
      <c r="G2728" s="132">
        <v>38987</v>
      </c>
      <c r="H2728" s="46">
        <v>1858.1000000000001</v>
      </c>
      <c r="I2728" s="46">
        <v>1795</v>
      </c>
      <c r="J2728" s="131">
        <v>2377.5479999999998</v>
      </c>
      <c r="K2728" s="130">
        <f t="shared" si="170"/>
        <v>1.2795586889833699</v>
      </c>
      <c r="L2728" s="130">
        <f t="shared" si="171"/>
        <v>1.3245392757660166</v>
      </c>
    </row>
    <row r="2729" spans="7:12" ht="16.5" customHeight="1">
      <c r="G2729" s="132">
        <v>38986</v>
      </c>
      <c r="H2729" s="46">
        <v>1772.25</v>
      </c>
      <c r="I2729" s="46">
        <v>1732.5</v>
      </c>
      <c r="J2729" s="131">
        <v>2345.3520000000003</v>
      </c>
      <c r="K2729" s="130">
        <f t="shared" si="170"/>
        <v>1.3233753702920019</v>
      </c>
      <c r="L2729" s="130">
        <f t="shared" si="171"/>
        <v>1.3537385281385284</v>
      </c>
    </row>
    <row r="2730" spans="7:12" ht="16.5" customHeight="1">
      <c r="G2730" s="132">
        <v>38985</v>
      </c>
      <c r="H2730" s="46">
        <v>1752.68</v>
      </c>
      <c r="I2730" s="46">
        <v>1715</v>
      </c>
      <c r="J2730" s="131">
        <v>2292.4230000000002</v>
      </c>
      <c r="K2730" s="130">
        <f t="shared" si="170"/>
        <v>1.3079529634616702</v>
      </c>
      <c r="L2730" s="130">
        <f t="shared" si="171"/>
        <v>1.3366897959183675</v>
      </c>
    </row>
    <row r="2731" spans="7:12" ht="16.5" customHeight="1">
      <c r="G2731" s="132">
        <v>38982</v>
      </c>
      <c r="H2731" s="46">
        <v>1769.88</v>
      </c>
      <c r="I2731" s="46">
        <v>1727.5</v>
      </c>
      <c r="J2731" s="131">
        <v>2306.8694999999998</v>
      </c>
      <c r="K2731" s="130">
        <f t="shared" si="170"/>
        <v>1.303404468099532</v>
      </c>
      <c r="L2731" s="130">
        <f t="shared" si="171"/>
        <v>1.3353803183791606</v>
      </c>
    </row>
    <row r="2732" spans="7:12" ht="16.5" customHeight="1">
      <c r="G2732" s="132">
        <v>38981</v>
      </c>
      <c r="H2732" s="46">
        <v>1827.5</v>
      </c>
      <c r="I2732" s="46">
        <v>1755</v>
      </c>
      <c r="J2732" s="131">
        <v>2353.63</v>
      </c>
      <c r="K2732" s="130">
        <f t="shared" si="170"/>
        <v>1.2878960328317375</v>
      </c>
      <c r="L2732" s="130">
        <f t="shared" si="171"/>
        <v>1.3410997150997153</v>
      </c>
    </row>
    <row r="2733" spans="7:12" ht="16.5" customHeight="1">
      <c r="G2733" s="132">
        <v>38980</v>
      </c>
      <c r="H2733" s="46">
        <v>1793.5</v>
      </c>
      <c r="I2733" s="46">
        <v>1745</v>
      </c>
      <c r="J2733" s="131">
        <v>2373.1910000000003</v>
      </c>
      <c r="K2733" s="130">
        <f t="shared" si="170"/>
        <v>1.3232177306941735</v>
      </c>
      <c r="L2733" s="130">
        <f t="shared" si="171"/>
        <v>1.3599948424068768</v>
      </c>
    </row>
    <row r="2734" spans="7:12" ht="16.5" customHeight="1">
      <c r="G2734" s="132">
        <v>38979</v>
      </c>
      <c r="H2734" s="46">
        <v>1921</v>
      </c>
      <c r="I2734" s="46">
        <v>1847.5</v>
      </c>
      <c r="J2734" s="131">
        <v>2417.94</v>
      </c>
      <c r="K2734" s="130">
        <f t="shared" si="170"/>
        <v>1.2586881832378969</v>
      </c>
      <c r="L2734" s="130">
        <f t="shared" si="171"/>
        <v>1.3087631935047361</v>
      </c>
    </row>
    <row r="2735" spans="7:12" ht="16.5" customHeight="1">
      <c r="G2735" s="132">
        <v>38975</v>
      </c>
      <c r="H2735" s="46">
        <v>2006.0000000000002</v>
      </c>
      <c r="I2735" s="46">
        <v>1912.5</v>
      </c>
      <c r="J2735" s="131">
        <v>2437.3230000000003</v>
      </c>
      <c r="K2735" s="130">
        <f t="shared" si="170"/>
        <v>1.2150164506480559</v>
      </c>
      <c r="L2735" s="130">
        <f t="shared" si="171"/>
        <v>1.274417254901961</v>
      </c>
    </row>
    <row r="2736" spans="7:12" ht="16.5" customHeight="1">
      <c r="G2736" s="132">
        <v>38974</v>
      </c>
      <c r="H2736" s="46">
        <v>2019.6000000000001</v>
      </c>
      <c r="I2736" s="46">
        <v>1902.5</v>
      </c>
      <c r="J2736" s="131">
        <v>2441.7779999999998</v>
      </c>
      <c r="K2736" s="130">
        <f t="shared" si="170"/>
        <v>1.2090404040404039</v>
      </c>
      <c r="L2736" s="130">
        <f t="shared" si="171"/>
        <v>1.2834575558475689</v>
      </c>
    </row>
    <row r="2737" spans="7:12" ht="16.5" customHeight="1">
      <c r="G2737" s="132">
        <v>38973</v>
      </c>
      <c r="H2737" s="46">
        <v>1953.3000000000002</v>
      </c>
      <c r="I2737" s="46">
        <v>1842.5</v>
      </c>
      <c r="J2737" s="131">
        <v>2400.2640000000001</v>
      </c>
      <c r="K2737" s="130">
        <f t="shared" si="170"/>
        <v>1.2288250652741515</v>
      </c>
      <c r="L2737" s="130">
        <f t="shared" si="171"/>
        <v>1.3027213025780191</v>
      </c>
    </row>
    <row r="2738" spans="7:12" ht="16.5" customHeight="1">
      <c r="G2738" s="132">
        <v>38972</v>
      </c>
      <c r="H2738" s="46">
        <v>1913.3500000000001</v>
      </c>
      <c r="I2738" s="46">
        <v>1807.5</v>
      </c>
      <c r="J2738" s="131">
        <v>2367.556</v>
      </c>
      <c r="K2738" s="130">
        <f t="shared" si="170"/>
        <v>1.2373878276321635</v>
      </c>
      <c r="L2738" s="130">
        <f t="shared" si="171"/>
        <v>1.3098511756569848</v>
      </c>
    </row>
    <row r="2739" spans="7:12" ht="16.5" customHeight="1">
      <c r="G2739" s="132">
        <v>38971</v>
      </c>
      <c r="H2739" s="46">
        <v>1862.3500000000001</v>
      </c>
      <c r="I2739" s="46">
        <v>1777.5</v>
      </c>
      <c r="J2739" s="131">
        <v>2283.3405000000002</v>
      </c>
      <c r="K2739" s="130">
        <f t="shared" si="170"/>
        <v>1.2260533734260477</v>
      </c>
      <c r="L2739" s="130">
        <f t="shared" si="171"/>
        <v>1.2845797468354432</v>
      </c>
    </row>
    <row r="2740" spans="7:12" ht="16.5" customHeight="1">
      <c r="G2740" s="132">
        <v>38968</v>
      </c>
      <c r="H2740" s="46">
        <v>1890.2800000000002</v>
      </c>
      <c r="I2740" s="46">
        <v>1795</v>
      </c>
      <c r="J2740" s="131">
        <v>2282.0119999999997</v>
      </c>
      <c r="K2740" s="130">
        <f t="shared" si="170"/>
        <v>1.2072349069979047</v>
      </c>
      <c r="L2740" s="130">
        <f t="shared" si="171"/>
        <v>1.2713158774373257</v>
      </c>
    </row>
    <row r="2741" spans="7:12" ht="16.5" customHeight="1">
      <c r="G2741" s="132">
        <v>38967</v>
      </c>
      <c r="H2741" s="46">
        <v>1874.8</v>
      </c>
      <c r="I2741" s="46">
        <v>1785</v>
      </c>
      <c r="J2741" s="131">
        <v>2277.5310000000004</v>
      </c>
      <c r="K2741" s="130">
        <f t="shared" si="170"/>
        <v>1.21481278002987</v>
      </c>
      <c r="L2741" s="130">
        <f t="shared" si="171"/>
        <v>1.2759277310924373</v>
      </c>
    </row>
    <row r="2742" spans="7:12" ht="16.5" customHeight="1">
      <c r="G2742" s="132">
        <v>38966</v>
      </c>
      <c r="H2742" s="46">
        <v>1916.08</v>
      </c>
      <c r="I2742" s="46">
        <v>1812.5</v>
      </c>
      <c r="J2742" s="131">
        <v>2319.752</v>
      </c>
      <c r="K2742" s="130">
        <f t="shared" si="170"/>
        <v>1.2106759634253268</v>
      </c>
      <c r="L2742" s="130">
        <f t="shared" si="171"/>
        <v>1.279863172413793</v>
      </c>
    </row>
    <row r="2743" spans="7:12" ht="16.5" customHeight="1">
      <c r="G2743" s="132">
        <v>38965</v>
      </c>
      <c r="H2743" s="46">
        <v>2002.0800000000004</v>
      </c>
      <c r="I2743" s="46">
        <v>1895</v>
      </c>
      <c r="J2743" s="131">
        <v>2374.4749999999999</v>
      </c>
      <c r="K2743" s="130">
        <f t="shared" si="170"/>
        <v>1.1860040557819864</v>
      </c>
      <c r="L2743" s="130">
        <f t="shared" si="171"/>
        <v>1.2530211081794196</v>
      </c>
    </row>
    <row r="2744" spans="7:12" ht="16.5" customHeight="1">
      <c r="G2744" s="132">
        <v>38964</v>
      </c>
      <c r="H2744" s="46">
        <v>1996.06</v>
      </c>
      <c r="I2744" s="46">
        <v>1910</v>
      </c>
      <c r="J2744" s="131">
        <v>2414.16</v>
      </c>
      <c r="K2744" s="130">
        <f t="shared" si="170"/>
        <v>1.209462641403565</v>
      </c>
      <c r="L2744" s="130">
        <f t="shared" si="171"/>
        <v>1.263958115183246</v>
      </c>
    </row>
    <row r="2745" spans="7:12" ht="16.5" customHeight="1">
      <c r="G2745" s="132">
        <v>38961</v>
      </c>
      <c r="H2745" s="46">
        <v>2057.8500000000004</v>
      </c>
      <c r="I2745" s="46">
        <v>1985</v>
      </c>
      <c r="J2745" s="131">
        <v>2500.1730000000002</v>
      </c>
      <c r="K2745" s="130">
        <f t="shared" si="170"/>
        <v>1.2149442379182156</v>
      </c>
      <c r="L2745" s="130">
        <f t="shared" si="171"/>
        <v>1.2595329974811085</v>
      </c>
    </row>
    <row r="2746" spans="7:12" ht="16.5" customHeight="1">
      <c r="G2746" s="132">
        <v>38960</v>
      </c>
      <c r="H2746" s="46">
        <v>2051.0500000000002</v>
      </c>
      <c r="I2746" s="46">
        <v>1980</v>
      </c>
      <c r="J2746" s="131">
        <v>2444.8650000000002</v>
      </c>
      <c r="K2746" s="130">
        <f t="shared" si="170"/>
        <v>1.1920065332390726</v>
      </c>
      <c r="L2746" s="130">
        <f t="shared" si="171"/>
        <v>1.2347803030303031</v>
      </c>
    </row>
    <row r="2747" spans="7:12" ht="16.5" customHeight="1">
      <c r="G2747" s="132">
        <v>38959</v>
      </c>
      <c r="H2747" s="46">
        <v>2044.2500000000005</v>
      </c>
      <c r="I2747" s="46">
        <v>1985</v>
      </c>
      <c r="J2747" s="131">
        <v>2467.491</v>
      </c>
      <c r="K2747" s="130">
        <f t="shared" si="170"/>
        <v>1.2070397456279807</v>
      </c>
      <c r="L2747" s="130">
        <f t="shared" si="171"/>
        <v>1.2430685138539044</v>
      </c>
    </row>
    <row r="2748" spans="7:12" ht="16.5" customHeight="1">
      <c r="G2748" s="132">
        <v>38958</v>
      </c>
      <c r="H2748" s="46">
        <v>2087.2199999999998</v>
      </c>
      <c r="I2748" s="46">
        <v>2005</v>
      </c>
      <c r="J2748" s="131">
        <v>2474.3199999999997</v>
      </c>
      <c r="K2748" s="130">
        <f t="shared" si="170"/>
        <v>1.1854620020889028</v>
      </c>
      <c r="L2748" s="130">
        <f t="shared" si="171"/>
        <v>1.2340748129675809</v>
      </c>
    </row>
    <row r="2749" spans="7:12" ht="16.5" customHeight="1">
      <c r="G2749" s="132">
        <v>38957</v>
      </c>
      <c r="H2749" s="46">
        <v>2127.5500000000002</v>
      </c>
      <c r="I2749" s="46">
        <v>2085</v>
      </c>
      <c r="J2749" s="131">
        <v>2547.65</v>
      </c>
      <c r="K2749" s="130">
        <f t="shared" si="170"/>
        <v>1.1974571690442057</v>
      </c>
      <c r="L2749" s="130">
        <f t="shared" si="171"/>
        <v>1.2218944844124702</v>
      </c>
    </row>
    <row r="2750" spans="7:12" ht="16.5" customHeight="1">
      <c r="G2750" s="132">
        <v>38954</v>
      </c>
      <c r="H2750" s="46">
        <v>2143.6999999999998</v>
      </c>
      <c r="I2750" s="46">
        <v>2125</v>
      </c>
      <c r="J2750" s="131">
        <v>2580.105</v>
      </c>
      <c r="K2750" s="130">
        <f t="shared" si="170"/>
        <v>1.2035755935998509</v>
      </c>
      <c r="L2750" s="130">
        <f t="shared" si="171"/>
        <v>1.2141670588235294</v>
      </c>
    </row>
    <row r="2751" spans="7:12" ht="16.5" customHeight="1">
      <c r="G2751" s="132">
        <v>38953</v>
      </c>
      <c r="H2751" s="46">
        <v>2198.1600000000003</v>
      </c>
      <c r="I2751" s="46">
        <v>2145</v>
      </c>
      <c r="J2751" s="131">
        <v>2617.0980000000004</v>
      </c>
      <c r="K2751" s="130">
        <f t="shared" si="170"/>
        <v>1.1905857626378427</v>
      </c>
      <c r="L2751" s="130">
        <f t="shared" si="171"/>
        <v>1.2200923076923078</v>
      </c>
    </row>
    <row r="2752" spans="7:12" ht="16.5" customHeight="1">
      <c r="G2752" s="132">
        <v>38952</v>
      </c>
      <c r="H2752" s="46">
        <v>2155.16</v>
      </c>
      <c r="I2752" s="46">
        <v>2122.5</v>
      </c>
      <c r="J2752" s="131">
        <v>2580.2800000000002</v>
      </c>
      <c r="K2752" s="130">
        <f t="shared" si="170"/>
        <v>1.1972568161992614</v>
      </c>
      <c r="L2752" s="130">
        <f t="shared" si="171"/>
        <v>1.2156796230859837</v>
      </c>
    </row>
    <row r="2753" spans="7:12" ht="16.5" customHeight="1">
      <c r="G2753" s="132">
        <v>38951</v>
      </c>
      <c r="H2753" s="46">
        <v>2153.44</v>
      </c>
      <c r="I2753" s="46">
        <v>2115</v>
      </c>
      <c r="J2753" s="131">
        <v>2608.9470000000001</v>
      </c>
      <c r="K2753" s="130">
        <f t="shared" si="170"/>
        <v>1.2115252804814622</v>
      </c>
      <c r="L2753" s="130">
        <f t="shared" si="171"/>
        <v>1.2335446808510639</v>
      </c>
    </row>
    <row r="2754" spans="7:12" ht="16.5" customHeight="1">
      <c r="G2754" s="132">
        <v>38950</v>
      </c>
      <c r="H2754" s="46">
        <v>2165.48</v>
      </c>
      <c r="I2754" s="46">
        <v>2140</v>
      </c>
      <c r="J2754" s="131">
        <v>2671.895</v>
      </c>
      <c r="K2754" s="130">
        <f t="shared" si="170"/>
        <v>1.2338580822727525</v>
      </c>
      <c r="L2754" s="130">
        <f t="shared" si="171"/>
        <v>1.2485490654205607</v>
      </c>
    </row>
    <row r="2755" spans="7:12" ht="16.5" customHeight="1">
      <c r="G2755" s="132">
        <v>38947</v>
      </c>
      <c r="H2755" s="46">
        <v>2174.08</v>
      </c>
      <c r="I2755" s="46">
        <v>2147.5</v>
      </c>
      <c r="J2755" s="131">
        <v>2716.7910000000002</v>
      </c>
      <c r="K2755" s="130">
        <f t="shared" si="170"/>
        <v>1.2496278885781573</v>
      </c>
      <c r="L2755" s="130">
        <f t="shared" si="171"/>
        <v>1.2650947613504075</v>
      </c>
    </row>
    <row r="2756" spans="7:12" ht="16.5" customHeight="1">
      <c r="G2756" s="132">
        <v>38946</v>
      </c>
      <c r="H2756" s="46">
        <v>2170.6400000000003</v>
      </c>
      <c r="I2756" s="46">
        <v>2137.5</v>
      </c>
      <c r="J2756" s="131">
        <v>2713.31</v>
      </c>
      <c r="K2756" s="130">
        <f t="shared" si="170"/>
        <v>1.250004606936203</v>
      </c>
      <c r="L2756" s="130">
        <f t="shared" si="171"/>
        <v>1.2693847953216375</v>
      </c>
    </row>
    <row r="2757" spans="7:12" ht="16.5" customHeight="1">
      <c r="G2757" s="132">
        <v>38945</v>
      </c>
      <c r="H2757" s="46">
        <v>2199.02</v>
      </c>
      <c r="I2757" s="46">
        <v>2152.5</v>
      </c>
      <c r="J2757" s="131">
        <v>2729.36</v>
      </c>
      <c r="K2757" s="130">
        <f t="shared" si="170"/>
        <v>1.2411710671117135</v>
      </c>
      <c r="L2757" s="130">
        <f t="shared" si="171"/>
        <v>1.2679953542392568</v>
      </c>
    </row>
    <row r="2758" spans="7:12" ht="16.5" customHeight="1">
      <c r="G2758" s="132">
        <v>38944</v>
      </c>
      <c r="H2758" s="46">
        <v>2229.9800000000005</v>
      </c>
      <c r="I2758" s="46">
        <v>2165</v>
      </c>
      <c r="J2758" s="131">
        <v>2761.25</v>
      </c>
      <c r="K2758" s="130">
        <f t="shared" si="170"/>
        <v>1.2382398048412988</v>
      </c>
      <c r="L2758" s="130">
        <f t="shared" si="171"/>
        <v>1.2754041570438799</v>
      </c>
    </row>
    <row r="2759" spans="7:12" ht="16.5" customHeight="1">
      <c r="G2759" s="132">
        <v>38943</v>
      </c>
      <c r="H2759" s="46">
        <v>2206.7600000000002</v>
      </c>
      <c r="I2759" s="46">
        <v>2165</v>
      </c>
      <c r="J2759" s="131">
        <v>2765.3354999999997</v>
      </c>
      <c r="K2759" s="130">
        <f t="shared" si="170"/>
        <v>1.253120185248962</v>
      </c>
      <c r="L2759" s="130">
        <f t="shared" si="171"/>
        <v>1.2772912240184755</v>
      </c>
    </row>
    <row r="2760" spans="7:12" ht="16.5" customHeight="1">
      <c r="G2760" s="132">
        <v>38940</v>
      </c>
      <c r="H2760" s="46">
        <v>2291.9</v>
      </c>
      <c r="I2760" s="46">
        <v>2245</v>
      </c>
      <c r="J2760" s="131">
        <v>2879.1840000000002</v>
      </c>
      <c r="K2760" s="130">
        <f t="shared" si="170"/>
        <v>1.2562432915921289</v>
      </c>
      <c r="L2760" s="130">
        <f t="shared" si="171"/>
        <v>1.2824873051224945</v>
      </c>
    </row>
    <row r="2761" spans="7:12" ht="16.5" customHeight="1">
      <c r="G2761" s="132">
        <v>38939</v>
      </c>
      <c r="H2761" s="46">
        <v>2355.96</v>
      </c>
      <c r="I2761" s="46">
        <v>2292.5</v>
      </c>
      <c r="J2761" s="131">
        <v>2923.5225</v>
      </c>
      <c r="K2761" s="130">
        <f t="shared" si="170"/>
        <v>1.2409049814088524</v>
      </c>
      <c r="L2761" s="130">
        <f t="shared" si="171"/>
        <v>1.2752551799345693</v>
      </c>
    </row>
    <row r="2762" spans="7:12" ht="16.5" customHeight="1">
      <c r="G2762" s="132">
        <v>38937</v>
      </c>
      <c r="H2762" s="46">
        <v>2295.06</v>
      </c>
      <c r="I2762" s="46">
        <v>2237.5</v>
      </c>
      <c r="J2762" s="131">
        <v>2842.1910000000003</v>
      </c>
      <c r="K2762" s="130">
        <f t="shared" si="170"/>
        <v>1.2383950746385717</v>
      </c>
      <c r="L2762" s="130">
        <f t="shared" si="171"/>
        <v>1.2702529608938549</v>
      </c>
    </row>
    <row r="2763" spans="7:12" ht="16.5" customHeight="1">
      <c r="G2763" s="132">
        <v>38936</v>
      </c>
      <c r="H2763" s="46">
        <v>2293.3200000000002</v>
      </c>
      <c r="I2763" s="46">
        <v>2237.5</v>
      </c>
      <c r="J2763" s="131">
        <v>2859.5174999999999</v>
      </c>
      <c r="K2763" s="130">
        <f t="shared" si="170"/>
        <v>1.2468898801737218</v>
      </c>
      <c r="L2763" s="130">
        <f t="shared" si="171"/>
        <v>1.2779966480446927</v>
      </c>
    </row>
    <row r="2764" spans="7:12" ht="16.5" customHeight="1">
      <c r="G2764" s="132">
        <v>38933</v>
      </c>
      <c r="H2764" s="46">
        <v>2363.79</v>
      </c>
      <c r="I2764" s="46">
        <v>2307.5</v>
      </c>
      <c r="J2764" s="131">
        <v>2858.0929999999998</v>
      </c>
      <c r="K2764" s="130">
        <f t="shared" si="170"/>
        <v>1.2091145998587014</v>
      </c>
      <c r="L2764" s="130">
        <f t="shared" si="171"/>
        <v>1.2386101841820152</v>
      </c>
    </row>
    <row r="2765" spans="7:12" ht="16.5" customHeight="1">
      <c r="G2765" s="132">
        <v>38932</v>
      </c>
      <c r="H2765" s="46">
        <v>2423.8200000000002</v>
      </c>
      <c r="I2765" s="46">
        <v>2350</v>
      </c>
      <c r="J2765" s="131">
        <v>2929.3440000000001</v>
      </c>
      <c r="K2765" s="130">
        <f t="shared" si="170"/>
        <v>1.2085649924499344</v>
      </c>
      <c r="L2765" s="130">
        <f t="shared" si="171"/>
        <v>1.2465293617021276</v>
      </c>
    </row>
    <row r="2766" spans="7:12" ht="16.5" customHeight="1">
      <c r="G2766" s="132">
        <v>38931</v>
      </c>
      <c r="H2766" s="46">
        <v>2440.35</v>
      </c>
      <c r="I2766" s="46">
        <v>2375</v>
      </c>
      <c r="J2766" s="131">
        <v>2969.4720000000002</v>
      </c>
      <c r="K2766" s="130">
        <f t="shared" si="170"/>
        <v>1.2168221771467209</v>
      </c>
      <c r="L2766" s="130">
        <f t="shared" si="171"/>
        <v>1.2503040000000001</v>
      </c>
    </row>
    <row r="2767" spans="7:12" ht="16.5" customHeight="1">
      <c r="G2767" s="132">
        <v>38930</v>
      </c>
      <c r="H2767" s="46">
        <v>2409.9</v>
      </c>
      <c r="I2767" s="46">
        <v>2310</v>
      </c>
      <c r="J2767" s="131">
        <v>2931.8520000000003</v>
      </c>
      <c r="K2767" s="130">
        <f t="shared" si="170"/>
        <v>1.2165865803560314</v>
      </c>
      <c r="L2767" s="130">
        <f t="shared" si="171"/>
        <v>1.2692000000000001</v>
      </c>
    </row>
    <row r="2768" spans="7:12" ht="16.5" customHeight="1">
      <c r="G2768" s="132">
        <v>38929</v>
      </c>
      <c r="H2768" s="46">
        <v>2413.3799999999997</v>
      </c>
      <c r="I2768" s="46">
        <v>2355</v>
      </c>
      <c r="J2768" s="131">
        <v>2954.27</v>
      </c>
      <c r="K2768" s="130">
        <f t="shared" si="170"/>
        <v>1.2241213567693443</v>
      </c>
      <c r="L2768" s="130">
        <f t="shared" si="171"/>
        <v>1.2544670912951168</v>
      </c>
    </row>
    <row r="2769" spans="7:12" ht="16.5" customHeight="1">
      <c r="G2769" s="132">
        <v>38926</v>
      </c>
      <c r="H2769" s="46">
        <v>2336.8199999999997</v>
      </c>
      <c r="I2769" s="46">
        <v>2252.5</v>
      </c>
      <c r="J2769" s="131">
        <v>2850.5749999999998</v>
      </c>
      <c r="K2769" s="130">
        <f t="shared" si="170"/>
        <v>1.2198521922955128</v>
      </c>
      <c r="L2769" s="130">
        <f t="shared" si="171"/>
        <v>1.2655160932297447</v>
      </c>
    </row>
    <row r="2770" spans="7:12" ht="16.5" customHeight="1">
      <c r="G2770" s="132">
        <v>38925</v>
      </c>
      <c r="H2770" s="46">
        <v>2288.46</v>
      </c>
      <c r="I2770" s="46">
        <v>2250</v>
      </c>
      <c r="J2770" s="131">
        <v>2848.4610000000002</v>
      </c>
      <c r="K2770" s="130">
        <f t="shared" si="170"/>
        <v>1.2447064838362918</v>
      </c>
      <c r="L2770" s="130">
        <f t="shared" si="171"/>
        <v>1.2659826666666667</v>
      </c>
    </row>
    <row r="2771" spans="7:12" ht="16.5" customHeight="1">
      <c r="G2771" s="132">
        <v>38924</v>
      </c>
      <c r="H2771" s="46">
        <v>2271.2600000000002</v>
      </c>
      <c r="I2771" s="46">
        <v>2250</v>
      </c>
      <c r="J2771" s="131">
        <v>2870.21</v>
      </c>
      <c r="K2771" s="130">
        <f t="shared" si="170"/>
        <v>1.2637082500462298</v>
      </c>
      <c r="L2771" s="130">
        <f t="shared" si="171"/>
        <v>1.2756488888888888</v>
      </c>
    </row>
    <row r="2772" spans="7:12" ht="16.5" customHeight="1">
      <c r="G2772" s="132">
        <v>38923</v>
      </c>
      <c r="H2772" s="46">
        <v>2300.9500000000003</v>
      </c>
      <c r="I2772" s="46">
        <v>2300</v>
      </c>
      <c r="J2772" s="131">
        <v>2971.6220000000003</v>
      </c>
      <c r="K2772" s="130">
        <f t="shared" si="170"/>
        <v>1.2914761294248027</v>
      </c>
      <c r="L2772" s="130">
        <f t="shared" si="171"/>
        <v>1.2920095652173915</v>
      </c>
    </row>
    <row r="2773" spans="7:12" ht="16.5" customHeight="1">
      <c r="G2773" s="132">
        <v>38922</v>
      </c>
      <c r="H2773" s="46">
        <v>2372.7399999999998</v>
      </c>
      <c r="I2773" s="46">
        <v>2372.5</v>
      </c>
      <c r="J2773" s="131">
        <v>2987.8980000000001</v>
      </c>
      <c r="K2773" s="130">
        <f t="shared" si="170"/>
        <v>1.2592606016672709</v>
      </c>
      <c r="L2773" s="130">
        <f t="shared" si="171"/>
        <v>1.2593879873551106</v>
      </c>
    </row>
    <row r="2774" spans="7:12" ht="16.5" customHeight="1">
      <c r="G2774" s="132">
        <v>38919</v>
      </c>
      <c r="H2774" s="46">
        <v>2401.12</v>
      </c>
      <c r="I2774" s="46">
        <v>2407.5</v>
      </c>
      <c r="J2774" s="131">
        <v>2974.752</v>
      </c>
      <c r="K2774" s="130">
        <f t="shared" si="170"/>
        <v>1.2389018458052909</v>
      </c>
      <c r="L2774" s="130">
        <f t="shared" si="171"/>
        <v>1.235618691588785</v>
      </c>
    </row>
    <row r="2775" spans="7:12" ht="16.5" customHeight="1">
      <c r="G2775" s="132">
        <v>38918</v>
      </c>
      <c r="H2775" s="46">
        <v>2327.3000000000002</v>
      </c>
      <c r="I2775" s="46">
        <v>2390</v>
      </c>
      <c r="J2775" s="131">
        <v>2980.5074999999997</v>
      </c>
      <c r="K2775" s="130">
        <f t="shared" si="170"/>
        <v>1.2806718085334936</v>
      </c>
      <c r="L2775" s="130">
        <f t="shared" si="171"/>
        <v>1.2470742677824267</v>
      </c>
    </row>
    <row r="2776" spans="7:12" ht="16.5" customHeight="1">
      <c r="G2776" s="132">
        <v>38917</v>
      </c>
      <c r="H2776" s="46">
        <v>2366.7199999999998</v>
      </c>
      <c r="I2776" s="46">
        <v>2402.5</v>
      </c>
      <c r="J2776" s="131">
        <v>2986.25</v>
      </c>
      <c r="K2776" s="130">
        <f t="shared" si="170"/>
        <v>1.2617673404542997</v>
      </c>
      <c r="L2776" s="130">
        <f t="shared" si="171"/>
        <v>1.2429760665972944</v>
      </c>
    </row>
    <row r="2777" spans="7:12" ht="16.5" customHeight="1">
      <c r="G2777" s="132">
        <v>38916</v>
      </c>
      <c r="H2777" s="46">
        <v>2331.5500000000006</v>
      </c>
      <c r="I2777" s="46">
        <v>2420</v>
      </c>
      <c r="J2777" s="131">
        <v>3011.25</v>
      </c>
      <c r="K2777" s="130">
        <f t="shared" si="170"/>
        <v>1.2915228067165616</v>
      </c>
      <c r="L2777" s="130">
        <f t="shared" si="171"/>
        <v>1.2443181818181819</v>
      </c>
    </row>
    <row r="2778" spans="7:12" ht="16.5" customHeight="1">
      <c r="G2778" s="132">
        <v>38912</v>
      </c>
      <c r="H2778" s="46">
        <v>2441.54</v>
      </c>
      <c r="I2778" s="46">
        <v>2540</v>
      </c>
      <c r="J2778" s="131">
        <v>3075</v>
      </c>
      <c r="K2778" s="130">
        <f t="shared" si="170"/>
        <v>1.2594510022362935</v>
      </c>
      <c r="L2778" s="130">
        <f t="shared" si="171"/>
        <v>1.2106299212598426</v>
      </c>
    </row>
    <row r="2779" spans="7:12" ht="16.5" customHeight="1">
      <c r="G2779" s="132">
        <v>38911</v>
      </c>
      <c r="H2779" s="46">
        <v>2508.21</v>
      </c>
      <c r="I2779" s="46">
        <v>2585</v>
      </c>
      <c r="J2779" s="131">
        <v>3106.8584999999998</v>
      </c>
      <c r="K2779" s="130">
        <f t="shared" si="170"/>
        <v>1.2386755893645267</v>
      </c>
      <c r="L2779" s="130">
        <f t="shared" si="171"/>
        <v>1.2018794970986459</v>
      </c>
    </row>
    <row r="2780" spans="7:12" ht="16.5" customHeight="1">
      <c r="G2780" s="132">
        <v>38910</v>
      </c>
      <c r="H2780" s="46">
        <v>2560.41</v>
      </c>
      <c r="I2780" s="46">
        <v>2635</v>
      </c>
      <c r="J2780" s="131">
        <v>3190.0499999999997</v>
      </c>
      <c r="K2780" s="130">
        <f t="shared" si="170"/>
        <v>1.2459137403775176</v>
      </c>
      <c r="L2780" s="130">
        <f t="shared" si="171"/>
        <v>1.2106451612903224</v>
      </c>
    </row>
    <row r="2781" spans="7:12" ht="16.5" customHeight="1">
      <c r="G2781" s="132">
        <v>38909</v>
      </c>
      <c r="H2781" s="46">
        <v>2588.96</v>
      </c>
      <c r="I2781" s="46">
        <v>2630</v>
      </c>
      <c r="J2781" s="131">
        <v>3200.6834999999996</v>
      </c>
      <c r="K2781" s="130">
        <f t="shared" si="170"/>
        <v>1.2362815570731103</v>
      </c>
      <c r="L2781" s="130">
        <f t="shared" si="171"/>
        <v>1.2169899239543724</v>
      </c>
    </row>
    <row r="2782" spans="7:12" ht="16.5" customHeight="1">
      <c r="G2782" s="132">
        <v>38908</v>
      </c>
      <c r="H2782" s="46">
        <v>2484.7199999999998</v>
      </c>
      <c r="I2782" s="46">
        <v>2587.5</v>
      </c>
      <c r="J2782" s="131">
        <v>3136.2569999999996</v>
      </c>
      <c r="K2782" s="130">
        <f t="shared" si="170"/>
        <v>1.2622174731961751</v>
      </c>
      <c r="L2782" s="130">
        <f t="shared" si="171"/>
        <v>1.2120799999999998</v>
      </c>
    </row>
    <row r="2783" spans="7:12" ht="16.5" customHeight="1">
      <c r="G2783" s="132">
        <v>38905</v>
      </c>
      <c r="H2783" s="46">
        <v>2601.2800000000007</v>
      </c>
      <c r="I2783" s="46">
        <v>2632.5</v>
      </c>
      <c r="J2783" s="131">
        <v>3268.8629999999998</v>
      </c>
      <c r="K2783" s="130">
        <f t="shared" si="170"/>
        <v>1.2566363482593181</v>
      </c>
      <c r="L2783" s="130">
        <f t="shared" si="171"/>
        <v>1.2417333333333334</v>
      </c>
    </row>
    <row r="2784" spans="7:12" ht="16.5" customHeight="1">
      <c r="G2784" s="132">
        <v>38904</v>
      </c>
      <c r="H2784" s="46">
        <v>2568.2399999999998</v>
      </c>
      <c r="I2784" s="46">
        <v>2632.5</v>
      </c>
      <c r="J2784" s="131">
        <v>3177.5399999999995</v>
      </c>
      <c r="K2784" s="130">
        <f t="shared" si="170"/>
        <v>1.2372441827866554</v>
      </c>
      <c r="L2784" s="130">
        <f t="shared" si="171"/>
        <v>1.2070427350427348</v>
      </c>
    </row>
    <row r="2785" spans="7:12" ht="16.5" customHeight="1">
      <c r="G2785" s="132">
        <v>38903</v>
      </c>
      <c r="H2785" s="46">
        <v>2540.4399999999996</v>
      </c>
      <c r="I2785" s="46">
        <v>2635</v>
      </c>
      <c r="J2785" s="131">
        <v>3192.5519999999997</v>
      </c>
      <c r="K2785" s="130">
        <f t="shared" si="170"/>
        <v>1.2566925414495127</v>
      </c>
      <c r="L2785" s="130">
        <f t="shared" si="171"/>
        <v>1.2115946869070207</v>
      </c>
    </row>
    <row r="2786" spans="7:12" ht="16.5" customHeight="1">
      <c r="G2786" s="132">
        <v>38902</v>
      </c>
      <c r="H2786" s="46">
        <v>2620.44</v>
      </c>
      <c r="I2786" s="46">
        <v>2675</v>
      </c>
      <c r="J2786" s="131">
        <v>3199.375</v>
      </c>
      <c r="K2786" s="130">
        <f t="shared" si="170"/>
        <v>1.2209304544275006</v>
      </c>
      <c r="L2786" s="130">
        <f t="shared" si="171"/>
        <v>1.1960280373831775</v>
      </c>
    </row>
    <row r="2787" spans="7:12" ht="16.5" customHeight="1">
      <c r="G2787" s="132">
        <v>38901</v>
      </c>
      <c r="H2787" s="46">
        <v>2707.4399999999996</v>
      </c>
      <c r="I2787" s="46">
        <v>2735</v>
      </c>
      <c r="J2787" s="131">
        <v>3330</v>
      </c>
      <c r="K2787" s="130">
        <f t="shared" si="170"/>
        <v>1.229944153887067</v>
      </c>
      <c r="L2787" s="130">
        <f t="shared" si="171"/>
        <v>1.2175502742230346</v>
      </c>
    </row>
    <row r="2788" spans="7:12" ht="16.5" customHeight="1">
      <c r="G2788" s="132">
        <v>38898</v>
      </c>
      <c r="H2788" s="46">
        <v>2691.7799999999997</v>
      </c>
      <c r="I2788" s="46">
        <v>2725</v>
      </c>
      <c r="J2788" s="131">
        <v>3216.3209999999999</v>
      </c>
      <c r="K2788" s="130">
        <f t="shared" si="170"/>
        <v>1.1948677083565522</v>
      </c>
      <c r="L2788" s="130">
        <f t="shared" si="171"/>
        <v>1.1803012844036698</v>
      </c>
    </row>
    <row r="2789" spans="7:12" ht="16.5" customHeight="1">
      <c r="G2789" s="132">
        <v>38897</v>
      </c>
      <c r="H2789" s="46">
        <v>2685.6899999999996</v>
      </c>
      <c r="I2789" s="46">
        <v>2725</v>
      </c>
      <c r="J2789" s="131">
        <v>3085.5914999999995</v>
      </c>
      <c r="K2789" s="130">
        <f t="shared" ref="K2789:K2852" si="172">J2789/H2789</f>
        <v>1.1489008411246271</v>
      </c>
      <c r="L2789" s="130">
        <f t="shared" ref="L2789:L2852" si="173">J2789/I2789</f>
        <v>1.1323271559633026</v>
      </c>
    </row>
    <row r="2790" spans="7:12" ht="16.5" customHeight="1">
      <c r="G2790" s="132">
        <v>38896</v>
      </c>
      <c r="H2790" s="46">
        <v>2635.9</v>
      </c>
      <c r="I2790" s="46">
        <v>2720</v>
      </c>
      <c r="J2790" s="131">
        <v>3079.375</v>
      </c>
      <c r="K2790" s="130">
        <f t="shared" si="172"/>
        <v>1.1682442429530711</v>
      </c>
      <c r="L2790" s="130">
        <f t="shared" si="173"/>
        <v>1.1321231617647058</v>
      </c>
    </row>
    <row r="2791" spans="7:12" ht="16.5" customHeight="1">
      <c r="G2791" s="132">
        <v>38895</v>
      </c>
      <c r="H2791" s="46">
        <v>2644.5</v>
      </c>
      <c r="I2791" s="46">
        <v>2737.5</v>
      </c>
      <c r="J2791" s="131">
        <v>3116.25</v>
      </c>
      <c r="K2791" s="130">
        <f t="shared" si="172"/>
        <v>1.1783891094724901</v>
      </c>
      <c r="L2791" s="130">
        <f t="shared" si="173"/>
        <v>1.1383561643835616</v>
      </c>
    </row>
    <row r="2792" spans="7:12" ht="16.5" customHeight="1">
      <c r="G2792" s="132">
        <v>38894</v>
      </c>
      <c r="H2792" s="46">
        <v>2593.7600000000002</v>
      </c>
      <c r="I2792" s="46">
        <v>2710</v>
      </c>
      <c r="J2792" s="131">
        <v>3076.25</v>
      </c>
      <c r="K2792" s="130">
        <f t="shared" si="172"/>
        <v>1.1860195237801492</v>
      </c>
      <c r="L2792" s="130">
        <f t="shared" si="173"/>
        <v>1.1351476014760147</v>
      </c>
    </row>
    <row r="2793" spans="7:12" ht="16.5" customHeight="1">
      <c r="G2793" s="132">
        <v>38891</v>
      </c>
      <c r="H2793" s="46">
        <v>2601.5</v>
      </c>
      <c r="I2793" s="46">
        <v>2725</v>
      </c>
      <c r="J2793" s="131">
        <v>3080</v>
      </c>
      <c r="K2793" s="130">
        <f t="shared" si="172"/>
        <v>1.1839323467230445</v>
      </c>
      <c r="L2793" s="130">
        <f t="shared" si="173"/>
        <v>1.1302752293577982</v>
      </c>
    </row>
    <row r="2794" spans="7:12" ht="16.5" customHeight="1">
      <c r="G2794" s="132">
        <v>38889</v>
      </c>
      <c r="H2794" s="46">
        <v>2573.46</v>
      </c>
      <c r="I2794" s="46">
        <v>2685</v>
      </c>
      <c r="J2794" s="131">
        <v>3046.25</v>
      </c>
      <c r="K2794" s="130">
        <f t="shared" si="172"/>
        <v>1.1837176408415129</v>
      </c>
      <c r="L2794" s="130">
        <f t="shared" si="173"/>
        <v>1.1345437616387337</v>
      </c>
    </row>
    <row r="2795" spans="7:12" ht="16.5" customHeight="1">
      <c r="G2795" s="132">
        <v>38888</v>
      </c>
      <c r="H2795" s="46">
        <v>2569.1099999999997</v>
      </c>
      <c r="I2795" s="46">
        <v>2657.5</v>
      </c>
      <c r="J2795" s="131">
        <v>3026.875</v>
      </c>
      <c r="K2795" s="130">
        <f t="shared" si="172"/>
        <v>1.1781803815329046</v>
      </c>
      <c r="L2795" s="130">
        <f t="shared" si="173"/>
        <v>1.1389934148635936</v>
      </c>
    </row>
    <row r="2796" spans="7:12" ht="16.5" customHeight="1">
      <c r="G2796" s="132">
        <v>38887</v>
      </c>
      <c r="H2796" s="46">
        <v>2573.46</v>
      </c>
      <c r="I2796" s="46">
        <v>2640</v>
      </c>
      <c r="J2796" s="131">
        <v>3015.7105000000001</v>
      </c>
      <c r="K2796" s="130">
        <f t="shared" si="172"/>
        <v>1.1718505436260911</v>
      </c>
      <c r="L2796" s="130">
        <f t="shared" si="173"/>
        <v>1.1423145833333335</v>
      </c>
    </row>
    <row r="2797" spans="7:12" ht="16.5" customHeight="1">
      <c r="G2797" s="132">
        <v>38884</v>
      </c>
      <c r="H2797" s="46">
        <v>2503.86</v>
      </c>
      <c r="I2797" s="46">
        <v>2620</v>
      </c>
      <c r="J2797" s="131">
        <v>3081.875</v>
      </c>
      <c r="K2797" s="130">
        <f t="shared" si="172"/>
        <v>1.2308495682665963</v>
      </c>
      <c r="L2797" s="130">
        <f t="shared" si="173"/>
        <v>1.1762881679389312</v>
      </c>
    </row>
    <row r="2798" spans="7:12" ht="16.5" customHeight="1">
      <c r="G2798" s="132">
        <v>38883</v>
      </c>
      <c r="H2798" s="46">
        <v>2515.17</v>
      </c>
      <c r="I2798" s="46">
        <v>2625</v>
      </c>
      <c r="J2798" s="131">
        <v>3025</v>
      </c>
      <c r="K2798" s="130">
        <f t="shared" si="172"/>
        <v>1.2027020042382821</v>
      </c>
      <c r="L2798" s="130">
        <f t="shared" si="173"/>
        <v>1.1523809523809523</v>
      </c>
    </row>
    <row r="2799" spans="7:12" ht="16.5" customHeight="1">
      <c r="G2799" s="132">
        <v>38882</v>
      </c>
      <c r="H2799" s="46">
        <v>2619.5700000000002</v>
      </c>
      <c r="I2799" s="46">
        <v>2680</v>
      </c>
      <c r="J2799" s="131">
        <v>3128.125</v>
      </c>
      <c r="K2799" s="130">
        <f t="shared" si="172"/>
        <v>1.194136823982562</v>
      </c>
      <c r="L2799" s="130">
        <f t="shared" si="173"/>
        <v>1.1672108208955223</v>
      </c>
    </row>
    <row r="2800" spans="7:12" ht="16.5" customHeight="1">
      <c r="G2800" s="132">
        <v>38881</v>
      </c>
      <c r="H2800" s="46">
        <v>2689.1699999999996</v>
      </c>
      <c r="I2800" s="46">
        <v>2760</v>
      </c>
      <c r="J2800" s="131">
        <v>3253.0205000000001</v>
      </c>
      <c r="K2800" s="130">
        <f t="shared" si="172"/>
        <v>1.2096745464213867</v>
      </c>
      <c r="L2800" s="130">
        <f t="shared" si="173"/>
        <v>1.178630615942029</v>
      </c>
    </row>
    <row r="2801" spans="7:12" ht="16.5" customHeight="1">
      <c r="G2801" s="132">
        <v>38880</v>
      </c>
      <c r="H2801" s="46">
        <v>2793.5699999999997</v>
      </c>
      <c r="I2801" s="46">
        <v>2800</v>
      </c>
      <c r="J2801" s="131">
        <v>3411.7920000000004</v>
      </c>
      <c r="K2801" s="130">
        <f t="shared" si="172"/>
        <v>1.2213017751479291</v>
      </c>
      <c r="L2801" s="130">
        <f t="shared" si="173"/>
        <v>1.2184971428571429</v>
      </c>
    </row>
    <row r="2802" spans="7:12" ht="16.5" customHeight="1">
      <c r="G2802" s="132">
        <v>38877</v>
      </c>
      <c r="H2802" s="46">
        <v>2758.8</v>
      </c>
      <c r="I2802" s="46">
        <v>2767.5</v>
      </c>
      <c r="J2802" s="131">
        <v>3369.6</v>
      </c>
      <c r="K2802" s="130">
        <f t="shared" si="172"/>
        <v>1.2214006089604175</v>
      </c>
      <c r="L2802" s="130">
        <f t="shared" si="173"/>
        <v>1.2175609756097561</v>
      </c>
    </row>
    <row r="2803" spans="7:12" ht="16.5" customHeight="1">
      <c r="G2803" s="132">
        <v>38876</v>
      </c>
      <c r="H2803" s="46">
        <v>2770.2400000000002</v>
      </c>
      <c r="I2803" s="46">
        <v>2767.5</v>
      </c>
      <c r="J2803" s="131">
        <v>3437.248</v>
      </c>
      <c r="K2803" s="130">
        <f t="shared" si="172"/>
        <v>1.2407762504331754</v>
      </c>
      <c r="L2803" s="130">
        <f t="shared" si="173"/>
        <v>1.2420046973803072</v>
      </c>
    </row>
    <row r="2804" spans="7:12" ht="16.5" customHeight="1">
      <c r="G2804" s="132">
        <v>38875</v>
      </c>
      <c r="H2804" s="46">
        <v>2745.6</v>
      </c>
      <c r="I2804" s="46">
        <v>2732.5</v>
      </c>
      <c r="J2804" s="131">
        <v>3436.732</v>
      </c>
      <c r="K2804" s="130">
        <f t="shared" si="172"/>
        <v>1.2517234848484848</v>
      </c>
      <c r="L2804" s="130">
        <f t="shared" si="173"/>
        <v>1.257724428179323</v>
      </c>
    </row>
    <row r="2805" spans="7:12" ht="16.5" customHeight="1">
      <c r="G2805" s="132">
        <v>38874</v>
      </c>
      <c r="H2805" s="46">
        <v>2691.92</v>
      </c>
      <c r="I2805" s="46">
        <v>2710</v>
      </c>
      <c r="J2805" s="131">
        <v>3418.2719999999999</v>
      </c>
      <c r="K2805" s="130">
        <f t="shared" si="172"/>
        <v>1.2698267407649557</v>
      </c>
      <c r="L2805" s="130">
        <f t="shared" si="173"/>
        <v>1.2613549815498155</v>
      </c>
    </row>
    <row r="2806" spans="7:12" ht="16.5" customHeight="1">
      <c r="G2806" s="132">
        <v>38873</v>
      </c>
      <c r="H2806" s="46">
        <v>2719.84</v>
      </c>
      <c r="I2806" s="46">
        <v>2700</v>
      </c>
      <c r="J2806" s="131">
        <v>3511.5634999999997</v>
      </c>
      <c r="K2806" s="130">
        <f t="shared" si="172"/>
        <v>1.2910919392317193</v>
      </c>
      <c r="L2806" s="130">
        <f t="shared" si="173"/>
        <v>1.3005790740740739</v>
      </c>
    </row>
    <row r="2807" spans="7:12" ht="16.5" customHeight="1">
      <c r="G2807" s="132">
        <v>38870</v>
      </c>
      <c r="H2807" s="46">
        <v>2692.7999999999997</v>
      </c>
      <c r="I2807" s="46">
        <v>2630</v>
      </c>
      <c r="J2807" s="131">
        <v>3426.5</v>
      </c>
      <c r="K2807" s="130">
        <f t="shared" si="172"/>
        <v>1.2724673202614381</v>
      </c>
      <c r="L2807" s="130">
        <f t="shared" si="173"/>
        <v>1.302851711026616</v>
      </c>
    </row>
    <row r="2808" spans="7:12" ht="16.5" customHeight="1">
      <c r="G2808" s="132">
        <v>38869</v>
      </c>
      <c r="H2808" s="46">
        <v>2637.9599999999996</v>
      </c>
      <c r="I2808" s="46">
        <v>2622.5</v>
      </c>
      <c r="J2808" s="131">
        <v>3416.78</v>
      </c>
      <c r="K2808" s="130">
        <f t="shared" si="172"/>
        <v>1.2952357124444649</v>
      </c>
      <c r="L2808" s="130">
        <f t="shared" si="173"/>
        <v>1.3028713060057198</v>
      </c>
    </row>
    <row r="2809" spans="7:12" ht="16.5" customHeight="1">
      <c r="G2809" s="132">
        <v>38868</v>
      </c>
      <c r="H2809" s="46">
        <v>2709.16</v>
      </c>
      <c r="I2809" s="46">
        <v>2690</v>
      </c>
      <c r="J2809" s="131">
        <v>3551.4560000000001</v>
      </c>
      <c r="K2809" s="130">
        <f t="shared" si="172"/>
        <v>1.3109067017082787</v>
      </c>
      <c r="L2809" s="130">
        <f t="shared" si="173"/>
        <v>1.3202438661710039</v>
      </c>
    </row>
    <row r="2810" spans="7:12" ht="16.5" customHeight="1">
      <c r="G2810" s="132">
        <v>38867</v>
      </c>
      <c r="H2810" s="46">
        <v>2695.81</v>
      </c>
      <c r="I2810" s="46">
        <v>2690</v>
      </c>
      <c r="J2810" s="131">
        <v>3548.25</v>
      </c>
      <c r="K2810" s="130">
        <f t="shared" si="172"/>
        <v>1.3162092283951763</v>
      </c>
      <c r="L2810" s="130">
        <f t="shared" si="173"/>
        <v>1.3190520446096654</v>
      </c>
    </row>
    <row r="2811" spans="7:12" ht="16.5" customHeight="1">
      <c r="G2811" s="132">
        <v>38866</v>
      </c>
      <c r="H2811" s="46">
        <v>2799.0499999999997</v>
      </c>
      <c r="I2811" s="46">
        <v>2710</v>
      </c>
      <c r="J2811" s="131">
        <v>3654.9570000000003</v>
      </c>
      <c r="K2811" s="130">
        <f t="shared" si="172"/>
        <v>1.305784819849592</v>
      </c>
      <c r="L2811" s="130">
        <f t="shared" si="173"/>
        <v>1.3486926199261995</v>
      </c>
    </row>
    <row r="2812" spans="7:12" ht="16.5" customHeight="1">
      <c r="G2812" s="132">
        <v>38863</v>
      </c>
      <c r="H2812" s="46">
        <v>2703.8199999999997</v>
      </c>
      <c r="I2812" s="46">
        <v>2655</v>
      </c>
      <c r="J2812" s="131">
        <v>3445.8130000000001</v>
      </c>
      <c r="K2812" s="130">
        <f t="shared" si="172"/>
        <v>1.2744239631336407</v>
      </c>
      <c r="L2812" s="130">
        <f t="shared" si="173"/>
        <v>1.2978580037664784</v>
      </c>
    </row>
    <row r="2813" spans="7:12" ht="16.5" customHeight="1">
      <c r="G2813" s="132">
        <v>38862</v>
      </c>
      <c r="H2813" s="46">
        <v>2689.2</v>
      </c>
      <c r="I2813" s="46">
        <v>2600</v>
      </c>
      <c r="J2813" s="131">
        <v>3420.893</v>
      </c>
      <c r="K2813" s="130">
        <f t="shared" si="172"/>
        <v>1.2720857504090437</v>
      </c>
      <c r="L2813" s="130">
        <f t="shared" si="173"/>
        <v>1.315728076923077</v>
      </c>
    </row>
    <row r="2814" spans="7:12" ht="16.5" customHeight="1">
      <c r="G2814" s="132">
        <v>38861</v>
      </c>
      <c r="H2814" s="46">
        <v>2654.8700000000003</v>
      </c>
      <c r="I2814" s="46">
        <v>2570</v>
      </c>
      <c r="J2814" s="131">
        <v>3276.98</v>
      </c>
      <c r="K2814" s="130">
        <f t="shared" si="172"/>
        <v>1.2343278578612134</v>
      </c>
      <c r="L2814" s="130">
        <f t="shared" si="173"/>
        <v>1.2750894941634241</v>
      </c>
    </row>
    <row r="2815" spans="7:12" ht="16.5" customHeight="1">
      <c r="G2815" s="132">
        <v>38860</v>
      </c>
      <c r="H2815" s="46">
        <v>2597.02</v>
      </c>
      <c r="I2815" s="46">
        <v>2542.5</v>
      </c>
      <c r="J2815" s="131">
        <v>3224.6480000000001</v>
      </c>
      <c r="K2815" s="130">
        <f t="shared" si="172"/>
        <v>1.2416723783413297</v>
      </c>
      <c r="L2815" s="130">
        <f t="shared" si="173"/>
        <v>1.2682981317600788</v>
      </c>
    </row>
    <row r="2816" spans="7:12" ht="16.5" customHeight="1">
      <c r="G2816" s="132">
        <v>38859</v>
      </c>
      <c r="H2816" s="46">
        <v>2578.5</v>
      </c>
      <c r="I2816" s="46">
        <v>2500</v>
      </c>
      <c r="J2816" s="131">
        <v>3065.16</v>
      </c>
      <c r="K2816" s="130">
        <f t="shared" si="172"/>
        <v>1.1887376381617218</v>
      </c>
      <c r="L2816" s="130">
        <f t="shared" si="173"/>
        <v>1.226064</v>
      </c>
    </row>
    <row r="2817" spans="7:12" ht="16.5" customHeight="1">
      <c r="G2817" s="132">
        <v>38856</v>
      </c>
      <c r="H2817" s="46">
        <v>2607.2999999999997</v>
      </c>
      <c r="I2817" s="46">
        <v>2515</v>
      </c>
      <c r="J2817" s="131">
        <v>3186.7085000000002</v>
      </c>
      <c r="K2817" s="130">
        <f t="shared" si="172"/>
        <v>1.2222254822996972</v>
      </c>
      <c r="L2817" s="130">
        <f t="shared" si="173"/>
        <v>1.2670809145129225</v>
      </c>
    </row>
    <row r="2818" spans="7:12" ht="16.5" customHeight="1">
      <c r="G2818" s="132">
        <v>38855</v>
      </c>
      <c r="H2818" s="46">
        <v>2610.9</v>
      </c>
      <c r="I2818" s="46">
        <v>2507.5</v>
      </c>
      <c r="J2818" s="131">
        <v>3166.1759999999999</v>
      </c>
      <c r="K2818" s="130">
        <f t="shared" si="172"/>
        <v>1.2126760887050441</v>
      </c>
      <c r="L2818" s="130">
        <f t="shared" si="173"/>
        <v>1.2626823529411764</v>
      </c>
    </row>
    <row r="2819" spans="7:12" ht="16.5" customHeight="1">
      <c r="G2819" s="132">
        <v>38854</v>
      </c>
      <c r="H2819" s="46">
        <v>2590.1999999999998</v>
      </c>
      <c r="I2819" s="46">
        <v>2510</v>
      </c>
      <c r="J2819" s="131">
        <v>3257.5</v>
      </c>
      <c r="K2819" s="130">
        <f t="shared" si="172"/>
        <v>1.2576248938305923</v>
      </c>
      <c r="L2819" s="130">
        <f t="shared" si="173"/>
        <v>1.297808764940239</v>
      </c>
    </row>
    <row r="2820" spans="7:12" ht="16.5" customHeight="1">
      <c r="G2820" s="132">
        <v>38853</v>
      </c>
      <c r="H2820" s="46">
        <v>2546.1800000000003</v>
      </c>
      <c r="I2820" s="46">
        <v>2420</v>
      </c>
      <c r="J2820" s="131">
        <v>3103.7649999999999</v>
      </c>
      <c r="K2820" s="130">
        <f t="shared" si="172"/>
        <v>1.2189888381811183</v>
      </c>
      <c r="L2820" s="130">
        <f t="shared" si="173"/>
        <v>1.282547520661157</v>
      </c>
    </row>
    <row r="2821" spans="7:12" ht="16.5" customHeight="1">
      <c r="G2821" s="132">
        <v>38852</v>
      </c>
      <c r="H2821" s="46">
        <v>2548.7999999999997</v>
      </c>
      <c r="I2821" s="46">
        <v>2435</v>
      </c>
      <c r="J2821" s="131">
        <v>3294.2374999999997</v>
      </c>
      <c r="K2821" s="130">
        <f t="shared" si="172"/>
        <v>1.2924660624607658</v>
      </c>
      <c r="L2821" s="130">
        <f t="shared" si="173"/>
        <v>1.3528696098562627</v>
      </c>
    </row>
    <row r="2822" spans="7:12" ht="16.5" customHeight="1">
      <c r="G2822" s="132">
        <v>38848</v>
      </c>
      <c r="H2822" s="46">
        <v>2483.0999999999995</v>
      </c>
      <c r="I2822" s="46">
        <v>2365</v>
      </c>
      <c r="J2822" s="131">
        <v>3091.2750000000001</v>
      </c>
      <c r="K2822" s="130">
        <f t="shared" si="172"/>
        <v>1.2449256977165644</v>
      </c>
      <c r="L2822" s="130">
        <f t="shared" si="173"/>
        <v>1.307093023255814</v>
      </c>
    </row>
    <row r="2823" spans="7:12" ht="16.5" customHeight="1">
      <c r="G2823" s="132">
        <v>38847</v>
      </c>
      <c r="H2823" s="46">
        <v>2481.2999999999997</v>
      </c>
      <c r="I2823" s="46">
        <v>2345</v>
      </c>
      <c r="J2823" s="131">
        <v>3033.8209999999999</v>
      </c>
      <c r="K2823" s="130">
        <f t="shared" si="172"/>
        <v>1.2226740015314554</v>
      </c>
      <c r="L2823" s="130">
        <f t="shared" si="173"/>
        <v>1.2937402985074626</v>
      </c>
    </row>
    <row r="2824" spans="7:12" ht="16.5" customHeight="1">
      <c r="G2824" s="132">
        <v>38846</v>
      </c>
      <c r="H2824" s="46">
        <v>2410.2000000000003</v>
      </c>
      <c r="I2824" s="46">
        <v>2280</v>
      </c>
      <c r="J2824" s="131">
        <v>2828.9850000000001</v>
      </c>
      <c r="K2824" s="130">
        <f t="shared" si="172"/>
        <v>1.173755290017426</v>
      </c>
      <c r="L2824" s="130">
        <f t="shared" si="173"/>
        <v>1.2407828947368422</v>
      </c>
    </row>
    <row r="2825" spans="7:12" ht="16.5" customHeight="1">
      <c r="G2825" s="132">
        <v>38845</v>
      </c>
      <c r="H2825" s="46">
        <v>2338.2000000000003</v>
      </c>
      <c r="I2825" s="46">
        <v>2232.5</v>
      </c>
      <c r="J2825" s="131">
        <v>2765.9105</v>
      </c>
      <c r="K2825" s="130">
        <f t="shared" si="172"/>
        <v>1.1829229749379864</v>
      </c>
      <c r="L2825" s="130">
        <f t="shared" si="173"/>
        <v>1.2389296752519596</v>
      </c>
    </row>
    <row r="2826" spans="7:12" ht="16.5" customHeight="1">
      <c r="G2826" s="132">
        <v>38835</v>
      </c>
      <c r="H2826" s="46">
        <v>2243.1200000000003</v>
      </c>
      <c r="I2826" s="46">
        <v>2160</v>
      </c>
      <c r="J2826" s="131">
        <v>2696.3040000000001</v>
      </c>
      <c r="K2826" s="130">
        <f t="shared" si="172"/>
        <v>1.2020328827704267</v>
      </c>
      <c r="L2826" s="130">
        <f t="shared" si="173"/>
        <v>1.248288888888889</v>
      </c>
    </row>
    <row r="2827" spans="7:12" ht="16.5" customHeight="1">
      <c r="G2827" s="132">
        <v>38834</v>
      </c>
      <c r="H2827" s="46">
        <v>2227.2799999999997</v>
      </c>
      <c r="I2827" s="46">
        <v>2152.5</v>
      </c>
      <c r="J2827" s="131">
        <v>2677.3090000000002</v>
      </c>
      <c r="K2827" s="130">
        <f t="shared" si="172"/>
        <v>1.2020531769692182</v>
      </c>
      <c r="L2827" s="130">
        <f t="shared" si="173"/>
        <v>1.2438137049941929</v>
      </c>
    </row>
    <row r="2828" spans="7:12" ht="16.5" customHeight="1">
      <c r="G2828" s="132">
        <v>38833</v>
      </c>
      <c r="H2828" s="46">
        <v>2223.7199999999998</v>
      </c>
      <c r="I2828" s="46">
        <v>2155</v>
      </c>
      <c r="J2828" s="131">
        <v>2692.8965000000003</v>
      </c>
      <c r="K2828" s="130">
        <f t="shared" si="172"/>
        <v>1.2109872196139804</v>
      </c>
      <c r="L2828" s="130">
        <f t="shared" si="173"/>
        <v>1.2496039443155453</v>
      </c>
    </row>
    <row r="2829" spans="7:12" ht="16.5" customHeight="1">
      <c r="G2829" s="132">
        <v>38832</v>
      </c>
      <c r="H2829" s="46">
        <v>2179.35</v>
      </c>
      <c r="I2829" s="46">
        <v>2142.5</v>
      </c>
      <c r="J2829" s="131">
        <v>2676.96</v>
      </c>
      <c r="K2829" s="130">
        <f t="shared" si="172"/>
        <v>1.2283295478009499</v>
      </c>
      <c r="L2829" s="130">
        <f t="shared" si="173"/>
        <v>1.2494562427071179</v>
      </c>
    </row>
    <row r="2830" spans="7:12" ht="16.5" customHeight="1">
      <c r="G2830" s="132">
        <v>38831</v>
      </c>
      <c r="H2830" s="46">
        <v>2245.4700000000003</v>
      </c>
      <c r="I2830" s="46">
        <v>2162.5</v>
      </c>
      <c r="J2830" s="131">
        <v>2740.9059999999999</v>
      </c>
      <c r="K2830" s="130">
        <f t="shared" si="172"/>
        <v>1.220637995608937</v>
      </c>
      <c r="L2830" s="130">
        <f t="shared" si="173"/>
        <v>1.2674709826589594</v>
      </c>
    </row>
    <row r="2831" spans="7:12" ht="16.5" customHeight="1">
      <c r="G2831" s="132">
        <v>38828</v>
      </c>
      <c r="H2831" s="46">
        <v>2209.3399999999997</v>
      </c>
      <c r="I2831" s="46">
        <v>2142.5</v>
      </c>
      <c r="J2831" s="131">
        <v>2686.6615000000002</v>
      </c>
      <c r="K2831" s="130">
        <f t="shared" si="172"/>
        <v>1.2160471000389259</v>
      </c>
      <c r="L2831" s="130">
        <f t="shared" si="173"/>
        <v>1.2539843640606769</v>
      </c>
    </row>
    <row r="2832" spans="7:12" ht="16.5" customHeight="1">
      <c r="G2832" s="132">
        <v>38827</v>
      </c>
      <c r="H2832" s="46">
        <v>2222.75</v>
      </c>
      <c r="I2832" s="46">
        <v>2160</v>
      </c>
      <c r="J2832" s="131">
        <v>2769.3119999999999</v>
      </c>
      <c r="K2832" s="130">
        <f t="shared" si="172"/>
        <v>1.2458945000562367</v>
      </c>
      <c r="L2832" s="130">
        <f t="shared" si="173"/>
        <v>1.2820888888888888</v>
      </c>
    </row>
    <row r="2833" spans="7:12" ht="16.5" customHeight="1">
      <c r="G2833" s="132">
        <v>38826</v>
      </c>
      <c r="H2833" s="46">
        <v>2183.65</v>
      </c>
      <c r="I2833" s="46">
        <v>2142.5</v>
      </c>
      <c r="J2833" s="131">
        <v>2734.3679999999999</v>
      </c>
      <c r="K2833" s="130">
        <f t="shared" si="172"/>
        <v>1.2522006731848052</v>
      </c>
      <c r="L2833" s="130">
        <f t="shared" si="173"/>
        <v>1.2762511085180863</v>
      </c>
    </row>
    <row r="2834" spans="7:12" ht="16.5" customHeight="1">
      <c r="G2834" s="132">
        <v>38825</v>
      </c>
      <c r="H2834" s="46">
        <v>2178.5500000000006</v>
      </c>
      <c r="I2834" s="46">
        <v>2135</v>
      </c>
      <c r="J2834" s="131">
        <v>2700.0819999999999</v>
      </c>
      <c r="K2834" s="130">
        <f t="shared" si="172"/>
        <v>1.2393940924009084</v>
      </c>
      <c r="L2834" s="130">
        <f t="shared" si="173"/>
        <v>1.2646754098360655</v>
      </c>
    </row>
    <row r="2835" spans="7:12" ht="16.5" customHeight="1">
      <c r="G2835" s="132">
        <v>38824</v>
      </c>
      <c r="H2835" s="46">
        <v>2222.75</v>
      </c>
      <c r="I2835" s="46">
        <v>2137.5</v>
      </c>
      <c r="J2835" s="131">
        <v>2774.5750000000003</v>
      </c>
      <c r="K2835" s="130">
        <f t="shared" si="172"/>
        <v>1.2482622877066698</v>
      </c>
      <c r="L2835" s="130">
        <f t="shared" si="173"/>
        <v>1.2980467836257312</v>
      </c>
    </row>
    <row r="2836" spans="7:12" ht="16.5" customHeight="1">
      <c r="G2836" s="132">
        <v>38820</v>
      </c>
      <c r="H2836" s="46">
        <v>2165.52</v>
      </c>
      <c r="I2836" s="46">
        <v>2127.5</v>
      </c>
      <c r="J2836" s="131">
        <v>2649.2515000000003</v>
      </c>
      <c r="K2836" s="130">
        <f t="shared" si="172"/>
        <v>1.22337891130075</v>
      </c>
      <c r="L2836" s="130">
        <f t="shared" si="173"/>
        <v>1.2452415981198592</v>
      </c>
    </row>
    <row r="2837" spans="7:12" ht="16.5" customHeight="1">
      <c r="G2837" s="132">
        <v>38819</v>
      </c>
      <c r="H2837" s="46">
        <v>2194.0799999999995</v>
      </c>
      <c r="I2837" s="46">
        <v>2145</v>
      </c>
      <c r="J2837" s="131">
        <v>2653.248</v>
      </c>
      <c r="K2837" s="130">
        <f t="shared" si="172"/>
        <v>1.2092758696127766</v>
      </c>
      <c r="L2837" s="130">
        <f t="shared" si="173"/>
        <v>1.2369454545454546</v>
      </c>
    </row>
    <row r="2838" spans="7:12" ht="16.5" customHeight="1">
      <c r="G2838" s="132">
        <v>38818</v>
      </c>
      <c r="H2838" s="46">
        <v>2248.25</v>
      </c>
      <c r="I2838" s="46">
        <v>2157.5</v>
      </c>
      <c r="J2838" s="131">
        <v>2619.1529999999998</v>
      </c>
      <c r="K2838" s="130">
        <f t="shared" si="172"/>
        <v>1.1649740909596351</v>
      </c>
      <c r="L2838" s="130">
        <f t="shared" si="173"/>
        <v>1.2139758980301274</v>
      </c>
    </row>
    <row r="2839" spans="7:12" ht="16.5" customHeight="1">
      <c r="G2839" s="132">
        <v>38817</v>
      </c>
      <c r="H2839" s="46">
        <v>2184.8399999999997</v>
      </c>
      <c r="I2839" s="46">
        <v>2127.5</v>
      </c>
      <c r="J2839" s="131">
        <v>2554.2049999999999</v>
      </c>
      <c r="K2839" s="130">
        <f t="shared" si="172"/>
        <v>1.1690581461342708</v>
      </c>
      <c r="L2839" s="130">
        <f t="shared" si="173"/>
        <v>1.2005663924794359</v>
      </c>
    </row>
    <row r="2840" spans="7:12" ht="16.5" customHeight="1">
      <c r="G2840" s="132">
        <v>38814</v>
      </c>
      <c r="H2840" s="46">
        <v>2207.4500000000003</v>
      </c>
      <c r="I2840" s="46">
        <v>2127.5</v>
      </c>
      <c r="J2840" s="131">
        <v>2543.424</v>
      </c>
      <c r="K2840" s="130">
        <f t="shared" si="172"/>
        <v>1.152200049831253</v>
      </c>
      <c r="L2840" s="130">
        <f t="shared" si="173"/>
        <v>1.1954989424206814</v>
      </c>
    </row>
    <row r="2841" spans="7:12" ht="16.5" customHeight="1">
      <c r="G2841" s="132">
        <v>38813</v>
      </c>
      <c r="H2841" s="46">
        <v>2220.2000000000003</v>
      </c>
      <c r="I2841" s="46">
        <v>2135</v>
      </c>
      <c r="J2841" s="131">
        <v>2545.462</v>
      </c>
      <c r="K2841" s="130">
        <f t="shared" si="172"/>
        <v>1.146501216106657</v>
      </c>
      <c r="L2841" s="130">
        <f t="shared" si="173"/>
        <v>1.1922538641686182</v>
      </c>
    </row>
    <row r="2842" spans="7:12" ht="16.5" customHeight="1">
      <c r="G2842" s="132">
        <v>38812</v>
      </c>
      <c r="H2842" s="46">
        <v>2181.1000000000004</v>
      </c>
      <c r="I2842" s="46">
        <v>2115</v>
      </c>
      <c r="J2842" s="131">
        <v>2507.3674999999998</v>
      </c>
      <c r="K2842" s="130">
        <f t="shared" si="172"/>
        <v>1.1495885103846679</v>
      </c>
      <c r="L2842" s="130">
        <f t="shared" si="173"/>
        <v>1.185516548463357</v>
      </c>
    </row>
    <row r="2843" spans="7:12" ht="16.5" customHeight="1">
      <c r="G2843" s="132">
        <v>38811</v>
      </c>
      <c r="H2843" s="46">
        <v>2248.25</v>
      </c>
      <c r="I2843" s="46">
        <v>2155</v>
      </c>
      <c r="J2843" s="131">
        <v>2580.0430000000001</v>
      </c>
      <c r="K2843" s="130">
        <f t="shared" si="172"/>
        <v>1.1475783387078839</v>
      </c>
      <c r="L2843" s="130">
        <f t="shared" si="173"/>
        <v>1.1972357308584687</v>
      </c>
    </row>
    <row r="2844" spans="7:12" ht="16.5" customHeight="1">
      <c r="G2844" s="132">
        <v>38810</v>
      </c>
      <c r="H2844" s="46">
        <v>2272.9</v>
      </c>
      <c r="I2844" s="46">
        <v>2165</v>
      </c>
      <c r="J2844" s="131">
        <v>2537.645</v>
      </c>
      <c r="K2844" s="130">
        <f t="shared" si="172"/>
        <v>1.1164789475999823</v>
      </c>
      <c r="L2844" s="130">
        <f t="shared" si="173"/>
        <v>1.1721224018475751</v>
      </c>
    </row>
    <row r="2845" spans="7:12" ht="16.5" customHeight="1">
      <c r="G2845" s="132">
        <v>38807</v>
      </c>
      <c r="H2845" s="46">
        <v>2224.4499999999998</v>
      </c>
      <c r="I2845" s="46">
        <v>2140</v>
      </c>
      <c r="J2845" s="131">
        <v>2527.0455000000002</v>
      </c>
      <c r="K2845" s="130">
        <f t="shared" si="172"/>
        <v>1.1360316033176743</v>
      </c>
      <c r="L2845" s="130">
        <f t="shared" si="173"/>
        <v>1.1808623831775702</v>
      </c>
    </row>
    <row r="2846" spans="7:12" ht="16.5" customHeight="1">
      <c r="G2846" s="132">
        <v>38806</v>
      </c>
      <c r="H2846" s="46">
        <v>2215.1000000000004</v>
      </c>
      <c r="I2846" s="46">
        <v>2127.5</v>
      </c>
      <c r="J2846" s="131">
        <v>2525.6419999999998</v>
      </c>
      <c r="K2846" s="130">
        <f t="shared" si="172"/>
        <v>1.1401932192677529</v>
      </c>
      <c r="L2846" s="130">
        <f t="shared" si="173"/>
        <v>1.1871407755581669</v>
      </c>
    </row>
    <row r="2847" spans="7:12" ht="16.5" customHeight="1">
      <c r="G2847" s="132">
        <v>38805</v>
      </c>
      <c r="H2847" s="46">
        <v>2201.5000000000005</v>
      </c>
      <c r="I2847" s="46">
        <v>2122.5</v>
      </c>
      <c r="J2847" s="131">
        <v>2530.6260000000002</v>
      </c>
      <c r="K2847" s="130">
        <f t="shared" si="172"/>
        <v>1.1495007949125595</v>
      </c>
      <c r="L2847" s="130">
        <f t="shared" si="173"/>
        <v>1.1922855123674914</v>
      </c>
    </row>
    <row r="2848" spans="7:12" ht="16.5" customHeight="1">
      <c r="G2848" s="132">
        <v>38804</v>
      </c>
      <c r="H2848" s="46">
        <v>2198.1000000000004</v>
      </c>
      <c r="I2848" s="46">
        <v>2142.5</v>
      </c>
      <c r="J2848" s="131">
        <v>2548.2445000000002</v>
      </c>
      <c r="K2848" s="130">
        <f t="shared" si="172"/>
        <v>1.1592941631408944</v>
      </c>
      <c r="L2848" s="130">
        <f t="shared" si="173"/>
        <v>1.1893789964994166</v>
      </c>
    </row>
    <row r="2849" spans="7:12" ht="16.5" customHeight="1">
      <c r="G2849" s="132">
        <v>38803</v>
      </c>
      <c r="H2849" s="46">
        <v>2179.2400000000002</v>
      </c>
      <c r="I2849" s="46">
        <v>2107.5</v>
      </c>
      <c r="J2849" s="131">
        <v>2555.7265000000002</v>
      </c>
      <c r="K2849" s="130">
        <f t="shared" si="172"/>
        <v>1.1727604577742698</v>
      </c>
      <c r="L2849" s="130">
        <f t="shared" si="173"/>
        <v>1.2126816132858838</v>
      </c>
    </row>
    <row r="2850" spans="7:12" ht="16.5" customHeight="1">
      <c r="G2850" s="132">
        <v>38800</v>
      </c>
      <c r="H2850" s="46">
        <v>2120.75</v>
      </c>
      <c r="I2850" s="46">
        <v>2067.5</v>
      </c>
      <c r="J2850" s="131">
        <v>2525.4825000000001</v>
      </c>
      <c r="K2850" s="130">
        <f t="shared" si="172"/>
        <v>1.1908440410232231</v>
      </c>
      <c r="L2850" s="130">
        <f t="shared" si="173"/>
        <v>1.2215151148730352</v>
      </c>
    </row>
    <row r="2851" spans="7:12" ht="16.5" customHeight="1">
      <c r="G2851" s="132">
        <v>38799</v>
      </c>
      <c r="H2851" s="46">
        <v>2088.4499999999998</v>
      </c>
      <c r="I2851" s="46">
        <v>2052.5</v>
      </c>
      <c r="J2851" s="131">
        <v>2501.3450000000003</v>
      </c>
      <c r="K2851" s="130">
        <f t="shared" si="172"/>
        <v>1.1977040388805098</v>
      </c>
      <c r="L2851" s="130">
        <f t="shared" si="173"/>
        <v>1.2186820950060901</v>
      </c>
    </row>
    <row r="2852" spans="7:12" ht="16.5" customHeight="1">
      <c r="G2852" s="132">
        <v>38798</v>
      </c>
      <c r="H2852" s="46">
        <v>2086.7500000000005</v>
      </c>
      <c r="I2852" s="46">
        <v>2040</v>
      </c>
      <c r="J2852" s="131">
        <v>2516.92</v>
      </c>
      <c r="K2852" s="130">
        <f t="shared" si="172"/>
        <v>1.2061435246196235</v>
      </c>
      <c r="L2852" s="130">
        <f t="shared" si="173"/>
        <v>1.2337843137254902</v>
      </c>
    </row>
    <row r="2853" spans="7:12" ht="16.5" customHeight="1">
      <c r="G2853" s="132">
        <v>38796</v>
      </c>
      <c r="H2853" s="46">
        <v>2101.84</v>
      </c>
      <c r="I2853" s="46">
        <v>2045</v>
      </c>
      <c r="J2853" s="131">
        <v>2501.2049999999999</v>
      </c>
      <c r="K2853" s="130">
        <f t="shared" ref="K2853:K2899" si="174">J2853/H2853</f>
        <v>1.1900073269135614</v>
      </c>
      <c r="L2853" s="130">
        <f t="shared" ref="L2853:L2899" si="175">J2853/I2853</f>
        <v>1.2230831295843521</v>
      </c>
    </row>
    <row r="2854" spans="7:12" ht="16.5" customHeight="1">
      <c r="G2854" s="132">
        <v>38793</v>
      </c>
      <c r="H2854" s="46">
        <v>2126.7800000000002</v>
      </c>
      <c r="I2854" s="46">
        <v>2060</v>
      </c>
      <c r="J2854" s="131">
        <v>2510.5425</v>
      </c>
      <c r="K2854" s="130">
        <f t="shared" si="174"/>
        <v>1.180442970123849</v>
      </c>
      <c r="L2854" s="130">
        <f t="shared" si="175"/>
        <v>1.2187099514563107</v>
      </c>
    </row>
    <row r="2855" spans="7:12" ht="16.5" customHeight="1">
      <c r="G2855" s="132">
        <v>38792</v>
      </c>
      <c r="H2855" s="46">
        <v>2111.3000000000002</v>
      </c>
      <c r="I2855" s="46">
        <v>2045</v>
      </c>
      <c r="J2855" s="131">
        <v>2499.1959999999999</v>
      </c>
      <c r="K2855" s="130">
        <f t="shared" si="174"/>
        <v>1.1837237720835503</v>
      </c>
      <c r="L2855" s="130">
        <f t="shared" si="175"/>
        <v>1.2221007334963325</v>
      </c>
    </row>
    <row r="2856" spans="7:12" ht="16.5" customHeight="1">
      <c r="G2856" s="132">
        <v>38791</v>
      </c>
      <c r="H2856" s="46">
        <v>2101.1999999999998</v>
      </c>
      <c r="I2856" s="46">
        <v>2040</v>
      </c>
      <c r="J2856" s="131">
        <v>2547.09</v>
      </c>
      <c r="K2856" s="130">
        <f t="shared" si="174"/>
        <v>1.2122073101085096</v>
      </c>
      <c r="L2856" s="130">
        <f t="shared" si="175"/>
        <v>1.2485735294117648</v>
      </c>
    </row>
    <row r="2857" spans="7:12" ht="16.5" customHeight="1">
      <c r="G2857" s="132">
        <v>38790</v>
      </c>
      <c r="H2857" s="46">
        <v>2107.15</v>
      </c>
      <c r="I2857" s="46">
        <v>2035.0000000000002</v>
      </c>
      <c r="J2857" s="131">
        <v>2550.0144999999998</v>
      </c>
      <c r="K2857" s="130">
        <f t="shared" si="174"/>
        <v>1.2101722706024725</v>
      </c>
      <c r="L2857" s="130">
        <f t="shared" si="175"/>
        <v>1.2530783783783781</v>
      </c>
    </row>
    <row r="2858" spans="7:12" ht="16.5" customHeight="1">
      <c r="G2858" s="132">
        <v>38789</v>
      </c>
      <c r="H2858" s="46">
        <v>2078.16</v>
      </c>
      <c r="I2858" s="46">
        <v>2020</v>
      </c>
      <c r="J2858" s="131">
        <v>2542.3740000000003</v>
      </c>
      <c r="K2858" s="130">
        <f t="shared" si="174"/>
        <v>1.2233774107864652</v>
      </c>
      <c r="L2858" s="130">
        <f t="shared" si="175"/>
        <v>1.2586009900990101</v>
      </c>
    </row>
    <row r="2859" spans="7:12" ht="16.5" customHeight="1">
      <c r="G2859" s="132">
        <v>38786</v>
      </c>
      <c r="H2859" s="46">
        <v>2058</v>
      </c>
      <c r="I2859" s="46">
        <v>2015.0000000000002</v>
      </c>
      <c r="J2859" s="131">
        <v>2535.5430000000001</v>
      </c>
      <c r="K2859" s="130">
        <f t="shared" si="174"/>
        <v>1.2320422740524781</v>
      </c>
      <c r="L2859" s="130">
        <f t="shared" si="175"/>
        <v>1.2583339950372208</v>
      </c>
    </row>
    <row r="2860" spans="7:12" ht="16.5" customHeight="1">
      <c r="G2860" s="132">
        <v>38785</v>
      </c>
      <c r="H2860" s="46">
        <v>2117.35</v>
      </c>
      <c r="I2860" s="46">
        <v>2037.5</v>
      </c>
      <c r="J2860" s="131">
        <v>2620.62</v>
      </c>
      <c r="K2860" s="130">
        <f t="shared" si="174"/>
        <v>1.2376886202092239</v>
      </c>
      <c r="L2860" s="130">
        <f t="shared" si="175"/>
        <v>1.2861938650306748</v>
      </c>
    </row>
    <row r="2861" spans="7:12" ht="16.5" customHeight="1">
      <c r="G2861" s="132">
        <v>38784</v>
      </c>
      <c r="H2861" s="46">
        <v>2082.5</v>
      </c>
      <c r="I2861" s="46">
        <v>2009.9999999999998</v>
      </c>
      <c r="J2861" s="131">
        <v>2622.1084999999998</v>
      </c>
      <c r="K2861" s="130">
        <f t="shared" si="174"/>
        <v>1.2591157262905162</v>
      </c>
      <c r="L2861" s="130">
        <f t="shared" si="175"/>
        <v>1.3045315920398011</v>
      </c>
    </row>
    <row r="2862" spans="7:12" ht="16.5" customHeight="1">
      <c r="G2862" s="132">
        <v>38783</v>
      </c>
      <c r="H2862" s="46">
        <v>2150.5</v>
      </c>
      <c r="I2862" s="46">
        <v>2065</v>
      </c>
      <c r="J2862" s="131">
        <v>2709.74</v>
      </c>
      <c r="K2862" s="130">
        <f t="shared" si="174"/>
        <v>1.2600511508951406</v>
      </c>
      <c r="L2862" s="130">
        <f t="shared" si="175"/>
        <v>1.3122227602905567</v>
      </c>
    </row>
    <row r="2863" spans="7:12" ht="16.5" customHeight="1">
      <c r="G2863" s="132">
        <v>38782</v>
      </c>
      <c r="H2863" s="46">
        <v>2164.1</v>
      </c>
      <c r="I2863" s="46">
        <v>2077.5</v>
      </c>
      <c r="J2863" s="131">
        <v>2708.1880000000001</v>
      </c>
      <c r="K2863" s="130">
        <f t="shared" si="174"/>
        <v>1.2514153689755558</v>
      </c>
      <c r="L2863" s="130">
        <f t="shared" si="175"/>
        <v>1.3035802647412755</v>
      </c>
    </row>
    <row r="2864" spans="7:12" ht="16.5" customHeight="1">
      <c r="G2864" s="132">
        <v>38779</v>
      </c>
      <c r="H2864" s="46">
        <v>2248.0399999999995</v>
      </c>
      <c r="I2864" s="46">
        <v>2142.5</v>
      </c>
      <c r="J2864" s="131">
        <v>2724.36</v>
      </c>
      <c r="K2864" s="130">
        <f t="shared" si="174"/>
        <v>1.21188235084785</v>
      </c>
      <c r="L2864" s="130">
        <f t="shared" si="175"/>
        <v>1.2715799299883315</v>
      </c>
    </row>
    <row r="2865" spans="7:12" ht="16.5" customHeight="1">
      <c r="G2865" s="132">
        <v>38778</v>
      </c>
      <c r="H2865" s="46">
        <v>2263.5199999999995</v>
      </c>
      <c r="I2865" s="46">
        <v>2155</v>
      </c>
      <c r="J2865" s="131">
        <v>2698.2359999999999</v>
      </c>
      <c r="K2865" s="130">
        <f t="shared" si="174"/>
        <v>1.192053085459815</v>
      </c>
      <c r="L2865" s="130">
        <f t="shared" si="175"/>
        <v>1.2520816705336426</v>
      </c>
    </row>
    <row r="2866" spans="7:12" ht="16.5" customHeight="1">
      <c r="G2866" s="132">
        <v>38777</v>
      </c>
      <c r="H2866" s="46">
        <v>2236.86</v>
      </c>
      <c r="I2866" s="46">
        <v>2125</v>
      </c>
      <c r="J2866" s="131">
        <v>2634.7919999999999</v>
      </c>
      <c r="K2866" s="130">
        <f t="shared" si="174"/>
        <v>1.1778975885839971</v>
      </c>
      <c r="L2866" s="130">
        <f t="shared" si="175"/>
        <v>1.2399021176470588</v>
      </c>
    </row>
    <row r="2867" spans="7:12" ht="16.5" customHeight="1">
      <c r="G2867" s="132">
        <v>38776</v>
      </c>
      <c r="H2867" s="46">
        <v>2236.86</v>
      </c>
      <c r="I2867" s="46">
        <v>2127.5</v>
      </c>
      <c r="J2867" s="131">
        <v>2652.83</v>
      </c>
      <c r="K2867" s="130">
        <f t="shared" si="174"/>
        <v>1.1859615711309603</v>
      </c>
      <c r="L2867" s="130">
        <f t="shared" si="175"/>
        <v>1.2469236192714452</v>
      </c>
    </row>
    <row r="2868" spans="7:12" ht="16.5" customHeight="1">
      <c r="G2868" s="132">
        <v>38775</v>
      </c>
      <c r="H2868" s="46">
        <v>2259.2199999999998</v>
      </c>
      <c r="I2868" s="46">
        <v>2140</v>
      </c>
      <c r="J2868" s="131">
        <v>2629.8159999999998</v>
      </c>
      <c r="K2868" s="130">
        <f t="shared" si="174"/>
        <v>1.164037145563513</v>
      </c>
      <c r="L2868" s="130">
        <f t="shared" si="175"/>
        <v>1.2288859813084112</v>
      </c>
    </row>
    <row r="2869" spans="7:12" ht="16.5" customHeight="1">
      <c r="G2869" s="132">
        <v>38772</v>
      </c>
      <c r="H2869" s="46">
        <v>2248.9</v>
      </c>
      <c r="I2869" s="46">
        <v>2115</v>
      </c>
      <c r="J2869" s="131">
        <v>2670.3</v>
      </c>
      <c r="K2869" s="130">
        <f t="shared" si="174"/>
        <v>1.1873804971319313</v>
      </c>
      <c r="L2869" s="130">
        <f t="shared" si="175"/>
        <v>1.2625531914893617</v>
      </c>
    </row>
    <row r="2870" spans="7:12" ht="16.5" customHeight="1">
      <c r="G2870" s="132">
        <v>38771</v>
      </c>
      <c r="H2870" s="46">
        <v>2128.4</v>
      </c>
      <c r="I2870" s="46">
        <v>2015.0000000000002</v>
      </c>
      <c r="J2870" s="131">
        <v>2612.7860000000001</v>
      </c>
      <c r="K2870" s="130">
        <f t="shared" si="174"/>
        <v>1.2275822213869574</v>
      </c>
      <c r="L2870" s="130">
        <f t="shared" si="175"/>
        <v>1.2966679900744416</v>
      </c>
    </row>
    <row r="2871" spans="7:12" ht="16.5" customHeight="1">
      <c r="G2871" s="132">
        <v>38770</v>
      </c>
      <c r="H2871" s="46">
        <v>2032.8</v>
      </c>
      <c r="I2871" s="46">
        <v>2029.9999999999998</v>
      </c>
      <c r="J2871" s="131">
        <v>2677.752</v>
      </c>
      <c r="K2871" s="130">
        <f t="shared" si="174"/>
        <v>1.3172727272727274</v>
      </c>
      <c r="L2871" s="130">
        <f t="shared" si="175"/>
        <v>1.3190896551724138</v>
      </c>
    </row>
    <row r="2872" spans="7:12" ht="16.5" customHeight="1">
      <c r="G2872" s="132">
        <v>38769</v>
      </c>
      <c r="H2872" s="46">
        <v>2059.6799999999998</v>
      </c>
      <c r="I2872" s="46">
        <v>2035.0000000000002</v>
      </c>
      <c r="J2872" s="131">
        <v>2699.7959999999998</v>
      </c>
      <c r="K2872" s="130">
        <f t="shared" si="174"/>
        <v>1.3107841994872991</v>
      </c>
      <c r="L2872" s="130">
        <f t="shared" si="175"/>
        <v>1.3266810810810807</v>
      </c>
    </row>
    <row r="2873" spans="7:12" ht="16.5" customHeight="1">
      <c r="G2873" s="132">
        <v>38768</v>
      </c>
      <c r="H2873" s="46">
        <v>2064.6500000000005</v>
      </c>
      <c r="I2873" s="46">
        <v>2025</v>
      </c>
      <c r="J2873" s="131">
        <v>2675.5574999999999</v>
      </c>
      <c r="K2873" s="130">
        <f t="shared" si="174"/>
        <v>1.2958891337514828</v>
      </c>
      <c r="L2873" s="130">
        <f t="shared" si="175"/>
        <v>1.3212629629629629</v>
      </c>
    </row>
    <row r="2874" spans="7:12" ht="16.5" customHeight="1">
      <c r="G2874" s="132">
        <v>38765</v>
      </c>
      <c r="H2874" s="46">
        <v>2006.85</v>
      </c>
      <c r="I2874" s="46">
        <v>1955</v>
      </c>
      <c r="J2874" s="131">
        <v>2609.6785</v>
      </c>
      <c r="K2874" s="130">
        <f t="shared" si="174"/>
        <v>1.3003854299025837</v>
      </c>
      <c r="L2874" s="130">
        <f t="shared" si="175"/>
        <v>1.3348739130434784</v>
      </c>
    </row>
    <row r="2875" spans="7:12" ht="16.5" customHeight="1">
      <c r="G2875" s="132">
        <v>38764</v>
      </c>
      <c r="H2875" s="46">
        <v>1990.7</v>
      </c>
      <c r="I2875" s="46">
        <v>1950</v>
      </c>
      <c r="J2875" s="131">
        <v>2690.172</v>
      </c>
      <c r="K2875" s="130">
        <f t="shared" si="174"/>
        <v>1.3513698698950118</v>
      </c>
      <c r="L2875" s="130">
        <f t="shared" si="175"/>
        <v>1.3795753846153846</v>
      </c>
    </row>
    <row r="2876" spans="7:12" ht="16.5" customHeight="1">
      <c r="G2876" s="132">
        <v>38763</v>
      </c>
      <c r="H2876" s="46">
        <v>2040</v>
      </c>
      <c r="I2876" s="46">
        <v>2007.4999999999998</v>
      </c>
      <c r="J2876" s="131">
        <v>2781.8339999999998</v>
      </c>
      <c r="K2876" s="130">
        <f t="shared" si="174"/>
        <v>1.3636441176470588</v>
      </c>
      <c r="L2876" s="130">
        <f t="shared" si="175"/>
        <v>1.3857205479452055</v>
      </c>
    </row>
    <row r="2877" spans="7:12" ht="16.5" customHeight="1">
      <c r="G2877" s="132">
        <v>38762</v>
      </c>
      <c r="H2877" s="46">
        <v>2011.1</v>
      </c>
      <c r="I2877" s="46">
        <v>1977.5</v>
      </c>
      <c r="J2877" s="131">
        <v>2699.1745000000001</v>
      </c>
      <c r="K2877" s="130">
        <f t="shared" si="174"/>
        <v>1.342138381980011</v>
      </c>
      <c r="L2877" s="130">
        <f t="shared" si="175"/>
        <v>1.3649428571428572</v>
      </c>
    </row>
    <row r="2878" spans="7:12" ht="16.5" customHeight="1">
      <c r="G2878" s="132">
        <v>38761</v>
      </c>
      <c r="H2878" s="46">
        <v>2091.85</v>
      </c>
      <c r="I2878" s="46">
        <v>2029.9999999999998</v>
      </c>
      <c r="J2878" s="131">
        <v>2860.7644999999998</v>
      </c>
      <c r="K2878" s="130">
        <f t="shared" si="174"/>
        <v>1.3675763080526806</v>
      </c>
      <c r="L2878" s="130">
        <f t="shared" si="175"/>
        <v>1.4092435960591134</v>
      </c>
    </row>
    <row r="2879" spans="7:12" ht="16.5" customHeight="1">
      <c r="G2879" s="132">
        <v>38758</v>
      </c>
      <c r="H2879" s="46">
        <v>2150.5</v>
      </c>
      <c r="I2879" s="46">
        <v>2087.5</v>
      </c>
      <c r="J2879" s="131">
        <v>2865.2940000000003</v>
      </c>
      <c r="K2879" s="130">
        <f t="shared" si="174"/>
        <v>1.332385026737968</v>
      </c>
      <c r="L2879" s="130">
        <f t="shared" si="175"/>
        <v>1.3725959281437128</v>
      </c>
    </row>
    <row r="2880" spans="7:12" ht="16.5" customHeight="1">
      <c r="G2880" s="132">
        <v>38757</v>
      </c>
      <c r="H2880" s="46">
        <v>2159.64</v>
      </c>
      <c r="I2880" s="46">
        <v>2117.5</v>
      </c>
      <c r="J2880" s="131">
        <v>2950.4775</v>
      </c>
      <c r="K2880" s="130">
        <f t="shared" si="174"/>
        <v>1.36618950380619</v>
      </c>
      <c r="L2880" s="130">
        <f t="shared" si="175"/>
        <v>1.3933778040141676</v>
      </c>
    </row>
    <row r="2881" spans="7:12" ht="16.5" customHeight="1">
      <c r="G2881" s="132">
        <v>38756</v>
      </c>
      <c r="H2881" s="46">
        <v>2127.7200000000003</v>
      </c>
      <c r="I2881" s="46">
        <v>2070</v>
      </c>
      <c r="J2881" s="131">
        <v>2820.5820000000003</v>
      </c>
      <c r="K2881" s="130">
        <f t="shared" si="174"/>
        <v>1.3256358919406688</v>
      </c>
      <c r="L2881" s="130">
        <f t="shared" si="175"/>
        <v>1.3626000000000003</v>
      </c>
    </row>
    <row r="2882" spans="7:12" ht="16.5" customHeight="1">
      <c r="G2882" s="132">
        <v>38755</v>
      </c>
      <c r="H2882" s="46">
        <v>2249.1000000000004</v>
      </c>
      <c r="I2882" s="46">
        <v>2142.5</v>
      </c>
      <c r="J2882" s="131">
        <v>2967.8515000000002</v>
      </c>
      <c r="K2882" s="130">
        <f t="shared" si="174"/>
        <v>1.3195729402872258</v>
      </c>
      <c r="L2882" s="130">
        <f t="shared" si="175"/>
        <v>1.3852282380396734</v>
      </c>
    </row>
    <row r="2883" spans="7:12" ht="16.5" customHeight="1">
      <c r="G2883" s="132">
        <v>38754</v>
      </c>
      <c r="H2883" s="46">
        <v>2173.0799999999995</v>
      </c>
      <c r="I2883" s="46">
        <v>2100</v>
      </c>
      <c r="J2883" s="131">
        <v>2836.3054999999999</v>
      </c>
      <c r="K2883" s="130">
        <f t="shared" si="174"/>
        <v>1.3052006829016882</v>
      </c>
      <c r="L2883" s="130">
        <f t="shared" si="175"/>
        <v>1.3506216666666666</v>
      </c>
    </row>
    <row r="2884" spans="7:12" ht="16.5" customHeight="1">
      <c r="G2884" s="132">
        <v>38744</v>
      </c>
      <c r="H2884" s="46">
        <v>2040</v>
      </c>
      <c r="I2884" s="46">
        <v>2005</v>
      </c>
      <c r="J2884" s="131">
        <v>2762.72</v>
      </c>
      <c r="K2884" s="130">
        <f t="shared" si="174"/>
        <v>1.3542745098039215</v>
      </c>
      <c r="L2884" s="130">
        <f t="shared" si="175"/>
        <v>1.3779152119700746</v>
      </c>
    </row>
    <row r="2885" spans="7:12" ht="16.5" customHeight="1">
      <c r="G2885" s="132">
        <v>38743</v>
      </c>
      <c r="H2885" s="46">
        <v>2020.14</v>
      </c>
      <c r="I2885" s="46">
        <v>1990</v>
      </c>
      <c r="J2885" s="131">
        <v>2692.04</v>
      </c>
      <c r="K2885" s="130">
        <f t="shared" si="174"/>
        <v>1.3326007108418227</v>
      </c>
      <c r="L2885" s="130">
        <f t="shared" si="175"/>
        <v>1.3527839195979898</v>
      </c>
    </row>
    <row r="2886" spans="7:12" ht="16.5" customHeight="1">
      <c r="G2886" s="132">
        <v>38742</v>
      </c>
      <c r="H2886" s="46">
        <v>1984.02</v>
      </c>
      <c r="I2886" s="46">
        <v>1980</v>
      </c>
      <c r="J2886" s="131">
        <v>2645.54</v>
      </c>
      <c r="K2886" s="130">
        <f t="shared" si="174"/>
        <v>1.3334240582252195</v>
      </c>
      <c r="L2886" s="130">
        <f t="shared" si="175"/>
        <v>1.3361313131313131</v>
      </c>
    </row>
    <row r="2887" spans="7:12" ht="16.5" customHeight="1">
      <c r="G2887" s="132">
        <v>38741</v>
      </c>
      <c r="H2887" s="46">
        <v>1991.4299999999998</v>
      </c>
      <c r="I2887" s="46">
        <v>1980</v>
      </c>
      <c r="J2887" s="131">
        <v>2589.12</v>
      </c>
      <c r="K2887" s="130">
        <f t="shared" si="174"/>
        <v>1.3001310615989516</v>
      </c>
      <c r="L2887" s="130">
        <f t="shared" si="175"/>
        <v>1.3076363636363635</v>
      </c>
    </row>
    <row r="2888" spans="7:12" ht="16.5" customHeight="1">
      <c r="G2888" s="132">
        <v>38740</v>
      </c>
      <c r="H2888" s="46">
        <v>1947.9299999999998</v>
      </c>
      <c r="I2888" s="46">
        <v>1950</v>
      </c>
      <c r="J2888" s="131">
        <v>2518.44</v>
      </c>
      <c r="K2888" s="130">
        <f t="shared" si="174"/>
        <v>1.2928801342964071</v>
      </c>
      <c r="L2888" s="130">
        <f t="shared" si="175"/>
        <v>1.2915076923076922</v>
      </c>
    </row>
    <row r="2889" spans="7:12" ht="16.5" customHeight="1">
      <c r="G2889" s="132">
        <v>38737</v>
      </c>
      <c r="H2889" s="46">
        <v>1950.5399999999997</v>
      </c>
      <c r="I2889" s="46">
        <v>1950</v>
      </c>
      <c r="J2889" s="131">
        <v>2508.0610000000001</v>
      </c>
      <c r="K2889" s="130">
        <f t="shared" si="174"/>
        <v>1.285829052467522</v>
      </c>
      <c r="L2889" s="130">
        <f t="shared" si="175"/>
        <v>1.2861851282051282</v>
      </c>
    </row>
    <row r="2890" spans="7:12" ht="16.5" customHeight="1">
      <c r="G2890" s="132">
        <v>38736</v>
      </c>
      <c r="H2890" s="46">
        <v>1907.0399999999997</v>
      </c>
      <c r="I2890" s="46">
        <v>1927.5</v>
      </c>
      <c r="J2890" s="131">
        <v>2468.7075</v>
      </c>
      <c r="K2890" s="130">
        <f t="shared" si="174"/>
        <v>1.2945231877674304</v>
      </c>
      <c r="L2890" s="130">
        <f t="shared" si="175"/>
        <v>1.2807821011673151</v>
      </c>
    </row>
    <row r="2891" spans="7:12" ht="16.5" customHeight="1">
      <c r="G2891" s="132">
        <v>38735</v>
      </c>
      <c r="H2891" s="46">
        <v>1876.5899999999997</v>
      </c>
      <c r="I2891" s="46">
        <v>1880</v>
      </c>
      <c r="J2891" s="131">
        <v>2411.0940000000001</v>
      </c>
      <c r="K2891" s="130">
        <f t="shared" si="174"/>
        <v>1.2848272664780269</v>
      </c>
      <c r="L2891" s="130">
        <f t="shared" si="175"/>
        <v>1.2824968085106383</v>
      </c>
    </row>
    <row r="2892" spans="7:12" ht="16.5" customHeight="1">
      <c r="G2892" s="132">
        <v>38734</v>
      </c>
      <c r="H2892" s="46">
        <v>1882.6799999999998</v>
      </c>
      <c r="I2892" s="46">
        <v>1880</v>
      </c>
      <c r="J2892" s="131">
        <v>2434.6349999999998</v>
      </c>
      <c r="K2892" s="130">
        <f t="shared" si="174"/>
        <v>1.2931751545668939</v>
      </c>
      <c r="L2892" s="130">
        <f t="shared" si="175"/>
        <v>1.2950186170212765</v>
      </c>
    </row>
    <row r="2893" spans="7:12" ht="16.5" customHeight="1">
      <c r="G2893" s="132">
        <v>38733</v>
      </c>
      <c r="H2893" s="46">
        <v>1900.08</v>
      </c>
      <c r="I2893" s="46">
        <v>1900</v>
      </c>
      <c r="J2893" s="131">
        <v>2456.44</v>
      </c>
      <c r="K2893" s="130">
        <f t="shared" si="174"/>
        <v>1.2928087238432067</v>
      </c>
      <c r="L2893" s="130">
        <f t="shared" si="175"/>
        <v>1.2928631578947369</v>
      </c>
    </row>
    <row r="2894" spans="7:12" ht="16.5" customHeight="1">
      <c r="G2894" s="132">
        <v>38730</v>
      </c>
      <c r="H2894" s="46">
        <v>1882.3200000000002</v>
      </c>
      <c r="I2894" s="46">
        <v>1860</v>
      </c>
      <c r="J2894" s="131">
        <v>2402.4209999999998</v>
      </c>
      <c r="K2894" s="130">
        <f t="shared" si="174"/>
        <v>1.2763084916486036</v>
      </c>
      <c r="L2894" s="130">
        <f t="shared" si="175"/>
        <v>1.291624193548387</v>
      </c>
    </row>
    <row r="2895" spans="7:12" ht="16.5" customHeight="1">
      <c r="G2895" s="132">
        <v>38729</v>
      </c>
      <c r="H2895" s="46">
        <v>1846.1399999999996</v>
      </c>
      <c r="I2895" s="46">
        <v>1845</v>
      </c>
      <c r="J2895" s="131">
        <v>2366.4899999999998</v>
      </c>
      <c r="K2895" s="130">
        <f t="shared" si="174"/>
        <v>1.2818583639377297</v>
      </c>
      <c r="L2895" s="130">
        <f t="shared" si="175"/>
        <v>1.2826504065040649</v>
      </c>
    </row>
    <row r="2896" spans="7:12" ht="16.5" customHeight="1">
      <c r="G2896" s="132">
        <v>38728</v>
      </c>
      <c r="H2896" s="46">
        <v>1830.4</v>
      </c>
      <c r="I2896" s="46">
        <v>1817.5</v>
      </c>
      <c r="J2896" s="131">
        <v>2331.1785</v>
      </c>
      <c r="K2896" s="130">
        <f t="shared" si="174"/>
        <v>1.273589652534965</v>
      </c>
      <c r="L2896" s="130">
        <f t="shared" si="175"/>
        <v>1.2826291609353508</v>
      </c>
    </row>
    <row r="2897" spans="7:12" ht="16.5" customHeight="1">
      <c r="G2897" s="132">
        <v>38723</v>
      </c>
      <c r="H2897" s="46">
        <v>1761.75</v>
      </c>
      <c r="I2897" s="46">
        <v>1755</v>
      </c>
      <c r="J2897" s="131">
        <v>2336.7800000000002</v>
      </c>
      <c r="K2897" s="130">
        <f t="shared" si="174"/>
        <v>1.3263970483893857</v>
      </c>
      <c r="L2897" s="130">
        <f t="shared" si="175"/>
        <v>1.3314985754985755</v>
      </c>
    </row>
    <row r="2898" spans="7:12" ht="16.5" customHeight="1">
      <c r="G2898" s="132">
        <v>38722</v>
      </c>
      <c r="H2898" s="46">
        <v>1768.1599999999999</v>
      </c>
      <c r="I2898" s="46">
        <v>1747.5</v>
      </c>
      <c r="J2898" s="131">
        <v>2311.3544999999999</v>
      </c>
      <c r="K2898" s="130">
        <f t="shared" si="174"/>
        <v>1.307208906433807</v>
      </c>
      <c r="L2898" s="130">
        <f t="shared" si="175"/>
        <v>1.3226635193133047</v>
      </c>
    </row>
    <row r="2899" spans="7:12" ht="16.5" customHeight="1">
      <c r="G2899" s="132">
        <v>38721</v>
      </c>
      <c r="H2899" s="46">
        <v>1773.32</v>
      </c>
      <c r="I2899" s="46">
        <v>1760</v>
      </c>
      <c r="J2899" s="131">
        <v>2318.1689999999999</v>
      </c>
      <c r="K2899" s="130">
        <f t="shared" si="174"/>
        <v>1.3072479868269686</v>
      </c>
      <c r="L2899" s="130">
        <f t="shared" si="175"/>
        <v>1.3171414772727272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0"/>
  <sheetViews>
    <sheetView showGridLines="0" workbookViewId="0">
      <selection activeCell="B1" sqref="B1 D1 F1 H1 J1:L1"/>
    </sheetView>
  </sheetViews>
  <sheetFormatPr defaultColWidth="9" defaultRowHeight="15.75" customHeight="1"/>
  <cols>
    <col min="1" max="1" width="11.125" style="47" customWidth="1"/>
    <col min="2" max="2" width="11.375" style="47" customWidth="1"/>
    <col min="3" max="3" width="9.625" style="47" bestFit="1" customWidth="1"/>
    <col min="4" max="4" width="11.875" style="152" customWidth="1"/>
    <col min="5" max="5" width="14.625" style="162" customWidth="1"/>
    <col min="6" max="6" width="8.625" style="49" customWidth="1"/>
    <col min="7" max="7" width="12.375" style="51" customWidth="1"/>
    <col min="8" max="8" width="10.875" style="161" bestFit="1" customWidth="1"/>
    <col min="9" max="9" width="11.875" style="51" customWidth="1"/>
    <col min="10" max="10" width="9.125" style="160" bestFit="1" customWidth="1"/>
    <col min="11" max="11" width="6.875" style="51" customWidth="1"/>
    <col min="12" max="12" width="10.125" style="51" customWidth="1"/>
    <col min="13" max="13" width="9" style="47"/>
    <col min="14" max="14" width="11.375" style="51" customWidth="1"/>
    <col min="15" max="15" width="21.625" style="51" bestFit="1" customWidth="1"/>
    <col min="16" max="16" width="13.875" style="51" customWidth="1"/>
    <col min="17" max="16384" width="9" style="51"/>
  </cols>
  <sheetData>
    <row r="1" spans="1:23" customFormat="1" ht="15.75" customHeight="1">
      <c r="A1" t="s">
        <v>356</v>
      </c>
      <c r="B1" t="str">
        <f>+A1</f>
        <v>期现价差</v>
      </c>
      <c r="C1" t="s">
        <v>225</v>
      </c>
      <c r="D1" t="str">
        <f>+C1</f>
        <v>浮法玻璃生产线库存</v>
      </c>
      <c r="E1" t="s">
        <v>226</v>
      </c>
      <c r="F1" t="str">
        <f>+E1</f>
        <v>浮法玻璃生产线开工率</v>
      </c>
      <c r="G1" t="s">
        <v>224</v>
      </c>
      <c r="H1" t="str">
        <f>+G1</f>
        <v>浮法玻璃在产日熔量</v>
      </c>
      <c r="I1" t="s">
        <v>223</v>
      </c>
      <c r="J1" t="str">
        <f t="shared" ref="J1:L1" si="0">+I1</f>
        <v>玻璃与重质纯碱价差</v>
      </c>
      <c r="K1" t="str">
        <f t="shared" si="0"/>
        <v>玻璃与重质纯碱价差</v>
      </c>
      <c r="L1" t="str">
        <f t="shared" si="0"/>
        <v>玻璃与重质纯碱价差</v>
      </c>
    </row>
    <row r="2" spans="1:23" customFormat="1" ht="15.75" customHeight="1">
      <c r="A2" t="s">
        <v>189</v>
      </c>
      <c r="C2" t="s">
        <v>189</v>
      </c>
      <c r="E2" t="s">
        <v>189</v>
      </c>
      <c r="G2" t="s">
        <v>189</v>
      </c>
      <c r="I2" t="s">
        <v>230</v>
      </c>
    </row>
    <row r="3" spans="1:23" customFormat="1" ht="15.75" customHeight="1">
      <c r="A3" t="s">
        <v>190</v>
      </c>
      <c r="B3" t="s">
        <v>229</v>
      </c>
      <c r="C3" t="s">
        <v>190</v>
      </c>
      <c r="D3" t="s">
        <v>51</v>
      </c>
      <c r="E3" t="s">
        <v>81</v>
      </c>
      <c r="F3" t="s">
        <v>53</v>
      </c>
      <c r="G3" t="s">
        <v>81</v>
      </c>
      <c r="H3" t="s">
        <v>54</v>
      </c>
      <c r="I3" t="s">
        <v>190</v>
      </c>
      <c r="J3" t="s">
        <v>228</v>
      </c>
      <c r="K3" t="s">
        <v>227</v>
      </c>
      <c r="L3" t="s">
        <v>223</v>
      </c>
    </row>
    <row r="4" spans="1:23" customFormat="1" ht="15.75" customHeight="1">
      <c r="A4" t="s">
        <v>188</v>
      </c>
      <c r="B4" t="s">
        <v>187</v>
      </c>
      <c r="C4" t="s">
        <v>188</v>
      </c>
      <c r="D4" t="s">
        <v>52</v>
      </c>
      <c r="E4" t="s">
        <v>0</v>
      </c>
      <c r="F4" t="s">
        <v>11</v>
      </c>
      <c r="G4" t="s">
        <v>0</v>
      </c>
      <c r="H4" t="s">
        <v>55</v>
      </c>
      <c r="I4" t="s">
        <v>188</v>
      </c>
      <c r="J4" t="s">
        <v>187</v>
      </c>
      <c r="K4" t="s">
        <v>187</v>
      </c>
      <c r="L4" t="s">
        <v>187</v>
      </c>
    </row>
    <row r="5" spans="1:23" s="140" customFormat="1" ht="15.75" customHeight="1">
      <c r="A5" s="5">
        <v>43357</v>
      </c>
      <c r="B5" s="223">
        <v>1571.5</v>
      </c>
      <c r="C5" s="5">
        <v>43357</v>
      </c>
      <c r="D5" s="152">
        <v>3025</v>
      </c>
      <c r="E5" s="5">
        <v>43357</v>
      </c>
      <c r="F5" s="146">
        <v>72.218953434148304</v>
      </c>
      <c r="G5" s="5">
        <v>43357</v>
      </c>
      <c r="H5" s="46">
        <v>153270</v>
      </c>
      <c r="I5" s="5">
        <v>43357</v>
      </c>
      <c r="J5" s="223">
        <v>1571.5</v>
      </c>
      <c r="K5" s="164">
        <v>1825</v>
      </c>
      <c r="L5" s="168">
        <f t="shared" ref="L5:L68" si="1">J5-K5*11.4/1000*20</f>
        <v>1155.4000000000001</v>
      </c>
      <c r="M5" s="47"/>
      <c r="N5" s="129"/>
      <c r="O5" s="143"/>
      <c r="Q5" s="143"/>
      <c r="R5" s="143"/>
      <c r="S5" s="143"/>
      <c r="T5" s="143"/>
      <c r="V5" s="149"/>
      <c r="W5" s="149"/>
    </row>
    <row r="6" spans="1:23" s="140" customFormat="1" ht="15.75" customHeight="1">
      <c r="A6" s="5">
        <v>43356</v>
      </c>
      <c r="B6" s="223">
        <v>1571.5</v>
      </c>
      <c r="C6" s="224">
        <v>43350</v>
      </c>
      <c r="D6" s="135">
        <v>3034</v>
      </c>
      <c r="E6" s="224">
        <v>43350</v>
      </c>
      <c r="F6" s="146">
        <v>72.218953434148304</v>
      </c>
      <c r="G6" s="224">
        <v>43350</v>
      </c>
      <c r="H6" s="46">
        <v>153270</v>
      </c>
      <c r="I6" s="5">
        <v>43356</v>
      </c>
      <c r="J6" s="223">
        <v>1571.5</v>
      </c>
      <c r="K6" s="164">
        <v>1825</v>
      </c>
      <c r="L6" s="168">
        <f t="shared" si="1"/>
        <v>1155.4000000000001</v>
      </c>
      <c r="M6" s="226"/>
      <c r="N6" s="5"/>
      <c r="O6" s="143"/>
      <c r="Q6" s="143"/>
      <c r="R6" s="143"/>
      <c r="S6" s="143"/>
      <c r="T6" s="143"/>
      <c r="V6" s="149"/>
      <c r="W6" s="149"/>
    </row>
    <row r="7" spans="1:23" s="140" customFormat="1" ht="15.75" customHeight="1" thickBot="1">
      <c r="A7" s="5">
        <v>43355</v>
      </c>
      <c r="B7" s="223">
        <v>1571.5</v>
      </c>
      <c r="C7" s="224">
        <v>43343</v>
      </c>
      <c r="D7" s="135">
        <v>3009</v>
      </c>
      <c r="E7" s="224">
        <v>43343</v>
      </c>
      <c r="F7" s="146">
        <v>72.218953434148304</v>
      </c>
      <c r="G7" s="224">
        <v>43343</v>
      </c>
      <c r="H7" s="46">
        <v>153270</v>
      </c>
      <c r="I7" s="5">
        <v>43355</v>
      </c>
      <c r="J7" s="223">
        <v>1571.5</v>
      </c>
      <c r="K7" s="164">
        <v>1825</v>
      </c>
      <c r="L7" s="168">
        <f t="shared" si="1"/>
        <v>1155.4000000000001</v>
      </c>
      <c r="M7" s="226"/>
      <c r="N7" s="5"/>
      <c r="O7" s="143"/>
      <c r="Q7" s="143"/>
      <c r="R7" s="143"/>
      <c r="S7" s="143"/>
      <c r="T7" s="143"/>
      <c r="V7" s="148"/>
      <c r="W7" s="148"/>
    </row>
    <row r="8" spans="1:23" s="140" customFormat="1" ht="15.75" customHeight="1">
      <c r="A8" s="5">
        <v>43354</v>
      </c>
      <c r="B8" s="223">
        <v>1571.5</v>
      </c>
      <c r="C8" s="5">
        <v>43336</v>
      </c>
      <c r="D8" s="135">
        <v>3095</v>
      </c>
      <c r="E8" s="5">
        <v>43336</v>
      </c>
      <c r="F8" s="146">
        <v>72.501666111518233</v>
      </c>
      <c r="G8" s="5">
        <v>43336</v>
      </c>
      <c r="H8" s="46">
        <v>153870</v>
      </c>
      <c r="I8" s="5">
        <v>43354</v>
      </c>
      <c r="J8" s="223">
        <v>1571.5</v>
      </c>
      <c r="K8" s="164">
        <v>1825</v>
      </c>
      <c r="L8" s="168">
        <f t="shared" si="1"/>
        <v>1155.4000000000001</v>
      </c>
      <c r="M8" s="226"/>
      <c r="N8" s="5"/>
      <c r="O8" s="143"/>
      <c r="Q8" s="143"/>
      <c r="R8" s="143"/>
      <c r="S8" s="143"/>
      <c r="T8" s="143"/>
    </row>
    <row r="9" spans="1:23" s="140" customFormat="1" ht="15.75" customHeight="1">
      <c r="A9" s="5">
        <v>43353</v>
      </c>
      <c r="B9" s="223">
        <v>1571.5</v>
      </c>
      <c r="C9" s="5">
        <v>43329</v>
      </c>
      <c r="D9" s="135">
        <v>3130</v>
      </c>
      <c r="E9" s="5">
        <v>43329</v>
      </c>
      <c r="F9" s="145">
        <v>72.902175737792291</v>
      </c>
      <c r="G9" s="5">
        <v>43329</v>
      </c>
      <c r="H9" s="46">
        <v>154720</v>
      </c>
      <c r="I9" s="5">
        <v>43353</v>
      </c>
      <c r="J9" s="223">
        <v>1571.5</v>
      </c>
      <c r="K9" s="164">
        <v>1825</v>
      </c>
      <c r="L9" s="168">
        <f t="shared" si="1"/>
        <v>1155.4000000000001</v>
      </c>
      <c r="M9" s="226"/>
      <c r="N9" s="5"/>
      <c r="O9" s="143"/>
      <c r="Q9" s="143"/>
      <c r="R9" s="143"/>
      <c r="S9" s="143"/>
      <c r="T9" s="143"/>
    </row>
    <row r="10" spans="1:23" s="140" customFormat="1" ht="15.75" customHeight="1">
      <c r="A10" s="224">
        <v>43350</v>
      </c>
      <c r="B10" s="223">
        <v>1571.5</v>
      </c>
      <c r="C10" s="5">
        <v>43322</v>
      </c>
      <c r="D10" s="135">
        <v>3161</v>
      </c>
      <c r="E10" s="5">
        <v>43322</v>
      </c>
      <c r="F10" s="145">
        <v>72.902175737792291</v>
      </c>
      <c r="G10" s="5">
        <v>43322</v>
      </c>
      <c r="H10" s="46">
        <v>154720</v>
      </c>
      <c r="I10" s="224">
        <v>43350</v>
      </c>
      <c r="J10" s="223">
        <v>1571.5</v>
      </c>
      <c r="K10" s="164">
        <v>1825</v>
      </c>
      <c r="L10" s="168">
        <f t="shared" si="1"/>
        <v>1155.4000000000001</v>
      </c>
      <c r="M10" s="226"/>
      <c r="N10" s="5"/>
      <c r="O10" s="143"/>
      <c r="Q10" s="143"/>
      <c r="R10" s="143"/>
      <c r="S10" s="143"/>
      <c r="T10" s="143"/>
    </row>
    <row r="11" spans="1:23" s="140" customFormat="1" ht="15.75" customHeight="1">
      <c r="A11" s="224">
        <v>43349</v>
      </c>
      <c r="B11" s="223">
        <v>1571.5</v>
      </c>
      <c r="C11" s="5">
        <v>43315</v>
      </c>
      <c r="D11" s="135">
        <v>3147</v>
      </c>
      <c r="E11" s="5">
        <v>43315</v>
      </c>
      <c r="F11" s="145">
        <v>72.289631603490776</v>
      </c>
      <c r="G11" s="5">
        <v>43315</v>
      </c>
      <c r="H11" s="46">
        <v>153420</v>
      </c>
      <c r="I11" s="224">
        <v>43349</v>
      </c>
      <c r="J11" s="223">
        <v>1571.5</v>
      </c>
      <c r="K11" s="164">
        <v>1825</v>
      </c>
      <c r="L11" s="168">
        <f t="shared" si="1"/>
        <v>1155.4000000000001</v>
      </c>
      <c r="M11" s="226"/>
      <c r="N11" s="5"/>
      <c r="O11" s="143"/>
      <c r="Q11" s="143"/>
      <c r="R11" s="143"/>
      <c r="S11" s="143"/>
      <c r="T11" s="143"/>
    </row>
    <row r="12" spans="1:23" s="140" customFormat="1" ht="15.75" customHeight="1">
      <c r="A12" s="224">
        <v>43348</v>
      </c>
      <c r="B12" s="223">
        <v>1571.5</v>
      </c>
      <c r="C12" s="5">
        <v>43308</v>
      </c>
      <c r="D12" s="135">
        <v>3183</v>
      </c>
      <c r="E12" s="5">
        <v>43308</v>
      </c>
      <c r="F12" s="146">
        <v>72.30847911531545</v>
      </c>
      <c r="G12" s="5">
        <v>43308</v>
      </c>
      <c r="H12" s="46">
        <v>153460</v>
      </c>
      <c r="I12" s="224">
        <v>43348</v>
      </c>
      <c r="J12" s="223">
        <v>1571.5</v>
      </c>
      <c r="K12" s="164">
        <v>1825</v>
      </c>
      <c r="L12" s="168">
        <f t="shared" si="1"/>
        <v>1155.4000000000001</v>
      </c>
      <c r="M12" s="226"/>
      <c r="N12" s="5"/>
      <c r="O12" s="143"/>
      <c r="Q12" s="143"/>
      <c r="R12" s="143"/>
      <c r="S12" s="143"/>
      <c r="T12" s="143"/>
    </row>
    <row r="13" spans="1:23" s="140" customFormat="1" ht="15.75" customHeight="1">
      <c r="A13" s="224">
        <v>43347</v>
      </c>
      <c r="B13" s="223">
        <v>1571.5</v>
      </c>
      <c r="C13" s="5">
        <v>43301</v>
      </c>
      <c r="D13" s="135">
        <v>3211</v>
      </c>
      <c r="E13" s="5">
        <v>43301</v>
      </c>
      <c r="F13" s="146">
        <v>72.30847911531545</v>
      </c>
      <c r="G13" s="5">
        <v>43301</v>
      </c>
      <c r="H13" s="46">
        <v>153460</v>
      </c>
      <c r="I13" s="224">
        <v>43347</v>
      </c>
      <c r="J13" s="223">
        <v>1571.5</v>
      </c>
      <c r="K13" s="164">
        <v>1825</v>
      </c>
      <c r="L13" s="168">
        <f t="shared" si="1"/>
        <v>1155.4000000000001</v>
      </c>
      <c r="M13" s="226"/>
      <c r="N13" s="5"/>
      <c r="O13" s="143"/>
      <c r="Q13" s="143"/>
      <c r="R13" s="143"/>
      <c r="S13" s="143"/>
      <c r="T13" s="143"/>
    </row>
    <row r="14" spans="1:23" s="140" customFormat="1" ht="15.75" customHeight="1">
      <c r="A14" s="224">
        <v>43346</v>
      </c>
      <c r="B14" s="223">
        <v>1571.5</v>
      </c>
      <c r="C14" s="5">
        <v>43294</v>
      </c>
      <c r="D14" s="135">
        <v>3245</v>
      </c>
      <c r="E14" s="5">
        <v>43294</v>
      </c>
      <c r="F14" s="146">
        <v>72.025766437945521</v>
      </c>
      <c r="G14" s="5">
        <v>43294</v>
      </c>
      <c r="H14" s="46">
        <v>152860</v>
      </c>
      <c r="I14" s="224">
        <v>43346</v>
      </c>
      <c r="J14" s="223">
        <v>1571.5</v>
      </c>
      <c r="K14" s="164">
        <v>1800</v>
      </c>
      <c r="L14" s="168">
        <f t="shared" si="1"/>
        <v>1161.0999999999999</v>
      </c>
      <c r="M14" s="226"/>
      <c r="N14" s="5"/>
      <c r="O14" s="143"/>
      <c r="Q14" s="143"/>
      <c r="R14" s="143"/>
      <c r="S14" s="143"/>
      <c r="T14" s="143"/>
    </row>
    <row r="15" spans="1:23" s="140" customFormat="1" ht="15.75" customHeight="1">
      <c r="A15" s="224">
        <v>43343</v>
      </c>
      <c r="B15" s="225">
        <v>1557</v>
      </c>
      <c r="C15" s="5">
        <v>43287</v>
      </c>
      <c r="D15" s="135">
        <v>3231</v>
      </c>
      <c r="E15" s="5">
        <v>43287</v>
      </c>
      <c r="F15" s="146">
        <v>72.025766437945521</v>
      </c>
      <c r="G15" s="5">
        <v>43287</v>
      </c>
      <c r="H15" s="46">
        <v>152860</v>
      </c>
      <c r="I15" s="224">
        <v>43343</v>
      </c>
      <c r="J15" s="225">
        <v>1557</v>
      </c>
      <c r="K15" s="164">
        <v>1725</v>
      </c>
      <c r="L15" s="168">
        <f t="shared" si="1"/>
        <v>1163.7</v>
      </c>
      <c r="M15" s="226"/>
      <c r="N15" s="5"/>
      <c r="O15" s="143"/>
      <c r="Q15" s="143"/>
      <c r="R15" s="143"/>
      <c r="S15" s="143"/>
      <c r="T15" s="143"/>
    </row>
    <row r="16" spans="1:23" s="140" customFormat="1" ht="15.75" customHeight="1">
      <c r="A16" s="224">
        <v>43342</v>
      </c>
      <c r="B16" s="225">
        <v>1557</v>
      </c>
      <c r="C16" s="5">
        <v>43280</v>
      </c>
      <c r="D16" s="135">
        <v>3262</v>
      </c>
      <c r="E16" s="5">
        <v>43280</v>
      </c>
      <c r="F16" s="145">
        <v>71.743053760575592</v>
      </c>
      <c r="G16" s="5">
        <v>43280</v>
      </c>
      <c r="H16" s="46">
        <v>152260</v>
      </c>
      <c r="I16" s="224">
        <v>43342</v>
      </c>
      <c r="J16" s="225">
        <v>1557</v>
      </c>
      <c r="K16" s="164">
        <v>1725</v>
      </c>
      <c r="L16" s="168">
        <f t="shared" si="1"/>
        <v>1163.7</v>
      </c>
      <c r="M16" s="226"/>
      <c r="N16" s="5"/>
      <c r="O16" s="143"/>
      <c r="Q16" s="143"/>
      <c r="R16" s="143"/>
      <c r="S16" s="143"/>
      <c r="T16" s="143"/>
    </row>
    <row r="17" spans="1:20" s="140" customFormat="1" ht="15.75" customHeight="1">
      <c r="A17" s="224">
        <v>43341</v>
      </c>
      <c r="B17" s="225">
        <v>1557</v>
      </c>
      <c r="C17" s="5">
        <v>43273</v>
      </c>
      <c r="D17" s="135">
        <v>3248</v>
      </c>
      <c r="E17" s="5">
        <v>43273</v>
      </c>
      <c r="F17" s="145">
        <v>72.072885217507164</v>
      </c>
      <c r="G17" s="5">
        <v>43273</v>
      </c>
      <c r="H17" s="46">
        <v>152960</v>
      </c>
      <c r="I17" s="224">
        <v>43341</v>
      </c>
      <c r="J17" s="225">
        <v>1557</v>
      </c>
      <c r="K17" s="164">
        <v>1725</v>
      </c>
      <c r="L17" s="168">
        <f t="shared" si="1"/>
        <v>1163.7</v>
      </c>
      <c r="M17" s="226"/>
      <c r="N17" s="5"/>
      <c r="O17" s="143"/>
      <c r="Q17" s="143"/>
      <c r="R17" s="143"/>
      <c r="S17" s="143"/>
      <c r="T17" s="143"/>
    </row>
    <row r="18" spans="1:20" s="140" customFormat="1" ht="15.75" customHeight="1">
      <c r="A18" s="224">
        <v>43340</v>
      </c>
      <c r="B18" s="225">
        <v>1557</v>
      </c>
      <c r="C18" s="5">
        <v>43266</v>
      </c>
      <c r="D18" s="135">
        <v>3259</v>
      </c>
      <c r="E18" s="5">
        <v>43266</v>
      </c>
      <c r="F18" s="145">
        <v>72.072885217507164</v>
      </c>
      <c r="G18" s="5">
        <v>43266</v>
      </c>
      <c r="H18" s="46">
        <v>152960</v>
      </c>
      <c r="I18" s="224">
        <v>43340</v>
      </c>
      <c r="J18" s="225">
        <v>1557</v>
      </c>
      <c r="K18" s="164">
        <v>1725</v>
      </c>
      <c r="L18" s="168">
        <f t="shared" si="1"/>
        <v>1163.7</v>
      </c>
      <c r="M18" s="226"/>
      <c r="N18" s="5"/>
      <c r="O18" s="143"/>
      <c r="Q18" s="143"/>
      <c r="R18" s="143"/>
      <c r="S18" s="143"/>
      <c r="T18" s="143"/>
    </row>
    <row r="19" spans="1:20" s="140" customFormat="1" ht="15.75" customHeight="1">
      <c r="A19" s="224">
        <v>43339</v>
      </c>
      <c r="B19" s="225">
        <v>1527.5</v>
      </c>
      <c r="C19" s="5">
        <v>43259</v>
      </c>
      <c r="D19" s="135">
        <v>3308</v>
      </c>
      <c r="E19" s="5">
        <v>43259</v>
      </c>
      <c r="F19" s="145">
        <v>72.214241556192135</v>
      </c>
      <c r="G19" s="5">
        <v>43259</v>
      </c>
      <c r="H19" s="46">
        <v>153260</v>
      </c>
      <c r="I19" s="224">
        <v>43339</v>
      </c>
      <c r="J19" s="225">
        <v>1527.5</v>
      </c>
      <c r="K19" s="164">
        <v>1725</v>
      </c>
      <c r="L19" s="168">
        <f t="shared" si="1"/>
        <v>1134.2</v>
      </c>
      <c r="M19" s="226"/>
      <c r="N19" s="5"/>
      <c r="O19" s="143"/>
      <c r="Q19" s="143"/>
      <c r="R19" s="143"/>
      <c r="S19" s="143"/>
      <c r="T19" s="143"/>
    </row>
    <row r="20" spans="1:20" s="140" customFormat="1" ht="15.75" customHeight="1">
      <c r="A20" s="5">
        <v>43336</v>
      </c>
      <c r="B20" s="223">
        <v>1527.5</v>
      </c>
      <c r="C20" s="5">
        <v>43252</v>
      </c>
      <c r="D20" s="135">
        <v>3343</v>
      </c>
      <c r="E20" s="5">
        <v>43252</v>
      </c>
      <c r="F20" s="145">
        <v>71.76661315035642</v>
      </c>
      <c r="G20" s="5">
        <v>43252</v>
      </c>
      <c r="H20" s="46">
        <v>152310</v>
      </c>
      <c r="I20" s="5">
        <v>43336</v>
      </c>
      <c r="J20" s="223">
        <v>1527.5</v>
      </c>
      <c r="K20" s="164">
        <v>1725</v>
      </c>
      <c r="L20" s="168">
        <f t="shared" si="1"/>
        <v>1134.2</v>
      </c>
      <c r="M20" s="226"/>
      <c r="N20" s="5"/>
      <c r="O20" s="143"/>
      <c r="Q20" s="143"/>
      <c r="R20" s="143"/>
      <c r="S20" s="143"/>
      <c r="T20" s="143"/>
    </row>
    <row r="21" spans="1:20" s="140" customFormat="1" ht="15.75" customHeight="1">
      <c r="A21" s="5">
        <v>43335</v>
      </c>
      <c r="B21" s="223">
        <v>1527.5</v>
      </c>
      <c r="C21" s="5">
        <v>43245</v>
      </c>
      <c r="D21" s="135">
        <v>3394</v>
      </c>
      <c r="E21" s="5">
        <v>43245</v>
      </c>
      <c r="F21" s="145">
        <v>71.76661315035642</v>
      </c>
      <c r="G21" s="5">
        <v>43245</v>
      </c>
      <c r="H21" s="46">
        <v>152310</v>
      </c>
      <c r="I21" s="5">
        <v>43335</v>
      </c>
      <c r="J21" s="223">
        <v>1527.5</v>
      </c>
      <c r="K21" s="164">
        <v>1725</v>
      </c>
      <c r="L21" s="168">
        <f t="shared" si="1"/>
        <v>1134.2</v>
      </c>
      <c r="M21" s="226"/>
      <c r="N21" s="5"/>
      <c r="O21" s="143"/>
      <c r="Q21" s="143"/>
      <c r="R21" s="143"/>
      <c r="S21" s="143"/>
      <c r="T21" s="143"/>
    </row>
    <row r="22" spans="1:20" s="140" customFormat="1" ht="15.75" customHeight="1">
      <c r="A22" s="5">
        <v>43334</v>
      </c>
      <c r="B22" s="223">
        <v>1527.5</v>
      </c>
      <c r="C22" s="5">
        <v>43238</v>
      </c>
      <c r="D22" s="135">
        <v>3432</v>
      </c>
      <c r="E22" s="5">
        <v>43238</v>
      </c>
      <c r="F22" s="145">
        <v>71.76661315035642</v>
      </c>
      <c r="G22" s="5">
        <v>43238</v>
      </c>
      <c r="H22" s="46">
        <v>152310</v>
      </c>
      <c r="I22" s="5">
        <v>43334</v>
      </c>
      <c r="J22" s="223">
        <v>1527.5</v>
      </c>
      <c r="K22" s="164">
        <v>1725</v>
      </c>
      <c r="L22" s="168">
        <f t="shared" si="1"/>
        <v>1134.2</v>
      </c>
      <c r="M22" s="226"/>
      <c r="N22" s="5"/>
      <c r="O22" s="143"/>
      <c r="Q22" s="143"/>
      <c r="R22" s="143"/>
      <c r="S22" s="143"/>
      <c r="T22" s="143"/>
    </row>
    <row r="23" spans="1:20" s="140" customFormat="1" ht="15.75" customHeight="1">
      <c r="A23" s="5">
        <v>43333</v>
      </c>
      <c r="B23" s="223">
        <v>1527.5</v>
      </c>
      <c r="C23" s="5">
        <v>43231</v>
      </c>
      <c r="D23" s="135">
        <v>3401</v>
      </c>
      <c r="E23" s="5">
        <v>43231</v>
      </c>
      <c r="F23" s="145">
        <v>71.76661315035642</v>
      </c>
      <c r="G23" s="5">
        <v>43231</v>
      </c>
      <c r="H23" s="46">
        <v>152310</v>
      </c>
      <c r="I23" s="5">
        <v>43333</v>
      </c>
      <c r="J23" s="223">
        <v>1527.5</v>
      </c>
      <c r="K23" s="164">
        <v>1725</v>
      </c>
      <c r="L23" s="168">
        <f t="shared" si="1"/>
        <v>1134.2</v>
      </c>
      <c r="M23" s="226"/>
      <c r="N23" s="5"/>
      <c r="O23" s="143"/>
      <c r="Q23" s="143"/>
      <c r="R23" s="143"/>
      <c r="S23" s="143"/>
      <c r="T23" s="143"/>
    </row>
    <row r="24" spans="1:20" s="140" customFormat="1" ht="15.75" customHeight="1">
      <c r="A24" s="5">
        <v>43332</v>
      </c>
      <c r="B24" s="223">
        <v>1522.75</v>
      </c>
      <c r="C24" s="5">
        <v>43224</v>
      </c>
      <c r="D24" s="135">
        <v>3380</v>
      </c>
      <c r="E24" s="5">
        <v>43224</v>
      </c>
      <c r="F24" s="145">
        <v>71.76661315035642</v>
      </c>
      <c r="G24" s="5">
        <v>43224</v>
      </c>
      <c r="H24" s="46">
        <v>152310</v>
      </c>
      <c r="I24" s="5">
        <v>43332</v>
      </c>
      <c r="J24" s="223">
        <v>1522.75</v>
      </c>
      <c r="K24" s="164">
        <v>1725</v>
      </c>
      <c r="L24" s="168">
        <f t="shared" si="1"/>
        <v>1129.45</v>
      </c>
      <c r="M24" s="226"/>
      <c r="N24" s="5"/>
      <c r="O24" s="143"/>
      <c r="Q24" s="143"/>
      <c r="R24" s="143"/>
      <c r="S24" s="143"/>
      <c r="T24" s="143"/>
    </row>
    <row r="25" spans="1:20" s="140" customFormat="1" ht="15.75" customHeight="1">
      <c r="A25" s="5">
        <v>43329</v>
      </c>
      <c r="B25" s="142">
        <v>1517.75</v>
      </c>
      <c r="C25" s="5">
        <v>43217</v>
      </c>
      <c r="D25" s="135">
        <v>3356</v>
      </c>
      <c r="E25" s="5">
        <v>43217</v>
      </c>
      <c r="F25" s="145">
        <v>71.76661315035642</v>
      </c>
      <c r="G25" s="5">
        <v>43217</v>
      </c>
      <c r="H25" s="46">
        <v>152310</v>
      </c>
      <c r="I25" s="5">
        <v>43329</v>
      </c>
      <c r="J25" s="142">
        <v>1517.75</v>
      </c>
      <c r="K25" s="164">
        <v>1725</v>
      </c>
      <c r="L25" s="168">
        <f t="shared" si="1"/>
        <v>1124.45</v>
      </c>
      <c r="M25" s="226"/>
      <c r="N25" s="5"/>
      <c r="O25" s="143"/>
      <c r="Q25" s="143"/>
      <c r="R25" s="143"/>
      <c r="S25" s="143"/>
      <c r="T25" s="143"/>
    </row>
    <row r="26" spans="1:20" s="140" customFormat="1" ht="15.75" customHeight="1">
      <c r="A26" s="5">
        <v>43328</v>
      </c>
      <c r="B26" s="142">
        <v>1517.75</v>
      </c>
      <c r="C26" s="5">
        <v>43210</v>
      </c>
      <c r="D26" s="135">
        <v>3332</v>
      </c>
      <c r="E26" s="5">
        <v>43210</v>
      </c>
      <c r="F26" s="145">
        <v>71.531019252548134</v>
      </c>
      <c r="G26" s="5">
        <v>43210</v>
      </c>
      <c r="H26" s="46">
        <v>151810</v>
      </c>
      <c r="I26" s="5">
        <v>43328</v>
      </c>
      <c r="J26" s="142">
        <v>1517.75</v>
      </c>
      <c r="K26" s="164">
        <v>1725</v>
      </c>
      <c r="L26" s="168">
        <f t="shared" si="1"/>
        <v>1124.45</v>
      </c>
      <c r="M26" s="226"/>
      <c r="N26" s="5"/>
      <c r="O26" s="143"/>
      <c r="Q26" s="143"/>
      <c r="R26" s="143"/>
      <c r="S26" s="143"/>
      <c r="T26" s="143"/>
    </row>
    <row r="27" spans="1:20" s="140" customFormat="1" ht="15.75" customHeight="1">
      <c r="A27" s="5">
        <v>43327</v>
      </c>
      <c r="B27" s="142">
        <v>1517.75</v>
      </c>
      <c r="C27" s="5">
        <v>43203</v>
      </c>
      <c r="D27" s="135">
        <v>3344</v>
      </c>
      <c r="E27" s="5">
        <v>43203</v>
      </c>
      <c r="F27" s="145">
        <v>71.625256811671449</v>
      </c>
      <c r="G27" s="5">
        <v>43203</v>
      </c>
      <c r="H27" s="46">
        <v>152010</v>
      </c>
      <c r="I27" s="5">
        <v>43327</v>
      </c>
      <c r="J27" s="142">
        <v>1517.75</v>
      </c>
      <c r="K27" s="164">
        <v>1725</v>
      </c>
      <c r="L27" s="168">
        <f t="shared" si="1"/>
        <v>1124.45</v>
      </c>
      <c r="M27" s="226"/>
      <c r="N27" s="5"/>
      <c r="O27" s="143"/>
      <c r="Q27" s="143"/>
      <c r="R27" s="143"/>
      <c r="S27" s="143"/>
      <c r="T27" s="143"/>
    </row>
    <row r="28" spans="1:20" s="140" customFormat="1" ht="15.75" customHeight="1">
      <c r="A28" s="5">
        <v>43326</v>
      </c>
      <c r="B28" s="142">
        <v>1517.75</v>
      </c>
      <c r="C28" s="5">
        <v>43194</v>
      </c>
      <c r="D28" s="135">
        <v>3352</v>
      </c>
      <c r="E28" s="5">
        <v>43194</v>
      </c>
      <c r="F28" s="145">
        <v>71.625256811671449</v>
      </c>
      <c r="G28" s="5">
        <v>43194</v>
      </c>
      <c r="H28" s="46">
        <v>152010</v>
      </c>
      <c r="I28" s="5">
        <v>43326</v>
      </c>
      <c r="J28" s="142">
        <v>1517.75</v>
      </c>
      <c r="K28" s="164">
        <v>1725</v>
      </c>
      <c r="L28" s="168">
        <f t="shared" si="1"/>
        <v>1124.45</v>
      </c>
      <c r="M28" s="226"/>
      <c r="N28" s="5"/>
      <c r="O28" s="143"/>
      <c r="Q28" s="143"/>
      <c r="R28" s="143"/>
      <c r="S28" s="143"/>
      <c r="T28" s="143"/>
    </row>
    <row r="29" spans="1:20" s="140" customFormat="1" ht="15.75" customHeight="1">
      <c r="A29" s="5">
        <v>43325</v>
      </c>
      <c r="B29" s="142">
        <v>1517.75</v>
      </c>
      <c r="C29" s="5">
        <v>43189</v>
      </c>
      <c r="D29" s="135">
        <v>3336</v>
      </c>
      <c r="E29" s="5">
        <v>43189</v>
      </c>
      <c r="F29" s="145">
        <v>71.625256811671449</v>
      </c>
      <c r="G29" s="5">
        <v>43189</v>
      </c>
      <c r="H29" s="46">
        <v>152010</v>
      </c>
      <c r="I29" s="5">
        <v>43325</v>
      </c>
      <c r="J29" s="142">
        <v>1517.75</v>
      </c>
      <c r="K29" s="164">
        <v>1725</v>
      </c>
      <c r="L29" s="168">
        <f t="shared" si="1"/>
        <v>1124.45</v>
      </c>
      <c r="M29" s="226"/>
      <c r="N29" s="5"/>
      <c r="O29" s="143"/>
      <c r="Q29" s="143"/>
      <c r="R29" s="143"/>
      <c r="S29" s="143"/>
      <c r="T29" s="143"/>
    </row>
    <row r="30" spans="1:20" s="140" customFormat="1" ht="15.75" customHeight="1">
      <c r="A30" s="5">
        <v>43322</v>
      </c>
      <c r="B30" s="142">
        <v>1517.75</v>
      </c>
      <c r="C30" s="5">
        <v>43182</v>
      </c>
      <c r="D30" s="135">
        <v>3361</v>
      </c>
      <c r="E30" s="5">
        <v>43182</v>
      </c>
      <c r="F30" s="145">
        <v>71.342544134301519</v>
      </c>
      <c r="G30" s="5">
        <v>43182</v>
      </c>
      <c r="H30" s="46">
        <v>151410</v>
      </c>
      <c r="I30" s="5">
        <v>43322</v>
      </c>
      <c r="J30" s="142">
        <v>1517.75</v>
      </c>
      <c r="K30" s="164">
        <v>1725</v>
      </c>
      <c r="L30" s="168">
        <f t="shared" si="1"/>
        <v>1124.45</v>
      </c>
      <c r="M30" s="226"/>
      <c r="N30" s="5"/>
      <c r="O30" s="143"/>
      <c r="Q30" s="143"/>
      <c r="R30" s="143"/>
      <c r="S30" s="143"/>
      <c r="T30" s="143"/>
    </row>
    <row r="31" spans="1:20" s="140" customFormat="1" ht="15.75" customHeight="1">
      <c r="A31" s="5">
        <v>43321</v>
      </c>
      <c r="B31" s="142">
        <v>1517.75</v>
      </c>
      <c r="C31" s="5">
        <v>43175</v>
      </c>
      <c r="D31" s="135">
        <v>3409</v>
      </c>
      <c r="E31" s="5">
        <v>43175</v>
      </c>
      <c r="F31" s="145">
        <v>71.342544134301519</v>
      </c>
      <c r="G31" s="5">
        <v>43175</v>
      </c>
      <c r="H31" s="46">
        <v>151410</v>
      </c>
      <c r="I31" s="5">
        <v>43321</v>
      </c>
      <c r="J31" s="142">
        <v>1517.75</v>
      </c>
      <c r="K31" s="164">
        <v>1725</v>
      </c>
      <c r="L31" s="168">
        <f t="shared" si="1"/>
        <v>1124.45</v>
      </c>
      <c r="M31" s="226"/>
      <c r="N31" s="5"/>
      <c r="O31" s="143"/>
      <c r="Q31" s="143"/>
      <c r="R31" s="143"/>
      <c r="S31" s="143"/>
      <c r="T31" s="143"/>
    </row>
    <row r="32" spans="1:20" s="140" customFormat="1" ht="15.75" customHeight="1">
      <c r="A32" s="5">
        <v>43320</v>
      </c>
      <c r="B32" s="142">
        <v>1517.75</v>
      </c>
      <c r="C32" s="5">
        <v>43168</v>
      </c>
      <c r="D32" s="135">
        <v>3475</v>
      </c>
      <c r="E32" s="5">
        <v>43168</v>
      </c>
      <c r="F32" s="145">
        <v>71.76661315035642</v>
      </c>
      <c r="G32" s="5">
        <v>43168</v>
      </c>
      <c r="H32" s="46">
        <v>152310</v>
      </c>
      <c r="I32" s="5">
        <v>43320</v>
      </c>
      <c r="J32" s="142">
        <v>1517.75</v>
      </c>
      <c r="K32" s="164">
        <v>1725</v>
      </c>
      <c r="L32" s="168">
        <f t="shared" si="1"/>
        <v>1124.45</v>
      </c>
      <c r="M32" s="226"/>
      <c r="N32" s="5"/>
      <c r="O32" s="143"/>
      <c r="Q32" s="143"/>
      <c r="R32" s="143"/>
      <c r="S32" s="143"/>
      <c r="T32" s="143"/>
    </row>
    <row r="33" spans="1:20" s="140" customFormat="1" ht="15.75" customHeight="1">
      <c r="A33" s="5">
        <v>43319</v>
      </c>
      <c r="B33" s="142">
        <v>1517.75</v>
      </c>
      <c r="C33" s="5">
        <v>43161</v>
      </c>
      <c r="D33" s="135">
        <v>3405</v>
      </c>
      <c r="E33" s="5">
        <v>43161</v>
      </c>
      <c r="F33" s="46">
        <v>70.73</v>
      </c>
      <c r="G33" s="5">
        <v>43161</v>
      </c>
      <c r="H33" s="46">
        <v>150110</v>
      </c>
      <c r="I33" s="5">
        <v>43319</v>
      </c>
      <c r="J33" s="142">
        <v>1517.75</v>
      </c>
      <c r="K33" s="164">
        <v>1725</v>
      </c>
      <c r="L33" s="168">
        <f t="shared" si="1"/>
        <v>1124.45</v>
      </c>
      <c r="M33" s="226"/>
      <c r="N33" s="5"/>
      <c r="O33" s="143"/>
      <c r="Q33" s="143"/>
      <c r="R33" s="143"/>
      <c r="S33" s="143"/>
      <c r="T33" s="143"/>
    </row>
    <row r="34" spans="1:20" s="140" customFormat="1" ht="15.75" customHeight="1">
      <c r="A34" s="5">
        <v>43318</v>
      </c>
      <c r="B34" s="142">
        <v>1517.75</v>
      </c>
      <c r="C34" s="5">
        <v>43140</v>
      </c>
      <c r="D34" s="135">
        <v>3293</v>
      </c>
      <c r="E34" s="5">
        <v>43140</v>
      </c>
      <c r="F34" s="46">
        <v>70.680000000000007</v>
      </c>
      <c r="G34" s="5">
        <v>43140</v>
      </c>
      <c r="H34" s="46">
        <v>150610</v>
      </c>
      <c r="I34" s="5">
        <v>43318</v>
      </c>
      <c r="J34" s="142">
        <v>1517.75</v>
      </c>
      <c r="K34" s="164">
        <v>1725</v>
      </c>
      <c r="L34" s="168">
        <f t="shared" si="1"/>
        <v>1124.45</v>
      </c>
      <c r="M34" s="226"/>
      <c r="N34" s="5"/>
      <c r="O34" s="143"/>
      <c r="Q34" s="143"/>
      <c r="R34" s="143"/>
      <c r="S34" s="143"/>
      <c r="T34" s="143"/>
    </row>
    <row r="35" spans="1:20" s="140" customFormat="1" ht="15.75" customHeight="1">
      <c r="A35" s="5">
        <v>43315</v>
      </c>
      <c r="B35" s="142">
        <v>1517.75</v>
      </c>
      <c r="C35" s="5">
        <v>43133</v>
      </c>
      <c r="D35" s="135">
        <v>3273</v>
      </c>
      <c r="E35" s="5">
        <v>43133</v>
      </c>
      <c r="F35" s="46">
        <v>70.45</v>
      </c>
      <c r="G35" s="5">
        <v>43133</v>
      </c>
      <c r="H35" s="46">
        <v>149510</v>
      </c>
      <c r="I35" s="5">
        <v>43315</v>
      </c>
      <c r="J35" s="142">
        <v>1517.75</v>
      </c>
      <c r="K35" s="164">
        <v>1725</v>
      </c>
      <c r="L35" s="168">
        <f t="shared" si="1"/>
        <v>1124.45</v>
      </c>
      <c r="M35" s="226"/>
      <c r="N35" s="5"/>
      <c r="O35" s="143"/>
      <c r="Q35" s="143"/>
      <c r="R35" s="143"/>
      <c r="S35" s="143"/>
      <c r="T35" s="143"/>
    </row>
    <row r="36" spans="1:20" s="140" customFormat="1" ht="15.75" customHeight="1">
      <c r="A36" s="5">
        <v>43314</v>
      </c>
      <c r="B36" s="142">
        <v>1517.75</v>
      </c>
      <c r="C36" s="5">
        <v>43126</v>
      </c>
      <c r="D36" s="135">
        <v>3196</v>
      </c>
      <c r="E36" s="169">
        <v>43126</v>
      </c>
      <c r="F36" s="146">
        <v>70.020847810979845</v>
      </c>
      <c r="G36" s="5">
        <v>43126</v>
      </c>
      <c r="H36" s="46">
        <v>148710</v>
      </c>
      <c r="I36" s="5">
        <v>43314</v>
      </c>
      <c r="J36" s="142">
        <v>1517.75</v>
      </c>
      <c r="K36" s="164">
        <v>1725</v>
      </c>
      <c r="L36" s="168">
        <f t="shared" si="1"/>
        <v>1124.45</v>
      </c>
      <c r="M36" s="226"/>
      <c r="N36" s="5"/>
      <c r="O36" s="143"/>
      <c r="Q36" s="143"/>
      <c r="R36" s="143"/>
      <c r="S36" s="143"/>
      <c r="T36" s="143"/>
    </row>
    <row r="37" spans="1:20" s="140" customFormat="1" ht="15.75" customHeight="1">
      <c r="A37" s="5">
        <v>43313</v>
      </c>
      <c r="B37" s="142">
        <v>1512.75</v>
      </c>
      <c r="C37" s="5">
        <v>43119</v>
      </c>
      <c r="D37" s="135">
        <v>3181</v>
      </c>
      <c r="E37" s="169">
        <v>43119</v>
      </c>
      <c r="F37" s="146">
        <v>70.298818624044486</v>
      </c>
      <c r="G37" s="5">
        <v>43119</v>
      </c>
      <c r="H37" s="46">
        <v>149310</v>
      </c>
      <c r="I37" s="5">
        <v>43313</v>
      </c>
      <c r="J37" s="142">
        <v>1512.75</v>
      </c>
      <c r="K37" s="164">
        <v>1725</v>
      </c>
      <c r="L37" s="168">
        <f t="shared" si="1"/>
        <v>1119.45</v>
      </c>
      <c r="M37" s="226"/>
      <c r="N37" s="5"/>
      <c r="O37" s="143"/>
      <c r="Q37" s="143"/>
      <c r="R37" s="143"/>
      <c r="S37" s="143"/>
      <c r="T37" s="143"/>
    </row>
    <row r="38" spans="1:20" s="140" customFormat="1" ht="15.75" customHeight="1">
      <c r="A38" s="5">
        <v>43312</v>
      </c>
      <c r="B38" s="142">
        <v>1512.75</v>
      </c>
      <c r="C38" s="5">
        <v>43112</v>
      </c>
      <c r="D38" s="135">
        <v>3166</v>
      </c>
      <c r="E38" s="169">
        <v>43112</v>
      </c>
      <c r="F38" s="146">
        <v>70.067176279823954</v>
      </c>
      <c r="G38" s="5">
        <v>43112</v>
      </c>
      <c r="H38" s="46">
        <v>149310</v>
      </c>
      <c r="I38" s="5">
        <v>43312</v>
      </c>
      <c r="J38" s="142">
        <v>1512.75</v>
      </c>
      <c r="K38" s="164">
        <v>1725</v>
      </c>
      <c r="L38" s="168">
        <f t="shared" si="1"/>
        <v>1119.45</v>
      </c>
      <c r="M38" s="226"/>
      <c r="N38" s="5"/>
      <c r="O38" s="143"/>
      <c r="Q38" s="143"/>
      <c r="R38" s="143"/>
      <c r="S38" s="143"/>
      <c r="T38" s="143"/>
    </row>
    <row r="39" spans="1:20" s="140" customFormat="1" ht="15.75" customHeight="1">
      <c r="A39" s="5">
        <v>43311</v>
      </c>
      <c r="B39" s="142">
        <v>1512.75</v>
      </c>
      <c r="C39" s="5">
        <v>43105</v>
      </c>
      <c r="D39" s="135">
        <v>3097</v>
      </c>
      <c r="E39" s="169">
        <v>43105</v>
      </c>
      <c r="F39" s="146">
        <v>70.067176279823954</v>
      </c>
      <c r="G39" s="5">
        <v>43105</v>
      </c>
      <c r="H39" s="46">
        <v>148710</v>
      </c>
      <c r="I39" s="5">
        <v>43311</v>
      </c>
      <c r="J39" s="142">
        <v>1512.75</v>
      </c>
      <c r="K39" s="164">
        <v>1725</v>
      </c>
      <c r="L39" s="168">
        <f t="shared" si="1"/>
        <v>1119.45</v>
      </c>
      <c r="M39" s="226"/>
      <c r="N39" s="5"/>
      <c r="O39" s="143"/>
      <c r="Q39" s="143"/>
      <c r="R39" s="143"/>
      <c r="S39" s="143"/>
      <c r="T39" s="143"/>
    </row>
    <row r="40" spans="1:20" s="140" customFormat="1" ht="15.75" customHeight="1">
      <c r="A40" s="5">
        <v>43308</v>
      </c>
      <c r="B40" s="135">
        <v>1512.75</v>
      </c>
      <c r="C40" s="5">
        <v>43098</v>
      </c>
      <c r="D40" s="135">
        <v>3087</v>
      </c>
      <c r="E40" s="169">
        <v>43098</v>
      </c>
      <c r="F40" s="146">
        <v>70.067176279823954</v>
      </c>
      <c r="G40" s="5">
        <v>43098</v>
      </c>
      <c r="H40" s="46">
        <v>148710</v>
      </c>
      <c r="I40" s="5">
        <v>43308</v>
      </c>
      <c r="J40" s="135">
        <v>1512.75</v>
      </c>
      <c r="K40" s="164">
        <v>1725</v>
      </c>
      <c r="L40" s="168">
        <f t="shared" si="1"/>
        <v>1119.45</v>
      </c>
      <c r="M40" s="226"/>
      <c r="N40" s="5"/>
      <c r="O40" s="143"/>
      <c r="Q40" s="143"/>
      <c r="R40" s="143"/>
      <c r="S40" s="143"/>
      <c r="T40" s="143"/>
    </row>
    <row r="41" spans="1:20" s="140" customFormat="1" ht="15.75" customHeight="1">
      <c r="A41" s="5">
        <v>43307</v>
      </c>
      <c r="B41" s="135">
        <v>1512.75</v>
      </c>
      <c r="C41" s="5">
        <v>43091</v>
      </c>
      <c r="D41" s="135">
        <v>3098</v>
      </c>
      <c r="E41" s="169">
        <v>43091</v>
      </c>
      <c r="F41" s="146">
        <v>69.97451934213575</v>
      </c>
      <c r="G41" s="5">
        <v>43091</v>
      </c>
      <c r="H41" s="46">
        <v>149310</v>
      </c>
      <c r="I41" s="5">
        <v>43307</v>
      </c>
      <c r="J41" s="135">
        <v>1512.75</v>
      </c>
      <c r="K41" s="164">
        <v>1725</v>
      </c>
      <c r="L41" s="168">
        <f t="shared" si="1"/>
        <v>1119.45</v>
      </c>
      <c r="M41" s="226"/>
      <c r="N41" s="5"/>
      <c r="O41" s="143"/>
      <c r="Q41" s="143"/>
      <c r="R41" s="143"/>
      <c r="S41" s="143"/>
      <c r="T41" s="143"/>
    </row>
    <row r="42" spans="1:20" s="140" customFormat="1" ht="15.75" customHeight="1">
      <c r="A42" s="5">
        <v>43306</v>
      </c>
      <c r="B42" s="135">
        <v>1512.75</v>
      </c>
      <c r="C42" s="5">
        <v>43084</v>
      </c>
      <c r="D42" s="135">
        <v>3077</v>
      </c>
      <c r="E42" s="169">
        <v>43084</v>
      </c>
      <c r="F42" s="146">
        <v>69.97451934213575</v>
      </c>
      <c r="G42" s="5">
        <v>43084</v>
      </c>
      <c r="H42" s="46">
        <v>149310</v>
      </c>
      <c r="I42" s="5">
        <v>43306</v>
      </c>
      <c r="J42" s="135">
        <v>1512.75</v>
      </c>
      <c r="K42" s="164">
        <v>1760</v>
      </c>
      <c r="L42" s="168">
        <f t="shared" si="1"/>
        <v>1111.47</v>
      </c>
      <c r="M42" s="226"/>
      <c r="N42" s="5"/>
      <c r="O42" s="143"/>
      <c r="Q42" s="143"/>
      <c r="R42" s="143"/>
      <c r="S42" s="143"/>
      <c r="T42" s="143"/>
    </row>
    <row r="43" spans="1:20" s="140" customFormat="1" ht="15.75" customHeight="1">
      <c r="A43" s="5">
        <v>43305</v>
      </c>
      <c r="B43" s="135">
        <v>1512.75</v>
      </c>
      <c r="C43" s="5">
        <v>43077</v>
      </c>
      <c r="D43" s="135">
        <v>3100</v>
      </c>
      <c r="E43" s="169">
        <v>43077</v>
      </c>
      <c r="F43" s="146">
        <v>69.97451934213575</v>
      </c>
      <c r="G43" s="5">
        <v>43077</v>
      </c>
      <c r="H43" s="46">
        <v>149660</v>
      </c>
      <c r="I43" s="5">
        <v>43305</v>
      </c>
      <c r="J43" s="135">
        <v>1512.75</v>
      </c>
      <c r="K43" s="164">
        <v>1760</v>
      </c>
      <c r="L43" s="168">
        <f t="shared" si="1"/>
        <v>1111.47</v>
      </c>
      <c r="M43" s="226"/>
      <c r="N43" s="5"/>
      <c r="O43" s="143"/>
      <c r="Q43" s="143"/>
      <c r="R43" s="143"/>
      <c r="S43" s="143"/>
      <c r="T43" s="143"/>
    </row>
    <row r="44" spans="1:20" s="140" customFormat="1" ht="15.75" customHeight="1">
      <c r="A44" s="5">
        <v>43304</v>
      </c>
      <c r="B44" s="135">
        <v>1512.75</v>
      </c>
      <c r="C44" s="5">
        <v>43070</v>
      </c>
      <c r="D44" s="135">
        <v>3110</v>
      </c>
      <c r="E44" s="169">
        <v>43069</v>
      </c>
      <c r="F44" s="146">
        <v>69.904806129556533</v>
      </c>
      <c r="G44" s="5">
        <v>43070</v>
      </c>
      <c r="H44" s="46">
        <v>147560</v>
      </c>
      <c r="I44" s="5">
        <v>43304</v>
      </c>
      <c r="J44" s="135">
        <v>1512.75</v>
      </c>
      <c r="K44" s="164">
        <v>1760</v>
      </c>
      <c r="L44" s="168">
        <f t="shared" si="1"/>
        <v>1111.47</v>
      </c>
      <c r="M44" s="226"/>
      <c r="N44" s="5"/>
      <c r="O44" s="143"/>
      <c r="Q44" s="143"/>
      <c r="R44" s="143"/>
      <c r="S44" s="143"/>
      <c r="T44" s="143"/>
    </row>
    <row r="45" spans="1:20" s="140" customFormat="1" ht="15.75" customHeight="1">
      <c r="A45" s="5">
        <v>43301</v>
      </c>
      <c r="B45" s="135">
        <v>1512.75</v>
      </c>
      <c r="C45" s="5">
        <v>43063</v>
      </c>
      <c r="D45" s="135">
        <v>3106</v>
      </c>
      <c r="E45" s="169">
        <v>43063</v>
      </c>
      <c r="F45" s="146">
        <v>70.067332249825867</v>
      </c>
      <c r="G45" s="5">
        <v>43063</v>
      </c>
      <c r="H45" s="46">
        <v>147910</v>
      </c>
      <c r="I45" s="5">
        <v>43301</v>
      </c>
      <c r="J45" s="135">
        <v>1512.75</v>
      </c>
      <c r="K45" s="164">
        <v>1760</v>
      </c>
      <c r="L45" s="168">
        <f t="shared" si="1"/>
        <v>1111.47</v>
      </c>
      <c r="M45" s="226"/>
      <c r="N45" s="5"/>
      <c r="O45" s="143"/>
      <c r="Q45" s="143"/>
      <c r="R45" s="143"/>
      <c r="S45" s="143"/>
      <c r="T45" s="143"/>
    </row>
    <row r="46" spans="1:20" s="140" customFormat="1" ht="15.75" customHeight="1">
      <c r="A46" s="5">
        <v>43300</v>
      </c>
      <c r="B46" s="135">
        <v>1512.75</v>
      </c>
      <c r="C46" s="5">
        <v>43056</v>
      </c>
      <c r="D46" s="135">
        <v>3150</v>
      </c>
      <c r="E46" s="169">
        <v>43056</v>
      </c>
      <c r="F46" s="146">
        <v>70.067332249825867</v>
      </c>
      <c r="G46" s="5">
        <v>43056</v>
      </c>
      <c r="H46" s="46">
        <v>147910</v>
      </c>
      <c r="I46" s="5">
        <v>43300</v>
      </c>
      <c r="J46" s="135">
        <v>1512.75</v>
      </c>
      <c r="K46" s="164">
        <v>1760</v>
      </c>
      <c r="L46" s="168">
        <f t="shared" si="1"/>
        <v>1111.47</v>
      </c>
      <c r="M46" s="226"/>
      <c r="N46" s="5"/>
      <c r="O46" s="143"/>
      <c r="Q46" s="143"/>
      <c r="R46" s="143"/>
      <c r="S46" s="143"/>
      <c r="T46" s="143"/>
    </row>
    <row r="47" spans="1:20" s="140" customFormat="1" ht="15.75" customHeight="1">
      <c r="A47" s="5">
        <v>43299</v>
      </c>
      <c r="B47" s="135">
        <v>1512.75</v>
      </c>
      <c r="C47" s="5">
        <v>43049</v>
      </c>
      <c r="D47" s="135">
        <v>3214</v>
      </c>
      <c r="E47" s="169">
        <v>43049</v>
      </c>
      <c r="F47" s="146">
        <v>71.878337589969817</v>
      </c>
      <c r="G47" s="5">
        <v>43049</v>
      </c>
      <c r="H47" s="46">
        <v>151710</v>
      </c>
      <c r="I47" s="5">
        <v>43299</v>
      </c>
      <c r="J47" s="135">
        <v>1512.75</v>
      </c>
      <c r="K47" s="164">
        <v>1760</v>
      </c>
      <c r="L47" s="168">
        <f t="shared" si="1"/>
        <v>1111.47</v>
      </c>
      <c r="M47" s="226"/>
      <c r="N47" s="5"/>
      <c r="O47" s="143"/>
      <c r="Q47" s="143"/>
      <c r="R47" s="143"/>
      <c r="S47" s="143"/>
      <c r="T47" s="143"/>
    </row>
    <row r="48" spans="1:20" s="140" customFormat="1" ht="15.75" customHeight="1">
      <c r="A48" s="5">
        <v>43298</v>
      </c>
      <c r="B48" s="135">
        <v>1512.75</v>
      </c>
      <c r="C48" s="5">
        <v>43042</v>
      </c>
      <c r="D48" s="135">
        <v>3215</v>
      </c>
      <c r="E48" s="169">
        <v>43042</v>
      </c>
      <c r="F48" s="146">
        <v>72.760622242860464</v>
      </c>
      <c r="G48" s="5">
        <v>43042</v>
      </c>
      <c r="H48" s="46">
        <v>154210</v>
      </c>
      <c r="I48" s="5">
        <v>43298</v>
      </c>
      <c r="J48" s="135">
        <v>1512.75</v>
      </c>
      <c r="K48" s="164">
        <v>1760</v>
      </c>
      <c r="L48" s="168">
        <f t="shared" si="1"/>
        <v>1111.47</v>
      </c>
      <c r="M48" s="226"/>
      <c r="N48" s="5"/>
      <c r="O48" s="143"/>
      <c r="Q48" s="143"/>
      <c r="R48" s="143"/>
      <c r="S48" s="143"/>
      <c r="T48" s="143"/>
    </row>
    <row r="49" spans="1:20" s="140" customFormat="1" ht="15.75" customHeight="1">
      <c r="A49" s="5">
        <v>43297</v>
      </c>
      <c r="B49" s="135">
        <v>1512.75</v>
      </c>
      <c r="C49" s="5">
        <v>43035</v>
      </c>
      <c r="D49" s="135">
        <v>3207</v>
      </c>
      <c r="E49" s="169">
        <v>43039</v>
      </c>
      <c r="F49" s="146">
        <v>73.016020431855125</v>
      </c>
      <c r="G49" s="5">
        <v>43035</v>
      </c>
      <c r="H49" s="46">
        <v>155660</v>
      </c>
      <c r="I49" s="5">
        <v>43297</v>
      </c>
      <c r="J49" s="135">
        <v>1512.75</v>
      </c>
      <c r="K49" s="164">
        <v>1825</v>
      </c>
      <c r="L49" s="168">
        <f t="shared" si="1"/>
        <v>1096.6500000000001</v>
      </c>
      <c r="M49" s="226"/>
      <c r="N49" s="5"/>
      <c r="O49" s="143"/>
      <c r="Q49" s="143"/>
      <c r="R49" s="143"/>
      <c r="S49" s="143"/>
      <c r="T49" s="143"/>
    </row>
    <row r="50" spans="1:20" s="140" customFormat="1" ht="15.75" customHeight="1">
      <c r="A50" s="5">
        <v>43294</v>
      </c>
      <c r="B50" s="135">
        <v>1512.75</v>
      </c>
      <c r="C50" s="5">
        <v>43028</v>
      </c>
      <c r="D50" s="135">
        <v>3189</v>
      </c>
      <c r="E50" s="169">
        <v>43035</v>
      </c>
      <c r="F50" s="146">
        <v>73.016020431855125</v>
      </c>
      <c r="G50" s="5">
        <v>43028</v>
      </c>
      <c r="H50" s="46">
        <v>155660</v>
      </c>
      <c r="I50" s="5">
        <v>43294</v>
      </c>
      <c r="J50" s="135">
        <v>1512.75</v>
      </c>
      <c r="K50" s="164">
        <v>1825</v>
      </c>
      <c r="L50" s="168">
        <f t="shared" si="1"/>
        <v>1096.6500000000001</v>
      </c>
      <c r="M50" s="226"/>
      <c r="N50" s="5"/>
      <c r="O50" s="143"/>
      <c r="Q50" s="143"/>
      <c r="R50" s="143"/>
      <c r="S50" s="143"/>
      <c r="T50" s="143"/>
    </row>
    <row r="51" spans="1:20" s="140" customFormat="1" ht="15.75" customHeight="1">
      <c r="A51" s="5">
        <v>43293</v>
      </c>
      <c r="B51" s="135">
        <v>1512.75</v>
      </c>
      <c r="C51" s="5">
        <v>43021</v>
      </c>
      <c r="D51" s="135">
        <v>3177</v>
      </c>
      <c r="E51" s="169">
        <v>43028</v>
      </c>
      <c r="F51" s="146">
        <v>73.016020431855125</v>
      </c>
      <c r="G51" s="5">
        <v>43021</v>
      </c>
      <c r="H51" s="46">
        <v>155660</v>
      </c>
      <c r="I51" s="5">
        <v>43293</v>
      </c>
      <c r="J51" s="135">
        <v>1512.75</v>
      </c>
      <c r="K51" s="164">
        <v>1825</v>
      </c>
      <c r="L51" s="168">
        <f t="shared" si="1"/>
        <v>1096.6500000000001</v>
      </c>
      <c r="M51" s="226"/>
      <c r="N51" s="5"/>
      <c r="O51" s="143"/>
      <c r="Q51" s="143"/>
      <c r="R51" s="143"/>
      <c r="S51" s="143"/>
      <c r="T51" s="143"/>
    </row>
    <row r="52" spans="1:20" s="140" customFormat="1" ht="15.75" customHeight="1">
      <c r="A52" s="5">
        <v>43292</v>
      </c>
      <c r="B52" s="135">
        <v>1504</v>
      </c>
      <c r="C52" s="5">
        <v>43007</v>
      </c>
      <c r="D52" s="135">
        <v>3151</v>
      </c>
      <c r="E52" s="169">
        <v>43021</v>
      </c>
      <c r="F52" s="146">
        <v>72.737404225679128</v>
      </c>
      <c r="G52" s="5">
        <v>43007</v>
      </c>
      <c r="H52" s="46">
        <v>155160</v>
      </c>
      <c r="I52" s="5">
        <v>43292</v>
      </c>
      <c r="J52" s="135">
        <v>1504</v>
      </c>
      <c r="K52" s="164">
        <v>1925</v>
      </c>
      <c r="L52" s="168">
        <f t="shared" si="1"/>
        <v>1065.0999999999999</v>
      </c>
      <c r="M52" s="226"/>
      <c r="N52" s="5"/>
      <c r="O52" s="143"/>
      <c r="Q52" s="143"/>
      <c r="R52" s="143"/>
      <c r="S52" s="143"/>
      <c r="T52" s="143"/>
    </row>
    <row r="53" spans="1:20" s="140" customFormat="1" ht="15.75" customHeight="1">
      <c r="A53" s="5">
        <v>43291</v>
      </c>
      <c r="B53" s="135">
        <v>1504</v>
      </c>
      <c r="C53" s="136">
        <v>43000</v>
      </c>
      <c r="D53" s="135">
        <v>3151</v>
      </c>
      <c r="E53" s="169">
        <v>43007</v>
      </c>
      <c r="F53" s="146">
        <v>72.737404225679128</v>
      </c>
      <c r="G53" s="136">
        <v>43000</v>
      </c>
      <c r="H53" s="46">
        <v>155160</v>
      </c>
      <c r="I53" s="5">
        <v>43291</v>
      </c>
      <c r="J53" s="135">
        <v>1504</v>
      </c>
      <c r="K53" s="164">
        <v>1925</v>
      </c>
      <c r="L53" s="168">
        <f t="shared" si="1"/>
        <v>1065.0999999999999</v>
      </c>
      <c r="M53" s="226"/>
      <c r="N53" s="5"/>
      <c r="O53" s="143"/>
      <c r="Q53" s="143"/>
      <c r="R53" s="143"/>
      <c r="S53" s="143"/>
      <c r="T53" s="143"/>
    </row>
    <row r="54" spans="1:20" s="140" customFormat="1" ht="15.75" customHeight="1">
      <c r="A54" s="5">
        <v>43290</v>
      </c>
      <c r="B54" s="135">
        <v>1504</v>
      </c>
      <c r="C54" s="136">
        <v>42993</v>
      </c>
      <c r="D54" s="135">
        <v>3190</v>
      </c>
      <c r="E54" s="169">
        <v>43000</v>
      </c>
      <c r="F54" s="146">
        <v>72.737404225679128</v>
      </c>
      <c r="G54" s="136">
        <v>42993</v>
      </c>
      <c r="H54" s="46">
        <v>155160</v>
      </c>
      <c r="I54" s="5">
        <v>43290</v>
      </c>
      <c r="J54" s="135">
        <v>1504</v>
      </c>
      <c r="K54" s="164">
        <v>1925</v>
      </c>
      <c r="L54" s="168">
        <f t="shared" si="1"/>
        <v>1065.0999999999999</v>
      </c>
      <c r="M54" s="226"/>
      <c r="N54" s="5"/>
      <c r="O54" s="143"/>
      <c r="Q54" s="143"/>
      <c r="R54" s="143"/>
      <c r="S54" s="143"/>
      <c r="T54" s="143"/>
    </row>
    <row r="55" spans="1:20" s="140" customFormat="1" ht="15.75" customHeight="1">
      <c r="A55" s="5">
        <v>43287</v>
      </c>
      <c r="B55" s="135">
        <v>1504</v>
      </c>
      <c r="C55" s="136">
        <v>42986</v>
      </c>
      <c r="D55" s="135">
        <v>3223</v>
      </c>
      <c r="E55" s="169">
        <v>42993</v>
      </c>
      <c r="F55" s="146">
        <v>72.737404225679128</v>
      </c>
      <c r="G55" s="136">
        <v>42986</v>
      </c>
      <c r="H55" s="46">
        <v>155160</v>
      </c>
      <c r="I55" s="5">
        <v>43287</v>
      </c>
      <c r="J55" s="135">
        <v>1504</v>
      </c>
      <c r="K55" s="164">
        <v>1975</v>
      </c>
      <c r="L55" s="168">
        <f t="shared" si="1"/>
        <v>1053.7</v>
      </c>
      <c r="M55" s="226"/>
      <c r="N55" s="5"/>
      <c r="O55" s="143"/>
      <c r="Q55" s="143"/>
      <c r="R55" s="143"/>
      <c r="S55" s="143"/>
      <c r="T55" s="143"/>
    </row>
    <row r="56" spans="1:20" s="140" customFormat="1" ht="15.75" customHeight="1">
      <c r="A56" s="5">
        <v>43286</v>
      </c>
      <c r="B56" s="135">
        <v>1504</v>
      </c>
      <c r="C56" s="136">
        <v>42979</v>
      </c>
      <c r="D56" s="135">
        <v>3250</v>
      </c>
      <c r="E56" s="169">
        <v>42986</v>
      </c>
      <c r="F56" s="146">
        <v>72.737404225679128</v>
      </c>
      <c r="G56" s="136">
        <v>42979</v>
      </c>
      <c r="H56" s="46">
        <v>155160</v>
      </c>
      <c r="I56" s="5">
        <v>43286</v>
      </c>
      <c r="J56" s="135">
        <v>1504</v>
      </c>
      <c r="K56" s="164">
        <v>1975</v>
      </c>
      <c r="L56" s="168">
        <f t="shared" si="1"/>
        <v>1053.7</v>
      </c>
      <c r="M56" s="226"/>
      <c r="N56" s="5"/>
      <c r="O56" s="143"/>
      <c r="Q56" s="143"/>
      <c r="R56" s="143"/>
      <c r="S56" s="143"/>
      <c r="T56" s="143"/>
    </row>
    <row r="57" spans="1:20" s="140" customFormat="1" ht="15.75" customHeight="1">
      <c r="A57" s="5">
        <v>43285</v>
      </c>
      <c r="B57" s="135">
        <v>1504</v>
      </c>
      <c r="C57" s="136">
        <v>42972</v>
      </c>
      <c r="D57" s="135">
        <v>3274</v>
      </c>
      <c r="E57" s="169">
        <v>42978</v>
      </c>
      <c r="F57" s="146">
        <v>72.505224053865803</v>
      </c>
      <c r="G57" s="136">
        <v>42972</v>
      </c>
      <c r="H57" s="46">
        <v>155160</v>
      </c>
      <c r="I57" s="5">
        <v>43285</v>
      </c>
      <c r="J57" s="135">
        <v>1504</v>
      </c>
      <c r="K57" s="164">
        <v>1975</v>
      </c>
      <c r="L57" s="168">
        <f t="shared" si="1"/>
        <v>1053.7</v>
      </c>
      <c r="M57" s="226"/>
      <c r="N57" s="5"/>
      <c r="O57" s="143"/>
      <c r="Q57" s="143"/>
      <c r="R57" s="143"/>
      <c r="S57" s="143"/>
      <c r="T57" s="143"/>
    </row>
    <row r="58" spans="1:20" s="140" customFormat="1" ht="15.75" customHeight="1">
      <c r="A58" s="5">
        <v>43284</v>
      </c>
      <c r="B58" s="135">
        <v>1504</v>
      </c>
      <c r="C58" s="136">
        <v>42965</v>
      </c>
      <c r="D58" s="135">
        <v>3299</v>
      </c>
      <c r="E58" s="169">
        <v>42972</v>
      </c>
      <c r="F58" s="146">
        <v>72.505224053865803</v>
      </c>
      <c r="G58" s="136">
        <v>42965</v>
      </c>
      <c r="H58" s="46">
        <v>155160</v>
      </c>
      <c r="I58" s="5">
        <v>43284</v>
      </c>
      <c r="J58" s="135">
        <v>1504</v>
      </c>
      <c r="K58" s="164">
        <v>1975</v>
      </c>
      <c r="L58" s="168">
        <f t="shared" si="1"/>
        <v>1053.7</v>
      </c>
      <c r="M58" s="226"/>
      <c r="N58" s="5"/>
      <c r="O58" s="143"/>
      <c r="Q58" s="143"/>
      <c r="R58" s="143"/>
      <c r="S58" s="143"/>
      <c r="T58" s="143"/>
    </row>
    <row r="59" spans="1:20" s="140" customFormat="1" ht="15.75" customHeight="1">
      <c r="A59" s="5">
        <v>43283</v>
      </c>
      <c r="B59" s="135">
        <v>1504</v>
      </c>
      <c r="C59" s="136">
        <v>42958</v>
      </c>
      <c r="D59" s="135">
        <v>3387</v>
      </c>
      <c r="E59" s="169">
        <v>42965</v>
      </c>
      <c r="F59" s="146">
        <v>72.505224053865803</v>
      </c>
      <c r="G59" s="136">
        <v>42958</v>
      </c>
      <c r="H59" s="46">
        <v>155660</v>
      </c>
      <c r="I59" s="5">
        <v>43283</v>
      </c>
      <c r="J59" s="135">
        <v>1504</v>
      </c>
      <c r="K59" s="164">
        <v>1975</v>
      </c>
      <c r="L59" s="168">
        <f t="shared" si="1"/>
        <v>1053.7</v>
      </c>
      <c r="M59" s="226"/>
      <c r="N59" s="5"/>
      <c r="O59" s="143"/>
      <c r="Q59" s="143"/>
      <c r="R59" s="143"/>
      <c r="S59" s="143"/>
      <c r="T59" s="143"/>
    </row>
    <row r="60" spans="1:20" s="140" customFormat="1" ht="15.75" customHeight="1">
      <c r="A60" s="5">
        <v>43280</v>
      </c>
      <c r="B60" s="135">
        <v>1504</v>
      </c>
      <c r="C60" s="136">
        <v>42951</v>
      </c>
      <c r="D60" s="135">
        <v>3402</v>
      </c>
      <c r="E60" s="169">
        <v>42958</v>
      </c>
      <c r="F60" s="146">
        <v>72.737404225679128</v>
      </c>
      <c r="G60" s="136">
        <v>42951</v>
      </c>
      <c r="H60" s="46">
        <v>155460</v>
      </c>
      <c r="I60" s="5">
        <v>43280</v>
      </c>
      <c r="J60" s="135">
        <v>1504</v>
      </c>
      <c r="K60" s="164">
        <v>2060</v>
      </c>
      <c r="L60" s="168">
        <f t="shared" si="1"/>
        <v>1034.32</v>
      </c>
      <c r="M60" s="226"/>
      <c r="N60" s="5"/>
      <c r="O60" s="143"/>
      <c r="Q60" s="143"/>
      <c r="R60" s="143"/>
      <c r="S60" s="143"/>
      <c r="T60" s="143"/>
    </row>
    <row r="61" spans="1:20" s="140" customFormat="1" ht="15.75" customHeight="1">
      <c r="A61" s="5">
        <v>43279</v>
      </c>
      <c r="B61" s="135">
        <v>1504</v>
      </c>
      <c r="C61" s="136">
        <v>42944</v>
      </c>
      <c r="D61" s="135">
        <v>3397</v>
      </c>
      <c r="E61" s="169">
        <v>42951</v>
      </c>
      <c r="F61" s="146">
        <v>72.969584397492454</v>
      </c>
      <c r="G61" s="136">
        <v>42944</v>
      </c>
      <c r="H61" s="46">
        <v>155460</v>
      </c>
      <c r="I61" s="5">
        <v>43279</v>
      </c>
      <c r="J61" s="135">
        <v>1504</v>
      </c>
      <c r="K61" s="164">
        <v>2100</v>
      </c>
      <c r="L61" s="168">
        <f t="shared" si="1"/>
        <v>1025.2</v>
      </c>
      <c r="M61" s="226"/>
      <c r="N61" s="5"/>
      <c r="O61" s="143"/>
      <c r="Q61" s="143"/>
      <c r="R61" s="143"/>
      <c r="S61" s="143"/>
      <c r="T61" s="143"/>
    </row>
    <row r="62" spans="1:20" s="140" customFormat="1" ht="15.75" customHeight="1">
      <c r="A62" s="5">
        <v>43278</v>
      </c>
      <c r="B62" s="135">
        <v>1504</v>
      </c>
      <c r="C62" s="136">
        <v>42937</v>
      </c>
      <c r="D62" s="135">
        <v>3385</v>
      </c>
      <c r="E62" s="169">
        <v>42947</v>
      </c>
      <c r="F62" s="146">
        <v>72.969584397492454</v>
      </c>
      <c r="G62" s="136">
        <v>42937</v>
      </c>
      <c r="H62" s="46">
        <v>155060</v>
      </c>
      <c r="I62" s="5">
        <v>43278</v>
      </c>
      <c r="J62" s="135">
        <v>1504</v>
      </c>
      <c r="K62" s="164">
        <v>2100</v>
      </c>
      <c r="L62" s="168">
        <f t="shared" si="1"/>
        <v>1025.2</v>
      </c>
      <c r="M62" s="226"/>
      <c r="N62" s="5"/>
      <c r="O62" s="143"/>
      <c r="Q62" s="143"/>
      <c r="R62" s="143"/>
      <c r="S62" s="143"/>
      <c r="T62" s="143"/>
    </row>
    <row r="63" spans="1:20" s="140" customFormat="1" ht="15.75" customHeight="1">
      <c r="A63" s="5">
        <v>43277</v>
      </c>
      <c r="B63" s="135">
        <v>1504</v>
      </c>
      <c r="C63" s="136">
        <v>42930</v>
      </c>
      <c r="D63" s="135">
        <v>3371</v>
      </c>
      <c r="E63" s="169">
        <v>42944</v>
      </c>
      <c r="F63" s="146">
        <v>72.969584397492454</v>
      </c>
      <c r="G63" s="136">
        <v>42930</v>
      </c>
      <c r="H63" s="46">
        <v>153760</v>
      </c>
      <c r="I63" s="5">
        <v>43277</v>
      </c>
      <c r="J63" s="135">
        <v>1504</v>
      </c>
      <c r="K63" s="164">
        <v>2100</v>
      </c>
      <c r="L63" s="168">
        <f t="shared" si="1"/>
        <v>1025.2</v>
      </c>
      <c r="M63" s="226"/>
      <c r="N63" s="5"/>
      <c r="O63" s="143"/>
      <c r="Q63" s="143"/>
      <c r="R63" s="143"/>
      <c r="S63" s="143"/>
      <c r="T63" s="143"/>
    </row>
    <row r="64" spans="1:20" s="140" customFormat="1" ht="15.75" customHeight="1">
      <c r="A64" s="5">
        <v>43276</v>
      </c>
      <c r="B64" s="135">
        <v>1504</v>
      </c>
      <c r="C64" s="136">
        <v>42923</v>
      </c>
      <c r="D64" s="135">
        <v>3364</v>
      </c>
      <c r="E64" s="169">
        <v>42937</v>
      </c>
      <c r="F64" s="146">
        <v>72.969584397492454</v>
      </c>
      <c r="G64" s="136">
        <v>42923</v>
      </c>
      <c r="H64" s="46">
        <v>153760</v>
      </c>
      <c r="I64" s="5">
        <v>43276</v>
      </c>
      <c r="J64" s="135">
        <v>1504</v>
      </c>
      <c r="K64" s="164">
        <v>2125</v>
      </c>
      <c r="L64" s="168">
        <f t="shared" si="1"/>
        <v>1019.5</v>
      </c>
      <c r="M64" s="226"/>
      <c r="N64" s="5"/>
      <c r="O64" s="143"/>
      <c r="Q64" s="143"/>
      <c r="R64" s="143"/>
      <c r="S64" s="143"/>
      <c r="T64" s="143"/>
    </row>
    <row r="65" spans="1:20" s="140" customFormat="1" ht="15.75" customHeight="1">
      <c r="A65" s="5">
        <v>43273</v>
      </c>
      <c r="B65" s="135">
        <v>1504</v>
      </c>
      <c r="C65" s="136">
        <v>42916</v>
      </c>
      <c r="D65" s="135">
        <v>3358</v>
      </c>
      <c r="E65" s="169">
        <v>42930</v>
      </c>
      <c r="F65" s="146">
        <v>72.644532156953801</v>
      </c>
      <c r="G65" s="136">
        <v>42916</v>
      </c>
      <c r="H65" s="46">
        <v>153760</v>
      </c>
      <c r="I65" s="5">
        <v>43273</v>
      </c>
      <c r="J65" s="135">
        <v>1504</v>
      </c>
      <c r="K65" s="164">
        <v>2125</v>
      </c>
      <c r="L65" s="168">
        <f t="shared" si="1"/>
        <v>1019.5</v>
      </c>
      <c r="M65" s="226"/>
      <c r="N65" s="5"/>
      <c r="O65" s="143"/>
      <c r="Q65" s="143"/>
      <c r="R65" s="143"/>
      <c r="S65" s="143"/>
      <c r="T65" s="143"/>
    </row>
    <row r="66" spans="1:20" s="140" customFormat="1" ht="15.75" customHeight="1">
      <c r="A66" s="5">
        <v>43272</v>
      </c>
      <c r="B66" s="135">
        <v>1504</v>
      </c>
      <c r="C66" s="136">
        <v>42909</v>
      </c>
      <c r="D66" s="135">
        <v>3370</v>
      </c>
      <c r="E66" s="169">
        <v>42923</v>
      </c>
      <c r="F66" s="146">
        <v>72.644532156953801</v>
      </c>
      <c r="G66" s="136">
        <v>42909</v>
      </c>
      <c r="H66" s="46">
        <v>153160</v>
      </c>
      <c r="I66" s="5">
        <v>43272</v>
      </c>
      <c r="J66" s="135">
        <v>1504</v>
      </c>
      <c r="K66" s="164">
        <v>2125</v>
      </c>
      <c r="L66" s="168">
        <f t="shared" si="1"/>
        <v>1019.5</v>
      </c>
      <c r="M66" s="226"/>
      <c r="N66" s="5"/>
      <c r="O66" s="143"/>
      <c r="Q66" s="143"/>
      <c r="R66" s="143"/>
      <c r="S66" s="143"/>
      <c r="T66" s="143"/>
    </row>
    <row r="67" spans="1:20" s="140" customFormat="1" ht="15.75" customHeight="1">
      <c r="A67" s="5">
        <v>43271</v>
      </c>
      <c r="B67" s="135">
        <v>1504</v>
      </c>
      <c r="C67" s="136">
        <v>42902</v>
      </c>
      <c r="D67" s="135">
        <v>3355</v>
      </c>
      <c r="E67" s="169">
        <v>42916</v>
      </c>
      <c r="F67" s="146">
        <v>72.644532156953801</v>
      </c>
      <c r="G67" s="136">
        <v>42902</v>
      </c>
      <c r="H67" s="46">
        <v>153160</v>
      </c>
      <c r="I67" s="5">
        <v>43271</v>
      </c>
      <c r="J67" s="135">
        <v>1504</v>
      </c>
      <c r="K67" s="164">
        <v>2125</v>
      </c>
      <c r="L67" s="168">
        <f t="shared" si="1"/>
        <v>1019.5</v>
      </c>
      <c r="M67" s="226"/>
      <c r="N67" s="5"/>
      <c r="O67" s="143"/>
      <c r="Q67" s="143"/>
      <c r="R67" s="143"/>
      <c r="S67" s="143"/>
    </row>
    <row r="68" spans="1:20" s="140" customFormat="1" ht="15.75" customHeight="1">
      <c r="A68" s="5">
        <v>43270</v>
      </c>
      <c r="B68" s="135">
        <v>1508.75</v>
      </c>
      <c r="C68" s="136">
        <v>42895</v>
      </c>
      <c r="D68" s="135">
        <v>3342</v>
      </c>
      <c r="E68" s="169">
        <v>42909</v>
      </c>
      <c r="F68" s="146">
        <v>72.221446848104208</v>
      </c>
      <c r="G68" s="169">
        <v>42895</v>
      </c>
      <c r="H68" s="46">
        <v>153160</v>
      </c>
      <c r="I68" s="5">
        <v>43270</v>
      </c>
      <c r="J68" s="135">
        <v>1508.75</v>
      </c>
      <c r="K68" s="164">
        <v>2125</v>
      </c>
      <c r="L68" s="168">
        <f t="shared" si="1"/>
        <v>1024.25</v>
      </c>
      <c r="M68" s="226"/>
      <c r="N68" s="5"/>
    </row>
    <row r="69" spans="1:20" s="140" customFormat="1" ht="15.75" customHeight="1">
      <c r="A69" s="5">
        <v>43266</v>
      </c>
      <c r="B69" s="142">
        <v>1508.75</v>
      </c>
      <c r="C69" s="136">
        <v>42888</v>
      </c>
      <c r="D69" s="135">
        <v>3337</v>
      </c>
      <c r="E69" s="169">
        <v>42902</v>
      </c>
      <c r="F69" s="146">
        <v>72.221446848104208</v>
      </c>
      <c r="G69" s="136">
        <v>42888</v>
      </c>
      <c r="H69" s="46">
        <v>152560</v>
      </c>
      <c r="I69" s="5">
        <v>43266</v>
      </c>
      <c r="J69" s="142">
        <v>1508.75</v>
      </c>
      <c r="K69" s="164">
        <v>2125</v>
      </c>
      <c r="L69" s="168">
        <f t="shared" ref="L69:L132" si="2">J69-K69*11.4/1000*20</f>
        <v>1024.25</v>
      </c>
      <c r="M69" s="226"/>
    </row>
    <row r="70" spans="1:20" s="140" customFormat="1" ht="15.75" customHeight="1">
      <c r="A70" s="5">
        <v>43265</v>
      </c>
      <c r="B70" s="142">
        <v>1508.75</v>
      </c>
      <c r="C70" s="136">
        <v>42881</v>
      </c>
      <c r="D70" s="135">
        <v>3348</v>
      </c>
      <c r="E70" s="169">
        <v>42895</v>
      </c>
      <c r="F70" s="146">
        <v>71.94231216561991</v>
      </c>
      <c r="G70" s="136">
        <v>42881</v>
      </c>
      <c r="H70" s="46">
        <v>152560</v>
      </c>
      <c r="I70" s="5">
        <v>43265</v>
      </c>
      <c r="J70" s="142">
        <v>1508.75</v>
      </c>
      <c r="K70" s="164">
        <v>2125</v>
      </c>
      <c r="L70" s="168">
        <f t="shared" si="2"/>
        <v>1024.25</v>
      </c>
      <c r="M70" s="226"/>
    </row>
    <row r="71" spans="1:20" s="140" customFormat="1" ht="15.75" customHeight="1">
      <c r="A71" s="5">
        <v>43264</v>
      </c>
      <c r="B71" s="142">
        <v>1508.75</v>
      </c>
      <c r="C71" s="136">
        <v>42874</v>
      </c>
      <c r="D71" s="135">
        <v>3339</v>
      </c>
      <c r="E71" s="169">
        <v>42888</v>
      </c>
      <c r="F71" s="146">
        <v>71.94231216561991</v>
      </c>
      <c r="G71" s="136">
        <v>42874</v>
      </c>
      <c r="H71" s="46">
        <v>152160</v>
      </c>
      <c r="I71" s="5">
        <v>43264</v>
      </c>
      <c r="J71" s="142">
        <v>1508.75</v>
      </c>
      <c r="K71" s="164">
        <v>2125</v>
      </c>
      <c r="L71" s="168">
        <f t="shared" si="2"/>
        <v>1024.25</v>
      </c>
      <c r="M71" s="226"/>
    </row>
    <row r="72" spans="1:20" s="140" customFormat="1" ht="15.75" customHeight="1">
      <c r="A72" s="5">
        <v>43263</v>
      </c>
      <c r="B72" s="142">
        <v>1508.75</v>
      </c>
      <c r="C72" s="136">
        <v>42867</v>
      </c>
      <c r="D72" s="135">
        <v>3372</v>
      </c>
      <c r="E72" s="169">
        <v>42886</v>
      </c>
      <c r="F72" s="146">
        <v>71.94231216561991</v>
      </c>
      <c r="G72" s="136">
        <v>42867</v>
      </c>
      <c r="H72" s="46">
        <v>152160</v>
      </c>
      <c r="I72" s="5">
        <v>43263</v>
      </c>
      <c r="J72" s="142">
        <v>1508.75</v>
      </c>
      <c r="K72" s="164">
        <v>2125</v>
      </c>
      <c r="L72" s="168">
        <f t="shared" si="2"/>
        <v>1024.25</v>
      </c>
      <c r="M72" s="226"/>
    </row>
    <row r="73" spans="1:20" s="140" customFormat="1" ht="15.75" customHeight="1">
      <c r="A73" s="5">
        <v>43262</v>
      </c>
      <c r="B73" s="142">
        <v>1508.75</v>
      </c>
      <c r="C73" s="136">
        <v>42860</v>
      </c>
      <c r="D73" s="135">
        <v>3387</v>
      </c>
      <c r="E73" s="169">
        <v>42881</v>
      </c>
      <c r="F73" s="146">
        <v>71.94231216561991</v>
      </c>
      <c r="G73" s="136">
        <v>42860</v>
      </c>
      <c r="H73" s="46">
        <v>152860</v>
      </c>
      <c r="I73" s="5">
        <v>43262</v>
      </c>
      <c r="J73" s="142">
        <v>1508.75</v>
      </c>
      <c r="K73" s="164">
        <v>2125</v>
      </c>
      <c r="L73" s="168">
        <f t="shared" si="2"/>
        <v>1024.25</v>
      </c>
      <c r="M73" s="226"/>
    </row>
    <row r="74" spans="1:20" s="140" customFormat="1" ht="15.75" customHeight="1">
      <c r="A74" s="5">
        <v>43259</v>
      </c>
      <c r="B74" s="142">
        <v>1508.75</v>
      </c>
      <c r="C74" s="136">
        <v>42853</v>
      </c>
      <c r="D74" s="135">
        <v>3375</v>
      </c>
      <c r="E74" s="169">
        <v>42874</v>
      </c>
      <c r="F74" s="146">
        <v>72.174924401023503</v>
      </c>
      <c r="G74" s="136">
        <v>42853</v>
      </c>
      <c r="H74" s="46">
        <v>152860</v>
      </c>
      <c r="I74" s="5">
        <v>43259</v>
      </c>
      <c r="J74" s="142">
        <v>1508.75</v>
      </c>
      <c r="K74" s="164">
        <v>2125</v>
      </c>
      <c r="L74" s="168">
        <f t="shared" si="2"/>
        <v>1024.25</v>
      </c>
      <c r="M74" s="226"/>
    </row>
    <row r="75" spans="1:20" s="140" customFormat="1" ht="15.75" customHeight="1">
      <c r="A75" s="5">
        <v>43258</v>
      </c>
      <c r="B75" s="142">
        <v>1508.75</v>
      </c>
      <c r="C75" s="136">
        <v>42846</v>
      </c>
      <c r="D75" s="135">
        <v>3360</v>
      </c>
      <c r="E75" s="169">
        <v>42867</v>
      </c>
      <c r="F75" s="146">
        <v>72.174924401023503</v>
      </c>
      <c r="G75" s="136">
        <v>42846</v>
      </c>
      <c r="H75" s="46">
        <v>152160</v>
      </c>
      <c r="I75" s="5">
        <v>43258</v>
      </c>
      <c r="J75" s="142">
        <v>1508.75</v>
      </c>
      <c r="K75" s="164">
        <v>2125</v>
      </c>
      <c r="L75" s="168">
        <f t="shared" si="2"/>
        <v>1024.25</v>
      </c>
      <c r="M75" s="226"/>
    </row>
    <row r="76" spans="1:20" s="140" customFormat="1" ht="15.75" customHeight="1">
      <c r="A76" s="5">
        <v>43257</v>
      </c>
      <c r="B76" s="142">
        <v>1508.75</v>
      </c>
      <c r="C76" s="136">
        <v>42839</v>
      </c>
      <c r="D76" s="135">
        <v>3345</v>
      </c>
      <c r="E76" s="169">
        <v>42860</v>
      </c>
      <c r="F76" s="146">
        <v>72.423606251457898</v>
      </c>
      <c r="G76" s="136">
        <v>42839</v>
      </c>
      <c r="H76" s="46">
        <v>152760</v>
      </c>
      <c r="I76" s="5">
        <v>43257</v>
      </c>
      <c r="J76" s="142">
        <v>1508.75</v>
      </c>
      <c r="K76" s="164">
        <v>2125</v>
      </c>
      <c r="L76" s="168">
        <f t="shared" si="2"/>
        <v>1024.25</v>
      </c>
      <c r="M76" s="226"/>
    </row>
    <row r="77" spans="1:20" s="140" customFormat="1" ht="15.75" customHeight="1">
      <c r="A77" s="5">
        <v>43256</v>
      </c>
      <c r="B77" s="142">
        <v>1508.75</v>
      </c>
      <c r="C77" s="136">
        <v>42832</v>
      </c>
      <c r="D77" s="135">
        <v>3423</v>
      </c>
      <c r="E77" s="169">
        <v>42853</v>
      </c>
      <c r="F77" s="146">
        <v>72.190342897130861</v>
      </c>
      <c r="G77" s="136">
        <v>42832</v>
      </c>
      <c r="H77" s="46">
        <v>151760</v>
      </c>
      <c r="I77" s="5">
        <v>43256</v>
      </c>
      <c r="J77" s="142">
        <v>1508.75</v>
      </c>
      <c r="K77" s="164">
        <v>2125</v>
      </c>
      <c r="L77" s="168">
        <f t="shared" si="2"/>
        <v>1024.25</v>
      </c>
      <c r="M77" s="226"/>
    </row>
    <row r="78" spans="1:20" s="140" customFormat="1" ht="15.75" customHeight="1">
      <c r="A78" s="5">
        <v>43255</v>
      </c>
      <c r="B78" s="142">
        <v>1508.75</v>
      </c>
      <c r="C78" s="136">
        <v>42825</v>
      </c>
      <c r="D78" s="135">
        <v>3352</v>
      </c>
      <c r="E78" s="169">
        <v>42846</v>
      </c>
      <c r="F78" s="146">
        <v>72.283648238861673</v>
      </c>
      <c r="G78" s="136">
        <v>42825</v>
      </c>
      <c r="H78" s="46">
        <v>151860</v>
      </c>
      <c r="I78" s="5">
        <v>43255</v>
      </c>
      <c r="J78" s="142">
        <v>1508.75</v>
      </c>
      <c r="K78" s="164">
        <v>2125</v>
      </c>
      <c r="L78" s="168">
        <f t="shared" si="2"/>
        <v>1024.25</v>
      </c>
      <c r="M78" s="226"/>
    </row>
    <row r="79" spans="1:20" s="140" customFormat="1" ht="15.75" customHeight="1">
      <c r="A79" s="5">
        <v>43252</v>
      </c>
      <c r="B79" s="142">
        <v>1508.75</v>
      </c>
      <c r="C79" s="136">
        <v>42818</v>
      </c>
      <c r="D79" s="135">
        <v>3367</v>
      </c>
      <c r="E79" s="169">
        <v>42839</v>
      </c>
      <c r="F79" s="146">
        <v>72.283648238861673</v>
      </c>
      <c r="G79" s="169">
        <v>42818</v>
      </c>
      <c r="H79" s="46">
        <v>151660</v>
      </c>
      <c r="I79" s="5">
        <v>43252</v>
      </c>
      <c r="J79" s="142">
        <v>1508.75</v>
      </c>
      <c r="K79" s="164">
        <v>2125</v>
      </c>
      <c r="L79" s="168">
        <f t="shared" si="2"/>
        <v>1024.25</v>
      </c>
      <c r="M79" s="226"/>
    </row>
    <row r="80" spans="1:20" s="140" customFormat="1" ht="15.75" customHeight="1">
      <c r="A80" s="5">
        <v>43251</v>
      </c>
      <c r="B80" s="142">
        <v>1503.75</v>
      </c>
      <c r="C80" s="136">
        <v>42811</v>
      </c>
      <c r="D80" s="135">
        <v>3386</v>
      </c>
      <c r="E80" s="169">
        <v>42832</v>
      </c>
      <c r="F80" s="146">
        <v>72.283648238861673</v>
      </c>
      <c r="G80" s="169">
        <v>42811</v>
      </c>
      <c r="H80" s="46">
        <v>151660</v>
      </c>
      <c r="I80" s="5">
        <v>43251</v>
      </c>
      <c r="J80" s="142">
        <v>1503.75</v>
      </c>
      <c r="K80" s="164">
        <v>2125</v>
      </c>
      <c r="L80" s="168">
        <f t="shared" si="2"/>
        <v>1019.25</v>
      </c>
      <c r="M80" s="226"/>
    </row>
    <row r="81" spans="1:13" s="140" customFormat="1" ht="15.75" customHeight="1">
      <c r="A81" s="5">
        <v>43250</v>
      </c>
      <c r="B81" s="142">
        <v>1503.75</v>
      </c>
      <c r="C81" s="136">
        <v>42804</v>
      </c>
      <c r="D81" s="135">
        <v>3407</v>
      </c>
      <c r="E81" s="169">
        <v>42825</v>
      </c>
      <c r="F81" s="146">
        <v>72.330300909727086</v>
      </c>
      <c r="G81" s="136">
        <v>42804</v>
      </c>
      <c r="H81" s="46">
        <v>151060</v>
      </c>
      <c r="I81" s="5">
        <v>43250</v>
      </c>
      <c r="J81" s="142">
        <v>1503.75</v>
      </c>
      <c r="K81" s="164">
        <v>2125</v>
      </c>
      <c r="L81" s="168">
        <f t="shared" si="2"/>
        <v>1019.25</v>
      </c>
      <c r="M81" s="226"/>
    </row>
    <row r="82" spans="1:13" s="140" customFormat="1" ht="15.75" customHeight="1">
      <c r="A82" s="5">
        <v>43249</v>
      </c>
      <c r="B82" s="142">
        <v>1503.75</v>
      </c>
      <c r="C82" s="136">
        <v>42797</v>
      </c>
      <c r="D82" s="135">
        <v>3423</v>
      </c>
      <c r="E82" s="169">
        <v>42818</v>
      </c>
      <c r="F82" s="146">
        <v>72.388094680103123</v>
      </c>
      <c r="G82" s="136">
        <v>42797</v>
      </c>
      <c r="H82" s="46">
        <v>151060</v>
      </c>
      <c r="I82" s="5">
        <v>43249</v>
      </c>
      <c r="J82" s="142">
        <v>1503.75</v>
      </c>
      <c r="K82" s="164">
        <v>2125</v>
      </c>
      <c r="L82" s="168">
        <f t="shared" si="2"/>
        <v>1019.25</v>
      </c>
      <c r="M82" s="226"/>
    </row>
    <row r="83" spans="1:13" s="140" customFormat="1" ht="15.75" customHeight="1">
      <c r="A83" s="5">
        <v>43248</v>
      </c>
      <c r="B83" s="142">
        <v>1503.75</v>
      </c>
      <c r="C83" s="136">
        <v>42790</v>
      </c>
      <c r="D83" s="135">
        <v>3397</v>
      </c>
      <c r="E83" s="169">
        <v>42811</v>
      </c>
      <c r="F83" s="146">
        <v>72.388094680103123</v>
      </c>
      <c r="G83" s="136">
        <v>42790</v>
      </c>
      <c r="H83" s="46">
        <v>150990</v>
      </c>
      <c r="I83" s="5">
        <v>43248</v>
      </c>
      <c r="J83" s="142">
        <v>1503.75</v>
      </c>
      <c r="K83" s="164">
        <v>2125</v>
      </c>
      <c r="L83" s="168">
        <f t="shared" si="2"/>
        <v>1019.25</v>
      </c>
      <c r="M83" s="226"/>
    </row>
    <row r="84" spans="1:13" s="140" customFormat="1" ht="15.75" customHeight="1">
      <c r="A84" s="5">
        <v>43245</v>
      </c>
      <c r="B84" s="135">
        <v>1494</v>
      </c>
      <c r="C84" s="136">
        <v>42783</v>
      </c>
      <c r="D84" s="135">
        <v>3379</v>
      </c>
      <c r="E84" s="169">
        <v>42804</v>
      </c>
      <c r="F84" s="146">
        <v>72.388094680103123</v>
      </c>
      <c r="G84" s="136">
        <v>42783</v>
      </c>
      <c r="H84" s="46">
        <v>150060</v>
      </c>
      <c r="I84" s="5">
        <v>43245</v>
      </c>
      <c r="J84" s="135">
        <v>1494</v>
      </c>
      <c r="K84" s="164">
        <v>2125</v>
      </c>
      <c r="L84" s="168">
        <f t="shared" si="2"/>
        <v>1009.5</v>
      </c>
      <c r="M84" s="226"/>
    </row>
    <row r="85" spans="1:13" s="140" customFormat="1" ht="15.75" customHeight="1">
      <c r="A85" s="5">
        <v>43244</v>
      </c>
      <c r="B85" s="135">
        <v>1494</v>
      </c>
      <c r="C85" s="139">
        <v>42776</v>
      </c>
      <c r="D85" s="135">
        <v>3347</v>
      </c>
      <c r="E85" s="169">
        <v>42797</v>
      </c>
      <c r="F85" s="146">
        <v>72.388094680103123</v>
      </c>
      <c r="G85" s="139">
        <v>42776</v>
      </c>
      <c r="H85" s="141">
        <v>150390</v>
      </c>
      <c r="I85" s="5">
        <v>43244</v>
      </c>
      <c r="J85" s="135">
        <v>1494</v>
      </c>
      <c r="K85" s="164">
        <v>2125</v>
      </c>
      <c r="L85" s="168">
        <f t="shared" si="2"/>
        <v>1009.5</v>
      </c>
      <c r="M85" s="226"/>
    </row>
    <row r="86" spans="1:13" s="140" customFormat="1" ht="15.75" customHeight="1">
      <c r="A86" s="5">
        <v>43243</v>
      </c>
      <c r="B86" s="135">
        <v>1494</v>
      </c>
      <c r="C86" s="139">
        <v>42755</v>
      </c>
      <c r="D86" s="135">
        <v>3238</v>
      </c>
      <c r="E86" s="169">
        <v>42794</v>
      </c>
      <c r="F86" s="146">
        <v>72.388094680103123</v>
      </c>
      <c r="G86" s="139">
        <v>42755</v>
      </c>
      <c r="H86" s="141">
        <v>151090</v>
      </c>
      <c r="I86" s="5">
        <v>43243</v>
      </c>
      <c r="J86" s="135">
        <v>1494</v>
      </c>
      <c r="K86" s="164">
        <v>2125</v>
      </c>
      <c r="L86" s="168">
        <f t="shared" si="2"/>
        <v>1009.5</v>
      </c>
      <c r="M86" s="226"/>
    </row>
    <row r="87" spans="1:13" s="140" customFormat="1" ht="15.75" customHeight="1">
      <c r="A87" s="5">
        <v>43242</v>
      </c>
      <c r="B87" s="135">
        <v>1494</v>
      </c>
      <c r="C87" s="139">
        <v>42748</v>
      </c>
      <c r="D87" s="135">
        <v>3199</v>
      </c>
      <c r="E87" s="169">
        <v>42790</v>
      </c>
      <c r="F87" s="146">
        <v>72.388094680103123</v>
      </c>
      <c r="G87" s="139">
        <v>42748</v>
      </c>
      <c r="H87" s="141">
        <v>151090</v>
      </c>
      <c r="I87" s="5">
        <v>43242</v>
      </c>
      <c r="J87" s="135">
        <v>1494</v>
      </c>
      <c r="K87" s="164">
        <v>2125</v>
      </c>
      <c r="L87" s="168">
        <f t="shared" si="2"/>
        <v>1009.5</v>
      </c>
      <c r="M87" s="226"/>
    </row>
    <row r="88" spans="1:13" s="140" customFormat="1" ht="15.75" customHeight="1">
      <c r="A88" s="5">
        <v>43241</v>
      </c>
      <c r="B88" s="135">
        <v>1494</v>
      </c>
      <c r="C88" s="139">
        <v>42741</v>
      </c>
      <c r="D88" s="135">
        <v>3180</v>
      </c>
      <c r="E88" s="169">
        <v>42783</v>
      </c>
      <c r="F88" s="146">
        <v>72.388094680103123</v>
      </c>
      <c r="G88" s="139">
        <v>42741</v>
      </c>
      <c r="H88" s="141">
        <v>152090</v>
      </c>
      <c r="I88" s="5">
        <v>43241</v>
      </c>
      <c r="J88" s="135">
        <v>1494</v>
      </c>
      <c r="K88" s="164">
        <v>2125</v>
      </c>
      <c r="L88" s="168">
        <f t="shared" si="2"/>
        <v>1009.5</v>
      </c>
      <c r="M88" s="226"/>
    </row>
    <row r="89" spans="1:13" s="140" customFormat="1" ht="15.75" customHeight="1">
      <c r="A89" s="5">
        <v>43238</v>
      </c>
      <c r="B89" s="135">
        <v>1494</v>
      </c>
      <c r="C89" s="139">
        <v>42734</v>
      </c>
      <c r="D89" s="135">
        <v>3170</v>
      </c>
      <c r="E89" s="169">
        <v>42776</v>
      </c>
      <c r="F89" s="146">
        <v>72.542770096086244</v>
      </c>
      <c r="G89" s="139">
        <v>42734</v>
      </c>
      <c r="H89" s="141">
        <v>152090</v>
      </c>
      <c r="I89" s="5">
        <v>43238</v>
      </c>
      <c r="J89" s="135">
        <v>1494</v>
      </c>
      <c r="K89" s="164">
        <v>2125</v>
      </c>
      <c r="L89" s="168">
        <f t="shared" si="2"/>
        <v>1009.5</v>
      </c>
      <c r="M89" s="226"/>
    </row>
    <row r="90" spans="1:13" s="140" customFormat="1" ht="15.75" customHeight="1">
      <c r="A90" s="5">
        <v>43237</v>
      </c>
      <c r="B90" s="135">
        <v>1499</v>
      </c>
      <c r="C90" s="139">
        <v>42727</v>
      </c>
      <c r="D90" s="135">
        <v>3150</v>
      </c>
      <c r="E90" s="169">
        <v>42759</v>
      </c>
      <c r="F90" s="146">
        <v>72.465334900117512</v>
      </c>
      <c r="G90" s="139">
        <v>42727</v>
      </c>
      <c r="H90" s="141">
        <v>152090</v>
      </c>
      <c r="I90" s="5">
        <v>43237</v>
      </c>
      <c r="J90" s="135">
        <v>1499</v>
      </c>
      <c r="K90" s="164">
        <v>2125</v>
      </c>
      <c r="L90" s="168">
        <f t="shared" si="2"/>
        <v>1014.5</v>
      </c>
      <c r="M90" s="226"/>
    </row>
    <row r="91" spans="1:13" s="140" customFormat="1" ht="15.75" customHeight="1">
      <c r="A91" s="5">
        <v>43236</v>
      </c>
      <c r="B91" s="135">
        <v>1499</v>
      </c>
      <c r="C91" s="139">
        <v>42720</v>
      </c>
      <c r="D91" s="135">
        <v>3177</v>
      </c>
      <c r="E91" s="169">
        <v>42755</v>
      </c>
      <c r="F91" s="146">
        <v>72.794359576968276</v>
      </c>
      <c r="G91" s="139">
        <v>42720</v>
      </c>
      <c r="H91" s="141">
        <v>152090</v>
      </c>
      <c r="I91" s="5">
        <v>43236</v>
      </c>
      <c r="J91" s="135">
        <v>1499</v>
      </c>
      <c r="K91" s="164">
        <v>2125</v>
      </c>
      <c r="L91" s="168">
        <f t="shared" si="2"/>
        <v>1014.5</v>
      </c>
      <c r="M91" s="226"/>
    </row>
    <row r="92" spans="1:13" s="140" customFormat="1" ht="15.75" customHeight="1">
      <c r="A92" s="5">
        <v>43235</v>
      </c>
      <c r="B92" s="135">
        <v>1499</v>
      </c>
      <c r="C92" s="139">
        <v>42713</v>
      </c>
      <c r="D92" s="135">
        <v>3194</v>
      </c>
      <c r="E92" s="169">
        <v>42748</v>
      </c>
      <c r="F92" s="146">
        <v>72.794359576968276</v>
      </c>
      <c r="G92" s="139">
        <v>42713</v>
      </c>
      <c r="H92" s="141">
        <v>152090</v>
      </c>
      <c r="I92" s="5">
        <v>43235</v>
      </c>
      <c r="J92" s="135">
        <v>1499</v>
      </c>
      <c r="K92" s="164">
        <v>2125</v>
      </c>
      <c r="L92" s="168">
        <f t="shared" si="2"/>
        <v>1014.5</v>
      </c>
      <c r="M92" s="226"/>
    </row>
    <row r="93" spans="1:13" s="140" customFormat="1" ht="15.75" customHeight="1">
      <c r="A93" s="5">
        <v>43234</v>
      </c>
      <c r="B93" s="135">
        <v>1504</v>
      </c>
      <c r="C93" s="139">
        <v>42706</v>
      </c>
      <c r="D93" s="135">
        <v>3230</v>
      </c>
      <c r="E93" s="169">
        <v>42741</v>
      </c>
      <c r="F93" s="146">
        <v>73.264394829612229</v>
      </c>
      <c r="G93" s="139">
        <v>42706</v>
      </c>
      <c r="H93" s="141">
        <v>152090</v>
      </c>
      <c r="I93" s="5">
        <v>43234</v>
      </c>
      <c r="J93" s="135">
        <v>1504</v>
      </c>
      <c r="K93" s="164">
        <v>2125</v>
      </c>
      <c r="L93" s="168">
        <f t="shared" si="2"/>
        <v>1019.5</v>
      </c>
      <c r="M93" s="226"/>
    </row>
    <row r="94" spans="1:13" s="140" customFormat="1" ht="15.75" customHeight="1">
      <c r="A94" s="5">
        <v>43231</v>
      </c>
      <c r="B94" s="135">
        <v>1504</v>
      </c>
      <c r="C94" s="139">
        <v>42699</v>
      </c>
      <c r="D94" s="135">
        <v>3238</v>
      </c>
      <c r="E94" s="169">
        <v>42734</v>
      </c>
      <c r="F94" s="146">
        <v>73.264394829612229</v>
      </c>
      <c r="G94" s="139">
        <v>42699</v>
      </c>
      <c r="H94" s="141">
        <v>152640</v>
      </c>
      <c r="I94" s="5">
        <v>43231</v>
      </c>
      <c r="J94" s="135">
        <v>1504</v>
      </c>
      <c r="K94" s="164">
        <v>2125</v>
      </c>
      <c r="L94" s="168">
        <f t="shared" si="2"/>
        <v>1019.5</v>
      </c>
      <c r="M94" s="226"/>
    </row>
    <row r="95" spans="1:13" s="140" customFormat="1" ht="15.75" customHeight="1">
      <c r="A95" s="5">
        <v>43230</v>
      </c>
      <c r="B95" s="135">
        <v>1504</v>
      </c>
      <c r="C95" s="139">
        <v>42692</v>
      </c>
      <c r="D95" s="135">
        <v>3248</v>
      </c>
      <c r="E95" s="169">
        <v>42727</v>
      </c>
      <c r="F95" s="146">
        <v>73.264394829612229</v>
      </c>
      <c r="G95" s="139">
        <v>42692</v>
      </c>
      <c r="H95" s="141">
        <v>152140</v>
      </c>
      <c r="I95" s="5">
        <v>43230</v>
      </c>
      <c r="J95" s="135">
        <v>1504</v>
      </c>
      <c r="K95" s="164">
        <v>2125</v>
      </c>
      <c r="L95" s="168">
        <f t="shared" si="2"/>
        <v>1019.5</v>
      </c>
      <c r="M95" s="226"/>
    </row>
    <row r="96" spans="1:13" s="140" customFormat="1" ht="15.75" customHeight="1">
      <c r="A96" s="5">
        <v>43229</v>
      </c>
      <c r="B96" s="135">
        <v>1504</v>
      </c>
      <c r="C96" s="139">
        <v>42685</v>
      </c>
      <c r="D96" s="135">
        <v>3258</v>
      </c>
      <c r="E96" s="169">
        <v>42720</v>
      </c>
      <c r="F96" s="146">
        <v>73.264394829612229</v>
      </c>
      <c r="G96" s="139">
        <v>42685</v>
      </c>
      <c r="H96" s="141">
        <v>152140</v>
      </c>
      <c r="I96" s="5">
        <v>43229</v>
      </c>
      <c r="J96" s="135">
        <v>1504</v>
      </c>
      <c r="K96" s="164">
        <v>2125</v>
      </c>
      <c r="L96" s="168">
        <f t="shared" si="2"/>
        <v>1019.5</v>
      </c>
      <c r="M96" s="226"/>
    </row>
    <row r="97" spans="1:13" s="140" customFormat="1" ht="15.75" customHeight="1">
      <c r="A97" s="5">
        <v>43228</v>
      </c>
      <c r="B97" s="135">
        <v>1504</v>
      </c>
      <c r="C97" s="139">
        <v>42678</v>
      </c>
      <c r="D97" s="135">
        <v>3250</v>
      </c>
      <c r="E97" s="169">
        <v>42713</v>
      </c>
      <c r="F97" s="146">
        <v>73.320799059929499</v>
      </c>
      <c r="G97" s="139">
        <v>42678</v>
      </c>
      <c r="H97" s="141">
        <v>152740</v>
      </c>
      <c r="I97" s="5">
        <v>43228</v>
      </c>
      <c r="J97" s="135">
        <v>1504</v>
      </c>
      <c r="K97" s="164">
        <v>2125</v>
      </c>
      <c r="L97" s="168">
        <f t="shared" si="2"/>
        <v>1019.5</v>
      </c>
      <c r="M97" s="226"/>
    </row>
    <row r="98" spans="1:13" s="140" customFormat="1" ht="15.75" customHeight="1">
      <c r="A98" s="5">
        <v>43227</v>
      </c>
      <c r="B98" s="135">
        <v>1509</v>
      </c>
      <c r="C98" s="139">
        <v>42671</v>
      </c>
      <c r="D98" s="135">
        <v>3243</v>
      </c>
      <c r="E98" s="169">
        <v>42706</v>
      </c>
      <c r="F98" s="146">
        <v>73.245345274569885</v>
      </c>
      <c r="G98" s="139">
        <v>42671</v>
      </c>
      <c r="H98" s="141">
        <v>150840</v>
      </c>
      <c r="I98" s="5">
        <v>43227</v>
      </c>
      <c r="J98" s="135">
        <v>1509</v>
      </c>
      <c r="K98" s="164">
        <v>2125</v>
      </c>
      <c r="L98" s="168">
        <f t="shared" si="2"/>
        <v>1024.5</v>
      </c>
      <c r="M98" s="226"/>
    </row>
    <row r="99" spans="1:13" s="140" customFormat="1" ht="15.75" customHeight="1">
      <c r="A99" s="5">
        <v>43224</v>
      </c>
      <c r="B99" s="226">
        <v>1509</v>
      </c>
      <c r="C99" s="139">
        <v>42664</v>
      </c>
      <c r="D99" s="135">
        <v>3230</v>
      </c>
      <c r="E99" s="169">
        <v>42704</v>
      </c>
      <c r="F99" s="146">
        <v>73.169463483809977</v>
      </c>
      <c r="G99" s="139">
        <v>42664</v>
      </c>
      <c r="H99" s="141">
        <v>149940</v>
      </c>
      <c r="I99" s="5">
        <v>43224</v>
      </c>
      <c r="J99" s="135">
        <v>1509</v>
      </c>
      <c r="K99" s="164">
        <v>2125</v>
      </c>
      <c r="L99" s="168">
        <f t="shared" si="2"/>
        <v>1024.5</v>
      </c>
      <c r="M99" s="226"/>
    </row>
    <row r="100" spans="1:13" s="140" customFormat="1" ht="15.75" customHeight="1">
      <c r="A100" s="5">
        <v>43223</v>
      </c>
      <c r="B100" s="226">
        <v>1509</v>
      </c>
      <c r="C100" s="139">
        <v>42657</v>
      </c>
      <c r="D100" s="135">
        <v>3230</v>
      </c>
      <c r="E100" s="169">
        <v>42699</v>
      </c>
      <c r="F100" s="146">
        <v>73.169463483809977</v>
      </c>
      <c r="G100" s="139">
        <v>42657</v>
      </c>
      <c r="H100" s="141">
        <v>149940</v>
      </c>
      <c r="I100" s="5">
        <v>43223</v>
      </c>
      <c r="J100" s="135">
        <v>1509</v>
      </c>
      <c r="K100" s="164">
        <v>2125</v>
      </c>
      <c r="L100" s="168">
        <f t="shared" si="2"/>
        <v>1024.5</v>
      </c>
      <c r="M100" s="226"/>
    </row>
    <row r="101" spans="1:13" s="140" customFormat="1" ht="15.75" customHeight="1">
      <c r="A101" s="5">
        <v>43222</v>
      </c>
      <c r="B101" s="226">
        <v>1509</v>
      </c>
      <c r="C101" s="139">
        <v>42643</v>
      </c>
      <c r="D101" s="135">
        <v>3218</v>
      </c>
      <c r="E101" s="169">
        <v>42692</v>
      </c>
      <c r="F101" s="146">
        <v>73.169463483809977</v>
      </c>
      <c r="G101" s="139">
        <v>42643</v>
      </c>
      <c r="H101" s="141">
        <v>149940</v>
      </c>
      <c r="I101" s="5">
        <v>43222</v>
      </c>
      <c r="J101" s="135">
        <v>1509</v>
      </c>
      <c r="K101" s="164">
        <v>2125</v>
      </c>
      <c r="L101" s="168">
        <f t="shared" si="2"/>
        <v>1024.5</v>
      </c>
      <c r="M101" s="226"/>
    </row>
    <row r="102" spans="1:13" s="140" customFormat="1" ht="15.75" customHeight="1">
      <c r="A102" s="5">
        <v>43217</v>
      </c>
      <c r="B102" s="142">
        <v>1513.75</v>
      </c>
      <c r="C102" s="139">
        <v>42636</v>
      </c>
      <c r="D102" s="135">
        <v>3210</v>
      </c>
      <c r="E102" s="169">
        <v>42685</v>
      </c>
      <c r="F102" s="146">
        <v>73.003567181926272</v>
      </c>
      <c r="G102" s="139">
        <v>42636</v>
      </c>
      <c r="H102" s="141">
        <v>148540</v>
      </c>
      <c r="I102" s="5">
        <v>43217</v>
      </c>
      <c r="J102" s="142">
        <v>1513.75</v>
      </c>
      <c r="K102" s="164">
        <v>2125</v>
      </c>
      <c r="L102" s="168">
        <f t="shared" si="2"/>
        <v>1029.25</v>
      </c>
      <c r="M102" s="226"/>
    </row>
    <row r="103" spans="1:13" s="140" customFormat="1" ht="15.75" customHeight="1">
      <c r="A103" s="5">
        <v>43216</v>
      </c>
      <c r="B103" s="142">
        <v>1513.75</v>
      </c>
      <c r="C103" s="139">
        <v>42629</v>
      </c>
      <c r="D103" s="135">
        <v>3182</v>
      </c>
      <c r="E103" s="169">
        <v>42678</v>
      </c>
      <c r="F103" s="146">
        <v>73.574316290130795</v>
      </c>
      <c r="G103" s="139">
        <v>42629</v>
      </c>
      <c r="H103" s="141">
        <v>148540</v>
      </c>
      <c r="I103" s="5">
        <v>43216</v>
      </c>
      <c r="J103" s="142">
        <v>1513.75</v>
      </c>
      <c r="K103" s="164">
        <v>1875</v>
      </c>
      <c r="L103" s="168">
        <f t="shared" si="2"/>
        <v>1086.25</v>
      </c>
      <c r="M103" s="226"/>
    </row>
    <row r="104" spans="1:13" s="140" customFormat="1" ht="15.75" customHeight="1">
      <c r="A104" s="5">
        <v>43215</v>
      </c>
      <c r="B104" s="142">
        <v>1513.75</v>
      </c>
      <c r="C104" s="139">
        <v>42622</v>
      </c>
      <c r="D104" s="135">
        <v>3178</v>
      </c>
      <c r="E104" s="169">
        <v>42674</v>
      </c>
      <c r="F104" s="146">
        <v>73.574316290130795</v>
      </c>
      <c r="G104" s="139">
        <v>42622</v>
      </c>
      <c r="H104" s="141">
        <v>147740</v>
      </c>
      <c r="I104" s="5">
        <v>43215</v>
      </c>
      <c r="J104" s="142">
        <v>1513.75</v>
      </c>
      <c r="K104" s="164">
        <v>1875</v>
      </c>
      <c r="L104" s="168">
        <f t="shared" si="2"/>
        <v>1086.25</v>
      </c>
      <c r="M104" s="226"/>
    </row>
    <row r="105" spans="1:13" s="140" customFormat="1" ht="15.75" customHeight="1">
      <c r="A105" s="5">
        <v>43214</v>
      </c>
      <c r="B105" s="142">
        <v>1513.75</v>
      </c>
      <c r="C105" s="139">
        <v>42615</v>
      </c>
      <c r="D105" s="135">
        <v>3167</v>
      </c>
      <c r="E105" s="169">
        <v>42671</v>
      </c>
      <c r="F105" s="146">
        <v>73.740784780023787</v>
      </c>
      <c r="G105" s="139">
        <v>42615</v>
      </c>
      <c r="H105" s="141">
        <v>147740</v>
      </c>
      <c r="I105" s="5">
        <v>43214</v>
      </c>
      <c r="J105" s="142">
        <v>1513.75</v>
      </c>
      <c r="K105" s="164">
        <v>1875</v>
      </c>
      <c r="L105" s="168">
        <f t="shared" si="2"/>
        <v>1086.25</v>
      </c>
      <c r="M105" s="226"/>
    </row>
    <row r="106" spans="1:13" s="140" customFormat="1" ht="15.75" customHeight="1">
      <c r="A106" s="5">
        <v>43213</v>
      </c>
      <c r="B106" s="142">
        <v>1513.75</v>
      </c>
      <c r="C106" s="139">
        <v>42608</v>
      </c>
      <c r="D106" s="135">
        <v>3164</v>
      </c>
      <c r="E106" s="169">
        <v>42664</v>
      </c>
      <c r="F106" s="146">
        <v>73.740784780023787</v>
      </c>
      <c r="G106" s="139">
        <v>42608</v>
      </c>
      <c r="H106" s="141">
        <v>147740</v>
      </c>
      <c r="I106" s="5">
        <v>43213</v>
      </c>
      <c r="J106" s="142">
        <v>1513.75</v>
      </c>
      <c r="K106" s="164">
        <v>1875</v>
      </c>
      <c r="L106" s="168">
        <f t="shared" si="2"/>
        <v>1086.25</v>
      </c>
      <c r="M106" s="226"/>
    </row>
    <row r="107" spans="1:13" s="140" customFormat="1" ht="15.75" customHeight="1">
      <c r="A107" s="5">
        <v>43210</v>
      </c>
      <c r="B107" s="142">
        <v>1513.75</v>
      </c>
      <c r="C107" s="139">
        <v>42601</v>
      </c>
      <c r="D107" s="135">
        <v>3190</v>
      </c>
      <c r="E107" s="169">
        <v>42657</v>
      </c>
      <c r="F107" s="146">
        <v>73.502972651605234</v>
      </c>
      <c r="G107" s="139">
        <v>42601</v>
      </c>
      <c r="H107" s="141">
        <v>147740</v>
      </c>
      <c r="I107" s="5">
        <v>43210</v>
      </c>
      <c r="J107" s="142">
        <v>1513.75</v>
      </c>
      <c r="K107" s="164">
        <v>1875</v>
      </c>
      <c r="L107" s="168">
        <f t="shared" si="2"/>
        <v>1086.25</v>
      </c>
      <c r="M107" s="226"/>
    </row>
    <row r="108" spans="1:13" s="140" customFormat="1" ht="15.75" customHeight="1">
      <c r="A108" s="5">
        <v>43209</v>
      </c>
      <c r="B108" s="142">
        <v>1513.75</v>
      </c>
      <c r="C108" s="139">
        <v>42594</v>
      </c>
      <c r="D108" s="135">
        <v>3327</v>
      </c>
      <c r="E108" s="169">
        <v>42643</v>
      </c>
      <c r="F108" s="146">
        <v>73.26516052318668</v>
      </c>
      <c r="G108" s="139">
        <v>42594</v>
      </c>
      <c r="H108" s="141">
        <v>148240</v>
      </c>
      <c r="I108" s="5">
        <v>43209</v>
      </c>
      <c r="J108" s="142">
        <v>1513.75</v>
      </c>
      <c r="K108" s="164">
        <v>1875</v>
      </c>
      <c r="L108" s="168">
        <f t="shared" si="2"/>
        <v>1086.25</v>
      </c>
      <c r="M108" s="226"/>
    </row>
    <row r="109" spans="1:13" s="140" customFormat="1" ht="15.75" customHeight="1">
      <c r="A109" s="5">
        <v>43208</v>
      </c>
      <c r="B109" s="142">
        <v>1513.75</v>
      </c>
      <c r="C109" s="139">
        <v>42587</v>
      </c>
      <c r="D109" s="135">
        <v>3369</v>
      </c>
      <c r="E109" s="169">
        <v>42636</v>
      </c>
      <c r="F109" s="146">
        <v>73.26516052318668</v>
      </c>
      <c r="G109" s="139">
        <v>42587</v>
      </c>
      <c r="H109" s="141">
        <v>148240</v>
      </c>
      <c r="I109" s="5">
        <v>43208</v>
      </c>
      <c r="J109" s="142">
        <v>1513.75</v>
      </c>
      <c r="K109" s="164">
        <v>1875</v>
      </c>
      <c r="L109" s="168">
        <f t="shared" si="2"/>
        <v>1086.25</v>
      </c>
      <c r="M109" s="226"/>
    </row>
    <row r="110" spans="1:13" s="140" customFormat="1" ht="15.75" customHeight="1">
      <c r="A110" s="5">
        <v>43207</v>
      </c>
      <c r="B110" s="142">
        <v>1513.75</v>
      </c>
      <c r="C110" s="139">
        <v>42580</v>
      </c>
      <c r="D110" s="135">
        <v>3380</v>
      </c>
      <c r="E110" s="169">
        <v>42627</v>
      </c>
      <c r="F110" s="146">
        <v>73.137395459976105</v>
      </c>
      <c r="G110" s="139">
        <v>42580</v>
      </c>
      <c r="H110" s="141">
        <v>147540</v>
      </c>
      <c r="I110" s="5">
        <v>43207</v>
      </c>
      <c r="J110" s="142">
        <v>1513.75</v>
      </c>
      <c r="K110" s="164">
        <v>1875</v>
      </c>
      <c r="L110" s="168">
        <f t="shared" si="2"/>
        <v>1086.25</v>
      </c>
      <c r="M110" s="226"/>
    </row>
    <row r="111" spans="1:13" s="140" customFormat="1" ht="15.75" customHeight="1">
      <c r="A111" s="5">
        <v>43206</v>
      </c>
      <c r="B111" s="142">
        <v>1523.5</v>
      </c>
      <c r="C111" s="139">
        <v>42573</v>
      </c>
      <c r="D111" s="135">
        <v>3383</v>
      </c>
      <c r="E111" s="169">
        <v>42622</v>
      </c>
      <c r="F111" s="146">
        <v>73.137395459976105</v>
      </c>
      <c r="G111" s="139">
        <v>42573</v>
      </c>
      <c r="H111" s="141">
        <v>147040</v>
      </c>
      <c r="I111" s="5">
        <v>43206</v>
      </c>
      <c r="J111" s="142">
        <v>1523.5</v>
      </c>
      <c r="K111" s="164">
        <v>1875</v>
      </c>
      <c r="L111" s="168">
        <f t="shared" si="2"/>
        <v>1096</v>
      </c>
      <c r="M111" s="226"/>
    </row>
    <row r="112" spans="1:13" s="140" customFormat="1" ht="15.75" customHeight="1">
      <c r="A112" s="5">
        <v>43203</v>
      </c>
      <c r="B112" s="142">
        <v>1523.5</v>
      </c>
      <c r="C112" s="139">
        <v>42566</v>
      </c>
      <c r="D112" s="135">
        <v>3389</v>
      </c>
      <c r="E112" s="169">
        <v>42615</v>
      </c>
      <c r="F112" s="146">
        <v>73.137395459976105</v>
      </c>
      <c r="G112" s="139">
        <v>42566</v>
      </c>
      <c r="H112" s="141">
        <v>147040</v>
      </c>
      <c r="I112" s="5">
        <v>43203</v>
      </c>
      <c r="J112" s="142">
        <v>1523.5</v>
      </c>
      <c r="K112" s="164">
        <v>1875</v>
      </c>
      <c r="L112" s="168">
        <f t="shared" si="2"/>
        <v>1096</v>
      </c>
      <c r="M112" s="226"/>
    </row>
    <row r="113" spans="1:13" s="140" customFormat="1" ht="15.75" customHeight="1">
      <c r="A113" s="5">
        <v>43202</v>
      </c>
      <c r="B113" s="142">
        <v>1523.5</v>
      </c>
      <c r="C113" s="139">
        <v>42559</v>
      </c>
      <c r="D113" s="135">
        <v>3385</v>
      </c>
      <c r="E113" s="169">
        <v>42613</v>
      </c>
      <c r="F113" s="146">
        <v>73.137395459976105</v>
      </c>
      <c r="G113" s="139">
        <v>42559</v>
      </c>
      <c r="H113" s="141">
        <v>147040</v>
      </c>
      <c r="I113" s="5">
        <v>43202</v>
      </c>
      <c r="J113" s="142">
        <v>1523.5</v>
      </c>
      <c r="K113" s="164">
        <v>1875</v>
      </c>
      <c r="L113" s="168">
        <f t="shared" si="2"/>
        <v>1096</v>
      </c>
      <c r="M113" s="226"/>
    </row>
    <row r="114" spans="1:13" s="140" customFormat="1" ht="15.75" customHeight="1">
      <c r="A114" s="5">
        <v>43201</v>
      </c>
      <c r="B114" s="142">
        <v>1523.5</v>
      </c>
      <c r="C114" s="139">
        <v>42552</v>
      </c>
      <c r="D114" s="135">
        <v>3383</v>
      </c>
      <c r="E114" s="169">
        <v>42608</v>
      </c>
      <c r="F114" s="146">
        <v>72.850657108721634</v>
      </c>
      <c r="G114" s="139">
        <v>42552</v>
      </c>
      <c r="H114" s="141">
        <v>147040</v>
      </c>
      <c r="I114" s="5">
        <v>43201</v>
      </c>
      <c r="J114" s="142">
        <v>1523.5</v>
      </c>
      <c r="K114" s="164">
        <v>1875</v>
      </c>
      <c r="L114" s="168">
        <f t="shared" si="2"/>
        <v>1096</v>
      </c>
      <c r="M114" s="226"/>
    </row>
    <row r="115" spans="1:13" s="140" customFormat="1" ht="15.75" customHeight="1">
      <c r="A115" s="5">
        <v>43200</v>
      </c>
      <c r="B115" s="142">
        <v>1528.25</v>
      </c>
      <c r="C115" s="139">
        <v>42538</v>
      </c>
      <c r="D115" s="135">
        <v>3378</v>
      </c>
      <c r="E115" s="169">
        <v>42601</v>
      </c>
      <c r="F115" s="146">
        <v>72.468339307048979</v>
      </c>
      <c r="G115" s="139">
        <v>42538</v>
      </c>
      <c r="H115" s="141">
        <v>143940</v>
      </c>
      <c r="I115" s="5">
        <v>43200</v>
      </c>
      <c r="J115" s="142">
        <v>1528.25</v>
      </c>
      <c r="K115" s="164">
        <v>1825</v>
      </c>
      <c r="L115" s="168">
        <f t="shared" si="2"/>
        <v>1112.1500000000001</v>
      </c>
      <c r="M115" s="226"/>
    </row>
    <row r="116" spans="1:13" s="140" customFormat="1" ht="15.75" customHeight="1">
      <c r="A116" s="5">
        <v>43199</v>
      </c>
      <c r="B116" s="142">
        <v>1528.25</v>
      </c>
      <c r="C116" s="139">
        <v>42531</v>
      </c>
      <c r="D116" s="135">
        <v>3367</v>
      </c>
      <c r="E116" s="169">
        <v>42594</v>
      </c>
      <c r="F116" s="146">
        <v>72.038231780167266</v>
      </c>
      <c r="G116" s="139">
        <v>42531</v>
      </c>
      <c r="H116" s="141">
        <v>142940</v>
      </c>
      <c r="I116" s="5">
        <v>43199</v>
      </c>
      <c r="J116" s="142">
        <v>1528.25</v>
      </c>
      <c r="K116" s="164">
        <v>1825</v>
      </c>
      <c r="L116" s="168">
        <f t="shared" si="2"/>
        <v>1112.1500000000001</v>
      </c>
      <c r="M116" s="226"/>
    </row>
    <row r="117" spans="1:13" s="140" customFormat="1" ht="15.75" customHeight="1">
      <c r="A117" s="5">
        <v>43194</v>
      </c>
      <c r="B117" s="142">
        <v>1528.25</v>
      </c>
      <c r="C117" s="139">
        <v>42524</v>
      </c>
      <c r="D117" s="135">
        <v>3356</v>
      </c>
      <c r="E117" s="169">
        <v>42587</v>
      </c>
      <c r="F117" s="146">
        <v>71.751493428912781</v>
      </c>
      <c r="G117" s="139">
        <v>42524</v>
      </c>
      <c r="H117" s="141">
        <v>142940</v>
      </c>
      <c r="I117" s="5">
        <v>43194</v>
      </c>
      <c r="J117" s="142">
        <v>1528.25</v>
      </c>
      <c r="K117" s="164">
        <v>1825</v>
      </c>
      <c r="L117" s="168">
        <f t="shared" si="2"/>
        <v>1112.1500000000001</v>
      </c>
      <c r="M117" s="226"/>
    </row>
    <row r="118" spans="1:13" s="140" customFormat="1" ht="15.75" customHeight="1">
      <c r="A118" s="5">
        <v>43193</v>
      </c>
      <c r="B118" s="142">
        <v>1528.25</v>
      </c>
      <c r="C118" s="139">
        <v>42517</v>
      </c>
      <c r="D118" s="135">
        <v>3347</v>
      </c>
      <c r="E118" s="169">
        <v>42580</v>
      </c>
      <c r="F118" s="146">
        <v>71.225806451612911</v>
      </c>
      <c r="G118" s="139">
        <v>42517</v>
      </c>
      <c r="H118" s="141">
        <v>142940</v>
      </c>
      <c r="I118" s="5">
        <v>43193</v>
      </c>
      <c r="J118" s="142">
        <v>1528.25</v>
      </c>
      <c r="K118" s="164">
        <v>1825</v>
      </c>
      <c r="L118" s="168">
        <f t="shared" si="2"/>
        <v>1112.1500000000001</v>
      </c>
      <c r="M118" s="226"/>
    </row>
    <row r="119" spans="1:13" s="140" customFormat="1" ht="15.75" customHeight="1">
      <c r="A119" s="5">
        <v>43192</v>
      </c>
      <c r="B119" s="142">
        <v>1528.25</v>
      </c>
      <c r="C119" s="139">
        <v>42510</v>
      </c>
      <c r="D119" s="135">
        <v>3359</v>
      </c>
      <c r="E119" s="169">
        <v>42573</v>
      </c>
      <c r="F119" s="146">
        <v>71.225806451612911</v>
      </c>
      <c r="G119" s="139">
        <v>42510</v>
      </c>
      <c r="H119" s="141">
        <v>141940</v>
      </c>
      <c r="I119" s="5">
        <v>43192</v>
      </c>
      <c r="J119" s="142">
        <v>1528.25</v>
      </c>
      <c r="K119" s="164">
        <v>1825</v>
      </c>
      <c r="L119" s="168">
        <f t="shared" si="2"/>
        <v>1112.1500000000001</v>
      </c>
      <c r="M119" s="226"/>
    </row>
    <row r="120" spans="1:13" s="140" customFormat="1" ht="15.75" customHeight="1">
      <c r="A120" s="5">
        <v>43189</v>
      </c>
      <c r="B120" s="142">
        <v>1528.25</v>
      </c>
      <c r="C120" s="139">
        <v>42503</v>
      </c>
      <c r="D120" s="135">
        <v>3361</v>
      </c>
      <c r="E120" s="169">
        <v>42566</v>
      </c>
      <c r="F120" s="146">
        <v>70.891278375149341</v>
      </c>
      <c r="G120" s="139">
        <v>42503</v>
      </c>
      <c r="H120" s="141">
        <v>142370</v>
      </c>
      <c r="I120" s="5">
        <v>43189</v>
      </c>
      <c r="J120" s="142">
        <v>1528.25</v>
      </c>
      <c r="K120" s="164">
        <v>1750</v>
      </c>
      <c r="L120" s="168">
        <f t="shared" si="2"/>
        <v>1129.25</v>
      </c>
      <c r="M120" s="226"/>
    </row>
    <row r="121" spans="1:13" s="140" customFormat="1" ht="15.75" customHeight="1">
      <c r="A121" s="5">
        <v>43188</v>
      </c>
      <c r="B121" s="142">
        <v>1528.25</v>
      </c>
      <c r="C121" s="139">
        <v>42496</v>
      </c>
      <c r="D121" s="135">
        <v>3375</v>
      </c>
      <c r="E121" s="169">
        <v>42559</v>
      </c>
      <c r="F121" s="146">
        <v>70.556750298685785</v>
      </c>
      <c r="G121" s="139">
        <v>42496</v>
      </c>
      <c r="H121" s="141">
        <v>140970</v>
      </c>
      <c r="I121" s="5">
        <v>43188</v>
      </c>
      <c r="J121" s="142">
        <v>1528.25</v>
      </c>
      <c r="K121" s="164">
        <v>1725</v>
      </c>
      <c r="L121" s="168">
        <f t="shared" si="2"/>
        <v>1134.95</v>
      </c>
      <c r="M121" s="226"/>
    </row>
    <row r="122" spans="1:13" s="140" customFormat="1" ht="15.75" customHeight="1">
      <c r="A122" s="5">
        <v>43187</v>
      </c>
      <c r="B122" s="142">
        <v>1528.25</v>
      </c>
      <c r="C122" s="139">
        <v>42489</v>
      </c>
      <c r="D122" s="135">
        <v>3397</v>
      </c>
      <c r="E122" s="169">
        <v>42551</v>
      </c>
      <c r="F122" s="146">
        <v>70.556750298685785</v>
      </c>
      <c r="G122" s="139">
        <v>42489</v>
      </c>
      <c r="H122" s="141">
        <v>141270</v>
      </c>
      <c r="I122" s="5">
        <v>43187</v>
      </c>
      <c r="J122" s="142">
        <v>1528.25</v>
      </c>
      <c r="K122" s="164">
        <v>1725</v>
      </c>
      <c r="L122" s="168">
        <f t="shared" si="2"/>
        <v>1134.95</v>
      </c>
      <c r="M122" s="226"/>
    </row>
    <row r="123" spans="1:13" s="140" customFormat="1" ht="15.75" customHeight="1">
      <c r="A123" s="5">
        <v>43186</v>
      </c>
      <c r="B123" s="142">
        <v>1528.25</v>
      </c>
      <c r="C123" s="139">
        <v>42482</v>
      </c>
      <c r="D123" s="135">
        <v>3429</v>
      </c>
      <c r="E123" s="169">
        <v>42545</v>
      </c>
      <c r="F123" s="146">
        <v>70.556750298685785</v>
      </c>
      <c r="G123" s="139">
        <v>42482</v>
      </c>
      <c r="H123" s="141">
        <v>141270</v>
      </c>
      <c r="I123" s="5">
        <v>43186</v>
      </c>
      <c r="J123" s="142">
        <v>1528.25</v>
      </c>
      <c r="K123" s="164">
        <v>1725</v>
      </c>
      <c r="L123" s="168">
        <f t="shared" si="2"/>
        <v>1134.95</v>
      </c>
      <c r="M123" s="226"/>
    </row>
    <row r="124" spans="1:13" s="140" customFormat="1" ht="15.75" customHeight="1">
      <c r="A124" s="5">
        <v>43185</v>
      </c>
      <c r="B124" s="142">
        <v>1518.75</v>
      </c>
      <c r="C124" s="139">
        <v>42475</v>
      </c>
      <c r="D124" s="135">
        <v>3470</v>
      </c>
      <c r="E124" s="169">
        <v>42538</v>
      </c>
      <c r="F124" s="146">
        <v>70.556750298685785</v>
      </c>
      <c r="G124" s="139">
        <v>42475</v>
      </c>
      <c r="H124" s="141">
        <v>140620</v>
      </c>
      <c r="I124" s="5">
        <v>43185</v>
      </c>
      <c r="J124" s="142">
        <v>1518.75</v>
      </c>
      <c r="K124" s="164">
        <v>1725</v>
      </c>
      <c r="L124" s="168">
        <f t="shared" si="2"/>
        <v>1125.45</v>
      </c>
      <c r="M124" s="226"/>
    </row>
    <row r="125" spans="1:13" s="140" customFormat="1" ht="15.75" customHeight="1">
      <c r="A125" s="5">
        <v>43182</v>
      </c>
      <c r="B125" s="142">
        <v>1513.75</v>
      </c>
      <c r="C125" s="139">
        <v>42468</v>
      </c>
      <c r="D125" s="135">
        <v>3494</v>
      </c>
      <c r="E125" s="169">
        <v>42529</v>
      </c>
      <c r="F125" s="146">
        <v>70.556750298685785</v>
      </c>
      <c r="G125" s="139">
        <v>42468</v>
      </c>
      <c r="H125" s="141">
        <v>139520</v>
      </c>
      <c r="I125" s="5">
        <v>43182</v>
      </c>
      <c r="J125" s="142">
        <v>1513.75</v>
      </c>
      <c r="K125" s="164">
        <v>1725</v>
      </c>
      <c r="L125" s="168">
        <f t="shared" si="2"/>
        <v>1120.45</v>
      </c>
      <c r="M125" s="226"/>
    </row>
    <row r="126" spans="1:13" s="140" customFormat="1" ht="15.75" customHeight="1">
      <c r="A126" s="5">
        <v>43181</v>
      </c>
      <c r="B126" s="142">
        <v>1513.75</v>
      </c>
      <c r="C126" s="139">
        <v>42461</v>
      </c>
      <c r="D126" s="135">
        <v>3482</v>
      </c>
      <c r="E126" s="169">
        <v>42524</v>
      </c>
      <c r="F126" s="146">
        <v>70.365591397849457</v>
      </c>
      <c r="G126" s="139">
        <v>42461</v>
      </c>
      <c r="H126" s="141">
        <v>140420</v>
      </c>
      <c r="I126" s="5">
        <v>43181</v>
      </c>
      <c r="J126" s="142">
        <v>1513.75</v>
      </c>
      <c r="K126" s="164">
        <v>1725</v>
      </c>
      <c r="L126" s="168">
        <f t="shared" si="2"/>
        <v>1120.45</v>
      </c>
      <c r="M126" s="226"/>
    </row>
    <row r="127" spans="1:13" s="140" customFormat="1" ht="15.75" customHeight="1">
      <c r="A127" s="5">
        <v>43180</v>
      </c>
      <c r="B127" s="142">
        <v>1513.75</v>
      </c>
      <c r="C127" s="139">
        <v>42454</v>
      </c>
      <c r="D127" s="135">
        <v>3479</v>
      </c>
      <c r="E127" s="169">
        <v>42521</v>
      </c>
      <c r="F127" s="146">
        <v>70.365591397849457</v>
      </c>
      <c r="G127" s="139">
        <v>42454</v>
      </c>
      <c r="H127" s="141">
        <v>141120</v>
      </c>
      <c r="I127" s="5">
        <v>43180</v>
      </c>
      <c r="J127" s="142">
        <v>1513.75</v>
      </c>
      <c r="K127" s="164">
        <v>1725</v>
      </c>
      <c r="L127" s="168">
        <f t="shared" si="2"/>
        <v>1120.45</v>
      </c>
      <c r="M127" s="226"/>
    </row>
    <row r="128" spans="1:13" s="140" customFormat="1" ht="15.75" customHeight="1">
      <c r="A128" s="5">
        <v>43179</v>
      </c>
      <c r="B128" s="142">
        <v>1513.75</v>
      </c>
      <c r="C128" s="139">
        <v>42447</v>
      </c>
      <c r="D128" s="135">
        <v>3501</v>
      </c>
      <c r="E128" s="169">
        <v>42517</v>
      </c>
      <c r="F128" s="146">
        <v>69.792114695340501</v>
      </c>
      <c r="G128" s="139">
        <v>42447</v>
      </c>
      <c r="H128" s="141">
        <v>142220</v>
      </c>
      <c r="I128" s="5">
        <v>43179</v>
      </c>
      <c r="J128" s="142">
        <v>1513.75</v>
      </c>
      <c r="K128" s="164">
        <v>1725</v>
      </c>
      <c r="L128" s="168">
        <f t="shared" si="2"/>
        <v>1120.45</v>
      </c>
      <c r="M128" s="226"/>
    </row>
    <row r="129" spans="1:13" s="140" customFormat="1" ht="15.75" customHeight="1">
      <c r="A129" s="5">
        <v>43178</v>
      </c>
      <c r="B129" s="142">
        <v>1508.75</v>
      </c>
      <c r="C129" s="139">
        <v>42440</v>
      </c>
      <c r="D129" s="135">
        <v>3518</v>
      </c>
      <c r="E129" s="169">
        <v>42510</v>
      </c>
      <c r="F129" s="146">
        <v>68.638655462184872</v>
      </c>
      <c r="G129" s="139">
        <v>42440</v>
      </c>
      <c r="H129" s="141">
        <v>142220</v>
      </c>
      <c r="I129" s="5">
        <v>43178</v>
      </c>
      <c r="J129" s="142">
        <v>1508.75</v>
      </c>
      <c r="K129" s="164">
        <v>1725</v>
      </c>
      <c r="L129" s="168">
        <f t="shared" si="2"/>
        <v>1115.45</v>
      </c>
      <c r="M129" s="226"/>
    </row>
    <row r="130" spans="1:13" s="140" customFormat="1" ht="15.75" customHeight="1">
      <c r="A130" s="5">
        <v>43175</v>
      </c>
      <c r="B130" s="142">
        <v>1504</v>
      </c>
      <c r="C130" s="139">
        <v>42433</v>
      </c>
      <c r="D130" s="135">
        <v>3527</v>
      </c>
      <c r="E130" s="169">
        <v>42503</v>
      </c>
      <c r="F130" s="146">
        <v>68.694813027744274</v>
      </c>
      <c r="G130" s="139">
        <v>42433</v>
      </c>
      <c r="H130" s="141">
        <v>141020</v>
      </c>
      <c r="I130" s="5">
        <v>43175</v>
      </c>
      <c r="J130" s="142">
        <v>1504</v>
      </c>
      <c r="K130" s="164">
        <v>1725</v>
      </c>
      <c r="L130" s="168">
        <f t="shared" si="2"/>
        <v>1110.7</v>
      </c>
      <c r="M130" s="226"/>
    </row>
    <row r="131" spans="1:13" s="140" customFormat="1" ht="15.75" customHeight="1">
      <c r="A131" s="5">
        <v>43174</v>
      </c>
      <c r="B131" s="142">
        <v>1504</v>
      </c>
      <c r="C131" s="139">
        <v>42426</v>
      </c>
      <c r="D131" s="135">
        <v>3525</v>
      </c>
      <c r="E131" s="169">
        <v>42496</v>
      </c>
      <c r="F131" s="146">
        <v>68.694813027744274</v>
      </c>
      <c r="G131" s="139">
        <v>42426</v>
      </c>
      <c r="H131" s="141">
        <v>141020</v>
      </c>
      <c r="I131" s="5">
        <v>43174</v>
      </c>
      <c r="J131" s="142">
        <v>1504</v>
      </c>
      <c r="K131" s="164">
        <v>1725</v>
      </c>
      <c r="L131" s="168">
        <f t="shared" si="2"/>
        <v>1110.7</v>
      </c>
      <c r="M131" s="226"/>
    </row>
    <row r="132" spans="1:13" s="140" customFormat="1" ht="15.75" customHeight="1">
      <c r="A132" s="5">
        <v>43173</v>
      </c>
      <c r="B132" s="142">
        <v>1504</v>
      </c>
      <c r="C132" s="139">
        <v>42419</v>
      </c>
      <c r="D132" s="135">
        <v>3492</v>
      </c>
      <c r="E132" s="169">
        <v>42489</v>
      </c>
      <c r="F132" s="146">
        <v>69.03256936067551</v>
      </c>
      <c r="G132" s="139">
        <v>42419</v>
      </c>
      <c r="H132" s="141">
        <v>140520</v>
      </c>
      <c r="I132" s="5">
        <v>43173</v>
      </c>
      <c r="J132" s="142">
        <v>1504</v>
      </c>
      <c r="K132" s="164">
        <v>1725</v>
      </c>
      <c r="L132" s="168">
        <f t="shared" si="2"/>
        <v>1110.7</v>
      </c>
      <c r="M132" s="226"/>
    </row>
    <row r="133" spans="1:13" s="140" customFormat="1" ht="15.75" customHeight="1">
      <c r="A133" s="5">
        <v>43172</v>
      </c>
      <c r="B133" s="142">
        <v>1504</v>
      </c>
      <c r="C133" s="139">
        <v>42405</v>
      </c>
      <c r="D133" s="135">
        <v>3381</v>
      </c>
      <c r="E133" s="169">
        <v>42482</v>
      </c>
      <c r="F133" s="146">
        <v>68.791314837153195</v>
      </c>
      <c r="G133" s="139">
        <v>42405</v>
      </c>
      <c r="H133" s="141">
        <v>141220</v>
      </c>
      <c r="I133" s="5">
        <v>43172</v>
      </c>
      <c r="J133" s="142">
        <v>1504</v>
      </c>
      <c r="K133" s="164">
        <v>1725</v>
      </c>
      <c r="L133" s="168">
        <f t="shared" ref="L133:L196" si="3">J133-K133*11.4/1000*20</f>
        <v>1110.7</v>
      </c>
      <c r="M133" s="226"/>
    </row>
    <row r="134" spans="1:13" s="140" customFormat="1" ht="15.75" customHeight="1">
      <c r="A134" s="5">
        <v>43171</v>
      </c>
      <c r="B134" s="142">
        <v>1504</v>
      </c>
      <c r="C134" s="139">
        <v>42398</v>
      </c>
      <c r="D134" s="135">
        <v>3368</v>
      </c>
      <c r="E134" s="169">
        <v>42475</v>
      </c>
      <c r="F134" s="146">
        <v>68.357056694813025</v>
      </c>
      <c r="G134" s="139">
        <v>42398</v>
      </c>
      <c r="H134" s="141">
        <v>141620</v>
      </c>
      <c r="I134" s="5">
        <v>43171</v>
      </c>
      <c r="J134" s="142">
        <v>1504</v>
      </c>
      <c r="K134" s="164">
        <v>1725</v>
      </c>
      <c r="L134" s="168">
        <f t="shared" si="3"/>
        <v>1110.7</v>
      </c>
      <c r="M134" s="226"/>
    </row>
    <row r="135" spans="1:13" s="140" customFormat="1" ht="15.75" customHeight="1">
      <c r="A135" s="5">
        <v>43168</v>
      </c>
      <c r="B135" s="142">
        <v>1498.75</v>
      </c>
      <c r="C135" s="139">
        <v>42391</v>
      </c>
      <c r="D135" s="135">
        <v>3310</v>
      </c>
      <c r="E135" s="169">
        <v>42468</v>
      </c>
      <c r="F135" s="146">
        <v>68.164053075995184</v>
      </c>
      <c r="G135" s="139">
        <v>42391</v>
      </c>
      <c r="H135" s="141">
        <v>143620</v>
      </c>
      <c r="I135" s="5">
        <v>43168</v>
      </c>
      <c r="J135" s="199">
        <v>1498.75</v>
      </c>
      <c r="K135" s="164">
        <v>1725</v>
      </c>
      <c r="L135" s="168">
        <f t="shared" si="3"/>
        <v>1105.45</v>
      </c>
      <c r="M135" s="226"/>
    </row>
    <row r="136" spans="1:13" s="140" customFormat="1" ht="15.75" customHeight="1">
      <c r="A136" s="5">
        <v>43167</v>
      </c>
      <c r="B136" s="142">
        <v>1493.75</v>
      </c>
      <c r="C136" s="139">
        <v>42384</v>
      </c>
      <c r="D136" s="135">
        <v>3306</v>
      </c>
      <c r="E136" s="169">
        <v>42460</v>
      </c>
      <c r="F136" s="146">
        <v>68.59831121833534</v>
      </c>
      <c r="G136" s="139">
        <v>42384</v>
      </c>
      <c r="H136" s="141">
        <v>143620</v>
      </c>
      <c r="I136" s="5">
        <v>43167</v>
      </c>
      <c r="J136" s="199">
        <v>1493.75</v>
      </c>
      <c r="K136" s="164">
        <v>1725</v>
      </c>
      <c r="L136" s="168">
        <f t="shared" si="3"/>
        <v>1100.45</v>
      </c>
      <c r="M136" s="226"/>
    </row>
    <row r="137" spans="1:13" s="140" customFormat="1" ht="15.75" customHeight="1">
      <c r="A137" s="5">
        <v>43166</v>
      </c>
      <c r="B137" s="142">
        <v>1493.75</v>
      </c>
      <c r="C137" s="139">
        <v>42377</v>
      </c>
      <c r="D137" s="135">
        <v>3285</v>
      </c>
      <c r="E137" s="169">
        <v>42454</v>
      </c>
      <c r="F137" s="146">
        <v>68.622436670687563</v>
      </c>
      <c r="G137" s="139">
        <v>42377</v>
      </c>
      <c r="H137" s="141">
        <v>143620</v>
      </c>
      <c r="I137" s="5">
        <v>43166</v>
      </c>
      <c r="J137" s="199">
        <v>1493.75</v>
      </c>
      <c r="K137" s="164">
        <v>1725</v>
      </c>
      <c r="L137" s="168">
        <f t="shared" si="3"/>
        <v>1100.45</v>
      </c>
      <c r="M137" s="226"/>
    </row>
    <row r="138" spans="1:13" s="140" customFormat="1" ht="15.75" customHeight="1">
      <c r="A138" s="5">
        <v>43165</v>
      </c>
      <c r="B138" s="142">
        <v>1493.75</v>
      </c>
      <c r="C138" s="139">
        <v>42370</v>
      </c>
      <c r="D138" s="135">
        <v>3255</v>
      </c>
      <c r="E138" s="169">
        <v>42447</v>
      </c>
      <c r="F138" s="146">
        <v>68.788391777509077</v>
      </c>
      <c r="G138" s="139">
        <v>42370</v>
      </c>
      <c r="H138" s="141">
        <v>143620</v>
      </c>
      <c r="I138" s="5">
        <v>43165</v>
      </c>
      <c r="J138" s="199">
        <v>1493.75</v>
      </c>
      <c r="K138" s="164">
        <v>1725</v>
      </c>
      <c r="L138" s="168">
        <f t="shared" si="3"/>
        <v>1100.45</v>
      </c>
      <c r="M138" s="226"/>
    </row>
    <row r="139" spans="1:13" s="140" customFormat="1" ht="15.75" customHeight="1">
      <c r="A139" s="5">
        <v>43164</v>
      </c>
      <c r="B139" s="142">
        <v>1493.75</v>
      </c>
      <c r="C139" s="139">
        <v>42363</v>
      </c>
      <c r="D139" s="135">
        <v>3237</v>
      </c>
      <c r="E139" s="169">
        <v>42440</v>
      </c>
      <c r="F139" s="146">
        <v>68.788391777509077</v>
      </c>
      <c r="G139" s="139">
        <v>42363</v>
      </c>
      <c r="H139" s="141">
        <v>143270</v>
      </c>
      <c r="I139" s="5">
        <v>43164</v>
      </c>
      <c r="J139" s="199">
        <v>1493.75</v>
      </c>
      <c r="K139" s="164">
        <v>1725</v>
      </c>
      <c r="L139" s="168">
        <f t="shared" si="3"/>
        <v>1100.45</v>
      </c>
      <c r="M139" s="226"/>
    </row>
    <row r="140" spans="1:13" s="140" customFormat="1" ht="15.75" customHeight="1">
      <c r="A140" s="5">
        <v>43161</v>
      </c>
      <c r="B140" s="142">
        <v>1479.25</v>
      </c>
      <c r="C140" s="139">
        <v>42356</v>
      </c>
      <c r="D140" s="135">
        <v>3233</v>
      </c>
      <c r="E140" s="169">
        <v>42433</v>
      </c>
      <c r="F140" s="146">
        <v>68.788391777509077</v>
      </c>
      <c r="G140" s="139">
        <v>42356</v>
      </c>
      <c r="H140" s="141">
        <v>143270</v>
      </c>
      <c r="I140" s="5">
        <v>43161</v>
      </c>
      <c r="J140" s="226">
        <v>1498</v>
      </c>
      <c r="K140" s="164">
        <v>1725</v>
      </c>
      <c r="L140" s="168">
        <f t="shared" si="3"/>
        <v>1104.7</v>
      </c>
      <c r="M140" s="226"/>
    </row>
    <row r="141" spans="1:13" s="140" customFormat="1" ht="15.75" customHeight="1">
      <c r="A141" s="5">
        <v>43160</v>
      </c>
      <c r="B141" s="142">
        <v>1479.25</v>
      </c>
      <c r="C141" s="139">
        <v>42349</v>
      </c>
      <c r="D141" s="135">
        <v>3221</v>
      </c>
      <c r="E141" s="169">
        <v>42429</v>
      </c>
      <c r="F141" s="146">
        <v>68.788391777509077</v>
      </c>
      <c r="G141" s="139">
        <v>42349</v>
      </c>
      <c r="H141" s="141">
        <v>142370</v>
      </c>
      <c r="I141" s="5">
        <v>43160</v>
      </c>
      <c r="J141" s="226">
        <v>1497</v>
      </c>
      <c r="K141" s="164">
        <v>1725</v>
      </c>
      <c r="L141" s="168">
        <f t="shared" si="3"/>
        <v>1103.7</v>
      </c>
      <c r="M141" s="226"/>
    </row>
    <row r="142" spans="1:13" s="140" customFormat="1" ht="15.75" customHeight="1">
      <c r="A142" s="5">
        <v>43159</v>
      </c>
      <c r="B142" s="142">
        <v>1479.25</v>
      </c>
      <c r="C142" s="139">
        <v>42342</v>
      </c>
      <c r="D142" s="135">
        <v>3249</v>
      </c>
      <c r="E142" s="169">
        <v>42426</v>
      </c>
      <c r="F142" s="146">
        <v>68.788391777509077</v>
      </c>
      <c r="G142" s="139">
        <v>42342</v>
      </c>
      <c r="H142" s="141">
        <v>141770</v>
      </c>
      <c r="I142" s="5">
        <v>43159</v>
      </c>
      <c r="J142" s="226">
        <v>1496</v>
      </c>
      <c r="K142" s="164">
        <v>1725</v>
      </c>
      <c r="L142" s="168">
        <f t="shared" si="3"/>
        <v>1102.7</v>
      </c>
      <c r="M142" s="226"/>
    </row>
    <row r="143" spans="1:13" s="140" customFormat="1" ht="15.75" customHeight="1">
      <c r="A143" s="5">
        <v>43158</v>
      </c>
      <c r="B143" s="142">
        <v>1474.25</v>
      </c>
      <c r="C143" s="139">
        <v>42335</v>
      </c>
      <c r="D143" s="135">
        <v>3250</v>
      </c>
      <c r="E143" s="169">
        <v>42419</v>
      </c>
      <c r="F143" s="146">
        <v>68.788391777509077</v>
      </c>
      <c r="G143" s="139">
        <v>42335</v>
      </c>
      <c r="H143" s="141">
        <v>142020</v>
      </c>
      <c r="I143" s="5">
        <v>43158</v>
      </c>
      <c r="J143" s="226">
        <v>1492</v>
      </c>
      <c r="K143" s="164">
        <v>1725</v>
      </c>
      <c r="L143" s="168">
        <f t="shared" si="3"/>
        <v>1098.7</v>
      </c>
      <c r="M143" s="226"/>
    </row>
    <row r="144" spans="1:13" s="140" customFormat="1" ht="15.75" customHeight="1">
      <c r="A144" s="5">
        <v>43157</v>
      </c>
      <c r="B144" s="142">
        <v>1479.25</v>
      </c>
      <c r="C144" s="139">
        <v>42328</v>
      </c>
      <c r="D144" s="135">
        <v>3248</v>
      </c>
      <c r="E144" s="169">
        <v>42404</v>
      </c>
      <c r="F144" s="146">
        <v>68.946728289953782</v>
      </c>
      <c r="G144" s="139">
        <v>42328</v>
      </c>
      <c r="H144" s="141">
        <v>140820</v>
      </c>
      <c r="I144" s="5">
        <v>43157</v>
      </c>
      <c r="J144" s="226">
        <v>1489</v>
      </c>
      <c r="K144" s="164">
        <v>1725</v>
      </c>
      <c r="L144" s="168">
        <f t="shared" si="3"/>
        <v>1095.7</v>
      </c>
      <c r="M144" s="226"/>
    </row>
    <row r="145" spans="1:13" s="140" customFormat="1" ht="15.75" customHeight="1">
      <c r="A145" s="5">
        <v>43154</v>
      </c>
      <c r="B145" s="142">
        <v>1474.25</v>
      </c>
      <c r="C145" s="139">
        <v>42321</v>
      </c>
      <c r="D145" s="135">
        <v>3235</v>
      </c>
      <c r="E145" s="169">
        <v>42398</v>
      </c>
      <c r="F145" s="146">
        <v>69.141328144003893</v>
      </c>
      <c r="G145" s="139">
        <v>42321</v>
      </c>
      <c r="H145" s="141">
        <v>141470</v>
      </c>
      <c r="I145" s="5">
        <v>43154</v>
      </c>
      <c r="J145" s="142">
        <v>1474.25</v>
      </c>
      <c r="K145" s="164">
        <v>1725</v>
      </c>
      <c r="L145" s="168">
        <f t="shared" si="3"/>
        <v>1080.95</v>
      </c>
      <c r="M145" s="226"/>
    </row>
    <row r="146" spans="1:13" s="140" customFormat="1" ht="15.75" customHeight="1">
      <c r="A146" s="5">
        <v>43153</v>
      </c>
      <c r="B146" s="142">
        <v>1474.25</v>
      </c>
      <c r="C146" s="139">
        <v>42314</v>
      </c>
      <c r="D146" s="135">
        <v>3226</v>
      </c>
      <c r="E146" s="169">
        <v>42391</v>
      </c>
      <c r="F146" s="146">
        <v>70.114327414254447</v>
      </c>
      <c r="G146" s="139">
        <v>42314</v>
      </c>
      <c r="H146" s="141">
        <v>141470</v>
      </c>
      <c r="I146" s="5">
        <v>43153</v>
      </c>
      <c r="J146" s="142">
        <v>1474.25</v>
      </c>
      <c r="K146" s="164">
        <v>1725</v>
      </c>
      <c r="L146" s="168">
        <f t="shared" si="3"/>
        <v>1080.95</v>
      </c>
      <c r="M146" s="226"/>
    </row>
    <row r="147" spans="1:13" s="140" customFormat="1" ht="15.75" customHeight="1">
      <c r="A147" s="5">
        <v>43145</v>
      </c>
      <c r="B147" s="142">
        <v>1474.25</v>
      </c>
      <c r="C147" s="139">
        <v>42307</v>
      </c>
      <c r="D147" s="135">
        <v>3237</v>
      </c>
      <c r="E147" s="169">
        <v>42384</v>
      </c>
      <c r="F147" s="146">
        <v>70.114327414254447</v>
      </c>
      <c r="G147" s="139">
        <v>42307</v>
      </c>
      <c r="H147" s="141">
        <v>141670</v>
      </c>
      <c r="I147" s="5">
        <v>43145</v>
      </c>
      <c r="J147" s="142">
        <v>1474.25</v>
      </c>
      <c r="K147" s="164">
        <v>1725</v>
      </c>
      <c r="L147" s="168">
        <f t="shared" si="3"/>
        <v>1080.95</v>
      </c>
      <c r="M147" s="226"/>
    </row>
    <row r="148" spans="1:13" s="140" customFormat="1" ht="15.75" customHeight="1">
      <c r="A148" s="5">
        <v>43144</v>
      </c>
      <c r="B148" s="142">
        <v>1474.25</v>
      </c>
      <c r="C148" s="139">
        <v>42300</v>
      </c>
      <c r="D148" s="135">
        <v>3219</v>
      </c>
      <c r="E148" s="169">
        <v>42377</v>
      </c>
      <c r="F148" s="146">
        <v>70.114327414254447</v>
      </c>
      <c r="G148" s="139">
        <v>42300</v>
      </c>
      <c r="H148" s="141">
        <v>140670</v>
      </c>
      <c r="I148" s="5">
        <v>43144</v>
      </c>
      <c r="J148" s="142">
        <v>1474.25</v>
      </c>
      <c r="K148" s="164">
        <v>1725</v>
      </c>
      <c r="L148" s="168">
        <f t="shared" si="3"/>
        <v>1080.95</v>
      </c>
      <c r="M148" s="226"/>
    </row>
    <row r="149" spans="1:13" s="140" customFormat="1" ht="15.75" customHeight="1">
      <c r="A149" s="5">
        <v>43143</v>
      </c>
      <c r="B149" s="142">
        <v>1474.25</v>
      </c>
      <c r="C149" s="139">
        <v>42293</v>
      </c>
      <c r="D149" s="135">
        <v>3241</v>
      </c>
      <c r="E149" s="169">
        <v>42369</v>
      </c>
      <c r="F149" s="146">
        <v>69.871077596691805</v>
      </c>
      <c r="G149" s="139">
        <v>42293</v>
      </c>
      <c r="H149" s="141">
        <v>141170</v>
      </c>
      <c r="I149" s="5">
        <v>43143</v>
      </c>
      <c r="J149" s="142">
        <v>1474.25</v>
      </c>
      <c r="K149" s="164">
        <v>1725</v>
      </c>
      <c r="L149" s="168">
        <f t="shared" si="3"/>
        <v>1080.95</v>
      </c>
      <c r="M149" s="226"/>
    </row>
    <row r="150" spans="1:13" s="140" customFormat="1" ht="15.75" customHeight="1">
      <c r="A150" s="5">
        <v>43140</v>
      </c>
      <c r="B150" s="142">
        <v>1474.25</v>
      </c>
      <c r="C150" s="139">
        <v>42286</v>
      </c>
      <c r="D150" s="135">
        <v>3294</v>
      </c>
      <c r="E150" s="169">
        <v>42363</v>
      </c>
      <c r="F150" s="146">
        <v>69.871077596691805</v>
      </c>
      <c r="G150" s="139">
        <v>42286</v>
      </c>
      <c r="H150" s="141">
        <v>142030</v>
      </c>
      <c r="I150" s="5">
        <v>43140</v>
      </c>
      <c r="J150" s="142">
        <v>1474.25</v>
      </c>
      <c r="K150" s="164">
        <v>1725</v>
      </c>
      <c r="L150" s="168">
        <f t="shared" si="3"/>
        <v>1080.95</v>
      </c>
      <c r="M150" s="226"/>
    </row>
    <row r="151" spans="1:13" s="140" customFormat="1" ht="15.75" customHeight="1">
      <c r="A151" s="5">
        <v>43139</v>
      </c>
      <c r="B151" s="142">
        <v>1474.25</v>
      </c>
      <c r="C151" s="139">
        <v>42279</v>
      </c>
      <c r="D151" s="135">
        <v>3231</v>
      </c>
      <c r="E151" s="169">
        <v>42356</v>
      </c>
      <c r="F151" s="146">
        <v>69.871077596691805</v>
      </c>
      <c r="G151" s="139">
        <v>42279</v>
      </c>
      <c r="H151" s="141">
        <v>142430</v>
      </c>
      <c r="I151" s="5">
        <v>43139</v>
      </c>
      <c r="J151" s="142">
        <v>1474.25</v>
      </c>
      <c r="K151" s="164">
        <v>1725</v>
      </c>
      <c r="L151" s="168">
        <f t="shared" si="3"/>
        <v>1080.95</v>
      </c>
      <c r="M151" s="226"/>
    </row>
    <row r="152" spans="1:13" s="140" customFormat="1" ht="15.75" customHeight="1">
      <c r="A152" s="5">
        <v>42773</v>
      </c>
      <c r="B152" s="142">
        <v>1474.25</v>
      </c>
      <c r="C152" s="139">
        <v>42272</v>
      </c>
      <c r="D152" s="135">
        <v>3247</v>
      </c>
      <c r="E152" s="169">
        <v>42349</v>
      </c>
      <c r="F152" s="146">
        <v>69.773777669666742</v>
      </c>
      <c r="G152" s="139">
        <v>42272</v>
      </c>
      <c r="H152" s="141">
        <v>142430</v>
      </c>
      <c r="I152" s="5">
        <v>43138</v>
      </c>
      <c r="J152" s="142">
        <v>1474.25</v>
      </c>
      <c r="K152" s="164">
        <v>1725</v>
      </c>
      <c r="L152" s="168">
        <f t="shared" si="3"/>
        <v>1080.95</v>
      </c>
      <c r="M152" s="226"/>
    </row>
    <row r="153" spans="1:13" s="140" customFormat="1" ht="15.75" customHeight="1">
      <c r="A153" s="5">
        <v>43137</v>
      </c>
      <c r="B153" s="142">
        <v>1474.25</v>
      </c>
      <c r="C153" s="139">
        <v>42265</v>
      </c>
      <c r="D153" s="135">
        <v>3321</v>
      </c>
      <c r="E153" s="169">
        <v>42342</v>
      </c>
      <c r="F153" s="146">
        <v>69.895402578448056</v>
      </c>
      <c r="G153" s="139">
        <v>42265</v>
      </c>
      <c r="H153" s="141">
        <v>143030</v>
      </c>
      <c r="I153" s="5">
        <v>43137</v>
      </c>
      <c r="J153" s="142">
        <v>1474.25</v>
      </c>
      <c r="K153" s="164">
        <v>1725</v>
      </c>
      <c r="L153" s="168">
        <f t="shared" si="3"/>
        <v>1080.95</v>
      </c>
      <c r="M153" s="226"/>
    </row>
    <row r="154" spans="1:13" s="140" customFormat="1" ht="15.75" customHeight="1">
      <c r="A154" s="5">
        <v>43136</v>
      </c>
      <c r="B154" s="142">
        <v>1474.25</v>
      </c>
      <c r="C154" s="139">
        <v>42258</v>
      </c>
      <c r="D154" s="135">
        <v>3379</v>
      </c>
      <c r="E154" s="169">
        <v>42338</v>
      </c>
      <c r="F154" s="146">
        <v>70.18730235952323</v>
      </c>
      <c r="G154" s="139">
        <v>42258</v>
      </c>
      <c r="H154" s="141">
        <v>143030</v>
      </c>
      <c r="I154" s="5">
        <v>43136</v>
      </c>
      <c r="J154" s="142">
        <v>1474.25</v>
      </c>
      <c r="K154" s="164">
        <v>1725</v>
      </c>
      <c r="L154" s="168">
        <f t="shared" si="3"/>
        <v>1080.95</v>
      </c>
      <c r="M154" s="226"/>
    </row>
    <row r="155" spans="1:13" s="140" customFormat="1" ht="15.75" customHeight="1">
      <c r="A155" s="5">
        <v>43133</v>
      </c>
      <c r="B155" s="142">
        <v>1474.25</v>
      </c>
      <c r="C155" s="139">
        <v>42251</v>
      </c>
      <c r="D155" s="135">
        <v>3370</v>
      </c>
      <c r="E155" s="169">
        <v>42335</v>
      </c>
      <c r="F155" s="146">
        <v>70.18730235952323</v>
      </c>
      <c r="G155" s="139">
        <v>42251</v>
      </c>
      <c r="H155" s="141">
        <v>143630</v>
      </c>
      <c r="I155" s="5">
        <v>43133</v>
      </c>
      <c r="J155" s="142">
        <v>1474.25</v>
      </c>
      <c r="K155" s="164">
        <v>1725</v>
      </c>
      <c r="L155" s="168">
        <f t="shared" si="3"/>
        <v>1080.95</v>
      </c>
      <c r="M155" s="226"/>
    </row>
    <row r="156" spans="1:13" s="140" customFormat="1" ht="15.75" customHeight="1">
      <c r="A156" s="5">
        <v>43132</v>
      </c>
      <c r="B156" s="142">
        <v>1474.25</v>
      </c>
      <c r="C156" s="139">
        <v>42244</v>
      </c>
      <c r="D156" s="135">
        <v>3367</v>
      </c>
      <c r="E156" s="169">
        <v>42328</v>
      </c>
      <c r="F156" s="146">
        <v>70.18730235952323</v>
      </c>
      <c r="G156" s="139">
        <v>42244</v>
      </c>
      <c r="H156" s="141">
        <v>143630</v>
      </c>
      <c r="I156" s="5">
        <v>43132</v>
      </c>
      <c r="J156" s="142">
        <v>1474.25</v>
      </c>
      <c r="K156" s="164">
        <v>1725</v>
      </c>
      <c r="L156" s="168">
        <f t="shared" si="3"/>
        <v>1080.95</v>
      </c>
      <c r="M156" s="226"/>
    </row>
    <row r="157" spans="1:13" s="140" customFormat="1" ht="15.75" customHeight="1">
      <c r="A157" s="5">
        <v>43131</v>
      </c>
      <c r="B157" s="142">
        <v>1474.25</v>
      </c>
      <c r="C157" s="139">
        <v>42237</v>
      </c>
      <c r="D157" s="135">
        <v>3399</v>
      </c>
      <c r="E157" s="169">
        <v>42321</v>
      </c>
      <c r="F157" s="146">
        <v>70.162977377766964</v>
      </c>
      <c r="G157" s="139">
        <v>42237</v>
      </c>
      <c r="H157" s="141">
        <v>143630</v>
      </c>
      <c r="I157" s="5">
        <v>43131</v>
      </c>
      <c r="J157" s="142">
        <v>1474.25</v>
      </c>
      <c r="K157" s="164">
        <v>1775</v>
      </c>
      <c r="L157" s="168">
        <f t="shared" si="3"/>
        <v>1069.55</v>
      </c>
      <c r="M157" s="226"/>
    </row>
    <row r="158" spans="1:13" s="140" customFormat="1" ht="15.75" customHeight="1">
      <c r="A158" s="5">
        <v>43130</v>
      </c>
      <c r="B158" s="142">
        <v>1474.25</v>
      </c>
      <c r="C158" s="139">
        <v>42230</v>
      </c>
      <c r="D158" s="135">
        <v>3441</v>
      </c>
      <c r="E158" s="169">
        <v>42314</v>
      </c>
      <c r="F158" s="146">
        <v>69.992702505473119</v>
      </c>
      <c r="G158" s="139">
        <v>42230</v>
      </c>
      <c r="H158" s="141">
        <v>143830</v>
      </c>
      <c r="I158" s="5">
        <v>43130</v>
      </c>
      <c r="J158" s="142">
        <v>1474.25</v>
      </c>
      <c r="K158" s="164">
        <v>1775</v>
      </c>
      <c r="L158" s="168">
        <f t="shared" si="3"/>
        <v>1069.55</v>
      </c>
      <c r="M158" s="226"/>
    </row>
    <row r="159" spans="1:13" s="140" customFormat="1" ht="15.75" customHeight="1">
      <c r="A159" s="5">
        <v>43129</v>
      </c>
      <c r="B159" s="142">
        <v>1474.25</v>
      </c>
      <c r="C159" s="139">
        <v>42223</v>
      </c>
      <c r="D159" s="135">
        <v>3498</v>
      </c>
      <c r="E159" s="169">
        <v>42307</v>
      </c>
      <c r="F159" s="146">
        <v>69.846752614935539</v>
      </c>
      <c r="G159" s="139">
        <v>42223</v>
      </c>
      <c r="H159" s="141">
        <v>143830</v>
      </c>
      <c r="I159" s="5">
        <v>43129</v>
      </c>
      <c r="J159" s="142">
        <v>1474.25</v>
      </c>
      <c r="K159" s="164">
        <v>1775</v>
      </c>
      <c r="L159" s="168">
        <f t="shared" si="3"/>
        <v>1069.55</v>
      </c>
      <c r="M159" s="226"/>
    </row>
    <row r="160" spans="1:13" s="140" customFormat="1" ht="15.75" customHeight="1">
      <c r="A160" s="5">
        <v>43126</v>
      </c>
      <c r="B160" s="142">
        <v>1474.25</v>
      </c>
      <c r="C160" s="139">
        <v>42216</v>
      </c>
      <c r="D160" s="135">
        <v>3520</v>
      </c>
      <c r="E160" s="169">
        <v>42300</v>
      </c>
      <c r="F160" s="146">
        <v>69.554852833860366</v>
      </c>
      <c r="G160" s="139">
        <v>42216</v>
      </c>
      <c r="H160" s="141">
        <v>145130</v>
      </c>
      <c r="I160" s="5">
        <v>43126</v>
      </c>
      <c r="J160" s="142">
        <v>1474.25</v>
      </c>
      <c r="K160" s="164">
        <v>1775</v>
      </c>
      <c r="L160" s="168">
        <f t="shared" si="3"/>
        <v>1069.55</v>
      </c>
      <c r="M160" s="226"/>
    </row>
    <row r="161" spans="1:13" s="140" customFormat="1" ht="15.75" customHeight="1">
      <c r="A161" s="5">
        <v>43125</v>
      </c>
      <c r="B161" s="142">
        <v>1474.25</v>
      </c>
      <c r="C161" s="139">
        <v>42209</v>
      </c>
      <c r="D161" s="135">
        <v>3531</v>
      </c>
      <c r="E161" s="169">
        <v>42293</v>
      </c>
      <c r="F161" s="146">
        <v>69.709685289094907</v>
      </c>
      <c r="G161" s="139">
        <v>42209</v>
      </c>
      <c r="H161" s="141">
        <v>144680</v>
      </c>
      <c r="I161" s="5">
        <v>43125</v>
      </c>
      <c r="J161" s="142">
        <v>1474.25</v>
      </c>
      <c r="K161" s="164">
        <v>1775</v>
      </c>
      <c r="L161" s="168">
        <f t="shared" si="3"/>
        <v>1069.55</v>
      </c>
      <c r="M161" s="226"/>
    </row>
    <row r="162" spans="1:13" s="140" customFormat="1" ht="15.75" customHeight="1">
      <c r="A162" s="5">
        <v>43124</v>
      </c>
      <c r="B162" s="142">
        <v>1474.25</v>
      </c>
      <c r="C162" s="139">
        <v>42202</v>
      </c>
      <c r="D162" s="135">
        <v>3536</v>
      </c>
      <c r="E162" s="169">
        <v>42286</v>
      </c>
      <c r="F162" s="146">
        <v>70.129299829226639</v>
      </c>
      <c r="G162" s="139">
        <v>42202</v>
      </c>
      <c r="H162" s="141">
        <v>144180</v>
      </c>
      <c r="I162" s="5">
        <v>43124</v>
      </c>
      <c r="J162" s="142">
        <v>1474.25</v>
      </c>
      <c r="K162" s="164">
        <v>1825</v>
      </c>
      <c r="L162" s="168">
        <f t="shared" si="3"/>
        <v>1058.1500000000001</v>
      </c>
      <c r="M162" s="226"/>
    </row>
    <row r="163" spans="1:13" s="140" customFormat="1" ht="15.75" customHeight="1">
      <c r="A163" s="5">
        <v>43123</v>
      </c>
      <c r="B163" s="142">
        <v>1474.25</v>
      </c>
      <c r="C163" s="139">
        <v>42195</v>
      </c>
      <c r="D163" s="135">
        <v>3540</v>
      </c>
      <c r="E163" s="169">
        <v>42277</v>
      </c>
      <c r="F163" s="146">
        <v>70.275676994388874</v>
      </c>
      <c r="G163" s="139">
        <v>42195</v>
      </c>
      <c r="H163" s="141">
        <v>144180</v>
      </c>
      <c r="I163" s="5">
        <v>43123</v>
      </c>
      <c r="J163" s="142">
        <v>1474.25</v>
      </c>
      <c r="K163" s="164">
        <v>1825</v>
      </c>
      <c r="L163" s="168">
        <f t="shared" si="3"/>
        <v>1058.1500000000001</v>
      </c>
      <c r="M163" s="226"/>
    </row>
    <row r="164" spans="1:13" s="140" customFormat="1" ht="15.75" customHeight="1">
      <c r="A164" s="5">
        <v>43122</v>
      </c>
      <c r="B164" s="142">
        <v>1474.25</v>
      </c>
      <c r="C164" s="139">
        <v>42188</v>
      </c>
      <c r="D164" s="135">
        <v>3552</v>
      </c>
      <c r="E164" s="169">
        <v>42272</v>
      </c>
      <c r="F164" s="146">
        <v>70.275676994388874</v>
      </c>
      <c r="G164" s="139">
        <v>42188</v>
      </c>
      <c r="H164" s="141">
        <v>141560</v>
      </c>
      <c r="I164" s="5">
        <v>43122</v>
      </c>
      <c r="J164" s="142">
        <v>1474.25</v>
      </c>
      <c r="K164" s="164">
        <v>1850</v>
      </c>
      <c r="L164" s="168">
        <f t="shared" si="3"/>
        <v>1052.45</v>
      </c>
      <c r="M164" s="226"/>
    </row>
    <row r="165" spans="1:13" s="140" customFormat="1" ht="15.75" customHeight="1">
      <c r="A165" s="5">
        <v>43119</v>
      </c>
      <c r="B165" s="142">
        <v>1474.25</v>
      </c>
      <c r="C165" s="139">
        <v>42181</v>
      </c>
      <c r="D165" s="135">
        <v>3550</v>
      </c>
      <c r="E165" s="169">
        <v>42265</v>
      </c>
      <c r="F165" s="146">
        <v>70.568431324713345</v>
      </c>
      <c r="G165" s="139">
        <v>42181</v>
      </c>
      <c r="H165" s="141">
        <v>141560</v>
      </c>
      <c r="I165" s="5">
        <v>43119</v>
      </c>
      <c r="J165" s="142">
        <v>1474.25</v>
      </c>
      <c r="K165" s="164">
        <v>1850</v>
      </c>
      <c r="L165" s="168">
        <f t="shared" si="3"/>
        <v>1052.45</v>
      </c>
      <c r="M165" s="226"/>
    </row>
    <row r="166" spans="1:13" s="140" customFormat="1" ht="15.75" customHeight="1">
      <c r="A166" s="5">
        <v>43118</v>
      </c>
      <c r="B166" s="142">
        <v>1474.25</v>
      </c>
      <c r="C166" s="139">
        <v>42174</v>
      </c>
      <c r="D166" s="135">
        <v>3552</v>
      </c>
      <c r="E166" s="169">
        <v>42258</v>
      </c>
      <c r="F166" s="146">
        <v>70.568431324713345</v>
      </c>
      <c r="G166" s="139">
        <v>42174</v>
      </c>
      <c r="H166" s="141">
        <v>142510</v>
      </c>
      <c r="I166" s="5">
        <v>43118</v>
      </c>
      <c r="J166" s="142">
        <v>1474.25</v>
      </c>
      <c r="K166" s="164">
        <v>1850</v>
      </c>
      <c r="L166" s="168">
        <f t="shared" si="3"/>
        <v>1052.45</v>
      </c>
      <c r="M166" s="226"/>
    </row>
    <row r="167" spans="1:13" s="140" customFormat="1" ht="15.75" customHeight="1">
      <c r="A167" s="5">
        <v>43117</v>
      </c>
      <c r="B167" s="142">
        <v>1476.5</v>
      </c>
      <c r="C167" s="139">
        <v>42167</v>
      </c>
      <c r="D167" s="135">
        <v>3557</v>
      </c>
      <c r="E167" s="169">
        <v>42247</v>
      </c>
      <c r="F167" s="146">
        <v>71.251524762137109</v>
      </c>
      <c r="G167" s="139">
        <v>42167</v>
      </c>
      <c r="H167" s="141">
        <v>142510</v>
      </c>
      <c r="I167" s="5">
        <v>43117</v>
      </c>
      <c r="J167" s="142">
        <v>1476.5</v>
      </c>
      <c r="K167" s="164">
        <v>1850</v>
      </c>
      <c r="L167" s="168">
        <f t="shared" si="3"/>
        <v>1054.7</v>
      </c>
      <c r="M167" s="226"/>
    </row>
    <row r="168" spans="1:13" s="140" customFormat="1" ht="15.75" customHeight="1">
      <c r="A168" s="5">
        <v>43116</v>
      </c>
      <c r="B168" s="142">
        <v>1476.5</v>
      </c>
      <c r="C168" s="139">
        <v>42160</v>
      </c>
      <c r="D168" s="135">
        <v>3554</v>
      </c>
      <c r="E168" s="169">
        <v>42244</v>
      </c>
      <c r="F168" s="146">
        <v>71.251524762137109</v>
      </c>
      <c r="G168" s="139">
        <v>42160</v>
      </c>
      <c r="H168" s="141">
        <v>143110</v>
      </c>
      <c r="I168" s="5">
        <v>43116</v>
      </c>
      <c r="J168" s="142">
        <v>1476.5</v>
      </c>
      <c r="K168" s="164">
        <v>1850</v>
      </c>
      <c r="L168" s="168">
        <f t="shared" si="3"/>
        <v>1054.7</v>
      </c>
      <c r="M168" s="226"/>
    </row>
    <row r="169" spans="1:13" s="140" customFormat="1" ht="15.75" customHeight="1">
      <c r="A169" s="5">
        <v>43115</v>
      </c>
      <c r="B169" s="142">
        <v>1480.5</v>
      </c>
      <c r="C169" s="139">
        <v>42153</v>
      </c>
      <c r="D169" s="135">
        <v>3551</v>
      </c>
      <c r="E169" s="169">
        <v>42237</v>
      </c>
      <c r="F169" s="146">
        <v>71.00756282020005</v>
      </c>
      <c r="G169" s="139">
        <v>42153</v>
      </c>
      <c r="H169" s="141">
        <v>142310</v>
      </c>
      <c r="I169" s="5">
        <v>43115</v>
      </c>
      <c r="J169" s="142">
        <v>1480.5</v>
      </c>
      <c r="K169" s="164">
        <v>1850</v>
      </c>
      <c r="L169" s="168">
        <f t="shared" si="3"/>
        <v>1058.7</v>
      </c>
      <c r="M169" s="226"/>
    </row>
    <row r="170" spans="1:13" s="140" customFormat="1" ht="15.75" customHeight="1">
      <c r="A170" s="5">
        <v>43112</v>
      </c>
      <c r="B170" s="142">
        <v>1480.5</v>
      </c>
      <c r="C170" s="139">
        <v>42146</v>
      </c>
      <c r="D170" s="135">
        <v>3557</v>
      </c>
      <c r="E170" s="169">
        <v>42230</v>
      </c>
      <c r="F170" s="146">
        <v>71.251524762137109</v>
      </c>
      <c r="G170" s="139">
        <v>42146</v>
      </c>
      <c r="H170" s="141">
        <v>142310</v>
      </c>
      <c r="I170" s="5">
        <v>43112</v>
      </c>
      <c r="J170" s="194">
        <v>1490.25</v>
      </c>
      <c r="K170" s="164">
        <v>1850</v>
      </c>
      <c r="L170" s="168">
        <f t="shared" si="3"/>
        <v>1068.45</v>
      </c>
      <c r="M170" s="226"/>
    </row>
    <row r="171" spans="1:13" s="140" customFormat="1" ht="15.75" customHeight="1">
      <c r="A171" s="5">
        <v>43111</v>
      </c>
      <c r="B171" s="142">
        <v>1490.25</v>
      </c>
      <c r="C171" s="139">
        <v>42139</v>
      </c>
      <c r="D171" s="135">
        <v>3564</v>
      </c>
      <c r="E171" s="169">
        <v>42223</v>
      </c>
      <c r="F171" s="146">
        <v>71.251524762137109</v>
      </c>
      <c r="G171" s="139">
        <v>42139</v>
      </c>
      <c r="H171" s="141">
        <v>144310</v>
      </c>
      <c r="I171" s="5">
        <v>43111</v>
      </c>
      <c r="J171" s="194">
        <v>1490.25</v>
      </c>
      <c r="K171" s="164">
        <v>1850</v>
      </c>
      <c r="L171" s="168">
        <f t="shared" si="3"/>
        <v>1068.45</v>
      </c>
      <c r="M171" s="226"/>
    </row>
    <row r="172" spans="1:13" s="140" customFormat="1" ht="15.75" customHeight="1">
      <c r="A172" s="5">
        <v>43110</v>
      </c>
      <c r="B172" s="142">
        <v>1495.25</v>
      </c>
      <c r="C172" s="139">
        <v>42132</v>
      </c>
      <c r="D172" s="135">
        <v>3559</v>
      </c>
      <c r="E172" s="169">
        <v>42216</v>
      </c>
      <c r="F172" s="146">
        <v>71.885825811173447</v>
      </c>
      <c r="G172" s="139">
        <v>42132</v>
      </c>
      <c r="H172" s="141">
        <v>143310</v>
      </c>
      <c r="I172" s="5">
        <v>43110</v>
      </c>
      <c r="J172" s="194">
        <v>1495.25</v>
      </c>
      <c r="K172" s="164">
        <v>1850</v>
      </c>
      <c r="L172" s="168">
        <f t="shared" si="3"/>
        <v>1073.45</v>
      </c>
      <c r="M172" s="226"/>
    </row>
    <row r="173" spans="1:13" s="140" customFormat="1" ht="15.75" customHeight="1">
      <c r="A173" s="5">
        <v>43109</v>
      </c>
      <c r="B173" s="142">
        <v>1495.25</v>
      </c>
      <c r="C173" s="139">
        <v>42125</v>
      </c>
      <c r="D173" s="135">
        <v>3555</v>
      </c>
      <c r="E173" s="169">
        <v>42209</v>
      </c>
      <c r="F173" s="146">
        <v>71.885825811173447</v>
      </c>
      <c r="G173" s="139">
        <v>42125</v>
      </c>
      <c r="H173" s="141">
        <v>142360</v>
      </c>
      <c r="I173" s="5">
        <v>43109</v>
      </c>
      <c r="J173" s="194">
        <v>1495.25</v>
      </c>
      <c r="K173" s="164">
        <v>1850</v>
      </c>
      <c r="L173" s="168">
        <f t="shared" si="3"/>
        <v>1073.45</v>
      </c>
      <c r="M173" s="226"/>
    </row>
    <row r="174" spans="1:13" s="140" customFormat="1" ht="15.75" customHeight="1">
      <c r="A174" s="5">
        <v>43108</v>
      </c>
      <c r="B174" s="142">
        <v>1495.25</v>
      </c>
      <c r="C174" s="139">
        <v>42118</v>
      </c>
      <c r="D174" s="135">
        <v>3550</v>
      </c>
      <c r="E174" s="169">
        <v>42202</v>
      </c>
      <c r="F174" s="146">
        <v>71.803278688524586</v>
      </c>
      <c r="G174" s="139">
        <v>42118</v>
      </c>
      <c r="H174" s="141">
        <v>142360</v>
      </c>
      <c r="I174" s="5">
        <v>43108</v>
      </c>
      <c r="J174" s="194">
        <v>1495.25</v>
      </c>
      <c r="K174" s="164">
        <v>1900</v>
      </c>
      <c r="L174" s="168">
        <f t="shared" si="3"/>
        <v>1062.05</v>
      </c>
      <c r="M174" s="226"/>
    </row>
    <row r="175" spans="1:13" s="140" customFormat="1" ht="15.75" customHeight="1">
      <c r="A175" s="5">
        <v>43105</v>
      </c>
      <c r="B175" s="142">
        <v>1495.25</v>
      </c>
      <c r="C175" s="139">
        <v>42104</v>
      </c>
      <c r="D175" s="135">
        <v>3555</v>
      </c>
      <c r="E175" s="169">
        <v>42195</v>
      </c>
      <c r="F175" s="146">
        <v>71.803278688524586</v>
      </c>
      <c r="G175" s="139">
        <v>42104</v>
      </c>
      <c r="H175" s="141">
        <v>141860</v>
      </c>
      <c r="I175" s="5">
        <v>43105</v>
      </c>
      <c r="J175" s="165">
        <v>1495.25</v>
      </c>
      <c r="K175" s="165">
        <v>2000</v>
      </c>
      <c r="L175" s="168">
        <f t="shared" si="3"/>
        <v>1039.25</v>
      </c>
      <c r="M175" s="226"/>
    </row>
    <row r="176" spans="1:13" s="140" customFormat="1" ht="15.75" customHeight="1">
      <c r="A176" s="5">
        <v>43104</v>
      </c>
      <c r="B176" s="142">
        <v>1495.25</v>
      </c>
      <c r="C176" s="139">
        <v>42097</v>
      </c>
      <c r="D176" s="135">
        <v>3574</v>
      </c>
      <c r="E176" s="169">
        <v>42188</v>
      </c>
      <c r="F176" s="146">
        <v>72.013701981893803</v>
      </c>
      <c r="G176" s="139">
        <v>42097</v>
      </c>
      <c r="H176" s="141">
        <v>142660</v>
      </c>
      <c r="I176" s="5">
        <v>43104</v>
      </c>
      <c r="J176" s="165">
        <v>1495.25</v>
      </c>
      <c r="K176" s="165">
        <v>2075</v>
      </c>
      <c r="L176" s="168">
        <f t="shared" si="3"/>
        <v>1022.15</v>
      </c>
      <c r="M176" s="226"/>
    </row>
    <row r="177" spans="1:13" s="140" customFormat="1" ht="15.75" customHeight="1">
      <c r="A177" s="5">
        <v>43103</v>
      </c>
      <c r="B177" s="142">
        <v>1495.25</v>
      </c>
      <c r="C177" s="139">
        <v>42090</v>
      </c>
      <c r="D177" s="135">
        <v>3562</v>
      </c>
      <c r="E177" s="169">
        <v>42185</v>
      </c>
      <c r="F177" s="146">
        <v>72.258380229997556</v>
      </c>
      <c r="G177" s="139">
        <v>42090</v>
      </c>
      <c r="H177" s="141">
        <v>143260</v>
      </c>
      <c r="I177" s="5">
        <v>43103</v>
      </c>
      <c r="J177" s="165">
        <v>1495.25</v>
      </c>
      <c r="K177" s="165">
        <v>2075</v>
      </c>
      <c r="L177" s="168">
        <f t="shared" si="3"/>
        <v>1022.15</v>
      </c>
      <c r="M177" s="226"/>
    </row>
    <row r="178" spans="1:13" s="140" customFormat="1" ht="15.75" customHeight="1">
      <c r="A178" s="5">
        <v>43102</v>
      </c>
      <c r="B178" s="142">
        <v>1479.5</v>
      </c>
      <c r="C178" s="139">
        <v>42083</v>
      </c>
      <c r="D178" s="135">
        <v>3546</v>
      </c>
      <c r="E178" s="169">
        <v>42181</v>
      </c>
      <c r="F178" s="146">
        <v>71.98923415708343</v>
      </c>
      <c r="G178" s="139">
        <v>42083</v>
      </c>
      <c r="H178" s="141">
        <v>144960</v>
      </c>
      <c r="I178" s="5">
        <v>43102</v>
      </c>
      <c r="J178" s="165">
        <v>1479.5</v>
      </c>
      <c r="K178" s="165">
        <v>2075</v>
      </c>
      <c r="L178" s="168">
        <f t="shared" si="3"/>
        <v>1006.4</v>
      </c>
      <c r="M178" s="226"/>
    </row>
    <row r="179" spans="1:13" s="140" customFormat="1" ht="15.75" customHeight="1">
      <c r="A179" s="5">
        <v>43098</v>
      </c>
      <c r="B179" s="142">
        <v>1479.5</v>
      </c>
      <c r="C179" s="139">
        <v>42076</v>
      </c>
      <c r="D179" s="135">
        <v>3527</v>
      </c>
      <c r="E179" s="169">
        <v>42174</v>
      </c>
      <c r="F179" s="146">
        <v>71.98923415708343</v>
      </c>
      <c r="G179" s="139">
        <v>42076</v>
      </c>
      <c r="H179" s="141">
        <v>146160</v>
      </c>
      <c r="I179" s="5">
        <v>43098</v>
      </c>
      <c r="J179" s="165">
        <v>1479.5</v>
      </c>
      <c r="K179" s="165">
        <v>2075</v>
      </c>
      <c r="L179" s="168">
        <f t="shared" si="3"/>
        <v>1006.4</v>
      </c>
      <c r="M179" s="226"/>
    </row>
    <row r="180" spans="1:13" s="140" customFormat="1" ht="15.75" customHeight="1">
      <c r="A180" s="5">
        <v>43097</v>
      </c>
      <c r="B180" s="142">
        <v>1479.5</v>
      </c>
      <c r="C180" s="139">
        <v>42069</v>
      </c>
      <c r="D180" s="135">
        <v>3490</v>
      </c>
      <c r="E180" s="169">
        <v>42167</v>
      </c>
      <c r="F180" s="146">
        <v>71.851487582985001</v>
      </c>
      <c r="G180" s="139">
        <v>42069</v>
      </c>
      <c r="H180" s="141">
        <v>145860</v>
      </c>
      <c r="I180" s="5">
        <v>43097</v>
      </c>
      <c r="J180" s="165">
        <v>1479.5</v>
      </c>
      <c r="K180" s="165">
        <v>2075</v>
      </c>
      <c r="L180" s="168">
        <f t="shared" si="3"/>
        <v>1006.4</v>
      </c>
      <c r="M180" s="226"/>
    </row>
    <row r="181" spans="1:13" s="140" customFormat="1" ht="15.75" customHeight="1">
      <c r="A181" s="5">
        <v>43096</v>
      </c>
      <c r="B181" s="142">
        <v>1479.5</v>
      </c>
      <c r="C181" s="139">
        <v>42062</v>
      </c>
      <c r="D181" s="135">
        <v>3431</v>
      </c>
      <c r="E181" s="169">
        <v>42160</v>
      </c>
      <c r="F181" s="146">
        <v>71.925650557620813</v>
      </c>
      <c r="G181" s="139">
        <v>42062</v>
      </c>
      <c r="H181" s="141">
        <v>146160</v>
      </c>
      <c r="I181" s="5">
        <v>43096</v>
      </c>
      <c r="J181" s="165">
        <v>1479.5</v>
      </c>
      <c r="K181" s="165">
        <v>2075</v>
      </c>
      <c r="L181" s="168">
        <f t="shared" si="3"/>
        <v>1006.4</v>
      </c>
      <c r="M181" s="226"/>
    </row>
    <row r="182" spans="1:13" s="140" customFormat="1" ht="15.75" customHeight="1">
      <c r="A182" s="5">
        <v>43095</v>
      </c>
      <c r="B182" s="142">
        <v>1479.5</v>
      </c>
      <c r="C182" s="139">
        <v>42048</v>
      </c>
      <c r="D182" s="135">
        <v>3323</v>
      </c>
      <c r="E182" s="169">
        <v>42153</v>
      </c>
      <c r="F182" s="146">
        <v>71.776951672862452</v>
      </c>
      <c r="G182" s="139">
        <v>42048</v>
      </c>
      <c r="H182" s="141">
        <v>146160</v>
      </c>
      <c r="I182" s="5">
        <v>43095</v>
      </c>
      <c r="J182" s="165">
        <v>1479.5</v>
      </c>
      <c r="K182" s="165">
        <v>2175</v>
      </c>
      <c r="L182" s="168">
        <f t="shared" si="3"/>
        <v>983.59999999999991</v>
      </c>
      <c r="M182" s="226"/>
    </row>
    <row r="183" spans="1:13" s="140" customFormat="1" ht="15.75" customHeight="1">
      <c r="A183" s="5">
        <v>43094</v>
      </c>
      <c r="B183" s="142">
        <v>1479.5</v>
      </c>
      <c r="C183" s="139">
        <v>42041</v>
      </c>
      <c r="D183" s="135">
        <v>3290</v>
      </c>
      <c r="E183" s="169">
        <v>42146</v>
      </c>
      <c r="F183" s="146">
        <v>71.776951672862452</v>
      </c>
      <c r="G183" s="139">
        <v>42041</v>
      </c>
      <c r="H183" s="141">
        <v>146660</v>
      </c>
      <c r="I183" s="5">
        <v>43094</v>
      </c>
      <c r="J183" s="165">
        <v>1479.5</v>
      </c>
      <c r="K183" s="165">
        <v>2275</v>
      </c>
      <c r="L183" s="168">
        <f t="shared" si="3"/>
        <v>960.80000000000007</v>
      </c>
      <c r="M183" s="226"/>
    </row>
    <row r="184" spans="1:13" s="140" customFormat="1" ht="15.75" customHeight="1">
      <c r="A184" s="5">
        <v>43091</v>
      </c>
      <c r="B184" s="142">
        <v>1479.5</v>
      </c>
      <c r="C184" s="139">
        <v>42034</v>
      </c>
      <c r="D184" s="135">
        <v>3281</v>
      </c>
      <c r="E184" s="169">
        <v>42139</v>
      </c>
      <c r="F184" s="146">
        <v>72.768277571251545</v>
      </c>
      <c r="G184" s="139">
        <v>42034</v>
      </c>
      <c r="H184" s="141">
        <v>145660</v>
      </c>
      <c r="I184" s="5">
        <v>43091</v>
      </c>
      <c r="J184" s="165">
        <v>1479.5</v>
      </c>
      <c r="K184" s="165">
        <v>2275</v>
      </c>
      <c r="L184" s="168">
        <f t="shared" si="3"/>
        <v>960.80000000000007</v>
      </c>
      <c r="M184" s="226"/>
    </row>
    <row r="185" spans="1:13" s="140" customFormat="1" ht="15.75" customHeight="1">
      <c r="A185" s="5">
        <v>43090</v>
      </c>
      <c r="B185" s="142">
        <v>1479.5</v>
      </c>
      <c r="C185" s="139">
        <v>42027</v>
      </c>
      <c r="D185" s="135">
        <v>3276</v>
      </c>
      <c r="E185" s="169">
        <v>42132</v>
      </c>
      <c r="F185" s="146">
        <v>73.263940520446084</v>
      </c>
      <c r="G185" s="139">
        <v>42027</v>
      </c>
      <c r="H185" s="135">
        <v>146060</v>
      </c>
      <c r="I185" s="5">
        <v>43090</v>
      </c>
      <c r="J185" s="165">
        <v>1479.5</v>
      </c>
      <c r="K185" s="165">
        <v>2275</v>
      </c>
      <c r="L185" s="168">
        <f t="shared" si="3"/>
        <v>960.80000000000007</v>
      </c>
      <c r="M185" s="226"/>
    </row>
    <row r="186" spans="1:13" s="140" customFormat="1" ht="15.75" customHeight="1">
      <c r="A186" s="5">
        <v>43089</v>
      </c>
      <c r="B186" s="142">
        <v>1479.5</v>
      </c>
      <c r="C186" s="139">
        <v>42020</v>
      </c>
      <c r="D186" s="135">
        <v>3265</v>
      </c>
      <c r="E186" s="169">
        <v>42124</v>
      </c>
      <c r="F186" s="146">
        <v>73.486988847583646</v>
      </c>
      <c r="G186" s="139">
        <v>42020</v>
      </c>
      <c r="H186" s="135">
        <v>146460</v>
      </c>
      <c r="I186" s="5">
        <v>43089</v>
      </c>
      <c r="J186" s="165">
        <v>1479.5</v>
      </c>
      <c r="K186" s="165">
        <v>2275</v>
      </c>
      <c r="L186" s="168">
        <f t="shared" si="3"/>
        <v>960.80000000000007</v>
      </c>
      <c r="M186" s="226"/>
    </row>
    <row r="187" spans="1:13" s="140" customFormat="1" ht="15.75" customHeight="1">
      <c r="A187" s="5">
        <v>43088</v>
      </c>
      <c r="B187" s="142">
        <v>1479.5</v>
      </c>
      <c r="C187" s="139">
        <v>42013</v>
      </c>
      <c r="D187" s="135">
        <v>3256</v>
      </c>
      <c r="E187" s="169">
        <v>42118</v>
      </c>
      <c r="F187" s="146">
        <v>73.239157372986369</v>
      </c>
      <c r="G187" s="139">
        <v>42013</v>
      </c>
      <c r="H187" s="135">
        <v>146560</v>
      </c>
      <c r="I187" s="5">
        <v>43088</v>
      </c>
      <c r="J187" s="165">
        <v>1479.5</v>
      </c>
      <c r="K187" s="165">
        <v>2275</v>
      </c>
      <c r="L187" s="168">
        <f t="shared" si="3"/>
        <v>960.80000000000007</v>
      </c>
      <c r="M187" s="226"/>
    </row>
    <row r="188" spans="1:13" s="140" customFormat="1" ht="15.75" customHeight="1">
      <c r="A188" s="5">
        <v>43087</v>
      </c>
      <c r="B188" s="142">
        <v>1479.5</v>
      </c>
      <c r="C188" s="139">
        <v>42006</v>
      </c>
      <c r="D188" s="135">
        <v>3252</v>
      </c>
      <c r="E188" s="169">
        <v>42111</v>
      </c>
      <c r="F188" s="146">
        <v>73.038701622971274</v>
      </c>
      <c r="G188" s="139">
        <v>42006</v>
      </c>
      <c r="H188" s="135">
        <v>146160</v>
      </c>
      <c r="I188" s="5">
        <v>43087</v>
      </c>
      <c r="J188" s="165">
        <v>1479.5</v>
      </c>
      <c r="K188" s="165">
        <v>2275</v>
      </c>
      <c r="L188" s="168">
        <f t="shared" si="3"/>
        <v>960.80000000000007</v>
      </c>
      <c r="M188" s="226"/>
    </row>
    <row r="189" spans="1:13" s="140" customFormat="1" ht="15.75" customHeight="1">
      <c r="A189" s="5">
        <v>43084</v>
      </c>
      <c r="B189" s="142">
        <v>1484.5</v>
      </c>
      <c r="C189" s="139">
        <v>41999</v>
      </c>
      <c r="D189" s="135">
        <v>3248</v>
      </c>
      <c r="E189" s="169">
        <v>42104</v>
      </c>
      <c r="F189" s="146">
        <v>72.789013732833965</v>
      </c>
      <c r="G189" s="139">
        <v>41999</v>
      </c>
      <c r="H189" s="135">
        <v>150960</v>
      </c>
      <c r="I189" s="5">
        <v>43084</v>
      </c>
      <c r="J189" s="165">
        <v>1484.5</v>
      </c>
      <c r="K189" s="165">
        <v>2275</v>
      </c>
      <c r="L189" s="168">
        <f t="shared" si="3"/>
        <v>965.80000000000007</v>
      </c>
      <c r="M189" s="226"/>
    </row>
    <row r="190" spans="1:13" s="140" customFormat="1" ht="15.75" customHeight="1">
      <c r="A190" s="5">
        <v>43083</v>
      </c>
      <c r="B190" s="142">
        <v>1484.5</v>
      </c>
      <c r="C190" s="139">
        <v>41992</v>
      </c>
      <c r="D190" s="135">
        <v>3260</v>
      </c>
      <c r="E190" s="169">
        <v>42097</v>
      </c>
      <c r="F190" s="146">
        <v>72.898224556139041</v>
      </c>
      <c r="G190" s="139">
        <v>41992</v>
      </c>
      <c r="H190" s="135">
        <v>152160</v>
      </c>
      <c r="I190" s="5">
        <v>43083</v>
      </c>
      <c r="J190" s="165">
        <v>1484.5</v>
      </c>
      <c r="K190" s="165">
        <v>2275</v>
      </c>
      <c r="L190" s="168">
        <f t="shared" si="3"/>
        <v>965.80000000000007</v>
      </c>
      <c r="M190" s="226"/>
    </row>
    <row r="191" spans="1:13" s="140" customFormat="1" ht="15.75" customHeight="1">
      <c r="A191" s="5">
        <v>43082</v>
      </c>
      <c r="B191" s="142">
        <v>1484.5</v>
      </c>
      <c r="C191" s="139">
        <v>41985</v>
      </c>
      <c r="D191" s="135">
        <v>3262</v>
      </c>
      <c r="E191" s="169">
        <v>42094</v>
      </c>
      <c r="F191" s="146">
        <v>72.898224556139041</v>
      </c>
      <c r="G191" s="139">
        <v>41985</v>
      </c>
      <c r="H191" s="135">
        <v>153260</v>
      </c>
      <c r="I191" s="5">
        <v>43082</v>
      </c>
      <c r="J191" s="165">
        <v>1484.5</v>
      </c>
      <c r="K191" s="165">
        <v>2275</v>
      </c>
      <c r="L191" s="168">
        <f t="shared" si="3"/>
        <v>965.80000000000007</v>
      </c>
      <c r="M191" s="226"/>
    </row>
    <row r="192" spans="1:13" s="140" customFormat="1" ht="15.75" customHeight="1">
      <c r="A192" s="5">
        <v>43081</v>
      </c>
      <c r="B192" s="142">
        <v>1484.5</v>
      </c>
      <c r="C192" s="139">
        <v>41978</v>
      </c>
      <c r="D192" s="135">
        <v>3264</v>
      </c>
      <c r="E192" s="169">
        <v>42090</v>
      </c>
      <c r="F192" s="146">
        <v>72.898224556139041</v>
      </c>
      <c r="G192" s="139">
        <v>41978</v>
      </c>
      <c r="H192" s="135">
        <v>151360</v>
      </c>
      <c r="I192" s="5">
        <v>43081</v>
      </c>
      <c r="J192" s="165">
        <v>1484.5</v>
      </c>
      <c r="K192" s="165">
        <v>2325</v>
      </c>
      <c r="L192" s="168">
        <f t="shared" si="3"/>
        <v>954.4</v>
      </c>
      <c r="M192" s="226"/>
    </row>
    <row r="193" spans="1:13" s="140" customFormat="1" ht="15.75" customHeight="1">
      <c r="A193" s="5">
        <v>43080</v>
      </c>
      <c r="B193" s="142">
        <v>1484.5</v>
      </c>
      <c r="C193" s="139">
        <v>41971</v>
      </c>
      <c r="D193" s="135">
        <v>3271</v>
      </c>
      <c r="E193" s="169">
        <v>42083</v>
      </c>
      <c r="F193" s="146">
        <v>73.748437109277319</v>
      </c>
      <c r="G193" s="139">
        <v>41971</v>
      </c>
      <c r="H193" s="135">
        <v>151860</v>
      </c>
      <c r="I193" s="5">
        <v>43080</v>
      </c>
      <c r="J193" s="165">
        <v>1484.5</v>
      </c>
      <c r="K193" s="165">
        <v>2325</v>
      </c>
      <c r="L193" s="168">
        <f t="shared" si="3"/>
        <v>954.4</v>
      </c>
      <c r="M193" s="226"/>
    </row>
    <row r="194" spans="1:13" s="140" customFormat="1" ht="15.75" customHeight="1">
      <c r="A194" s="5">
        <v>43077</v>
      </c>
      <c r="B194" s="142">
        <v>1484.5</v>
      </c>
      <c r="C194" s="139">
        <v>41964</v>
      </c>
      <c r="D194" s="135">
        <v>3272</v>
      </c>
      <c r="E194" s="169">
        <v>42076</v>
      </c>
      <c r="F194" s="146">
        <v>73.748437109277319</v>
      </c>
      <c r="G194" s="139">
        <v>41964</v>
      </c>
      <c r="H194" s="135">
        <v>151860</v>
      </c>
      <c r="I194" s="5">
        <v>43077</v>
      </c>
      <c r="J194" s="165">
        <v>1484.5</v>
      </c>
      <c r="K194" s="165">
        <v>2325</v>
      </c>
      <c r="L194" s="168">
        <f t="shared" si="3"/>
        <v>954.4</v>
      </c>
      <c r="M194" s="226"/>
    </row>
    <row r="195" spans="1:13" s="140" customFormat="1" ht="15.75" customHeight="1">
      <c r="A195" s="5">
        <v>43076</v>
      </c>
      <c r="B195" s="142">
        <v>1484.5</v>
      </c>
      <c r="C195" s="139">
        <v>41957</v>
      </c>
      <c r="D195" s="135">
        <v>3267</v>
      </c>
      <c r="E195" s="169">
        <v>42069</v>
      </c>
      <c r="F195" s="146">
        <v>73.682627224868398</v>
      </c>
      <c r="G195" s="139">
        <v>41957</v>
      </c>
      <c r="H195" s="135">
        <v>151860</v>
      </c>
      <c r="I195" s="5">
        <v>43076</v>
      </c>
      <c r="J195" s="165">
        <v>1484.5</v>
      </c>
      <c r="K195" s="165">
        <v>2325</v>
      </c>
      <c r="L195" s="168">
        <f t="shared" si="3"/>
        <v>954.4</v>
      </c>
      <c r="M195" s="226"/>
    </row>
    <row r="196" spans="1:13" s="140" customFormat="1" ht="15.75" customHeight="1">
      <c r="A196" s="5">
        <v>43075</v>
      </c>
      <c r="B196" s="142">
        <v>1484.5</v>
      </c>
      <c r="C196" s="139">
        <v>41950</v>
      </c>
      <c r="D196" s="135">
        <v>3268</v>
      </c>
      <c r="E196" s="169">
        <v>42062</v>
      </c>
      <c r="F196" s="146">
        <v>74.334419654048631</v>
      </c>
      <c r="G196" s="139">
        <v>41950</v>
      </c>
      <c r="H196" s="135">
        <v>151810</v>
      </c>
      <c r="I196" s="5">
        <v>43075</v>
      </c>
      <c r="J196" s="165">
        <v>1484.5</v>
      </c>
      <c r="K196" s="165">
        <v>2325</v>
      </c>
      <c r="L196" s="168">
        <f t="shared" si="3"/>
        <v>954.4</v>
      </c>
      <c r="M196" s="226"/>
    </row>
    <row r="197" spans="1:13" s="140" customFormat="1" ht="15.75" customHeight="1">
      <c r="A197" s="5">
        <v>43074</v>
      </c>
      <c r="B197" s="142">
        <v>1484.5</v>
      </c>
      <c r="C197" s="139">
        <v>41943</v>
      </c>
      <c r="D197" s="135">
        <v>3261</v>
      </c>
      <c r="E197" s="169">
        <v>42048</v>
      </c>
      <c r="F197" s="146">
        <v>74.334419654048631</v>
      </c>
      <c r="G197" s="139">
        <v>41943</v>
      </c>
      <c r="H197" s="135">
        <v>151910</v>
      </c>
      <c r="I197" s="5">
        <v>43074</v>
      </c>
      <c r="J197" s="165">
        <v>1484.5</v>
      </c>
      <c r="K197" s="165">
        <v>2350</v>
      </c>
      <c r="L197" s="168">
        <f t="shared" ref="L197:L260" si="4">J197-K197*11.4/1000*20</f>
        <v>948.7</v>
      </c>
      <c r="M197" s="226"/>
    </row>
    <row r="198" spans="1:13" s="140" customFormat="1" ht="15.75" customHeight="1">
      <c r="A198" s="5">
        <v>43073</v>
      </c>
      <c r="B198" s="142">
        <v>1484.5</v>
      </c>
      <c r="C198" s="139">
        <v>41936</v>
      </c>
      <c r="D198" s="135">
        <v>3248</v>
      </c>
      <c r="E198" s="169">
        <v>42041</v>
      </c>
      <c r="F198" s="146">
        <v>74.457042076089692</v>
      </c>
      <c r="G198" s="139">
        <v>41936</v>
      </c>
      <c r="H198" s="135">
        <v>151910</v>
      </c>
      <c r="I198" s="5">
        <v>43073</v>
      </c>
      <c r="J198" s="165">
        <v>1484.5</v>
      </c>
      <c r="K198" s="165">
        <v>2475</v>
      </c>
      <c r="L198" s="168">
        <f t="shared" si="4"/>
        <v>920.2</v>
      </c>
      <c r="M198" s="226"/>
    </row>
    <row r="199" spans="1:13" s="140" customFormat="1" ht="15.75" customHeight="1">
      <c r="A199" s="5">
        <v>43070</v>
      </c>
      <c r="B199" s="142">
        <v>1484.5</v>
      </c>
      <c r="C199" s="139">
        <v>41929</v>
      </c>
      <c r="D199" s="135">
        <v>3205</v>
      </c>
      <c r="E199" s="169">
        <v>42034</v>
      </c>
      <c r="F199" s="146">
        <v>74.418369921776431</v>
      </c>
      <c r="G199" s="139">
        <v>41929</v>
      </c>
      <c r="H199" s="135">
        <v>151910</v>
      </c>
      <c r="I199" s="5">
        <v>43070</v>
      </c>
      <c r="J199" s="165">
        <v>1484.5</v>
      </c>
      <c r="K199" s="165">
        <v>2475</v>
      </c>
      <c r="L199" s="168">
        <f t="shared" si="4"/>
        <v>920.2</v>
      </c>
      <c r="M199" s="226"/>
    </row>
    <row r="200" spans="1:13" s="140" customFormat="1" ht="15.75" customHeight="1">
      <c r="A200" s="5">
        <v>43069</v>
      </c>
      <c r="B200" s="142">
        <v>1484.5</v>
      </c>
      <c r="C200" s="139">
        <v>41922</v>
      </c>
      <c r="D200" s="135">
        <v>3176</v>
      </c>
      <c r="E200" s="169">
        <v>42027</v>
      </c>
      <c r="F200" s="146">
        <v>75.074438556649</v>
      </c>
      <c r="G200" s="139">
        <v>41922</v>
      </c>
      <c r="H200" s="135">
        <v>153110</v>
      </c>
      <c r="I200" s="5">
        <v>43069</v>
      </c>
      <c r="J200" s="165">
        <v>1484.5</v>
      </c>
      <c r="K200" s="165">
        <v>2475</v>
      </c>
      <c r="L200" s="168">
        <f t="shared" si="4"/>
        <v>920.2</v>
      </c>
      <c r="M200" s="226"/>
    </row>
    <row r="201" spans="1:13" s="140" customFormat="1" ht="15.75" customHeight="1">
      <c r="A201" s="5">
        <v>43068</v>
      </c>
      <c r="B201" s="142">
        <v>1484.5</v>
      </c>
      <c r="C201" s="139">
        <v>41912</v>
      </c>
      <c r="D201" s="135">
        <v>3137</v>
      </c>
      <c r="E201" s="169">
        <v>42020</v>
      </c>
      <c r="F201" s="146">
        <v>75.478656226319771</v>
      </c>
      <c r="G201" s="139">
        <v>41912</v>
      </c>
      <c r="H201" s="135">
        <v>153110</v>
      </c>
      <c r="I201" s="5">
        <v>43068</v>
      </c>
      <c r="J201" s="165">
        <v>1484.5</v>
      </c>
      <c r="K201" s="165">
        <v>2475</v>
      </c>
      <c r="L201" s="168">
        <f t="shared" si="4"/>
        <v>920.2</v>
      </c>
      <c r="M201" s="226"/>
    </row>
    <row r="202" spans="1:13" s="140" customFormat="1" ht="15.75" customHeight="1">
      <c r="A202" s="5">
        <v>43067</v>
      </c>
      <c r="B202" s="142">
        <v>1484.5</v>
      </c>
      <c r="C202" s="139">
        <v>41908</v>
      </c>
      <c r="D202" s="135">
        <v>3125</v>
      </c>
      <c r="E202" s="169">
        <v>42013</v>
      </c>
      <c r="F202" s="146">
        <v>75.882798686537001</v>
      </c>
      <c r="G202" s="139">
        <v>41908</v>
      </c>
      <c r="H202" s="135">
        <v>152910</v>
      </c>
      <c r="I202" s="5">
        <v>43067</v>
      </c>
      <c r="J202" s="165">
        <v>1484.5</v>
      </c>
      <c r="K202" s="165">
        <v>2475</v>
      </c>
      <c r="L202" s="168">
        <f t="shared" si="4"/>
        <v>920.2</v>
      </c>
      <c r="M202" s="226"/>
    </row>
    <row r="203" spans="1:13" s="140" customFormat="1" ht="15.75" customHeight="1">
      <c r="A203" s="5">
        <v>43066</v>
      </c>
      <c r="B203" s="142">
        <v>1484.5</v>
      </c>
      <c r="C203" s="139">
        <v>41901</v>
      </c>
      <c r="D203" s="135">
        <v>3145</v>
      </c>
      <c r="E203" s="169">
        <v>42004</v>
      </c>
      <c r="F203" s="146">
        <v>75.795598279787498</v>
      </c>
      <c r="G203" s="139">
        <v>41901</v>
      </c>
      <c r="H203" s="135">
        <v>152910</v>
      </c>
      <c r="I203" s="5">
        <v>43066</v>
      </c>
      <c r="J203" s="165">
        <v>1484.5</v>
      </c>
      <c r="K203" s="165">
        <v>2475</v>
      </c>
      <c r="L203" s="168">
        <f t="shared" si="4"/>
        <v>920.2</v>
      </c>
      <c r="M203" s="226"/>
    </row>
    <row r="204" spans="1:13" s="140" customFormat="1" ht="15.75" customHeight="1">
      <c r="A204" s="5">
        <v>43063</v>
      </c>
      <c r="B204" s="142">
        <v>1484.5</v>
      </c>
      <c r="C204" s="139">
        <v>41894</v>
      </c>
      <c r="D204" s="135">
        <v>3169</v>
      </c>
      <c r="E204" s="169">
        <v>41999</v>
      </c>
      <c r="F204" s="146">
        <v>77.009865924614218</v>
      </c>
      <c r="G204" s="139">
        <v>41894</v>
      </c>
      <c r="H204" s="135">
        <v>151710</v>
      </c>
      <c r="I204" s="5">
        <v>43063</v>
      </c>
      <c r="J204" s="165">
        <v>1484.5</v>
      </c>
      <c r="K204" s="165">
        <v>2475</v>
      </c>
      <c r="L204" s="168">
        <f t="shared" si="4"/>
        <v>920.2</v>
      </c>
      <c r="M204" s="226"/>
    </row>
    <row r="205" spans="1:13" s="140" customFormat="1" ht="15.75" customHeight="1">
      <c r="A205" s="5">
        <v>43062</v>
      </c>
      <c r="B205" s="142">
        <v>1484.5</v>
      </c>
      <c r="C205" s="139">
        <v>41887</v>
      </c>
      <c r="D205" s="135">
        <v>3195</v>
      </c>
      <c r="E205" s="169">
        <v>41992</v>
      </c>
      <c r="F205" s="146">
        <v>77.616999747027577</v>
      </c>
      <c r="G205" s="139">
        <v>41887</v>
      </c>
      <c r="H205" s="135">
        <v>152210</v>
      </c>
      <c r="I205" s="5">
        <v>43062</v>
      </c>
      <c r="J205" s="165">
        <v>1484.5</v>
      </c>
      <c r="K205" s="165">
        <v>2475</v>
      </c>
      <c r="L205" s="168">
        <f t="shared" si="4"/>
        <v>920.2</v>
      </c>
      <c r="M205" s="226"/>
    </row>
    <row r="206" spans="1:13" s="140" customFormat="1" ht="15.75" customHeight="1">
      <c r="A206" s="5">
        <v>43061</v>
      </c>
      <c r="B206" s="142">
        <v>1484.5</v>
      </c>
      <c r="C206" s="139">
        <v>41880</v>
      </c>
      <c r="D206" s="135">
        <v>3223</v>
      </c>
      <c r="E206" s="169">
        <v>41985</v>
      </c>
      <c r="F206" s="146">
        <v>78.491236982473964</v>
      </c>
      <c r="G206" s="139">
        <v>41880</v>
      </c>
      <c r="H206" s="135">
        <v>152310</v>
      </c>
      <c r="I206" s="5">
        <v>43061</v>
      </c>
      <c r="J206" s="165">
        <v>1484.5</v>
      </c>
      <c r="K206" s="165">
        <v>2475</v>
      </c>
      <c r="L206" s="168">
        <f t="shared" si="4"/>
        <v>920.2</v>
      </c>
      <c r="M206" s="226"/>
    </row>
    <row r="207" spans="1:13" s="140" customFormat="1" ht="15.75" customHeight="1">
      <c r="A207" s="5">
        <v>43060</v>
      </c>
      <c r="B207" s="142">
        <v>1484.5</v>
      </c>
      <c r="C207" s="139">
        <v>41873</v>
      </c>
      <c r="D207" s="135">
        <v>3243</v>
      </c>
      <c r="E207" s="169">
        <v>41978</v>
      </c>
      <c r="F207" s="146">
        <v>78.281610669402411</v>
      </c>
      <c r="G207" s="139">
        <v>41873</v>
      </c>
      <c r="H207" s="135">
        <v>152210</v>
      </c>
      <c r="I207" s="5">
        <v>43060</v>
      </c>
      <c r="J207" s="165">
        <v>1484.5</v>
      </c>
      <c r="K207" s="165">
        <v>2475</v>
      </c>
      <c r="L207" s="168">
        <f t="shared" si="4"/>
        <v>920.2</v>
      </c>
      <c r="M207" s="226"/>
    </row>
    <row r="208" spans="1:13" s="140" customFormat="1" ht="15.75" customHeight="1">
      <c r="A208" s="5">
        <v>43059</v>
      </c>
      <c r="B208" s="142">
        <v>1484.5</v>
      </c>
      <c r="C208" s="139">
        <v>41866</v>
      </c>
      <c r="D208" s="135">
        <v>3258</v>
      </c>
      <c r="E208" s="169">
        <v>41971</v>
      </c>
      <c r="F208" s="146">
        <v>78.281610669402411</v>
      </c>
      <c r="G208" s="139">
        <v>41866</v>
      </c>
      <c r="H208" s="135">
        <v>152560</v>
      </c>
      <c r="I208" s="5">
        <v>43059</v>
      </c>
      <c r="J208" s="165">
        <v>1484.5</v>
      </c>
      <c r="K208" s="165">
        <v>2475</v>
      </c>
      <c r="L208" s="168">
        <f t="shared" si="4"/>
        <v>920.2</v>
      </c>
      <c r="M208" s="226"/>
    </row>
    <row r="209" spans="1:13" s="140" customFormat="1" ht="15.75" customHeight="1">
      <c r="A209" s="5">
        <v>43056</v>
      </c>
      <c r="B209" s="142">
        <v>1484.5</v>
      </c>
      <c r="C209" s="139">
        <v>41859</v>
      </c>
      <c r="D209" s="135">
        <v>3269</v>
      </c>
      <c r="E209" s="169">
        <v>41964</v>
      </c>
      <c r="F209" s="146">
        <v>78.281610669402411</v>
      </c>
      <c r="G209" s="139">
        <v>41859</v>
      </c>
      <c r="H209" s="135">
        <v>153160</v>
      </c>
      <c r="I209" s="5">
        <v>43056</v>
      </c>
      <c r="J209" s="165">
        <v>1484.5</v>
      </c>
      <c r="K209" s="165">
        <v>2475</v>
      </c>
      <c r="L209" s="168">
        <f t="shared" si="4"/>
        <v>920.2</v>
      </c>
      <c r="M209" s="226"/>
    </row>
    <row r="210" spans="1:13" s="140" customFormat="1" ht="15.75" customHeight="1">
      <c r="A210" s="5">
        <v>43055</v>
      </c>
      <c r="B210" s="142">
        <v>1464.75</v>
      </c>
      <c r="C210" s="139">
        <v>41852</v>
      </c>
      <c r="D210" s="135">
        <v>3268</v>
      </c>
      <c r="E210" s="169">
        <v>41957</v>
      </c>
      <c r="F210" s="146">
        <v>78.281610669402411</v>
      </c>
      <c r="G210" s="139">
        <v>41852</v>
      </c>
      <c r="H210" s="135">
        <v>151660</v>
      </c>
      <c r="I210" s="5">
        <v>43055</v>
      </c>
      <c r="J210" s="165">
        <v>1464.75</v>
      </c>
      <c r="K210" s="165">
        <v>2475</v>
      </c>
      <c r="L210" s="168">
        <f t="shared" si="4"/>
        <v>900.45</v>
      </c>
      <c r="M210" s="226"/>
    </row>
    <row r="211" spans="1:13" s="140" customFormat="1" ht="15.75" customHeight="1">
      <c r="A211" s="5">
        <v>43054</v>
      </c>
      <c r="B211" s="142">
        <v>1464.75</v>
      </c>
      <c r="C211" s="139">
        <v>41845</v>
      </c>
      <c r="D211" s="135">
        <v>3267</v>
      </c>
      <c r="E211" s="169">
        <v>41950</v>
      </c>
      <c r="F211" s="146">
        <v>78.563734290843797</v>
      </c>
      <c r="G211" s="139">
        <v>41845</v>
      </c>
      <c r="H211" s="135">
        <v>152560</v>
      </c>
      <c r="I211" s="5">
        <v>43054</v>
      </c>
      <c r="J211" s="165">
        <v>1464.75</v>
      </c>
      <c r="K211" s="165">
        <v>2475</v>
      </c>
      <c r="L211" s="168">
        <f t="shared" si="4"/>
        <v>900.45</v>
      </c>
      <c r="M211" s="226"/>
    </row>
    <row r="212" spans="1:13" s="140" customFormat="1" ht="15.75" customHeight="1">
      <c r="A212" s="5">
        <v>43053</v>
      </c>
      <c r="B212" s="142">
        <v>1464.75</v>
      </c>
      <c r="C212" s="139">
        <v>41838</v>
      </c>
      <c r="D212" s="135">
        <v>3263</v>
      </c>
      <c r="E212" s="169">
        <v>41943</v>
      </c>
      <c r="F212" s="146">
        <v>78.62992531547772</v>
      </c>
      <c r="G212" s="139">
        <v>41838</v>
      </c>
      <c r="H212" s="135">
        <v>152560</v>
      </c>
      <c r="I212" s="5">
        <v>43053</v>
      </c>
      <c r="J212" s="165">
        <v>1464.75</v>
      </c>
      <c r="K212" s="165">
        <v>2475</v>
      </c>
      <c r="L212" s="168">
        <f t="shared" si="4"/>
        <v>900.45</v>
      </c>
      <c r="M212" s="226"/>
    </row>
    <row r="213" spans="1:13" s="140" customFormat="1" ht="15.75" customHeight="1">
      <c r="A213" s="5">
        <v>43052</v>
      </c>
      <c r="B213" s="142">
        <v>1464.75</v>
      </c>
      <c r="C213" s="139">
        <v>41831</v>
      </c>
      <c r="D213" s="135">
        <v>3259</v>
      </c>
      <c r="E213" s="169">
        <v>41936</v>
      </c>
      <c r="F213" s="146">
        <v>78.62992531547772</v>
      </c>
      <c r="G213" s="139">
        <v>41831</v>
      </c>
      <c r="H213" s="135">
        <v>152860</v>
      </c>
      <c r="I213" s="5">
        <v>43052</v>
      </c>
      <c r="J213" s="165">
        <v>1464.75</v>
      </c>
      <c r="K213" s="165">
        <v>2475</v>
      </c>
      <c r="L213" s="168">
        <f t="shared" si="4"/>
        <v>900.45</v>
      </c>
      <c r="M213" s="226"/>
    </row>
    <row r="214" spans="1:13" s="140" customFormat="1" ht="15.75" customHeight="1">
      <c r="A214" s="5">
        <v>43049</v>
      </c>
      <c r="B214" s="142">
        <v>1464.75</v>
      </c>
      <c r="C214" s="139">
        <v>41824</v>
      </c>
      <c r="D214" s="135">
        <v>3254</v>
      </c>
      <c r="E214" s="169">
        <v>41929</v>
      </c>
      <c r="F214" s="146">
        <v>78.62992531547772</v>
      </c>
      <c r="G214" s="139">
        <v>41824</v>
      </c>
      <c r="H214" s="135">
        <v>153660</v>
      </c>
      <c r="I214" s="5">
        <v>43049</v>
      </c>
      <c r="J214" s="165">
        <v>1464.75</v>
      </c>
      <c r="K214" s="165">
        <v>2475</v>
      </c>
      <c r="L214" s="168">
        <f t="shared" si="4"/>
        <v>900.45</v>
      </c>
      <c r="M214" s="226"/>
    </row>
    <row r="215" spans="1:13" s="140" customFormat="1" ht="15.75" customHeight="1">
      <c r="A215" s="5">
        <v>43048</v>
      </c>
      <c r="B215" s="142">
        <v>1464.75</v>
      </c>
      <c r="C215" s="139">
        <v>41817</v>
      </c>
      <c r="D215" s="135">
        <v>3248</v>
      </c>
      <c r="E215" s="169">
        <v>41922</v>
      </c>
      <c r="F215" s="146">
        <v>79.763069791398394</v>
      </c>
      <c r="G215" s="139">
        <v>41817</v>
      </c>
      <c r="H215" s="135">
        <v>154660</v>
      </c>
      <c r="I215" s="5">
        <v>43048</v>
      </c>
      <c r="J215" s="165">
        <v>1464.75</v>
      </c>
      <c r="K215" s="165">
        <v>2475</v>
      </c>
      <c r="L215" s="168">
        <f t="shared" si="4"/>
        <v>900.45</v>
      </c>
      <c r="M215" s="226"/>
    </row>
    <row r="216" spans="1:13" s="140" customFormat="1" ht="15.75" customHeight="1">
      <c r="A216" s="5">
        <v>43047</v>
      </c>
      <c r="B216" s="142">
        <v>1464.75</v>
      </c>
      <c r="C216" s="139">
        <v>41810</v>
      </c>
      <c r="D216" s="135">
        <v>3242</v>
      </c>
      <c r="E216" s="169">
        <v>41912</v>
      </c>
      <c r="F216" s="146">
        <v>79.763069791398394</v>
      </c>
      <c r="G216" s="139">
        <v>41810</v>
      </c>
      <c r="H216" s="135">
        <v>155760</v>
      </c>
      <c r="I216" s="5">
        <v>43047</v>
      </c>
      <c r="J216" s="165">
        <v>1464.75</v>
      </c>
      <c r="K216" s="165">
        <v>2475</v>
      </c>
      <c r="L216" s="168">
        <f t="shared" si="4"/>
        <v>900.45</v>
      </c>
      <c r="M216" s="226"/>
    </row>
    <row r="217" spans="1:13" s="140" customFormat="1" ht="15.75" customHeight="1">
      <c r="A217" s="5">
        <v>43046</v>
      </c>
      <c r="B217" s="142">
        <v>1464.75</v>
      </c>
      <c r="C217" s="139">
        <v>41803</v>
      </c>
      <c r="D217" s="135">
        <v>3241</v>
      </c>
      <c r="E217" s="169">
        <v>41908</v>
      </c>
      <c r="F217" s="146">
        <v>79.763069791398394</v>
      </c>
      <c r="G217" s="139">
        <v>41803</v>
      </c>
      <c r="H217" s="135">
        <v>156760</v>
      </c>
      <c r="I217" s="5">
        <v>43046</v>
      </c>
      <c r="J217" s="165">
        <v>1464.75</v>
      </c>
      <c r="K217" s="165">
        <v>2475</v>
      </c>
      <c r="L217" s="168">
        <f t="shared" si="4"/>
        <v>900.45</v>
      </c>
      <c r="M217" s="226"/>
    </row>
    <row r="218" spans="1:13" s="140" customFormat="1" ht="15.75" customHeight="1">
      <c r="A218" s="5">
        <v>43045</v>
      </c>
      <c r="B218" s="142">
        <v>1464.75</v>
      </c>
      <c r="C218" s="139">
        <v>41796</v>
      </c>
      <c r="D218" s="135">
        <v>3232</v>
      </c>
      <c r="E218" s="169">
        <v>41901</v>
      </c>
      <c r="F218" s="146">
        <v>79.763069791398394</v>
      </c>
      <c r="G218" s="139">
        <v>41796</v>
      </c>
      <c r="H218" s="135">
        <v>156760</v>
      </c>
      <c r="I218" s="5">
        <v>43045</v>
      </c>
      <c r="J218" s="165">
        <v>1464.75</v>
      </c>
      <c r="K218" s="165">
        <v>2475</v>
      </c>
      <c r="L218" s="168">
        <f t="shared" si="4"/>
        <v>900.45</v>
      </c>
      <c r="M218" s="226"/>
    </row>
    <row r="219" spans="1:13" s="140" customFormat="1" ht="15.75" customHeight="1">
      <c r="A219" s="5">
        <v>43042</v>
      </c>
      <c r="B219" s="142">
        <v>1464.75</v>
      </c>
      <c r="C219" s="139">
        <v>41789</v>
      </c>
      <c r="D219" s="135">
        <v>3225</v>
      </c>
      <c r="E219" s="169">
        <v>41894</v>
      </c>
      <c r="F219" s="146">
        <v>79.63721171287898</v>
      </c>
      <c r="G219" s="139">
        <v>41789</v>
      </c>
      <c r="H219" s="135">
        <v>156760</v>
      </c>
      <c r="I219" s="5">
        <v>43042</v>
      </c>
      <c r="J219" s="165">
        <v>1464.75</v>
      </c>
      <c r="K219" s="165">
        <v>2475</v>
      </c>
      <c r="L219" s="168">
        <f t="shared" si="4"/>
        <v>900.45</v>
      </c>
      <c r="M219" s="226"/>
    </row>
    <row r="220" spans="1:13" s="140" customFormat="1" ht="15.75" customHeight="1">
      <c r="A220" s="5">
        <v>43041</v>
      </c>
      <c r="B220" s="142">
        <v>1464.75</v>
      </c>
      <c r="C220" s="139">
        <v>41782</v>
      </c>
      <c r="D220" s="135">
        <v>3222</v>
      </c>
      <c r="E220" s="169">
        <v>41887</v>
      </c>
      <c r="F220" s="146">
        <v>79.896346203679713</v>
      </c>
      <c r="G220" s="139">
        <v>41782</v>
      </c>
      <c r="H220" s="135">
        <v>155160</v>
      </c>
      <c r="I220" s="5">
        <v>43041</v>
      </c>
      <c r="J220" s="165">
        <v>1464.75</v>
      </c>
      <c r="K220" s="165">
        <v>2475</v>
      </c>
      <c r="L220" s="168">
        <f t="shared" si="4"/>
        <v>900.45</v>
      </c>
      <c r="M220" s="226"/>
    </row>
    <row r="221" spans="1:13" s="140" customFormat="1" ht="15.75" customHeight="1">
      <c r="A221" s="5">
        <v>43040</v>
      </c>
      <c r="B221" s="142">
        <v>1464.75</v>
      </c>
      <c r="C221" s="139">
        <v>41775</v>
      </c>
      <c r="D221" s="135">
        <v>3214</v>
      </c>
      <c r="E221" s="169">
        <v>41880</v>
      </c>
      <c r="F221" s="146">
        <v>80.364678301641064</v>
      </c>
      <c r="G221" s="139">
        <v>41775</v>
      </c>
      <c r="H221" s="135">
        <v>155160</v>
      </c>
      <c r="I221" s="5">
        <v>43040</v>
      </c>
      <c r="J221" s="165">
        <v>1464.75</v>
      </c>
      <c r="K221" s="165">
        <v>2400</v>
      </c>
      <c r="L221" s="168">
        <f t="shared" si="4"/>
        <v>917.55</v>
      </c>
      <c r="M221" s="226"/>
    </row>
    <row r="222" spans="1:13" s="140" customFormat="1" ht="15.75" customHeight="1">
      <c r="A222" s="5">
        <v>43039</v>
      </c>
      <c r="B222" s="142">
        <v>1464.75</v>
      </c>
      <c r="C222" s="139">
        <v>41768</v>
      </c>
      <c r="D222" s="135">
        <v>3263</v>
      </c>
      <c r="E222" s="169">
        <v>41873</v>
      </c>
      <c r="F222" s="146">
        <v>80.364678301641064</v>
      </c>
      <c r="G222" s="139">
        <v>41768</v>
      </c>
      <c r="H222" s="135">
        <v>155160</v>
      </c>
      <c r="I222" s="5">
        <v>43039</v>
      </c>
      <c r="J222" s="165">
        <v>1464.75</v>
      </c>
      <c r="K222" s="165">
        <v>2400</v>
      </c>
      <c r="L222" s="168">
        <f t="shared" si="4"/>
        <v>917.55</v>
      </c>
      <c r="M222" s="226"/>
    </row>
    <row r="223" spans="1:13" s="140" customFormat="1" ht="15.75" customHeight="1">
      <c r="A223" s="5">
        <v>43038</v>
      </c>
      <c r="B223" s="142">
        <v>1464.75</v>
      </c>
      <c r="C223" s="139">
        <v>41759</v>
      </c>
      <c r="D223" s="135">
        <v>3215</v>
      </c>
      <c r="E223" s="169">
        <v>41866</v>
      </c>
      <c r="F223" s="146">
        <v>81.087013326365295</v>
      </c>
      <c r="G223" s="139">
        <v>41759</v>
      </c>
      <c r="H223" s="135">
        <v>154260</v>
      </c>
      <c r="I223" s="5">
        <v>43038</v>
      </c>
      <c r="J223" s="165">
        <v>1464.75</v>
      </c>
      <c r="K223" s="165">
        <v>2400</v>
      </c>
      <c r="L223" s="168">
        <f t="shared" si="4"/>
        <v>917.55</v>
      </c>
      <c r="M223" s="226"/>
    </row>
    <row r="224" spans="1:13" s="140" customFormat="1" ht="15.75" customHeight="1">
      <c r="A224" s="5">
        <v>43035</v>
      </c>
      <c r="B224" s="142">
        <v>1464.75</v>
      </c>
      <c r="C224" s="139">
        <v>41754</v>
      </c>
      <c r="D224" s="135">
        <v>3219</v>
      </c>
      <c r="E224" s="169">
        <v>41859</v>
      </c>
      <c r="F224" s="146">
        <v>81.400574862816839</v>
      </c>
      <c r="G224" s="139">
        <v>41754</v>
      </c>
      <c r="H224" s="135">
        <v>153360</v>
      </c>
      <c r="I224" s="5">
        <v>43035</v>
      </c>
      <c r="J224" s="165">
        <v>1464.75</v>
      </c>
      <c r="K224" s="165">
        <v>2400</v>
      </c>
      <c r="L224" s="168">
        <f t="shared" si="4"/>
        <v>917.55</v>
      </c>
      <c r="M224" s="226"/>
    </row>
    <row r="225" spans="1:13" s="140" customFormat="1" ht="15.75" customHeight="1">
      <c r="A225" s="5">
        <v>43034</v>
      </c>
      <c r="B225" s="142">
        <v>1464.75</v>
      </c>
      <c r="C225" s="139">
        <v>41747</v>
      </c>
      <c r="D225" s="135">
        <v>3218</v>
      </c>
      <c r="E225" s="169">
        <v>41851</v>
      </c>
      <c r="F225" s="146">
        <v>80.997637175111578</v>
      </c>
      <c r="G225" s="139">
        <v>41747</v>
      </c>
      <c r="H225" s="135">
        <v>153360</v>
      </c>
      <c r="I225" s="5">
        <v>43034</v>
      </c>
      <c r="J225" s="165">
        <v>1464.75</v>
      </c>
      <c r="K225" s="165">
        <v>2400</v>
      </c>
      <c r="L225" s="168">
        <f t="shared" si="4"/>
        <v>917.55</v>
      </c>
      <c r="M225" s="226"/>
    </row>
    <row r="226" spans="1:13" s="140" customFormat="1" ht="15.75" customHeight="1">
      <c r="A226" s="5">
        <v>43033</v>
      </c>
      <c r="B226" s="142">
        <v>1464.75</v>
      </c>
      <c r="C226" s="139">
        <v>41740</v>
      </c>
      <c r="D226" s="135">
        <v>3213</v>
      </c>
      <c r="E226" s="169">
        <v>41845</v>
      </c>
      <c r="F226" s="146">
        <v>81.470202152796006</v>
      </c>
      <c r="G226" s="139">
        <v>41740</v>
      </c>
      <c r="H226" s="135">
        <v>153360</v>
      </c>
      <c r="I226" s="5">
        <v>43033</v>
      </c>
      <c r="J226" s="165">
        <v>1464.75</v>
      </c>
      <c r="K226" s="165">
        <v>2400</v>
      </c>
      <c r="L226" s="168">
        <f t="shared" si="4"/>
        <v>917.55</v>
      </c>
      <c r="M226" s="226"/>
    </row>
    <row r="227" spans="1:13" s="140" customFormat="1" ht="15.75" customHeight="1">
      <c r="A227" s="5">
        <v>43032</v>
      </c>
      <c r="B227" s="142">
        <v>1464.75</v>
      </c>
      <c r="C227" s="139">
        <v>41733</v>
      </c>
      <c r="D227" s="135">
        <v>3212</v>
      </c>
      <c r="E227" s="169">
        <v>41838</v>
      </c>
      <c r="F227" s="146">
        <v>81.470202152796006</v>
      </c>
      <c r="G227" s="139">
        <v>41733</v>
      </c>
      <c r="H227" s="135">
        <v>152260</v>
      </c>
      <c r="I227" s="5">
        <v>43032</v>
      </c>
      <c r="J227" s="165">
        <v>1464.75</v>
      </c>
      <c r="K227" s="165">
        <v>2400</v>
      </c>
      <c r="L227" s="168">
        <f t="shared" si="4"/>
        <v>917.55</v>
      </c>
      <c r="M227" s="226"/>
    </row>
    <row r="228" spans="1:13" s="140" customFormat="1" ht="15.75" customHeight="1">
      <c r="A228" s="5">
        <v>43031</v>
      </c>
      <c r="B228" s="142">
        <v>1464.75</v>
      </c>
      <c r="C228" s="139">
        <v>41726</v>
      </c>
      <c r="D228" s="135">
        <v>3205</v>
      </c>
      <c r="E228" s="169">
        <v>41831</v>
      </c>
      <c r="F228" s="146">
        <v>81.885699236239134</v>
      </c>
      <c r="G228" s="139">
        <v>41726</v>
      </c>
      <c r="H228" s="135">
        <v>152860</v>
      </c>
      <c r="I228" s="5">
        <v>43031</v>
      </c>
      <c r="J228" s="165">
        <v>1464.75</v>
      </c>
      <c r="K228" s="165">
        <v>2400</v>
      </c>
      <c r="L228" s="168">
        <f t="shared" si="4"/>
        <v>917.55</v>
      </c>
      <c r="M228" s="226"/>
    </row>
    <row r="229" spans="1:13" s="140" customFormat="1" ht="15.75" customHeight="1">
      <c r="A229" s="5">
        <v>43028</v>
      </c>
      <c r="B229" s="142">
        <v>1464.75</v>
      </c>
      <c r="C229" s="139">
        <v>41719</v>
      </c>
      <c r="D229" s="135">
        <v>3190</v>
      </c>
      <c r="E229" s="169">
        <v>41824</v>
      </c>
      <c r="F229" s="146">
        <v>81.885699236239134</v>
      </c>
      <c r="G229" s="139">
        <v>41719</v>
      </c>
      <c r="H229" s="135">
        <v>152860</v>
      </c>
      <c r="I229" s="5">
        <v>43028</v>
      </c>
      <c r="J229" s="165">
        <v>1464.75</v>
      </c>
      <c r="K229" s="165">
        <v>2400</v>
      </c>
      <c r="L229" s="168">
        <f t="shared" si="4"/>
        <v>917.55</v>
      </c>
      <c r="M229" s="226"/>
    </row>
    <row r="230" spans="1:13" s="140" customFormat="1" ht="15.75" customHeight="1">
      <c r="A230" s="5">
        <v>43027</v>
      </c>
      <c r="B230" s="142">
        <v>1464.75</v>
      </c>
      <c r="C230" s="139">
        <v>41712</v>
      </c>
      <c r="D230" s="135">
        <v>3169</v>
      </c>
      <c r="E230" s="169">
        <v>41817</v>
      </c>
      <c r="F230" s="146">
        <v>83.096433289299867</v>
      </c>
      <c r="G230" s="139">
        <v>41712</v>
      </c>
      <c r="H230" s="135">
        <v>152060</v>
      </c>
      <c r="I230" s="5">
        <v>43027</v>
      </c>
      <c r="J230" s="165">
        <v>1464.75</v>
      </c>
      <c r="K230" s="165">
        <v>2400</v>
      </c>
      <c r="L230" s="168">
        <f t="shared" si="4"/>
        <v>917.55</v>
      </c>
      <c r="M230" s="226"/>
    </row>
    <row r="231" spans="1:13" s="140" customFormat="1" ht="15.75" customHeight="1">
      <c r="A231" s="5">
        <v>43026</v>
      </c>
      <c r="B231" s="142">
        <v>1464.75</v>
      </c>
      <c r="C231" s="139">
        <v>41705</v>
      </c>
      <c r="D231" s="135">
        <v>3153</v>
      </c>
      <c r="E231" s="169">
        <v>41810</v>
      </c>
      <c r="F231" s="146">
        <v>83.697211155378483</v>
      </c>
      <c r="G231" s="139">
        <v>41705</v>
      </c>
      <c r="H231" s="135">
        <v>151460</v>
      </c>
      <c r="I231" s="5">
        <v>43026</v>
      </c>
      <c r="J231" s="165">
        <v>1464.75</v>
      </c>
      <c r="K231" s="165">
        <v>2400</v>
      </c>
      <c r="L231" s="168">
        <f t="shared" si="4"/>
        <v>917.55</v>
      </c>
      <c r="M231" s="226"/>
    </row>
    <row r="232" spans="1:13" s="140" customFormat="1" ht="15.75" customHeight="1">
      <c r="A232" s="5">
        <v>43025</v>
      </c>
      <c r="B232" s="142">
        <v>1464.75</v>
      </c>
      <c r="C232" s="139">
        <v>41698</v>
      </c>
      <c r="D232" s="135">
        <v>3130</v>
      </c>
      <c r="E232" s="169">
        <v>41803</v>
      </c>
      <c r="F232" s="146">
        <v>83.803452855245681</v>
      </c>
      <c r="G232" s="139">
        <v>41698</v>
      </c>
      <c r="H232" s="135">
        <v>150510</v>
      </c>
      <c r="I232" s="5">
        <v>43025</v>
      </c>
      <c r="J232" s="165">
        <v>1464.75</v>
      </c>
      <c r="K232" s="165">
        <v>2400</v>
      </c>
      <c r="L232" s="168">
        <f t="shared" si="4"/>
        <v>917.55</v>
      </c>
      <c r="M232" s="226"/>
    </row>
    <row r="233" spans="1:13" s="140" customFormat="1" ht="15.75" customHeight="1">
      <c r="A233" s="5">
        <v>43024</v>
      </c>
      <c r="B233" s="142">
        <v>1464.75</v>
      </c>
      <c r="C233" s="139">
        <v>41691</v>
      </c>
      <c r="D233" s="135">
        <v>3125</v>
      </c>
      <c r="E233" s="169">
        <v>41796</v>
      </c>
      <c r="F233" s="146">
        <v>84.01593625498009</v>
      </c>
      <c r="G233" s="139">
        <v>41691</v>
      </c>
      <c r="H233" s="135">
        <v>151110</v>
      </c>
      <c r="I233" s="5">
        <v>43024</v>
      </c>
      <c r="J233" s="165">
        <v>1464.75</v>
      </c>
      <c r="K233" s="165">
        <v>2400</v>
      </c>
      <c r="L233" s="168">
        <f t="shared" si="4"/>
        <v>917.55</v>
      </c>
      <c r="M233" s="226"/>
    </row>
    <row r="234" spans="1:13" s="140" customFormat="1" ht="15.75" customHeight="1">
      <c r="A234" s="5">
        <v>43021</v>
      </c>
      <c r="B234" s="142">
        <v>1464.75</v>
      </c>
      <c r="C234" s="139">
        <v>41684</v>
      </c>
      <c r="D234" s="135">
        <v>3050</v>
      </c>
      <c r="E234" s="169">
        <v>41789</v>
      </c>
      <c r="F234" s="146">
        <v>84.01593625498009</v>
      </c>
      <c r="G234" s="139">
        <v>41684</v>
      </c>
      <c r="H234" s="135">
        <v>151110</v>
      </c>
      <c r="I234" s="5">
        <v>43021</v>
      </c>
      <c r="J234" s="165">
        <v>1445.25</v>
      </c>
      <c r="K234" s="165">
        <v>2400</v>
      </c>
      <c r="L234" s="168">
        <f t="shared" si="4"/>
        <v>898.05</v>
      </c>
      <c r="M234" s="226"/>
    </row>
    <row r="235" spans="1:13" s="140" customFormat="1" ht="15.75" customHeight="1">
      <c r="A235" s="5">
        <v>43020</v>
      </c>
      <c r="B235" s="226">
        <v>1445.25</v>
      </c>
      <c r="C235" s="139">
        <v>41668</v>
      </c>
      <c r="D235" s="135">
        <v>3050</v>
      </c>
      <c r="E235" s="169">
        <v>41782</v>
      </c>
      <c r="F235" s="146">
        <v>83.610146862483319</v>
      </c>
      <c r="G235" s="139">
        <v>41668</v>
      </c>
      <c r="H235" s="135">
        <v>150810</v>
      </c>
      <c r="I235" s="5">
        <v>43020</v>
      </c>
      <c r="J235" s="165">
        <v>1445.25</v>
      </c>
      <c r="K235" s="165">
        <v>2400</v>
      </c>
      <c r="L235" s="168">
        <f t="shared" si="4"/>
        <v>898.05</v>
      </c>
      <c r="M235" s="226"/>
    </row>
    <row r="236" spans="1:13" s="140" customFormat="1" ht="15.75" customHeight="1">
      <c r="A236" s="5">
        <v>43019</v>
      </c>
      <c r="B236" s="226">
        <v>1445.25</v>
      </c>
      <c r="C236" s="139">
        <v>41663</v>
      </c>
      <c r="D236" s="135">
        <v>3028</v>
      </c>
      <c r="E236" s="169">
        <v>41775</v>
      </c>
      <c r="F236" s="146">
        <v>83.610146862483319</v>
      </c>
      <c r="G236" s="139">
        <v>41663</v>
      </c>
      <c r="H236" s="135">
        <v>151410</v>
      </c>
      <c r="I236" s="5">
        <v>43019</v>
      </c>
      <c r="J236" s="165">
        <v>1445.25</v>
      </c>
      <c r="K236" s="165">
        <v>2400</v>
      </c>
      <c r="L236" s="168">
        <f t="shared" si="4"/>
        <v>898.05</v>
      </c>
      <c r="M236" s="226"/>
    </row>
    <row r="237" spans="1:13" s="140" customFormat="1" ht="15.75" customHeight="1">
      <c r="A237" s="5">
        <v>43018</v>
      </c>
      <c r="B237" s="226">
        <v>1445.25</v>
      </c>
      <c r="C237" s="139">
        <v>41656</v>
      </c>
      <c r="D237" s="135">
        <v>2968</v>
      </c>
      <c r="E237" s="169">
        <v>41768</v>
      </c>
      <c r="F237" s="146">
        <v>83.610146862483319</v>
      </c>
      <c r="G237" s="139">
        <v>41656</v>
      </c>
      <c r="H237" s="135">
        <v>150410</v>
      </c>
      <c r="I237" s="5">
        <v>43018</v>
      </c>
      <c r="J237" s="165">
        <v>1445.25</v>
      </c>
      <c r="K237" s="165">
        <v>2400</v>
      </c>
      <c r="L237" s="168">
        <f t="shared" si="4"/>
        <v>898.05</v>
      </c>
      <c r="M237" s="226"/>
    </row>
    <row r="238" spans="1:13" s="140" customFormat="1" ht="15.75" customHeight="1">
      <c r="A238" s="5">
        <v>43017</v>
      </c>
      <c r="B238" s="226">
        <v>1445.25</v>
      </c>
      <c r="C238" s="139">
        <v>41649</v>
      </c>
      <c r="D238" s="135">
        <v>2947</v>
      </c>
      <c r="E238" s="169">
        <v>41759</v>
      </c>
      <c r="F238" s="146">
        <v>83.530990072444325</v>
      </c>
      <c r="G238" s="139">
        <v>41649</v>
      </c>
      <c r="H238" s="135">
        <v>150410</v>
      </c>
      <c r="I238" s="5">
        <v>43017</v>
      </c>
      <c r="J238" s="165">
        <v>1445.25</v>
      </c>
      <c r="K238" s="165">
        <v>2400</v>
      </c>
      <c r="L238" s="168">
        <f t="shared" si="4"/>
        <v>898.05</v>
      </c>
      <c r="M238" s="226"/>
    </row>
    <row r="239" spans="1:13" s="140" customFormat="1" ht="15.75" customHeight="1">
      <c r="A239" s="5">
        <v>43007</v>
      </c>
      <c r="B239" s="226">
        <v>1445.25</v>
      </c>
      <c r="C239" s="139">
        <v>41642</v>
      </c>
      <c r="D239" s="135">
        <v>2930</v>
      </c>
      <c r="E239" s="169">
        <v>41754</v>
      </c>
      <c r="F239" s="146">
        <v>83.451064977082765</v>
      </c>
      <c r="G239" s="139">
        <v>41642</v>
      </c>
      <c r="H239" s="135">
        <v>150510</v>
      </c>
      <c r="I239" s="5">
        <v>43007</v>
      </c>
      <c r="J239" s="165">
        <v>1445.25</v>
      </c>
      <c r="K239" s="165">
        <v>2300</v>
      </c>
      <c r="L239" s="168">
        <f t="shared" si="4"/>
        <v>920.85</v>
      </c>
      <c r="M239" s="226"/>
    </row>
    <row r="240" spans="1:13" s="140" customFormat="1" ht="15.75" customHeight="1">
      <c r="A240" s="5">
        <v>43006</v>
      </c>
      <c r="B240" s="226">
        <v>1445.25</v>
      </c>
      <c r="C240" s="139">
        <v>41639</v>
      </c>
      <c r="D240" s="135">
        <v>2924</v>
      </c>
      <c r="E240" s="169">
        <v>41747</v>
      </c>
      <c r="F240" s="146">
        <v>83.451064977082765</v>
      </c>
      <c r="G240" s="139">
        <v>41639</v>
      </c>
      <c r="H240" s="135">
        <v>149910</v>
      </c>
      <c r="I240" s="5">
        <v>43006</v>
      </c>
      <c r="J240" s="165">
        <v>1445.25</v>
      </c>
      <c r="K240" s="165">
        <v>2250</v>
      </c>
      <c r="L240" s="168">
        <f t="shared" si="4"/>
        <v>932.25</v>
      </c>
      <c r="M240" s="226"/>
    </row>
    <row r="241" spans="1:13" s="140" customFormat="1" ht="15.75" customHeight="1">
      <c r="A241" s="5">
        <v>43005</v>
      </c>
      <c r="B241" s="226">
        <v>1445.25</v>
      </c>
      <c r="C241" s="139">
        <v>41635</v>
      </c>
      <c r="D241" s="135">
        <v>2890</v>
      </c>
      <c r="E241" s="169">
        <v>41740</v>
      </c>
      <c r="F241" s="146">
        <v>83.451064977082765</v>
      </c>
      <c r="G241" s="139">
        <v>41635</v>
      </c>
      <c r="H241" s="135">
        <v>149910</v>
      </c>
      <c r="I241" s="5">
        <v>43005</v>
      </c>
      <c r="J241" s="165">
        <v>1445.25</v>
      </c>
      <c r="K241" s="165">
        <v>2250</v>
      </c>
      <c r="L241" s="168">
        <f t="shared" si="4"/>
        <v>932.25</v>
      </c>
      <c r="M241" s="226"/>
    </row>
    <row r="242" spans="1:13" s="140" customFormat="1" ht="15.75" customHeight="1">
      <c r="A242" s="5">
        <v>43004</v>
      </c>
      <c r="B242" s="226">
        <v>1445.25</v>
      </c>
      <c r="C242" s="139">
        <v>41628</v>
      </c>
      <c r="D242" s="135">
        <v>2890</v>
      </c>
      <c r="E242" s="169">
        <v>41733</v>
      </c>
      <c r="F242" s="146">
        <v>82.857913184146668</v>
      </c>
      <c r="G242" s="139">
        <v>41628</v>
      </c>
      <c r="H242" s="135">
        <v>148510</v>
      </c>
      <c r="I242" s="5">
        <v>43004</v>
      </c>
      <c r="J242" s="165">
        <v>1445.25</v>
      </c>
      <c r="K242" s="165">
        <v>2250</v>
      </c>
      <c r="L242" s="168">
        <f t="shared" si="4"/>
        <v>932.25</v>
      </c>
      <c r="M242" s="226"/>
    </row>
    <row r="243" spans="1:13" s="140" customFormat="1" ht="15.75" customHeight="1">
      <c r="A243" s="5">
        <v>43003</v>
      </c>
      <c r="B243" s="226">
        <v>1424.5</v>
      </c>
      <c r="C243" s="139">
        <v>41621</v>
      </c>
      <c r="D243" s="135">
        <v>2871</v>
      </c>
      <c r="E243" s="169">
        <v>41726</v>
      </c>
      <c r="F243" s="146">
        <v>83.181450525748176</v>
      </c>
      <c r="G243" s="139">
        <v>41621</v>
      </c>
      <c r="H243" s="135">
        <v>148510</v>
      </c>
      <c r="I243" s="5">
        <v>43003</v>
      </c>
      <c r="J243" s="165">
        <v>1424.5</v>
      </c>
      <c r="K243" s="165">
        <v>2250</v>
      </c>
      <c r="L243" s="168">
        <f t="shared" si="4"/>
        <v>911.5</v>
      </c>
      <c r="M243" s="226"/>
    </row>
    <row r="244" spans="1:13" s="140" customFormat="1" ht="15.75" customHeight="1">
      <c r="A244" s="136">
        <v>43000</v>
      </c>
      <c r="B244" s="147">
        <v>1424.5</v>
      </c>
      <c r="C244" s="139">
        <v>41614</v>
      </c>
      <c r="D244" s="135">
        <v>2853</v>
      </c>
      <c r="E244" s="169">
        <v>41719</v>
      </c>
      <c r="F244" s="146">
        <v>83.181450525748176</v>
      </c>
      <c r="G244" s="139">
        <v>41614</v>
      </c>
      <c r="H244" s="135">
        <v>148660</v>
      </c>
      <c r="I244" s="136">
        <v>43000</v>
      </c>
      <c r="J244" s="165">
        <v>1424.5</v>
      </c>
      <c r="K244" s="165">
        <v>2250</v>
      </c>
      <c r="L244" s="168">
        <f t="shared" si="4"/>
        <v>911.5</v>
      </c>
      <c r="M244" s="226"/>
    </row>
    <row r="245" spans="1:13" s="140" customFormat="1" ht="15.75" customHeight="1">
      <c r="A245" s="136">
        <v>42999</v>
      </c>
      <c r="B245" s="147">
        <v>1424.5</v>
      </c>
      <c r="C245" s="139">
        <v>41607</v>
      </c>
      <c r="D245" s="135">
        <v>2830</v>
      </c>
      <c r="E245" s="169">
        <v>41712</v>
      </c>
      <c r="F245" s="146">
        <v>83.10858380720282</v>
      </c>
      <c r="G245" s="139">
        <v>41607</v>
      </c>
      <c r="H245" s="135">
        <v>149160</v>
      </c>
      <c r="I245" s="136">
        <v>42999</v>
      </c>
      <c r="J245" s="165">
        <v>1424.5</v>
      </c>
      <c r="K245" s="165">
        <v>2250</v>
      </c>
      <c r="L245" s="168">
        <f t="shared" si="4"/>
        <v>911.5</v>
      </c>
      <c r="M245" s="226"/>
    </row>
    <row r="246" spans="1:13" s="140" customFormat="1" ht="15.75" customHeight="1">
      <c r="A246" s="136">
        <v>42998</v>
      </c>
      <c r="B246" s="147">
        <v>1424.5</v>
      </c>
      <c r="C246" s="139">
        <v>41600</v>
      </c>
      <c r="D246" s="135">
        <v>2814</v>
      </c>
      <c r="E246" s="169">
        <v>41705</v>
      </c>
      <c r="F246" s="146">
        <v>83.053518065743006</v>
      </c>
      <c r="G246" s="139">
        <v>41600</v>
      </c>
      <c r="H246" s="135">
        <v>149460</v>
      </c>
      <c r="I246" s="136">
        <v>42998</v>
      </c>
      <c r="J246" s="165">
        <v>1424.5</v>
      </c>
      <c r="K246" s="165">
        <v>2250</v>
      </c>
      <c r="L246" s="168">
        <f t="shared" si="4"/>
        <v>911.5</v>
      </c>
      <c r="M246" s="226"/>
    </row>
    <row r="247" spans="1:13" s="140" customFormat="1" ht="15.75" customHeight="1">
      <c r="A247" s="136">
        <v>42997</v>
      </c>
      <c r="B247" s="147">
        <v>1424.5</v>
      </c>
      <c r="C247" s="139">
        <v>41593</v>
      </c>
      <c r="D247" s="135">
        <v>2802</v>
      </c>
      <c r="E247" s="169">
        <v>41698</v>
      </c>
      <c r="F247" s="146">
        <v>82.965592572364827</v>
      </c>
      <c r="G247" s="139">
        <v>41593</v>
      </c>
      <c r="H247" s="135">
        <v>147960</v>
      </c>
      <c r="I247" s="136">
        <v>42997</v>
      </c>
      <c r="J247" s="165">
        <v>1424.5</v>
      </c>
      <c r="K247" s="165">
        <v>2250</v>
      </c>
      <c r="L247" s="168">
        <f t="shared" si="4"/>
        <v>911.5</v>
      </c>
      <c r="M247" s="226"/>
    </row>
    <row r="248" spans="1:13" s="140" customFormat="1" ht="15.75" customHeight="1">
      <c r="A248" s="136">
        <v>42996</v>
      </c>
      <c r="B248" s="147">
        <v>1424.5</v>
      </c>
      <c r="C248" s="139">
        <v>41586</v>
      </c>
      <c r="D248" s="135">
        <v>2791</v>
      </c>
      <c r="E248" s="169">
        <v>41691</v>
      </c>
      <c r="F248" s="146">
        <v>82.965592572364827</v>
      </c>
      <c r="G248" s="139">
        <v>41586</v>
      </c>
      <c r="H248" s="135">
        <v>147960</v>
      </c>
      <c r="I248" s="136">
        <v>42996</v>
      </c>
      <c r="J248" s="165">
        <v>1424.5</v>
      </c>
      <c r="K248" s="165">
        <v>2250</v>
      </c>
      <c r="L248" s="168">
        <f t="shared" si="4"/>
        <v>911.5</v>
      </c>
      <c r="M248" s="226"/>
    </row>
    <row r="249" spans="1:13" s="140" customFormat="1" ht="15.75" customHeight="1">
      <c r="A249" s="136">
        <v>42993</v>
      </c>
      <c r="B249" s="147">
        <v>1424.5</v>
      </c>
      <c r="C249" s="139">
        <v>41578</v>
      </c>
      <c r="D249" s="135">
        <v>2779</v>
      </c>
      <c r="E249" s="169">
        <v>41684</v>
      </c>
      <c r="F249" s="146">
        <v>82.965592572364827</v>
      </c>
      <c r="G249" s="139">
        <v>41578</v>
      </c>
      <c r="H249" s="135">
        <v>147960</v>
      </c>
      <c r="I249" s="136">
        <v>42993</v>
      </c>
      <c r="J249" s="165">
        <v>1424.5</v>
      </c>
      <c r="K249" s="165">
        <v>2250</v>
      </c>
      <c r="L249" s="168">
        <f t="shared" si="4"/>
        <v>911.5</v>
      </c>
      <c r="M249" s="226"/>
    </row>
    <row r="250" spans="1:13" s="140" customFormat="1" ht="15.75" customHeight="1">
      <c r="A250" s="136">
        <v>42992</v>
      </c>
      <c r="B250" s="147">
        <v>1419.5</v>
      </c>
      <c r="C250" s="139">
        <v>41572</v>
      </c>
      <c r="D250" s="135">
        <v>2770</v>
      </c>
      <c r="E250" s="169">
        <v>41668</v>
      </c>
      <c r="F250" s="146">
        <v>83.256452498627127</v>
      </c>
      <c r="G250" s="139">
        <v>41572</v>
      </c>
      <c r="H250" s="135">
        <v>147610</v>
      </c>
      <c r="I250" s="136">
        <v>42992</v>
      </c>
      <c r="J250" s="165">
        <v>1419.5</v>
      </c>
      <c r="K250" s="165">
        <v>2200</v>
      </c>
      <c r="L250" s="168">
        <f t="shared" si="4"/>
        <v>917.90000000000009</v>
      </c>
      <c r="M250" s="226"/>
    </row>
    <row r="251" spans="1:13" s="140" customFormat="1" ht="15.75" customHeight="1">
      <c r="A251" s="136">
        <v>42991</v>
      </c>
      <c r="B251" s="147">
        <v>1409.75</v>
      </c>
      <c r="C251" s="139">
        <v>41565</v>
      </c>
      <c r="D251" s="135">
        <v>2753</v>
      </c>
      <c r="E251" s="169">
        <v>41662</v>
      </c>
      <c r="F251" s="146">
        <v>83.585941790225149</v>
      </c>
      <c r="G251" s="139">
        <v>41565</v>
      </c>
      <c r="H251" s="135">
        <v>147610</v>
      </c>
      <c r="I251" s="136">
        <v>42991</v>
      </c>
      <c r="J251" s="165">
        <v>1409.75</v>
      </c>
      <c r="K251" s="165">
        <v>2200</v>
      </c>
      <c r="L251" s="168">
        <f t="shared" si="4"/>
        <v>908.15000000000009</v>
      </c>
      <c r="M251" s="226"/>
    </row>
    <row r="252" spans="1:13" s="140" customFormat="1" ht="15.75" customHeight="1">
      <c r="A252" s="136">
        <v>42990</v>
      </c>
      <c r="B252" s="147">
        <v>1409.75</v>
      </c>
      <c r="C252" s="139">
        <v>41558</v>
      </c>
      <c r="D252" s="135">
        <v>2751</v>
      </c>
      <c r="E252" s="169">
        <v>41656</v>
      </c>
      <c r="F252" s="146">
        <v>83.495306460519046</v>
      </c>
      <c r="G252" s="139">
        <v>41558</v>
      </c>
      <c r="H252" s="135">
        <v>147610</v>
      </c>
      <c r="I252" s="136">
        <v>42990</v>
      </c>
      <c r="J252" s="165">
        <v>1409.75</v>
      </c>
      <c r="K252" s="165">
        <v>2200</v>
      </c>
      <c r="L252" s="168">
        <f t="shared" si="4"/>
        <v>908.15000000000009</v>
      </c>
      <c r="M252" s="226"/>
    </row>
    <row r="253" spans="1:13" s="140" customFormat="1" ht="15.75" customHeight="1">
      <c r="A253" s="136">
        <v>42989</v>
      </c>
      <c r="B253" s="147">
        <v>1409.75</v>
      </c>
      <c r="C253" s="139">
        <v>41555</v>
      </c>
      <c r="D253" s="135">
        <v>2756</v>
      </c>
      <c r="E253" s="169">
        <v>41649</v>
      </c>
      <c r="F253" s="146">
        <v>83.495306460519046</v>
      </c>
      <c r="G253" s="139">
        <v>41555</v>
      </c>
      <c r="H253" s="135">
        <v>147210</v>
      </c>
      <c r="I253" s="136">
        <v>42989</v>
      </c>
      <c r="J253" s="165">
        <v>1409.75</v>
      </c>
      <c r="K253" s="165">
        <v>2200</v>
      </c>
      <c r="L253" s="168">
        <f t="shared" si="4"/>
        <v>908.15000000000009</v>
      </c>
      <c r="M253" s="226"/>
    </row>
    <row r="254" spans="1:13" s="140" customFormat="1" ht="15.75" customHeight="1">
      <c r="A254" s="136">
        <v>42986</v>
      </c>
      <c r="B254" s="147">
        <v>1404.75</v>
      </c>
      <c r="C254" s="139">
        <v>41547</v>
      </c>
      <c r="D254" s="135">
        <v>2730</v>
      </c>
      <c r="E254" s="169">
        <v>41642</v>
      </c>
      <c r="F254" s="146">
        <v>83.666021564832732</v>
      </c>
      <c r="G254" s="139">
        <v>41547</v>
      </c>
      <c r="H254" s="135">
        <v>147210</v>
      </c>
      <c r="I254" s="136">
        <v>42986</v>
      </c>
      <c r="J254" s="165">
        <v>1404.75</v>
      </c>
      <c r="K254" s="165">
        <v>2200</v>
      </c>
      <c r="L254" s="168">
        <f t="shared" si="4"/>
        <v>903.15000000000009</v>
      </c>
      <c r="M254" s="226"/>
    </row>
    <row r="255" spans="1:13" s="140" customFormat="1" ht="15.75" customHeight="1">
      <c r="A255" s="136">
        <v>42985</v>
      </c>
      <c r="B255" s="147">
        <v>1404.75</v>
      </c>
      <c r="C255" s="139">
        <v>41544</v>
      </c>
      <c r="D255" s="135">
        <v>2742</v>
      </c>
      <c r="E255" s="169">
        <v>41639</v>
      </c>
      <c r="F255" s="146">
        <v>83.472722237607314</v>
      </c>
      <c r="G255" s="139">
        <v>41544</v>
      </c>
      <c r="H255" s="135">
        <v>147210</v>
      </c>
      <c r="I255" s="136">
        <v>42985</v>
      </c>
      <c r="J255" s="165">
        <v>1404.75</v>
      </c>
      <c r="K255" s="165">
        <v>2200</v>
      </c>
      <c r="L255" s="168">
        <f t="shared" si="4"/>
        <v>903.15000000000009</v>
      </c>
      <c r="M255" s="226"/>
    </row>
    <row r="256" spans="1:13" s="140" customFormat="1" ht="15.75" customHeight="1">
      <c r="A256" s="136">
        <v>42984</v>
      </c>
      <c r="B256" s="147">
        <v>1404.75</v>
      </c>
      <c r="C256" s="139">
        <v>41535</v>
      </c>
      <c r="D256" s="135">
        <v>2721</v>
      </c>
      <c r="E256" s="169">
        <v>41635</v>
      </c>
      <c r="F256" s="146">
        <v>83.472722237607314</v>
      </c>
      <c r="G256" s="139">
        <v>41535</v>
      </c>
      <c r="H256" s="135">
        <v>146210</v>
      </c>
      <c r="I256" s="136">
        <v>42984</v>
      </c>
      <c r="J256" s="165">
        <v>1404.75</v>
      </c>
      <c r="K256" s="165">
        <v>2200</v>
      </c>
      <c r="L256" s="168">
        <f t="shared" si="4"/>
        <v>903.15000000000009</v>
      </c>
      <c r="M256" s="226"/>
    </row>
    <row r="257" spans="1:13" s="140" customFormat="1" ht="15.75" customHeight="1">
      <c r="A257" s="136">
        <v>42983</v>
      </c>
      <c r="B257" s="147">
        <v>1404.75</v>
      </c>
      <c r="C257" s="139">
        <v>41530</v>
      </c>
      <c r="D257" s="135">
        <v>2726</v>
      </c>
      <c r="E257" s="169">
        <v>41628</v>
      </c>
      <c r="F257" s="146">
        <v>83.343566843427297</v>
      </c>
      <c r="G257" s="139">
        <v>41530</v>
      </c>
      <c r="H257" s="135">
        <v>145610</v>
      </c>
      <c r="I257" s="136">
        <v>42983</v>
      </c>
      <c r="J257" s="165">
        <v>1404.75</v>
      </c>
      <c r="K257" s="165">
        <v>2200</v>
      </c>
      <c r="L257" s="168">
        <f t="shared" si="4"/>
        <v>903.15000000000009</v>
      </c>
      <c r="M257" s="226"/>
    </row>
    <row r="258" spans="1:13" s="140" customFormat="1" ht="15.75" customHeight="1">
      <c r="A258" s="136">
        <v>42982</v>
      </c>
      <c r="B258" s="147">
        <v>1404.75</v>
      </c>
      <c r="C258" s="139">
        <v>41523</v>
      </c>
      <c r="D258" s="135">
        <v>2728</v>
      </c>
      <c r="E258" s="169">
        <v>41621</v>
      </c>
      <c r="F258" s="146">
        <v>83.343566843427297</v>
      </c>
      <c r="G258" s="139">
        <v>41523</v>
      </c>
      <c r="H258" s="135">
        <v>144810</v>
      </c>
      <c r="I258" s="136">
        <v>42982</v>
      </c>
      <c r="J258" s="165">
        <v>1404.75</v>
      </c>
      <c r="K258" s="165">
        <v>2200</v>
      </c>
      <c r="L258" s="168">
        <f t="shared" si="4"/>
        <v>903.15000000000009</v>
      </c>
      <c r="M258" s="226"/>
    </row>
    <row r="259" spans="1:13" s="140" customFormat="1" ht="15.75" customHeight="1">
      <c r="A259" s="136">
        <v>42979</v>
      </c>
      <c r="B259" s="147">
        <v>1385.75</v>
      </c>
      <c r="C259" s="139">
        <v>41516</v>
      </c>
      <c r="D259" s="135">
        <v>2736</v>
      </c>
      <c r="E259" s="169">
        <v>41614</v>
      </c>
      <c r="F259" s="146">
        <v>83.427295562377907</v>
      </c>
      <c r="G259" s="139">
        <v>41516</v>
      </c>
      <c r="H259" s="135">
        <v>144810</v>
      </c>
      <c r="I259" s="136">
        <v>42979</v>
      </c>
      <c r="J259" s="165">
        <v>1385.75</v>
      </c>
      <c r="K259" s="165">
        <v>2200</v>
      </c>
      <c r="L259" s="168">
        <f t="shared" si="4"/>
        <v>884.15000000000009</v>
      </c>
      <c r="M259" s="226"/>
    </row>
    <row r="260" spans="1:13" s="140" customFormat="1" ht="15.75" customHeight="1">
      <c r="A260" s="136">
        <v>42978</v>
      </c>
      <c r="B260" s="147">
        <v>1385.75</v>
      </c>
      <c r="C260" s="139">
        <v>41509</v>
      </c>
      <c r="D260" s="135">
        <v>2728</v>
      </c>
      <c r="E260" s="169">
        <v>41607</v>
      </c>
      <c r="F260" s="146">
        <v>83.427295562377907</v>
      </c>
      <c r="G260" s="139">
        <v>41509</v>
      </c>
      <c r="H260" s="135">
        <v>143360</v>
      </c>
      <c r="I260" s="136">
        <v>42978</v>
      </c>
      <c r="J260" s="165">
        <v>1385.75</v>
      </c>
      <c r="K260" s="165">
        <v>1825</v>
      </c>
      <c r="L260" s="168">
        <f t="shared" si="4"/>
        <v>969.65</v>
      </c>
      <c r="M260" s="226"/>
    </row>
    <row r="261" spans="1:13" s="140" customFormat="1" ht="15.75" customHeight="1">
      <c r="A261" s="136">
        <v>42977</v>
      </c>
      <c r="B261" s="147">
        <v>1385.75</v>
      </c>
      <c r="C261" s="139">
        <v>41502</v>
      </c>
      <c r="D261" s="135">
        <v>2835</v>
      </c>
      <c r="E261" s="169">
        <v>41600</v>
      </c>
      <c r="F261" s="146">
        <v>83.70639129221324</v>
      </c>
      <c r="G261" s="139">
        <v>41502</v>
      </c>
      <c r="H261" s="135">
        <v>142960</v>
      </c>
      <c r="I261" s="136">
        <v>42977</v>
      </c>
      <c r="J261" s="165">
        <v>1385.75</v>
      </c>
      <c r="K261" s="165">
        <v>1825</v>
      </c>
      <c r="L261" s="168">
        <f t="shared" ref="L261:L324" si="5">J261-K261*11.4/1000*20</f>
        <v>969.65</v>
      </c>
      <c r="M261" s="226"/>
    </row>
    <row r="262" spans="1:13" s="140" customFormat="1" ht="15.75" customHeight="1">
      <c r="A262" s="136">
        <v>42976</v>
      </c>
      <c r="B262" s="147">
        <v>1385.75</v>
      </c>
      <c r="C262" s="139">
        <v>41495</v>
      </c>
      <c r="D262" s="135">
        <v>2740</v>
      </c>
      <c r="E262" s="169">
        <v>41593</v>
      </c>
      <c r="F262" s="146">
        <v>83.568815085842957</v>
      </c>
      <c r="G262" s="139">
        <v>41495</v>
      </c>
      <c r="H262" s="135">
        <v>142360</v>
      </c>
      <c r="I262" s="136">
        <v>42976</v>
      </c>
      <c r="J262" s="165">
        <v>1385.75</v>
      </c>
      <c r="K262" s="165">
        <v>1825</v>
      </c>
      <c r="L262" s="168">
        <f t="shared" si="5"/>
        <v>969.65</v>
      </c>
      <c r="M262" s="226"/>
    </row>
    <row r="263" spans="1:13" s="140" customFormat="1" ht="15.75" customHeight="1">
      <c r="A263" s="136">
        <v>42975</v>
      </c>
      <c r="B263" s="147">
        <v>1385.75</v>
      </c>
      <c r="C263" s="139">
        <v>41488</v>
      </c>
      <c r="D263" s="135">
        <v>2749</v>
      </c>
      <c r="E263" s="169">
        <v>41586</v>
      </c>
      <c r="F263" s="146">
        <v>83.568815085842957</v>
      </c>
      <c r="G263" s="139">
        <v>41488</v>
      </c>
      <c r="H263" s="135">
        <v>140360</v>
      </c>
      <c r="I263" s="136">
        <v>42975</v>
      </c>
      <c r="J263" s="165">
        <v>1385.75</v>
      </c>
      <c r="K263" s="165">
        <v>1825</v>
      </c>
      <c r="L263" s="168">
        <f t="shared" si="5"/>
        <v>969.65</v>
      </c>
      <c r="M263" s="226"/>
    </row>
    <row r="264" spans="1:13" s="140" customFormat="1" ht="15.75" customHeight="1">
      <c r="A264" s="136">
        <v>42972</v>
      </c>
      <c r="B264" s="147">
        <v>1385.75</v>
      </c>
      <c r="C264" s="139">
        <v>41481</v>
      </c>
      <c r="D264" s="135">
        <v>2753</v>
      </c>
      <c r="E264" s="169">
        <v>41578</v>
      </c>
      <c r="F264" s="146">
        <v>83.568815085842957</v>
      </c>
      <c r="G264" s="139">
        <v>41481</v>
      </c>
      <c r="H264" s="135">
        <v>140360</v>
      </c>
      <c r="I264" s="136">
        <v>42972</v>
      </c>
      <c r="J264" s="165">
        <v>1385.75</v>
      </c>
      <c r="K264" s="165">
        <v>1825</v>
      </c>
      <c r="L264" s="168">
        <f t="shared" si="5"/>
        <v>969.65</v>
      </c>
      <c r="M264" s="226"/>
    </row>
    <row r="265" spans="1:13" s="140" customFormat="1" ht="15.75" customHeight="1">
      <c r="A265" s="136">
        <v>42971</v>
      </c>
      <c r="B265" s="147">
        <v>1385.75</v>
      </c>
      <c r="C265" s="139">
        <v>41474</v>
      </c>
      <c r="D265" s="135">
        <v>2768</v>
      </c>
      <c r="E265" s="169">
        <v>41572</v>
      </c>
      <c r="F265" s="146">
        <v>83.536379018612521</v>
      </c>
      <c r="G265" s="139">
        <v>41474</v>
      </c>
      <c r="H265" s="135">
        <v>140010</v>
      </c>
      <c r="I265" s="136">
        <v>42971</v>
      </c>
      <c r="J265" s="165">
        <v>1385.75</v>
      </c>
      <c r="K265" s="165">
        <v>1825</v>
      </c>
      <c r="L265" s="168">
        <f t="shared" si="5"/>
        <v>969.65</v>
      </c>
      <c r="M265" s="226"/>
    </row>
    <row r="266" spans="1:13" s="140" customFormat="1" ht="15.75" customHeight="1">
      <c r="A266" s="136">
        <v>42970</v>
      </c>
      <c r="B266" s="147">
        <v>1385.75</v>
      </c>
      <c r="C266" s="139">
        <v>41467</v>
      </c>
      <c r="D266" s="135">
        <v>2755</v>
      </c>
      <c r="E266" s="169">
        <v>41565</v>
      </c>
      <c r="F266" s="146">
        <v>83.536379018612521</v>
      </c>
      <c r="G266" s="139">
        <v>41467</v>
      </c>
      <c r="H266" s="135">
        <v>138710</v>
      </c>
      <c r="I266" s="136">
        <v>42970</v>
      </c>
      <c r="J266" s="165">
        <v>1385.75</v>
      </c>
      <c r="K266" s="165">
        <v>1825</v>
      </c>
      <c r="L266" s="168">
        <f t="shared" si="5"/>
        <v>969.65</v>
      </c>
      <c r="M266" s="226"/>
    </row>
    <row r="267" spans="1:13" s="140" customFormat="1" ht="15.75" customHeight="1">
      <c r="A267" s="136">
        <v>42969</v>
      </c>
      <c r="B267" s="147">
        <v>1385.75</v>
      </c>
      <c r="C267" s="139">
        <v>41460</v>
      </c>
      <c r="D267" s="135">
        <v>2756</v>
      </c>
      <c r="E267" s="169">
        <v>41558</v>
      </c>
      <c r="F267" s="146">
        <v>83.536379018612521</v>
      </c>
      <c r="G267" s="139">
        <v>41460</v>
      </c>
      <c r="H267" s="135">
        <v>138710</v>
      </c>
      <c r="I267" s="136">
        <v>42969</v>
      </c>
      <c r="J267" s="165">
        <v>1385.75</v>
      </c>
      <c r="K267" s="165">
        <v>1750</v>
      </c>
      <c r="L267" s="168">
        <f t="shared" si="5"/>
        <v>986.75</v>
      </c>
      <c r="M267" s="226"/>
    </row>
    <row r="268" spans="1:13" s="140" customFormat="1" ht="15.75" customHeight="1">
      <c r="A268" s="136">
        <v>42968</v>
      </c>
      <c r="B268" s="147">
        <v>1385.75</v>
      </c>
      <c r="C268" s="139">
        <v>41453</v>
      </c>
      <c r="D268" s="135">
        <v>2752</v>
      </c>
      <c r="E268" s="169">
        <v>41547</v>
      </c>
      <c r="F268" s="146">
        <v>83.310772701635642</v>
      </c>
      <c r="G268" s="139">
        <v>41453</v>
      </c>
      <c r="H268" s="135">
        <v>138110</v>
      </c>
      <c r="I268" s="136">
        <v>42968</v>
      </c>
      <c r="J268" s="165">
        <v>1385.75</v>
      </c>
      <c r="K268" s="165">
        <v>1750</v>
      </c>
      <c r="L268" s="168">
        <f t="shared" si="5"/>
        <v>986.75</v>
      </c>
      <c r="M268" s="226"/>
    </row>
    <row r="269" spans="1:13" s="140" customFormat="1" ht="15.75" customHeight="1">
      <c r="A269" s="136">
        <v>42965</v>
      </c>
      <c r="B269" s="147">
        <v>1385.75</v>
      </c>
      <c r="C269" s="139">
        <v>41446</v>
      </c>
      <c r="D269" s="135">
        <v>2763</v>
      </c>
      <c r="E269" s="169">
        <v>41544</v>
      </c>
      <c r="F269" s="146">
        <v>83.216108905275092</v>
      </c>
      <c r="G269" s="139">
        <v>41446</v>
      </c>
      <c r="H269" s="135">
        <v>136310</v>
      </c>
      <c r="I269" s="136">
        <v>42965</v>
      </c>
      <c r="J269" s="165">
        <v>1385.75</v>
      </c>
      <c r="K269" s="165">
        <v>1750</v>
      </c>
      <c r="L269" s="168">
        <f t="shared" si="5"/>
        <v>986.75</v>
      </c>
      <c r="M269" s="226"/>
    </row>
    <row r="270" spans="1:13" s="140" customFormat="1" ht="15.75" customHeight="1">
      <c r="A270" s="136">
        <v>42964</v>
      </c>
      <c r="B270" s="147">
        <v>1385.75</v>
      </c>
      <c r="C270" s="139">
        <v>41432</v>
      </c>
      <c r="D270" s="135">
        <v>2790</v>
      </c>
      <c r="E270" s="169">
        <v>41535</v>
      </c>
      <c r="F270" s="146">
        <v>83.216108905275092</v>
      </c>
      <c r="G270" s="139">
        <v>41432</v>
      </c>
      <c r="H270" s="135">
        <v>134910</v>
      </c>
      <c r="I270" s="136">
        <v>42964</v>
      </c>
      <c r="J270" s="165">
        <v>1385.75</v>
      </c>
      <c r="K270" s="165">
        <v>1750</v>
      </c>
      <c r="L270" s="168">
        <f t="shared" si="5"/>
        <v>986.75</v>
      </c>
      <c r="M270" s="226"/>
    </row>
    <row r="271" spans="1:13" s="140" customFormat="1" ht="15.75" customHeight="1">
      <c r="A271" s="136">
        <v>42963</v>
      </c>
      <c r="B271" s="147">
        <v>1385.75</v>
      </c>
      <c r="C271" s="139">
        <v>41425</v>
      </c>
      <c r="D271" s="135">
        <v>2809</v>
      </c>
      <c r="E271" s="169">
        <v>41530</v>
      </c>
      <c r="F271" s="146">
        <v>83.158793397837229</v>
      </c>
      <c r="G271" s="139">
        <v>41425</v>
      </c>
      <c r="H271" s="135">
        <v>134260</v>
      </c>
      <c r="I271" s="136">
        <v>42963</v>
      </c>
      <c r="J271" s="165">
        <v>1385.75</v>
      </c>
      <c r="K271" s="165">
        <v>1750</v>
      </c>
      <c r="L271" s="168">
        <f t="shared" si="5"/>
        <v>986.75</v>
      </c>
      <c r="M271" s="226"/>
    </row>
    <row r="272" spans="1:13" s="140" customFormat="1" ht="15.75" customHeight="1">
      <c r="A272" s="136">
        <v>42962</v>
      </c>
      <c r="B272" s="147">
        <v>1380.75</v>
      </c>
      <c r="C272" s="139">
        <v>41421</v>
      </c>
      <c r="D272" s="135">
        <v>2817</v>
      </c>
      <c r="E272" s="169">
        <v>41523</v>
      </c>
      <c r="F272" s="146">
        <v>83.081761006289312</v>
      </c>
      <c r="G272" s="139">
        <v>41421</v>
      </c>
      <c r="H272" s="135">
        <v>133560</v>
      </c>
      <c r="I272" s="136">
        <v>42962</v>
      </c>
      <c r="J272" s="165">
        <v>1380.75</v>
      </c>
      <c r="K272" s="165">
        <v>1700</v>
      </c>
      <c r="L272" s="168">
        <f t="shared" si="5"/>
        <v>993.15000000000009</v>
      </c>
      <c r="M272" s="226"/>
    </row>
    <row r="273" spans="1:13" s="140" customFormat="1" ht="15.75" customHeight="1">
      <c r="A273" s="136">
        <v>42961</v>
      </c>
      <c r="B273" s="147">
        <v>1361.25</v>
      </c>
      <c r="C273" s="139">
        <v>41404</v>
      </c>
      <c r="D273" s="135">
        <v>2846</v>
      </c>
      <c r="E273" s="169">
        <v>41516</v>
      </c>
      <c r="F273" s="146">
        <v>83.081761006289312</v>
      </c>
      <c r="G273" s="139">
        <v>41404</v>
      </c>
      <c r="H273" s="135">
        <v>132960</v>
      </c>
      <c r="I273" s="136">
        <v>42961</v>
      </c>
      <c r="J273" s="165">
        <v>1361.25</v>
      </c>
      <c r="K273" s="165">
        <v>1700</v>
      </c>
      <c r="L273" s="168">
        <f t="shared" si="5"/>
        <v>973.65000000000009</v>
      </c>
      <c r="M273" s="226"/>
    </row>
    <row r="274" spans="1:13" s="140" customFormat="1" ht="15.75" customHeight="1">
      <c r="A274" s="136">
        <v>42958</v>
      </c>
      <c r="B274" s="147">
        <v>1361.25</v>
      </c>
      <c r="C274" s="139">
        <v>41391</v>
      </c>
      <c r="D274" s="135">
        <v>2877</v>
      </c>
      <c r="E274" s="169">
        <v>41509</v>
      </c>
      <c r="F274" s="146">
        <v>82.940328624963968</v>
      </c>
      <c r="G274" s="139">
        <v>41391</v>
      </c>
      <c r="H274" s="135">
        <v>132460</v>
      </c>
      <c r="I274" s="136">
        <v>42958</v>
      </c>
      <c r="J274" s="165">
        <v>1361.25</v>
      </c>
      <c r="K274" s="165">
        <v>1700</v>
      </c>
      <c r="L274" s="168">
        <f t="shared" si="5"/>
        <v>973.65000000000009</v>
      </c>
      <c r="M274" s="226"/>
    </row>
    <row r="275" spans="1:13" s="140" customFormat="1" ht="15.75" customHeight="1">
      <c r="A275" s="136">
        <v>42957</v>
      </c>
      <c r="B275" s="147">
        <v>1361.25</v>
      </c>
      <c r="C275" s="139">
        <v>41383</v>
      </c>
      <c r="D275" s="135">
        <v>2897</v>
      </c>
      <c r="E275" s="169">
        <v>41502</v>
      </c>
      <c r="F275" s="146">
        <v>82.709714615162866</v>
      </c>
      <c r="G275" s="139">
        <v>41383</v>
      </c>
      <c r="H275" s="135">
        <v>131760</v>
      </c>
      <c r="I275" s="136">
        <v>42957</v>
      </c>
      <c r="J275" s="165">
        <v>1361.25</v>
      </c>
      <c r="K275" s="165">
        <v>1700</v>
      </c>
      <c r="L275" s="168">
        <f t="shared" si="5"/>
        <v>973.65000000000009</v>
      </c>
      <c r="M275" s="226"/>
    </row>
    <row r="276" spans="1:13" s="140" customFormat="1" ht="15.75" customHeight="1">
      <c r="A276" s="136">
        <v>42956</v>
      </c>
      <c r="B276" s="147">
        <v>1361.25</v>
      </c>
      <c r="C276" s="139">
        <v>41376</v>
      </c>
      <c r="D276" s="135">
        <v>2925</v>
      </c>
      <c r="E276" s="169">
        <v>41495</v>
      </c>
      <c r="F276" s="146">
        <v>82.649696268440849</v>
      </c>
      <c r="G276" s="139">
        <v>41376</v>
      </c>
      <c r="H276" s="135">
        <v>131260</v>
      </c>
      <c r="I276" s="136">
        <v>42956</v>
      </c>
      <c r="J276" s="165">
        <v>1361.25</v>
      </c>
      <c r="K276" s="165">
        <v>1700</v>
      </c>
      <c r="L276" s="168">
        <f t="shared" si="5"/>
        <v>973.65000000000009</v>
      </c>
      <c r="M276" s="226"/>
    </row>
    <row r="277" spans="1:13" s="140" customFormat="1" ht="15.75" customHeight="1">
      <c r="A277" s="136">
        <v>42955</v>
      </c>
      <c r="B277" s="147">
        <v>1361.25</v>
      </c>
      <c r="C277" s="139">
        <v>41362</v>
      </c>
      <c r="D277" s="135">
        <v>2894</v>
      </c>
      <c r="E277" s="169">
        <v>41488</v>
      </c>
      <c r="F277" s="146">
        <v>82.446590576529118</v>
      </c>
      <c r="G277" s="139">
        <v>41362</v>
      </c>
      <c r="H277" s="135">
        <v>131190</v>
      </c>
      <c r="I277" s="136">
        <v>42955</v>
      </c>
      <c r="J277" s="165">
        <v>1361.25</v>
      </c>
      <c r="K277" s="165">
        <v>1700</v>
      </c>
      <c r="L277" s="168">
        <f t="shared" si="5"/>
        <v>973.65000000000009</v>
      </c>
      <c r="M277" s="226"/>
    </row>
    <row r="278" spans="1:13" s="140" customFormat="1" ht="15.75" customHeight="1">
      <c r="A278" s="136">
        <v>42954</v>
      </c>
      <c r="B278" s="147">
        <v>1361.25</v>
      </c>
      <c r="C278" s="139">
        <v>41355</v>
      </c>
      <c r="D278" s="135">
        <v>2883</v>
      </c>
      <c r="E278" s="169">
        <v>41486</v>
      </c>
      <c r="F278" s="146">
        <v>82.446590576529118</v>
      </c>
      <c r="G278" s="139">
        <v>41355</v>
      </c>
      <c r="H278" s="135">
        <v>131190</v>
      </c>
      <c r="I278" s="136">
        <v>42954</v>
      </c>
      <c r="J278" s="165">
        <v>1361.25</v>
      </c>
      <c r="K278" s="165">
        <v>1700</v>
      </c>
      <c r="L278" s="168">
        <f t="shared" si="5"/>
        <v>973.65000000000009</v>
      </c>
      <c r="M278" s="226"/>
    </row>
    <row r="279" spans="1:13" s="140" customFormat="1" ht="15.75" customHeight="1">
      <c r="A279" s="136">
        <v>42951</v>
      </c>
      <c r="B279" s="147">
        <v>1361.25</v>
      </c>
      <c r="C279" s="139">
        <v>41341</v>
      </c>
      <c r="D279" s="135">
        <v>2892</v>
      </c>
      <c r="E279" s="169">
        <v>41481</v>
      </c>
      <c r="F279" s="146">
        <v>82.446590576529118</v>
      </c>
      <c r="G279" s="139">
        <v>41341</v>
      </c>
      <c r="H279" s="135">
        <v>131290</v>
      </c>
      <c r="I279" s="136">
        <v>42951</v>
      </c>
      <c r="J279" s="165">
        <v>1361.25</v>
      </c>
      <c r="K279" s="165">
        <v>1700</v>
      </c>
      <c r="L279" s="168">
        <f t="shared" si="5"/>
        <v>973.65000000000009</v>
      </c>
      <c r="M279" s="226"/>
    </row>
    <row r="280" spans="1:13" s="140" customFormat="1" ht="15.75" customHeight="1">
      <c r="A280" s="136">
        <v>42950</v>
      </c>
      <c r="B280" s="147">
        <v>1361.25</v>
      </c>
      <c r="C280" s="139">
        <v>41333</v>
      </c>
      <c r="D280" s="135">
        <v>2870</v>
      </c>
      <c r="E280" s="169">
        <v>41474</v>
      </c>
      <c r="F280" s="146">
        <v>82.628638635695381</v>
      </c>
      <c r="G280" s="139">
        <v>41333</v>
      </c>
      <c r="H280" s="135">
        <v>128890</v>
      </c>
      <c r="I280" s="136">
        <v>42950</v>
      </c>
      <c r="J280" s="165">
        <v>1361.25</v>
      </c>
      <c r="K280" s="165">
        <v>1700</v>
      </c>
      <c r="L280" s="168">
        <f t="shared" si="5"/>
        <v>973.65000000000009</v>
      </c>
      <c r="M280" s="226"/>
    </row>
    <row r="281" spans="1:13" s="140" customFormat="1" ht="15.75" customHeight="1">
      <c r="A281" s="136">
        <v>42949</v>
      </c>
      <c r="B281" s="147">
        <v>1361.25</v>
      </c>
      <c r="C281" s="139">
        <v>41325</v>
      </c>
      <c r="D281" s="135">
        <v>2901</v>
      </c>
      <c r="E281" s="169">
        <v>41467</v>
      </c>
      <c r="F281" s="146">
        <v>82.789176330657156</v>
      </c>
      <c r="G281" s="139">
        <v>41325</v>
      </c>
      <c r="H281" s="135">
        <v>128690</v>
      </c>
      <c r="I281" s="136">
        <v>42949</v>
      </c>
      <c r="J281" s="165">
        <v>1361.25</v>
      </c>
      <c r="K281" s="165">
        <v>1700</v>
      </c>
      <c r="L281" s="168">
        <f t="shared" si="5"/>
        <v>973.65000000000009</v>
      </c>
      <c r="M281" s="226"/>
    </row>
    <row r="282" spans="1:13" s="140" customFormat="1" ht="15.75" customHeight="1">
      <c r="A282" s="136">
        <v>42948</v>
      </c>
      <c r="B282" s="147">
        <v>1361.25</v>
      </c>
      <c r="C282" s="139">
        <v>41310</v>
      </c>
      <c r="D282" s="135">
        <v>2900</v>
      </c>
      <c r="E282" s="169">
        <v>41460</v>
      </c>
      <c r="F282" s="146">
        <v>82.789176330657156</v>
      </c>
      <c r="G282" s="139">
        <v>41310</v>
      </c>
      <c r="H282" s="135">
        <v>127990</v>
      </c>
      <c r="I282" s="136">
        <v>42948</v>
      </c>
      <c r="J282" s="165">
        <v>1361.25</v>
      </c>
      <c r="K282" s="165">
        <v>1700</v>
      </c>
      <c r="L282" s="168">
        <f t="shared" si="5"/>
        <v>973.65000000000009</v>
      </c>
      <c r="M282" s="226"/>
    </row>
    <row r="283" spans="1:13" s="140" customFormat="1" ht="15.75" customHeight="1">
      <c r="A283" s="136">
        <v>42947</v>
      </c>
      <c r="B283" s="147">
        <v>1361.25</v>
      </c>
      <c r="C283" s="139">
        <v>41304</v>
      </c>
      <c r="D283" s="135">
        <v>2827</v>
      </c>
      <c r="E283" s="169">
        <v>41453</v>
      </c>
      <c r="F283" s="146">
        <v>82.432352066607194</v>
      </c>
      <c r="G283" s="139">
        <v>41304</v>
      </c>
      <c r="H283" s="135">
        <v>127990</v>
      </c>
      <c r="I283" s="136">
        <v>42947</v>
      </c>
      <c r="J283" s="165">
        <v>1361.25</v>
      </c>
      <c r="K283" s="165">
        <v>1700</v>
      </c>
      <c r="L283" s="168">
        <f t="shared" si="5"/>
        <v>973.65000000000009</v>
      </c>
      <c r="M283" s="226"/>
    </row>
    <row r="284" spans="1:13" s="140" customFormat="1" ht="15.75" customHeight="1">
      <c r="A284" s="136">
        <v>42944</v>
      </c>
      <c r="B284" s="147">
        <v>1361.25</v>
      </c>
      <c r="C284" s="139">
        <v>41295</v>
      </c>
      <c r="D284" s="135">
        <v>2814</v>
      </c>
      <c r="E284" s="169">
        <v>41446</v>
      </c>
      <c r="F284" s="146">
        <v>82.242260294559671</v>
      </c>
      <c r="G284" s="139">
        <v>41295</v>
      </c>
      <c r="H284" s="135">
        <v>128990</v>
      </c>
      <c r="I284" s="136">
        <v>42944</v>
      </c>
      <c r="J284" s="165">
        <v>1361.25</v>
      </c>
      <c r="K284" s="165">
        <v>1700</v>
      </c>
      <c r="L284" s="168">
        <f t="shared" si="5"/>
        <v>973.65000000000009</v>
      </c>
      <c r="M284" s="226"/>
    </row>
    <row r="285" spans="1:13" s="140" customFormat="1" ht="15.75" customHeight="1">
      <c r="A285" s="136">
        <v>42943</v>
      </c>
      <c r="B285" s="147">
        <v>1361.25</v>
      </c>
      <c r="C285" s="139">
        <v>41284</v>
      </c>
      <c r="D285" s="135">
        <v>2826</v>
      </c>
      <c r="E285" s="169">
        <v>41432</v>
      </c>
      <c r="F285" s="146">
        <v>81.948406676783009</v>
      </c>
      <c r="G285" s="139">
        <v>41284</v>
      </c>
      <c r="H285" s="135">
        <v>129420</v>
      </c>
      <c r="I285" s="136">
        <v>42943</v>
      </c>
      <c r="J285" s="165">
        <v>1361.25</v>
      </c>
      <c r="K285" s="165">
        <v>1700</v>
      </c>
      <c r="L285" s="168">
        <f t="shared" si="5"/>
        <v>973.65000000000009</v>
      </c>
      <c r="M285" s="226"/>
    </row>
    <row r="286" spans="1:13" s="140" customFormat="1" ht="15.75" customHeight="1">
      <c r="A286" s="136">
        <v>42942</v>
      </c>
      <c r="B286" s="147">
        <v>1361.25</v>
      </c>
      <c r="C286" s="139">
        <v>41274</v>
      </c>
      <c r="D286" s="135">
        <v>2808</v>
      </c>
      <c r="E286" s="169">
        <v>41425</v>
      </c>
      <c r="F286" s="146">
        <v>81.677811550151986</v>
      </c>
      <c r="G286" s="139">
        <v>41274</v>
      </c>
      <c r="H286" s="135">
        <v>128820</v>
      </c>
      <c r="I286" s="136">
        <v>42942</v>
      </c>
      <c r="J286" s="165">
        <v>1361.25</v>
      </c>
      <c r="K286" s="165">
        <v>1700</v>
      </c>
      <c r="L286" s="168">
        <f t="shared" si="5"/>
        <v>973.65000000000009</v>
      </c>
      <c r="M286" s="226"/>
    </row>
    <row r="287" spans="1:13" s="140" customFormat="1" ht="15.75" customHeight="1">
      <c r="A287" s="136">
        <v>42941</v>
      </c>
      <c r="B287" s="147">
        <v>1361.25</v>
      </c>
      <c r="C287" s="139">
        <v>41263</v>
      </c>
      <c r="D287" s="135">
        <v>2757</v>
      </c>
      <c r="E287" s="169">
        <v>41418</v>
      </c>
      <c r="F287" s="146">
        <v>81.677811550151986</v>
      </c>
      <c r="G287" s="139">
        <v>41263</v>
      </c>
      <c r="H287" s="135">
        <v>128320</v>
      </c>
      <c r="I287" s="136">
        <v>42941</v>
      </c>
      <c r="J287" s="165">
        <v>1361.25</v>
      </c>
      <c r="K287" s="165">
        <v>1700</v>
      </c>
      <c r="L287" s="168">
        <f t="shared" si="5"/>
        <v>973.65000000000009</v>
      </c>
      <c r="M287" s="226"/>
    </row>
    <row r="288" spans="1:13" s="140" customFormat="1" ht="15.75" customHeight="1">
      <c r="A288" s="136">
        <v>42940</v>
      </c>
      <c r="B288" s="147">
        <v>1361.25</v>
      </c>
      <c r="C288" s="139">
        <v>41253</v>
      </c>
      <c r="D288" s="135">
        <v>2725</v>
      </c>
      <c r="E288" s="169">
        <v>41411</v>
      </c>
      <c r="F288" s="146">
        <v>81.677811550151986</v>
      </c>
      <c r="G288" s="139">
        <v>41253</v>
      </c>
      <c r="H288" s="135">
        <v>128320</v>
      </c>
      <c r="I288" s="136">
        <v>42940</v>
      </c>
      <c r="J288" s="165">
        <v>1361.25</v>
      </c>
      <c r="K288" s="165">
        <v>1700</v>
      </c>
      <c r="L288" s="168">
        <f t="shared" si="5"/>
        <v>973.65000000000009</v>
      </c>
      <c r="M288" s="226"/>
    </row>
    <row r="289" spans="1:13" s="140" customFormat="1" ht="15.75" customHeight="1">
      <c r="A289" s="136">
        <v>42937</v>
      </c>
      <c r="B289" s="147">
        <v>1361.25</v>
      </c>
      <c r="C289" s="139">
        <v>41243</v>
      </c>
      <c r="D289" s="135">
        <v>2693</v>
      </c>
      <c r="E289" s="169">
        <v>41404</v>
      </c>
      <c r="F289" s="146">
        <v>81.313069908814597</v>
      </c>
      <c r="G289" s="139">
        <v>41243</v>
      </c>
      <c r="H289" s="135">
        <v>128320</v>
      </c>
      <c r="I289" s="136">
        <v>42937</v>
      </c>
      <c r="J289" s="165">
        <v>1361.25</v>
      </c>
      <c r="K289" s="165">
        <v>1700</v>
      </c>
      <c r="L289" s="168">
        <f t="shared" si="5"/>
        <v>973.65000000000009</v>
      </c>
      <c r="M289" s="226"/>
    </row>
    <row r="290" spans="1:13" s="140" customFormat="1" ht="15.75" customHeight="1">
      <c r="A290" s="136">
        <v>42936</v>
      </c>
      <c r="B290" s="147">
        <v>1361.25</v>
      </c>
      <c r="C290" s="139">
        <v>41233</v>
      </c>
      <c r="D290" s="135">
        <v>2681</v>
      </c>
      <c r="E290" s="169">
        <v>41390</v>
      </c>
      <c r="F290" s="146">
        <v>81.256097560975604</v>
      </c>
      <c r="G290" s="139">
        <v>41233</v>
      </c>
      <c r="H290" s="135">
        <v>127820</v>
      </c>
      <c r="I290" s="136">
        <v>42936</v>
      </c>
      <c r="J290" s="165">
        <v>1361.25</v>
      </c>
      <c r="K290" s="165">
        <v>1700</v>
      </c>
      <c r="L290" s="168">
        <f t="shared" si="5"/>
        <v>973.65000000000009</v>
      </c>
      <c r="M290" s="226"/>
    </row>
    <row r="291" spans="1:13" s="140" customFormat="1" ht="15.75" customHeight="1">
      <c r="A291" s="136">
        <v>42935</v>
      </c>
      <c r="B291" s="147">
        <v>1361.25</v>
      </c>
      <c r="C291" s="139">
        <v>41222</v>
      </c>
      <c r="D291" s="135">
        <v>2657</v>
      </c>
      <c r="E291" s="169">
        <v>41383</v>
      </c>
      <c r="F291" s="146">
        <v>81.175750153092466</v>
      </c>
      <c r="G291" s="139">
        <v>41222</v>
      </c>
      <c r="H291" s="135">
        <v>125920</v>
      </c>
      <c r="I291" s="136">
        <v>42935</v>
      </c>
      <c r="J291" s="165">
        <v>1361.25</v>
      </c>
      <c r="K291" s="165">
        <v>1700</v>
      </c>
      <c r="L291" s="168">
        <f t="shared" si="5"/>
        <v>973.65000000000009</v>
      </c>
      <c r="M291" s="226"/>
    </row>
    <row r="292" spans="1:13" s="140" customFormat="1" ht="15.75" customHeight="1">
      <c r="A292" s="136">
        <v>42934</v>
      </c>
      <c r="B292" s="147">
        <v>1361.25</v>
      </c>
      <c r="C292" s="139">
        <v>41213</v>
      </c>
      <c r="D292" s="135">
        <v>2651</v>
      </c>
      <c r="E292" s="169">
        <v>41376</v>
      </c>
      <c r="F292" s="146">
        <v>80.968730839975478</v>
      </c>
      <c r="G292" s="139">
        <v>41213</v>
      </c>
      <c r="H292" s="135">
        <v>125920</v>
      </c>
      <c r="I292" s="136">
        <v>42934</v>
      </c>
      <c r="J292" s="165">
        <v>1361.25</v>
      </c>
      <c r="K292" s="165">
        <v>1700</v>
      </c>
      <c r="L292" s="168">
        <f t="shared" si="5"/>
        <v>973.65000000000009</v>
      </c>
      <c r="M292" s="226"/>
    </row>
    <row r="293" spans="1:13" s="140" customFormat="1" ht="15.75" customHeight="1">
      <c r="A293" s="136">
        <v>42933</v>
      </c>
      <c r="B293" s="147">
        <v>1361.25</v>
      </c>
      <c r="C293" s="139">
        <v>41201</v>
      </c>
      <c r="D293" s="135">
        <v>2646</v>
      </c>
      <c r="E293" s="169">
        <v>41362</v>
      </c>
      <c r="F293" s="146">
        <v>81.379097093382811</v>
      </c>
      <c r="G293" s="139">
        <v>41201</v>
      </c>
      <c r="H293" s="135">
        <v>125010</v>
      </c>
      <c r="I293" s="136">
        <v>42933</v>
      </c>
      <c r="J293" s="165">
        <v>1361.25</v>
      </c>
      <c r="K293" s="165">
        <v>1700</v>
      </c>
      <c r="L293" s="168">
        <f t="shared" si="5"/>
        <v>973.65000000000009</v>
      </c>
      <c r="M293" s="226"/>
    </row>
    <row r="294" spans="1:13" s="140" customFormat="1" ht="15.75" customHeight="1">
      <c r="A294" s="136">
        <v>42930</v>
      </c>
      <c r="B294" s="147">
        <v>1361.25</v>
      </c>
      <c r="C294" s="139">
        <v>41192</v>
      </c>
      <c r="D294" s="135">
        <v>2660</v>
      </c>
      <c r="E294" s="169">
        <v>41355</v>
      </c>
      <c r="F294" s="146">
        <v>81.379097093382811</v>
      </c>
      <c r="G294" s="139">
        <v>41192</v>
      </c>
      <c r="H294" s="135">
        <v>125010</v>
      </c>
      <c r="I294" s="136">
        <v>42930</v>
      </c>
      <c r="J294" s="165">
        <v>1361.25</v>
      </c>
      <c r="K294" s="165">
        <v>1700</v>
      </c>
      <c r="L294" s="168">
        <f t="shared" si="5"/>
        <v>973.65000000000009</v>
      </c>
      <c r="M294" s="226"/>
    </row>
    <row r="295" spans="1:13" s="140" customFormat="1" ht="15.75" customHeight="1">
      <c r="A295" s="136">
        <v>42929</v>
      </c>
      <c r="B295" s="147">
        <v>1361.25</v>
      </c>
      <c r="C295" s="139">
        <v>41181</v>
      </c>
      <c r="D295" s="135">
        <v>2688</v>
      </c>
      <c r="E295" s="169">
        <v>41348</v>
      </c>
      <c r="F295" s="146">
        <v>81.30974549968964</v>
      </c>
      <c r="G295" s="139">
        <v>41181</v>
      </c>
      <c r="H295" s="135">
        <v>123810</v>
      </c>
      <c r="I295" s="136">
        <v>42929</v>
      </c>
      <c r="J295" s="165">
        <v>1361.25</v>
      </c>
      <c r="K295" s="165">
        <v>1700</v>
      </c>
      <c r="L295" s="168">
        <f t="shared" si="5"/>
        <v>973.65000000000009</v>
      </c>
      <c r="M295" s="226"/>
    </row>
    <row r="296" spans="1:13" s="140" customFormat="1" ht="15.75" customHeight="1">
      <c r="A296" s="136">
        <v>42928</v>
      </c>
      <c r="B296" s="147">
        <v>1361.25</v>
      </c>
      <c r="C296" s="139">
        <v>41172</v>
      </c>
      <c r="D296" s="135">
        <v>2723</v>
      </c>
      <c r="E296" s="169">
        <v>41341</v>
      </c>
      <c r="F296" s="146">
        <v>81.744258224705163</v>
      </c>
      <c r="G296" s="139">
        <v>41172</v>
      </c>
      <c r="H296" s="135">
        <v>122410</v>
      </c>
      <c r="I296" s="136">
        <v>42928</v>
      </c>
      <c r="J296" s="165">
        <v>1361.25</v>
      </c>
      <c r="K296" s="165">
        <v>1700</v>
      </c>
      <c r="L296" s="168">
        <f t="shared" si="5"/>
        <v>973.65000000000009</v>
      </c>
      <c r="M296" s="226"/>
    </row>
    <row r="297" spans="1:13" s="140" customFormat="1" ht="15.75" customHeight="1">
      <c r="A297" s="136">
        <v>42927</v>
      </c>
      <c r="B297" s="147">
        <v>1361.25</v>
      </c>
      <c r="C297" s="139">
        <v>41162</v>
      </c>
      <c r="D297" s="135">
        <v>2764</v>
      </c>
      <c r="E297" s="169">
        <v>41333</v>
      </c>
      <c r="F297" s="146">
        <v>81.46817895400126</v>
      </c>
      <c r="G297" s="139">
        <v>41162</v>
      </c>
      <c r="H297" s="135">
        <v>122410</v>
      </c>
      <c r="I297" s="136">
        <v>42927</v>
      </c>
      <c r="J297" s="165">
        <v>1361.25</v>
      </c>
      <c r="K297" s="165">
        <v>1700</v>
      </c>
      <c r="L297" s="168">
        <f t="shared" si="5"/>
        <v>973.65000000000009</v>
      </c>
      <c r="M297" s="226"/>
    </row>
    <row r="298" spans="1:13" s="140" customFormat="1" ht="15.75" customHeight="1">
      <c r="A298" s="136">
        <v>42926</v>
      </c>
      <c r="B298" s="147">
        <v>1366</v>
      </c>
      <c r="C298" s="139">
        <v>41151</v>
      </c>
      <c r="D298" s="135">
        <v>2759</v>
      </c>
      <c r="E298" s="169">
        <v>41324</v>
      </c>
      <c r="F298" s="146">
        <v>81.800379027163615</v>
      </c>
      <c r="G298" s="139">
        <v>41151</v>
      </c>
      <c r="H298" s="135">
        <v>121610</v>
      </c>
      <c r="I298" s="136">
        <v>42926</v>
      </c>
      <c r="J298" s="165">
        <v>1366</v>
      </c>
      <c r="K298" s="165">
        <v>1700</v>
      </c>
      <c r="L298" s="168">
        <f t="shared" si="5"/>
        <v>978.40000000000009</v>
      </c>
      <c r="M298" s="226"/>
    </row>
    <row r="299" spans="1:13" s="140" customFormat="1" ht="15.75" customHeight="1">
      <c r="A299" s="136">
        <v>42923</v>
      </c>
      <c r="B299" s="135">
        <v>1366</v>
      </c>
      <c r="C299" s="139">
        <v>41141</v>
      </c>
      <c r="D299" s="135">
        <v>2719</v>
      </c>
      <c r="E299" s="169">
        <v>41311</v>
      </c>
      <c r="F299" s="146">
        <v>81.719543147208114</v>
      </c>
      <c r="G299" s="139">
        <v>41141</v>
      </c>
      <c r="H299" s="135">
        <v>119480</v>
      </c>
      <c r="I299" s="136">
        <v>42923</v>
      </c>
      <c r="J299" s="165">
        <v>1366</v>
      </c>
      <c r="K299" s="165">
        <v>1700</v>
      </c>
      <c r="L299" s="168">
        <f t="shared" si="5"/>
        <v>978.40000000000009</v>
      </c>
      <c r="M299" s="226"/>
    </row>
    <row r="300" spans="1:13" s="140" customFormat="1" ht="15.75" customHeight="1">
      <c r="A300" s="136">
        <v>42922</v>
      </c>
      <c r="B300" s="135">
        <v>1366</v>
      </c>
      <c r="C300" s="139">
        <v>41134</v>
      </c>
      <c r="D300" s="135">
        <v>2728</v>
      </c>
      <c r="E300" s="169">
        <v>41304</v>
      </c>
      <c r="F300" s="146">
        <v>81.719543147208114</v>
      </c>
      <c r="G300" s="139">
        <v>41134</v>
      </c>
      <c r="H300" s="135">
        <v>119480</v>
      </c>
      <c r="I300" s="136">
        <v>42922</v>
      </c>
      <c r="J300" s="165">
        <v>1366</v>
      </c>
      <c r="K300" s="165">
        <v>1700</v>
      </c>
      <c r="L300" s="168">
        <f t="shared" si="5"/>
        <v>978.40000000000009</v>
      </c>
      <c r="M300" s="226"/>
    </row>
    <row r="301" spans="1:13" s="140" customFormat="1" ht="15.75" customHeight="1">
      <c r="A301" s="136">
        <v>42921</v>
      </c>
      <c r="B301" s="135">
        <v>1366</v>
      </c>
      <c r="C301" s="139">
        <v>41120</v>
      </c>
      <c r="D301" s="135">
        <v>2720</v>
      </c>
      <c r="E301" s="169">
        <v>41294</v>
      </c>
      <c r="F301" s="146">
        <v>82.354060913705581</v>
      </c>
      <c r="G301" s="139">
        <v>41120</v>
      </c>
      <c r="H301" s="135">
        <v>118550</v>
      </c>
      <c r="I301" s="136">
        <v>42921</v>
      </c>
      <c r="J301" s="165">
        <v>1366</v>
      </c>
      <c r="K301" s="165">
        <v>1700</v>
      </c>
      <c r="L301" s="168">
        <f t="shared" si="5"/>
        <v>978.40000000000009</v>
      </c>
      <c r="M301" s="226"/>
    </row>
    <row r="302" spans="1:13" s="140" customFormat="1" ht="15.75" customHeight="1">
      <c r="A302" s="136">
        <v>42920</v>
      </c>
      <c r="B302" s="135">
        <v>1366</v>
      </c>
      <c r="C302" s="139">
        <v>41110</v>
      </c>
      <c r="D302" s="135">
        <v>2742</v>
      </c>
      <c r="E302" s="169">
        <v>41284</v>
      </c>
      <c r="F302" s="146">
        <v>82.626903553299485</v>
      </c>
      <c r="G302" s="139">
        <v>41110</v>
      </c>
      <c r="H302" s="135">
        <v>117450</v>
      </c>
      <c r="I302" s="136">
        <v>42920</v>
      </c>
      <c r="J302" s="165">
        <v>1366</v>
      </c>
      <c r="K302" s="165">
        <v>1700</v>
      </c>
      <c r="L302" s="168">
        <f t="shared" si="5"/>
        <v>978.40000000000009</v>
      </c>
      <c r="M302" s="226"/>
    </row>
    <row r="303" spans="1:13" s="140" customFormat="1" ht="15.75" customHeight="1">
      <c r="A303" s="136">
        <v>42919</v>
      </c>
      <c r="B303" s="135">
        <v>1366</v>
      </c>
      <c r="C303" s="139">
        <v>41100</v>
      </c>
      <c r="D303" s="135">
        <v>2739</v>
      </c>
      <c r="E303" s="169">
        <v>41273</v>
      </c>
      <c r="F303" s="146">
        <v>82.246192893401016</v>
      </c>
      <c r="G303" s="139">
        <v>41100</v>
      </c>
      <c r="H303" s="135">
        <v>116850</v>
      </c>
      <c r="I303" s="136">
        <v>42919</v>
      </c>
      <c r="J303" s="165">
        <v>1366</v>
      </c>
      <c r="K303" s="165">
        <v>1700</v>
      </c>
      <c r="L303" s="168">
        <f t="shared" si="5"/>
        <v>978.40000000000009</v>
      </c>
      <c r="M303" s="226"/>
    </row>
    <row r="304" spans="1:13" s="140" customFormat="1" ht="15.75" customHeight="1">
      <c r="A304" s="136">
        <v>42916</v>
      </c>
      <c r="B304" s="135">
        <v>1366</v>
      </c>
      <c r="C304" s="139">
        <v>41090</v>
      </c>
      <c r="D304" s="135">
        <v>2724</v>
      </c>
      <c r="E304" s="169">
        <v>41263</v>
      </c>
      <c r="F304" s="146">
        <v>82.189688096753656</v>
      </c>
      <c r="G304" s="139">
        <v>41090</v>
      </c>
      <c r="H304" s="135">
        <v>116150</v>
      </c>
      <c r="I304" s="136">
        <v>42916</v>
      </c>
      <c r="J304" s="165">
        <v>1366</v>
      </c>
      <c r="K304" s="165">
        <v>1700</v>
      </c>
      <c r="L304" s="168">
        <f t="shared" si="5"/>
        <v>978.40000000000009</v>
      </c>
      <c r="M304" s="226"/>
    </row>
    <row r="305" spans="1:13" s="140" customFormat="1" ht="15.75" customHeight="1">
      <c r="A305" s="136">
        <v>42915</v>
      </c>
      <c r="B305" s="135">
        <v>1366</v>
      </c>
      <c r="C305" s="139">
        <v>41080</v>
      </c>
      <c r="D305" s="135">
        <v>2729</v>
      </c>
      <c r="E305" s="169">
        <v>41253</v>
      </c>
      <c r="F305" s="146">
        <v>82.189688096753656</v>
      </c>
      <c r="G305" s="139">
        <v>41080</v>
      </c>
      <c r="H305" s="135">
        <v>114950</v>
      </c>
      <c r="I305" s="136">
        <v>42915</v>
      </c>
      <c r="J305" s="165">
        <v>1366</v>
      </c>
      <c r="K305" s="165">
        <v>1700</v>
      </c>
      <c r="L305" s="168">
        <f t="shared" si="5"/>
        <v>978.40000000000009</v>
      </c>
      <c r="M305" s="226"/>
    </row>
    <row r="306" spans="1:13" s="140" customFormat="1" ht="15.75" customHeight="1">
      <c r="A306" s="136">
        <v>42914</v>
      </c>
      <c r="B306" s="135">
        <v>1366</v>
      </c>
      <c r="C306" s="139">
        <v>41070</v>
      </c>
      <c r="D306" s="135">
        <v>2752</v>
      </c>
      <c r="E306" s="169">
        <v>41243</v>
      </c>
      <c r="F306" s="146">
        <v>81.871419478039471</v>
      </c>
      <c r="G306" s="139">
        <v>41070</v>
      </c>
      <c r="H306" s="135">
        <v>115450</v>
      </c>
      <c r="I306" s="136">
        <v>42914</v>
      </c>
      <c r="J306" s="165">
        <v>1366</v>
      </c>
      <c r="K306" s="165">
        <v>1700</v>
      </c>
      <c r="L306" s="168">
        <f t="shared" si="5"/>
        <v>978.40000000000009</v>
      </c>
      <c r="M306" s="226"/>
    </row>
    <row r="307" spans="1:13" s="140" customFormat="1" ht="15.75" customHeight="1">
      <c r="A307" s="136">
        <v>42913</v>
      </c>
      <c r="B307" s="135">
        <v>1366</v>
      </c>
      <c r="C307" s="139">
        <v>41059</v>
      </c>
      <c r="D307" s="135">
        <v>2797</v>
      </c>
      <c r="E307" s="169">
        <v>41233</v>
      </c>
      <c r="F307" s="146">
        <v>81.649484536082468</v>
      </c>
      <c r="G307" s="139">
        <v>41059</v>
      </c>
      <c r="H307" s="135">
        <v>115420</v>
      </c>
      <c r="I307" s="136">
        <v>42913</v>
      </c>
      <c r="J307" s="165">
        <v>1366</v>
      </c>
      <c r="K307" s="165">
        <v>1700</v>
      </c>
      <c r="L307" s="168">
        <f t="shared" si="5"/>
        <v>978.40000000000009</v>
      </c>
      <c r="M307" s="226"/>
    </row>
    <row r="308" spans="1:13" s="140" customFormat="1" ht="15.75" customHeight="1">
      <c r="A308" s="136">
        <v>42912</v>
      </c>
      <c r="B308" s="135">
        <v>1366</v>
      </c>
      <c r="C308" s="139">
        <v>41050</v>
      </c>
      <c r="D308" s="135">
        <v>2829</v>
      </c>
      <c r="E308" s="169">
        <v>41223</v>
      </c>
      <c r="F308" s="146">
        <v>81.649484536082468</v>
      </c>
      <c r="G308" s="139">
        <v>41050</v>
      </c>
      <c r="H308" s="135">
        <v>115920</v>
      </c>
      <c r="I308" s="136">
        <v>42912</v>
      </c>
      <c r="J308" s="165">
        <v>1366</v>
      </c>
      <c r="K308" s="165">
        <v>1700</v>
      </c>
      <c r="L308" s="168">
        <f t="shared" si="5"/>
        <v>978.40000000000009</v>
      </c>
      <c r="M308" s="226"/>
    </row>
    <row r="309" spans="1:13" s="140" customFormat="1" ht="15.75" customHeight="1">
      <c r="A309" s="136">
        <v>42909</v>
      </c>
      <c r="B309" s="135">
        <v>1366</v>
      </c>
      <c r="C309" s="139">
        <v>41039</v>
      </c>
      <c r="D309" s="135">
        <v>2843</v>
      </c>
      <c r="E309" s="169">
        <v>41212</v>
      </c>
      <c r="F309" s="146">
        <v>81.649484536082468</v>
      </c>
      <c r="G309" s="139">
        <v>41039</v>
      </c>
      <c r="H309" s="135">
        <v>115470</v>
      </c>
      <c r="I309" s="136">
        <v>42909</v>
      </c>
      <c r="J309" s="165">
        <v>1366</v>
      </c>
      <c r="K309" s="165">
        <v>1700</v>
      </c>
      <c r="L309" s="168">
        <f t="shared" si="5"/>
        <v>978.40000000000009</v>
      </c>
      <c r="M309" s="226"/>
    </row>
    <row r="310" spans="1:13" s="140" customFormat="1" ht="15.75" customHeight="1">
      <c r="A310" s="136">
        <v>42908</v>
      </c>
      <c r="B310" s="135">
        <v>1366</v>
      </c>
      <c r="C310" s="139">
        <v>41028</v>
      </c>
      <c r="D310" s="135">
        <v>2915</v>
      </c>
      <c r="E310" s="169">
        <v>41202</v>
      </c>
      <c r="F310" s="146">
        <v>81.063144329896915</v>
      </c>
      <c r="G310" s="139">
        <v>41028</v>
      </c>
      <c r="H310" s="135">
        <v>115520</v>
      </c>
      <c r="I310" s="136">
        <v>42908</v>
      </c>
      <c r="J310" s="165">
        <v>1366</v>
      </c>
      <c r="K310" s="165">
        <v>1700</v>
      </c>
      <c r="L310" s="168">
        <f t="shared" si="5"/>
        <v>978.40000000000009</v>
      </c>
      <c r="M310" s="226"/>
    </row>
    <row r="311" spans="1:13" s="140" customFormat="1" ht="15.75" customHeight="1">
      <c r="A311" s="136">
        <v>42907</v>
      </c>
      <c r="B311" s="135">
        <v>1366</v>
      </c>
      <c r="C311" s="139">
        <v>41019</v>
      </c>
      <c r="D311" s="135">
        <v>2940</v>
      </c>
      <c r="E311" s="169">
        <v>41192</v>
      </c>
      <c r="F311" s="146">
        <v>81.063144329896915</v>
      </c>
      <c r="G311" s="139">
        <v>41019</v>
      </c>
      <c r="H311" s="135">
        <v>116270</v>
      </c>
      <c r="I311" s="136">
        <v>42907</v>
      </c>
      <c r="J311" s="165">
        <v>1366</v>
      </c>
      <c r="K311" s="165">
        <v>1700</v>
      </c>
      <c r="L311" s="168">
        <f t="shared" si="5"/>
        <v>978.40000000000009</v>
      </c>
      <c r="M311" s="226"/>
    </row>
    <row r="312" spans="1:13" s="140" customFormat="1" ht="15.75" customHeight="1">
      <c r="A312" s="136">
        <v>42906</v>
      </c>
      <c r="B312" s="135">
        <v>1366</v>
      </c>
      <c r="C312" s="139">
        <v>41009</v>
      </c>
      <c r="D312" s="135">
        <v>2967</v>
      </c>
      <c r="E312" s="169">
        <v>41182</v>
      </c>
      <c r="F312" s="146">
        <v>80.601552393272954</v>
      </c>
      <c r="G312" s="139">
        <v>41009</v>
      </c>
      <c r="H312" s="135">
        <v>115670</v>
      </c>
      <c r="I312" s="136">
        <v>42906</v>
      </c>
      <c r="J312" s="165">
        <v>1366</v>
      </c>
      <c r="K312" s="165">
        <v>1700</v>
      </c>
      <c r="L312" s="168">
        <f t="shared" si="5"/>
        <v>978.40000000000009</v>
      </c>
      <c r="M312" s="226"/>
    </row>
    <row r="313" spans="1:13" s="140" customFormat="1" ht="15.75" customHeight="1">
      <c r="A313" s="136">
        <v>42905</v>
      </c>
      <c r="B313" s="135">
        <v>1366</v>
      </c>
      <c r="C313" s="139">
        <v>40999</v>
      </c>
      <c r="D313" s="135">
        <v>3011</v>
      </c>
      <c r="E313" s="169">
        <v>41172</v>
      </c>
      <c r="F313" s="146">
        <v>80.424281984334201</v>
      </c>
      <c r="G313" s="139">
        <v>40999</v>
      </c>
      <c r="H313" s="135">
        <v>116220</v>
      </c>
      <c r="I313" s="136">
        <v>42905</v>
      </c>
      <c r="J313" s="165">
        <v>1366</v>
      </c>
      <c r="K313" s="165">
        <v>1700</v>
      </c>
      <c r="L313" s="168">
        <f t="shared" si="5"/>
        <v>978.40000000000009</v>
      </c>
      <c r="M313" s="226"/>
    </row>
    <row r="314" spans="1:13" s="140" customFormat="1" ht="15.75" customHeight="1">
      <c r="A314" s="136">
        <v>42902</v>
      </c>
      <c r="B314" s="135">
        <v>1366</v>
      </c>
      <c r="C314" s="139">
        <v>40989</v>
      </c>
      <c r="D314" s="135">
        <v>2998</v>
      </c>
      <c r="E314" s="169">
        <v>41162</v>
      </c>
      <c r="F314" s="146">
        <v>80.424281984334201</v>
      </c>
      <c r="G314" s="139">
        <v>40989</v>
      </c>
      <c r="H314" s="135">
        <v>116220</v>
      </c>
      <c r="I314" s="136">
        <v>42902</v>
      </c>
      <c r="J314" s="165">
        <v>1366</v>
      </c>
      <c r="K314" s="165">
        <v>1700</v>
      </c>
      <c r="L314" s="168">
        <f t="shared" si="5"/>
        <v>978.40000000000009</v>
      </c>
      <c r="M314" s="226"/>
    </row>
    <row r="315" spans="1:13" s="140" customFormat="1" ht="15.75" customHeight="1">
      <c r="A315" s="136">
        <v>42901</v>
      </c>
      <c r="B315" s="135">
        <v>1366</v>
      </c>
      <c r="C315" s="139">
        <v>40980</v>
      </c>
      <c r="D315" s="135">
        <v>2916</v>
      </c>
      <c r="E315" s="169">
        <v>41151</v>
      </c>
      <c r="F315" s="146">
        <v>80.321522309711284</v>
      </c>
      <c r="G315" s="139">
        <v>40980</v>
      </c>
      <c r="H315" s="135">
        <v>116220</v>
      </c>
      <c r="I315" s="136">
        <v>42901</v>
      </c>
      <c r="J315" s="165">
        <v>1366</v>
      </c>
      <c r="K315" s="165">
        <v>1700</v>
      </c>
      <c r="L315" s="168">
        <f t="shared" si="5"/>
        <v>978.40000000000009</v>
      </c>
      <c r="M315" s="226"/>
    </row>
    <row r="316" spans="1:13" s="140" customFormat="1" ht="15.75" customHeight="1">
      <c r="A316" s="136">
        <v>42900</v>
      </c>
      <c r="B316" s="135">
        <v>1366</v>
      </c>
      <c r="C316" s="139">
        <v>40968</v>
      </c>
      <c r="D316" s="135">
        <v>2925</v>
      </c>
      <c r="E316" s="169">
        <v>41141</v>
      </c>
      <c r="F316" s="146">
        <v>80.293724966622165</v>
      </c>
      <c r="G316" s="139">
        <v>40968</v>
      </c>
      <c r="H316" s="135">
        <v>116740</v>
      </c>
      <c r="I316" s="136">
        <v>42900</v>
      </c>
      <c r="J316" s="165">
        <v>1366</v>
      </c>
      <c r="K316" s="165">
        <v>1700</v>
      </c>
      <c r="L316" s="168">
        <f t="shared" si="5"/>
        <v>978.40000000000009</v>
      </c>
      <c r="M316" s="226"/>
    </row>
    <row r="317" spans="1:13" s="140" customFormat="1" ht="15.75" customHeight="1">
      <c r="A317" s="136">
        <v>42899</v>
      </c>
      <c r="B317" s="135">
        <v>1371</v>
      </c>
      <c r="C317" s="139">
        <v>40959</v>
      </c>
      <c r="D317" s="135">
        <v>2902</v>
      </c>
      <c r="E317" s="169">
        <v>41131</v>
      </c>
      <c r="F317" s="146">
        <v>80.293724966622165</v>
      </c>
      <c r="G317" s="139">
        <v>40959</v>
      </c>
      <c r="H317" s="135">
        <v>116610</v>
      </c>
      <c r="I317" s="136">
        <v>42899</v>
      </c>
      <c r="J317" s="165">
        <v>1371</v>
      </c>
      <c r="K317" s="165">
        <v>1700</v>
      </c>
      <c r="L317" s="168">
        <f t="shared" si="5"/>
        <v>983.40000000000009</v>
      </c>
      <c r="M317" s="226"/>
    </row>
    <row r="318" spans="1:13" s="140" customFormat="1" ht="15.75" customHeight="1">
      <c r="A318" s="136">
        <v>42898</v>
      </c>
      <c r="B318" s="135">
        <v>1371</v>
      </c>
      <c r="C318" s="139">
        <v>40950</v>
      </c>
      <c r="D318" s="135">
        <v>2826</v>
      </c>
      <c r="E318" s="169">
        <v>41120</v>
      </c>
      <c r="F318" s="146">
        <v>79.993297587131366</v>
      </c>
      <c r="G318" s="139">
        <v>40950</v>
      </c>
      <c r="H318" s="135">
        <v>116610</v>
      </c>
      <c r="I318" s="136">
        <v>42898</v>
      </c>
      <c r="J318" s="165">
        <v>1371</v>
      </c>
      <c r="K318" s="165">
        <v>1675</v>
      </c>
      <c r="L318" s="168">
        <f t="shared" si="5"/>
        <v>989.1</v>
      </c>
      <c r="M318" s="226"/>
    </row>
    <row r="319" spans="1:13" s="140" customFormat="1" ht="15.75" customHeight="1">
      <c r="A319" s="136">
        <v>42895</v>
      </c>
      <c r="B319" s="226">
        <v>1376</v>
      </c>
      <c r="C319" s="139">
        <v>40938</v>
      </c>
      <c r="D319" s="135">
        <v>2787</v>
      </c>
      <c r="E319" s="169">
        <v>41110</v>
      </c>
      <c r="F319" s="146">
        <v>79.576043068640644</v>
      </c>
      <c r="G319" s="139">
        <v>40938</v>
      </c>
      <c r="H319" s="135">
        <v>116610</v>
      </c>
      <c r="I319" s="136">
        <v>42895</v>
      </c>
      <c r="J319" s="165">
        <v>1376</v>
      </c>
      <c r="K319" s="165">
        <v>1675</v>
      </c>
      <c r="L319" s="168">
        <f t="shared" si="5"/>
        <v>994.1</v>
      </c>
      <c r="M319" s="226"/>
    </row>
    <row r="320" spans="1:13" s="140" customFormat="1" ht="15.75" customHeight="1">
      <c r="A320" s="136">
        <v>42894</v>
      </c>
      <c r="B320" s="226">
        <v>1376</v>
      </c>
      <c r="C320" s="139">
        <v>40926</v>
      </c>
      <c r="D320" s="135">
        <v>2714</v>
      </c>
      <c r="E320" s="169">
        <v>41100</v>
      </c>
      <c r="F320" s="146">
        <v>79.172274562584121</v>
      </c>
      <c r="G320" s="139">
        <v>40926</v>
      </c>
      <c r="H320" s="135">
        <v>116010</v>
      </c>
      <c r="I320" s="136">
        <v>42894</v>
      </c>
      <c r="J320" s="165">
        <v>1376</v>
      </c>
      <c r="K320" s="165">
        <v>1675</v>
      </c>
      <c r="L320" s="168">
        <f t="shared" si="5"/>
        <v>994.1</v>
      </c>
      <c r="M320" s="226"/>
    </row>
    <row r="321" spans="1:13" s="140" customFormat="1" ht="15.75" customHeight="1">
      <c r="A321" s="136">
        <v>42893</v>
      </c>
      <c r="B321" s="226">
        <v>1376</v>
      </c>
      <c r="C321" s="139">
        <v>40918</v>
      </c>
      <c r="D321" s="135">
        <v>2705</v>
      </c>
      <c r="E321" s="169">
        <v>41090</v>
      </c>
      <c r="F321" s="146">
        <v>79.02027027027026</v>
      </c>
      <c r="G321" s="139">
        <v>40918</v>
      </c>
      <c r="H321" s="135">
        <v>116010</v>
      </c>
      <c r="I321" s="136">
        <v>42893</v>
      </c>
      <c r="J321" s="165">
        <v>1376</v>
      </c>
      <c r="K321" s="165">
        <v>1675</v>
      </c>
      <c r="L321" s="168">
        <f t="shared" si="5"/>
        <v>994.1</v>
      </c>
      <c r="M321" s="226"/>
    </row>
    <row r="322" spans="1:13" s="140" customFormat="1" ht="15.75" customHeight="1">
      <c r="A322" s="136">
        <v>42892</v>
      </c>
      <c r="B322" s="226">
        <v>1376</v>
      </c>
      <c r="C322" s="139">
        <v>40907</v>
      </c>
      <c r="D322" s="135">
        <v>2719</v>
      </c>
      <c r="E322" s="169">
        <v>41080</v>
      </c>
      <c r="F322" s="146">
        <v>78.732876712328775</v>
      </c>
      <c r="G322" s="139">
        <v>40907</v>
      </c>
      <c r="H322" s="135">
        <v>116010</v>
      </c>
      <c r="I322" s="136">
        <v>42892</v>
      </c>
      <c r="J322" s="165">
        <v>1376</v>
      </c>
      <c r="K322" s="165">
        <v>1675</v>
      </c>
      <c r="L322" s="168">
        <f t="shared" si="5"/>
        <v>994.1</v>
      </c>
      <c r="M322" s="226"/>
    </row>
    <row r="323" spans="1:13" s="140" customFormat="1" ht="15.75" customHeight="1">
      <c r="A323" s="136">
        <v>42891</v>
      </c>
      <c r="B323" s="226">
        <v>1376</v>
      </c>
      <c r="C323" s="139">
        <v>40897</v>
      </c>
      <c r="D323" s="135">
        <v>2719</v>
      </c>
      <c r="E323" s="169">
        <v>41070</v>
      </c>
      <c r="F323" s="146">
        <v>79.075342465753423</v>
      </c>
      <c r="G323" s="139">
        <v>40897</v>
      </c>
      <c r="H323" s="135">
        <v>114710</v>
      </c>
      <c r="I323" s="136">
        <v>42891</v>
      </c>
      <c r="J323" s="165">
        <v>1376</v>
      </c>
      <c r="K323" s="165">
        <v>1675</v>
      </c>
      <c r="L323" s="168">
        <f t="shared" si="5"/>
        <v>994.1</v>
      </c>
      <c r="M323" s="226"/>
    </row>
    <row r="324" spans="1:13" s="140" customFormat="1" ht="15.75" customHeight="1">
      <c r="A324" s="136">
        <v>42888</v>
      </c>
      <c r="B324" s="226">
        <v>1376</v>
      </c>
      <c r="C324" s="139">
        <v>40890</v>
      </c>
      <c r="D324" s="135">
        <v>2758</v>
      </c>
      <c r="E324" s="169">
        <v>41059</v>
      </c>
      <c r="F324" s="146">
        <v>79.054794520547944</v>
      </c>
      <c r="G324" s="139">
        <v>40890</v>
      </c>
      <c r="H324" s="135">
        <v>115810</v>
      </c>
      <c r="I324" s="136">
        <v>42888</v>
      </c>
      <c r="J324" s="165">
        <v>1376</v>
      </c>
      <c r="K324" s="165">
        <v>1675</v>
      </c>
      <c r="L324" s="168">
        <f t="shared" si="5"/>
        <v>994.1</v>
      </c>
      <c r="M324" s="226"/>
    </row>
    <row r="325" spans="1:13" s="140" customFormat="1" ht="15.75" customHeight="1">
      <c r="A325" s="136">
        <v>42887</v>
      </c>
      <c r="B325" s="226">
        <v>1376</v>
      </c>
      <c r="C325" s="139">
        <v>40877</v>
      </c>
      <c r="D325" s="135">
        <v>2895</v>
      </c>
      <c r="E325" s="169">
        <v>41049</v>
      </c>
      <c r="F325" s="146">
        <v>79.397260273972606</v>
      </c>
      <c r="G325" s="139">
        <v>40877</v>
      </c>
      <c r="H325" s="135">
        <v>118920</v>
      </c>
      <c r="I325" s="136">
        <v>42887</v>
      </c>
      <c r="J325" s="165">
        <v>1376</v>
      </c>
      <c r="K325" s="165">
        <v>1650</v>
      </c>
      <c r="L325" s="168">
        <f t="shared" ref="L325:L388" si="6">J325-K325*11.4/1000*20</f>
        <v>999.8</v>
      </c>
      <c r="M325" s="226"/>
    </row>
    <row r="326" spans="1:13" s="140" customFormat="1" ht="15.75" customHeight="1">
      <c r="A326" s="136">
        <v>42886</v>
      </c>
      <c r="B326" s="226">
        <v>1376</v>
      </c>
      <c r="C326" s="139">
        <v>40868</v>
      </c>
      <c r="D326" s="135">
        <v>2912</v>
      </c>
      <c r="E326" s="169">
        <v>41039</v>
      </c>
      <c r="F326" s="146">
        <v>79.524793388429742</v>
      </c>
      <c r="G326" s="139">
        <v>40868</v>
      </c>
      <c r="H326" s="135">
        <v>121950</v>
      </c>
      <c r="I326" s="136">
        <v>42886</v>
      </c>
      <c r="J326" s="165">
        <v>1376</v>
      </c>
      <c r="K326" s="165">
        <v>1650</v>
      </c>
      <c r="L326" s="168">
        <f t="shared" si="6"/>
        <v>999.8</v>
      </c>
      <c r="M326" s="226"/>
    </row>
    <row r="327" spans="1:13" s="140" customFormat="1" ht="15.75" customHeight="1">
      <c r="A327" s="136">
        <v>42881</v>
      </c>
      <c r="B327" s="147">
        <v>1371.25</v>
      </c>
      <c r="C327" s="139">
        <v>40857</v>
      </c>
      <c r="D327" s="135">
        <v>2912</v>
      </c>
      <c r="E327" s="169">
        <v>41029</v>
      </c>
      <c r="F327" s="146">
        <v>79.889349930843707</v>
      </c>
      <c r="G327" s="139">
        <v>40857</v>
      </c>
      <c r="H327" s="135">
        <v>122300</v>
      </c>
      <c r="I327" s="136">
        <v>42881</v>
      </c>
      <c r="J327" s="165">
        <v>1371.25</v>
      </c>
      <c r="K327" s="165">
        <v>1650</v>
      </c>
      <c r="L327" s="168">
        <f t="shared" si="6"/>
        <v>995.05</v>
      </c>
      <c r="M327" s="226"/>
    </row>
    <row r="328" spans="1:13" s="140" customFormat="1" ht="15.75" customHeight="1">
      <c r="A328" s="136">
        <v>42880</v>
      </c>
      <c r="B328" s="147">
        <v>1371.25</v>
      </c>
      <c r="C328" s="139">
        <v>40849</v>
      </c>
      <c r="D328" s="135">
        <v>2778</v>
      </c>
      <c r="E328" s="169">
        <v>41019</v>
      </c>
      <c r="F328" s="146">
        <v>80.408022130013833</v>
      </c>
      <c r="G328" s="139">
        <v>40849</v>
      </c>
      <c r="H328" s="135">
        <v>122700</v>
      </c>
      <c r="I328" s="136">
        <v>42880</v>
      </c>
      <c r="J328" s="165">
        <v>1371.25</v>
      </c>
      <c r="K328" s="165">
        <v>1625</v>
      </c>
      <c r="L328" s="168">
        <f t="shared" si="6"/>
        <v>1000.75</v>
      </c>
      <c r="M328" s="226"/>
    </row>
    <row r="329" spans="1:13" s="140" customFormat="1" ht="15.75" customHeight="1">
      <c r="A329" s="136">
        <v>42879</v>
      </c>
      <c r="B329" s="147">
        <v>1371.25</v>
      </c>
      <c r="C329" s="139">
        <v>40836</v>
      </c>
      <c r="D329" s="135">
        <v>2779</v>
      </c>
      <c r="E329" s="169">
        <v>41009</v>
      </c>
      <c r="F329" s="146">
        <v>80.326388888888886</v>
      </c>
      <c r="G329" s="139">
        <v>40836</v>
      </c>
      <c r="H329" s="135">
        <v>125180</v>
      </c>
      <c r="I329" s="136">
        <v>42879</v>
      </c>
      <c r="J329" s="165">
        <v>1371.25</v>
      </c>
      <c r="K329" s="165">
        <v>1625</v>
      </c>
      <c r="L329" s="168">
        <f t="shared" si="6"/>
        <v>1000.75</v>
      </c>
      <c r="M329" s="226"/>
    </row>
    <row r="330" spans="1:13" s="140" customFormat="1" ht="15.75" customHeight="1">
      <c r="A330" s="136">
        <v>42878</v>
      </c>
      <c r="B330" s="147">
        <v>1371.25</v>
      </c>
      <c r="C330" s="139">
        <v>40825</v>
      </c>
      <c r="D330" s="135">
        <v>2707</v>
      </c>
      <c r="E330" s="169">
        <v>40998</v>
      </c>
      <c r="F330" s="146">
        <v>80.708333333333343</v>
      </c>
      <c r="G330" s="139">
        <v>40825</v>
      </c>
      <c r="H330" s="135">
        <v>125980</v>
      </c>
      <c r="I330" s="136">
        <v>42878</v>
      </c>
      <c r="J330" s="165">
        <v>1371.25</v>
      </c>
      <c r="K330" s="165">
        <v>1625</v>
      </c>
      <c r="L330" s="168">
        <f t="shared" si="6"/>
        <v>1000.75</v>
      </c>
      <c r="M330" s="226"/>
    </row>
    <row r="331" spans="1:13" s="140" customFormat="1" ht="15.75" customHeight="1">
      <c r="A331" s="136">
        <v>42877</v>
      </c>
      <c r="B331" s="147">
        <v>1371.25</v>
      </c>
      <c r="C331" s="139">
        <v>40815</v>
      </c>
      <c r="D331" s="135">
        <v>2636</v>
      </c>
      <c r="E331" s="169">
        <v>40988</v>
      </c>
      <c r="F331" s="146">
        <v>80.708333333333343</v>
      </c>
      <c r="G331" s="139">
        <v>40815</v>
      </c>
      <c r="H331" s="135">
        <v>125980</v>
      </c>
      <c r="I331" s="136">
        <v>42877</v>
      </c>
      <c r="J331" s="165">
        <v>1371.25</v>
      </c>
      <c r="K331" s="165">
        <v>1625</v>
      </c>
      <c r="L331" s="168">
        <f t="shared" si="6"/>
        <v>1000.75</v>
      </c>
      <c r="M331" s="226"/>
    </row>
    <row r="332" spans="1:13" s="140" customFormat="1" ht="15.75" customHeight="1">
      <c r="A332" s="136">
        <v>42874</v>
      </c>
      <c r="B332" s="147">
        <v>1371.25</v>
      </c>
      <c r="C332" s="139">
        <v>40806</v>
      </c>
      <c r="D332" s="135">
        <v>2560</v>
      </c>
      <c r="E332" s="169">
        <v>40978</v>
      </c>
      <c r="F332" s="146">
        <v>80.708333333333343</v>
      </c>
      <c r="G332" s="139">
        <v>40806</v>
      </c>
      <c r="H332" s="135">
        <v>121380</v>
      </c>
      <c r="I332" s="136">
        <v>42874</v>
      </c>
      <c r="J332" s="165">
        <v>1371.25</v>
      </c>
      <c r="K332" s="165">
        <v>1625</v>
      </c>
      <c r="L332" s="168">
        <f t="shared" si="6"/>
        <v>1000.75</v>
      </c>
      <c r="M332" s="226"/>
    </row>
    <row r="333" spans="1:13" s="140" customFormat="1" ht="15.75" customHeight="1">
      <c r="A333" s="136">
        <v>42873</v>
      </c>
      <c r="B333" s="147">
        <v>1366.25</v>
      </c>
      <c r="C333" s="139">
        <v>40796</v>
      </c>
      <c r="D333" s="135">
        <v>2489</v>
      </c>
      <c r="E333" s="169">
        <v>40967</v>
      </c>
      <c r="F333" s="146">
        <v>81.408647140864716</v>
      </c>
      <c r="G333" s="139">
        <v>40796</v>
      </c>
      <c r="H333" s="135">
        <v>121380</v>
      </c>
      <c r="I333" s="136">
        <v>42873</v>
      </c>
      <c r="J333" s="165">
        <v>1366.25</v>
      </c>
      <c r="K333" s="165">
        <v>1625</v>
      </c>
      <c r="L333" s="168">
        <f t="shared" si="6"/>
        <v>995.75</v>
      </c>
      <c r="M333" s="226"/>
    </row>
    <row r="334" spans="1:13" s="140" customFormat="1" ht="15.75" customHeight="1">
      <c r="A334" s="136">
        <v>42872</v>
      </c>
      <c r="B334" s="147">
        <v>1366.25</v>
      </c>
      <c r="C334" s="139">
        <v>40786</v>
      </c>
      <c r="D334" s="135">
        <v>2487</v>
      </c>
      <c r="E334" s="169">
        <v>40959</v>
      </c>
      <c r="F334" s="146">
        <v>81.363382640245604</v>
      </c>
      <c r="G334" s="139">
        <v>40786</v>
      </c>
      <c r="H334" s="135">
        <v>123330</v>
      </c>
      <c r="I334" s="136">
        <v>42872</v>
      </c>
      <c r="J334" s="165">
        <v>1366.25</v>
      </c>
      <c r="K334" s="165">
        <v>1625</v>
      </c>
      <c r="L334" s="168">
        <f t="shared" si="6"/>
        <v>995.75</v>
      </c>
      <c r="M334" s="226"/>
    </row>
    <row r="335" spans="1:13" s="140" customFormat="1" ht="15.75" customHeight="1">
      <c r="A335" s="136">
        <v>42871</v>
      </c>
      <c r="B335" s="147">
        <v>1366.25</v>
      </c>
      <c r="C335" s="139">
        <v>40777</v>
      </c>
      <c r="D335" s="135">
        <v>2494</v>
      </c>
      <c r="E335" s="169">
        <v>40949</v>
      </c>
      <c r="F335" s="146">
        <v>81.363382640245604</v>
      </c>
      <c r="G335" s="139">
        <v>40777</v>
      </c>
      <c r="H335" s="135">
        <v>122630</v>
      </c>
      <c r="I335" s="136">
        <v>42871</v>
      </c>
      <c r="J335" s="165">
        <v>1366.25</v>
      </c>
      <c r="K335" s="165">
        <v>1625</v>
      </c>
      <c r="L335" s="168">
        <f t="shared" si="6"/>
        <v>995.75</v>
      </c>
      <c r="M335" s="226"/>
    </row>
    <row r="336" spans="1:13" s="140" customFormat="1" ht="15.75" customHeight="1">
      <c r="A336" s="136">
        <v>42870</v>
      </c>
      <c r="B336" s="147">
        <v>1366.25</v>
      </c>
      <c r="C336" s="139">
        <v>40766</v>
      </c>
      <c r="D336" s="135">
        <v>2561</v>
      </c>
      <c r="E336" s="169">
        <v>40938</v>
      </c>
      <c r="F336" s="146">
        <v>81.363382640245604</v>
      </c>
      <c r="G336" s="139">
        <v>40766</v>
      </c>
      <c r="H336" s="135">
        <v>122030</v>
      </c>
      <c r="I336" s="136">
        <v>42870</v>
      </c>
      <c r="J336" s="165">
        <v>1366.25</v>
      </c>
      <c r="K336" s="165">
        <v>1625</v>
      </c>
      <c r="L336" s="168">
        <f t="shared" si="6"/>
        <v>995.75</v>
      </c>
      <c r="M336" s="226"/>
    </row>
    <row r="337" spans="1:13" s="140" customFormat="1" ht="15.75" customHeight="1">
      <c r="A337" s="136">
        <v>42867</v>
      </c>
      <c r="B337" s="147">
        <v>1366.25</v>
      </c>
      <c r="C337" s="139">
        <v>40756</v>
      </c>
      <c r="D337" s="135">
        <v>2379</v>
      </c>
      <c r="E337" s="169">
        <v>40928</v>
      </c>
      <c r="F337" s="146">
        <v>81.285033632286996</v>
      </c>
      <c r="G337" s="139">
        <v>40756</v>
      </c>
      <c r="H337" s="135">
        <v>122030</v>
      </c>
      <c r="I337" s="136">
        <v>42867</v>
      </c>
      <c r="J337" s="165">
        <v>1366.25</v>
      </c>
      <c r="K337" s="165">
        <v>1625</v>
      </c>
      <c r="L337" s="168">
        <f t="shared" si="6"/>
        <v>995.75</v>
      </c>
      <c r="M337" s="226"/>
    </row>
    <row r="338" spans="1:13" s="140" customFormat="1" ht="15.75" customHeight="1">
      <c r="A338" s="136">
        <v>42866</v>
      </c>
      <c r="B338" s="147">
        <v>1366.25</v>
      </c>
      <c r="C338" s="139">
        <v>40744</v>
      </c>
      <c r="D338" s="135">
        <v>2177</v>
      </c>
      <c r="E338" s="169">
        <v>40918</v>
      </c>
      <c r="F338" s="146">
        <v>81.285033632286996</v>
      </c>
      <c r="G338" s="139">
        <v>40744</v>
      </c>
      <c r="H338" s="135">
        <v>122030</v>
      </c>
      <c r="I338" s="136">
        <v>42866</v>
      </c>
      <c r="J338" s="165">
        <v>1366.25</v>
      </c>
      <c r="K338" s="165">
        <v>1625</v>
      </c>
      <c r="L338" s="168">
        <f t="shared" si="6"/>
        <v>995.75</v>
      </c>
      <c r="M338" s="226"/>
    </row>
    <row r="339" spans="1:13" s="140" customFormat="1" ht="15.75" customHeight="1">
      <c r="A339" s="136">
        <v>42865</v>
      </c>
      <c r="B339" s="147">
        <v>1366.25</v>
      </c>
      <c r="C339" s="139">
        <v>40735</v>
      </c>
      <c r="D339" s="135">
        <v>1978</v>
      </c>
      <c r="E339" s="169">
        <v>40907</v>
      </c>
      <c r="F339" s="146">
        <v>81.495235426008975</v>
      </c>
      <c r="G339" s="139">
        <v>40735</v>
      </c>
      <c r="H339" s="135">
        <v>122030</v>
      </c>
      <c r="I339" s="136">
        <v>42865</v>
      </c>
      <c r="J339" s="165">
        <v>1366.25</v>
      </c>
      <c r="K339" s="165">
        <v>1625</v>
      </c>
      <c r="L339" s="168">
        <f t="shared" si="6"/>
        <v>995.75</v>
      </c>
      <c r="M339" s="226"/>
    </row>
    <row r="340" spans="1:13" s="140" customFormat="1" ht="15.75" customHeight="1">
      <c r="A340" s="136">
        <v>42864</v>
      </c>
      <c r="B340" s="147">
        <v>1366.25</v>
      </c>
      <c r="C340" s="139">
        <v>40724</v>
      </c>
      <c r="D340" s="135">
        <v>1837</v>
      </c>
      <c r="E340" s="169">
        <v>40897</v>
      </c>
      <c r="F340" s="146">
        <v>80.77031404027602</v>
      </c>
      <c r="G340" s="139">
        <v>40724</v>
      </c>
      <c r="H340" s="135">
        <v>122030</v>
      </c>
      <c r="I340" s="136">
        <v>42864</v>
      </c>
      <c r="J340" s="165">
        <v>1366.25</v>
      </c>
      <c r="K340" s="165">
        <v>1625</v>
      </c>
      <c r="L340" s="168">
        <f t="shared" si="6"/>
        <v>995.75</v>
      </c>
      <c r="M340" s="226"/>
    </row>
    <row r="341" spans="1:13" s="140" customFormat="1" ht="15.75" customHeight="1">
      <c r="A341" s="136">
        <v>42863</v>
      </c>
      <c r="B341" s="147">
        <v>1361.5</v>
      </c>
      <c r="C341" s="139">
        <v>40715</v>
      </c>
      <c r="D341" s="135">
        <v>1575</v>
      </c>
      <c r="E341" s="169">
        <v>40887</v>
      </c>
      <c r="F341" s="146">
        <v>81.413983832080561</v>
      </c>
      <c r="G341" s="139">
        <v>40715</v>
      </c>
      <c r="H341" s="135">
        <v>121930</v>
      </c>
      <c r="I341" s="136">
        <v>42863</v>
      </c>
      <c r="J341" s="165">
        <v>1361.5</v>
      </c>
      <c r="K341" s="165">
        <v>1625</v>
      </c>
      <c r="L341" s="168">
        <f t="shared" si="6"/>
        <v>991</v>
      </c>
      <c r="M341" s="226"/>
    </row>
    <row r="342" spans="1:13" s="140" customFormat="1" ht="15.75" customHeight="1">
      <c r="A342" s="136">
        <v>42860</v>
      </c>
      <c r="B342" s="135">
        <v>1359</v>
      </c>
      <c r="C342" s="139">
        <v>40704</v>
      </c>
      <c r="D342" s="135">
        <v>1610</v>
      </c>
      <c r="E342" s="169">
        <v>40877</v>
      </c>
      <c r="F342" s="146">
        <v>84.676730276274569</v>
      </c>
      <c r="G342" s="139">
        <v>40704</v>
      </c>
      <c r="H342" s="135">
        <v>121930</v>
      </c>
      <c r="I342" s="136">
        <v>42860</v>
      </c>
      <c r="J342" s="165">
        <v>1359</v>
      </c>
      <c r="K342" s="165">
        <v>1625</v>
      </c>
      <c r="L342" s="168">
        <f t="shared" si="6"/>
        <v>988.5</v>
      </c>
      <c r="M342" s="226"/>
    </row>
    <row r="343" spans="1:13" s="140" customFormat="1" ht="15.75" customHeight="1">
      <c r="A343" s="136">
        <v>42859</v>
      </c>
      <c r="B343" s="135">
        <v>1359</v>
      </c>
      <c r="C343" s="139">
        <v>40693</v>
      </c>
      <c r="D343" s="135">
        <v>1612</v>
      </c>
      <c r="E343" s="169">
        <v>40867</v>
      </c>
      <c r="F343" s="146">
        <v>86.710750853242331</v>
      </c>
      <c r="G343" s="139">
        <v>40693</v>
      </c>
      <c r="H343" s="135">
        <v>120930</v>
      </c>
      <c r="I343" s="136">
        <v>42859</v>
      </c>
      <c r="J343" s="165">
        <v>1359</v>
      </c>
      <c r="K343" s="165">
        <v>1650</v>
      </c>
      <c r="L343" s="168">
        <f t="shared" si="6"/>
        <v>982.8</v>
      </c>
      <c r="M343" s="226"/>
    </row>
    <row r="344" spans="1:13" s="140" customFormat="1" ht="15.75" customHeight="1">
      <c r="A344" s="136">
        <v>42858</v>
      </c>
      <c r="B344" s="135">
        <v>1359</v>
      </c>
      <c r="C344" s="139">
        <v>40683</v>
      </c>
      <c r="D344" s="135">
        <v>1568</v>
      </c>
      <c r="E344" s="169">
        <v>40857</v>
      </c>
      <c r="F344" s="146">
        <v>86.959613196814573</v>
      </c>
      <c r="G344" s="139">
        <v>40683</v>
      </c>
      <c r="H344" s="135">
        <v>120430</v>
      </c>
      <c r="I344" s="136">
        <v>42858</v>
      </c>
      <c r="J344" s="165">
        <v>1359</v>
      </c>
      <c r="K344" s="165">
        <v>1650</v>
      </c>
      <c r="L344" s="168">
        <f t="shared" si="6"/>
        <v>982.8</v>
      </c>
      <c r="M344" s="226"/>
    </row>
    <row r="345" spans="1:13" s="140" customFormat="1" ht="15.75" customHeight="1">
      <c r="A345" s="136">
        <v>42857</v>
      </c>
      <c r="B345" s="135">
        <v>1359</v>
      </c>
      <c r="C345" s="139">
        <v>40673</v>
      </c>
      <c r="D345" s="135">
        <v>1583</v>
      </c>
      <c r="E345" s="169">
        <v>40846</v>
      </c>
      <c r="F345" s="146">
        <v>87.244027303754265</v>
      </c>
      <c r="G345" s="139">
        <v>40673</v>
      </c>
      <c r="H345" s="135">
        <v>118230</v>
      </c>
      <c r="I345" s="136">
        <v>42857</v>
      </c>
      <c r="J345" s="165">
        <v>1359</v>
      </c>
      <c r="K345" s="165">
        <v>1650</v>
      </c>
      <c r="L345" s="168">
        <f t="shared" si="6"/>
        <v>982.8</v>
      </c>
      <c r="M345" s="226"/>
    </row>
    <row r="346" spans="1:13" s="140" customFormat="1" ht="15.75" customHeight="1">
      <c r="A346" s="136">
        <v>42853</v>
      </c>
      <c r="B346" s="135">
        <v>1359</v>
      </c>
      <c r="C346" s="139">
        <v>40663</v>
      </c>
      <c r="D346" s="135">
        <v>1644</v>
      </c>
      <c r="E346" s="169">
        <v>40836</v>
      </c>
      <c r="F346" s="146">
        <v>89.22375771831814</v>
      </c>
      <c r="G346" s="139">
        <v>40663</v>
      </c>
      <c r="H346" s="135">
        <v>118230</v>
      </c>
      <c r="I346" s="136">
        <v>42853</v>
      </c>
      <c r="J346" s="165">
        <v>1359</v>
      </c>
      <c r="K346" s="165">
        <v>1650</v>
      </c>
      <c r="L346" s="168">
        <f t="shared" si="6"/>
        <v>982.8</v>
      </c>
      <c r="M346" s="226"/>
    </row>
    <row r="347" spans="1:13" s="140" customFormat="1" ht="15.75" customHeight="1">
      <c r="A347" s="136">
        <v>42852</v>
      </c>
      <c r="B347" s="135">
        <v>1359</v>
      </c>
      <c r="C347" s="139">
        <v>40653</v>
      </c>
      <c r="D347" s="135">
        <v>1583</v>
      </c>
      <c r="E347" s="169">
        <v>40826</v>
      </c>
      <c r="F347" s="146">
        <v>89.22375771831814</v>
      </c>
      <c r="G347" s="139">
        <v>40653</v>
      </c>
      <c r="H347" s="135">
        <v>115550</v>
      </c>
      <c r="I347" s="136">
        <v>42852</v>
      </c>
      <c r="J347" s="165">
        <v>1359</v>
      </c>
      <c r="K347" s="165">
        <v>1650</v>
      </c>
      <c r="L347" s="168">
        <f t="shared" si="6"/>
        <v>982.8</v>
      </c>
      <c r="M347" s="226"/>
    </row>
    <row r="348" spans="1:13" s="140" customFormat="1" ht="15.75" customHeight="1">
      <c r="A348" s="136">
        <v>42851</v>
      </c>
      <c r="B348" s="135">
        <v>1359</v>
      </c>
      <c r="C348" s="139">
        <v>40644</v>
      </c>
      <c r="D348" s="135">
        <v>1676</v>
      </c>
      <c r="E348" s="169">
        <v>40816</v>
      </c>
      <c r="F348" s="146">
        <v>90.657159658923845</v>
      </c>
      <c r="G348" s="139">
        <v>40644</v>
      </c>
      <c r="H348" s="135">
        <v>113850</v>
      </c>
      <c r="I348" s="136">
        <v>42851</v>
      </c>
      <c r="J348" s="165">
        <v>1359</v>
      </c>
      <c r="K348" s="165">
        <v>1650</v>
      </c>
      <c r="L348" s="168">
        <f t="shared" si="6"/>
        <v>982.8</v>
      </c>
      <c r="M348" s="226"/>
    </row>
    <row r="349" spans="1:13" s="140" customFormat="1" ht="15.75" customHeight="1">
      <c r="A349" s="136">
        <v>42850</v>
      </c>
      <c r="B349" s="135">
        <v>1359</v>
      </c>
      <c r="C349" s="139">
        <v>40632</v>
      </c>
      <c r="D349" s="135">
        <v>1740</v>
      </c>
      <c r="E349" s="169">
        <v>40806</v>
      </c>
      <c r="F349" s="146">
        <v>90.608837003103289</v>
      </c>
      <c r="G349" s="139">
        <v>40632</v>
      </c>
      <c r="H349" s="135">
        <v>114350</v>
      </c>
      <c r="I349" s="136">
        <v>42850</v>
      </c>
      <c r="J349" s="165">
        <v>1359</v>
      </c>
      <c r="K349" s="165">
        <v>1665</v>
      </c>
      <c r="L349" s="168">
        <f t="shared" si="6"/>
        <v>979.38</v>
      </c>
      <c r="M349" s="226"/>
    </row>
    <row r="350" spans="1:13" s="140" customFormat="1" ht="15.75" customHeight="1">
      <c r="A350" s="136">
        <v>42849</v>
      </c>
      <c r="B350" s="135">
        <v>1354</v>
      </c>
      <c r="C350" s="139">
        <v>40623</v>
      </c>
      <c r="D350" s="135">
        <v>1901</v>
      </c>
      <c r="E350" s="169">
        <v>40796</v>
      </c>
      <c r="F350" s="146">
        <v>90.344366928900101</v>
      </c>
      <c r="G350" s="139">
        <v>40623</v>
      </c>
      <c r="H350" s="135">
        <v>114350</v>
      </c>
      <c r="I350" s="136">
        <v>42849</v>
      </c>
      <c r="J350" s="165">
        <v>1354</v>
      </c>
      <c r="K350" s="165">
        <v>1665</v>
      </c>
      <c r="L350" s="168">
        <f t="shared" si="6"/>
        <v>974.38</v>
      </c>
      <c r="M350" s="226"/>
    </row>
    <row r="351" spans="1:13" s="140" customFormat="1" ht="15.75" customHeight="1">
      <c r="A351" s="136">
        <v>42846</v>
      </c>
      <c r="B351" s="147">
        <v>1354</v>
      </c>
      <c r="C351" s="139">
        <v>40613</v>
      </c>
      <c r="D351" s="135">
        <v>1814</v>
      </c>
      <c r="E351" s="169">
        <v>40785</v>
      </c>
      <c r="F351" s="146">
        <v>90.567017960516552</v>
      </c>
      <c r="G351" s="139">
        <v>40613</v>
      </c>
      <c r="H351" s="135">
        <v>113350</v>
      </c>
      <c r="I351" s="136">
        <v>42846</v>
      </c>
      <c r="J351" s="165">
        <v>1354</v>
      </c>
      <c r="K351" s="165">
        <v>1665</v>
      </c>
      <c r="L351" s="168">
        <f t="shared" si="6"/>
        <v>974.38</v>
      </c>
      <c r="M351" s="226"/>
    </row>
    <row r="352" spans="1:13" s="140" customFormat="1" ht="15.75" customHeight="1">
      <c r="A352" s="136">
        <v>42845</v>
      </c>
      <c r="B352" s="147">
        <v>1354</v>
      </c>
      <c r="C352" s="139">
        <v>40602</v>
      </c>
      <c r="D352" s="135">
        <v>1674</v>
      </c>
      <c r="E352" s="169">
        <v>40775</v>
      </c>
      <c r="F352" s="146">
        <v>90.567017960516552</v>
      </c>
      <c r="G352" s="139">
        <v>40602</v>
      </c>
      <c r="H352" s="135">
        <v>111450</v>
      </c>
      <c r="I352" s="136">
        <v>42845</v>
      </c>
      <c r="J352" s="165">
        <v>1354</v>
      </c>
      <c r="K352" s="165">
        <v>1665</v>
      </c>
      <c r="L352" s="168">
        <f t="shared" si="6"/>
        <v>974.38</v>
      </c>
      <c r="M352" s="226"/>
    </row>
    <row r="353" spans="1:13" s="140" customFormat="1" ht="15.75" customHeight="1">
      <c r="A353" s="136">
        <v>42844</v>
      </c>
      <c r="B353" s="147">
        <v>1354</v>
      </c>
      <c r="C353" s="139">
        <v>40595</v>
      </c>
      <c r="D353" s="135">
        <v>1632</v>
      </c>
      <c r="E353" s="169">
        <v>40765</v>
      </c>
      <c r="F353" s="146">
        <v>90.54596846176733</v>
      </c>
      <c r="G353" s="139">
        <v>40595</v>
      </c>
      <c r="H353" s="135">
        <v>111450</v>
      </c>
      <c r="I353" s="136">
        <v>42844</v>
      </c>
      <c r="J353" s="165">
        <v>1354</v>
      </c>
      <c r="K353" s="165">
        <v>1665</v>
      </c>
      <c r="L353" s="168">
        <f t="shared" si="6"/>
        <v>974.38</v>
      </c>
      <c r="M353" s="226"/>
    </row>
    <row r="354" spans="1:13" s="140" customFormat="1" ht="15.75" customHeight="1">
      <c r="A354" s="136">
        <v>42843</v>
      </c>
      <c r="B354" s="147">
        <v>1354</v>
      </c>
      <c r="C354" s="139">
        <v>40585</v>
      </c>
      <c r="D354" s="135">
        <v>1612</v>
      </c>
      <c r="E354" s="169">
        <v>40754</v>
      </c>
      <c r="F354" s="146">
        <v>90.567017960516552</v>
      </c>
      <c r="G354" s="139">
        <v>40585</v>
      </c>
      <c r="H354" s="135">
        <v>111900</v>
      </c>
      <c r="I354" s="136">
        <v>42843</v>
      </c>
      <c r="J354" s="165">
        <v>1354</v>
      </c>
      <c r="K354" s="165">
        <v>1665</v>
      </c>
      <c r="L354" s="168">
        <f t="shared" si="6"/>
        <v>974.38</v>
      </c>
      <c r="M354" s="226"/>
    </row>
    <row r="355" spans="1:13" s="140" customFormat="1" ht="15.75" customHeight="1">
      <c r="A355" s="136">
        <v>42842</v>
      </c>
      <c r="B355" s="147">
        <v>1354</v>
      </c>
      <c r="C355" s="139">
        <v>40572</v>
      </c>
      <c r="D355" s="135">
        <v>1506</v>
      </c>
      <c r="E355" s="169">
        <v>40744</v>
      </c>
      <c r="F355" s="146">
        <v>91.102198455139629</v>
      </c>
      <c r="G355" s="139">
        <v>40572</v>
      </c>
      <c r="H355" s="135">
        <v>111300</v>
      </c>
      <c r="I355" s="136">
        <v>42842</v>
      </c>
      <c r="J355" s="165">
        <v>1354</v>
      </c>
      <c r="K355" s="165">
        <v>1665</v>
      </c>
      <c r="L355" s="168">
        <f t="shared" si="6"/>
        <v>974.38</v>
      </c>
      <c r="M355" s="226"/>
    </row>
    <row r="356" spans="1:13" s="140" customFormat="1" ht="15.75" customHeight="1">
      <c r="A356" s="136">
        <v>42839</v>
      </c>
      <c r="B356" s="147">
        <v>1354</v>
      </c>
      <c r="C356" s="139">
        <v>40564</v>
      </c>
      <c r="D356" s="135">
        <v>1562</v>
      </c>
      <c r="E356" s="169">
        <v>40734</v>
      </c>
      <c r="F356" s="146">
        <v>90.560011883541293</v>
      </c>
      <c r="G356" s="139">
        <v>40564</v>
      </c>
      <c r="H356" s="135">
        <v>109600</v>
      </c>
      <c r="I356" s="136">
        <v>42839</v>
      </c>
      <c r="J356" s="165">
        <v>1354</v>
      </c>
      <c r="K356" s="165">
        <v>1665</v>
      </c>
      <c r="L356" s="168">
        <f t="shared" si="6"/>
        <v>974.38</v>
      </c>
      <c r="M356" s="226"/>
    </row>
    <row r="357" spans="1:13" s="140" customFormat="1" ht="15.75" customHeight="1">
      <c r="A357" s="136">
        <v>42838</v>
      </c>
      <c r="B357" s="147">
        <v>1349</v>
      </c>
      <c r="C357" s="139">
        <v>40554</v>
      </c>
      <c r="D357" s="135">
        <v>1508</v>
      </c>
      <c r="E357" s="169">
        <v>40724</v>
      </c>
      <c r="F357" s="146">
        <v>90.489374438790776</v>
      </c>
      <c r="G357" s="139">
        <v>40554</v>
      </c>
      <c r="H357" s="135">
        <v>109600</v>
      </c>
      <c r="I357" s="136">
        <v>42838</v>
      </c>
      <c r="J357" s="165">
        <v>1349</v>
      </c>
      <c r="K357" s="165">
        <v>1665</v>
      </c>
      <c r="L357" s="168">
        <f t="shared" si="6"/>
        <v>969.38</v>
      </c>
      <c r="M357" s="226"/>
    </row>
    <row r="358" spans="1:13" s="140" customFormat="1" ht="15.75" customHeight="1">
      <c r="A358" s="136">
        <v>42837</v>
      </c>
      <c r="B358" s="147">
        <v>1349</v>
      </c>
      <c r="C358" s="139">
        <v>40543</v>
      </c>
      <c r="D358" s="135">
        <v>1444</v>
      </c>
      <c r="E358" s="169">
        <v>40714</v>
      </c>
      <c r="F358" s="146">
        <v>90.115234959592939</v>
      </c>
      <c r="G358" s="139">
        <v>40543</v>
      </c>
      <c r="H358" s="135">
        <v>110530</v>
      </c>
      <c r="I358" s="136">
        <v>42837</v>
      </c>
      <c r="J358" s="165">
        <v>1349</v>
      </c>
      <c r="K358" s="165">
        <v>1665</v>
      </c>
      <c r="L358" s="168">
        <f t="shared" si="6"/>
        <v>969.38</v>
      </c>
      <c r="M358" s="226"/>
    </row>
    <row r="359" spans="1:13" s="140" customFormat="1" ht="15.75" customHeight="1">
      <c r="A359" s="136">
        <v>42836</v>
      </c>
      <c r="B359" s="147">
        <v>1334.5</v>
      </c>
      <c r="C359" s="139">
        <v>40534</v>
      </c>
      <c r="D359" s="135">
        <v>1368</v>
      </c>
      <c r="E359" s="169">
        <v>40704</v>
      </c>
      <c r="F359" s="146">
        <v>89.47328590888452</v>
      </c>
      <c r="G359" s="139">
        <v>40534</v>
      </c>
      <c r="H359" s="135">
        <v>109730</v>
      </c>
      <c r="I359" s="136">
        <v>42836</v>
      </c>
      <c r="J359" s="165">
        <v>1334.5</v>
      </c>
      <c r="K359" s="165">
        <v>1665</v>
      </c>
      <c r="L359" s="168">
        <f t="shared" si="6"/>
        <v>954.88</v>
      </c>
      <c r="M359" s="226"/>
    </row>
    <row r="360" spans="1:13" s="140" customFormat="1" ht="15.75" customHeight="1">
      <c r="A360" s="136">
        <v>42835</v>
      </c>
      <c r="B360" s="147">
        <v>1334.5</v>
      </c>
      <c r="C360" s="139">
        <v>40522</v>
      </c>
      <c r="D360" s="135">
        <v>1386</v>
      </c>
      <c r="E360" s="169">
        <v>40693</v>
      </c>
      <c r="F360" s="146">
        <v>89.47328590888452</v>
      </c>
      <c r="G360" s="139">
        <v>40522</v>
      </c>
      <c r="H360" s="135">
        <v>109230</v>
      </c>
      <c r="I360" s="136">
        <v>42835</v>
      </c>
      <c r="J360" s="165">
        <v>1334.5</v>
      </c>
      <c r="K360" s="165">
        <v>1765</v>
      </c>
      <c r="L360" s="168">
        <f t="shared" si="6"/>
        <v>932.08</v>
      </c>
      <c r="M360" s="226"/>
    </row>
    <row r="361" spans="1:13" s="140" customFormat="1" ht="15.75" customHeight="1">
      <c r="A361" s="136">
        <v>42832</v>
      </c>
      <c r="B361" s="147">
        <v>1334.5</v>
      </c>
      <c r="C361" s="139">
        <v>40513</v>
      </c>
      <c r="D361" s="135">
        <v>1371</v>
      </c>
      <c r="E361" s="169">
        <v>40683</v>
      </c>
      <c r="F361" s="146">
        <v>88.959889136962047</v>
      </c>
      <c r="G361" s="139">
        <v>40513</v>
      </c>
      <c r="H361" s="135">
        <v>107930</v>
      </c>
      <c r="I361" s="136">
        <v>42832</v>
      </c>
      <c r="J361" s="165">
        <v>1334.5</v>
      </c>
      <c r="K361" s="165">
        <v>1850</v>
      </c>
      <c r="L361" s="168">
        <f t="shared" si="6"/>
        <v>912.7</v>
      </c>
      <c r="M361" s="226"/>
    </row>
    <row r="362" spans="1:13" s="140" customFormat="1" ht="15.75" customHeight="1">
      <c r="A362" s="136">
        <v>42831</v>
      </c>
      <c r="B362" s="147">
        <v>1334.5</v>
      </c>
      <c r="C362" s="139">
        <v>40504</v>
      </c>
      <c r="D362" s="135">
        <v>1210</v>
      </c>
      <c r="E362" s="169">
        <v>40673</v>
      </c>
      <c r="F362" s="146">
        <v>88.813479990638896</v>
      </c>
      <c r="G362" s="139">
        <v>40504</v>
      </c>
      <c r="H362" s="135">
        <v>107930</v>
      </c>
      <c r="I362" s="136">
        <v>42831</v>
      </c>
      <c r="J362" s="165">
        <v>1334.5</v>
      </c>
      <c r="K362" s="165">
        <v>1850</v>
      </c>
      <c r="L362" s="168">
        <f t="shared" si="6"/>
        <v>912.7</v>
      </c>
      <c r="M362" s="226"/>
    </row>
    <row r="363" spans="1:13" s="140" customFormat="1" ht="15.75" customHeight="1">
      <c r="A363" s="136">
        <v>42830</v>
      </c>
      <c r="B363" s="147">
        <v>1334.5</v>
      </c>
      <c r="C363" s="139">
        <v>40492</v>
      </c>
      <c r="D363" s="135">
        <v>1320</v>
      </c>
      <c r="E363" s="169">
        <v>40663</v>
      </c>
      <c r="F363" s="146">
        <v>89.203526016069901</v>
      </c>
      <c r="G363" s="139">
        <v>40492</v>
      </c>
      <c r="H363" s="135">
        <v>108330</v>
      </c>
      <c r="I363" s="136">
        <v>42830</v>
      </c>
      <c r="J363" s="165">
        <v>1334.5</v>
      </c>
      <c r="K363" s="165">
        <v>1850</v>
      </c>
      <c r="L363" s="168">
        <f t="shared" si="6"/>
        <v>912.7</v>
      </c>
      <c r="M363" s="226"/>
    </row>
    <row r="364" spans="1:13" s="140" customFormat="1" ht="15.75" customHeight="1">
      <c r="A364" s="136">
        <v>42825</v>
      </c>
      <c r="B364" s="147">
        <v>1334.5</v>
      </c>
      <c r="C364" s="139">
        <v>40481</v>
      </c>
      <c r="D364" s="135">
        <v>1487</v>
      </c>
      <c r="E364" s="169">
        <v>40653</v>
      </c>
      <c r="F364" s="146">
        <v>89.203526016069901</v>
      </c>
      <c r="G364" s="139">
        <v>40481</v>
      </c>
      <c r="H364" s="135">
        <v>107730</v>
      </c>
      <c r="I364" s="136">
        <v>42825</v>
      </c>
      <c r="J364" s="165">
        <v>1334.5</v>
      </c>
      <c r="K364" s="165">
        <v>1850</v>
      </c>
      <c r="L364" s="168">
        <f t="shared" si="6"/>
        <v>912.7</v>
      </c>
      <c r="M364" s="226"/>
    </row>
    <row r="365" spans="1:13" s="140" customFormat="1" ht="15.75" customHeight="1">
      <c r="A365" s="136">
        <v>42824</v>
      </c>
      <c r="B365" s="147">
        <v>1334.5</v>
      </c>
      <c r="C365" s="139">
        <v>40472</v>
      </c>
      <c r="D365" s="135">
        <v>1516</v>
      </c>
      <c r="E365" s="169">
        <v>40643</v>
      </c>
      <c r="F365" s="146">
        <v>88.725528736535892</v>
      </c>
      <c r="G365" s="139">
        <v>40472</v>
      </c>
      <c r="H365" s="135">
        <v>107560</v>
      </c>
      <c r="I365" s="136">
        <v>42824</v>
      </c>
      <c r="J365" s="165">
        <v>1334.5</v>
      </c>
      <c r="K365" s="165">
        <v>1850</v>
      </c>
      <c r="L365" s="168">
        <f t="shared" si="6"/>
        <v>912.7</v>
      </c>
      <c r="M365" s="226"/>
    </row>
    <row r="366" spans="1:13" s="140" customFormat="1" ht="15.75" customHeight="1">
      <c r="A366" s="136">
        <v>42823</v>
      </c>
      <c r="B366" s="147">
        <v>1334.5</v>
      </c>
      <c r="C366" s="139">
        <v>40462</v>
      </c>
      <c r="D366" s="135">
        <v>1488</v>
      </c>
      <c r="E366" s="169">
        <v>40632</v>
      </c>
      <c r="F366" s="146">
        <v>88.600047698545197</v>
      </c>
      <c r="G366" s="139">
        <v>40462</v>
      </c>
      <c r="H366" s="135">
        <v>107560</v>
      </c>
      <c r="I366" s="136">
        <v>42823</v>
      </c>
      <c r="J366" s="165">
        <v>1334.5</v>
      </c>
      <c r="K366" s="165">
        <v>1850</v>
      </c>
      <c r="L366" s="168">
        <f t="shared" si="6"/>
        <v>912.7</v>
      </c>
      <c r="M366" s="226"/>
    </row>
    <row r="367" spans="1:13" s="140" customFormat="1" ht="15.75" customHeight="1">
      <c r="A367" s="136">
        <v>42822</v>
      </c>
      <c r="B367" s="147">
        <v>1334.5</v>
      </c>
      <c r="C367" s="139">
        <v>40451</v>
      </c>
      <c r="D367" s="135">
        <v>1465</v>
      </c>
      <c r="E367" s="169">
        <v>40622</v>
      </c>
      <c r="F367" s="146">
        <v>88.600047698545197</v>
      </c>
      <c r="G367" s="139">
        <v>40451</v>
      </c>
      <c r="H367" s="135">
        <v>107160</v>
      </c>
      <c r="I367" s="136">
        <v>42822</v>
      </c>
      <c r="J367" s="165">
        <v>1334.5</v>
      </c>
      <c r="K367" s="165">
        <v>1850</v>
      </c>
      <c r="L367" s="168">
        <f t="shared" si="6"/>
        <v>912.7</v>
      </c>
      <c r="M367" s="226"/>
    </row>
    <row r="368" spans="1:13" s="140" customFormat="1" ht="15.75" customHeight="1">
      <c r="A368" s="136">
        <v>42821</v>
      </c>
      <c r="B368" s="147">
        <v>1334.5</v>
      </c>
      <c r="C368" s="139">
        <v>40441</v>
      </c>
      <c r="D368" s="135">
        <v>1451</v>
      </c>
      <c r="E368" s="169">
        <v>40612</v>
      </c>
      <c r="F368" s="146">
        <v>88.957786787502982</v>
      </c>
      <c r="G368" s="139">
        <v>40441</v>
      </c>
      <c r="H368" s="135">
        <v>106260</v>
      </c>
      <c r="I368" s="136">
        <v>42821</v>
      </c>
      <c r="J368" s="165">
        <v>1334.5</v>
      </c>
      <c r="K368" s="165">
        <v>1875</v>
      </c>
      <c r="L368" s="168">
        <f t="shared" si="6"/>
        <v>907</v>
      </c>
      <c r="M368" s="226"/>
    </row>
    <row r="369" spans="1:13" s="140" customFormat="1" ht="15.75" customHeight="1">
      <c r="A369" s="136">
        <v>42818</v>
      </c>
      <c r="B369" s="147">
        <v>1334.5</v>
      </c>
      <c r="C369" s="139">
        <v>40432</v>
      </c>
      <c r="D369" s="135">
        <v>1401</v>
      </c>
      <c r="E369" s="169">
        <v>40602</v>
      </c>
      <c r="F369" s="146">
        <v>88.90486460579919</v>
      </c>
      <c r="G369" s="139">
        <v>40432</v>
      </c>
      <c r="H369" s="135">
        <v>106260</v>
      </c>
      <c r="I369" s="136">
        <v>42818</v>
      </c>
      <c r="J369" s="165">
        <v>1334.5</v>
      </c>
      <c r="K369" s="165">
        <v>1875</v>
      </c>
      <c r="L369" s="168">
        <f t="shared" si="6"/>
        <v>907</v>
      </c>
      <c r="M369" s="226"/>
    </row>
    <row r="370" spans="1:13" s="140" customFormat="1" ht="15.75" customHeight="1">
      <c r="A370" s="136">
        <v>42817</v>
      </c>
      <c r="B370" s="147">
        <v>1334.5</v>
      </c>
      <c r="C370" s="139">
        <v>40421</v>
      </c>
      <c r="D370" s="135">
        <v>1515</v>
      </c>
      <c r="E370" s="169">
        <v>40594</v>
      </c>
      <c r="F370" s="146">
        <v>88.554458624287662</v>
      </c>
      <c r="G370" s="139">
        <v>40421</v>
      </c>
      <c r="H370" s="135">
        <v>105260</v>
      </c>
      <c r="I370" s="136">
        <v>42817</v>
      </c>
      <c r="J370" s="165">
        <v>1334.5</v>
      </c>
      <c r="K370" s="165">
        <v>1875</v>
      </c>
      <c r="L370" s="168">
        <f t="shared" si="6"/>
        <v>907</v>
      </c>
      <c r="M370" s="226"/>
    </row>
    <row r="371" spans="1:13" s="140" customFormat="1" ht="15.75" customHeight="1">
      <c r="A371" s="136">
        <v>42816</v>
      </c>
      <c r="B371" s="147">
        <v>1329.5</v>
      </c>
      <c r="C371" s="139">
        <v>40413</v>
      </c>
      <c r="D371" s="135">
        <v>1530</v>
      </c>
      <c r="E371" s="169">
        <v>40584</v>
      </c>
      <c r="F371" s="146">
        <v>87.968536800706318</v>
      </c>
      <c r="G371" s="139">
        <v>40413</v>
      </c>
      <c r="H371" s="135">
        <v>105260</v>
      </c>
      <c r="I371" s="136">
        <v>42816</v>
      </c>
      <c r="J371" s="165">
        <v>1329.5</v>
      </c>
      <c r="K371" s="165">
        <v>1875</v>
      </c>
      <c r="L371" s="168">
        <f t="shared" si="6"/>
        <v>902</v>
      </c>
      <c r="M371" s="226"/>
    </row>
    <row r="372" spans="1:13" s="140" customFormat="1" ht="15.75" customHeight="1">
      <c r="A372" s="136">
        <v>42815</v>
      </c>
      <c r="B372" s="147">
        <v>1329.5</v>
      </c>
      <c r="C372" s="139">
        <v>40402</v>
      </c>
      <c r="D372" s="135">
        <v>1554</v>
      </c>
      <c r="E372" s="169">
        <v>40573</v>
      </c>
      <c r="F372" s="146">
        <v>88.072879043261892</v>
      </c>
      <c r="G372" s="139">
        <v>40402</v>
      </c>
      <c r="H372" s="135">
        <v>104560</v>
      </c>
      <c r="I372" s="136">
        <v>42815</v>
      </c>
      <c r="J372" s="165">
        <v>1329.5</v>
      </c>
      <c r="K372" s="165">
        <v>1875</v>
      </c>
      <c r="L372" s="168">
        <f t="shared" si="6"/>
        <v>902</v>
      </c>
      <c r="M372" s="226"/>
    </row>
    <row r="373" spans="1:13" s="140" customFormat="1" ht="15.75" customHeight="1">
      <c r="A373" s="136">
        <v>42814</v>
      </c>
      <c r="B373" s="147">
        <v>1329.5</v>
      </c>
      <c r="C373" s="139">
        <v>40390</v>
      </c>
      <c r="D373" s="135">
        <v>1576</v>
      </c>
      <c r="E373" s="169">
        <v>40563</v>
      </c>
      <c r="F373" s="146">
        <v>88.072879043261892</v>
      </c>
      <c r="G373" s="139">
        <v>40390</v>
      </c>
      <c r="H373" s="135">
        <v>105200</v>
      </c>
      <c r="I373" s="136">
        <v>42814</v>
      </c>
      <c r="J373" s="165">
        <v>1329.5</v>
      </c>
      <c r="K373" s="165">
        <v>1875</v>
      </c>
      <c r="L373" s="168">
        <f t="shared" si="6"/>
        <v>902</v>
      </c>
      <c r="M373" s="226"/>
    </row>
    <row r="374" spans="1:13" s="140" customFormat="1" ht="15.75" customHeight="1">
      <c r="A374" s="136">
        <v>42811</v>
      </c>
      <c r="B374" s="147">
        <v>1329.5</v>
      </c>
      <c r="C374" s="139">
        <v>40380</v>
      </c>
      <c r="D374" s="135">
        <v>1620</v>
      </c>
      <c r="E374" s="169">
        <v>40553</v>
      </c>
      <c r="F374" s="146">
        <v>88.024820694657109</v>
      </c>
      <c r="G374" s="139">
        <v>40380</v>
      </c>
      <c r="H374" s="135">
        <v>105200</v>
      </c>
      <c r="I374" s="136">
        <v>42811</v>
      </c>
      <c r="J374" s="165">
        <v>1329.5</v>
      </c>
      <c r="K374" s="165">
        <v>1875</v>
      </c>
      <c r="L374" s="168">
        <f t="shared" si="6"/>
        <v>902</v>
      </c>
      <c r="M374" s="226"/>
    </row>
    <row r="375" spans="1:13" s="140" customFormat="1" ht="15.75" customHeight="1">
      <c r="A375" s="136">
        <v>42810</v>
      </c>
      <c r="B375" s="147">
        <v>1329.5</v>
      </c>
      <c r="C375" s="139">
        <v>40371</v>
      </c>
      <c r="D375" s="135">
        <v>1614</v>
      </c>
      <c r="E375" s="169">
        <v>40542</v>
      </c>
      <c r="F375" s="146">
        <v>87.898037299454359</v>
      </c>
      <c r="G375" s="139">
        <v>40371</v>
      </c>
      <c r="H375" s="135">
        <v>103680</v>
      </c>
      <c r="I375" s="136">
        <v>42810</v>
      </c>
      <c r="J375" s="165">
        <v>1329.5</v>
      </c>
      <c r="K375" s="165">
        <v>1950</v>
      </c>
      <c r="L375" s="168">
        <f t="shared" si="6"/>
        <v>884.9</v>
      </c>
      <c r="M375" s="226"/>
    </row>
    <row r="376" spans="1:13" s="140" customFormat="1" ht="15.75" customHeight="1">
      <c r="A376" s="136">
        <v>42809</v>
      </c>
      <c r="B376" s="147">
        <v>1329.5</v>
      </c>
      <c r="C376" s="139">
        <v>40359</v>
      </c>
      <c r="D376" s="135">
        <v>1619</v>
      </c>
      <c r="E376" s="169">
        <v>40532</v>
      </c>
      <c r="F376" s="146">
        <v>87.898037299454359</v>
      </c>
      <c r="G376" s="139">
        <v>40359</v>
      </c>
      <c r="H376" s="135">
        <v>102680</v>
      </c>
      <c r="I376" s="136">
        <v>42809</v>
      </c>
      <c r="J376" s="165">
        <v>1329.5</v>
      </c>
      <c r="K376" s="165">
        <v>1950</v>
      </c>
      <c r="L376" s="168">
        <f t="shared" si="6"/>
        <v>884.9</v>
      </c>
      <c r="M376" s="226"/>
    </row>
    <row r="377" spans="1:13" s="140" customFormat="1" ht="15.75" customHeight="1">
      <c r="A377" s="136">
        <v>42808</v>
      </c>
      <c r="B377" s="147">
        <v>1329.5</v>
      </c>
      <c r="C377" s="139">
        <v>40350</v>
      </c>
      <c r="D377" s="135">
        <v>1601</v>
      </c>
      <c r="E377" s="169">
        <v>40522</v>
      </c>
      <c r="F377" s="146">
        <v>88.223796726117769</v>
      </c>
      <c r="G377" s="139">
        <v>40350</v>
      </c>
      <c r="H377" s="135">
        <v>102000</v>
      </c>
      <c r="I377" s="136">
        <v>42808</v>
      </c>
      <c r="J377" s="165">
        <v>1329.5</v>
      </c>
      <c r="K377" s="165">
        <v>1950</v>
      </c>
      <c r="L377" s="168">
        <f t="shared" si="6"/>
        <v>884.9</v>
      </c>
      <c r="M377" s="226"/>
    </row>
    <row r="378" spans="1:13" s="140" customFormat="1" ht="15.75" customHeight="1">
      <c r="A378" s="136">
        <v>42807</v>
      </c>
      <c r="B378" s="147">
        <v>1329.5</v>
      </c>
      <c r="C378" s="139">
        <v>40339</v>
      </c>
      <c r="D378" s="135">
        <v>1607</v>
      </c>
      <c r="E378" s="169">
        <v>40512</v>
      </c>
      <c r="F378" s="146">
        <v>88.16597102872575</v>
      </c>
      <c r="G378" s="139">
        <v>40339</v>
      </c>
      <c r="H378" s="135">
        <v>96700</v>
      </c>
      <c r="I378" s="136">
        <v>42807</v>
      </c>
      <c r="J378" s="165">
        <v>1329.5</v>
      </c>
      <c r="K378" s="165">
        <v>1950</v>
      </c>
      <c r="L378" s="168">
        <f t="shared" si="6"/>
        <v>884.9</v>
      </c>
      <c r="M378" s="226"/>
    </row>
    <row r="379" spans="1:13" s="140" customFormat="1" ht="15.75" customHeight="1">
      <c r="A379" s="136">
        <v>42804</v>
      </c>
      <c r="B379" s="147">
        <v>1324.5</v>
      </c>
      <c r="C379" s="139">
        <v>40329</v>
      </c>
      <c r="D379" s="135">
        <v>1646</v>
      </c>
      <c r="E379" s="169">
        <v>40502</v>
      </c>
      <c r="F379" s="146">
        <v>88.388528227463226</v>
      </c>
      <c r="G379" s="139">
        <v>40329</v>
      </c>
      <c r="H379" s="135">
        <v>96050</v>
      </c>
      <c r="I379" s="136">
        <v>42804</v>
      </c>
      <c r="J379" s="165">
        <v>1324.5</v>
      </c>
      <c r="K379" s="165">
        <v>2030</v>
      </c>
      <c r="L379" s="168">
        <f t="shared" si="6"/>
        <v>861.66000000000008</v>
      </c>
      <c r="M379" s="226"/>
    </row>
    <row r="380" spans="1:13" s="140" customFormat="1" ht="15.75" customHeight="1">
      <c r="A380" s="136">
        <v>42803</v>
      </c>
      <c r="B380" s="147">
        <v>1319.75</v>
      </c>
      <c r="C380" s="139">
        <v>40319</v>
      </c>
      <c r="D380" s="135">
        <v>1614</v>
      </c>
      <c r="E380" s="169">
        <v>40492</v>
      </c>
      <c r="F380" s="146">
        <v>88.388528227463226</v>
      </c>
      <c r="G380" s="139">
        <v>40319</v>
      </c>
      <c r="H380" s="135">
        <v>95400</v>
      </c>
      <c r="I380" s="136">
        <v>42803</v>
      </c>
      <c r="J380" s="165">
        <v>1319.75</v>
      </c>
      <c r="K380" s="165">
        <v>2030</v>
      </c>
      <c r="L380" s="168">
        <f t="shared" si="6"/>
        <v>856.91000000000008</v>
      </c>
      <c r="M380" s="226"/>
    </row>
    <row r="381" spans="1:13" s="140" customFormat="1" ht="15.75" customHeight="1">
      <c r="A381" s="136">
        <v>42802</v>
      </c>
      <c r="B381" s="147">
        <v>1319.75</v>
      </c>
      <c r="C381" s="139">
        <v>40309</v>
      </c>
      <c r="D381" s="135">
        <v>1569</v>
      </c>
      <c r="E381" s="169">
        <v>40481</v>
      </c>
      <c r="F381" s="146">
        <v>88.059824143314984</v>
      </c>
      <c r="G381" s="139">
        <v>40309</v>
      </c>
      <c r="H381" s="135">
        <v>94900</v>
      </c>
      <c r="I381" s="136">
        <v>42802</v>
      </c>
      <c r="J381" s="165">
        <v>1319.75</v>
      </c>
      <c r="K381" s="165">
        <v>2030</v>
      </c>
      <c r="L381" s="168">
        <f t="shared" si="6"/>
        <v>856.91000000000008</v>
      </c>
      <c r="M381" s="226"/>
    </row>
    <row r="382" spans="1:13" s="140" customFormat="1" ht="15.75" customHeight="1">
      <c r="A382" s="136">
        <v>42801</v>
      </c>
      <c r="B382" s="147">
        <v>1319.75</v>
      </c>
      <c r="C382" s="139">
        <v>40298</v>
      </c>
      <c r="D382" s="135">
        <v>1552</v>
      </c>
      <c r="E382" s="169">
        <v>40471</v>
      </c>
      <c r="F382" s="146">
        <v>87.970858514777717</v>
      </c>
      <c r="G382" s="139">
        <v>40298</v>
      </c>
      <c r="H382" s="135">
        <v>94400</v>
      </c>
      <c r="I382" s="136">
        <v>42801</v>
      </c>
      <c r="J382" s="165">
        <v>1319.75</v>
      </c>
      <c r="K382" s="165">
        <v>2030</v>
      </c>
      <c r="L382" s="168">
        <f t="shared" si="6"/>
        <v>856.91000000000008</v>
      </c>
      <c r="M382" s="226"/>
    </row>
    <row r="383" spans="1:13" s="140" customFormat="1" ht="15.75" customHeight="1">
      <c r="A383" s="136">
        <v>42800</v>
      </c>
      <c r="B383" s="147">
        <v>1314.75</v>
      </c>
      <c r="C383" s="139">
        <v>40289</v>
      </c>
      <c r="D383" s="135">
        <v>1548</v>
      </c>
      <c r="E383" s="169">
        <v>40461</v>
      </c>
      <c r="F383" s="146">
        <v>87.970858514777717</v>
      </c>
      <c r="G383" s="139">
        <v>40289</v>
      </c>
      <c r="H383" s="135">
        <v>91100</v>
      </c>
      <c r="I383" s="136">
        <v>42800</v>
      </c>
      <c r="J383" s="165">
        <v>1314.75</v>
      </c>
      <c r="K383" s="165">
        <v>2030</v>
      </c>
      <c r="L383" s="168">
        <f t="shared" si="6"/>
        <v>851.91000000000008</v>
      </c>
      <c r="M383" s="226"/>
    </row>
    <row r="384" spans="1:13" s="140" customFormat="1" ht="15.75" customHeight="1">
      <c r="A384" s="136">
        <v>42797</v>
      </c>
      <c r="B384" s="147">
        <v>1314.75</v>
      </c>
      <c r="C384" s="139">
        <v>40278</v>
      </c>
      <c r="D384" s="135">
        <v>1573</v>
      </c>
      <c r="E384" s="169">
        <v>40451</v>
      </c>
      <c r="F384" s="146">
        <v>87.870439936555641</v>
      </c>
      <c r="G384" s="139">
        <v>40278</v>
      </c>
      <c r="H384" s="135">
        <v>91100</v>
      </c>
      <c r="I384" s="136">
        <v>42797</v>
      </c>
      <c r="J384" s="165">
        <v>1314.75</v>
      </c>
      <c r="K384" s="165">
        <v>2030</v>
      </c>
      <c r="L384" s="168">
        <f t="shared" si="6"/>
        <v>851.91000000000008</v>
      </c>
      <c r="M384" s="226"/>
    </row>
    <row r="385" spans="1:13" s="140" customFormat="1" ht="15.75" customHeight="1">
      <c r="A385" s="136">
        <v>42796</v>
      </c>
      <c r="B385" s="147">
        <v>1314.75</v>
      </c>
      <c r="C385" s="139">
        <v>40266</v>
      </c>
      <c r="D385" s="135">
        <v>1546</v>
      </c>
      <c r="E385" s="169">
        <v>40441</v>
      </c>
      <c r="F385" s="146">
        <v>87.870439936555641</v>
      </c>
      <c r="G385" s="139">
        <v>40266</v>
      </c>
      <c r="H385" s="135">
        <v>90400</v>
      </c>
      <c r="I385" s="136">
        <v>42796</v>
      </c>
      <c r="J385" s="165">
        <v>1314.75</v>
      </c>
      <c r="K385" s="165">
        <v>2030</v>
      </c>
      <c r="L385" s="168">
        <f t="shared" si="6"/>
        <v>851.91000000000008</v>
      </c>
      <c r="M385" s="226"/>
    </row>
    <row r="386" spans="1:13" s="140" customFormat="1" ht="15.75" customHeight="1">
      <c r="A386" s="136">
        <v>42795</v>
      </c>
      <c r="B386" s="147">
        <v>1309.75</v>
      </c>
      <c r="C386" s="139">
        <v>40256</v>
      </c>
      <c r="D386" s="135">
        <v>1649</v>
      </c>
      <c r="E386" s="169">
        <v>40431</v>
      </c>
      <c r="F386" s="146">
        <v>87.799143504912252</v>
      </c>
      <c r="G386" s="139">
        <v>40256</v>
      </c>
      <c r="H386" s="135">
        <v>90400</v>
      </c>
      <c r="I386" s="136">
        <v>42795</v>
      </c>
      <c r="J386" s="165">
        <v>1309.75</v>
      </c>
      <c r="K386" s="165">
        <v>2030</v>
      </c>
      <c r="L386" s="168">
        <f t="shared" si="6"/>
        <v>846.91000000000008</v>
      </c>
      <c r="M386" s="226"/>
    </row>
    <row r="387" spans="1:13" s="140" customFormat="1" ht="15.75" customHeight="1">
      <c r="A387" s="136">
        <v>42794</v>
      </c>
      <c r="B387" s="147">
        <v>1309.75</v>
      </c>
      <c r="C387" s="139">
        <v>40247</v>
      </c>
      <c r="D387" s="135">
        <v>1685</v>
      </c>
      <c r="E387" s="169">
        <v>40420</v>
      </c>
      <c r="F387" s="146">
        <v>88.336552187421276</v>
      </c>
      <c r="G387" s="139">
        <v>40247</v>
      </c>
      <c r="H387" s="135">
        <v>91620</v>
      </c>
      <c r="I387" s="136">
        <v>42794</v>
      </c>
      <c r="J387" s="165">
        <v>1309.75</v>
      </c>
      <c r="K387" s="165">
        <v>2050</v>
      </c>
      <c r="L387" s="168">
        <f t="shared" si="6"/>
        <v>842.34999999999991</v>
      </c>
      <c r="M387" s="226"/>
    </row>
    <row r="388" spans="1:13" s="140" customFormat="1" ht="15.75" customHeight="1">
      <c r="A388" s="136">
        <v>42793</v>
      </c>
      <c r="B388" s="147">
        <v>1309.75</v>
      </c>
      <c r="C388" s="139">
        <v>40236</v>
      </c>
      <c r="D388" s="135">
        <v>1693</v>
      </c>
      <c r="E388" s="169">
        <v>40410</v>
      </c>
      <c r="F388" s="146">
        <v>88.336552187421276</v>
      </c>
      <c r="G388" s="139">
        <v>40236</v>
      </c>
      <c r="H388" s="135">
        <v>91620</v>
      </c>
      <c r="I388" s="136">
        <v>42793</v>
      </c>
      <c r="J388" s="165">
        <v>1309.75</v>
      </c>
      <c r="K388" s="165">
        <v>2050</v>
      </c>
      <c r="L388" s="168">
        <f t="shared" si="6"/>
        <v>842.34999999999991</v>
      </c>
      <c r="M388" s="226"/>
    </row>
    <row r="389" spans="1:13" s="140" customFormat="1" ht="15.75" customHeight="1">
      <c r="A389" s="136">
        <v>42790</v>
      </c>
      <c r="B389" s="147">
        <v>1309.75</v>
      </c>
      <c r="C389" s="139">
        <v>40230</v>
      </c>
      <c r="D389" s="135">
        <v>1710</v>
      </c>
      <c r="E389" s="169">
        <v>40400</v>
      </c>
      <c r="F389" s="146">
        <v>87.961313311275134</v>
      </c>
      <c r="G389" s="139">
        <v>40230</v>
      </c>
      <c r="H389" s="135">
        <v>90620</v>
      </c>
      <c r="I389" s="136">
        <v>42790</v>
      </c>
      <c r="J389" s="165">
        <v>1309.75</v>
      </c>
      <c r="K389" s="165">
        <v>2150</v>
      </c>
      <c r="L389" s="168">
        <f t="shared" ref="L389:L452" si="7">J389-K389*11.4/1000*20</f>
        <v>819.55</v>
      </c>
      <c r="M389" s="226"/>
    </row>
    <row r="390" spans="1:13" s="140" customFormat="1" ht="15.75" customHeight="1">
      <c r="A390" s="136">
        <v>42789</v>
      </c>
      <c r="B390" s="147">
        <v>1309.75</v>
      </c>
      <c r="C390" s="139">
        <v>40219</v>
      </c>
      <c r="D390" s="135">
        <v>1662</v>
      </c>
      <c r="E390" s="169">
        <v>40389</v>
      </c>
      <c r="F390" s="146">
        <v>87.858304098571054</v>
      </c>
      <c r="G390" s="139">
        <v>40219</v>
      </c>
      <c r="H390" s="135">
        <v>90620</v>
      </c>
      <c r="I390" s="136">
        <v>42789</v>
      </c>
      <c r="J390" s="165">
        <v>1309.75</v>
      </c>
      <c r="K390" s="165">
        <v>2150</v>
      </c>
      <c r="L390" s="168">
        <f t="shared" si="7"/>
        <v>819.55</v>
      </c>
      <c r="M390" s="226"/>
    </row>
    <row r="391" spans="1:13" s="140" customFormat="1" ht="15.75" customHeight="1">
      <c r="A391" s="136">
        <v>42788</v>
      </c>
      <c r="B391" s="147">
        <v>1309.75</v>
      </c>
      <c r="C391" s="139">
        <v>40208</v>
      </c>
      <c r="D391" s="135">
        <v>1387</v>
      </c>
      <c r="E391" s="169">
        <v>40379</v>
      </c>
      <c r="F391" s="146">
        <v>87.276461025070589</v>
      </c>
      <c r="G391" s="139">
        <v>40208</v>
      </c>
      <c r="H391" s="135">
        <v>90620</v>
      </c>
      <c r="I391" s="136">
        <v>42788</v>
      </c>
      <c r="J391" s="165">
        <v>1309.75</v>
      </c>
      <c r="K391" s="165">
        <v>2150</v>
      </c>
      <c r="L391" s="168">
        <f t="shared" si="7"/>
        <v>819.55</v>
      </c>
      <c r="M391" s="226"/>
    </row>
    <row r="392" spans="1:13" s="140" customFormat="1" ht="15.75" customHeight="1">
      <c r="A392" s="136">
        <v>42787</v>
      </c>
      <c r="B392" s="147">
        <v>1309.75</v>
      </c>
      <c r="C392" s="139">
        <v>40197</v>
      </c>
      <c r="D392" s="135">
        <v>1355</v>
      </c>
      <c r="E392" s="169">
        <v>40369</v>
      </c>
      <c r="F392" s="146">
        <v>86.016723003024381</v>
      </c>
      <c r="G392" s="139">
        <v>40197</v>
      </c>
      <c r="H392" s="135">
        <v>90620</v>
      </c>
      <c r="I392" s="136">
        <v>42787</v>
      </c>
      <c r="J392" s="165">
        <v>1309.75</v>
      </c>
      <c r="K392" s="165">
        <v>2150</v>
      </c>
      <c r="L392" s="168">
        <f t="shared" si="7"/>
        <v>819.55</v>
      </c>
      <c r="M392" s="226"/>
    </row>
    <row r="393" spans="1:13" s="140" customFormat="1" ht="15.75" customHeight="1">
      <c r="A393" s="136">
        <v>42786</v>
      </c>
      <c r="B393" s="147">
        <v>1309.75</v>
      </c>
      <c r="C393" s="139">
        <v>40189</v>
      </c>
      <c r="D393" s="135">
        <v>1252</v>
      </c>
      <c r="E393" s="169">
        <v>40359</v>
      </c>
      <c r="F393" s="146">
        <v>85.858585858585855</v>
      </c>
      <c r="G393" s="139">
        <v>40189</v>
      </c>
      <c r="H393" s="135">
        <v>90620</v>
      </c>
      <c r="I393" s="136">
        <v>42786</v>
      </c>
      <c r="J393" s="165">
        <v>1309.75</v>
      </c>
      <c r="K393" s="165">
        <v>2150</v>
      </c>
      <c r="L393" s="168">
        <f t="shared" si="7"/>
        <v>819.55</v>
      </c>
      <c r="M393" s="226"/>
    </row>
    <row r="394" spans="1:13" s="140" customFormat="1" ht="15.75" customHeight="1">
      <c r="A394" s="136">
        <v>42783</v>
      </c>
      <c r="B394" s="147">
        <v>1307.25</v>
      </c>
      <c r="C394" s="139">
        <v>40177</v>
      </c>
      <c r="D394" s="135">
        <v>1226</v>
      </c>
      <c r="E394" s="169">
        <v>40349</v>
      </c>
      <c r="F394" s="146">
        <v>85.775939579212363</v>
      </c>
      <c r="G394" s="139">
        <v>40177</v>
      </c>
      <c r="H394" s="135">
        <v>88570</v>
      </c>
      <c r="I394" s="136">
        <v>42783</v>
      </c>
      <c r="J394" s="165">
        <v>1307.25</v>
      </c>
      <c r="K394" s="165">
        <v>2150</v>
      </c>
      <c r="L394" s="168">
        <f t="shared" si="7"/>
        <v>817.05</v>
      </c>
      <c r="M394" s="226"/>
    </row>
    <row r="395" spans="1:13" s="140" customFormat="1" ht="15.75" customHeight="1">
      <c r="A395" s="136">
        <v>42782</v>
      </c>
      <c r="B395" s="147">
        <v>1307.25</v>
      </c>
      <c r="C395" s="139">
        <v>40166</v>
      </c>
      <c r="D395" s="135">
        <v>1244</v>
      </c>
      <c r="E395" s="169">
        <v>40339</v>
      </c>
      <c r="F395" s="146">
        <v>85.326380147455495</v>
      </c>
      <c r="G395" s="139">
        <v>40166</v>
      </c>
      <c r="H395" s="135">
        <v>88570</v>
      </c>
      <c r="I395" s="136">
        <v>42782</v>
      </c>
      <c r="J395" s="165">
        <v>1307.25</v>
      </c>
      <c r="K395" s="165">
        <v>2150</v>
      </c>
      <c r="L395" s="168">
        <f t="shared" si="7"/>
        <v>817.05</v>
      </c>
      <c r="M395" s="226"/>
    </row>
    <row r="396" spans="1:13" s="140" customFormat="1" ht="15.75" customHeight="1">
      <c r="A396" s="136">
        <v>42781</v>
      </c>
      <c r="B396" s="147">
        <v>1307.25</v>
      </c>
      <c r="C396" s="139">
        <v>40157</v>
      </c>
      <c r="D396" s="135">
        <v>1255</v>
      </c>
      <c r="E396" s="169">
        <v>40328</v>
      </c>
      <c r="F396" s="146">
        <v>84.876820715698614</v>
      </c>
      <c r="G396" s="139">
        <v>40157</v>
      </c>
      <c r="H396" s="135">
        <v>86470</v>
      </c>
      <c r="I396" s="136">
        <v>42781</v>
      </c>
      <c r="J396" s="165">
        <v>1307.25</v>
      </c>
      <c r="K396" s="165">
        <v>2150</v>
      </c>
      <c r="L396" s="168">
        <f t="shared" si="7"/>
        <v>817.05</v>
      </c>
      <c r="M396" s="226"/>
    </row>
    <row r="397" spans="1:13" s="140" customFormat="1" ht="15.75" customHeight="1">
      <c r="A397" s="136">
        <v>42780</v>
      </c>
      <c r="B397" s="147">
        <v>1307.25</v>
      </c>
      <c r="C397" s="139">
        <v>40147</v>
      </c>
      <c r="D397" s="135">
        <v>1287</v>
      </c>
      <c r="E397" s="169">
        <v>40318</v>
      </c>
      <c r="F397" s="146">
        <v>83.600991098467475</v>
      </c>
      <c r="G397" s="139">
        <v>40147</v>
      </c>
      <c r="H397" s="135">
        <v>85870</v>
      </c>
      <c r="I397" s="136">
        <v>42780</v>
      </c>
      <c r="J397" s="165">
        <v>1307.25</v>
      </c>
      <c r="K397" s="165">
        <v>2150</v>
      </c>
      <c r="L397" s="168">
        <f t="shared" si="7"/>
        <v>817.05</v>
      </c>
      <c r="M397" s="226"/>
    </row>
    <row r="398" spans="1:13" s="140" customFormat="1" ht="15.75" customHeight="1">
      <c r="A398" s="136">
        <v>42779</v>
      </c>
      <c r="B398" s="147">
        <v>1302.5</v>
      </c>
      <c r="C398" s="139">
        <v>40136</v>
      </c>
      <c r="D398" s="135">
        <v>1317</v>
      </c>
      <c r="E398" s="169">
        <v>40308</v>
      </c>
      <c r="F398" s="146">
        <v>83.600991098467475</v>
      </c>
      <c r="G398" s="139">
        <v>40136</v>
      </c>
      <c r="H398" s="135">
        <v>85870</v>
      </c>
      <c r="I398" s="39">
        <v>42779</v>
      </c>
      <c r="J398" s="165">
        <v>1302.5</v>
      </c>
      <c r="K398" s="165">
        <v>2150</v>
      </c>
      <c r="L398" s="168">
        <f t="shared" si="7"/>
        <v>812.3</v>
      </c>
      <c r="M398" s="226"/>
    </row>
    <row r="399" spans="1:13" s="140" customFormat="1" ht="15.75" customHeight="1">
      <c r="A399" s="136">
        <v>42776</v>
      </c>
      <c r="B399" s="147">
        <v>1302.5</v>
      </c>
      <c r="C399" s="139">
        <v>40128</v>
      </c>
      <c r="D399" s="135">
        <v>1177</v>
      </c>
      <c r="E399" s="169">
        <v>40298</v>
      </c>
      <c r="F399" s="146">
        <v>83.494966287983743</v>
      </c>
      <c r="G399" s="139">
        <v>40128</v>
      </c>
      <c r="H399" s="135">
        <v>85270</v>
      </c>
      <c r="I399" s="39">
        <v>42776</v>
      </c>
      <c r="J399" s="165">
        <v>1302.5</v>
      </c>
      <c r="K399" s="165">
        <v>2150</v>
      </c>
      <c r="L399" s="168">
        <f t="shared" si="7"/>
        <v>812.3</v>
      </c>
      <c r="M399" s="226"/>
    </row>
    <row r="400" spans="1:13" s="140" customFormat="1" ht="15.75" customHeight="1">
      <c r="A400" s="136">
        <v>42775</v>
      </c>
      <c r="B400" s="147">
        <v>1302.5</v>
      </c>
      <c r="C400" s="139">
        <v>40115</v>
      </c>
      <c r="D400" s="135">
        <v>1223</v>
      </c>
      <c r="E400" s="169">
        <v>40288</v>
      </c>
      <c r="F400" s="146">
        <v>83.494966287983743</v>
      </c>
      <c r="G400" s="139">
        <v>40115</v>
      </c>
      <c r="H400" s="135">
        <v>84670</v>
      </c>
      <c r="I400" s="39">
        <v>42775</v>
      </c>
      <c r="J400" s="165">
        <v>1302.5</v>
      </c>
      <c r="K400" s="165">
        <v>2150</v>
      </c>
      <c r="L400" s="168">
        <f t="shared" si="7"/>
        <v>812.3</v>
      </c>
      <c r="M400" s="226"/>
    </row>
    <row r="401" spans="1:13" s="140" customFormat="1" ht="15.75" customHeight="1">
      <c r="A401" s="136">
        <v>42774</v>
      </c>
      <c r="B401" s="147">
        <v>1302.5</v>
      </c>
      <c r="C401" s="139">
        <v>40106</v>
      </c>
      <c r="D401" s="135">
        <v>1258</v>
      </c>
      <c r="E401" s="169">
        <v>40278</v>
      </c>
      <c r="F401" s="146">
        <v>84.621778886118037</v>
      </c>
      <c r="G401" s="139">
        <v>40106</v>
      </c>
      <c r="H401" s="135">
        <v>84670</v>
      </c>
      <c r="I401" s="39">
        <v>42774</v>
      </c>
      <c r="J401" s="165">
        <v>1302.5</v>
      </c>
      <c r="K401" s="165">
        <v>2150</v>
      </c>
      <c r="L401" s="168">
        <f t="shared" si="7"/>
        <v>812.3</v>
      </c>
      <c r="M401" s="226"/>
    </row>
    <row r="402" spans="1:13" s="140" customFormat="1" ht="15.75" customHeight="1">
      <c r="A402" s="136">
        <v>42773</v>
      </c>
      <c r="B402" s="147">
        <v>1302.5</v>
      </c>
      <c r="C402" s="139">
        <v>40096</v>
      </c>
      <c r="D402" s="135">
        <v>1319</v>
      </c>
      <c r="E402" s="169">
        <v>40267</v>
      </c>
      <c r="F402" s="146">
        <v>84.621778886118037</v>
      </c>
      <c r="G402" s="139">
        <v>40096</v>
      </c>
      <c r="H402" s="135">
        <v>84670</v>
      </c>
      <c r="I402" s="39">
        <v>42773</v>
      </c>
      <c r="J402" s="165">
        <v>1302.5</v>
      </c>
      <c r="K402" s="165">
        <v>2150</v>
      </c>
      <c r="L402" s="168">
        <f t="shared" si="7"/>
        <v>812.3</v>
      </c>
      <c r="M402" s="226"/>
    </row>
    <row r="403" spans="1:13" s="140" customFormat="1" ht="15.75" customHeight="1">
      <c r="A403" s="136">
        <v>42772</v>
      </c>
      <c r="B403" s="147">
        <v>1302.5</v>
      </c>
      <c r="C403" s="139">
        <v>40086</v>
      </c>
      <c r="D403" s="135">
        <v>1290</v>
      </c>
      <c r="E403" s="169">
        <v>40257</v>
      </c>
      <c r="F403" s="146">
        <v>84.478418942854489</v>
      </c>
      <c r="G403" s="139">
        <v>40086</v>
      </c>
      <c r="H403" s="135">
        <v>83070</v>
      </c>
      <c r="I403" s="39">
        <v>42772</v>
      </c>
      <c r="J403" s="165">
        <v>1302.5</v>
      </c>
      <c r="K403" s="165">
        <v>2150</v>
      </c>
      <c r="L403" s="168">
        <f t="shared" si="7"/>
        <v>812.3</v>
      </c>
      <c r="M403" s="226"/>
    </row>
    <row r="404" spans="1:13" s="140" customFormat="1" ht="15.75" customHeight="1">
      <c r="A404" s="136">
        <v>42769</v>
      </c>
      <c r="B404" s="147">
        <v>1302.5</v>
      </c>
      <c r="C404" s="139">
        <v>40078</v>
      </c>
      <c r="D404" s="135">
        <v>1317</v>
      </c>
      <c r="E404" s="169">
        <v>40247</v>
      </c>
      <c r="F404" s="146">
        <v>84.478418942854489</v>
      </c>
      <c r="G404" s="139">
        <v>40078</v>
      </c>
      <c r="H404" s="135">
        <v>83070</v>
      </c>
      <c r="I404" s="39">
        <v>42769</v>
      </c>
      <c r="J404" s="165">
        <v>1302.5</v>
      </c>
      <c r="K404" s="165">
        <v>2150</v>
      </c>
      <c r="L404" s="168">
        <f t="shared" si="7"/>
        <v>812.3</v>
      </c>
      <c r="M404" s="226"/>
    </row>
    <row r="405" spans="1:13" s="140" customFormat="1" ht="15.75" customHeight="1">
      <c r="A405" s="136">
        <v>42758</v>
      </c>
      <c r="B405" s="147">
        <v>1302.5</v>
      </c>
      <c r="C405" s="139">
        <v>40066</v>
      </c>
      <c r="D405" s="135">
        <v>1354</v>
      </c>
      <c r="E405" s="169">
        <v>40237</v>
      </c>
      <c r="F405" s="146">
        <v>84.478418942854489</v>
      </c>
      <c r="G405" s="139">
        <v>40066</v>
      </c>
      <c r="H405" s="135">
        <v>83070</v>
      </c>
      <c r="I405" s="39">
        <v>42758</v>
      </c>
      <c r="J405" s="165">
        <v>1302.5</v>
      </c>
      <c r="K405" s="165">
        <v>2150</v>
      </c>
      <c r="L405" s="168">
        <f t="shared" si="7"/>
        <v>812.3</v>
      </c>
      <c r="M405" s="226"/>
    </row>
    <row r="406" spans="1:13" s="140" customFormat="1" ht="15.75" customHeight="1">
      <c r="A406" s="136">
        <v>42755</v>
      </c>
      <c r="B406" s="147">
        <v>1307.25</v>
      </c>
      <c r="C406" s="139">
        <v>40053</v>
      </c>
      <c r="D406" s="135">
        <v>1399</v>
      </c>
      <c r="E406" s="169">
        <v>40229</v>
      </c>
      <c r="F406" s="146">
        <v>84.478418942854489</v>
      </c>
      <c r="G406" s="139">
        <v>40053</v>
      </c>
      <c r="H406" s="135">
        <v>82770</v>
      </c>
      <c r="I406" s="39">
        <v>42755</v>
      </c>
      <c r="J406" s="165">
        <v>1307.25</v>
      </c>
      <c r="K406" s="165">
        <v>2150</v>
      </c>
      <c r="L406" s="168">
        <f t="shared" si="7"/>
        <v>817.05</v>
      </c>
      <c r="M406" s="226"/>
    </row>
    <row r="407" spans="1:13" s="140" customFormat="1" ht="15.75" customHeight="1">
      <c r="A407" s="136">
        <v>42754</v>
      </c>
      <c r="B407" s="147">
        <v>1307.25</v>
      </c>
      <c r="C407" s="139">
        <v>40045</v>
      </c>
      <c r="D407" s="135">
        <v>1431</v>
      </c>
      <c r="E407" s="169">
        <v>40219</v>
      </c>
      <c r="F407" s="146">
        <v>84.478418942854489</v>
      </c>
      <c r="G407" s="139">
        <v>40045</v>
      </c>
      <c r="H407" s="135">
        <v>82970</v>
      </c>
      <c r="I407" s="39">
        <v>42754</v>
      </c>
      <c r="J407" s="165">
        <v>1307.25</v>
      </c>
      <c r="K407" s="165">
        <v>2150</v>
      </c>
      <c r="L407" s="168">
        <f t="shared" si="7"/>
        <v>817.05</v>
      </c>
      <c r="M407" s="226"/>
    </row>
    <row r="408" spans="1:13" s="140" customFormat="1" ht="15.75" customHeight="1">
      <c r="A408" s="136">
        <v>42753</v>
      </c>
      <c r="B408" s="147">
        <v>1307.25</v>
      </c>
      <c r="C408" s="139">
        <v>40035</v>
      </c>
      <c r="D408" s="135">
        <v>1473</v>
      </c>
      <c r="E408" s="169">
        <v>40208</v>
      </c>
      <c r="F408" s="146">
        <v>83.985765124555158</v>
      </c>
      <c r="G408" s="139">
        <v>40035</v>
      </c>
      <c r="H408" s="135">
        <v>83670</v>
      </c>
      <c r="I408" s="39">
        <v>42753</v>
      </c>
      <c r="J408" s="165">
        <v>1307.25</v>
      </c>
      <c r="K408" s="165">
        <v>2150</v>
      </c>
      <c r="L408" s="168">
        <f t="shared" si="7"/>
        <v>817.05</v>
      </c>
      <c r="M408" s="226"/>
    </row>
    <row r="409" spans="1:13" s="140" customFormat="1" ht="15.75" customHeight="1">
      <c r="A409" s="136">
        <v>42752</v>
      </c>
      <c r="B409" s="147">
        <v>1307.25</v>
      </c>
      <c r="C409" s="139">
        <v>40024</v>
      </c>
      <c r="D409" s="135">
        <v>1632</v>
      </c>
      <c r="E409" s="169">
        <v>40198</v>
      </c>
      <c r="F409" s="146">
        <v>84.17601216498764</v>
      </c>
      <c r="G409" s="139">
        <v>40024</v>
      </c>
      <c r="H409" s="135">
        <v>81970</v>
      </c>
      <c r="I409" s="39">
        <v>42752</v>
      </c>
      <c r="J409" s="165">
        <v>1307.25</v>
      </c>
      <c r="K409" s="165">
        <v>2150</v>
      </c>
      <c r="L409" s="168">
        <f t="shared" si="7"/>
        <v>817.05</v>
      </c>
      <c r="M409" s="226"/>
    </row>
    <row r="410" spans="1:13" s="140" customFormat="1" ht="15.75" customHeight="1">
      <c r="A410" s="136">
        <v>42751</v>
      </c>
      <c r="B410" s="147">
        <v>1307.25</v>
      </c>
      <c r="C410" s="139">
        <v>40014</v>
      </c>
      <c r="D410" s="135">
        <v>1713</v>
      </c>
      <c r="E410" s="169">
        <v>40188</v>
      </c>
      <c r="F410" s="146">
        <v>83.368684920940993</v>
      </c>
      <c r="G410" s="139">
        <v>40014</v>
      </c>
      <c r="H410" s="135">
        <v>81020</v>
      </c>
      <c r="I410" s="39">
        <v>42751</v>
      </c>
      <c r="J410" s="165">
        <v>1307.25</v>
      </c>
      <c r="K410" s="165">
        <v>2150</v>
      </c>
      <c r="L410" s="168">
        <f t="shared" si="7"/>
        <v>817.05</v>
      </c>
      <c r="M410" s="226"/>
    </row>
    <row r="411" spans="1:13" s="140" customFormat="1" ht="15.75" customHeight="1">
      <c r="A411" s="136">
        <v>42748</v>
      </c>
      <c r="B411" s="147">
        <v>1307.25</v>
      </c>
      <c r="C411" s="139">
        <v>40003</v>
      </c>
      <c r="D411" s="135">
        <v>1731</v>
      </c>
      <c r="E411" s="169">
        <v>40177</v>
      </c>
      <c r="F411" s="146">
        <v>83.596183800623052</v>
      </c>
      <c r="G411" s="139">
        <v>40003</v>
      </c>
      <c r="H411" s="135">
        <v>81020</v>
      </c>
      <c r="I411" s="39">
        <v>42748</v>
      </c>
      <c r="J411" s="165">
        <v>1307.25</v>
      </c>
      <c r="K411" s="165">
        <v>2150</v>
      </c>
      <c r="L411" s="168">
        <f t="shared" si="7"/>
        <v>817.05</v>
      </c>
      <c r="M411" s="226"/>
    </row>
    <row r="412" spans="1:13" s="140" customFormat="1" ht="15.75" customHeight="1">
      <c r="A412" s="136">
        <v>42747</v>
      </c>
      <c r="B412" s="147">
        <v>1307.25</v>
      </c>
      <c r="C412" s="139">
        <v>39993</v>
      </c>
      <c r="D412" s="135">
        <v>1953</v>
      </c>
      <c r="E412" s="169">
        <v>40167</v>
      </c>
      <c r="F412" s="146">
        <v>83.012071651090352</v>
      </c>
      <c r="G412" s="139">
        <v>39993</v>
      </c>
      <c r="H412" s="135">
        <v>80170</v>
      </c>
      <c r="I412" s="39">
        <v>42747</v>
      </c>
      <c r="J412" s="165">
        <v>1307.25</v>
      </c>
      <c r="K412" s="165">
        <v>2150</v>
      </c>
      <c r="L412" s="168">
        <f t="shared" si="7"/>
        <v>817.05</v>
      </c>
      <c r="M412" s="226"/>
    </row>
    <row r="413" spans="1:13" s="140" customFormat="1" ht="15.75" customHeight="1">
      <c r="A413" s="136">
        <v>42746</v>
      </c>
      <c r="B413" s="147">
        <v>1307.25</v>
      </c>
      <c r="C413" s="139">
        <v>39984</v>
      </c>
      <c r="D413" s="135">
        <v>2028</v>
      </c>
      <c r="E413" s="169">
        <v>40157</v>
      </c>
      <c r="F413" s="146">
        <v>82.669400507713348</v>
      </c>
      <c r="G413" s="139">
        <v>39984</v>
      </c>
      <c r="H413" s="135">
        <v>78470</v>
      </c>
      <c r="I413" s="39">
        <v>42746</v>
      </c>
      <c r="J413" s="165">
        <v>1307.25</v>
      </c>
      <c r="K413" s="165">
        <v>2150</v>
      </c>
      <c r="L413" s="168">
        <f t="shared" si="7"/>
        <v>817.05</v>
      </c>
      <c r="M413" s="226"/>
    </row>
    <row r="414" spans="1:13" s="140" customFormat="1" ht="15.75" customHeight="1">
      <c r="A414" s="136">
        <v>42745</v>
      </c>
      <c r="B414" s="147">
        <v>1307.25</v>
      </c>
      <c r="C414" s="139">
        <v>39973</v>
      </c>
      <c r="D414" s="135">
        <v>2013</v>
      </c>
      <c r="E414" s="169">
        <v>40147</v>
      </c>
      <c r="F414" s="146">
        <v>82.567275584364566</v>
      </c>
      <c r="G414" s="139">
        <v>39973</v>
      </c>
      <c r="H414" s="135">
        <v>75520</v>
      </c>
      <c r="I414" s="39">
        <v>42745</v>
      </c>
      <c r="J414" s="165">
        <v>1307.25</v>
      </c>
      <c r="K414" s="165">
        <v>2150</v>
      </c>
      <c r="L414" s="168">
        <f t="shared" si="7"/>
        <v>817.05</v>
      </c>
      <c r="M414" s="226"/>
    </row>
    <row r="415" spans="1:13" s="140" customFormat="1" ht="15.75" customHeight="1">
      <c r="A415" s="136">
        <v>42744</v>
      </c>
      <c r="B415" s="147">
        <v>1302.5</v>
      </c>
      <c r="C415" s="139">
        <v>39963</v>
      </c>
      <c r="D415" s="135">
        <v>2024</v>
      </c>
      <c r="E415" s="169">
        <v>40137</v>
      </c>
      <c r="F415" s="146">
        <v>82.567275584364566</v>
      </c>
      <c r="G415" s="139">
        <v>39963</v>
      </c>
      <c r="H415" s="135">
        <v>75520</v>
      </c>
      <c r="I415" s="39">
        <v>42744</v>
      </c>
      <c r="J415" s="165">
        <v>1302.5</v>
      </c>
      <c r="K415" s="165">
        <v>2150</v>
      </c>
      <c r="L415" s="168">
        <f t="shared" si="7"/>
        <v>812.3</v>
      </c>
      <c r="M415" s="226"/>
    </row>
    <row r="416" spans="1:13" s="140" customFormat="1" ht="15.75" customHeight="1">
      <c r="A416" s="136">
        <v>42741</v>
      </c>
      <c r="B416" s="147">
        <v>1297.75</v>
      </c>
      <c r="C416" s="139">
        <v>39953</v>
      </c>
      <c r="D416" s="135">
        <v>2035</v>
      </c>
      <c r="E416" s="169">
        <v>40127</v>
      </c>
      <c r="F416" s="146">
        <v>82.567275584364566</v>
      </c>
      <c r="G416" s="139">
        <v>39953</v>
      </c>
      <c r="H416" s="135">
        <v>75520</v>
      </c>
      <c r="I416" s="39">
        <v>42741</v>
      </c>
      <c r="J416" s="165">
        <v>1297.75</v>
      </c>
      <c r="K416" s="165">
        <v>2150</v>
      </c>
      <c r="L416" s="168">
        <f t="shared" si="7"/>
        <v>807.55</v>
      </c>
      <c r="M416" s="226"/>
    </row>
    <row r="417" spans="1:13" s="140" customFormat="1" ht="15.75" customHeight="1">
      <c r="A417" s="136">
        <v>42740</v>
      </c>
      <c r="B417" s="147">
        <v>1293</v>
      </c>
      <c r="C417" s="139">
        <v>39944</v>
      </c>
      <c r="D417" s="135">
        <v>2268</v>
      </c>
      <c r="E417" s="169">
        <v>40116</v>
      </c>
      <c r="F417" s="146">
        <v>82.288964278587102</v>
      </c>
      <c r="G417" s="139">
        <v>39944</v>
      </c>
      <c r="H417" s="135">
        <v>75520</v>
      </c>
      <c r="I417" s="39">
        <v>42740</v>
      </c>
      <c r="J417" s="165">
        <v>1293</v>
      </c>
      <c r="K417" s="165">
        <v>2150</v>
      </c>
      <c r="L417" s="168">
        <f t="shared" si="7"/>
        <v>802.8</v>
      </c>
      <c r="M417" s="226"/>
    </row>
    <row r="418" spans="1:13" s="140" customFormat="1" ht="15.75" customHeight="1">
      <c r="A418" s="136">
        <v>42739</v>
      </c>
      <c r="B418" s="147">
        <v>1288</v>
      </c>
      <c r="C418" s="139">
        <v>39933</v>
      </c>
      <c r="D418" s="135">
        <v>2049</v>
      </c>
      <c r="E418" s="169">
        <v>40106</v>
      </c>
      <c r="F418" s="146">
        <v>82.288964278587102</v>
      </c>
      <c r="G418" s="139">
        <v>39933</v>
      </c>
      <c r="H418" s="135">
        <v>75020</v>
      </c>
      <c r="I418" s="39">
        <v>42739</v>
      </c>
      <c r="J418" s="165">
        <v>1288</v>
      </c>
      <c r="K418" s="165">
        <v>2125</v>
      </c>
      <c r="L418" s="168">
        <f t="shared" si="7"/>
        <v>803.5</v>
      </c>
      <c r="M418" s="226"/>
    </row>
    <row r="419" spans="1:13" s="140" customFormat="1" ht="15.75" customHeight="1">
      <c r="A419" s="136">
        <v>42738</v>
      </c>
      <c r="B419" s="147">
        <v>1288</v>
      </c>
      <c r="C419" s="139">
        <v>39923</v>
      </c>
      <c r="D419" s="135">
        <v>2012</v>
      </c>
      <c r="E419" s="169">
        <v>40096</v>
      </c>
      <c r="F419" s="146">
        <v>82.288964278587102</v>
      </c>
      <c r="G419" s="139">
        <v>39923</v>
      </c>
      <c r="H419" s="135">
        <v>74570</v>
      </c>
      <c r="I419" s="39">
        <v>42738</v>
      </c>
      <c r="J419" s="165">
        <v>1288</v>
      </c>
      <c r="K419" s="165">
        <v>2125</v>
      </c>
      <c r="L419" s="168">
        <f t="shared" si="7"/>
        <v>803.5</v>
      </c>
      <c r="M419" s="226"/>
    </row>
    <row r="420" spans="1:13" s="140" customFormat="1" ht="15.75" customHeight="1">
      <c r="A420" s="136">
        <v>42734</v>
      </c>
      <c r="B420" s="147">
        <v>1269.5</v>
      </c>
      <c r="C420" s="139">
        <v>39912</v>
      </c>
      <c r="D420" s="135">
        <v>2035</v>
      </c>
      <c r="E420" s="169">
        <v>40086</v>
      </c>
      <c r="F420" s="146">
        <v>81.989622829774504</v>
      </c>
      <c r="G420" s="139">
        <v>39912</v>
      </c>
      <c r="H420" s="135">
        <v>75920</v>
      </c>
      <c r="I420" s="39">
        <v>42734</v>
      </c>
      <c r="J420" s="165">
        <v>1269.5</v>
      </c>
      <c r="K420" s="165">
        <v>2100</v>
      </c>
      <c r="L420" s="168">
        <f t="shared" si="7"/>
        <v>790.7</v>
      </c>
      <c r="M420" s="226"/>
    </row>
    <row r="421" spans="1:13" s="140" customFormat="1" ht="15.75" customHeight="1">
      <c r="A421" s="136">
        <v>42733</v>
      </c>
      <c r="B421" s="147">
        <v>1269.5</v>
      </c>
      <c r="C421" s="139">
        <v>39902</v>
      </c>
      <c r="D421" s="135">
        <v>2007</v>
      </c>
      <c r="E421" s="169">
        <v>40076</v>
      </c>
      <c r="F421" s="146">
        <v>82.189183795649569</v>
      </c>
      <c r="G421" s="139">
        <v>39902</v>
      </c>
      <c r="H421" s="135">
        <v>75020</v>
      </c>
      <c r="I421" s="39">
        <v>42733</v>
      </c>
      <c r="J421" s="165">
        <v>1269.5</v>
      </c>
      <c r="K421" s="165">
        <v>2100</v>
      </c>
      <c r="L421" s="168">
        <f t="shared" si="7"/>
        <v>790.7</v>
      </c>
      <c r="M421" s="226"/>
    </row>
    <row r="422" spans="1:13" s="140" customFormat="1" ht="15.75" customHeight="1">
      <c r="A422" s="136">
        <v>42732</v>
      </c>
      <c r="B422" s="147">
        <v>1269.5</v>
      </c>
      <c r="C422" s="139">
        <v>39892</v>
      </c>
      <c r="D422" s="135">
        <v>2103</v>
      </c>
      <c r="E422" s="169">
        <v>40066</v>
      </c>
      <c r="F422" s="146">
        <v>82.312722948870388</v>
      </c>
      <c r="G422" s="139">
        <v>39892</v>
      </c>
      <c r="H422" s="135">
        <v>74420</v>
      </c>
      <c r="I422" s="39">
        <v>42732</v>
      </c>
      <c r="J422" s="165">
        <v>1269.5</v>
      </c>
      <c r="K422" s="165">
        <v>2100</v>
      </c>
      <c r="L422" s="168">
        <f t="shared" si="7"/>
        <v>790.7</v>
      </c>
      <c r="M422" s="226"/>
    </row>
    <row r="423" spans="1:13" s="140" customFormat="1" ht="15.75" customHeight="1">
      <c r="A423" s="136">
        <v>42731</v>
      </c>
      <c r="B423" s="147">
        <v>1269.5</v>
      </c>
      <c r="C423" s="139">
        <v>39882</v>
      </c>
      <c r="D423" s="135">
        <v>2145</v>
      </c>
      <c r="E423" s="169">
        <v>40055</v>
      </c>
      <c r="F423" s="146">
        <v>81.991525423728817</v>
      </c>
      <c r="G423" s="139">
        <v>39882</v>
      </c>
      <c r="H423" s="135">
        <v>74420</v>
      </c>
      <c r="I423" s="39">
        <v>42731</v>
      </c>
      <c r="J423" s="165">
        <v>1269.5</v>
      </c>
      <c r="K423" s="165">
        <v>2100</v>
      </c>
      <c r="L423" s="168">
        <f t="shared" si="7"/>
        <v>790.7</v>
      </c>
      <c r="M423" s="226"/>
    </row>
    <row r="424" spans="1:13" s="140" customFormat="1" ht="15.75" customHeight="1">
      <c r="A424" s="136">
        <v>42730</v>
      </c>
      <c r="B424" s="147">
        <v>1274.5</v>
      </c>
      <c r="C424" s="139">
        <v>39873</v>
      </c>
      <c r="D424" s="135">
        <v>2072</v>
      </c>
      <c r="E424" s="169">
        <v>40045</v>
      </c>
      <c r="F424" s="146">
        <v>80.528652138821627</v>
      </c>
      <c r="G424" s="139">
        <v>39873</v>
      </c>
      <c r="H424" s="135">
        <v>75320</v>
      </c>
      <c r="I424" s="39">
        <v>42730</v>
      </c>
      <c r="J424" s="165">
        <v>1274.5</v>
      </c>
      <c r="K424" s="165">
        <v>2025</v>
      </c>
      <c r="L424" s="168">
        <f t="shared" si="7"/>
        <v>812.8</v>
      </c>
      <c r="M424" s="226"/>
    </row>
    <row r="425" spans="1:13" s="140" customFormat="1" ht="15.75" customHeight="1">
      <c r="A425" s="136">
        <v>42727</v>
      </c>
      <c r="B425" s="147">
        <v>1274.5</v>
      </c>
      <c r="C425" s="139">
        <v>39867</v>
      </c>
      <c r="D425" s="135">
        <v>2142</v>
      </c>
      <c r="E425" s="169">
        <v>40035</v>
      </c>
      <c r="F425" s="146">
        <v>81.033091202582725</v>
      </c>
      <c r="G425" s="139">
        <v>39867</v>
      </c>
      <c r="H425" s="135">
        <v>75270</v>
      </c>
      <c r="I425" s="39">
        <v>42727</v>
      </c>
      <c r="J425" s="165">
        <v>1274.5</v>
      </c>
      <c r="K425" s="165">
        <v>2025</v>
      </c>
      <c r="L425" s="168">
        <f t="shared" si="7"/>
        <v>812.8</v>
      </c>
      <c r="M425" s="226"/>
    </row>
    <row r="426" spans="1:13" s="140" customFormat="1" ht="15.75" customHeight="1">
      <c r="A426" s="136">
        <v>42726</v>
      </c>
      <c r="B426" s="147">
        <v>1274.5</v>
      </c>
      <c r="C426" s="139">
        <v>39855</v>
      </c>
      <c r="D426" s="135">
        <v>2183</v>
      </c>
      <c r="E426" s="169">
        <v>40024</v>
      </c>
      <c r="F426" s="146">
        <v>80.276432606941086</v>
      </c>
      <c r="G426" s="139">
        <v>39855</v>
      </c>
      <c r="H426" s="135">
        <v>75270</v>
      </c>
      <c r="I426" s="39">
        <v>42726</v>
      </c>
      <c r="J426" s="165">
        <v>1274.5</v>
      </c>
      <c r="K426" s="165">
        <v>2025</v>
      </c>
      <c r="L426" s="168">
        <f t="shared" si="7"/>
        <v>812.8</v>
      </c>
      <c r="M426" s="226"/>
    </row>
    <row r="427" spans="1:13" s="140" customFormat="1" ht="15.75" customHeight="1">
      <c r="A427" s="136">
        <v>42725</v>
      </c>
      <c r="B427" s="147">
        <v>1274.5</v>
      </c>
      <c r="C427" s="139">
        <v>39847</v>
      </c>
      <c r="D427" s="135">
        <v>2186</v>
      </c>
      <c r="E427" s="169">
        <v>40014</v>
      </c>
      <c r="F427" s="146">
        <v>79.321585005602529</v>
      </c>
      <c r="G427" s="139">
        <v>39847</v>
      </c>
      <c r="H427" s="135">
        <v>75270</v>
      </c>
      <c r="I427" s="39">
        <v>42725</v>
      </c>
      <c r="J427" s="165">
        <v>1274.5</v>
      </c>
      <c r="K427" s="165">
        <v>2025</v>
      </c>
      <c r="L427" s="168">
        <f t="shared" si="7"/>
        <v>812.8</v>
      </c>
      <c r="M427" s="226"/>
    </row>
    <row r="428" spans="1:13" s="140" customFormat="1" ht="15.75" customHeight="1">
      <c r="A428" s="136">
        <v>42724</v>
      </c>
      <c r="B428" s="147">
        <v>1274.5</v>
      </c>
      <c r="C428" s="139">
        <v>39833</v>
      </c>
      <c r="D428" s="135">
        <v>2091</v>
      </c>
      <c r="E428" s="169">
        <v>40004</v>
      </c>
      <c r="F428" s="146">
        <v>78.680949380382273</v>
      </c>
      <c r="G428" s="139">
        <v>39833</v>
      </c>
      <c r="H428" s="135">
        <v>75270</v>
      </c>
      <c r="I428" s="39">
        <v>42724</v>
      </c>
      <c r="J428" s="165">
        <v>1274.5</v>
      </c>
      <c r="K428" s="165">
        <v>2025</v>
      </c>
      <c r="L428" s="168">
        <f t="shared" si="7"/>
        <v>812.8</v>
      </c>
      <c r="M428" s="226"/>
    </row>
    <row r="429" spans="1:13" s="140" customFormat="1" ht="15.75" customHeight="1">
      <c r="A429" s="136">
        <v>42723</v>
      </c>
      <c r="B429" s="147">
        <v>1274.5</v>
      </c>
      <c r="C429" s="139">
        <v>39823</v>
      </c>
      <c r="D429" s="135">
        <v>2104</v>
      </c>
      <c r="E429" s="169">
        <v>39994</v>
      </c>
      <c r="F429" s="146">
        <v>79.222108495394068</v>
      </c>
      <c r="G429" s="139">
        <v>39823</v>
      </c>
      <c r="H429" s="135">
        <v>76070</v>
      </c>
      <c r="I429" s="39">
        <v>42723</v>
      </c>
      <c r="J429" s="165">
        <v>1274.5</v>
      </c>
      <c r="K429" s="165">
        <v>2025</v>
      </c>
      <c r="L429" s="168">
        <f t="shared" si="7"/>
        <v>812.8</v>
      </c>
      <c r="M429" s="226"/>
    </row>
    <row r="430" spans="1:13" s="140" customFormat="1" ht="15.75" customHeight="1">
      <c r="A430" s="136">
        <v>42720</v>
      </c>
      <c r="B430" s="147">
        <v>1274.5</v>
      </c>
      <c r="C430" s="139">
        <v>39812</v>
      </c>
      <c r="D430" s="135">
        <v>2105</v>
      </c>
      <c r="E430" s="169">
        <v>39984</v>
      </c>
      <c r="F430" s="146">
        <v>79.222108495394068</v>
      </c>
      <c r="G430" s="139">
        <v>39812</v>
      </c>
      <c r="H430" s="135">
        <v>76770</v>
      </c>
      <c r="I430" s="39">
        <v>42720</v>
      </c>
      <c r="J430" s="165">
        <v>1274.5</v>
      </c>
      <c r="K430" s="165">
        <v>2025</v>
      </c>
      <c r="L430" s="168">
        <f t="shared" si="7"/>
        <v>812.8</v>
      </c>
      <c r="M430" s="226"/>
    </row>
    <row r="431" spans="1:13" s="140" customFormat="1" ht="15.75" customHeight="1">
      <c r="A431" s="136">
        <v>42719</v>
      </c>
      <c r="B431" s="147">
        <v>1274.5</v>
      </c>
      <c r="C431" s="139">
        <v>39804</v>
      </c>
      <c r="D431" s="135">
        <v>2149</v>
      </c>
      <c r="E431" s="169">
        <v>39974</v>
      </c>
      <c r="F431" s="146">
        <v>78.680949380382273</v>
      </c>
      <c r="G431" s="139">
        <v>39804</v>
      </c>
      <c r="H431" s="135">
        <v>77370</v>
      </c>
      <c r="I431" s="39">
        <v>42719</v>
      </c>
      <c r="J431" s="165">
        <v>1274.5</v>
      </c>
      <c r="K431" s="165">
        <v>2025</v>
      </c>
      <c r="L431" s="168">
        <f t="shared" si="7"/>
        <v>812.8</v>
      </c>
      <c r="M431" s="226"/>
    </row>
    <row r="432" spans="1:13" s="140" customFormat="1" ht="15.75" customHeight="1">
      <c r="A432" s="136">
        <v>42718</v>
      </c>
      <c r="B432" s="147">
        <v>1274.5</v>
      </c>
      <c r="C432" s="139">
        <v>39792</v>
      </c>
      <c r="D432" s="135">
        <v>2081</v>
      </c>
      <c r="E432" s="169">
        <v>39963</v>
      </c>
      <c r="F432" s="146">
        <v>78.155849611426177</v>
      </c>
      <c r="G432" s="139">
        <v>39792</v>
      </c>
      <c r="H432" s="135">
        <v>77670</v>
      </c>
      <c r="I432" s="39">
        <v>42718</v>
      </c>
      <c r="J432" s="165">
        <v>1274.5</v>
      </c>
      <c r="K432" s="165">
        <v>2025</v>
      </c>
      <c r="L432" s="168">
        <f t="shared" si="7"/>
        <v>812.8</v>
      </c>
      <c r="M432" s="226"/>
    </row>
    <row r="433" spans="1:13" s="140" customFormat="1" ht="15.75" customHeight="1">
      <c r="A433" s="136">
        <v>42717</v>
      </c>
      <c r="B433" s="147">
        <v>1274.5</v>
      </c>
      <c r="C433" s="139">
        <v>39783</v>
      </c>
      <c r="D433" s="135">
        <v>2101</v>
      </c>
      <c r="E433" s="169">
        <v>39953</v>
      </c>
      <c r="F433" s="146">
        <v>78.474200696422912</v>
      </c>
      <c r="G433" s="139">
        <v>39783</v>
      </c>
      <c r="H433" s="135">
        <v>77670</v>
      </c>
      <c r="I433" s="39">
        <v>42717</v>
      </c>
      <c r="J433" s="165">
        <v>1274.5</v>
      </c>
      <c r="K433" s="165">
        <v>2025</v>
      </c>
      <c r="L433" s="168">
        <f t="shared" si="7"/>
        <v>812.8</v>
      </c>
      <c r="M433" s="226"/>
    </row>
    <row r="434" spans="1:13" s="140" customFormat="1" ht="15.75" customHeight="1">
      <c r="A434" s="136">
        <v>42716</v>
      </c>
      <c r="B434" s="147">
        <v>1274.5</v>
      </c>
      <c r="C434" s="139">
        <v>39772</v>
      </c>
      <c r="D434" s="135">
        <v>2049</v>
      </c>
      <c r="E434" s="169">
        <v>39943</v>
      </c>
      <c r="F434" s="146">
        <v>80.75479789857404</v>
      </c>
      <c r="G434" s="139">
        <v>39772</v>
      </c>
      <c r="H434" s="135">
        <v>77670</v>
      </c>
      <c r="I434" s="39">
        <v>42716</v>
      </c>
      <c r="J434" s="165">
        <v>1274.5</v>
      </c>
      <c r="K434" s="165">
        <v>2025</v>
      </c>
      <c r="L434" s="168">
        <f t="shared" si="7"/>
        <v>812.8</v>
      </c>
      <c r="M434" s="226"/>
    </row>
    <row r="435" spans="1:13" s="140" customFormat="1" ht="15.75" customHeight="1">
      <c r="A435" s="136">
        <v>42713</v>
      </c>
      <c r="B435" s="147">
        <v>1274.5</v>
      </c>
      <c r="C435" s="139">
        <v>39762</v>
      </c>
      <c r="D435" s="135">
        <v>2074</v>
      </c>
      <c r="E435" s="169">
        <v>39933</v>
      </c>
      <c r="F435" s="146">
        <v>80.567283750135317</v>
      </c>
      <c r="G435" s="139">
        <v>39762</v>
      </c>
      <c r="H435" s="135">
        <v>79250</v>
      </c>
      <c r="I435" s="39">
        <v>42713</v>
      </c>
      <c r="J435" s="165">
        <v>1274.5</v>
      </c>
      <c r="K435" s="165">
        <v>1975</v>
      </c>
      <c r="L435" s="168">
        <f t="shared" si="7"/>
        <v>824.2</v>
      </c>
      <c r="M435" s="226"/>
    </row>
    <row r="436" spans="1:13" s="140" customFormat="1" ht="15.75" customHeight="1">
      <c r="A436" s="136">
        <v>42712</v>
      </c>
      <c r="B436" s="147">
        <v>1274.5</v>
      </c>
      <c r="C436" s="139">
        <v>39751</v>
      </c>
      <c r="D436" s="135">
        <v>2035</v>
      </c>
      <c r="E436" s="169">
        <v>39923</v>
      </c>
      <c r="F436" s="146">
        <v>80.44023101231339</v>
      </c>
      <c r="G436" s="139">
        <v>39751</v>
      </c>
      <c r="H436" s="135">
        <v>79250</v>
      </c>
      <c r="I436" s="39">
        <v>42712</v>
      </c>
      <c r="J436" s="165">
        <v>1274.5</v>
      </c>
      <c r="K436" s="165">
        <v>1975</v>
      </c>
      <c r="L436" s="168">
        <f t="shared" si="7"/>
        <v>824.2</v>
      </c>
      <c r="M436" s="226"/>
    </row>
    <row r="437" spans="1:13" s="140" customFormat="1" ht="15.75" customHeight="1">
      <c r="A437" s="136">
        <v>42711</v>
      </c>
      <c r="B437" s="147">
        <v>1274.5</v>
      </c>
      <c r="C437" s="139">
        <v>39742</v>
      </c>
      <c r="D437" s="135">
        <v>2114</v>
      </c>
      <c r="E437" s="169">
        <v>39913</v>
      </c>
      <c r="F437" s="146">
        <v>80.44023101231339</v>
      </c>
      <c r="G437" s="139">
        <v>39742</v>
      </c>
      <c r="H437" s="135">
        <v>78850</v>
      </c>
      <c r="I437" s="39">
        <v>42711</v>
      </c>
      <c r="J437" s="165">
        <v>1274.5</v>
      </c>
      <c r="K437" s="165">
        <v>1975</v>
      </c>
      <c r="L437" s="168">
        <f t="shared" si="7"/>
        <v>824.2</v>
      </c>
      <c r="M437" s="226"/>
    </row>
    <row r="438" spans="1:13" s="140" customFormat="1" ht="15.75" customHeight="1">
      <c r="A438" s="136">
        <v>42710</v>
      </c>
      <c r="B438" s="147">
        <v>1274.5</v>
      </c>
      <c r="C438" s="139">
        <v>39732</v>
      </c>
      <c r="D438" s="135">
        <v>2075</v>
      </c>
      <c r="E438" s="169">
        <v>39902</v>
      </c>
      <c r="F438" s="146">
        <v>82.136968231285039</v>
      </c>
      <c r="G438" s="139">
        <v>39732</v>
      </c>
      <c r="H438" s="135">
        <v>79180</v>
      </c>
      <c r="I438" s="39">
        <v>42710</v>
      </c>
      <c r="J438" s="165">
        <v>1274.5</v>
      </c>
      <c r="K438" s="165">
        <v>1975</v>
      </c>
      <c r="L438" s="168">
        <f t="shared" si="7"/>
        <v>824.2</v>
      </c>
      <c r="M438" s="226"/>
    </row>
    <row r="439" spans="1:13" s="140" customFormat="1" ht="15.75" customHeight="1">
      <c r="A439" s="136">
        <v>42709</v>
      </c>
      <c r="B439" s="147">
        <v>1274.5</v>
      </c>
      <c r="C439" s="139">
        <v>39720</v>
      </c>
      <c r="D439" s="135">
        <v>2056</v>
      </c>
      <c r="E439" s="169">
        <v>39892</v>
      </c>
      <c r="F439" s="146">
        <v>82.082005056612076</v>
      </c>
      <c r="G439" s="139">
        <v>39720</v>
      </c>
      <c r="H439" s="135">
        <v>79180</v>
      </c>
      <c r="I439" s="39">
        <v>42709</v>
      </c>
      <c r="J439" s="165">
        <v>1274.5</v>
      </c>
      <c r="K439" s="165">
        <v>1975</v>
      </c>
      <c r="L439" s="168">
        <f t="shared" si="7"/>
        <v>824.2</v>
      </c>
      <c r="M439" s="226"/>
    </row>
    <row r="440" spans="1:13" s="140" customFormat="1" ht="15.75" customHeight="1">
      <c r="A440" s="136">
        <v>42706</v>
      </c>
      <c r="B440" s="147">
        <v>1274.5</v>
      </c>
      <c r="C440" s="139">
        <v>39711</v>
      </c>
      <c r="D440" s="135">
        <v>2064</v>
      </c>
      <c r="E440" s="169">
        <v>39882</v>
      </c>
      <c r="F440" s="146">
        <v>82.082005056612076</v>
      </c>
      <c r="G440" s="139">
        <v>39711</v>
      </c>
      <c r="H440" s="135">
        <v>79480</v>
      </c>
      <c r="I440" s="39">
        <v>42706</v>
      </c>
      <c r="J440" s="165">
        <v>1274.5</v>
      </c>
      <c r="K440" s="165">
        <v>1975</v>
      </c>
      <c r="L440" s="168">
        <f t="shared" si="7"/>
        <v>824.2</v>
      </c>
      <c r="M440" s="226"/>
    </row>
    <row r="441" spans="1:13" s="140" customFormat="1" ht="15.75" customHeight="1">
      <c r="A441" s="136">
        <v>42705</v>
      </c>
      <c r="B441" s="147">
        <v>1279.5</v>
      </c>
      <c r="C441" s="139">
        <v>39700</v>
      </c>
      <c r="D441" s="135">
        <v>2121</v>
      </c>
      <c r="E441" s="169">
        <v>39872</v>
      </c>
      <c r="F441" s="146">
        <v>82.082005056612076</v>
      </c>
      <c r="G441" s="139">
        <v>39700</v>
      </c>
      <c r="H441" s="135">
        <v>79480</v>
      </c>
      <c r="I441" s="39">
        <v>42705</v>
      </c>
      <c r="J441" s="165">
        <v>1279.5</v>
      </c>
      <c r="K441" s="165">
        <v>1975</v>
      </c>
      <c r="L441" s="168">
        <f t="shared" si="7"/>
        <v>829.2</v>
      </c>
      <c r="M441" s="226"/>
    </row>
    <row r="442" spans="1:13" s="140" customFormat="1" ht="15.75" customHeight="1">
      <c r="A442" s="136">
        <v>42704</v>
      </c>
      <c r="B442" s="147">
        <v>1284.5</v>
      </c>
      <c r="C442" s="139">
        <v>39690</v>
      </c>
      <c r="D442" s="135">
        <v>2248</v>
      </c>
      <c r="E442" s="169">
        <v>39864</v>
      </c>
      <c r="F442" s="146">
        <v>82.082005056612076</v>
      </c>
      <c r="G442" s="139">
        <v>39690</v>
      </c>
      <c r="H442" s="135">
        <v>79480</v>
      </c>
      <c r="I442" s="39">
        <v>42704</v>
      </c>
      <c r="J442" s="165">
        <v>1284.5</v>
      </c>
      <c r="K442" s="165">
        <v>1975</v>
      </c>
      <c r="L442" s="168">
        <f t="shared" si="7"/>
        <v>834.2</v>
      </c>
      <c r="M442" s="226"/>
    </row>
    <row r="443" spans="1:13" s="140" customFormat="1" ht="15.75" customHeight="1">
      <c r="A443" s="136">
        <v>42703</v>
      </c>
      <c r="B443" s="147">
        <v>1284.5</v>
      </c>
      <c r="C443" s="139">
        <v>39680</v>
      </c>
      <c r="D443" s="135">
        <v>2301</v>
      </c>
      <c r="E443" s="169">
        <v>39854</v>
      </c>
      <c r="F443" s="146">
        <v>82.507926095987756</v>
      </c>
      <c r="G443" s="139">
        <v>39680</v>
      </c>
      <c r="H443" s="135">
        <v>79980</v>
      </c>
      <c r="I443" s="39">
        <v>42703</v>
      </c>
      <c r="J443" s="165">
        <v>1284.5</v>
      </c>
      <c r="K443" s="165">
        <v>1825</v>
      </c>
      <c r="L443" s="168">
        <f t="shared" si="7"/>
        <v>868.4</v>
      </c>
      <c r="M443" s="226"/>
    </row>
    <row r="444" spans="1:13" s="140" customFormat="1" ht="15.75" customHeight="1">
      <c r="A444" s="136">
        <v>42702</v>
      </c>
      <c r="B444" s="147">
        <v>1284.5</v>
      </c>
      <c r="C444" s="139">
        <v>39671</v>
      </c>
      <c r="D444" s="135">
        <v>2404</v>
      </c>
      <c r="E444" s="169">
        <v>39843</v>
      </c>
      <c r="F444" s="146">
        <v>83.273204329288291</v>
      </c>
      <c r="G444" s="139">
        <v>39671</v>
      </c>
      <c r="H444" s="135">
        <v>81770</v>
      </c>
      <c r="I444" s="39">
        <v>42702</v>
      </c>
      <c r="J444" s="165">
        <v>1284.5</v>
      </c>
      <c r="K444" s="165">
        <v>1825</v>
      </c>
      <c r="L444" s="168">
        <f t="shared" si="7"/>
        <v>868.4</v>
      </c>
      <c r="M444" s="226"/>
    </row>
    <row r="445" spans="1:13" s="140" customFormat="1" ht="15.75" customHeight="1">
      <c r="A445" s="136">
        <v>42699</v>
      </c>
      <c r="B445" s="147">
        <v>1284.5</v>
      </c>
      <c r="C445" s="139">
        <v>39659</v>
      </c>
      <c r="D445" s="135">
        <v>2360</v>
      </c>
      <c r="E445" s="169">
        <v>39833</v>
      </c>
      <c r="F445" s="146">
        <v>85.425637628353755</v>
      </c>
      <c r="G445" s="139">
        <v>39659</v>
      </c>
      <c r="H445" s="135">
        <v>82720</v>
      </c>
      <c r="I445" s="39">
        <v>42699</v>
      </c>
      <c r="J445" s="165">
        <v>1284.5</v>
      </c>
      <c r="K445" s="165">
        <v>1825</v>
      </c>
      <c r="L445" s="168">
        <f t="shared" si="7"/>
        <v>868.4</v>
      </c>
      <c r="M445" s="226"/>
    </row>
    <row r="446" spans="1:13" s="140" customFormat="1" ht="15.75" customHeight="1">
      <c r="A446" s="136">
        <v>42698</v>
      </c>
      <c r="B446" s="147">
        <v>1284.5</v>
      </c>
      <c r="C446" s="139">
        <v>39650</v>
      </c>
      <c r="D446" s="135">
        <v>2286</v>
      </c>
      <c r="E446" s="169">
        <v>39823</v>
      </c>
      <c r="F446" s="146">
        <v>85.756873136800266</v>
      </c>
      <c r="G446" s="139">
        <v>39650</v>
      </c>
      <c r="H446" s="135">
        <v>82950</v>
      </c>
      <c r="I446" s="39">
        <v>42698</v>
      </c>
      <c r="J446" s="165">
        <v>1284.5</v>
      </c>
      <c r="K446" s="165">
        <v>1825</v>
      </c>
      <c r="L446" s="168">
        <f t="shared" si="7"/>
        <v>868.4</v>
      </c>
      <c r="M446" s="226"/>
    </row>
    <row r="447" spans="1:13" s="140" customFormat="1" ht="15.75" customHeight="1">
      <c r="A447" s="136">
        <v>42697</v>
      </c>
      <c r="B447" s="147">
        <v>1293.25</v>
      </c>
      <c r="C447" s="139">
        <v>39639</v>
      </c>
      <c r="D447" s="135">
        <v>2355</v>
      </c>
      <c r="E447" s="169">
        <v>39812</v>
      </c>
      <c r="F447" s="146">
        <v>85.756873136800266</v>
      </c>
      <c r="G447" s="139">
        <v>39639</v>
      </c>
      <c r="H447" s="135">
        <v>82450</v>
      </c>
      <c r="I447" s="39">
        <v>42697</v>
      </c>
      <c r="J447" s="165">
        <v>1293.25</v>
      </c>
      <c r="K447" s="165">
        <v>1800</v>
      </c>
      <c r="L447" s="168">
        <f t="shared" si="7"/>
        <v>882.85</v>
      </c>
      <c r="M447" s="226"/>
    </row>
    <row r="448" spans="1:13" s="140" customFormat="1" ht="15.75" customHeight="1">
      <c r="A448" s="136">
        <v>42696</v>
      </c>
      <c r="B448" s="147">
        <v>1293.25</v>
      </c>
      <c r="C448" s="139">
        <v>39629</v>
      </c>
      <c r="D448" s="135">
        <v>2485</v>
      </c>
      <c r="E448" s="169">
        <v>39802</v>
      </c>
      <c r="F448" s="146">
        <v>85.756873136800266</v>
      </c>
      <c r="G448" s="139">
        <v>39629</v>
      </c>
      <c r="H448" s="135">
        <v>82830</v>
      </c>
      <c r="I448" s="39">
        <v>42696</v>
      </c>
      <c r="J448" s="165">
        <v>1293.25</v>
      </c>
      <c r="K448" s="165">
        <v>1800</v>
      </c>
      <c r="L448" s="168">
        <f t="shared" si="7"/>
        <v>882.85</v>
      </c>
      <c r="M448" s="226"/>
    </row>
    <row r="449" spans="1:13" s="140" customFormat="1" ht="15.75" customHeight="1">
      <c r="A449" s="136">
        <v>42695</v>
      </c>
      <c r="B449" s="147">
        <v>1293.25</v>
      </c>
      <c r="C449" s="139">
        <v>39619</v>
      </c>
      <c r="D449" s="135">
        <v>2560</v>
      </c>
      <c r="E449" s="169">
        <v>39792</v>
      </c>
      <c r="F449" s="146">
        <v>87.501380147951863</v>
      </c>
      <c r="G449" s="139">
        <v>39619</v>
      </c>
      <c r="H449" s="135">
        <v>82380</v>
      </c>
      <c r="I449" s="39">
        <v>42695</v>
      </c>
      <c r="J449" s="165">
        <v>1293.25</v>
      </c>
      <c r="K449" s="165">
        <v>1750</v>
      </c>
      <c r="L449" s="168">
        <f t="shared" si="7"/>
        <v>894.25</v>
      </c>
      <c r="M449" s="226"/>
    </row>
    <row r="450" spans="1:13" s="140" customFormat="1" ht="15.75" customHeight="1">
      <c r="A450" s="136">
        <v>42692</v>
      </c>
      <c r="B450" s="147">
        <v>1293.25</v>
      </c>
      <c r="C450" s="139">
        <v>39612</v>
      </c>
      <c r="D450" s="135">
        <v>2653</v>
      </c>
      <c r="E450" s="169">
        <v>39782</v>
      </c>
      <c r="F450" s="146">
        <v>87.501380147951863</v>
      </c>
      <c r="G450" s="139">
        <v>39612</v>
      </c>
      <c r="H450" s="135">
        <v>82880</v>
      </c>
      <c r="I450" s="39">
        <v>42692</v>
      </c>
      <c r="J450" s="165">
        <v>1293.25</v>
      </c>
      <c r="K450" s="165">
        <v>1750</v>
      </c>
      <c r="L450" s="168">
        <f t="shared" si="7"/>
        <v>894.25</v>
      </c>
      <c r="M450" s="226"/>
    </row>
    <row r="451" spans="1:13" s="140" customFormat="1" ht="15.75" customHeight="1">
      <c r="A451" s="136">
        <v>42691</v>
      </c>
      <c r="B451" s="147">
        <v>1293.25</v>
      </c>
      <c r="C451" s="139">
        <v>39598</v>
      </c>
      <c r="D451" s="135">
        <v>2696</v>
      </c>
      <c r="E451" s="169">
        <v>39772</v>
      </c>
      <c r="F451" s="146">
        <v>88.031707044769462</v>
      </c>
      <c r="G451" s="139">
        <v>39598</v>
      </c>
      <c r="H451" s="135">
        <v>80780</v>
      </c>
      <c r="I451" s="39">
        <v>42691</v>
      </c>
      <c r="J451" s="165">
        <v>1293.25</v>
      </c>
      <c r="K451" s="165">
        <v>1750</v>
      </c>
      <c r="L451" s="168">
        <f t="shared" si="7"/>
        <v>894.25</v>
      </c>
      <c r="M451" s="226"/>
    </row>
    <row r="452" spans="1:13" s="140" customFormat="1" ht="15.75" customHeight="1">
      <c r="A452" s="136">
        <v>42690</v>
      </c>
      <c r="B452" s="147">
        <v>1302.25</v>
      </c>
      <c r="C452" s="139">
        <v>39588</v>
      </c>
      <c r="D452" s="135">
        <v>2725</v>
      </c>
      <c r="E452" s="169">
        <v>39762</v>
      </c>
      <c r="F452" s="146">
        <v>88.400133973428609</v>
      </c>
      <c r="G452" s="139">
        <v>39588</v>
      </c>
      <c r="H452" s="135">
        <v>82130</v>
      </c>
      <c r="I452" s="39">
        <v>42690</v>
      </c>
      <c r="J452" s="165">
        <v>1302.25</v>
      </c>
      <c r="K452" s="165">
        <v>1750</v>
      </c>
      <c r="L452" s="168">
        <f t="shared" si="7"/>
        <v>903.25</v>
      </c>
      <c r="M452" s="226"/>
    </row>
    <row r="453" spans="1:13" s="140" customFormat="1" ht="15.75" customHeight="1">
      <c r="A453" s="136">
        <v>42689</v>
      </c>
      <c r="B453" s="147">
        <v>1302.25</v>
      </c>
      <c r="C453" s="139">
        <v>39580</v>
      </c>
      <c r="D453" s="135">
        <v>2681</v>
      </c>
      <c r="E453" s="169">
        <v>39751</v>
      </c>
      <c r="F453" s="146">
        <v>88.400133973428609</v>
      </c>
      <c r="G453" s="139">
        <v>39580</v>
      </c>
      <c r="H453" s="135">
        <v>82130</v>
      </c>
      <c r="I453" s="39">
        <v>42689</v>
      </c>
      <c r="J453" s="165">
        <v>1302.25</v>
      </c>
      <c r="K453" s="165">
        <v>1750</v>
      </c>
      <c r="L453" s="168">
        <f t="shared" ref="L453:L516" si="8">J453-K453*11.4/1000*20</f>
        <v>903.25</v>
      </c>
      <c r="M453" s="226"/>
    </row>
    <row r="454" spans="1:13" s="140" customFormat="1" ht="15.75" customHeight="1">
      <c r="A454" s="136">
        <v>42688</v>
      </c>
      <c r="B454" s="147">
        <v>1302.25</v>
      </c>
      <c r="C454" s="139">
        <v>39568</v>
      </c>
      <c r="D454" s="135">
        <v>2608</v>
      </c>
      <c r="E454" s="169">
        <v>39741</v>
      </c>
      <c r="F454" s="146">
        <v>88.735067544936925</v>
      </c>
      <c r="G454" s="139">
        <v>39568</v>
      </c>
      <c r="H454" s="135">
        <v>83030</v>
      </c>
      <c r="I454" s="39">
        <v>42688</v>
      </c>
      <c r="J454" s="165">
        <v>1302.25</v>
      </c>
      <c r="K454" s="165">
        <v>1750</v>
      </c>
      <c r="L454" s="168">
        <f t="shared" si="8"/>
        <v>903.25</v>
      </c>
      <c r="M454" s="226"/>
    </row>
    <row r="455" spans="1:13" s="140" customFormat="1" ht="15.75" customHeight="1">
      <c r="A455" s="136">
        <v>42685</v>
      </c>
      <c r="B455" s="147">
        <v>1302.25</v>
      </c>
      <c r="C455" s="139">
        <v>39559</v>
      </c>
      <c r="D455" s="135">
        <v>2473</v>
      </c>
      <c r="E455" s="169">
        <v>39731</v>
      </c>
      <c r="F455" s="146">
        <v>89.233187380711797</v>
      </c>
      <c r="G455" s="139">
        <v>39559</v>
      </c>
      <c r="H455" s="135">
        <v>82130</v>
      </c>
      <c r="I455" s="39">
        <v>42685</v>
      </c>
      <c r="J455" s="165">
        <v>1302.25</v>
      </c>
      <c r="K455" s="165">
        <v>1750</v>
      </c>
      <c r="L455" s="168">
        <f t="shared" si="8"/>
        <v>903.25</v>
      </c>
      <c r="M455" s="226"/>
    </row>
    <row r="456" spans="1:13" s="140" customFormat="1" ht="15.75" customHeight="1">
      <c r="A456" s="136">
        <v>42684</v>
      </c>
      <c r="B456" s="147">
        <v>1302.25</v>
      </c>
      <c r="C456" s="139">
        <v>39547</v>
      </c>
      <c r="D456" s="135">
        <v>2335</v>
      </c>
      <c r="E456" s="169">
        <v>39721</v>
      </c>
      <c r="F456" s="146">
        <v>89.233187380711797</v>
      </c>
      <c r="G456" s="139">
        <v>39547</v>
      </c>
      <c r="H456" s="135">
        <v>82130</v>
      </c>
      <c r="I456" s="39">
        <v>42684</v>
      </c>
      <c r="J456" s="165">
        <v>1302.25</v>
      </c>
      <c r="K456" s="165">
        <v>1750</v>
      </c>
      <c r="L456" s="168">
        <f t="shared" si="8"/>
        <v>903.25</v>
      </c>
      <c r="M456" s="226"/>
    </row>
    <row r="457" spans="1:13" s="140" customFormat="1" ht="15.75" customHeight="1">
      <c r="A457" s="136">
        <v>42683</v>
      </c>
      <c r="B457" s="147">
        <v>1302.25</v>
      </c>
      <c r="C457" s="139">
        <v>39538</v>
      </c>
      <c r="D457" s="135">
        <v>2241</v>
      </c>
      <c r="E457" s="169">
        <v>39711</v>
      </c>
      <c r="F457" s="146">
        <v>89.794543617379588</v>
      </c>
      <c r="G457" s="139">
        <v>39538</v>
      </c>
      <c r="H457" s="135">
        <v>81330</v>
      </c>
      <c r="I457" s="39">
        <v>42683</v>
      </c>
      <c r="J457" s="165">
        <v>1302.25</v>
      </c>
      <c r="K457" s="165">
        <v>1750</v>
      </c>
      <c r="L457" s="168">
        <f t="shared" si="8"/>
        <v>903.25</v>
      </c>
      <c r="M457" s="226"/>
    </row>
    <row r="458" spans="1:13" s="140" customFormat="1" ht="15.75" customHeight="1">
      <c r="A458" s="136">
        <v>42682</v>
      </c>
      <c r="B458" s="147">
        <v>1316</v>
      </c>
      <c r="C458" s="139">
        <v>39518</v>
      </c>
      <c r="D458" s="135">
        <v>2137</v>
      </c>
      <c r="E458" s="169">
        <v>39701</v>
      </c>
      <c r="F458" s="146">
        <v>91.393763272605341</v>
      </c>
      <c r="G458" s="139">
        <v>39518</v>
      </c>
      <c r="H458" s="135">
        <v>79830</v>
      </c>
      <c r="I458" s="39">
        <v>42682</v>
      </c>
      <c r="J458" s="165">
        <v>1316</v>
      </c>
      <c r="K458" s="165">
        <v>1675</v>
      </c>
      <c r="L458" s="168">
        <f t="shared" si="8"/>
        <v>934.1</v>
      </c>
      <c r="M458" s="226"/>
    </row>
    <row r="459" spans="1:13" s="140" customFormat="1" ht="15.75" customHeight="1">
      <c r="A459" s="136">
        <v>42681</v>
      </c>
      <c r="B459" s="147">
        <v>1316</v>
      </c>
      <c r="C459" s="139">
        <v>39506</v>
      </c>
      <c r="D459" s="135">
        <v>2269</v>
      </c>
      <c r="E459" s="169">
        <v>39690</v>
      </c>
      <c r="F459" s="146">
        <v>92.455571700011177</v>
      </c>
      <c r="G459" s="139">
        <v>39506</v>
      </c>
      <c r="H459" s="135">
        <v>80460</v>
      </c>
      <c r="I459" s="39">
        <v>42681</v>
      </c>
      <c r="J459" s="165">
        <v>1316</v>
      </c>
      <c r="K459" s="165">
        <v>1675</v>
      </c>
      <c r="L459" s="168">
        <f t="shared" si="8"/>
        <v>934.1</v>
      </c>
      <c r="M459" s="226"/>
    </row>
    <row r="460" spans="1:13" s="140" customFormat="1" ht="15.75" customHeight="1">
      <c r="A460" s="136">
        <v>42678</v>
      </c>
      <c r="B460" s="147">
        <v>1316</v>
      </c>
      <c r="C460" s="139">
        <v>39499</v>
      </c>
      <c r="D460" s="135">
        <v>2449</v>
      </c>
      <c r="E460" s="169">
        <v>39680</v>
      </c>
      <c r="F460" s="146">
        <v>92.712641108751541</v>
      </c>
      <c r="G460" s="139">
        <v>39499</v>
      </c>
      <c r="H460" s="135">
        <v>80460</v>
      </c>
      <c r="I460" s="39">
        <v>42678</v>
      </c>
      <c r="J460" s="165">
        <v>1316</v>
      </c>
      <c r="K460" s="165">
        <v>1675</v>
      </c>
      <c r="L460" s="168">
        <f t="shared" si="8"/>
        <v>934.1</v>
      </c>
      <c r="M460" s="226"/>
    </row>
    <row r="461" spans="1:13" s="140" customFormat="1" ht="15.75" customHeight="1">
      <c r="A461" s="136">
        <v>42677</v>
      </c>
      <c r="B461" s="147">
        <v>1316</v>
      </c>
      <c r="C461" s="139">
        <v>39492</v>
      </c>
      <c r="D461" s="135">
        <v>2533</v>
      </c>
      <c r="E461" s="169">
        <v>39670</v>
      </c>
      <c r="F461" s="146">
        <v>92.57851793897396</v>
      </c>
      <c r="G461" s="139">
        <v>39492</v>
      </c>
      <c r="H461" s="135">
        <v>80460</v>
      </c>
      <c r="I461" s="39">
        <v>42677</v>
      </c>
      <c r="J461" s="165">
        <v>1316</v>
      </c>
      <c r="K461" s="165">
        <v>1675</v>
      </c>
      <c r="L461" s="168">
        <f t="shared" si="8"/>
        <v>934.1</v>
      </c>
      <c r="M461" s="226"/>
    </row>
    <row r="462" spans="1:13" s="140" customFormat="1" ht="15.75" customHeight="1">
      <c r="A462" s="136">
        <v>42676</v>
      </c>
      <c r="B462" s="147">
        <v>1316</v>
      </c>
      <c r="C462" s="139">
        <v>39473</v>
      </c>
      <c r="D462" s="135">
        <v>2372</v>
      </c>
      <c r="E462" s="169">
        <v>39659</v>
      </c>
      <c r="F462" s="146">
        <v>92.57851793897396</v>
      </c>
      <c r="G462" s="139">
        <v>39473</v>
      </c>
      <c r="H462" s="135">
        <v>82670</v>
      </c>
      <c r="I462" s="39">
        <v>42676</v>
      </c>
      <c r="J462" s="165">
        <v>1316</v>
      </c>
      <c r="K462" s="165">
        <v>1675</v>
      </c>
      <c r="L462" s="168">
        <f t="shared" si="8"/>
        <v>934.1</v>
      </c>
      <c r="M462" s="226"/>
    </row>
    <row r="463" spans="1:13" s="140" customFormat="1" ht="15.75" customHeight="1">
      <c r="A463" s="136">
        <v>42675</v>
      </c>
      <c r="B463" s="147">
        <v>1316</v>
      </c>
      <c r="C463" s="139">
        <v>39465</v>
      </c>
      <c r="D463" s="135">
        <v>2351</v>
      </c>
      <c r="E463" s="169">
        <v>39649</v>
      </c>
      <c r="F463" s="146">
        <v>92.075556052308045</v>
      </c>
      <c r="G463" s="139">
        <v>39465</v>
      </c>
      <c r="H463" s="135">
        <v>79570</v>
      </c>
      <c r="I463" s="39">
        <v>42675</v>
      </c>
      <c r="J463" s="165">
        <v>1316</v>
      </c>
      <c r="K463" s="165">
        <v>1550</v>
      </c>
      <c r="L463" s="168">
        <f t="shared" si="8"/>
        <v>962.59999999999991</v>
      </c>
      <c r="M463" s="226"/>
    </row>
    <row r="464" spans="1:13" s="140" customFormat="1" ht="15.75" customHeight="1">
      <c r="A464" s="136">
        <v>42674</v>
      </c>
      <c r="B464" s="147">
        <v>1326</v>
      </c>
      <c r="C464" s="139">
        <v>39456</v>
      </c>
      <c r="D464" s="135">
        <v>2221</v>
      </c>
      <c r="E464" s="169">
        <v>39639</v>
      </c>
      <c r="F464" s="146">
        <v>92.457365228339256</v>
      </c>
      <c r="G464" s="139">
        <v>39456</v>
      </c>
      <c r="H464" s="135">
        <v>79570</v>
      </c>
      <c r="I464" s="39">
        <v>42674</v>
      </c>
      <c r="J464" s="165">
        <v>1326</v>
      </c>
      <c r="K464" s="165">
        <v>1550</v>
      </c>
      <c r="L464" s="168">
        <f t="shared" si="8"/>
        <v>972.59999999999991</v>
      </c>
      <c r="M464" s="226"/>
    </row>
    <row r="465" spans="1:13" s="140" customFormat="1" ht="15.75" customHeight="1">
      <c r="A465" s="136">
        <v>42671</v>
      </c>
      <c r="B465" s="147">
        <v>1326</v>
      </c>
      <c r="C465" s="139">
        <v>39443</v>
      </c>
      <c r="D465" s="135">
        <v>2150</v>
      </c>
      <c r="E465" s="169">
        <v>39629</v>
      </c>
      <c r="F465" s="146">
        <v>92.457365228339256</v>
      </c>
      <c r="G465" s="139">
        <v>39443</v>
      </c>
      <c r="H465" s="135">
        <v>79020</v>
      </c>
      <c r="I465" s="39">
        <v>42671</v>
      </c>
      <c r="J465" s="165">
        <v>1326</v>
      </c>
      <c r="K465" s="165">
        <v>1550</v>
      </c>
      <c r="L465" s="168">
        <f t="shared" si="8"/>
        <v>972.59999999999991</v>
      </c>
      <c r="M465" s="226"/>
    </row>
    <row r="466" spans="1:13" s="140" customFormat="1" ht="15.75" customHeight="1">
      <c r="A466" s="136">
        <v>42670</v>
      </c>
      <c r="B466" s="147">
        <v>1326</v>
      </c>
      <c r="C466" s="139">
        <v>39437</v>
      </c>
      <c r="D466" s="135">
        <v>2147</v>
      </c>
      <c r="E466" s="169">
        <v>39619</v>
      </c>
      <c r="F466" s="146">
        <v>94.002518026782639</v>
      </c>
      <c r="G466" s="139">
        <v>39437</v>
      </c>
      <c r="H466" s="135">
        <v>79020</v>
      </c>
      <c r="I466" s="39">
        <v>42670</v>
      </c>
      <c r="J466" s="165">
        <v>1326</v>
      </c>
      <c r="K466" s="165">
        <v>1550</v>
      </c>
      <c r="L466" s="168">
        <f t="shared" si="8"/>
        <v>972.59999999999991</v>
      </c>
      <c r="M466" s="226"/>
    </row>
    <row r="467" spans="1:13" s="140" customFormat="1" ht="15.75" customHeight="1">
      <c r="A467" s="136">
        <v>42669</v>
      </c>
      <c r="B467" s="147">
        <v>1331</v>
      </c>
      <c r="C467" s="139">
        <v>39428</v>
      </c>
      <c r="D467" s="135">
        <v>2156</v>
      </c>
      <c r="E467" s="169">
        <v>39609</v>
      </c>
      <c r="F467" s="146">
        <v>94.002518026782639</v>
      </c>
      <c r="G467" s="139">
        <v>39428</v>
      </c>
      <c r="H467" s="135">
        <v>79020</v>
      </c>
      <c r="I467" s="39">
        <v>42669</v>
      </c>
      <c r="J467" s="165">
        <v>1331</v>
      </c>
      <c r="K467" s="165">
        <v>1550</v>
      </c>
      <c r="L467" s="168">
        <f t="shared" si="8"/>
        <v>977.59999999999991</v>
      </c>
      <c r="M467" s="226"/>
    </row>
    <row r="468" spans="1:13" s="140" customFormat="1" ht="15.75" customHeight="1">
      <c r="A468" s="136">
        <v>42668</v>
      </c>
      <c r="B468" s="147">
        <v>1331</v>
      </c>
      <c r="C468" s="139">
        <v>39416</v>
      </c>
      <c r="D468" s="135">
        <v>2066</v>
      </c>
      <c r="E468" s="169">
        <v>39598</v>
      </c>
      <c r="F468" s="146">
        <v>94.063668290472407</v>
      </c>
      <c r="G468" s="139">
        <v>39416</v>
      </c>
      <c r="H468" s="135">
        <v>78070</v>
      </c>
      <c r="I468" s="39">
        <v>42668</v>
      </c>
      <c r="J468" s="165">
        <v>1331</v>
      </c>
      <c r="K468" s="165">
        <v>1525</v>
      </c>
      <c r="L468" s="168">
        <f t="shared" si="8"/>
        <v>983.3</v>
      </c>
      <c r="M468" s="226"/>
    </row>
    <row r="469" spans="1:13" s="140" customFormat="1" ht="15.75" customHeight="1">
      <c r="A469" s="136">
        <v>42667</v>
      </c>
      <c r="B469" s="147">
        <v>1336</v>
      </c>
      <c r="C469" s="139">
        <v>39406</v>
      </c>
      <c r="D469" s="135">
        <v>1979</v>
      </c>
      <c r="E469" s="169">
        <v>39588</v>
      </c>
      <c r="F469" s="146">
        <v>94.002518026782639</v>
      </c>
      <c r="G469" s="139">
        <v>39406</v>
      </c>
      <c r="H469" s="135">
        <v>78070</v>
      </c>
      <c r="I469" s="39">
        <v>42667</v>
      </c>
      <c r="J469" s="165">
        <v>1336</v>
      </c>
      <c r="K469" s="165">
        <v>1515</v>
      </c>
      <c r="L469" s="168">
        <f t="shared" si="8"/>
        <v>990.57999999999993</v>
      </c>
      <c r="M469" s="226"/>
    </row>
    <row r="470" spans="1:13" s="140" customFormat="1" ht="15.75" customHeight="1">
      <c r="A470" s="136">
        <v>42664</v>
      </c>
      <c r="B470" s="147">
        <v>1336</v>
      </c>
      <c r="C470" s="139">
        <v>39392</v>
      </c>
      <c r="D470" s="135">
        <v>1919</v>
      </c>
      <c r="E470" s="169">
        <v>39578</v>
      </c>
      <c r="F470" s="146">
        <v>94.002518026782639</v>
      </c>
      <c r="G470" s="139">
        <v>39392</v>
      </c>
      <c r="H470" s="135">
        <v>78070</v>
      </c>
      <c r="I470" s="39">
        <v>42664</v>
      </c>
      <c r="J470" s="165">
        <v>1336</v>
      </c>
      <c r="K470" s="165">
        <v>1515</v>
      </c>
      <c r="L470" s="168">
        <f t="shared" si="8"/>
        <v>990.57999999999993</v>
      </c>
      <c r="M470" s="226"/>
    </row>
    <row r="471" spans="1:13" s="140" customFormat="1" ht="15.75" customHeight="1">
      <c r="A471" s="136">
        <v>42663</v>
      </c>
      <c r="B471" s="147">
        <v>1336</v>
      </c>
      <c r="C471" s="139">
        <v>39384</v>
      </c>
      <c r="D471" s="135">
        <v>1870</v>
      </c>
      <c r="E471" s="169">
        <v>39568</v>
      </c>
      <c r="F471" s="146">
        <v>93.947094836548459</v>
      </c>
      <c r="G471" s="139">
        <v>39384</v>
      </c>
      <c r="H471" s="135">
        <v>75970</v>
      </c>
      <c r="I471" s="39">
        <v>42663</v>
      </c>
      <c r="J471" s="165">
        <v>1336</v>
      </c>
      <c r="K471" s="165">
        <v>1515</v>
      </c>
      <c r="L471" s="168">
        <f t="shared" si="8"/>
        <v>990.57999999999993</v>
      </c>
      <c r="M471" s="226"/>
    </row>
    <row r="472" spans="1:13" s="140" customFormat="1" ht="15.75" customHeight="1">
      <c r="A472" s="136">
        <v>42662</v>
      </c>
      <c r="B472" s="147">
        <v>1336</v>
      </c>
      <c r="C472" s="139">
        <v>39377</v>
      </c>
      <c r="D472" s="135">
        <v>1640</v>
      </c>
      <c r="E472" s="169">
        <v>39558</v>
      </c>
      <c r="F472" s="146">
        <v>94.580933349006699</v>
      </c>
      <c r="G472" s="139">
        <v>39377</v>
      </c>
      <c r="H472" s="135">
        <v>74920</v>
      </c>
      <c r="I472" s="39">
        <v>42662</v>
      </c>
      <c r="J472" s="165">
        <v>1336</v>
      </c>
      <c r="K472" s="165">
        <v>1515</v>
      </c>
      <c r="L472" s="168">
        <f t="shared" si="8"/>
        <v>990.57999999999993</v>
      </c>
      <c r="M472" s="226"/>
    </row>
    <row r="473" spans="1:13" s="140" customFormat="1" ht="15.75" customHeight="1">
      <c r="A473" s="136">
        <v>42661</v>
      </c>
      <c r="B473" s="147">
        <v>1336</v>
      </c>
      <c r="C473" s="139">
        <v>39366</v>
      </c>
      <c r="D473" s="135">
        <v>1640</v>
      </c>
      <c r="E473" s="169">
        <v>39548</v>
      </c>
      <c r="F473" s="146">
        <v>94.580933349006699</v>
      </c>
      <c r="G473" s="139">
        <v>39366</v>
      </c>
      <c r="H473" s="135">
        <v>74920</v>
      </c>
      <c r="I473" s="39">
        <v>42661</v>
      </c>
      <c r="J473" s="165">
        <v>1336</v>
      </c>
      <c r="K473" s="165">
        <v>1515</v>
      </c>
      <c r="L473" s="168">
        <f t="shared" si="8"/>
        <v>990.57999999999993</v>
      </c>
      <c r="M473" s="226"/>
    </row>
    <row r="474" spans="1:13" s="140" customFormat="1" ht="15.75" customHeight="1">
      <c r="A474" s="136">
        <v>42660</v>
      </c>
      <c r="B474" s="147">
        <v>1336</v>
      </c>
      <c r="C474" s="139">
        <v>39355</v>
      </c>
      <c r="D474" s="135">
        <v>1618</v>
      </c>
      <c r="E474" s="169">
        <v>39537</v>
      </c>
      <c r="F474" s="146">
        <v>94.580933349006699</v>
      </c>
      <c r="G474" s="139">
        <v>39355</v>
      </c>
      <c r="H474" s="135">
        <v>74920</v>
      </c>
      <c r="I474" s="39">
        <v>42660</v>
      </c>
      <c r="J474" s="165">
        <v>1336</v>
      </c>
      <c r="K474" s="165">
        <v>1515</v>
      </c>
      <c r="L474" s="168">
        <f t="shared" si="8"/>
        <v>990.57999999999993</v>
      </c>
      <c r="M474" s="226"/>
    </row>
    <row r="475" spans="1:13" s="140" customFormat="1" ht="15.75" customHeight="1">
      <c r="A475" s="136">
        <v>42657</v>
      </c>
      <c r="B475" s="147">
        <v>1336</v>
      </c>
      <c r="C475" s="139">
        <v>39346</v>
      </c>
      <c r="D475" s="135">
        <v>1638</v>
      </c>
      <c r="E475" s="169">
        <v>39527</v>
      </c>
      <c r="F475" s="146">
        <v>95.051134359938871</v>
      </c>
      <c r="G475" s="139">
        <v>39346</v>
      </c>
      <c r="H475" s="135">
        <v>74920</v>
      </c>
      <c r="I475" s="39">
        <v>42657</v>
      </c>
      <c r="J475" s="165">
        <v>1336</v>
      </c>
      <c r="K475" s="165">
        <v>1500</v>
      </c>
      <c r="L475" s="168">
        <f t="shared" si="8"/>
        <v>994</v>
      </c>
      <c r="M475" s="226"/>
    </row>
    <row r="476" spans="1:13" s="140" customFormat="1" ht="15.75" customHeight="1">
      <c r="A476" s="136">
        <v>42656</v>
      </c>
      <c r="B476" s="147">
        <v>1336</v>
      </c>
      <c r="C476" s="139">
        <v>39335</v>
      </c>
      <c r="D476" s="135">
        <v>1830</v>
      </c>
      <c r="E476" s="169">
        <v>39517</v>
      </c>
      <c r="F476" s="146">
        <v>95.297989890678267</v>
      </c>
      <c r="G476" s="139">
        <v>39335</v>
      </c>
      <c r="H476" s="135">
        <v>75170</v>
      </c>
      <c r="I476" s="39">
        <v>42656</v>
      </c>
      <c r="J476" s="165">
        <v>1336</v>
      </c>
      <c r="K476" s="165">
        <v>1500</v>
      </c>
      <c r="L476" s="168">
        <f t="shared" si="8"/>
        <v>994</v>
      </c>
      <c r="M476" s="226"/>
    </row>
    <row r="477" spans="1:13" s="140" customFormat="1" ht="15.75" customHeight="1">
      <c r="A477" s="136">
        <v>42655</v>
      </c>
      <c r="B477" s="147">
        <v>1336</v>
      </c>
      <c r="C477" s="139">
        <v>39325</v>
      </c>
      <c r="D477" s="135">
        <v>1849</v>
      </c>
      <c r="E477" s="169">
        <v>39506</v>
      </c>
      <c r="F477" s="146">
        <v>95.657332700522062</v>
      </c>
      <c r="G477" s="139">
        <v>39325</v>
      </c>
      <c r="H477" s="135">
        <v>74270</v>
      </c>
      <c r="I477" s="39">
        <v>42655</v>
      </c>
      <c r="J477" s="165">
        <v>1336</v>
      </c>
      <c r="K477" s="165">
        <v>1500</v>
      </c>
      <c r="L477" s="168">
        <f t="shared" si="8"/>
        <v>994</v>
      </c>
      <c r="M477" s="226"/>
    </row>
    <row r="478" spans="1:13" s="140" customFormat="1" ht="15.75" customHeight="1">
      <c r="A478" s="136">
        <v>42654</v>
      </c>
      <c r="B478" s="147">
        <v>1336</v>
      </c>
      <c r="C478" s="139">
        <v>39315</v>
      </c>
      <c r="D478" s="135">
        <v>1891</v>
      </c>
      <c r="E478" s="169">
        <v>39498</v>
      </c>
      <c r="F478" s="146">
        <v>95.534951811638408</v>
      </c>
      <c r="G478" s="139">
        <v>39315</v>
      </c>
      <c r="H478" s="135">
        <v>73370</v>
      </c>
      <c r="I478" s="39">
        <v>42654</v>
      </c>
      <c r="J478" s="165">
        <v>1336</v>
      </c>
      <c r="K478" s="165">
        <v>1500</v>
      </c>
      <c r="L478" s="168">
        <f t="shared" si="8"/>
        <v>994</v>
      </c>
      <c r="M478" s="226"/>
    </row>
    <row r="479" spans="1:13" s="140" customFormat="1" ht="15.75" customHeight="1">
      <c r="A479" s="136">
        <v>42653</v>
      </c>
      <c r="B479" s="147">
        <v>1336</v>
      </c>
      <c r="C479" s="139">
        <v>39305</v>
      </c>
      <c r="D479" s="135">
        <v>1945</v>
      </c>
      <c r="E479" s="169">
        <v>39488</v>
      </c>
      <c r="F479" s="146">
        <v>95.608149322923026</v>
      </c>
      <c r="G479" s="139">
        <v>39305</v>
      </c>
      <c r="H479" s="135">
        <v>73370</v>
      </c>
      <c r="I479" s="39">
        <v>42653</v>
      </c>
      <c r="J479" s="165">
        <v>1336</v>
      </c>
      <c r="K479" s="165">
        <v>1500</v>
      </c>
      <c r="L479" s="168">
        <f t="shared" si="8"/>
        <v>994</v>
      </c>
      <c r="M479" s="226"/>
    </row>
    <row r="480" spans="1:13" s="140" customFormat="1" ht="15.75" customHeight="1">
      <c r="A480" s="136">
        <v>42643</v>
      </c>
      <c r="B480" s="147">
        <v>1336</v>
      </c>
      <c r="C480" s="139">
        <v>39293</v>
      </c>
      <c r="D480" s="135">
        <v>2014</v>
      </c>
      <c r="E480" s="169">
        <v>39477</v>
      </c>
      <c r="F480" s="146">
        <v>95.753715498938433</v>
      </c>
      <c r="G480" s="139">
        <v>39293</v>
      </c>
      <c r="H480" s="135">
        <v>72870</v>
      </c>
      <c r="I480" s="39">
        <v>42643</v>
      </c>
      <c r="J480" s="165">
        <v>1336</v>
      </c>
      <c r="K480" s="165">
        <v>1415</v>
      </c>
      <c r="L480" s="168">
        <f t="shared" si="8"/>
        <v>1013.38</v>
      </c>
      <c r="M480" s="226"/>
    </row>
    <row r="481" spans="1:13" s="140" customFormat="1" ht="15.75" customHeight="1">
      <c r="A481" s="136">
        <v>42642</v>
      </c>
      <c r="B481" s="147">
        <v>1336</v>
      </c>
      <c r="C481" s="139">
        <v>39283</v>
      </c>
      <c r="D481" s="135">
        <v>2067</v>
      </c>
      <c r="E481" s="169">
        <v>39467</v>
      </c>
      <c r="F481" s="146">
        <v>96.315723741725989</v>
      </c>
      <c r="G481" s="139">
        <v>39283</v>
      </c>
      <c r="H481" s="135">
        <v>72370</v>
      </c>
      <c r="I481" s="39">
        <v>42642</v>
      </c>
      <c r="J481" s="165">
        <v>1336</v>
      </c>
      <c r="K481" s="165">
        <v>1415</v>
      </c>
      <c r="L481" s="168">
        <f t="shared" si="8"/>
        <v>1013.38</v>
      </c>
      <c r="M481" s="226"/>
    </row>
    <row r="482" spans="1:13" s="140" customFormat="1" ht="15.75" customHeight="1">
      <c r="A482" s="136">
        <v>42641</v>
      </c>
      <c r="B482" s="147">
        <v>1336</v>
      </c>
      <c r="C482" s="139">
        <v>39274</v>
      </c>
      <c r="D482" s="135">
        <v>2080</v>
      </c>
      <c r="E482" s="169">
        <v>39457</v>
      </c>
      <c r="F482" s="146">
        <v>96.274782169465851</v>
      </c>
      <c r="G482" s="139">
        <v>39274</v>
      </c>
      <c r="H482" s="135">
        <v>73270</v>
      </c>
      <c r="I482" s="39">
        <v>42641</v>
      </c>
      <c r="J482" s="165">
        <v>1336</v>
      </c>
      <c r="K482" s="165">
        <v>1415</v>
      </c>
      <c r="L482" s="168">
        <f t="shared" si="8"/>
        <v>1013.38</v>
      </c>
      <c r="M482" s="226"/>
    </row>
    <row r="483" spans="1:13" s="140" customFormat="1" ht="15.75" customHeight="1">
      <c r="A483" s="136">
        <v>42640</v>
      </c>
      <c r="B483" s="147">
        <v>1336</v>
      </c>
      <c r="C483" s="139">
        <v>39265</v>
      </c>
      <c r="D483" s="135">
        <v>2080</v>
      </c>
      <c r="E483" s="169">
        <v>39446</v>
      </c>
      <c r="F483" s="146">
        <v>96.274782169465851</v>
      </c>
      <c r="G483" s="139">
        <v>39265</v>
      </c>
      <c r="H483" s="135">
        <v>73270</v>
      </c>
      <c r="I483" s="39">
        <v>42640</v>
      </c>
      <c r="J483" s="165">
        <v>1336</v>
      </c>
      <c r="K483" s="165">
        <v>1415</v>
      </c>
      <c r="L483" s="168">
        <f t="shared" si="8"/>
        <v>1013.38</v>
      </c>
      <c r="M483" s="226"/>
    </row>
    <row r="484" spans="1:13" s="140" customFormat="1" ht="15.75" customHeight="1">
      <c r="A484" s="136">
        <v>42639</v>
      </c>
      <c r="B484" s="147">
        <v>1336</v>
      </c>
      <c r="C484" s="139">
        <v>39253</v>
      </c>
      <c r="D484" s="135">
        <v>2068</v>
      </c>
      <c r="E484" s="169">
        <v>39436</v>
      </c>
      <c r="F484" s="146">
        <v>96.274782169465851</v>
      </c>
      <c r="G484" s="139">
        <v>39253</v>
      </c>
      <c r="H484" s="135">
        <v>72720</v>
      </c>
      <c r="I484" s="39">
        <v>42639</v>
      </c>
      <c r="J484" s="165">
        <v>1336</v>
      </c>
      <c r="K484" s="165">
        <v>1415</v>
      </c>
      <c r="L484" s="168">
        <f t="shared" si="8"/>
        <v>1013.38</v>
      </c>
      <c r="M484" s="226"/>
    </row>
    <row r="485" spans="1:13" s="140" customFormat="1" ht="15.75" customHeight="1">
      <c r="A485" s="136">
        <v>42636</v>
      </c>
      <c r="B485" s="147">
        <v>1336</v>
      </c>
      <c r="C485" s="139">
        <v>39244</v>
      </c>
      <c r="D485" s="135">
        <v>2085</v>
      </c>
      <c r="E485" s="169">
        <v>39426</v>
      </c>
      <c r="F485" s="146">
        <v>96.202857510619125</v>
      </c>
      <c r="G485" s="139">
        <v>39244</v>
      </c>
      <c r="H485" s="135">
        <v>72670</v>
      </c>
      <c r="I485" s="39">
        <v>42636</v>
      </c>
      <c r="J485" s="165">
        <v>1336</v>
      </c>
      <c r="K485" s="165">
        <v>1415</v>
      </c>
      <c r="L485" s="168">
        <f t="shared" si="8"/>
        <v>1013.38</v>
      </c>
      <c r="M485" s="226"/>
    </row>
    <row r="486" spans="1:13" s="140" customFormat="1" ht="15.75" customHeight="1">
      <c r="A486" s="136">
        <v>42635</v>
      </c>
      <c r="B486" s="147">
        <v>1336</v>
      </c>
      <c r="C486" s="139">
        <v>39232</v>
      </c>
      <c r="D486" s="135">
        <v>2130</v>
      </c>
      <c r="E486" s="169">
        <v>39416</v>
      </c>
      <c r="F486" s="146">
        <v>96.15083507306889</v>
      </c>
      <c r="G486" s="139">
        <v>39232</v>
      </c>
      <c r="H486" s="135">
        <v>71840</v>
      </c>
      <c r="I486" s="39">
        <v>42635</v>
      </c>
      <c r="J486" s="165">
        <v>1336</v>
      </c>
      <c r="K486" s="165">
        <v>1415</v>
      </c>
      <c r="L486" s="168">
        <f t="shared" si="8"/>
        <v>1013.38</v>
      </c>
      <c r="M486" s="226"/>
    </row>
    <row r="487" spans="1:13" s="140" customFormat="1" ht="15.75" customHeight="1">
      <c r="A487" s="136">
        <v>42634</v>
      </c>
      <c r="B487" s="147">
        <v>1336</v>
      </c>
      <c r="C487" s="139">
        <v>39224</v>
      </c>
      <c r="D487" s="135">
        <v>2130</v>
      </c>
      <c r="E487" s="169">
        <v>39406</v>
      </c>
      <c r="F487" s="146">
        <v>96.15083507306889</v>
      </c>
      <c r="G487" s="139">
        <v>39224</v>
      </c>
      <c r="H487" s="135">
        <v>71840</v>
      </c>
      <c r="I487" s="39">
        <v>42634</v>
      </c>
      <c r="J487" s="165">
        <v>1336</v>
      </c>
      <c r="K487" s="165">
        <v>1415</v>
      </c>
      <c r="L487" s="168">
        <f t="shared" si="8"/>
        <v>1013.38</v>
      </c>
      <c r="M487" s="226"/>
    </row>
    <row r="488" spans="1:13" s="140" customFormat="1" ht="15.75" customHeight="1">
      <c r="A488" s="136">
        <v>42633</v>
      </c>
      <c r="B488" s="147">
        <v>1336</v>
      </c>
      <c r="C488" s="139">
        <v>39216</v>
      </c>
      <c r="D488" s="135">
        <v>2121</v>
      </c>
      <c r="E488" s="169">
        <v>39396</v>
      </c>
      <c r="F488" s="146">
        <v>96.15083507306889</v>
      </c>
      <c r="G488" s="139">
        <v>39216</v>
      </c>
      <c r="H488" s="135">
        <v>71240</v>
      </c>
      <c r="I488" s="39">
        <v>42633</v>
      </c>
      <c r="J488" s="165">
        <v>1336</v>
      </c>
      <c r="K488" s="165">
        <v>1415</v>
      </c>
      <c r="L488" s="168">
        <f t="shared" si="8"/>
        <v>1013.38</v>
      </c>
      <c r="M488" s="226"/>
    </row>
    <row r="489" spans="1:13" s="140" customFormat="1" ht="15.75" customHeight="1">
      <c r="A489" s="136">
        <v>42632</v>
      </c>
      <c r="B489" s="147">
        <v>1336</v>
      </c>
      <c r="C489" s="139">
        <v>39201</v>
      </c>
      <c r="D489" s="135">
        <v>2103</v>
      </c>
      <c r="E489" s="169">
        <v>39385</v>
      </c>
      <c r="F489" s="146">
        <v>96.15083507306889</v>
      </c>
      <c r="G489" s="139">
        <v>39201</v>
      </c>
      <c r="H489" s="135">
        <v>70140</v>
      </c>
      <c r="I489" s="39">
        <v>42632</v>
      </c>
      <c r="J489" s="165">
        <v>1336</v>
      </c>
      <c r="K489" s="165">
        <v>1415</v>
      </c>
      <c r="L489" s="168">
        <f t="shared" si="8"/>
        <v>1013.38</v>
      </c>
      <c r="M489" s="226"/>
    </row>
    <row r="490" spans="1:13" s="140" customFormat="1" ht="15.75" customHeight="1">
      <c r="A490" s="136">
        <v>42627</v>
      </c>
      <c r="B490" s="147">
        <v>1336</v>
      </c>
      <c r="C490" s="139">
        <v>39195</v>
      </c>
      <c r="D490" s="135">
        <v>2113</v>
      </c>
      <c r="E490" s="169">
        <v>39375</v>
      </c>
      <c r="F490" s="146">
        <v>96.535796766743658</v>
      </c>
      <c r="G490" s="139">
        <v>39195</v>
      </c>
      <c r="H490" s="135">
        <v>70140</v>
      </c>
      <c r="I490" s="39">
        <v>42627</v>
      </c>
      <c r="J490" s="165">
        <v>1336</v>
      </c>
      <c r="K490" s="165">
        <v>1415</v>
      </c>
      <c r="L490" s="168">
        <f t="shared" si="8"/>
        <v>1013.38</v>
      </c>
      <c r="M490" s="226"/>
    </row>
    <row r="491" spans="1:13" s="140" customFormat="1" ht="15.75" customHeight="1">
      <c r="A491" s="136">
        <v>42626</v>
      </c>
      <c r="B491" s="147">
        <v>1331</v>
      </c>
      <c r="C491" s="139">
        <v>39183</v>
      </c>
      <c r="D491" s="135">
        <v>2109</v>
      </c>
      <c r="E491" s="169">
        <v>39365</v>
      </c>
      <c r="F491" s="146">
        <v>96.495327102803742</v>
      </c>
      <c r="G491" s="139">
        <v>39183</v>
      </c>
      <c r="H491" s="135">
        <v>70020</v>
      </c>
      <c r="I491" s="39">
        <v>42626</v>
      </c>
      <c r="J491" s="165">
        <v>1331</v>
      </c>
      <c r="K491" s="165">
        <v>1415</v>
      </c>
      <c r="L491" s="168">
        <f t="shared" si="8"/>
        <v>1008.38</v>
      </c>
      <c r="M491" s="226"/>
    </row>
    <row r="492" spans="1:13" s="140" customFormat="1" ht="15.75" customHeight="1">
      <c r="A492" s="136">
        <v>42625</v>
      </c>
      <c r="B492" s="147">
        <v>1331</v>
      </c>
      <c r="C492" s="139">
        <v>39171</v>
      </c>
      <c r="D492" s="135">
        <v>2114</v>
      </c>
      <c r="E492" s="169">
        <v>39355</v>
      </c>
      <c r="F492" s="146">
        <v>96.075353218210353</v>
      </c>
      <c r="G492" s="139">
        <v>39171</v>
      </c>
      <c r="H492" s="135">
        <v>70020</v>
      </c>
      <c r="I492" s="39">
        <v>42625</v>
      </c>
      <c r="J492" s="165">
        <v>1331</v>
      </c>
      <c r="K492" s="165">
        <v>1415</v>
      </c>
      <c r="L492" s="168">
        <f t="shared" si="8"/>
        <v>1008.38</v>
      </c>
      <c r="M492" s="226"/>
    </row>
    <row r="493" spans="1:13" s="140" customFormat="1" ht="15.75" customHeight="1">
      <c r="A493" s="136">
        <v>42622</v>
      </c>
      <c r="B493" s="147">
        <v>1331</v>
      </c>
      <c r="C493" s="139">
        <v>39163</v>
      </c>
      <c r="D493" s="135">
        <v>2186</v>
      </c>
      <c r="E493" s="169">
        <v>39345</v>
      </c>
      <c r="F493" s="146">
        <v>96.046910001317698</v>
      </c>
      <c r="G493" s="139">
        <v>39163</v>
      </c>
      <c r="H493" s="135">
        <v>69620</v>
      </c>
      <c r="I493" s="39">
        <v>42622</v>
      </c>
      <c r="J493" s="165">
        <v>1331</v>
      </c>
      <c r="K493" s="165">
        <v>1415</v>
      </c>
      <c r="L493" s="168">
        <f t="shared" si="8"/>
        <v>1008.38</v>
      </c>
      <c r="M493" s="226"/>
    </row>
    <row r="494" spans="1:13" s="140" customFormat="1" ht="15.75" customHeight="1">
      <c r="A494" s="136">
        <v>42621</v>
      </c>
      <c r="B494" s="147">
        <v>1331</v>
      </c>
      <c r="C494" s="139">
        <v>39153</v>
      </c>
      <c r="D494" s="135">
        <v>2174</v>
      </c>
      <c r="E494" s="169">
        <v>39335</v>
      </c>
      <c r="F494" s="146">
        <v>96.020692399522474</v>
      </c>
      <c r="G494" s="139">
        <v>39153</v>
      </c>
      <c r="H494" s="135">
        <v>69620</v>
      </c>
      <c r="I494" s="39">
        <v>42621</v>
      </c>
      <c r="J494" s="165">
        <v>1331</v>
      </c>
      <c r="K494" s="165">
        <v>1415</v>
      </c>
      <c r="L494" s="168">
        <f t="shared" si="8"/>
        <v>1008.38</v>
      </c>
      <c r="M494" s="226"/>
    </row>
    <row r="495" spans="1:13" s="140" customFormat="1" ht="15.75" customHeight="1">
      <c r="A495" s="136">
        <v>42620</v>
      </c>
      <c r="B495" s="147">
        <v>1331</v>
      </c>
      <c r="C495" s="139">
        <v>39141</v>
      </c>
      <c r="D495" s="135">
        <v>2182</v>
      </c>
      <c r="E495" s="169">
        <v>39324</v>
      </c>
      <c r="F495" s="146">
        <v>95.970991136180501</v>
      </c>
      <c r="G495" s="139">
        <v>39141</v>
      </c>
      <c r="H495" s="135">
        <v>69620</v>
      </c>
      <c r="I495" s="39">
        <v>42620</v>
      </c>
      <c r="J495" s="165">
        <v>1331</v>
      </c>
      <c r="K495" s="165">
        <v>1415</v>
      </c>
      <c r="L495" s="168">
        <f t="shared" si="8"/>
        <v>1008.38</v>
      </c>
      <c r="M495" s="226"/>
    </row>
    <row r="496" spans="1:13" s="140" customFormat="1" ht="15.75" customHeight="1">
      <c r="A496" s="136">
        <v>42619</v>
      </c>
      <c r="B496" s="147">
        <v>1311</v>
      </c>
      <c r="C496" s="139">
        <v>39125</v>
      </c>
      <c r="D496" s="135">
        <v>2095</v>
      </c>
      <c r="E496" s="169">
        <v>39314</v>
      </c>
      <c r="F496" s="146">
        <v>97.194763558642805</v>
      </c>
      <c r="G496" s="139">
        <v>39125</v>
      </c>
      <c r="H496" s="135">
        <v>69620</v>
      </c>
      <c r="I496" s="39">
        <v>42619</v>
      </c>
      <c r="J496" s="165">
        <v>1311</v>
      </c>
      <c r="K496" s="165">
        <v>1415</v>
      </c>
      <c r="L496" s="168">
        <f t="shared" si="8"/>
        <v>988.38</v>
      </c>
      <c r="M496" s="226"/>
    </row>
    <row r="497" spans="1:13" s="140" customFormat="1" ht="15.75" customHeight="1">
      <c r="A497" s="136">
        <v>42618</v>
      </c>
      <c r="B497" s="147">
        <v>1301</v>
      </c>
      <c r="C497" s="139">
        <v>39112</v>
      </c>
      <c r="D497" s="135">
        <v>2002</v>
      </c>
      <c r="E497" s="169">
        <v>39304</v>
      </c>
      <c r="F497" s="146">
        <v>97.179693795326344</v>
      </c>
      <c r="G497" s="139">
        <v>39112</v>
      </c>
      <c r="H497" s="135">
        <v>69620</v>
      </c>
      <c r="I497" s="39">
        <v>42618</v>
      </c>
      <c r="J497" s="165">
        <v>1301</v>
      </c>
      <c r="K497" s="165">
        <v>1415</v>
      </c>
      <c r="L497" s="168">
        <f t="shared" si="8"/>
        <v>978.38</v>
      </c>
      <c r="M497" s="226"/>
    </row>
    <row r="498" spans="1:13" s="140" customFormat="1" ht="15.75" customHeight="1">
      <c r="A498" s="136">
        <v>42615</v>
      </c>
      <c r="B498" s="147">
        <v>1301</v>
      </c>
      <c r="C498" s="139">
        <v>39105</v>
      </c>
      <c r="D498" s="135">
        <v>1987</v>
      </c>
      <c r="E498" s="169">
        <v>39293</v>
      </c>
      <c r="F498" s="146">
        <v>97.170573969280511</v>
      </c>
      <c r="G498" s="139">
        <v>39105</v>
      </c>
      <c r="H498" s="135">
        <v>69620</v>
      </c>
      <c r="I498" s="39">
        <v>42615</v>
      </c>
      <c r="J498" s="165">
        <v>1301</v>
      </c>
      <c r="K498" s="165">
        <v>1415</v>
      </c>
      <c r="L498" s="168">
        <f t="shared" si="8"/>
        <v>978.38</v>
      </c>
      <c r="M498" s="226"/>
    </row>
    <row r="499" spans="1:13" s="140" customFormat="1" ht="15.75" customHeight="1">
      <c r="A499" s="136">
        <v>42614</v>
      </c>
      <c r="B499" s="147">
        <v>1301</v>
      </c>
      <c r="C499" s="139">
        <v>39092</v>
      </c>
      <c r="D499" s="135">
        <v>1916</v>
      </c>
      <c r="E499" s="169">
        <v>39283</v>
      </c>
      <c r="F499" s="146">
        <v>95.860595540125516</v>
      </c>
      <c r="G499" s="139">
        <v>39092</v>
      </c>
      <c r="H499" s="135">
        <v>68770</v>
      </c>
      <c r="I499" s="39">
        <v>42614</v>
      </c>
      <c r="J499" s="165">
        <v>1301</v>
      </c>
      <c r="K499" s="165">
        <v>1400</v>
      </c>
      <c r="L499" s="168">
        <f t="shared" si="8"/>
        <v>981.8</v>
      </c>
      <c r="M499" s="226"/>
    </row>
    <row r="500" spans="1:13" s="140" customFormat="1" ht="15.75" customHeight="1">
      <c r="A500" s="136">
        <v>42613</v>
      </c>
      <c r="B500" s="147">
        <v>1301</v>
      </c>
      <c r="C500" s="139">
        <v>39082</v>
      </c>
      <c r="D500" s="135">
        <v>1950</v>
      </c>
      <c r="E500" s="169">
        <v>39273</v>
      </c>
      <c r="F500" s="146">
        <v>95.949230353767206</v>
      </c>
      <c r="G500" s="139">
        <v>39082</v>
      </c>
      <c r="H500" s="135">
        <v>68720</v>
      </c>
      <c r="I500" s="39">
        <v>42613</v>
      </c>
      <c r="J500" s="165">
        <v>1301</v>
      </c>
      <c r="K500" s="165">
        <v>1400</v>
      </c>
      <c r="L500" s="168">
        <f t="shared" si="8"/>
        <v>981.8</v>
      </c>
      <c r="M500" s="226"/>
    </row>
    <row r="501" spans="1:13" s="140" customFormat="1" ht="15.75" customHeight="1">
      <c r="A501" s="136">
        <v>42612</v>
      </c>
      <c r="B501" s="147">
        <v>1301</v>
      </c>
      <c r="C501" s="139">
        <v>39076</v>
      </c>
      <c r="D501" s="135">
        <v>1898</v>
      </c>
      <c r="E501" s="169">
        <v>39263</v>
      </c>
      <c r="F501" s="146">
        <v>95.679179044018355</v>
      </c>
      <c r="G501" s="139">
        <v>39076</v>
      </c>
      <c r="H501" s="135">
        <v>68470</v>
      </c>
      <c r="I501" s="39">
        <v>42612</v>
      </c>
      <c r="J501" s="165">
        <v>1301</v>
      </c>
      <c r="K501" s="165">
        <v>1400</v>
      </c>
      <c r="L501" s="168">
        <f t="shared" si="8"/>
        <v>981.8</v>
      </c>
      <c r="M501" s="226"/>
    </row>
    <row r="502" spans="1:13" s="140" customFormat="1" ht="15.75" customHeight="1">
      <c r="A502" s="136">
        <v>42611</v>
      </c>
      <c r="B502" s="147">
        <v>1301</v>
      </c>
      <c r="C502" s="139">
        <v>39063</v>
      </c>
      <c r="D502" s="135">
        <v>1875</v>
      </c>
      <c r="E502" s="169">
        <v>39253</v>
      </c>
      <c r="F502" s="146">
        <v>95.507759324802606</v>
      </c>
      <c r="G502" s="139">
        <v>39063</v>
      </c>
      <c r="H502" s="135">
        <v>68470</v>
      </c>
      <c r="I502" s="39">
        <v>42611</v>
      </c>
      <c r="J502" s="165">
        <v>1301</v>
      </c>
      <c r="K502" s="165">
        <v>1400</v>
      </c>
      <c r="L502" s="168">
        <f t="shared" si="8"/>
        <v>981.8</v>
      </c>
      <c r="M502" s="226"/>
    </row>
    <row r="503" spans="1:13" s="140" customFormat="1" ht="15.75" customHeight="1">
      <c r="A503" s="136">
        <v>42608</v>
      </c>
      <c r="B503" s="147">
        <v>1297</v>
      </c>
      <c r="C503" s="139">
        <v>39052</v>
      </c>
      <c r="D503" s="135">
        <v>1942</v>
      </c>
      <c r="E503" s="169">
        <v>39243</v>
      </c>
      <c r="F503" s="146">
        <v>95.167438061530092</v>
      </c>
      <c r="G503" s="139">
        <v>39052</v>
      </c>
      <c r="H503" s="135">
        <v>68470</v>
      </c>
      <c r="I503" s="39">
        <v>42608</v>
      </c>
      <c r="J503" s="165">
        <v>1297</v>
      </c>
      <c r="K503" s="165">
        <v>1400</v>
      </c>
      <c r="L503" s="168">
        <f t="shared" si="8"/>
        <v>977.8</v>
      </c>
      <c r="M503" s="226"/>
    </row>
    <row r="504" spans="1:13" s="140" customFormat="1" ht="15.75" customHeight="1">
      <c r="A504" s="136">
        <v>42607</v>
      </c>
      <c r="B504" s="147">
        <v>1297</v>
      </c>
      <c r="C504" s="139">
        <v>39042</v>
      </c>
      <c r="D504" s="135">
        <v>2002</v>
      </c>
      <c r="E504" s="169">
        <v>39232</v>
      </c>
      <c r="F504" s="146">
        <v>95.167438061530092</v>
      </c>
      <c r="G504" s="139">
        <v>39042</v>
      </c>
      <c r="H504" s="135">
        <v>68470</v>
      </c>
      <c r="I504" s="39">
        <v>42607</v>
      </c>
      <c r="J504" s="165">
        <v>1297</v>
      </c>
      <c r="K504" s="165">
        <v>1400</v>
      </c>
      <c r="L504" s="168">
        <f t="shared" si="8"/>
        <v>977.8</v>
      </c>
      <c r="M504" s="226"/>
    </row>
    <row r="505" spans="1:13" s="140" customFormat="1" ht="15.75" customHeight="1">
      <c r="A505" s="136">
        <v>42606</v>
      </c>
      <c r="B505" s="147">
        <v>1257.25</v>
      </c>
      <c r="C505" s="139">
        <v>39034</v>
      </c>
      <c r="D505" s="135">
        <v>2033</v>
      </c>
      <c r="E505" s="169">
        <v>39222</v>
      </c>
      <c r="F505" s="146">
        <v>95.152921900600759</v>
      </c>
      <c r="G505" s="139">
        <v>39034</v>
      </c>
      <c r="H505" s="135">
        <v>67520</v>
      </c>
      <c r="I505" s="39">
        <v>42606</v>
      </c>
      <c r="J505" s="165">
        <v>1257.25</v>
      </c>
      <c r="K505" s="165">
        <v>1400</v>
      </c>
      <c r="L505" s="168">
        <f t="shared" si="8"/>
        <v>938.05</v>
      </c>
      <c r="M505" s="226"/>
    </row>
    <row r="506" spans="1:13" s="140" customFormat="1" ht="15.75" customHeight="1">
      <c r="A506" s="136">
        <v>42605</v>
      </c>
      <c r="B506" s="147">
        <v>1257.25</v>
      </c>
      <c r="C506" s="139">
        <v>39021</v>
      </c>
      <c r="D506" s="135">
        <v>2072</v>
      </c>
      <c r="E506" s="169">
        <v>39212</v>
      </c>
      <c r="F506" s="146">
        <v>95.152921900600759</v>
      </c>
      <c r="G506" s="139">
        <v>39021</v>
      </c>
      <c r="H506" s="135">
        <v>67520</v>
      </c>
      <c r="I506" s="39">
        <v>42605</v>
      </c>
      <c r="J506" s="165">
        <v>1257.25</v>
      </c>
      <c r="K506" s="165">
        <v>1400</v>
      </c>
      <c r="L506" s="168">
        <f t="shared" si="8"/>
        <v>938.05</v>
      </c>
      <c r="M506" s="226"/>
    </row>
    <row r="507" spans="1:13" s="140" customFormat="1" ht="15.75" customHeight="1">
      <c r="A507" s="136">
        <v>42604</v>
      </c>
      <c r="B507" s="147">
        <v>1257.25</v>
      </c>
      <c r="C507" s="139">
        <v>39011</v>
      </c>
      <c r="D507" s="135">
        <v>2112</v>
      </c>
      <c r="E507" s="169">
        <v>39202</v>
      </c>
      <c r="F507" s="146">
        <v>95.128824476650564</v>
      </c>
      <c r="G507" s="139">
        <v>39011</v>
      </c>
      <c r="H507" s="135">
        <v>67520</v>
      </c>
      <c r="I507" s="39">
        <v>42604</v>
      </c>
      <c r="J507" s="165">
        <v>1257.25</v>
      </c>
      <c r="K507" s="165">
        <v>1400</v>
      </c>
      <c r="L507" s="168">
        <f t="shared" si="8"/>
        <v>938.05</v>
      </c>
      <c r="M507" s="226"/>
    </row>
    <row r="508" spans="1:13" s="140" customFormat="1" ht="15.75" customHeight="1">
      <c r="A508" s="136">
        <v>42601</v>
      </c>
      <c r="B508" s="147">
        <v>1247.5</v>
      </c>
      <c r="C508" s="139">
        <v>39000</v>
      </c>
      <c r="D508" s="135">
        <v>2146</v>
      </c>
      <c r="E508" s="169">
        <v>39192</v>
      </c>
      <c r="F508" s="146">
        <v>95.152921900600759</v>
      </c>
      <c r="G508" s="139">
        <v>39000</v>
      </c>
      <c r="H508" s="135">
        <v>66220</v>
      </c>
      <c r="I508" s="39">
        <v>42601</v>
      </c>
      <c r="J508" s="165">
        <v>1247.5</v>
      </c>
      <c r="K508" s="165">
        <v>1400</v>
      </c>
      <c r="L508" s="168">
        <f t="shared" si="8"/>
        <v>928.3</v>
      </c>
      <c r="M508" s="226"/>
    </row>
    <row r="509" spans="1:13" s="140" customFormat="1" ht="15.75" customHeight="1">
      <c r="A509" s="136">
        <v>42600</v>
      </c>
      <c r="B509" s="147">
        <v>1234.75</v>
      </c>
      <c r="C509" s="139">
        <v>38990</v>
      </c>
      <c r="D509" s="135">
        <v>2063</v>
      </c>
      <c r="E509" s="169">
        <v>39182</v>
      </c>
      <c r="F509" s="146">
        <v>95.152921900600759</v>
      </c>
      <c r="G509" s="139">
        <v>38990</v>
      </c>
      <c r="H509" s="135">
        <v>64770</v>
      </c>
      <c r="I509" s="39">
        <v>42600</v>
      </c>
      <c r="J509" s="165">
        <v>1234.75</v>
      </c>
      <c r="K509" s="165">
        <v>1400</v>
      </c>
      <c r="L509" s="168">
        <f t="shared" si="8"/>
        <v>915.55</v>
      </c>
      <c r="M509" s="226"/>
    </row>
    <row r="510" spans="1:13" s="140" customFormat="1" ht="15.75" customHeight="1">
      <c r="A510" s="136">
        <v>42599</v>
      </c>
      <c r="B510" s="147">
        <v>1229.75</v>
      </c>
      <c r="C510" s="139">
        <v>38971</v>
      </c>
      <c r="D510" s="135">
        <v>2118</v>
      </c>
      <c r="E510" s="169">
        <v>39171</v>
      </c>
      <c r="F510" s="146">
        <v>95.152921900600759</v>
      </c>
      <c r="G510" s="139">
        <v>38971</v>
      </c>
      <c r="H510" s="135">
        <v>64770</v>
      </c>
      <c r="I510" s="39">
        <v>42599</v>
      </c>
      <c r="J510" s="165">
        <v>1229.75</v>
      </c>
      <c r="K510" s="165">
        <v>1400</v>
      </c>
      <c r="L510" s="168">
        <f t="shared" si="8"/>
        <v>910.55</v>
      </c>
      <c r="M510" s="226"/>
    </row>
    <row r="511" spans="1:13" s="140" customFormat="1" ht="15.75" customHeight="1">
      <c r="A511" s="136">
        <v>42598</v>
      </c>
      <c r="B511" s="147">
        <v>1229.75</v>
      </c>
      <c r="C511" s="139">
        <v>38960</v>
      </c>
      <c r="D511" s="135">
        <v>2572</v>
      </c>
      <c r="E511" s="169">
        <v>39161</v>
      </c>
      <c r="F511" s="146">
        <v>95.152921900600759</v>
      </c>
      <c r="G511" s="139">
        <v>38960</v>
      </c>
      <c r="H511" s="135">
        <v>63520</v>
      </c>
      <c r="I511" s="39">
        <v>42598</v>
      </c>
      <c r="J511" s="165">
        <v>1229.75</v>
      </c>
      <c r="K511" s="165">
        <v>1400</v>
      </c>
      <c r="L511" s="168">
        <f t="shared" si="8"/>
        <v>910.55</v>
      </c>
      <c r="M511" s="226"/>
    </row>
    <row r="512" spans="1:13" s="140" customFormat="1" ht="15.75" customHeight="1">
      <c r="A512" s="136">
        <v>42597</v>
      </c>
      <c r="B512" s="147">
        <v>1194.75</v>
      </c>
      <c r="C512" s="139">
        <v>38950</v>
      </c>
      <c r="D512" s="135">
        <v>2381</v>
      </c>
      <c r="E512" s="169">
        <v>39151</v>
      </c>
      <c r="F512" s="146">
        <v>95.152921900600759</v>
      </c>
      <c r="G512" s="139">
        <v>38950</v>
      </c>
      <c r="H512" s="135">
        <v>64070</v>
      </c>
      <c r="I512" s="39">
        <v>42597</v>
      </c>
      <c r="J512" s="165">
        <v>1194.75</v>
      </c>
      <c r="K512" s="165">
        <v>1400</v>
      </c>
      <c r="L512" s="168">
        <f t="shared" si="8"/>
        <v>875.55</v>
      </c>
      <c r="M512" s="226"/>
    </row>
    <row r="513" spans="1:13" s="140" customFormat="1" ht="15.75" customHeight="1">
      <c r="A513" s="136">
        <v>42594</v>
      </c>
      <c r="B513" s="147">
        <v>1185</v>
      </c>
      <c r="C513" s="139">
        <v>38939</v>
      </c>
      <c r="D513" s="135">
        <v>2459</v>
      </c>
      <c r="E513" s="169">
        <v>39141</v>
      </c>
      <c r="F513" s="146">
        <v>94.573430416265964</v>
      </c>
      <c r="G513" s="139">
        <v>38939</v>
      </c>
      <c r="H513" s="135">
        <v>63520</v>
      </c>
      <c r="I513" s="39">
        <v>42594</v>
      </c>
      <c r="J513" s="165">
        <v>1185</v>
      </c>
      <c r="K513" s="165">
        <v>1400</v>
      </c>
      <c r="L513" s="168">
        <f t="shared" si="8"/>
        <v>865.8</v>
      </c>
      <c r="M513" s="226"/>
    </row>
    <row r="514" spans="1:13" s="140" customFormat="1" ht="15.75" customHeight="1">
      <c r="A514" s="136">
        <v>42593</v>
      </c>
      <c r="B514" s="147">
        <v>1185</v>
      </c>
      <c r="C514" s="139">
        <v>38930</v>
      </c>
      <c r="D514" s="135">
        <v>2572</v>
      </c>
      <c r="E514" s="169">
        <v>39133</v>
      </c>
      <c r="F514" s="146">
        <v>94.770882069629835</v>
      </c>
      <c r="G514" s="139">
        <v>38930</v>
      </c>
      <c r="H514" s="135">
        <v>63520</v>
      </c>
      <c r="I514" s="39">
        <v>42593</v>
      </c>
      <c r="J514" s="165">
        <v>1185</v>
      </c>
      <c r="K514" s="165">
        <v>1400</v>
      </c>
      <c r="L514" s="168">
        <f t="shared" si="8"/>
        <v>865.8</v>
      </c>
      <c r="M514" s="226"/>
    </row>
    <row r="515" spans="1:13" s="140" customFormat="1" ht="15.75" customHeight="1">
      <c r="A515" s="136">
        <v>42592</v>
      </c>
      <c r="B515" s="147">
        <v>1185</v>
      </c>
      <c r="C515" s="139">
        <v>38918</v>
      </c>
      <c r="D515" s="135">
        <v>2684</v>
      </c>
      <c r="E515" s="169">
        <v>39123</v>
      </c>
      <c r="F515" s="146">
        <v>94.880968762900793</v>
      </c>
      <c r="G515" s="139">
        <v>38918</v>
      </c>
      <c r="H515" s="135">
        <v>62720</v>
      </c>
      <c r="I515" s="39">
        <v>42592</v>
      </c>
      <c r="J515" s="165">
        <v>1185</v>
      </c>
      <c r="K515" s="165">
        <v>1400</v>
      </c>
      <c r="L515" s="168">
        <f t="shared" si="8"/>
        <v>865.8</v>
      </c>
      <c r="M515" s="226"/>
    </row>
    <row r="516" spans="1:13" s="140" customFormat="1" ht="15.75" customHeight="1">
      <c r="A516" s="136">
        <v>42591</v>
      </c>
      <c r="B516" s="147">
        <v>1172</v>
      </c>
      <c r="C516" s="139">
        <v>38909</v>
      </c>
      <c r="D516" s="135">
        <v>2558</v>
      </c>
      <c r="E516" s="169">
        <v>39112</v>
      </c>
      <c r="F516" s="146">
        <v>95.183707169395902</v>
      </c>
      <c r="G516" s="139">
        <v>38909</v>
      </c>
      <c r="H516" s="135">
        <v>61720</v>
      </c>
      <c r="I516" s="39">
        <v>42591</v>
      </c>
      <c r="J516" s="165">
        <v>1172</v>
      </c>
      <c r="K516" s="165">
        <v>1400</v>
      </c>
      <c r="L516" s="168">
        <f t="shared" si="8"/>
        <v>852.8</v>
      </c>
      <c r="M516" s="226"/>
    </row>
    <row r="517" spans="1:13" s="140" customFormat="1" ht="15.75" customHeight="1">
      <c r="A517" s="136">
        <v>42590</v>
      </c>
      <c r="B517" s="147">
        <v>1167</v>
      </c>
      <c r="C517" s="139">
        <v>38899</v>
      </c>
      <c r="D517" s="135">
        <v>2504</v>
      </c>
      <c r="E517" s="169">
        <v>39102</v>
      </c>
      <c r="F517" s="146">
        <v>95.596532269161955</v>
      </c>
      <c r="G517" s="139">
        <v>38899</v>
      </c>
      <c r="H517" s="135">
        <v>61720</v>
      </c>
      <c r="I517" s="39">
        <v>42590</v>
      </c>
      <c r="J517" s="165">
        <v>1167</v>
      </c>
      <c r="K517" s="165">
        <v>1400</v>
      </c>
      <c r="L517" s="168">
        <f t="shared" ref="L517:L580" si="9">J517-K517*11.4/1000*20</f>
        <v>847.8</v>
      </c>
      <c r="M517" s="226"/>
    </row>
    <row r="518" spans="1:13" s="140" customFormat="1" ht="15.75" customHeight="1">
      <c r="A518" s="136">
        <v>42587</v>
      </c>
      <c r="B518" s="147">
        <v>1167</v>
      </c>
      <c r="C518" s="139">
        <v>38889</v>
      </c>
      <c r="D518" s="135">
        <v>2444</v>
      </c>
      <c r="E518" s="169">
        <v>39092</v>
      </c>
      <c r="F518" s="146">
        <v>95.871749002339342</v>
      </c>
      <c r="G518" s="139">
        <v>38889</v>
      </c>
      <c r="H518" s="135">
        <v>61970</v>
      </c>
      <c r="I518" s="39">
        <v>42587</v>
      </c>
      <c r="J518" s="165">
        <v>1167</v>
      </c>
      <c r="K518" s="165">
        <v>1400</v>
      </c>
      <c r="L518" s="168">
        <f t="shared" si="9"/>
        <v>847.8</v>
      </c>
      <c r="M518" s="226"/>
    </row>
    <row r="519" spans="1:13" s="140" customFormat="1" ht="15.75" customHeight="1">
      <c r="A519" s="136">
        <v>42586</v>
      </c>
      <c r="B519" s="147">
        <v>1167</v>
      </c>
      <c r="C519" s="139">
        <v>38880</v>
      </c>
      <c r="D519" s="135">
        <v>2286</v>
      </c>
      <c r="E519" s="169">
        <v>39081</v>
      </c>
      <c r="F519" s="146">
        <v>96.112191058039429</v>
      </c>
      <c r="G519" s="139">
        <v>38880</v>
      </c>
      <c r="H519" s="135">
        <v>62370</v>
      </c>
      <c r="I519" s="39">
        <v>42586</v>
      </c>
      <c r="J519" s="165">
        <v>1167</v>
      </c>
      <c r="K519" s="165">
        <v>1400</v>
      </c>
      <c r="L519" s="168">
        <f t="shared" si="9"/>
        <v>847.8</v>
      </c>
      <c r="M519" s="226"/>
    </row>
    <row r="520" spans="1:13" s="140" customFormat="1" ht="15.75" customHeight="1">
      <c r="A520" s="136">
        <v>42585</v>
      </c>
      <c r="B520" s="147">
        <v>1162.25</v>
      </c>
      <c r="C520" s="139">
        <v>38868</v>
      </c>
      <c r="D520" s="135">
        <v>2314</v>
      </c>
      <c r="E520" s="169">
        <v>39071</v>
      </c>
      <c r="F520" s="146">
        <v>96.625937239655642</v>
      </c>
      <c r="G520" s="139">
        <v>38868</v>
      </c>
      <c r="H520" s="135">
        <v>60840</v>
      </c>
      <c r="I520" s="39">
        <v>42585</v>
      </c>
      <c r="J520" s="165">
        <v>1162.25</v>
      </c>
      <c r="K520" s="165">
        <v>1390</v>
      </c>
      <c r="L520" s="168">
        <f t="shared" si="9"/>
        <v>845.32999999999993</v>
      </c>
      <c r="M520" s="226"/>
    </row>
    <row r="521" spans="1:13" s="140" customFormat="1" ht="15.75" customHeight="1">
      <c r="A521" s="136">
        <v>42584</v>
      </c>
      <c r="B521" s="147">
        <v>1159.25</v>
      </c>
      <c r="C521" s="139">
        <v>38859</v>
      </c>
      <c r="D521" s="135">
        <v>2177</v>
      </c>
      <c r="E521" s="169">
        <v>39061</v>
      </c>
      <c r="F521" s="146">
        <v>97.361843932241044</v>
      </c>
      <c r="G521" s="139">
        <v>38859</v>
      </c>
      <c r="H521" s="135">
        <v>60840</v>
      </c>
      <c r="I521" s="39">
        <v>42584</v>
      </c>
      <c r="J521" s="165">
        <v>1159.25</v>
      </c>
      <c r="K521" s="165">
        <v>1390</v>
      </c>
      <c r="L521" s="168">
        <f t="shared" si="9"/>
        <v>842.32999999999993</v>
      </c>
      <c r="M521" s="226"/>
    </row>
    <row r="522" spans="1:13" s="140" customFormat="1" ht="15.75" customHeight="1">
      <c r="A522" s="136">
        <v>42583</v>
      </c>
      <c r="B522" s="147">
        <v>1159.25</v>
      </c>
      <c r="C522" s="139">
        <v>38848</v>
      </c>
      <c r="D522" s="135">
        <v>2418</v>
      </c>
      <c r="E522" s="169">
        <v>39051</v>
      </c>
      <c r="F522" s="146">
        <v>97.737556561085967</v>
      </c>
      <c r="G522" s="139">
        <v>38848</v>
      </c>
      <c r="H522" s="135">
        <v>60840</v>
      </c>
      <c r="I522" s="39">
        <v>42583</v>
      </c>
      <c r="J522" s="165">
        <v>1159.25</v>
      </c>
      <c r="K522" s="165">
        <v>1390</v>
      </c>
      <c r="L522" s="168">
        <f t="shared" si="9"/>
        <v>842.32999999999993</v>
      </c>
      <c r="M522" s="226"/>
    </row>
    <row r="523" spans="1:13" s="140" customFormat="1" ht="15.75" customHeight="1">
      <c r="A523" s="136">
        <v>42580</v>
      </c>
      <c r="B523" s="147">
        <v>1159.25</v>
      </c>
      <c r="C523" s="139">
        <v>38841</v>
      </c>
      <c r="D523" s="135">
        <v>2568</v>
      </c>
      <c r="E523" s="169">
        <v>39041</v>
      </c>
      <c r="F523" s="146">
        <v>97.690197776815353</v>
      </c>
      <c r="G523" s="139">
        <v>38841</v>
      </c>
      <c r="H523" s="135">
        <v>60420</v>
      </c>
      <c r="I523" s="39">
        <v>42580</v>
      </c>
      <c r="J523" s="165">
        <v>1159.25</v>
      </c>
      <c r="K523" s="165">
        <v>1390</v>
      </c>
      <c r="L523" s="168">
        <f t="shared" si="9"/>
        <v>842.32999999999993</v>
      </c>
      <c r="M523" s="226"/>
    </row>
    <row r="524" spans="1:13" s="140" customFormat="1" ht="15.75" customHeight="1">
      <c r="A524" s="136">
        <v>42579</v>
      </c>
      <c r="B524" s="147">
        <v>1159.25</v>
      </c>
      <c r="C524" s="139">
        <v>38828</v>
      </c>
      <c r="D524" s="135">
        <v>2650</v>
      </c>
      <c r="E524" s="169">
        <v>39031</v>
      </c>
      <c r="F524" s="146">
        <v>97.690197776815353</v>
      </c>
      <c r="G524" s="139">
        <v>38828</v>
      </c>
      <c r="H524" s="135">
        <v>60420</v>
      </c>
      <c r="I524" s="39">
        <v>42579</v>
      </c>
      <c r="J524" s="165">
        <v>1159.25</v>
      </c>
      <c r="K524" s="165">
        <v>1390</v>
      </c>
      <c r="L524" s="168">
        <f t="shared" si="9"/>
        <v>842.32999999999993</v>
      </c>
      <c r="M524" s="226"/>
    </row>
    <row r="525" spans="1:13" s="140" customFormat="1" ht="15.75" customHeight="1">
      <c r="A525" s="136">
        <v>42578</v>
      </c>
      <c r="B525" s="147">
        <v>1159.25</v>
      </c>
      <c r="C525" s="139">
        <v>38818</v>
      </c>
      <c r="D525" s="135">
        <v>2710</v>
      </c>
      <c r="E525" s="169">
        <v>39020</v>
      </c>
      <c r="F525" s="146">
        <v>97.66150248465361</v>
      </c>
      <c r="G525" s="139">
        <v>38818</v>
      </c>
      <c r="H525" s="135">
        <v>60720</v>
      </c>
      <c r="I525" s="39">
        <v>42578</v>
      </c>
      <c r="J525" s="165">
        <v>1159.25</v>
      </c>
      <c r="K525" s="165">
        <v>1390</v>
      </c>
      <c r="L525" s="168">
        <f t="shared" si="9"/>
        <v>842.32999999999993</v>
      </c>
      <c r="M525" s="226"/>
    </row>
    <row r="526" spans="1:13" s="140" customFormat="1" ht="15.75" customHeight="1">
      <c r="A526" s="136">
        <v>42577</v>
      </c>
      <c r="B526" s="147">
        <v>1159.25</v>
      </c>
      <c r="C526" s="139">
        <v>38806</v>
      </c>
      <c r="D526" s="135">
        <v>2785</v>
      </c>
      <c r="E526" s="169">
        <v>39010</v>
      </c>
      <c r="F526" s="146">
        <v>97.666618054542795</v>
      </c>
      <c r="G526" s="139">
        <v>38806</v>
      </c>
      <c r="H526" s="135">
        <v>61020</v>
      </c>
      <c r="I526" s="39">
        <v>42577</v>
      </c>
      <c r="J526" s="165">
        <v>1159.25</v>
      </c>
      <c r="K526" s="165">
        <v>1390</v>
      </c>
      <c r="L526" s="168">
        <f t="shared" si="9"/>
        <v>842.32999999999993</v>
      </c>
      <c r="M526" s="226"/>
    </row>
    <row r="527" spans="1:13" s="140" customFormat="1" ht="15.75" customHeight="1">
      <c r="A527" s="136">
        <v>42576</v>
      </c>
      <c r="B527" s="147">
        <v>1156.75</v>
      </c>
      <c r="C527" s="139">
        <v>38797</v>
      </c>
      <c r="D527" s="135">
        <v>2903</v>
      </c>
      <c r="E527" s="169">
        <v>39000</v>
      </c>
      <c r="F527" s="146">
        <v>97.66150248465361</v>
      </c>
      <c r="G527" s="139">
        <v>38797</v>
      </c>
      <c r="H527" s="135">
        <v>60320</v>
      </c>
      <c r="I527" s="39">
        <v>42576</v>
      </c>
      <c r="J527" s="165">
        <v>1156.75</v>
      </c>
      <c r="K527" s="165">
        <v>1390</v>
      </c>
      <c r="L527" s="168">
        <f t="shared" si="9"/>
        <v>839.82999999999993</v>
      </c>
      <c r="M527" s="226"/>
    </row>
    <row r="528" spans="1:13" s="140" customFormat="1" ht="15.75" customHeight="1">
      <c r="A528" s="136">
        <v>42573</v>
      </c>
      <c r="B528" s="147">
        <v>1156.75</v>
      </c>
      <c r="C528" s="139">
        <v>38790</v>
      </c>
      <c r="D528" s="135">
        <v>2965</v>
      </c>
      <c r="E528" s="169">
        <v>38990</v>
      </c>
      <c r="F528" s="146">
        <v>97.66150248465361</v>
      </c>
      <c r="G528" s="139">
        <v>38790</v>
      </c>
      <c r="H528" s="135">
        <v>60320</v>
      </c>
      <c r="I528" s="39">
        <v>42573</v>
      </c>
      <c r="J528" s="165">
        <v>1156.75</v>
      </c>
      <c r="K528" s="165">
        <v>1390</v>
      </c>
      <c r="L528" s="168">
        <f t="shared" si="9"/>
        <v>839.82999999999993</v>
      </c>
      <c r="M528" s="226"/>
    </row>
    <row r="529" spans="1:13" s="140" customFormat="1" ht="15.75" customHeight="1">
      <c r="A529" s="136">
        <v>42572</v>
      </c>
      <c r="B529" s="147">
        <v>1156.75</v>
      </c>
      <c r="C529" s="139">
        <v>38776</v>
      </c>
      <c r="D529" s="135">
        <v>3008</v>
      </c>
      <c r="E529" s="169">
        <v>38980</v>
      </c>
      <c r="F529" s="146">
        <v>97.640813919197882</v>
      </c>
      <c r="G529" s="139">
        <v>38776</v>
      </c>
      <c r="H529" s="135">
        <v>60220</v>
      </c>
      <c r="I529" s="39">
        <v>42572</v>
      </c>
      <c r="J529" s="165">
        <v>1156.75</v>
      </c>
      <c r="K529" s="165">
        <v>1390</v>
      </c>
      <c r="L529" s="168">
        <f t="shared" si="9"/>
        <v>839.82999999999993</v>
      </c>
      <c r="M529" s="226"/>
    </row>
    <row r="530" spans="1:13" s="140" customFormat="1" ht="15.75" customHeight="1">
      <c r="A530" s="136">
        <v>42571</v>
      </c>
      <c r="B530" s="147">
        <v>1156.75</v>
      </c>
      <c r="C530" s="139">
        <v>38768</v>
      </c>
      <c r="D530" s="135">
        <v>3200</v>
      </c>
      <c r="E530" s="169">
        <v>38970</v>
      </c>
      <c r="F530" s="146">
        <v>97.605507333133787</v>
      </c>
      <c r="G530" s="139">
        <v>38768</v>
      </c>
      <c r="H530" s="135">
        <v>60520</v>
      </c>
      <c r="I530" s="39">
        <v>42571</v>
      </c>
      <c r="J530" s="165">
        <v>1156.75</v>
      </c>
      <c r="K530" s="165">
        <v>1390</v>
      </c>
      <c r="L530" s="168">
        <f t="shared" si="9"/>
        <v>839.82999999999993</v>
      </c>
      <c r="M530" s="226"/>
    </row>
    <row r="531" spans="1:13" s="140" customFormat="1" ht="15.75" customHeight="1">
      <c r="A531" s="136">
        <v>42570</v>
      </c>
      <c r="B531" s="147">
        <v>1154.25</v>
      </c>
      <c r="C531" s="139">
        <v>38757</v>
      </c>
      <c r="D531" s="135">
        <v>3039</v>
      </c>
      <c r="E531" s="169">
        <v>38959</v>
      </c>
      <c r="F531" s="146">
        <v>97.605507333133787</v>
      </c>
      <c r="G531" s="139">
        <v>38757</v>
      </c>
      <c r="H531" s="135">
        <v>61520</v>
      </c>
      <c r="I531" s="39">
        <v>42570</v>
      </c>
      <c r="J531" s="165">
        <v>1154.25</v>
      </c>
      <c r="K531" s="165">
        <v>1390</v>
      </c>
      <c r="L531" s="168">
        <f t="shared" si="9"/>
        <v>837.32999999999993</v>
      </c>
      <c r="M531" s="226"/>
    </row>
    <row r="532" spans="1:13" s="140" customFormat="1" ht="15.75" customHeight="1">
      <c r="A532" s="136">
        <v>42569</v>
      </c>
      <c r="B532" s="147">
        <v>1154.25</v>
      </c>
      <c r="C532" s="139">
        <v>38738</v>
      </c>
      <c r="D532" s="135">
        <v>2779</v>
      </c>
      <c r="E532" s="169">
        <v>38949</v>
      </c>
      <c r="F532" s="146">
        <v>97.605507333133787</v>
      </c>
      <c r="G532" s="139">
        <v>38738</v>
      </c>
      <c r="H532" s="135">
        <v>61520</v>
      </c>
      <c r="I532" s="39">
        <v>42569</v>
      </c>
      <c r="J532" s="165">
        <v>1154.25</v>
      </c>
      <c r="K532" s="165">
        <v>1390</v>
      </c>
      <c r="L532" s="168">
        <f t="shared" si="9"/>
        <v>837.32999999999993</v>
      </c>
      <c r="M532" s="226"/>
    </row>
    <row r="533" spans="1:13" s="140" customFormat="1" ht="15.75" customHeight="1">
      <c r="A533" s="136">
        <v>42566</v>
      </c>
      <c r="B533" s="147">
        <v>1154.25</v>
      </c>
      <c r="C533" s="139">
        <v>38727</v>
      </c>
      <c r="D533" s="135">
        <v>2765</v>
      </c>
      <c r="E533" s="169">
        <v>38939</v>
      </c>
      <c r="F533" s="146">
        <v>97.605507333133787</v>
      </c>
      <c r="G533" s="139">
        <v>38727</v>
      </c>
      <c r="H533" s="135">
        <v>62420</v>
      </c>
      <c r="I533" s="39">
        <v>42566</v>
      </c>
      <c r="J533" s="165">
        <v>1154.25</v>
      </c>
      <c r="K533" s="165">
        <v>1390</v>
      </c>
      <c r="L533" s="168">
        <f t="shared" si="9"/>
        <v>837.32999999999993</v>
      </c>
      <c r="M533" s="226"/>
    </row>
    <row r="534" spans="1:13" s="140" customFormat="1" ht="15.75" customHeight="1">
      <c r="A534" s="136">
        <v>42565</v>
      </c>
      <c r="B534" s="147">
        <v>1154.25</v>
      </c>
      <c r="C534" s="139">
        <v>38717</v>
      </c>
      <c r="D534" s="135">
        <v>2643</v>
      </c>
      <c r="E534" s="169">
        <v>38928</v>
      </c>
      <c r="F534" s="146">
        <v>97.561718988113384</v>
      </c>
      <c r="G534" s="139">
        <v>38717</v>
      </c>
      <c r="H534" s="135">
        <v>62420</v>
      </c>
      <c r="I534" s="39">
        <v>42565</v>
      </c>
      <c r="J534" s="165">
        <v>1154.25</v>
      </c>
      <c r="K534" s="165">
        <v>1390</v>
      </c>
      <c r="L534" s="168">
        <f t="shared" si="9"/>
        <v>837.32999999999993</v>
      </c>
      <c r="M534" s="226"/>
    </row>
    <row r="535" spans="1:13" s="140" customFormat="1" ht="15.75" customHeight="1">
      <c r="A535" s="136">
        <v>42564</v>
      </c>
      <c r="B535" s="147">
        <v>1141.75</v>
      </c>
      <c r="C535" s="139">
        <v>38706</v>
      </c>
      <c r="D535" s="135">
        <v>2797</v>
      </c>
      <c r="E535" s="169">
        <v>38918</v>
      </c>
      <c r="F535" s="146">
        <v>97.561718988113384</v>
      </c>
      <c r="G535" s="139">
        <v>38706</v>
      </c>
      <c r="H535" s="135">
        <v>62420</v>
      </c>
      <c r="I535" s="39">
        <v>42564</v>
      </c>
      <c r="J535" s="165">
        <v>1141.75</v>
      </c>
      <c r="K535" s="165">
        <v>1390</v>
      </c>
      <c r="L535" s="168">
        <f t="shared" si="9"/>
        <v>824.82999999999993</v>
      </c>
      <c r="M535" s="226"/>
    </row>
    <row r="536" spans="1:13" s="140" customFormat="1" ht="15.75" customHeight="1">
      <c r="A536" s="136">
        <v>42563</v>
      </c>
      <c r="B536" s="147">
        <v>1141.75</v>
      </c>
      <c r="C536" s="139">
        <v>38698</v>
      </c>
      <c r="D536" s="135">
        <v>2289</v>
      </c>
      <c r="E536" s="169">
        <v>38908</v>
      </c>
      <c r="F536" s="146">
        <v>97.561718988113384</v>
      </c>
      <c r="G536" s="139">
        <v>38698</v>
      </c>
      <c r="H536" s="135">
        <v>55230</v>
      </c>
      <c r="I536" s="39">
        <v>42563</v>
      </c>
      <c r="J536" s="165">
        <v>1141.75</v>
      </c>
      <c r="K536" s="165">
        <v>1390</v>
      </c>
      <c r="L536" s="168">
        <f t="shared" si="9"/>
        <v>824.82999999999993</v>
      </c>
      <c r="M536" s="226"/>
    </row>
    <row r="537" spans="1:13" s="140" customFormat="1" ht="15.75" customHeight="1">
      <c r="A537" s="136">
        <v>42562</v>
      </c>
      <c r="B537" s="147">
        <v>1141.75</v>
      </c>
      <c r="C537" s="139">
        <v>38686</v>
      </c>
      <c r="D537" s="135">
        <v>2498</v>
      </c>
      <c r="E537" s="169">
        <v>38898</v>
      </c>
      <c r="F537" s="146">
        <v>97.533528595652839</v>
      </c>
      <c r="G537" s="139">
        <v>38686</v>
      </c>
      <c r="H537" s="135">
        <v>55970</v>
      </c>
      <c r="I537" s="39">
        <v>42562</v>
      </c>
      <c r="J537" s="165">
        <v>1141.75</v>
      </c>
      <c r="K537" s="165">
        <v>1390</v>
      </c>
      <c r="L537" s="168">
        <f t="shared" si="9"/>
        <v>824.82999999999993</v>
      </c>
      <c r="M537" s="226"/>
    </row>
    <row r="538" spans="1:13" s="140" customFormat="1" ht="15.75" customHeight="1">
      <c r="A538" s="136">
        <v>42559</v>
      </c>
      <c r="B538" s="147">
        <v>1141.75</v>
      </c>
      <c r="C538" s="139">
        <v>38676</v>
      </c>
      <c r="D538" s="135">
        <v>2303</v>
      </c>
      <c r="E538" s="169">
        <v>38888</v>
      </c>
      <c r="F538" s="146">
        <v>97.533528595652839</v>
      </c>
      <c r="G538" s="139">
        <v>38676</v>
      </c>
      <c r="H538" s="135">
        <v>55530</v>
      </c>
      <c r="I538" s="39">
        <v>42559</v>
      </c>
      <c r="J538" s="165">
        <v>1141.75</v>
      </c>
      <c r="K538" s="165">
        <v>1390</v>
      </c>
      <c r="L538" s="168">
        <f t="shared" si="9"/>
        <v>824.82999999999993</v>
      </c>
      <c r="M538" s="226"/>
    </row>
    <row r="539" spans="1:13" s="140" customFormat="1" ht="15.75" customHeight="1">
      <c r="A539" s="136">
        <v>42558</v>
      </c>
      <c r="B539" s="147">
        <v>1141.75</v>
      </c>
      <c r="C539" s="139">
        <v>38667</v>
      </c>
      <c r="D539" s="135">
        <v>2272</v>
      </c>
      <c r="E539" s="169">
        <v>38878</v>
      </c>
      <c r="F539" s="146">
        <v>97.533528595652839</v>
      </c>
      <c r="G539" s="139">
        <v>38667</v>
      </c>
      <c r="H539" s="135">
        <v>55530</v>
      </c>
      <c r="I539" s="39">
        <v>42558</v>
      </c>
      <c r="J539" s="165">
        <v>1141.75</v>
      </c>
      <c r="K539" s="165">
        <v>1390</v>
      </c>
      <c r="L539" s="168">
        <f t="shared" si="9"/>
        <v>824.82999999999993</v>
      </c>
      <c r="M539" s="226"/>
    </row>
    <row r="540" spans="1:13" s="140" customFormat="1" ht="15.75" customHeight="1">
      <c r="A540" s="136">
        <v>42557</v>
      </c>
      <c r="B540" s="147">
        <v>1141.75</v>
      </c>
      <c r="C540" s="139">
        <v>38656</v>
      </c>
      <c r="D540" s="135">
        <v>2297</v>
      </c>
      <c r="E540" s="169">
        <v>38867</v>
      </c>
      <c r="F540" s="146">
        <v>97.544882614700015</v>
      </c>
      <c r="G540" s="139">
        <v>38656</v>
      </c>
      <c r="H540" s="135">
        <v>55530</v>
      </c>
      <c r="I540" s="39">
        <v>42557</v>
      </c>
      <c r="J540" s="165">
        <v>1141.75</v>
      </c>
      <c r="K540" s="165">
        <v>1390</v>
      </c>
      <c r="L540" s="168">
        <f t="shared" si="9"/>
        <v>824.82999999999993</v>
      </c>
      <c r="M540" s="226"/>
    </row>
    <row r="541" spans="1:13" s="140" customFormat="1" ht="15.75" customHeight="1">
      <c r="A541" s="136">
        <v>42556</v>
      </c>
      <c r="B541" s="147">
        <v>1141.75</v>
      </c>
      <c r="C541" s="139">
        <v>38645</v>
      </c>
      <c r="D541" s="135">
        <v>2271</v>
      </c>
      <c r="E541" s="169">
        <v>38857</v>
      </c>
      <c r="F541" s="146">
        <v>97.518225531254842</v>
      </c>
      <c r="G541" s="139">
        <v>38645</v>
      </c>
      <c r="H541" s="135">
        <v>55230</v>
      </c>
      <c r="I541" s="39">
        <v>42556</v>
      </c>
      <c r="J541" s="165">
        <v>1141.75</v>
      </c>
      <c r="K541" s="165">
        <v>1390</v>
      </c>
      <c r="L541" s="168">
        <f t="shared" si="9"/>
        <v>824.82999999999993</v>
      </c>
      <c r="M541" s="226"/>
    </row>
    <row r="542" spans="1:13" s="140" customFormat="1" ht="15.75" customHeight="1">
      <c r="A542" s="136">
        <v>42555</v>
      </c>
      <c r="B542" s="147">
        <v>1141.75</v>
      </c>
      <c r="C542" s="139">
        <v>38634</v>
      </c>
      <c r="D542" s="135">
        <v>2340</v>
      </c>
      <c r="E542" s="169">
        <v>38847</v>
      </c>
      <c r="F542" s="146">
        <v>97.518225531254842</v>
      </c>
      <c r="G542" s="139">
        <v>38634</v>
      </c>
      <c r="H542" s="135">
        <v>55230</v>
      </c>
      <c r="I542" s="39">
        <v>42555</v>
      </c>
      <c r="J542" s="165">
        <v>1141.75</v>
      </c>
      <c r="K542" s="165">
        <v>1390</v>
      </c>
      <c r="L542" s="168">
        <f t="shared" si="9"/>
        <v>824.82999999999993</v>
      </c>
      <c r="M542" s="226"/>
    </row>
    <row r="543" spans="1:13" s="140" customFormat="1" ht="15.75" customHeight="1">
      <c r="A543" s="136">
        <v>42552</v>
      </c>
      <c r="B543" s="147">
        <v>1134</v>
      </c>
      <c r="C543" s="139">
        <v>38624</v>
      </c>
      <c r="D543" s="135">
        <v>2303</v>
      </c>
      <c r="E543" s="169">
        <v>38837</v>
      </c>
      <c r="F543" s="146">
        <v>97.50273138754487</v>
      </c>
      <c r="G543" s="139">
        <v>38624</v>
      </c>
      <c r="H543" s="135">
        <v>55530</v>
      </c>
      <c r="I543" s="39">
        <v>42552</v>
      </c>
      <c r="J543" s="165">
        <v>1134</v>
      </c>
      <c r="K543" s="165">
        <v>1390</v>
      </c>
      <c r="L543" s="168">
        <f t="shared" si="9"/>
        <v>817.07999999999993</v>
      </c>
      <c r="M543" s="226"/>
    </row>
    <row r="544" spans="1:13" s="140" customFormat="1" ht="15.75" customHeight="1">
      <c r="A544" s="136">
        <v>42551</v>
      </c>
      <c r="B544" s="147">
        <v>1134</v>
      </c>
      <c r="C544" s="139">
        <v>38614</v>
      </c>
      <c r="D544" s="135">
        <v>2251</v>
      </c>
      <c r="E544" s="169">
        <v>38827</v>
      </c>
      <c r="F544" s="146">
        <v>97.498827575425977</v>
      </c>
      <c r="G544" s="139">
        <v>38614</v>
      </c>
      <c r="H544" s="135">
        <v>54660</v>
      </c>
      <c r="I544" s="39">
        <v>42551</v>
      </c>
      <c r="J544" s="165">
        <v>1134</v>
      </c>
      <c r="K544" s="165">
        <v>1390</v>
      </c>
      <c r="L544" s="168">
        <f t="shared" si="9"/>
        <v>817.07999999999993</v>
      </c>
      <c r="M544" s="226"/>
    </row>
    <row r="545" spans="1:13" s="140" customFormat="1" ht="15.75" customHeight="1">
      <c r="A545" s="136">
        <v>42550</v>
      </c>
      <c r="B545" s="147">
        <v>1134</v>
      </c>
      <c r="C545" s="139">
        <v>38603</v>
      </c>
      <c r="D545" s="135">
        <v>2342</v>
      </c>
      <c r="E545" s="139">
        <v>38817</v>
      </c>
      <c r="F545" s="146">
        <v>97.498827575425977</v>
      </c>
      <c r="G545" s="139">
        <v>38603</v>
      </c>
      <c r="H545" s="135">
        <v>54960</v>
      </c>
      <c r="I545" s="39">
        <v>42550</v>
      </c>
      <c r="J545" s="165">
        <v>1134</v>
      </c>
      <c r="K545" s="165">
        <v>1390</v>
      </c>
      <c r="L545" s="168">
        <f t="shared" si="9"/>
        <v>817.07999999999993</v>
      </c>
      <c r="M545" s="226"/>
    </row>
    <row r="546" spans="1:13" s="140" customFormat="1" ht="15.75" customHeight="1">
      <c r="A546" s="136">
        <v>42549</v>
      </c>
      <c r="B546" s="147">
        <v>1134</v>
      </c>
      <c r="C546" s="139">
        <v>38596</v>
      </c>
      <c r="D546" s="135">
        <v>2367</v>
      </c>
      <c r="E546" s="139">
        <v>38806</v>
      </c>
      <c r="F546" s="146">
        <v>97.498827575425977</v>
      </c>
      <c r="G546" s="139">
        <v>38596</v>
      </c>
      <c r="H546" s="135">
        <v>54960</v>
      </c>
      <c r="I546" s="39">
        <v>42549</v>
      </c>
      <c r="J546" s="165">
        <v>1134</v>
      </c>
      <c r="K546" s="165">
        <v>1390</v>
      </c>
      <c r="L546" s="168">
        <f t="shared" si="9"/>
        <v>817.07999999999993</v>
      </c>
      <c r="M546" s="226"/>
    </row>
    <row r="547" spans="1:13" s="140" customFormat="1" ht="15.75" customHeight="1">
      <c r="A547" s="136">
        <v>42548</v>
      </c>
      <c r="B547" s="147">
        <v>1134</v>
      </c>
      <c r="C547" s="139">
        <v>38586</v>
      </c>
      <c r="D547" s="135">
        <v>2456</v>
      </c>
      <c r="E547" s="139">
        <v>38796</v>
      </c>
      <c r="F547" s="146">
        <v>97.576989213693921</v>
      </c>
      <c r="G547" s="139">
        <v>38586</v>
      </c>
      <c r="H547" s="135">
        <v>54960</v>
      </c>
      <c r="I547" s="39">
        <v>42548</v>
      </c>
      <c r="J547" s="165">
        <v>1134</v>
      </c>
      <c r="K547" s="165">
        <v>1390</v>
      </c>
      <c r="L547" s="168">
        <f t="shared" si="9"/>
        <v>817.07999999999993</v>
      </c>
      <c r="M547" s="226"/>
    </row>
    <row r="548" spans="1:13" s="140" customFormat="1" ht="15.75" customHeight="1">
      <c r="A548" s="136">
        <v>42545</v>
      </c>
      <c r="B548" s="147">
        <v>1134</v>
      </c>
      <c r="C548" s="139">
        <v>38573</v>
      </c>
      <c r="D548" s="135">
        <v>2421</v>
      </c>
      <c r="E548" s="139">
        <v>38786</v>
      </c>
      <c r="F548" s="146">
        <v>97.576989213693921</v>
      </c>
      <c r="G548" s="139">
        <v>38573</v>
      </c>
      <c r="H548" s="135">
        <v>54080</v>
      </c>
      <c r="I548" s="39">
        <v>42545</v>
      </c>
      <c r="J548" s="165">
        <v>1134</v>
      </c>
      <c r="K548" s="165">
        <v>1390</v>
      </c>
      <c r="L548" s="168">
        <f t="shared" si="9"/>
        <v>817.07999999999993</v>
      </c>
      <c r="M548" s="226"/>
    </row>
    <row r="549" spans="1:13" s="140" customFormat="1" ht="15.75" customHeight="1">
      <c r="A549" s="136">
        <v>42544</v>
      </c>
      <c r="B549" s="147">
        <v>1134</v>
      </c>
      <c r="C549" s="139">
        <v>38563</v>
      </c>
      <c r="D549" s="135">
        <v>2507</v>
      </c>
      <c r="E549" s="139">
        <v>38776</v>
      </c>
      <c r="F549" s="146">
        <v>97.576989213693921</v>
      </c>
      <c r="G549" s="139">
        <v>38563</v>
      </c>
      <c r="H549" s="135">
        <v>54080</v>
      </c>
      <c r="I549" s="39">
        <v>42544</v>
      </c>
      <c r="J549" s="165">
        <v>1134</v>
      </c>
      <c r="K549" s="165">
        <v>1390</v>
      </c>
      <c r="L549" s="168">
        <f t="shared" si="9"/>
        <v>817.07999999999993</v>
      </c>
      <c r="M549" s="226"/>
    </row>
    <row r="550" spans="1:13" s="140" customFormat="1" ht="15.75" customHeight="1">
      <c r="A550" s="136">
        <v>42543</v>
      </c>
      <c r="B550" s="147">
        <v>1134</v>
      </c>
      <c r="C550" s="139">
        <v>38547</v>
      </c>
      <c r="D550" s="135">
        <v>2385</v>
      </c>
      <c r="E550" s="139">
        <v>38768</v>
      </c>
      <c r="F550" s="146">
        <v>97.476173667490301</v>
      </c>
      <c r="G550" s="139">
        <v>38547</v>
      </c>
      <c r="H550" s="135">
        <v>55000</v>
      </c>
      <c r="I550" s="39">
        <v>42543</v>
      </c>
      <c r="J550" s="165">
        <v>1134</v>
      </c>
      <c r="K550" s="165">
        <v>1390</v>
      </c>
      <c r="L550" s="168">
        <f t="shared" si="9"/>
        <v>817.07999999999993</v>
      </c>
      <c r="M550" s="226"/>
    </row>
    <row r="551" spans="1:13" s="140" customFormat="1" ht="15.75" customHeight="1">
      <c r="A551" s="136">
        <v>42542</v>
      </c>
      <c r="B551" s="147">
        <v>1134</v>
      </c>
      <c r="C551" s="139">
        <v>38470</v>
      </c>
      <c r="D551" s="135">
        <v>2271</v>
      </c>
      <c r="E551" s="139">
        <v>38758</v>
      </c>
      <c r="F551" s="146">
        <v>97.615262321144669</v>
      </c>
      <c r="G551" s="139">
        <v>38470</v>
      </c>
      <c r="H551" s="135">
        <v>55570</v>
      </c>
      <c r="I551" s="39">
        <v>42542</v>
      </c>
      <c r="J551" s="165">
        <v>1134</v>
      </c>
      <c r="K551" s="165">
        <v>1340</v>
      </c>
      <c r="L551" s="168">
        <f t="shared" si="9"/>
        <v>828.48</v>
      </c>
      <c r="M551" s="226"/>
    </row>
    <row r="552" spans="1:13" s="140" customFormat="1" ht="15.75" customHeight="1">
      <c r="A552" s="136">
        <v>42541</v>
      </c>
      <c r="B552" s="147">
        <v>1128</v>
      </c>
      <c r="C552" s="139">
        <v>38461</v>
      </c>
      <c r="D552" s="135">
        <v>2170</v>
      </c>
      <c r="E552" s="139">
        <v>38747</v>
      </c>
      <c r="F552" s="146">
        <v>98.005647723261561</v>
      </c>
      <c r="G552" s="139">
        <v>38461</v>
      </c>
      <c r="H552" s="135">
        <v>41460</v>
      </c>
      <c r="I552" s="39">
        <v>42541</v>
      </c>
      <c r="J552" s="165">
        <v>1128</v>
      </c>
      <c r="K552" s="165">
        <v>1340</v>
      </c>
      <c r="L552" s="168">
        <f t="shared" si="9"/>
        <v>822.48</v>
      </c>
      <c r="M552" s="226"/>
    </row>
    <row r="553" spans="1:13" s="140" customFormat="1" ht="15.75" customHeight="1">
      <c r="A553" s="136">
        <v>42538</v>
      </c>
      <c r="B553" s="147">
        <v>1128</v>
      </c>
      <c r="C553" s="139">
        <v>38454</v>
      </c>
      <c r="D553" s="135">
        <v>1956</v>
      </c>
      <c r="E553" s="139">
        <v>38737</v>
      </c>
      <c r="F553" s="146">
        <v>98.005647723261561</v>
      </c>
      <c r="G553" s="139">
        <v>38454</v>
      </c>
      <c r="H553" s="135">
        <v>41260</v>
      </c>
      <c r="I553" s="39">
        <v>42538</v>
      </c>
      <c r="J553" s="165">
        <v>1128</v>
      </c>
      <c r="K553" s="165">
        <v>1340</v>
      </c>
      <c r="L553" s="168">
        <f t="shared" si="9"/>
        <v>822.48</v>
      </c>
      <c r="M553" s="226"/>
    </row>
    <row r="554" spans="1:13" s="140" customFormat="1" ht="15.75" customHeight="1">
      <c r="A554" s="136">
        <v>42537</v>
      </c>
      <c r="B554" s="147">
        <v>1128</v>
      </c>
      <c r="C554" s="139">
        <v>38431</v>
      </c>
      <c r="D554" s="135">
        <v>1932</v>
      </c>
      <c r="E554" s="139">
        <v>38727</v>
      </c>
      <c r="F554" s="146">
        <v>98.005647723261561</v>
      </c>
      <c r="G554" s="139">
        <v>38431</v>
      </c>
      <c r="H554" s="135">
        <v>41860</v>
      </c>
      <c r="I554" s="39">
        <v>42537</v>
      </c>
      <c r="J554" s="165">
        <v>1128</v>
      </c>
      <c r="K554" s="165">
        <v>1340</v>
      </c>
      <c r="L554" s="168">
        <f t="shared" si="9"/>
        <v>822.48</v>
      </c>
      <c r="M554" s="226"/>
    </row>
    <row r="555" spans="1:13" s="140" customFormat="1" ht="15.75" customHeight="1">
      <c r="A555" s="136">
        <v>42536</v>
      </c>
      <c r="B555" s="147">
        <v>1132</v>
      </c>
      <c r="C555" s="139">
        <v>38424</v>
      </c>
      <c r="D555" s="135">
        <v>1888</v>
      </c>
      <c r="E555" s="139">
        <v>38716</v>
      </c>
      <c r="F555" s="146">
        <v>97.476173667490301</v>
      </c>
      <c r="G555" s="139">
        <v>38424</v>
      </c>
      <c r="H555" s="135">
        <v>41860</v>
      </c>
      <c r="I555" s="39">
        <v>42536</v>
      </c>
      <c r="J555" s="165">
        <v>1132</v>
      </c>
      <c r="K555" s="165">
        <v>1340</v>
      </c>
      <c r="L555" s="168">
        <f t="shared" si="9"/>
        <v>826.48</v>
      </c>
      <c r="M555" s="226"/>
    </row>
    <row r="556" spans="1:13" s="140" customFormat="1" ht="15.75" customHeight="1">
      <c r="A556" s="136">
        <v>42535</v>
      </c>
      <c r="B556" s="147">
        <v>1132</v>
      </c>
      <c r="C556" s="139">
        <v>38412</v>
      </c>
      <c r="D556" s="135">
        <v>1758</v>
      </c>
      <c r="E556" s="139">
        <v>38706</v>
      </c>
      <c r="F556" s="146">
        <v>97.476173667490301</v>
      </c>
      <c r="G556" s="139">
        <v>38412</v>
      </c>
      <c r="H556" s="135">
        <v>41860</v>
      </c>
      <c r="I556" s="39">
        <v>42535</v>
      </c>
      <c r="J556" s="165">
        <v>1132</v>
      </c>
      <c r="K556" s="165">
        <v>1340</v>
      </c>
      <c r="L556" s="168">
        <f t="shared" si="9"/>
        <v>826.48</v>
      </c>
      <c r="M556" s="226"/>
    </row>
    <row r="557" spans="1:13" s="140" customFormat="1" ht="15.75" customHeight="1">
      <c r="A557" s="136">
        <v>42534</v>
      </c>
      <c r="B557" s="147">
        <v>1132</v>
      </c>
      <c r="C557" s="139">
        <v>38368</v>
      </c>
      <c r="D557" s="135">
        <v>107</v>
      </c>
      <c r="E557" s="139">
        <v>38696</v>
      </c>
      <c r="F557" s="146">
        <v>98.005647723261561</v>
      </c>
      <c r="G557" s="139">
        <v>38368</v>
      </c>
      <c r="H557" s="135">
        <v>4750</v>
      </c>
      <c r="I557" s="39">
        <v>42534</v>
      </c>
      <c r="J557" s="165">
        <v>1132</v>
      </c>
      <c r="K557" s="165">
        <v>1340</v>
      </c>
      <c r="L557" s="168">
        <f t="shared" si="9"/>
        <v>826.48</v>
      </c>
      <c r="M557" s="226"/>
    </row>
    <row r="558" spans="1:13" s="140" customFormat="1" ht="15.75" customHeight="1">
      <c r="A558" s="136">
        <v>42529</v>
      </c>
      <c r="B558" s="147">
        <v>1132</v>
      </c>
      <c r="C558" s="139">
        <v>38327</v>
      </c>
      <c r="D558" s="135">
        <v>1076</v>
      </c>
      <c r="E558" s="139">
        <v>38686</v>
      </c>
      <c r="F558" s="146">
        <v>96.555378908320094</v>
      </c>
      <c r="G558" s="139">
        <v>38327</v>
      </c>
      <c r="H558" s="135">
        <v>40760</v>
      </c>
      <c r="I558" s="39">
        <v>42529</v>
      </c>
      <c r="J558" s="165">
        <v>1132</v>
      </c>
      <c r="K558" s="165">
        <v>1340</v>
      </c>
      <c r="L558" s="168">
        <f t="shared" si="9"/>
        <v>826.48</v>
      </c>
      <c r="M558" s="226"/>
    </row>
    <row r="559" spans="1:13" s="140" customFormat="1" ht="15.75" customHeight="1">
      <c r="A559" s="136">
        <v>42528</v>
      </c>
      <c r="B559" s="147">
        <v>1132</v>
      </c>
      <c r="C559" s="139">
        <v>38313</v>
      </c>
      <c r="D559" s="135">
        <v>1137</v>
      </c>
      <c r="E559" s="139">
        <v>38676</v>
      </c>
      <c r="F559" s="146">
        <v>97.085320614732382</v>
      </c>
      <c r="G559" s="139">
        <v>38313</v>
      </c>
      <c r="H559" s="135">
        <v>40760</v>
      </c>
      <c r="I559" s="39">
        <v>42528</v>
      </c>
      <c r="J559" s="165">
        <v>1132</v>
      </c>
      <c r="K559" s="165">
        <v>1340</v>
      </c>
      <c r="L559" s="168">
        <f t="shared" si="9"/>
        <v>826.48</v>
      </c>
      <c r="M559" s="226"/>
    </row>
    <row r="560" spans="1:13" s="140" customFormat="1" ht="15.75" customHeight="1">
      <c r="A560" s="136">
        <v>42527</v>
      </c>
      <c r="B560" s="147">
        <v>1132</v>
      </c>
      <c r="C560" s="139">
        <v>38306</v>
      </c>
      <c r="D560" s="135">
        <v>1176</v>
      </c>
      <c r="E560" s="139">
        <v>38666</v>
      </c>
      <c r="F560" s="146">
        <v>97.085320614732382</v>
      </c>
      <c r="G560" s="139">
        <v>38306</v>
      </c>
      <c r="H560" s="135">
        <v>40760</v>
      </c>
      <c r="I560" s="39">
        <v>42527</v>
      </c>
      <c r="J560" s="165">
        <v>1132</v>
      </c>
      <c r="K560" s="165">
        <v>1340</v>
      </c>
      <c r="L560" s="168">
        <f t="shared" si="9"/>
        <v>826.48</v>
      </c>
      <c r="M560" s="226"/>
    </row>
    <row r="561" spans="1:13" s="140" customFormat="1" ht="15.75" customHeight="1">
      <c r="A561" s="136">
        <v>42524</v>
      </c>
      <c r="B561" s="147">
        <v>1132</v>
      </c>
      <c r="C561" s="139">
        <v>38299</v>
      </c>
      <c r="D561" s="135">
        <v>1231</v>
      </c>
      <c r="E561" s="139">
        <v>38655</v>
      </c>
      <c r="F561" s="146">
        <v>97.085320614732382</v>
      </c>
      <c r="G561" s="139">
        <v>38299</v>
      </c>
      <c r="H561" s="135">
        <v>40760</v>
      </c>
      <c r="I561" s="39">
        <v>42524</v>
      </c>
      <c r="J561" s="165">
        <v>1132</v>
      </c>
      <c r="K561" s="165">
        <v>1340</v>
      </c>
      <c r="L561" s="168">
        <f t="shared" si="9"/>
        <v>826.48</v>
      </c>
      <c r="M561" s="226"/>
    </row>
    <row r="562" spans="1:13" s="140" customFormat="1" ht="15.75" customHeight="1">
      <c r="A562" s="136">
        <v>42523</v>
      </c>
      <c r="B562" s="147">
        <v>1132</v>
      </c>
      <c r="C562" s="139">
        <v>38292</v>
      </c>
      <c r="D562" s="135">
        <v>1180</v>
      </c>
      <c r="E562" s="139">
        <v>38645</v>
      </c>
      <c r="F562" s="146">
        <v>95.530824942589661</v>
      </c>
      <c r="G562" s="139">
        <v>38292</v>
      </c>
      <c r="H562" s="135">
        <v>40760</v>
      </c>
      <c r="I562" s="39">
        <v>42523</v>
      </c>
      <c r="J562" s="165">
        <v>1132</v>
      </c>
      <c r="K562" s="165">
        <v>1340</v>
      </c>
      <c r="L562" s="168">
        <f t="shared" si="9"/>
        <v>826.48</v>
      </c>
      <c r="M562" s="226"/>
    </row>
    <row r="563" spans="1:13" s="140" customFormat="1" ht="15.75" customHeight="1">
      <c r="A563" s="136">
        <v>42522</v>
      </c>
      <c r="B563" s="147">
        <v>1132</v>
      </c>
      <c r="C563" s="139">
        <v>38285</v>
      </c>
      <c r="D563" s="135">
        <v>1370</v>
      </c>
      <c r="E563" s="139">
        <v>38635</v>
      </c>
      <c r="F563" s="146">
        <v>95.530824942589661</v>
      </c>
      <c r="G563" s="139">
        <v>38285</v>
      </c>
      <c r="H563" s="135">
        <v>40760</v>
      </c>
      <c r="I563" s="39">
        <v>42522</v>
      </c>
      <c r="J563" s="165">
        <v>1132</v>
      </c>
      <c r="K563" s="165">
        <v>1340</v>
      </c>
      <c r="L563" s="168">
        <f t="shared" si="9"/>
        <v>826.48</v>
      </c>
      <c r="M563" s="226"/>
    </row>
    <row r="564" spans="1:13" s="140" customFormat="1" ht="15.75" customHeight="1">
      <c r="A564" s="136">
        <v>42521</v>
      </c>
      <c r="B564" s="147">
        <v>1132</v>
      </c>
      <c r="C564" s="139">
        <v>38279</v>
      </c>
      <c r="D564" s="135">
        <v>191</v>
      </c>
      <c r="E564" s="139">
        <v>38625</v>
      </c>
      <c r="F564" s="146">
        <v>97.032326444091154</v>
      </c>
      <c r="G564" s="139">
        <v>38279</v>
      </c>
      <c r="H564" s="135">
        <v>7100</v>
      </c>
      <c r="I564" s="39">
        <v>42521</v>
      </c>
      <c r="J564" s="165">
        <v>1132</v>
      </c>
      <c r="K564" s="165">
        <v>1340</v>
      </c>
      <c r="L564" s="168">
        <f t="shared" si="9"/>
        <v>826.48</v>
      </c>
      <c r="M564" s="226"/>
    </row>
    <row r="565" spans="1:13" s="140" customFormat="1" ht="15.75" customHeight="1">
      <c r="A565" s="136">
        <v>42520</v>
      </c>
      <c r="B565" s="147">
        <v>1132</v>
      </c>
      <c r="C565" s="139">
        <v>38278</v>
      </c>
      <c r="D565" s="135">
        <v>1156</v>
      </c>
      <c r="E565" s="139">
        <v>38615</v>
      </c>
      <c r="F565" s="146">
        <v>97.032326444091154</v>
      </c>
      <c r="G565" s="139">
        <v>38278</v>
      </c>
      <c r="H565" s="135">
        <v>34060</v>
      </c>
      <c r="I565" s="39">
        <v>42520</v>
      </c>
      <c r="J565" s="165">
        <v>1132</v>
      </c>
      <c r="K565" s="165">
        <v>1340</v>
      </c>
      <c r="L565" s="168">
        <f t="shared" si="9"/>
        <v>826.48</v>
      </c>
      <c r="M565" s="226"/>
    </row>
    <row r="566" spans="1:13" s="140" customFormat="1" ht="15.75" customHeight="1">
      <c r="A566" s="136">
        <v>42517</v>
      </c>
      <c r="B566" s="147">
        <v>1132</v>
      </c>
      <c r="C566" s="139">
        <v>38270</v>
      </c>
      <c r="D566" s="135">
        <v>1325</v>
      </c>
      <c r="E566" s="139">
        <v>38605</v>
      </c>
      <c r="F566" s="146">
        <v>96.962025316455694</v>
      </c>
      <c r="G566" s="139">
        <v>38270</v>
      </c>
      <c r="H566" s="135">
        <v>40760</v>
      </c>
      <c r="I566" s="39">
        <v>42517</v>
      </c>
      <c r="J566" s="165">
        <v>1132</v>
      </c>
      <c r="K566" s="165">
        <v>1390</v>
      </c>
      <c r="L566" s="168">
        <f t="shared" si="9"/>
        <v>815.07999999999993</v>
      </c>
      <c r="M566" s="226"/>
    </row>
    <row r="567" spans="1:13" s="140" customFormat="1" ht="15.75" customHeight="1">
      <c r="A567" s="136">
        <v>42516</v>
      </c>
      <c r="B567" s="147">
        <v>1132</v>
      </c>
      <c r="C567" s="139">
        <v>38258</v>
      </c>
      <c r="D567" s="135">
        <v>1442</v>
      </c>
      <c r="E567" s="139">
        <v>38594</v>
      </c>
      <c r="F567" s="146">
        <v>96.842698740838188</v>
      </c>
      <c r="G567" s="139">
        <v>38258</v>
      </c>
      <c r="H567" s="135">
        <v>41260</v>
      </c>
      <c r="I567" s="39">
        <v>42516</v>
      </c>
      <c r="J567" s="165">
        <v>1132</v>
      </c>
      <c r="K567" s="165">
        <v>1390</v>
      </c>
      <c r="L567" s="168">
        <f t="shared" si="9"/>
        <v>815.07999999999993</v>
      </c>
      <c r="M567" s="226"/>
    </row>
    <row r="568" spans="1:13" s="140" customFormat="1" ht="15.75" customHeight="1">
      <c r="A568" s="136">
        <v>42515</v>
      </c>
      <c r="B568" s="147">
        <v>1132</v>
      </c>
      <c r="C568" s="139">
        <v>38250</v>
      </c>
      <c r="D568" s="135">
        <v>1500</v>
      </c>
      <c r="E568" s="139">
        <v>38584</v>
      </c>
      <c r="F568" s="146">
        <v>97.176518383099747</v>
      </c>
      <c r="G568" s="139">
        <v>38250</v>
      </c>
      <c r="H568" s="135">
        <v>41260</v>
      </c>
      <c r="I568" s="39">
        <v>42515</v>
      </c>
      <c r="J568" s="165">
        <v>1132</v>
      </c>
      <c r="K568" s="165">
        <v>1390</v>
      </c>
      <c r="L568" s="168">
        <f t="shared" si="9"/>
        <v>815.07999999999993</v>
      </c>
      <c r="M568" s="226"/>
    </row>
    <row r="569" spans="1:13" s="140" customFormat="1" ht="15.75" customHeight="1">
      <c r="A569" s="136">
        <v>42514</v>
      </c>
      <c r="B569" s="147">
        <v>1132</v>
      </c>
      <c r="C569" s="139">
        <v>38242</v>
      </c>
      <c r="D569" s="135">
        <v>1362</v>
      </c>
      <c r="E569" s="139">
        <v>38574</v>
      </c>
      <c r="F569" s="146">
        <v>96.963739624290085</v>
      </c>
      <c r="G569" s="139">
        <v>38242</v>
      </c>
      <c r="H569" s="135">
        <v>41460</v>
      </c>
      <c r="I569" s="39">
        <v>42514</v>
      </c>
      <c r="J569" s="165">
        <v>1132</v>
      </c>
      <c r="K569" s="165">
        <v>1390</v>
      </c>
      <c r="L569" s="168">
        <f t="shared" si="9"/>
        <v>815.07999999999993</v>
      </c>
      <c r="M569" s="226"/>
    </row>
    <row r="570" spans="1:13" s="140" customFormat="1" ht="15.75" customHeight="1">
      <c r="A570" s="136">
        <v>42513</v>
      </c>
      <c r="B570" s="147">
        <v>1132</v>
      </c>
      <c r="C570" s="139">
        <v>38234</v>
      </c>
      <c r="D570" s="135">
        <v>1434</v>
      </c>
      <c r="E570" s="139">
        <v>38563</v>
      </c>
      <c r="F570" s="146">
        <v>96.80606617647058</v>
      </c>
      <c r="G570" s="139">
        <v>38234</v>
      </c>
      <c r="H570" s="135">
        <v>45210</v>
      </c>
      <c r="I570" s="39">
        <v>42513</v>
      </c>
      <c r="J570" s="165">
        <v>1132</v>
      </c>
      <c r="K570" s="165">
        <v>1390</v>
      </c>
      <c r="L570" s="168">
        <f t="shared" si="9"/>
        <v>815.07999999999993</v>
      </c>
      <c r="M570" s="226"/>
    </row>
    <row r="571" spans="1:13" s="140" customFormat="1" ht="15.75" customHeight="1">
      <c r="A571" s="136">
        <v>42510</v>
      </c>
      <c r="B571" s="147">
        <v>1132</v>
      </c>
      <c r="C571" s="139">
        <v>38215</v>
      </c>
      <c r="D571" s="135">
        <v>1531</v>
      </c>
      <c r="E571" s="139">
        <v>38553</v>
      </c>
      <c r="F571" s="146">
        <v>96.679407548972762</v>
      </c>
      <c r="G571" s="139">
        <v>38215</v>
      </c>
      <c r="H571" s="135">
        <v>41220</v>
      </c>
      <c r="I571" s="39">
        <v>42510</v>
      </c>
      <c r="J571" s="165">
        <v>1132</v>
      </c>
      <c r="K571" s="165">
        <v>1390</v>
      </c>
      <c r="L571" s="168">
        <f t="shared" si="9"/>
        <v>815.07999999999993</v>
      </c>
      <c r="M571" s="226"/>
    </row>
    <row r="572" spans="1:13" s="140" customFormat="1" ht="15.75" customHeight="1">
      <c r="A572" s="136">
        <v>42509</v>
      </c>
      <c r="B572" s="147">
        <v>1132</v>
      </c>
      <c r="C572" s="139">
        <v>38207</v>
      </c>
      <c r="D572" s="135">
        <v>1472</v>
      </c>
      <c r="E572" s="139">
        <v>38543</v>
      </c>
      <c r="F572" s="146">
        <v>96.679407548972762</v>
      </c>
      <c r="G572" s="139">
        <v>38207</v>
      </c>
      <c r="H572" s="135">
        <v>41040</v>
      </c>
      <c r="I572" s="39">
        <v>42509</v>
      </c>
      <c r="J572" s="165">
        <v>1132</v>
      </c>
      <c r="K572" s="165">
        <v>1390</v>
      </c>
      <c r="L572" s="168">
        <f t="shared" si="9"/>
        <v>815.07999999999993</v>
      </c>
      <c r="M572" s="226"/>
    </row>
    <row r="573" spans="1:13" s="140" customFormat="1" ht="15.75" customHeight="1">
      <c r="A573" s="136">
        <v>42508</v>
      </c>
      <c r="B573" s="147">
        <v>1132</v>
      </c>
      <c r="C573" s="139">
        <v>38193</v>
      </c>
      <c r="D573" s="135">
        <v>1509</v>
      </c>
      <c r="E573" s="139">
        <v>38533</v>
      </c>
      <c r="F573" s="146">
        <v>96.679407548972762</v>
      </c>
      <c r="G573" s="139">
        <v>38193</v>
      </c>
      <c r="H573" s="135">
        <v>41220</v>
      </c>
      <c r="I573" s="39">
        <v>42508</v>
      </c>
      <c r="J573" s="165">
        <v>1132</v>
      </c>
      <c r="K573" s="165">
        <v>1390</v>
      </c>
      <c r="L573" s="168">
        <f t="shared" si="9"/>
        <v>815.07999999999993</v>
      </c>
      <c r="M573" s="226"/>
    </row>
    <row r="574" spans="1:13" s="140" customFormat="1" ht="15.75" customHeight="1">
      <c r="A574" s="136">
        <v>42507</v>
      </c>
      <c r="B574" s="147">
        <v>1128</v>
      </c>
      <c r="C574" s="139">
        <v>38187</v>
      </c>
      <c r="D574" s="135">
        <v>1549</v>
      </c>
      <c r="E574" s="139">
        <v>38523</v>
      </c>
      <c r="F574" s="146">
        <v>96.679407548972762</v>
      </c>
      <c r="G574" s="139">
        <v>38187</v>
      </c>
      <c r="H574" s="135">
        <v>41460</v>
      </c>
      <c r="I574" s="39">
        <v>42507</v>
      </c>
      <c r="J574" s="165">
        <v>1128</v>
      </c>
      <c r="K574" s="165">
        <v>1390</v>
      </c>
      <c r="L574" s="168">
        <f t="shared" si="9"/>
        <v>811.07999999999993</v>
      </c>
      <c r="M574" s="226"/>
    </row>
    <row r="575" spans="1:13" s="140" customFormat="1" ht="15.75" customHeight="1">
      <c r="A575" s="136">
        <v>42506</v>
      </c>
      <c r="B575" s="147">
        <v>1128</v>
      </c>
      <c r="C575" s="139">
        <v>38180</v>
      </c>
      <c r="D575" s="135">
        <v>1545</v>
      </c>
      <c r="E575" s="139">
        <v>38513</v>
      </c>
      <c r="F575" s="146">
        <v>97.611084567606312</v>
      </c>
      <c r="G575" s="139">
        <v>38180</v>
      </c>
      <c r="H575" s="135">
        <v>41460</v>
      </c>
      <c r="I575" s="39">
        <v>42506</v>
      </c>
      <c r="J575" s="165">
        <v>1128</v>
      </c>
      <c r="K575" s="165">
        <v>1390</v>
      </c>
      <c r="L575" s="168">
        <f t="shared" si="9"/>
        <v>811.07999999999993</v>
      </c>
      <c r="M575" s="226"/>
    </row>
    <row r="576" spans="1:13" s="140" customFormat="1" ht="15.75" customHeight="1">
      <c r="A576" s="136">
        <v>42503</v>
      </c>
      <c r="B576" s="147">
        <v>1128</v>
      </c>
      <c r="C576" s="139">
        <v>38174</v>
      </c>
      <c r="D576" s="135">
        <v>1482</v>
      </c>
      <c r="E576" s="139">
        <v>38502</v>
      </c>
      <c r="F576" s="146">
        <v>97.611084567606312</v>
      </c>
      <c r="G576" s="139">
        <v>38174</v>
      </c>
      <c r="H576" s="135">
        <v>41220</v>
      </c>
      <c r="I576" s="39">
        <v>42503</v>
      </c>
      <c r="J576" s="165">
        <v>1128</v>
      </c>
      <c r="K576" s="165">
        <v>1390</v>
      </c>
      <c r="L576" s="168">
        <f t="shared" si="9"/>
        <v>811.07999999999993</v>
      </c>
      <c r="M576" s="226"/>
    </row>
    <row r="577" spans="1:13" s="140" customFormat="1" ht="15.75" customHeight="1">
      <c r="A577" s="136">
        <v>42502</v>
      </c>
      <c r="B577" s="147">
        <v>1128</v>
      </c>
      <c r="C577" s="139">
        <v>38165</v>
      </c>
      <c r="D577" s="135">
        <v>1504</v>
      </c>
      <c r="E577" s="139">
        <v>38492</v>
      </c>
      <c r="F577" s="146">
        <v>97.611084567606312</v>
      </c>
      <c r="G577" s="139">
        <v>38165</v>
      </c>
      <c r="H577" s="135">
        <v>40820</v>
      </c>
      <c r="I577" s="39">
        <v>42502</v>
      </c>
      <c r="J577" s="165">
        <v>1128</v>
      </c>
      <c r="K577" s="165">
        <v>1390</v>
      </c>
      <c r="L577" s="168">
        <f t="shared" si="9"/>
        <v>811.07999999999993</v>
      </c>
      <c r="M577" s="226"/>
    </row>
    <row r="578" spans="1:13" s="140" customFormat="1" ht="15.75" customHeight="1">
      <c r="A578" s="136">
        <v>42501</v>
      </c>
      <c r="B578" s="147">
        <v>1128</v>
      </c>
      <c r="C578" s="139">
        <v>38159</v>
      </c>
      <c r="D578" s="135">
        <v>1011</v>
      </c>
      <c r="E578" s="139">
        <v>38482</v>
      </c>
      <c r="F578" s="146">
        <v>97.611084567606312</v>
      </c>
      <c r="G578" s="139">
        <v>38159</v>
      </c>
      <c r="H578" s="135">
        <v>57040</v>
      </c>
      <c r="I578" s="39">
        <v>42501</v>
      </c>
      <c r="J578" s="165">
        <v>1128</v>
      </c>
      <c r="K578" s="165">
        <v>1400</v>
      </c>
      <c r="L578" s="168">
        <f t="shared" si="9"/>
        <v>808.8</v>
      </c>
      <c r="M578" s="226"/>
    </row>
    <row r="579" spans="1:13" s="140" customFormat="1" ht="15.75" customHeight="1">
      <c r="A579" s="136">
        <v>42500</v>
      </c>
      <c r="B579" s="147">
        <v>1128</v>
      </c>
      <c r="C579" s="139">
        <v>38151</v>
      </c>
      <c r="D579" s="135">
        <v>1516</v>
      </c>
      <c r="E579" s="139">
        <v>38472</v>
      </c>
      <c r="F579" s="146">
        <v>97.611084567606312</v>
      </c>
      <c r="G579" s="139">
        <v>38151</v>
      </c>
      <c r="H579" s="135">
        <v>40020</v>
      </c>
      <c r="I579" s="39">
        <v>42500</v>
      </c>
      <c r="J579" s="165">
        <v>1128</v>
      </c>
      <c r="K579" s="165">
        <v>1400</v>
      </c>
      <c r="L579" s="168">
        <f t="shared" si="9"/>
        <v>808.8</v>
      </c>
      <c r="M579" s="226"/>
    </row>
    <row r="580" spans="1:13" s="140" customFormat="1" ht="15.75" customHeight="1">
      <c r="A580" s="136">
        <v>42499</v>
      </c>
      <c r="B580" s="147">
        <v>1128</v>
      </c>
      <c r="C580" s="139">
        <v>38145</v>
      </c>
      <c r="D580" s="135">
        <v>1519</v>
      </c>
      <c r="E580" s="139">
        <v>38462</v>
      </c>
      <c r="F580" s="146">
        <v>97.611084567606312</v>
      </c>
      <c r="G580" s="139">
        <v>38145</v>
      </c>
      <c r="H580" s="135">
        <v>39860</v>
      </c>
      <c r="I580" s="39">
        <v>42499</v>
      </c>
      <c r="J580" s="165">
        <v>1128</v>
      </c>
      <c r="K580" s="165">
        <v>1400</v>
      </c>
      <c r="L580" s="168">
        <f t="shared" si="9"/>
        <v>808.8</v>
      </c>
      <c r="M580" s="226"/>
    </row>
    <row r="581" spans="1:13" s="140" customFormat="1" ht="15.75" customHeight="1">
      <c r="A581" s="136">
        <v>42496</v>
      </c>
      <c r="B581" s="147">
        <v>1128</v>
      </c>
      <c r="C581" s="139">
        <v>38138</v>
      </c>
      <c r="D581" s="135">
        <v>1544</v>
      </c>
      <c r="E581" s="139">
        <v>38452</v>
      </c>
      <c r="F581" s="146">
        <v>97.611084567606312</v>
      </c>
      <c r="G581" s="139">
        <v>38138</v>
      </c>
      <c r="H581" s="135">
        <v>39860</v>
      </c>
      <c r="I581" s="39">
        <v>42496</v>
      </c>
      <c r="J581" s="165">
        <v>1128</v>
      </c>
      <c r="K581" s="165">
        <v>1400</v>
      </c>
      <c r="L581" s="168">
        <f t="shared" ref="L581:L644" si="10">J581-K581*11.4/1000*20</f>
        <v>808.8</v>
      </c>
      <c r="M581" s="226"/>
    </row>
    <row r="582" spans="1:13" s="140" customFormat="1" ht="15.75" customHeight="1">
      <c r="A582" s="136">
        <v>42495</v>
      </c>
      <c r="B582" s="147">
        <v>1128</v>
      </c>
      <c r="C582" s="139">
        <v>38123</v>
      </c>
      <c r="D582" s="135">
        <v>1349</v>
      </c>
      <c r="E582" s="139">
        <v>38441</v>
      </c>
      <c r="F582" s="146">
        <v>97.611084567606312</v>
      </c>
      <c r="G582" s="139">
        <v>38123</v>
      </c>
      <c r="H582" s="135">
        <v>39620</v>
      </c>
      <c r="I582" s="39">
        <v>42495</v>
      </c>
      <c r="J582" s="165">
        <v>1128</v>
      </c>
      <c r="K582" s="165">
        <v>1400</v>
      </c>
      <c r="L582" s="168">
        <f t="shared" si="10"/>
        <v>808.8</v>
      </c>
      <c r="M582" s="226"/>
    </row>
    <row r="583" spans="1:13" s="140" customFormat="1" ht="15.75" customHeight="1">
      <c r="A583" s="136">
        <v>42494</v>
      </c>
      <c r="B583" s="147">
        <v>1128</v>
      </c>
      <c r="C583" s="139">
        <v>38103</v>
      </c>
      <c r="D583" s="135">
        <v>1522</v>
      </c>
      <c r="E583" s="139">
        <v>38431</v>
      </c>
      <c r="F583" s="146">
        <v>97.611084567606312</v>
      </c>
      <c r="G583" s="139">
        <v>38103</v>
      </c>
      <c r="H583" s="135">
        <v>39460</v>
      </c>
      <c r="I583" s="39">
        <v>42494</v>
      </c>
      <c r="J583" s="165">
        <v>1128</v>
      </c>
      <c r="K583" s="165">
        <v>1400</v>
      </c>
      <c r="L583" s="168">
        <f t="shared" si="10"/>
        <v>808.8</v>
      </c>
      <c r="M583" s="226"/>
    </row>
    <row r="584" spans="1:13" s="140" customFormat="1" ht="15.75" customHeight="1">
      <c r="A584" s="136">
        <v>42493</v>
      </c>
      <c r="B584" s="147">
        <v>1124</v>
      </c>
      <c r="C584" s="139">
        <v>38096</v>
      </c>
      <c r="D584" s="135">
        <v>1085</v>
      </c>
      <c r="E584" s="139">
        <v>38421</v>
      </c>
      <c r="F584" s="146">
        <v>97.611084567606312</v>
      </c>
      <c r="G584" s="139">
        <v>38096</v>
      </c>
      <c r="H584" s="135">
        <v>26360</v>
      </c>
      <c r="I584" s="39">
        <v>42493</v>
      </c>
      <c r="J584" s="165">
        <v>1124</v>
      </c>
      <c r="K584" s="165">
        <v>1400</v>
      </c>
      <c r="L584" s="168">
        <f t="shared" si="10"/>
        <v>804.8</v>
      </c>
      <c r="M584" s="226"/>
    </row>
    <row r="585" spans="1:13" s="140" customFormat="1" ht="15.75" customHeight="1">
      <c r="A585" s="136">
        <v>42489</v>
      </c>
      <c r="B585" s="147">
        <v>1120</v>
      </c>
      <c r="C585" s="139">
        <v>38090</v>
      </c>
      <c r="D585" s="135">
        <v>1435</v>
      </c>
      <c r="E585" s="139">
        <v>38411</v>
      </c>
      <c r="F585" s="146">
        <v>97.109412326803636</v>
      </c>
      <c r="G585" s="139">
        <v>38090</v>
      </c>
      <c r="H585" s="135">
        <v>39460</v>
      </c>
      <c r="I585" s="39">
        <v>42489</v>
      </c>
      <c r="J585" s="165">
        <v>1120</v>
      </c>
      <c r="K585" s="165">
        <v>1465</v>
      </c>
      <c r="L585" s="168">
        <f t="shared" si="10"/>
        <v>785.98</v>
      </c>
      <c r="M585" s="226"/>
    </row>
    <row r="586" spans="1:13" s="140" customFormat="1" ht="15.75" customHeight="1">
      <c r="A586" s="136">
        <v>42488</v>
      </c>
      <c r="B586" s="147">
        <v>1120</v>
      </c>
      <c r="C586" s="139">
        <v>38083</v>
      </c>
      <c r="D586" s="135">
        <v>1275</v>
      </c>
      <c r="E586" s="139">
        <v>38403</v>
      </c>
      <c r="F586" s="146">
        <v>97.109412326803636</v>
      </c>
      <c r="G586" s="139">
        <v>38083</v>
      </c>
      <c r="H586" s="135">
        <v>39460</v>
      </c>
      <c r="I586" s="39">
        <v>42488</v>
      </c>
      <c r="J586" s="165">
        <v>1120</v>
      </c>
      <c r="K586" s="165">
        <v>1465</v>
      </c>
      <c r="L586" s="168">
        <f t="shared" si="10"/>
        <v>785.98</v>
      </c>
      <c r="M586" s="226"/>
    </row>
    <row r="587" spans="1:13" s="140" customFormat="1" ht="15.75" customHeight="1">
      <c r="A587" s="136">
        <v>42487</v>
      </c>
      <c r="B587" s="147">
        <v>1120</v>
      </c>
      <c r="C587" s="139">
        <v>38074</v>
      </c>
      <c r="D587" s="135">
        <v>1140</v>
      </c>
      <c r="E587" s="139">
        <v>38393</v>
      </c>
      <c r="F587" s="146">
        <v>97.109412326803636</v>
      </c>
      <c r="G587" s="139">
        <v>38074</v>
      </c>
      <c r="H587" s="135">
        <v>39460</v>
      </c>
      <c r="I587" s="39">
        <v>42487</v>
      </c>
      <c r="J587" s="165">
        <v>1120</v>
      </c>
      <c r="K587" s="165">
        <v>1465</v>
      </c>
      <c r="L587" s="168">
        <f t="shared" si="10"/>
        <v>785.98</v>
      </c>
      <c r="M587" s="226"/>
    </row>
    <row r="588" spans="1:13" s="140" customFormat="1" ht="15.75" customHeight="1">
      <c r="A588" s="136">
        <v>42486</v>
      </c>
      <c r="B588" s="147">
        <v>1120</v>
      </c>
      <c r="C588" s="139">
        <v>38068</v>
      </c>
      <c r="D588" s="135">
        <v>1263</v>
      </c>
      <c r="E588" s="139">
        <v>38382</v>
      </c>
      <c r="F588" s="146">
        <v>97.109412326803636</v>
      </c>
      <c r="G588" s="139">
        <v>38068</v>
      </c>
      <c r="H588" s="135">
        <v>39460</v>
      </c>
      <c r="I588" s="39">
        <v>42486</v>
      </c>
      <c r="J588" s="165">
        <v>1120</v>
      </c>
      <c r="K588" s="165">
        <v>1480</v>
      </c>
      <c r="L588" s="168">
        <f t="shared" si="10"/>
        <v>782.56</v>
      </c>
      <c r="M588" s="226"/>
    </row>
    <row r="589" spans="1:13" s="140" customFormat="1" ht="15.75" customHeight="1">
      <c r="A589" s="136">
        <v>42485</v>
      </c>
      <c r="B589" s="147">
        <v>1116</v>
      </c>
      <c r="C589" s="139">
        <v>38060</v>
      </c>
      <c r="D589" s="135">
        <v>1218</v>
      </c>
      <c r="E589" s="139">
        <v>38372</v>
      </c>
      <c r="F589" s="146">
        <v>97.109412326803636</v>
      </c>
      <c r="G589" s="139">
        <v>38060</v>
      </c>
      <c r="H589" s="135">
        <v>39860</v>
      </c>
      <c r="I589" s="39">
        <v>42485</v>
      </c>
      <c r="J589" s="165">
        <v>1116</v>
      </c>
      <c r="K589" s="165">
        <v>1480</v>
      </c>
      <c r="L589" s="168">
        <f t="shared" si="10"/>
        <v>778.56</v>
      </c>
      <c r="M589" s="226"/>
    </row>
    <row r="590" spans="1:13" s="140" customFormat="1" ht="15.75" customHeight="1">
      <c r="A590" s="136">
        <v>42482</v>
      </c>
      <c r="B590" s="147">
        <v>1116</v>
      </c>
      <c r="C590" s="139">
        <v>38054</v>
      </c>
      <c r="D590" s="135">
        <v>1129</v>
      </c>
      <c r="E590" s="139">
        <v>38362</v>
      </c>
      <c r="F590" s="146">
        <v>97.109412326803636</v>
      </c>
      <c r="G590" s="139">
        <v>38054</v>
      </c>
      <c r="H590" s="135">
        <v>37860</v>
      </c>
      <c r="I590" s="39">
        <v>42482</v>
      </c>
      <c r="J590" s="165">
        <v>1116</v>
      </c>
      <c r="K590" s="165">
        <v>1480</v>
      </c>
      <c r="L590" s="168">
        <f t="shared" si="10"/>
        <v>778.56</v>
      </c>
      <c r="M590" s="226"/>
    </row>
    <row r="591" spans="1:13" s="140" customFormat="1" ht="15.75" customHeight="1">
      <c r="A591" s="136">
        <v>42481</v>
      </c>
      <c r="B591" s="147">
        <v>1116</v>
      </c>
      <c r="C591" s="139">
        <v>38047</v>
      </c>
      <c r="D591" s="135">
        <v>1287</v>
      </c>
      <c r="E591" s="139">
        <v>38351</v>
      </c>
      <c r="F591" s="146">
        <v>97.109412326803636</v>
      </c>
      <c r="G591" s="139">
        <v>38047</v>
      </c>
      <c r="H591" s="135">
        <v>37860</v>
      </c>
      <c r="I591" s="39">
        <v>42481</v>
      </c>
      <c r="J591" s="165">
        <v>1116</v>
      </c>
      <c r="K591" s="165">
        <v>1480</v>
      </c>
      <c r="L591" s="168">
        <f t="shared" si="10"/>
        <v>778.56</v>
      </c>
      <c r="M591" s="226"/>
    </row>
    <row r="592" spans="1:13" s="140" customFormat="1" ht="15.75" customHeight="1">
      <c r="A592" s="136">
        <v>42480</v>
      </c>
      <c r="B592" s="147">
        <v>1116</v>
      </c>
      <c r="C592" s="139">
        <v>38040</v>
      </c>
      <c r="D592" s="135">
        <v>1076.5</v>
      </c>
      <c r="E592" s="139">
        <v>38341</v>
      </c>
      <c r="F592" s="146">
        <v>97.024102311854392</v>
      </c>
      <c r="G592" s="139">
        <v>38040</v>
      </c>
      <c r="H592" s="135">
        <v>38260</v>
      </c>
      <c r="I592" s="39">
        <v>42480</v>
      </c>
      <c r="J592" s="165">
        <v>1116</v>
      </c>
      <c r="K592" s="165">
        <v>1480</v>
      </c>
      <c r="L592" s="168">
        <f t="shared" si="10"/>
        <v>778.56</v>
      </c>
      <c r="M592" s="226"/>
    </row>
    <row r="593" spans="1:13" s="140" customFormat="1" ht="15.75" customHeight="1">
      <c r="A593" s="136">
        <v>42479</v>
      </c>
      <c r="B593" s="147">
        <v>1116</v>
      </c>
      <c r="C593" s="139">
        <v>38027</v>
      </c>
      <c r="D593" s="135">
        <v>1087</v>
      </c>
      <c r="E593" s="139">
        <v>38331</v>
      </c>
      <c r="F593" s="146">
        <v>97.024102311854392</v>
      </c>
      <c r="G593" s="139">
        <v>38027</v>
      </c>
      <c r="H593" s="135">
        <v>37860</v>
      </c>
      <c r="I593" s="39">
        <v>42479</v>
      </c>
      <c r="J593" s="165">
        <v>1116</v>
      </c>
      <c r="K593" s="165">
        <v>1480</v>
      </c>
      <c r="L593" s="168">
        <f t="shared" si="10"/>
        <v>778.56</v>
      </c>
      <c r="M593" s="226"/>
    </row>
    <row r="594" spans="1:13" s="140" customFormat="1" ht="15.75" customHeight="1">
      <c r="A594" s="136">
        <v>42478</v>
      </c>
      <c r="B594" s="147">
        <v>1116</v>
      </c>
      <c r="C594" s="139">
        <v>37990</v>
      </c>
      <c r="D594" s="135">
        <v>1070</v>
      </c>
      <c r="E594" s="139">
        <v>38321</v>
      </c>
      <c r="F594" s="146">
        <v>97.024102311854392</v>
      </c>
      <c r="G594" s="139">
        <v>37990</v>
      </c>
      <c r="H594" s="135">
        <v>37860</v>
      </c>
      <c r="I594" s="39">
        <v>42478</v>
      </c>
      <c r="J594" s="165">
        <v>1116</v>
      </c>
      <c r="K594" s="165">
        <v>1480</v>
      </c>
      <c r="L594" s="168">
        <f t="shared" si="10"/>
        <v>778.56</v>
      </c>
      <c r="M594" s="226"/>
    </row>
    <row r="595" spans="1:13" s="140" customFormat="1" ht="15.75" customHeight="1">
      <c r="A595" s="136">
        <v>42475</v>
      </c>
      <c r="B595" s="147">
        <v>1116</v>
      </c>
      <c r="C595" s="139">
        <v>37983</v>
      </c>
      <c r="D595" s="135">
        <v>1042</v>
      </c>
      <c r="E595" s="139">
        <v>38311</v>
      </c>
      <c r="F595" s="146">
        <v>97.024102311854392</v>
      </c>
      <c r="G595" s="139">
        <v>37983</v>
      </c>
      <c r="H595" s="135">
        <v>37860</v>
      </c>
      <c r="I595" s="39">
        <v>42475</v>
      </c>
      <c r="J595" s="165">
        <v>1116</v>
      </c>
      <c r="K595" s="165">
        <v>1500</v>
      </c>
      <c r="L595" s="168">
        <f t="shared" si="10"/>
        <v>774</v>
      </c>
      <c r="M595" s="226"/>
    </row>
    <row r="596" spans="1:13" s="140" customFormat="1" ht="15.75" customHeight="1">
      <c r="A596" s="136">
        <v>42474</v>
      </c>
      <c r="B596" s="147">
        <v>1116</v>
      </c>
      <c r="C596" s="139">
        <v>37976</v>
      </c>
      <c r="D596" s="135">
        <v>1025</v>
      </c>
      <c r="E596" s="139">
        <v>38301</v>
      </c>
      <c r="F596" s="146">
        <v>96.679783571077223</v>
      </c>
      <c r="G596" s="139">
        <v>37976</v>
      </c>
      <c r="H596" s="135">
        <v>37860</v>
      </c>
      <c r="I596" s="39">
        <v>42474</v>
      </c>
      <c r="J596" s="165">
        <v>1116</v>
      </c>
      <c r="K596" s="165">
        <v>1500</v>
      </c>
      <c r="L596" s="168">
        <f t="shared" si="10"/>
        <v>774</v>
      </c>
      <c r="M596" s="226"/>
    </row>
    <row r="597" spans="1:13" s="140" customFormat="1" ht="15.75" customHeight="1">
      <c r="A597" s="136">
        <v>42473</v>
      </c>
      <c r="B597" s="147">
        <v>1116</v>
      </c>
      <c r="C597" s="139">
        <v>37969</v>
      </c>
      <c r="D597" s="135">
        <v>844</v>
      </c>
      <c r="E597" s="139">
        <v>38290</v>
      </c>
      <c r="F597" s="146">
        <v>96.679783571077223</v>
      </c>
      <c r="G597" s="139">
        <v>37969</v>
      </c>
      <c r="H597" s="135">
        <v>30960</v>
      </c>
      <c r="I597" s="39">
        <v>42473</v>
      </c>
      <c r="J597" s="165">
        <v>1116</v>
      </c>
      <c r="K597" s="165">
        <v>1500</v>
      </c>
      <c r="L597" s="168">
        <f t="shared" si="10"/>
        <v>774</v>
      </c>
      <c r="M597" s="226"/>
    </row>
    <row r="598" spans="1:13" s="140" customFormat="1" ht="15.75" customHeight="1">
      <c r="A598" s="136">
        <v>42472</v>
      </c>
      <c r="B598" s="147">
        <v>1116</v>
      </c>
      <c r="C598" s="139">
        <v>37961</v>
      </c>
      <c r="D598" s="135">
        <v>966</v>
      </c>
      <c r="E598" s="139">
        <v>38280</v>
      </c>
      <c r="F598" s="146">
        <v>96.679783571077223</v>
      </c>
      <c r="G598" s="139">
        <v>37961</v>
      </c>
      <c r="H598" s="135">
        <v>37860</v>
      </c>
      <c r="I598" s="39">
        <v>42472</v>
      </c>
      <c r="J598" s="165">
        <v>1116</v>
      </c>
      <c r="K598" s="165">
        <v>1500</v>
      </c>
      <c r="L598" s="168">
        <f t="shared" si="10"/>
        <v>774</v>
      </c>
      <c r="M598" s="226"/>
    </row>
    <row r="599" spans="1:13" s="140" customFormat="1" ht="15.75" customHeight="1">
      <c r="A599" s="136">
        <v>42471</v>
      </c>
      <c r="B599" s="147">
        <v>1114</v>
      </c>
      <c r="C599" s="139">
        <v>37955</v>
      </c>
      <c r="D599" s="135">
        <v>1146</v>
      </c>
      <c r="E599" s="139">
        <v>38270</v>
      </c>
      <c r="F599" s="146">
        <v>96.679783571077223</v>
      </c>
      <c r="G599" s="139">
        <v>37955</v>
      </c>
      <c r="H599" s="135">
        <v>37500</v>
      </c>
      <c r="I599" s="39">
        <v>42471</v>
      </c>
      <c r="J599" s="165">
        <v>1114</v>
      </c>
      <c r="K599" s="165">
        <v>1500</v>
      </c>
      <c r="L599" s="168">
        <f t="shared" si="10"/>
        <v>772</v>
      </c>
      <c r="M599" s="226"/>
    </row>
    <row r="600" spans="1:13" s="140" customFormat="1" ht="15.75" customHeight="1">
      <c r="A600" s="136">
        <v>42468</v>
      </c>
      <c r="B600" s="147">
        <v>1108</v>
      </c>
      <c r="C600" s="139">
        <v>37948</v>
      </c>
      <c r="D600" s="135">
        <v>1196</v>
      </c>
      <c r="E600" s="139">
        <v>38260</v>
      </c>
      <c r="F600" s="146">
        <v>96.679783571077223</v>
      </c>
      <c r="G600" s="139">
        <v>37948</v>
      </c>
      <c r="H600" s="135">
        <v>37560</v>
      </c>
      <c r="I600" s="39">
        <v>42468</v>
      </c>
      <c r="J600" s="165">
        <v>1108</v>
      </c>
      <c r="K600" s="165">
        <v>1500</v>
      </c>
      <c r="L600" s="168">
        <f t="shared" si="10"/>
        <v>766</v>
      </c>
      <c r="M600" s="226"/>
    </row>
    <row r="601" spans="1:13" s="140" customFormat="1" ht="15.75" customHeight="1">
      <c r="A601" s="136">
        <v>42467</v>
      </c>
      <c r="B601" s="147">
        <v>1108</v>
      </c>
      <c r="C601" s="139">
        <v>37941</v>
      </c>
      <c r="D601" s="135">
        <v>1542</v>
      </c>
      <c r="E601" s="139">
        <v>38250</v>
      </c>
      <c r="F601" s="146">
        <v>96.679783571077223</v>
      </c>
      <c r="G601" s="139">
        <v>37941</v>
      </c>
      <c r="H601" s="135">
        <v>46270</v>
      </c>
      <c r="I601" s="39">
        <v>42467</v>
      </c>
      <c r="J601" s="165">
        <v>1108</v>
      </c>
      <c r="K601" s="165">
        <v>1500</v>
      </c>
      <c r="L601" s="168">
        <f t="shared" si="10"/>
        <v>766</v>
      </c>
      <c r="M601" s="226"/>
    </row>
    <row r="602" spans="1:13" s="140" customFormat="1" ht="15.75" customHeight="1">
      <c r="A602" s="136">
        <v>42466</v>
      </c>
      <c r="B602" s="147">
        <v>1108</v>
      </c>
      <c r="C602" s="139">
        <v>37934</v>
      </c>
      <c r="D602" s="135">
        <v>1287</v>
      </c>
      <c r="E602" s="139">
        <v>38240</v>
      </c>
      <c r="F602" s="146">
        <v>96.679783571077223</v>
      </c>
      <c r="G602" s="139">
        <v>37934</v>
      </c>
      <c r="H602" s="135">
        <v>37200</v>
      </c>
      <c r="I602" s="39">
        <v>42466</v>
      </c>
      <c r="J602" s="165">
        <v>1108</v>
      </c>
      <c r="K602" s="165">
        <v>1500</v>
      </c>
      <c r="L602" s="168">
        <f t="shared" si="10"/>
        <v>766</v>
      </c>
      <c r="M602" s="226"/>
    </row>
    <row r="603" spans="1:13" s="140" customFormat="1" ht="15.75" customHeight="1">
      <c r="A603" s="136">
        <v>42465</v>
      </c>
      <c r="B603" s="147">
        <v>1108</v>
      </c>
      <c r="C603" s="139">
        <v>37927</v>
      </c>
      <c r="D603" s="135">
        <v>1217</v>
      </c>
      <c r="E603" s="139">
        <v>38229</v>
      </c>
      <c r="F603" s="146">
        <v>96.679783571077223</v>
      </c>
      <c r="G603" s="139">
        <v>37927</v>
      </c>
      <c r="H603" s="135">
        <v>37200</v>
      </c>
      <c r="I603" s="39">
        <v>42465</v>
      </c>
      <c r="J603" s="165">
        <v>1108</v>
      </c>
      <c r="K603" s="165">
        <v>1500</v>
      </c>
      <c r="L603" s="168">
        <f t="shared" si="10"/>
        <v>766</v>
      </c>
      <c r="M603" s="226"/>
    </row>
    <row r="604" spans="1:13" s="140" customFormat="1" ht="15.75" customHeight="1">
      <c r="A604" s="136">
        <v>42461</v>
      </c>
      <c r="B604" s="147">
        <v>1108</v>
      </c>
      <c r="C604" s="139">
        <v>37920</v>
      </c>
      <c r="D604" s="135">
        <v>1150</v>
      </c>
      <c r="E604" s="139">
        <v>38219</v>
      </c>
      <c r="F604" s="146">
        <v>96.471510716152636</v>
      </c>
      <c r="G604" s="139">
        <v>37920</v>
      </c>
      <c r="H604" s="135">
        <v>37200</v>
      </c>
      <c r="I604" s="39">
        <v>42461</v>
      </c>
      <c r="J604" s="165">
        <v>1108</v>
      </c>
      <c r="K604" s="165">
        <v>1500</v>
      </c>
      <c r="L604" s="168">
        <f t="shared" si="10"/>
        <v>766</v>
      </c>
      <c r="M604" s="226"/>
    </row>
    <row r="605" spans="1:13" s="140" customFormat="1" ht="15.75" customHeight="1">
      <c r="A605" s="136">
        <v>42460</v>
      </c>
      <c r="B605" s="147">
        <v>1108</v>
      </c>
      <c r="C605" s="139">
        <v>37913</v>
      </c>
      <c r="D605" s="135">
        <v>1375.7</v>
      </c>
      <c r="E605" s="139">
        <v>38209</v>
      </c>
      <c r="F605" s="146">
        <v>96.471510716152636</v>
      </c>
      <c r="G605" s="139">
        <v>37913</v>
      </c>
      <c r="H605" s="135">
        <v>47850</v>
      </c>
      <c r="I605" s="39">
        <v>42460</v>
      </c>
      <c r="J605" s="165">
        <v>1108</v>
      </c>
      <c r="K605" s="165">
        <v>1500</v>
      </c>
      <c r="L605" s="168">
        <f t="shared" si="10"/>
        <v>766</v>
      </c>
      <c r="M605" s="226"/>
    </row>
    <row r="606" spans="1:13" s="140" customFormat="1" ht="15.75" customHeight="1">
      <c r="A606" s="136">
        <v>42459</v>
      </c>
      <c r="B606" s="147">
        <v>1102</v>
      </c>
      <c r="C606" s="139">
        <v>37907</v>
      </c>
      <c r="D606" s="135">
        <v>1394</v>
      </c>
      <c r="E606" s="139">
        <v>38198</v>
      </c>
      <c r="F606" s="146">
        <v>96.628332462101412</v>
      </c>
      <c r="G606" s="139">
        <v>37907</v>
      </c>
      <c r="H606" s="135">
        <v>46150</v>
      </c>
      <c r="I606" s="39">
        <v>42459</v>
      </c>
      <c r="J606" s="165">
        <v>1102</v>
      </c>
      <c r="K606" s="165">
        <v>1500</v>
      </c>
      <c r="L606" s="168">
        <f t="shared" si="10"/>
        <v>760</v>
      </c>
      <c r="M606" s="226"/>
    </row>
    <row r="607" spans="1:13" s="140" customFormat="1" ht="15.75" customHeight="1">
      <c r="A607" s="136">
        <v>42458</v>
      </c>
      <c r="B607" s="147">
        <v>1102</v>
      </c>
      <c r="C607" s="139">
        <v>37901</v>
      </c>
      <c r="D607" s="135">
        <v>455</v>
      </c>
      <c r="E607" s="139">
        <v>38188</v>
      </c>
      <c r="F607" s="146">
        <v>96.628332462101412</v>
      </c>
      <c r="G607" s="139">
        <v>37901</v>
      </c>
      <c r="H607" s="135">
        <v>13550</v>
      </c>
      <c r="I607" s="39">
        <v>42458</v>
      </c>
      <c r="J607" s="165">
        <v>1102</v>
      </c>
      <c r="K607" s="165">
        <v>1500</v>
      </c>
      <c r="L607" s="168">
        <f t="shared" si="10"/>
        <v>760</v>
      </c>
      <c r="M607" s="226"/>
    </row>
    <row r="608" spans="1:13" s="140" customFormat="1" ht="15.75" customHeight="1">
      <c r="A608" s="136">
        <v>42457</v>
      </c>
      <c r="B608" s="147">
        <v>1102</v>
      </c>
      <c r="C608" s="139">
        <v>37900</v>
      </c>
      <c r="D608" s="135">
        <v>916</v>
      </c>
      <c r="E608" s="139">
        <v>38178</v>
      </c>
      <c r="F608" s="146">
        <v>96.628332462101412</v>
      </c>
      <c r="G608" s="139">
        <v>37900</v>
      </c>
      <c r="H608" s="135">
        <v>24050</v>
      </c>
      <c r="I608" s="39">
        <v>42457</v>
      </c>
      <c r="J608" s="165">
        <v>1102</v>
      </c>
      <c r="K608" s="165">
        <v>1500</v>
      </c>
      <c r="L608" s="168">
        <f t="shared" si="10"/>
        <v>760</v>
      </c>
      <c r="M608" s="226"/>
    </row>
    <row r="609" spans="1:13" s="140" customFormat="1" ht="15.75" customHeight="1">
      <c r="A609" s="136">
        <v>42454</v>
      </c>
      <c r="B609" s="147">
        <v>1102</v>
      </c>
      <c r="C609" s="139">
        <v>37885</v>
      </c>
      <c r="D609" s="135">
        <v>1252</v>
      </c>
      <c r="E609" s="139">
        <v>38168</v>
      </c>
      <c r="F609" s="146">
        <v>96.628332462101412</v>
      </c>
      <c r="G609" s="139">
        <v>37885</v>
      </c>
      <c r="H609" s="135">
        <v>37350</v>
      </c>
      <c r="I609" s="39">
        <v>42454</v>
      </c>
      <c r="J609" s="165">
        <v>1102</v>
      </c>
      <c r="K609" s="165">
        <v>1500</v>
      </c>
      <c r="L609" s="168">
        <f t="shared" si="10"/>
        <v>760</v>
      </c>
      <c r="M609" s="226"/>
    </row>
    <row r="610" spans="1:13" s="140" customFormat="1" ht="15.75" customHeight="1">
      <c r="A610" s="136">
        <v>42453</v>
      </c>
      <c r="B610" s="147">
        <v>1096</v>
      </c>
      <c r="C610" s="139">
        <v>37879</v>
      </c>
      <c r="D610" s="135">
        <v>1276</v>
      </c>
      <c r="E610" s="139">
        <v>38158</v>
      </c>
      <c r="F610" s="146">
        <v>96.628332462101412</v>
      </c>
      <c r="G610" s="139">
        <v>37879</v>
      </c>
      <c r="H610" s="135">
        <v>36970</v>
      </c>
      <c r="I610" s="39">
        <v>42453</v>
      </c>
      <c r="J610" s="165">
        <v>1096</v>
      </c>
      <c r="K610" s="165">
        <v>1500</v>
      </c>
      <c r="L610" s="168">
        <f t="shared" si="10"/>
        <v>754</v>
      </c>
      <c r="M610" s="226"/>
    </row>
    <row r="611" spans="1:13" s="140" customFormat="1" ht="15.75" customHeight="1">
      <c r="A611" s="136">
        <v>42452</v>
      </c>
      <c r="B611" s="147">
        <v>1096</v>
      </c>
      <c r="C611" s="139">
        <v>37871</v>
      </c>
      <c r="D611" s="135">
        <v>1312.5</v>
      </c>
      <c r="E611" s="139">
        <v>38148</v>
      </c>
      <c r="F611" s="146">
        <v>96.628332462101412</v>
      </c>
      <c r="G611" s="139">
        <v>37871</v>
      </c>
      <c r="H611" s="135">
        <v>36770</v>
      </c>
      <c r="I611" s="39">
        <v>42452</v>
      </c>
      <c r="J611" s="165">
        <v>1096</v>
      </c>
      <c r="K611" s="165">
        <v>1500</v>
      </c>
      <c r="L611" s="168">
        <f t="shared" si="10"/>
        <v>754</v>
      </c>
      <c r="M611" s="226"/>
    </row>
    <row r="612" spans="1:13" s="140" customFormat="1" ht="15.75" customHeight="1">
      <c r="A612" s="136">
        <v>42451</v>
      </c>
      <c r="B612" s="147">
        <v>1096</v>
      </c>
      <c r="C612" s="139">
        <v>37864</v>
      </c>
      <c r="D612" s="135">
        <v>846</v>
      </c>
      <c r="E612" s="139">
        <v>38137</v>
      </c>
      <c r="F612" s="146">
        <v>96.628332462101412</v>
      </c>
      <c r="G612" s="139">
        <v>37864</v>
      </c>
      <c r="H612" s="135">
        <v>23350</v>
      </c>
      <c r="I612" s="39">
        <v>42451</v>
      </c>
      <c r="J612" s="165">
        <v>1096</v>
      </c>
      <c r="K612" s="165">
        <v>1500</v>
      </c>
      <c r="L612" s="168">
        <f t="shared" si="10"/>
        <v>754</v>
      </c>
      <c r="M612" s="226"/>
    </row>
    <row r="613" spans="1:13" s="140" customFormat="1" ht="15.75" customHeight="1">
      <c r="A613" s="136">
        <v>42450</v>
      </c>
      <c r="B613" s="147">
        <v>1090</v>
      </c>
      <c r="C613" s="139">
        <v>37857</v>
      </c>
      <c r="D613" s="135">
        <v>1312</v>
      </c>
      <c r="E613" s="139">
        <v>38127</v>
      </c>
      <c r="F613" s="146">
        <v>96.628332462101412</v>
      </c>
      <c r="G613" s="139">
        <v>37857</v>
      </c>
      <c r="H613" s="135">
        <v>36570</v>
      </c>
      <c r="I613" s="39">
        <v>42450</v>
      </c>
      <c r="J613" s="165">
        <v>1090</v>
      </c>
      <c r="K613" s="165">
        <v>1500</v>
      </c>
      <c r="L613" s="168">
        <f t="shared" si="10"/>
        <v>748</v>
      </c>
      <c r="M613" s="226"/>
    </row>
    <row r="614" spans="1:13" s="140" customFormat="1" ht="15.75" customHeight="1">
      <c r="A614" s="136">
        <v>42447</v>
      </c>
      <c r="B614" s="147">
        <v>1090</v>
      </c>
      <c r="C614" s="139">
        <v>37852</v>
      </c>
      <c r="D614" s="135">
        <v>1387</v>
      </c>
      <c r="E614" s="139">
        <v>38117</v>
      </c>
      <c r="F614" s="146">
        <v>96.628332462101412</v>
      </c>
      <c r="G614" s="139">
        <v>37852</v>
      </c>
      <c r="H614" s="135">
        <v>36070</v>
      </c>
      <c r="I614" s="39">
        <v>42447</v>
      </c>
      <c r="J614" s="165">
        <v>1090</v>
      </c>
      <c r="K614" s="165">
        <v>1500</v>
      </c>
      <c r="L614" s="168">
        <f t="shared" si="10"/>
        <v>748</v>
      </c>
      <c r="M614" s="226"/>
    </row>
    <row r="615" spans="1:13" s="140" customFormat="1" ht="15.75" customHeight="1">
      <c r="A615" s="136">
        <v>42446</v>
      </c>
      <c r="B615" s="147">
        <v>1090</v>
      </c>
      <c r="C615" s="139">
        <v>37843</v>
      </c>
      <c r="D615" s="135">
        <v>1345</v>
      </c>
      <c r="E615" s="139">
        <v>38107</v>
      </c>
      <c r="F615" s="146">
        <v>96.628332462101412</v>
      </c>
      <c r="G615" s="139">
        <v>37843</v>
      </c>
      <c r="H615" s="135">
        <v>36070</v>
      </c>
      <c r="I615" s="39">
        <v>42446</v>
      </c>
      <c r="J615" s="165">
        <v>1090</v>
      </c>
      <c r="K615" s="165">
        <v>1500</v>
      </c>
      <c r="L615" s="168">
        <f t="shared" si="10"/>
        <v>748</v>
      </c>
      <c r="M615" s="226"/>
    </row>
    <row r="616" spans="1:13" s="140" customFormat="1" ht="15.75" customHeight="1">
      <c r="A616" s="136">
        <v>42445</v>
      </c>
      <c r="B616" s="147">
        <v>1090</v>
      </c>
      <c r="C616" s="139">
        <v>37837</v>
      </c>
      <c r="D616" s="135">
        <v>1306</v>
      </c>
      <c r="E616" s="139">
        <v>38097</v>
      </c>
      <c r="F616" s="146">
        <v>96.628332462101412</v>
      </c>
      <c r="G616" s="139">
        <v>37837</v>
      </c>
      <c r="H616" s="135">
        <v>36070</v>
      </c>
      <c r="I616" s="39">
        <v>42445</v>
      </c>
      <c r="J616" s="165">
        <v>1090</v>
      </c>
      <c r="K616" s="165">
        <v>1500</v>
      </c>
      <c r="L616" s="168">
        <f t="shared" si="10"/>
        <v>748</v>
      </c>
      <c r="M616" s="226"/>
    </row>
    <row r="617" spans="1:13" s="140" customFormat="1" ht="15.75" customHeight="1">
      <c r="A617" s="136">
        <v>42444</v>
      </c>
      <c r="B617" s="147">
        <v>1090</v>
      </c>
      <c r="C617" s="139">
        <v>37829</v>
      </c>
      <c r="D617" s="135">
        <v>1363</v>
      </c>
      <c r="E617" s="139">
        <v>38087</v>
      </c>
      <c r="F617" s="146">
        <v>96.628332462101412</v>
      </c>
      <c r="G617" s="139">
        <v>37829</v>
      </c>
      <c r="H617" s="135">
        <v>36070</v>
      </c>
      <c r="I617" s="39">
        <v>42444</v>
      </c>
      <c r="J617" s="165">
        <v>1090</v>
      </c>
      <c r="K617" s="165">
        <v>1500</v>
      </c>
      <c r="L617" s="168">
        <f t="shared" si="10"/>
        <v>748</v>
      </c>
      <c r="M617" s="226"/>
    </row>
    <row r="618" spans="1:13" s="140" customFormat="1" ht="15.75" customHeight="1">
      <c r="A618" s="136">
        <v>42443</v>
      </c>
      <c r="B618" s="147">
        <v>1090</v>
      </c>
      <c r="C618" s="139">
        <v>37824</v>
      </c>
      <c r="D618" s="135">
        <v>1415</v>
      </c>
      <c r="E618" s="139">
        <v>38076</v>
      </c>
      <c r="F618" s="146">
        <v>96.628332462101412</v>
      </c>
      <c r="G618" s="139">
        <v>37824</v>
      </c>
      <c r="H618" s="135">
        <v>35670</v>
      </c>
      <c r="I618" s="39">
        <v>42443</v>
      </c>
      <c r="J618" s="165">
        <v>1090</v>
      </c>
      <c r="K618" s="165">
        <v>1500</v>
      </c>
      <c r="L618" s="168">
        <f t="shared" si="10"/>
        <v>748</v>
      </c>
      <c r="M618" s="226"/>
    </row>
    <row r="619" spans="1:13" s="140" customFormat="1" ht="15.75" customHeight="1">
      <c r="A619" s="136">
        <v>42440</v>
      </c>
      <c r="B619" s="147">
        <v>1090</v>
      </c>
      <c r="C619" s="139">
        <v>37814</v>
      </c>
      <c r="D619" s="135">
        <v>1384</v>
      </c>
      <c r="E619" s="139">
        <v>38066</v>
      </c>
      <c r="F619" s="146">
        <v>96.628332462101412</v>
      </c>
      <c r="G619" s="139">
        <v>37814</v>
      </c>
      <c r="H619" s="135">
        <v>36070</v>
      </c>
      <c r="I619" s="39">
        <v>42440</v>
      </c>
      <c r="J619" s="165">
        <v>1090</v>
      </c>
      <c r="K619" s="165">
        <v>1500</v>
      </c>
      <c r="L619" s="168">
        <f t="shared" si="10"/>
        <v>748</v>
      </c>
      <c r="M619" s="226"/>
    </row>
    <row r="620" spans="1:13" s="140" customFormat="1" ht="15.75" customHeight="1">
      <c r="A620" s="136">
        <v>42439</v>
      </c>
      <c r="B620" s="147">
        <v>1090</v>
      </c>
      <c r="C620" s="139">
        <v>37808</v>
      </c>
      <c r="D620" s="135">
        <v>1421</v>
      </c>
      <c r="E620" s="139">
        <v>38056</v>
      </c>
      <c r="F620" s="146">
        <v>96.628332462101412</v>
      </c>
      <c r="G620" s="139">
        <v>37808</v>
      </c>
      <c r="H620" s="135">
        <v>35670</v>
      </c>
      <c r="I620" s="39">
        <v>42439</v>
      </c>
      <c r="J620" s="165">
        <v>1090</v>
      </c>
      <c r="K620" s="165">
        <v>1500</v>
      </c>
      <c r="L620" s="168">
        <f t="shared" si="10"/>
        <v>748</v>
      </c>
      <c r="M620" s="226"/>
    </row>
    <row r="621" spans="1:13" s="140" customFormat="1" ht="15.75" customHeight="1">
      <c r="A621" s="136">
        <v>42438</v>
      </c>
      <c r="B621" s="147">
        <v>1090</v>
      </c>
      <c r="C621" s="139">
        <v>37801</v>
      </c>
      <c r="D621" s="135">
        <v>1552</v>
      </c>
      <c r="E621" s="139">
        <v>38045</v>
      </c>
      <c r="F621" s="146">
        <v>96.628332462101412</v>
      </c>
      <c r="G621" s="139">
        <v>37801</v>
      </c>
      <c r="H621" s="135">
        <v>35673</v>
      </c>
      <c r="I621" s="39">
        <v>42438</v>
      </c>
      <c r="J621" s="165">
        <v>1090</v>
      </c>
      <c r="K621" s="165">
        <v>1500</v>
      </c>
      <c r="L621" s="168">
        <f t="shared" si="10"/>
        <v>748</v>
      </c>
      <c r="M621" s="226"/>
    </row>
    <row r="622" spans="1:13" s="140" customFormat="1" ht="15.75" customHeight="1">
      <c r="A622" s="136">
        <v>42437</v>
      </c>
      <c r="B622" s="147">
        <v>1086</v>
      </c>
      <c r="C622" s="139">
        <v>37797</v>
      </c>
      <c r="D622" s="135"/>
      <c r="E622" s="139">
        <v>38037</v>
      </c>
      <c r="F622" s="146">
        <v>96.628332462101412</v>
      </c>
      <c r="G622" s="139">
        <v>37797</v>
      </c>
      <c r="H622" s="135">
        <v>10850</v>
      </c>
      <c r="I622" s="39">
        <v>42437</v>
      </c>
      <c r="J622" s="165">
        <v>1086</v>
      </c>
      <c r="K622" s="165">
        <v>1500</v>
      </c>
      <c r="L622" s="168">
        <f t="shared" si="10"/>
        <v>744</v>
      </c>
      <c r="M622" s="226"/>
    </row>
    <row r="623" spans="1:13" s="140" customFormat="1" ht="15.75" customHeight="1">
      <c r="A623" s="136">
        <v>42436</v>
      </c>
      <c r="B623" s="147">
        <v>1086</v>
      </c>
      <c r="C623" s="139">
        <v>37794</v>
      </c>
      <c r="D623" s="135">
        <v>1532</v>
      </c>
      <c r="E623" s="139">
        <v>38027</v>
      </c>
      <c r="F623" s="146">
        <v>96.628332462101412</v>
      </c>
      <c r="G623" s="139">
        <v>37794</v>
      </c>
      <c r="H623" s="135">
        <v>35770</v>
      </c>
      <c r="I623" s="39">
        <v>42436</v>
      </c>
      <c r="J623" s="165">
        <v>1086</v>
      </c>
      <c r="K623" s="165">
        <v>1500</v>
      </c>
      <c r="L623" s="168">
        <f t="shared" si="10"/>
        <v>744</v>
      </c>
      <c r="M623" s="226"/>
    </row>
    <row r="624" spans="1:13" s="140" customFormat="1" ht="15.75" customHeight="1">
      <c r="A624" s="136">
        <v>42433</v>
      </c>
      <c r="B624" s="147">
        <v>1086</v>
      </c>
      <c r="C624" s="139">
        <v>37787</v>
      </c>
      <c r="D624" s="135">
        <v>1535</v>
      </c>
      <c r="E624" s="139">
        <v>38016</v>
      </c>
      <c r="F624" s="146">
        <v>96.628332462101412</v>
      </c>
      <c r="G624" s="139">
        <v>37787</v>
      </c>
      <c r="H624" s="135">
        <v>35772</v>
      </c>
      <c r="I624" s="39">
        <v>42433</v>
      </c>
      <c r="J624" s="165">
        <v>1086</v>
      </c>
      <c r="K624" s="165">
        <v>1500</v>
      </c>
      <c r="L624" s="168">
        <f t="shared" si="10"/>
        <v>744</v>
      </c>
      <c r="M624" s="226"/>
    </row>
    <row r="625" spans="1:13" s="140" customFormat="1" ht="15.75" customHeight="1">
      <c r="A625" s="136">
        <v>42432</v>
      </c>
      <c r="B625" s="147">
        <v>1086</v>
      </c>
      <c r="C625" s="139">
        <v>37780</v>
      </c>
      <c r="D625" s="135">
        <v>1579</v>
      </c>
      <c r="E625" s="139">
        <v>38006</v>
      </c>
      <c r="F625" s="146">
        <v>96.968112911657073</v>
      </c>
      <c r="G625" s="139">
        <v>37780</v>
      </c>
      <c r="H625" s="135">
        <v>35870</v>
      </c>
      <c r="I625" s="39">
        <v>42432</v>
      </c>
      <c r="J625" s="165">
        <v>1086</v>
      </c>
      <c r="K625" s="165">
        <v>1500</v>
      </c>
      <c r="L625" s="168">
        <f t="shared" si="10"/>
        <v>744</v>
      </c>
      <c r="M625" s="226"/>
    </row>
    <row r="626" spans="1:13" s="140" customFormat="1" ht="15.75" customHeight="1">
      <c r="A626" s="136">
        <v>42431</v>
      </c>
      <c r="B626" s="147">
        <v>1086</v>
      </c>
      <c r="C626" s="139">
        <v>37766</v>
      </c>
      <c r="D626" s="135">
        <v>1675</v>
      </c>
      <c r="E626" s="139">
        <v>37996</v>
      </c>
      <c r="F626" s="146">
        <v>96.445373758494512</v>
      </c>
      <c r="G626" s="139">
        <v>37766</v>
      </c>
      <c r="H626" s="135">
        <v>35770</v>
      </c>
      <c r="I626" s="39">
        <v>42431</v>
      </c>
      <c r="J626" s="165">
        <v>1086</v>
      </c>
      <c r="K626" s="165">
        <v>1500</v>
      </c>
      <c r="L626" s="168">
        <f t="shared" si="10"/>
        <v>744</v>
      </c>
      <c r="M626" s="226"/>
    </row>
    <row r="627" spans="1:13" s="140" customFormat="1" ht="15.75" customHeight="1">
      <c r="A627" s="136">
        <v>42430</v>
      </c>
      <c r="B627" s="147">
        <v>1086</v>
      </c>
      <c r="C627" s="139">
        <v>37759</v>
      </c>
      <c r="D627" s="135">
        <v>1565</v>
      </c>
      <c r="E627" s="139">
        <v>37985</v>
      </c>
      <c r="F627" s="146">
        <v>95.582854155776261</v>
      </c>
      <c r="G627" s="139">
        <v>37759</v>
      </c>
      <c r="H627" s="135">
        <v>35770</v>
      </c>
      <c r="I627" s="39">
        <v>42430</v>
      </c>
      <c r="J627" s="165">
        <v>1086</v>
      </c>
      <c r="K627" s="165">
        <v>1500</v>
      </c>
      <c r="L627" s="168">
        <f t="shared" si="10"/>
        <v>744</v>
      </c>
      <c r="M627" s="226"/>
    </row>
    <row r="628" spans="1:13" s="140" customFormat="1" ht="15.75" customHeight="1">
      <c r="A628" s="136">
        <v>42429</v>
      </c>
      <c r="B628" s="147">
        <v>1086</v>
      </c>
      <c r="C628" s="139">
        <v>37752</v>
      </c>
      <c r="D628" s="135">
        <v>1591</v>
      </c>
      <c r="E628" s="139">
        <v>37975</v>
      </c>
      <c r="F628" s="146">
        <v>94.276006272869836</v>
      </c>
      <c r="G628" s="139">
        <v>37752</v>
      </c>
      <c r="H628" s="135">
        <v>35770</v>
      </c>
      <c r="I628" s="39">
        <v>42429</v>
      </c>
      <c r="J628" s="165">
        <v>1086</v>
      </c>
      <c r="K628" s="165">
        <v>1500</v>
      </c>
      <c r="L628" s="168">
        <f t="shared" si="10"/>
        <v>744</v>
      </c>
      <c r="M628" s="226"/>
    </row>
    <row r="629" spans="1:13" s="140" customFormat="1" ht="15.75" customHeight="1">
      <c r="A629" s="136">
        <v>42426</v>
      </c>
      <c r="B629" s="147">
        <v>1082</v>
      </c>
      <c r="C629" s="139">
        <v>37738</v>
      </c>
      <c r="D629" s="135">
        <v>1318</v>
      </c>
      <c r="E629" s="139">
        <v>37965</v>
      </c>
      <c r="F629" s="146">
        <v>94.276006272869836</v>
      </c>
      <c r="G629" s="139">
        <v>37738</v>
      </c>
      <c r="H629" s="135">
        <v>29270</v>
      </c>
      <c r="I629" s="39">
        <v>42426</v>
      </c>
      <c r="J629" s="165">
        <v>1082</v>
      </c>
      <c r="K629" s="165">
        <v>1500</v>
      </c>
      <c r="L629" s="168">
        <f t="shared" si="10"/>
        <v>740</v>
      </c>
      <c r="M629" s="226"/>
    </row>
    <row r="630" spans="1:13" s="140" customFormat="1" ht="15.75" customHeight="1">
      <c r="A630" s="136">
        <v>42425</v>
      </c>
      <c r="B630" s="147">
        <v>1078</v>
      </c>
      <c r="C630" s="139">
        <v>37731</v>
      </c>
      <c r="D630" s="135">
        <v>1562</v>
      </c>
      <c r="E630" s="139">
        <v>37955</v>
      </c>
      <c r="F630" s="146">
        <v>94.276006272869836</v>
      </c>
      <c r="G630" s="139">
        <v>37731</v>
      </c>
      <c r="H630" s="135">
        <v>36170</v>
      </c>
      <c r="I630" s="39">
        <v>42425</v>
      </c>
      <c r="J630" s="165">
        <v>1078</v>
      </c>
      <c r="K630" s="165">
        <v>1500</v>
      </c>
      <c r="L630" s="168">
        <f t="shared" si="10"/>
        <v>736</v>
      </c>
      <c r="M630" s="226"/>
    </row>
    <row r="631" spans="1:13" s="140" customFormat="1" ht="15.75" customHeight="1">
      <c r="A631" s="136">
        <v>42424</v>
      </c>
      <c r="B631" s="147">
        <v>1078</v>
      </c>
      <c r="C631" s="139">
        <v>37724</v>
      </c>
      <c r="D631" s="135">
        <v>1489</v>
      </c>
      <c r="E631" s="139">
        <v>37945</v>
      </c>
      <c r="F631" s="146">
        <v>94.276006272869836</v>
      </c>
      <c r="G631" s="139">
        <v>37724</v>
      </c>
      <c r="H631" s="135">
        <v>35670</v>
      </c>
      <c r="I631" s="39">
        <v>42424</v>
      </c>
      <c r="J631" s="165">
        <v>1078</v>
      </c>
      <c r="K631" s="165">
        <v>1500</v>
      </c>
      <c r="L631" s="168">
        <f t="shared" si="10"/>
        <v>736</v>
      </c>
      <c r="M631" s="226"/>
    </row>
    <row r="632" spans="1:13" s="140" customFormat="1" ht="15.75" customHeight="1">
      <c r="A632" s="136">
        <v>42423</v>
      </c>
      <c r="B632" s="147">
        <v>1078</v>
      </c>
      <c r="C632" s="139">
        <v>37717</v>
      </c>
      <c r="D632" s="135">
        <v>1417</v>
      </c>
      <c r="E632" s="139">
        <v>37935</v>
      </c>
      <c r="F632" s="146">
        <v>93.230527966544699</v>
      </c>
      <c r="G632" s="139">
        <v>37717</v>
      </c>
      <c r="H632" s="135">
        <v>35140</v>
      </c>
      <c r="I632" s="39">
        <v>42423</v>
      </c>
      <c r="J632" s="165">
        <v>1078</v>
      </c>
      <c r="K632" s="165">
        <v>1500</v>
      </c>
      <c r="L632" s="168">
        <f t="shared" si="10"/>
        <v>736</v>
      </c>
      <c r="M632" s="226"/>
    </row>
    <row r="633" spans="1:13" s="140" customFormat="1" ht="15.75" customHeight="1">
      <c r="A633" s="136">
        <v>42422</v>
      </c>
      <c r="B633" s="147">
        <v>1068</v>
      </c>
      <c r="C633" s="139">
        <v>37710</v>
      </c>
      <c r="D633" s="135">
        <v>1404</v>
      </c>
      <c r="E633" s="139">
        <v>37924</v>
      </c>
      <c r="F633" s="146">
        <v>94.276006272869836</v>
      </c>
      <c r="G633" s="139">
        <v>37710</v>
      </c>
      <c r="H633" s="135">
        <v>34970</v>
      </c>
      <c r="I633" s="39">
        <v>42422</v>
      </c>
      <c r="J633" s="165">
        <v>1068</v>
      </c>
      <c r="K633" s="165">
        <v>1500</v>
      </c>
      <c r="L633" s="168">
        <f t="shared" si="10"/>
        <v>726</v>
      </c>
      <c r="M633" s="226"/>
    </row>
    <row r="634" spans="1:13" s="140" customFormat="1" ht="15.75" customHeight="1">
      <c r="A634" s="136">
        <v>42419</v>
      </c>
      <c r="B634" s="147">
        <v>1068</v>
      </c>
      <c r="C634" s="139">
        <v>37703</v>
      </c>
      <c r="D634" s="135">
        <v>1427</v>
      </c>
      <c r="E634" s="139">
        <v>37914</v>
      </c>
      <c r="F634" s="146">
        <v>93.230527966544699</v>
      </c>
      <c r="G634" s="139">
        <v>37703</v>
      </c>
      <c r="H634" s="135">
        <v>35070</v>
      </c>
      <c r="I634" s="39">
        <v>42419</v>
      </c>
      <c r="J634" s="165">
        <v>1068</v>
      </c>
      <c r="K634" s="165">
        <v>1500</v>
      </c>
      <c r="L634" s="168">
        <f t="shared" si="10"/>
        <v>726</v>
      </c>
      <c r="M634" s="226"/>
    </row>
    <row r="635" spans="1:13" s="140" customFormat="1" ht="15.75" customHeight="1">
      <c r="A635" s="136">
        <v>42418</v>
      </c>
      <c r="B635" s="147">
        <v>1068</v>
      </c>
      <c r="C635" s="139">
        <v>37696</v>
      </c>
      <c r="D635" s="135">
        <v>1344</v>
      </c>
      <c r="E635" s="139">
        <v>37904</v>
      </c>
      <c r="F635" s="146">
        <v>93.230527966544699</v>
      </c>
      <c r="G635" s="139">
        <v>37696</v>
      </c>
      <c r="H635" s="135">
        <v>34670</v>
      </c>
      <c r="I635" s="39">
        <v>42418</v>
      </c>
      <c r="J635" s="165">
        <v>1068</v>
      </c>
      <c r="K635" s="165">
        <v>1500</v>
      </c>
      <c r="L635" s="168">
        <f t="shared" si="10"/>
        <v>726</v>
      </c>
      <c r="M635" s="226"/>
    </row>
    <row r="636" spans="1:13" s="140" customFormat="1" ht="15.75" customHeight="1">
      <c r="A636" s="136">
        <v>42417</v>
      </c>
      <c r="B636" s="147">
        <v>1068</v>
      </c>
      <c r="C636" s="139">
        <v>37689</v>
      </c>
      <c r="D636" s="135">
        <v>1363</v>
      </c>
      <c r="E636" s="139">
        <v>37894</v>
      </c>
      <c r="F636" s="146">
        <v>94.479661912308515</v>
      </c>
      <c r="G636" s="139">
        <v>37689</v>
      </c>
      <c r="H636" s="135">
        <v>34670</v>
      </c>
      <c r="I636" s="39">
        <v>42417</v>
      </c>
      <c r="J636" s="165">
        <v>1068</v>
      </c>
      <c r="K636" s="165">
        <v>1500</v>
      </c>
      <c r="L636" s="168">
        <f t="shared" si="10"/>
        <v>726</v>
      </c>
      <c r="M636" s="226"/>
    </row>
    <row r="637" spans="1:13" s="140" customFormat="1" ht="15.75" customHeight="1">
      <c r="A637" s="136">
        <v>42416</v>
      </c>
      <c r="B637" s="147">
        <v>1068</v>
      </c>
      <c r="C637" s="139">
        <v>37682</v>
      </c>
      <c r="D637" s="135">
        <v>950</v>
      </c>
      <c r="E637" s="139">
        <v>37884</v>
      </c>
      <c r="F637" s="146">
        <v>94.479661912308515</v>
      </c>
      <c r="G637" s="139">
        <v>37682</v>
      </c>
      <c r="H637" s="135">
        <v>34310</v>
      </c>
      <c r="I637" s="39">
        <v>42416</v>
      </c>
      <c r="J637" s="165">
        <v>1068</v>
      </c>
      <c r="K637" s="165">
        <v>1500</v>
      </c>
      <c r="L637" s="168">
        <f t="shared" si="10"/>
        <v>726</v>
      </c>
      <c r="M637" s="226"/>
    </row>
    <row r="638" spans="1:13" s="140" customFormat="1" ht="15.75" customHeight="1">
      <c r="A638" s="136">
        <v>42415</v>
      </c>
      <c r="B638" s="147">
        <v>1064</v>
      </c>
      <c r="C638" s="139">
        <v>37676</v>
      </c>
      <c r="D638" s="135">
        <v>1371</v>
      </c>
      <c r="E638" s="139">
        <v>37874</v>
      </c>
      <c r="F638" s="146">
        <v>95.536185948230326</v>
      </c>
      <c r="G638" s="139">
        <v>37676</v>
      </c>
      <c r="H638" s="135">
        <v>34860</v>
      </c>
      <c r="I638" s="39">
        <v>42415</v>
      </c>
      <c r="J638" s="165">
        <v>1064</v>
      </c>
      <c r="K638" s="165">
        <v>1500</v>
      </c>
      <c r="L638" s="168">
        <f t="shared" si="10"/>
        <v>722</v>
      </c>
      <c r="M638" s="226"/>
    </row>
    <row r="639" spans="1:13" s="140" customFormat="1" ht="15.75" customHeight="1">
      <c r="A639" s="136">
        <v>42404</v>
      </c>
      <c r="B639" s="147">
        <v>1064</v>
      </c>
      <c r="C639" s="139">
        <v>37668</v>
      </c>
      <c r="D639" s="135">
        <v>1339</v>
      </c>
      <c r="E639" s="139">
        <v>37863</v>
      </c>
      <c r="F639" s="146">
        <v>94.743792921288957</v>
      </c>
      <c r="G639" s="139">
        <v>37668</v>
      </c>
      <c r="H639" s="135">
        <v>35160</v>
      </c>
      <c r="I639" s="39">
        <v>42404</v>
      </c>
      <c r="J639" s="165">
        <v>1064</v>
      </c>
      <c r="K639" s="165">
        <v>1500</v>
      </c>
      <c r="L639" s="168">
        <f t="shared" si="10"/>
        <v>722</v>
      </c>
      <c r="M639" s="226"/>
    </row>
    <row r="640" spans="1:13" s="140" customFormat="1" ht="15.75" customHeight="1">
      <c r="A640" s="136">
        <v>42403</v>
      </c>
      <c r="B640" s="147">
        <v>1064</v>
      </c>
      <c r="C640" s="139">
        <v>37663</v>
      </c>
      <c r="D640" s="135">
        <v>1458</v>
      </c>
      <c r="E640" s="139">
        <v>37853</v>
      </c>
      <c r="F640" s="146">
        <v>94.579875518672196</v>
      </c>
      <c r="G640" s="139">
        <v>37663</v>
      </c>
      <c r="H640" s="135">
        <v>35660</v>
      </c>
      <c r="I640" s="39">
        <v>42403</v>
      </c>
      <c r="J640" s="165">
        <v>1064</v>
      </c>
      <c r="K640" s="165">
        <v>1500</v>
      </c>
      <c r="L640" s="168">
        <f t="shared" si="10"/>
        <v>722</v>
      </c>
      <c r="M640" s="226"/>
    </row>
    <row r="641" spans="1:13" s="140" customFormat="1" ht="15.75" customHeight="1">
      <c r="A641" s="136">
        <v>42402</v>
      </c>
      <c r="B641" s="147">
        <v>1064</v>
      </c>
      <c r="C641" s="139">
        <v>37647</v>
      </c>
      <c r="D641" s="135">
        <v>1436</v>
      </c>
      <c r="E641" s="139">
        <v>37843</v>
      </c>
      <c r="F641" s="146">
        <v>94.579875518672196</v>
      </c>
      <c r="G641" s="139">
        <v>37647</v>
      </c>
      <c r="H641" s="135">
        <v>35710</v>
      </c>
      <c r="I641" s="39">
        <v>42402</v>
      </c>
      <c r="J641" s="165">
        <v>1064</v>
      </c>
      <c r="K641" s="165">
        <v>1500</v>
      </c>
      <c r="L641" s="168">
        <f t="shared" si="10"/>
        <v>722</v>
      </c>
      <c r="M641" s="226"/>
    </row>
    <row r="642" spans="1:13" s="140" customFormat="1" ht="15.75" customHeight="1">
      <c r="A642" s="136">
        <v>42401</v>
      </c>
      <c r="B642" s="147">
        <v>1064</v>
      </c>
      <c r="C642" s="139">
        <v>37640</v>
      </c>
      <c r="D642" s="135">
        <v>1431</v>
      </c>
      <c r="E642" s="139">
        <v>37832</v>
      </c>
      <c r="F642" s="146">
        <v>94.579875518672196</v>
      </c>
      <c r="G642" s="139">
        <v>37640</v>
      </c>
      <c r="H642" s="135">
        <v>35710</v>
      </c>
      <c r="I642" s="39">
        <v>42401</v>
      </c>
      <c r="J642" s="165">
        <v>1064</v>
      </c>
      <c r="K642" s="165">
        <v>1400</v>
      </c>
      <c r="L642" s="168">
        <f t="shared" si="10"/>
        <v>744.8</v>
      </c>
      <c r="M642" s="226"/>
    </row>
    <row r="643" spans="1:13" s="140" customFormat="1" ht="15.75" customHeight="1">
      <c r="A643" s="136">
        <v>42398</v>
      </c>
      <c r="B643" s="147">
        <v>1064</v>
      </c>
      <c r="C643" s="139">
        <v>37633</v>
      </c>
      <c r="D643" s="135">
        <v>1411</v>
      </c>
      <c r="E643" s="139">
        <v>37822</v>
      </c>
      <c r="F643" s="146">
        <v>95.617219917012449</v>
      </c>
      <c r="G643" s="139">
        <v>37633</v>
      </c>
      <c r="H643" s="135">
        <v>35710</v>
      </c>
      <c r="I643" s="39">
        <v>42398</v>
      </c>
      <c r="J643" s="165">
        <v>1064</v>
      </c>
      <c r="K643" s="165">
        <v>1375</v>
      </c>
      <c r="L643" s="168">
        <f t="shared" si="10"/>
        <v>750.5</v>
      </c>
      <c r="M643" s="226"/>
    </row>
    <row r="644" spans="1:13" s="140" customFormat="1" ht="15.75" customHeight="1">
      <c r="A644" s="136">
        <v>42397</v>
      </c>
      <c r="B644" s="147">
        <v>1064</v>
      </c>
      <c r="C644" s="139">
        <v>37626</v>
      </c>
      <c r="D644" s="135">
        <v>1405</v>
      </c>
      <c r="E644" s="139">
        <v>37812</v>
      </c>
      <c r="F644" s="146">
        <v>95.617219917012449</v>
      </c>
      <c r="G644" s="139">
        <v>37626</v>
      </c>
      <c r="H644" s="135">
        <v>35710</v>
      </c>
      <c r="I644" s="39">
        <v>42397</v>
      </c>
      <c r="J644" s="165">
        <v>1064</v>
      </c>
      <c r="K644" s="165">
        <v>1375</v>
      </c>
      <c r="L644" s="168">
        <f t="shared" si="10"/>
        <v>750.5</v>
      </c>
      <c r="M644" s="226"/>
    </row>
    <row r="645" spans="1:13" s="140" customFormat="1" ht="15.75" customHeight="1">
      <c r="A645" s="136">
        <v>42396</v>
      </c>
      <c r="B645" s="147">
        <v>1064</v>
      </c>
      <c r="C645" s="139">
        <v>37619</v>
      </c>
      <c r="D645" s="135">
        <v>1515</v>
      </c>
      <c r="E645" s="139">
        <v>37802</v>
      </c>
      <c r="F645" s="146">
        <v>94.32053941908714</v>
      </c>
      <c r="G645" s="139">
        <v>37619</v>
      </c>
      <c r="H645" s="135">
        <v>35610</v>
      </c>
      <c r="I645" s="39">
        <v>42396</v>
      </c>
      <c r="J645" s="165">
        <v>1064</v>
      </c>
      <c r="K645" s="165">
        <v>1375</v>
      </c>
      <c r="L645" s="168">
        <f t="shared" ref="L645:L708" si="11">J645-K645*11.4/1000*20</f>
        <v>750.5</v>
      </c>
      <c r="M645" s="226"/>
    </row>
    <row r="646" spans="1:13" s="140" customFormat="1" ht="15.75" customHeight="1">
      <c r="A646" s="136">
        <v>42395</v>
      </c>
      <c r="B646" s="147">
        <v>1064</v>
      </c>
      <c r="C646" s="139">
        <v>37612</v>
      </c>
      <c r="D646" s="135">
        <v>1440</v>
      </c>
      <c r="E646" s="139">
        <v>37792</v>
      </c>
      <c r="F646" s="146">
        <v>92.946058091286304</v>
      </c>
      <c r="G646" s="139">
        <v>37612</v>
      </c>
      <c r="H646" s="135">
        <v>35715</v>
      </c>
      <c r="I646" s="39">
        <v>42395</v>
      </c>
      <c r="J646" s="165">
        <v>1064</v>
      </c>
      <c r="K646" s="165">
        <v>1375</v>
      </c>
      <c r="L646" s="168">
        <f t="shared" si="11"/>
        <v>750.5</v>
      </c>
      <c r="M646" s="226"/>
    </row>
    <row r="647" spans="1:13" s="140" customFormat="1" ht="15.75" customHeight="1">
      <c r="A647" s="136">
        <v>42394</v>
      </c>
      <c r="B647" s="147">
        <v>1064</v>
      </c>
      <c r="C647" s="139">
        <v>37605</v>
      </c>
      <c r="D647" s="135">
        <v>1410</v>
      </c>
      <c r="E647" s="139">
        <v>37782</v>
      </c>
      <c r="F647" s="146">
        <v>92.505186721991706</v>
      </c>
      <c r="G647" s="139">
        <v>37605</v>
      </c>
      <c r="H647" s="135">
        <v>35560</v>
      </c>
      <c r="I647" s="39">
        <v>42394</v>
      </c>
      <c r="J647" s="165">
        <v>1064</v>
      </c>
      <c r="K647" s="165">
        <v>1375</v>
      </c>
      <c r="L647" s="168">
        <f t="shared" si="11"/>
        <v>750.5</v>
      </c>
      <c r="M647" s="226"/>
    </row>
    <row r="648" spans="1:13" s="140" customFormat="1" ht="15.75" customHeight="1">
      <c r="A648" s="136">
        <v>42391</v>
      </c>
      <c r="B648" s="147">
        <v>1064</v>
      </c>
      <c r="C648" s="139">
        <v>37598</v>
      </c>
      <c r="D648" s="135">
        <v>1353</v>
      </c>
      <c r="E648" s="139">
        <v>37771</v>
      </c>
      <c r="F648" s="146">
        <v>92.764522821576762</v>
      </c>
      <c r="G648" s="139">
        <v>37598</v>
      </c>
      <c r="H648" s="135">
        <v>35460</v>
      </c>
      <c r="I648" s="39">
        <v>42391</v>
      </c>
      <c r="J648" s="165">
        <v>1064</v>
      </c>
      <c r="K648" s="165">
        <v>1375</v>
      </c>
      <c r="L648" s="168">
        <f t="shared" si="11"/>
        <v>750.5</v>
      </c>
      <c r="M648" s="226"/>
    </row>
    <row r="649" spans="1:13" s="140" customFormat="1" ht="15.75" customHeight="1">
      <c r="A649" s="136">
        <v>42390</v>
      </c>
      <c r="B649" s="147">
        <v>1064</v>
      </c>
      <c r="C649" s="139">
        <v>37591</v>
      </c>
      <c r="D649" s="135">
        <v>1381</v>
      </c>
      <c r="E649" s="139">
        <v>37761</v>
      </c>
      <c r="F649" s="146">
        <v>92.688679245283026</v>
      </c>
      <c r="G649" s="139">
        <v>37591</v>
      </c>
      <c r="H649" s="135">
        <v>35460</v>
      </c>
      <c r="I649" s="39">
        <v>42390</v>
      </c>
      <c r="J649" s="165">
        <v>1064</v>
      </c>
      <c r="K649" s="165">
        <v>1375</v>
      </c>
      <c r="L649" s="168">
        <f t="shared" si="11"/>
        <v>750.5</v>
      </c>
      <c r="M649" s="226"/>
    </row>
    <row r="650" spans="1:13" s="140" customFormat="1" ht="15.75" customHeight="1">
      <c r="A650" s="136">
        <v>42389</v>
      </c>
      <c r="B650" s="147">
        <v>1064</v>
      </c>
      <c r="C650" s="139">
        <v>37584</v>
      </c>
      <c r="D650" s="135">
        <v>1355</v>
      </c>
      <c r="E650" s="136">
        <v>37751</v>
      </c>
      <c r="F650" s="146">
        <v>94.339622641509436</v>
      </c>
      <c r="G650" s="139">
        <v>37584</v>
      </c>
      <c r="H650" s="135">
        <v>35960</v>
      </c>
      <c r="I650" s="39">
        <v>42389</v>
      </c>
      <c r="J650" s="165">
        <v>1064</v>
      </c>
      <c r="K650" s="165">
        <v>1375</v>
      </c>
      <c r="L650" s="168">
        <f t="shared" si="11"/>
        <v>750.5</v>
      </c>
      <c r="M650" s="226"/>
    </row>
    <row r="651" spans="1:13" s="140" customFormat="1" ht="15.75" customHeight="1">
      <c r="A651" s="136">
        <v>42388</v>
      </c>
      <c r="B651" s="147">
        <v>1068</v>
      </c>
      <c r="C651" s="139">
        <v>37577</v>
      </c>
      <c r="D651" s="135">
        <v>1362</v>
      </c>
      <c r="E651" s="136">
        <v>37741</v>
      </c>
      <c r="F651" s="146">
        <v>93.94654088050315</v>
      </c>
      <c r="G651" s="139">
        <v>37577</v>
      </c>
      <c r="H651" s="135">
        <v>35720</v>
      </c>
      <c r="I651" s="39">
        <v>42388</v>
      </c>
      <c r="J651" s="165">
        <v>1068</v>
      </c>
      <c r="K651" s="165">
        <v>1375</v>
      </c>
      <c r="L651" s="168">
        <f t="shared" si="11"/>
        <v>754.5</v>
      </c>
      <c r="M651" s="226"/>
    </row>
    <row r="652" spans="1:13" s="140" customFormat="1" ht="15.75" customHeight="1">
      <c r="A652" s="136">
        <v>42387</v>
      </c>
      <c r="B652" s="147">
        <v>1068</v>
      </c>
      <c r="C652" s="139">
        <v>37573</v>
      </c>
      <c r="D652" s="135"/>
      <c r="E652" s="136">
        <v>37731</v>
      </c>
      <c r="F652" s="146">
        <v>95.387840670859532</v>
      </c>
      <c r="G652" s="139">
        <v>37573</v>
      </c>
      <c r="H652" s="135">
        <v>14850</v>
      </c>
      <c r="I652" s="39">
        <v>42387</v>
      </c>
      <c r="J652" s="165">
        <v>1068</v>
      </c>
      <c r="K652" s="165">
        <v>1375</v>
      </c>
      <c r="L652" s="168">
        <f t="shared" si="11"/>
        <v>754.5</v>
      </c>
      <c r="M652" s="226"/>
    </row>
    <row r="653" spans="1:13" s="140" customFormat="1" ht="15.75" customHeight="1">
      <c r="A653" s="136">
        <v>42384</v>
      </c>
      <c r="B653" s="147">
        <v>1068</v>
      </c>
      <c r="C653" s="139">
        <v>37570</v>
      </c>
      <c r="D653" s="135">
        <v>1320</v>
      </c>
      <c r="E653" s="136">
        <v>37721</v>
      </c>
      <c r="F653" s="146">
        <v>95.387840670859532</v>
      </c>
      <c r="G653" s="139">
        <v>37570</v>
      </c>
      <c r="H653" s="135">
        <v>34510</v>
      </c>
      <c r="I653" s="39">
        <v>42384</v>
      </c>
      <c r="J653" s="165">
        <v>1068</v>
      </c>
      <c r="K653" s="165">
        <v>1375</v>
      </c>
      <c r="L653" s="168">
        <f t="shared" si="11"/>
        <v>754.5</v>
      </c>
      <c r="M653" s="226"/>
    </row>
    <row r="654" spans="1:13" s="140" customFormat="1" ht="15.75" customHeight="1">
      <c r="A654" s="136">
        <v>42383</v>
      </c>
      <c r="B654" s="147">
        <v>1068</v>
      </c>
      <c r="C654" s="139">
        <v>37563</v>
      </c>
      <c r="D654" s="135">
        <v>1348</v>
      </c>
      <c r="E654" s="169">
        <v>37710</v>
      </c>
      <c r="F654" s="146">
        <v>96.698113207547166</v>
      </c>
      <c r="G654" s="139">
        <v>37563</v>
      </c>
      <c r="H654" s="135">
        <v>34510</v>
      </c>
      <c r="I654" s="39">
        <v>42383</v>
      </c>
      <c r="J654" s="165">
        <v>1068</v>
      </c>
      <c r="K654" s="165">
        <v>1360</v>
      </c>
      <c r="L654" s="168">
        <f t="shared" si="11"/>
        <v>757.92000000000007</v>
      </c>
      <c r="M654" s="226"/>
    </row>
    <row r="655" spans="1:13" s="140" customFormat="1" ht="15.75" customHeight="1">
      <c r="A655" s="136">
        <v>42382</v>
      </c>
      <c r="B655" s="147">
        <v>1068</v>
      </c>
      <c r="C655" s="139">
        <v>37557</v>
      </c>
      <c r="D655" s="135">
        <v>1371</v>
      </c>
      <c r="E655" s="169">
        <v>37700</v>
      </c>
      <c r="F655" s="146">
        <v>97.222222222222214</v>
      </c>
      <c r="G655" s="139">
        <v>37557</v>
      </c>
      <c r="H655" s="135">
        <v>34510</v>
      </c>
      <c r="I655" s="39">
        <v>42382</v>
      </c>
      <c r="J655" s="165">
        <v>1068</v>
      </c>
      <c r="K655" s="165">
        <v>1360</v>
      </c>
      <c r="L655" s="168">
        <f t="shared" si="11"/>
        <v>757.92000000000007</v>
      </c>
      <c r="M655" s="226"/>
    </row>
    <row r="656" spans="1:13" s="140" customFormat="1" ht="15.75" customHeight="1">
      <c r="A656" s="136">
        <v>42381</v>
      </c>
      <c r="B656" s="147">
        <v>1074</v>
      </c>
      <c r="C656" s="139">
        <v>37549</v>
      </c>
      <c r="D656" s="135">
        <v>1359</v>
      </c>
      <c r="E656" s="136">
        <v>37690</v>
      </c>
      <c r="F656" s="146">
        <v>97.170315002669511</v>
      </c>
      <c r="G656" s="139">
        <v>37549</v>
      </c>
      <c r="H656" s="135">
        <v>34510</v>
      </c>
      <c r="I656" s="39">
        <v>42381</v>
      </c>
      <c r="J656" s="165">
        <v>1074</v>
      </c>
      <c r="K656" s="165">
        <v>1360</v>
      </c>
      <c r="L656" s="168">
        <f t="shared" si="11"/>
        <v>763.92000000000007</v>
      </c>
      <c r="M656" s="226"/>
    </row>
    <row r="657" spans="1:13" s="140" customFormat="1" ht="15.75" customHeight="1">
      <c r="A657" s="136">
        <v>42380</v>
      </c>
      <c r="B657" s="147">
        <v>1074</v>
      </c>
      <c r="C657" s="139">
        <v>37542</v>
      </c>
      <c r="D657" s="135">
        <v>1432</v>
      </c>
      <c r="E657" s="136">
        <v>37680</v>
      </c>
      <c r="F657" s="146">
        <v>97.170315002669511</v>
      </c>
      <c r="G657" s="139">
        <v>37542</v>
      </c>
      <c r="H657" s="135">
        <v>34110</v>
      </c>
      <c r="I657" s="39">
        <v>42380</v>
      </c>
      <c r="J657" s="165">
        <v>1074</v>
      </c>
      <c r="K657" s="165">
        <v>1360</v>
      </c>
      <c r="L657" s="168">
        <f t="shared" si="11"/>
        <v>763.92000000000007</v>
      </c>
      <c r="M657" s="226"/>
    </row>
    <row r="658" spans="1:13" s="140" customFormat="1" ht="15.75" customHeight="1">
      <c r="A658" s="136">
        <v>42377</v>
      </c>
      <c r="B658" s="147">
        <v>1082</v>
      </c>
      <c r="C658" s="139">
        <v>37538</v>
      </c>
      <c r="D658" s="135">
        <v>1357</v>
      </c>
      <c r="E658" s="136">
        <v>37672</v>
      </c>
      <c r="F658" s="146">
        <v>97.170315002669511</v>
      </c>
      <c r="G658" s="139">
        <v>37538</v>
      </c>
      <c r="H658" s="135">
        <v>34110</v>
      </c>
      <c r="I658" s="39">
        <v>42377</v>
      </c>
      <c r="J658" s="165">
        <v>1082</v>
      </c>
      <c r="K658" s="165">
        <v>1360</v>
      </c>
      <c r="L658" s="168">
        <f t="shared" si="11"/>
        <v>771.92000000000007</v>
      </c>
      <c r="M658" s="226"/>
    </row>
    <row r="659" spans="1:13" s="140" customFormat="1" ht="15.75" customHeight="1">
      <c r="A659" s="136">
        <v>42376</v>
      </c>
      <c r="B659" s="147">
        <v>1082</v>
      </c>
      <c r="C659" s="139">
        <v>37528</v>
      </c>
      <c r="D659" s="135">
        <v>1364</v>
      </c>
      <c r="E659" s="136">
        <v>37662</v>
      </c>
      <c r="F659" s="146">
        <v>96.903363587827016</v>
      </c>
      <c r="G659" s="139">
        <v>37528</v>
      </c>
      <c r="H659" s="135">
        <v>33710</v>
      </c>
      <c r="I659" s="39">
        <v>42376</v>
      </c>
      <c r="J659" s="165">
        <v>1082</v>
      </c>
      <c r="K659" s="165">
        <v>1360</v>
      </c>
      <c r="L659" s="168">
        <f t="shared" si="11"/>
        <v>771.92000000000007</v>
      </c>
      <c r="M659" s="226"/>
    </row>
    <row r="660" spans="1:13" s="140" customFormat="1" ht="15.75" customHeight="1">
      <c r="A660" s="136">
        <v>42375</v>
      </c>
      <c r="B660" s="147">
        <v>1082</v>
      </c>
      <c r="C660" s="139">
        <v>37521</v>
      </c>
      <c r="D660" s="135">
        <v>1351</v>
      </c>
      <c r="E660" s="136">
        <v>37651</v>
      </c>
      <c r="F660" s="146">
        <v>97.170315002669511</v>
      </c>
      <c r="G660" s="139">
        <v>37521</v>
      </c>
      <c r="H660" s="135">
        <v>33710</v>
      </c>
      <c r="I660" s="39">
        <v>42375</v>
      </c>
      <c r="J660" s="165">
        <v>1082</v>
      </c>
      <c r="K660" s="165">
        <v>1360</v>
      </c>
      <c r="L660" s="168">
        <f t="shared" si="11"/>
        <v>771.92000000000007</v>
      </c>
      <c r="M660" s="226"/>
    </row>
    <row r="661" spans="1:13" s="140" customFormat="1" ht="15.75" customHeight="1">
      <c r="A661" s="136">
        <v>42374</v>
      </c>
      <c r="B661" s="147">
        <v>1082</v>
      </c>
      <c r="C661" s="139">
        <v>37514</v>
      </c>
      <c r="D661" s="135">
        <v>1394</v>
      </c>
      <c r="E661" s="136">
        <v>37641</v>
      </c>
      <c r="F661" s="146">
        <v>96.899224806201545</v>
      </c>
      <c r="G661" s="139">
        <v>37514</v>
      </c>
      <c r="H661" s="135">
        <v>33710</v>
      </c>
      <c r="I661" s="39">
        <v>42374</v>
      </c>
      <c r="J661" s="165">
        <v>1082</v>
      </c>
      <c r="K661" s="165">
        <v>1360</v>
      </c>
      <c r="L661" s="168">
        <f t="shared" si="11"/>
        <v>771.92000000000007</v>
      </c>
      <c r="M661" s="226"/>
    </row>
    <row r="662" spans="1:13" s="140" customFormat="1" ht="15.75" customHeight="1">
      <c r="A662" s="136">
        <v>42373</v>
      </c>
      <c r="B662" s="147">
        <v>1082</v>
      </c>
      <c r="C662" s="139">
        <v>37507</v>
      </c>
      <c r="D662" s="135">
        <v>1443</v>
      </c>
      <c r="E662" s="136">
        <v>37631</v>
      </c>
      <c r="F662" s="146">
        <v>96.524993317294843</v>
      </c>
      <c r="G662" s="139">
        <v>37507</v>
      </c>
      <c r="H662" s="135">
        <v>33710</v>
      </c>
      <c r="I662" s="39">
        <v>42373</v>
      </c>
      <c r="J662" s="165">
        <v>1082</v>
      </c>
      <c r="K662" s="165">
        <v>1360</v>
      </c>
      <c r="L662" s="168">
        <f t="shared" si="11"/>
        <v>771.92000000000007</v>
      </c>
      <c r="M662" s="226"/>
    </row>
    <row r="663" spans="1:13" s="140" customFormat="1" ht="15.75" customHeight="1">
      <c r="A663" s="136">
        <v>42369</v>
      </c>
      <c r="B663" s="147">
        <v>1086</v>
      </c>
      <c r="C663" s="139">
        <v>37500</v>
      </c>
      <c r="D663" s="135">
        <v>1494</v>
      </c>
      <c r="E663" s="136">
        <v>37620</v>
      </c>
      <c r="F663" s="146">
        <v>96.471531676022451</v>
      </c>
      <c r="G663" s="139">
        <v>37500</v>
      </c>
      <c r="H663" s="135">
        <v>33710</v>
      </c>
      <c r="I663" s="39">
        <v>42369</v>
      </c>
      <c r="J663" s="165">
        <v>1086</v>
      </c>
      <c r="K663" s="165">
        <v>1360</v>
      </c>
      <c r="L663" s="168">
        <f t="shared" si="11"/>
        <v>775.92000000000007</v>
      </c>
      <c r="M663" s="226"/>
    </row>
    <row r="664" spans="1:13" s="140" customFormat="1" ht="15.75" customHeight="1">
      <c r="A664" s="136">
        <v>42368</v>
      </c>
      <c r="B664" s="147">
        <v>1086</v>
      </c>
      <c r="C664" s="139">
        <v>37493</v>
      </c>
      <c r="D664" s="135">
        <v>1489</v>
      </c>
      <c r="E664" s="136">
        <v>37610</v>
      </c>
      <c r="F664" s="146">
        <v>96.082139962172391</v>
      </c>
      <c r="G664" s="139">
        <v>37493</v>
      </c>
      <c r="H664" s="135">
        <v>33360</v>
      </c>
      <c r="I664" s="39">
        <v>42368</v>
      </c>
      <c r="J664" s="165">
        <v>1086</v>
      </c>
      <c r="K664" s="165">
        <v>1360</v>
      </c>
      <c r="L664" s="168">
        <f t="shared" si="11"/>
        <v>775.92000000000007</v>
      </c>
      <c r="M664" s="226"/>
    </row>
    <row r="665" spans="1:13" s="140" customFormat="1" ht="15.75" customHeight="1">
      <c r="A665" s="136">
        <v>42367</v>
      </c>
      <c r="B665" s="147">
        <v>1086</v>
      </c>
      <c r="C665" s="139">
        <v>37486</v>
      </c>
      <c r="D665" s="135">
        <v>1475</v>
      </c>
      <c r="E665" s="136">
        <v>37600</v>
      </c>
      <c r="F665" s="146">
        <v>95.433666576600913</v>
      </c>
      <c r="G665" s="139">
        <v>37486</v>
      </c>
      <c r="H665" s="135">
        <v>33750</v>
      </c>
      <c r="I665" s="39">
        <v>42367</v>
      </c>
      <c r="J665" s="165">
        <v>1086</v>
      </c>
      <c r="K665" s="165">
        <v>1360</v>
      </c>
      <c r="L665" s="168">
        <f t="shared" si="11"/>
        <v>775.92000000000007</v>
      </c>
      <c r="M665" s="226"/>
    </row>
    <row r="666" spans="1:13" s="140" customFormat="1" ht="15.75" customHeight="1">
      <c r="A666" s="136">
        <v>42366</v>
      </c>
      <c r="B666" s="147">
        <v>1086</v>
      </c>
      <c r="C666" s="139">
        <v>37479</v>
      </c>
      <c r="D666" s="135">
        <v>1518</v>
      </c>
      <c r="E666" s="169">
        <v>37590</v>
      </c>
      <c r="F666" s="146">
        <v>95.834490419327963</v>
      </c>
      <c r="G666" s="139">
        <v>37479</v>
      </c>
      <c r="H666" s="135">
        <v>33260</v>
      </c>
      <c r="I666" s="39">
        <v>42366</v>
      </c>
      <c r="J666" s="165">
        <v>1086</v>
      </c>
      <c r="K666" s="165">
        <v>1360</v>
      </c>
      <c r="L666" s="168">
        <f t="shared" si="11"/>
        <v>775.92000000000007</v>
      </c>
      <c r="M666" s="226"/>
    </row>
    <row r="667" spans="1:13" s="140" customFormat="1" ht="15.75" customHeight="1">
      <c r="A667" s="136">
        <v>42363</v>
      </c>
      <c r="B667" s="147">
        <v>1090</v>
      </c>
      <c r="C667" s="139">
        <v>37472</v>
      </c>
      <c r="D667" s="135">
        <v>1545</v>
      </c>
      <c r="E667" s="136">
        <v>37580</v>
      </c>
      <c r="F667" s="146">
        <v>95.834490419327963</v>
      </c>
      <c r="G667" s="139">
        <v>37472</v>
      </c>
      <c r="H667" s="135">
        <v>33160</v>
      </c>
      <c r="I667" s="39">
        <v>42363</v>
      </c>
      <c r="J667" s="165">
        <v>1090</v>
      </c>
      <c r="K667" s="165">
        <v>1360</v>
      </c>
      <c r="L667" s="168">
        <f t="shared" si="11"/>
        <v>779.92000000000007</v>
      </c>
      <c r="M667" s="226"/>
    </row>
    <row r="668" spans="1:13" s="140" customFormat="1" ht="15.75" customHeight="1">
      <c r="A668" s="136">
        <v>42362</v>
      </c>
      <c r="B668" s="147">
        <v>1090</v>
      </c>
      <c r="C668" s="139">
        <v>37465</v>
      </c>
      <c r="D668" s="135">
        <v>1451</v>
      </c>
      <c r="E668" s="136">
        <v>37570</v>
      </c>
      <c r="F668" s="146">
        <v>95.834490419327963</v>
      </c>
      <c r="G668" s="139">
        <v>37465</v>
      </c>
      <c r="H668" s="135">
        <v>33160</v>
      </c>
      <c r="I668" s="39">
        <v>42362</v>
      </c>
      <c r="J668" s="165">
        <v>1090</v>
      </c>
      <c r="K668" s="165">
        <v>1360</v>
      </c>
      <c r="L668" s="168">
        <f t="shared" si="11"/>
        <v>779.92000000000007</v>
      </c>
      <c r="M668" s="226"/>
    </row>
    <row r="669" spans="1:13" s="140" customFormat="1" ht="15.75" customHeight="1">
      <c r="A669" s="136">
        <v>42361</v>
      </c>
      <c r="B669" s="147">
        <v>1090</v>
      </c>
      <c r="C669" s="139">
        <v>37459</v>
      </c>
      <c r="D669" s="135">
        <v>1474</v>
      </c>
      <c r="E669" s="136">
        <v>37559</v>
      </c>
      <c r="F669" s="146">
        <v>95.834490419327963</v>
      </c>
      <c r="G669" s="139">
        <v>37459</v>
      </c>
      <c r="H669" s="135">
        <v>32880</v>
      </c>
      <c r="I669" s="39">
        <v>42361</v>
      </c>
      <c r="J669" s="165">
        <v>1090</v>
      </c>
      <c r="K669" s="165">
        <v>1360</v>
      </c>
      <c r="L669" s="168">
        <f t="shared" si="11"/>
        <v>779.92000000000007</v>
      </c>
      <c r="M669" s="226"/>
    </row>
    <row r="670" spans="1:13" s="140" customFormat="1" ht="15.75" customHeight="1">
      <c r="A670" s="136">
        <v>42360</v>
      </c>
      <c r="B670" s="147">
        <v>1090</v>
      </c>
      <c r="C670" s="139">
        <v>37451</v>
      </c>
      <c r="D670" s="135">
        <v>1506</v>
      </c>
      <c r="E670" s="136">
        <v>37549</v>
      </c>
      <c r="F670" s="146">
        <v>95.834490419327963</v>
      </c>
      <c r="G670" s="139">
        <v>37451</v>
      </c>
      <c r="H670" s="135">
        <v>33360</v>
      </c>
      <c r="I670" s="39">
        <v>42360</v>
      </c>
      <c r="J670" s="165">
        <v>1090</v>
      </c>
      <c r="K670" s="165">
        <v>1360</v>
      </c>
      <c r="L670" s="168">
        <f t="shared" si="11"/>
        <v>779.92000000000007</v>
      </c>
      <c r="M670" s="226"/>
    </row>
    <row r="671" spans="1:13" s="140" customFormat="1" ht="15.75" customHeight="1">
      <c r="A671" s="136">
        <v>42359</v>
      </c>
      <c r="B671" s="147">
        <v>1090</v>
      </c>
      <c r="C671" s="139">
        <v>37444</v>
      </c>
      <c r="D671" s="135">
        <v>1554</v>
      </c>
      <c r="E671" s="136">
        <v>37539</v>
      </c>
      <c r="F671" s="146">
        <v>95.787700084245998</v>
      </c>
      <c r="G671" s="139">
        <v>37444</v>
      </c>
      <c r="H671" s="135">
        <v>33710</v>
      </c>
      <c r="I671" s="39">
        <v>42359</v>
      </c>
      <c r="J671" s="165">
        <v>1090</v>
      </c>
      <c r="K671" s="165">
        <v>1360</v>
      </c>
      <c r="L671" s="168">
        <f t="shared" si="11"/>
        <v>779.92000000000007</v>
      </c>
      <c r="M671" s="226"/>
    </row>
    <row r="672" spans="1:13" s="140" customFormat="1" ht="15.75" customHeight="1">
      <c r="A672" s="136">
        <v>42356</v>
      </c>
      <c r="B672" s="147">
        <v>1102</v>
      </c>
      <c r="C672" s="139">
        <v>37437</v>
      </c>
      <c r="D672" s="135">
        <v>1563</v>
      </c>
      <c r="E672" s="136">
        <v>37529</v>
      </c>
      <c r="F672" s="146">
        <v>95.787700084245998</v>
      </c>
      <c r="G672" s="139">
        <v>37437</v>
      </c>
      <c r="H672" s="135">
        <v>33360</v>
      </c>
      <c r="I672" s="39">
        <v>42356</v>
      </c>
      <c r="J672" s="165">
        <v>1102</v>
      </c>
      <c r="K672" s="165">
        <v>1360</v>
      </c>
      <c r="L672" s="168">
        <f t="shared" si="11"/>
        <v>791.92000000000007</v>
      </c>
      <c r="M672" s="226"/>
    </row>
    <row r="673" spans="1:13" s="140" customFormat="1" ht="15.75" customHeight="1">
      <c r="A673" s="136">
        <v>42355</v>
      </c>
      <c r="B673" s="147">
        <v>1102</v>
      </c>
      <c r="C673" s="139">
        <v>37430</v>
      </c>
      <c r="D673" s="135">
        <v>1616</v>
      </c>
      <c r="E673" s="136">
        <v>37519</v>
      </c>
      <c r="F673" s="146">
        <v>94.664420106711603</v>
      </c>
      <c r="G673" s="139">
        <v>37430</v>
      </c>
      <c r="H673" s="135">
        <v>33360</v>
      </c>
      <c r="I673" s="39">
        <v>42355</v>
      </c>
      <c r="J673" s="165">
        <v>1102</v>
      </c>
      <c r="K673" s="165">
        <v>1360</v>
      </c>
      <c r="L673" s="168">
        <f t="shared" si="11"/>
        <v>791.92000000000007</v>
      </c>
      <c r="M673" s="226"/>
    </row>
    <row r="674" spans="1:13" s="140" customFormat="1" ht="15.75" customHeight="1">
      <c r="A674" s="136">
        <v>42354</v>
      </c>
      <c r="B674" s="147">
        <v>1108</v>
      </c>
      <c r="C674" s="139">
        <v>37423</v>
      </c>
      <c r="D674" s="135">
        <v>1602</v>
      </c>
      <c r="E674" s="136">
        <v>37509</v>
      </c>
      <c r="F674" s="146">
        <v>94.664420106711603</v>
      </c>
      <c r="G674" s="139">
        <v>37423</v>
      </c>
      <c r="H674" s="135">
        <v>31960</v>
      </c>
      <c r="I674" s="39">
        <v>42354</v>
      </c>
      <c r="J674" s="165">
        <v>1108</v>
      </c>
      <c r="K674" s="165">
        <v>1360</v>
      </c>
      <c r="L674" s="168">
        <f t="shared" si="11"/>
        <v>797.92000000000007</v>
      </c>
      <c r="M674" s="226"/>
    </row>
    <row r="675" spans="1:13" s="140" customFormat="1" ht="15.75" customHeight="1">
      <c r="A675" s="136">
        <v>42353</v>
      </c>
      <c r="B675" s="147">
        <v>1114</v>
      </c>
      <c r="C675" s="139">
        <v>37416</v>
      </c>
      <c r="D675" s="135">
        <v>1541</v>
      </c>
      <c r="E675" s="136">
        <v>37498</v>
      </c>
      <c r="F675" s="146">
        <v>94.664420106711603</v>
      </c>
      <c r="G675" s="139">
        <v>37416</v>
      </c>
      <c r="H675" s="135">
        <v>31960</v>
      </c>
      <c r="I675" s="39">
        <v>42353</v>
      </c>
      <c r="J675" s="165">
        <v>1114</v>
      </c>
      <c r="K675" s="165">
        <v>1360</v>
      </c>
      <c r="L675" s="168">
        <f t="shared" si="11"/>
        <v>803.92000000000007</v>
      </c>
      <c r="M675" s="226"/>
    </row>
    <row r="676" spans="1:13" s="140" customFormat="1" ht="15.75" customHeight="1">
      <c r="A676" s="136">
        <v>42352</v>
      </c>
      <c r="B676" s="147">
        <v>1114</v>
      </c>
      <c r="C676" s="139">
        <v>37410</v>
      </c>
      <c r="D676" s="135">
        <v>1520.5</v>
      </c>
      <c r="E676" s="136">
        <v>37488</v>
      </c>
      <c r="F676" s="146">
        <v>94.664420106711603</v>
      </c>
      <c r="G676" s="139">
        <v>37410</v>
      </c>
      <c r="H676" s="135">
        <v>32710</v>
      </c>
      <c r="I676" s="39">
        <v>42352</v>
      </c>
      <c r="J676" s="165">
        <v>1114</v>
      </c>
      <c r="K676" s="165">
        <v>1360</v>
      </c>
      <c r="L676" s="168">
        <f t="shared" si="11"/>
        <v>803.92000000000007</v>
      </c>
      <c r="M676" s="226"/>
    </row>
    <row r="677" spans="1:13" s="140" customFormat="1" ht="15.75" customHeight="1">
      <c r="A677" s="136">
        <v>42349</v>
      </c>
      <c r="B677" s="147">
        <v>1114</v>
      </c>
      <c r="C677" s="139">
        <v>37402</v>
      </c>
      <c r="D677" s="135">
        <v>1482</v>
      </c>
      <c r="E677" s="136">
        <v>37478</v>
      </c>
      <c r="F677" s="146">
        <v>94.664420106711603</v>
      </c>
      <c r="G677" s="139">
        <v>37402</v>
      </c>
      <c r="H677" s="135">
        <v>31960</v>
      </c>
      <c r="I677" s="39">
        <v>42349</v>
      </c>
      <c r="J677" s="165">
        <v>1114</v>
      </c>
      <c r="K677" s="165">
        <v>1360</v>
      </c>
      <c r="L677" s="168">
        <f t="shared" si="11"/>
        <v>803.92000000000007</v>
      </c>
      <c r="M677" s="226"/>
    </row>
    <row r="678" spans="1:13" s="140" customFormat="1" ht="15.75" customHeight="1">
      <c r="A678" s="136">
        <v>42348</v>
      </c>
      <c r="B678" s="147">
        <v>1114</v>
      </c>
      <c r="C678" s="139">
        <v>37395</v>
      </c>
      <c r="D678" s="135">
        <v>1419</v>
      </c>
      <c r="E678" s="136">
        <v>37467</v>
      </c>
      <c r="F678" s="146">
        <v>93.609769951718263</v>
      </c>
      <c r="G678" s="139">
        <v>37395</v>
      </c>
      <c r="H678" s="135">
        <v>31960</v>
      </c>
      <c r="I678" s="39">
        <v>42348</v>
      </c>
      <c r="J678" s="165">
        <v>1114</v>
      </c>
      <c r="K678" s="165">
        <v>1360</v>
      </c>
      <c r="L678" s="168">
        <f t="shared" si="11"/>
        <v>803.92000000000007</v>
      </c>
      <c r="M678" s="226"/>
    </row>
    <row r="679" spans="1:13" s="140" customFormat="1" ht="15.75" customHeight="1">
      <c r="A679" s="136">
        <v>42347</v>
      </c>
      <c r="B679" s="147">
        <v>1114</v>
      </c>
      <c r="C679" s="139">
        <v>37388</v>
      </c>
      <c r="D679" s="135">
        <v>1269</v>
      </c>
      <c r="E679" s="136">
        <v>37457</v>
      </c>
      <c r="F679" s="146">
        <v>94.776748104465042</v>
      </c>
      <c r="G679" s="139">
        <v>37388</v>
      </c>
      <c r="H679" s="135">
        <v>34610</v>
      </c>
      <c r="I679" s="39">
        <v>42347</v>
      </c>
      <c r="J679" s="165">
        <v>1114</v>
      </c>
      <c r="K679" s="165">
        <v>1360</v>
      </c>
      <c r="L679" s="168">
        <f t="shared" si="11"/>
        <v>803.92000000000007</v>
      </c>
      <c r="M679" s="226"/>
    </row>
    <row r="680" spans="1:13" s="140" customFormat="1" ht="15.75" customHeight="1">
      <c r="A680" s="136">
        <v>42346</v>
      </c>
      <c r="B680" s="147">
        <v>1114</v>
      </c>
      <c r="C680" s="139">
        <v>37381</v>
      </c>
      <c r="D680" s="135">
        <v>1734</v>
      </c>
      <c r="E680" s="136">
        <v>37447</v>
      </c>
      <c r="F680" s="146">
        <v>95.273560584359785</v>
      </c>
      <c r="G680" s="139">
        <v>37381</v>
      </c>
      <c r="H680" s="135">
        <v>54090</v>
      </c>
      <c r="I680" s="39">
        <v>42346</v>
      </c>
      <c r="J680" s="165">
        <v>1114</v>
      </c>
      <c r="K680" s="165">
        <v>1360</v>
      </c>
      <c r="L680" s="168">
        <f t="shared" si="11"/>
        <v>803.92000000000007</v>
      </c>
      <c r="M680" s="226"/>
    </row>
    <row r="681" spans="1:13" s="140" customFormat="1" ht="15.75" customHeight="1">
      <c r="A681" s="136">
        <v>42345</v>
      </c>
      <c r="B681" s="147">
        <v>1114</v>
      </c>
      <c r="C681" s="139">
        <v>37374</v>
      </c>
      <c r="D681" s="135">
        <v>1500</v>
      </c>
      <c r="E681" s="136">
        <v>37437</v>
      </c>
      <c r="F681" s="146">
        <v>95.259982763573674</v>
      </c>
      <c r="G681" s="139">
        <v>37374</v>
      </c>
      <c r="H681" s="135">
        <v>31560</v>
      </c>
      <c r="I681" s="39">
        <v>42345</v>
      </c>
      <c r="J681" s="165">
        <v>1114</v>
      </c>
      <c r="K681" s="165">
        <v>1320</v>
      </c>
      <c r="L681" s="168">
        <f t="shared" si="11"/>
        <v>813.04</v>
      </c>
      <c r="M681" s="226"/>
    </row>
    <row r="682" spans="1:13" s="140" customFormat="1" ht="15.75" customHeight="1">
      <c r="A682" s="136">
        <v>42342</v>
      </c>
      <c r="B682" s="147">
        <v>1118</v>
      </c>
      <c r="C682" s="139">
        <v>37367</v>
      </c>
      <c r="D682" s="135">
        <v>1451</v>
      </c>
      <c r="E682" s="5">
        <v>37427</v>
      </c>
      <c r="F682" s="146">
        <v>96.367335077012498</v>
      </c>
      <c r="G682" s="139">
        <v>37367</v>
      </c>
      <c r="H682" s="135">
        <v>31910</v>
      </c>
      <c r="I682" s="39">
        <v>42342</v>
      </c>
      <c r="J682" s="165">
        <v>1118</v>
      </c>
      <c r="K682" s="165">
        <v>1320</v>
      </c>
      <c r="L682" s="168">
        <f t="shared" si="11"/>
        <v>817.04</v>
      </c>
      <c r="M682" s="226"/>
    </row>
    <row r="683" spans="1:13" s="140" customFormat="1" ht="15.75" customHeight="1">
      <c r="A683" s="136">
        <v>42341</v>
      </c>
      <c r="B683" s="147">
        <v>1118</v>
      </c>
      <c r="C683" s="139">
        <v>37360</v>
      </c>
      <c r="D683" s="135">
        <v>1464</v>
      </c>
      <c r="E683" s="5">
        <v>37417</v>
      </c>
      <c r="F683" s="146">
        <v>95.971978984238177</v>
      </c>
      <c r="G683" s="139">
        <v>37360</v>
      </c>
      <c r="H683" s="135">
        <v>32360</v>
      </c>
      <c r="I683" s="39">
        <v>42341</v>
      </c>
      <c r="J683" s="165">
        <v>1118</v>
      </c>
      <c r="K683" s="165">
        <v>1320</v>
      </c>
      <c r="L683" s="168">
        <f t="shared" si="11"/>
        <v>817.04</v>
      </c>
      <c r="M683" s="226"/>
    </row>
    <row r="684" spans="1:13" s="140" customFormat="1" ht="15.75" customHeight="1">
      <c r="A684" s="136">
        <v>42340</v>
      </c>
      <c r="B684" s="147">
        <v>1118</v>
      </c>
      <c r="C684" s="139">
        <v>37353</v>
      </c>
      <c r="D684" s="135">
        <v>1384</v>
      </c>
      <c r="E684" s="5">
        <v>37406</v>
      </c>
      <c r="F684" s="146">
        <v>95.786108689334498</v>
      </c>
      <c r="G684" s="139">
        <v>37353</v>
      </c>
      <c r="H684" s="135">
        <v>32710</v>
      </c>
      <c r="I684" s="39">
        <v>42340</v>
      </c>
      <c r="J684" s="165">
        <v>1118</v>
      </c>
      <c r="K684" s="165">
        <v>1320</v>
      </c>
      <c r="L684" s="168">
        <f t="shared" si="11"/>
        <v>817.04</v>
      </c>
      <c r="M684" s="226"/>
    </row>
    <row r="685" spans="1:13" s="140" customFormat="1" ht="15.75" customHeight="1">
      <c r="A685" s="136">
        <v>42339</v>
      </c>
      <c r="B685" s="147">
        <v>1118</v>
      </c>
      <c r="C685" s="139">
        <v>37346</v>
      </c>
      <c r="D685" s="135">
        <v>1354</v>
      </c>
      <c r="E685" s="5">
        <v>37396</v>
      </c>
      <c r="F685" s="146">
        <v>95.786108689334498</v>
      </c>
      <c r="G685" s="139">
        <v>37346</v>
      </c>
      <c r="H685" s="135">
        <v>32710</v>
      </c>
      <c r="I685" s="39">
        <v>42339</v>
      </c>
      <c r="J685" s="165">
        <v>1118</v>
      </c>
      <c r="K685" s="165">
        <v>1320</v>
      </c>
      <c r="L685" s="168">
        <f t="shared" si="11"/>
        <v>817.04</v>
      </c>
      <c r="M685" s="226"/>
    </row>
    <row r="686" spans="1:13" s="140" customFormat="1" ht="15.75" customHeight="1">
      <c r="A686" s="136">
        <v>42338</v>
      </c>
      <c r="B686" s="147">
        <v>1122</v>
      </c>
      <c r="C686" s="139">
        <v>37339</v>
      </c>
      <c r="D686" s="135">
        <v>1367</v>
      </c>
      <c r="E686" s="5">
        <v>37386</v>
      </c>
      <c r="F686" s="146">
        <v>95.786108689334498</v>
      </c>
      <c r="G686" s="139">
        <v>37339</v>
      </c>
      <c r="H686" s="135">
        <v>33010</v>
      </c>
      <c r="I686" s="39">
        <v>42338</v>
      </c>
      <c r="J686" s="165">
        <v>1122</v>
      </c>
      <c r="K686" s="165">
        <v>1310</v>
      </c>
      <c r="L686" s="168">
        <f t="shared" si="11"/>
        <v>823.31999999999994</v>
      </c>
      <c r="M686" s="226"/>
    </row>
    <row r="687" spans="1:13" s="140" customFormat="1" ht="15.75" customHeight="1">
      <c r="A687" s="136">
        <v>42335</v>
      </c>
      <c r="B687" s="147">
        <v>1122</v>
      </c>
      <c r="C687" s="139">
        <v>37332</v>
      </c>
      <c r="D687" s="135">
        <v>1341</v>
      </c>
      <c r="E687" s="5">
        <v>37376</v>
      </c>
      <c r="F687" s="146">
        <v>95.786108689334498</v>
      </c>
      <c r="G687" s="139">
        <v>37332</v>
      </c>
      <c r="H687" s="135">
        <v>33010</v>
      </c>
      <c r="I687" s="39">
        <v>42335</v>
      </c>
      <c r="J687" s="165">
        <v>1122</v>
      </c>
      <c r="K687" s="165">
        <v>1310</v>
      </c>
      <c r="L687" s="168">
        <f t="shared" si="11"/>
        <v>823.31999999999994</v>
      </c>
      <c r="M687" s="226"/>
    </row>
    <row r="688" spans="1:13" s="140" customFormat="1" ht="15.75" customHeight="1">
      <c r="A688" s="136">
        <v>42334</v>
      </c>
      <c r="B688" s="147">
        <v>1122</v>
      </c>
      <c r="C688" s="139">
        <v>37325</v>
      </c>
      <c r="D688" s="135">
        <v>1241</v>
      </c>
      <c r="E688" s="5">
        <v>37366</v>
      </c>
      <c r="F688" s="146">
        <v>95.607391699485007</v>
      </c>
      <c r="G688" s="139">
        <v>37325</v>
      </c>
      <c r="H688" s="135">
        <v>33010</v>
      </c>
      <c r="I688" s="39">
        <v>42334</v>
      </c>
      <c r="J688" s="165">
        <v>1122</v>
      </c>
      <c r="K688" s="165">
        <v>1300</v>
      </c>
      <c r="L688" s="168">
        <f t="shared" si="11"/>
        <v>825.6</v>
      </c>
      <c r="M688" s="226"/>
    </row>
    <row r="689" spans="1:13" s="140" customFormat="1" ht="15.75" customHeight="1">
      <c r="A689" s="136">
        <v>42333</v>
      </c>
      <c r="B689" s="147">
        <v>1122</v>
      </c>
      <c r="C689" s="139">
        <v>37317</v>
      </c>
      <c r="D689" s="135">
        <v>1407</v>
      </c>
      <c r="E689" s="5">
        <v>37356</v>
      </c>
      <c r="F689" s="146">
        <v>95.607391699485007</v>
      </c>
      <c r="G689" s="139">
        <v>37317</v>
      </c>
      <c r="H689" s="135">
        <v>33010</v>
      </c>
      <c r="I689" s="39">
        <v>42333</v>
      </c>
      <c r="J689" s="165">
        <v>1122</v>
      </c>
      <c r="K689" s="165">
        <v>1300</v>
      </c>
      <c r="L689" s="168">
        <f t="shared" si="11"/>
        <v>825.6</v>
      </c>
      <c r="M689" s="226"/>
    </row>
    <row r="690" spans="1:13" s="140" customFormat="1" ht="15.75" customHeight="1">
      <c r="A690" s="136">
        <v>42332</v>
      </c>
      <c r="B690" s="147">
        <v>1122</v>
      </c>
      <c r="C690" s="139">
        <v>37311</v>
      </c>
      <c r="D690" s="135">
        <v>1227</v>
      </c>
      <c r="E690" s="5">
        <v>37345</v>
      </c>
      <c r="F690" s="146">
        <v>95.607391699485007</v>
      </c>
      <c r="G690" s="139">
        <v>37311</v>
      </c>
      <c r="H690" s="135">
        <v>33010</v>
      </c>
      <c r="I690" s="39">
        <v>42332</v>
      </c>
      <c r="J690" s="165">
        <v>1122</v>
      </c>
      <c r="K690" s="165">
        <v>1300</v>
      </c>
      <c r="L690" s="168">
        <f t="shared" si="11"/>
        <v>825.6</v>
      </c>
      <c r="M690" s="226"/>
    </row>
    <row r="691" spans="1:13" s="140" customFormat="1" ht="15.75" customHeight="1">
      <c r="A691" s="136">
        <v>42331</v>
      </c>
      <c r="B691" s="147">
        <v>1128</v>
      </c>
      <c r="C691" s="139">
        <v>37290</v>
      </c>
      <c r="D691" s="135">
        <v>1209</v>
      </c>
      <c r="E691" s="5">
        <v>37335</v>
      </c>
      <c r="F691" s="146">
        <v>95.607391699485007</v>
      </c>
      <c r="G691" s="139">
        <v>37290</v>
      </c>
      <c r="H691" s="135">
        <v>32430</v>
      </c>
      <c r="I691" s="39">
        <v>42331</v>
      </c>
      <c r="J691" s="165">
        <v>1128</v>
      </c>
      <c r="K691" s="165">
        <v>1300</v>
      </c>
      <c r="L691" s="168">
        <f t="shared" si="11"/>
        <v>831.6</v>
      </c>
      <c r="M691" s="226"/>
    </row>
    <row r="692" spans="1:13" s="140" customFormat="1" ht="15.75" customHeight="1">
      <c r="A692" s="136">
        <v>42328</v>
      </c>
      <c r="B692" s="147">
        <v>1128</v>
      </c>
      <c r="C692" s="139">
        <v>37283</v>
      </c>
      <c r="D692" s="135">
        <v>1111</v>
      </c>
      <c r="E692" s="5">
        <v>37325</v>
      </c>
      <c r="F692" s="146">
        <v>95.607391699485007</v>
      </c>
      <c r="G692" s="139">
        <v>37283</v>
      </c>
      <c r="H692" s="135">
        <v>32430</v>
      </c>
      <c r="I692" s="39">
        <v>42328</v>
      </c>
      <c r="J692" s="165">
        <v>1128</v>
      </c>
      <c r="K692" s="165">
        <v>1300</v>
      </c>
      <c r="L692" s="168">
        <f t="shared" si="11"/>
        <v>831.6</v>
      </c>
      <c r="M692" s="226"/>
    </row>
    <row r="693" spans="1:13" s="140" customFormat="1" ht="15.75" customHeight="1">
      <c r="A693" s="136">
        <v>42327</v>
      </c>
      <c r="B693" s="147">
        <v>1128</v>
      </c>
      <c r="C693" s="139">
        <v>37276</v>
      </c>
      <c r="D693" s="135">
        <v>1046</v>
      </c>
      <c r="E693" s="5">
        <v>37315</v>
      </c>
      <c r="F693" s="146">
        <v>95.607391699485007</v>
      </c>
      <c r="G693" s="139">
        <v>37276</v>
      </c>
      <c r="H693" s="135">
        <v>32430</v>
      </c>
      <c r="I693" s="39">
        <v>42327</v>
      </c>
      <c r="J693" s="165">
        <v>1128</v>
      </c>
      <c r="K693" s="165">
        <v>1300</v>
      </c>
      <c r="L693" s="168">
        <f t="shared" si="11"/>
        <v>831.6</v>
      </c>
      <c r="M693" s="226"/>
    </row>
    <row r="694" spans="1:13" s="140" customFormat="1" ht="15.75" customHeight="1">
      <c r="A694" s="136">
        <v>42326</v>
      </c>
      <c r="B694" s="147">
        <v>1128</v>
      </c>
      <c r="C694" s="139">
        <v>37267</v>
      </c>
      <c r="D694" s="135">
        <v>1014</v>
      </c>
      <c r="E694" s="5">
        <v>37307</v>
      </c>
      <c r="F694" s="146">
        <v>95.607391699485007</v>
      </c>
      <c r="G694" s="139">
        <v>37267</v>
      </c>
      <c r="H694" s="135">
        <v>32610</v>
      </c>
      <c r="I694" s="39">
        <v>42326</v>
      </c>
      <c r="J694" s="165">
        <v>1128</v>
      </c>
      <c r="K694" s="165">
        <v>1300</v>
      </c>
      <c r="L694" s="168">
        <f t="shared" si="11"/>
        <v>831.6</v>
      </c>
      <c r="M694" s="226"/>
    </row>
    <row r="695" spans="1:13" s="140" customFormat="1" ht="15.75" customHeight="1">
      <c r="A695" s="136">
        <v>42325</v>
      </c>
      <c r="B695" s="147">
        <v>1128</v>
      </c>
      <c r="C695" s="139"/>
      <c r="D695" s="135"/>
      <c r="E695" s="5">
        <v>37297</v>
      </c>
      <c r="F695" s="146">
        <v>95.607391699485007</v>
      </c>
      <c r="I695" s="39">
        <v>42325</v>
      </c>
      <c r="J695" s="165">
        <v>1128</v>
      </c>
      <c r="K695" s="165">
        <v>1300</v>
      </c>
      <c r="L695" s="168">
        <f t="shared" si="11"/>
        <v>831.6</v>
      </c>
      <c r="M695" s="226"/>
    </row>
    <row r="696" spans="1:13" s="140" customFormat="1" ht="15.75" customHeight="1">
      <c r="A696" s="136">
        <v>42324</v>
      </c>
      <c r="B696" s="147">
        <v>1128</v>
      </c>
      <c r="C696" s="139"/>
      <c r="D696" s="135"/>
      <c r="E696" s="5">
        <v>37286</v>
      </c>
      <c r="F696" s="146">
        <v>96.667676461678269</v>
      </c>
      <c r="I696" s="39">
        <v>42324</v>
      </c>
      <c r="J696" s="165">
        <v>1128</v>
      </c>
      <c r="K696" s="165">
        <v>1300</v>
      </c>
      <c r="L696" s="168">
        <f t="shared" si="11"/>
        <v>831.6</v>
      </c>
      <c r="M696" s="226"/>
    </row>
    <row r="697" spans="1:13" s="140" customFormat="1" ht="15.75" customHeight="1">
      <c r="A697" s="136">
        <v>42321</v>
      </c>
      <c r="B697" s="147">
        <v>1128</v>
      </c>
      <c r="C697" s="139"/>
      <c r="D697" s="135"/>
      <c r="E697" s="5">
        <v>37276</v>
      </c>
      <c r="F697" s="146">
        <v>98.242956679794005</v>
      </c>
      <c r="I697" s="39">
        <v>42321</v>
      </c>
      <c r="J697" s="165">
        <v>1128</v>
      </c>
      <c r="K697" s="165">
        <v>1300</v>
      </c>
      <c r="L697" s="168">
        <f t="shared" si="11"/>
        <v>831.6</v>
      </c>
      <c r="M697" s="226"/>
    </row>
    <row r="698" spans="1:13" s="140" customFormat="1" ht="15.75" customHeight="1">
      <c r="A698" s="136">
        <v>42320</v>
      </c>
      <c r="B698" s="147">
        <v>1128</v>
      </c>
      <c r="C698" s="139"/>
      <c r="D698" s="135"/>
      <c r="E698" s="5">
        <v>37266</v>
      </c>
      <c r="F698" s="146">
        <v>98.242956679794005</v>
      </c>
      <c r="I698" s="39">
        <v>42320</v>
      </c>
      <c r="J698" s="165">
        <v>1128</v>
      </c>
      <c r="K698" s="165">
        <v>1300</v>
      </c>
      <c r="L698" s="168">
        <f t="shared" si="11"/>
        <v>831.6</v>
      </c>
      <c r="M698" s="226"/>
    </row>
    <row r="699" spans="1:13" s="140" customFormat="1" ht="15.75" customHeight="1">
      <c r="A699" s="136">
        <v>42319</v>
      </c>
      <c r="B699" s="147">
        <v>1128</v>
      </c>
      <c r="C699" s="139"/>
      <c r="D699" s="135"/>
      <c r="E699" s="169"/>
      <c r="F699" s="46"/>
      <c r="I699" s="39">
        <v>42319</v>
      </c>
      <c r="J699" s="165">
        <v>1128</v>
      </c>
      <c r="K699" s="165">
        <v>1300</v>
      </c>
      <c r="L699" s="168">
        <f t="shared" si="11"/>
        <v>831.6</v>
      </c>
      <c r="M699" s="226"/>
    </row>
    <row r="700" spans="1:13" s="140" customFormat="1" ht="15.75" customHeight="1">
      <c r="A700" s="136">
        <v>42318</v>
      </c>
      <c r="B700" s="147">
        <v>1128</v>
      </c>
      <c r="C700" s="139"/>
      <c r="D700" s="135"/>
      <c r="E700" s="169"/>
      <c r="F700" s="46"/>
      <c r="I700" s="39">
        <v>42318</v>
      </c>
      <c r="J700" s="165">
        <v>1128</v>
      </c>
      <c r="K700" s="165">
        <v>1300</v>
      </c>
      <c r="L700" s="168">
        <f t="shared" si="11"/>
        <v>831.6</v>
      </c>
      <c r="M700" s="226"/>
    </row>
    <row r="701" spans="1:13" s="140" customFormat="1" ht="15.75" customHeight="1">
      <c r="A701" s="136">
        <v>42317</v>
      </c>
      <c r="B701" s="147">
        <v>1124</v>
      </c>
      <c r="C701" s="139"/>
      <c r="D701" s="135"/>
      <c r="E701" s="169"/>
      <c r="F701" s="46"/>
      <c r="I701" s="39">
        <v>42317</v>
      </c>
      <c r="J701" s="165">
        <v>1124</v>
      </c>
      <c r="K701" s="165">
        <v>1300</v>
      </c>
      <c r="L701" s="168">
        <f t="shared" si="11"/>
        <v>827.6</v>
      </c>
      <c r="M701" s="226"/>
    </row>
    <row r="702" spans="1:13" s="140" customFormat="1" ht="15.75" customHeight="1">
      <c r="A702" s="136">
        <v>42314</v>
      </c>
      <c r="B702" s="147">
        <v>1124</v>
      </c>
      <c r="C702" s="139"/>
      <c r="D702" s="135"/>
      <c r="E702" s="169"/>
      <c r="F702" s="46"/>
      <c r="I702" s="39">
        <v>42314</v>
      </c>
      <c r="J702" s="165">
        <v>1124</v>
      </c>
      <c r="K702" s="165">
        <v>1300</v>
      </c>
      <c r="L702" s="168">
        <f t="shared" si="11"/>
        <v>827.6</v>
      </c>
      <c r="M702" s="226"/>
    </row>
    <row r="703" spans="1:13" s="140" customFormat="1" ht="15.75" customHeight="1">
      <c r="A703" s="136">
        <v>42313</v>
      </c>
      <c r="B703" s="147">
        <v>1118</v>
      </c>
      <c r="C703" s="139"/>
      <c r="D703" s="135"/>
      <c r="E703" s="169"/>
      <c r="F703" s="46"/>
      <c r="I703" s="39">
        <v>42313</v>
      </c>
      <c r="J703" s="165">
        <v>1118</v>
      </c>
      <c r="K703" s="165">
        <v>1300</v>
      </c>
      <c r="L703" s="168">
        <f t="shared" si="11"/>
        <v>821.6</v>
      </c>
      <c r="M703" s="226"/>
    </row>
    <row r="704" spans="1:13" s="140" customFormat="1" ht="15.75" customHeight="1">
      <c r="A704" s="136">
        <v>42312</v>
      </c>
      <c r="B704" s="147">
        <v>1102</v>
      </c>
      <c r="C704" s="139"/>
      <c r="D704" s="135"/>
      <c r="E704" s="169"/>
      <c r="F704" s="46"/>
      <c r="I704" s="39">
        <v>42312</v>
      </c>
      <c r="J704" s="165">
        <v>1102</v>
      </c>
      <c r="K704" s="165">
        <v>1300</v>
      </c>
      <c r="L704" s="168">
        <f t="shared" si="11"/>
        <v>805.6</v>
      </c>
      <c r="M704" s="226"/>
    </row>
    <row r="705" spans="1:13" s="140" customFormat="1" ht="15.75" customHeight="1">
      <c r="A705" s="136">
        <v>42311</v>
      </c>
      <c r="B705" s="147">
        <v>1102</v>
      </c>
      <c r="C705" s="139"/>
      <c r="D705" s="135"/>
      <c r="E705" s="169"/>
      <c r="F705" s="46"/>
      <c r="I705" s="39">
        <v>42311</v>
      </c>
      <c r="J705" s="165">
        <v>1102</v>
      </c>
      <c r="K705" s="165">
        <v>1300</v>
      </c>
      <c r="L705" s="168">
        <f t="shared" si="11"/>
        <v>805.6</v>
      </c>
      <c r="M705" s="226"/>
    </row>
    <row r="706" spans="1:13" s="140" customFormat="1" ht="15.75" customHeight="1">
      <c r="A706" s="136">
        <v>42310</v>
      </c>
      <c r="B706" s="147">
        <v>1102</v>
      </c>
      <c r="C706" s="139"/>
      <c r="D706" s="135"/>
      <c r="E706" s="169"/>
      <c r="F706" s="46"/>
      <c r="I706" s="39">
        <v>42310</v>
      </c>
      <c r="J706" s="165">
        <v>1102</v>
      </c>
      <c r="K706" s="165">
        <v>1275</v>
      </c>
      <c r="L706" s="168">
        <f t="shared" si="11"/>
        <v>811.3</v>
      </c>
      <c r="M706" s="226"/>
    </row>
    <row r="707" spans="1:13" s="140" customFormat="1" ht="15.75" customHeight="1">
      <c r="A707" s="136">
        <v>42307</v>
      </c>
      <c r="B707" s="147">
        <v>1102</v>
      </c>
      <c r="C707" s="139"/>
      <c r="D707" s="135"/>
      <c r="E707" s="169"/>
      <c r="F707" s="46"/>
      <c r="I707" s="39">
        <v>42307</v>
      </c>
      <c r="J707" s="165">
        <v>1102</v>
      </c>
      <c r="K707" s="165">
        <v>1275</v>
      </c>
      <c r="L707" s="168">
        <f t="shared" si="11"/>
        <v>811.3</v>
      </c>
      <c r="M707" s="226"/>
    </row>
    <row r="708" spans="1:13" s="140" customFormat="1" ht="15.75" customHeight="1">
      <c r="A708" s="136">
        <v>42306</v>
      </c>
      <c r="B708" s="147">
        <v>1102</v>
      </c>
      <c r="C708" s="139"/>
      <c r="D708" s="135"/>
      <c r="E708" s="169"/>
      <c r="F708" s="46"/>
      <c r="I708" s="39">
        <v>42306</v>
      </c>
      <c r="J708" s="165">
        <v>1102</v>
      </c>
      <c r="K708" s="165">
        <v>1275</v>
      </c>
      <c r="L708" s="168">
        <f t="shared" si="11"/>
        <v>811.3</v>
      </c>
      <c r="M708" s="226"/>
    </row>
    <row r="709" spans="1:13" s="140" customFormat="1" ht="15.75" customHeight="1">
      <c r="A709" s="136">
        <v>42305</v>
      </c>
      <c r="B709" s="147">
        <v>1102</v>
      </c>
      <c r="C709" s="139"/>
      <c r="D709" s="135"/>
      <c r="E709" s="169"/>
      <c r="F709" s="46"/>
      <c r="I709" s="39">
        <v>42305</v>
      </c>
      <c r="J709" s="165">
        <v>1102</v>
      </c>
      <c r="K709" s="165">
        <v>1275</v>
      </c>
      <c r="L709" s="168">
        <f t="shared" ref="L709:L772" si="12">J709-K709*11.4/1000*20</f>
        <v>811.3</v>
      </c>
      <c r="M709" s="226"/>
    </row>
    <row r="710" spans="1:13" s="140" customFormat="1" ht="15.75" customHeight="1">
      <c r="A710" s="136">
        <v>42304</v>
      </c>
      <c r="B710" s="147">
        <v>1094</v>
      </c>
      <c r="C710" s="139"/>
      <c r="D710" s="135"/>
      <c r="E710" s="169"/>
      <c r="F710" s="46"/>
      <c r="I710" s="39">
        <v>42304</v>
      </c>
      <c r="J710" s="165">
        <v>1094</v>
      </c>
      <c r="K710" s="165">
        <v>1315</v>
      </c>
      <c r="L710" s="168">
        <f t="shared" si="12"/>
        <v>794.18000000000006</v>
      </c>
      <c r="M710" s="226"/>
    </row>
    <row r="711" spans="1:13" s="140" customFormat="1" ht="15.75" customHeight="1">
      <c r="A711" s="136">
        <v>42303</v>
      </c>
      <c r="B711" s="147">
        <v>1094</v>
      </c>
      <c r="C711" s="139"/>
      <c r="D711" s="135"/>
      <c r="E711" s="169"/>
      <c r="F711" s="46"/>
      <c r="I711" s="39">
        <v>42303</v>
      </c>
      <c r="J711" s="165">
        <v>1094</v>
      </c>
      <c r="K711" s="165">
        <v>1315</v>
      </c>
      <c r="L711" s="168">
        <f t="shared" si="12"/>
        <v>794.18000000000006</v>
      </c>
      <c r="M711" s="226"/>
    </row>
    <row r="712" spans="1:13" s="140" customFormat="1" ht="15.75" customHeight="1">
      <c r="A712" s="136">
        <v>42300</v>
      </c>
      <c r="B712" s="147">
        <v>1088</v>
      </c>
      <c r="C712" s="139"/>
      <c r="D712" s="135"/>
      <c r="E712" s="169"/>
      <c r="F712" s="46"/>
      <c r="I712" s="39">
        <v>42300</v>
      </c>
      <c r="J712" s="165">
        <v>1088</v>
      </c>
      <c r="K712" s="165">
        <v>1315</v>
      </c>
      <c r="L712" s="168">
        <f t="shared" si="12"/>
        <v>788.18000000000006</v>
      </c>
      <c r="M712" s="226"/>
    </row>
    <row r="713" spans="1:13" s="140" customFormat="1" ht="15.75" customHeight="1">
      <c r="A713" s="136">
        <v>42299</v>
      </c>
      <c r="B713" s="147">
        <v>1088</v>
      </c>
      <c r="C713" s="139"/>
      <c r="D713" s="135"/>
      <c r="E713" s="169"/>
      <c r="F713" s="46"/>
      <c r="I713" s="39">
        <v>42299</v>
      </c>
      <c r="J713" s="165">
        <v>1088</v>
      </c>
      <c r="K713" s="165">
        <v>1315</v>
      </c>
      <c r="L713" s="168">
        <f t="shared" si="12"/>
        <v>788.18000000000006</v>
      </c>
      <c r="M713" s="226"/>
    </row>
    <row r="714" spans="1:13" s="140" customFormat="1" ht="15.75" customHeight="1">
      <c r="A714" s="136">
        <v>42298</v>
      </c>
      <c r="B714" s="147">
        <v>1080</v>
      </c>
      <c r="C714" s="139"/>
      <c r="D714" s="135"/>
      <c r="E714" s="169"/>
      <c r="F714" s="46"/>
      <c r="I714" s="39">
        <v>42298</v>
      </c>
      <c r="J714" s="165">
        <v>1080</v>
      </c>
      <c r="K714" s="165">
        <v>1315</v>
      </c>
      <c r="L714" s="168">
        <f t="shared" si="12"/>
        <v>780.18000000000006</v>
      </c>
      <c r="M714" s="226"/>
    </row>
    <row r="715" spans="1:13" s="140" customFormat="1" ht="15.75" customHeight="1">
      <c r="A715" s="136">
        <v>42297</v>
      </c>
      <c r="B715" s="147">
        <v>1080</v>
      </c>
      <c r="C715" s="139"/>
      <c r="D715" s="135"/>
      <c r="E715" s="169"/>
      <c r="F715" s="46"/>
      <c r="I715" s="39">
        <v>42297</v>
      </c>
      <c r="J715" s="165">
        <v>1080</v>
      </c>
      <c r="K715" s="165">
        <v>1315</v>
      </c>
      <c r="L715" s="168">
        <f t="shared" si="12"/>
        <v>780.18000000000006</v>
      </c>
      <c r="M715" s="226"/>
    </row>
    <row r="716" spans="1:13" s="140" customFormat="1" ht="15.75" customHeight="1">
      <c r="A716" s="136">
        <v>42296</v>
      </c>
      <c r="B716" s="147">
        <v>1080</v>
      </c>
      <c r="C716" s="139"/>
      <c r="D716" s="135"/>
      <c r="E716" s="169"/>
      <c r="F716" s="46"/>
      <c r="I716" s="39">
        <v>42296</v>
      </c>
      <c r="J716" s="165">
        <v>1080</v>
      </c>
      <c r="K716" s="165">
        <v>1315</v>
      </c>
      <c r="L716" s="168">
        <f t="shared" si="12"/>
        <v>780.18000000000006</v>
      </c>
      <c r="M716" s="226"/>
    </row>
    <row r="717" spans="1:13" s="140" customFormat="1" ht="15.75" customHeight="1">
      <c r="A717" s="136">
        <v>42293</v>
      </c>
      <c r="B717" s="147">
        <v>1080</v>
      </c>
      <c r="C717" s="139"/>
      <c r="D717" s="135"/>
      <c r="E717" s="169"/>
      <c r="F717" s="46"/>
      <c r="I717" s="39">
        <v>42293</v>
      </c>
      <c r="J717" s="165">
        <v>1080</v>
      </c>
      <c r="K717" s="165">
        <v>1315</v>
      </c>
      <c r="L717" s="168">
        <f t="shared" si="12"/>
        <v>780.18000000000006</v>
      </c>
      <c r="M717" s="226"/>
    </row>
    <row r="718" spans="1:13" s="140" customFormat="1" ht="15.75" customHeight="1">
      <c r="A718" s="136">
        <v>42292</v>
      </c>
      <c r="B718" s="147">
        <v>1080</v>
      </c>
      <c r="C718" s="139"/>
      <c r="D718" s="135"/>
      <c r="E718" s="169"/>
      <c r="F718" s="46"/>
      <c r="I718" s="39">
        <v>42292</v>
      </c>
      <c r="J718" s="165">
        <v>1080</v>
      </c>
      <c r="K718" s="165">
        <v>1315</v>
      </c>
      <c r="L718" s="168">
        <f t="shared" si="12"/>
        <v>780.18000000000006</v>
      </c>
      <c r="M718" s="226"/>
    </row>
    <row r="719" spans="1:13" s="140" customFormat="1" ht="15.75" customHeight="1">
      <c r="A719" s="136">
        <v>42291</v>
      </c>
      <c r="B719" s="147">
        <v>1076</v>
      </c>
      <c r="C719" s="139"/>
      <c r="D719" s="135"/>
      <c r="E719" s="169"/>
      <c r="F719" s="46"/>
      <c r="I719" s="39">
        <v>42291</v>
      </c>
      <c r="J719" s="165">
        <v>1076</v>
      </c>
      <c r="K719" s="165">
        <v>1315</v>
      </c>
      <c r="L719" s="168">
        <f t="shared" si="12"/>
        <v>776.18000000000006</v>
      </c>
      <c r="M719" s="226"/>
    </row>
    <row r="720" spans="1:13" s="140" customFormat="1" ht="15.75" customHeight="1">
      <c r="A720" s="136">
        <v>42290</v>
      </c>
      <c r="B720" s="147">
        <v>1076</v>
      </c>
      <c r="C720" s="139"/>
      <c r="D720" s="135"/>
      <c r="E720" s="169"/>
      <c r="F720" s="46"/>
      <c r="I720" s="39">
        <v>42290</v>
      </c>
      <c r="J720" s="165">
        <v>1076</v>
      </c>
      <c r="K720" s="165">
        <v>1315</v>
      </c>
      <c r="L720" s="168">
        <f t="shared" si="12"/>
        <v>776.18000000000006</v>
      </c>
      <c r="M720" s="226"/>
    </row>
    <row r="721" spans="1:13" s="140" customFormat="1" ht="15.75" customHeight="1">
      <c r="A721" s="136">
        <v>42289</v>
      </c>
      <c r="B721" s="147">
        <v>1076</v>
      </c>
      <c r="C721" s="139"/>
      <c r="D721" s="135"/>
      <c r="E721" s="169"/>
      <c r="F721" s="46"/>
      <c r="I721" s="39">
        <v>42289</v>
      </c>
      <c r="J721" s="165">
        <v>1076</v>
      </c>
      <c r="K721" s="165">
        <v>1315</v>
      </c>
      <c r="L721" s="168">
        <f t="shared" si="12"/>
        <v>776.18000000000006</v>
      </c>
      <c r="M721" s="226"/>
    </row>
    <row r="722" spans="1:13" s="140" customFormat="1" ht="15.75" customHeight="1">
      <c r="A722" s="136">
        <v>42286</v>
      </c>
      <c r="B722" s="147">
        <v>1076</v>
      </c>
      <c r="C722" s="139"/>
      <c r="D722" s="135"/>
      <c r="E722" s="169"/>
      <c r="F722" s="46"/>
      <c r="I722" s="39">
        <v>42286</v>
      </c>
      <c r="J722" s="165">
        <v>1076</v>
      </c>
      <c r="K722" s="165">
        <v>1315</v>
      </c>
      <c r="L722" s="168">
        <f t="shared" si="12"/>
        <v>776.18000000000006</v>
      </c>
      <c r="M722" s="226"/>
    </row>
    <row r="723" spans="1:13" s="140" customFormat="1" ht="15.75" customHeight="1">
      <c r="A723" s="136">
        <v>42285</v>
      </c>
      <c r="B723" s="147">
        <v>1060</v>
      </c>
      <c r="C723" s="139"/>
      <c r="D723" s="135"/>
      <c r="E723" s="169"/>
      <c r="F723" s="46"/>
      <c r="I723" s="39">
        <v>42285</v>
      </c>
      <c r="J723" s="165">
        <v>1060</v>
      </c>
      <c r="K723" s="165">
        <v>1325</v>
      </c>
      <c r="L723" s="168">
        <f t="shared" si="12"/>
        <v>757.9</v>
      </c>
      <c r="M723" s="226"/>
    </row>
    <row r="724" spans="1:13" s="140" customFormat="1" ht="15.75" customHeight="1">
      <c r="A724" s="136">
        <v>42277</v>
      </c>
      <c r="B724" s="147">
        <v>1060</v>
      </c>
      <c r="C724" s="139"/>
      <c r="D724" s="135"/>
      <c r="E724" s="169"/>
      <c r="F724" s="46"/>
      <c r="I724" s="39">
        <v>42277</v>
      </c>
      <c r="J724" s="165">
        <v>1060</v>
      </c>
      <c r="K724" s="165">
        <v>1325</v>
      </c>
      <c r="L724" s="168">
        <f t="shared" si="12"/>
        <v>757.9</v>
      </c>
      <c r="M724" s="226"/>
    </row>
    <row r="725" spans="1:13" s="140" customFormat="1" ht="15.75" customHeight="1">
      <c r="A725" s="136">
        <v>42276</v>
      </c>
      <c r="B725" s="147">
        <v>1060</v>
      </c>
      <c r="C725" s="139"/>
      <c r="D725" s="135"/>
      <c r="E725" s="169"/>
      <c r="F725" s="46"/>
      <c r="I725" s="39">
        <v>42276</v>
      </c>
      <c r="J725" s="165">
        <v>1060</v>
      </c>
      <c r="K725" s="165">
        <v>1325</v>
      </c>
      <c r="L725" s="168">
        <f t="shared" si="12"/>
        <v>757.9</v>
      </c>
      <c r="M725" s="226"/>
    </row>
    <row r="726" spans="1:13" s="140" customFormat="1" ht="15.75" customHeight="1">
      <c r="A726" s="136">
        <v>42275</v>
      </c>
      <c r="B726" s="147">
        <v>1060</v>
      </c>
      <c r="C726" s="139"/>
      <c r="D726" s="135"/>
      <c r="E726" s="169"/>
      <c r="F726" s="46"/>
      <c r="I726" s="39">
        <v>42275</v>
      </c>
      <c r="J726" s="165">
        <v>1060</v>
      </c>
      <c r="K726" s="165">
        <v>1325</v>
      </c>
      <c r="L726" s="168">
        <f t="shared" si="12"/>
        <v>757.9</v>
      </c>
      <c r="M726" s="226"/>
    </row>
    <row r="727" spans="1:13" s="140" customFormat="1" ht="15.75" customHeight="1">
      <c r="A727" s="136">
        <v>42272</v>
      </c>
      <c r="B727" s="147">
        <v>1060</v>
      </c>
      <c r="C727" s="139"/>
      <c r="D727" s="135"/>
      <c r="E727" s="169"/>
      <c r="F727" s="46"/>
      <c r="I727" s="39">
        <v>42272</v>
      </c>
      <c r="J727" s="165">
        <v>1060</v>
      </c>
      <c r="K727" s="165">
        <v>1325</v>
      </c>
      <c r="L727" s="168">
        <f t="shared" si="12"/>
        <v>757.9</v>
      </c>
      <c r="M727" s="226"/>
    </row>
    <row r="728" spans="1:13" s="140" customFormat="1" ht="15.75" customHeight="1">
      <c r="A728" s="136">
        <v>42271</v>
      </c>
      <c r="B728" s="147">
        <v>1060</v>
      </c>
      <c r="C728" s="139"/>
      <c r="D728" s="135"/>
      <c r="E728" s="169"/>
      <c r="F728" s="46"/>
      <c r="I728" s="39">
        <v>42271</v>
      </c>
      <c r="J728" s="165">
        <v>1060</v>
      </c>
      <c r="K728" s="165">
        <v>1325</v>
      </c>
      <c r="L728" s="168">
        <f t="shared" si="12"/>
        <v>757.9</v>
      </c>
      <c r="M728" s="226"/>
    </row>
    <row r="729" spans="1:13" s="140" customFormat="1" ht="15.75" customHeight="1">
      <c r="A729" s="136">
        <v>42270</v>
      </c>
      <c r="B729" s="147">
        <v>1060</v>
      </c>
      <c r="C729" s="139"/>
      <c r="D729" s="135"/>
      <c r="E729" s="169"/>
      <c r="F729" s="46"/>
      <c r="I729" s="39">
        <v>42270</v>
      </c>
      <c r="J729" s="165">
        <v>1060</v>
      </c>
      <c r="K729" s="165">
        <v>1325</v>
      </c>
      <c r="L729" s="168">
        <f t="shared" si="12"/>
        <v>757.9</v>
      </c>
      <c r="M729" s="226"/>
    </row>
    <row r="730" spans="1:13" s="140" customFormat="1" ht="15.75" customHeight="1">
      <c r="A730" s="136">
        <v>42269</v>
      </c>
      <c r="B730" s="147">
        <v>1060</v>
      </c>
      <c r="C730" s="139"/>
      <c r="D730" s="135"/>
      <c r="E730" s="169"/>
      <c r="F730" s="46"/>
      <c r="I730" s="39">
        <v>42269</v>
      </c>
      <c r="J730" s="165">
        <v>1060</v>
      </c>
      <c r="K730" s="165">
        <v>1325</v>
      </c>
      <c r="L730" s="168">
        <f t="shared" si="12"/>
        <v>757.9</v>
      </c>
      <c r="M730" s="226"/>
    </row>
    <row r="731" spans="1:13" s="140" customFormat="1" ht="15.75" customHeight="1">
      <c r="A731" s="136">
        <v>42268</v>
      </c>
      <c r="B731" s="147">
        <v>1060</v>
      </c>
      <c r="C731" s="139"/>
      <c r="D731" s="135"/>
      <c r="E731" s="169"/>
      <c r="F731" s="46"/>
      <c r="I731" s="39">
        <v>42268</v>
      </c>
      <c r="J731" s="165">
        <v>1060</v>
      </c>
      <c r="K731" s="165">
        <v>1325</v>
      </c>
      <c r="L731" s="168">
        <f t="shared" si="12"/>
        <v>757.9</v>
      </c>
      <c r="M731" s="226"/>
    </row>
    <row r="732" spans="1:13" s="140" customFormat="1" ht="15.75" customHeight="1">
      <c r="A732" s="136">
        <v>42265</v>
      </c>
      <c r="B732" s="147">
        <v>1060</v>
      </c>
      <c r="C732" s="139"/>
      <c r="D732" s="135"/>
      <c r="E732" s="169"/>
      <c r="F732" s="46"/>
      <c r="I732" s="39">
        <v>42265</v>
      </c>
      <c r="J732" s="165">
        <v>1060</v>
      </c>
      <c r="K732" s="165">
        <v>1325</v>
      </c>
      <c r="L732" s="168">
        <f t="shared" si="12"/>
        <v>757.9</v>
      </c>
      <c r="M732" s="226"/>
    </row>
    <row r="733" spans="1:13" s="140" customFormat="1" ht="15.75" customHeight="1">
      <c r="A733" s="136">
        <v>42264</v>
      </c>
      <c r="B733" s="147">
        <v>1060</v>
      </c>
      <c r="C733" s="139"/>
      <c r="D733" s="135"/>
      <c r="E733" s="169"/>
      <c r="F733" s="46"/>
      <c r="I733" s="39">
        <v>42264</v>
      </c>
      <c r="J733" s="165">
        <v>1060</v>
      </c>
      <c r="K733" s="165">
        <v>1325</v>
      </c>
      <c r="L733" s="168">
        <f t="shared" si="12"/>
        <v>757.9</v>
      </c>
      <c r="M733" s="226"/>
    </row>
    <row r="734" spans="1:13" s="140" customFormat="1" ht="15.75" customHeight="1">
      <c r="A734" s="136">
        <v>42263</v>
      </c>
      <c r="B734" s="147">
        <v>1060</v>
      </c>
      <c r="C734" s="139"/>
      <c r="D734" s="135"/>
      <c r="E734" s="169"/>
      <c r="F734" s="46"/>
      <c r="I734" s="39">
        <v>42263</v>
      </c>
      <c r="J734" s="165">
        <v>1060</v>
      </c>
      <c r="K734" s="165">
        <v>1325</v>
      </c>
      <c r="L734" s="168">
        <f t="shared" si="12"/>
        <v>757.9</v>
      </c>
      <c r="M734" s="226"/>
    </row>
    <row r="735" spans="1:13" s="140" customFormat="1" ht="15.75" customHeight="1">
      <c r="A735" s="136">
        <v>42262</v>
      </c>
      <c r="B735" s="147">
        <v>1060</v>
      </c>
      <c r="C735" s="139"/>
      <c r="D735" s="135"/>
      <c r="E735" s="169"/>
      <c r="F735" s="46"/>
      <c r="I735" s="39">
        <v>42262</v>
      </c>
      <c r="J735" s="165">
        <v>1060</v>
      </c>
      <c r="K735" s="165">
        <v>1325</v>
      </c>
      <c r="L735" s="168">
        <f t="shared" si="12"/>
        <v>757.9</v>
      </c>
      <c r="M735" s="226"/>
    </row>
    <row r="736" spans="1:13" s="140" customFormat="1" ht="15.75" customHeight="1">
      <c r="A736" s="136">
        <v>42261</v>
      </c>
      <c r="B736" s="147">
        <v>1060</v>
      </c>
      <c r="C736" s="139"/>
      <c r="D736" s="135"/>
      <c r="E736" s="169"/>
      <c r="F736" s="46"/>
      <c r="I736" s="39">
        <v>42261</v>
      </c>
      <c r="J736" s="165">
        <v>1060</v>
      </c>
      <c r="K736" s="165">
        <v>1325</v>
      </c>
      <c r="L736" s="168">
        <f t="shared" si="12"/>
        <v>757.9</v>
      </c>
      <c r="M736" s="226"/>
    </row>
    <row r="737" spans="1:13" s="140" customFormat="1" ht="15.75" customHeight="1">
      <c r="A737" s="136">
        <v>42258</v>
      </c>
      <c r="B737" s="147">
        <v>1054</v>
      </c>
      <c r="C737" s="139"/>
      <c r="D737" s="135"/>
      <c r="E737" s="169"/>
      <c r="F737" s="46"/>
      <c r="I737" s="39">
        <v>42258</v>
      </c>
      <c r="J737" s="165">
        <v>1054</v>
      </c>
      <c r="K737" s="165">
        <v>1325</v>
      </c>
      <c r="L737" s="168">
        <f t="shared" si="12"/>
        <v>751.9</v>
      </c>
      <c r="M737" s="226"/>
    </row>
    <row r="738" spans="1:13" s="140" customFormat="1" ht="15.75" customHeight="1">
      <c r="A738" s="136">
        <v>42257</v>
      </c>
      <c r="B738" s="147">
        <v>1050</v>
      </c>
      <c r="C738" s="139"/>
      <c r="D738" s="135"/>
      <c r="E738" s="169"/>
      <c r="F738" s="46"/>
      <c r="I738" s="39">
        <v>42257</v>
      </c>
      <c r="J738" s="165">
        <v>1050</v>
      </c>
      <c r="K738" s="165">
        <v>1325</v>
      </c>
      <c r="L738" s="168">
        <f t="shared" si="12"/>
        <v>747.9</v>
      </c>
      <c r="M738" s="226"/>
    </row>
    <row r="739" spans="1:13" s="140" customFormat="1" ht="15.75" customHeight="1">
      <c r="A739" s="136">
        <v>42256</v>
      </c>
      <c r="B739" s="147">
        <v>1050</v>
      </c>
      <c r="C739" s="139"/>
      <c r="D739" s="135"/>
      <c r="E739" s="169"/>
      <c r="F739" s="46"/>
      <c r="I739" s="39">
        <v>42256</v>
      </c>
      <c r="J739" s="165">
        <v>1050</v>
      </c>
      <c r="K739" s="165">
        <v>1325</v>
      </c>
      <c r="L739" s="168">
        <f t="shared" si="12"/>
        <v>747.9</v>
      </c>
      <c r="M739" s="226"/>
    </row>
    <row r="740" spans="1:13" s="140" customFormat="1" ht="15.75" customHeight="1">
      <c r="A740" s="136">
        <v>42255</v>
      </c>
      <c r="B740" s="147">
        <v>1050</v>
      </c>
      <c r="C740" s="139"/>
      <c r="D740" s="135"/>
      <c r="E740" s="169"/>
      <c r="F740" s="46"/>
      <c r="I740" s="39">
        <v>42255</v>
      </c>
      <c r="J740" s="165">
        <v>1050</v>
      </c>
      <c r="K740" s="165">
        <v>1325</v>
      </c>
      <c r="L740" s="168">
        <f t="shared" si="12"/>
        <v>747.9</v>
      </c>
      <c r="M740" s="226"/>
    </row>
    <row r="741" spans="1:13" s="140" customFormat="1" ht="15.75" customHeight="1">
      <c r="A741" s="136">
        <v>42254</v>
      </c>
      <c r="B741" s="147">
        <v>1042</v>
      </c>
      <c r="C741" s="139"/>
      <c r="D741" s="135"/>
      <c r="E741" s="169"/>
      <c r="F741" s="46"/>
      <c r="I741" s="39">
        <v>42254</v>
      </c>
      <c r="J741" s="165">
        <v>1042</v>
      </c>
      <c r="K741" s="165">
        <v>1325</v>
      </c>
      <c r="L741" s="168">
        <f t="shared" si="12"/>
        <v>739.9</v>
      </c>
      <c r="M741" s="226"/>
    </row>
    <row r="742" spans="1:13" s="140" customFormat="1" ht="15.75" customHeight="1">
      <c r="A742" s="136">
        <v>42249</v>
      </c>
      <c r="B742" s="147">
        <v>1038</v>
      </c>
      <c r="C742" s="139"/>
      <c r="D742" s="135"/>
      <c r="E742" s="169"/>
      <c r="F742" s="46"/>
      <c r="I742" s="39">
        <v>42249</v>
      </c>
      <c r="J742" s="165">
        <v>1038</v>
      </c>
      <c r="K742" s="165">
        <v>1340</v>
      </c>
      <c r="L742" s="168">
        <f t="shared" si="12"/>
        <v>732.48</v>
      </c>
      <c r="M742" s="226"/>
    </row>
    <row r="743" spans="1:13" s="140" customFormat="1" ht="15.75" customHeight="1">
      <c r="A743" s="136">
        <v>42248</v>
      </c>
      <c r="B743" s="147">
        <v>1038</v>
      </c>
      <c r="C743" s="139"/>
      <c r="D743" s="135"/>
      <c r="E743" s="169"/>
      <c r="F743" s="46"/>
      <c r="I743" s="39">
        <v>42248</v>
      </c>
      <c r="J743" s="165">
        <v>1038</v>
      </c>
      <c r="K743" s="165">
        <v>1340</v>
      </c>
      <c r="L743" s="168">
        <f t="shared" si="12"/>
        <v>732.48</v>
      </c>
      <c r="M743" s="226"/>
    </row>
    <row r="744" spans="1:13" s="140" customFormat="1" ht="15.75" customHeight="1">
      <c r="A744" s="136">
        <v>42247</v>
      </c>
      <c r="B744" s="147">
        <v>1038</v>
      </c>
      <c r="C744" s="139"/>
      <c r="D744" s="135"/>
      <c r="E744" s="169"/>
      <c r="F744" s="46"/>
      <c r="I744" s="39">
        <v>42247</v>
      </c>
      <c r="J744" s="165">
        <v>1038</v>
      </c>
      <c r="K744" s="165">
        <v>1385</v>
      </c>
      <c r="L744" s="168">
        <f t="shared" si="12"/>
        <v>722.22</v>
      </c>
      <c r="M744" s="226"/>
    </row>
    <row r="745" spans="1:13" s="140" customFormat="1" ht="15.75" customHeight="1">
      <c r="A745" s="136">
        <v>42244</v>
      </c>
      <c r="B745" s="147">
        <v>1038</v>
      </c>
      <c r="C745" s="139"/>
      <c r="D745" s="135"/>
      <c r="E745" s="169"/>
      <c r="F745" s="46"/>
      <c r="I745" s="39">
        <v>42244</v>
      </c>
      <c r="J745" s="165">
        <v>1038</v>
      </c>
      <c r="K745" s="165">
        <v>1385</v>
      </c>
      <c r="L745" s="168">
        <f t="shared" si="12"/>
        <v>722.22</v>
      </c>
      <c r="M745" s="226"/>
    </row>
    <row r="746" spans="1:13" s="140" customFormat="1" ht="15.75" customHeight="1">
      <c r="A746" s="136">
        <v>42243</v>
      </c>
      <c r="B746" s="147">
        <v>1038</v>
      </c>
      <c r="C746" s="139"/>
      <c r="D746" s="135"/>
      <c r="E746" s="169"/>
      <c r="F746" s="46"/>
      <c r="I746" s="39">
        <v>42243</v>
      </c>
      <c r="J746" s="165">
        <v>1038</v>
      </c>
      <c r="K746" s="165">
        <v>1385</v>
      </c>
      <c r="L746" s="168">
        <f t="shared" si="12"/>
        <v>722.22</v>
      </c>
      <c r="M746" s="226"/>
    </row>
    <row r="747" spans="1:13" s="140" customFormat="1" ht="15.75" customHeight="1">
      <c r="A747" s="136">
        <v>42242</v>
      </c>
      <c r="B747" s="147">
        <v>1038</v>
      </c>
      <c r="C747" s="139"/>
      <c r="D747" s="135"/>
      <c r="E747" s="169"/>
      <c r="F747" s="46"/>
      <c r="I747" s="39">
        <v>42242</v>
      </c>
      <c r="J747" s="165">
        <v>1038</v>
      </c>
      <c r="K747" s="165">
        <v>1385</v>
      </c>
      <c r="L747" s="168">
        <f t="shared" si="12"/>
        <v>722.22</v>
      </c>
      <c r="M747" s="226"/>
    </row>
    <row r="748" spans="1:13" s="140" customFormat="1" ht="15.75" customHeight="1">
      <c r="A748" s="136">
        <v>42241</v>
      </c>
      <c r="B748" s="147">
        <v>1038</v>
      </c>
      <c r="C748" s="139"/>
      <c r="D748" s="135"/>
      <c r="E748" s="169"/>
      <c r="F748" s="46"/>
      <c r="I748" s="39">
        <v>42241</v>
      </c>
      <c r="J748" s="165">
        <v>1038</v>
      </c>
      <c r="K748" s="165">
        <v>1385</v>
      </c>
      <c r="L748" s="168">
        <f t="shared" si="12"/>
        <v>722.22</v>
      </c>
      <c r="M748" s="226"/>
    </row>
    <row r="749" spans="1:13" s="140" customFormat="1" ht="15.75" customHeight="1">
      <c r="A749" s="136">
        <v>42240</v>
      </c>
      <c r="B749" s="147">
        <v>1038</v>
      </c>
      <c r="C749" s="139"/>
      <c r="D749" s="135"/>
      <c r="E749" s="169"/>
      <c r="F749" s="46"/>
      <c r="I749" s="39">
        <v>42240</v>
      </c>
      <c r="J749" s="165">
        <v>1038</v>
      </c>
      <c r="K749" s="165">
        <v>1385</v>
      </c>
      <c r="L749" s="168">
        <f t="shared" si="12"/>
        <v>722.22</v>
      </c>
      <c r="M749" s="226"/>
    </row>
    <row r="750" spans="1:13" s="140" customFormat="1" ht="15.75" customHeight="1">
      <c r="A750" s="136">
        <v>42237</v>
      </c>
      <c r="B750" s="147">
        <v>1038</v>
      </c>
      <c r="C750" s="139"/>
      <c r="D750" s="135"/>
      <c r="E750" s="169"/>
      <c r="F750" s="46"/>
      <c r="I750" s="39">
        <v>42237</v>
      </c>
      <c r="J750" s="165">
        <v>1038</v>
      </c>
      <c r="K750" s="165">
        <v>1385</v>
      </c>
      <c r="L750" s="168">
        <f t="shared" si="12"/>
        <v>722.22</v>
      </c>
      <c r="M750" s="226"/>
    </row>
    <row r="751" spans="1:13" s="140" customFormat="1" ht="15.75" customHeight="1">
      <c r="A751" s="136">
        <v>42236</v>
      </c>
      <c r="B751" s="147">
        <v>1038</v>
      </c>
      <c r="C751" s="139"/>
      <c r="D751" s="135"/>
      <c r="E751" s="169"/>
      <c r="F751" s="46"/>
      <c r="I751" s="39">
        <v>42236</v>
      </c>
      <c r="J751" s="165">
        <v>1038</v>
      </c>
      <c r="K751" s="165">
        <v>1385</v>
      </c>
      <c r="L751" s="168">
        <f t="shared" si="12"/>
        <v>722.22</v>
      </c>
      <c r="M751" s="226"/>
    </row>
    <row r="752" spans="1:13" s="140" customFormat="1" ht="15.75" customHeight="1">
      <c r="A752" s="136">
        <v>42235</v>
      </c>
      <c r="B752" s="147">
        <v>1034</v>
      </c>
      <c r="C752" s="139"/>
      <c r="D752" s="135"/>
      <c r="E752" s="169"/>
      <c r="F752" s="46"/>
      <c r="I752" s="39">
        <v>42235</v>
      </c>
      <c r="J752" s="165">
        <v>1034</v>
      </c>
      <c r="K752" s="165">
        <v>1385</v>
      </c>
      <c r="L752" s="168">
        <f t="shared" si="12"/>
        <v>718.22</v>
      </c>
      <c r="M752" s="226"/>
    </row>
    <row r="753" spans="1:13" s="140" customFormat="1" ht="15.75" customHeight="1">
      <c r="A753" s="136">
        <v>42234</v>
      </c>
      <c r="B753" s="147">
        <v>1016</v>
      </c>
      <c r="C753" s="139"/>
      <c r="D753" s="135"/>
      <c r="E753" s="169"/>
      <c r="F753" s="46"/>
      <c r="I753" s="39">
        <v>42234</v>
      </c>
      <c r="J753" s="165">
        <v>1016</v>
      </c>
      <c r="K753" s="165">
        <v>1415</v>
      </c>
      <c r="L753" s="168">
        <f t="shared" si="12"/>
        <v>693.38</v>
      </c>
      <c r="M753" s="226"/>
    </row>
    <row r="754" spans="1:13" s="140" customFormat="1" ht="15.75" customHeight="1">
      <c r="A754" s="136">
        <v>42233</v>
      </c>
      <c r="B754" s="147">
        <v>1016</v>
      </c>
      <c r="C754" s="139"/>
      <c r="D754" s="135"/>
      <c r="E754" s="169"/>
      <c r="F754" s="46"/>
      <c r="I754" s="39">
        <v>42233</v>
      </c>
      <c r="J754" s="165">
        <v>1016</v>
      </c>
      <c r="K754" s="165">
        <v>1415</v>
      </c>
      <c r="L754" s="168">
        <f t="shared" si="12"/>
        <v>693.38</v>
      </c>
      <c r="M754" s="226"/>
    </row>
    <row r="755" spans="1:13" s="140" customFormat="1" ht="15.75" customHeight="1">
      <c r="A755" s="136">
        <v>42230</v>
      </c>
      <c r="B755" s="147">
        <v>1016</v>
      </c>
      <c r="C755" s="139"/>
      <c r="D755" s="135"/>
      <c r="E755" s="169"/>
      <c r="F755" s="46"/>
      <c r="I755" s="39">
        <v>42230</v>
      </c>
      <c r="J755" s="165">
        <v>1016</v>
      </c>
      <c r="K755" s="165">
        <v>1415</v>
      </c>
      <c r="L755" s="168">
        <f t="shared" si="12"/>
        <v>693.38</v>
      </c>
      <c r="M755" s="226"/>
    </row>
    <row r="756" spans="1:13" s="140" customFormat="1" ht="15.75" customHeight="1">
      <c r="A756" s="136">
        <v>42229</v>
      </c>
      <c r="B756" s="147">
        <v>1016</v>
      </c>
      <c r="C756" s="139"/>
      <c r="D756" s="135"/>
      <c r="E756" s="169"/>
      <c r="F756" s="46"/>
      <c r="I756" s="39">
        <v>42229</v>
      </c>
      <c r="J756" s="165">
        <v>1016</v>
      </c>
      <c r="K756" s="165">
        <v>1415</v>
      </c>
      <c r="L756" s="168">
        <f t="shared" si="12"/>
        <v>693.38</v>
      </c>
      <c r="M756" s="226"/>
    </row>
    <row r="757" spans="1:13" s="140" customFormat="1" ht="15.75" customHeight="1">
      <c r="A757" s="136">
        <v>42228</v>
      </c>
      <c r="B757" s="147">
        <v>1016</v>
      </c>
      <c r="C757" s="139"/>
      <c r="D757" s="135"/>
      <c r="E757" s="169"/>
      <c r="F757" s="46"/>
      <c r="I757" s="39">
        <v>42228</v>
      </c>
      <c r="J757" s="165">
        <v>1016</v>
      </c>
      <c r="K757" s="165">
        <v>1415</v>
      </c>
      <c r="L757" s="168">
        <f t="shared" si="12"/>
        <v>693.38</v>
      </c>
      <c r="M757" s="226"/>
    </row>
    <row r="758" spans="1:13" s="140" customFormat="1" ht="15.75" customHeight="1">
      <c r="A758" s="136">
        <v>42227</v>
      </c>
      <c r="B758" s="147">
        <v>1010</v>
      </c>
      <c r="C758" s="139"/>
      <c r="D758" s="135"/>
      <c r="E758" s="169"/>
      <c r="F758" s="46"/>
      <c r="I758" s="39">
        <v>42227</v>
      </c>
      <c r="J758" s="165">
        <v>1010</v>
      </c>
      <c r="K758" s="165">
        <v>1415</v>
      </c>
      <c r="L758" s="168">
        <f t="shared" si="12"/>
        <v>687.38</v>
      </c>
      <c r="M758" s="226"/>
    </row>
    <row r="759" spans="1:13" s="140" customFormat="1" ht="15.75" customHeight="1">
      <c r="A759" s="136">
        <v>42226</v>
      </c>
      <c r="B759" s="147">
        <v>1006</v>
      </c>
      <c r="C759" s="139"/>
      <c r="D759" s="135"/>
      <c r="E759" s="169"/>
      <c r="F759" s="46"/>
      <c r="I759" s="39">
        <v>42226</v>
      </c>
      <c r="J759" s="165">
        <v>1006</v>
      </c>
      <c r="K759" s="165">
        <v>1415</v>
      </c>
      <c r="L759" s="168">
        <f t="shared" si="12"/>
        <v>683.38</v>
      </c>
      <c r="M759" s="226"/>
    </row>
    <row r="760" spans="1:13" s="140" customFormat="1" ht="15.75" customHeight="1">
      <c r="A760" s="136">
        <v>42223</v>
      </c>
      <c r="B760" s="147">
        <v>998</v>
      </c>
      <c r="C760" s="139"/>
      <c r="D760" s="135"/>
      <c r="E760" s="169"/>
      <c r="F760" s="46"/>
      <c r="I760" s="39">
        <v>42223</v>
      </c>
      <c r="J760" s="165">
        <v>998</v>
      </c>
      <c r="K760" s="165">
        <v>1415</v>
      </c>
      <c r="L760" s="168">
        <f t="shared" si="12"/>
        <v>675.38</v>
      </c>
      <c r="M760" s="226"/>
    </row>
    <row r="761" spans="1:13" s="140" customFormat="1" ht="15.75" customHeight="1">
      <c r="A761" s="136">
        <v>42222</v>
      </c>
      <c r="B761" s="147">
        <v>998</v>
      </c>
      <c r="C761" s="139"/>
      <c r="D761" s="135"/>
      <c r="E761" s="169"/>
      <c r="F761" s="46"/>
      <c r="I761" s="39">
        <v>42222</v>
      </c>
      <c r="J761" s="165">
        <v>998</v>
      </c>
      <c r="K761" s="165">
        <v>1415</v>
      </c>
      <c r="L761" s="168">
        <f t="shared" si="12"/>
        <v>675.38</v>
      </c>
      <c r="M761" s="226"/>
    </row>
    <row r="762" spans="1:13" s="140" customFormat="1" ht="15.75" customHeight="1">
      <c r="A762" s="136">
        <v>42221</v>
      </c>
      <c r="B762" s="147">
        <v>998</v>
      </c>
      <c r="C762" s="139"/>
      <c r="D762" s="135"/>
      <c r="E762" s="169"/>
      <c r="F762" s="46"/>
      <c r="I762" s="39">
        <v>42221</v>
      </c>
      <c r="J762" s="165">
        <v>998</v>
      </c>
      <c r="K762" s="165">
        <v>1415</v>
      </c>
      <c r="L762" s="168">
        <f t="shared" si="12"/>
        <v>675.38</v>
      </c>
      <c r="M762" s="226"/>
    </row>
    <row r="763" spans="1:13" s="140" customFormat="1" ht="15.75" customHeight="1">
      <c r="A763" s="136">
        <v>42220</v>
      </c>
      <c r="B763" s="147">
        <v>998</v>
      </c>
      <c r="C763" s="139"/>
      <c r="D763" s="135"/>
      <c r="E763" s="169"/>
      <c r="F763" s="46"/>
      <c r="I763" s="39">
        <v>42220</v>
      </c>
      <c r="J763" s="165">
        <v>998</v>
      </c>
      <c r="K763" s="165">
        <v>1415</v>
      </c>
      <c r="L763" s="168">
        <f t="shared" si="12"/>
        <v>675.38</v>
      </c>
      <c r="M763" s="226"/>
    </row>
    <row r="764" spans="1:13" s="140" customFormat="1" ht="15.75" customHeight="1">
      <c r="A764" s="136">
        <v>42219</v>
      </c>
      <c r="B764" s="147">
        <v>992</v>
      </c>
      <c r="C764" s="139"/>
      <c r="D764" s="135"/>
      <c r="E764" s="169"/>
      <c r="F764" s="46"/>
      <c r="I764" s="39">
        <v>42219</v>
      </c>
      <c r="J764" s="165">
        <v>992</v>
      </c>
      <c r="K764" s="165">
        <v>1440</v>
      </c>
      <c r="L764" s="168">
        <f t="shared" si="12"/>
        <v>663.68000000000006</v>
      </c>
      <c r="M764" s="226"/>
    </row>
    <row r="765" spans="1:13" s="140" customFormat="1" ht="15.75" customHeight="1">
      <c r="A765" s="136">
        <v>42216</v>
      </c>
      <c r="B765" s="147">
        <v>992</v>
      </c>
      <c r="C765" s="139"/>
      <c r="D765" s="135"/>
      <c r="E765" s="169"/>
      <c r="F765" s="46"/>
      <c r="I765" s="39">
        <v>42216</v>
      </c>
      <c r="J765" s="165">
        <v>992</v>
      </c>
      <c r="K765" s="165">
        <v>1440</v>
      </c>
      <c r="L765" s="168">
        <f t="shared" si="12"/>
        <v>663.68000000000006</v>
      </c>
      <c r="M765" s="226"/>
    </row>
    <row r="766" spans="1:13" s="140" customFormat="1" ht="15.75" customHeight="1">
      <c r="A766" s="136">
        <v>42215</v>
      </c>
      <c r="B766" s="147">
        <v>992</v>
      </c>
      <c r="C766" s="139"/>
      <c r="D766" s="135"/>
      <c r="E766" s="169"/>
      <c r="F766" s="46"/>
      <c r="I766" s="39">
        <v>42215</v>
      </c>
      <c r="J766" s="165">
        <v>992</v>
      </c>
      <c r="K766" s="165">
        <v>1440</v>
      </c>
      <c r="L766" s="168">
        <f t="shared" si="12"/>
        <v>663.68000000000006</v>
      </c>
      <c r="M766" s="226"/>
    </row>
    <row r="767" spans="1:13" s="140" customFormat="1" ht="15.75" customHeight="1">
      <c r="A767" s="136">
        <v>42214</v>
      </c>
      <c r="B767" s="147">
        <v>992</v>
      </c>
      <c r="C767" s="139"/>
      <c r="D767" s="135"/>
      <c r="E767" s="169"/>
      <c r="F767" s="46"/>
      <c r="I767" s="39">
        <v>42214</v>
      </c>
      <c r="J767" s="165">
        <v>992</v>
      </c>
      <c r="K767" s="165">
        <v>1440</v>
      </c>
      <c r="L767" s="168">
        <f t="shared" si="12"/>
        <v>663.68000000000006</v>
      </c>
      <c r="M767" s="226"/>
    </row>
    <row r="768" spans="1:13" s="140" customFormat="1" ht="15.75" customHeight="1">
      <c r="A768" s="136">
        <v>42213</v>
      </c>
      <c r="B768" s="147">
        <v>992</v>
      </c>
      <c r="C768" s="139"/>
      <c r="D768" s="135"/>
      <c r="E768" s="169"/>
      <c r="F768" s="46"/>
      <c r="I768" s="39">
        <v>42213</v>
      </c>
      <c r="J768" s="165">
        <v>992</v>
      </c>
      <c r="K768" s="165">
        <v>1440</v>
      </c>
      <c r="L768" s="168">
        <f t="shared" si="12"/>
        <v>663.68000000000006</v>
      </c>
      <c r="M768" s="226"/>
    </row>
    <row r="769" spans="1:13" s="140" customFormat="1" ht="15.75" customHeight="1">
      <c r="A769" s="136">
        <v>42212</v>
      </c>
      <c r="B769" s="147">
        <v>992</v>
      </c>
      <c r="C769" s="139"/>
      <c r="D769" s="135"/>
      <c r="E769" s="169"/>
      <c r="F769" s="46"/>
      <c r="I769" s="39">
        <v>42212</v>
      </c>
      <c r="J769" s="165">
        <v>992</v>
      </c>
      <c r="K769" s="165">
        <v>1440</v>
      </c>
      <c r="L769" s="168">
        <f t="shared" si="12"/>
        <v>663.68000000000006</v>
      </c>
      <c r="M769" s="226"/>
    </row>
    <row r="770" spans="1:13" s="140" customFormat="1" ht="15.75" customHeight="1">
      <c r="A770" s="136">
        <v>42209</v>
      </c>
      <c r="B770" s="147">
        <v>992</v>
      </c>
      <c r="C770" s="139"/>
      <c r="D770" s="135"/>
      <c r="E770" s="169"/>
      <c r="F770" s="46"/>
      <c r="I770" s="39">
        <v>42209</v>
      </c>
      <c r="J770" s="165">
        <v>992</v>
      </c>
      <c r="K770" s="165">
        <v>1450</v>
      </c>
      <c r="L770" s="168">
        <f t="shared" si="12"/>
        <v>661.4</v>
      </c>
      <c r="M770" s="226"/>
    </row>
    <row r="771" spans="1:13" s="140" customFormat="1" ht="15.75" customHeight="1">
      <c r="A771" s="136">
        <v>42208</v>
      </c>
      <c r="B771" s="147">
        <v>992</v>
      </c>
      <c r="C771" s="139"/>
      <c r="D771" s="135"/>
      <c r="E771" s="169"/>
      <c r="F771" s="46"/>
      <c r="I771" s="39">
        <v>42208</v>
      </c>
      <c r="J771" s="165">
        <v>992</v>
      </c>
      <c r="K771" s="165">
        <v>1450</v>
      </c>
      <c r="L771" s="168">
        <f t="shared" si="12"/>
        <v>661.4</v>
      </c>
      <c r="M771" s="226"/>
    </row>
    <row r="772" spans="1:13" s="140" customFormat="1" ht="15.75" customHeight="1">
      <c r="A772" s="136">
        <v>42207</v>
      </c>
      <c r="B772" s="147">
        <v>986</v>
      </c>
      <c r="C772" s="139"/>
      <c r="D772" s="135"/>
      <c r="E772" s="169"/>
      <c r="F772" s="46"/>
      <c r="I772" s="39">
        <v>42207</v>
      </c>
      <c r="J772" s="165">
        <v>986</v>
      </c>
      <c r="K772" s="165">
        <v>1450</v>
      </c>
      <c r="L772" s="168">
        <f t="shared" si="12"/>
        <v>655.4</v>
      </c>
      <c r="M772" s="226"/>
    </row>
    <row r="773" spans="1:13" s="140" customFormat="1" ht="15.75" customHeight="1">
      <c r="A773" s="136">
        <v>42206</v>
      </c>
      <c r="B773" s="147">
        <v>986</v>
      </c>
      <c r="C773" s="139"/>
      <c r="D773" s="135"/>
      <c r="E773" s="169"/>
      <c r="F773" s="46"/>
      <c r="I773" s="39">
        <v>42206</v>
      </c>
      <c r="J773" s="165">
        <v>986</v>
      </c>
      <c r="K773" s="165">
        <v>1475</v>
      </c>
      <c r="L773" s="168">
        <f t="shared" ref="L773:L836" si="13">J773-K773*11.4/1000*20</f>
        <v>649.70000000000005</v>
      </c>
      <c r="M773" s="226"/>
    </row>
    <row r="774" spans="1:13" s="140" customFormat="1" ht="15.75" customHeight="1">
      <c r="A774" s="136">
        <v>42205</v>
      </c>
      <c r="B774" s="147">
        <v>986</v>
      </c>
      <c r="C774" s="139"/>
      <c r="D774" s="135"/>
      <c r="E774" s="169"/>
      <c r="F774" s="46"/>
      <c r="I774" s="39">
        <v>42205</v>
      </c>
      <c r="J774" s="165">
        <v>986</v>
      </c>
      <c r="K774" s="165">
        <v>1475</v>
      </c>
      <c r="L774" s="168">
        <f t="shared" si="13"/>
        <v>649.70000000000005</v>
      </c>
      <c r="M774" s="226"/>
    </row>
    <row r="775" spans="1:13" s="140" customFormat="1" ht="15.75" customHeight="1">
      <c r="A775" s="136">
        <v>42202</v>
      </c>
      <c r="B775" s="147">
        <v>986</v>
      </c>
      <c r="C775" s="139"/>
      <c r="D775" s="135"/>
      <c r="E775" s="169"/>
      <c r="F775" s="46"/>
      <c r="I775" s="39">
        <v>42202</v>
      </c>
      <c r="J775" s="165">
        <v>986</v>
      </c>
      <c r="K775" s="165">
        <v>1475</v>
      </c>
      <c r="L775" s="168">
        <f t="shared" si="13"/>
        <v>649.70000000000005</v>
      </c>
      <c r="M775" s="226"/>
    </row>
    <row r="776" spans="1:13" s="140" customFormat="1" ht="15.75" customHeight="1">
      <c r="A776" s="136">
        <v>42201</v>
      </c>
      <c r="B776" s="147">
        <v>986</v>
      </c>
      <c r="C776" s="139"/>
      <c r="D776" s="135"/>
      <c r="E776" s="169"/>
      <c r="F776" s="46"/>
      <c r="I776" s="39">
        <v>42201</v>
      </c>
      <c r="J776" s="165">
        <v>986</v>
      </c>
      <c r="K776" s="165">
        <v>1475</v>
      </c>
      <c r="L776" s="168">
        <f t="shared" si="13"/>
        <v>649.70000000000005</v>
      </c>
      <c r="M776" s="226"/>
    </row>
    <row r="777" spans="1:13" s="140" customFormat="1" ht="15.75" customHeight="1">
      <c r="A777" s="136">
        <v>42200</v>
      </c>
      <c r="B777" s="147">
        <v>986</v>
      </c>
      <c r="C777" s="139"/>
      <c r="D777" s="135"/>
      <c r="E777" s="169"/>
      <c r="F777" s="46"/>
      <c r="I777" s="39">
        <v>42200</v>
      </c>
      <c r="J777" s="165">
        <v>986</v>
      </c>
      <c r="K777" s="165">
        <v>1475</v>
      </c>
      <c r="L777" s="168">
        <f t="shared" si="13"/>
        <v>649.70000000000005</v>
      </c>
      <c r="M777" s="226"/>
    </row>
    <row r="778" spans="1:13" s="140" customFormat="1" ht="15.75" customHeight="1">
      <c r="A778" s="136">
        <v>42199</v>
      </c>
      <c r="B778" s="147">
        <v>986</v>
      </c>
      <c r="C778" s="139"/>
      <c r="D778" s="135"/>
      <c r="E778" s="169"/>
      <c r="F778" s="46"/>
      <c r="I778" s="39">
        <v>42199</v>
      </c>
      <c r="J778" s="165">
        <v>986</v>
      </c>
      <c r="K778" s="165">
        <v>1475</v>
      </c>
      <c r="L778" s="168">
        <f t="shared" si="13"/>
        <v>649.70000000000005</v>
      </c>
      <c r="M778" s="226"/>
    </row>
    <row r="779" spans="1:13" s="140" customFormat="1" ht="15.75" customHeight="1">
      <c r="A779" s="136">
        <v>42198</v>
      </c>
      <c r="B779" s="147">
        <v>986</v>
      </c>
      <c r="C779" s="139"/>
      <c r="D779" s="135"/>
      <c r="E779" s="169"/>
      <c r="F779" s="46"/>
      <c r="I779" s="39">
        <v>42198</v>
      </c>
      <c r="J779" s="165">
        <v>986</v>
      </c>
      <c r="K779" s="165">
        <v>1475</v>
      </c>
      <c r="L779" s="168">
        <f t="shared" si="13"/>
        <v>649.70000000000005</v>
      </c>
      <c r="M779" s="226"/>
    </row>
    <row r="780" spans="1:13" s="140" customFormat="1" ht="15.75" customHeight="1">
      <c r="A780" s="136">
        <v>42195</v>
      </c>
      <c r="B780" s="147">
        <v>980</v>
      </c>
      <c r="C780" s="139"/>
      <c r="D780" s="135"/>
      <c r="E780" s="169"/>
      <c r="F780" s="46"/>
      <c r="I780" s="39">
        <v>42195</v>
      </c>
      <c r="J780" s="165">
        <v>980</v>
      </c>
      <c r="K780" s="165">
        <v>1475</v>
      </c>
      <c r="L780" s="168">
        <f t="shared" si="13"/>
        <v>643.70000000000005</v>
      </c>
      <c r="M780" s="226"/>
    </row>
    <row r="781" spans="1:13" s="140" customFormat="1" ht="15.75" customHeight="1">
      <c r="A781" s="136">
        <v>42194</v>
      </c>
      <c r="B781" s="147">
        <v>980</v>
      </c>
      <c r="C781" s="139"/>
      <c r="D781" s="135"/>
      <c r="E781" s="169"/>
      <c r="F781" s="46"/>
      <c r="I781" s="39">
        <v>42194</v>
      </c>
      <c r="J781" s="165">
        <v>980</v>
      </c>
      <c r="K781" s="165">
        <v>1475</v>
      </c>
      <c r="L781" s="168">
        <f t="shared" si="13"/>
        <v>643.70000000000005</v>
      </c>
      <c r="M781" s="226"/>
    </row>
    <row r="782" spans="1:13" s="140" customFormat="1" ht="15.75" customHeight="1">
      <c r="A782" s="136">
        <v>42193</v>
      </c>
      <c r="B782" s="147">
        <v>976</v>
      </c>
      <c r="C782" s="139"/>
      <c r="D782" s="135"/>
      <c r="E782" s="169"/>
      <c r="F782" s="46"/>
      <c r="I782" s="39">
        <v>42193</v>
      </c>
      <c r="J782" s="165">
        <v>976</v>
      </c>
      <c r="K782" s="165">
        <v>1475</v>
      </c>
      <c r="L782" s="168">
        <f t="shared" si="13"/>
        <v>639.70000000000005</v>
      </c>
      <c r="M782" s="226"/>
    </row>
    <row r="783" spans="1:13" s="140" customFormat="1" ht="15.75" customHeight="1">
      <c r="A783" s="136">
        <v>42192</v>
      </c>
      <c r="B783" s="147">
        <v>976</v>
      </c>
      <c r="C783" s="139"/>
      <c r="D783" s="135"/>
      <c r="E783" s="169"/>
      <c r="F783" s="46"/>
      <c r="I783" s="39">
        <v>42192</v>
      </c>
      <c r="J783" s="165">
        <v>976</v>
      </c>
      <c r="K783" s="165">
        <v>1475</v>
      </c>
      <c r="L783" s="168">
        <f t="shared" si="13"/>
        <v>639.70000000000005</v>
      </c>
      <c r="M783" s="226"/>
    </row>
    <row r="784" spans="1:13" s="140" customFormat="1" ht="15.75" customHeight="1">
      <c r="A784" s="136">
        <v>42191</v>
      </c>
      <c r="B784" s="147">
        <v>976</v>
      </c>
      <c r="C784" s="139"/>
      <c r="D784" s="135"/>
      <c r="E784" s="169"/>
      <c r="F784" s="46"/>
      <c r="I784" s="39">
        <v>42191</v>
      </c>
      <c r="J784" s="165">
        <v>976</v>
      </c>
      <c r="K784" s="165">
        <v>1475</v>
      </c>
      <c r="L784" s="168">
        <f t="shared" si="13"/>
        <v>639.70000000000005</v>
      </c>
      <c r="M784" s="226"/>
    </row>
    <row r="785" spans="1:13" s="140" customFormat="1" ht="15.75" customHeight="1">
      <c r="A785" s="136">
        <v>42188</v>
      </c>
      <c r="B785" s="147">
        <v>976</v>
      </c>
      <c r="C785" s="139"/>
      <c r="D785" s="135"/>
      <c r="E785" s="169"/>
      <c r="F785" s="46"/>
      <c r="I785" s="39">
        <v>42188</v>
      </c>
      <c r="J785" s="165">
        <v>976</v>
      </c>
      <c r="K785" s="165">
        <v>1475</v>
      </c>
      <c r="L785" s="168">
        <f t="shared" si="13"/>
        <v>639.70000000000005</v>
      </c>
      <c r="M785" s="226"/>
    </row>
    <row r="786" spans="1:13" s="140" customFormat="1" ht="15.75" customHeight="1">
      <c r="A786" s="136">
        <v>42187</v>
      </c>
      <c r="B786" s="147">
        <v>976</v>
      </c>
      <c r="C786" s="139"/>
      <c r="D786" s="135"/>
      <c r="E786" s="169"/>
      <c r="F786" s="46"/>
      <c r="I786" s="39">
        <v>42187</v>
      </c>
      <c r="J786" s="165">
        <v>976</v>
      </c>
      <c r="K786" s="165">
        <v>1475</v>
      </c>
      <c r="L786" s="168">
        <f t="shared" si="13"/>
        <v>639.70000000000005</v>
      </c>
      <c r="M786" s="226"/>
    </row>
    <row r="787" spans="1:13" s="140" customFormat="1" ht="15.75" customHeight="1">
      <c r="A787" s="136">
        <v>42186</v>
      </c>
      <c r="B787" s="147">
        <v>976</v>
      </c>
      <c r="C787" s="139"/>
      <c r="D787" s="135"/>
      <c r="E787" s="169"/>
      <c r="F787" s="46"/>
      <c r="I787" s="39">
        <v>42186</v>
      </c>
      <c r="J787" s="165">
        <v>976</v>
      </c>
      <c r="K787" s="165">
        <v>1475</v>
      </c>
      <c r="L787" s="168">
        <f t="shared" si="13"/>
        <v>639.70000000000005</v>
      </c>
      <c r="M787" s="226"/>
    </row>
    <row r="788" spans="1:13" s="140" customFormat="1" ht="15.75" customHeight="1">
      <c r="A788" s="136">
        <v>42185</v>
      </c>
      <c r="B788" s="147">
        <v>976</v>
      </c>
      <c r="C788" s="139"/>
      <c r="D788" s="135"/>
      <c r="E788" s="169"/>
      <c r="F788" s="46"/>
      <c r="I788" s="39">
        <v>42185</v>
      </c>
      <c r="J788" s="165">
        <v>976</v>
      </c>
      <c r="K788" s="165">
        <v>1475</v>
      </c>
      <c r="L788" s="168">
        <f t="shared" si="13"/>
        <v>639.70000000000005</v>
      </c>
      <c r="M788" s="226"/>
    </row>
    <row r="789" spans="1:13" s="140" customFormat="1" ht="15.75" customHeight="1">
      <c r="A789" s="136">
        <v>42184</v>
      </c>
      <c r="B789" s="147">
        <v>976</v>
      </c>
      <c r="C789" s="139"/>
      <c r="D789" s="135"/>
      <c r="E789" s="169"/>
      <c r="F789" s="46"/>
      <c r="I789" s="39">
        <v>42184</v>
      </c>
      <c r="J789" s="165">
        <v>976</v>
      </c>
      <c r="K789" s="165">
        <v>1475</v>
      </c>
      <c r="L789" s="168">
        <f t="shared" si="13"/>
        <v>639.70000000000005</v>
      </c>
      <c r="M789" s="226"/>
    </row>
    <row r="790" spans="1:13" s="140" customFormat="1" ht="15.75" customHeight="1">
      <c r="A790" s="136">
        <v>42181</v>
      </c>
      <c r="B790" s="147">
        <v>976</v>
      </c>
      <c r="C790" s="139"/>
      <c r="D790" s="135"/>
      <c r="E790" s="169"/>
      <c r="F790" s="46"/>
      <c r="I790" s="39">
        <v>42181</v>
      </c>
      <c r="J790" s="165">
        <v>976</v>
      </c>
      <c r="K790" s="165">
        <v>1475</v>
      </c>
      <c r="L790" s="168">
        <f t="shared" si="13"/>
        <v>639.70000000000005</v>
      </c>
      <c r="M790" s="226"/>
    </row>
    <row r="791" spans="1:13" s="140" customFormat="1" ht="15.75" customHeight="1">
      <c r="A791" s="136">
        <v>42180</v>
      </c>
      <c r="B791" s="147">
        <v>976</v>
      </c>
      <c r="C791" s="139"/>
      <c r="D791" s="135"/>
      <c r="E791" s="169"/>
      <c r="F791" s="46"/>
      <c r="I791" s="39">
        <v>42180</v>
      </c>
      <c r="J791" s="165">
        <v>976</v>
      </c>
      <c r="K791" s="165">
        <v>1475</v>
      </c>
      <c r="L791" s="168">
        <f t="shared" si="13"/>
        <v>639.70000000000005</v>
      </c>
      <c r="M791" s="226"/>
    </row>
    <row r="792" spans="1:13" s="140" customFormat="1" ht="15.75" customHeight="1">
      <c r="A792" s="136">
        <v>42179</v>
      </c>
      <c r="B792" s="147">
        <v>976</v>
      </c>
      <c r="C792" s="139"/>
      <c r="D792" s="135"/>
      <c r="E792" s="169"/>
      <c r="F792" s="46"/>
      <c r="I792" s="39">
        <v>42179</v>
      </c>
      <c r="J792" s="165">
        <v>976</v>
      </c>
      <c r="K792" s="165">
        <v>1475</v>
      </c>
      <c r="L792" s="168">
        <f t="shared" si="13"/>
        <v>639.70000000000005</v>
      </c>
      <c r="M792" s="226"/>
    </row>
    <row r="793" spans="1:13" s="140" customFormat="1" ht="15.75" customHeight="1">
      <c r="A793" s="136">
        <v>42178</v>
      </c>
      <c r="B793" s="147">
        <v>976</v>
      </c>
      <c r="C793" s="139"/>
      <c r="D793" s="135"/>
      <c r="E793" s="169"/>
      <c r="F793" s="46"/>
      <c r="I793" s="39">
        <v>42178</v>
      </c>
      <c r="J793" s="165">
        <v>976</v>
      </c>
      <c r="K793" s="165">
        <v>1475</v>
      </c>
      <c r="L793" s="168">
        <f t="shared" si="13"/>
        <v>639.70000000000005</v>
      </c>
      <c r="M793" s="226"/>
    </row>
    <row r="794" spans="1:13" s="140" customFormat="1" ht="15.75" customHeight="1">
      <c r="A794" s="136">
        <v>42174</v>
      </c>
      <c r="B794" s="147">
        <v>976</v>
      </c>
      <c r="C794" s="139"/>
      <c r="D794" s="135"/>
      <c r="E794" s="169"/>
      <c r="F794" s="46"/>
      <c r="I794" s="39">
        <v>42174</v>
      </c>
      <c r="J794" s="165">
        <v>976</v>
      </c>
      <c r="K794" s="165">
        <v>1475</v>
      </c>
      <c r="L794" s="168">
        <f t="shared" si="13"/>
        <v>639.70000000000005</v>
      </c>
      <c r="M794" s="226"/>
    </row>
    <row r="795" spans="1:13" s="140" customFormat="1" ht="15.75" customHeight="1">
      <c r="A795" s="136">
        <v>42173</v>
      </c>
      <c r="B795" s="147">
        <v>976</v>
      </c>
      <c r="C795" s="139"/>
      <c r="D795" s="135"/>
      <c r="E795" s="169"/>
      <c r="F795" s="46"/>
      <c r="I795" s="39">
        <v>42173</v>
      </c>
      <c r="J795" s="165">
        <v>976</v>
      </c>
      <c r="K795" s="165">
        <v>1475</v>
      </c>
      <c r="L795" s="168">
        <f t="shared" si="13"/>
        <v>639.70000000000005</v>
      </c>
      <c r="M795" s="226"/>
    </row>
    <row r="796" spans="1:13" s="140" customFormat="1" ht="15.75" customHeight="1">
      <c r="A796" s="136">
        <v>42172</v>
      </c>
      <c r="B796" s="147">
        <v>976</v>
      </c>
      <c r="C796" s="139"/>
      <c r="D796" s="135"/>
      <c r="E796" s="169"/>
      <c r="F796" s="46"/>
      <c r="I796" s="39">
        <v>42172</v>
      </c>
      <c r="J796" s="165">
        <v>976</v>
      </c>
      <c r="K796" s="165">
        <v>1475</v>
      </c>
      <c r="L796" s="168">
        <f t="shared" si="13"/>
        <v>639.70000000000005</v>
      </c>
      <c r="M796" s="226"/>
    </row>
    <row r="797" spans="1:13" s="140" customFormat="1" ht="15.75" customHeight="1">
      <c r="A797" s="136">
        <v>42171</v>
      </c>
      <c r="B797" s="147">
        <v>976</v>
      </c>
      <c r="C797" s="139"/>
      <c r="D797" s="135"/>
      <c r="E797" s="169"/>
      <c r="F797" s="46"/>
      <c r="I797" s="39">
        <v>42171</v>
      </c>
      <c r="J797" s="165">
        <v>976</v>
      </c>
      <c r="K797" s="165">
        <v>1475</v>
      </c>
      <c r="L797" s="168">
        <f t="shared" si="13"/>
        <v>639.70000000000005</v>
      </c>
      <c r="M797" s="226"/>
    </row>
    <row r="798" spans="1:13" s="140" customFormat="1" ht="15.75" customHeight="1">
      <c r="A798" s="136">
        <v>42170</v>
      </c>
      <c r="B798" s="147">
        <v>976</v>
      </c>
      <c r="C798" s="139"/>
      <c r="D798" s="135"/>
      <c r="E798" s="169"/>
      <c r="F798" s="46"/>
      <c r="I798" s="39">
        <v>42170</v>
      </c>
      <c r="J798" s="165">
        <v>976</v>
      </c>
      <c r="K798" s="165">
        <v>1475</v>
      </c>
      <c r="L798" s="168">
        <f t="shared" si="13"/>
        <v>639.70000000000005</v>
      </c>
      <c r="M798" s="226"/>
    </row>
    <row r="799" spans="1:13" s="140" customFormat="1" ht="15.75" customHeight="1">
      <c r="A799" s="136">
        <v>42167</v>
      </c>
      <c r="B799" s="147">
        <v>976</v>
      </c>
      <c r="C799" s="139"/>
      <c r="D799" s="135"/>
      <c r="E799" s="169"/>
      <c r="F799" s="46"/>
      <c r="I799" s="39">
        <v>42167</v>
      </c>
      <c r="J799" s="165">
        <v>976</v>
      </c>
      <c r="K799" s="165">
        <v>1475</v>
      </c>
      <c r="L799" s="168">
        <f t="shared" si="13"/>
        <v>639.70000000000005</v>
      </c>
      <c r="M799" s="226"/>
    </row>
    <row r="800" spans="1:13" s="140" customFormat="1" ht="15.75" customHeight="1">
      <c r="A800" s="136">
        <v>42166</v>
      </c>
      <c r="B800" s="147">
        <v>976</v>
      </c>
      <c r="C800" s="139"/>
      <c r="D800" s="135"/>
      <c r="E800" s="169"/>
      <c r="F800" s="46"/>
      <c r="I800" s="39">
        <v>42166</v>
      </c>
      <c r="J800" s="165">
        <v>976</v>
      </c>
      <c r="K800" s="165">
        <v>1475</v>
      </c>
      <c r="L800" s="168">
        <f t="shared" si="13"/>
        <v>639.70000000000005</v>
      </c>
      <c r="M800" s="226"/>
    </row>
    <row r="801" spans="1:13" s="140" customFormat="1" ht="15.75" customHeight="1">
      <c r="A801" s="136">
        <v>42165</v>
      </c>
      <c r="B801" s="147">
        <v>976</v>
      </c>
      <c r="C801" s="139"/>
      <c r="D801" s="135"/>
      <c r="E801" s="169"/>
      <c r="F801" s="46"/>
      <c r="I801" s="39">
        <v>42165</v>
      </c>
      <c r="J801" s="165">
        <v>976</v>
      </c>
      <c r="K801" s="165">
        <v>1475</v>
      </c>
      <c r="L801" s="168">
        <f t="shared" si="13"/>
        <v>639.70000000000005</v>
      </c>
      <c r="M801" s="226"/>
    </row>
    <row r="802" spans="1:13" s="140" customFormat="1" ht="15.75" customHeight="1">
      <c r="A802" s="136">
        <v>42164</v>
      </c>
      <c r="B802" s="147">
        <v>976</v>
      </c>
      <c r="C802" s="139"/>
      <c r="D802" s="135"/>
      <c r="E802" s="169"/>
      <c r="F802" s="46"/>
      <c r="I802" s="39">
        <v>42164</v>
      </c>
      <c r="J802" s="165">
        <v>976</v>
      </c>
      <c r="K802" s="165">
        <v>1475</v>
      </c>
      <c r="L802" s="168">
        <f t="shared" si="13"/>
        <v>639.70000000000005</v>
      </c>
      <c r="M802" s="226"/>
    </row>
    <row r="803" spans="1:13" s="140" customFormat="1" ht="15.75" customHeight="1">
      <c r="A803" s="136">
        <v>42163</v>
      </c>
      <c r="B803" s="147">
        <v>976</v>
      </c>
      <c r="C803" s="139"/>
      <c r="D803" s="135"/>
      <c r="E803" s="169"/>
      <c r="F803" s="46"/>
      <c r="I803" s="39">
        <v>42163</v>
      </c>
      <c r="J803" s="165">
        <v>976</v>
      </c>
      <c r="K803" s="165">
        <v>1475</v>
      </c>
      <c r="L803" s="168">
        <f t="shared" si="13"/>
        <v>639.70000000000005</v>
      </c>
      <c r="M803" s="226"/>
    </row>
    <row r="804" spans="1:13" s="140" customFormat="1" ht="15.75" customHeight="1">
      <c r="A804" s="136">
        <v>42160</v>
      </c>
      <c r="B804" s="147">
        <v>970</v>
      </c>
      <c r="C804" s="139"/>
      <c r="D804" s="135"/>
      <c r="E804" s="169"/>
      <c r="F804" s="46"/>
      <c r="I804" s="39">
        <v>42160</v>
      </c>
      <c r="J804" s="165">
        <v>970</v>
      </c>
      <c r="K804" s="165">
        <v>1475</v>
      </c>
      <c r="L804" s="168">
        <f t="shared" si="13"/>
        <v>633.70000000000005</v>
      </c>
      <c r="M804" s="226"/>
    </row>
    <row r="805" spans="1:13" s="140" customFormat="1" ht="15.75" customHeight="1">
      <c r="A805" s="136">
        <v>42159</v>
      </c>
      <c r="B805" s="147">
        <v>970</v>
      </c>
      <c r="C805" s="139"/>
      <c r="D805" s="135"/>
      <c r="E805" s="169"/>
      <c r="F805" s="46"/>
      <c r="I805" s="39">
        <v>42159</v>
      </c>
      <c r="J805" s="165">
        <v>970</v>
      </c>
      <c r="K805" s="165">
        <v>1475</v>
      </c>
      <c r="L805" s="168">
        <f t="shared" si="13"/>
        <v>633.70000000000005</v>
      </c>
      <c r="M805" s="226"/>
    </row>
    <row r="806" spans="1:13" s="140" customFormat="1" ht="15.75" customHeight="1">
      <c r="A806" s="136">
        <v>42158</v>
      </c>
      <c r="B806" s="147">
        <v>970</v>
      </c>
      <c r="C806" s="139"/>
      <c r="D806" s="135"/>
      <c r="E806" s="169"/>
      <c r="F806" s="46"/>
      <c r="I806" s="39">
        <v>42158</v>
      </c>
      <c r="J806" s="165">
        <v>970</v>
      </c>
      <c r="K806" s="165">
        <v>1475</v>
      </c>
      <c r="L806" s="168">
        <f t="shared" si="13"/>
        <v>633.70000000000005</v>
      </c>
      <c r="M806" s="226"/>
    </row>
    <row r="807" spans="1:13" s="140" customFormat="1" ht="15.75" customHeight="1">
      <c r="A807" s="136">
        <v>42157</v>
      </c>
      <c r="B807" s="147">
        <v>970</v>
      </c>
      <c r="C807" s="139"/>
      <c r="D807" s="135"/>
      <c r="E807" s="169"/>
      <c r="F807" s="46"/>
      <c r="I807" s="39">
        <v>42157</v>
      </c>
      <c r="J807" s="165">
        <v>970</v>
      </c>
      <c r="K807" s="165">
        <v>1475</v>
      </c>
      <c r="L807" s="168">
        <f t="shared" si="13"/>
        <v>633.70000000000005</v>
      </c>
      <c r="M807" s="226"/>
    </row>
    <row r="808" spans="1:13" s="140" customFormat="1" ht="15.75" customHeight="1">
      <c r="A808" s="136">
        <v>42156</v>
      </c>
      <c r="B808" s="147">
        <v>970</v>
      </c>
      <c r="C808" s="139"/>
      <c r="D808" s="135"/>
      <c r="E808" s="169"/>
      <c r="F808" s="46"/>
      <c r="I808" s="39">
        <v>42156</v>
      </c>
      <c r="J808" s="165">
        <v>970</v>
      </c>
      <c r="K808" s="165">
        <v>1475</v>
      </c>
      <c r="L808" s="168">
        <f t="shared" si="13"/>
        <v>633.70000000000005</v>
      </c>
      <c r="M808" s="226"/>
    </row>
    <row r="809" spans="1:13" s="140" customFormat="1" ht="15.75" customHeight="1">
      <c r="A809" s="136">
        <v>42153</v>
      </c>
      <c r="B809" s="147">
        <v>970</v>
      </c>
      <c r="C809" s="226"/>
      <c r="D809" s="135"/>
      <c r="E809" s="169"/>
      <c r="F809" s="46"/>
      <c r="I809" s="39">
        <v>42153</v>
      </c>
      <c r="J809" s="165">
        <v>970</v>
      </c>
      <c r="K809" s="165">
        <v>1475</v>
      </c>
      <c r="L809" s="168">
        <f t="shared" si="13"/>
        <v>633.70000000000005</v>
      </c>
      <c r="M809" s="226"/>
    </row>
    <row r="810" spans="1:13" s="140" customFormat="1" ht="15.75" customHeight="1">
      <c r="A810" s="136">
        <v>42152</v>
      </c>
      <c r="B810" s="147">
        <v>970</v>
      </c>
      <c r="C810" s="226"/>
      <c r="D810" s="135"/>
      <c r="E810" s="169"/>
      <c r="F810" s="46"/>
      <c r="I810" s="39">
        <v>42152</v>
      </c>
      <c r="J810" s="165">
        <v>970</v>
      </c>
      <c r="K810" s="165">
        <v>1475</v>
      </c>
      <c r="L810" s="168">
        <f t="shared" si="13"/>
        <v>633.70000000000005</v>
      </c>
      <c r="M810" s="226"/>
    </row>
    <row r="811" spans="1:13" s="140" customFormat="1" ht="15.75" customHeight="1">
      <c r="A811" s="136">
        <v>42151</v>
      </c>
      <c r="B811" s="147">
        <v>970</v>
      </c>
      <c r="C811" s="226"/>
      <c r="D811" s="135"/>
      <c r="E811" s="169"/>
      <c r="F811" s="46"/>
      <c r="I811" s="39">
        <v>42151</v>
      </c>
      <c r="J811" s="165">
        <v>970</v>
      </c>
      <c r="K811" s="165">
        <v>1475</v>
      </c>
      <c r="L811" s="168">
        <f t="shared" si="13"/>
        <v>633.70000000000005</v>
      </c>
      <c r="M811" s="226"/>
    </row>
    <row r="812" spans="1:13" s="140" customFormat="1" ht="15.75" customHeight="1">
      <c r="A812" s="136">
        <v>42150</v>
      </c>
      <c r="B812" s="147">
        <v>970</v>
      </c>
      <c r="C812" s="226"/>
      <c r="D812" s="135"/>
      <c r="E812" s="169"/>
      <c r="F812" s="46"/>
      <c r="I812" s="39">
        <v>42150</v>
      </c>
      <c r="J812" s="165">
        <v>970</v>
      </c>
      <c r="K812" s="165">
        <v>1475</v>
      </c>
      <c r="L812" s="168">
        <f t="shared" si="13"/>
        <v>633.70000000000005</v>
      </c>
      <c r="M812" s="226"/>
    </row>
    <row r="813" spans="1:13" s="140" customFormat="1" ht="15.75" customHeight="1">
      <c r="A813" s="136">
        <v>42149</v>
      </c>
      <c r="B813" s="147">
        <v>970</v>
      </c>
      <c r="C813" s="226"/>
      <c r="D813" s="135"/>
      <c r="E813" s="169"/>
      <c r="F813" s="46"/>
      <c r="I813" s="39">
        <v>42149</v>
      </c>
      <c r="J813" s="165">
        <v>970</v>
      </c>
      <c r="K813" s="165">
        <v>1475</v>
      </c>
      <c r="L813" s="168">
        <f t="shared" si="13"/>
        <v>633.70000000000005</v>
      </c>
      <c r="M813" s="226"/>
    </row>
    <row r="814" spans="1:13" s="140" customFormat="1" ht="15.75" customHeight="1">
      <c r="A814" s="136">
        <v>42146</v>
      </c>
      <c r="B814" s="147">
        <v>970</v>
      </c>
      <c r="C814" s="226"/>
      <c r="D814" s="135"/>
      <c r="E814" s="169"/>
      <c r="F814" s="46"/>
      <c r="I814" s="39">
        <v>42146</v>
      </c>
      <c r="J814" s="165">
        <v>970</v>
      </c>
      <c r="K814" s="165">
        <v>1475</v>
      </c>
      <c r="L814" s="168">
        <f t="shared" si="13"/>
        <v>633.70000000000005</v>
      </c>
      <c r="M814" s="226"/>
    </row>
    <row r="815" spans="1:13" s="140" customFormat="1" ht="15.75" customHeight="1">
      <c r="A815" s="136">
        <v>42145</v>
      </c>
      <c r="B815" s="147">
        <v>970</v>
      </c>
      <c r="C815" s="226"/>
      <c r="D815" s="135"/>
      <c r="E815" s="169"/>
      <c r="F815" s="46"/>
      <c r="I815" s="39">
        <v>42145</v>
      </c>
      <c r="J815" s="165">
        <v>970</v>
      </c>
      <c r="K815" s="165">
        <v>1475</v>
      </c>
      <c r="L815" s="168">
        <f t="shared" si="13"/>
        <v>633.70000000000005</v>
      </c>
      <c r="M815" s="226"/>
    </row>
    <row r="816" spans="1:13" s="140" customFormat="1" ht="15.75" customHeight="1">
      <c r="A816" s="136">
        <v>42144</v>
      </c>
      <c r="B816" s="147">
        <v>976</v>
      </c>
      <c r="C816" s="226"/>
      <c r="D816" s="135"/>
      <c r="E816" s="169"/>
      <c r="F816" s="46"/>
      <c r="I816" s="39">
        <v>42144</v>
      </c>
      <c r="J816" s="165">
        <v>976</v>
      </c>
      <c r="K816" s="165">
        <v>1475</v>
      </c>
      <c r="L816" s="168">
        <f t="shared" si="13"/>
        <v>639.70000000000005</v>
      </c>
      <c r="M816" s="226"/>
    </row>
    <row r="817" spans="1:13" s="140" customFormat="1" ht="15.75" customHeight="1">
      <c r="A817" s="136">
        <v>42143</v>
      </c>
      <c r="B817" s="147">
        <v>976</v>
      </c>
      <c r="C817" s="226"/>
      <c r="D817" s="135"/>
      <c r="E817" s="169"/>
      <c r="F817" s="46"/>
      <c r="I817" s="39">
        <v>42143</v>
      </c>
      <c r="J817" s="165">
        <v>976</v>
      </c>
      <c r="K817" s="165">
        <v>1475</v>
      </c>
      <c r="L817" s="168">
        <f t="shared" si="13"/>
        <v>639.70000000000005</v>
      </c>
      <c r="M817" s="226"/>
    </row>
    <row r="818" spans="1:13" s="140" customFormat="1" ht="15.75" customHeight="1">
      <c r="A818" s="136">
        <v>42142</v>
      </c>
      <c r="B818" s="147">
        <v>976</v>
      </c>
      <c r="C818" s="226"/>
      <c r="D818" s="135"/>
      <c r="E818" s="169"/>
      <c r="F818" s="46"/>
      <c r="I818" s="39">
        <v>42142</v>
      </c>
      <c r="J818" s="165">
        <v>976</v>
      </c>
      <c r="K818" s="165">
        <v>1475</v>
      </c>
      <c r="L818" s="168">
        <f t="shared" si="13"/>
        <v>639.70000000000005</v>
      </c>
      <c r="M818" s="226"/>
    </row>
    <row r="819" spans="1:13" s="140" customFormat="1" ht="15.75" customHeight="1">
      <c r="A819" s="136">
        <v>42139</v>
      </c>
      <c r="B819" s="147">
        <v>976</v>
      </c>
      <c r="C819" s="226"/>
      <c r="D819" s="135"/>
      <c r="E819" s="169"/>
      <c r="F819" s="46"/>
      <c r="I819" s="39">
        <v>42139</v>
      </c>
      <c r="J819" s="165">
        <v>976</v>
      </c>
      <c r="K819" s="165">
        <v>1475</v>
      </c>
      <c r="L819" s="168">
        <f t="shared" si="13"/>
        <v>639.70000000000005</v>
      </c>
      <c r="M819" s="226"/>
    </row>
    <row r="820" spans="1:13" s="140" customFormat="1" ht="15.75" customHeight="1">
      <c r="A820" s="136">
        <v>42138</v>
      </c>
      <c r="B820" s="147">
        <v>976</v>
      </c>
      <c r="C820" s="226"/>
      <c r="D820" s="135"/>
      <c r="E820" s="169"/>
      <c r="F820" s="46"/>
      <c r="I820" s="39">
        <v>42138</v>
      </c>
      <c r="J820" s="165">
        <v>976</v>
      </c>
      <c r="K820" s="165">
        <v>1475</v>
      </c>
      <c r="L820" s="168">
        <f t="shared" si="13"/>
        <v>639.70000000000005</v>
      </c>
      <c r="M820" s="226"/>
    </row>
    <row r="821" spans="1:13" s="140" customFormat="1" ht="15.75" customHeight="1">
      <c r="A821" s="136">
        <v>42137</v>
      </c>
      <c r="B821" s="147">
        <v>976</v>
      </c>
      <c r="C821" s="226"/>
      <c r="D821" s="135"/>
      <c r="E821" s="169"/>
      <c r="F821" s="46"/>
      <c r="I821" s="39">
        <v>42137</v>
      </c>
      <c r="J821" s="165">
        <v>976</v>
      </c>
      <c r="K821" s="165">
        <v>1475</v>
      </c>
      <c r="L821" s="168">
        <f t="shared" si="13"/>
        <v>639.70000000000005</v>
      </c>
      <c r="M821" s="226"/>
    </row>
    <row r="822" spans="1:13" s="140" customFormat="1" ht="15.75" customHeight="1">
      <c r="A822" s="136">
        <v>42136</v>
      </c>
      <c r="B822" s="147">
        <v>976</v>
      </c>
      <c r="C822" s="226"/>
      <c r="D822" s="135"/>
      <c r="E822" s="169"/>
      <c r="F822" s="46"/>
      <c r="I822" s="39">
        <v>42136</v>
      </c>
      <c r="J822" s="165">
        <v>976</v>
      </c>
      <c r="K822" s="165">
        <v>1475</v>
      </c>
      <c r="L822" s="168">
        <f t="shared" si="13"/>
        <v>639.70000000000005</v>
      </c>
      <c r="M822" s="226"/>
    </row>
    <row r="823" spans="1:13" s="140" customFormat="1" ht="15.75" customHeight="1">
      <c r="A823" s="136">
        <v>42135</v>
      </c>
      <c r="B823" s="147">
        <v>982</v>
      </c>
      <c r="C823" s="226"/>
      <c r="D823" s="135"/>
      <c r="E823" s="169"/>
      <c r="F823" s="46"/>
      <c r="I823" s="39">
        <v>42135</v>
      </c>
      <c r="J823" s="165">
        <v>982</v>
      </c>
      <c r="K823" s="165">
        <v>1475</v>
      </c>
      <c r="L823" s="168">
        <f t="shared" si="13"/>
        <v>645.70000000000005</v>
      </c>
      <c r="M823" s="226"/>
    </row>
    <row r="824" spans="1:13" s="140" customFormat="1" ht="15.75" customHeight="1">
      <c r="A824" s="136">
        <v>42132</v>
      </c>
      <c r="B824" s="147">
        <v>988</v>
      </c>
      <c r="C824" s="226"/>
      <c r="D824" s="135"/>
      <c r="E824" s="169"/>
      <c r="F824" s="46"/>
      <c r="I824" s="39">
        <v>42132</v>
      </c>
      <c r="J824" s="165">
        <v>988</v>
      </c>
      <c r="K824" s="165">
        <v>1475</v>
      </c>
      <c r="L824" s="168">
        <f t="shared" si="13"/>
        <v>651.70000000000005</v>
      </c>
      <c r="M824" s="226"/>
    </row>
    <row r="825" spans="1:13" s="140" customFormat="1" ht="15.75" customHeight="1">
      <c r="A825" s="136">
        <v>42131</v>
      </c>
      <c r="B825" s="147">
        <v>988</v>
      </c>
      <c r="C825" s="226"/>
      <c r="D825" s="135"/>
      <c r="E825" s="169"/>
      <c r="F825" s="46"/>
      <c r="I825" s="39">
        <v>42131</v>
      </c>
      <c r="J825" s="165">
        <v>988</v>
      </c>
      <c r="K825" s="165">
        <v>1475</v>
      </c>
      <c r="L825" s="168">
        <f t="shared" si="13"/>
        <v>651.70000000000005</v>
      </c>
      <c r="M825" s="226"/>
    </row>
    <row r="826" spans="1:13" s="140" customFormat="1" ht="15.75" customHeight="1">
      <c r="A826" s="136">
        <v>42130</v>
      </c>
      <c r="B826" s="147">
        <v>988</v>
      </c>
      <c r="C826" s="226"/>
      <c r="D826" s="135"/>
      <c r="E826" s="169"/>
      <c r="F826" s="46"/>
      <c r="I826" s="39">
        <v>42130</v>
      </c>
      <c r="J826" s="165">
        <v>988</v>
      </c>
      <c r="K826" s="165">
        <v>1475</v>
      </c>
      <c r="L826" s="168">
        <f t="shared" si="13"/>
        <v>651.70000000000005</v>
      </c>
      <c r="M826" s="226"/>
    </row>
    <row r="827" spans="1:13" s="140" customFormat="1" ht="15.75" customHeight="1">
      <c r="A827" s="136">
        <v>42129</v>
      </c>
      <c r="B827" s="147">
        <v>988</v>
      </c>
      <c r="C827" s="226"/>
      <c r="D827" s="135"/>
      <c r="E827" s="169"/>
      <c r="F827" s="46"/>
      <c r="I827" s="39">
        <v>42129</v>
      </c>
      <c r="J827" s="165">
        <v>988</v>
      </c>
      <c r="K827" s="165">
        <v>1475</v>
      </c>
      <c r="L827" s="168">
        <f t="shared" si="13"/>
        <v>651.70000000000005</v>
      </c>
      <c r="M827" s="226"/>
    </row>
    <row r="828" spans="1:13" s="140" customFormat="1" ht="15.75" customHeight="1">
      <c r="A828" s="136">
        <v>42128</v>
      </c>
      <c r="B828" s="147">
        <v>988</v>
      </c>
      <c r="C828" s="226"/>
      <c r="D828" s="135"/>
      <c r="E828" s="169"/>
      <c r="F828" s="46"/>
      <c r="I828" s="39">
        <v>42128</v>
      </c>
      <c r="J828" s="165">
        <v>988</v>
      </c>
      <c r="K828" s="165">
        <v>1475</v>
      </c>
      <c r="L828" s="168">
        <f t="shared" si="13"/>
        <v>651.70000000000005</v>
      </c>
      <c r="M828" s="226"/>
    </row>
    <row r="829" spans="1:13" s="140" customFormat="1" ht="15.75" customHeight="1">
      <c r="A829" s="136">
        <v>42124</v>
      </c>
      <c r="B829" s="147">
        <v>988</v>
      </c>
      <c r="C829" s="226"/>
      <c r="D829" s="135"/>
      <c r="E829" s="169"/>
      <c r="F829" s="46"/>
      <c r="I829" s="39">
        <v>42124</v>
      </c>
      <c r="J829" s="165">
        <v>988</v>
      </c>
      <c r="K829" s="165">
        <v>1450</v>
      </c>
      <c r="L829" s="168">
        <f t="shared" si="13"/>
        <v>657.4</v>
      </c>
      <c r="M829" s="226"/>
    </row>
    <row r="830" spans="1:13" s="140" customFormat="1" ht="15.75" customHeight="1">
      <c r="A830" s="136">
        <v>42123</v>
      </c>
      <c r="B830" s="147">
        <v>988</v>
      </c>
      <c r="C830" s="226"/>
      <c r="D830" s="135"/>
      <c r="E830" s="169"/>
      <c r="F830" s="46"/>
      <c r="I830" s="39">
        <v>42123</v>
      </c>
      <c r="J830" s="165">
        <v>988</v>
      </c>
      <c r="K830" s="165">
        <v>1450</v>
      </c>
      <c r="L830" s="168">
        <f t="shared" si="13"/>
        <v>657.4</v>
      </c>
      <c r="M830" s="226"/>
    </row>
    <row r="831" spans="1:13" s="140" customFormat="1" ht="15.75" customHeight="1">
      <c r="A831" s="136">
        <v>42122</v>
      </c>
      <c r="B831" s="147">
        <v>988</v>
      </c>
      <c r="C831" s="226"/>
      <c r="D831" s="135"/>
      <c r="E831" s="169"/>
      <c r="F831" s="46"/>
      <c r="I831" s="39">
        <v>42122</v>
      </c>
      <c r="J831" s="165">
        <v>988</v>
      </c>
      <c r="K831" s="165">
        <v>1450</v>
      </c>
      <c r="L831" s="168">
        <f t="shared" si="13"/>
        <v>657.4</v>
      </c>
      <c r="M831" s="226"/>
    </row>
    <row r="832" spans="1:13" s="140" customFormat="1" ht="15.75" customHeight="1">
      <c r="A832" s="136">
        <v>42121</v>
      </c>
      <c r="B832" s="147">
        <v>988</v>
      </c>
      <c r="C832" s="226"/>
      <c r="D832" s="135"/>
      <c r="E832" s="169"/>
      <c r="F832" s="46"/>
      <c r="I832" s="39">
        <v>42121</v>
      </c>
      <c r="J832" s="165">
        <v>988</v>
      </c>
      <c r="K832" s="165">
        <v>1450</v>
      </c>
      <c r="L832" s="168">
        <f t="shared" si="13"/>
        <v>657.4</v>
      </c>
      <c r="M832" s="226"/>
    </row>
    <row r="833" spans="1:13" s="140" customFormat="1" ht="15.75" customHeight="1">
      <c r="A833" s="136">
        <v>42118</v>
      </c>
      <c r="B833" s="147">
        <v>988</v>
      </c>
      <c r="C833" s="226"/>
      <c r="D833" s="135"/>
      <c r="E833" s="169"/>
      <c r="F833" s="46"/>
      <c r="I833" s="39">
        <v>42118</v>
      </c>
      <c r="J833" s="165">
        <v>988</v>
      </c>
      <c r="K833" s="165">
        <v>1450</v>
      </c>
      <c r="L833" s="168">
        <f t="shared" si="13"/>
        <v>657.4</v>
      </c>
      <c r="M833" s="226"/>
    </row>
    <row r="834" spans="1:13" s="140" customFormat="1" ht="15.75" customHeight="1">
      <c r="A834" s="136">
        <v>42117</v>
      </c>
      <c r="B834" s="147">
        <v>988</v>
      </c>
      <c r="C834" s="226"/>
      <c r="D834" s="135"/>
      <c r="E834" s="169"/>
      <c r="F834" s="46"/>
      <c r="I834" s="39">
        <v>42117</v>
      </c>
      <c r="J834" s="165">
        <v>988</v>
      </c>
      <c r="K834" s="165">
        <v>1450</v>
      </c>
      <c r="L834" s="168">
        <f t="shared" si="13"/>
        <v>657.4</v>
      </c>
      <c r="M834" s="226"/>
    </row>
    <row r="835" spans="1:13" s="140" customFormat="1" ht="15.75" customHeight="1">
      <c r="A835" s="136">
        <v>42116</v>
      </c>
      <c r="B835" s="147">
        <v>988</v>
      </c>
      <c r="C835" s="226"/>
      <c r="D835" s="135"/>
      <c r="E835" s="169"/>
      <c r="F835" s="46"/>
      <c r="I835" s="39">
        <v>42116</v>
      </c>
      <c r="J835" s="165">
        <v>988</v>
      </c>
      <c r="K835" s="165">
        <v>1450</v>
      </c>
      <c r="L835" s="168">
        <f t="shared" si="13"/>
        <v>657.4</v>
      </c>
      <c r="M835" s="226"/>
    </row>
    <row r="836" spans="1:13" s="140" customFormat="1" ht="15.75" customHeight="1">
      <c r="A836" s="136">
        <v>42115</v>
      </c>
      <c r="B836" s="147">
        <v>988</v>
      </c>
      <c r="C836" s="226"/>
      <c r="D836" s="135"/>
      <c r="E836" s="169"/>
      <c r="F836" s="46"/>
      <c r="I836" s="39">
        <v>42115</v>
      </c>
      <c r="J836" s="165">
        <v>988</v>
      </c>
      <c r="K836" s="165">
        <v>1450</v>
      </c>
      <c r="L836" s="168">
        <f t="shared" si="13"/>
        <v>657.4</v>
      </c>
      <c r="M836" s="226"/>
    </row>
    <row r="837" spans="1:13" s="140" customFormat="1" ht="15.75" customHeight="1">
      <c r="A837" s="136">
        <v>42114</v>
      </c>
      <c r="B837" s="147">
        <v>988</v>
      </c>
      <c r="C837" s="226"/>
      <c r="D837" s="135"/>
      <c r="E837" s="169"/>
      <c r="F837" s="46"/>
      <c r="I837" s="39">
        <v>42114</v>
      </c>
      <c r="J837" s="165">
        <v>988</v>
      </c>
      <c r="K837" s="165">
        <v>1450</v>
      </c>
      <c r="L837" s="168">
        <f t="shared" ref="L837:L900" si="14">J837-K837*11.4/1000*20</f>
        <v>657.4</v>
      </c>
      <c r="M837" s="226"/>
    </row>
    <row r="838" spans="1:13" s="140" customFormat="1" ht="15.75" customHeight="1">
      <c r="A838" s="136">
        <v>42111</v>
      </c>
      <c r="B838" s="147">
        <v>988</v>
      </c>
      <c r="C838" s="226"/>
      <c r="D838" s="135"/>
      <c r="E838" s="169"/>
      <c r="F838" s="46"/>
      <c r="I838" s="39">
        <v>42111</v>
      </c>
      <c r="J838" s="165">
        <v>988</v>
      </c>
      <c r="K838" s="165">
        <v>1450</v>
      </c>
      <c r="L838" s="168">
        <f t="shared" si="14"/>
        <v>657.4</v>
      </c>
      <c r="M838" s="226"/>
    </row>
    <row r="839" spans="1:13" s="140" customFormat="1" ht="15.75" customHeight="1">
      <c r="A839" s="136">
        <v>42110</v>
      </c>
      <c r="B839" s="147">
        <v>988</v>
      </c>
      <c r="C839" s="226"/>
      <c r="D839" s="135"/>
      <c r="E839" s="169"/>
      <c r="F839" s="46"/>
      <c r="I839" s="39">
        <v>42110</v>
      </c>
      <c r="J839" s="165">
        <v>988</v>
      </c>
      <c r="K839" s="165">
        <v>1450</v>
      </c>
      <c r="L839" s="168">
        <f t="shared" si="14"/>
        <v>657.4</v>
      </c>
      <c r="M839" s="226"/>
    </row>
    <row r="840" spans="1:13" s="140" customFormat="1" ht="15.75" customHeight="1">
      <c r="A840" s="136">
        <v>42109</v>
      </c>
      <c r="B840" s="147">
        <v>982</v>
      </c>
      <c r="C840" s="226"/>
      <c r="D840" s="135"/>
      <c r="E840" s="169"/>
      <c r="F840" s="46"/>
      <c r="I840" s="39">
        <v>42109</v>
      </c>
      <c r="J840" s="165">
        <v>982</v>
      </c>
      <c r="K840" s="165">
        <v>1450</v>
      </c>
      <c r="L840" s="168">
        <f t="shared" si="14"/>
        <v>651.4</v>
      </c>
      <c r="M840" s="226"/>
    </row>
    <row r="841" spans="1:13" s="140" customFormat="1" ht="15.75" customHeight="1">
      <c r="A841" s="136">
        <v>42108</v>
      </c>
      <c r="B841" s="147">
        <v>982</v>
      </c>
      <c r="C841" s="226"/>
      <c r="D841" s="135"/>
      <c r="E841" s="169"/>
      <c r="F841" s="46"/>
      <c r="I841" s="39">
        <v>42108</v>
      </c>
      <c r="J841" s="165">
        <v>982</v>
      </c>
      <c r="K841" s="165">
        <v>1450</v>
      </c>
      <c r="L841" s="168">
        <f t="shared" si="14"/>
        <v>651.4</v>
      </c>
      <c r="M841" s="226"/>
    </row>
    <row r="842" spans="1:13" s="140" customFormat="1" ht="15.75" customHeight="1">
      <c r="A842" s="136">
        <v>42107</v>
      </c>
      <c r="B842" s="147">
        <v>982</v>
      </c>
      <c r="C842" s="226"/>
      <c r="D842" s="135"/>
      <c r="E842" s="169"/>
      <c r="F842" s="46"/>
      <c r="I842" s="39">
        <v>42107</v>
      </c>
      <c r="J842" s="165">
        <v>982</v>
      </c>
      <c r="K842" s="165">
        <v>1450</v>
      </c>
      <c r="L842" s="168">
        <f t="shared" si="14"/>
        <v>651.4</v>
      </c>
      <c r="M842" s="226"/>
    </row>
    <row r="843" spans="1:13" s="140" customFormat="1" ht="15.75" customHeight="1">
      <c r="A843" s="136">
        <v>42104</v>
      </c>
      <c r="B843" s="147">
        <v>976</v>
      </c>
      <c r="C843" s="226"/>
      <c r="D843" s="135"/>
      <c r="E843" s="169"/>
      <c r="F843" s="46"/>
      <c r="I843" s="39">
        <v>42104</v>
      </c>
      <c r="J843" s="165">
        <v>976</v>
      </c>
      <c r="K843" s="165">
        <v>1450</v>
      </c>
      <c r="L843" s="168">
        <f t="shared" si="14"/>
        <v>645.4</v>
      </c>
      <c r="M843" s="226"/>
    </row>
    <row r="844" spans="1:13" s="140" customFormat="1" ht="15.75" customHeight="1">
      <c r="A844" s="136">
        <v>42103</v>
      </c>
      <c r="B844" s="147">
        <v>976</v>
      </c>
      <c r="C844" s="226"/>
      <c r="D844" s="135"/>
      <c r="E844" s="169"/>
      <c r="F844" s="46"/>
      <c r="I844" s="39">
        <v>42103</v>
      </c>
      <c r="J844" s="165">
        <v>976</v>
      </c>
      <c r="K844" s="165">
        <v>1450</v>
      </c>
      <c r="L844" s="168">
        <f t="shared" si="14"/>
        <v>645.4</v>
      </c>
      <c r="M844" s="226"/>
    </row>
    <row r="845" spans="1:13" s="140" customFormat="1" ht="15.75" customHeight="1">
      <c r="A845" s="136">
        <v>42102</v>
      </c>
      <c r="B845" s="147">
        <v>976</v>
      </c>
      <c r="C845" s="226"/>
      <c r="D845" s="135"/>
      <c r="E845" s="169"/>
      <c r="F845" s="46"/>
      <c r="I845" s="39">
        <v>42102</v>
      </c>
      <c r="J845" s="165">
        <v>976</v>
      </c>
      <c r="K845" s="165">
        <v>1450</v>
      </c>
      <c r="L845" s="168">
        <f t="shared" si="14"/>
        <v>645.4</v>
      </c>
      <c r="M845" s="226"/>
    </row>
    <row r="846" spans="1:13" s="140" customFormat="1" ht="15.75" customHeight="1">
      <c r="A846" s="136">
        <v>42101</v>
      </c>
      <c r="B846" s="147">
        <v>976</v>
      </c>
      <c r="C846" s="226"/>
      <c r="D846" s="135"/>
      <c r="E846" s="169"/>
      <c r="F846" s="46"/>
      <c r="I846" s="39">
        <v>42101</v>
      </c>
      <c r="J846" s="165">
        <v>976</v>
      </c>
      <c r="K846" s="165">
        <v>1450</v>
      </c>
      <c r="L846" s="168">
        <f t="shared" si="14"/>
        <v>645.4</v>
      </c>
      <c r="M846" s="226"/>
    </row>
    <row r="847" spans="1:13" s="140" customFormat="1" ht="15.75" customHeight="1">
      <c r="A847" s="136">
        <v>42097</v>
      </c>
      <c r="B847" s="147">
        <v>976</v>
      </c>
      <c r="C847" s="226"/>
      <c r="D847" s="135"/>
      <c r="E847" s="169"/>
      <c r="F847" s="46"/>
      <c r="I847" s="39">
        <v>42097</v>
      </c>
      <c r="J847" s="165">
        <v>976</v>
      </c>
      <c r="K847" s="165">
        <v>1450</v>
      </c>
      <c r="L847" s="168">
        <f t="shared" si="14"/>
        <v>645.4</v>
      </c>
      <c r="M847" s="226"/>
    </row>
    <row r="848" spans="1:13" s="140" customFormat="1" ht="15.75" customHeight="1">
      <c r="A848" s="136">
        <v>42096</v>
      </c>
      <c r="B848" s="147">
        <v>972</v>
      </c>
      <c r="C848" s="226"/>
      <c r="D848" s="135"/>
      <c r="E848" s="169"/>
      <c r="F848" s="46"/>
      <c r="I848" s="39">
        <v>42096</v>
      </c>
      <c r="J848" s="165">
        <v>972</v>
      </c>
      <c r="K848" s="165">
        <v>1450</v>
      </c>
      <c r="L848" s="168">
        <f t="shared" si="14"/>
        <v>641.4</v>
      </c>
      <c r="M848" s="226"/>
    </row>
    <row r="849" spans="1:13" s="140" customFormat="1" ht="15.75" customHeight="1">
      <c r="A849" s="136">
        <v>42095</v>
      </c>
      <c r="B849" s="147">
        <v>972</v>
      </c>
      <c r="C849" s="226"/>
      <c r="D849" s="135"/>
      <c r="E849" s="169"/>
      <c r="F849" s="46"/>
      <c r="I849" s="39">
        <v>42095</v>
      </c>
      <c r="J849" s="165">
        <v>972</v>
      </c>
      <c r="K849" s="165">
        <v>1450</v>
      </c>
      <c r="L849" s="168">
        <f t="shared" si="14"/>
        <v>641.4</v>
      </c>
      <c r="M849" s="226"/>
    </row>
    <row r="850" spans="1:13" s="140" customFormat="1" ht="15.75" customHeight="1">
      <c r="A850" s="136">
        <v>42094</v>
      </c>
      <c r="B850" s="147">
        <v>972</v>
      </c>
      <c r="C850" s="226"/>
      <c r="D850" s="135"/>
      <c r="E850" s="169"/>
      <c r="F850" s="46"/>
      <c r="I850" s="39">
        <v>42094</v>
      </c>
      <c r="J850" s="165">
        <v>972</v>
      </c>
      <c r="K850" s="165">
        <v>1450</v>
      </c>
      <c r="L850" s="168">
        <f t="shared" si="14"/>
        <v>641.4</v>
      </c>
      <c r="M850" s="226"/>
    </row>
    <row r="851" spans="1:13" s="140" customFormat="1" ht="15.75" customHeight="1">
      <c r="A851" s="136">
        <v>42093</v>
      </c>
      <c r="B851" s="147">
        <v>972</v>
      </c>
      <c r="C851" s="226"/>
      <c r="D851" s="135"/>
      <c r="E851" s="169"/>
      <c r="F851" s="46"/>
      <c r="I851" s="39">
        <v>42093</v>
      </c>
      <c r="J851" s="165">
        <v>972</v>
      </c>
      <c r="K851" s="165">
        <v>1450</v>
      </c>
      <c r="L851" s="168">
        <f t="shared" si="14"/>
        <v>641.4</v>
      </c>
      <c r="M851" s="226"/>
    </row>
    <row r="852" spans="1:13" s="140" customFormat="1" ht="15.75" customHeight="1">
      <c r="A852" s="136">
        <v>42090</v>
      </c>
      <c r="B852" s="147">
        <v>972</v>
      </c>
      <c r="C852" s="226"/>
      <c r="D852" s="135"/>
      <c r="E852" s="169"/>
      <c r="F852" s="46"/>
      <c r="I852" s="39">
        <v>42090</v>
      </c>
      <c r="J852" s="165">
        <v>972</v>
      </c>
      <c r="K852" s="165">
        <v>1450</v>
      </c>
      <c r="L852" s="168">
        <f t="shared" si="14"/>
        <v>641.4</v>
      </c>
      <c r="M852" s="226"/>
    </row>
    <row r="853" spans="1:13" s="140" customFormat="1" ht="15.75" customHeight="1">
      <c r="A853" s="136">
        <v>42089</v>
      </c>
      <c r="B853" s="147">
        <v>972</v>
      </c>
      <c r="C853" s="226"/>
      <c r="D853" s="135"/>
      <c r="E853" s="169"/>
      <c r="F853" s="46"/>
      <c r="I853" s="39">
        <v>42089</v>
      </c>
      <c r="J853" s="165">
        <v>972</v>
      </c>
      <c r="K853" s="165">
        <v>1450</v>
      </c>
      <c r="L853" s="168">
        <f t="shared" si="14"/>
        <v>641.4</v>
      </c>
      <c r="M853" s="226"/>
    </row>
    <row r="854" spans="1:13" s="140" customFormat="1" ht="15.75" customHeight="1">
      <c r="A854" s="136">
        <v>42088</v>
      </c>
      <c r="B854" s="147">
        <v>972</v>
      </c>
      <c r="C854" s="226"/>
      <c r="D854" s="135"/>
      <c r="E854" s="169"/>
      <c r="F854" s="46"/>
      <c r="I854" s="39">
        <v>42088</v>
      </c>
      <c r="J854" s="165">
        <v>972</v>
      </c>
      <c r="K854" s="165">
        <v>1450</v>
      </c>
      <c r="L854" s="168">
        <f t="shared" si="14"/>
        <v>641.4</v>
      </c>
      <c r="M854" s="226"/>
    </row>
    <row r="855" spans="1:13" s="140" customFormat="1" ht="15.75" customHeight="1">
      <c r="A855" s="136">
        <v>42087</v>
      </c>
      <c r="B855" s="147">
        <v>972</v>
      </c>
      <c r="C855" s="226"/>
      <c r="D855" s="135"/>
      <c r="E855" s="169"/>
      <c r="F855" s="46"/>
      <c r="I855" s="39">
        <v>42087</v>
      </c>
      <c r="J855" s="165">
        <v>972</v>
      </c>
      <c r="K855" s="165">
        <v>1450</v>
      </c>
      <c r="L855" s="168">
        <f t="shared" si="14"/>
        <v>641.4</v>
      </c>
      <c r="M855" s="226"/>
    </row>
    <row r="856" spans="1:13" s="140" customFormat="1" ht="15.75" customHeight="1">
      <c r="A856" s="136">
        <v>42086</v>
      </c>
      <c r="B856" s="147">
        <v>966</v>
      </c>
      <c r="C856" s="226"/>
      <c r="D856" s="135"/>
      <c r="E856" s="169"/>
      <c r="F856" s="46"/>
      <c r="I856" s="39">
        <v>42086</v>
      </c>
      <c r="J856" s="165">
        <v>966</v>
      </c>
      <c r="K856" s="165">
        <v>1450</v>
      </c>
      <c r="L856" s="168">
        <f t="shared" si="14"/>
        <v>635.4</v>
      </c>
      <c r="M856" s="226"/>
    </row>
    <row r="857" spans="1:13" s="140" customFormat="1" ht="15.75" customHeight="1">
      <c r="A857" s="136">
        <v>42083</v>
      </c>
      <c r="B857" s="147">
        <v>966</v>
      </c>
      <c r="C857" s="226"/>
      <c r="D857" s="135"/>
      <c r="E857" s="169"/>
      <c r="F857" s="46"/>
      <c r="I857" s="39">
        <v>42083</v>
      </c>
      <c r="J857" s="165">
        <v>966</v>
      </c>
      <c r="K857" s="165">
        <v>1450</v>
      </c>
      <c r="L857" s="168">
        <f t="shared" si="14"/>
        <v>635.4</v>
      </c>
      <c r="M857" s="226"/>
    </row>
    <row r="858" spans="1:13" s="140" customFormat="1" ht="15.75" customHeight="1">
      <c r="A858" s="136">
        <v>42082</v>
      </c>
      <c r="B858" s="147">
        <v>966</v>
      </c>
      <c r="C858" s="226"/>
      <c r="D858" s="135"/>
      <c r="E858" s="169"/>
      <c r="F858" s="46"/>
      <c r="I858" s="39">
        <v>42082</v>
      </c>
      <c r="J858" s="165">
        <v>966</v>
      </c>
      <c r="K858" s="165">
        <v>1450</v>
      </c>
      <c r="L858" s="168">
        <f t="shared" si="14"/>
        <v>635.4</v>
      </c>
      <c r="M858" s="226"/>
    </row>
    <row r="859" spans="1:13" s="140" customFormat="1" ht="15.75" customHeight="1">
      <c r="A859" s="136">
        <v>42081</v>
      </c>
      <c r="B859" s="147">
        <v>966</v>
      </c>
      <c r="C859" s="226"/>
      <c r="D859" s="135"/>
      <c r="E859" s="169"/>
      <c r="F859" s="46"/>
      <c r="I859" s="39">
        <v>42081</v>
      </c>
      <c r="J859" s="165">
        <v>966</v>
      </c>
      <c r="K859" s="165">
        <v>1450</v>
      </c>
      <c r="L859" s="168">
        <f t="shared" si="14"/>
        <v>635.4</v>
      </c>
      <c r="M859" s="226"/>
    </row>
    <row r="860" spans="1:13" s="140" customFormat="1" ht="15.75" customHeight="1">
      <c r="A860" s="136">
        <v>42080</v>
      </c>
      <c r="B860" s="147">
        <v>952</v>
      </c>
      <c r="C860" s="226"/>
      <c r="D860" s="135"/>
      <c r="E860" s="169"/>
      <c r="F860" s="46"/>
      <c r="I860" s="39">
        <v>42080</v>
      </c>
      <c r="J860" s="165">
        <v>952</v>
      </c>
      <c r="K860" s="165">
        <v>1450</v>
      </c>
      <c r="L860" s="168">
        <f t="shared" si="14"/>
        <v>621.4</v>
      </c>
      <c r="M860" s="226"/>
    </row>
    <row r="861" spans="1:13" s="140" customFormat="1" ht="15.75" customHeight="1">
      <c r="A861" s="136">
        <v>42079</v>
      </c>
      <c r="B861" s="147">
        <v>952</v>
      </c>
      <c r="C861" s="226"/>
      <c r="D861" s="135"/>
      <c r="E861" s="169"/>
      <c r="F861" s="46"/>
      <c r="I861" s="39">
        <v>42079</v>
      </c>
      <c r="J861" s="165">
        <v>952</v>
      </c>
      <c r="K861" s="165">
        <v>1450</v>
      </c>
      <c r="L861" s="168">
        <f t="shared" si="14"/>
        <v>621.4</v>
      </c>
      <c r="M861" s="226"/>
    </row>
    <row r="862" spans="1:13" s="140" customFormat="1" ht="15.75" customHeight="1">
      <c r="A862" s="136">
        <v>42076</v>
      </c>
      <c r="B862" s="147">
        <v>952</v>
      </c>
      <c r="C862" s="226"/>
      <c r="D862" s="135"/>
      <c r="E862" s="169"/>
      <c r="F862" s="46"/>
      <c r="I862" s="39">
        <v>42076</v>
      </c>
      <c r="J862" s="165">
        <v>952</v>
      </c>
      <c r="K862" s="165">
        <v>1450</v>
      </c>
      <c r="L862" s="168">
        <f t="shared" si="14"/>
        <v>621.4</v>
      </c>
      <c r="M862" s="226"/>
    </row>
    <row r="863" spans="1:13" s="140" customFormat="1" ht="15.75" customHeight="1">
      <c r="A863" s="136">
        <v>42075</v>
      </c>
      <c r="B863" s="147">
        <v>952</v>
      </c>
      <c r="C863" s="226"/>
      <c r="D863" s="135"/>
      <c r="E863" s="169"/>
      <c r="F863" s="46"/>
      <c r="I863" s="39">
        <v>42075</v>
      </c>
      <c r="J863" s="165">
        <v>952</v>
      </c>
      <c r="K863" s="165">
        <v>1450</v>
      </c>
      <c r="L863" s="168">
        <f t="shared" si="14"/>
        <v>621.4</v>
      </c>
      <c r="M863" s="226"/>
    </row>
    <row r="864" spans="1:13" s="140" customFormat="1" ht="15.75" customHeight="1">
      <c r="A864" s="136">
        <v>42074</v>
      </c>
      <c r="B864" s="147">
        <v>952</v>
      </c>
      <c r="C864" s="226"/>
      <c r="D864" s="135"/>
      <c r="E864" s="169"/>
      <c r="F864" s="46"/>
      <c r="I864" s="39">
        <v>42074</v>
      </c>
      <c r="J864" s="165">
        <v>952</v>
      </c>
      <c r="K864" s="165">
        <v>1450</v>
      </c>
      <c r="L864" s="168">
        <f t="shared" si="14"/>
        <v>621.4</v>
      </c>
      <c r="M864" s="226"/>
    </row>
    <row r="865" spans="1:13" s="140" customFormat="1" ht="15.75" customHeight="1">
      <c r="A865" s="136">
        <v>42073</v>
      </c>
      <c r="B865" s="147">
        <v>952</v>
      </c>
      <c r="C865" s="226"/>
      <c r="D865" s="135"/>
      <c r="E865" s="169"/>
      <c r="F865" s="46"/>
      <c r="I865" s="39">
        <v>42073</v>
      </c>
      <c r="J865" s="165">
        <v>952</v>
      </c>
      <c r="K865" s="165">
        <v>1450</v>
      </c>
      <c r="L865" s="168">
        <f t="shared" si="14"/>
        <v>621.4</v>
      </c>
      <c r="M865" s="226"/>
    </row>
    <row r="866" spans="1:13" s="140" customFormat="1" ht="15.75" customHeight="1">
      <c r="A866" s="136">
        <v>42072</v>
      </c>
      <c r="B866" s="147">
        <v>952</v>
      </c>
      <c r="C866" s="226"/>
      <c r="D866" s="135"/>
      <c r="E866" s="169"/>
      <c r="F866" s="46"/>
      <c r="I866" s="39">
        <v>42072</v>
      </c>
      <c r="J866" s="165">
        <v>952</v>
      </c>
      <c r="K866" s="165">
        <v>1450</v>
      </c>
      <c r="L866" s="168">
        <f t="shared" si="14"/>
        <v>621.4</v>
      </c>
      <c r="M866" s="226"/>
    </row>
    <row r="867" spans="1:13" s="140" customFormat="1" ht="15.75" customHeight="1">
      <c r="A867" s="136">
        <v>42069</v>
      </c>
      <c r="B867" s="147">
        <v>952</v>
      </c>
      <c r="C867" s="226"/>
      <c r="D867" s="135"/>
      <c r="E867" s="169"/>
      <c r="F867" s="46"/>
      <c r="I867" s="39">
        <v>42069</v>
      </c>
      <c r="J867" s="165">
        <v>952</v>
      </c>
      <c r="K867" s="165">
        <v>1450</v>
      </c>
      <c r="L867" s="168">
        <f t="shared" si="14"/>
        <v>621.4</v>
      </c>
      <c r="M867" s="226"/>
    </row>
    <row r="868" spans="1:13" s="140" customFormat="1" ht="15.75" customHeight="1">
      <c r="A868" s="136">
        <v>42068</v>
      </c>
      <c r="B868" s="147">
        <v>952</v>
      </c>
      <c r="C868" s="226"/>
      <c r="D868" s="135"/>
      <c r="E868" s="169"/>
      <c r="F868" s="46"/>
      <c r="I868" s="39">
        <v>42068</v>
      </c>
      <c r="J868" s="165">
        <v>952</v>
      </c>
      <c r="K868" s="165">
        <v>1450</v>
      </c>
      <c r="L868" s="168">
        <f t="shared" si="14"/>
        <v>621.4</v>
      </c>
      <c r="M868" s="226"/>
    </row>
    <row r="869" spans="1:13" s="140" customFormat="1" ht="15.75" customHeight="1">
      <c r="A869" s="136">
        <v>42067</v>
      </c>
      <c r="B869" s="147">
        <v>952</v>
      </c>
      <c r="C869" s="226"/>
      <c r="D869" s="135"/>
      <c r="E869" s="169"/>
      <c r="F869" s="46"/>
      <c r="I869" s="39">
        <v>42067</v>
      </c>
      <c r="J869" s="165">
        <v>952</v>
      </c>
      <c r="K869" s="165">
        <v>1525</v>
      </c>
      <c r="L869" s="168">
        <f t="shared" si="14"/>
        <v>604.29999999999995</v>
      </c>
      <c r="M869" s="226"/>
    </row>
    <row r="870" spans="1:13" s="140" customFormat="1" ht="15.75" customHeight="1">
      <c r="A870" s="136">
        <v>42066</v>
      </c>
      <c r="B870" s="147">
        <v>952</v>
      </c>
      <c r="C870" s="226"/>
      <c r="D870" s="135"/>
      <c r="E870" s="169"/>
      <c r="F870" s="46"/>
      <c r="I870" s="39">
        <v>42066</v>
      </c>
      <c r="J870" s="165">
        <v>952</v>
      </c>
      <c r="K870" s="165">
        <v>1525</v>
      </c>
      <c r="L870" s="168">
        <f t="shared" si="14"/>
        <v>604.29999999999995</v>
      </c>
      <c r="M870" s="226"/>
    </row>
    <row r="871" spans="1:13" s="140" customFormat="1" ht="15.75" customHeight="1">
      <c r="A871" s="136">
        <v>42065</v>
      </c>
      <c r="B871" s="147">
        <v>952</v>
      </c>
      <c r="C871" s="226"/>
      <c r="D871" s="135"/>
      <c r="E871" s="169"/>
      <c r="F871" s="46"/>
      <c r="I871" s="39">
        <v>42065</v>
      </c>
      <c r="J871" s="165">
        <v>952</v>
      </c>
      <c r="K871" s="165">
        <v>1525</v>
      </c>
      <c r="L871" s="168">
        <f t="shared" si="14"/>
        <v>604.29999999999995</v>
      </c>
      <c r="M871" s="226"/>
    </row>
    <row r="872" spans="1:13" s="140" customFormat="1" ht="15.75" customHeight="1">
      <c r="A872" s="136">
        <v>42062</v>
      </c>
      <c r="B872" s="147">
        <v>952</v>
      </c>
      <c r="C872" s="226"/>
      <c r="D872" s="135"/>
      <c r="E872" s="169"/>
      <c r="F872" s="46"/>
      <c r="I872" s="39">
        <v>42062</v>
      </c>
      <c r="J872" s="165">
        <v>952</v>
      </c>
      <c r="K872" s="165">
        <v>1525</v>
      </c>
      <c r="L872" s="168">
        <f t="shared" si="14"/>
        <v>604.29999999999995</v>
      </c>
      <c r="M872" s="226"/>
    </row>
    <row r="873" spans="1:13" s="140" customFormat="1" ht="15.75" customHeight="1">
      <c r="A873" s="136">
        <v>42061</v>
      </c>
      <c r="B873" s="147">
        <v>952</v>
      </c>
      <c r="C873" s="226"/>
      <c r="D873" s="135"/>
      <c r="E873" s="169"/>
      <c r="F873" s="46"/>
      <c r="I873" s="39">
        <v>42061</v>
      </c>
      <c r="J873" s="165">
        <v>952</v>
      </c>
      <c r="K873" s="165">
        <v>1525</v>
      </c>
      <c r="L873" s="168">
        <f t="shared" si="14"/>
        <v>604.29999999999995</v>
      </c>
      <c r="M873" s="226"/>
    </row>
    <row r="874" spans="1:13" s="140" customFormat="1" ht="15.75" customHeight="1">
      <c r="A874" s="136">
        <v>42060</v>
      </c>
      <c r="B874" s="147">
        <v>952</v>
      </c>
      <c r="C874" s="226"/>
      <c r="D874" s="135"/>
      <c r="E874" s="169"/>
      <c r="F874" s="46"/>
      <c r="I874" s="39">
        <v>42060</v>
      </c>
      <c r="J874" s="165">
        <v>952</v>
      </c>
      <c r="K874" s="165">
        <v>1525</v>
      </c>
      <c r="L874" s="168">
        <f t="shared" si="14"/>
        <v>604.29999999999995</v>
      </c>
      <c r="M874" s="226"/>
    </row>
    <row r="875" spans="1:13" s="140" customFormat="1" ht="15.75" customHeight="1">
      <c r="A875" s="136">
        <v>42052</v>
      </c>
      <c r="B875" s="147">
        <v>952</v>
      </c>
      <c r="C875" s="226"/>
      <c r="D875" s="135"/>
      <c r="E875" s="169"/>
      <c r="F875" s="46"/>
      <c r="I875" s="39">
        <v>42052</v>
      </c>
      <c r="J875" s="165">
        <v>952</v>
      </c>
      <c r="K875" s="165">
        <v>1525</v>
      </c>
      <c r="L875" s="168">
        <f t="shared" si="14"/>
        <v>604.29999999999995</v>
      </c>
      <c r="M875" s="226"/>
    </row>
    <row r="876" spans="1:13" s="140" customFormat="1" ht="15.75" customHeight="1">
      <c r="A876" s="136">
        <v>42051</v>
      </c>
      <c r="B876" s="147">
        <v>952</v>
      </c>
      <c r="C876" s="226"/>
      <c r="D876" s="135"/>
      <c r="E876" s="169"/>
      <c r="F876" s="46"/>
      <c r="I876" s="39">
        <v>42051</v>
      </c>
      <c r="J876" s="165">
        <v>952</v>
      </c>
      <c r="K876" s="165">
        <v>1525</v>
      </c>
      <c r="L876" s="168">
        <f t="shared" si="14"/>
        <v>604.29999999999995</v>
      </c>
      <c r="M876" s="226"/>
    </row>
    <row r="877" spans="1:13" s="140" customFormat="1" ht="15.75" customHeight="1">
      <c r="A877" s="136">
        <v>42048</v>
      </c>
      <c r="B877" s="147">
        <v>952</v>
      </c>
      <c r="C877" s="226"/>
      <c r="D877" s="135"/>
      <c r="E877" s="169"/>
      <c r="F877" s="46"/>
      <c r="I877" s="39">
        <v>42048</v>
      </c>
      <c r="J877" s="165">
        <v>952</v>
      </c>
      <c r="K877" s="165">
        <v>1525</v>
      </c>
      <c r="L877" s="168">
        <f t="shared" si="14"/>
        <v>604.29999999999995</v>
      </c>
      <c r="M877" s="226"/>
    </row>
    <row r="878" spans="1:13" s="140" customFormat="1" ht="15.75" customHeight="1">
      <c r="A878" s="136">
        <v>42047</v>
      </c>
      <c r="B878" s="147">
        <v>952</v>
      </c>
      <c r="C878" s="226"/>
      <c r="D878" s="135"/>
      <c r="E878" s="169"/>
      <c r="F878" s="46"/>
      <c r="I878" s="39">
        <v>42047</v>
      </c>
      <c r="J878" s="165">
        <v>952</v>
      </c>
      <c r="K878" s="165">
        <v>1525</v>
      </c>
      <c r="L878" s="168">
        <f t="shared" si="14"/>
        <v>604.29999999999995</v>
      </c>
      <c r="M878" s="226"/>
    </row>
    <row r="879" spans="1:13" s="140" customFormat="1" ht="15.75" customHeight="1">
      <c r="A879" s="136">
        <v>42046</v>
      </c>
      <c r="B879" s="147">
        <v>952</v>
      </c>
      <c r="C879" s="226"/>
      <c r="D879" s="135"/>
      <c r="E879" s="169"/>
      <c r="F879" s="46"/>
      <c r="I879" s="39">
        <v>42046</v>
      </c>
      <c r="J879" s="165">
        <v>952</v>
      </c>
      <c r="K879" s="165">
        <v>1525</v>
      </c>
      <c r="L879" s="168">
        <f t="shared" si="14"/>
        <v>604.29999999999995</v>
      </c>
      <c r="M879" s="226"/>
    </row>
    <row r="880" spans="1:13" s="140" customFormat="1" ht="15.75" customHeight="1">
      <c r="A880" s="136">
        <v>42045</v>
      </c>
      <c r="B880" s="147">
        <v>952</v>
      </c>
      <c r="C880" s="226"/>
      <c r="D880" s="135"/>
      <c r="E880" s="169"/>
      <c r="F880" s="46"/>
      <c r="I880" s="39">
        <v>42045</v>
      </c>
      <c r="J880" s="165">
        <v>952</v>
      </c>
      <c r="K880" s="165">
        <v>1525</v>
      </c>
      <c r="L880" s="168">
        <f t="shared" si="14"/>
        <v>604.29999999999995</v>
      </c>
      <c r="M880" s="226"/>
    </row>
    <row r="881" spans="1:13" s="140" customFormat="1" ht="15.75" customHeight="1">
      <c r="A881" s="136">
        <v>42044</v>
      </c>
      <c r="B881" s="147">
        <v>952</v>
      </c>
      <c r="C881" s="226"/>
      <c r="D881" s="135"/>
      <c r="E881" s="169"/>
      <c r="F881" s="46"/>
      <c r="I881" s="39">
        <v>42044</v>
      </c>
      <c r="J881" s="165">
        <v>952</v>
      </c>
      <c r="K881" s="165">
        <v>1525</v>
      </c>
      <c r="L881" s="168">
        <f t="shared" si="14"/>
        <v>604.29999999999995</v>
      </c>
      <c r="M881" s="226"/>
    </row>
    <row r="882" spans="1:13" s="140" customFormat="1" ht="15.75" customHeight="1">
      <c r="A882" s="136">
        <v>42041</v>
      </c>
      <c r="B882" s="147">
        <v>952</v>
      </c>
      <c r="C882" s="226"/>
      <c r="D882" s="135"/>
      <c r="E882" s="169"/>
      <c r="F882" s="46"/>
      <c r="I882" s="39">
        <v>42041</v>
      </c>
      <c r="J882" s="165">
        <v>952</v>
      </c>
      <c r="K882" s="165">
        <v>1525</v>
      </c>
      <c r="L882" s="168">
        <f t="shared" si="14"/>
        <v>604.29999999999995</v>
      </c>
      <c r="M882" s="226"/>
    </row>
    <row r="883" spans="1:13" s="140" customFormat="1" ht="15.75" customHeight="1">
      <c r="A883" s="136">
        <v>42040</v>
      </c>
      <c r="B883" s="147">
        <v>952</v>
      </c>
      <c r="C883" s="226"/>
      <c r="D883" s="135"/>
      <c r="E883" s="169"/>
      <c r="F883" s="46"/>
      <c r="I883" s="39">
        <v>42040</v>
      </c>
      <c r="J883" s="165">
        <v>952</v>
      </c>
      <c r="K883" s="165">
        <v>1525</v>
      </c>
      <c r="L883" s="168">
        <f t="shared" si="14"/>
        <v>604.29999999999995</v>
      </c>
      <c r="M883" s="226"/>
    </row>
    <row r="884" spans="1:13" s="140" customFormat="1" ht="15.75" customHeight="1">
      <c r="A884" s="136">
        <v>42039</v>
      </c>
      <c r="B884" s="147">
        <v>952</v>
      </c>
      <c r="C884" s="226"/>
      <c r="D884" s="135"/>
      <c r="E884" s="169"/>
      <c r="F884" s="46"/>
      <c r="I884" s="39">
        <v>42039</v>
      </c>
      <c r="J884" s="165">
        <v>952</v>
      </c>
      <c r="K884" s="165">
        <v>1525</v>
      </c>
      <c r="L884" s="168">
        <f t="shared" si="14"/>
        <v>604.29999999999995</v>
      </c>
      <c r="M884" s="226"/>
    </row>
    <row r="885" spans="1:13" s="140" customFormat="1" ht="15.75" customHeight="1">
      <c r="A885" s="136">
        <v>42038</v>
      </c>
      <c r="B885" s="147">
        <v>952</v>
      </c>
      <c r="C885" s="226"/>
      <c r="D885" s="135"/>
      <c r="E885" s="169"/>
      <c r="F885" s="46"/>
      <c r="I885" s="39">
        <v>42038</v>
      </c>
      <c r="J885" s="165">
        <v>952</v>
      </c>
      <c r="K885" s="165">
        <v>1525</v>
      </c>
      <c r="L885" s="168">
        <f t="shared" si="14"/>
        <v>604.29999999999995</v>
      </c>
      <c r="M885" s="226"/>
    </row>
    <row r="886" spans="1:13" s="140" customFormat="1" ht="15.75" customHeight="1">
      <c r="A886" s="136">
        <v>42037</v>
      </c>
      <c r="B886" s="147">
        <v>952</v>
      </c>
      <c r="C886" s="226"/>
      <c r="D886" s="135"/>
      <c r="E886" s="169"/>
      <c r="F886" s="46"/>
      <c r="I886" s="39">
        <v>42037</v>
      </c>
      <c r="J886" s="165">
        <v>952</v>
      </c>
      <c r="K886" s="165">
        <v>1525</v>
      </c>
      <c r="L886" s="168">
        <f t="shared" si="14"/>
        <v>604.29999999999995</v>
      </c>
      <c r="M886" s="226"/>
    </row>
    <row r="887" spans="1:13" s="140" customFormat="1" ht="15.75" customHeight="1">
      <c r="A887" s="136">
        <v>42034</v>
      </c>
      <c r="B887" s="147">
        <v>952</v>
      </c>
      <c r="C887" s="226"/>
      <c r="D887" s="135"/>
      <c r="E887" s="169"/>
      <c r="F887" s="46"/>
      <c r="I887" s="39">
        <v>42034</v>
      </c>
      <c r="J887" s="165">
        <v>952</v>
      </c>
      <c r="K887" s="165">
        <v>1525</v>
      </c>
      <c r="L887" s="168">
        <f t="shared" si="14"/>
        <v>604.29999999999995</v>
      </c>
      <c r="M887" s="226"/>
    </row>
    <row r="888" spans="1:13" s="140" customFormat="1" ht="15.75" customHeight="1">
      <c r="A888" s="136">
        <v>42033</v>
      </c>
      <c r="B888" s="147">
        <v>952</v>
      </c>
      <c r="C888" s="226"/>
      <c r="D888" s="135"/>
      <c r="E888" s="169"/>
      <c r="F888" s="46"/>
      <c r="I888" s="39">
        <v>42033</v>
      </c>
      <c r="J888" s="165">
        <v>952</v>
      </c>
      <c r="K888" s="165">
        <v>1525</v>
      </c>
      <c r="L888" s="168">
        <f t="shared" si="14"/>
        <v>604.29999999999995</v>
      </c>
      <c r="M888" s="226"/>
    </row>
    <row r="889" spans="1:13" s="140" customFormat="1" ht="15.75" customHeight="1">
      <c r="A889" s="136">
        <v>42032</v>
      </c>
      <c r="B889" s="147">
        <v>952</v>
      </c>
      <c r="C889" s="226"/>
      <c r="D889" s="135"/>
      <c r="E889" s="169"/>
      <c r="F889" s="46"/>
      <c r="I889" s="39">
        <v>42032</v>
      </c>
      <c r="J889" s="165">
        <v>952</v>
      </c>
      <c r="K889" s="165">
        <v>1525</v>
      </c>
      <c r="L889" s="168">
        <f t="shared" si="14"/>
        <v>604.29999999999995</v>
      </c>
      <c r="M889" s="226"/>
    </row>
    <row r="890" spans="1:13" s="140" customFormat="1" ht="15.75" customHeight="1">
      <c r="A890" s="136">
        <v>42031</v>
      </c>
      <c r="B890" s="147">
        <v>960</v>
      </c>
      <c r="C890" s="226"/>
      <c r="D890" s="135"/>
      <c r="E890" s="169"/>
      <c r="F890" s="46"/>
      <c r="I890" s="39">
        <v>42031</v>
      </c>
      <c r="J890" s="165">
        <v>960</v>
      </c>
      <c r="K890" s="165">
        <v>1525</v>
      </c>
      <c r="L890" s="168">
        <f t="shared" si="14"/>
        <v>612.29999999999995</v>
      </c>
      <c r="M890" s="226"/>
    </row>
    <row r="891" spans="1:13" s="140" customFormat="1" ht="15.75" customHeight="1">
      <c r="A891" s="136">
        <v>42030</v>
      </c>
      <c r="B891" s="147">
        <v>960</v>
      </c>
      <c r="C891" s="226"/>
      <c r="D891" s="135"/>
      <c r="E891" s="169"/>
      <c r="F891" s="46"/>
      <c r="I891" s="39">
        <v>42030</v>
      </c>
      <c r="J891" s="165">
        <v>960</v>
      </c>
      <c r="K891" s="165">
        <v>1525</v>
      </c>
      <c r="L891" s="168">
        <f t="shared" si="14"/>
        <v>612.29999999999995</v>
      </c>
      <c r="M891" s="226"/>
    </row>
    <row r="892" spans="1:13" s="140" customFormat="1" ht="15.75" customHeight="1">
      <c r="A892" s="136">
        <v>42027</v>
      </c>
      <c r="B892" s="147">
        <v>960</v>
      </c>
      <c r="C892" s="226"/>
      <c r="D892" s="135"/>
      <c r="E892" s="169"/>
      <c r="F892" s="46"/>
      <c r="I892" s="39">
        <v>42027</v>
      </c>
      <c r="J892" s="165">
        <v>960</v>
      </c>
      <c r="K892" s="165">
        <v>1525</v>
      </c>
      <c r="L892" s="168">
        <f t="shared" si="14"/>
        <v>612.29999999999995</v>
      </c>
      <c r="M892" s="226"/>
    </row>
    <row r="893" spans="1:13" s="140" customFormat="1" ht="15.75" customHeight="1">
      <c r="A893" s="136">
        <v>42026</v>
      </c>
      <c r="B893" s="147">
        <v>960</v>
      </c>
      <c r="C893" s="226"/>
      <c r="D893" s="135"/>
      <c r="E893" s="169"/>
      <c r="F893" s="46"/>
      <c r="I893" s="39">
        <v>42026</v>
      </c>
      <c r="J893" s="165">
        <v>960</v>
      </c>
      <c r="K893" s="165">
        <v>1525</v>
      </c>
      <c r="L893" s="168">
        <f t="shared" si="14"/>
        <v>612.29999999999995</v>
      </c>
      <c r="M893" s="226"/>
    </row>
    <row r="894" spans="1:13" s="140" customFormat="1" ht="15.75" customHeight="1">
      <c r="A894" s="136">
        <v>42025</v>
      </c>
      <c r="B894" s="147">
        <v>960</v>
      </c>
      <c r="C894" s="226"/>
      <c r="D894" s="135"/>
      <c r="E894" s="169"/>
      <c r="F894" s="46"/>
      <c r="I894" s="39">
        <v>42025</v>
      </c>
      <c r="J894" s="165">
        <v>960</v>
      </c>
      <c r="K894" s="165">
        <v>1525</v>
      </c>
      <c r="L894" s="168">
        <f t="shared" si="14"/>
        <v>612.29999999999995</v>
      </c>
      <c r="M894" s="226"/>
    </row>
    <row r="895" spans="1:13" s="140" customFormat="1" ht="15.75" customHeight="1">
      <c r="A895" s="136">
        <v>42024</v>
      </c>
      <c r="B895" s="147">
        <v>960</v>
      </c>
      <c r="C895" s="226"/>
      <c r="D895" s="135"/>
      <c r="E895" s="169"/>
      <c r="F895" s="46"/>
      <c r="I895" s="39">
        <v>42024</v>
      </c>
      <c r="J895" s="165">
        <v>960</v>
      </c>
      <c r="K895" s="165">
        <v>1525</v>
      </c>
      <c r="L895" s="168">
        <f t="shared" si="14"/>
        <v>612.29999999999995</v>
      </c>
      <c r="M895" s="226"/>
    </row>
    <row r="896" spans="1:13" s="140" customFormat="1" ht="15.75" customHeight="1">
      <c r="A896" s="136">
        <v>42023</v>
      </c>
      <c r="B896" s="147">
        <v>960</v>
      </c>
      <c r="C896" s="226"/>
      <c r="D896" s="135"/>
      <c r="E896" s="169"/>
      <c r="F896" s="46"/>
      <c r="I896" s="39">
        <v>42023</v>
      </c>
      <c r="J896" s="165">
        <v>960</v>
      </c>
      <c r="K896" s="165">
        <v>1525</v>
      </c>
      <c r="L896" s="168">
        <f t="shared" si="14"/>
        <v>612.29999999999995</v>
      </c>
      <c r="M896" s="226"/>
    </row>
    <row r="897" spans="1:13" s="140" customFormat="1" ht="15.75" customHeight="1">
      <c r="A897" s="136">
        <v>42020</v>
      </c>
      <c r="B897" s="147">
        <v>960</v>
      </c>
      <c r="C897" s="226"/>
      <c r="D897" s="135"/>
      <c r="E897" s="169"/>
      <c r="F897" s="46"/>
      <c r="I897" s="39">
        <v>42020</v>
      </c>
      <c r="J897" s="165">
        <v>960</v>
      </c>
      <c r="K897" s="165">
        <v>1525</v>
      </c>
      <c r="L897" s="168">
        <f t="shared" si="14"/>
        <v>612.29999999999995</v>
      </c>
      <c r="M897" s="226"/>
    </row>
    <row r="898" spans="1:13" s="140" customFormat="1" ht="15.75" customHeight="1">
      <c r="A898" s="136">
        <v>42019</v>
      </c>
      <c r="B898" s="147">
        <v>960</v>
      </c>
      <c r="C898" s="226"/>
      <c r="D898" s="135"/>
      <c r="E898" s="169"/>
      <c r="F898" s="46"/>
      <c r="I898" s="39">
        <v>42019</v>
      </c>
      <c r="J898" s="165">
        <v>960</v>
      </c>
      <c r="K898" s="165">
        <v>1525</v>
      </c>
      <c r="L898" s="168">
        <f t="shared" si="14"/>
        <v>612.29999999999995</v>
      </c>
      <c r="M898" s="226"/>
    </row>
    <row r="899" spans="1:13" s="140" customFormat="1" ht="15.75" customHeight="1">
      <c r="A899" s="136">
        <v>42018</v>
      </c>
      <c r="B899" s="147">
        <v>960</v>
      </c>
      <c r="C899" s="226"/>
      <c r="D899" s="135"/>
      <c r="E899" s="169"/>
      <c r="F899" s="46"/>
      <c r="I899" s="39">
        <v>42018</v>
      </c>
      <c r="J899" s="165">
        <v>960</v>
      </c>
      <c r="K899" s="165">
        <v>1525</v>
      </c>
      <c r="L899" s="168">
        <f t="shared" si="14"/>
        <v>612.29999999999995</v>
      </c>
      <c r="M899" s="226"/>
    </row>
    <row r="900" spans="1:13" s="140" customFormat="1" ht="15.75" customHeight="1">
      <c r="A900" s="136">
        <v>42017</v>
      </c>
      <c r="B900" s="147">
        <v>960</v>
      </c>
      <c r="C900" s="226"/>
      <c r="D900" s="135"/>
      <c r="E900" s="169"/>
      <c r="F900" s="46"/>
      <c r="I900" s="39">
        <v>42017</v>
      </c>
      <c r="J900" s="165">
        <v>960</v>
      </c>
      <c r="K900" s="165">
        <v>1525</v>
      </c>
      <c r="L900" s="168">
        <f t="shared" si="14"/>
        <v>612.29999999999995</v>
      </c>
      <c r="M900" s="226"/>
    </row>
    <row r="901" spans="1:13" s="140" customFormat="1" ht="15.75" customHeight="1">
      <c r="A901" s="136">
        <v>42016</v>
      </c>
      <c r="B901" s="147">
        <v>960</v>
      </c>
      <c r="C901" s="226"/>
      <c r="D901" s="135"/>
      <c r="E901" s="169"/>
      <c r="F901" s="46"/>
      <c r="I901" s="39">
        <v>42016</v>
      </c>
      <c r="J901" s="165">
        <v>960</v>
      </c>
      <c r="K901" s="165">
        <v>1525</v>
      </c>
      <c r="L901" s="168">
        <f t="shared" ref="L901:L964" si="15">J901-K901*11.4/1000*20</f>
        <v>612.29999999999995</v>
      </c>
      <c r="M901" s="226"/>
    </row>
    <row r="902" spans="1:13" s="140" customFormat="1" ht="15.75" customHeight="1">
      <c r="A902" s="136">
        <v>42013</v>
      </c>
      <c r="B902" s="147">
        <v>960</v>
      </c>
      <c r="C902" s="226"/>
      <c r="D902" s="135"/>
      <c r="E902" s="169"/>
      <c r="F902" s="46"/>
      <c r="I902" s="39">
        <v>42013</v>
      </c>
      <c r="J902" s="165">
        <v>960</v>
      </c>
      <c r="K902" s="165">
        <v>1525</v>
      </c>
      <c r="L902" s="168">
        <f t="shared" si="15"/>
        <v>612.29999999999995</v>
      </c>
      <c r="M902" s="226"/>
    </row>
    <row r="903" spans="1:13" s="140" customFormat="1" ht="15.75" customHeight="1">
      <c r="A903" s="136">
        <v>42012</v>
      </c>
      <c r="B903" s="147">
        <v>960</v>
      </c>
      <c r="C903" s="226"/>
      <c r="D903" s="135"/>
      <c r="E903" s="169"/>
      <c r="F903" s="46"/>
      <c r="I903" s="39">
        <v>42012</v>
      </c>
      <c r="J903" s="165">
        <v>960</v>
      </c>
      <c r="K903" s="165">
        <v>1525</v>
      </c>
      <c r="L903" s="168">
        <f t="shared" si="15"/>
        <v>612.29999999999995</v>
      </c>
      <c r="M903" s="226"/>
    </row>
    <row r="904" spans="1:13" s="140" customFormat="1" ht="15.75" customHeight="1">
      <c r="A904" s="136">
        <v>42011</v>
      </c>
      <c r="B904" s="147">
        <v>960</v>
      </c>
      <c r="C904" s="226"/>
      <c r="D904" s="135"/>
      <c r="E904" s="169"/>
      <c r="F904" s="46"/>
      <c r="I904" s="39">
        <v>42011</v>
      </c>
      <c r="J904" s="165">
        <v>960</v>
      </c>
      <c r="K904" s="165">
        <v>1525</v>
      </c>
      <c r="L904" s="168">
        <f t="shared" si="15"/>
        <v>612.29999999999995</v>
      </c>
      <c r="M904" s="226"/>
    </row>
    <row r="905" spans="1:13" s="140" customFormat="1" ht="15.75" customHeight="1">
      <c r="A905" s="136">
        <v>42010</v>
      </c>
      <c r="B905" s="147">
        <v>960</v>
      </c>
      <c r="C905" s="226"/>
      <c r="D905" s="135"/>
      <c r="E905" s="169"/>
      <c r="F905" s="46"/>
      <c r="I905" s="39">
        <v>42010</v>
      </c>
      <c r="J905" s="165">
        <v>960</v>
      </c>
      <c r="K905" s="165">
        <v>1525</v>
      </c>
      <c r="L905" s="168">
        <f t="shared" si="15"/>
        <v>612.29999999999995</v>
      </c>
      <c r="M905" s="226"/>
    </row>
    <row r="906" spans="1:13" s="140" customFormat="1" ht="15.75" customHeight="1">
      <c r="A906" s="136">
        <v>42009</v>
      </c>
      <c r="B906" s="147">
        <v>960</v>
      </c>
      <c r="C906" s="226"/>
      <c r="D906" s="135"/>
      <c r="E906" s="169"/>
      <c r="F906" s="46"/>
      <c r="I906" s="39">
        <v>42009</v>
      </c>
      <c r="J906" s="165">
        <v>960</v>
      </c>
      <c r="K906" s="165">
        <v>1525</v>
      </c>
      <c r="L906" s="168">
        <f t="shared" si="15"/>
        <v>612.29999999999995</v>
      </c>
      <c r="M906" s="226"/>
    </row>
    <row r="907" spans="1:13" s="140" customFormat="1" ht="15.75" customHeight="1">
      <c r="A907" s="136">
        <v>42004</v>
      </c>
      <c r="B907" s="147">
        <v>960</v>
      </c>
      <c r="C907" s="226"/>
      <c r="D907" s="135"/>
      <c r="E907" s="169"/>
      <c r="F907" s="46"/>
      <c r="I907" s="39">
        <v>42004</v>
      </c>
      <c r="J907" s="165">
        <v>960</v>
      </c>
      <c r="K907" s="165">
        <v>1525</v>
      </c>
      <c r="L907" s="168">
        <f t="shared" si="15"/>
        <v>612.29999999999995</v>
      </c>
      <c r="M907" s="226"/>
    </row>
    <row r="908" spans="1:13" s="140" customFormat="1" ht="15.75" customHeight="1">
      <c r="A908" s="136">
        <v>42003</v>
      </c>
      <c r="B908" s="147">
        <v>960</v>
      </c>
      <c r="C908" s="226"/>
      <c r="D908" s="135"/>
      <c r="E908" s="169"/>
      <c r="F908" s="46"/>
      <c r="I908" s="39">
        <v>42003</v>
      </c>
      <c r="J908" s="165">
        <v>960</v>
      </c>
      <c r="K908" s="165">
        <v>1525</v>
      </c>
      <c r="L908" s="168">
        <f t="shared" si="15"/>
        <v>612.29999999999995</v>
      </c>
      <c r="M908" s="226"/>
    </row>
    <row r="909" spans="1:13" s="140" customFormat="1" ht="15.75" customHeight="1">
      <c r="A909" s="136">
        <v>42002</v>
      </c>
      <c r="B909" s="147">
        <v>960</v>
      </c>
      <c r="C909" s="226"/>
      <c r="D909" s="135"/>
      <c r="E909" s="169"/>
      <c r="F909" s="46"/>
      <c r="I909" s="39">
        <v>42002</v>
      </c>
      <c r="J909" s="165">
        <v>960</v>
      </c>
      <c r="K909" s="165">
        <v>1525</v>
      </c>
      <c r="L909" s="168">
        <f t="shared" si="15"/>
        <v>612.29999999999995</v>
      </c>
      <c r="M909" s="226"/>
    </row>
    <row r="910" spans="1:13" s="140" customFormat="1" ht="15.75" customHeight="1">
      <c r="A910" s="136">
        <v>41999</v>
      </c>
      <c r="B910" s="147">
        <v>960</v>
      </c>
      <c r="C910" s="226"/>
      <c r="D910" s="135"/>
      <c r="E910" s="169"/>
      <c r="F910" s="46"/>
      <c r="I910" s="39">
        <v>41999</v>
      </c>
      <c r="J910" s="165">
        <v>960</v>
      </c>
      <c r="K910" s="165">
        <v>1525</v>
      </c>
      <c r="L910" s="168">
        <f t="shared" si="15"/>
        <v>612.29999999999995</v>
      </c>
      <c r="M910" s="226"/>
    </row>
    <row r="911" spans="1:13" s="140" customFormat="1" ht="15.75" customHeight="1">
      <c r="A911" s="136">
        <v>41998</v>
      </c>
      <c r="B911" s="147">
        <v>966</v>
      </c>
      <c r="C911" s="226"/>
      <c r="D911" s="135"/>
      <c r="E911" s="169"/>
      <c r="F911" s="46"/>
      <c r="I911" s="39">
        <v>41998</v>
      </c>
      <c r="J911" s="165">
        <v>966</v>
      </c>
      <c r="K911" s="165">
        <v>1525</v>
      </c>
      <c r="L911" s="168">
        <f t="shared" si="15"/>
        <v>618.29999999999995</v>
      </c>
      <c r="M911" s="226"/>
    </row>
    <row r="912" spans="1:13" s="140" customFormat="1" ht="15.75" customHeight="1">
      <c r="A912" s="136">
        <v>41997</v>
      </c>
      <c r="B912" s="147">
        <v>966</v>
      </c>
      <c r="C912" s="226"/>
      <c r="D912" s="135"/>
      <c r="E912" s="169"/>
      <c r="F912" s="46"/>
      <c r="I912" s="39">
        <v>41997</v>
      </c>
      <c r="J912" s="165">
        <v>966</v>
      </c>
      <c r="K912" s="165">
        <v>1525</v>
      </c>
      <c r="L912" s="168">
        <f t="shared" si="15"/>
        <v>618.29999999999995</v>
      </c>
      <c r="M912" s="226"/>
    </row>
    <row r="913" spans="1:13" s="140" customFormat="1" ht="15.75" customHeight="1">
      <c r="A913" s="136">
        <v>41996</v>
      </c>
      <c r="B913" s="147">
        <v>966</v>
      </c>
      <c r="C913" s="226"/>
      <c r="D913" s="135"/>
      <c r="E913" s="169"/>
      <c r="F913" s="46"/>
      <c r="I913" s="39">
        <v>41996</v>
      </c>
      <c r="J913" s="165">
        <v>966</v>
      </c>
      <c r="K913" s="165">
        <v>1525</v>
      </c>
      <c r="L913" s="168">
        <f t="shared" si="15"/>
        <v>618.29999999999995</v>
      </c>
      <c r="M913" s="226"/>
    </row>
    <row r="914" spans="1:13" s="140" customFormat="1" ht="15.75" customHeight="1">
      <c r="A914" s="136">
        <v>41995</v>
      </c>
      <c r="B914" s="147">
        <v>966</v>
      </c>
      <c r="C914" s="226"/>
      <c r="D914" s="135"/>
      <c r="E914" s="169"/>
      <c r="F914" s="46"/>
      <c r="I914" s="39">
        <v>41995</v>
      </c>
      <c r="J914" s="165">
        <v>966</v>
      </c>
      <c r="K914" s="165">
        <v>1525</v>
      </c>
      <c r="L914" s="168">
        <f t="shared" si="15"/>
        <v>618.29999999999995</v>
      </c>
      <c r="M914" s="226"/>
    </row>
    <row r="915" spans="1:13" s="140" customFormat="1" ht="15.75" customHeight="1">
      <c r="A915" s="136">
        <v>41992</v>
      </c>
      <c r="B915" s="147">
        <v>972</v>
      </c>
      <c r="C915" s="226"/>
      <c r="D915" s="135"/>
      <c r="E915" s="169"/>
      <c r="F915" s="46"/>
      <c r="I915" s="39">
        <v>41992</v>
      </c>
      <c r="J915" s="165">
        <v>972</v>
      </c>
      <c r="K915" s="165">
        <v>1525</v>
      </c>
      <c r="L915" s="168">
        <f t="shared" si="15"/>
        <v>624.29999999999995</v>
      </c>
      <c r="M915" s="226"/>
    </row>
    <row r="916" spans="1:13" s="140" customFormat="1" ht="15.75" customHeight="1">
      <c r="A916" s="136">
        <v>41991</v>
      </c>
      <c r="B916" s="147">
        <v>972</v>
      </c>
      <c r="C916" s="226"/>
      <c r="D916" s="135"/>
      <c r="E916" s="169"/>
      <c r="F916" s="46"/>
      <c r="I916" s="39">
        <v>41991</v>
      </c>
      <c r="J916" s="165">
        <v>972</v>
      </c>
      <c r="K916" s="165">
        <v>1525</v>
      </c>
      <c r="L916" s="168">
        <f t="shared" si="15"/>
        <v>624.29999999999995</v>
      </c>
      <c r="M916" s="226"/>
    </row>
    <row r="917" spans="1:13" s="140" customFormat="1" ht="15.75" customHeight="1">
      <c r="A917" s="136">
        <v>41990</v>
      </c>
      <c r="B917" s="147">
        <v>972</v>
      </c>
      <c r="C917" s="226"/>
      <c r="D917" s="135"/>
      <c r="E917" s="169"/>
      <c r="F917" s="46"/>
      <c r="I917" s="39">
        <v>41990</v>
      </c>
      <c r="J917" s="165">
        <v>972</v>
      </c>
      <c r="K917" s="165">
        <v>1525</v>
      </c>
      <c r="L917" s="168">
        <f t="shared" si="15"/>
        <v>624.29999999999995</v>
      </c>
      <c r="M917" s="226"/>
    </row>
    <row r="918" spans="1:13" s="140" customFormat="1" ht="15.75" customHeight="1">
      <c r="A918" s="136">
        <v>41989</v>
      </c>
      <c r="B918" s="147">
        <v>984</v>
      </c>
      <c r="C918" s="226"/>
      <c r="D918" s="135"/>
      <c r="E918" s="169"/>
      <c r="F918" s="46"/>
      <c r="I918" s="39">
        <v>41989</v>
      </c>
      <c r="J918" s="165">
        <v>984</v>
      </c>
      <c r="K918" s="165">
        <v>1525</v>
      </c>
      <c r="L918" s="168">
        <f t="shared" si="15"/>
        <v>636.29999999999995</v>
      </c>
      <c r="M918" s="226"/>
    </row>
    <row r="919" spans="1:13" s="140" customFormat="1" ht="15.75" customHeight="1">
      <c r="A919" s="136">
        <v>41988</v>
      </c>
      <c r="B919" s="147">
        <v>984</v>
      </c>
      <c r="C919" s="226"/>
      <c r="D919" s="135"/>
      <c r="E919" s="169"/>
      <c r="F919" s="46"/>
      <c r="I919" s="39">
        <v>41988</v>
      </c>
      <c r="J919" s="165">
        <v>984</v>
      </c>
      <c r="K919" s="165">
        <v>1525</v>
      </c>
      <c r="L919" s="168">
        <f t="shared" si="15"/>
        <v>636.29999999999995</v>
      </c>
      <c r="M919" s="226"/>
    </row>
    <row r="920" spans="1:13" s="140" customFormat="1" ht="15.75" customHeight="1">
      <c r="A920" s="136">
        <v>41985</v>
      </c>
      <c r="B920" s="147">
        <v>984</v>
      </c>
      <c r="C920" s="226"/>
      <c r="D920" s="135"/>
      <c r="E920" s="169"/>
      <c r="F920" s="46"/>
      <c r="I920" s="39">
        <v>41985</v>
      </c>
      <c r="J920" s="165">
        <v>984</v>
      </c>
      <c r="K920" s="165">
        <v>1525</v>
      </c>
      <c r="L920" s="168">
        <f t="shared" si="15"/>
        <v>636.29999999999995</v>
      </c>
      <c r="M920" s="226"/>
    </row>
    <row r="921" spans="1:13" s="140" customFormat="1" ht="15.75" customHeight="1">
      <c r="A921" s="136">
        <v>41984</v>
      </c>
      <c r="B921" s="147">
        <v>984</v>
      </c>
      <c r="C921" s="226"/>
      <c r="D921" s="135"/>
      <c r="E921" s="169"/>
      <c r="F921" s="46"/>
      <c r="I921" s="39">
        <v>41984</v>
      </c>
      <c r="J921" s="165">
        <v>984</v>
      </c>
      <c r="K921" s="165">
        <v>1525</v>
      </c>
      <c r="L921" s="168">
        <f t="shared" si="15"/>
        <v>636.29999999999995</v>
      </c>
      <c r="M921" s="226"/>
    </row>
    <row r="922" spans="1:13" s="140" customFormat="1" ht="15.75" customHeight="1">
      <c r="A922" s="136">
        <v>41983</v>
      </c>
      <c r="B922" s="147">
        <v>984</v>
      </c>
      <c r="C922" s="226"/>
      <c r="D922" s="135"/>
      <c r="E922" s="169"/>
      <c r="F922" s="46"/>
      <c r="I922" s="39">
        <v>41983</v>
      </c>
      <c r="J922" s="165">
        <v>984</v>
      </c>
      <c r="K922" s="165">
        <v>1525</v>
      </c>
      <c r="L922" s="168">
        <f t="shared" si="15"/>
        <v>636.29999999999995</v>
      </c>
      <c r="M922" s="226"/>
    </row>
    <row r="923" spans="1:13" s="140" customFormat="1" ht="15.75" customHeight="1">
      <c r="A923" s="136">
        <v>41982</v>
      </c>
      <c r="B923" s="147">
        <v>984</v>
      </c>
      <c r="C923" s="226"/>
      <c r="D923" s="135"/>
      <c r="E923" s="169"/>
      <c r="F923" s="46"/>
      <c r="I923" s="39">
        <v>41982</v>
      </c>
      <c r="J923" s="165">
        <v>984</v>
      </c>
      <c r="K923" s="165">
        <v>1525</v>
      </c>
      <c r="L923" s="168">
        <f t="shared" si="15"/>
        <v>636.29999999999995</v>
      </c>
      <c r="M923" s="226"/>
    </row>
    <row r="924" spans="1:13" s="140" customFormat="1" ht="15.75" customHeight="1">
      <c r="A924" s="136">
        <v>41981</v>
      </c>
      <c r="B924" s="147">
        <v>984</v>
      </c>
      <c r="C924" s="226"/>
      <c r="D924" s="135"/>
      <c r="E924" s="169"/>
      <c r="F924" s="46"/>
      <c r="I924" s="39">
        <v>41981</v>
      </c>
      <c r="J924" s="165">
        <v>984</v>
      </c>
      <c r="K924" s="165">
        <v>1525</v>
      </c>
      <c r="L924" s="168">
        <f t="shared" si="15"/>
        <v>636.29999999999995</v>
      </c>
      <c r="M924" s="226"/>
    </row>
    <row r="925" spans="1:13" s="140" customFormat="1" ht="15.75" customHeight="1">
      <c r="A925" s="136">
        <v>41978</v>
      </c>
      <c r="B925" s="147">
        <v>984</v>
      </c>
      <c r="C925" s="226"/>
      <c r="D925" s="135"/>
      <c r="E925" s="169"/>
      <c r="F925" s="46"/>
      <c r="I925" s="39">
        <v>41978</v>
      </c>
      <c r="J925" s="165">
        <v>984</v>
      </c>
      <c r="K925" s="165">
        <v>1525</v>
      </c>
      <c r="L925" s="168">
        <f t="shared" si="15"/>
        <v>636.29999999999995</v>
      </c>
      <c r="M925" s="226"/>
    </row>
    <row r="926" spans="1:13" s="140" customFormat="1" ht="15.75" customHeight="1">
      <c r="A926" s="136">
        <v>41977</v>
      </c>
      <c r="B926" s="147">
        <v>984</v>
      </c>
      <c r="C926" s="226"/>
      <c r="D926" s="135"/>
      <c r="E926" s="169"/>
      <c r="F926" s="46"/>
      <c r="I926" s="39">
        <v>41977</v>
      </c>
      <c r="J926" s="165">
        <v>984</v>
      </c>
      <c r="K926" s="165">
        <v>1525</v>
      </c>
      <c r="L926" s="168">
        <f t="shared" si="15"/>
        <v>636.29999999999995</v>
      </c>
      <c r="M926" s="226"/>
    </row>
    <row r="927" spans="1:13" s="140" customFormat="1" ht="15.75" customHeight="1">
      <c r="A927" s="136">
        <v>41976</v>
      </c>
      <c r="B927" s="147">
        <v>984</v>
      </c>
      <c r="C927" s="226"/>
      <c r="D927" s="135"/>
      <c r="E927" s="169"/>
      <c r="F927" s="46"/>
      <c r="I927" s="39">
        <v>41976</v>
      </c>
      <c r="J927" s="165">
        <v>984</v>
      </c>
      <c r="K927" s="165">
        <v>1525</v>
      </c>
      <c r="L927" s="168">
        <f t="shared" si="15"/>
        <v>636.29999999999995</v>
      </c>
      <c r="M927" s="226"/>
    </row>
    <row r="928" spans="1:13" s="140" customFormat="1" ht="15.75" customHeight="1">
      <c r="A928" s="136">
        <v>41975</v>
      </c>
      <c r="B928" s="147">
        <v>984</v>
      </c>
      <c r="C928" s="226"/>
      <c r="D928" s="135"/>
      <c r="E928" s="169"/>
      <c r="F928" s="46"/>
      <c r="I928" s="39">
        <v>41975</v>
      </c>
      <c r="J928" s="165">
        <v>984</v>
      </c>
      <c r="K928" s="165">
        <v>1525</v>
      </c>
      <c r="L928" s="168">
        <f t="shared" si="15"/>
        <v>636.29999999999995</v>
      </c>
      <c r="M928" s="226"/>
    </row>
    <row r="929" spans="1:13" s="140" customFormat="1" ht="15.75" customHeight="1">
      <c r="A929" s="136">
        <v>41974</v>
      </c>
      <c r="B929" s="147">
        <v>984</v>
      </c>
      <c r="C929" s="226"/>
      <c r="D929" s="135"/>
      <c r="E929" s="169"/>
      <c r="F929" s="46"/>
      <c r="I929" s="39">
        <v>41974</v>
      </c>
      <c r="J929" s="165">
        <v>984</v>
      </c>
      <c r="K929" s="165">
        <v>1525</v>
      </c>
      <c r="L929" s="168">
        <f t="shared" si="15"/>
        <v>636.29999999999995</v>
      </c>
      <c r="M929" s="226"/>
    </row>
    <row r="930" spans="1:13" s="140" customFormat="1" ht="15.75" customHeight="1">
      <c r="A930" s="136">
        <v>41971</v>
      </c>
      <c r="B930" s="147">
        <v>1000</v>
      </c>
      <c r="C930" s="226"/>
      <c r="D930" s="135"/>
      <c r="E930" s="169"/>
      <c r="F930" s="46"/>
      <c r="I930" s="39">
        <v>41971</v>
      </c>
      <c r="J930" s="165">
        <v>1000</v>
      </c>
      <c r="K930" s="165">
        <v>1525</v>
      </c>
      <c r="L930" s="168">
        <f t="shared" si="15"/>
        <v>652.29999999999995</v>
      </c>
      <c r="M930" s="226"/>
    </row>
    <row r="931" spans="1:13" s="140" customFormat="1" ht="15.75" customHeight="1">
      <c r="A931" s="136">
        <v>41970</v>
      </c>
      <c r="B931" s="147">
        <v>1000</v>
      </c>
      <c r="C931" s="226"/>
      <c r="D931" s="135"/>
      <c r="E931" s="169"/>
      <c r="F931" s="46"/>
      <c r="I931" s="39">
        <v>41970</v>
      </c>
      <c r="J931" s="165">
        <v>1000</v>
      </c>
      <c r="K931" s="165">
        <v>1525</v>
      </c>
      <c r="L931" s="168">
        <f t="shared" si="15"/>
        <v>652.29999999999995</v>
      </c>
      <c r="M931" s="226"/>
    </row>
    <row r="932" spans="1:13" s="140" customFormat="1" ht="15.75" customHeight="1">
      <c r="A932" s="136">
        <v>41969</v>
      </c>
      <c r="B932" s="147">
        <v>1000</v>
      </c>
      <c r="C932" s="226"/>
      <c r="D932" s="135"/>
      <c r="E932" s="169"/>
      <c r="F932" s="46"/>
      <c r="I932" s="39">
        <v>41969</v>
      </c>
      <c r="J932" s="165">
        <v>1000</v>
      </c>
      <c r="K932" s="165">
        <v>1525</v>
      </c>
      <c r="L932" s="168">
        <f t="shared" si="15"/>
        <v>652.29999999999995</v>
      </c>
      <c r="M932" s="226"/>
    </row>
    <row r="933" spans="1:13" s="140" customFormat="1" ht="15.75" customHeight="1">
      <c r="A933" s="136">
        <v>41968</v>
      </c>
      <c r="B933" s="147">
        <v>1000</v>
      </c>
      <c r="C933" s="226"/>
      <c r="D933" s="135"/>
      <c r="E933" s="169"/>
      <c r="F933" s="46"/>
      <c r="I933" s="39">
        <v>41968</v>
      </c>
      <c r="J933" s="165">
        <v>1000</v>
      </c>
      <c r="K933" s="165">
        <v>1525</v>
      </c>
      <c r="L933" s="168">
        <f t="shared" si="15"/>
        <v>652.29999999999995</v>
      </c>
      <c r="M933" s="226"/>
    </row>
    <row r="934" spans="1:13" s="140" customFormat="1" ht="15.75" customHeight="1">
      <c r="A934" s="136">
        <v>41967</v>
      </c>
      <c r="B934" s="147">
        <v>1000</v>
      </c>
      <c r="C934" s="226"/>
      <c r="D934" s="135"/>
      <c r="E934" s="169"/>
      <c r="F934" s="46"/>
      <c r="I934" s="39">
        <v>41967</v>
      </c>
      <c r="J934" s="165">
        <v>1000</v>
      </c>
      <c r="K934" s="165">
        <v>1525</v>
      </c>
      <c r="L934" s="168">
        <f t="shared" si="15"/>
        <v>652.29999999999995</v>
      </c>
      <c r="M934" s="226"/>
    </row>
    <row r="935" spans="1:13" s="140" customFormat="1" ht="15.75" customHeight="1">
      <c r="A935" s="136">
        <v>41964</v>
      </c>
      <c r="B935" s="147">
        <v>1000</v>
      </c>
      <c r="C935" s="226"/>
      <c r="D935" s="135"/>
      <c r="E935" s="169"/>
      <c r="F935" s="46"/>
      <c r="I935" s="39">
        <v>41964</v>
      </c>
      <c r="J935" s="165">
        <v>1000</v>
      </c>
      <c r="K935" s="165">
        <v>1525</v>
      </c>
      <c r="L935" s="168">
        <f t="shared" si="15"/>
        <v>652.29999999999995</v>
      </c>
      <c r="M935" s="226"/>
    </row>
    <row r="936" spans="1:13" s="140" customFormat="1" ht="15.75" customHeight="1">
      <c r="A936" s="136">
        <v>41963</v>
      </c>
      <c r="B936" s="147">
        <v>1000</v>
      </c>
      <c r="C936" s="226"/>
      <c r="D936" s="135"/>
      <c r="E936" s="169"/>
      <c r="F936" s="46"/>
      <c r="I936" s="39">
        <v>41963</v>
      </c>
      <c r="J936" s="165">
        <v>1000</v>
      </c>
      <c r="K936" s="165">
        <v>1525</v>
      </c>
      <c r="L936" s="168">
        <f t="shared" si="15"/>
        <v>652.29999999999995</v>
      </c>
      <c r="M936" s="226"/>
    </row>
    <row r="937" spans="1:13" s="140" customFormat="1" ht="15.75" customHeight="1">
      <c r="A937" s="136">
        <v>41962</v>
      </c>
      <c r="B937" s="147">
        <v>1000</v>
      </c>
      <c r="C937" s="226"/>
      <c r="D937" s="135"/>
      <c r="E937" s="169"/>
      <c r="F937" s="46"/>
      <c r="I937" s="39">
        <v>41962</v>
      </c>
      <c r="J937" s="165">
        <v>1000</v>
      </c>
      <c r="K937" s="165">
        <v>1525</v>
      </c>
      <c r="L937" s="168">
        <f t="shared" si="15"/>
        <v>652.29999999999995</v>
      </c>
      <c r="M937" s="226"/>
    </row>
    <row r="938" spans="1:13" s="140" customFormat="1" ht="15.75" customHeight="1">
      <c r="A938" s="136">
        <v>41961</v>
      </c>
      <c r="B938" s="147">
        <v>1000</v>
      </c>
      <c r="C938" s="226"/>
      <c r="D938" s="135"/>
      <c r="E938" s="169"/>
      <c r="F938" s="46"/>
      <c r="I938" s="39">
        <v>41961</v>
      </c>
      <c r="J938" s="165">
        <v>1000</v>
      </c>
      <c r="K938" s="165">
        <v>1525</v>
      </c>
      <c r="L938" s="168">
        <f t="shared" si="15"/>
        <v>652.29999999999995</v>
      </c>
      <c r="M938" s="226"/>
    </row>
    <row r="939" spans="1:13" s="140" customFormat="1" ht="15.75" customHeight="1">
      <c r="A939" s="136">
        <v>41960</v>
      </c>
      <c r="B939" s="147">
        <v>1000</v>
      </c>
      <c r="C939" s="226"/>
      <c r="D939" s="135"/>
      <c r="E939" s="169"/>
      <c r="F939" s="46"/>
      <c r="I939" s="39">
        <v>41960</v>
      </c>
      <c r="J939" s="165">
        <v>1000</v>
      </c>
      <c r="K939" s="165">
        <v>1525</v>
      </c>
      <c r="L939" s="168">
        <f t="shared" si="15"/>
        <v>652.29999999999995</v>
      </c>
      <c r="M939" s="226"/>
    </row>
    <row r="940" spans="1:13" s="140" customFormat="1" ht="15.75" customHeight="1">
      <c r="A940" s="136">
        <v>41957</v>
      </c>
      <c r="B940" s="147">
        <v>1000</v>
      </c>
      <c r="C940" s="226"/>
      <c r="D940" s="135"/>
      <c r="E940" s="169"/>
      <c r="F940" s="46"/>
      <c r="I940" s="39">
        <v>41957</v>
      </c>
      <c r="J940" s="165">
        <v>1000</v>
      </c>
      <c r="K940" s="165">
        <v>1525</v>
      </c>
      <c r="L940" s="168">
        <f t="shared" si="15"/>
        <v>652.29999999999995</v>
      </c>
      <c r="M940" s="226"/>
    </row>
    <row r="941" spans="1:13" s="140" customFormat="1" ht="15.75" customHeight="1">
      <c r="A941" s="136">
        <v>41956</v>
      </c>
      <c r="B941" s="147">
        <v>1000</v>
      </c>
      <c r="C941" s="226"/>
      <c r="D941" s="135"/>
      <c r="E941" s="169"/>
      <c r="F941" s="46"/>
      <c r="I941" s="39">
        <v>41956</v>
      </c>
      <c r="J941" s="165">
        <v>1000</v>
      </c>
      <c r="K941" s="165">
        <v>1525</v>
      </c>
      <c r="L941" s="168">
        <f t="shared" si="15"/>
        <v>652.29999999999995</v>
      </c>
      <c r="M941" s="226"/>
    </row>
    <row r="942" spans="1:13" s="140" customFormat="1" ht="15.75" customHeight="1">
      <c r="A942" s="136">
        <v>41955</v>
      </c>
      <c r="B942" s="147">
        <v>1000</v>
      </c>
      <c r="C942" s="226"/>
      <c r="D942" s="135"/>
      <c r="E942" s="169"/>
      <c r="F942" s="46"/>
      <c r="I942" s="39">
        <v>41955</v>
      </c>
      <c r="J942" s="165">
        <v>1000</v>
      </c>
      <c r="K942" s="165">
        <v>1525</v>
      </c>
      <c r="L942" s="168">
        <f t="shared" si="15"/>
        <v>652.29999999999995</v>
      </c>
      <c r="M942" s="226"/>
    </row>
    <row r="943" spans="1:13" s="140" customFormat="1" ht="15.75" customHeight="1">
      <c r="A943" s="136">
        <v>41954</v>
      </c>
      <c r="B943" s="147">
        <v>1000</v>
      </c>
      <c r="C943" s="226"/>
      <c r="D943" s="135"/>
      <c r="E943" s="169"/>
      <c r="F943" s="46"/>
      <c r="I943" s="39">
        <v>41954</v>
      </c>
      <c r="J943" s="165">
        <v>1000</v>
      </c>
      <c r="K943" s="165">
        <v>1525</v>
      </c>
      <c r="L943" s="168">
        <f t="shared" si="15"/>
        <v>652.29999999999995</v>
      </c>
      <c r="M943" s="226"/>
    </row>
    <row r="944" spans="1:13" s="140" customFormat="1" ht="15.75" customHeight="1">
      <c r="A944" s="136">
        <v>41953</v>
      </c>
      <c r="B944" s="147">
        <v>1000</v>
      </c>
      <c r="C944" s="226"/>
      <c r="D944" s="135"/>
      <c r="E944" s="169"/>
      <c r="F944" s="46"/>
      <c r="I944" s="39">
        <v>41953</v>
      </c>
      <c r="J944" s="165">
        <v>1000</v>
      </c>
      <c r="K944" s="165">
        <v>1525</v>
      </c>
      <c r="L944" s="168">
        <f t="shared" si="15"/>
        <v>652.29999999999995</v>
      </c>
      <c r="M944" s="226"/>
    </row>
    <row r="945" spans="1:13" s="140" customFormat="1" ht="15.75" customHeight="1">
      <c r="A945" s="136">
        <v>41950</v>
      </c>
      <c r="B945" s="147">
        <v>1000</v>
      </c>
      <c r="C945" s="226"/>
      <c r="D945" s="135"/>
      <c r="E945" s="169"/>
      <c r="F945" s="46"/>
      <c r="I945" s="39">
        <v>41950</v>
      </c>
      <c r="J945" s="165">
        <v>1000</v>
      </c>
      <c r="K945" s="165">
        <v>1525</v>
      </c>
      <c r="L945" s="168">
        <f t="shared" si="15"/>
        <v>652.29999999999995</v>
      </c>
      <c r="M945" s="226"/>
    </row>
    <row r="946" spans="1:13" s="140" customFormat="1" ht="15.75" customHeight="1">
      <c r="A946" s="136">
        <v>41949</v>
      </c>
      <c r="B946" s="147">
        <v>1000</v>
      </c>
      <c r="C946" s="226"/>
      <c r="D946" s="135"/>
      <c r="E946" s="169"/>
      <c r="F946" s="46"/>
      <c r="I946" s="39">
        <v>41949</v>
      </c>
      <c r="J946" s="165">
        <v>1000</v>
      </c>
      <c r="K946" s="165">
        <v>1525</v>
      </c>
      <c r="L946" s="168">
        <f t="shared" si="15"/>
        <v>652.29999999999995</v>
      </c>
      <c r="M946" s="226"/>
    </row>
    <row r="947" spans="1:13" s="140" customFormat="1" ht="15.75" customHeight="1">
      <c r="A947" s="136">
        <v>41948</v>
      </c>
      <c r="B947" s="147">
        <v>1000</v>
      </c>
      <c r="C947" s="226"/>
      <c r="D947" s="135"/>
      <c r="E947" s="169"/>
      <c r="F947" s="46"/>
      <c r="I947" s="39">
        <v>41948</v>
      </c>
      <c r="J947" s="165">
        <v>1000</v>
      </c>
      <c r="K947" s="165">
        <v>1525</v>
      </c>
      <c r="L947" s="168">
        <f t="shared" si="15"/>
        <v>652.29999999999995</v>
      </c>
      <c r="M947" s="226"/>
    </row>
    <row r="948" spans="1:13" s="140" customFormat="1" ht="15.75" customHeight="1">
      <c r="A948" s="136">
        <v>41947</v>
      </c>
      <c r="B948" s="147">
        <v>1006</v>
      </c>
      <c r="C948" s="226"/>
      <c r="D948" s="135"/>
      <c r="E948" s="169"/>
      <c r="F948" s="46"/>
      <c r="I948" s="39">
        <v>41947</v>
      </c>
      <c r="J948" s="165">
        <v>1006</v>
      </c>
      <c r="K948" s="165">
        <v>1525</v>
      </c>
      <c r="L948" s="168">
        <f t="shared" si="15"/>
        <v>658.3</v>
      </c>
      <c r="M948" s="226"/>
    </row>
    <row r="949" spans="1:13" s="140" customFormat="1" ht="15.75" customHeight="1">
      <c r="A949" s="136">
        <v>41946</v>
      </c>
      <c r="B949" s="147">
        <v>1006</v>
      </c>
      <c r="C949" s="226"/>
      <c r="D949" s="135"/>
      <c r="E949" s="169"/>
      <c r="F949" s="46"/>
      <c r="I949" s="39">
        <v>41946</v>
      </c>
      <c r="J949" s="165">
        <v>1006</v>
      </c>
      <c r="K949" s="165">
        <v>1525</v>
      </c>
      <c r="L949" s="168">
        <f t="shared" si="15"/>
        <v>658.3</v>
      </c>
      <c r="M949" s="226"/>
    </row>
    <row r="950" spans="1:13" s="140" customFormat="1" ht="15.75" customHeight="1">
      <c r="A950" s="136">
        <v>41943</v>
      </c>
      <c r="B950" s="147">
        <v>1006</v>
      </c>
      <c r="C950" s="226"/>
      <c r="D950" s="135"/>
      <c r="E950" s="169"/>
      <c r="F950" s="46"/>
      <c r="I950" s="39">
        <v>41943</v>
      </c>
      <c r="J950" s="165">
        <v>1006</v>
      </c>
      <c r="K950" s="165">
        <v>1525</v>
      </c>
      <c r="L950" s="168">
        <f t="shared" si="15"/>
        <v>658.3</v>
      </c>
      <c r="M950" s="226"/>
    </row>
    <row r="951" spans="1:13" s="140" customFormat="1" ht="15.75" customHeight="1">
      <c r="A951" s="136">
        <v>41942</v>
      </c>
      <c r="B951" s="147">
        <v>1006</v>
      </c>
      <c r="C951" s="226"/>
      <c r="D951" s="135"/>
      <c r="E951" s="169"/>
      <c r="F951" s="46"/>
      <c r="I951" s="39">
        <v>41942</v>
      </c>
      <c r="J951" s="165">
        <v>1006</v>
      </c>
      <c r="K951" s="165">
        <v>1525</v>
      </c>
      <c r="L951" s="168">
        <f t="shared" si="15"/>
        <v>658.3</v>
      </c>
      <c r="M951" s="226"/>
    </row>
    <row r="952" spans="1:13" s="140" customFormat="1" ht="15.75" customHeight="1">
      <c r="A952" s="136">
        <v>41941</v>
      </c>
      <c r="B952" s="147">
        <v>1006</v>
      </c>
      <c r="C952" s="226"/>
      <c r="D952" s="135"/>
      <c r="E952" s="169"/>
      <c r="F952" s="46"/>
      <c r="I952" s="39">
        <v>41941</v>
      </c>
      <c r="J952" s="165">
        <v>1006</v>
      </c>
      <c r="K952" s="165">
        <v>1525</v>
      </c>
      <c r="L952" s="168">
        <f t="shared" si="15"/>
        <v>658.3</v>
      </c>
      <c r="M952" s="226"/>
    </row>
    <row r="953" spans="1:13" s="140" customFormat="1" ht="15.75" customHeight="1">
      <c r="A953" s="136">
        <v>41940</v>
      </c>
      <c r="B953" s="147">
        <v>1006</v>
      </c>
      <c r="C953" s="226"/>
      <c r="D953" s="135"/>
      <c r="E953" s="169"/>
      <c r="F953" s="46"/>
      <c r="I953" s="39">
        <v>41940</v>
      </c>
      <c r="J953" s="165">
        <v>1006</v>
      </c>
      <c r="K953" s="165">
        <v>1525</v>
      </c>
      <c r="L953" s="168">
        <f t="shared" si="15"/>
        <v>658.3</v>
      </c>
      <c r="M953" s="226"/>
    </row>
    <row r="954" spans="1:13" s="140" customFormat="1" ht="15.75" customHeight="1">
      <c r="A954" s="136">
        <v>41939</v>
      </c>
      <c r="B954" s="147">
        <v>1006</v>
      </c>
      <c r="C954" s="226"/>
      <c r="D954" s="135"/>
      <c r="E954" s="169"/>
      <c r="F954" s="46"/>
      <c r="I954" s="39">
        <v>41939</v>
      </c>
      <c r="J954" s="165">
        <v>1006</v>
      </c>
      <c r="K954" s="165">
        <v>1525</v>
      </c>
      <c r="L954" s="168">
        <f t="shared" si="15"/>
        <v>658.3</v>
      </c>
      <c r="M954" s="226"/>
    </row>
    <row r="955" spans="1:13" s="140" customFormat="1" ht="15.75" customHeight="1">
      <c r="A955" s="136">
        <v>41936</v>
      </c>
      <c r="B955" s="147">
        <v>1006</v>
      </c>
      <c r="C955" s="226"/>
      <c r="D955" s="135"/>
      <c r="E955" s="169"/>
      <c r="F955" s="46"/>
      <c r="I955" s="39">
        <v>41936</v>
      </c>
      <c r="J955" s="165">
        <v>1006</v>
      </c>
      <c r="K955" s="165">
        <v>1525</v>
      </c>
      <c r="L955" s="168">
        <f t="shared" si="15"/>
        <v>658.3</v>
      </c>
      <c r="M955" s="226"/>
    </row>
    <row r="956" spans="1:13" s="140" customFormat="1" ht="15.75" customHeight="1">
      <c r="A956" s="136">
        <v>41935</v>
      </c>
      <c r="B956" s="147">
        <v>1024</v>
      </c>
      <c r="C956" s="226"/>
      <c r="D956" s="135"/>
      <c r="E956" s="169"/>
      <c r="F956" s="46"/>
      <c r="I956" s="39">
        <v>41935</v>
      </c>
      <c r="J956" s="165">
        <v>1024</v>
      </c>
      <c r="K956" s="165">
        <v>1525</v>
      </c>
      <c r="L956" s="168">
        <f t="shared" si="15"/>
        <v>676.3</v>
      </c>
      <c r="M956" s="226"/>
    </row>
    <row r="957" spans="1:13" s="140" customFormat="1" ht="15.75" customHeight="1">
      <c r="A957" s="136">
        <v>41934</v>
      </c>
      <c r="B957" s="147">
        <v>1024</v>
      </c>
      <c r="C957" s="226"/>
      <c r="D957" s="135"/>
      <c r="E957" s="169"/>
      <c r="F957" s="46"/>
      <c r="I957" s="39">
        <v>41934</v>
      </c>
      <c r="J957" s="165">
        <v>1024</v>
      </c>
      <c r="K957" s="165">
        <v>1525</v>
      </c>
      <c r="L957" s="168">
        <f t="shared" si="15"/>
        <v>676.3</v>
      </c>
      <c r="M957" s="226"/>
    </row>
    <row r="958" spans="1:13" s="140" customFormat="1" ht="15.75" customHeight="1">
      <c r="A958" s="136">
        <v>41933</v>
      </c>
      <c r="B958" s="147">
        <v>1024</v>
      </c>
      <c r="C958" s="226"/>
      <c r="D958" s="135"/>
      <c r="E958" s="169"/>
      <c r="F958" s="46"/>
      <c r="I958" s="39">
        <v>41933</v>
      </c>
      <c r="J958" s="165">
        <v>1024</v>
      </c>
      <c r="K958" s="165">
        <v>1525</v>
      </c>
      <c r="L958" s="168">
        <f t="shared" si="15"/>
        <v>676.3</v>
      </c>
      <c r="M958" s="226"/>
    </row>
    <row r="959" spans="1:13" s="140" customFormat="1" ht="15.75" customHeight="1">
      <c r="A959" s="136">
        <v>41932</v>
      </c>
      <c r="B959" s="147">
        <v>1024</v>
      </c>
      <c r="C959" s="226"/>
      <c r="D959" s="135"/>
      <c r="E959" s="169"/>
      <c r="F959" s="46"/>
      <c r="I959" s="39">
        <v>41932</v>
      </c>
      <c r="J959" s="165">
        <v>1024</v>
      </c>
      <c r="K959" s="165">
        <v>1525</v>
      </c>
      <c r="L959" s="168">
        <f t="shared" si="15"/>
        <v>676.3</v>
      </c>
      <c r="M959" s="226"/>
    </row>
    <row r="960" spans="1:13" s="140" customFormat="1" ht="15.75" customHeight="1">
      <c r="A960" s="136">
        <v>41929</v>
      </c>
      <c r="B960" s="147">
        <v>1024</v>
      </c>
      <c r="C960" s="226"/>
      <c r="D960" s="135"/>
      <c r="E960" s="169"/>
      <c r="F960" s="46"/>
      <c r="I960" s="39">
        <v>41929</v>
      </c>
      <c r="J960" s="165">
        <v>1024</v>
      </c>
      <c r="K960" s="165">
        <v>1525</v>
      </c>
      <c r="L960" s="168">
        <f t="shared" si="15"/>
        <v>676.3</v>
      </c>
      <c r="M960" s="226"/>
    </row>
    <row r="961" spans="1:13" s="140" customFormat="1" ht="15.75" customHeight="1">
      <c r="A961" s="136">
        <v>41928</v>
      </c>
      <c r="B961" s="147">
        <v>1024</v>
      </c>
      <c r="C961" s="226"/>
      <c r="D961" s="135"/>
      <c r="E961" s="169"/>
      <c r="F961" s="46"/>
      <c r="I961" s="39">
        <v>41928</v>
      </c>
      <c r="J961" s="165">
        <v>1024</v>
      </c>
      <c r="K961" s="165">
        <v>1525</v>
      </c>
      <c r="L961" s="168">
        <f t="shared" si="15"/>
        <v>676.3</v>
      </c>
      <c r="M961" s="226"/>
    </row>
    <row r="962" spans="1:13" s="140" customFormat="1" ht="15.75" customHeight="1">
      <c r="A962" s="136">
        <v>41927</v>
      </c>
      <c r="B962" s="147">
        <v>1024</v>
      </c>
      <c r="C962" s="226"/>
      <c r="D962" s="135"/>
      <c r="E962" s="169"/>
      <c r="F962" s="46"/>
      <c r="I962" s="39">
        <v>41927</v>
      </c>
      <c r="J962" s="165">
        <v>1024</v>
      </c>
      <c r="K962" s="165">
        <v>1525</v>
      </c>
      <c r="L962" s="168">
        <f t="shared" si="15"/>
        <v>676.3</v>
      </c>
      <c r="M962" s="226"/>
    </row>
    <row r="963" spans="1:13" s="140" customFormat="1" ht="15.75" customHeight="1">
      <c r="A963" s="136">
        <v>41926</v>
      </c>
      <c r="B963" s="147">
        <v>1024</v>
      </c>
      <c r="C963" s="226"/>
      <c r="D963" s="135"/>
      <c r="E963" s="169"/>
      <c r="F963" s="46"/>
      <c r="I963" s="39">
        <v>41926</v>
      </c>
      <c r="J963" s="165">
        <v>1024</v>
      </c>
      <c r="K963" s="165">
        <v>1525</v>
      </c>
      <c r="L963" s="168">
        <f t="shared" si="15"/>
        <v>676.3</v>
      </c>
      <c r="M963" s="226"/>
    </row>
    <row r="964" spans="1:13" s="140" customFormat="1" ht="15.75" customHeight="1">
      <c r="A964" s="136">
        <v>41925</v>
      </c>
      <c r="B964" s="147">
        <v>1006</v>
      </c>
      <c r="C964" s="226"/>
      <c r="D964" s="135"/>
      <c r="E964" s="169"/>
      <c r="F964" s="46"/>
      <c r="I964" s="39">
        <v>41925</v>
      </c>
      <c r="J964" s="165">
        <v>1006</v>
      </c>
      <c r="K964" s="165">
        <v>1525</v>
      </c>
      <c r="L964" s="168">
        <f t="shared" si="15"/>
        <v>658.3</v>
      </c>
      <c r="M964" s="226"/>
    </row>
    <row r="965" spans="1:13" s="140" customFormat="1" ht="15.75" customHeight="1">
      <c r="A965" s="136">
        <v>41922</v>
      </c>
      <c r="B965" s="147">
        <v>1006</v>
      </c>
      <c r="C965" s="226"/>
      <c r="D965" s="135"/>
      <c r="E965" s="169"/>
      <c r="F965" s="46"/>
      <c r="I965" s="39">
        <v>41922</v>
      </c>
      <c r="J965" s="165">
        <v>1006</v>
      </c>
      <c r="K965" s="165">
        <v>1525</v>
      </c>
      <c r="L965" s="168">
        <f t="shared" ref="L965:L1028" si="16">J965-K965*11.4/1000*20</f>
        <v>658.3</v>
      </c>
      <c r="M965" s="226"/>
    </row>
    <row r="966" spans="1:13" s="140" customFormat="1" ht="15.75" customHeight="1">
      <c r="A966" s="136">
        <v>41921</v>
      </c>
      <c r="B966" s="147">
        <v>1006</v>
      </c>
      <c r="C966" s="226"/>
      <c r="D966" s="135"/>
      <c r="E966" s="169"/>
      <c r="F966" s="46"/>
      <c r="I966" s="39">
        <v>41921</v>
      </c>
      <c r="J966" s="165">
        <v>1006</v>
      </c>
      <c r="K966" s="165">
        <v>1525</v>
      </c>
      <c r="L966" s="168">
        <f t="shared" si="16"/>
        <v>658.3</v>
      </c>
      <c r="M966" s="226"/>
    </row>
    <row r="967" spans="1:13" s="140" customFormat="1" ht="15.75" customHeight="1">
      <c r="A967" s="136">
        <v>41920</v>
      </c>
      <c r="B967" s="147">
        <v>1006</v>
      </c>
      <c r="C967" s="226"/>
      <c r="D967" s="135"/>
      <c r="E967" s="169"/>
      <c r="F967" s="46"/>
      <c r="I967" s="39">
        <v>41920</v>
      </c>
      <c r="J967" s="165">
        <v>1006</v>
      </c>
      <c r="K967" s="165">
        <v>1525</v>
      </c>
      <c r="L967" s="168">
        <f t="shared" si="16"/>
        <v>658.3</v>
      </c>
      <c r="M967" s="226"/>
    </row>
    <row r="968" spans="1:13" s="140" customFormat="1" ht="15.75" customHeight="1">
      <c r="A968" s="136">
        <v>41912</v>
      </c>
      <c r="B968" s="147">
        <v>1006</v>
      </c>
      <c r="C968" s="226"/>
      <c r="D968" s="135"/>
      <c r="E968" s="169"/>
      <c r="F968" s="46"/>
      <c r="I968" s="39">
        <v>41912</v>
      </c>
      <c r="J968" s="165">
        <v>1006</v>
      </c>
      <c r="K968" s="165">
        <v>1525</v>
      </c>
      <c r="L968" s="168">
        <f t="shared" si="16"/>
        <v>658.3</v>
      </c>
      <c r="M968" s="226"/>
    </row>
    <row r="969" spans="1:13" s="140" customFormat="1" ht="15.75" customHeight="1">
      <c r="A969" s="136">
        <v>41911</v>
      </c>
      <c r="B969" s="147">
        <v>1006</v>
      </c>
      <c r="C969" s="226"/>
      <c r="D969" s="135"/>
      <c r="E969" s="169"/>
      <c r="F969" s="46"/>
      <c r="I969" s="39">
        <v>41911</v>
      </c>
      <c r="J969" s="165">
        <v>1006</v>
      </c>
      <c r="K969" s="165">
        <v>1525</v>
      </c>
      <c r="L969" s="168">
        <f t="shared" si="16"/>
        <v>658.3</v>
      </c>
      <c r="M969" s="226"/>
    </row>
    <row r="970" spans="1:13" s="140" customFormat="1" ht="15.75" customHeight="1">
      <c r="A970" s="136">
        <v>41908</v>
      </c>
      <c r="B970" s="147">
        <v>1006</v>
      </c>
      <c r="C970" s="226"/>
      <c r="D970" s="135"/>
      <c r="E970" s="169"/>
      <c r="F970" s="46"/>
      <c r="I970" s="39">
        <v>41908</v>
      </c>
      <c r="J970" s="165">
        <v>1006</v>
      </c>
      <c r="K970" s="165">
        <v>1525</v>
      </c>
      <c r="L970" s="168">
        <f t="shared" si="16"/>
        <v>658.3</v>
      </c>
      <c r="M970" s="226"/>
    </row>
    <row r="971" spans="1:13" s="140" customFormat="1" ht="15.75" customHeight="1">
      <c r="A971" s="136">
        <v>41907</v>
      </c>
      <c r="B971" s="147">
        <v>1006</v>
      </c>
      <c r="C971" s="226"/>
      <c r="D971" s="135"/>
      <c r="E971" s="169"/>
      <c r="F971" s="46"/>
      <c r="I971" s="39">
        <v>41907</v>
      </c>
      <c r="J971" s="165">
        <v>1006</v>
      </c>
      <c r="K971" s="165">
        <v>1525</v>
      </c>
      <c r="L971" s="168">
        <f t="shared" si="16"/>
        <v>658.3</v>
      </c>
      <c r="M971" s="226"/>
    </row>
    <row r="972" spans="1:13" s="140" customFormat="1" ht="15.75" customHeight="1">
      <c r="A972" s="136">
        <v>41906</v>
      </c>
      <c r="B972" s="147">
        <v>1006</v>
      </c>
      <c r="C972" s="226"/>
      <c r="D972" s="135"/>
      <c r="E972" s="169"/>
      <c r="F972" s="46"/>
      <c r="I972" s="39">
        <v>41906</v>
      </c>
      <c r="J972" s="165">
        <v>1006</v>
      </c>
      <c r="K972" s="165">
        <v>1525</v>
      </c>
      <c r="L972" s="168">
        <f t="shared" si="16"/>
        <v>658.3</v>
      </c>
      <c r="M972" s="226"/>
    </row>
    <row r="973" spans="1:13" s="140" customFormat="1" ht="15.75" customHeight="1">
      <c r="A973" s="136">
        <v>41905</v>
      </c>
      <c r="B973" s="147">
        <v>1006</v>
      </c>
      <c r="C973" s="226"/>
      <c r="D973" s="135"/>
      <c r="E973" s="169"/>
      <c r="F973" s="46"/>
      <c r="I973" s="39">
        <v>41905</v>
      </c>
      <c r="J973" s="165">
        <v>1006</v>
      </c>
      <c r="K973" s="165">
        <v>1525</v>
      </c>
      <c r="L973" s="168">
        <f t="shared" si="16"/>
        <v>658.3</v>
      </c>
      <c r="M973" s="226"/>
    </row>
    <row r="974" spans="1:13" s="140" customFormat="1" ht="15.75" customHeight="1">
      <c r="A974" s="136">
        <v>41904</v>
      </c>
      <c r="B974" s="147">
        <v>988</v>
      </c>
      <c r="C974" s="226"/>
      <c r="D974" s="135"/>
      <c r="E974" s="169"/>
      <c r="F974" s="46"/>
      <c r="I974" s="39">
        <v>41904</v>
      </c>
      <c r="J974" s="165">
        <v>988</v>
      </c>
      <c r="K974" s="165">
        <v>1525</v>
      </c>
      <c r="L974" s="168">
        <f t="shared" si="16"/>
        <v>640.29999999999995</v>
      </c>
      <c r="M974" s="226"/>
    </row>
    <row r="975" spans="1:13" s="140" customFormat="1" ht="15.75" customHeight="1">
      <c r="A975" s="136">
        <v>41901</v>
      </c>
      <c r="B975" s="147">
        <v>988</v>
      </c>
      <c r="C975" s="226"/>
      <c r="D975" s="135"/>
      <c r="E975" s="169"/>
      <c r="F975" s="46"/>
      <c r="I975" s="39">
        <v>41901</v>
      </c>
      <c r="J975" s="165">
        <v>988</v>
      </c>
      <c r="K975" s="165">
        <v>1525</v>
      </c>
      <c r="L975" s="168">
        <f t="shared" si="16"/>
        <v>640.29999999999995</v>
      </c>
      <c r="M975" s="226"/>
    </row>
    <row r="976" spans="1:13" s="140" customFormat="1" ht="15.75" customHeight="1">
      <c r="A976" s="136">
        <v>41900</v>
      </c>
      <c r="B976" s="147">
        <v>988</v>
      </c>
      <c r="C976" s="226"/>
      <c r="D976" s="135"/>
      <c r="E976" s="169"/>
      <c r="F976" s="46"/>
      <c r="I976" s="39">
        <v>41900</v>
      </c>
      <c r="J976" s="165">
        <v>988</v>
      </c>
      <c r="K976" s="165">
        <v>1605</v>
      </c>
      <c r="L976" s="168">
        <f t="shared" si="16"/>
        <v>622.05999999999995</v>
      </c>
      <c r="M976" s="226"/>
    </row>
    <row r="977" spans="1:13" s="140" customFormat="1" ht="15.75" customHeight="1">
      <c r="A977" s="136">
        <v>41899</v>
      </c>
      <c r="B977" s="147">
        <v>988</v>
      </c>
      <c r="C977" s="226"/>
      <c r="D977" s="135"/>
      <c r="E977" s="169"/>
      <c r="F977" s="46"/>
      <c r="I977" s="39">
        <v>41899</v>
      </c>
      <c r="J977" s="165">
        <v>988</v>
      </c>
      <c r="K977" s="165">
        <v>1605</v>
      </c>
      <c r="L977" s="168">
        <f t="shared" si="16"/>
        <v>622.05999999999995</v>
      </c>
      <c r="M977" s="226"/>
    </row>
    <row r="978" spans="1:13" s="140" customFormat="1" ht="15.75" customHeight="1">
      <c r="A978" s="136">
        <v>41898</v>
      </c>
      <c r="B978" s="147">
        <v>988</v>
      </c>
      <c r="C978" s="226"/>
      <c r="D978" s="135"/>
      <c r="E978" s="169"/>
      <c r="F978" s="46"/>
      <c r="I978" s="39">
        <v>41898</v>
      </c>
      <c r="J978" s="165">
        <v>988</v>
      </c>
      <c r="K978" s="165">
        <v>1605</v>
      </c>
      <c r="L978" s="168">
        <f t="shared" si="16"/>
        <v>622.05999999999995</v>
      </c>
      <c r="M978" s="226"/>
    </row>
    <row r="979" spans="1:13" s="140" customFormat="1" ht="15.75" customHeight="1">
      <c r="A979" s="136">
        <v>41897</v>
      </c>
      <c r="B979" s="147">
        <v>988</v>
      </c>
      <c r="C979" s="226"/>
      <c r="D979" s="135"/>
      <c r="E979" s="169"/>
      <c r="F979" s="46"/>
      <c r="I979" s="39">
        <v>41897</v>
      </c>
      <c r="J979" s="165">
        <v>988</v>
      </c>
      <c r="K979" s="165">
        <v>1605</v>
      </c>
      <c r="L979" s="168">
        <f t="shared" si="16"/>
        <v>622.05999999999995</v>
      </c>
      <c r="M979" s="226"/>
    </row>
    <row r="980" spans="1:13" s="140" customFormat="1" ht="15.75" customHeight="1">
      <c r="A980" s="136">
        <v>41894</v>
      </c>
      <c r="B980" s="147">
        <v>988</v>
      </c>
      <c r="C980" s="226"/>
      <c r="D980" s="135"/>
      <c r="E980" s="169"/>
      <c r="F980" s="46"/>
      <c r="I980" s="39">
        <v>41894</v>
      </c>
      <c r="J980" s="165">
        <v>988</v>
      </c>
      <c r="K980" s="165">
        <v>1605</v>
      </c>
      <c r="L980" s="168">
        <f t="shared" si="16"/>
        <v>622.05999999999995</v>
      </c>
      <c r="M980" s="226"/>
    </row>
    <row r="981" spans="1:13" s="140" customFormat="1" ht="15.75" customHeight="1">
      <c r="A981" s="136">
        <v>41893</v>
      </c>
      <c r="B981" s="147">
        <v>988</v>
      </c>
      <c r="C981" s="226"/>
      <c r="D981" s="135"/>
      <c r="E981" s="169"/>
      <c r="F981" s="46"/>
      <c r="I981" s="39">
        <v>41893</v>
      </c>
      <c r="J981" s="165">
        <v>988</v>
      </c>
      <c r="K981" s="165">
        <v>1605</v>
      </c>
      <c r="L981" s="168">
        <f t="shared" si="16"/>
        <v>622.05999999999995</v>
      </c>
      <c r="M981" s="226"/>
    </row>
    <row r="982" spans="1:13" s="140" customFormat="1" ht="15.75" customHeight="1">
      <c r="A982" s="136">
        <v>41892</v>
      </c>
      <c r="B982" s="147">
        <v>988</v>
      </c>
      <c r="C982" s="226"/>
      <c r="D982" s="135"/>
      <c r="E982" s="169"/>
      <c r="F982" s="46"/>
      <c r="I982" s="39">
        <v>41892</v>
      </c>
      <c r="J982" s="165">
        <v>988</v>
      </c>
      <c r="K982" s="165">
        <v>1605</v>
      </c>
      <c r="L982" s="168">
        <f t="shared" si="16"/>
        <v>622.05999999999995</v>
      </c>
      <c r="M982" s="226"/>
    </row>
    <row r="983" spans="1:13" s="140" customFormat="1" ht="15.75" customHeight="1">
      <c r="A983" s="136">
        <v>41891</v>
      </c>
      <c r="B983" s="147">
        <v>988</v>
      </c>
      <c r="C983" s="226"/>
      <c r="D983" s="135"/>
      <c r="E983" s="169"/>
      <c r="F983" s="46"/>
      <c r="I983" s="39">
        <v>41891</v>
      </c>
      <c r="J983" s="165">
        <v>988</v>
      </c>
      <c r="K983" s="165">
        <v>1605</v>
      </c>
      <c r="L983" s="168">
        <f t="shared" si="16"/>
        <v>622.05999999999995</v>
      </c>
      <c r="M983" s="226"/>
    </row>
    <row r="984" spans="1:13" s="140" customFormat="1" ht="15.75" customHeight="1">
      <c r="A984" s="136">
        <v>41887</v>
      </c>
      <c r="B984" s="147">
        <v>988</v>
      </c>
      <c r="C984" s="226"/>
      <c r="D984" s="135"/>
      <c r="E984" s="169"/>
      <c r="F984" s="46"/>
      <c r="I984" s="39">
        <v>41887</v>
      </c>
      <c r="J984" s="165">
        <v>988</v>
      </c>
      <c r="K984" s="165">
        <v>1605</v>
      </c>
      <c r="L984" s="168">
        <f t="shared" si="16"/>
        <v>622.05999999999995</v>
      </c>
      <c r="M984" s="226"/>
    </row>
    <row r="985" spans="1:13" s="140" customFormat="1" ht="15.75" customHeight="1">
      <c r="A985" s="136">
        <v>41886</v>
      </c>
      <c r="B985" s="147">
        <v>988</v>
      </c>
      <c r="C985" s="226"/>
      <c r="D985" s="135"/>
      <c r="E985" s="169"/>
      <c r="F985" s="46"/>
      <c r="I985" s="39">
        <v>41886</v>
      </c>
      <c r="J985" s="165">
        <v>988</v>
      </c>
      <c r="K985" s="165">
        <v>1605</v>
      </c>
      <c r="L985" s="168">
        <f t="shared" si="16"/>
        <v>622.05999999999995</v>
      </c>
      <c r="M985" s="226"/>
    </row>
    <row r="986" spans="1:13" s="140" customFormat="1" ht="15.75" customHeight="1">
      <c r="A986" s="136">
        <v>41885</v>
      </c>
      <c r="B986" s="147">
        <v>988</v>
      </c>
      <c r="C986" s="226"/>
      <c r="D986" s="135"/>
      <c r="E986" s="169"/>
      <c r="F986" s="46"/>
      <c r="I986" s="39">
        <v>41885</v>
      </c>
      <c r="J986" s="165">
        <v>988</v>
      </c>
      <c r="K986" s="165">
        <v>1605</v>
      </c>
      <c r="L986" s="168">
        <f t="shared" si="16"/>
        <v>622.05999999999995</v>
      </c>
      <c r="M986" s="226"/>
    </row>
    <row r="987" spans="1:13" s="140" customFormat="1" ht="15.75" customHeight="1">
      <c r="A987" s="136">
        <v>41883</v>
      </c>
      <c r="B987" s="147">
        <v>988</v>
      </c>
      <c r="C987" s="226"/>
      <c r="D987" s="135"/>
      <c r="E987" s="169"/>
      <c r="F987" s="46"/>
      <c r="I987" s="39">
        <v>41883</v>
      </c>
      <c r="J987" s="165">
        <v>988</v>
      </c>
      <c r="K987" s="165">
        <v>1605</v>
      </c>
      <c r="L987" s="168">
        <f t="shared" si="16"/>
        <v>622.05999999999995</v>
      </c>
      <c r="M987" s="226"/>
    </row>
    <row r="988" spans="1:13" s="140" customFormat="1" ht="15.75" customHeight="1">
      <c r="A988" s="136">
        <v>41880</v>
      </c>
      <c r="B988" s="147">
        <v>988</v>
      </c>
      <c r="C988" s="226"/>
      <c r="D988" s="135"/>
      <c r="E988" s="169"/>
      <c r="F988" s="46"/>
      <c r="I988" s="39">
        <v>41880</v>
      </c>
      <c r="J988" s="165">
        <v>988</v>
      </c>
      <c r="K988" s="165">
        <v>1605</v>
      </c>
      <c r="L988" s="168">
        <f t="shared" si="16"/>
        <v>622.05999999999995</v>
      </c>
      <c r="M988" s="226"/>
    </row>
    <row r="989" spans="1:13" s="140" customFormat="1" ht="15.75" customHeight="1">
      <c r="A989" s="136">
        <v>41879</v>
      </c>
      <c r="B989" s="147">
        <v>988</v>
      </c>
      <c r="C989" s="226"/>
      <c r="D989" s="135"/>
      <c r="E989" s="169"/>
      <c r="F989" s="46"/>
      <c r="I989" s="39">
        <v>41879</v>
      </c>
      <c r="J989" s="165">
        <v>988</v>
      </c>
      <c r="K989" s="165">
        <v>1605</v>
      </c>
      <c r="L989" s="168">
        <f t="shared" si="16"/>
        <v>622.05999999999995</v>
      </c>
      <c r="M989" s="226"/>
    </row>
    <row r="990" spans="1:13" s="140" customFormat="1" ht="15.75" customHeight="1">
      <c r="A990" s="136">
        <v>41878</v>
      </c>
      <c r="B990" s="147">
        <v>988</v>
      </c>
      <c r="C990" s="226"/>
      <c r="D990" s="135"/>
      <c r="E990" s="169"/>
      <c r="F990" s="46"/>
      <c r="I990" s="39">
        <v>41878</v>
      </c>
      <c r="J990" s="165">
        <v>988</v>
      </c>
      <c r="K990" s="165">
        <v>1605</v>
      </c>
      <c r="L990" s="168">
        <f t="shared" si="16"/>
        <v>622.05999999999995</v>
      </c>
      <c r="M990" s="226"/>
    </row>
    <row r="991" spans="1:13" s="140" customFormat="1" ht="15.75" customHeight="1">
      <c r="A991" s="136">
        <v>41877</v>
      </c>
      <c r="B991" s="147">
        <v>988</v>
      </c>
      <c r="C991" s="226"/>
      <c r="D991" s="135"/>
      <c r="E991" s="169"/>
      <c r="F991" s="46"/>
      <c r="I991" s="39">
        <v>41877</v>
      </c>
      <c r="J991" s="165">
        <v>988</v>
      </c>
      <c r="K991" s="165">
        <v>1605</v>
      </c>
      <c r="L991" s="168">
        <f t="shared" si="16"/>
        <v>622.05999999999995</v>
      </c>
      <c r="M991" s="226"/>
    </row>
    <row r="992" spans="1:13" s="140" customFormat="1" ht="15.75" customHeight="1">
      <c r="A992" s="136">
        <v>41876</v>
      </c>
      <c r="B992" s="147">
        <v>988</v>
      </c>
      <c r="C992" s="226"/>
      <c r="D992" s="135"/>
      <c r="E992" s="169"/>
      <c r="F992" s="46"/>
      <c r="I992" s="39">
        <v>41876</v>
      </c>
      <c r="J992" s="165">
        <v>988</v>
      </c>
      <c r="K992" s="165">
        <v>1605</v>
      </c>
      <c r="L992" s="168">
        <f t="shared" si="16"/>
        <v>622.05999999999995</v>
      </c>
      <c r="M992" s="226"/>
    </row>
    <row r="993" spans="1:13" s="140" customFormat="1" ht="15.75" customHeight="1">
      <c r="A993" s="136">
        <v>41873</v>
      </c>
      <c r="B993" s="147">
        <v>988</v>
      </c>
      <c r="C993" s="226"/>
      <c r="D993" s="135"/>
      <c r="E993" s="169"/>
      <c r="F993" s="46"/>
      <c r="I993" s="39">
        <v>41873</v>
      </c>
      <c r="J993" s="165">
        <v>988</v>
      </c>
      <c r="K993" s="165">
        <v>1605</v>
      </c>
      <c r="L993" s="168">
        <f t="shared" si="16"/>
        <v>622.05999999999995</v>
      </c>
      <c r="M993" s="226"/>
    </row>
    <row r="994" spans="1:13" s="140" customFormat="1" ht="15.75" customHeight="1">
      <c r="A994" s="136">
        <v>41872</v>
      </c>
      <c r="B994" s="147">
        <v>988</v>
      </c>
      <c r="C994" s="226"/>
      <c r="D994" s="135"/>
      <c r="E994" s="169"/>
      <c r="F994" s="46"/>
      <c r="I994" s="39">
        <v>41872</v>
      </c>
      <c r="J994" s="165">
        <v>988</v>
      </c>
      <c r="K994" s="165">
        <v>1605</v>
      </c>
      <c r="L994" s="168">
        <f t="shared" si="16"/>
        <v>622.05999999999995</v>
      </c>
      <c r="M994" s="226"/>
    </row>
    <row r="995" spans="1:13" s="140" customFormat="1" ht="15.75" customHeight="1">
      <c r="A995" s="136">
        <v>41871</v>
      </c>
      <c r="B995" s="147">
        <v>988</v>
      </c>
      <c r="C995" s="226"/>
      <c r="D995" s="135"/>
      <c r="E995" s="169"/>
      <c r="F995" s="46"/>
      <c r="I995" s="39">
        <v>41871</v>
      </c>
      <c r="J995" s="165">
        <v>988</v>
      </c>
      <c r="K995" s="165">
        <v>1605</v>
      </c>
      <c r="L995" s="168">
        <f t="shared" si="16"/>
        <v>622.05999999999995</v>
      </c>
      <c r="M995" s="226"/>
    </row>
    <row r="996" spans="1:13" s="140" customFormat="1" ht="15.75" customHeight="1">
      <c r="A996" s="136">
        <v>41870</v>
      </c>
      <c r="B996" s="147">
        <v>980</v>
      </c>
      <c r="C996" s="226"/>
      <c r="D996" s="135"/>
      <c r="E996" s="169"/>
      <c r="F996" s="46"/>
      <c r="I996" s="39">
        <v>41870</v>
      </c>
      <c r="J996" s="165">
        <v>980</v>
      </c>
      <c r="K996" s="165">
        <v>1605</v>
      </c>
      <c r="L996" s="168">
        <f t="shared" si="16"/>
        <v>614.05999999999995</v>
      </c>
      <c r="M996" s="226"/>
    </row>
    <row r="997" spans="1:13" s="140" customFormat="1" ht="15.75" customHeight="1">
      <c r="A997" s="136">
        <v>41869</v>
      </c>
      <c r="B997" s="147">
        <v>980</v>
      </c>
      <c r="C997" s="226"/>
      <c r="D997" s="135"/>
      <c r="E997" s="169"/>
      <c r="F997" s="46"/>
      <c r="I997" s="39">
        <v>41869</v>
      </c>
      <c r="J997" s="165">
        <v>980</v>
      </c>
      <c r="K997" s="165">
        <v>1605</v>
      </c>
      <c r="L997" s="168">
        <f t="shared" si="16"/>
        <v>614.05999999999995</v>
      </c>
      <c r="M997" s="226"/>
    </row>
    <row r="998" spans="1:13" s="140" customFormat="1" ht="15.75" customHeight="1">
      <c r="A998" s="136">
        <v>41866</v>
      </c>
      <c r="B998" s="147">
        <v>970</v>
      </c>
      <c r="C998" s="226"/>
      <c r="D998" s="135"/>
      <c r="E998" s="169"/>
      <c r="F998" s="46"/>
      <c r="I998" s="39">
        <v>41866</v>
      </c>
      <c r="J998" s="165">
        <v>970</v>
      </c>
      <c r="K998" s="165">
        <v>1605</v>
      </c>
      <c r="L998" s="168">
        <f t="shared" si="16"/>
        <v>604.05999999999995</v>
      </c>
      <c r="M998" s="226"/>
    </row>
    <row r="999" spans="1:13" s="140" customFormat="1" ht="15.75" customHeight="1">
      <c r="A999" s="136">
        <v>41865</v>
      </c>
      <c r="B999" s="147">
        <v>970</v>
      </c>
      <c r="C999" s="226"/>
      <c r="D999" s="135"/>
      <c r="E999" s="169"/>
      <c r="F999" s="46"/>
      <c r="I999" s="39">
        <v>41865</v>
      </c>
      <c r="J999" s="165">
        <v>970</v>
      </c>
      <c r="K999" s="165">
        <v>1605</v>
      </c>
      <c r="L999" s="168">
        <f t="shared" si="16"/>
        <v>604.05999999999995</v>
      </c>
      <c r="M999" s="226"/>
    </row>
    <row r="1000" spans="1:13" s="140" customFormat="1" ht="15.75" customHeight="1">
      <c r="A1000" s="136">
        <v>41864</v>
      </c>
      <c r="B1000" s="147">
        <v>966</v>
      </c>
      <c r="C1000" s="226"/>
      <c r="D1000" s="135"/>
      <c r="E1000" s="169"/>
      <c r="F1000" s="46"/>
      <c r="I1000" s="39">
        <v>41864</v>
      </c>
      <c r="J1000" s="165">
        <v>966</v>
      </c>
      <c r="K1000" s="165">
        <v>1605</v>
      </c>
      <c r="L1000" s="168">
        <f t="shared" si="16"/>
        <v>600.05999999999995</v>
      </c>
      <c r="M1000" s="226"/>
    </row>
    <row r="1001" spans="1:13" s="140" customFormat="1" ht="15.75" customHeight="1">
      <c r="A1001" s="136">
        <v>41863</v>
      </c>
      <c r="B1001" s="147">
        <v>966</v>
      </c>
      <c r="C1001" s="226"/>
      <c r="D1001" s="135"/>
      <c r="E1001" s="169"/>
      <c r="F1001" s="46"/>
      <c r="I1001" s="39">
        <v>41863</v>
      </c>
      <c r="J1001" s="165">
        <v>966</v>
      </c>
      <c r="K1001" s="165">
        <v>1605</v>
      </c>
      <c r="L1001" s="168">
        <f t="shared" si="16"/>
        <v>600.05999999999995</v>
      </c>
      <c r="M1001" s="226"/>
    </row>
    <row r="1002" spans="1:13" s="140" customFormat="1" ht="15.75" customHeight="1">
      <c r="A1002" s="136">
        <v>41862</v>
      </c>
      <c r="B1002" s="147">
        <v>966</v>
      </c>
      <c r="C1002" s="226"/>
      <c r="D1002" s="135"/>
      <c r="E1002" s="169"/>
      <c r="F1002" s="46"/>
      <c r="I1002" s="39">
        <v>41862</v>
      </c>
      <c r="J1002" s="165">
        <v>966</v>
      </c>
      <c r="K1002" s="165">
        <v>1605</v>
      </c>
      <c r="L1002" s="168">
        <f t="shared" si="16"/>
        <v>600.05999999999995</v>
      </c>
      <c r="M1002" s="226"/>
    </row>
    <row r="1003" spans="1:13" s="140" customFormat="1" ht="15.75" customHeight="1">
      <c r="A1003" s="136">
        <v>41859</v>
      </c>
      <c r="B1003" s="147">
        <v>966</v>
      </c>
      <c r="C1003" s="226"/>
      <c r="D1003" s="135"/>
      <c r="E1003" s="169"/>
      <c r="F1003" s="46"/>
      <c r="I1003" s="39">
        <v>41859</v>
      </c>
      <c r="J1003" s="165">
        <v>966</v>
      </c>
      <c r="K1003" s="165">
        <v>1605</v>
      </c>
      <c r="L1003" s="168">
        <f t="shared" si="16"/>
        <v>600.05999999999995</v>
      </c>
      <c r="M1003" s="226"/>
    </row>
    <row r="1004" spans="1:13" s="140" customFormat="1" ht="15.75" customHeight="1">
      <c r="A1004" s="136">
        <v>41858</v>
      </c>
      <c r="B1004" s="147">
        <v>966</v>
      </c>
      <c r="C1004" s="226"/>
      <c r="D1004" s="135"/>
      <c r="E1004" s="169"/>
      <c r="F1004" s="46"/>
      <c r="I1004" s="39">
        <v>41858</v>
      </c>
      <c r="J1004" s="165">
        <v>966</v>
      </c>
      <c r="K1004" s="165">
        <v>1605</v>
      </c>
      <c r="L1004" s="168">
        <f t="shared" si="16"/>
        <v>600.05999999999995</v>
      </c>
      <c r="M1004" s="226"/>
    </row>
    <row r="1005" spans="1:13" s="140" customFormat="1" ht="15.75" customHeight="1">
      <c r="A1005" s="136">
        <v>41857</v>
      </c>
      <c r="B1005" s="147">
        <v>966</v>
      </c>
      <c r="C1005" s="226"/>
      <c r="D1005" s="135"/>
      <c r="E1005" s="169"/>
      <c r="F1005" s="46"/>
      <c r="I1005" s="39">
        <v>41857</v>
      </c>
      <c r="J1005" s="165">
        <v>966</v>
      </c>
      <c r="K1005" s="165">
        <v>1605</v>
      </c>
      <c r="L1005" s="168">
        <f t="shared" si="16"/>
        <v>600.05999999999995</v>
      </c>
      <c r="M1005" s="226"/>
    </row>
    <row r="1006" spans="1:13" s="140" customFormat="1" ht="15.75" customHeight="1">
      <c r="A1006" s="136">
        <v>41856</v>
      </c>
      <c r="B1006" s="147">
        <v>966</v>
      </c>
      <c r="C1006" s="226"/>
      <c r="D1006" s="135"/>
      <c r="E1006" s="169"/>
      <c r="F1006" s="46"/>
      <c r="I1006" s="39">
        <v>41856</v>
      </c>
      <c r="J1006" s="165">
        <v>966</v>
      </c>
      <c r="K1006" s="165">
        <v>1605</v>
      </c>
      <c r="L1006" s="168">
        <f t="shared" si="16"/>
        <v>600.05999999999995</v>
      </c>
      <c r="M1006" s="226"/>
    </row>
    <row r="1007" spans="1:13" s="140" customFormat="1" ht="15.75" customHeight="1">
      <c r="A1007" s="136">
        <v>41855</v>
      </c>
      <c r="B1007" s="147">
        <v>972</v>
      </c>
      <c r="C1007" s="226"/>
      <c r="D1007" s="135"/>
      <c r="E1007" s="169"/>
      <c r="F1007" s="46"/>
      <c r="I1007" s="39">
        <v>41855</v>
      </c>
      <c r="J1007" s="165">
        <v>972</v>
      </c>
      <c r="K1007" s="165">
        <v>1605</v>
      </c>
      <c r="L1007" s="168">
        <f t="shared" si="16"/>
        <v>606.05999999999995</v>
      </c>
      <c r="M1007" s="226"/>
    </row>
    <row r="1008" spans="1:13" s="140" customFormat="1" ht="15.75" customHeight="1">
      <c r="A1008" s="136">
        <v>41852</v>
      </c>
      <c r="B1008" s="147">
        <v>972</v>
      </c>
      <c r="C1008" s="226"/>
      <c r="D1008" s="135"/>
      <c r="E1008" s="169"/>
      <c r="F1008" s="46"/>
      <c r="I1008" s="39">
        <v>41852</v>
      </c>
      <c r="J1008" s="165">
        <v>972</v>
      </c>
      <c r="K1008" s="165">
        <v>1605</v>
      </c>
      <c r="L1008" s="168">
        <f t="shared" si="16"/>
        <v>606.05999999999995</v>
      </c>
      <c r="M1008" s="226"/>
    </row>
    <row r="1009" spans="1:14" s="140" customFormat="1" ht="15.75" customHeight="1">
      <c r="A1009" s="136">
        <v>41851</v>
      </c>
      <c r="B1009" s="147">
        <v>972</v>
      </c>
      <c r="C1009" s="226"/>
      <c r="D1009" s="135"/>
      <c r="E1009" s="169"/>
      <c r="F1009" s="46"/>
      <c r="I1009" s="39">
        <v>41851</v>
      </c>
      <c r="J1009" s="165">
        <v>972</v>
      </c>
      <c r="K1009" s="165">
        <v>1605</v>
      </c>
      <c r="L1009" s="168">
        <f t="shared" si="16"/>
        <v>606.05999999999995</v>
      </c>
      <c r="M1009" s="226"/>
    </row>
    <row r="1010" spans="1:14" s="140" customFormat="1" ht="15.75" customHeight="1">
      <c r="A1010" s="136">
        <v>41850</v>
      </c>
      <c r="B1010" s="147">
        <v>972</v>
      </c>
      <c r="C1010" s="226"/>
      <c r="D1010" s="135"/>
      <c r="E1010" s="169"/>
      <c r="F1010" s="46"/>
      <c r="I1010" s="39">
        <v>41850</v>
      </c>
      <c r="J1010" s="165">
        <v>972</v>
      </c>
      <c r="K1010" s="165">
        <v>1605</v>
      </c>
      <c r="L1010" s="168">
        <f t="shared" si="16"/>
        <v>606.05999999999995</v>
      </c>
      <c r="M1010" s="226"/>
    </row>
    <row r="1011" spans="1:14" s="140" customFormat="1" ht="15.75" customHeight="1">
      <c r="A1011" s="136">
        <v>41849</v>
      </c>
      <c r="B1011" s="147">
        <v>972</v>
      </c>
      <c r="C1011" s="226"/>
      <c r="D1011" s="135"/>
      <c r="E1011" s="169"/>
      <c r="F1011" s="46"/>
      <c r="I1011" s="39">
        <v>41849</v>
      </c>
      <c r="J1011" s="165">
        <v>972</v>
      </c>
      <c r="K1011" s="165">
        <v>1605</v>
      </c>
      <c r="L1011" s="168">
        <f t="shared" si="16"/>
        <v>606.05999999999995</v>
      </c>
      <c r="M1011" s="226"/>
    </row>
    <row r="1012" spans="1:14" s="140" customFormat="1" ht="15.75" customHeight="1">
      <c r="A1012" s="136">
        <v>41848</v>
      </c>
      <c r="B1012" s="147">
        <v>972</v>
      </c>
      <c r="C1012" s="226"/>
      <c r="D1012" s="135"/>
      <c r="E1012" s="169"/>
      <c r="F1012" s="46"/>
      <c r="I1012" s="39">
        <v>41848</v>
      </c>
      <c r="J1012" s="165">
        <v>972</v>
      </c>
      <c r="K1012" s="165">
        <v>1605</v>
      </c>
      <c r="L1012" s="168">
        <f t="shared" si="16"/>
        <v>606.05999999999995</v>
      </c>
      <c r="M1012" s="226"/>
    </row>
    <row r="1013" spans="1:14" s="140" customFormat="1" ht="15.75" customHeight="1">
      <c r="A1013" s="136">
        <v>41845</v>
      </c>
      <c r="B1013" s="147">
        <v>972</v>
      </c>
      <c r="C1013" s="226"/>
      <c r="D1013" s="135"/>
      <c r="E1013" s="169"/>
      <c r="F1013" s="46"/>
      <c r="I1013" s="39">
        <v>41845</v>
      </c>
      <c r="J1013" s="165">
        <v>972</v>
      </c>
      <c r="K1013" s="165">
        <v>1605</v>
      </c>
      <c r="L1013" s="168">
        <f t="shared" si="16"/>
        <v>606.05999999999995</v>
      </c>
      <c r="M1013" s="226"/>
    </row>
    <row r="1014" spans="1:14" s="140" customFormat="1" ht="15.75" customHeight="1">
      <c r="A1014" s="136">
        <v>41844</v>
      </c>
      <c r="B1014" s="147">
        <v>976</v>
      </c>
      <c r="C1014" s="226"/>
      <c r="D1014" s="135"/>
      <c r="E1014" s="169"/>
      <c r="F1014" s="46"/>
      <c r="I1014" s="39">
        <v>41844</v>
      </c>
      <c r="J1014" s="165">
        <v>976</v>
      </c>
      <c r="K1014" s="165">
        <v>1605</v>
      </c>
      <c r="L1014" s="168">
        <f t="shared" si="16"/>
        <v>610.05999999999995</v>
      </c>
      <c r="M1014" s="226"/>
    </row>
    <row r="1015" spans="1:14" s="140" customFormat="1" ht="15.75" customHeight="1">
      <c r="A1015" s="136">
        <v>41843</v>
      </c>
      <c r="B1015" s="147">
        <v>976</v>
      </c>
      <c r="C1015" s="226"/>
      <c r="D1015" s="135"/>
      <c r="E1015" s="169"/>
      <c r="F1015" s="46"/>
      <c r="I1015" s="39">
        <v>41843</v>
      </c>
      <c r="J1015" s="165">
        <v>976</v>
      </c>
      <c r="K1015" s="165">
        <v>1605</v>
      </c>
      <c r="L1015" s="168">
        <f t="shared" si="16"/>
        <v>610.05999999999995</v>
      </c>
      <c r="M1015" s="226"/>
    </row>
    <row r="1016" spans="1:14" s="140" customFormat="1" ht="15.75" customHeight="1">
      <c r="A1016" s="136">
        <v>41842</v>
      </c>
      <c r="B1016" s="147">
        <v>976</v>
      </c>
      <c r="C1016" s="226"/>
      <c r="D1016" s="135"/>
      <c r="E1016" s="169"/>
      <c r="F1016" s="46"/>
      <c r="I1016" s="39">
        <v>41842</v>
      </c>
      <c r="J1016" s="165">
        <v>976</v>
      </c>
      <c r="K1016" s="165">
        <v>1605</v>
      </c>
      <c r="L1016" s="168">
        <f t="shared" si="16"/>
        <v>610.05999999999995</v>
      </c>
      <c r="M1016" s="226"/>
    </row>
    <row r="1017" spans="1:14" s="140" customFormat="1" ht="15.75" customHeight="1">
      <c r="A1017" s="136">
        <v>41841</v>
      </c>
      <c r="B1017" s="147">
        <v>976</v>
      </c>
      <c r="C1017" s="226"/>
      <c r="D1017" s="135"/>
      <c r="E1017" s="169"/>
      <c r="F1017" s="46"/>
      <c r="I1017" s="39">
        <v>41841</v>
      </c>
      <c r="J1017" s="165">
        <v>976</v>
      </c>
      <c r="K1017" s="165">
        <v>1605</v>
      </c>
      <c r="L1017" s="168">
        <f t="shared" si="16"/>
        <v>610.05999999999995</v>
      </c>
      <c r="M1017" s="226"/>
    </row>
    <row r="1018" spans="1:14" s="140" customFormat="1" ht="15.75" customHeight="1">
      <c r="A1018" s="136">
        <v>41838</v>
      </c>
      <c r="B1018" s="147">
        <v>976</v>
      </c>
      <c r="C1018" s="226"/>
      <c r="D1018" s="135"/>
      <c r="E1018" s="169"/>
      <c r="F1018" s="46"/>
      <c r="I1018" s="39">
        <v>41838</v>
      </c>
      <c r="J1018" s="165">
        <v>976</v>
      </c>
      <c r="K1018" s="165">
        <v>1605</v>
      </c>
      <c r="L1018" s="168">
        <f t="shared" si="16"/>
        <v>610.05999999999995</v>
      </c>
      <c r="M1018" s="226"/>
    </row>
    <row r="1019" spans="1:14" s="140" customFormat="1" ht="15.75" customHeight="1">
      <c r="A1019" s="136">
        <v>41837</v>
      </c>
      <c r="B1019" s="147">
        <v>976</v>
      </c>
      <c r="C1019" s="226"/>
      <c r="D1019" s="135"/>
      <c r="E1019" s="169"/>
      <c r="F1019" s="46"/>
      <c r="I1019" s="39">
        <v>41837</v>
      </c>
      <c r="J1019" s="165">
        <v>976</v>
      </c>
      <c r="K1019" s="165">
        <v>1605</v>
      </c>
      <c r="L1019" s="168">
        <f t="shared" si="16"/>
        <v>610.05999999999995</v>
      </c>
      <c r="M1019" s="226"/>
    </row>
    <row r="1020" spans="1:14" s="140" customFormat="1" ht="15.75" customHeight="1">
      <c r="A1020" s="136">
        <v>41836</v>
      </c>
      <c r="B1020" s="147">
        <v>986</v>
      </c>
      <c r="C1020" s="226"/>
      <c r="D1020" s="135"/>
      <c r="E1020" s="169"/>
      <c r="F1020" s="46"/>
      <c r="I1020" s="39">
        <v>41836</v>
      </c>
      <c r="J1020" s="165">
        <v>986</v>
      </c>
      <c r="K1020" s="165">
        <v>1605</v>
      </c>
      <c r="L1020" s="168">
        <f t="shared" si="16"/>
        <v>620.05999999999995</v>
      </c>
      <c r="M1020" s="226"/>
    </row>
    <row r="1021" spans="1:14" ht="15.75" customHeight="1">
      <c r="A1021" s="136">
        <v>41835</v>
      </c>
      <c r="B1021" s="147">
        <v>1006</v>
      </c>
      <c r="C1021" s="226"/>
      <c r="D1021" s="135"/>
      <c r="E1021" s="169"/>
      <c r="F1021" s="46"/>
      <c r="G1021" s="140"/>
      <c r="H1021" s="140"/>
      <c r="I1021" s="39">
        <v>41835</v>
      </c>
      <c r="J1021" s="165">
        <v>1006</v>
      </c>
      <c r="K1021" s="165">
        <v>1605</v>
      </c>
      <c r="L1021" s="168">
        <f t="shared" si="16"/>
        <v>640.05999999999995</v>
      </c>
      <c r="M1021" s="226"/>
      <c r="N1021" s="140"/>
    </row>
    <row r="1022" spans="1:14" ht="15.75" customHeight="1">
      <c r="A1022" s="136">
        <v>41834</v>
      </c>
      <c r="B1022" s="147">
        <v>1006</v>
      </c>
      <c r="C1022" s="226"/>
      <c r="D1022" s="135"/>
      <c r="E1022" s="169"/>
      <c r="F1022" s="46"/>
      <c r="G1022" s="140"/>
      <c r="H1022" s="140"/>
      <c r="I1022" s="39">
        <v>41834</v>
      </c>
      <c r="J1022" s="165">
        <v>1006</v>
      </c>
      <c r="K1022" s="165">
        <v>1605</v>
      </c>
      <c r="L1022" s="168">
        <f t="shared" si="16"/>
        <v>640.05999999999995</v>
      </c>
    </row>
    <row r="1023" spans="1:14" ht="15.75" customHeight="1">
      <c r="A1023" s="136">
        <v>41831</v>
      </c>
      <c r="B1023" s="147">
        <v>1006</v>
      </c>
      <c r="C1023" s="226"/>
      <c r="D1023" s="135"/>
      <c r="E1023" s="169"/>
      <c r="F1023" s="46"/>
      <c r="G1023" s="140"/>
      <c r="H1023" s="140"/>
      <c r="I1023" s="39">
        <v>41831</v>
      </c>
      <c r="J1023" s="165">
        <v>1006</v>
      </c>
      <c r="K1023" s="165">
        <v>1605</v>
      </c>
      <c r="L1023" s="168">
        <f t="shared" si="16"/>
        <v>640.05999999999995</v>
      </c>
    </row>
    <row r="1024" spans="1:14" ht="15.75" customHeight="1">
      <c r="A1024" s="136">
        <v>41830</v>
      </c>
      <c r="B1024" s="147">
        <v>1006</v>
      </c>
      <c r="C1024" s="226"/>
      <c r="D1024" s="135"/>
      <c r="E1024" s="169"/>
      <c r="F1024" s="46"/>
      <c r="G1024" s="140"/>
      <c r="H1024" s="140"/>
      <c r="I1024" s="39">
        <v>41830</v>
      </c>
      <c r="J1024" s="165">
        <v>1006</v>
      </c>
      <c r="K1024" s="165">
        <v>1605</v>
      </c>
      <c r="L1024" s="168">
        <f t="shared" si="16"/>
        <v>640.05999999999995</v>
      </c>
    </row>
    <row r="1025" spans="1:12" ht="15.75" customHeight="1">
      <c r="A1025" s="136">
        <v>41829</v>
      </c>
      <c r="B1025" s="147">
        <v>1006</v>
      </c>
      <c r="C1025" s="226"/>
      <c r="D1025" s="135"/>
      <c r="E1025" s="169"/>
      <c r="F1025" s="46"/>
      <c r="G1025" s="140"/>
      <c r="H1025" s="140"/>
      <c r="I1025" s="39">
        <v>41829</v>
      </c>
      <c r="J1025" s="165">
        <v>1006</v>
      </c>
      <c r="K1025" s="165">
        <v>1605</v>
      </c>
      <c r="L1025" s="168">
        <f t="shared" si="16"/>
        <v>640.05999999999995</v>
      </c>
    </row>
    <row r="1026" spans="1:12" ht="15.75" customHeight="1">
      <c r="A1026" s="136">
        <v>41828</v>
      </c>
      <c r="B1026" s="147">
        <v>1010</v>
      </c>
      <c r="C1026" s="226"/>
      <c r="D1026" s="135"/>
      <c r="E1026" s="169"/>
      <c r="F1026" s="46"/>
      <c r="G1026" s="140"/>
      <c r="H1026" s="140"/>
      <c r="I1026" s="39">
        <v>41828</v>
      </c>
      <c r="J1026" s="165">
        <v>1010</v>
      </c>
      <c r="K1026" s="165">
        <v>1605</v>
      </c>
      <c r="L1026" s="168">
        <f t="shared" si="16"/>
        <v>644.05999999999995</v>
      </c>
    </row>
    <row r="1027" spans="1:12" ht="15.75" customHeight="1">
      <c r="A1027" s="136">
        <v>41827</v>
      </c>
      <c r="B1027" s="147">
        <v>1010</v>
      </c>
      <c r="C1027" s="226"/>
      <c r="D1027" s="135"/>
      <c r="E1027" s="169"/>
      <c r="F1027" s="46"/>
      <c r="G1027" s="140"/>
      <c r="H1027" s="140"/>
      <c r="I1027" s="39">
        <v>41827</v>
      </c>
      <c r="J1027" s="165">
        <v>1010</v>
      </c>
      <c r="K1027" s="165">
        <v>1605</v>
      </c>
      <c r="L1027" s="168">
        <f t="shared" si="16"/>
        <v>644.05999999999995</v>
      </c>
    </row>
    <row r="1028" spans="1:12" ht="15.75" customHeight="1">
      <c r="A1028" s="136">
        <v>41824</v>
      </c>
      <c r="B1028" s="147">
        <v>1010</v>
      </c>
      <c r="C1028" s="226"/>
      <c r="D1028" s="135"/>
      <c r="E1028" s="169"/>
      <c r="F1028" s="46"/>
      <c r="G1028" s="140"/>
      <c r="H1028" s="140"/>
      <c r="I1028" s="39">
        <v>41824</v>
      </c>
      <c r="J1028" s="165">
        <v>1010</v>
      </c>
      <c r="K1028" s="165">
        <v>1605</v>
      </c>
      <c r="L1028" s="168">
        <f t="shared" si="16"/>
        <v>644.05999999999995</v>
      </c>
    </row>
    <row r="1029" spans="1:12" ht="15.75" customHeight="1">
      <c r="A1029" s="136">
        <v>41823</v>
      </c>
      <c r="B1029" s="147">
        <v>1022</v>
      </c>
      <c r="C1029" s="226"/>
      <c r="D1029" s="135"/>
      <c r="E1029" s="169"/>
      <c r="F1029" s="46"/>
      <c r="G1029" s="140"/>
      <c r="H1029" s="140"/>
      <c r="I1029" s="39">
        <v>41823</v>
      </c>
      <c r="J1029" s="165">
        <v>1022</v>
      </c>
      <c r="K1029" s="165">
        <v>1605</v>
      </c>
      <c r="L1029" s="168">
        <f t="shared" ref="L1029:L1092" si="17">J1029-K1029*11.4/1000*20</f>
        <v>656.06</v>
      </c>
    </row>
    <row r="1030" spans="1:12" ht="15.75" customHeight="1">
      <c r="A1030" s="136">
        <v>41821</v>
      </c>
      <c r="B1030" s="147">
        <v>1042</v>
      </c>
      <c r="C1030" s="226"/>
      <c r="D1030" s="135"/>
      <c r="E1030" s="169"/>
      <c r="F1030" s="46"/>
      <c r="G1030" s="140"/>
      <c r="H1030" s="140"/>
      <c r="I1030" s="39">
        <v>41821</v>
      </c>
      <c r="J1030" s="165">
        <v>1042</v>
      </c>
      <c r="K1030" s="165">
        <v>1605</v>
      </c>
      <c r="L1030" s="168">
        <f t="shared" si="17"/>
        <v>676.06</v>
      </c>
    </row>
    <row r="1031" spans="1:12" ht="15.75" customHeight="1">
      <c r="A1031" s="136">
        <v>41820</v>
      </c>
      <c r="B1031" s="147">
        <v>1042</v>
      </c>
      <c r="C1031" s="226"/>
      <c r="D1031" s="135"/>
      <c r="E1031" s="169"/>
      <c r="F1031" s="46"/>
      <c r="G1031" s="140"/>
      <c r="H1031" s="140"/>
      <c r="I1031" s="39">
        <v>41820</v>
      </c>
      <c r="J1031" s="165">
        <v>1042</v>
      </c>
      <c r="K1031" s="165">
        <v>1605</v>
      </c>
      <c r="L1031" s="168">
        <f t="shared" si="17"/>
        <v>676.06</v>
      </c>
    </row>
    <row r="1032" spans="1:12" ht="15.75" customHeight="1">
      <c r="A1032" s="136">
        <v>41817</v>
      </c>
      <c r="B1032" s="147">
        <v>1042</v>
      </c>
      <c r="C1032" s="226"/>
      <c r="D1032" s="135"/>
      <c r="E1032" s="169"/>
      <c r="F1032" s="46"/>
      <c r="G1032" s="140"/>
      <c r="H1032" s="140"/>
      <c r="I1032" s="39">
        <v>41817</v>
      </c>
      <c r="J1032" s="165">
        <v>1042</v>
      </c>
      <c r="K1032" s="165">
        <v>1605</v>
      </c>
      <c r="L1032" s="168">
        <f t="shared" si="17"/>
        <v>676.06</v>
      </c>
    </row>
    <row r="1033" spans="1:12" ht="15.75" customHeight="1">
      <c r="A1033" s="136">
        <v>41816</v>
      </c>
      <c r="B1033" s="147">
        <v>1042</v>
      </c>
      <c r="C1033" s="226"/>
      <c r="D1033" s="135"/>
      <c r="E1033" s="169"/>
      <c r="F1033" s="46"/>
      <c r="G1033" s="140"/>
      <c r="H1033" s="140"/>
      <c r="I1033" s="39">
        <v>41816</v>
      </c>
      <c r="J1033" s="165">
        <v>1042</v>
      </c>
      <c r="K1033" s="165">
        <v>1605</v>
      </c>
      <c r="L1033" s="168">
        <f t="shared" si="17"/>
        <v>676.06</v>
      </c>
    </row>
    <row r="1034" spans="1:12" ht="15.75" customHeight="1">
      <c r="A1034" s="136">
        <v>41815</v>
      </c>
      <c r="B1034" s="147">
        <v>1072</v>
      </c>
      <c r="C1034" s="226"/>
      <c r="D1034" s="135"/>
      <c r="E1034" s="169"/>
      <c r="F1034" s="46"/>
      <c r="G1034" s="140"/>
      <c r="H1034" s="140"/>
      <c r="I1034" s="39">
        <v>41815</v>
      </c>
      <c r="J1034" s="165">
        <v>1072</v>
      </c>
      <c r="K1034" s="165">
        <v>1605</v>
      </c>
      <c r="L1034" s="168">
        <f t="shared" si="17"/>
        <v>706.06</v>
      </c>
    </row>
    <row r="1035" spans="1:12" ht="15.75" customHeight="1">
      <c r="A1035" s="136">
        <v>41814</v>
      </c>
      <c r="B1035" s="147">
        <v>1080</v>
      </c>
      <c r="C1035" s="226"/>
      <c r="D1035" s="135"/>
      <c r="E1035" s="169"/>
      <c r="F1035" s="46"/>
      <c r="G1035" s="140"/>
      <c r="H1035" s="140"/>
      <c r="I1035" s="39">
        <v>41814</v>
      </c>
      <c r="J1035" s="165">
        <v>1080</v>
      </c>
      <c r="K1035" s="165">
        <v>1605</v>
      </c>
      <c r="L1035" s="168">
        <f t="shared" si="17"/>
        <v>714.06</v>
      </c>
    </row>
    <row r="1036" spans="1:12" ht="15.75" customHeight="1">
      <c r="A1036" s="136">
        <v>41813</v>
      </c>
      <c r="B1036" s="147">
        <v>1080</v>
      </c>
      <c r="C1036" s="226"/>
      <c r="D1036" s="135"/>
      <c r="E1036" s="169"/>
      <c r="F1036" s="46"/>
      <c r="G1036" s="140"/>
      <c r="H1036" s="140"/>
      <c r="I1036" s="39">
        <v>41813</v>
      </c>
      <c r="J1036" s="165">
        <v>1080</v>
      </c>
      <c r="K1036" s="165">
        <v>1605</v>
      </c>
      <c r="L1036" s="168">
        <f t="shared" si="17"/>
        <v>714.06</v>
      </c>
    </row>
    <row r="1037" spans="1:12" ht="15.75" customHeight="1">
      <c r="A1037" s="136">
        <v>41810</v>
      </c>
      <c r="B1037" s="147">
        <v>1086</v>
      </c>
      <c r="C1037" s="226"/>
      <c r="D1037" s="135"/>
      <c r="E1037" s="169"/>
      <c r="F1037" s="46"/>
      <c r="G1037" s="140"/>
      <c r="H1037" s="140"/>
      <c r="I1037" s="39">
        <v>41810</v>
      </c>
      <c r="J1037" s="165">
        <v>1086</v>
      </c>
      <c r="K1037" s="165">
        <v>1605</v>
      </c>
      <c r="L1037" s="168">
        <f t="shared" si="17"/>
        <v>720.06</v>
      </c>
    </row>
    <row r="1038" spans="1:12" ht="15.75" customHeight="1">
      <c r="A1038" s="136">
        <v>41809</v>
      </c>
      <c r="B1038" s="147">
        <v>1104</v>
      </c>
      <c r="C1038" s="226"/>
      <c r="D1038" s="135"/>
      <c r="E1038" s="169"/>
      <c r="F1038" s="46"/>
      <c r="G1038" s="140"/>
      <c r="H1038" s="140"/>
      <c r="I1038" s="39">
        <v>41809</v>
      </c>
      <c r="J1038" s="165">
        <v>1104</v>
      </c>
      <c r="K1038" s="165">
        <v>1605</v>
      </c>
      <c r="L1038" s="168">
        <f t="shared" si="17"/>
        <v>738.06</v>
      </c>
    </row>
    <row r="1039" spans="1:12" ht="15.75" customHeight="1">
      <c r="A1039" s="136">
        <v>41808</v>
      </c>
      <c r="B1039" s="147">
        <v>1104</v>
      </c>
      <c r="C1039" s="226"/>
      <c r="D1039" s="135"/>
      <c r="E1039" s="169"/>
      <c r="F1039" s="46"/>
      <c r="G1039" s="140"/>
      <c r="H1039" s="140"/>
      <c r="I1039" s="39">
        <v>41808</v>
      </c>
      <c r="J1039" s="165">
        <v>1104</v>
      </c>
      <c r="K1039" s="165">
        <v>1605</v>
      </c>
      <c r="L1039" s="168">
        <f t="shared" si="17"/>
        <v>738.06</v>
      </c>
    </row>
    <row r="1040" spans="1:12" ht="15.75" customHeight="1">
      <c r="A1040" s="136">
        <v>41807</v>
      </c>
      <c r="B1040" s="147">
        <v>1104</v>
      </c>
      <c r="C1040" s="226"/>
      <c r="D1040" s="135"/>
      <c r="E1040" s="169"/>
      <c r="F1040" s="46"/>
      <c r="G1040" s="140"/>
      <c r="H1040" s="140"/>
      <c r="I1040" s="39">
        <v>41807</v>
      </c>
      <c r="J1040" s="165">
        <v>1104</v>
      </c>
      <c r="K1040" s="165">
        <v>1605</v>
      </c>
      <c r="L1040" s="168">
        <f t="shared" si="17"/>
        <v>738.06</v>
      </c>
    </row>
    <row r="1041" spans="1:12" ht="15.75" customHeight="1">
      <c r="A1041" s="136">
        <v>41803</v>
      </c>
      <c r="B1041" s="147">
        <v>1120</v>
      </c>
      <c r="C1041" s="226"/>
      <c r="D1041" s="135"/>
      <c r="E1041" s="169"/>
      <c r="F1041" s="46"/>
      <c r="G1041" s="140"/>
      <c r="H1041" s="140"/>
      <c r="I1041" s="39">
        <v>41803</v>
      </c>
      <c r="J1041" s="165">
        <v>1120</v>
      </c>
      <c r="K1041" s="165">
        <v>1605</v>
      </c>
      <c r="L1041" s="168">
        <f t="shared" si="17"/>
        <v>754.06</v>
      </c>
    </row>
    <row r="1042" spans="1:12" ht="15.75" customHeight="1">
      <c r="A1042" s="136">
        <v>41802</v>
      </c>
      <c r="B1042" s="147">
        <v>1120</v>
      </c>
      <c r="C1042" s="226"/>
      <c r="D1042" s="135"/>
      <c r="E1042" s="169"/>
      <c r="F1042" s="46"/>
      <c r="G1042" s="140"/>
      <c r="H1042" s="140"/>
      <c r="I1042" s="39">
        <v>41802</v>
      </c>
      <c r="J1042" s="165">
        <v>1120</v>
      </c>
      <c r="K1042" s="165">
        <v>1605</v>
      </c>
      <c r="L1042" s="168">
        <f t="shared" si="17"/>
        <v>754.06</v>
      </c>
    </row>
    <row r="1043" spans="1:12" ht="15.75" customHeight="1">
      <c r="A1043" s="136">
        <v>41801</v>
      </c>
      <c r="B1043" s="147">
        <v>1120</v>
      </c>
      <c r="C1043" s="226"/>
      <c r="D1043" s="135"/>
      <c r="E1043" s="169"/>
      <c r="F1043" s="46"/>
      <c r="G1043" s="140"/>
      <c r="H1043" s="140"/>
      <c r="I1043" s="39">
        <v>41801</v>
      </c>
      <c r="J1043" s="165">
        <v>1120</v>
      </c>
      <c r="K1043" s="165">
        <v>1605</v>
      </c>
      <c r="L1043" s="168">
        <f t="shared" si="17"/>
        <v>754.06</v>
      </c>
    </row>
    <row r="1044" spans="1:12" ht="15.75" customHeight="1">
      <c r="A1044" s="136">
        <v>41800</v>
      </c>
      <c r="B1044" s="147">
        <v>1120</v>
      </c>
      <c r="C1044" s="226"/>
      <c r="D1044" s="135"/>
      <c r="E1044" s="169"/>
      <c r="F1044" s="46"/>
      <c r="G1044" s="140"/>
      <c r="H1044" s="140"/>
      <c r="I1044" s="39">
        <v>41800</v>
      </c>
      <c r="J1044" s="165">
        <v>1120</v>
      </c>
      <c r="K1044" s="165">
        <v>1605</v>
      </c>
      <c r="L1044" s="168">
        <f t="shared" si="17"/>
        <v>754.06</v>
      </c>
    </row>
    <row r="1045" spans="1:12" ht="15.75" customHeight="1">
      <c r="A1045" s="136">
        <v>41799</v>
      </c>
      <c r="B1045" s="147">
        <v>1136</v>
      </c>
      <c r="C1045" s="226"/>
      <c r="D1045" s="135"/>
      <c r="E1045" s="169"/>
      <c r="F1045" s="46"/>
      <c r="G1045" s="140"/>
      <c r="H1045" s="140"/>
      <c r="I1045" s="39">
        <v>41799</v>
      </c>
      <c r="J1045" s="165">
        <v>1136</v>
      </c>
      <c r="K1045" s="165">
        <v>1605</v>
      </c>
      <c r="L1045" s="168">
        <f t="shared" si="17"/>
        <v>770.06</v>
      </c>
    </row>
    <row r="1046" spans="1:12" ht="15.75" customHeight="1">
      <c r="A1046" s="136">
        <v>41796</v>
      </c>
      <c r="B1046" s="147">
        <v>1166</v>
      </c>
      <c r="C1046" s="226"/>
      <c r="D1046" s="135"/>
      <c r="E1046" s="169"/>
      <c r="F1046" s="46"/>
      <c r="G1046" s="140"/>
      <c r="H1046" s="140"/>
      <c r="I1046" s="39">
        <v>41796</v>
      </c>
      <c r="J1046" s="165">
        <v>1166</v>
      </c>
      <c r="K1046" s="165">
        <v>1605</v>
      </c>
      <c r="L1046" s="168">
        <f t="shared" si="17"/>
        <v>800.06</v>
      </c>
    </row>
    <row r="1047" spans="1:12" ht="15.75" customHeight="1">
      <c r="A1047" s="136">
        <v>41794</v>
      </c>
      <c r="B1047" s="147">
        <v>1188</v>
      </c>
      <c r="C1047" s="226"/>
      <c r="D1047" s="135"/>
      <c r="E1047" s="169"/>
      <c r="F1047" s="46"/>
      <c r="G1047" s="140"/>
      <c r="H1047" s="140"/>
      <c r="I1047" s="39">
        <v>41794</v>
      </c>
      <c r="J1047" s="165">
        <v>1188</v>
      </c>
      <c r="K1047" s="165">
        <v>1605</v>
      </c>
      <c r="L1047" s="168">
        <f t="shared" si="17"/>
        <v>822.06</v>
      </c>
    </row>
    <row r="1048" spans="1:12" ht="15.75" customHeight="1">
      <c r="A1048" s="136">
        <v>41793</v>
      </c>
      <c r="B1048" s="147">
        <v>1188</v>
      </c>
      <c r="C1048" s="226"/>
      <c r="D1048" s="135"/>
      <c r="E1048" s="169"/>
      <c r="F1048" s="46"/>
      <c r="G1048" s="140"/>
      <c r="H1048" s="140"/>
      <c r="I1048" s="39">
        <v>41793</v>
      </c>
      <c r="J1048" s="165">
        <v>1188</v>
      </c>
      <c r="K1048" s="165">
        <v>1605</v>
      </c>
      <c r="L1048" s="168">
        <f t="shared" si="17"/>
        <v>822.06</v>
      </c>
    </row>
    <row r="1049" spans="1:12" ht="15.75" customHeight="1">
      <c r="A1049" s="136">
        <v>41789</v>
      </c>
      <c r="B1049" s="147">
        <v>1198</v>
      </c>
      <c r="C1049" s="226"/>
      <c r="D1049" s="135"/>
      <c r="E1049" s="169"/>
      <c r="F1049" s="46"/>
      <c r="G1049" s="140"/>
      <c r="H1049" s="140"/>
      <c r="I1049" s="39">
        <v>41789</v>
      </c>
      <c r="J1049" s="165">
        <v>1198</v>
      </c>
      <c r="K1049" s="165">
        <v>1575</v>
      </c>
      <c r="L1049" s="168">
        <f t="shared" si="17"/>
        <v>838.90000000000009</v>
      </c>
    </row>
    <row r="1050" spans="1:12" ht="15.75" customHeight="1">
      <c r="A1050" s="136">
        <v>41788</v>
      </c>
      <c r="B1050" s="147">
        <v>1208</v>
      </c>
      <c r="C1050" s="226"/>
      <c r="D1050" s="135"/>
      <c r="E1050" s="169"/>
      <c r="F1050" s="46"/>
      <c r="G1050" s="140"/>
      <c r="H1050" s="140"/>
      <c r="I1050" s="39">
        <v>41788</v>
      </c>
      <c r="J1050" s="165">
        <v>1208</v>
      </c>
      <c r="K1050" s="165">
        <v>1575</v>
      </c>
      <c r="L1050" s="168">
        <f t="shared" si="17"/>
        <v>848.90000000000009</v>
      </c>
    </row>
    <row r="1051" spans="1:12" ht="15.75" customHeight="1">
      <c r="A1051" s="136">
        <v>41787</v>
      </c>
      <c r="B1051" s="147">
        <v>1228</v>
      </c>
      <c r="C1051" s="226"/>
      <c r="D1051" s="135"/>
      <c r="E1051" s="169"/>
      <c r="F1051" s="46"/>
      <c r="G1051" s="140"/>
      <c r="H1051" s="140"/>
      <c r="I1051" s="39">
        <v>41787</v>
      </c>
      <c r="J1051" s="165">
        <v>1228</v>
      </c>
      <c r="K1051" s="165">
        <v>1575</v>
      </c>
      <c r="L1051" s="168">
        <f t="shared" si="17"/>
        <v>868.90000000000009</v>
      </c>
    </row>
    <row r="1052" spans="1:12" ht="15.75" customHeight="1">
      <c r="A1052" s="136">
        <v>41786</v>
      </c>
      <c r="B1052" s="147">
        <v>1232</v>
      </c>
      <c r="C1052" s="226"/>
      <c r="D1052" s="135"/>
      <c r="E1052" s="169"/>
      <c r="F1052" s="46"/>
      <c r="G1052" s="140"/>
      <c r="H1052" s="140"/>
      <c r="I1052" s="39">
        <v>41786</v>
      </c>
      <c r="J1052" s="165">
        <v>1232</v>
      </c>
      <c r="K1052" s="165">
        <v>1575</v>
      </c>
      <c r="L1052" s="168">
        <f t="shared" si="17"/>
        <v>872.90000000000009</v>
      </c>
    </row>
    <row r="1053" spans="1:12" ht="15.75" customHeight="1">
      <c r="A1053" s="136">
        <v>41785</v>
      </c>
      <c r="B1053" s="147">
        <v>1240</v>
      </c>
      <c r="C1053" s="226"/>
      <c r="D1053" s="135"/>
      <c r="E1053" s="169"/>
      <c r="F1053" s="46"/>
      <c r="G1053" s="140"/>
      <c r="H1053" s="140"/>
      <c r="I1053" s="39">
        <v>41785</v>
      </c>
      <c r="J1053" s="165">
        <v>1240</v>
      </c>
      <c r="K1053" s="165">
        <v>1575</v>
      </c>
      <c r="L1053" s="168">
        <f t="shared" si="17"/>
        <v>880.90000000000009</v>
      </c>
    </row>
    <row r="1054" spans="1:12" ht="15.75" customHeight="1">
      <c r="A1054" s="136">
        <v>41782</v>
      </c>
      <c r="B1054" s="147">
        <v>1246</v>
      </c>
      <c r="C1054" s="226"/>
      <c r="D1054" s="135"/>
      <c r="E1054" s="169"/>
      <c r="F1054" s="46"/>
      <c r="G1054" s="140"/>
      <c r="H1054" s="140"/>
      <c r="I1054" s="39">
        <v>41782</v>
      </c>
      <c r="J1054" s="165">
        <v>1246</v>
      </c>
      <c r="K1054" s="165">
        <v>1575</v>
      </c>
      <c r="L1054" s="168">
        <f t="shared" si="17"/>
        <v>886.90000000000009</v>
      </c>
    </row>
    <row r="1055" spans="1:12" ht="15.75" customHeight="1">
      <c r="A1055" s="136">
        <v>41780</v>
      </c>
      <c r="B1055" s="147">
        <v>1264</v>
      </c>
      <c r="C1055" s="226"/>
      <c r="D1055" s="135"/>
      <c r="E1055" s="169"/>
      <c r="F1055" s="46"/>
      <c r="G1055" s="140"/>
      <c r="H1055" s="140"/>
      <c r="I1055" s="39">
        <v>41780</v>
      </c>
      <c r="J1055" s="165">
        <v>1264</v>
      </c>
      <c r="K1055" s="165">
        <v>1575</v>
      </c>
      <c r="L1055" s="168">
        <f t="shared" si="17"/>
        <v>904.90000000000009</v>
      </c>
    </row>
    <row r="1056" spans="1:12" ht="15.75" customHeight="1">
      <c r="A1056" s="136">
        <v>41779</v>
      </c>
      <c r="B1056" s="147">
        <v>1264</v>
      </c>
      <c r="C1056" s="226"/>
      <c r="D1056" s="135"/>
      <c r="E1056" s="169"/>
      <c r="F1056" s="46"/>
      <c r="G1056" s="140"/>
      <c r="H1056" s="140"/>
      <c r="I1056" s="39">
        <v>41779</v>
      </c>
      <c r="J1056" s="165">
        <v>1264</v>
      </c>
      <c r="K1056" s="165">
        <v>1575</v>
      </c>
      <c r="L1056" s="168">
        <f t="shared" si="17"/>
        <v>904.90000000000009</v>
      </c>
    </row>
    <row r="1057" spans="1:12" ht="15.75" customHeight="1">
      <c r="A1057" s="136">
        <v>41778</v>
      </c>
      <c r="B1057" s="147">
        <v>1264</v>
      </c>
      <c r="C1057" s="226"/>
      <c r="D1057" s="135"/>
      <c r="E1057" s="169"/>
      <c r="F1057" s="46"/>
      <c r="G1057" s="140"/>
      <c r="H1057" s="140"/>
      <c r="I1057" s="39">
        <v>41778</v>
      </c>
      <c r="J1057" s="165">
        <v>1264</v>
      </c>
      <c r="K1057" s="165">
        <v>1575</v>
      </c>
      <c r="L1057" s="168">
        <f t="shared" si="17"/>
        <v>904.90000000000009</v>
      </c>
    </row>
    <row r="1058" spans="1:12" ht="15.75" customHeight="1">
      <c r="A1058" s="136">
        <v>41775</v>
      </c>
      <c r="B1058" s="147">
        <v>1272</v>
      </c>
      <c r="C1058" s="226"/>
      <c r="D1058" s="135"/>
      <c r="E1058" s="169"/>
      <c r="F1058" s="46"/>
      <c r="G1058" s="140"/>
      <c r="H1058" s="140"/>
      <c r="I1058" s="39">
        <v>41775</v>
      </c>
      <c r="J1058" s="165">
        <v>1272</v>
      </c>
      <c r="K1058" s="165">
        <v>1575</v>
      </c>
      <c r="L1058" s="168">
        <f t="shared" si="17"/>
        <v>912.90000000000009</v>
      </c>
    </row>
    <row r="1059" spans="1:12" ht="15.75" customHeight="1">
      <c r="A1059" s="136">
        <v>41774</v>
      </c>
      <c r="B1059" s="147">
        <v>1276</v>
      </c>
      <c r="C1059" s="226"/>
      <c r="D1059" s="135"/>
      <c r="E1059" s="169"/>
      <c r="F1059" s="46"/>
      <c r="G1059" s="140"/>
      <c r="H1059" s="140"/>
      <c r="I1059" s="39">
        <v>41774</v>
      </c>
      <c r="J1059" s="165">
        <v>1276</v>
      </c>
      <c r="K1059" s="165">
        <v>1575</v>
      </c>
      <c r="L1059" s="168">
        <f t="shared" si="17"/>
        <v>916.90000000000009</v>
      </c>
    </row>
    <row r="1060" spans="1:12" ht="15.75" customHeight="1">
      <c r="A1060" s="136">
        <v>41773</v>
      </c>
      <c r="B1060" s="147">
        <v>1276</v>
      </c>
      <c r="C1060" s="226"/>
      <c r="D1060" s="135"/>
      <c r="E1060" s="169"/>
      <c r="F1060" s="46"/>
      <c r="G1060" s="140"/>
      <c r="H1060" s="140"/>
      <c r="I1060" s="39">
        <v>41773</v>
      </c>
      <c r="J1060" s="165">
        <v>1276</v>
      </c>
      <c r="K1060" s="165">
        <v>1575</v>
      </c>
      <c r="L1060" s="168">
        <f t="shared" si="17"/>
        <v>916.90000000000009</v>
      </c>
    </row>
    <row r="1061" spans="1:12" ht="15.75" customHeight="1">
      <c r="A1061" s="136">
        <v>41772</v>
      </c>
      <c r="B1061" s="147">
        <v>1276</v>
      </c>
      <c r="C1061" s="226"/>
      <c r="D1061" s="135"/>
      <c r="E1061" s="169"/>
      <c r="F1061" s="46"/>
      <c r="G1061" s="140"/>
      <c r="H1061" s="140"/>
      <c r="I1061" s="39">
        <v>41772</v>
      </c>
      <c r="J1061" s="165">
        <v>1276</v>
      </c>
      <c r="K1061" s="165">
        <v>1575</v>
      </c>
      <c r="L1061" s="168">
        <f t="shared" si="17"/>
        <v>916.90000000000009</v>
      </c>
    </row>
    <row r="1062" spans="1:12" ht="15.75" customHeight="1">
      <c r="A1062" s="136">
        <v>41771</v>
      </c>
      <c r="B1062" s="147">
        <v>1276</v>
      </c>
      <c r="C1062" s="226"/>
      <c r="D1062" s="135"/>
      <c r="E1062" s="169"/>
      <c r="F1062" s="46"/>
      <c r="G1062" s="140"/>
      <c r="H1062" s="140"/>
      <c r="I1062" s="39">
        <v>41771</v>
      </c>
      <c r="J1062" s="165">
        <v>1276</v>
      </c>
      <c r="K1062" s="165">
        <v>1575</v>
      </c>
      <c r="L1062" s="168">
        <f t="shared" si="17"/>
        <v>916.90000000000009</v>
      </c>
    </row>
    <row r="1063" spans="1:12" ht="15.75" customHeight="1">
      <c r="A1063" s="136">
        <v>41768</v>
      </c>
      <c r="B1063" s="147">
        <v>1280</v>
      </c>
      <c r="C1063" s="226"/>
      <c r="D1063" s="135"/>
      <c r="E1063" s="169"/>
      <c r="F1063" s="46"/>
      <c r="G1063" s="140"/>
      <c r="H1063" s="140"/>
      <c r="I1063" s="39">
        <v>41768</v>
      </c>
      <c r="J1063" s="165">
        <v>1280</v>
      </c>
      <c r="K1063" s="165">
        <v>1575</v>
      </c>
      <c r="L1063" s="168">
        <f t="shared" si="17"/>
        <v>920.90000000000009</v>
      </c>
    </row>
    <row r="1064" spans="1:12" ht="15.75" customHeight="1">
      <c r="A1064" s="136">
        <v>41767</v>
      </c>
      <c r="B1064" s="147">
        <v>1280</v>
      </c>
      <c r="C1064" s="226"/>
      <c r="D1064" s="135"/>
      <c r="E1064" s="169"/>
      <c r="F1064" s="46"/>
      <c r="G1064" s="140"/>
      <c r="H1064" s="140"/>
      <c r="I1064" s="39">
        <v>41767</v>
      </c>
      <c r="J1064" s="165">
        <v>1280</v>
      </c>
      <c r="K1064" s="165">
        <v>1575</v>
      </c>
      <c r="L1064" s="168">
        <f t="shared" si="17"/>
        <v>920.90000000000009</v>
      </c>
    </row>
    <row r="1065" spans="1:12" ht="15.75" customHeight="1">
      <c r="A1065" s="136">
        <v>41766</v>
      </c>
      <c r="B1065" s="147">
        <v>1280</v>
      </c>
      <c r="C1065" s="226"/>
      <c r="D1065" s="135"/>
      <c r="E1065" s="169"/>
      <c r="F1065" s="46"/>
      <c r="G1065" s="140"/>
      <c r="H1065" s="140"/>
      <c r="I1065" s="39">
        <v>41766</v>
      </c>
      <c r="J1065" s="165">
        <v>1280</v>
      </c>
      <c r="K1065" s="165">
        <v>1575</v>
      </c>
      <c r="L1065" s="168">
        <f t="shared" si="17"/>
        <v>920.90000000000009</v>
      </c>
    </row>
    <row r="1066" spans="1:12" ht="15.75" customHeight="1">
      <c r="A1066" s="136">
        <v>41765</v>
      </c>
      <c r="B1066" s="147">
        <v>1286</v>
      </c>
      <c r="C1066" s="226"/>
      <c r="D1066" s="135"/>
      <c r="E1066" s="169"/>
      <c r="F1066" s="46"/>
      <c r="G1066" s="140"/>
      <c r="H1066" s="140"/>
      <c r="I1066" s="39">
        <v>41765</v>
      </c>
      <c r="J1066" s="165">
        <v>1286</v>
      </c>
      <c r="K1066" s="165">
        <v>1575</v>
      </c>
      <c r="L1066" s="168">
        <f t="shared" si="17"/>
        <v>926.90000000000009</v>
      </c>
    </row>
    <row r="1067" spans="1:12" ht="15.75" customHeight="1">
      <c r="A1067" s="136">
        <v>41764</v>
      </c>
      <c r="B1067" s="147">
        <v>1286</v>
      </c>
      <c r="C1067" s="226"/>
      <c r="D1067" s="135"/>
      <c r="E1067" s="169"/>
      <c r="F1067" s="46"/>
      <c r="G1067" s="140"/>
      <c r="H1067" s="140"/>
      <c r="I1067" s="39">
        <v>41764</v>
      </c>
      <c r="J1067" s="165">
        <v>1286</v>
      </c>
      <c r="K1067" s="165">
        <v>1575</v>
      </c>
      <c r="L1067" s="168">
        <f t="shared" si="17"/>
        <v>926.90000000000009</v>
      </c>
    </row>
    <row r="1068" spans="1:12" ht="15.75" customHeight="1">
      <c r="A1068" s="136">
        <v>41759</v>
      </c>
      <c r="B1068" s="147">
        <v>1286</v>
      </c>
      <c r="C1068" s="226"/>
      <c r="D1068" s="135"/>
      <c r="E1068" s="169"/>
      <c r="F1068" s="46"/>
      <c r="G1068" s="140"/>
      <c r="H1068" s="140"/>
      <c r="I1068" s="39">
        <v>41759</v>
      </c>
      <c r="J1068" s="165">
        <v>1286</v>
      </c>
      <c r="K1068" s="165">
        <v>1525</v>
      </c>
      <c r="L1068" s="168">
        <f t="shared" si="17"/>
        <v>938.3</v>
      </c>
    </row>
    <row r="1069" spans="1:12" ht="15.75" customHeight="1">
      <c r="A1069" s="136">
        <v>41758</v>
      </c>
      <c r="B1069" s="147">
        <v>1286</v>
      </c>
      <c r="C1069" s="226"/>
      <c r="D1069" s="135"/>
      <c r="E1069" s="169"/>
      <c r="F1069" s="46"/>
      <c r="G1069" s="140"/>
      <c r="H1069" s="140"/>
      <c r="I1069" s="39">
        <v>41758</v>
      </c>
      <c r="J1069" s="165">
        <v>1286</v>
      </c>
      <c r="K1069" s="165">
        <v>1525</v>
      </c>
      <c r="L1069" s="168">
        <f t="shared" si="17"/>
        <v>938.3</v>
      </c>
    </row>
    <row r="1070" spans="1:12" ht="15.75" customHeight="1">
      <c r="A1070" s="136">
        <v>41757</v>
      </c>
      <c r="B1070" s="147">
        <v>1286</v>
      </c>
      <c r="C1070" s="226"/>
      <c r="D1070" s="135"/>
      <c r="E1070" s="169"/>
      <c r="F1070" s="46"/>
      <c r="G1070" s="140"/>
      <c r="H1070" s="140"/>
      <c r="I1070" s="39">
        <v>41757</v>
      </c>
      <c r="J1070" s="165">
        <v>1286</v>
      </c>
      <c r="K1070" s="165">
        <v>1525</v>
      </c>
      <c r="L1070" s="168">
        <f t="shared" si="17"/>
        <v>938.3</v>
      </c>
    </row>
    <row r="1071" spans="1:12" ht="15.75" customHeight="1">
      <c r="A1071" s="136">
        <v>41754</v>
      </c>
      <c r="B1071" s="147">
        <v>1286</v>
      </c>
      <c r="C1071" s="226"/>
      <c r="D1071" s="135"/>
      <c r="E1071" s="169"/>
      <c r="F1071" s="46"/>
      <c r="G1071" s="140"/>
      <c r="H1071" s="140"/>
      <c r="I1071" s="39">
        <v>41754</v>
      </c>
      <c r="J1071" s="165">
        <v>1286</v>
      </c>
      <c r="K1071" s="165">
        <v>1525</v>
      </c>
      <c r="L1071" s="168">
        <f t="shared" si="17"/>
        <v>938.3</v>
      </c>
    </row>
    <row r="1072" spans="1:12" ht="15.75" customHeight="1">
      <c r="A1072" s="136">
        <v>41753</v>
      </c>
      <c r="B1072" s="147">
        <v>1286</v>
      </c>
      <c r="C1072" s="226"/>
      <c r="D1072" s="135"/>
      <c r="E1072" s="169"/>
      <c r="F1072" s="46"/>
      <c r="G1072" s="140"/>
      <c r="H1072" s="140"/>
      <c r="I1072" s="39">
        <v>41753</v>
      </c>
      <c r="J1072" s="165">
        <v>1286</v>
      </c>
      <c r="K1072" s="165">
        <v>1525</v>
      </c>
      <c r="L1072" s="168">
        <f t="shared" si="17"/>
        <v>938.3</v>
      </c>
    </row>
    <row r="1073" spans="1:12" ht="15.75" customHeight="1">
      <c r="A1073" s="136">
        <v>41752</v>
      </c>
      <c r="B1073" s="147">
        <v>1286</v>
      </c>
      <c r="C1073" s="226"/>
      <c r="D1073" s="135"/>
      <c r="E1073" s="169"/>
      <c r="F1073" s="46"/>
      <c r="G1073" s="140"/>
      <c r="H1073" s="140"/>
      <c r="I1073" s="39">
        <v>41752</v>
      </c>
      <c r="J1073" s="165">
        <v>1286</v>
      </c>
      <c r="K1073" s="165">
        <v>1525</v>
      </c>
      <c r="L1073" s="168">
        <f t="shared" si="17"/>
        <v>938.3</v>
      </c>
    </row>
    <row r="1074" spans="1:12" ht="15.75" customHeight="1">
      <c r="A1074" s="136">
        <v>41751</v>
      </c>
      <c r="B1074" s="147">
        <v>1286</v>
      </c>
      <c r="C1074" s="226"/>
      <c r="D1074" s="135"/>
      <c r="E1074" s="169"/>
      <c r="F1074" s="46"/>
      <c r="G1074" s="140"/>
      <c r="H1074" s="140"/>
      <c r="I1074" s="39">
        <v>41751</v>
      </c>
      <c r="J1074" s="165">
        <v>1286</v>
      </c>
      <c r="K1074" s="165">
        <v>1525</v>
      </c>
      <c r="L1074" s="168">
        <f t="shared" si="17"/>
        <v>938.3</v>
      </c>
    </row>
    <row r="1075" spans="1:12" ht="15.75" customHeight="1">
      <c r="A1075" s="136">
        <v>41750</v>
      </c>
      <c r="B1075" s="147">
        <v>1286</v>
      </c>
      <c r="C1075" s="226"/>
      <c r="D1075" s="135"/>
      <c r="E1075" s="169"/>
      <c r="F1075" s="46"/>
      <c r="G1075" s="140"/>
      <c r="H1075" s="140"/>
      <c r="I1075" s="39">
        <v>41750</v>
      </c>
      <c r="J1075" s="165">
        <v>1286</v>
      </c>
      <c r="K1075" s="165">
        <v>1525</v>
      </c>
      <c r="L1075" s="168">
        <f t="shared" si="17"/>
        <v>938.3</v>
      </c>
    </row>
    <row r="1076" spans="1:12" ht="15.75" customHeight="1">
      <c r="A1076" s="136">
        <v>41747</v>
      </c>
      <c r="B1076" s="147">
        <v>1286</v>
      </c>
      <c r="C1076" s="226"/>
      <c r="D1076" s="135"/>
      <c r="E1076" s="169"/>
      <c r="F1076" s="46"/>
      <c r="G1076" s="140"/>
      <c r="H1076" s="140"/>
      <c r="I1076" s="39">
        <v>41747</v>
      </c>
      <c r="J1076" s="165">
        <v>1286</v>
      </c>
      <c r="K1076" s="165">
        <v>1525</v>
      </c>
      <c r="L1076" s="168">
        <f t="shared" si="17"/>
        <v>938.3</v>
      </c>
    </row>
    <row r="1077" spans="1:12" ht="15.75" customHeight="1">
      <c r="A1077" s="136">
        <v>41746</v>
      </c>
      <c r="B1077" s="147">
        <v>1286</v>
      </c>
      <c r="C1077" s="226"/>
      <c r="D1077" s="135"/>
      <c r="E1077" s="169"/>
      <c r="F1077" s="46"/>
      <c r="G1077" s="140"/>
      <c r="H1077" s="140"/>
      <c r="I1077" s="39">
        <v>41746</v>
      </c>
      <c r="J1077" s="165">
        <v>1286</v>
      </c>
      <c r="K1077" s="165">
        <v>1525</v>
      </c>
      <c r="L1077" s="168">
        <f t="shared" si="17"/>
        <v>938.3</v>
      </c>
    </row>
    <row r="1078" spans="1:12" ht="15.75" customHeight="1">
      <c r="A1078" s="136">
        <v>41745</v>
      </c>
      <c r="B1078" s="147">
        <v>1286</v>
      </c>
      <c r="C1078" s="226"/>
      <c r="D1078" s="135"/>
      <c r="E1078" s="169"/>
      <c r="F1078" s="46"/>
      <c r="G1078" s="140"/>
      <c r="H1078" s="140"/>
      <c r="I1078" s="39">
        <v>41745</v>
      </c>
      <c r="J1078" s="165">
        <v>1286</v>
      </c>
      <c r="K1078" s="165">
        <v>1525</v>
      </c>
      <c r="L1078" s="168">
        <f t="shared" si="17"/>
        <v>938.3</v>
      </c>
    </row>
    <row r="1079" spans="1:12" ht="15.75" customHeight="1">
      <c r="A1079" s="136">
        <v>41744</v>
      </c>
      <c r="B1079" s="147">
        <v>1286</v>
      </c>
      <c r="C1079" s="226"/>
      <c r="D1079" s="135"/>
      <c r="E1079" s="169"/>
      <c r="F1079" s="46"/>
      <c r="G1079" s="140"/>
      <c r="H1079" s="140"/>
      <c r="I1079" s="39">
        <v>41744</v>
      </c>
      <c r="J1079" s="165">
        <v>1286</v>
      </c>
      <c r="K1079" s="165">
        <v>1525</v>
      </c>
      <c r="L1079" s="168">
        <f t="shared" si="17"/>
        <v>938.3</v>
      </c>
    </row>
    <row r="1080" spans="1:12" ht="15.75" customHeight="1">
      <c r="A1080" s="136">
        <v>41743</v>
      </c>
      <c r="B1080" s="147">
        <v>1286</v>
      </c>
      <c r="C1080" s="226"/>
      <c r="D1080" s="135"/>
      <c r="E1080" s="169"/>
      <c r="F1080" s="46"/>
      <c r="G1080" s="140"/>
      <c r="H1080" s="140"/>
      <c r="I1080" s="39">
        <v>41743</v>
      </c>
      <c r="J1080" s="165">
        <v>1286</v>
      </c>
      <c r="K1080" s="165">
        <v>1525</v>
      </c>
      <c r="L1080" s="168">
        <f t="shared" si="17"/>
        <v>938.3</v>
      </c>
    </row>
    <row r="1081" spans="1:12" ht="15.75" customHeight="1">
      <c r="A1081" s="136">
        <v>41740</v>
      </c>
      <c r="B1081" s="147">
        <v>1286</v>
      </c>
      <c r="C1081" s="226"/>
      <c r="D1081" s="135"/>
      <c r="E1081" s="169"/>
      <c r="F1081" s="46"/>
      <c r="G1081" s="140"/>
      <c r="H1081" s="140"/>
      <c r="I1081" s="39">
        <v>41740</v>
      </c>
      <c r="J1081" s="165">
        <v>1286</v>
      </c>
      <c r="K1081" s="165">
        <v>1525</v>
      </c>
      <c r="L1081" s="168">
        <f t="shared" si="17"/>
        <v>938.3</v>
      </c>
    </row>
    <row r="1082" spans="1:12" ht="15.75" customHeight="1">
      <c r="A1082" s="136">
        <v>41739</v>
      </c>
      <c r="B1082" s="147">
        <v>1286</v>
      </c>
      <c r="C1082" s="226"/>
      <c r="D1082" s="135"/>
      <c r="E1082" s="169"/>
      <c r="F1082" s="46"/>
      <c r="G1082" s="140"/>
      <c r="H1082" s="140"/>
      <c r="I1082" s="39">
        <v>41739</v>
      </c>
      <c r="J1082" s="165">
        <v>1286</v>
      </c>
      <c r="K1082" s="165">
        <v>1525</v>
      </c>
      <c r="L1082" s="168">
        <f t="shared" si="17"/>
        <v>938.3</v>
      </c>
    </row>
    <row r="1083" spans="1:12" ht="15.75" customHeight="1">
      <c r="A1083" s="136">
        <v>41738</v>
      </c>
      <c r="B1083" s="147">
        <v>1280</v>
      </c>
      <c r="C1083" s="226"/>
      <c r="D1083" s="135"/>
      <c r="E1083" s="169"/>
      <c r="F1083" s="46"/>
      <c r="G1083" s="140"/>
      <c r="H1083" s="140"/>
      <c r="I1083" s="39">
        <v>41738</v>
      </c>
      <c r="J1083" s="165">
        <v>1280</v>
      </c>
      <c r="K1083" s="165">
        <v>1550</v>
      </c>
      <c r="L1083" s="168">
        <f t="shared" si="17"/>
        <v>926.59999999999991</v>
      </c>
    </row>
    <row r="1084" spans="1:12" ht="15.75" customHeight="1">
      <c r="A1084" s="136">
        <v>41737</v>
      </c>
      <c r="B1084" s="147">
        <v>1280</v>
      </c>
      <c r="C1084" s="226"/>
      <c r="D1084" s="135"/>
      <c r="E1084" s="169"/>
      <c r="F1084" s="46"/>
      <c r="G1084" s="140"/>
      <c r="H1084" s="140"/>
      <c r="I1084" s="39">
        <v>41737</v>
      </c>
      <c r="J1084" s="165">
        <v>1280</v>
      </c>
      <c r="K1084" s="165">
        <v>1550</v>
      </c>
      <c r="L1084" s="168">
        <f t="shared" si="17"/>
        <v>926.59999999999991</v>
      </c>
    </row>
    <row r="1085" spans="1:12" ht="15.75" customHeight="1">
      <c r="A1085" s="136">
        <v>41733</v>
      </c>
      <c r="B1085" s="147">
        <v>1280</v>
      </c>
      <c r="C1085" s="226"/>
      <c r="D1085" s="135"/>
      <c r="E1085" s="169"/>
      <c r="F1085" s="46"/>
      <c r="G1085" s="140"/>
      <c r="H1085" s="140"/>
      <c r="I1085" s="39">
        <v>41733</v>
      </c>
      <c r="J1085" s="165">
        <v>1280</v>
      </c>
      <c r="K1085" s="165">
        <v>1550</v>
      </c>
      <c r="L1085" s="168">
        <f t="shared" si="17"/>
        <v>926.59999999999991</v>
      </c>
    </row>
    <row r="1086" spans="1:12" ht="15.75" customHeight="1">
      <c r="A1086" s="136">
        <v>41732</v>
      </c>
      <c r="B1086" s="147">
        <v>1280</v>
      </c>
      <c r="C1086" s="226"/>
      <c r="D1086" s="135"/>
      <c r="E1086" s="169"/>
      <c r="F1086" s="46"/>
      <c r="G1086" s="140"/>
      <c r="H1086" s="140"/>
      <c r="I1086" s="39">
        <v>41732</v>
      </c>
      <c r="J1086" s="165">
        <v>1280</v>
      </c>
      <c r="K1086" s="165">
        <v>1550</v>
      </c>
      <c r="L1086" s="168">
        <f t="shared" si="17"/>
        <v>926.59999999999991</v>
      </c>
    </row>
    <row r="1087" spans="1:12" ht="15.75" customHeight="1">
      <c r="A1087" s="136">
        <v>41731</v>
      </c>
      <c r="B1087" s="147">
        <v>1280</v>
      </c>
      <c r="C1087" s="226"/>
      <c r="D1087" s="135"/>
      <c r="E1087" s="169"/>
      <c r="F1087" s="46"/>
      <c r="G1087" s="140"/>
      <c r="H1087" s="140"/>
      <c r="I1087" s="39">
        <v>41731</v>
      </c>
      <c r="J1087" s="165">
        <v>1280</v>
      </c>
      <c r="K1087" s="165">
        <v>1550</v>
      </c>
      <c r="L1087" s="168">
        <f t="shared" si="17"/>
        <v>926.59999999999991</v>
      </c>
    </row>
    <row r="1088" spans="1:12" ht="15.75" customHeight="1">
      <c r="A1088" s="136">
        <v>41730</v>
      </c>
      <c r="B1088" s="147">
        <v>1280</v>
      </c>
      <c r="C1088" s="226"/>
      <c r="D1088" s="135"/>
      <c r="E1088" s="169"/>
      <c r="F1088" s="46"/>
      <c r="G1088" s="140"/>
      <c r="H1088" s="140"/>
      <c r="I1088" s="39">
        <v>41730</v>
      </c>
      <c r="J1088" s="165">
        <v>1280</v>
      </c>
      <c r="K1088" s="165">
        <v>1550</v>
      </c>
      <c r="L1088" s="168">
        <f t="shared" si="17"/>
        <v>926.59999999999991</v>
      </c>
    </row>
    <row r="1089" spans="1:12" ht="15.75" customHeight="1">
      <c r="A1089" s="136">
        <v>41729</v>
      </c>
      <c r="B1089" s="147">
        <v>1280</v>
      </c>
      <c r="C1089" s="226"/>
      <c r="D1089" s="135"/>
      <c r="E1089" s="169"/>
      <c r="F1089" s="46"/>
      <c r="G1089" s="140"/>
      <c r="H1089" s="140"/>
      <c r="I1089" s="39">
        <v>41729</v>
      </c>
      <c r="J1089" s="165">
        <v>1280</v>
      </c>
      <c r="K1089" s="165">
        <v>1550</v>
      </c>
      <c r="L1089" s="168">
        <f t="shared" si="17"/>
        <v>926.59999999999991</v>
      </c>
    </row>
    <row r="1090" spans="1:12" ht="15.75" customHeight="1">
      <c r="A1090" s="136">
        <v>41726</v>
      </c>
      <c r="B1090" s="147">
        <v>1280</v>
      </c>
      <c r="C1090" s="226"/>
      <c r="D1090" s="135"/>
      <c r="E1090" s="169"/>
      <c r="F1090" s="46"/>
      <c r="G1090" s="140"/>
      <c r="H1090" s="140"/>
      <c r="I1090" s="39">
        <v>41726</v>
      </c>
      <c r="J1090" s="165">
        <v>1280</v>
      </c>
      <c r="K1090" s="165">
        <v>1550</v>
      </c>
      <c r="L1090" s="168">
        <f t="shared" si="17"/>
        <v>926.59999999999991</v>
      </c>
    </row>
    <row r="1091" spans="1:12" ht="15.75" customHeight="1">
      <c r="A1091" s="136">
        <v>41725</v>
      </c>
      <c r="B1091" s="147">
        <v>1280</v>
      </c>
      <c r="C1091" s="226"/>
      <c r="D1091" s="135"/>
      <c r="E1091" s="169"/>
      <c r="F1091" s="46"/>
      <c r="G1091" s="140"/>
      <c r="H1091" s="140"/>
      <c r="I1091" s="39">
        <v>41725</v>
      </c>
      <c r="J1091" s="165">
        <v>1280</v>
      </c>
      <c r="K1091" s="165">
        <v>1550</v>
      </c>
      <c r="L1091" s="168">
        <f t="shared" si="17"/>
        <v>926.59999999999991</v>
      </c>
    </row>
    <row r="1092" spans="1:12" ht="15.75" customHeight="1">
      <c r="A1092" s="136">
        <v>41724</v>
      </c>
      <c r="B1092" s="147">
        <v>1280</v>
      </c>
      <c r="C1092" s="226"/>
      <c r="D1092" s="135"/>
      <c r="E1092" s="169"/>
      <c r="F1092" s="46"/>
      <c r="G1092" s="140"/>
      <c r="H1092" s="140"/>
      <c r="I1092" s="39">
        <v>41724</v>
      </c>
      <c r="J1092" s="165">
        <v>1280</v>
      </c>
      <c r="K1092" s="165">
        <v>1550</v>
      </c>
      <c r="L1092" s="168">
        <f t="shared" si="17"/>
        <v>926.59999999999991</v>
      </c>
    </row>
    <row r="1093" spans="1:12" ht="15.75" customHeight="1">
      <c r="A1093" s="136">
        <v>41723</v>
      </c>
      <c r="B1093" s="147">
        <v>1286</v>
      </c>
      <c r="C1093" s="226"/>
      <c r="D1093" s="135"/>
      <c r="E1093" s="169"/>
      <c r="F1093" s="46"/>
      <c r="G1093" s="140"/>
      <c r="H1093" s="140"/>
      <c r="I1093" s="39">
        <v>41723</v>
      </c>
      <c r="J1093" s="165">
        <v>1286</v>
      </c>
      <c r="K1093" s="165">
        <v>1550</v>
      </c>
      <c r="L1093" s="168">
        <f t="shared" ref="L1093:L1156" si="18">J1093-K1093*11.4/1000*20</f>
        <v>932.59999999999991</v>
      </c>
    </row>
    <row r="1094" spans="1:12" ht="15.75" customHeight="1">
      <c r="A1094" s="136">
        <v>41722</v>
      </c>
      <c r="B1094" s="147">
        <v>1286</v>
      </c>
      <c r="C1094" s="226"/>
      <c r="D1094" s="135"/>
      <c r="E1094" s="169"/>
      <c r="F1094" s="46"/>
      <c r="G1094" s="140"/>
      <c r="H1094" s="140"/>
      <c r="I1094" s="39">
        <v>41722</v>
      </c>
      <c r="J1094" s="165">
        <v>1286</v>
      </c>
      <c r="K1094" s="165">
        <v>1550</v>
      </c>
      <c r="L1094" s="168">
        <f t="shared" si="18"/>
        <v>932.59999999999991</v>
      </c>
    </row>
    <row r="1095" spans="1:12" ht="15.75" customHeight="1">
      <c r="A1095" s="136">
        <v>41719</v>
      </c>
      <c r="B1095" s="147">
        <v>1286</v>
      </c>
      <c r="C1095" s="226"/>
      <c r="D1095" s="135"/>
      <c r="E1095" s="169"/>
      <c r="F1095" s="46"/>
      <c r="G1095" s="140"/>
      <c r="H1095" s="140"/>
      <c r="I1095" s="39">
        <v>41719</v>
      </c>
      <c r="J1095" s="165">
        <v>1286</v>
      </c>
      <c r="K1095" s="165">
        <v>1550</v>
      </c>
      <c r="L1095" s="168">
        <f t="shared" si="18"/>
        <v>932.59999999999991</v>
      </c>
    </row>
    <row r="1096" spans="1:12" ht="15.75" customHeight="1">
      <c r="A1096" s="136">
        <v>41718</v>
      </c>
      <c r="B1096" s="147">
        <v>1286</v>
      </c>
      <c r="C1096" s="226"/>
      <c r="D1096" s="135"/>
      <c r="E1096" s="169"/>
      <c r="F1096" s="46"/>
      <c r="G1096" s="140"/>
      <c r="H1096" s="140"/>
      <c r="I1096" s="39">
        <v>41718</v>
      </c>
      <c r="J1096" s="165">
        <v>1286</v>
      </c>
      <c r="K1096" s="165">
        <v>1550</v>
      </c>
      <c r="L1096" s="168">
        <f t="shared" si="18"/>
        <v>932.59999999999991</v>
      </c>
    </row>
    <row r="1097" spans="1:12" ht="15.75" customHeight="1">
      <c r="A1097" s="136">
        <v>41717</v>
      </c>
      <c r="B1097" s="147">
        <v>1286</v>
      </c>
      <c r="C1097" s="226"/>
      <c r="D1097" s="135"/>
      <c r="E1097" s="169"/>
      <c r="F1097" s="46"/>
      <c r="G1097" s="140"/>
      <c r="H1097" s="140"/>
      <c r="I1097" s="39">
        <v>41717</v>
      </c>
      <c r="J1097" s="165">
        <v>1286</v>
      </c>
      <c r="K1097" s="165">
        <v>1550</v>
      </c>
      <c r="L1097" s="168">
        <f t="shared" si="18"/>
        <v>932.59999999999991</v>
      </c>
    </row>
    <row r="1098" spans="1:12" ht="15.75" customHeight="1">
      <c r="A1098" s="136">
        <v>41716</v>
      </c>
      <c r="B1098" s="147">
        <v>1286</v>
      </c>
      <c r="C1098" s="226"/>
      <c r="D1098" s="135"/>
      <c r="E1098" s="169"/>
      <c r="F1098" s="46"/>
      <c r="G1098" s="140"/>
      <c r="H1098" s="140"/>
      <c r="I1098" s="39">
        <v>41716</v>
      </c>
      <c r="J1098" s="165">
        <v>1286</v>
      </c>
      <c r="K1098" s="165">
        <v>1600</v>
      </c>
      <c r="L1098" s="168">
        <f t="shared" si="18"/>
        <v>921.2</v>
      </c>
    </row>
    <row r="1099" spans="1:12" ht="15.75" customHeight="1">
      <c r="A1099" s="136">
        <v>41715</v>
      </c>
      <c r="B1099" s="147">
        <v>1286</v>
      </c>
      <c r="I1099" s="39">
        <v>41715</v>
      </c>
      <c r="J1099" s="165">
        <v>1286</v>
      </c>
      <c r="K1099" s="165">
        <v>1600</v>
      </c>
      <c r="L1099" s="168">
        <f t="shared" si="18"/>
        <v>921.2</v>
      </c>
    </row>
    <row r="1100" spans="1:12" ht="15.75" customHeight="1">
      <c r="A1100" s="136">
        <v>41712</v>
      </c>
      <c r="B1100" s="147">
        <v>1290</v>
      </c>
      <c r="I1100" s="39">
        <v>41712</v>
      </c>
      <c r="J1100" s="165">
        <v>1290</v>
      </c>
      <c r="K1100" s="165">
        <v>1600</v>
      </c>
      <c r="L1100" s="168">
        <f t="shared" si="18"/>
        <v>925.2</v>
      </c>
    </row>
    <row r="1101" spans="1:12" ht="15.75" customHeight="1">
      <c r="A1101" s="136">
        <v>41711</v>
      </c>
      <c r="B1101" s="147">
        <v>1290</v>
      </c>
      <c r="I1101" s="39">
        <v>41711</v>
      </c>
      <c r="J1101" s="165">
        <v>1290</v>
      </c>
      <c r="K1101" s="165">
        <v>1600</v>
      </c>
      <c r="L1101" s="168">
        <f t="shared" si="18"/>
        <v>925.2</v>
      </c>
    </row>
    <row r="1102" spans="1:12" ht="15.75" customHeight="1">
      <c r="A1102" s="136">
        <v>41710</v>
      </c>
      <c r="B1102" s="147">
        <v>1308</v>
      </c>
      <c r="I1102" s="39">
        <v>41710</v>
      </c>
      <c r="J1102" s="165">
        <v>1308</v>
      </c>
      <c r="K1102" s="165">
        <v>1600</v>
      </c>
      <c r="L1102" s="168">
        <f t="shared" si="18"/>
        <v>943.2</v>
      </c>
    </row>
    <row r="1103" spans="1:12" ht="15.75" customHeight="1">
      <c r="A1103" s="136">
        <v>41709</v>
      </c>
      <c r="B1103" s="147">
        <v>1308</v>
      </c>
      <c r="I1103" s="39">
        <v>41709</v>
      </c>
      <c r="J1103" s="165">
        <v>1308</v>
      </c>
      <c r="K1103" s="165">
        <v>1600</v>
      </c>
      <c r="L1103" s="168">
        <f t="shared" si="18"/>
        <v>943.2</v>
      </c>
    </row>
    <row r="1104" spans="1:12" ht="15.75" customHeight="1">
      <c r="A1104" s="136">
        <v>41708</v>
      </c>
      <c r="B1104" s="147">
        <v>1308</v>
      </c>
      <c r="I1104" s="39">
        <v>41708</v>
      </c>
      <c r="J1104" s="165">
        <v>1308</v>
      </c>
      <c r="K1104" s="165">
        <v>1600</v>
      </c>
      <c r="L1104" s="168">
        <f t="shared" si="18"/>
        <v>943.2</v>
      </c>
    </row>
    <row r="1105" spans="1:12" ht="15.75" customHeight="1">
      <c r="A1105" s="136">
        <v>41705</v>
      </c>
      <c r="B1105" s="147">
        <v>1316</v>
      </c>
      <c r="I1105" s="39">
        <v>41705</v>
      </c>
      <c r="J1105" s="165">
        <v>1316</v>
      </c>
      <c r="K1105" s="165">
        <v>1600</v>
      </c>
      <c r="L1105" s="168">
        <f t="shared" si="18"/>
        <v>951.2</v>
      </c>
    </row>
    <row r="1106" spans="1:12" ht="15.75" customHeight="1">
      <c r="A1106" s="136">
        <v>41704</v>
      </c>
      <c r="B1106" s="147">
        <v>1320</v>
      </c>
      <c r="I1106" s="39">
        <v>41704</v>
      </c>
      <c r="J1106" s="165">
        <v>1320</v>
      </c>
      <c r="K1106" s="165">
        <v>1600</v>
      </c>
      <c r="L1106" s="168">
        <f t="shared" si="18"/>
        <v>955.2</v>
      </c>
    </row>
    <row r="1107" spans="1:12" ht="15.75" customHeight="1">
      <c r="A1107" s="136">
        <v>41703</v>
      </c>
      <c r="B1107" s="147">
        <v>1320</v>
      </c>
      <c r="I1107" s="39">
        <v>41703</v>
      </c>
      <c r="J1107" s="165">
        <v>1320</v>
      </c>
      <c r="K1107" s="165">
        <v>1600</v>
      </c>
      <c r="L1107" s="168">
        <f t="shared" si="18"/>
        <v>955.2</v>
      </c>
    </row>
    <row r="1108" spans="1:12" ht="15.75" customHeight="1">
      <c r="A1108" s="136">
        <v>41702</v>
      </c>
      <c r="B1108" s="147">
        <v>1316</v>
      </c>
      <c r="I1108" s="39">
        <v>41702</v>
      </c>
      <c r="J1108" s="165">
        <v>1316</v>
      </c>
      <c r="K1108" s="165">
        <v>1600</v>
      </c>
      <c r="L1108" s="168">
        <f t="shared" si="18"/>
        <v>951.2</v>
      </c>
    </row>
    <row r="1109" spans="1:12" ht="15.75" customHeight="1">
      <c r="A1109" s="136">
        <v>41701</v>
      </c>
      <c r="B1109" s="147">
        <v>1316</v>
      </c>
      <c r="I1109" s="39">
        <v>41701</v>
      </c>
      <c r="J1109" s="165">
        <v>1316</v>
      </c>
      <c r="K1109" s="165">
        <v>1600</v>
      </c>
      <c r="L1109" s="168">
        <f t="shared" si="18"/>
        <v>951.2</v>
      </c>
    </row>
    <row r="1110" spans="1:12" ht="15.75" customHeight="1">
      <c r="A1110" s="136">
        <v>41698</v>
      </c>
      <c r="B1110" s="147">
        <v>1312</v>
      </c>
      <c r="I1110" s="39">
        <v>41698</v>
      </c>
      <c r="J1110" s="165">
        <v>1312</v>
      </c>
      <c r="K1110" s="165">
        <v>1600</v>
      </c>
      <c r="L1110" s="168">
        <f t="shared" si="18"/>
        <v>947.2</v>
      </c>
    </row>
    <row r="1111" spans="1:12" ht="15.75" customHeight="1">
      <c r="A1111" s="136">
        <v>41697</v>
      </c>
      <c r="B1111" s="147">
        <v>1304</v>
      </c>
      <c r="I1111" s="39">
        <v>41697</v>
      </c>
      <c r="J1111" s="165">
        <v>1304</v>
      </c>
      <c r="K1111" s="165">
        <v>1600</v>
      </c>
      <c r="L1111" s="168">
        <f t="shared" si="18"/>
        <v>939.2</v>
      </c>
    </row>
    <row r="1112" spans="1:12" ht="15.75" customHeight="1">
      <c r="A1112" s="136">
        <v>41696</v>
      </c>
      <c r="B1112" s="147">
        <v>1298</v>
      </c>
      <c r="I1112" s="39">
        <v>41696</v>
      </c>
      <c r="J1112" s="165">
        <v>1298</v>
      </c>
      <c r="K1112" s="165">
        <v>1600</v>
      </c>
      <c r="L1112" s="168">
        <f t="shared" si="18"/>
        <v>933.2</v>
      </c>
    </row>
    <row r="1113" spans="1:12" ht="15.75" customHeight="1">
      <c r="A1113" s="136">
        <v>41695</v>
      </c>
      <c r="B1113" s="147">
        <v>1292</v>
      </c>
      <c r="I1113" s="39">
        <v>41695</v>
      </c>
      <c r="J1113" s="165">
        <v>1292</v>
      </c>
      <c r="K1113" s="165">
        <v>1600</v>
      </c>
      <c r="L1113" s="168">
        <f t="shared" si="18"/>
        <v>927.2</v>
      </c>
    </row>
    <row r="1114" spans="1:12" ht="15.75" customHeight="1">
      <c r="A1114" s="136">
        <v>41694</v>
      </c>
      <c r="B1114" s="147">
        <v>1286</v>
      </c>
      <c r="I1114" s="39">
        <v>41694</v>
      </c>
      <c r="J1114" s="165">
        <v>1286</v>
      </c>
      <c r="K1114" s="165">
        <v>1600</v>
      </c>
      <c r="L1114" s="168">
        <f t="shared" si="18"/>
        <v>921.2</v>
      </c>
    </row>
    <row r="1115" spans="1:12" ht="15.75" customHeight="1">
      <c r="A1115" s="136">
        <v>41691</v>
      </c>
      <c r="B1115" s="147">
        <v>1286</v>
      </c>
      <c r="I1115" s="39">
        <v>41691</v>
      </c>
      <c r="J1115" s="165">
        <v>1286</v>
      </c>
      <c r="K1115" s="165">
        <v>1600</v>
      </c>
      <c r="L1115" s="168">
        <f t="shared" si="18"/>
        <v>921.2</v>
      </c>
    </row>
    <row r="1116" spans="1:12" ht="15.75" customHeight="1">
      <c r="A1116" s="136">
        <v>41690</v>
      </c>
      <c r="B1116" s="147">
        <v>1280</v>
      </c>
      <c r="I1116" s="39">
        <v>41690</v>
      </c>
      <c r="J1116" s="165">
        <v>1280</v>
      </c>
      <c r="K1116" s="165">
        <v>1600</v>
      </c>
      <c r="L1116" s="168">
        <f t="shared" si="18"/>
        <v>915.2</v>
      </c>
    </row>
    <row r="1117" spans="1:12" ht="15.75" customHeight="1">
      <c r="A1117" s="136">
        <v>41689</v>
      </c>
      <c r="B1117" s="147">
        <v>1280</v>
      </c>
      <c r="I1117" s="39">
        <v>41689</v>
      </c>
      <c r="J1117" s="165">
        <v>1280</v>
      </c>
      <c r="K1117" s="165">
        <v>1600</v>
      </c>
      <c r="L1117" s="168">
        <f t="shared" si="18"/>
        <v>915.2</v>
      </c>
    </row>
    <row r="1118" spans="1:12" ht="15.75" customHeight="1">
      <c r="A1118" s="136">
        <v>41688</v>
      </c>
      <c r="B1118" s="147">
        <v>1280</v>
      </c>
      <c r="I1118" s="39">
        <v>41688</v>
      </c>
      <c r="J1118" s="165">
        <v>1280</v>
      </c>
      <c r="K1118" s="165">
        <v>1600</v>
      </c>
      <c r="L1118" s="168">
        <f t="shared" si="18"/>
        <v>915.2</v>
      </c>
    </row>
    <row r="1119" spans="1:12" ht="15.75" customHeight="1">
      <c r="A1119" s="136">
        <v>41687</v>
      </c>
      <c r="B1119" s="147">
        <v>1286</v>
      </c>
      <c r="I1119" s="39">
        <v>41687</v>
      </c>
      <c r="J1119" s="165">
        <v>1286</v>
      </c>
      <c r="K1119" s="165">
        <v>1600</v>
      </c>
      <c r="L1119" s="168">
        <f t="shared" si="18"/>
        <v>921.2</v>
      </c>
    </row>
    <row r="1120" spans="1:12" ht="15.75" customHeight="1">
      <c r="A1120" s="136">
        <v>41684</v>
      </c>
      <c r="B1120" s="147">
        <v>1286</v>
      </c>
      <c r="I1120" s="39">
        <v>41684</v>
      </c>
      <c r="J1120" s="165">
        <v>1286</v>
      </c>
      <c r="K1120" s="165">
        <v>1600</v>
      </c>
      <c r="L1120" s="168">
        <f t="shared" si="18"/>
        <v>921.2</v>
      </c>
    </row>
    <row r="1121" spans="1:12" ht="15.75" customHeight="1">
      <c r="A1121" s="136">
        <v>41683</v>
      </c>
      <c r="B1121" s="147">
        <v>1286</v>
      </c>
      <c r="I1121" s="39">
        <v>41683</v>
      </c>
      <c r="J1121" s="165">
        <v>1286</v>
      </c>
      <c r="K1121" s="165">
        <v>1600</v>
      </c>
      <c r="L1121" s="168">
        <f t="shared" si="18"/>
        <v>921.2</v>
      </c>
    </row>
    <row r="1122" spans="1:12" ht="15.75" customHeight="1">
      <c r="A1122" s="136">
        <v>41682</v>
      </c>
      <c r="B1122" s="147">
        <v>1286</v>
      </c>
      <c r="I1122" s="39">
        <v>41682</v>
      </c>
      <c r="J1122" s="165">
        <v>1286</v>
      </c>
      <c r="K1122" s="165">
        <v>1600</v>
      </c>
      <c r="L1122" s="168">
        <f t="shared" si="18"/>
        <v>921.2</v>
      </c>
    </row>
    <row r="1123" spans="1:12" ht="15.75" customHeight="1">
      <c r="A1123" s="136">
        <v>41681</v>
      </c>
      <c r="B1123" s="147">
        <v>1280</v>
      </c>
      <c r="I1123" s="39">
        <v>41681</v>
      </c>
      <c r="J1123" s="165">
        <v>1280</v>
      </c>
      <c r="K1123" s="165">
        <v>1600</v>
      </c>
      <c r="L1123" s="168">
        <f t="shared" si="18"/>
        <v>915.2</v>
      </c>
    </row>
    <row r="1124" spans="1:12" ht="15.75" customHeight="1">
      <c r="A1124" s="136">
        <v>41680</v>
      </c>
      <c r="B1124" s="147">
        <v>1286</v>
      </c>
      <c r="I1124" s="39">
        <v>41680</v>
      </c>
      <c r="J1124" s="165">
        <v>1286</v>
      </c>
      <c r="K1124" s="165">
        <v>1600</v>
      </c>
      <c r="L1124" s="168">
        <f t="shared" si="18"/>
        <v>921.2</v>
      </c>
    </row>
    <row r="1125" spans="1:12" ht="15.75" customHeight="1">
      <c r="A1125" s="136">
        <v>41677</v>
      </c>
      <c r="B1125" s="147">
        <v>1286</v>
      </c>
      <c r="I1125" s="39">
        <v>41677</v>
      </c>
      <c r="J1125" s="165">
        <v>1286</v>
      </c>
      <c r="K1125" s="165">
        <v>1600</v>
      </c>
      <c r="L1125" s="168">
        <f t="shared" si="18"/>
        <v>921.2</v>
      </c>
    </row>
    <row r="1126" spans="1:12" ht="15.75" customHeight="1">
      <c r="A1126" s="136">
        <v>41668</v>
      </c>
      <c r="B1126" s="147">
        <v>1292</v>
      </c>
      <c r="I1126" s="39">
        <v>41668</v>
      </c>
      <c r="J1126" s="165">
        <v>1292</v>
      </c>
      <c r="K1126" s="165">
        <v>1600</v>
      </c>
      <c r="L1126" s="168">
        <f t="shared" si="18"/>
        <v>927.2</v>
      </c>
    </row>
    <row r="1127" spans="1:12" ht="15.75" customHeight="1">
      <c r="A1127" s="136">
        <v>41667</v>
      </c>
      <c r="B1127" s="147">
        <v>1292</v>
      </c>
      <c r="I1127" s="39">
        <v>41667</v>
      </c>
      <c r="J1127" s="165">
        <v>1292</v>
      </c>
      <c r="K1127" s="165">
        <v>1600</v>
      </c>
      <c r="L1127" s="168">
        <f t="shared" si="18"/>
        <v>927.2</v>
      </c>
    </row>
    <row r="1128" spans="1:12" ht="15.75" customHeight="1">
      <c r="A1128" s="136">
        <v>41666</v>
      </c>
      <c r="B1128" s="147">
        <v>1298</v>
      </c>
      <c r="I1128" s="39">
        <v>41666</v>
      </c>
      <c r="J1128" s="165">
        <v>1298</v>
      </c>
      <c r="K1128" s="165">
        <v>1600</v>
      </c>
      <c r="L1128" s="168">
        <f t="shared" si="18"/>
        <v>933.2</v>
      </c>
    </row>
    <row r="1129" spans="1:12" ht="15.75" customHeight="1">
      <c r="A1129" s="136">
        <v>41663</v>
      </c>
      <c r="B1129" s="147">
        <v>1298</v>
      </c>
      <c r="I1129" s="39">
        <v>41663</v>
      </c>
      <c r="J1129" s="165">
        <v>1298</v>
      </c>
      <c r="K1129" s="165">
        <v>1600</v>
      </c>
      <c r="L1129" s="168">
        <f t="shared" si="18"/>
        <v>933.2</v>
      </c>
    </row>
    <row r="1130" spans="1:12" ht="15.75" customHeight="1">
      <c r="A1130" s="136">
        <v>41662</v>
      </c>
      <c r="B1130" s="147">
        <v>1304</v>
      </c>
      <c r="I1130" s="39">
        <v>41662</v>
      </c>
      <c r="J1130" s="165">
        <v>1304</v>
      </c>
      <c r="K1130" s="165">
        <v>1600</v>
      </c>
      <c r="L1130" s="168">
        <f t="shared" si="18"/>
        <v>939.2</v>
      </c>
    </row>
    <row r="1131" spans="1:12" ht="15.75" customHeight="1">
      <c r="A1131" s="136">
        <v>41661</v>
      </c>
      <c r="B1131" s="147">
        <v>1304</v>
      </c>
      <c r="I1131" s="39">
        <v>41661</v>
      </c>
      <c r="J1131" s="165">
        <v>1304</v>
      </c>
      <c r="K1131" s="165">
        <v>1600</v>
      </c>
      <c r="L1131" s="168">
        <f t="shared" si="18"/>
        <v>939.2</v>
      </c>
    </row>
    <row r="1132" spans="1:12" ht="15.75" customHeight="1">
      <c r="A1132" s="136">
        <v>41660</v>
      </c>
      <c r="B1132" s="147">
        <v>1304</v>
      </c>
      <c r="I1132" s="39">
        <v>41660</v>
      </c>
      <c r="J1132" s="165">
        <v>1304</v>
      </c>
      <c r="K1132" s="165">
        <v>1600</v>
      </c>
      <c r="L1132" s="168">
        <f t="shared" si="18"/>
        <v>939.2</v>
      </c>
    </row>
    <row r="1133" spans="1:12" ht="15.75" customHeight="1">
      <c r="A1133" s="136">
        <v>41659</v>
      </c>
      <c r="B1133" s="147">
        <v>1304</v>
      </c>
      <c r="I1133" s="39">
        <v>41659</v>
      </c>
      <c r="J1133" s="165">
        <v>1304</v>
      </c>
      <c r="K1133" s="165">
        <v>1600</v>
      </c>
      <c r="L1133" s="168">
        <f t="shared" si="18"/>
        <v>939.2</v>
      </c>
    </row>
    <row r="1134" spans="1:12" ht="15.75" customHeight="1">
      <c r="A1134" s="136">
        <v>41656</v>
      </c>
      <c r="B1134" s="147">
        <v>1304</v>
      </c>
      <c r="I1134" s="39">
        <v>41656</v>
      </c>
      <c r="J1134" s="165">
        <v>1304</v>
      </c>
      <c r="K1134" s="165">
        <v>1600</v>
      </c>
      <c r="L1134" s="168">
        <f t="shared" si="18"/>
        <v>939.2</v>
      </c>
    </row>
    <row r="1135" spans="1:12" ht="15.75" customHeight="1">
      <c r="A1135" s="136">
        <v>41655</v>
      </c>
      <c r="B1135" s="147">
        <v>1304</v>
      </c>
      <c r="I1135" s="39">
        <v>41655</v>
      </c>
      <c r="J1135" s="165">
        <v>1304</v>
      </c>
      <c r="K1135" s="165">
        <v>1600</v>
      </c>
      <c r="L1135" s="168">
        <f t="shared" si="18"/>
        <v>939.2</v>
      </c>
    </row>
    <row r="1136" spans="1:12" ht="15.75" customHeight="1">
      <c r="A1136" s="136">
        <v>41654</v>
      </c>
      <c r="B1136" s="147">
        <v>1304</v>
      </c>
      <c r="I1136" s="39">
        <v>41654</v>
      </c>
      <c r="J1136" s="165">
        <v>1304</v>
      </c>
      <c r="K1136" s="165">
        <v>1600</v>
      </c>
      <c r="L1136" s="168">
        <f t="shared" si="18"/>
        <v>939.2</v>
      </c>
    </row>
    <row r="1137" spans="1:12" ht="15.75" customHeight="1">
      <c r="A1137" s="136">
        <v>41653</v>
      </c>
      <c r="B1137" s="147">
        <v>1304</v>
      </c>
      <c r="I1137" s="39">
        <v>41653</v>
      </c>
      <c r="J1137" s="165">
        <v>1304</v>
      </c>
      <c r="K1137" s="165">
        <v>1600</v>
      </c>
      <c r="L1137" s="168">
        <f t="shared" si="18"/>
        <v>939.2</v>
      </c>
    </row>
    <row r="1138" spans="1:12" ht="15.75" customHeight="1">
      <c r="A1138" s="136">
        <v>41652</v>
      </c>
      <c r="B1138" s="147">
        <v>1304</v>
      </c>
      <c r="I1138" s="39">
        <v>41652</v>
      </c>
      <c r="J1138" s="165">
        <v>1304</v>
      </c>
      <c r="K1138" s="165">
        <v>1600</v>
      </c>
      <c r="L1138" s="168">
        <f t="shared" si="18"/>
        <v>939.2</v>
      </c>
    </row>
    <row r="1139" spans="1:12" ht="15.75" customHeight="1">
      <c r="A1139" s="136">
        <v>41649</v>
      </c>
      <c r="B1139" s="147">
        <v>1304</v>
      </c>
      <c r="I1139" s="39">
        <v>41649</v>
      </c>
      <c r="J1139" s="165">
        <v>1304</v>
      </c>
      <c r="K1139" s="165">
        <v>1600</v>
      </c>
      <c r="L1139" s="168">
        <f t="shared" si="18"/>
        <v>939.2</v>
      </c>
    </row>
    <row r="1140" spans="1:12" ht="15.75" customHeight="1">
      <c r="A1140" s="136">
        <v>41648</v>
      </c>
      <c r="B1140" s="147">
        <v>1304</v>
      </c>
      <c r="I1140" s="39">
        <v>41648</v>
      </c>
      <c r="J1140" s="165">
        <v>1304</v>
      </c>
      <c r="K1140" s="165">
        <v>1600</v>
      </c>
      <c r="L1140" s="168">
        <f t="shared" si="18"/>
        <v>939.2</v>
      </c>
    </row>
    <row r="1141" spans="1:12" ht="15.75" customHeight="1">
      <c r="A1141" s="136">
        <v>41647</v>
      </c>
      <c r="B1141" s="147">
        <v>1304</v>
      </c>
      <c r="I1141" s="39">
        <v>41647</v>
      </c>
      <c r="J1141" s="165">
        <v>1304</v>
      </c>
      <c r="K1141" s="165">
        <v>1600</v>
      </c>
      <c r="L1141" s="168">
        <f t="shared" si="18"/>
        <v>939.2</v>
      </c>
    </row>
    <row r="1142" spans="1:12" ht="15.75" customHeight="1">
      <c r="A1142" s="136">
        <v>41646</v>
      </c>
      <c r="B1142" s="147">
        <v>1304</v>
      </c>
      <c r="I1142" s="39">
        <v>41646</v>
      </c>
      <c r="J1142" s="165">
        <v>1304</v>
      </c>
      <c r="K1142" s="165">
        <v>1600</v>
      </c>
      <c r="L1142" s="168">
        <f t="shared" si="18"/>
        <v>939.2</v>
      </c>
    </row>
    <row r="1143" spans="1:12" ht="15.75" customHeight="1">
      <c r="A1143" s="136">
        <v>41645</v>
      </c>
      <c r="B1143" s="147">
        <v>1304</v>
      </c>
      <c r="I1143" s="39">
        <v>41645</v>
      </c>
      <c r="J1143" s="165">
        <v>1304</v>
      </c>
      <c r="K1143" s="165">
        <v>1600</v>
      </c>
      <c r="L1143" s="168">
        <f t="shared" si="18"/>
        <v>939.2</v>
      </c>
    </row>
    <row r="1144" spans="1:12" ht="15.75" customHeight="1">
      <c r="A1144" s="136">
        <v>41642</v>
      </c>
      <c r="B1144" s="147">
        <v>1308</v>
      </c>
      <c r="I1144" s="39">
        <v>41642</v>
      </c>
      <c r="J1144" s="165">
        <v>1308</v>
      </c>
      <c r="K1144" s="165">
        <v>1600</v>
      </c>
      <c r="L1144" s="168">
        <f t="shared" si="18"/>
        <v>943.2</v>
      </c>
    </row>
    <row r="1145" spans="1:12" ht="15.75" customHeight="1">
      <c r="A1145" s="136">
        <v>41641</v>
      </c>
      <c r="B1145" s="147">
        <v>1308</v>
      </c>
      <c r="I1145" s="39">
        <v>41641</v>
      </c>
      <c r="J1145" s="165">
        <v>1308</v>
      </c>
      <c r="K1145" s="165">
        <v>1600</v>
      </c>
      <c r="L1145" s="168">
        <f t="shared" si="18"/>
        <v>943.2</v>
      </c>
    </row>
    <row r="1146" spans="1:12" ht="15.75" customHeight="1">
      <c r="A1146" s="136">
        <v>41639</v>
      </c>
      <c r="B1146" s="147">
        <v>1308</v>
      </c>
      <c r="I1146" s="39">
        <v>41639</v>
      </c>
      <c r="J1146" s="165">
        <v>1308</v>
      </c>
      <c r="K1146" s="165">
        <v>1600</v>
      </c>
      <c r="L1146" s="168">
        <f t="shared" si="18"/>
        <v>943.2</v>
      </c>
    </row>
    <row r="1147" spans="1:12" ht="15.75" customHeight="1">
      <c r="A1147" s="136">
        <v>41638</v>
      </c>
      <c r="B1147" s="147">
        <v>1308</v>
      </c>
      <c r="I1147" s="39">
        <v>41638</v>
      </c>
      <c r="J1147" s="165">
        <v>1308</v>
      </c>
      <c r="K1147" s="165">
        <v>1600</v>
      </c>
      <c r="L1147" s="168">
        <f t="shared" si="18"/>
        <v>943.2</v>
      </c>
    </row>
    <row r="1148" spans="1:12" ht="15.75" customHeight="1">
      <c r="A1148" s="136">
        <v>41635</v>
      </c>
      <c r="B1148" s="147">
        <v>1312</v>
      </c>
      <c r="I1148" s="39">
        <v>41635</v>
      </c>
      <c r="J1148" s="165">
        <v>1312</v>
      </c>
      <c r="K1148" s="165">
        <v>1600</v>
      </c>
      <c r="L1148" s="168">
        <f t="shared" si="18"/>
        <v>947.2</v>
      </c>
    </row>
    <row r="1149" spans="1:12" ht="15.75" customHeight="1">
      <c r="A1149" s="136">
        <v>41634</v>
      </c>
      <c r="B1149" s="147">
        <v>1312</v>
      </c>
      <c r="I1149" s="39">
        <v>41634</v>
      </c>
      <c r="J1149" s="165">
        <v>1312</v>
      </c>
      <c r="K1149" s="165">
        <v>1600</v>
      </c>
      <c r="L1149" s="168">
        <f t="shared" si="18"/>
        <v>947.2</v>
      </c>
    </row>
    <row r="1150" spans="1:12" ht="15.75" customHeight="1">
      <c r="A1150" s="136">
        <v>41633</v>
      </c>
      <c r="B1150" s="147">
        <v>1316</v>
      </c>
      <c r="I1150" s="39">
        <v>41633</v>
      </c>
      <c r="J1150" s="165">
        <v>1316</v>
      </c>
      <c r="K1150" s="165">
        <v>1600</v>
      </c>
      <c r="L1150" s="168">
        <f t="shared" si="18"/>
        <v>951.2</v>
      </c>
    </row>
    <row r="1151" spans="1:12" ht="15.75" customHeight="1">
      <c r="A1151" s="136">
        <v>41632</v>
      </c>
      <c r="B1151" s="147">
        <v>1316</v>
      </c>
      <c r="I1151" s="39">
        <v>41632</v>
      </c>
      <c r="J1151" s="165">
        <v>1316</v>
      </c>
      <c r="K1151" s="165">
        <v>1600</v>
      </c>
      <c r="L1151" s="168">
        <f t="shared" si="18"/>
        <v>951.2</v>
      </c>
    </row>
    <row r="1152" spans="1:12" ht="15.75" customHeight="1">
      <c r="A1152" s="136">
        <v>41631</v>
      </c>
      <c r="B1152" s="147">
        <v>1320</v>
      </c>
      <c r="I1152" s="39">
        <v>41631</v>
      </c>
      <c r="J1152" s="165">
        <v>1320</v>
      </c>
      <c r="K1152" s="165">
        <v>1600</v>
      </c>
      <c r="L1152" s="168">
        <f t="shared" si="18"/>
        <v>955.2</v>
      </c>
    </row>
    <row r="1153" spans="1:12" ht="15.75" customHeight="1">
      <c r="A1153" s="136">
        <v>41628</v>
      </c>
      <c r="B1153" s="147">
        <v>1326</v>
      </c>
      <c r="I1153" s="39">
        <v>41628</v>
      </c>
      <c r="J1153" s="165">
        <v>1326</v>
      </c>
      <c r="K1153" s="165">
        <v>1600</v>
      </c>
      <c r="L1153" s="168">
        <f t="shared" si="18"/>
        <v>961.2</v>
      </c>
    </row>
    <row r="1154" spans="1:12" ht="15.75" customHeight="1">
      <c r="A1154" s="136">
        <v>41627</v>
      </c>
      <c r="B1154" s="147">
        <v>1332</v>
      </c>
      <c r="I1154" s="39">
        <v>41627</v>
      </c>
      <c r="J1154" s="165">
        <v>1332</v>
      </c>
      <c r="K1154" s="165">
        <v>1600</v>
      </c>
      <c r="L1154" s="168">
        <f t="shared" si="18"/>
        <v>967.2</v>
      </c>
    </row>
    <row r="1155" spans="1:12" ht="15.75" customHeight="1">
      <c r="A1155" s="136">
        <v>41626</v>
      </c>
      <c r="B1155" s="147">
        <v>1338</v>
      </c>
      <c r="I1155" s="39">
        <v>41626</v>
      </c>
      <c r="J1155" s="165">
        <v>1338</v>
      </c>
      <c r="K1155" s="165">
        <v>1600</v>
      </c>
      <c r="L1155" s="168">
        <f t="shared" si="18"/>
        <v>973.2</v>
      </c>
    </row>
    <row r="1156" spans="1:12" ht="15.75" customHeight="1">
      <c r="A1156" s="136">
        <v>41625</v>
      </c>
      <c r="B1156" s="147">
        <v>1344</v>
      </c>
      <c r="I1156" s="39">
        <v>41625</v>
      </c>
      <c r="J1156" s="165">
        <v>1344</v>
      </c>
      <c r="K1156" s="165">
        <v>1600</v>
      </c>
      <c r="L1156" s="168">
        <f t="shared" si="18"/>
        <v>979.2</v>
      </c>
    </row>
    <row r="1157" spans="1:12" ht="15.75" customHeight="1">
      <c r="A1157" s="136">
        <v>41624</v>
      </c>
      <c r="B1157" s="147">
        <v>1348</v>
      </c>
      <c r="I1157" s="39">
        <v>41624</v>
      </c>
      <c r="J1157" s="165">
        <v>1348</v>
      </c>
      <c r="K1157" s="165">
        <v>1600</v>
      </c>
      <c r="L1157" s="168">
        <f t="shared" ref="L1157:L1220" si="19">J1157-K1157*11.4/1000*20</f>
        <v>983.2</v>
      </c>
    </row>
    <row r="1158" spans="1:12" ht="15.75" customHeight="1">
      <c r="A1158" s="136">
        <v>41621</v>
      </c>
      <c r="B1158" s="147">
        <v>1352</v>
      </c>
      <c r="I1158" s="39">
        <v>41621</v>
      </c>
      <c r="J1158" s="165">
        <v>1352</v>
      </c>
      <c r="K1158" s="165">
        <v>1600</v>
      </c>
      <c r="L1158" s="168">
        <f t="shared" si="19"/>
        <v>987.2</v>
      </c>
    </row>
    <row r="1159" spans="1:12" ht="15.75" customHeight="1">
      <c r="A1159" s="136">
        <v>41620</v>
      </c>
      <c r="B1159" s="147">
        <v>1360</v>
      </c>
      <c r="I1159" s="39">
        <v>41620</v>
      </c>
      <c r="J1159" s="165">
        <v>1360</v>
      </c>
      <c r="K1159" s="165">
        <v>1600</v>
      </c>
      <c r="L1159" s="168">
        <f t="shared" si="19"/>
        <v>995.2</v>
      </c>
    </row>
    <row r="1160" spans="1:12" ht="15.75" customHeight="1">
      <c r="A1160" s="136">
        <v>41619</v>
      </c>
      <c r="B1160" s="147">
        <v>1360</v>
      </c>
      <c r="I1160" s="39">
        <v>41619</v>
      </c>
      <c r="J1160" s="165">
        <v>1360</v>
      </c>
      <c r="K1160" s="165">
        <v>1600</v>
      </c>
      <c r="L1160" s="168">
        <f t="shared" si="19"/>
        <v>995.2</v>
      </c>
    </row>
    <row r="1161" spans="1:12" ht="15.75" customHeight="1">
      <c r="A1161" s="136">
        <v>41618</v>
      </c>
      <c r="B1161" s="147">
        <v>1372</v>
      </c>
      <c r="I1161" s="39">
        <v>41618</v>
      </c>
      <c r="J1161" s="165">
        <v>1372</v>
      </c>
      <c r="K1161" s="165">
        <v>1600</v>
      </c>
      <c r="L1161" s="168">
        <f t="shared" si="19"/>
        <v>1007.2</v>
      </c>
    </row>
    <row r="1162" spans="1:12" ht="15.75" customHeight="1">
      <c r="A1162" s="136">
        <v>41617</v>
      </c>
      <c r="B1162" s="147">
        <v>1384</v>
      </c>
      <c r="I1162" s="39">
        <v>41617</v>
      </c>
      <c r="J1162" s="165">
        <v>1384</v>
      </c>
      <c r="K1162" s="165">
        <v>1600</v>
      </c>
      <c r="L1162" s="168">
        <f t="shared" si="19"/>
        <v>1019.2</v>
      </c>
    </row>
    <row r="1163" spans="1:12" ht="15.75" customHeight="1">
      <c r="A1163" s="136">
        <v>41614</v>
      </c>
      <c r="B1163" s="147">
        <v>1388</v>
      </c>
      <c r="I1163" s="39">
        <v>41614</v>
      </c>
      <c r="J1163" s="165">
        <v>1388</v>
      </c>
      <c r="K1163" s="165">
        <v>1600</v>
      </c>
      <c r="L1163" s="168">
        <f t="shared" si="19"/>
        <v>1023.2</v>
      </c>
    </row>
    <row r="1164" spans="1:12" ht="15.75" customHeight="1">
      <c r="A1164" s="136">
        <v>41613</v>
      </c>
      <c r="B1164" s="147">
        <v>1392</v>
      </c>
      <c r="I1164" s="39">
        <v>41613</v>
      </c>
      <c r="J1164" s="165">
        <v>1392</v>
      </c>
      <c r="K1164" s="165">
        <v>1600</v>
      </c>
      <c r="L1164" s="168">
        <f t="shared" si="19"/>
        <v>1027.2</v>
      </c>
    </row>
    <row r="1165" spans="1:12" ht="15.75" customHeight="1">
      <c r="A1165" s="136">
        <v>41612</v>
      </c>
      <c r="B1165" s="147">
        <v>1400</v>
      </c>
      <c r="I1165" s="39">
        <v>41612</v>
      </c>
      <c r="J1165" s="165">
        <v>1400</v>
      </c>
      <c r="K1165" s="165">
        <v>1600</v>
      </c>
      <c r="L1165" s="168">
        <f t="shared" si="19"/>
        <v>1035.2</v>
      </c>
    </row>
    <row r="1166" spans="1:12" ht="15.75" customHeight="1">
      <c r="A1166" s="136">
        <v>41611</v>
      </c>
      <c r="B1166" s="147">
        <v>1406</v>
      </c>
      <c r="I1166" s="39">
        <v>41611</v>
      </c>
      <c r="J1166" s="165">
        <v>1406</v>
      </c>
      <c r="K1166" s="165">
        <v>1575</v>
      </c>
      <c r="L1166" s="168">
        <f t="shared" si="19"/>
        <v>1046.9000000000001</v>
      </c>
    </row>
    <row r="1167" spans="1:12" ht="15.75" customHeight="1">
      <c r="A1167" s="136">
        <v>41610</v>
      </c>
      <c r="B1167" s="147">
        <v>1412</v>
      </c>
      <c r="I1167" s="39">
        <v>41610</v>
      </c>
      <c r="J1167" s="165">
        <v>1412</v>
      </c>
      <c r="K1167" s="165">
        <v>1575</v>
      </c>
      <c r="L1167" s="168">
        <f t="shared" si="19"/>
        <v>1052.9000000000001</v>
      </c>
    </row>
    <row r="1168" spans="1:12" ht="15.75" customHeight="1">
      <c r="A1168" s="136">
        <v>41607</v>
      </c>
      <c r="B1168" s="147">
        <v>1424</v>
      </c>
      <c r="I1168" s="39">
        <v>41607</v>
      </c>
      <c r="J1168" s="165">
        <v>1424</v>
      </c>
      <c r="K1168" s="165">
        <v>1575</v>
      </c>
      <c r="L1168" s="168">
        <f t="shared" si="19"/>
        <v>1064.9000000000001</v>
      </c>
    </row>
    <row r="1169" spans="1:12" ht="15.75" customHeight="1">
      <c r="A1169" s="136">
        <v>41606</v>
      </c>
      <c r="B1169" s="147">
        <v>1428</v>
      </c>
      <c r="I1169" s="39">
        <v>41606</v>
      </c>
      <c r="J1169" s="165">
        <v>1428</v>
      </c>
      <c r="K1169" s="165">
        <v>1575</v>
      </c>
      <c r="L1169" s="168">
        <f t="shared" si="19"/>
        <v>1068.9000000000001</v>
      </c>
    </row>
    <row r="1170" spans="1:12" ht="15.75" customHeight="1">
      <c r="A1170" s="136">
        <v>41605</v>
      </c>
      <c r="B1170" s="147">
        <v>1432</v>
      </c>
      <c r="I1170" s="39">
        <v>41605</v>
      </c>
      <c r="J1170" s="165">
        <v>1432</v>
      </c>
      <c r="K1170" s="165">
        <v>1575</v>
      </c>
      <c r="L1170" s="168">
        <f t="shared" si="19"/>
        <v>1072.9000000000001</v>
      </c>
    </row>
    <row r="1171" spans="1:12" ht="15.75" customHeight="1">
      <c r="A1171" s="136">
        <v>41604</v>
      </c>
      <c r="B1171" s="147">
        <v>1440</v>
      </c>
      <c r="I1171" s="39">
        <v>41604</v>
      </c>
      <c r="J1171" s="165">
        <v>1440</v>
      </c>
      <c r="K1171" s="165">
        <v>1575</v>
      </c>
      <c r="L1171" s="168">
        <f t="shared" si="19"/>
        <v>1080.9000000000001</v>
      </c>
    </row>
    <row r="1172" spans="1:12" ht="15.75" customHeight="1">
      <c r="A1172" s="136">
        <v>41603</v>
      </c>
      <c r="B1172" s="147">
        <v>1444</v>
      </c>
      <c r="I1172" s="39">
        <v>41603</v>
      </c>
      <c r="J1172" s="165">
        <v>1444</v>
      </c>
      <c r="K1172" s="165">
        <v>1575</v>
      </c>
      <c r="L1172" s="168">
        <f t="shared" si="19"/>
        <v>1084.9000000000001</v>
      </c>
    </row>
    <row r="1173" spans="1:12" ht="15.75" customHeight="1">
      <c r="A1173" s="136">
        <v>41600</v>
      </c>
      <c r="B1173" s="147">
        <v>1458</v>
      </c>
      <c r="I1173" s="39">
        <v>41600</v>
      </c>
      <c r="J1173" s="165">
        <v>1458</v>
      </c>
      <c r="K1173" s="165">
        <v>1575</v>
      </c>
      <c r="L1173" s="168">
        <f t="shared" si="19"/>
        <v>1098.9000000000001</v>
      </c>
    </row>
    <row r="1174" spans="1:12" ht="15.75" customHeight="1">
      <c r="A1174" s="136">
        <v>41599</v>
      </c>
      <c r="B1174" s="147">
        <v>1458</v>
      </c>
      <c r="I1174" s="39">
        <v>41599</v>
      </c>
      <c r="J1174" s="165">
        <v>1458</v>
      </c>
      <c r="K1174" s="165">
        <v>1575</v>
      </c>
      <c r="L1174" s="168">
        <f t="shared" si="19"/>
        <v>1098.9000000000001</v>
      </c>
    </row>
    <row r="1175" spans="1:12" ht="15.75" customHeight="1">
      <c r="A1175" s="136">
        <v>41598</v>
      </c>
      <c r="B1175" s="147">
        <v>1458</v>
      </c>
      <c r="I1175" s="39">
        <v>41598</v>
      </c>
      <c r="J1175" s="165">
        <v>1458</v>
      </c>
      <c r="K1175" s="165">
        <v>1575</v>
      </c>
      <c r="L1175" s="168">
        <f t="shared" si="19"/>
        <v>1098.9000000000001</v>
      </c>
    </row>
    <row r="1176" spans="1:12" ht="15.75" customHeight="1">
      <c r="A1176" s="136">
        <v>41597</v>
      </c>
      <c r="B1176" s="147">
        <v>1462</v>
      </c>
      <c r="I1176" s="39">
        <v>41597</v>
      </c>
      <c r="J1176" s="165">
        <v>1462</v>
      </c>
      <c r="K1176" s="165">
        <v>1575</v>
      </c>
      <c r="L1176" s="168">
        <f t="shared" si="19"/>
        <v>1102.9000000000001</v>
      </c>
    </row>
    <row r="1177" spans="1:12" ht="15.75" customHeight="1">
      <c r="A1177" s="136">
        <v>41596</v>
      </c>
      <c r="B1177" s="147">
        <v>1462</v>
      </c>
      <c r="I1177" s="39">
        <v>41596</v>
      </c>
      <c r="J1177" s="165">
        <v>1462</v>
      </c>
      <c r="K1177" s="165">
        <v>1575</v>
      </c>
      <c r="L1177" s="168">
        <f t="shared" si="19"/>
        <v>1102.9000000000001</v>
      </c>
    </row>
    <row r="1178" spans="1:12" ht="15.75" customHeight="1">
      <c r="A1178" s="136">
        <v>41593</v>
      </c>
      <c r="B1178" s="147">
        <v>1466</v>
      </c>
      <c r="I1178" s="39">
        <v>41593</v>
      </c>
      <c r="J1178" s="165">
        <v>1466</v>
      </c>
      <c r="K1178" s="165">
        <v>1575</v>
      </c>
      <c r="L1178" s="168">
        <f t="shared" si="19"/>
        <v>1106.9000000000001</v>
      </c>
    </row>
    <row r="1179" spans="1:12" ht="15.75" customHeight="1">
      <c r="A1179" s="136">
        <v>41592</v>
      </c>
      <c r="B1179" s="147">
        <v>1472</v>
      </c>
      <c r="I1179" s="39">
        <v>41592</v>
      </c>
      <c r="J1179" s="165">
        <v>1472</v>
      </c>
      <c r="K1179" s="165">
        <v>1575</v>
      </c>
      <c r="L1179" s="168">
        <f t="shared" si="19"/>
        <v>1112.9000000000001</v>
      </c>
    </row>
    <row r="1180" spans="1:12" ht="15.75" customHeight="1">
      <c r="A1180" s="136">
        <v>41591</v>
      </c>
      <c r="B1180" s="147">
        <v>1478</v>
      </c>
      <c r="I1180" s="39">
        <v>41591</v>
      </c>
      <c r="J1180" s="165">
        <v>1478</v>
      </c>
      <c r="K1180" s="165">
        <v>1575</v>
      </c>
      <c r="L1180" s="168">
        <f t="shared" si="19"/>
        <v>1118.9000000000001</v>
      </c>
    </row>
    <row r="1181" spans="1:12" ht="15.75" customHeight="1">
      <c r="A1181" s="136">
        <v>41590</v>
      </c>
      <c r="B1181" s="147">
        <v>1480</v>
      </c>
      <c r="I1181" s="39">
        <v>41590</v>
      </c>
      <c r="J1181" s="165">
        <v>1480</v>
      </c>
      <c r="K1181" s="165">
        <v>1575</v>
      </c>
      <c r="L1181" s="168">
        <f t="shared" si="19"/>
        <v>1120.9000000000001</v>
      </c>
    </row>
    <row r="1182" spans="1:12" ht="15.75" customHeight="1">
      <c r="A1182" s="136">
        <v>41589</v>
      </c>
      <c r="B1182" s="147">
        <v>1480</v>
      </c>
      <c r="I1182" s="39">
        <v>41589</v>
      </c>
      <c r="J1182" s="165">
        <v>1480</v>
      </c>
      <c r="K1182" s="165">
        <v>1575</v>
      </c>
      <c r="L1182" s="168">
        <f t="shared" si="19"/>
        <v>1120.9000000000001</v>
      </c>
    </row>
    <row r="1183" spans="1:12" ht="15.75" customHeight="1">
      <c r="A1183" s="136">
        <v>41586</v>
      </c>
      <c r="B1183" s="147">
        <v>1484</v>
      </c>
      <c r="I1183" s="39">
        <v>41586</v>
      </c>
      <c r="J1183" s="165">
        <v>1484</v>
      </c>
      <c r="K1183" s="165">
        <v>1575</v>
      </c>
      <c r="L1183" s="168">
        <f t="shared" si="19"/>
        <v>1124.9000000000001</v>
      </c>
    </row>
    <row r="1184" spans="1:12" ht="15.75" customHeight="1">
      <c r="A1184" s="136">
        <v>41585</v>
      </c>
      <c r="B1184" s="147">
        <v>1486</v>
      </c>
      <c r="I1184" s="39">
        <v>41585</v>
      </c>
      <c r="J1184" s="165">
        <v>1486</v>
      </c>
      <c r="K1184" s="165">
        <v>1575</v>
      </c>
      <c r="L1184" s="168">
        <f t="shared" si="19"/>
        <v>1126.9000000000001</v>
      </c>
    </row>
    <row r="1185" spans="1:12" ht="15.75" customHeight="1">
      <c r="A1185" s="136">
        <v>41584</v>
      </c>
      <c r="B1185" s="147">
        <v>1488</v>
      </c>
      <c r="I1185" s="39">
        <v>41584</v>
      </c>
      <c r="J1185" s="165">
        <v>1488</v>
      </c>
      <c r="K1185" s="165">
        <v>1575</v>
      </c>
      <c r="L1185" s="168">
        <f t="shared" si="19"/>
        <v>1128.9000000000001</v>
      </c>
    </row>
    <row r="1186" spans="1:12" ht="15.75" customHeight="1">
      <c r="A1186" s="136">
        <v>41583</v>
      </c>
      <c r="B1186" s="147">
        <v>1488</v>
      </c>
      <c r="I1186" s="39">
        <v>41583</v>
      </c>
      <c r="J1186" s="165">
        <v>1488</v>
      </c>
      <c r="K1186" s="165">
        <v>1575</v>
      </c>
      <c r="L1186" s="168">
        <f t="shared" si="19"/>
        <v>1128.9000000000001</v>
      </c>
    </row>
    <row r="1187" spans="1:12" ht="15.75" customHeight="1">
      <c r="A1187" s="136">
        <v>41582</v>
      </c>
      <c r="B1187" s="147">
        <v>1488</v>
      </c>
      <c r="I1187" s="39">
        <v>41582</v>
      </c>
      <c r="J1187" s="165">
        <v>1488</v>
      </c>
      <c r="K1187" s="165">
        <v>1575</v>
      </c>
      <c r="L1187" s="168">
        <f t="shared" si="19"/>
        <v>1128.9000000000001</v>
      </c>
    </row>
    <row r="1188" spans="1:12" ht="15.75" customHeight="1">
      <c r="A1188" s="136">
        <v>41579</v>
      </c>
      <c r="B1188" s="147">
        <v>1488</v>
      </c>
      <c r="I1188" s="39">
        <v>41579</v>
      </c>
      <c r="J1188" s="165">
        <v>1488</v>
      </c>
      <c r="K1188" s="165">
        <v>1575</v>
      </c>
      <c r="L1188" s="168">
        <f t="shared" si="19"/>
        <v>1128.9000000000001</v>
      </c>
    </row>
    <row r="1189" spans="1:12" ht="15.75" customHeight="1">
      <c r="A1189" s="136">
        <v>41578</v>
      </c>
      <c r="B1189" s="147">
        <v>1492</v>
      </c>
      <c r="I1189" s="39">
        <v>41578</v>
      </c>
      <c r="J1189" s="165">
        <v>1492</v>
      </c>
      <c r="K1189" s="165">
        <v>1525</v>
      </c>
      <c r="L1189" s="168">
        <f t="shared" si="19"/>
        <v>1144.3</v>
      </c>
    </row>
    <row r="1190" spans="1:12" ht="15.75" customHeight="1">
      <c r="A1190" s="136">
        <v>41577</v>
      </c>
      <c r="B1190" s="147">
        <v>1492</v>
      </c>
      <c r="I1190" s="39">
        <v>41577</v>
      </c>
      <c r="J1190" s="165">
        <v>1492</v>
      </c>
      <c r="K1190" s="165">
        <v>1525</v>
      </c>
      <c r="L1190" s="168">
        <f t="shared" si="19"/>
        <v>1144.3</v>
      </c>
    </row>
    <row r="1191" spans="1:12" ht="15.75" customHeight="1">
      <c r="A1191" s="136">
        <v>41576</v>
      </c>
      <c r="B1191" s="147">
        <v>1496</v>
      </c>
      <c r="I1191" s="39">
        <v>41576</v>
      </c>
      <c r="J1191" s="165">
        <v>1496</v>
      </c>
      <c r="K1191" s="165">
        <v>1525</v>
      </c>
      <c r="L1191" s="168">
        <f t="shared" si="19"/>
        <v>1148.3</v>
      </c>
    </row>
    <row r="1192" spans="1:12" ht="15.75" customHeight="1">
      <c r="A1192" s="136">
        <v>41575</v>
      </c>
      <c r="B1192" s="147">
        <v>1500</v>
      </c>
      <c r="I1192" s="39">
        <v>41575</v>
      </c>
      <c r="J1192" s="165">
        <v>1500</v>
      </c>
      <c r="K1192" s="165">
        <v>1525</v>
      </c>
      <c r="L1192" s="168">
        <f t="shared" si="19"/>
        <v>1152.3</v>
      </c>
    </row>
    <row r="1193" spans="1:12" ht="15.75" customHeight="1">
      <c r="A1193" s="136">
        <v>41572</v>
      </c>
      <c r="B1193" s="147">
        <v>1504</v>
      </c>
      <c r="I1193" s="39">
        <v>41572</v>
      </c>
      <c r="J1193" s="165">
        <v>1504</v>
      </c>
      <c r="K1193" s="165">
        <v>1525</v>
      </c>
      <c r="L1193" s="168">
        <f t="shared" si="19"/>
        <v>1156.3</v>
      </c>
    </row>
    <row r="1194" spans="1:12" ht="15.75" customHeight="1">
      <c r="A1194" s="136">
        <v>41571</v>
      </c>
      <c r="B1194" s="147">
        <v>1504</v>
      </c>
      <c r="I1194" s="39">
        <v>41571</v>
      </c>
      <c r="J1194" s="165">
        <v>1504</v>
      </c>
      <c r="K1194" s="165">
        <v>1525</v>
      </c>
      <c r="L1194" s="168">
        <f t="shared" si="19"/>
        <v>1156.3</v>
      </c>
    </row>
    <row r="1195" spans="1:12" ht="15.75" customHeight="1">
      <c r="A1195" s="136">
        <v>41570</v>
      </c>
      <c r="B1195" s="147">
        <v>1504</v>
      </c>
      <c r="I1195" s="39">
        <v>41570</v>
      </c>
      <c r="J1195" s="165">
        <v>1504</v>
      </c>
      <c r="K1195" s="165">
        <v>1525</v>
      </c>
      <c r="L1195" s="168">
        <f t="shared" si="19"/>
        <v>1156.3</v>
      </c>
    </row>
    <row r="1196" spans="1:12" ht="15.75" customHeight="1">
      <c r="A1196" s="136">
        <v>41569</v>
      </c>
      <c r="B1196" s="147">
        <v>1508</v>
      </c>
      <c r="I1196" s="39">
        <v>41569</v>
      </c>
      <c r="J1196" s="165">
        <v>1508</v>
      </c>
      <c r="K1196" s="165">
        <v>1525</v>
      </c>
      <c r="L1196" s="168">
        <f t="shared" si="19"/>
        <v>1160.3</v>
      </c>
    </row>
    <row r="1197" spans="1:12" ht="15.75" customHeight="1">
      <c r="A1197" s="136">
        <v>41568</v>
      </c>
      <c r="B1197" s="147">
        <v>1508</v>
      </c>
      <c r="I1197" s="39">
        <v>41568</v>
      </c>
      <c r="J1197" s="165">
        <v>1508</v>
      </c>
      <c r="K1197" s="165">
        <v>1525</v>
      </c>
      <c r="L1197" s="168">
        <f t="shared" si="19"/>
        <v>1160.3</v>
      </c>
    </row>
    <row r="1198" spans="1:12" ht="15.75" customHeight="1">
      <c r="A1198" s="136">
        <v>41565</v>
      </c>
      <c r="B1198" s="147">
        <v>1510</v>
      </c>
      <c r="I1198" s="39">
        <v>41565</v>
      </c>
      <c r="J1198" s="165">
        <v>1510</v>
      </c>
      <c r="K1198" s="165">
        <v>1525</v>
      </c>
      <c r="L1198" s="168">
        <f t="shared" si="19"/>
        <v>1162.3</v>
      </c>
    </row>
    <row r="1199" spans="1:12" ht="15.75" customHeight="1">
      <c r="A1199" s="136">
        <v>41564</v>
      </c>
      <c r="B1199" s="147">
        <v>1512</v>
      </c>
      <c r="I1199" s="39">
        <v>41564</v>
      </c>
      <c r="J1199" s="165">
        <v>1512</v>
      </c>
      <c r="K1199" s="165">
        <v>1525</v>
      </c>
      <c r="L1199" s="168">
        <f t="shared" si="19"/>
        <v>1164.3</v>
      </c>
    </row>
    <row r="1200" spans="1:12" ht="15.75" customHeight="1">
      <c r="A1200" s="136">
        <v>41563</v>
      </c>
      <c r="B1200" s="147">
        <v>1512</v>
      </c>
      <c r="I1200" s="39">
        <v>41563</v>
      </c>
      <c r="J1200" s="165">
        <v>1512</v>
      </c>
      <c r="K1200" s="165">
        <v>1525</v>
      </c>
      <c r="L1200" s="168">
        <f t="shared" si="19"/>
        <v>1164.3</v>
      </c>
    </row>
    <row r="1201" spans="1:12" ht="15.75" customHeight="1">
      <c r="A1201" s="136">
        <v>41562</v>
      </c>
      <c r="B1201" s="147">
        <v>1514</v>
      </c>
      <c r="I1201" s="39">
        <v>41562</v>
      </c>
      <c r="J1201" s="165">
        <v>1514</v>
      </c>
      <c r="K1201" s="165">
        <v>1525</v>
      </c>
      <c r="L1201" s="168">
        <f t="shared" si="19"/>
        <v>1166.3</v>
      </c>
    </row>
    <row r="1202" spans="1:12" ht="15.75" customHeight="1">
      <c r="A1202" s="136">
        <v>41561</v>
      </c>
      <c r="B1202" s="147">
        <v>1514</v>
      </c>
      <c r="I1202" s="39">
        <v>41561</v>
      </c>
      <c r="J1202" s="165">
        <v>1514</v>
      </c>
      <c r="K1202" s="165">
        <v>1525</v>
      </c>
      <c r="L1202" s="168">
        <f t="shared" si="19"/>
        <v>1166.3</v>
      </c>
    </row>
    <row r="1203" spans="1:12" ht="15.75" customHeight="1">
      <c r="A1203" s="136">
        <v>41558</v>
      </c>
      <c r="B1203" s="147">
        <v>1514</v>
      </c>
      <c r="I1203" s="39">
        <v>41558</v>
      </c>
      <c r="J1203" s="165">
        <v>1514</v>
      </c>
      <c r="K1203" s="165">
        <v>1525</v>
      </c>
      <c r="L1203" s="168">
        <f t="shared" si="19"/>
        <v>1166.3</v>
      </c>
    </row>
    <row r="1204" spans="1:12" ht="15.75" customHeight="1">
      <c r="A1204" s="136">
        <v>41557</v>
      </c>
      <c r="B1204" s="147">
        <v>1514</v>
      </c>
      <c r="I1204" s="39">
        <v>41557</v>
      </c>
      <c r="J1204" s="165">
        <v>1514</v>
      </c>
      <c r="K1204" s="165">
        <v>1500</v>
      </c>
      <c r="L1204" s="168">
        <f t="shared" si="19"/>
        <v>1172</v>
      </c>
    </row>
    <row r="1205" spans="1:12" ht="15.75" customHeight="1">
      <c r="A1205" s="136">
        <v>41556</v>
      </c>
      <c r="B1205" s="147">
        <v>1514</v>
      </c>
      <c r="I1205" s="39">
        <v>41556</v>
      </c>
      <c r="J1205" s="165">
        <v>1514</v>
      </c>
      <c r="K1205" s="165">
        <v>1500</v>
      </c>
      <c r="L1205" s="168">
        <f t="shared" si="19"/>
        <v>1172</v>
      </c>
    </row>
    <row r="1206" spans="1:12" ht="15.75" customHeight="1">
      <c r="A1206" s="136">
        <v>41555</v>
      </c>
      <c r="B1206" s="147">
        <v>1512</v>
      </c>
      <c r="I1206" s="39">
        <v>41555</v>
      </c>
      <c r="J1206" s="165">
        <v>1512</v>
      </c>
      <c r="K1206" s="165">
        <v>1500</v>
      </c>
      <c r="L1206" s="168">
        <f t="shared" si="19"/>
        <v>1170</v>
      </c>
    </row>
    <row r="1207" spans="1:12" ht="15.75" customHeight="1">
      <c r="A1207" s="136">
        <v>41547</v>
      </c>
      <c r="B1207" s="147">
        <v>1510</v>
      </c>
      <c r="I1207" s="39">
        <v>41547</v>
      </c>
      <c r="J1207" s="165">
        <v>1510</v>
      </c>
      <c r="K1207" s="165">
        <v>1500</v>
      </c>
      <c r="L1207" s="168">
        <f t="shared" si="19"/>
        <v>1168</v>
      </c>
    </row>
    <row r="1208" spans="1:12" ht="15.75" customHeight="1">
      <c r="A1208" s="136">
        <v>41544</v>
      </c>
      <c r="B1208" s="147">
        <v>1508</v>
      </c>
      <c r="I1208" s="39">
        <v>41544</v>
      </c>
      <c r="J1208" s="165">
        <v>1508</v>
      </c>
      <c r="K1208" s="165">
        <v>1500</v>
      </c>
      <c r="L1208" s="168">
        <f t="shared" si="19"/>
        <v>1166</v>
      </c>
    </row>
    <row r="1209" spans="1:12" ht="15.75" customHeight="1">
      <c r="A1209" s="136">
        <v>41543</v>
      </c>
      <c r="B1209" s="147">
        <v>1504</v>
      </c>
      <c r="I1209" s="39">
        <v>41543</v>
      </c>
      <c r="J1209" s="165">
        <v>1504</v>
      </c>
      <c r="K1209" s="165">
        <v>1500</v>
      </c>
      <c r="L1209" s="168">
        <f t="shared" si="19"/>
        <v>1162</v>
      </c>
    </row>
    <row r="1210" spans="1:12" ht="15.75" customHeight="1">
      <c r="A1210" s="136">
        <v>41542</v>
      </c>
      <c r="B1210" s="147">
        <v>1504</v>
      </c>
      <c r="I1210" s="39">
        <v>41542</v>
      </c>
      <c r="J1210" s="165">
        <v>1504</v>
      </c>
      <c r="K1210" s="165">
        <v>1500</v>
      </c>
      <c r="L1210" s="168">
        <f t="shared" si="19"/>
        <v>1162</v>
      </c>
    </row>
    <row r="1211" spans="1:12" ht="15.75" customHeight="1">
      <c r="A1211" s="136">
        <v>41541</v>
      </c>
      <c r="B1211" s="147">
        <v>1504</v>
      </c>
      <c r="I1211" s="39">
        <v>41541</v>
      </c>
      <c r="J1211" s="165">
        <v>1504</v>
      </c>
      <c r="K1211" s="165">
        <v>1450</v>
      </c>
      <c r="L1211" s="168">
        <f t="shared" si="19"/>
        <v>1173.4000000000001</v>
      </c>
    </row>
    <row r="1212" spans="1:12" ht="15.75" customHeight="1">
      <c r="A1212" s="136">
        <v>41540</v>
      </c>
      <c r="B1212" s="147">
        <v>1504</v>
      </c>
      <c r="I1212" s="39">
        <v>41540</v>
      </c>
      <c r="J1212" s="165">
        <v>1504</v>
      </c>
      <c r="K1212" s="165">
        <v>1425</v>
      </c>
      <c r="L1212" s="168">
        <f t="shared" si="19"/>
        <v>1179.0999999999999</v>
      </c>
    </row>
    <row r="1213" spans="1:12" ht="15.75" customHeight="1">
      <c r="A1213" s="136">
        <v>41535</v>
      </c>
      <c r="B1213" s="147">
        <v>1498</v>
      </c>
      <c r="I1213" s="39">
        <v>41535</v>
      </c>
      <c r="J1213" s="165">
        <v>1498</v>
      </c>
      <c r="K1213" s="165">
        <v>1425</v>
      </c>
      <c r="L1213" s="168">
        <f t="shared" si="19"/>
        <v>1173.0999999999999</v>
      </c>
    </row>
    <row r="1214" spans="1:12" ht="15.75" customHeight="1">
      <c r="A1214" s="136">
        <v>41534</v>
      </c>
      <c r="B1214" s="147">
        <v>1494</v>
      </c>
      <c r="I1214" s="39">
        <v>41534</v>
      </c>
      <c r="J1214" s="165">
        <v>1494</v>
      </c>
      <c r="K1214" s="165">
        <v>1425</v>
      </c>
      <c r="L1214" s="168">
        <f t="shared" si="19"/>
        <v>1169.0999999999999</v>
      </c>
    </row>
    <row r="1215" spans="1:12" ht="15.75" customHeight="1">
      <c r="A1215" s="136">
        <v>41533</v>
      </c>
      <c r="B1215" s="147">
        <v>1486</v>
      </c>
      <c r="I1215" s="39">
        <v>41533</v>
      </c>
      <c r="J1215" s="165">
        <v>1486</v>
      </c>
      <c r="K1215" s="165">
        <v>1425</v>
      </c>
      <c r="L1215" s="168">
        <f t="shared" si="19"/>
        <v>1161.0999999999999</v>
      </c>
    </row>
    <row r="1216" spans="1:12" ht="15.75" customHeight="1">
      <c r="A1216" s="136">
        <v>41530</v>
      </c>
      <c r="B1216" s="147">
        <v>1486</v>
      </c>
      <c r="I1216" s="39">
        <v>41530</v>
      </c>
      <c r="J1216" s="165">
        <v>1486</v>
      </c>
      <c r="K1216" s="165">
        <v>1425</v>
      </c>
      <c r="L1216" s="168">
        <f t="shared" si="19"/>
        <v>1161.0999999999999</v>
      </c>
    </row>
    <row r="1217" spans="1:12" ht="15.75" customHeight="1">
      <c r="A1217" s="136">
        <v>41529</v>
      </c>
      <c r="B1217" s="147">
        <v>1478</v>
      </c>
      <c r="I1217" s="39">
        <v>41529</v>
      </c>
      <c r="J1217" s="165">
        <v>1478</v>
      </c>
      <c r="K1217" s="165">
        <v>1325</v>
      </c>
      <c r="L1217" s="168">
        <f t="shared" si="19"/>
        <v>1175.9000000000001</v>
      </c>
    </row>
    <row r="1218" spans="1:12" ht="15.75" customHeight="1">
      <c r="A1218" s="136">
        <v>41528</v>
      </c>
      <c r="B1218" s="147">
        <v>1474</v>
      </c>
      <c r="I1218" s="39">
        <v>41528</v>
      </c>
      <c r="J1218" s="165">
        <v>1474</v>
      </c>
      <c r="K1218" s="165">
        <v>1325</v>
      </c>
      <c r="L1218" s="168">
        <f t="shared" si="19"/>
        <v>1171.9000000000001</v>
      </c>
    </row>
    <row r="1219" spans="1:12" ht="15.75" customHeight="1">
      <c r="A1219" s="136">
        <v>41527</v>
      </c>
      <c r="B1219" s="147">
        <v>1474</v>
      </c>
      <c r="I1219" s="39">
        <v>41527</v>
      </c>
      <c r="J1219" s="165">
        <v>1474</v>
      </c>
      <c r="K1219" s="165">
        <v>1325</v>
      </c>
      <c r="L1219" s="168">
        <f t="shared" si="19"/>
        <v>1171.9000000000001</v>
      </c>
    </row>
    <row r="1220" spans="1:12" ht="15.75" customHeight="1">
      <c r="A1220" s="136">
        <v>41526</v>
      </c>
      <c r="B1220" s="147">
        <v>1474</v>
      </c>
      <c r="I1220" s="39">
        <v>41526</v>
      </c>
      <c r="J1220" s="165">
        <v>1474</v>
      </c>
      <c r="K1220" s="165">
        <v>1325</v>
      </c>
      <c r="L1220" s="168">
        <f t="shared" si="19"/>
        <v>1171.9000000000001</v>
      </c>
    </row>
    <row r="1221" spans="1:12" ht="15.75" customHeight="1">
      <c r="A1221" s="136">
        <v>41523</v>
      </c>
      <c r="B1221" s="147">
        <v>1470</v>
      </c>
      <c r="I1221" s="39">
        <v>41523</v>
      </c>
      <c r="J1221" s="165">
        <v>1470</v>
      </c>
      <c r="K1221" s="165">
        <v>1325</v>
      </c>
      <c r="L1221" s="168">
        <f t="shared" ref="L1221:L1284" si="20">J1221-K1221*11.4/1000*20</f>
        <v>1167.9000000000001</v>
      </c>
    </row>
    <row r="1222" spans="1:12" ht="15.75" customHeight="1">
      <c r="A1222" s="136">
        <v>41522</v>
      </c>
      <c r="B1222" s="147">
        <v>1468</v>
      </c>
      <c r="I1222" s="39">
        <v>41522</v>
      </c>
      <c r="J1222" s="165">
        <v>1468</v>
      </c>
      <c r="K1222" s="165">
        <v>1325</v>
      </c>
      <c r="L1222" s="168">
        <f t="shared" si="20"/>
        <v>1165.9000000000001</v>
      </c>
    </row>
    <row r="1223" spans="1:12" ht="15.75" customHeight="1">
      <c r="A1223" s="136">
        <v>41521</v>
      </c>
      <c r="B1223" s="147">
        <v>1466</v>
      </c>
      <c r="I1223" s="39">
        <v>41521</v>
      </c>
      <c r="J1223" s="165">
        <v>1466</v>
      </c>
      <c r="K1223" s="165">
        <v>1325</v>
      </c>
      <c r="L1223" s="168">
        <f t="shared" si="20"/>
        <v>1163.9000000000001</v>
      </c>
    </row>
    <row r="1224" spans="1:12" ht="15.75" customHeight="1">
      <c r="A1224" s="136">
        <v>41520</v>
      </c>
      <c r="B1224" s="147">
        <v>1466</v>
      </c>
      <c r="I1224" s="39">
        <v>41520</v>
      </c>
      <c r="J1224" s="165">
        <v>1466</v>
      </c>
      <c r="K1224" s="165">
        <v>1315</v>
      </c>
      <c r="L1224" s="168">
        <f t="shared" si="20"/>
        <v>1166.18</v>
      </c>
    </row>
    <row r="1225" spans="1:12" ht="15.75" customHeight="1">
      <c r="A1225" s="136">
        <v>41519</v>
      </c>
      <c r="B1225" s="147">
        <v>1466</v>
      </c>
      <c r="I1225" s="39">
        <v>41519</v>
      </c>
      <c r="J1225" s="165">
        <v>1466</v>
      </c>
      <c r="K1225" s="165">
        <v>1315</v>
      </c>
      <c r="L1225" s="168">
        <f t="shared" si="20"/>
        <v>1166.18</v>
      </c>
    </row>
    <row r="1226" spans="1:12" ht="15.75" customHeight="1">
      <c r="A1226" s="136">
        <v>41516</v>
      </c>
      <c r="B1226" s="147">
        <v>1464</v>
      </c>
      <c r="I1226" s="39">
        <v>41516</v>
      </c>
      <c r="J1226" s="165">
        <v>1464</v>
      </c>
      <c r="K1226" s="165">
        <v>1315</v>
      </c>
      <c r="L1226" s="168">
        <f t="shared" si="20"/>
        <v>1164.18</v>
      </c>
    </row>
    <row r="1227" spans="1:12" ht="15.75" customHeight="1">
      <c r="A1227" s="136">
        <v>41515</v>
      </c>
      <c r="B1227" s="147">
        <v>1460</v>
      </c>
      <c r="I1227" s="39">
        <v>41515</v>
      </c>
      <c r="J1227" s="165">
        <v>1460</v>
      </c>
      <c r="K1227" s="165">
        <v>1315</v>
      </c>
      <c r="L1227" s="168">
        <f t="shared" si="20"/>
        <v>1160.18</v>
      </c>
    </row>
    <row r="1228" spans="1:12" ht="15.75" customHeight="1">
      <c r="A1228" s="136">
        <v>41514</v>
      </c>
      <c r="B1228" s="147">
        <v>1458</v>
      </c>
      <c r="I1228" s="39">
        <v>41514</v>
      </c>
      <c r="J1228" s="165">
        <v>1458</v>
      </c>
      <c r="K1228" s="165">
        <v>1315</v>
      </c>
      <c r="L1228" s="168">
        <f t="shared" si="20"/>
        <v>1158.18</v>
      </c>
    </row>
    <row r="1229" spans="1:12" ht="15.75" customHeight="1">
      <c r="A1229" s="136">
        <v>41513</v>
      </c>
      <c r="B1229" s="147">
        <v>1456</v>
      </c>
      <c r="I1229" s="39">
        <v>41513</v>
      </c>
      <c r="J1229" s="165">
        <v>1456</v>
      </c>
      <c r="K1229" s="165">
        <v>1315</v>
      </c>
      <c r="L1229" s="168">
        <f t="shared" si="20"/>
        <v>1156.18</v>
      </c>
    </row>
    <row r="1230" spans="1:12" ht="15.75" customHeight="1">
      <c r="A1230" s="136">
        <v>41512</v>
      </c>
      <c r="B1230" s="147">
        <v>1456</v>
      </c>
      <c r="I1230" s="39">
        <v>41512</v>
      </c>
      <c r="J1230" s="165">
        <v>1456</v>
      </c>
      <c r="K1230" s="165">
        <v>1315</v>
      </c>
      <c r="L1230" s="168">
        <f t="shared" si="20"/>
        <v>1156.18</v>
      </c>
    </row>
    <row r="1231" spans="1:12" ht="15.75" customHeight="1">
      <c r="A1231" s="136">
        <v>41509</v>
      </c>
      <c r="B1231" s="147">
        <v>1452</v>
      </c>
      <c r="I1231" s="39">
        <v>41509</v>
      </c>
      <c r="J1231" s="165">
        <v>1452</v>
      </c>
      <c r="K1231" s="165">
        <v>1315</v>
      </c>
      <c r="L1231" s="168">
        <f t="shared" si="20"/>
        <v>1152.18</v>
      </c>
    </row>
    <row r="1232" spans="1:12" ht="15.75" customHeight="1">
      <c r="A1232" s="136">
        <v>41508</v>
      </c>
      <c r="B1232" s="147">
        <v>1452</v>
      </c>
      <c r="I1232" s="39">
        <v>41508</v>
      </c>
      <c r="J1232" s="165">
        <v>1452</v>
      </c>
      <c r="K1232" s="165">
        <v>1315</v>
      </c>
      <c r="L1232" s="168">
        <f t="shared" si="20"/>
        <v>1152.18</v>
      </c>
    </row>
    <row r="1233" spans="1:12" ht="15.75" customHeight="1">
      <c r="A1233" s="136">
        <v>41507</v>
      </c>
      <c r="B1233" s="147">
        <v>1452</v>
      </c>
      <c r="I1233" s="39">
        <v>41507</v>
      </c>
      <c r="J1233" s="165">
        <v>1452</v>
      </c>
      <c r="K1233" s="165">
        <v>1315</v>
      </c>
      <c r="L1233" s="168">
        <f t="shared" si="20"/>
        <v>1152.18</v>
      </c>
    </row>
    <row r="1234" spans="1:12" ht="15.75" customHeight="1">
      <c r="A1234" s="136">
        <v>41506</v>
      </c>
      <c r="B1234" s="147">
        <v>1452</v>
      </c>
      <c r="I1234" s="39">
        <v>41506</v>
      </c>
      <c r="J1234" s="165">
        <v>1452</v>
      </c>
      <c r="K1234" s="165">
        <v>1315</v>
      </c>
      <c r="L1234" s="168">
        <f t="shared" si="20"/>
        <v>1152.18</v>
      </c>
    </row>
    <row r="1235" spans="1:12" ht="15.75" customHeight="1">
      <c r="A1235" s="136">
        <v>41505</v>
      </c>
      <c r="B1235" s="147">
        <v>1452</v>
      </c>
      <c r="I1235" s="39">
        <v>41505</v>
      </c>
      <c r="J1235" s="165">
        <v>1452</v>
      </c>
      <c r="K1235" s="165">
        <v>1290</v>
      </c>
      <c r="L1235" s="168">
        <f t="shared" si="20"/>
        <v>1157.8800000000001</v>
      </c>
    </row>
    <row r="1236" spans="1:12" ht="15.75" customHeight="1">
      <c r="A1236" s="136">
        <v>41502</v>
      </c>
      <c r="B1236" s="147">
        <v>1450</v>
      </c>
      <c r="I1236" s="39">
        <v>41502</v>
      </c>
      <c r="J1236" s="165">
        <v>1450</v>
      </c>
      <c r="K1236" s="165">
        <v>1290</v>
      </c>
      <c r="L1236" s="168">
        <f t="shared" si="20"/>
        <v>1155.8800000000001</v>
      </c>
    </row>
    <row r="1237" spans="1:12" ht="15.75" customHeight="1">
      <c r="A1237" s="136">
        <v>41501</v>
      </c>
      <c r="B1237" s="147">
        <v>1450</v>
      </c>
      <c r="I1237" s="39">
        <v>41501</v>
      </c>
      <c r="J1237" s="165">
        <v>1450</v>
      </c>
      <c r="K1237" s="165">
        <v>1290</v>
      </c>
      <c r="L1237" s="168">
        <f t="shared" si="20"/>
        <v>1155.8800000000001</v>
      </c>
    </row>
    <row r="1238" spans="1:12" ht="15.75" customHeight="1">
      <c r="A1238" s="136">
        <v>41500</v>
      </c>
      <c r="B1238" s="147">
        <v>1444</v>
      </c>
      <c r="I1238" s="39">
        <v>41500</v>
      </c>
      <c r="J1238" s="165">
        <v>1444</v>
      </c>
      <c r="K1238" s="165">
        <v>1290</v>
      </c>
      <c r="L1238" s="168">
        <f t="shared" si="20"/>
        <v>1149.8800000000001</v>
      </c>
    </row>
    <row r="1239" spans="1:12" ht="15.75" customHeight="1">
      <c r="A1239" s="136">
        <v>41499</v>
      </c>
      <c r="B1239" s="147">
        <v>1442</v>
      </c>
      <c r="I1239" s="39">
        <v>41499</v>
      </c>
      <c r="J1239" s="165">
        <v>1442</v>
      </c>
      <c r="K1239" s="165">
        <v>1290</v>
      </c>
      <c r="L1239" s="168">
        <f t="shared" si="20"/>
        <v>1147.8800000000001</v>
      </c>
    </row>
    <row r="1240" spans="1:12" ht="15.75" customHeight="1">
      <c r="A1240" s="136">
        <v>41498</v>
      </c>
      <c r="B1240" s="147">
        <v>1440</v>
      </c>
      <c r="I1240" s="39">
        <v>41498</v>
      </c>
      <c r="J1240" s="165">
        <v>1440</v>
      </c>
      <c r="K1240" s="165">
        <v>1290</v>
      </c>
      <c r="L1240" s="168">
        <f t="shared" si="20"/>
        <v>1145.8800000000001</v>
      </c>
    </row>
    <row r="1241" spans="1:12" ht="15.75" customHeight="1">
      <c r="A1241" s="136">
        <v>41495</v>
      </c>
      <c r="B1241" s="147">
        <v>1440</v>
      </c>
      <c r="I1241" s="39">
        <v>41495</v>
      </c>
      <c r="J1241" s="165">
        <v>1440</v>
      </c>
      <c r="K1241" s="165">
        <v>1290</v>
      </c>
      <c r="L1241" s="168">
        <f t="shared" si="20"/>
        <v>1145.8800000000001</v>
      </c>
    </row>
    <row r="1242" spans="1:12" ht="15.75" customHeight="1">
      <c r="A1242" s="136">
        <v>41494</v>
      </c>
      <c r="B1242" s="147">
        <v>1438</v>
      </c>
      <c r="I1242" s="39">
        <v>41494</v>
      </c>
      <c r="J1242" s="165">
        <v>1438</v>
      </c>
      <c r="K1242" s="165">
        <v>1290</v>
      </c>
      <c r="L1242" s="168">
        <f t="shared" si="20"/>
        <v>1143.8800000000001</v>
      </c>
    </row>
    <row r="1243" spans="1:12" ht="15.75" customHeight="1">
      <c r="A1243" s="136">
        <v>41493</v>
      </c>
      <c r="B1243" s="147">
        <v>1436</v>
      </c>
      <c r="I1243" s="39">
        <v>41493</v>
      </c>
      <c r="J1243" s="165">
        <v>1436</v>
      </c>
      <c r="K1243" s="165">
        <v>1290</v>
      </c>
      <c r="L1243" s="168">
        <f t="shared" si="20"/>
        <v>1141.8800000000001</v>
      </c>
    </row>
    <row r="1244" spans="1:12" ht="15.75" customHeight="1">
      <c r="A1244" s="136">
        <v>41492</v>
      </c>
      <c r="B1244" s="147">
        <v>1430</v>
      </c>
      <c r="I1244" s="39">
        <v>41492</v>
      </c>
      <c r="J1244" s="165">
        <v>1430</v>
      </c>
      <c r="K1244" s="165">
        <v>1290</v>
      </c>
      <c r="L1244" s="168">
        <f t="shared" si="20"/>
        <v>1135.8800000000001</v>
      </c>
    </row>
    <row r="1245" spans="1:12" ht="15.75" customHeight="1">
      <c r="A1245" s="136">
        <v>41491</v>
      </c>
      <c r="B1245" s="147">
        <v>1430</v>
      </c>
      <c r="I1245" s="39">
        <v>41491</v>
      </c>
      <c r="J1245" s="165">
        <v>1430</v>
      </c>
      <c r="K1245" s="165">
        <v>1290</v>
      </c>
      <c r="L1245" s="168">
        <f t="shared" si="20"/>
        <v>1135.8800000000001</v>
      </c>
    </row>
    <row r="1246" spans="1:12" ht="15.75" customHeight="1">
      <c r="A1246" s="136">
        <v>41488</v>
      </c>
      <c r="B1246" s="147">
        <v>1426</v>
      </c>
      <c r="I1246" s="39">
        <v>41488</v>
      </c>
      <c r="J1246" s="165">
        <v>1426</v>
      </c>
      <c r="K1246" s="165">
        <v>1290</v>
      </c>
      <c r="L1246" s="168">
        <f t="shared" si="20"/>
        <v>1131.8800000000001</v>
      </c>
    </row>
    <row r="1247" spans="1:12" ht="15.75" customHeight="1">
      <c r="A1247" s="136">
        <v>41487</v>
      </c>
      <c r="B1247" s="147">
        <v>1426</v>
      </c>
      <c r="I1247" s="39">
        <v>41487</v>
      </c>
      <c r="J1247" s="165">
        <v>1426</v>
      </c>
      <c r="K1247" s="165">
        <v>1290</v>
      </c>
      <c r="L1247" s="168">
        <f t="shared" si="20"/>
        <v>1131.8800000000001</v>
      </c>
    </row>
    <row r="1248" spans="1:12" ht="15.75" customHeight="1">
      <c r="A1248" s="136">
        <v>41486</v>
      </c>
      <c r="B1248" s="147">
        <v>1426</v>
      </c>
      <c r="I1248" s="39">
        <v>41486</v>
      </c>
      <c r="J1248" s="165">
        <v>1426</v>
      </c>
      <c r="K1248" s="165">
        <v>1350</v>
      </c>
      <c r="L1248" s="168">
        <f t="shared" si="20"/>
        <v>1118.2</v>
      </c>
    </row>
    <row r="1249" spans="1:12" ht="15.75" customHeight="1">
      <c r="A1249" s="136">
        <v>41485</v>
      </c>
      <c r="B1249" s="147">
        <v>1422</v>
      </c>
      <c r="I1249" s="39">
        <v>41485</v>
      </c>
      <c r="J1249" s="165">
        <v>1422</v>
      </c>
      <c r="K1249" s="165">
        <v>1350</v>
      </c>
      <c r="L1249" s="168">
        <f t="shared" si="20"/>
        <v>1114.2</v>
      </c>
    </row>
    <row r="1250" spans="1:12" ht="15.75" customHeight="1">
      <c r="A1250" s="136">
        <v>41484</v>
      </c>
      <c r="B1250" s="147">
        <v>1420</v>
      </c>
      <c r="I1250" s="39">
        <v>41484</v>
      </c>
      <c r="J1250" s="165">
        <v>1420</v>
      </c>
      <c r="K1250" s="165">
        <v>1350</v>
      </c>
      <c r="L1250" s="168">
        <f t="shared" si="20"/>
        <v>1112.2</v>
      </c>
    </row>
    <row r="1251" spans="1:12" ht="15.75" customHeight="1">
      <c r="A1251" s="136">
        <v>41481</v>
      </c>
      <c r="B1251" s="147">
        <v>1420</v>
      </c>
      <c r="I1251" s="39">
        <v>41481</v>
      </c>
      <c r="J1251" s="165">
        <v>1420</v>
      </c>
      <c r="K1251" s="165">
        <v>1350</v>
      </c>
      <c r="L1251" s="168">
        <f t="shared" si="20"/>
        <v>1112.2</v>
      </c>
    </row>
    <row r="1252" spans="1:12" ht="15.75" customHeight="1">
      <c r="A1252" s="136">
        <v>41480</v>
      </c>
      <c r="B1252" s="147">
        <v>1420</v>
      </c>
      <c r="I1252" s="39">
        <v>41480</v>
      </c>
      <c r="J1252" s="165">
        <v>1420</v>
      </c>
      <c r="K1252" s="165">
        <v>1350</v>
      </c>
      <c r="L1252" s="168">
        <f t="shared" si="20"/>
        <v>1112.2</v>
      </c>
    </row>
    <row r="1253" spans="1:12" ht="15.75" customHeight="1">
      <c r="A1253" s="136">
        <v>41479</v>
      </c>
      <c r="B1253" s="147">
        <v>1418</v>
      </c>
      <c r="I1253" s="39">
        <v>41479</v>
      </c>
      <c r="J1253" s="165">
        <v>1418</v>
      </c>
      <c r="K1253" s="165">
        <v>1350</v>
      </c>
      <c r="L1253" s="168">
        <f t="shared" si="20"/>
        <v>1110.2</v>
      </c>
    </row>
    <row r="1254" spans="1:12" ht="15.75" customHeight="1">
      <c r="A1254" s="136">
        <v>41478</v>
      </c>
      <c r="B1254" s="147">
        <v>1416</v>
      </c>
      <c r="I1254" s="39">
        <v>41478</v>
      </c>
      <c r="J1254" s="165">
        <v>1416</v>
      </c>
      <c r="K1254" s="165">
        <v>1350</v>
      </c>
      <c r="L1254" s="168">
        <f t="shared" si="20"/>
        <v>1108.2</v>
      </c>
    </row>
    <row r="1255" spans="1:12" ht="15.75" customHeight="1">
      <c r="A1255" s="136">
        <v>41477</v>
      </c>
      <c r="B1255" s="147">
        <v>1414</v>
      </c>
      <c r="I1255" s="39">
        <v>41477</v>
      </c>
      <c r="J1255" s="165">
        <v>1414</v>
      </c>
      <c r="K1255" s="165">
        <v>1350</v>
      </c>
      <c r="L1255" s="168">
        <f t="shared" si="20"/>
        <v>1106.2</v>
      </c>
    </row>
    <row r="1256" spans="1:12" ht="15.75" customHeight="1">
      <c r="A1256" s="136">
        <v>41474</v>
      </c>
      <c r="B1256" s="147">
        <v>1414</v>
      </c>
      <c r="I1256" s="39">
        <v>41474</v>
      </c>
      <c r="J1256" s="165">
        <v>1414</v>
      </c>
      <c r="K1256" s="165">
        <v>1350</v>
      </c>
      <c r="L1256" s="168">
        <f t="shared" si="20"/>
        <v>1106.2</v>
      </c>
    </row>
    <row r="1257" spans="1:12" ht="15.75" customHeight="1">
      <c r="A1257" s="136">
        <v>41473</v>
      </c>
      <c r="B1257" s="147">
        <v>1412</v>
      </c>
      <c r="I1257" s="39">
        <v>41473</v>
      </c>
      <c r="J1257" s="165">
        <v>1412</v>
      </c>
      <c r="K1257" s="165">
        <v>1350</v>
      </c>
      <c r="L1257" s="168">
        <f t="shared" si="20"/>
        <v>1104.2</v>
      </c>
    </row>
    <row r="1258" spans="1:12" ht="15.75" customHeight="1">
      <c r="A1258" s="136">
        <v>41472</v>
      </c>
      <c r="B1258" s="147">
        <v>1414</v>
      </c>
      <c r="I1258" s="39">
        <v>41472</v>
      </c>
      <c r="J1258" s="165">
        <v>1414</v>
      </c>
      <c r="K1258" s="165">
        <v>1350</v>
      </c>
      <c r="L1258" s="168">
        <f t="shared" si="20"/>
        <v>1106.2</v>
      </c>
    </row>
    <row r="1259" spans="1:12" ht="15.75" customHeight="1">
      <c r="A1259" s="136">
        <v>41471</v>
      </c>
      <c r="B1259" s="147">
        <v>1416</v>
      </c>
      <c r="I1259" s="39">
        <v>41471</v>
      </c>
      <c r="J1259" s="165">
        <v>1416</v>
      </c>
      <c r="K1259" s="165">
        <v>1350</v>
      </c>
      <c r="L1259" s="168">
        <f t="shared" si="20"/>
        <v>1108.2</v>
      </c>
    </row>
    <row r="1260" spans="1:12" ht="15.75" customHeight="1">
      <c r="A1260" s="136">
        <v>41470</v>
      </c>
      <c r="B1260" s="147">
        <v>1420</v>
      </c>
      <c r="I1260" s="39">
        <v>41470</v>
      </c>
      <c r="J1260" s="165">
        <v>1420</v>
      </c>
      <c r="K1260" s="165">
        <v>1350</v>
      </c>
      <c r="L1260" s="168">
        <f t="shared" si="20"/>
        <v>1112.2</v>
      </c>
    </row>
    <row r="1261" spans="1:12" ht="15.75" customHeight="1">
      <c r="A1261" s="136">
        <v>41467</v>
      </c>
      <c r="B1261" s="147">
        <v>1416</v>
      </c>
      <c r="I1261" s="39">
        <v>41467</v>
      </c>
      <c r="J1261" s="165">
        <v>1416</v>
      </c>
      <c r="K1261" s="165">
        <v>1350</v>
      </c>
      <c r="L1261" s="168">
        <f t="shared" si="20"/>
        <v>1108.2</v>
      </c>
    </row>
    <row r="1262" spans="1:12" ht="15.75" customHeight="1">
      <c r="A1262" s="136">
        <v>41466</v>
      </c>
      <c r="B1262" s="147">
        <v>1416</v>
      </c>
      <c r="I1262" s="39">
        <v>41466</v>
      </c>
      <c r="J1262" s="165">
        <v>1416</v>
      </c>
      <c r="K1262" s="165">
        <v>1350</v>
      </c>
      <c r="L1262" s="168">
        <f t="shared" si="20"/>
        <v>1108.2</v>
      </c>
    </row>
    <row r="1263" spans="1:12" ht="15.75" customHeight="1">
      <c r="A1263" s="136">
        <v>41465</v>
      </c>
      <c r="B1263" s="147">
        <v>1416</v>
      </c>
      <c r="I1263" s="39">
        <v>41465</v>
      </c>
      <c r="J1263" s="165">
        <v>1416</v>
      </c>
      <c r="K1263" s="165">
        <v>1350</v>
      </c>
      <c r="L1263" s="168">
        <f t="shared" si="20"/>
        <v>1108.2</v>
      </c>
    </row>
    <row r="1264" spans="1:12" ht="15.75" customHeight="1">
      <c r="A1264" s="136">
        <v>41464</v>
      </c>
      <c r="B1264" s="147">
        <v>1418</v>
      </c>
      <c r="I1264" s="39">
        <v>41464</v>
      </c>
      <c r="J1264" s="165">
        <v>1418</v>
      </c>
      <c r="K1264" s="165">
        <v>1350</v>
      </c>
      <c r="L1264" s="168">
        <f t="shared" si="20"/>
        <v>1110.2</v>
      </c>
    </row>
    <row r="1265" spans="1:12" ht="15.75" customHeight="1">
      <c r="A1265" s="136">
        <v>41463</v>
      </c>
      <c r="B1265" s="147">
        <v>1416</v>
      </c>
      <c r="I1265" s="39">
        <v>41463</v>
      </c>
      <c r="J1265" s="165">
        <v>1416</v>
      </c>
      <c r="K1265" s="165">
        <v>1350</v>
      </c>
      <c r="L1265" s="168">
        <f t="shared" si="20"/>
        <v>1108.2</v>
      </c>
    </row>
    <row r="1266" spans="1:12" ht="15.75" customHeight="1">
      <c r="A1266" s="136">
        <v>41460</v>
      </c>
      <c r="B1266" s="147">
        <v>1414</v>
      </c>
      <c r="I1266" s="39">
        <v>41460</v>
      </c>
      <c r="J1266" s="165">
        <v>1414</v>
      </c>
      <c r="K1266" s="165">
        <v>1350</v>
      </c>
      <c r="L1266" s="168">
        <f t="shared" si="20"/>
        <v>1106.2</v>
      </c>
    </row>
    <row r="1267" spans="1:12" ht="15.75" customHeight="1">
      <c r="A1267" s="136">
        <v>41459</v>
      </c>
      <c r="B1267" s="147">
        <v>1410</v>
      </c>
      <c r="I1267" s="39">
        <v>41459</v>
      </c>
      <c r="J1267" s="165">
        <v>1410</v>
      </c>
      <c r="K1267" s="165">
        <v>1350</v>
      </c>
      <c r="L1267" s="168">
        <f t="shared" si="20"/>
        <v>1102.2</v>
      </c>
    </row>
    <row r="1268" spans="1:12" ht="15.75" customHeight="1">
      <c r="A1268" s="136">
        <v>41458</v>
      </c>
      <c r="B1268" s="147">
        <v>1410</v>
      </c>
      <c r="I1268" s="39">
        <v>41458</v>
      </c>
      <c r="J1268" s="165">
        <v>1410</v>
      </c>
      <c r="K1268" s="165">
        <v>1350</v>
      </c>
      <c r="L1268" s="168">
        <f t="shared" si="20"/>
        <v>1102.2</v>
      </c>
    </row>
    <row r="1269" spans="1:12" ht="15.75" customHeight="1">
      <c r="A1269" s="136">
        <v>41457</v>
      </c>
      <c r="B1269" s="147">
        <v>1408</v>
      </c>
      <c r="I1269" s="39">
        <v>41457</v>
      </c>
      <c r="J1269" s="165">
        <v>1408</v>
      </c>
      <c r="K1269" s="165">
        <v>1350</v>
      </c>
      <c r="L1269" s="168">
        <f t="shared" si="20"/>
        <v>1100.2</v>
      </c>
    </row>
    <row r="1270" spans="1:12" ht="15.75" customHeight="1">
      <c r="A1270" s="136">
        <v>41456</v>
      </c>
      <c r="B1270" s="147">
        <v>1410</v>
      </c>
      <c r="I1270" s="39">
        <v>41456</v>
      </c>
      <c r="J1270" s="165">
        <v>1410</v>
      </c>
      <c r="K1270" s="165">
        <v>1350</v>
      </c>
      <c r="L1270" s="168">
        <f t="shared" si="20"/>
        <v>1102.2</v>
      </c>
    </row>
    <row r="1271" spans="1:12" ht="15.75" customHeight="1">
      <c r="A1271" s="136">
        <v>41453</v>
      </c>
      <c r="B1271" s="147">
        <v>1412</v>
      </c>
      <c r="I1271" s="39">
        <v>41453</v>
      </c>
      <c r="J1271" s="165">
        <v>1412</v>
      </c>
      <c r="K1271" s="165">
        <v>1350</v>
      </c>
      <c r="L1271" s="168">
        <f t="shared" si="20"/>
        <v>1104.2</v>
      </c>
    </row>
    <row r="1272" spans="1:12" ht="15.75" customHeight="1">
      <c r="A1272" s="136">
        <v>41452</v>
      </c>
      <c r="B1272" s="147">
        <v>1410</v>
      </c>
      <c r="I1272" s="39">
        <v>41452</v>
      </c>
      <c r="J1272" s="165">
        <v>1410</v>
      </c>
      <c r="K1272" s="165">
        <v>1350</v>
      </c>
      <c r="L1272" s="168">
        <f t="shared" si="20"/>
        <v>1102.2</v>
      </c>
    </row>
    <row r="1273" spans="1:12" ht="15.75" customHeight="1">
      <c r="A1273" s="136">
        <v>41451</v>
      </c>
      <c r="B1273" s="147">
        <v>1410</v>
      </c>
      <c r="I1273" s="39">
        <v>41451</v>
      </c>
      <c r="J1273" s="165">
        <v>1410</v>
      </c>
      <c r="K1273" s="165">
        <v>1350</v>
      </c>
      <c r="L1273" s="168">
        <f t="shared" si="20"/>
        <v>1102.2</v>
      </c>
    </row>
    <row r="1274" spans="1:12" ht="15.75" customHeight="1">
      <c r="A1274" s="136">
        <v>41450</v>
      </c>
      <c r="B1274" s="147">
        <v>1410</v>
      </c>
      <c r="I1274" s="39">
        <v>41450</v>
      </c>
      <c r="J1274" s="165">
        <v>1410</v>
      </c>
      <c r="K1274" s="165">
        <v>1350</v>
      </c>
      <c r="L1274" s="168">
        <f t="shared" si="20"/>
        <v>1102.2</v>
      </c>
    </row>
    <row r="1275" spans="1:12" ht="15.75" customHeight="1">
      <c r="A1275" s="136">
        <v>41449</v>
      </c>
      <c r="B1275" s="147">
        <v>1412</v>
      </c>
      <c r="I1275" s="39">
        <v>41449</v>
      </c>
      <c r="J1275" s="165">
        <v>1412</v>
      </c>
      <c r="K1275" s="165">
        <v>1350</v>
      </c>
      <c r="L1275" s="168">
        <f t="shared" si="20"/>
        <v>1104.2</v>
      </c>
    </row>
    <row r="1276" spans="1:12" ht="15.75" customHeight="1">
      <c r="A1276" s="136">
        <v>41446</v>
      </c>
      <c r="B1276" s="147">
        <v>1410</v>
      </c>
      <c r="I1276" s="39">
        <v>41446</v>
      </c>
      <c r="J1276" s="165">
        <v>1410</v>
      </c>
      <c r="K1276" s="165">
        <v>1350</v>
      </c>
      <c r="L1276" s="168">
        <f t="shared" si="20"/>
        <v>1102.2</v>
      </c>
    </row>
    <row r="1277" spans="1:12" ht="15.75" customHeight="1">
      <c r="A1277" s="136">
        <v>41445</v>
      </c>
      <c r="B1277" s="147">
        <v>1410</v>
      </c>
      <c r="I1277" s="39">
        <v>41445</v>
      </c>
      <c r="J1277" s="165">
        <v>1410</v>
      </c>
      <c r="K1277" s="165">
        <v>1350</v>
      </c>
      <c r="L1277" s="168">
        <f t="shared" si="20"/>
        <v>1102.2</v>
      </c>
    </row>
    <row r="1278" spans="1:12" ht="15.75" customHeight="1">
      <c r="A1278" s="136">
        <v>41444</v>
      </c>
      <c r="B1278" s="147">
        <v>1410</v>
      </c>
      <c r="I1278" s="39">
        <v>41444</v>
      </c>
      <c r="J1278" s="165">
        <v>1410</v>
      </c>
      <c r="K1278" s="165">
        <v>1350</v>
      </c>
      <c r="L1278" s="168">
        <f t="shared" si="20"/>
        <v>1102.2</v>
      </c>
    </row>
    <row r="1279" spans="1:12" ht="15.75" customHeight="1">
      <c r="A1279" s="136">
        <v>41443</v>
      </c>
      <c r="B1279" s="147">
        <v>1408</v>
      </c>
      <c r="I1279" s="39">
        <v>41443</v>
      </c>
      <c r="J1279" s="165">
        <v>1408</v>
      </c>
      <c r="K1279" s="165">
        <v>1350</v>
      </c>
      <c r="L1279" s="168">
        <f t="shared" si="20"/>
        <v>1100.2</v>
      </c>
    </row>
    <row r="1280" spans="1:12" ht="15.75" customHeight="1">
      <c r="A1280" s="136">
        <v>41442</v>
      </c>
      <c r="B1280" s="147">
        <v>1408</v>
      </c>
      <c r="I1280" s="39">
        <v>41442</v>
      </c>
      <c r="J1280" s="165">
        <v>1408</v>
      </c>
      <c r="K1280" s="165">
        <v>1350</v>
      </c>
      <c r="L1280" s="168">
        <f t="shared" si="20"/>
        <v>1100.2</v>
      </c>
    </row>
    <row r="1281" spans="1:12" ht="15.75" customHeight="1">
      <c r="A1281" s="136">
        <v>41439</v>
      </c>
      <c r="B1281" s="147">
        <v>1406</v>
      </c>
      <c r="I1281" s="39">
        <v>41439</v>
      </c>
      <c r="J1281" s="165">
        <v>1406</v>
      </c>
      <c r="K1281" s="165">
        <v>1350</v>
      </c>
      <c r="L1281" s="168">
        <f t="shared" si="20"/>
        <v>1098.2</v>
      </c>
    </row>
    <row r="1282" spans="1:12" ht="15.75" customHeight="1">
      <c r="A1282" s="136">
        <v>41438</v>
      </c>
      <c r="B1282" s="147">
        <v>1408</v>
      </c>
      <c r="I1282" s="39">
        <v>41438</v>
      </c>
      <c r="J1282" s="165">
        <v>1408</v>
      </c>
      <c r="K1282" s="165">
        <v>1350</v>
      </c>
      <c r="L1282" s="168">
        <f t="shared" si="20"/>
        <v>1100.2</v>
      </c>
    </row>
    <row r="1283" spans="1:12" ht="15.75" customHeight="1">
      <c r="A1283" s="136">
        <v>41432</v>
      </c>
      <c r="B1283" s="147">
        <v>1406</v>
      </c>
      <c r="I1283" s="39">
        <v>41432</v>
      </c>
      <c r="J1283" s="165">
        <v>1406</v>
      </c>
      <c r="K1283" s="165">
        <v>1350</v>
      </c>
      <c r="L1283" s="168">
        <f t="shared" si="20"/>
        <v>1098.2</v>
      </c>
    </row>
    <row r="1284" spans="1:12" ht="15.75" customHeight="1">
      <c r="A1284" s="136">
        <v>41431</v>
      </c>
      <c r="B1284" s="147">
        <v>1404</v>
      </c>
      <c r="I1284" s="39">
        <v>41431</v>
      </c>
      <c r="J1284" s="165">
        <v>1404</v>
      </c>
      <c r="K1284" s="165">
        <v>1350</v>
      </c>
      <c r="L1284" s="168">
        <f t="shared" si="20"/>
        <v>1096.2</v>
      </c>
    </row>
    <row r="1285" spans="1:12" ht="15.75" customHeight="1">
      <c r="A1285" s="136">
        <v>41430</v>
      </c>
      <c r="B1285" s="147">
        <v>1402</v>
      </c>
      <c r="I1285" s="39">
        <v>41430</v>
      </c>
      <c r="J1285" s="165">
        <v>1402</v>
      </c>
      <c r="K1285" s="165">
        <v>1350</v>
      </c>
      <c r="L1285" s="168">
        <f t="shared" ref="L1285:L1348" si="21">J1285-K1285*11.4/1000*20</f>
        <v>1094.2</v>
      </c>
    </row>
    <row r="1286" spans="1:12" ht="15.75" customHeight="1">
      <c r="A1286" s="136">
        <v>41429</v>
      </c>
      <c r="B1286" s="147">
        <v>1402</v>
      </c>
      <c r="I1286" s="39">
        <v>41429</v>
      </c>
      <c r="J1286" s="165">
        <v>1402</v>
      </c>
      <c r="K1286" s="165">
        <v>1350</v>
      </c>
      <c r="L1286" s="168">
        <f t="shared" si="21"/>
        <v>1094.2</v>
      </c>
    </row>
    <row r="1287" spans="1:12" ht="15.75" customHeight="1">
      <c r="A1287" s="136">
        <v>41428</v>
      </c>
      <c r="B1287" s="147">
        <v>1402</v>
      </c>
      <c r="I1287" s="39">
        <v>41428</v>
      </c>
      <c r="J1287" s="165">
        <v>1402</v>
      </c>
      <c r="K1287" s="165">
        <v>1350</v>
      </c>
      <c r="L1287" s="168">
        <f t="shared" si="21"/>
        <v>1094.2</v>
      </c>
    </row>
    <row r="1288" spans="1:12" ht="15.75" customHeight="1">
      <c r="A1288" s="136">
        <v>41425</v>
      </c>
      <c r="B1288" s="147">
        <v>1400</v>
      </c>
      <c r="I1288" s="39">
        <v>41425</v>
      </c>
      <c r="J1288" s="165">
        <v>1400</v>
      </c>
      <c r="K1288" s="165">
        <v>1350</v>
      </c>
      <c r="L1288" s="168">
        <f t="shared" si="21"/>
        <v>1092.2</v>
      </c>
    </row>
    <row r="1289" spans="1:12" ht="15.75" customHeight="1">
      <c r="A1289" s="136">
        <v>41424</v>
      </c>
      <c r="B1289" s="147">
        <v>1396</v>
      </c>
      <c r="I1289" s="39">
        <v>41424</v>
      </c>
      <c r="J1289" s="165">
        <v>1396</v>
      </c>
      <c r="K1289" s="165">
        <v>1350</v>
      </c>
      <c r="L1289" s="168">
        <f t="shared" si="21"/>
        <v>1088.2</v>
      </c>
    </row>
    <row r="1290" spans="1:12" ht="15.75" customHeight="1">
      <c r="A1290" s="136">
        <v>41423</v>
      </c>
      <c r="B1290" s="147">
        <v>1396</v>
      </c>
      <c r="I1290" s="39">
        <v>41423</v>
      </c>
      <c r="J1290" s="165">
        <v>1396</v>
      </c>
      <c r="K1290" s="165">
        <v>1350</v>
      </c>
      <c r="L1290" s="168">
        <f t="shared" si="21"/>
        <v>1088.2</v>
      </c>
    </row>
    <row r="1291" spans="1:12" ht="15.75" customHeight="1">
      <c r="A1291" s="136">
        <v>41422</v>
      </c>
      <c r="B1291" s="147">
        <v>1394</v>
      </c>
      <c r="I1291" s="39">
        <v>41422</v>
      </c>
      <c r="J1291" s="165">
        <v>1394</v>
      </c>
      <c r="K1291" s="165">
        <v>1350</v>
      </c>
      <c r="L1291" s="168">
        <f t="shared" si="21"/>
        <v>1086.2</v>
      </c>
    </row>
    <row r="1292" spans="1:12" ht="15.75" customHeight="1">
      <c r="A1292" s="136">
        <v>41421</v>
      </c>
      <c r="B1292" s="147">
        <v>1390</v>
      </c>
      <c r="I1292" s="39">
        <v>41421</v>
      </c>
      <c r="J1292" s="165">
        <v>1390</v>
      </c>
      <c r="K1292" s="165">
        <v>1350</v>
      </c>
      <c r="L1292" s="168">
        <f t="shared" si="21"/>
        <v>1082.2</v>
      </c>
    </row>
    <row r="1293" spans="1:12" ht="15.75" customHeight="1">
      <c r="A1293" s="136">
        <v>41418</v>
      </c>
      <c r="B1293" s="147">
        <v>1390</v>
      </c>
      <c r="I1293" s="39">
        <v>41418</v>
      </c>
      <c r="J1293" s="165">
        <v>1390</v>
      </c>
      <c r="K1293" s="165">
        <v>1350</v>
      </c>
      <c r="L1293" s="168">
        <f t="shared" si="21"/>
        <v>1082.2</v>
      </c>
    </row>
    <row r="1294" spans="1:12" ht="15.75" customHeight="1">
      <c r="A1294" s="136">
        <v>41417</v>
      </c>
      <c r="B1294" s="147">
        <v>1386</v>
      </c>
      <c r="I1294" s="39">
        <v>41417</v>
      </c>
      <c r="J1294" s="165">
        <v>1386</v>
      </c>
      <c r="K1294" s="165">
        <v>1350</v>
      </c>
      <c r="L1294" s="168">
        <f t="shared" si="21"/>
        <v>1078.2</v>
      </c>
    </row>
    <row r="1295" spans="1:12" ht="15.75" customHeight="1">
      <c r="A1295" s="136">
        <v>41416</v>
      </c>
      <c r="B1295" s="147">
        <v>1386</v>
      </c>
      <c r="I1295" s="39">
        <v>41416</v>
      </c>
      <c r="J1295" s="165">
        <v>1386</v>
      </c>
      <c r="K1295" s="165">
        <v>1350</v>
      </c>
      <c r="L1295" s="168">
        <f t="shared" si="21"/>
        <v>1078.2</v>
      </c>
    </row>
    <row r="1296" spans="1:12" ht="15.75" customHeight="1">
      <c r="A1296" s="136">
        <v>41415</v>
      </c>
      <c r="B1296" s="147">
        <v>1384</v>
      </c>
      <c r="I1296" s="39">
        <v>41415</v>
      </c>
      <c r="J1296" s="165">
        <v>1384</v>
      </c>
      <c r="K1296" s="165">
        <v>1350</v>
      </c>
      <c r="L1296" s="168">
        <f t="shared" si="21"/>
        <v>1076.2</v>
      </c>
    </row>
    <row r="1297" spans="1:12" ht="15.75" customHeight="1">
      <c r="A1297" s="136">
        <v>41414</v>
      </c>
      <c r="B1297" s="147">
        <v>1384</v>
      </c>
      <c r="I1297" s="39">
        <v>41414</v>
      </c>
      <c r="J1297" s="165">
        <v>1384</v>
      </c>
      <c r="K1297" s="165">
        <v>1350</v>
      </c>
      <c r="L1297" s="168">
        <f t="shared" si="21"/>
        <v>1076.2</v>
      </c>
    </row>
    <row r="1298" spans="1:12" ht="15.75" customHeight="1">
      <c r="A1298" s="136">
        <v>41411</v>
      </c>
      <c r="B1298" s="147">
        <v>1384</v>
      </c>
      <c r="I1298" s="39">
        <v>41411</v>
      </c>
      <c r="J1298" s="165">
        <v>1384</v>
      </c>
      <c r="K1298" s="165">
        <v>1350</v>
      </c>
      <c r="L1298" s="168">
        <f t="shared" si="21"/>
        <v>1076.2</v>
      </c>
    </row>
    <row r="1299" spans="1:12" ht="15.75" customHeight="1">
      <c r="A1299" s="136">
        <v>41410</v>
      </c>
      <c r="B1299" s="147">
        <v>1384</v>
      </c>
      <c r="I1299" s="39">
        <v>41410</v>
      </c>
      <c r="J1299" s="165">
        <v>1384</v>
      </c>
      <c r="K1299" s="165">
        <v>1350</v>
      </c>
      <c r="L1299" s="168">
        <f t="shared" si="21"/>
        <v>1076.2</v>
      </c>
    </row>
    <row r="1300" spans="1:12" ht="15.75" customHeight="1">
      <c r="A1300" s="136">
        <v>41409</v>
      </c>
      <c r="B1300" s="147">
        <v>1382</v>
      </c>
      <c r="I1300" s="39">
        <v>41409</v>
      </c>
      <c r="J1300" s="165">
        <v>1382</v>
      </c>
      <c r="K1300" s="165">
        <v>1350</v>
      </c>
      <c r="L1300" s="168">
        <f t="shared" si="21"/>
        <v>1074.2</v>
      </c>
    </row>
    <row r="1301" spans="1:12" ht="15.75" customHeight="1">
      <c r="A1301" s="136">
        <v>41408</v>
      </c>
      <c r="B1301" s="147">
        <v>1382</v>
      </c>
      <c r="I1301" s="39">
        <v>41408</v>
      </c>
      <c r="J1301" s="165">
        <v>1382</v>
      </c>
      <c r="K1301" s="165">
        <v>1350</v>
      </c>
      <c r="L1301" s="168">
        <f t="shared" si="21"/>
        <v>1074.2</v>
      </c>
    </row>
    <row r="1302" spans="1:12" ht="15.75" customHeight="1">
      <c r="A1302" s="136">
        <v>41407</v>
      </c>
      <c r="B1302" s="147">
        <v>1380</v>
      </c>
      <c r="I1302" s="39">
        <v>41407</v>
      </c>
      <c r="J1302" s="165">
        <v>1380</v>
      </c>
      <c r="K1302" s="165">
        <v>1350</v>
      </c>
      <c r="L1302" s="168">
        <f t="shared" si="21"/>
        <v>1072.2</v>
      </c>
    </row>
    <row r="1303" spans="1:12" ht="15.75" customHeight="1">
      <c r="A1303" s="136">
        <v>41404</v>
      </c>
      <c r="B1303" s="147">
        <v>1380</v>
      </c>
      <c r="I1303" s="39">
        <v>41404</v>
      </c>
      <c r="J1303" s="165">
        <v>1380</v>
      </c>
      <c r="K1303" s="165">
        <v>1350</v>
      </c>
      <c r="L1303" s="168">
        <f t="shared" si="21"/>
        <v>1072.2</v>
      </c>
    </row>
    <row r="1304" spans="1:12" ht="15.75" customHeight="1">
      <c r="A1304" s="136">
        <v>41403</v>
      </c>
      <c r="B1304" s="147">
        <v>1380</v>
      </c>
      <c r="I1304" s="39">
        <v>41403</v>
      </c>
      <c r="J1304" s="165">
        <v>1380</v>
      </c>
      <c r="K1304" s="165">
        <v>1350</v>
      </c>
      <c r="L1304" s="168">
        <f t="shared" si="21"/>
        <v>1072.2</v>
      </c>
    </row>
    <row r="1305" spans="1:12" ht="15.75" customHeight="1">
      <c r="A1305" s="136">
        <v>41402</v>
      </c>
      <c r="B1305" s="147">
        <v>1380</v>
      </c>
      <c r="I1305" s="39">
        <v>41402</v>
      </c>
      <c r="J1305" s="165">
        <v>1380</v>
      </c>
      <c r="K1305" s="165">
        <v>1350</v>
      </c>
      <c r="L1305" s="168">
        <f t="shared" si="21"/>
        <v>1072.2</v>
      </c>
    </row>
    <row r="1306" spans="1:12" ht="15.75" customHeight="1">
      <c r="A1306" s="136">
        <v>41401</v>
      </c>
      <c r="B1306" s="147">
        <v>1378</v>
      </c>
      <c r="I1306" s="39">
        <v>41401</v>
      </c>
      <c r="J1306" s="165">
        <v>1378</v>
      </c>
      <c r="K1306" s="165">
        <v>1350</v>
      </c>
      <c r="L1306" s="168">
        <f t="shared" si="21"/>
        <v>1070.2</v>
      </c>
    </row>
    <row r="1307" spans="1:12" ht="15.75" customHeight="1">
      <c r="A1307" s="136">
        <v>41400</v>
      </c>
      <c r="B1307" s="147">
        <v>1380</v>
      </c>
      <c r="I1307" s="39">
        <v>41400</v>
      </c>
      <c r="J1307" s="165">
        <v>1380</v>
      </c>
      <c r="K1307" s="165">
        <v>1350</v>
      </c>
      <c r="L1307" s="168">
        <f t="shared" si="21"/>
        <v>1072.2</v>
      </c>
    </row>
    <row r="1308" spans="1:12" ht="15.75" customHeight="1">
      <c r="A1308" s="136">
        <v>41397</v>
      </c>
      <c r="B1308" s="147">
        <v>1376</v>
      </c>
      <c r="I1308" s="39">
        <v>41397</v>
      </c>
      <c r="J1308" s="165">
        <v>1376</v>
      </c>
      <c r="K1308" s="165">
        <v>1350</v>
      </c>
      <c r="L1308" s="168">
        <f t="shared" si="21"/>
        <v>1068.2</v>
      </c>
    </row>
    <row r="1309" spans="1:12" ht="15.75" customHeight="1">
      <c r="A1309" s="136">
        <v>41396</v>
      </c>
      <c r="B1309" s="147">
        <v>1376</v>
      </c>
      <c r="I1309" s="39">
        <v>41396</v>
      </c>
      <c r="J1309" s="165">
        <v>1376</v>
      </c>
      <c r="K1309" s="165">
        <v>1350</v>
      </c>
      <c r="L1309" s="168">
        <f t="shared" si="21"/>
        <v>1068.2</v>
      </c>
    </row>
    <row r="1310" spans="1:12" ht="15.75" customHeight="1">
      <c r="A1310" s="136">
        <v>41390</v>
      </c>
      <c r="B1310" s="147">
        <v>1378</v>
      </c>
      <c r="I1310" s="39">
        <v>41390</v>
      </c>
      <c r="J1310" s="165">
        <v>1378</v>
      </c>
      <c r="K1310" s="165">
        <v>1350</v>
      </c>
      <c r="L1310" s="168">
        <f t="shared" si="21"/>
        <v>1070.2</v>
      </c>
    </row>
    <row r="1311" spans="1:12" ht="15.75" customHeight="1">
      <c r="A1311" s="136">
        <v>41389</v>
      </c>
      <c r="B1311" s="147">
        <v>1374</v>
      </c>
      <c r="I1311" s="39">
        <v>41389</v>
      </c>
      <c r="J1311" s="165">
        <v>1374</v>
      </c>
      <c r="K1311" s="165">
        <v>1350</v>
      </c>
      <c r="L1311" s="168">
        <f t="shared" si="21"/>
        <v>1066.2</v>
      </c>
    </row>
    <row r="1312" spans="1:12" ht="15.75" customHeight="1">
      <c r="A1312" s="136">
        <v>41388</v>
      </c>
      <c r="B1312" s="147">
        <v>1374</v>
      </c>
      <c r="I1312" s="39">
        <v>41388</v>
      </c>
      <c r="J1312" s="165">
        <v>1374</v>
      </c>
      <c r="K1312" s="165">
        <v>1350</v>
      </c>
      <c r="L1312" s="168">
        <f t="shared" si="21"/>
        <v>1066.2</v>
      </c>
    </row>
    <row r="1313" spans="1:12" ht="15.75" customHeight="1">
      <c r="A1313" s="136">
        <v>41387</v>
      </c>
      <c r="B1313" s="147">
        <v>1372</v>
      </c>
      <c r="I1313" s="39">
        <v>41387</v>
      </c>
      <c r="J1313" s="165">
        <v>1372</v>
      </c>
      <c r="K1313" s="165">
        <v>1350</v>
      </c>
      <c r="L1313" s="168">
        <f t="shared" si="21"/>
        <v>1064.2</v>
      </c>
    </row>
    <row r="1314" spans="1:12" ht="15.75" customHeight="1">
      <c r="A1314" s="136">
        <v>41386</v>
      </c>
      <c r="B1314" s="147">
        <v>1372</v>
      </c>
      <c r="I1314" s="39">
        <v>41386</v>
      </c>
      <c r="J1314" s="165">
        <v>1372</v>
      </c>
      <c r="K1314" s="165">
        <v>1350</v>
      </c>
      <c r="L1314" s="168">
        <f t="shared" si="21"/>
        <v>1064.2</v>
      </c>
    </row>
    <row r="1315" spans="1:12" ht="15.75" customHeight="1">
      <c r="A1315" s="136">
        <v>41383</v>
      </c>
      <c r="B1315" s="147">
        <v>1370</v>
      </c>
      <c r="I1315" s="39">
        <v>41383</v>
      </c>
      <c r="J1315" s="165">
        <v>1370</v>
      </c>
      <c r="K1315" s="165">
        <v>1350</v>
      </c>
      <c r="L1315" s="168">
        <f t="shared" si="21"/>
        <v>1062.2</v>
      </c>
    </row>
    <row r="1316" spans="1:12" ht="15.75" customHeight="1">
      <c r="A1316" s="136">
        <v>41382</v>
      </c>
      <c r="B1316" s="147">
        <v>1368</v>
      </c>
      <c r="I1316" s="39">
        <v>41382</v>
      </c>
      <c r="J1316" s="165">
        <v>1368</v>
      </c>
      <c r="K1316" s="165">
        <v>1350</v>
      </c>
      <c r="L1316" s="168">
        <f t="shared" si="21"/>
        <v>1060.2</v>
      </c>
    </row>
    <row r="1317" spans="1:12" ht="15.75" customHeight="1">
      <c r="A1317" s="136">
        <v>41381</v>
      </c>
      <c r="B1317" s="147">
        <v>1368</v>
      </c>
      <c r="I1317" s="39">
        <v>41381</v>
      </c>
      <c r="J1317" s="165">
        <v>1368</v>
      </c>
      <c r="K1317" s="165">
        <v>1350</v>
      </c>
      <c r="L1317" s="168">
        <f t="shared" si="21"/>
        <v>1060.2</v>
      </c>
    </row>
    <row r="1318" spans="1:12" ht="15.75" customHeight="1">
      <c r="A1318" s="136">
        <v>41380</v>
      </c>
      <c r="B1318" s="147">
        <v>1370</v>
      </c>
      <c r="I1318" s="39">
        <v>41380</v>
      </c>
      <c r="J1318" s="165">
        <v>1370</v>
      </c>
      <c r="K1318" s="165">
        <v>1350</v>
      </c>
      <c r="L1318" s="168">
        <f t="shared" si="21"/>
        <v>1062.2</v>
      </c>
    </row>
    <row r="1319" spans="1:12" ht="15.75" customHeight="1">
      <c r="A1319" s="136">
        <v>41379</v>
      </c>
      <c r="B1319" s="147">
        <v>1368</v>
      </c>
      <c r="I1319" s="39">
        <v>41379</v>
      </c>
      <c r="J1319" s="165">
        <v>1368</v>
      </c>
      <c r="K1319" s="165">
        <v>1350</v>
      </c>
      <c r="L1319" s="168">
        <f t="shared" si="21"/>
        <v>1060.2</v>
      </c>
    </row>
    <row r="1320" spans="1:12" ht="15.75" customHeight="1">
      <c r="A1320" s="136">
        <v>41376</v>
      </c>
      <c r="B1320" s="147">
        <v>1370</v>
      </c>
      <c r="I1320" s="39">
        <v>41376</v>
      </c>
      <c r="J1320" s="165">
        <v>1370</v>
      </c>
      <c r="K1320" s="165">
        <v>1350</v>
      </c>
      <c r="L1320" s="168">
        <f t="shared" si="21"/>
        <v>1062.2</v>
      </c>
    </row>
    <row r="1321" spans="1:12" ht="15.75" customHeight="1">
      <c r="A1321" s="136">
        <v>41375</v>
      </c>
      <c r="B1321" s="147">
        <v>1374</v>
      </c>
      <c r="I1321" s="39">
        <v>41375</v>
      </c>
      <c r="J1321" s="165">
        <v>1374</v>
      </c>
      <c r="K1321" s="165">
        <v>1350</v>
      </c>
      <c r="L1321" s="168">
        <f t="shared" si="21"/>
        <v>1066.2</v>
      </c>
    </row>
    <row r="1322" spans="1:12" ht="15.75" customHeight="1">
      <c r="A1322" s="136">
        <v>41374</v>
      </c>
      <c r="B1322" s="147">
        <v>1372</v>
      </c>
      <c r="I1322" s="39">
        <v>41374</v>
      </c>
      <c r="J1322" s="165">
        <v>1372</v>
      </c>
      <c r="K1322" s="165">
        <v>1350</v>
      </c>
      <c r="L1322" s="168">
        <f t="shared" si="21"/>
        <v>1064.2</v>
      </c>
    </row>
    <row r="1323" spans="1:12" ht="15.75" customHeight="1">
      <c r="A1323" s="136">
        <v>41373</v>
      </c>
      <c r="B1323" s="147">
        <v>1376</v>
      </c>
      <c r="I1323" s="39">
        <v>41373</v>
      </c>
      <c r="J1323" s="165">
        <v>1376</v>
      </c>
      <c r="K1323" s="165">
        <v>1350</v>
      </c>
      <c r="L1323" s="168">
        <f t="shared" si="21"/>
        <v>1068.2</v>
      </c>
    </row>
    <row r="1324" spans="1:12" ht="15.75" customHeight="1">
      <c r="A1324" s="136">
        <v>41372</v>
      </c>
      <c r="B1324" s="147">
        <v>1378</v>
      </c>
      <c r="I1324" s="39">
        <v>41372</v>
      </c>
      <c r="J1324" s="165">
        <v>1378</v>
      </c>
      <c r="K1324" s="165">
        <v>1350</v>
      </c>
      <c r="L1324" s="168">
        <f t="shared" si="21"/>
        <v>1070.2</v>
      </c>
    </row>
    <row r="1325" spans="1:12" ht="15.75" customHeight="1">
      <c r="A1325" s="136">
        <v>41367</v>
      </c>
      <c r="B1325" s="147">
        <v>1380</v>
      </c>
      <c r="I1325" s="39">
        <v>41367</v>
      </c>
      <c r="J1325" s="165">
        <v>1380</v>
      </c>
      <c r="K1325" s="165">
        <v>1350</v>
      </c>
      <c r="L1325" s="168">
        <f t="shared" si="21"/>
        <v>1072.2</v>
      </c>
    </row>
    <row r="1326" spans="1:12" ht="15.75" customHeight="1">
      <c r="A1326" s="136">
        <v>41366</v>
      </c>
      <c r="B1326" s="147">
        <v>1380</v>
      </c>
      <c r="I1326" s="39">
        <v>41366</v>
      </c>
      <c r="J1326" s="165">
        <v>1380</v>
      </c>
      <c r="K1326" s="165">
        <v>1350</v>
      </c>
      <c r="L1326" s="168">
        <f t="shared" si="21"/>
        <v>1072.2</v>
      </c>
    </row>
    <row r="1327" spans="1:12" ht="15.75" customHeight="1">
      <c r="A1327" s="136">
        <v>41365</v>
      </c>
      <c r="B1327" s="147">
        <v>1378</v>
      </c>
      <c r="I1327" s="39">
        <v>41365</v>
      </c>
      <c r="J1327" s="165">
        <v>1378</v>
      </c>
      <c r="K1327" s="165">
        <v>1350</v>
      </c>
      <c r="L1327" s="168">
        <f t="shared" si="21"/>
        <v>1070.2</v>
      </c>
    </row>
    <row r="1328" spans="1:12" ht="15.75" customHeight="1">
      <c r="A1328" s="136">
        <v>41362</v>
      </c>
      <c r="B1328" s="147">
        <v>1380</v>
      </c>
      <c r="I1328" s="39">
        <v>41362</v>
      </c>
      <c r="J1328" s="165">
        <v>1380</v>
      </c>
      <c r="K1328" s="165">
        <v>1350</v>
      </c>
      <c r="L1328" s="168">
        <f t="shared" si="21"/>
        <v>1072.2</v>
      </c>
    </row>
    <row r="1329" spans="1:12" ht="15.75" customHeight="1">
      <c r="A1329" s="136">
        <v>41361</v>
      </c>
      <c r="B1329" s="147">
        <v>1380</v>
      </c>
      <c r="I1329" s="39">
        <v>41361</v>
      </c>
      <c r="J1329" s="165">
        <v>1380</v>
      </c>
      <c r="K1329" s="165">
        <v>1350</v>
      </c>
      <c r="L1329" s="168">
        <f t="shared" si="21"/>
        <v>1072.2</v>
      </c>
    </row>
    <row r="1330" spans="1:12" ht="15.75" customHeight="1">
      <c r="A1330" s="136">
        <v>41360</v>
      </c>
      <c r="B1330" s="147">
        <v>1378</v>
      </c>
      <c r="I1330" s="39">
        <v>41360</v>
      </c>
      <c r="J1330" s="165">
        <v>1378</v>
      </c>
      <c r="K1330" s="165">
        <v>1350</v>
      </c>
      <c r="L1330" s="168">
        <f t="shared" si="21"/>
        <v>1070.2</v>
      </c>
    </row>
    <row r="1331" spans="1:12" ht="15.75" customHeight="1">
      <c r="A1331" s="136">
        <v>41359</v>
      </c>
      <c r="B1331" s="147">
        <v>1378</v>
      </c>
      <c r="I1331" s="39">
        <v>41359</v>
      </c>
      <c r="J1331" s="165">
        <v>1378</v>
      </c>
      <c r="K1331" s="165">
        <v>1350</v>
      </c>
      <c r="L1331" s="168">
        <f t="shared" si="21"/>
        <v>1070.2</v>
      </c>
    </row>
    <row r="1332" spans="1:12" ht="15.75" customHeight="1">
      <c r="A1332" s="136">
        <v>41358</v>
      </c>
      <c r="B1332" s="147">
        <v>1378</v>
      </c>
      <c r="I1332" s="39">
        <v>41358</v>
      </c>
      <c r="J1332" s="165">
        <v>1378</v>
      </c>
      <c r="K1332" s="165">
        <v>1350</v>
      </c>
      <c r="L1332" s="168">
        <f t="shared" si="21"/>
        <v>1070.2</v>
      </c>
    </row>
    <row r="1333" spans="1:12" ht="15.75" customHeight="1">
      <c r="A1333" s="136">
        <v>41355</v>
      </c>
      <c r="B1333" s="147">
        <v>1378</v>
      </c>
      <c r="I1333" s="39">
        <v>41355</v>
      </c>
      <c r="J1333" s="165">
        <v>1378</v>
      </c>
      <c r="K1333" s="165">
        <v>1350</v>
      </c>
      <c r="L1333" s="168">
        <f t="shared" si="21"/>
        <v>1070.2</v>
      </c>
    </row>
    <row r="1334" spans="1:12" ht="15.75" customHeight="1">
      <c r="A1334" s="136">
        <v>41354</v>
      </c>
      <c r="B1334" s="147">
        <v>1378</v>
      </c>
      <c r="I1334" s="39">
        <v>41354</v>
      </c>
      <c r="J1334" s="165">
        <v>1378</v>
      </c>
      <c r="K1334" s="165">
        <v>1350</v>
      </c>
      <c r="L1334" s="168">
        <f t="shared" si="21"/>
        <v>1070.2</v>
      </c>
    </row>
    <row r="1335" spans="1:12" ht="15.75" customHeight="1">
      <c r="A1335" s="136">
        <v>41353</v>
      </c>
      <c r="B1335" s="147">
        <v>1376</v>
      </c>
      <c r="I1335" s="39">
        <v>41353</v>
      </c>
      <c r="J1335" s="165">
        <v>1376</v>
      </c>
      <c r="K1335" s="165">
        <v>1350</v>
      </c>
      <c r="L1335" s="168">
        <f t="shared" si="21"/>
        <v>1068.2</v>
      </c>
    </row>
    <row r="1336" spans="1:12" ht="15.75" customHeight="1">
      <c r="A1336" s="136">
        <v>41352</v>
      </c>
      <c r="B1336" s="147">
        <v>1376</v>
      </c>
      <c r="I1336" s="39">
        <v>41352</v>
      </c>
      <c r="J1336" s="165">
        <v>1376</v>
      </c>
      <c r="K1336" s="165">
        <v>1350</v>
      </c>
      <c r="L1336" s="168">
        <f t="shared" si="21"/>
        <v>1068.2</v>
      </c>
    </row>
    <row r="1337" spans="1:12" ht="15.75" customHeight="1">
      <c r="A1337" s="136">
        <v>41351</v>
      </c>
      <c r="B1337" s="147">
        <v>1374</v>
      </c>
      <c r="I1337" s="39">
        <v>41351</v>
      </c>
      <c r="J1337" s="165">
        <v>1374</v>
      </c>
      <c r="K1337" s="165">
        <v>1350</v>
      </c>
      <c r="L1337" s="168">
        <f t="shared" si="21"/>
        <v>1066.2</v>
      </c>
    </row>
    <row r="1338" spans="1:12" ht="15.75" customHeight="1">
      <c r="A1338" s="136">
        <v>41348</v>
      </c>
      <c r="B1338" s="147">
        <v>1370</v>
      </c>
      <c r="I1338" s="39">
        <v>41348</v>
      </c>
      <c r="J1338" s="165">
        <v>1370</v>
      </c>
      <c r="K1338" s="165">
        <v>1350</v>
      </c>
      <c r="L1338" s="168">
        <f t="shared" si="21"/>
        <v>1062.2</v>
      </c>
    </row>
    <row r="1339" spans="1:12" ht="15.75" customHeight="1">
      <c r="A1339" s="136">
        <v>41347</v>
      </c>
      <c r="B1339" s="147">
        <v>1372</v>
      </c>
      <c r="I1339" s="39">
        <v>41347</v>
      </c>
      <c r="J1339" s="165">
        <v>1372</v>
      </c>
      <c r="K1339" s="165">
        <v>1350</v>
      </c>
      <c r="L1339" s="168">
        <f t="shared" si="21"/>
        <v>1064.2</v>
      </c>
    </row>
    <row r="1340" spans="1:12" ht="15.75" customHeight="1">
      <c r="A1340" s="136">
        <v>41346</v>
      </c>
      <c r="B1340" s="147">
        <v>1374</v>
      </c>
      <c r="I1340" s="39">
        <v>41346</v>
      </c>
      <c r="J1340" s="165">
        <v>1374</v>
      </c>
      <c r="K1340" s="165">
        <v>1350</v>
      </c>
      <c r="L1340" s="168">
        <f t="shared" si="21"/>
        <v>1066.2</v>
      </c>
    </row>
    <row r="1341" spans="1:12" ht="15.75" customHeight="1">
      <c r="A1341" s="136">
        <v>41345</v>
      </c>
      <c r="B1341" s="147">
        <v>1374</v>
      </c>
      <c r="I1341" s="39">
        <v>41345</v>
      </c>
      <c r="J1341" s="165">
        <v>1374</v>
      </c>
      <c r="K1341" s="165">
        <v>1350</v>
      </c>
      <c r="L1341" s="168">
        <f t="shared" si="21"/>
        <v>1066.2</v>
      </c>
    </row>
    <row r="1342" spans="1:12" ht="15.75" customHeight="1">
      <c r="A1342" s="136">
        <v>41344</v>
      </c>
      <c r="B1342" s="147">
        <v>1376</v>
      </c>
      <c r="I1342" s="39">
        <v>41344</v>
      </c>
      <c r="J1342" s="165">
        <v>1376</v>
      </c>
      <c r="K1342" s="165">
        <v>1350</v>
      </c>
      <c r="L1342" s="168">
        <f t="shared" si="21"/>
        <v>1068.2</v>
      </c>
    </row>
    <row r="1343" spans="1:12" ht="15.75" customHeight="1">
      <c r="A1343" s="136">
        <v>41341</v>
      </c>
      <c r="B1343" s="147">
        <v>1376</v>
      </c>
      <c r="I1343" s="39">
        <v>41341</v>
      </c>
      <c r="J1343" s="165">
        <v>1376</v>
      </c>
      <c r="K1343" s="165">
        <v>1350</v>
      </c>
      <c r="L1343" s="168">
        <f t="shared" si="21"/>
        <v>1068.2</v>
      </c>
    </row>
    <row r="1344" spans="1:12" ht="15.75" customHeight="1">
      <c r="A1344" s="136">
        <v>41340</v>
      </c>
      <c r="B1344" s="147">
        <v>1374</v>
      </c>
      <c r="I1344" s="39">
        <v>41340</v>
      </c>
      <c r="J1344" s="165">
        <v>1374</v>
      </c>
      <c r="K1344" s="165">
        <v>1350</v>
      </c>
      <c r="L1344" s="168">
        <f t="shared" si="21"/>
        <v>1066.2</v>
      </c>
    </row>
    <row r="1345" spans="1:12" ht="15.75" customHeight="1">
      <c r="A1345" s="136">
        <v>41339</v>
      </c>
      <c r="B1345" s="147">
        <v>1372</v>
      </c>
      <c r="I1345" s="39">
        <v>41339</v>
      </c>
      <c r="J1345" s="165">
        <v>1372</v>
      </c>
      <c r="K1345" s="165">
        <v>1350</v>
      </c>
      <c r="L1345" s="168">
        <f t="shared" si="21"/>
        <v>1064.2</v>
      </c>
    </row>
    <row r="1346" spans="1:12" ht="15.75" customHeight="1">
      <c r="A1346" s="136">
        <v>41338</v>
      </c>
      <c r="B1346" s="147">
        <v>1368</v>
      </c>
      <c r="I1346" s="39">
        <v>41338</v>
      </c>
      <c r="J1346" s="165">
        <v>1368</v>
      </c>
      <c r="K1346" s="165">
        <v>1350</v>
      </c>
      <c r="L1346" s="168">
        <f t="shared" si="21"/>
        <v>1060.2</v>
      </c>
    </row>
    <row r="1347" spans="1:12" ht="15.75" customHeight="1">
      <c r="A1347" s="136">
        <v>41337</v>
      </c>
      <c r="B1347" s="147">
        <v>1366</v>
      </c>
      <c r="I1347" s="39">
        <v>41337</v>
      </c>
      <c r="J1347" s="165">
        <v>1366</v>
      </c>
      <c r="K1347" s="165">
        <v>1350</v>
      </c>
      <c r="L1347" s="168">
        <f t="shared" si="21"/>
        <v>1058.2</v>
      </c>
    </row>
    <row r="1348" spans="1:12" ht="15.75" customHeight="1">
      <c r="A1348" s="136">
        <v>41334</v>
      </c>
      <c r="B1348" s="147">
        <v>1362</v>
      </c>
      <c r="I1348" s="39">
        <v>41334</v>
      </c>
      <c r="J1348" s="165">
        <v>1362</v>
      </c>
      <c r="K1348" s="165">
        <v>1350</v>
      </c>
      <c r="L1348" s="168">
        <f t="shared" si="21"/>
        <v>1054.2</v>
      </c>
    </row>
    <row r="1349" spans="1:12" ht="15.75" customHeight="1">
      <c r="A1349" s="136">
        <v>41333</v>
      </c>
      <c r="B1349" s="147">
        <v>1358</v>
      </c>
      <c r="I1349" s="39">
        <v>41333</v>
      </c>
      <c r="J1349" s="165">
        <v>1358</v>
      </c>
      <c r="K1349" s="165">
        <v>1350</v>
      </c>
      <c r="L1349" s="168">
        <f t="shared" ref="L1349:L1412" si="22">J1349-K1349*11.4/1000*20</f>
        <v>1050.2</v>
      </c>
    </row>
    <row r="1350" spans="1:12" ht="15.75" customHeight="1">
      <c r="A1350" s="136">
        <v>41332</v>
      </c>
      <c r="B1350" s="147">
        <v>1348</v>
      </c>
      <c r="I1350" s="39">
        <v>41332</v>
      </c>
      <c r="J1350" s="165">
        <v>1348</v>
      </c>
      <c r="K1350" s="165">
        <v>1350</v>
      </c>
      <c r="L1350" s="168">
        <f t="shared" si="22"/>
        <v>1040.2</v>
      </c>
    </row>
    <row r="1351" spans="1:12" ht="15.75" customHeight="1">
      <c r="A1351" s="136">
        <v>41331</v>
      </c>
      <c r="B1351" s="147">
        <v>1334</v>
      </c>
      <c r="I1351" s="39">
        <v>41331</v>
      </c>
      <c r="J1351" s="165">
        <v>1334</v>
      </c>
      <c r="K1351" s="165">
        <v>1350</v>
      </c>
      <c r="L1351" s="168">
        <f t="shared" si="22"/>
        <v>1026.2</v>
      </c>
    </row>
    <row r="1352" spans="1:12" ht="15.75" customHeight="1">
      <c r="A1352" s="136">
        <v>41330</v>
      </c>
      <c r="B1352" s="147">
        <v>1334</v>
      </c>
      <c r="I1352" s="39">
        <v>41330</v>
      </c>
      <c r="J1352" s="165">
        <v>1334</v>
      </c>
      <c r="K1352" s="165">
        <v>1350</v>
      </c>
      <c r="L1352" s="168">
        <f t="shared" si="22"/>
        <v>1026.2</v>
      </c>
    </row>
    <row r="1353" spans="1:12" ht="15.75" customHeight="1">
      <c r="A1353" s="136">
        <v>41327</v>
      </c>
      <c r="B1353" s="147">
        <v>1332</v>
      </c>
      <c r="I1353" s="39">
        <v>41327</v>
      </c>
      <c r="J1353" s="165">
        <v>1332</v>
      </c>
      <c r="K1353" s="165">
        <v>1350</v>
      </c>
      <c r="L1353" s="168">
        <f t="shared" si="22"/>
        <v>1024.2</v>
      </c>
    </row>
    <row r="1354" spans="1:12" ht="15.75" customHeight="1">
      <c r="A1354" s="136">
        <v>41326</v>
      </c>
      <c r="B1354" s="147">
        <v>1330</v>
      </c>
      <c r="I1354" s="39">
        <v>41326</v>
      </c>
      <c r="J1354" s="165">
        <v>1330</v>
      </c>
      <c r="K1354" s="165">
        <v>1350</v>
      </c>
      <c r="L1354" s="168">
        <f t="shared" si="22"/>
        <v>1022.2</v>
      </c>
    </row>
    <row r="1355" spans="1:12" ht="15.75" customHeight="1">
      <c r="A1355" s="136">
        <v>41325</v>
      </c>
      <c r="B1355" s="147">
        <v>1328</v>
      </c>
      <c r="I1355" s="39">
        <v>41325</v>
      </c>
      <c r="J1355" s="165">
        <v>1328</v>
      </c>
      <c r="K1355" s="165">
        <v>1350</v>
      </c>
      <c r="L1355" s="168">
        <f t="shared" si="22"/>
        <v>1020.2</v>
      </c>
    </row>
    <row r="1356" spans="1:12" ht="15.75" customHeight="1">
      <c r="A1356" s="136">
        <v>41324</v>
      </c>
      <c r="B1356" s="147">
        <v>1328</v>
      </c>
      <c r="I1356" s="39">
        <v>41324</v>
      </c>
      <c r="J1356" s="165">
        <v>1328</v>
      </c>
      <c r="K1356" s="165">
        <v>1350</v>
      </c>
      <c r="L1356" s="168">
        <f t="shared" si="22"/>
        <v>1020.2</v>
      </c>
    </row>
    <row r="1357" spans="1:12" ht="15.75" customHeight="1">
      <c r="A1357" s="136">
        <v>41323</v>
      </c>
      <c r="B1357" s="147">
        <v>1324</v>
      </c>
      <c r="I1357" s="39">
        <v>41323</v>
      </c>
      <c r="J1357" s="165">
        <v>1324</v>
      </c>
      <c r="K1357" s="165">
        <v>1350</v>
      </c>
      <c r="L1357" s="168">
        <f t="shared" si="22"/>
        <v>1016.2</v>
      </c>
    </row>
    <row r="1358" spans="1:12" ht="15.75" customHeight="1">
      <c r="A1358" s="136">
        <v>41313</v>
      </c>
      <c r="B1358" s="147">
        <v>1312</v>
      </c>
      <c r="I1358" s="39">
        <v>41313</v>
      </c>
      <c r="J1358" s="165">
        <v>1312</v>
      </c>
      <c r="K1358" s="165">
        <v>1350</v>
      </c>
      <c r="L1358" s="168">
        <f t="shared" si="22"/>
        <v>1004.2</v>
      </c>
    </row>
    <row r="1359" spans="1:12" ht="15.75" customHeight="1">
      <c r="A1359" s="136">
        <v>41312</v>
      </c>
      <c r="B1359" s="147">
        <v>1314</v>
      </c>
      <c r="I1359" s="39">
        <v>41312</v>
      </c>
      <c r="J1359" s="165">
        <v>1314</v>
      </c>
      <c r="K1359" s="165">
        <v>1350</v>
      </c>
      <c r="L1359" s="168">
        <f t="shared" si="22"/>
        <v>1006.2</v>
      </c>
    </row>
    <row r="1360" spans="1:12" ht="15.75" customHeight="1">
      <c r="A1360" s="136">
        <v>41311</v>
      </c>
      <c r="B1360" s="147">
        <v>1312</v>
      </c>
      <c r="I1360" s="39">
        <v>41311</v>
      </c>
      <c r="J1360" s="165">
        <v>1312</v>
      </c>
      <c r="K1360" s="165">
        <v>1350</v>
      </c>
      <c r="L1360" s="168">
        <f t="shared" si="22"/>
        <v>1004.2</v>
      </c>
    </row>
    <row r="1361" spans="1:12" ht="15.75" customHeight="1">
      <c r="A1361" s="136">
        <v>41310</v>
      </c>
      <c r="B1361" s="147">
        <v>1310</v>
      </c>
      <c r="I1361" s="39">
        <v>41310</v>
      </c>
      <c r="J1361" s="165">
        <v>1310</v>
      </c>
      <c r="K1361" s="165">
        <v>1350</v>
      </c>
      <c r="L1361" s="168">
        <f t="shared" si="22"/>
        <v>1002.2</v>
      </c>
    </row>
    <row r="1362" spans="1:12" ht="15.75" customHeight="1">
      <c r="A1362" s="136">
        <v>41309</v>
      </c>
      <c r="B1362" s="147">
        <v>1308</v>
      </c>
      <c r="I1362" s="39">
        <v>41309</v>
      </c>
      <c r="J1362" s="165">
        <v>1308</v>
      </c>
      <c r="K1362" s="165">
        <v>1350</v>
      </c>
      <c r="L1362" s="168">
        <f t="shared" si="22"/>
        <v>1000.2</v>
      </c>
    </row>
    <row r="1363" spans="1:12" ht="15.75" customHeight="1">
      <c r="A1363" s="136">
        <v>41306</v>
      </c>
      <c r="B1363" s="147">
        <v>1310</v>
      </c>
      <c r="I1363" s="39">
        <v>41306</v>
      </c>
      <c r="J1363" s="165">
        <v>1310</v>
      </c>
      <c r="K1363" s="165">
        <v>1350</v>
      </c>
      <c r="L1363" s="168">
        <f t="shared" si="22"/>
        <v>1002.2</v>
      </c>
    </row>
    <row r="1364" spans="1:12" ht="15.75" customHeight="1">
      <c r="A1364" s="136">
        <v>41305</v>
      </c>
      <c r="B1364" s="147">
        <v>1304</v>
      </c>
      <c r="I1364" s="39">
        <v>41305</v>
      </c>
      <c r="J1364" s="165">
        <v>1304</v>
      </c>
      <c r="K1364" s="165">
        <v>1350</v>
      </c>
      <c r="L1364" s="168">
        <f t="shared" si="22"/>
        <v>996.2</v>
      </c>
    </row>
    <row r="1365" spans="1:12" ht="15.75" customHeight="1">
      <c r="A1365" s="136">
        <v>41304</v>
      </c>
      <c r="B1365" s="147">
        <v>1300</v>
      </c>
      <c r="I1365" s="39">
        <v>41304</v>
      </c>
      <c r="J1365" s="165">
        <v>1300</v>
      </c>
      <c r="K1365" s="165">
        <v>1350</v>
      </c>
      <c r="L1365" s="168">
        <f t="shared" si="22"/>
        <v>992.2</v>
      </c>
    </row>
    <row r="1366" spans="1:12" ht="15.75" customHeight="1">
      <c r="A1366" s="136">
        <v>41303</v>
      </c>
      <c r="B1366" s="147">
        <v>1300</v>
      </c>
      <c r="I1366" s="39">
        <v>41303</v>
      </c>
      <c r="J1366" s="165">
        <v>1300</v>
      </c>
      <c r="K1366" s="165">
        <v>1350</v>
      </c>
      <c r="L1366" s="168">
        <f t="shared" si="22"/>
        <v>992.2</v>
      </c>
    </row>
    <row r="1367" spans="1:12" ht="15.75" customHeight="1">
      <c r="A1367" s="136">
        <v>41302</v>
      </c>
      <c r="B1367" s="147">
        <v>1300</v>
      </c>
      <c r="I1367" s="39">
        <v>41302</v>
      </c>
      <c r="J1367" s="165">
        <v>1300</v>
      </c>
      <c r="K1367" s="165">
        <v>1350</v>
      </c>
      <c r="L1367" s="168">
        <f t="shared" si="22"/>
        <v>992.2</v>
      </c>
    </row>
    <row r="1368" spans="1:12" ht="15.75" customHeight="1">
      <c r="A1368" s="136">
        <v>41299</v>
      </c>
      <c r="B1368" s="147">
        <v>1300</v>
      </c>
      <c r="I1368" s="39">
        <v>41299</v>
      </c>
      <c r="J1368" s="165">
        <v>1300</v>
      </c>
      <c r="K1368" s="165">
        <v>1350</v>
      </c>
      <c r="L1368" s="168">
        <f t="shared" si="22"/>
        <v>992.2</v>
      </c>
    </row>
    <row r="1369" spans="1:12" ht="15.75" customHeight="1">
      <c r="A1369" s="136">
        <v>41298</v>
      </c>
      <c r="B1369" s="147">
        <v>1300</v>
      </c>
      <c r="I1369" s="39">
        <v>41298</v>
      </c>
      <c r="J1369" s="165">
        <v>1300</v>
      </c>
      <c r="K1369" s="165">
        <v>1350</v>
      </c>
      <c r="L1369" s="168">
        <f t="shared" si="22"/>
        <v>992.2</v>
      </c>
    </row>
    <row r="1370" spans="1:12" ht="15.75" customHeight="1">
      <c r="A1370" s="136">
        <v>41297</v>
      </c>
      <c r="B1370" s="147">
        <v>1298</v>
      </c>
      <c r="I1370" s="39">
        <v>41297</v>
      </c>
      <c r="J1370" s="165">
        <v>1298</v>
      </c>
      <c r="K1370" s="165">
        <v>1350</v>
      </c>
      <c r="L1370" s="168">
        <f t="shared" si="22"/>
        <v>990.2</v>
      </c>
    </row>
    <row r="1371" spans="1:12" ht="15.75" customHeight="1">
      <c r="A1371" s="136">
        <v>41296</v>
      </c>
      <c r="B1371" s="147">
        <v>1294</v>
      </c>
      <c r="I1371" s="39">
        <v>41296</v>
      </c>
      <c r="J1371" s="165">
        <v>1294</v>
      </c>
      <c r="K1371" s="165">
        <v>1350</v>
      </c>
      <c r="L1371" s="168">
        <f t="shared" si="22"/>
        <v>986.2</v>
      </c>
    </row>
    <row r="1372" spans="1:12" ht="15.75" customHeight="1">
      <c r="A1372" s="136">
        <v>41295</v>
      </c>
      <c r="B1372" s="147">
        <v>1294</v>
      </c>
      <c r="I1372" s="39">
        <v>41295</v>
      </c>
      <c r="J1372" s="165">
        <v>1294</v>
      </c>
      <c r="K1372" s="165">
        <v>1350</v>
      </c>
      <c r="L1372" s="168">
        <f t="shared" si="22"/>
        <v>986.2</v>
      </c>
    </row>
    <row r="1373" spans="1:12" ht="15.75" customHeight="1">
      <c r="A1373" s="136">
        <v>41292</v>
      </c>
      <c r="B1373" s="147">
        <v>1296</v>
      </c>
      <c r="I1373" s="39">
        <v>41292</v>
      </c>
      <c r="J1373" s="165">
        <v>1296</v>
      </c>
      <c r="K1373" s="165">
        <v>1350</v>
      </c>
      <c r="L1373" s="168">
        <f t="shared" si="22"/>
        <v>988.2</v>
      </c>
    </row>
    <row r="1374" spans="1:12" ht="15.75" customHeight="1">
      <c r="A1374" s="136">
        <v>41291</v>
      </c>
      <c r="B1374" s="147">
        <v>1294</v>
      </c>
      <c r="I1374" s="39">
        <v>41291</v>
      </c>
      <c r="J1374" s="165">
        <v>1294</v>
      </c>
      <c r="K1374" s="165">
        <v>1350</v>
      </c>
      <c r="L1374" s="168">
        <f t="shared" si="22"/>
        <v>986.2</v>
      </c>
    </row>
    <row r="1375" spans="1:12" ht="15.75" customHeight="1">
      <c r="A1375" s="136">
        <v>41290</v>
      </c>
      <c r="B1375" s="147">
        <v>1294</v>
      </c>
      <c r="I1375" s="39">
        <v>41290</v>
      </c>
      <c r="J1375" s="165">
        <v>1294</v>
      </c>
      <c r="K1375" s="165">
        <v>1350</v>
      </c>
      <c r="L1375" s="168">
        <f t="shared" si="22"/>
        <v>986.2</v>
      </c>
    </row>
    <row r="1376" spans="1:12" ht="15.75" customHeight="1">
      <c r="A1376" s="136">
        <v>41289</v>
      </c>
      <c r="B1376" s="147">
        <v>1294</v>
      </c>
      <c r="I1376" s="39">
        <v>41289</v>
      </c>
      <c r="J1376" s="165">
        <v>1294</v>
      </c>
      <c r="K1376" s="165">
        <v>1350</v>
      </c>
      <c r="L1376" s="168">
        <f t="shared" si="22"/>
        <v>986.2</v>
      </c>
    </row>
    <row r="1377" spans="1:12" ht="15.75" customHeight="1">
      <c r="A1377" s="136">
        <v>41288</v>
      </c>
      <c r="B1377" s="147">
        <v>1294</v>
      </c>
      <c r="I1377" s="39">
        <v>41288</v>
      </c>
      <c r="J1377" s="165">
        <v>1294</v>
      </c>
      <c r="K1377" s="165">
        <v>1350</v>
      </c>
      <c r="L1377" s="168">
        <f t="shared" si="22"/>
        <v>986.2</v>
      </c>
    </row>
    <row r="1378" spans="1:12" ht="15.75" customHeight="1">
      <c r="A1378" s="136">
        <v>41285</v>
      </c>
      <c r="B1378" s="147">
        <v>1294</v>
      </c>
      <c r="I1378" s="39">
        <v>41285</v>
      </c>
      <c r="J1378" s="165">
        <v>1294</v>
      </c>
      <c r="K1378" s="165">
        <v>1350</v>
      </c>
      <c r="L1378" s="168">
        <f t="shared" si="22"/>
        <v>986.2</v>
      </c>
    </row>
    <row r="1379" spans="1:12" ht="15.75" customHeight="1">
      <c r="A1379" s="136">
        <v>41284</v>
      </c>
      <c r="B1379" s="147">
        <v>1294</v>
      </c>
      <c r="I1379" s="39">
        <v>41284</v>
      </c>
      <c r="J1379" s="165">
        <v>1294</v>
      </c>
      <c r="K1379" s="165">
        <v>1350</v>
      </c>
      <c r="L1379" s="168">
        <f t="shared" si="22"/>
        <v>986.2</v>
      </c>
    </row>
    <row r="1380" spans="1:12" ht="15.75" customHeight="1">
      <c r="A1380" s="136">
        <v>41283</v>
      </c>
      <c r="B1380" s="147">
        <v>1290</v>
      </c>
      <c r="I1380" s="39">
        <v>41283</v>
      </c>
      <c r="J1380" s="165">
        <v>1290</v>
      </c>
      <c r="K1380" s="165">
        <v>1350</v>
      </c>
      <c r="L1380" s="168">
        <f t="shared" si="22"/>
        <v>982.2</v>
      </c>
    </row>
    <row r="1381" spans="1:12" ht="15.75" customHeight="1">
      <c r="A1381" s="136">
        <v>41282</v>
      </c>
      <c r="B1381" s="147">
        <v>1290</v>
      </c>
      <c r="I1381" s="39">
        <v>41282</v>
      </c>
      <c r="J1381" s="165">
        <v>1290</v>
      </c>
      <c r="K1381" s="165">
        <v>1350</v>
      </c>
      <c r="L1381" s="168">
        <f t="shared" si="22"/>
        <v>982.2</v>
      </c>
    </row>
    <row r="1382" spans="1:12" ht="15.75" customHeight="1">
      <c r="A1382" s="136">
        <v>41281</v>
      </c>
      <c r="B1382" s="147">
        <v>1296</v>
      </c>
      <c r="I1382" s="39">
        <v>41281</v>
      </c>
      <c r="J1382" s="165">
        <v>1296</v>
      </c>
      <c r="K1382" s="165">
        <v>1350</v>
      </c>
      <c r="L1382" s="168">
        <f t="shared" si="22"/>
        <v>988.2</v>
      </c>
    </row>
    <row r="1383" spans="1:12" ht="15.75" customHeight="1">
      <c r="A1383" s="136">
        <v>41278</v>
      </c>
      <c r="B1383" s="147">
        <v>1296</v>
      </c>
      <c r="I1383" s="39">
        <v>41278</v>
      </c>
      <c r="J1383" s="165">
        <v>1296</v>
      </c>
      <c r="K1383" s="165">
        <v>1350</v>
      </c>
      <c r="L1383" s="168">
        <f t="shared" si="22"/>
        <v>988.2</v>
      </c>
    </row>
    <row r="1384" spans="1:12" ht="15.75" customHeight="1">
      <c r="A1384" s="136">
        <v>41274</v>
      </c>
      <c r="B1384" s="147">
        <v>1296</v>
      </c>
      <c r="I1384" s="39">
        <v>41274</v>
      </c>
      <c r="J1384" s="165">
        <v>1296</v>
      </c>
      <c r="K1384" s="165">
        <v>1350</v>
      </c>
      <c r="L1384" s="168">
        <f t="shared" si="22"/>
        <v>988.2</v>
      </c>
    </row>
    <row r="1385" spans="1:12" ht="15.75" customHeight="1">
      <c r="A1385" s="136">
        <v>41271</v>
      </c>
      <c r="B1385" s="147">
        <v>1296</v>
      </c>
      <c r="I1385" s="39">
        <v>41271</v>
      </c>
      <c r="J1385" s="165">
        <v>1296</v>
      </c>
      <c r="K1385" s="165">
        <v>1350</v>
      </c>
      <c r="L1385" s="168">
        <f t="shared" si="22"/>
        <v>988.2</v>
      </c>
    </row>
    <row r="1386" spans="1:12" ht="15.75" customHeight="1">
      <c r="A1386" s="136">
        <v>41270</v>
      </c>
      <c r="B1386" s="147">
        <v>1298</v>
      </c>
      <c r="I1386" s="39">
        <v>41270</v>
      </c>
      <c r="J1386" s="165">
        <v>1298</v>
      </c>
      <c r="K1386" s="165">
        <v>1350</v>
      </c>
      <c r="L1386" s="168">
        <f t="shared" si="22"/>
        <v>990.2</v>
      </c>
    </row>
    <row r="1387" spans="1:12" ht="15.75" customHeight="1">
      <c r="A1387" s="136">
        <v>41269</v>
      </c>
      <c r="B1387" s="147">
        <v>1300</v>
      </c>
      <c r="I1387" s="39">
        <v>41269</v>
      </c>
      <c r="J1387" s="165">
        <v>1300</v>
      </c>
      <c r="K1387" s="165">
        <v>1350</v>
      </c>
      <c r="L1387" s="168">
        <f t="shared" si="22"/>
        <v>992.2</v>
      </c>
    </row>
    <row r="1388" spans="1:12" ht="15.75" customHeight="1">
      <c r="A1388" s="136">
        <v>41268</v>
      </c>
      <c r="B1388" s="147">
        <v>1302</v>
      </c>
      <c r="I1388" s="39">
        <v>41268</v>
      </c>
      <c r="J1388" s="165">
        <v>1302</v>
      </c>
      <c r="K1388" s="165">
        <v>1350</v>
      </c>
      <c r="L1388" s="168">
        <f t="shared" si="22"/>
        <v>994.2</v>
      </c>
    </row>
    <row r="1389" spans="1:12" ht="15.75" customHeight="1">
      <c r="A1389" s="136">
        <v>41267</v>
      </c>
      <c r="B1389" s="147">
        <v>1302</v>
      </c>
      <c r="I1389" s="39">
        <v>41267</v>
      </c>
      <c r="J1389" s="165">
        <v>1302</v>
      </c>
      <c r="K1389" s="165">
        <v>1350</v>
      </c>
      <c r="L1389" s="168">
        <f t="shared" si="22"/>
        <v>994.2</v>
      </c>
    </row>
    <row r="1390" spans="1:12" ht="15.75" customHeight="1">
      <c r="A1390" s="136">
        <v>41264</v>
      </c>
      <c r="B1390" s="147">
        <v>1304</v>
      </c>
      <c r="I1390" s="39">
        <v>41264</v>
      </c>
      <c r="J1390" s="165">
        <v>1304</v>
      </c>
      <c r="K1390" s="165">
        <v>1350</v>
      </c>
      <c r="L1390" s="168">
        <f t="shared" si="22"/>
        <v>996.2</v>
      </c>
    </row>
    <row r="1391" spans="1:12" ht="15.75" customHeight="1">
      <c r="A1391" s="136">
        <v>41263</v>
      </c>
      <c r="B1391" s="147">
        <v>1302</v>
      </c>
      <c r="I1391" s="39">
        <v>41263</v>
      </c>
      <c r="J1391" s="165">
        <v>1302</v>
      </c>
      <c r="K1391" s="165">
        <v>1350</v>
      </c>
      <c r="L1391" s="168">
        <f t="shared" si="22"/>
        <v>994.2</v>
      </c>
    </row>
    <row r="1392" spans="1:12" ht="15.75" customHeight="1">
      <c r="A1392" s="136">
        <v>41262</v>
      </c>
      <c r="B1392" s="147">
        <v>1300</v>
      </c>
      <c r="I1392" s="39">
        <v>41262</v>
      </c>
      <c r="J1392" s="165">
        <v>1300</v>
      </c>
      <c r="K1392" s="165">
        <v>1350</v>
      </c>
      <c r="L1392" s="168">
        <f t="shared" si="22"/>
        <v>992.2</v>
      </c>
    </row>
    <row r="1393" spans="1:12" ht="15.75" customHeight="1">
      <c r="A1393" s="136">
        <v>41261</v>
      </c>
      <c r="B1393" s="147">
        <v>1302</v>
      </c>
      <c r="I1393" s="39">
        <v>41261</v>
      </c>
      <c r="J1393" s="165">
        <v>1302</v>
      </c>
      <c r="K1393" s="165">
        <v>1350</v>
      </c>
      <c r="L1393" s="168">
        <f t="shared" si="22"/>
        <v>994.2</v>
      </c>
    </row>
    <row r="1394" spans="1:12" ht="15.75" customHeight="1">
      <c r="A1394" s="136">
        <v>41260</v>
      </c>
      <c r="B1394" s="147">
        <v>1304</v>
      </c>
      <c r="I1394" s="39">
        <v>41260</v>
      </c>
      <c r="J1394" s="165">
        <v>1304</v>
      </c>
      <c r="K1394" s="165">
        <v>1350</v>
      </c>
      <c r="L1394" s="168">
        <f t="shared" si="22"/>
        <v>996.2</v>
      </c>
    </row>
    <row r="1395" spans="1:12" ht="15.75" customHeight="1">
      <c r="A1395" s="136">
        <v>41257</v>
      </c>
      <c r="B1395" s="147">
        <v>1304</v>
      </c>
      <c r="I1395" s="39">
        <v>41257</v>
      </c>
      <c r="J1395" s="165">
        <v>1304</v>
      </c>
      <c r="K1395" s="165">
        <v>1350</v>
      </c>
      <c r="L1395" s="168">
        <f t="shared" si="22"/>
        <v>996.2</v>
      </c>
    </row>
    <row r="1396" spans="1:12" ht="15.75" customHeight="1">
      <c r="A1396" s="136">
        <v>41256</v>
      </c>
      <c r="B1396" s="147">
        <v>1312</v>
      </c>
      <c r="I1396" s="39">
        <v>41256</v>
      </c>
      <c r="J1396" s="165">
        <v>1312</v>
      </c>
      <c r="K1396" s="165">
        <v>1350</v>
      </c>
      <c r="L1396" s="168">
        <f t="shared" si="22"/>
        <v>1004.2</v>
      </c>
    </row>
    <row r="1397" spans="1:12" ht="15.75" customHeight="1">
      <c r="A1397" s="136">
        <v>41255</v>
      </c>
      <c r="B1397" s="147">
        <v>1324</v>
      </c>
      <c r="I1397" s="39">
        <v>41255</v>
      </c>
      <c r="J1397" s="165">
        <v>1324</v>
      </c>
      <c r="K1397" s="165">
        <v>1350</v>
      </c>
      <c r="L1397" s="168">
        <f t="shared" si="22"/>
        <v>1016.2</v>
      </c>
    </row>
    <row r="1398" spans="1:12" ht="15.75" customHeight="1">
      <c r="A1398" s="136">
        <v>41254</v>
      </c>
      <c r="B1398" s="147">
        <v>1356</v>
      </c>
      <c r="I1398" s="39">
        <v>41254</v>
      </c>
      <c r="J1398" s="165">
        <v>1356</v>
      </c>
      <c r="K1398" s="165">
        <v>1350</v>
      </c>
      <c r="L1398" s="168">
        <f t="shared" si="22"/>
        <v>1048.2</v>
      </c>
    </row>
    <row r="1399" spans="1:12" ht="15.75" customHeight="1">
      <c r="A1399" s="136">
        <v>41253</v>
      </c>
      <c r="B1399" s="147">
        <v>1370</v>
      </c>
      <c r="I1399" s="39">
        <v>41253</v>
      </c>
      <c r="J1399" s="165">
        <v>1370</v>
      </c>
      <c r="K1399" s="165">
        <v>1350</v>
      </c>
      <c r="L1399" s="168">
        <f t="shared" si="22"/>
        <v>1062.2</v>
      </c>
    </row>
    <row r="1400" spans="1:12" ht="15.75" customHeight="1">
      <c r="A1400" s="136">
        <v>41250</v>
      </c>
      <c r="B1400" s="147">
        <v>1372</v>
      </c>
      <c r="I1400" s="39">
        <v>41250</v>
      </c>
      <c r="J1400" s="165">
        <v>1372</v>
      </c>
      <c r="K1400" s="165">
        <v>1350</v>
      </c>
      <c r="L1400" s="168">
        <f t="shared" si="22"/>
        <v>1064.2</v>
      </c>
    </row>
    <row r="1401" spans="1:12" ht="15.75" customHeight="1">
      <c r="A1401" s="136">
        <v>41249</v>
      </c>
      <c r="B1401" s="147">
        <v>1376</v>
      </c>
      <c r="I1401" s="39">
        <v>41249</v>
      </c>
      <c r="J1401" s="165">
        <v>1376</v>
      </c>
      <c r="K1401" s="165">
        <v>1350</v>
      </c>
      <c r="L1401" s="168">
        <f t="shared" si="22"/>
        <v>1068.2</v>
      </c>
    </row>
    <row r="1402" spans="1:12" ht="15.75" customHeight="1">
      <c r="A1402" s="136">
        <v>41248</v>
      </c>
      <c r="B1402" s="147">
        <v>1376</v>
      </c>
      <c r="I1402" s="39">
        <v>41248</v>
      </c>
      <c r="J1402" s="165">
        <v>1376</v>
      </c>
      <c r="K1402" s="165">
        <v>1350</v>
      </c>
      <c r="L1402" s="168">
        <f t="shared" si="22"/>
        <v>1068.2</v>
      </c>
    </row>
    <row r="1403" spans="1:12" ht="15.75" customHeight="1">
      <c r="A1403" s="136">
        <v>41247</v>
      </c>
      <c r="B1403" s="147">
        <v>1380</v>
      </c>
      <c r="I1403" s="39">
        <v>41247</v>
      </c>
      <c r="J1403" s="165">
        <v>1380</v>
      </c>
      <c r="K1403" s="165">
        <v>1350</v>
      </c>
      <c r="L1403" s="168">
        <f t="shared" si="22"/>
        <v>1072.2</v>
      </c>
    </row>
    <row r="1404" spans="1:12" ht="15.75" customHeight="1">
      <c r="A1404" s="136">
        <v>41246</v>
      </c>
      <c r="B1404" s="147">
        <v>1380</v>
      </c>
      <c r="I1404" s="39">
        <v>41246</v>
      </c>
      <c r="J1404" s="165">
        <v>1380</v>
      </c>
      <c r="K1404" s="165">
        <v>1350</v>
      </c>
      <c r="L1404" s="168">
        <f t="shared" si="22"/>
        <v>1072.2</v>
      </c>
    </row>
    <row r="1405" spans="1:12" ht="15.75" customHeight="1">
      <c r="A1405" s="134"/>
      <c r="I1405" s="166">
        <v>41243</v>
      </c>
      <c r="J1405" s="165">
        <v>1390</v>
      </c>
      <c r="K1405" s="165">
        <v>1350</v>
      </c>
      <c r="L1405" s="167">
        <f t="shared" si="22"/>
        <v>1082.2</v>
      </c>
    </row>
    <row r="1406" spans="1:12" ht="15.75" customHeight="1">
      <c r="A1406" s="134"/>
      <c r="I1406" s="166">
        <v>41242</v>
      </c>
      <c r="J1406" s="165">
        <v>1406</v>
      </c>
      <c r="K1406" s="165">
        <v>1350</v>
      </c>
      <c r="L1406" s="167">
        <f t="shared" si="22"/>
        <v>1098.2</v>
      </c>
    </row>
    <row r="1407" spans="1:12" ht="15.75" customHeight="1">
      <c r="A1407" s="134"/>
      <c r="I1407" s="166">
        <v>41241</v>
      </c>
      <c r="J1407" s="165">
        <v>1414</v>
      </c>
      <c r="K1407" s="165">
        <v>1350</v>
      </c>
      <c r="L1407" s="167">
        <f t="shared" si="22"/>
        <v>1106.2</v>
      </c>
    </row>
    <row r="1408" spans="1:12" ht="15.75" customHeight="1">
      <c r="A1408" s="134"/>
      <c r="I1408" s="166">
        <v>41240</v>
      </c>
      <c r="J1408" s="165">
        <v>1414</v>
      </c>
      <c r="K1408" s="165">
        <v>1350</v>
      </c>
      <c r="L1408" s="167">
        <f t="shared" si="22"/>
        <v>1106.2</v>
      </c>
    </row>
    <row r="1409" spans="1:12" ht="15.75" customHeight="1">
      <c r="A1409" s="134"/>
      <c r="I1409" s="166">
        <v>41239</v>
      </c>
      <c r="J1409" s="165">
        <v>1448</v>
      </c>
      <c r="K1409" s="165">
        <v>1350</v>
      </c>
      <c r="L1409" s="167">
        <f t="shared" si="22"/>
        <v>1140.2</v>
      </c>
    </row>
    <row r="1410" spans="1:12" ht="15.75" customHeight="1">
      <c r="A1410" s="134"/>
      <c r="I1410" s="166">
        <v>41236</v>
      </c>
      <c r="J1410" s="165">
        <v>1448</v>
      </c>
      <c r="K1410" s="165">
        <v>1350</v>
      </c>
      <c r="L1410" s="167">
        <f t="shared" si="22"/>
        <v>1140.2</v>
      </c>
    </row>
    <row r="1411" spans="1:12" ht="15.75" customHeight="1">
      <c r="A1411" s="134"/>
      <c r="I1411" s="166">
        <v>41235</v>
      </c>
      <c r="J1411" s="165">
        <v>1460</v>
      </c>
      <c r="K1411" s="165">
        <v>1350</v>
      </c>
      <c r="L1411" s="167">
        <f t="shared" si="22"/>
        <v>1152.2</v>
      </c>
    </row>
    <row r="1412" spans="1:12" ht="15.75" customHeight="1">
      <c r="A1412" s="134"/>
      <c r="I1412" s="166">
        <v>41234</v>
      </c>
      <c r="J1412" s="165">
        <v>1472</v>
      </c>
      <c r="K1412" s="165">
        <v>1350</v>
      </c>
      <c r="L1412" s="167">
        <f t="shared" si="22"/>
        <v>1164.2</v>
      </c>
    </row>
    <row r="1413" spans="1:12" ht="15.75" customHeight="1">
      <c r="A1413" s="134"/>
      <c r="I1413" s="166">
        <v>41233</v>
      </c>
      <c r="J1413" s="165">
        <v>1474</v>
      </c>
      <c r="K1413" s="165">
        <v>1350</v>
      </c>
      <c r="L1413" s="167">
        <f t="shared" ref="L1413:L1476" si="23">J1413-K1413*11.4/1000*20</f>
        <v>1166.2</v>
      </c>
    </row>
    <row r="1414" spans="1:12" ht="15.75" customHeight="1">
      <c r="A1414" s="134"/>
      <c r="I1414" s="166">
        <v>41232</v>
      </c>
      <c r="J1414" s="165">
        <v>1474</v>
      </c>
      <c r="K1414" s="165">
        <v>1350</v>
      </c>
      <c r="L1414" s="167">
        <f t="shared" si="23"/>
        <v>1166.2</v>
      </c>
    </row>
    <row r="1415" spans="1:12" ht="15.75" customHeight="1">
      <c r="A1415" s="134"/>
      <c r="I1415" s="166">
        <v>41229</v>
      </c>
      <c r="J1415" s="165">
        <v>1476</v>
      </c>
      <c r="K1415" s="165">
        <v>1350</v>
      </c>
      <c r="L1415" s="167">
        <f t="shared" si="23"/>
        <v>1168.2</v>
      </c>
    </row>
    <row r="1416" spans="1:12" ht="15.75" customHeight="1">
      <c r="A1416" s="134"/>
      <c r="I1416" s="166">
        <v>41228</v>
      </c>
      <c r="J1416" s="165">
        <v>1484</v>
      </c>
      <c r="K1416" s="165">
        <v>1350</v>
      </c>
      <c r="L1416" s="167">
        <f t="shared" si="23"/>
        <v>1176.2</v>
      </c>
    </row>
    <row r="1417" spans="1:12" ht="15.75" customHeight="1">
      <c r="A1417" s="134"/>
      <c r="I1417" s="166">
        <v>41227</v>
      </c>
      <c r="J1417" s="165">
        <v>1498</v>
      </c>
      <c r="K1417" s="165">
        <v>1350</v>
      </c>
      <c r="L1417" s="167">
        <f t="shared" si="23"/>
        <v>1190.2</v>
      </c>
    </row>
    <row r="1418" spans="1:12" ht="15.75" customHeight="1">
      <c r="A1418" s="134"/>
      <c r="I1418" s="166">
        <v>41226</v>
      </c>
      <c r="J1418" s="165">
        <v>1498</v>
      </c>
      <c r="K1418" s="165">
        <v>1350</v>
      </c>
      <c r="L1418" s="167">
        <f t="shared" si="23"/>
        <v>1190.2</v>
      </c>
    </row>
    <row r="1419" spans="1:12" ht="15.75" customHeight="1">
      <c r="A1419" s="134"/>
      <c r="I1419" s="166">
        <v>41225</v>
      </c>
      <c r="J1419" s="165">
        <v>1508</v>
      </c>
      <c r="K1419" s="165">
        <v>1350</v>
      </c>
      <c r="L1419" s="167">
        <f t="shared" si="23"/>
        <v>1200.2</v>
      </c>
    </row>
    <row r="1420" spans="1:12" ht="15.75" customHeight="1">
      <c r="A1420" s="134"/>
      <c r="I1420" s="166">
        <v>41222</v>
      </c>
      <c r="J1420" s="165">
        <v>1516</v>
      </c>
      <c r="K1420" s="165">
        <v>1350</v>
      </c>
      <c r="L1420" s="167">
        <f t="shared" si="23"/>
        <v>1208.2</v>
      </c>
    </row>
    <row r="1421" spans="1:12" ht="15.75" customHeight="1">
      <c r="A1421" s="134"/>
      <c r="I1421" s="166">
        <v>41221</v>
      </c>
      <c r="J1421" s="165">
        <v>1520</v>
      </c>
      <c r="K1421" s="165">
        <v>1350</v>
      </c>
      <c r="L1421" s="167">
        <f t="shared" si="23"/>
        <v>1212.2</v>
      </c>
    </row>
    <row r="1422" spans="1:12" ht="15.75" customHeight="1">
      <c r="A1422" s="134"/>
      <c r="I1422" s="166">
        <v>41220</v>
      </c>
      <c r="J1422" s="165">
        <v>1522</v>
      </c>
      <c r="K1422" s="165">
        <v>1400</v>
      </c>
      <c r="L1422" s="167">
        <f t="shared" si="23"/>
        <v>1202.8</v>
      </c>
    </row>
    <row r="1423" spans="1:12" ht="15.75" customHeight="1">
      <c r="A1423" s="134"/>
      <c r="I1423" s="166">
        <v>41219</v>
      </c>
      <c r="J1423" s="165">
        <v>1528</v>
      </c>
      <c r="K1423" s="165">
        <v>1400</v>
      </c>
      <c r="L1423" s="167">
        <f t="shared" si="23"/>
        <v>1208.8</v>
      </c>
    </row>
    <row r="1424" spans="1:12" ht="15.75" customHeight="1">
      <c r="A1424" s="134"/>
      <c r="I1424" s="166">
        <v>41218</v>
      </c>
      <c r="J1424" s="165">
        <v>1528</v>
      </c>
      <c r="K1424" s="165">
        <v>1400</v>
      </c>
      <c r="L1424" s="167">
        <f t="shared" si="23"/>
        <v>1208.8</v>
      </c>
    </row>
    <row r="1425" spans="1:12" ht="15.75" customHeight="1">
      <c r="A1425" s="134"/>
      <c r="I1425" s="166">
        <v>41215</v>
      </c>
      <c r="J1425" s="165">
        <v>1528</v>
      </c>
      <c r="K1425" s="165">
        <v>1400</v>
      </c>
      <c r="L1425" s="167">
        <f t="shared" si="23"/>
        <v>1208.8</v>
      </c>
    </row>
    <row r="1426" spans="1:12" ht="15.75" customHeight="1">
      <c r="A1426" s="134"/>
      <c r="I1426" s="166">
        <v>41214</v>
      </c>
      <c r="J1426" s="165">
        <v>1526</v>
      </c>
      <c r="K1426" s="165">
        <v>1400</v>
      </c>
      <c r="L1426" s="167">
        <f t="shared" si="23"/>
        <v>1206.8</v>
      </c>
    </row>
    <row r="1427" spans="1:12" ht="15.75" customHeight="1">
      <c r="A1427" s="134"/>
      <c r="I1427" s="166">
        <v>41213</v>
      </c>
      <c r="J1427" s="165">
        <v>1526</v>
      </c>
      <c r="K1427" s="165">
        <v>1400</v>
      </c>
      <c r="L1427" s="167">
        <f t="shared" si="23"/>
        <v>1206.8</v>
      </c>
    </row>
    <row r="1428" spans="1:12" ht="15.75" customHeight="1">
      <c r="A1428" s="134"/>
      <c r="I1428" s="166">
        <v>41212</v>
      </c>
      <c r="J1428" s="165">
        <v>1526</v>
      </c>
      <c r="K1428" s="165">
        <v>1400</v>
      </c>
      <c r="L1428" s="167">
        <f t="shared" si="23"/>
        <v>1206.8</v>
      </c>
    </row>
    <row r="1429" spans="1:12" ht="15.75" customHeight="1">
      <c r="A1429" s="134"/>
      <c r="I1429" s="166">
        <v>41211</v>
      </c>
      <c r="J1429" s="165">
        <v>1524</v>
      </c>
      <c r="K1429" s="165">
        <v>1400</v>
      </c>
      <c r="L1429" s="167">
        <f t="shared" si="23"/>
        <v>1204.8</v>
      </c>
    </row>
    <row r="1430" spans="1:12" ht="15.75" customHeight="1">
      <c r="A1430" s="134"/>
      <c r="I1430" s="166">
        <v>41208</v>
      </c>
      <c r="J1430" s="165">
        <v>1524</v>
      </c>
      <c r="K1430" s="165">
        <v>1400</v>
      </c>
      <c r="L1430" s="167">
        <f t="shared" si="23"/>
        <v>1204.8</v>
      </c>
    </row>
    <row r="1431" spans="1:12" ht="15.75" customHeight="1">
      <c r="A1431" s="134"/>
      <c r="I1431" s="166">
        <v>41207</v>
      </c>
      <c r="J1431" s="165">
        <v>1524</v>
      </c>
      <c r="K1431" s="165">
        <v>1400</v>
      </c>
      <c r="L1431" s="167">
        <f t="shared" si="23"/>
        <v>1204.8</v>
      </c>
    </row>
    <row r="1432" spans="1:12" ht="15.75" customHeight="1">
      <c r="A1432" s="134"/>
      <c r="I1432" s="166">
        <v>41206</v>
      </c>
      <c r="J1432" s="165">
        <v>1520</v>
      </c>
      <c r="K1432" s="165">
        <v>1400</v>
      </c>
      <c r="L1432" s="167">
        <f t="shared" si="23"/>
        <v>1200.8</v>
      </c>
    </row>
    <row r="1433" spans="1:12" ht="15.75" customHeight="1">
      <c r="A1433" s="134"/>
      <c r="I1433" s="166">
        <v>41205</v>
      </c>
      <c r="J1433" s="165">
        <v>1504</v>
      </c>
      <c r="K1433" s="165">
        <v>1400</v>
      </c>
      <c r="L1433" s="167">
        <f t="shared" si="23"/>
        <v>1184.8</v>
      </c>
    </row>
    <row r="1434" spans="1:12" ht="15.75" customHeight="1">
      <c r="A1434" s="134"/>
      <c r="I1434" s="166">
        <v>41204</v>
      </c>
      <c r="J1434" s="165">
        <v>1504</v>
      </c>
      <c r="K1434" s="165">
        <v>1400</v>
      </c>
      <c r="L1434" s="167">
        <f t="shared" si="23"/>
        <v>1184.8</v>
      </c>
    </row>
    <row r="1435" spans="1:12" ht="15.75" customHeight="1">
      <c r="A1435" s="134"/>
      <c r="I1435" s="166">
        <v>41201</v>
      </c>
      <c r="J1435" s="165">
        <v>1500</v>
      </c>
      <c r="K1435" s="165">
        <v>1400</v>
      </c>
      <c r="L1435" s="167">
        <f t="shared" si="23"/>
        <v>1180.8</v>
      </c>
    </row>
    <row r="1436" spans="1:12" ht="15.75" customHeight="1">
      <c r="A1436" s="134"/>
      <c r="I1436" s="166">
        <v>41200</v>
      </c>
      <c r="J1436" s="165">
        <v>1500</v>
      </c>
      <c r="K1436" s="165">
        <v>1400</v>
      </c>
      <c r="L1436" s="167">
        <f t="shared" si="23"/>
        <v>1180.8</v>
      </c>
    </row>
    <row r="1437" spans="1:12" ht="15.75" customHeight="1">
      <c r="A1437" s="134"/>
      <c r="I1437" s="166">
        <v>41199</v>
      </c>
      <c r="J1437" s="165">
        <v>1500</v>
      </c>
      <c r="K1437" s="165">
        <v>1400</v>
      </c>
      <c r="L1437" s="167">
        <f t="shared" si="23"/>
        <v>1180.8</v>
      </c>
    </row>
    <row r="1438" spans="1:12" ht="15.75" customHeight="1">
      <c r="A1438" s="134"/>
      <c r="I1438" s="166">
        <v>41198</v>
      </c>
      <c r="J1438" s="165">
        <v>1500</v>
      </c>
      <c r="K1438" s="165">
        <v>1400</v>
      </c>
      <c r="L1438" s="167">
        <f t="shared" si="23"/>
        <v>1180.8</v>
      </c>
    </row>
    <row r="1439" spans="1:12" ht="15.75" customHeight="1">
      <c r="A1439" s="134"/>
      <c r="I1439" s="166">
        <v>41197</v>
      </c>
      <c r="J1439" s="165">
        <v>1496</v>
      </c>
      <c r="K1439" s="165">
        <v>1400</v>
      </c>
      <c r="L1439" s="167">
        <f t="shared" si="23"/>
        <v>1176.8</v>
      </c>
    </row>
    <row r="1440" spans="1:12" ht="15.75" customHeight="1">
      <c r="A1440" s="134"/>
      <c r="I1440" s="166">
        <v>41194</v>
      </c>
      <c r="J1440" s="165">
        <v>1494</v>
      </c>
      <c r="K1440" s="165">
        <v>1400</v>
      </c>
      <c r="L1440" s="167">
        <f t="shared" si="23"/>
        <v>1174.8</v>
      </c>
    </row>
    <row r="1441" spans="1:12" ht="15.75" customHeight="1">
      <c r="A1441" s="134"/>
      <c r="I1441" s="166">
        <v>41193</v>
      </c>
      <c r="J1441" s="165">
        <v>1480</v>
      </c>
      <c r="K1441" s="165">
        <v>1400</v>
      </c>
      <c r="L1441" s="167">
        <f t="shared" si="23"/>
        <v>1160.8</v>
      </c>
    </row>
    <row r="1442" spans="1:12" ht="15.75" customHeight="1">
      <c r="A1442" s="134"/>
      <c r="I1442" s="166">
        <v>41192</v>
      </c>
      <c r="J1442" s="165">
        <v>1480</v>
      </c>
      <c r="K1442" s="165">
        <v>1400</v>
      </c>
      <c r="L1442" s="167">
        <f t="shared" si="23"/>
        <v>1160.8</v>
      </c>
    </row>
    <row r="1443" spans="1:12" ht="15.75" customHeight="1">
      <c r="A1443" s="134"/>
      <c r="I1443" s="166">
        <v>41191</v>
      </c>
      <c r="J1443" s="165">
        <v>1480</v>
      </c>
      <c r="K1443" s="165">
        <v>1400</v>
      </c>
      <c r="L1443" s="167">
        <f t="shared" si="23"/>
        <v>1160.8</v>
      </c>
    </row>
    <row r="1444" spans="1:12" ht="15.75" customHeight="1">
      <c r="A1444" s="134"/>
      <c r="I1444" s="166">
        <v>41190</v>
      </c>
      <c r="J1444" s="165">
        <v>1478</v>
      </c>
      <c r="K1444" s="165">
        <v>1400</v>
      </c>
      <c r="L1444" s="167">
        <f t="shared" si="23"/>
        <v>1158.8</v>
      </c>
    </row>
    <row r="1445" spans="1:12" ht="15.75" customHeight="1">
      <c r="A1445" s="134"/>
      <c r="I1445" s="166">
        <v>41180</v>
      </c>
      <c r="J1445" s="165">
        <v>1470</v>
      </c>
      <c r="K1445" s="165">
        <v>1400</v>
      </c>
      <c r="L1445" s="167">
        <f t="shared" si="23"/>
        <v>1150.8</v>
      </c>
    </row>
    <row r="1446" spans="1:12" ht="15.75" customHeight="1">
      <c r="A1446" s="134"/>
      <c r="I1446" s="166">
        <v>41179</v>
      </c>
      <c r="J1446" s="165">
        <v>1470</v>
      </c>
      <c r="K1446" s="165">
        <v>1400</v>
      </c>
      <c r="L1446" s="167">
        <f t="shared" si="23"/>
        <v>1150.8</v>
      </c>
    </row>
    <row r="1447" spans="1:12" ht="15.75" customHeight="1">
      <c r="A1447" s="134"/>
      <c r="I1447" s="166">
        <v>41178</v>
      </c>
      <c r="J1447" s="165">
        <v>1468</v>
      </c>
      <c r="K1447" s="165">
        <v>1400</v>
      </c>
      <c r="L1447" s="167">
        <f t="shared" si="23"/>
        <v>1148.8</v>
      </c>
    </row>
    <row r="1448" spans="1:12" ht="15.75" customHeight="1">
      <c r="A1448" s="134"/>
      <c r="I1448" s="166">
        <v>41177</v>
      </c>
      <c r="J1448" s="165">
        <v>1468</v>
      </c>
      <c r="K1448" s="165">
        <v>1400</v>
      </c>
      <c r="L1448" s="167">
        <f t="shared" si="23"/>
        <v>1148.8</v>
      </c>
    </row>
    <row r="1449" spans="1:12" ht="15.75" customHeight="1">
      <c r="A1449" s="134"/>
      <c r="I1449" s="166">
        <v>41176</v>
      </c>
      <c r="J1449" s="165">
        <v>1468</v>
      </c>
      <c r="K1449" s="165">
        <v>1400</v>
      </c>
      <c r="L1449" s="167">
        <f t="shared" si="23"/>
        <v>1148.8</v>
      </c>
    </row>
    <row r="1450" spans="1:12" ht="15.75" customHeight="1">
      <c r="A1450" s="134"/>
      <c r="I1450" s="166">
        <v>41173</v>
      </c>
      <c r="J1450" s="165">
        <v>1460</v>
      </c>
      <c r="K1450" s="165">
        <v>1400</v>
      </c>
      <c r="L1450" s="167">
        <f t="shared" si="23"/>
        <v>1140.8</v>
      </c>
    </row>
    <row r="1451" spans="1:12" ht="15.75" customHeight="1">
      <c r="A1451" s="134"/>
      <c r="I1451" s="166">
        <v>41172</v>
      </c>
      <c r="J1451" s="165">
        <v>1460</v>
      </c>
      <c r="K1451" s="165">
        <v>1400</v>
      </c>
      <c r="L1451" s="167">
        <f t="shared" si="23"/>
        <v>1140.8</v>
      </c>
    </row>
    <row r="1452" spans="1:12" ht="15.75" customHeight="1">
      <c r="A1452" s="134"/>
      <c r="I1452" s="166">
        <v>41171</v>
      </c>
      <c r="J1452" s="165">
        <v>1460</v>
      </c>
      <c r="K1452" s="165">
        <v>1400</v>
      </c>
      <c r="L1452" s="167">
        <f t="shared" si="23"/>
        <v>1140.8</v>
      </c>
    </row>
    <row r="1453" spans="1:12" ht="15.75" customHeight="1">
      <c r="A1453" s="134"/>
      <c r="I1453" s="166">
        <v>41170</v>
      </c>
      <c r="J1453" s="165">
        <v>1452</v>
      </c>
      <c r="K1453" s="165">
        <v>1400</v>
      </c>
      <c r="L1453" s="167">
        <f t="shared" si="23"/>
        <v>1132.8</v>
      </c>
    </row>
    <row r="1454" spans="1:12" ht="15.75" customHeight="1">
      <c r="A1454" s="134"/>
      <c r="I1454" s="166">
        <v>41169</v>
      </c>
      <c r="J1454" s="165">
        <v>1444</v>
      </c>
      <c r="K1454" s="165">
        <v>1400</v>
      </c>
      <c r="L1454" s="167">
        <f t="shared" si="23"/>
        <v>1124.8</v>
      </c>
    </row>
    <row r="1455" spans="1:12" ht="15.75" customHeight="1">
      <c r="A1455" s="134"/>
      <c r="I1455" s="166">
        <v>41166</v>
      </c>
      <c r="J1455" s="165">
        <v>1444</v>
      </c>
      <c r="K1455" s="165">
        <v>1400</v>
      </c>
      <c r="L1455" s="167">
        <f t="shared" si="23"/>
        <v>1124.8</v>
      </c>
    </row>
    <row r="1456" spans="1:12" ht="15.75" customHeight="1">
      <c r="A1456" s="134"/>
      <c r="I1456" s="166">
        <v>41165</v>
      </c>
      <c r="J1456" s="165">
        <v>1438</v>
      </c>
      <c r="K1456" s="165">
        <v>1400</v>
      </c>
      <c r="L1456" s="167">
        <f t="shared" si="23"/>
        <v>1118.8</v>
      </c>
    </row>
    <row r="1457" spans="1:12" ht="15.75" customHeight="1">
      <c r="A1457" s="134"/>
      <c r="I1457" s="166">
        <v>41164</v>
      </c>
      <c r="J1457" s="165">
        <v>1438</v>
      </c>
      <c r="K1457" s="165">
        <v>1400</v>
      </c>
      <c r="L1457" s="167">
        <f t="shared" si="23"/>
        <v>1118.8</v>
      </c>
    </row>
    <row r="1458" spans="1:12" ht="15.75" customHeight="1">
      <c r="A1458" s="134"/>
      <c r="I1458" s="166">
        <v>41163</v>
      </c>
      <c r="J1458" s="165">
        <v>1430</v>
      </c>
      <c r="K1458" s="165">
        <v>1400</v>
      </c>
      <c r="L1458" s="167">
        <f t="shared" si="23"/>
        <v>1110.8</v>
      </c>
    </row>
    <row r="1459" spans="1:12" ht="15.75" customHeight="1">
      <c r="A1459" s="134"/>
      <c r="I1459" s="166">
        <v>41162</v>
      </c>
      <c r="J1459" s="165">
        <v>1426</v>
      </c>
      <c r="K1459" s="165">
        <v>1400</v>
      </c>
      <c r="L1459" s="167">
        <f t="shared" si="23"/>
        <v>1106.8</v>
      </c>
    </row>
    <row r="1460" spans="1:12" ht="15.75" customHeight="1">
      <c r="A1460" s="134"/>
      <c r="I1460" s="166">
        <v>41159</v>
      </c>
      <c r="J1460" s="165">
        <v>1426</v>
      </c>
      <c r="K1460" s="165">
        <v>1400</v>
      </c>
      <c r="L1460" s="167">
        <f t="shared" si="23"/>
        <v>1106.8</v>
      </c>
    </row>
    <row r="1461" spans="1:12" ht="15.75" customHeight="1">
      <c r="A1461" s="134"/>
      <c r="I1461" s="166">
        <v>41158</v>
      </c>
      <c r="J1461" s="165">
        <v>1420</v>
      </c>
      <c r="K1461" s="165">
        <v>1400</v>
      </c>
      <c r="L1461" s="167">
        <f t="shared" si="23"/>
        <v>1100.8</v>
      </c>
    </row>
    <row r="1462" spans="1:12" ht="15.75" customHeight="1">
      <c r="A1462" s="134"/>
      <c r="I1462" s="166">
        <v>41157</v>
      </c>
      <c r="J1462" s="165">
        <v>1420</v>
      </c>
      <c r="K1462" s="165">
        <v>1400</v>
      </c>
      <c r="L1462" s="167">
        <f t="shared" si="23"/>
        <v>1100.8</v>
      </c>
    </row>
    <row r="1463" spans="1:12" ht="15.75" customHeight="1">
      <c r="A1463" s="134"/>
      <c r="I1463" s="166">
        <v>41156</v>
      </c>
      <c r="J1463" s="165">
        <v>1402</v>
      </c>
      <c r="K1463" s="165">
        <v>1400</v>
      </c>
      <c r="L1463" s="167">
        <f t="shared" si="23"/>
        <v>1082.8</v>
      </c>
    </row>
    <row r="1464" spans="1:12" ht="15.75" customHeight="1">
      <c r="A1464" s="134"/>
      <c r="I1464" s="166">
        <v>41155</v>
      </c>
      <c r="J1464" s="165">
        <v>1398</v>
      </c>
      <c r="K1464" s="165">
        <v>1400</v>
      </c>
      <c r="L1464" s="167">
        <f t="shared" si="23"/>
        <v>1078.8</v>
      </c>
    </row>
    <row r="1465" spans="1:12" ht="15.75" customHeight="1">
      <c r="A1465" s="134"/>
      <c r="I1465" s="166">
        <v>41152</v>
      </c>
      <c r="J1465" s="165">
        <v>1398</v>
      </c>
      <c r="K1465" s="165">
        <v>1400</v>
      </c>
      <c r="L1465" s="167">
        <f t="shared" si="23"/>
        <v>1078.8</v>
      </c>
    </row>
    <row r="1466" spans="1:12" ht="15.75" customHeight="1">
      <c r="A1466" s="134"/>
      <c r="I1466" s="166">
        <v>41151</v>
      </c>
      <c r="J1466" s="165">
        <v>1398</v>
      </c>
      <c r="K1466" s="165">
        <v>1400</v>
      </c>
      <c r="L1466" s="167">
        <f t="shared" si="23"/>
        <v>1078.8</v>
      </c>
    </row>
    <row r="1467" spans="1:12" ht="15.75" customHeight="1">
      <c r="A1467" s="134"/>
      <c r="I1467" s="166">
        <v>41150</v>
      </c>
      <c r="J1467" s="165">
        <v>1398</v>
      </c>
      <c r="K1467" s="165">
        <v>1400</v>
      </c>
      <c r="L1467" s="167">
        <f t="shared" si="23"/>
        <v>1078.8</v>
      </c>
    </row>
    <row r="1468" spans="1:12" ht="15.75" customHeight="1">
      <c r="A1468" s="134"/>
      <c r="I1468" s="166">
        <v>41149</v>
      </c>
      <c r="J1468" s="165">
        <v>1386</v>
      </c>
      <c r="K1468" s="165">
        <v>1400</v>
      </c>
      <c r="L1468" s="167">
        <f t="shared" si="23"/>
        <v>1066.8</v>
      </c>
    </row>
    <row r="1469" spans="1:12" ht="15.75" customHeight="1">
      <c r="A1469" s="134"/>
      <c r="I1469" s="166">
        <v>41148</v>
      </c>
      <c r="J1469" s="165">
        <v>1382</v>
      </c>
      <c r="K1469" s="165">
        <v>1400</v>
      </c>
      <c r="L1469" s="167">
        <f t="shared" si="23"/>
        <v>1062.8</v>
      </c>
    </row>
    <row r="1470" spans="1:12" ht="15.75" customHeight="1">
      <c r="A1470" s="134"/>
      <c r="I1470" s="166">
        <v>41145</v>
      </c>
      <c r="J1470" s="165">
        <v>1382</v>
      </c>
      <c r="K1470" s="165">
        <v>1400</v>
      </c>
      <c r="L1470" s="167">
        <f t="shared" si="23"/>
        <v>1062.8</v>
      </c>
    </row>
    <row r="1471" spans="1:12" ht="15.75" customHeight="1">
      <c r="A1471" s="134"/>
      <c r="I1471" s="166">
        <v>41144</v>
      </c>
      <c r="J1471" s="165">
        <v>1376</v>
      </c>
      <c r="K1471" s="165">
        <v>1400</v>
      </c>
      <c r="L1471" s="167">
        <f t="shared" si="23"/>
        <v>1056.8</v>
      </c>
    </row>
    <row r="1472" spans="1:12" ht="15.75" customHeight="1">
      <c r="A1472" s="134"/>
      <c r="I1472" s="166">
        <v>41143</v>
      </c>
      <c r="J1472" s="165">
        <v>1376</v>
      </c>
      <c r="K1472" s="165">
        <v>1400</v>
      </c>
      <c r="L1472" s="167">
        <f t="shared" si="23"/>
        <v>1056.8</v>
      </c>
    </row>
    <row r="1473" spans="1:12" ht="15.75" customHeight="1">
      <c r="A1473" s="134"/>
      <c r="I1473" s="166">
        <v>41142</v>
      </c>
      <c r="J1473" s="165">
        <v>1376</v>
      </c>
      <c r="K1473" s="165">
        <v>1400</v>
      </c>
      <c r="L1473" s="167">
        <f t="shared" si="23"/>
        <v>1056.8</v>
      </c>
    </row>
    <row r="1474" spans="1:12" ht="15.75" customHeight="1">
      <c r="A1474" s="134"/>
      <c r="I1474" s="166">
        <v>41141</v>
      </c>
      <c r="J1474" s="165">
        <v>1360</v>
      </c>
      <c r="K1474" s="165">
        <v>1400</v>
      </c>
      <c r="L1474" s="167">
        <f t="shared" si="23"/>
        <v>1040.8</v>
      </c>
    </row>
    <row r="1475" spans="1:12" ht="15.75" customHeight="1">
      <c r="A1475" s="134"/>
      <c r="I1475" s="166">
        <v>41138</v>
      </c>
      <c r="J1475" s="165">
        <v>1362</v>
      </c>
      <c r="K1475" s="165">
        <v>1400</v>
      </c>
      <c r="L1475" s="167">
        <f t="shared" si="23"/>
        <v>1042.8</v>
      </c>
    </row>
    <row r="1476" spans="1:12" ht="15.75" customHeight="1">
      <c r="A1476" s="134"/>
      <c r="I1476" s="166">
        <v>41137</v>
      </c>
      <c r="J1476" s="165">
        <v>1356</v>
      </c>
      <c r="K1476" s="165">
        <v>1400</v>
      </c>
      <c r="L1476" s="167">
        <f t="shared" si="23"/>
        <v>1036.8</v>
      </c>
    </row>
    <row r="1477" spans="1:12" ht="15.75" customHeight="1">
      <c r="A1477" s="134"/>
      <c r="I1477" s="166">
        <v>41136</v>
      </c>
      <c r="J1477" s="165">
        <v>1356</v>
      </c>
      <c r="K1477" s="165">
        <v>1400</v>
      </c>
      <c r="L1477" s="167">
        <f t="shared" ref="L1477:L1540" si="24">J1477-K1477*11.4/1000*20</f>
        <v>1036.8</v>
      </c>
    </row>
    <row r="1478" spans="1:12" ht="15.75" customHeight="1">
      <c r="A1478" s="134"/>
      <c r="I1478" s="166">
        <v>41135</v>
      </c>
      <c r="J1478" s="165">
        <v>1356</v>
      </c>
      <c r="K1478" s="165">
        <v>1400</v>
      </c>
      <c r="L1478" s="167">
        <f t="shared" si="24"/>
        <v>1036.8</v>
      </c>
    </row>
    <row r="1479" spans="1:12" ht="15.75" customHeight="1">
      <c r="A1479" s="134"/>
      <c r="I1479" s="166">
        <v>41134</v>
      </c>
      <c r="J1479" s="165">
        <v>1372</v>
      </c>
      <c r="K1479" s="165">
        <v>1400</v>
      </c>
      <c r="L1479" s="167">
        <f t="shared" si="24"/>
        <v>1052.8</v>
      </c>
    </row>
    <row r="1480" spans="1:12" ht="15.75" customHeight="1">
      <c r="A1480" s="134"/>
      <c r="I1480" s="166">
        <v>41131</v>
      </c>
      <c r="J1480" s="165">
        <v>1372</v>
      </c>
      <c r="K1480" s="165">
        <v>1400</v>
      </c>
      <c r="L1480" s="167">
        <f t="shared" si="24"/>
        <v>1052.8</v>
      </c>
    </row>
    <row r="1481" spans="1:12" ht="15.75" customHeight="1">
      <c r="A1481" s="134"/>
      <c r="I1481" s="166">
        <v>41130</v>
      </c>
      <c r="J1481" s="165">
        <v>1372</v>
      </c>
      <c r="K1481" s="165">
        <v>1400</v>
      </c>
      <c r="L1481" s="167">
        <f t="shared" si="24"/>
        <v>1052.8</v>
      </c>
    </row>
    <row r="1482" spans="1:12" ht="15.75" customHeight="1">
      <c r="A1482" s="134"/>
      <c r="I1482" s="166">
        <v>41129</v>
      </c>
      <c r="J1482" s="165">
        <v>1372</v>
      </c>
      <c r="K1482" s="165">
        <v>1400</v>
      </c>
      <c r="L1482" s="167">
        <f t="shared" si="24"/>
        <v>1052.8</v>
      </c>
    </row>
    <row r="1483" spans="1:12" ht="15.75" customHeight="1">
      <c r="A1483" s="134"/>
      <c r="I1483" s="166">
        <v>41128</v>
      </c>
      <c r="J1483" s="165">
        <v>1368</v>
      </c>
      <c r="K1483" s="165">
        <v>1400</v>
      </c>
      <c r="L1483" s="167">
        <f t="shared" si="24"/>
        <v>1048.8</v>
      </c>
    </row>
    <row r="1484" spans="1:12" ht="15.75" customHeight="1">
      <c r="A1484" s="134"/>
      <c r="I1484" s="166">
        <v>41127</v>
      </c>
      <c r="J1484" s="165">
        <v>1364</v>
      </c>
      <c r="K1484" s="165">
        <v>1400</v>
      </c>
      <c r="L1484" s="167">
        <f t="shared" si="24"/>
        <v>1044.8</v>
      </c>
    </row>
    <row r="1485" spans="1:12" ht="15.75" customHeight="1">
      <c r="A1485" s="134"/>
      <c r="I1485" s="166">
        <v>41124</v>
      </c>
      <c r="J1485" s="165">
        <v>1364</v>
      </c>
      <c r="K1485" s="165">
        <v>1400</v>
      </c>
      <c r="L1485" s="167">
        <f t="shared" si="24"/>
        <v>1044.8</v>
      </c>
    </row>
    <row r="1486" spans="1:12" ht="15.75" customHeight="1">
      <c r="A1486" s="134"/>
      <c r="I1486" s="166">
        <v>41123</v>
      </c>
      <c r="J1486" s="165">
        <v>1358</v>
      </c>
      <c r="K1486" s="165">
        <v>1400</v>
      </c>
      <c r="L1486" s="167">
        <f t="shared" si="24"/>
        <v>1038.8</v>
      </c>
    </row>
    <row r="1487" spans="1:12" ht="15.75" customHeight="1">
      <c r="A1487" s="134"/>
      <c r="I1487" s="166">
        <v>41122</v>
      </c>
      <c r="J1487" s="165">
        <v>1374</v>
      </c>
      <c r="K1487" s="165">
        <v>1400</v>
      </c>
      <c r="L1487" s="167">
        <f t="shared" si="24"/>
        <v>1054.8</v>
      </c>
    </row>
    <row r="1488" spans="1:12" ht="15.75" customHeight="1">
      <c r="A1488" s="134"/>
      <c r="I1488" s="166">
        <v>41121</v>
      </c>
      <c r="J1488" s="165">
        <v>1374</v>
      </c>
      <c r="K1488" s="165">
        <v>1400</v>
      </c>
      <c r="L1488" s="167">
        <f t="shared" si="24"/>
        <v>1054.8</v>
      </c>
    </row>
    <row r="1489" spans="1:12" ht="15.75" customHeight="1">
      <c r="A1489" s="134"/>
      <c r="I1489" s="166">
        <v>41120</v>
      </c>
      <c r="J1489" s="165">
        <v>1374</v>
      </c>
      <c r="K1489" s="165">
        <v>1400</v>
      </c>
      <c r="L1489" s="167">
        <f t="shared" si="24"/>
        <v>1054.8</v>
      </c>
    </row>
    <row r="1490" spans="1:12" ht="15.75" customHeight="1">
      <c r="A1490" s="134"/>
      <c r="I1490" s="166">
        <v>41117</v>
      </c>
      <c r="J1490" s="165">
        <v>1380</v>
      </c>
      <c r="K1490" s="165">
        <v>1400</v>
      </c>
      <c r="L1490" s="167">
        <f t="shared" si="24"/>
        <v>1060.8</v>
      </c>
    </row>
    <row r="1491" spans="1:12" ht="15.75" customHeight="1">
      <c r="A1491" s="134"/>
      <c r="I1491" s="166">
        <v>41116</v>
      </c>
      <c r="J1491" s="165">
        <v>1376</v>
      </c>
      <c r="K1491" s="165">
        <v>1400</v>
      </c>
      <c r="L1491" s="167">
        <f t="shared" si="24"/>
        <v>1056.8</v>
      </c>
    </row>
    <row r="1492" spans="1:12" ht="15.75" customHeight="1">
      <c r="A1492" s="134"/>
      <c r="I1492" s="166">
        <v>41115</v>
      </c>
      <c r="J1492" s="165">
        <v>1368</v>
      </c>
      <c r="K1492" s="165">
        <v>1400</v>
      </c>
      <c r="L1492" s="167">
        <f t="shared" si="24"/>
        <v>1048.8</v>
      </c>
    </row>
    <row r="1493" spans="1:12" ht="15.75" customHeight="1">
      <c r="A1493" s="134"/>
      <c r="I1493" s="166">
        <v>41114</v>
      </c>
      <c r="J1493" s="165">
        <v>1368</v>
      </c>
      <c r="K1493" s="165">
        <v>1400</v>
      </c>
      <c r="L1493" s="167">
        <f t="shared" si="24"/>
        <v>1048.8</v>
      </c>
    </row>
    <row r="1494" spans="1:12" ht="15.75" customHeight="1">
      <c r="A1494" s="134"/>
      <c r="I1494" s="166">
        <v>41113</v>
      </c>
      <c r="J1494" s="165">
        <v>1368</v>
      </c>
      <c r="K1494" s="165">
        <v>1400</v>
      </c>
      <c r="L1494" s="167">
        <f t="shared" si="24"/>
        <v>1048.8</v>
      </c>
    </row>
    <row r="1495" spans="1:12" ht="15.75" customHeight="1">
      <c r="A1495" s="134"/>
      <c r="I1495" s="166">
        <v>41110</v>
      </c>
      <c r="J1495" s="165">
        <v>1368</v>
      </c>
      <c r="K1495" s="165">
        <v>1400</v>
      </c>
      <c r="L1495" s="167">
        <f t="shared" si="24"/>
        <v>1048.8</v>
      </c>
    </row>
    <row r="1496" spans="1:12" ht="15.75" customHeight="1">
      <c r="A1496" s="134"/>
      <c r="I1496" s="166">
        <v>41109</v>
      </c>
      <c r="J1496" s="165">
        <v>1368</v>
      </c>
      <c r="K1496" s="165">
        <v>1400</v>
      </c>
      <c r="L1496" s="167">
        <f t="shared" si="24"/>
        <v>1048.8</v>
      </c>
    </row>
    <row r="1497" spans="1:12" ht="15.75" customHeight="1">
      <c r="A1497" s="134"/>
      <c r="I1497" s="166">
        <v>41108</v>
      </c>
      <c r="J1497" s="165">
        <v>1368</v>
      </c>
      <c r="K1497" s="165">
        <v>1400</v>
      </c>
      <c r="L1497" s="167">
        <f t="shared" si="24"/>
        <v>1048.8</v>
      </c>
    </row>
    <row r="1498" spans="1:12" ht="15.75" customHeight="1">
      <c r="A1498" s="134"/>
      <c r="I1498" s="166">
        <v>41107</v>
      </c>
      <c r="J1498" s="165">
        <v>1368</v>
      </c>
      <c r="K1498" s="165">
        <v>1400</v>
      </c>
      <c r="L1498" s="167">
        <f t="shared" si="24"/>
        <v>1048.8</v>
      </c>
    </row>
    <row r="1499" spans="1:12" ht="15.75" customHeight="1">
      <c r="A1499" s="134"/>
      <c r="I1499" s="166">
        <v>41106</v>
      </c>
      <c r="J1499" s="165">
        <v>1368</v>
      </c>
      <c r="K1499" s="165">
        <v>1400</v>
      </c>
      <c r="L1499" s="167">
        <f t="shared" si="24"/>
        <v>1048.8</v>
      </c>
    </row>
    <row r="1500" spans="1:12" ht="15.75" customHeight="1">
      <c r="A1500" s="134"/>
      <c r="I1500" s="166">
        <v>41103</v>
      </c>
      <c r="J1500" s="165">
        <v>1360</v>
      </c>
      <c r="K1500" s="165">
        <v>1400</v>
      </c>
      <c r="L1500" s="167">
        <f t="shared" si="24"/>
        <v>1040.8</v>
      </c>
    </row>
    <row r="1501" spans="1:12" ht="15.75" customHeight="1">
      <c r="A1501" s="134"/>
      <c r="I1501" s="166">
        <v>41102</v>
      </c>
      <c r="J1501" s="165">
        <v>1360</v>
      </c>
      <c r="K1501" s="165">
        <v>1400</v>
      </c>
      <c r="L1501" s="167">
        <f t="shared" si="24"/>
        <v>1040.8</v>
      </c>
    </row>
    <row r="1502" spans="1:12" ht="15.75" customHeight="1">
      <c r="A1502" s="134"/>
      <c r="I1502" s="166">
        <v>41101</v>
      </c>
      <c r="J1502" s="165">
        <v>1360</v>
      </c>
      <c r="K1502" s="165">
        <v>1400</v>
      </c>
      <c r="L1502" s="167">
        <f t="shared" si="24"/>
        <v>1040.8</v>
      </c>
    </row>
    <row r="1503" spans="1:12" ht="15.75" customHeight="1">
      <c r="A1503" s="134"/>
      <c r="I1503" s="166">
        <v>41100</v>
      </c>
      <c r="J1503" s="165">
        <v>1360</v>
      </c>
      <c r="K1503" s="165">
        <v>1400</v>
      </c>
      <c r="L1503" s="167">
        <f t="shared" si="24"/>
        <v>1040.8</v>
      </c>
    </row>
    <row r="1504" spans="1:12" ht="15.75" customHeight="1">
      <c r="A1504" s="134"/>
      <c r="I1504" s="166">
        <v>41099</v>
      </c>
      <c r="J1504" s="165">
        <v>1360</v>
      </c>
      <c r="K1504" s="165">
        <v>1450</v>
      </c>
      <c r="L1504" s="167">
        <f t="shared" si="24"/>
        <v>1029.4000000000001</v>
      </c>
    </row>
    <row r="1505" spans="1:12" ht="15.75" customHeight="1">
      <c r="A1505" s="134"/>
      <c r="I1505" s="166">
        <v>41096</v>
      </c>
      <c r="J1505" s="165">
        <v>1364</v>
      </c>
      <c r="K1505" s="165">
        <v>1450</v>
      </c>
      <c r="L1505" s="167">
        <f t="shared" si="24"/>
        <v>1033.4000000000001</v>
      </c>
    </row>
    <row r="1506" spans="1:12" ht="15.75" customHeight="1">
      <c r="A1506" s="134"/>
      <c r="I1506" s="166">
        <v>41095</v>
      </c>
      <c r="J1506" s="165">
        <v>1364</v>
      </c>
      <c r="K1506" s="165">
        <v>1450</v>
      </c>
      <c r="L1506" s="167">
        <f t="shared" si="24"/>
        <v>1033.4000000000001</v>
      </c>
    </row>
    <row r="1507" spans="1:12" ht="15.75" customHeight="1">
      <c r="A1507" s="134"/>
      <c r="I1507" s="166">
        <v>41094</v>
      </c>
      <c r="J1507" s="165">
        <v>1364</v>
      </c>
      <c r="K1507" s="165">
        <v>1450</v>
      </c>
      <c r="L1507" s="167">
        <f t="shared" si="24"/>
        <v>1033.4000000000001</v>
      </c>
    </row>
    <row r="1508" spans="1:12" ht="15.75" customHeight="1">
      <c r="A1508" s="134"/>
      <c r="I1508" s="166">
        <v>41093</v>
      </c>
      <c r="J1508" s="165">
        <v>1364</v>
      </c>
      <c r="K1508" s="165">
        <v>1450</v>
      </c>
      <c r="L1508" s="167">
        <f t="shared" si="24"/>
        <v>1033.4000000000001</v>
      </c>
    </row>
    <row r="1509" spans="1:12" ht="15.75" customHeight="1">
      <c r="A1509" s="134"/>
      <c r="I1509" s="166">
        <v>41092</v>
      </c>
      <c r="J1509" s="165">
        <v>1366</v>
      </c>
      <c r="K1509" s="165">
        <v>1450</v>
      </c>
      <c r="L1509" s="167">
        <f t="shared" si="24"/>
        <v>1035.4000000000001</v>
      </c>
    </row>
    <row r="1510" spans="1:12" ht="15.75" customHeight="1">
      <c r="A1510" s="134"/>
      <c r="I1510" s="166">
        <v>41089</v>
      </c>
      <c r="J1510" s="165">
        <v>1366</v>
      </c>
      <c r="K1510" s="165">
        <v>1450</v>
      </c>
      <c r="L1510" s="167">
        <f t="shared" si="24"/>
        <v>1035.4000000000001</v>
      </c>
    </row>
    <row r="1511" spans="1:12" ht="15.75" customHeight="1">
      <c r="A1511" s="134"/>
      <c r="I1511" s="166">
        <v>41088</v>
      </c>
      <c r="J1511" s="165">
        <v>1366</v>
      </c>
      <c r="K1511" s="165">
        <v>1450</v>
      </c>
      <c r="L1511" s="167">
        <f t="shared" si="24"/>
        <v>1035.4000000000001</v>
      </c>
    </row>
    <row r="1512" spans="1:12" ht="15.75" customHeight="1">
      <c r="A1512" s="134"/>
      <c r="I1512" s="166">
        <v>41087</v>
      </c>
      <c r="J1512" s="165">
        <v>1366</v>
      </c>
      <c r="K1512" s="165">
        <v>1450</v>
      </c>
      <c r="L1512" s="167">
        <f t="shared" si="24"/>
        <v>1035.4000000000001</v>
      </c>
    </row>
    <row r="1513" spans="1:12" ht="15.75" customHeight="1">
      <c r="A1513" s="134"/>
      <c r="I1513" s="166">
        <v>41086</v>
      </c>
      <c r="J1513" s="165">
        <v>1366</v>
      </c>
      <c r="K1513" s="165">
        <v>1450</v>
      </c>
      <c r="L1513" s="167">
        <f t="shared" si="24"/>
        <v>1035.4000000000001</v>
      </c>
    </row>
    <row r="1514" spans="1:12" ht="15.75" customHeight="1">
      <c r="A1514" s="134"/>
      <c r="I1514" s="166">
        <v>41085</v>
      </c>
      <c r="J1514" s="165">
        <v>1356</v>
      </c>
      <c r="K1514" s="165">
        <v>1450</v>
      </c>
      <c r="L1514" s="167">
        <f t="shared" si="24"/>
        <v>1025.4000000000001</v>
      </c>
    </row>
    <row r="1515" spans="1:12" ht="15.75" customHeight="1">
      <c r="A1515" s="134"/>
      <c r="I1515" s="166">
        <v>41082</v>
      </c>
      <c r="J1515" s="165">
        <v>1356</v>
      </c>
      <c r="K1515" s="165">
        <v>1450</v>
      </c>
      <c r="L1515" s="167">
        <f t="shared" si="24"/>
        <v>1025.4000000000001</v>
      </c>
    </row>
    <row r="1516" spans="1:12" ht="15.75" customHeight="1">
      <c r="A1516" s="134"/>
      <c r="I1516" s="166">
        <v>41081</v>
      </c>
      <c r="J1516" s="165">
        <v>1346</v>
      </c>
      <c r="K1516" s="165">
        <v>1450</v>
      </c>
      <c r="L1516" s="167">
        <f t="shared" si="24"/>
        <v>1015.4</v>
      </c>
    </row>
    <row r="1517" spans="1:12" ht="15.75" customHeight="1">
      <c r="A1517" s="134"/>
      <c r="I1517" s="166">
        <v>41080</v>
      </c>
      <c r="J1517" s="165">
        <v>1346</v>
      </c>
      <c r="K1517" s="165">
        <v>1450</v>
      </c>
      <c r="L1517" s="167">
        <f t="shared" si="24"/>
        <v>1015.4</v>
      </c>
    </row>
    <row r="1518" spans="1:12" ht="15.75" customHeight="1">
      <c r="A1518" s="134"/>
      <c r="I1518" s="166">
        <v>41079</v>
      </c>
      <c r="J1518" s="165">
        <v>1348</v>
      </c>
      <c r="K1518" s="165">
        <v>1450</v>
      </c>
      <c r="L1518" s="167">
        <f t="shared" si="24"/>
        <v>1017.4</v>
      </c>
    </row>
    <row r="1519" spans="1:12" ht="15.75" customHeight="1">
      <c r="A1519" s="134"/>
      <c r="I1519" s="166">
        <v>41078</v>
      </c>
      <c r="J1519" s="165">
        <v>1348</v>
      </c>
      <c r="K1519" s="165">
        <v>1450</v>
      </c>
      <c r="L1519" s="167">
        <f t="shared" si="24"/>
        <v>1017.4</v>
      </c>
    </row>
    <row r="1520" spans="1:12" ht="15.75" customHeight="1">
      <c r="A1520" s="134"/>
      <c r="I1520" s="166">
        <v>41075</v>
      </c>
      <c r="J1520" s="165">
        <v>1348</v>
      </c>
      <c r="K1520" s="165">
        <v>1450</v>
      </c>
      <c r="L1520" s="167">
        <f t="shared" si="24"/>
        <v>1017.4</v>
      </c>
    </row>
    <row r="1521" spans="1:12" ht="15.75" customHeight="1">
      <c r="A1521" s="134"/>
      <c r="I1521" s="166">
        <v>41074</v>
      </c>
      <c r="J1521" s="165">
        <v>1348</v>
      </c>
      <c r="K1521" s="165">
        <v>1450</v>
      </c>
      <c r="L1521" s="167">
        <f t="shared" si="24"/>
        <v>1017.4</v>
      </c>
    </row>
    <row r="1522" spans="1:12" ht="15.75" customHeight="1">
      <c r="A1522" s="134"/>
      <c r="I1522" s="166">
        <v>41073</v>
      </c>
      <c r="J1522" s="165">
        <v>1348</v>
      </c>
      <c r="K1522" s="165">
        <v>1450</v>
      </c>
      <c r="L1522" s="167">
        <f t="shared" si="24"/>
        <v>1017.4</v>
      </c>
    </row>
    <row r="1523" spans="1:12" ht="15.75" customHeight="1">
      <c r="A1523" s="134"/>
      <c r="I1523" s="166">
        <v>41072</v>
      </c>
      <c r="J1523" s="165">
        <v>1342</v>
      </c>
      <c r="K1523" s="165">
        <v>1450</v>
      </c>
      <c r="L1523" s="167">
        <f t="shared" si="24"/>
        <v>1011.4</v>
      </c>
    </row>
    <row r="1524" spans="1:12" ht="15.75" customHeight="1">
      <c r="A1524" s="134"/>
      <c r="I1524" s="166">
        <v>41071</v>
      </c>
      <c r="J1524" s="165">
        <v>1342</v>
      </c>
      <c r="K1524" s="165">
        <v>1450</v>
      </c>
      <c r="L1524" s="167">
        <f t="shared" si="24"/>
        <v>1011.4</v>
      </c>
    </row>
    <row r="1525" spans="1:12" ht="15.75" customHeight="1">
      <c r="A1525" s="134"/>
      <c r="I1525" s="166">
        <v>41068</v>
      </c>
      <c r="J1525" s="165">
        <v>1342</v>
      </c>
      <c r="K1525" s="165">
        <v>1450</v>
      </c>
      <c r="L1525" s="167">
        <f t="shared" si="24"/>
        <v>1011.4</v>
      </c>
    </row>
    <row r="1526" spans="1:12" ht="15.75" customHeight="1">
      <c r="A1526" s="134"/>
      <c r="I1526" s="166">
        <v>41067</v>
      </c>
      <c r="J1526" s="165">
        <v>1342</v>
      </c>
      <c r="K1526" s="165">
        <v>1450</v>
      </c>
      <c r="L1526" s="167">
        <f t="shared" si="24"/>
        <v>1011.4</v>
      </c>
    </row>
    <row r="1527" spans="1:12" ht="15.75" customHeight="1">
      <c r="A1527" s="134"/>
      <c r="I1527" s="166">
        <v>41066</v>
      </c>
      <c r="J1527" s="165">
        <v>1342</v>
      </c>
      <c r="K1527" s="165">
        <v>1450</v>
      </c>
      <c r="L1527" s="167">
        <f t="shared" si="24"/>
        <v>1011.4</v>
      </c>
    </row>
    <row r="1528" spans="1:12" ht="15.75" customHeight="1">
      <c r="A1528" s="134"/>
      <c r="I1528" s="166">
        <v>41065</v>
      </c>
      <c r="J1528" s="165">
        <v>1342</v>
      </c>
      <c r="K1528" s="165">
        <v>1450</v>
      </c>
      <c r="L1528" s="167">
        <f t="shared" si="24"/>
        <v>1011.4</v>
      </c>
    </row>
    <row r="1529" spans="1:12" ht="15.75" customHeight="1">
      <c r="A1529" s="134"/>
      <c r="I1529" s="166">
        <v>41064</v>
      </c>
      <c r="J1529" s="165">
        <v>1342</v>
      </c>
      <c r="K1529" s="165">
        <v>1450</v>
      </c>
      <c r="L1529" s="167">
        <f t="shared" si="24"/>
        <v>1011.4</v>
      </c>
    </row>
    <row r="1530" spans="1:12" ht="15.75" customHeight="1">
      <c r="A1530" s="134"/>
      <c r="I1530" s="166">
        <v>41061</v>
      </c>
      <c r="J1530" s="165">
        <v>1336</v>
      </c>
      <c r="K1530" s="165">
        <v>1500</v>
      </c>
      <c r="L1530" s="167">
        <f t="shared" si="24"/>
        <v>994</v>
      </c>
    </row>
    <row r="1531" spans="1:12" ht="15.75" customHeight="1">
      <c r="A1531" s="134"/>
      <c r="I1531" s="166">
        <v>41060</v>
      </c>
      <c r="J1531" s="165">
        <v>1334</v>
      </c>
      <c r="K1531" s="165">
        <v>1500</v>
      </c>
      <c r="L1531" s="167">
        <f t="shared" si="24"/>
        <v>992</v>
      </c>
    </row>
    <row r="1532" spans="1:12" ht="15.75" customHeight="1">
      <c r="A1532" s="134"/>
      <c r="I1532" s="166">
        <v>41059</v>
      </c>
      <c r="J1532" s="165">
        <v>1334</v>
      </c>
      <c r="K1532" s="165">
        <v>1500</v>
      </c>
      <c r="L1532" s="167">
        <f t="shared" si="24"/>
        <v>992</v>
      </c>
    </row>
    <row r="1533" spans="1:12" ht="15.75" customHeight="1">
      <c r="A1533" s="134"/>
      <c r="I1533" s="166">
        <v>41058</v>
      </c>
      <c r="J1533" s="165">
        <v>1326</v>
      </c>
      <c r="K1533" s="165">
        <v>1500</v>
      </c>
      <c r="L1533" s="167">
        <f t="shared" si="24"/>
        <v>984</v>
      </c>
    </row>
    <row r="1534" spans="1:12" ht="15.75" customHeight="1">
      <c r="A1534" s="134"/>
      <c r="I1534" s="166">
        <v>41057</v>
      </c>
      <c r="J1534" s="165">
        <v>1326</v>
      </c>
      <c r="K1534" s="165">
        <v>1500</v>
      </c>
      <c r="L1534" s="167">
        <f t="shared" si="24"/>
        <v>984</v>
      </c>
    </row>
    <row r="1535" spans="1:12" ht="15.75" customHeight="1">
      <c r="A1535" s="134"/>
      <c r="I1535" s="166">
        <v>41054</v>
      </c>
      <c r="J1535" s="165">
        <v>1326</v>
      </c>
      <c r="K1535" s="165">
        <v>1500</v>
      </c>
      <c r="L1535" s="167">
        <f t="shared" si="24"/>
        <v>984</v>
      </c>
    </row>
    <row r="1536" spans="1:12" ht="15.75" customHeight="1">
      <c r="A1536" s="134"/>
      <c r="I1536" s="166">
        <v>41053</v>
      </c>
      <c r="J1536" s="165">
        <v>1326</v>
      </c>
      <c r="K1536" s="165">
        <v>1500</v>
      </c>
      <c r="L1536" s="167">
        <f t="shared" si="24"/>
        <v>984</v>
      </c>
    </row>
    <row r="1537" spans="1:12" ht="15.75" customHeight="1">
      <c r="A1537" s="134"/>
      <c r="I1537" s="166">
        <v>41052</v>
      </c>
      <c r="J1537" s="165">
        <v>1326</v>
      </c>
      <c r="K1537" s="165">
        <v>1500</v>
      </c>
      <c r="L1537" s="167">
        <f t="shared" si="24"/>
        <v>984</v>
      </c>
    </row>
    <row r="1538" spans="1:12" ht="15.75" customHeight="1">
      <c r="A1538" s="134"/>
      <c r="I1538" s="166">
        <v>41051</v>
      </c>
      <c r="J1538" s="165">
        <v>1330</v>
      </c>
      <c r="K1538" s="165">
        <v>1500</v>
      </c>
      <c r="L1538" s="167">
        <f t="shared" si="24"/>
        <v>988</v>
      </c>
    </row>
    <row r="1539" spans="1:12" ht="15.75" customHeight="1">
      <c r="A1539" s="134"/>
      <c r="I1539" s="166">
        <v>41050</v>
      </c>
      <c r="J1539" s="165">
        <v>1330</v>
      </c>
      <c r="K1539" s="165">
        <v>1500</v>
      </c>
      <c r="L1539" s="167">
        <f t="shared" si="24"/>
        <v>988</v>
      </c>
    </row>
    <row r="1540" spans="1:12" ht="15.75" customHeight="1">
      <c r="A1540" s="134"/>
      <c r="I1540" s="166">
        <v>41047</v>
      </c>
      <c r="J1540" s="165">
        <v>1330</v>
      </c>
      <c r="K1540" s="165">
        <v>1500</v>
      </c>
      <c r="L1540" s="167">
        <f t="shared" si="24"/>
        <v>988</v>
      </c>
    </row>
    <row r="1541" spans="1:12" ht="15.75" customHeight="1">
      <c r="A1541" s="134"/>
      <c r="I1541" s="166">
        <v>41046</v>
      </c>
      <c r="J1541" s="165">
        <v>1330</v>
      </c>
      <c r="K1541" s="165">
        <v>1500</v>
      </c>
      <c r="L1541" s="167">
        <f t="shared" ref="L1541:L1553" si="25">J1541-K1541*11.4/1000*20</f>
        <v>988</v>
      </c>
    </row>
    <row r="1542" spans="1:12" ht="15.75" customHeight="1">
      <c r="A1542" s="134"/>
      <c r="I1542" s="166">
        <v>41045</v>
      </c>
      <c r="J1542" s="165">
        <v>1330</v>
      </c>
      <c r="K1542" s="165">
        <v>1500</v>
      </c>
      <c r="L1542" s="167">
        <f t="shared" si="25"/>
        <v>988</v>
      </c>
    </row>
    <row r="1543" spans="1:12" ht="15.75" customHeight="1">
      <c r="A1543" s="134"/>
      <c r="I1543" s="166">
        <v>41044</v>
      </c>
      <c r="J1543" s="165">
        <v>1326</v>
      </c>
      <c r="K1543" s="165">
        <v>1500</v>
      </c>
      <c r="L1543" s="167">
        <f t="shared" si="25"/>
        <v>984</v>
      </c>
    </row>
    <row r="1544" spans="1:12" ht="15.75" customHeight="1">
      <c r="A1544" s="134"/>
      <c r="I1544" s="166">
        <v>41043</v>
      </c>
      <c r="J1544" s="165">
        <v>1326</v>
      </c>
      <c r="K1544" s="165">
        <v>1500</v>
      </c>
      <c r="L1544" s="167">
        <f t="shared" si="25"/>
        <v>984</v>
      </c>
    </row>
    <row r="1545" spans="1:12" ht="15.75" customHeight="1">
      <c r="A1545" s="134"/>
      <c r="I1545" s="166">
        <v>41040</v>
      </c>
      <c r="J1545" s="165">
        <v>1326</v>
      </c>
      <c r="K1545" s="165">
        <v>1500</v>
      </c>
      <c r="L1545" s="167">
        <f t="shared" si="25"/>
        <v>984</v>
      </c>
    </row>
    <row r="1546" spans="1:12" ht="15.75" customHeight="1">
      <c r="A1546" s="134"/>
      <c r="I1546" s="166">
        <v>41039</v>
      </c>
      <c r="J1546" s="165">
        <v>1328</v>
      </c>
      <c r="K1546" s="165">
        <v>1500</v>
      </c>
      <c r="L1546" s="167">
        <f t="shared" si="25"/>
        <v>986</v>
      </c>
    </row>
    <row r="1547" spans="1:12" ht="15.75" customHeight="1">
      <c r="A1547" s="134"/>
      <c r="I1547" s="166">
        <v>41038</v>
      </c>
      <c r="J1547" s="165">
        <v>1330</v>
      </c>
      <c r="K1547" s="165">
        <v>1500</v>
      </c>
      <c r="L1547" s="167">
        <f t="shared" si="25"/>
        <v>988</v>
      </c>
    </row>
    <row r="1548" spans="1:12" ht="15.75" customHeight="1">
      <c r="A1548" s="134"/>
      <c r="I1548" s="166">
        <v>41037</v>
      </c>
      <c r="J1548" s="165">
        <v>1330</v>
      </c>
      <c r="K1548" s="165">
        <v>1500</v>
      </c>
      <c r="L1548" s="167">
        <f t="shared" si="25"/>
        <v>988</v>
      </c>
    </row>
    <row r="1549" spans="1:12" ht="15.75" customHeight="1">
      <c r="A1549" s="134"/>
      <c r="I1549" s="166">
        <v>41036</v>
      </c>
      <c r="J1549" s="165">
        <v>1326</v>
      </c>
      <c r="K1549" s="165">
        <v>1500</v>
      </c>
      <c r="L1549" s="167">
        <f t="shared" si="25"/>
        <v>984</v>
      </c>
    </row>
    <row r="1550" spans="1:12" ht="15.75" customHeight="1">
      <c r="A1550" s="134"/>
      <c r="I1550" s="166">
        <v>41033</v>
      </c>
      <c r="J1550" s="165">
        <v>1328</v>
      </c>
      <c r="K1550" s="165">
        <v>1600</v>
      </c>
      <c r="L1550" s="167">
        <f t="shared" si="25"/>
        <v>963.2</v>
      </c>
    </row>
    <row r="1551" spans="1:12" ht="15.75" customHeight="1">
      <c r="A1551" s="134"/>
      <c r="I1551" s="166">
        <v>41032</v>
      </c>
      <c r="J1551" s="165">
        <v>1328</v>
      </c>
      <c r="K1551" s="165">
        <v>1600</v>
      </c>
      <c r="L1551" s="167">
        <f t="shared" si="25"/>
        <v>963.2</v>
      </c>
    </row>
    <row r="1552" spans="1:12" ht="15.75" customHeight="1">
      <c r="A1552" s="134"/>
      <c r="I1552" s="166">
        <v>41031</v>
      </c>
      <c r="J1552" s="165">
        <v>1340</v>
      </c>
      <c r="K1552" s="165">
        <v>1600</v>
      </c>
      <c r="L1552" s="167">
        <f t="shared" si="25"/>
        <v>975.2</v>
      </c>
    </row>
    <row r="1553" spans="1:12" ht="15.75" customHeight="1">
      <c r="A1553" s="134"/>
      <c r="I1553" s="166">
        <v>41029</v>
      </c>
      <c r="J1553" s="165">
        <v>1340</v>
      </c>
      <c r="K1553" s="165">
        <v>1600</v>
      </c>
      <c r="L1553" s="167">
        <f t="shared" si="25"/>
        <v>975.2</v>
      </c>
    </row>
    <row r="1554" spans="1:12" ht="15.75" customHeight="1">
      <c r="A1554" s="134"/>
      <c r="I1554" s="166">
        <v>41028</v>
      </c>
      <c r="J1554" s="165">
        <v>1340</v>
      </c>
      <c r="K1554" s="165"/>
      <c r="L1554" s="163"/>
    </row>
    <row r="1555" spans="1:12" ht="15.75" customHeight="1">
      <c r="A1555" s="134"/>
      <c r="I1555" s="166">
        <v>41026</v>
      </c>
      <c r="J1555" s="165">
        <v>1340</v>
      </c>
      <c r="K1555" s="165">
        <v>1600</v>
      </c>
      <c r="L1555" s="163">
        <f t="shared" ref="L1555:L1586" si="26">J1555-K1555*11.4/1000*20</f>
        <v>975.2</v>
      </c>
    </row>
    <row r="1556" spans="1:12" ht="15.75" customHeight="1">
      <c r="A1556" s="134"/>
      <c r="I1556" s="166">
        <v>41025</v>
      </c>
      <c r="J1556" s="165">
        <v>1352</v>
      </c>
      <c r="K1556" s="165">
        <v>1600</v>
      </c>
      <c r="L1556" s="163">
        <f t="shared" si="26"/>
        <v>987.2</v>
      </c>
    </row>
    <row r="1557" spans="1:12" ht="15.75" customHeight="1">
      <c r="A1557" s="134"/>
      <c r="I1557" s="166">
        <v>41024</v>
      </c>
      <c r="J1557" s="165">
        <v>1352</v>
      </c>
      <c r="K1557" s="165">
        <v>1600</v>
      </c>
      <c r="L1557" s="163">
        <f t="shared" si="26"/>
        <v>987.2</v>
      </c>
    </row>
    <row r="1558" spans="1:12" ht="15.75" customHeight="1">
      <c r="A1558" s="134"/>
      <c r="I1558" s="166">
        <v>41023</v>
      </c>
      <c r="J1558" s="165">
        <v>1352</v>
      </c>
      <c r="K1558" s="165">
        <v>1600</v>
      </c>
      <c r="L1558" s="163">
        <f t="shared" si="26"/>
        <v>987.2</v>
      </c>
    </row>
    <row r="1559" spans="1:12" ht="15.75" customHeight="1">
      <c r="A1559" s="134"/>
      <c r="I1559" s="166">
        <v>41022</v>
      </c>
      <c r="J1559" s="165">
        <v>1352</v>
      </c>
      <c r="K1559" s="165">
        <v>1600</v>
      </c>
      <c r="L1559" s="163">
        <f t="shared" si="26"/>
        <v>987.2</v>
      </c>
    </row>
    <row r="1560" spans="1:12" ht="15.75" customHeight="1">
      <c r="A1560" s="134"/>
      <c r="I1560" s="166">
        <v>41019</v>
      </c>
      <c r="J1560" s="165">
        <v>1374</v>
      </c>
      <c r="K1560" s="165">
        <v>1600</v>
      </c>
      <c r="L1560" s="163">
        <f t="shared" si="26"/>
        <v>1009.2</v>
      </c>
    </row>
    <row r="1561" spans="1:12" ht="15.75" customHeight="1">
      <c r="A1561" s="134"/>
      <c r="I1561" s="166">
        <v>41018</v>
      </c>
      <c r="J1561" s="165">
        <v>1374</v>
      </c>
      <c r="K1561" s="165">
        <v>1600</v>
      </c>
      <c r="L1561" s="163">
        <f t="shared" si="26"/>
        <v>1009.2</v>
      </c>
    </row>
    <row r="1562" spans="1:12" ht="15.75" customHeight="1">
      <c r="A1562" s="134"/>
      <c r="I1562" s="166">
        <v>41017</v>
      </c>
      <c r="J1562" s="165">
        <v>1374</v>
      </c>
      <c r="K1562" s="165">
        <v>1600</v>
      </c>
      <c r="L1562" s="163">
        <f t="shared" si="26"/>
        <v>1009.2</v>
      </c>
    </row>
    <row r="1563" spans="1:12" ht="15.75" customHeight="1">
      <c r="A1563" s="134"/>
      <c r="I1563" s="166">
        <v>41016</v>
      </c>
      <c r="J1563" s="165">
        <v>1382</v>
      </c>
      <c r="K1563" s="165">
        <v>1600</v>
      </c>
      <c r="L1563" s="163">
        <f t="shared" si="26"/>
        <v>1017.2</v>
      </c>
    </row>
    <row r="1564" spans="1:12" ht="15.75" customHeight="1">
      <c r="A1564" s="134"/>
      <c r="I1564" s="166">
        <v>41015</v>
      </c>
      <c r="J1564" s="165">
        <v>1390</v>
      </c>
      <c r="K1564" s="165">
        <v>1600</v>
      </c>
      <c r="L1564" s="163">
        <f t="shared" si="26"/>
        <v>1025.2</v>
      </c>
    </row>
    <row r="1565" spans="1:12" ht="15.75" customHeight="1">
      <c r="A1565" s="134"/>
      <c r="I1565" s="166">
        <v>41012</v>
      </c>
      <c r="J1565" s="165">
        <v>1390</v>
      </c>
      <c r="K1565" s="165">
        <v>1600</v>
      </c>
      <c r="L1565" s="163">
        <f t="shared" si="26"/>
        <v>1025.2</v>
      </c>
    </row>
    <row r="1566" spans="1:12" ht="15.75" customHeight="1">
      <c r="A1566" s="134"/>
      <c r="I1566" s="166">
        <v>41011</v>
      </c>
      <c r="J1566" s="165">
        <v>1390</v>
      </c>
      <c r="K1566" s="165">
        <v>1600</v>
      </c>
      <c r="L1566" s="163">
        <f t="shared" si="26"/>
        <v>1025.2</v>
      </c>
    </row>
    <row r="1567" spans="1:12" ht="15.75" customHeight="1">
      <c r="A1567" s="134"/>
      <c r="I1567" s="166">
        <v>41010</v>
      </c>
      <c r="J1567" s="165">
        <v>1398</v>
      </c>
      <c r="K1567" s="165">
        <v>1600</v>
      </c>
      <c r="L1567" s="163">
        <f t="shared" si="26"/>
        <v>1033.2</v>
      </c>
    </row>
    <row r="1568" spans="1:12" ht="15.75" customHeight="1">
      <c r="A1568" s="134"/>
      <c r="I1568" s="166">
        <v>41009</v>
      </c>
      <c r="J1568" s="165">
        <v>1404</v>
      </c>
      <c r="K1568" s="165">
        <v>1600</v>
      </c>
      <c r="L1568" s="163">
        <f t="shared" si="26"/>
        <v>1039.2</v>
      </c>
    </row>
    <row r="1569" spans="1:12" ht="15.75" customHeight="1">
      <c r="A1569" s="134"/>
      <c r="I1569" s="166">
        <v>41008</v>
      </c>
      <c r="J1569" s="165">
        <v>1402</v>
      </c>
      <c r="K1569" s="165">
        <v>1600</v>
      </c>
      <c r="L1569" s="163">
        <f t="shared" si="26"/>
        <v>1037.2</v>
      </c>
    </row>
    <row r="1570" spans="1:12" ht="15.75" customHeight="1">
      <c r="A1570" s="134"/>
      <c r="I1570" s="166">
        <v>41005</v>
      </c>
      <c r="J1570" s="165">
        <v>1402</v>
      </c>
      <c r="K1570" s="164">
        <v>1600</v>
      </c>
      <c r="L1570" s="163">
        <f t="shared" si="26"/>
        <v>1037.2</v>
      </c>
    </row>
    <row r="1571" spans="1:12" ht="15.75" customHeight="1">
      <c r="A1571" s="134"/>
      <c r="I1571" s="166">
        <v>41004</v>
      </c>
      <c r="J1571" s="165">
        <v>1408</v>
      </c>
      <c r="K1571" s="164">
        <v>1600</v>
      </c>
      <c r="L1571" s="163">
        <f t="shared" si="26"/>
        <v>1043.2</v>
      </c>
    </row>
    <row r="1572" spans="1:12" ht="15.75" customHeight="1">
      <c r="A1572" s="134"/>
      <c r="I1572" s="166">
        <v>41003</v>
      </c>
      <c r="J1572" s="165">
        <v>1416</v>
      </c>
      <c r="K1572" s="164">
        <v>1600</v>
      </c>
      <c r="L1572" s="163">
        <f t="shared" si="26"/>
        <v>1051.2</v>
      </c>
    </row>
    <row r="1573" spans="1:12" ht="15.75" customHeight="1">
      <c r="A1573" s="134"/>
      <c r="I1573" s="166">
        <v>41002</v>
      </c>
      <c r="J1573" s="165">
        <v>1418</v>
      </c>
      <c r="K1573" s="164">
        <v>1600</v>
      </c>
      <c r="L1573" s="163">
        <f t="shared" si="26"/>
        <v>1053.2</v>
      </c>
    </row>
    <row r="1574" spans="1:12" ht="15.75" customHeight="1">
      <c r="A1574" s="134"/>
      <c r="I1574" s="166">
        <v>41001</v>
      </c>
      <c r="J1574" s="165">
        <v>1418</v>
      </c>
      <c r="K1574" s="164">
        <v>1600</v>
      </c>
      <c r="L1574" s="163">
        <f t="shared" si="26"/>
        <v>1053.2</v>
      </c>
    </row>
    <row r="1575" spans="1:12" ht="15.75" customHeight="1">
      <c r="A1575" s="134"/>
      <c r="I1575" s="166">
        <v>40999</v>
      </c>
      <c r="J1575" s="165">
        <v>1422</v>
      </c>
      <c r="K1575" s="164">
        <v>1600</v>
      </c>
      <c r="L1575" s="163">
        <f t="shared" si="26"/>
        <v>1057.2</v>
      </c>
    </row>
    <row r="1576" spans="1:12" ht="15.75" customHeight="1">
      <c r="A1576" s="134"/>
      <c r="I1576" s="166">
        <v>40998</v>
      </c>
      <c r="J1576" s="165">
        <v>1422</v>
      </c>
      <c r="K1576" s="164">
        <v>1600</v>
      </c>
      <c r="L1576" s="163">
        <f t="shared" si="26"/>
        <v>1057.2</v>
      </c>
    </row>
    <row r="1577" spans="1:12" ht="15.75" customHeight="1">
      <c r="A1577" s="134"/>
      <c r="I1577" s="166">
        <v>40997</v>
      </c>
      <c r="J1577" s="165">
        <v>1422</v>
      </c>
      <c r="K1577" s="164">
        <v>1600</v>
      </c>
      <c r="L1577" s="163">
        <f t="shared" si="26"/>
        <v>1057.2</v>
      </c>
    </row>
    <row r="1578" spans="1:12" ht="15.75" customHeight="1">
      <c r="A1578" s="134"/>
      <c r="I1578" s="166">
        <v>40996</v>
      </c>
      <c r="J1578" s="165">
        <v>1436</v>
      </c>
      <c r="K1578" s="164">
        <v>1600</v>
      </c>
      <c r="L1578" s="163">
        <f t="shared" si="26"/>
        <v>1071.2</v>
      </c>
    </row>
    <row r="1579" spans="1:12" ht="15.75" customHeight="1">
      <c r="A1579" s="134"/>
      <c r="I1579" s="166">
        <v>40995</v>
      </c>
      <c r="J1579" s="165">
        <v>1436</v>
      </c>
      <c r="K1579" s="164">
        <v>1600</v>
      </c>
      <c r="L1579" s="163">
        <f t="shared" si="26"/>
        <v>1071.2</v>
      </c>
    </row>
    <row r="1580" spans="1:12" ht="15.75" customHeight="1">
      <c r="A1580" s="134"/>
      <c r="I1580" s="166">
        <v>40994</v>
      </c>
      <c r="J1580" s="165">
        <v>1436</v>
      </c>
      <c r="K1580" s="164">
        <v>1600</v>
      </c>
      <c r="L1580" s="163">
        <f t="shared" si="26"/>
        <v>1071.2</v>
      </c>
    </row>
    <row r="1581" spans="1:12" ht="15.75" customHeight="1">
      <c r="A1581" s="134"/>
      <c r="I1581" s="166">
        <v>40991</v>
      </c>
      <c r="J1581" s="165">
        <v>1436</v>
      </c>
      <c r="K1581" s="164">
        <v>1600</v>
      </c>
      <c r="L1581" s="163">
        <f t="shared" si="26"/>
        <v>1071.2</v>
      </c>
    </row>
    <row r="1582" spans="1:12" ht="15.75" customHeight="1">
      <c r="A1582" s="134"/>
      <c r="I1582" s="166">
        <v>40990</v>
      </c>
      <c r="J1582" s="165">
        <v>1438</v>
      </c>
      <c r="K1582" s="164">
        <v>1600</v>
      </c>
      <c r="L1582" s="163">
        <f t="shared" si="26"/>
        <v>1073.2</v>
      </c>
    </row>
    <row r="1583" spans="1:12" ht="15.75" customHeight="1">
      <c r="A1583" s="134"/>
      <c r="I1583" s="166">
        <v>40989</v>
      </c>
      <c r="J1583" s="165">
        <v>1444</v>
      </c>
      <c r="K1583" s="164">
        <v>1600</v>
      </c>
      <c r="L1583" s="163">
        <f t="shared" si="26"/>
        <v>1079.2</v>
      </c>
    </row>
    <row r="1584" spans="1:12" ht="15.75" customHeight="1">
      <c r="A1584" s="134"/>
      <c r="I1584" s="166">
        <v>40988</v>
      </c>
      <c r="J1584" s="165">
        <v>1444</v>
      </c>
      <c r="K1584" s="164">
        <v>1600</v>
      </c>
      <c r="L1584" s="163">
        <f t="shared" si="26"/>
        <v>1079.2</v>
      </c>
    </row>
    <row r="1585" spans="1:12" ht="15.75" customHeight="1">
      <c r="A1585" s="134"/>
      <c r="I1585" s="166">
        <v>40987</v>
      </c>
      <c r="J1585" s="165">
        <v>1446</v>
      </c>
      <c r="K1585" s="164">
        <v>1600</v>
      </c>
      <c r="L1585" s="163">
        <f t="shared" si="26"/>
        <v>1081.2</v>
      </c>
    </row>
    <row r="1586" spans="1:12" ht="15.75" customHeight="1">
      <c r="A1586" s="134"/>
      <c r="I1586" s="166">
        <v>40984</v>
      </c>
      <c r="J1586" s="165">
        <v>1446</v>
      </c>
      <c r="K1586" s="164">
        <v>1600</v>
      </c>
      <c r="L1586" s="163">
        <f t="shared" si="26"/>
        <v>1081.2</v>
      </c>
    </row>
    <row r="1587" spans="1:12" ht="15.75" customHeight="1">
      <c r="A1587" s="134"/>
      <c r="I1587" s="166">
        <v>40983</v>
      </c>
      <c r="J1587" s="165">
        <v>1438</v>
      </c>
      <c r="K1587" s="164">
        <v>1600</v>
      </c>
      <c r="L1587" s="163">
        <f t="shared" ref="L1587:L1610" si="27">J1587-K1587*11.4/1000*20</f>
        <v>1073.2</v>
      </c>
    </row>
    <row r="1588" spans="1:12" ht="15.75" customHeight="1">
      <c r="A1588" s="134"/>
      <c r="I1588" s="166">
        <v>40982</v>
      </c>
      <c r="J1588" s="165">
        <v>1442</v>
      </c>
      <c r="K1588" s="164">
        <v>1600</v>
      </c>
      <c r="L1588" s="163">
        <f t="shared" si="27"/>
        <v>1077.2</v>
      </c>
    </row>
    <row r="1589" spans="1:12" ht="15.75" customHeight="1">
      <c r="A1589" s="134"/>
      <c r="I1589" s="166">
        <v>40981</v>
      </c>
      <c r="J1589" s="165">
        <v>1436</v>
      </c>
      <c r="K1589" s="164">
        <v>1600</v>
      </c>
      <c r="L1589" s="163">
        <f t="shared" si="27"/>
        <v>1071.2</v>
      </c>
    </row>
    <row r="1590" spans="1:12" ht="15.75" customHeight="1">
      <c r="A1590" s="134"/>
      <c r="I1590" s="166">
        <v>40980</v>
      </c>
      <c r="J1590" s="165">
        <v>1436</v>
      </c>
      <c r="K1590" s="164">
        <v>1600</v>
      </c>
      <c r="L1590" s="163">
        <f t="shared" si="27"/>
        <v>1071.2</v>
      </c>
    </row>
    <row r="1591" spans="1:12" ht="15.75" customHeight="1">
      <c r="A1591" s="134"/>
      <c r="I1591" s="166">
        <v>40977</v>
      </c>
      <c r="J1591" s="165">
        <v>1436</v>
      </c>
      <c r="K1591" s="164">
        <v>1600</v>
      </c>
      <c r="L1591" s="163">
        <f t="shared" si="27"/>
        <v>1071.2</v>
      </c>
    </row>
    <row r="1592" spans="1:12" ht="15.75" customHeight="1">
      <c r="A1592" s="134"/>
      <c r="I1592" s="166">
        <v>40976</v>
      </c>
      <c r="J1592" s="165">
        <v>1436</v>
      </c>
      <c r="K1592" s="164">
        <v>1600</v>
      </c>
      <c r="L1592" s="163">
        <f t="shared" si="27"/>
        <v>1071.2</v>
      </c>
    </row>
    <row r="1593" spans="1:12" ht="15.75" customHeight="1">
      <c r="A1593" s="134"/>
      <c r="I1593" s="166">
        <v>40975</v>
      </c>
      <c r="J1593" s="165">
        <v>1436</v>
      </c>
      <c r="K1593" s="164">
        <v>1600</v>
      </c>
      <c r="L1593" s="163">
        <f t="shared" si="27"/>
        <v>1071.2</v>
      </c>
    </row>
    <row r="1594" spans="1:12" ht="15.75" customHeight="1">
      <c r="A1594" s="134"/>
      <c r="I1594" s="166">
        <v>40974</v>
      </c>
      <c r="J1594" s="165">
        <v>1416</v>
      </c>
      <c r="K1594" s="164">
        <v>1600</v>
      </c>
      <c r="L1594" s="163">
        <f t="shared" si="27"/>
        <v>1051.2</v>
      </c>
    </row>
    <row r="1595" spans="1:12" ht="15.75" customHeight="1">
      <c r="A1595" s="134"/>
      <c r="I1595" s="166">
        <v>40973</v>
      </c>
      <c r="J1595" s="165">
        <v>1416</v>
      </c>
      <c r="K1595" s="164">
        <v>1600</v>
      </c>
      <c r="L1595" s="163">
        <f t="shared" si="27"/>
        <v>1051.2</v>
      </c>
    </row>
    <row r="1596" spans="1:12" ht="15.75" customHeight="1">
      <c r="A1596" s="134"/>
      <c r="I1596" s="166">
        <v>40970</v>
      </c>
      <c r="J1596" s="165">
        <v>1416</v>
      </c>
      <c r="K1596" s="164">
        <v>1600</v>
      </c>
      <c r="L1596" s="163">
        <f t="shared" si="27"/>
        <v>1051.2</v>
      </c>
    </row>
    <row r="1597" spans="1:12" ht="15.75" customHeight="1">
      <c r="A1597" s="134"/>
      <c r="I1597" s="166">
        <v>40969</v>
      </c>
      <c r="J1597" s="165">
        <v>1416</v>
      </c>
      <c r="K1597" s="164">
        <v>1650</v>
      </c>
      <c r="L1597" s="163">
        <f t="shared" si="27"/>
        <v>1039.8</v>
      </c>
    </row>
    <row r="1598" spans="1:12" ht="15.75" customHeight="1">
      <c r="A1598" s="134"/>
      <c r="I1598" s="166">
        <v>40968</v>
      </c>
      <c r="J1598" s="165">
        <v>1416</v>
      </c>
      <c r="K1598" s="164">
        <v>1650</v>
      </c>
      <c r="L1598" s="163">
        <f t="shared" si="27"/>
        <v>1039.8</v>
      </c>
    </row>
    <row r="1599" spans="1:12" ht="15.75" customHeight="1">
      <c r="A1599" s="134"/>
      <c r="I1599" s="166">
        <v>40967</v>
      </c>
      <c r="J1599" s="165">
        <v>1416</v>
      </c>
      <c r="K1599" s="164">
        <v>1650</v>
      </c>
      <c r="L1599" s="163">
        <f t="shared" si="27"/>
        <v>1039.8</v>
      </c>
    </row>
    <row r="1600" spans="1:12" ht="15.75" customHeight="1">
      <c r="A1600" s="134"/>
      <c r="I1600" s="166">
        <v>40966</v>
      </c>
      <c r="J1600" s="165">
        <v>1398</v>
      </c>
      <c r="K1600" s="164">
        <v>1750</v>
      </c>
      <c r="L1600" s="163">
        <f t="shared" si="27"/>
        <v>999</v>
      </c>
    </row>
    <row r="1601" spans="1:12" ht="15.75" customHeight="1">
      <c r="A1601" s="134"/>
      <c r="I1601" s="166">
        <v>40963</v>
      </c>
      <c r="J1601" s="165">
        <v>1398</v>
      </c>
      <c r="K1601" s="164">
        <v>1750</v>
      </c>
      <c r="L1601" s="163">
        <f t="shared" si="27"/>
        <v>999</v>
      </c>
    </row>
    <row r="1602" spans="1:12" ht="15.75" customHeight="1">
      <c r="A1602" s="134"/>
      <c r="I1602" s="166">
        <v>40962</v>
      </c>
      <c r="J1602" s="165">
        <v>1398</v>
      </c>
      <c r="K1602" s="164">
        <v>1750</v>
      </c>
      <c r="L1602" s="163">
        <f t="shared" si="27"/>
        <v>999</v>
      </c>
    </row>
    <row r="1603" spans="1:12" ht="15.75" customHeight="1">
      <c r="A1603" s="134"/>
      <c r="I1603" s="166">
        <v>40961</v>
      </c>
      <c r="J1603" s="165">
        <v>1398</v>
      </c>
      <c r="K1603" s="164">
        <v>1750</v>
      </c>
      <c r="L1603" s="163">
        <f t="shared" si="27"/>
        <v>999</v>
      </c>
    </row>
    <row r="1604" spans="1:12" ht="15.75" customHeight="1">
      <c r="A1604" s="134"/>
      <c r="I1604" s="166">
        <v>40960</v>
      </c>
      <c r="J1604" s="165">
        <v>1398</v>
      </c>
      <c r="K1604" s="164">
        <v>1750</v>
      </c>
      <c r="L1604" s="163">
        <f t="shared" si="27"/>
        <v>999</v>
      </c>
    </row>
    <row r="1605" spans="1:12" ht="15.75" customHeight="1">
      <c r="A1605" s="134"/>
      <c r="I1605" s="166">
        <v>40959</v>
      </c>
      <c r="J1605" s="165">
        <v>1416</v>
      </c>
      <c r="K1605" s="164">
        <v>1750</v>
      </c>
      <c r="L1605" s="163">
        <f t="shared" si="27"/>
        <v>1017</v>
      </c>
    </row>
    <row r="1606" spans="1:12" ht="15.75" customHeight="1">
      <c r="A1606" s="134"/>
      <c r="I1606" s="166">
        <v>40956</v>
      </c>
      <c r="J1606" s="165">
        <v>1416</v>
      </c>
      <c r="K1606" s="164">
        <v>1750</v>
      </c>
      <c r="L1606" s="163">
        <f t="shared" si="27"/>
        <v>1017</v>
      </c>
    </row>
    <row r="1607" spans="1:12" ht="15.75" customHeight="1">
      <c r="A1607" s="134"/>
      <c r="I1607" s="166">
        <v>40955</v>
      </c>
      <c r="J1607" s="165">
        <v>1416</v>
      </c>
      <c r="K1607" s="164">
        <v>1750</v>
      </c>
      <c r="L1607" s="163">
        <f t="shared" si="27"/>
        <v>1017</v>
      </c>
    </row>
    <row r="1608" spans="1:12" ht="15.75" customHeight="1">
      <c r="A1608" s="134"/>
      <c r="I1608" s="166">
        <v>40954</v>
      </c>
      <c r="J1608" s="165">
        <v>1416</v>
      </c>
      <c r="K1608" s="164">
        <v>1750</v>
      </c>
      <c r="L1608" s="163">
        <f t="shared" si="27"/>
        <v>1017</v>
      </c>
    </row>
    <row r="1609" spans="1:12" ht="15.75" customHeight="1">
      <c r="A1609" s="134"/>
      <c r="I1609" s="166">
        <v>40953</v>
      </c>
      <c r="J1609" s="165">
        <v>1416</v>
      </c>
      <c r="K1609" s="164">
        <v>1750</v>
      </c>
      <c r="L1609" s="163">
        <f t="shared" si="27"/>
        <v>1017</v>
      </c>
    </row>
    <row r="1610" spans="1:12" ht="15.75" customHeight="1">
      <c r="A1610" s="134"/>
      <c r="I1610" s="166">
        <v>40952</v>
      </c>
      <c r="J1610" s="165">
        <v>1432</v>
      </c>
      <c r="K1610" s="164">
        <v>1750</v>
      </c>
      <c r="L1610" s="163">
        <f t="shared" si="27"/>
        <v>1033</v>
      </c>
    </row>
    <row r="1611" spans="1:12" ht="15.75" customHeight="1">
      <c r="A1611" s="134"/>
      <c r="I1611" s="166">
        <v>40950</v>
      </c>
      <c r="J1611" s="165">
        <v>1432</v>
      </c>
      <c r="K1611" s="164"/>
      <c r="L1611" s="163"/>
    </row>
    <row r="1612" spans="1:12" ht="15.75" customHeight="1">
      <c r="A1612" s="134"/>
      <c r="I1612" s="166">
        <v>40949</v>
      </c>
      <c r="J1612" s="165">
        <v>1426</v>
      </c>
      <c r="K1612" s="164">
        <v>1750</v>
      </c>
      <c r="L1612" s="163">
        <f t="shared" ref="L1612:L1643" si="28">J1612-K1612*11.4/1000*20</f>
        <v>1027</v>
      </c>
    </row>
    <row r="1613" spans="1:12" ht="15.75" customHeight="1">
      <c r="A1613" s="134"/>
      <c r="I1613" s="166">
        <v>40948</v>
      </c>
      <c r="J1613" s="165">
        <v>1418</v>
      </c>
      <c r="K1613" s="164">
        <v>1750</v>
      </c>
      <c r="L1613" s="163">
        <f t="shared" si="28"/>
        <v>1019</v>
      </c>
    </row>
    <row r="1614" spans="1:12" ht="15.75" customHeight="1">
      <c r="A1614" s="134"/>
      <c r="I1614" s="166">
        <v>40947</v>
      </c>
      <c r="J1614" s="165">
        <v>1414</v>
      </c>
      <c r="K1614" s="164">
        <v>1750</v>
      </c>
      <c r="L1614" s="163">
        <f t="shared" si="28"/>
        <v>1015</v>
      </c>
    </row>
    <row r="1615" spans="1:12" ht="15.75" customHeight="1">
      <c r="A1615" s="134"/>
      <c r="I1615" s="166">
        <v>40946</v>
      </c>
      <c r="J1615" s="165">
        <v>1414</v>
      </c>
      <c r="K1615" s="164">
        <v>1750</v>
      </c>
      <c r="L1615" s="163">
        <f t="shared" si="28"/>
        <v>1015</v>
      </c>
    </row>
    <row r="1616" spans="1:12" ht="15.75" customHeight="1">
      <c r="A1616" s="134"/>
      <c r="I1616" s="166">
        <v>40945</v>
      </c>
      <c r="J1616" s="165">
        <v>1414</v>
      </c>
      <c r="K1616" s="164">
        <v>1850</v>
      </c>
      <c r="L1616" s="163">
        <f t="shared" si="28"/>
        <v>992.2</v>
      </c>
    </row>
    <row r="1617" spans="1:12" ht="15.75" customHeight="1">
      <c r="A1617" s="134"/>
      <c r="I1617" s="166">
        <v>40942</v>
      </c>
      <c r="J1617" s="165">
        <v>1416</v>
      </c>
      <c r="K1617" s="164">
        <v>1850</v>
      </c>
      <c r="L1617" s="163">
        <f t="shared" si="28"/>
        <v>994.2</v>
      </c>
    </row>
    <row r="1618" spans="1:12" ht="15.75" customHeight="1">
      <c r="A1618" s="134"/>
      <c r="I1618" s="166">
        <v>40941</v>
      </c>
      <c r="J1618" s="165">
        <v>1426</v>
      </c>
      <c r="K1618" s="164">
        <v>1850</v>
      </c>
      <c r="L1618" s="163">
        <f t="shared" si="28"/>
        <v>1004.2</v>
      </c>
    </row>
    <row r="1619" spans="1:12" ht="15.75" customHeight="1">
      <c r="A1619" s="134"/>
      <c r="I1619" s="166">
        <v>40940</v>
      </c>
      <c r="J1619" s="165">
        <v>1426</v>
      </c>
      <c r="K1619" s="164">
        <v>1850</v>
      </c>
      <c r="L1619" s="163">
        <f t="shared" si="28"/>
        <v>1004.2</v>
      </c>
    </row>
    <row r="1620" spans="1:12" ht="15.75" customHeight="1">
      <c r="A1620" s="134"/>
      <c r="I1620" s="166">
        <v>40939</v>
      </c>
      <c r="J1620" s="165">
        <v>1426</v>
      </c>
      <c r="K1620" s="164">
        <v>1850</v>
      </c>
      <c r="L1620" s="163">
        <f t="shared" si="28"/>
        <v>1004.2</v>
      </c>
    </row>
    <row r="1621" spans="1:12" ht="15.75" customHeight="1">
      <c r="A1621" s="134"/>
      <c r="I1621" s="166">
        <v>40938</v>
      </c>
      <c r="J1621" s="165">
        <v>1438</v>
      </c>
      <c r="K1621" s="164">
        <v>1850</v>
      </c>
      <c r="L1621" s="163">
        <f t="shared" si="28"/>
        <v>1016.2</v>
      </c>
    </row>
    <row r="1622" spans="1:12" ht="15.75" customHeight="1">
      <c r="A1622" s="134"/>
      <c r="I1622" s="166">
        <v>40935</v>
      </c>
      <c r="J1622" s="165">
        <v>1426</v>
      </c>
      <c r="K1622" s="164">
        <v>1850</v>
      </c>
      <c r="L1622" s="163">
        <f t="shared" si="28"/>
        <v>1004.2</v>
      </c>
    </row>
    <row r="1623" spans="1:12" ht="15.75" customHeight="1">
      <c r="A1623" s="134"/>
      <c r="I1623" s="166">
        <v>40934</v>
      </c>
      <c r="J1623" s="165">
        <v>1426</v>
      </c>
      <c r="K1623" s="164">
        <v>1850</v>
      </c>
      <c r="L1623" s="163">
        <f t="shared" si="28"/>
        <v>1004.2</v>
      </c>
    </row>
    <row r="1624" spans="1:12" ht="15.75" customHeight="1">
      <c r="A1624" s="134"/>
      <c r="I1624" s="166">
        <v>40933</v>
      </c>
      <c r="J1624" s="165">
        <v>1426</v>
      </c>
      <c r="K1624" s="164">
        <v>1850</v>
      </c>
      <c r="L1624" s="163">
        <f t="shared" si="28"/>
        <v>1004.2</v>
      </c>
    </row>
    <row r="1625" spans="1:12" ht="15.75" customHeight="1">
      <c r="A1625" s="134"/>
      <c r="I1625" s="166">
        <v>40932</v>
      </c>
      <c r="J1625" s="165">
        <v>1416</v>
      </c>
      <c r="K1625" s="164">
        <v>1850</v>
      </c>
      <c r="L1625" s="163">
        <f t="shared" si="28"/>
        <v>994.2</v>
      </c>
    </row>
    <row r="1626" spans="1:12" ht="15.75" customHeight="1">
      <c r="A1626" s="134"/>
      <c r="I1626" s="166">
        <v>40931</v>
      </c>
      <c r="J1626" s="165">
        <v>1416</v>
      </c>
      <c r="K1626" s="164">
        <v>1850</v>
      </c>
      <c r="L1626" s="163">
        <f t="shared" si="28"/>
        <v>994.2</v>
      </c>
    </row>
    <row r="1627" spans="1:12" ht="15.75" customHeight="1">
      <c r="I1627" s="166">
        <v>40928</v>
      </c>
      <c r="J1627" s="165">
        <v>1406</v>
      </c>
      <c r="K1627" s="164">
        <v>1850</v>
      </c>
      <c r="L1627" s="163">
        <f t="shared" si="28"/>
        <v>984.2</v>
      </c>
    </row>
    <row r="1628" spans="1:12" ht="15.75" customHeight="1">
      <c r="I1628" s="166">
        <v>40927</v>
      </c>
      <c r="J1628" s="165">
        <v>1406</v>
      </c>
      <c r="K1628" s="164">
        <v>1850</v>
      </c>
      <c r="L1628" s="163">
        <f t="shared" si="28"/>
        <v>984.2</v>
      </c>
    </row>
    <row r="1629" spans="1:12" ht="15.75" customHeight="1">
      <c r="I1629" s="166">
        <v>40926</v>
      </c>
      <c r="J1629" s="165">
        <v>1406</v>
      </c>
      <c r="K1629" s="164">
        <v>1850</v>
      </c>
      <c r="L1629" s="163">
        <f t="shared" si="28"/>
        <v>984.2</v>
      </c>
    </row>
    <row r="1630" spans="1:12" ht="15.75" customHeight="1">
      <c r="I1630" s="166">
        <v>40925</v>
      </c>
      <c r="J1630" s="165">
        <v>1404</v>
      </c>
      <c r="K1630" s="164">
        <v>1850</v>
      </c>
      <c r="L1630" s="163">
        <f t="shared" si="28"/>
        <v>982.2</v>
      </c>
    </row>
    <row r="1631" spans="1:12" ht="15.75" customHeight="1">
      <c r="I1631" s="166">
        <v>40924</v>
      </c>
      <c r="J1631" s="165">
        <v>1404</v>
      </c>
      <c r="K1631" s="164">
        <v>1850</v>
      </c>
      <c r="L1631" s="163">
        <f t="shared" si="28"/>
        <v>982.2</v>
      </c>
    </row>
    <row r="1632" spans="1:12" ht="15.75" customHeight="1">
      <c r="I1632" s="166">
        <v>40921</v>
      </c>
      <c r="J1632" s="165">
        <v>1410</v>
      </c>
      <c r="K1632" s="164">
        <v>1850</v>
      </c>
      <c r="L1632" s="163">
        <f t="shared" si="28"/>
        <v>988.2</v>
      </c>
    </row>
    <row r="1633" spans="9:12" ht="15.75" customHeight="1">
      <c r="I1633" s="166">
        <v>40920</v>
      </c>
      <c r="J1633" s="165">
        <v>1410</v>
      </c>
      <c r="K1633" s="164">
        <v>1850</v>
      </c>
      <c r="L1633" s="163">
        <f t="shared" si="28"/>
        <v>988.2</v>
      </c>
    </row>
    <row r="1634" spans="9:12" ht="15.75" customHeight="1">
      <c r="I1634" s="166">
        <v>40919</v>
      </c>
      <c r="J1634" s="165">
        <v>1410</v>
      </c>
      <c r="K1634" s="164">
        <v>1850</v>
      </c>
      <c r="L1634" s="163">
        <f t="shared" si="28"/>
        <v>988.2</v>
      </c>
    </row>
    <row r="1635" spans="9:12" ht="15.75" customHeight="1">
      <c r="I1635" s="166">
        <v>40918</v>
      </c>
      <c r="J1635" s="165">
        <v>1408</v>
      </c>
      <c r="K1635" s="164">
        <v>1850</v>
      </c>
      <c r="L1635" s="163">
        <f t="shared" si="28"/>
        <v>986.2</v>
      </c>
    </row>
    <row r="1636" spans="9:12" ht="15.75" customHeight="1">
      <c r="I1636" s="166">
        <v>40917</v>
      </c>
      <c r="J1636" s="165">
        <v>1412</v>
      </c>
      <c r="K1636" s="164">
        <v>1850</v>
      </c>
      <c r="L1636" s="163">
        <f t="shared" si="28"/>
        <v>990.2</v>
      </c>
    </row>
    <row r="1637" spans="9:12" ht="15.75" customHeight="1">
      <c r="I1637" s="166">
        <v>40914</v>
      </c>
      <c r="J1637" s="165">
        <v>1416</v>
      </c>
      <c r="K1637" s="164">
        <v>1850</v>
      </c>
      <c r="L1637" s="163">
        <f t="shared" si="28"/>
        <v>994.2</v>
      </c>
    </row>
    <row r="1638" spans="9:12" ht="15.75" customHeight="1">
      <c r="I1638" s="166">
        <v>40913</v>
      </c>
      <c r="J1638" s="165">
        <v>1416</v>
      </c>
      <c r="K1638" s="164">
        <v>1850</v>
      </c>
      <c r="L1638" s="163">
        <f t="shared" si="28"/>
        <v>994.2</v>
      </c>
    </row>
    <row r="1639" spans="9:12" ht="15.75" customHeight="1">
      <c r="I1639" s="166">
        <v>40912</v>
      </c>
      <c r="J1639" s="165">
        <v>1420</v>
      </c>
      <c r="K1639" s="164">
        <v>1850</v>
      </c>
      <c r="L1639" s="163">
        <f t="shared" si="28"/>
        <v>998.2</v>
      </c>
    </row>
    <row r="1640" spans="9:12" ht="15.75" customHeight="1">
      <c r="I1640" s="166">
        <v>40911</v>
      </c>
      <c r="J1640" s="165">
        <v>1424</v>
      </c>
      <c r="K1640" s="164">
        <v>1850</v>
      </c>
      <c r="L1640" s="163">
        <f t="shared" si="28"/>
        <v>1002.2</v>
      </c>
    </row>
    <row r="1641" spans="9:12" ht="15.75" customHeight="1">
      <c r="I1641" s="166">
        <v>40910</v>
      </c>
      <c r="J1641" s="165">
        <v>1424</v>
      </c>
      <c r="K1641" s="164">
        <v>1850</v>
      </c>
      <c r="L1641" s="163">
        <f t="shared" si="28"/>
        <v>1002.2</v>
      </c>
    </row>
    <row r="1642" spans="9:12" ht="15.75" customHeight="1">
      <c r="I1642" s="166">
        <v>40907</v>
      </c>
      <c r="J1642" s="165">
        <v>1432</v>
      </c>
      <c r="K1642" s="164">
        <v>1850</v>
      </c>
      <c r="L1642" s="163">
        <f t="shared" si="28"/>
        <v>1010.2</v>
      </c>
    </row>
    <row r="1643" spans="9:12" ht="15.75" customHeight="1">
      <c r="I1643" s="166">
        <v>40906</v>
      </c>
      <c r="J1643" s="165">
        <v>1440</v>
      </c>
      <c r="K1643" s="164">
        <v>1850</v>
      </c>
      <c r="L1643" s="163">
        <f t="shared" si="28"/>
        <v>1018.2</v>
      </c>
    </row>
    <row r="1644" spans="9:12" ht="15.75" customHeight="1">
      <c r="I1644" s="166">
        <v>40905</v>
      </c>
      <c r="J1644" s="165">
        <v>1420</v>
      </c>
      <c r="K1644" s="164">
        <v>1850</v>
      </c>
      <c r="L1644" s="163">
        <f t="shared" ref="L1644:L1675" si="29">J1644-K1644*11.4/1000*20</f>
        <v>998.2</v>
      </c>
    </row>
    <row r="1645" spans="9:12" ht="15.75" customHeight="1">
      <c r="I1645" s="166">
        <v>40904</v>
      </c>
      <c r="J1645" s="165">
        <v>1424</v>
      </c>
      <c r="K1645" s="164">
        <v>1850</v>
      </c>
      <c r="L1645" s="163">
        <f t="shared" si="29"/>
        <v>1002.2</v>
      </c>
    </row>
    <row r="1646" spans="9:12" ht="15.75" customHeight="1">
      <c r="I1646" s="166">
        <v>40903</v>
      </c>
      <c r="J1646" s="165">
        <v>1434</v>
      </c>
      <c r="K1646" s="164">
        <v>1850</v>
      </c>
      <c r="L1646" s="163">
        <f t="shared" si="29"/>
        <v>1012.2</v>
      </c>
    </row>
    <row r="1647" spans="9:12" ht="15.75" customHeight="1">
      <c r="I1647" s="166">
        <v>40900</v>
      </c>
      <c r="J1647" s="165">
        <v>1432</v>
      </c>
      <c r="K1647" s="164">
        <v>1850</v>
      </c>
      <c r="L1647" s="163">
        <f t="shared" si="29"/>
        <v>1010.2</v>
      </c>
    </row>
    <row r="1648" spans="9:12" ht="15.75" customHeight="1">
      <c r="I1648" s="166">
        <v>40899</v>
      </c>
      <c r="J1648" s="165">
        <v>1426</v>
      </c>
      <c r="K1648" s="164">
        <v>1850</v>
      </c>
      <c r="L1648" s="163">
        <f t="shared" si="29"/>
        <v>1004.2</v>
      </c>
    </row>
    <row r="1649" spans="9:12" ht="15.75" customHeight="1">
      <c r="I1649" s="166">
        <v>40898</v>
      </c>
      <c r="J1649" s="165">
        <v>1436</v>
      </c>
      <c r="K1649" s="164">
        <v>1850</v>
      </c>
      <c r="L1649" s="163">
        <f t="shared" si="29"/>
        <v>1014.2</v>
      </c>
    </row>
    <row r="1650" spans="9:12" ht="15.75" customHeight="1">
      <c r="I1650" s="166">
        <v>40897</v>
      </c>
      <c r="J1650" s="165">
        <v>1432</v>
      </c>
      <c r="K1650" s="164">
        <v>1850</v>
      </c>
      <c r="L1650" s="163">
        <f t="shared" si="29"/>
        <v>1010.2</v>
      </c>
    </row>
    <row r="1651" spans="9:12" ht="15.75" customHeight="1">
      <c r="I1651" s="166">
        <v>40896</v>
      </c>
      <c r="J1651" s="165">
        <v>1444</v>
      </c>
      <c r="K1651" s="164">
        <v>1850</v>
      </c>
      <c r="L1651" s="163">
        <f t="shared" si="29"/>
        <v>1022.2</v>
      </c>
    </row>
    <row r="1652" spans="9:12" ht="15.75" customHeight="1">
      <c r="I1652" s="166">
        <v>40893</v>
      </c>
      <c r="J1652" s="165">
        <v>1438</v>
      </c>
      <c r="K1652" s="164">
        <v>1850</v>
      </c>
      <c r="L1652" s="163">
        <f t="shared" si="29"/>
        <v>1016.2</v>
      </c>
    </row>
    <row r="1653" spans="9:12" ht="15.75" customHeight="1">
      <c r="I1653" s="166">
        <v>40892</v>
      </c>
      <c r="J1653" s="165">
        <v>1434</v>
      </c>
      <c r="K1653" s="164">
        <v>1850</v>
      </c>
      <c r="L1653" s="163">
        <f t="shared" si="29"/>
        <v>1012.2</v>
      </c>
    </row>
    <row r="1654" spans="9:12" ht="15.75" customHeight="1">
      <c r="I1654" s="166">
        <v>40891</v>
      </c>
      <c r="J1654" s="165">
        <v>1432</v>
      </c>
      <c r="K1654" s="164">
        <v>1850</v>
      </c>
      <c r="L1654" s="163">
        <f t="shared" si="29"/>
        <v>1010.2</v>
      </c>
    </row>
    <row r="1655" spans="9:12" ht="15.75" customHeight="1">
      <c r="I1655" s="166">
        <v>40890</v>
      </c>
      <c r="J1655" s="165">
        <v>1432</v>
      </c>
      <c r="K1655" s="164">
        <v>1850</v>
      </c>
      <c r="L1655" s="163">
        <f t="shared" si="29"/>
        <v>1010.2</v>
      </c>
    </row>
    <row r="1656" spans="9:12" ht="15.75" customHeight="1">
      <c r="I1656" s="166">
        <v>40889</v>
      </c>
      <c r="J1656" s="165">
        <v>1442</v>
      </c>
      <c r="K1656" s="164">
        <v>1850</v>
      </c>
      <c r="L1656" s="163">
        <f t="shared" si="29"/>
        <v>1020.2</v>
      </c>
    </row>
    <row r="1657" spans="9:12" ht="15.75" customHeight="1">
      <c r="I1657" s="166">
        <v>40886</v>
      </c>
      <c r="J1657" s="165">
        <v>1450</v>
      </c>
      <c r="K1657" s="164">
        <v>1850</v>
      </c>
      <c r="L1657" s="163">
        <f t="shared" si="29"/>
        <v>1028.2</v>
      </c>
    </row>
    <row r="1658" spans="9:12" ht="15.75" customHeight="1">
      <c r="I1658" s="166">
        <v>40885</v>
      </c>
      <c r="J1658" s="165">
        <v>1448</v>
      </c>
      <c r="K1658" s="164">
        <v>1850</v>
      </c>
      <c r="L1658" s="163">
        <f t="shared" si="29"/>
        <v>1026.2</v>
      </c>
    </row>
    <row r="1659" spans="9:12" ht="15.75" customHeight="1">
      <c r="I1659" s="166">
        <v>40884</v>
      </c>
      <c r="J1659" s="165">
        <v>1446</v>
      </c>
      <c r="K1659" s="164">
        <v>1950</v>
      </c>
      <c r="L1659" s="163">
        <f t="shared" si="29"/>
        <v>1001.4</v>
      </c>
    </row>
    <row r="1660" spans="9:12" ht="15.75" customHeight="1">
      <c r="I1660" s="166">
        <v>40883</v>
      </c>
      <c r="J1660" s="165">
        <v>1450</v>
      </c>
      <c r="K1660" s="164">
        <v>1950</v>
      </c>
      <c r="L1660" s="163">
        <f t="shared" si="29"/>
        <v>1005.4</v>
      </c>
    </row>
    <row r="1661" spans="9:12" ht="15.75" customHeight="1">
      <c r="I1661" s="166">
        <v>40882</v>
      </c>
      <c r="J1661" s="165">
        <v>1450</v>
      </c>
      <c r="K1661" s="164">
        <v>1950</v>
      </c>
      <c r="L1661" s="163">
        <f t="shared" si="29"/>
        <v>1005.4</v>
      </c>
    </row>
    <row r="1662" spans="9:12" ht="15.75" customHeight="1">
      <c r="I1662" s="166">
        <v>40879</v>
      </c>
      <c r="J1662" s="165">
        <v>1454</v>
      </c>
      <c r="K1662" s="164">
        <v>1950</v>
      </c>
      <c r="L1662" s="163">
        <f t="shared" si="29"/>
        <v>1009.4</v>
      </c>
    </row>
    <row r="1663" spans="9:12" ht="15.75" customHeight="1">
      <c r="I1663" s="166">
        <v>40878</v>
      </c>
      <c r="J1663" s="165">
        <v>1446</v>
      </c>
      <c r="K1663" s="164">
        <v>1950</v>
      </c>
      <c r="L1663" s="163">
        <f t="shared" si="29"/>
        <v>1001.4</v>
      </c>
    </row>
    <row r="1664" spans="9:12" ht="15.75" customHeight="1">
      <c r="I1664" s="166">
        <v>40877</v>
      </c>
      <c r="J1664" s="165">
        <v>1458</v>
      </c>
      <c r="K1664" s="164">
        <v>1950</v>
      </c>
      <c r="L1664" s="163">
        <f t="shared" si="29"/>
        <v>1013.4</v>
      </c>
    </row>
    <row r="1665" spans="9:12" ht="15.75" customHeight="1">
      <c r="I1665" s="166">
        <v>40876</v>
      </c>
      <c r="J1665" s="165">
        <v>1466</v>
      </c>
      <c r="K1665" s="164">
        <v>1950</v>
      </c>
      <c r="L1665" s="163">
        <f t="shared" si="29"/>
        <v>1021.4</v>
      </c>
    </row>
    <row r="1666" spans="9:12" ht="15.75" customHeight="1">
      <c r="I1666" s="166">
        <v>40875</v>
      </c>
      <c r="J1666" s="165">
        <v>1460</v>
      </c>
      <c r="K1666" s="164">
        <v>1950</v>
      </c>
      <c r="L1666" s="163">
        <f t="shared" si="29"/>
        <v>1015.4</v>
      </c>
    </row>
    <row r="1667" spans="9:12" ht="15.75" customHeight="1">
      <c r="I1667" s="166">
        <v>40872</v>
      </c>
      <c r="J1667" s="165">
        <v>1462</v>
      </c>
      <c r="K1667" s="164">
        <v>1950</v>
      </c>
      <c r="L1667" s="163">
        <f t="shared" si="29"/>
        <v>1017.4</v>
      </c>
    </row>
    <row r="1668" spans="9:12" ht="15.75" customHeight="1">
      <c r="I1668" s="166">
        <v>40871</v>
      </c>
      <c r="J1668" s="165">
        <v>1468</v>
      </c>
      <c r="K1668" s="164">
        <v>1950</v>
      </c>
      <c r="L1668" s="163">
        <f t="shared" si="29"/>
        <v>1023.4</v>
      </c>
    </row>
    <row r="1669" spans="9:12" ht="15.75" customHeight="1">
      <c r="I1669" s="166">
        <v>40870</v>
      </c>
      <c r="J1669" s="165">
        <v>1464</v>
      </c>
      <c r="K1669" s="164">
        <v>1950</v>
      </c>
      <c r="L1669" s="163">
        <f t="shared" si="29"/>
        <v>1019.4</v>
      </c>
    </row>
    <row r="1670" spans="9:12" ht="15.75" customHeight="1">
      <c r="I1670" s="166">
        <v>40869</v>
      </c>
      <c r="J1670" s="165">
        <v>1456</v>
      </c>
      <c r="K1670" s="164">
        <v>1950</v>
      </c>
      <c r="L1670" s="163">
        <f t="shared" si="29"/>
        <v>1011.4</v>
      </c>
    </row>
    <row r="1671" spans="9:12" ht="15.75" customHeight="1">
      <c r="I1671" s="166">
        <v>40868</v>
      </c>
      <c r="J1671" s="165">
        <v>1468</v>
      </c>
      <c r="K1671" s="164">
        <v>1950</v>
      </c>
      <c r="L1671" s="163">
        <f t="shared" si="29"/>
        <v>1023.4</v>
      </c>
    </row>
    <row r="1672" spans="9:12" ht="15.75" customHeight="1">
      <c r="I1672" s="166">
        <v>40865</v>
      </c>
      <c r="J1672" s="165">
        <v>1468</v>
      </c>
      <c r="K1672" s="164">
        <v>1950</v>
      </c>
      <c r="L1672" s="163">
        <f t="shared" si="29"/>
        <v>1023.4</v>
      </c>
    </row>
    <row r="1673" spans="9:12" ht="15.75" customHeight="1">
      <c r="I1673" s="166">
        <v>40864</v>
      </c>
      <c r="J1673" s="165">
        <v>1466</v>
      </c>
      <c r="K1673" s="164">
        <v>1950</v>
      </c>
      <c r="L1673" s="163">
        <f t="shared" si="29"/>
        <v>1021.4</v>
      </c>
    </row>
    <row r="1674" spans="9:12" ht="15.75" customHeight="1">
      <c r="I1674" s="166">
        <v>40863</v>
      </c>
      <c r="J1674" s="165">
        <v>1474</v>
      </c>
      <c r="K1674" s="164">
        <v>1950</v>
      </c>
      <c r="L1674" s="163">
        <f t="shared" si="29"/>
        <v>1029.4000000000001</v>
      </c>
    </row>
    <row r="1675" spans="9:12" ht="15.75" customHeight="1">
      <c r="I1675" s="166">
        <v>40862</v>
      </c>
      <c r="J1675" s="165">
        <v>1462</v>
      </c>
      <c r="K1675" s="164">
        <v>1950</v>
      </c>
      <c r="L1675" s="163">
        <f t="shared" si="29"/>
        <v>1017.4</v>
      </c>
    </row>
    <row r="1676" spans="9:12" ht="15.75" customHeight="1">
      <c r="I1676" s="166">
        <v>40861</v>
      </c>
      <c r="J1676" s="165">
        <v>1472</v>
      </c>
      <c r="K1676" s="164">
        <v>1950</v>
      </c>
      <c r="L1676" s="163">
        <f t="shared" ref="L1676:L1707" si="30">J1676-K1676*11.4/1000*20</f>
        <v>1027.4000000000001</v>
      </c>
    </row>
    <row r="1677" spans="9:12" ht="15.75" customHeight="1">
      <c r="I1677" s="166">
        <v>40858</v>
      </c>
      <c r="J1677" s="165">
        <v>1468</v>
      </c>
      <c r="K1677" s="164">
        <v>1950</v>
      </c>
      <c r="L1677" s="163">
        <f t="shared" si="30"/>
        <v>1023.4</v>
      </c>
    </row>
    <row r="1678" spans="9:12" ht="15.75" customHeight="1">
      <c r="I1678" s="166">
        <v>40857</v>
      </c>
      <c r="J1678" s="165">
        <v>1468</v>
      </c>
      <c r="K1678" s="164">
        <v>1950</v>
      </c>
      <c r="L1678" s="163">
        <f t="shared" si="30"/>
        <v>1023.4</v>
      </c>
    </row>
    <row r="1679" spans="9:12" ht="15.75" customHeight="1">
      <c r="I1679" s="166">
        <v>40856</v>
      </c>
      <c r="J1679" s="165">
        <v>1474</v>
      </c>
      <c r="K1679" s="164">
        <v>2000</v>
      </c>
      <c r="L1679" s="163">
        <f t="shared" si="30"/>
        <v>1018</v>
      </c>
    </row>
    <row r="1680" spans="9:12" ht="15.75" customHeight="1">
      <c r="I1680" s="166">
        <v>40855</v>
      </c>
      <c r="J1680" s="165">
        <v>1476</v>
      </c>
      <c r="K1680" s="164">
        <v>2000</v>
      </c>
      <c r="L1680" s="163">
        <f t="shared" si="30"/>
        <v>1020</v>
      </c>
    </row>
    <row r="1681" spans="9:12" ht="15.75" customHeight="1">
      <c r="I1681" s="166">
        <v>40854</v>
      </c>
      <c r="J1681" s="165">
        <v>1482</v>
      </c>
      <c r="K1681" s="164">
        <v>2050</v>
      </c>
      <c r="L1681" s="163">
        <f t="shared" si="30"/>
        <v>1014.5999999999999</v>
      </c>
    </row>
    <row r="1682" spans="9:12" ht="15.75" customHeight="1">
      <c r="I1682" s="166">
        <v>40851</v>
      </c>
      <c r="J1682" s="165">
        <v>1474</v>
      </c>
      <c r="K1682" s="164">
        <v>2050</v>
      </c>
      <c r="L1682" s="163">
        <f t="shared" si="30"/>
        <v>1006.5999999999999</v>
      </c>
    </row>
    <row r="1683" spans="9:12" ht="15.75" customHeight="1">
      <c r="I1683" s="166">
        <v>40850</v>
      </c>
      <c r="J1683" s="165">
        <v>1470</v>
      </c>
      <c r="K1683" s="164">
        <v>2050</v>
      </c>
      <c r="L1683" s="163">
        <f t="shared" si="30"/>
        <v>1002.5999999999999</v>
      </c>
    </row>
    <row r="1684" spans="9:12" ht="15.75" customHeight="1">
      <c r="I1684" s="166">
        <v>40849</v>
      </c>
      <c r="J1684" s="165">
        <v>1476</v>
      </c>
      <c r="K1684" s="164">
        <v>2050</v>
      </c>
      <c r="L1684" s="163">
        <f t="shared" si="30"/>
        <v>1008.5999999999999</v>
      </c>
    </row>
    <row r="1685" spans="9:12" ht="15.75" customHeight="1">
      <c r="I1685" s="166">
        <v>40848</v>
      </c>
      <c r="J1685" s="165">
        <v>1486</v>
      </c>
      <c r="K1685" s="164">
        <v>2050</v>
      </c>
      <c r="L1685" s="163">
        <f t="shared" si="30"/>
        <v>1018.5999999999999</v>
      </c>
    </row>
    <row r="1686" spans="9:12" ht="15.75" customHeight="1">
      <c r="I1686" s="166">
        <v>40847</v>
      </c>
      <c r="J1686" s="165">
        <v>1498</v>
      </c>
      <c r="K1686" s="164">
        <v>2050</v>
      </c>
      <c r="L1686" s="163">
        <f t="shared" si="30"/>
        <v>1030.5999999999999</v>
      </c>
    </row>
    <row r="1687" spans="9:12" ht="15.75" customHeight="1">
      <c r="I1687" s="166">
        <v>40844</v>
      </c>
      <c r="J1687" s="165">
        <v>1488</v>
      </c>
      <c r="K1687" s="164">
        <v>2050</v>
      </c>
      <c r="L1687" s="163">
        <f t="shared" si="30"/>
        <v>1020.5999999999999</v>
      </c>
    </row>
    <row r="1688" spans="9:12" ht="15.75" customHeight="1">
      <c r="I1688" s="166">
        <v>40843</v>
      </c>
      <c r="J1688" s="165">
        <v>1492</v>
      </c>
      <c r="K1688" s="164">
        <v>2050</v>
      </c>
      <c r="L1688" s="163">
        <f t="shared" si="30"/>
        <v>1024.5999999999999</v>
      </c>
    </row>
    <row r="1689" spans="9:12" ht="15.75" customHeight="1">
      <c r="I1689" s="166">
        <v>40842</v>
      </c>
      <c r="J1689" s="165">
        <v>1498</v>
      </c>
      <c r="K1689" s="164">
        <v>2050</v>
      </c>
      <c r="L1689" s="163">
        <f t="shared" si="30"/>
        <v>1030.5999999999999</v>
      </c>
    </row>
    <row r="1690" spans="9:12" ht="15.75" customHeight="1">
      <c r="I1690" s="166">
        <v>40841</v>
      </c>
      <c r="J1690" s="165">
        <v>1498</v>
      </c>
      <c r="K1690" s="164">
        <v>2050</v>
      </c>
      <c r="L1690" s="163">
        <f t="shared" si="30"/>
        <v>1030.5999999999999</v>
      </c>
    </row>
    <row r="1691" spans="9:12" ht="15.75" customHeight="1">
      <c r="I1691" s="166">
        <v>40840</v>
      </c>
      <c r="J1691" s="165">
        <v>1486</v>
      </c>
      <c r="K1691" s="164">
        <v>2050</v>
      </c>
      <c r="L1691" s="163">
        <f t="shared" si="30"/>
        <v>1018.5999999999999</v>
      </c>
    </row>
    <row r="1692" spans="9:12" ht="15.75" customHeight="1">
      <c r="I1692" s="166">
        <v>40837</v>
      </c>
      <c r="J1692" s="165">
        <v>1490</v>
      </c>
      <c r="K1692" s="164">
        <v>2050</v>
      </c>
      <c r="L1692" s="163">
        <f t="shared" si="30"/>
        <v>1022.5999999999999</v>
      </c>
    </row>
    <row r="1693" spans="9:12" ht="15.75" customHeight="1">
      <c r="I1693" s="166">
        <v>40836</v>
      </c>
      <c r="J1693" s="165">
        <v>1500</v>
      </c>
      <c r="K1693" s="164">
        <v>2050</v>
      </c>
      <c r="L1693" s="163">
        <f t="shared" si="30"/>
        <v>1032.5999999999999</v>
      </c>
    </row>
    <row r="1694" spans="9:12" ht="15.75" customHeight="1">
      <c r="I1694" s="166">
        <v>40835</v>
      </c>
      <c r="J1694" s="165">
        <v>1530</v>
      </c>
      <c r="K1694" s="164">
        <v>2050</v>
      </c>
      <c r="L1694" s="163">
        <f t="shared" si="30"/>
        <v>1062.5999999999999</v>
      </c>
    </row>
    <row r="1695" spans="9:12" ht="15.75" customHeight="1">
      <c r="I1695" s="166">
        <v>40834</v>
      </c>
      <c r="J1695" s="165">
        <v>1534</v>
      </c>
      <c r="K1695" s="164">
        <v>2050</v>
      </c>
      <c r="L1695" s="163">
        <f t="shared" si="30"/>
        <v>1066.5999999999999</v>
      </c>
    </row>
    <row r="1696" spans="9:12" ht="15.75" customHeight="1">
      <c r="I1696" s="166">
        <v>40833</v>
      </c>
      <c r="J1696" s="165">
        <v>1522</v>
      </c>
      <c r="K1696" s="164">
        <v>2050</v>
      </c>
      <c r="L1696" s="163">
        <f t="shared" si="30"/>
        <v>1054.5999999999999</v>
      </c>
    </row>
    <row r="1697" spans="9:12" ht="15.75" customHeight="1">
      <c r="I1697" s="166">
        <v>40830</v>
      </c>
      <c r="J1697" s="165">
        <v>1526</v>
      </c>
      <c r="K1697" s="164">
        <v>2050</v>
      </c>
      <c r="L1697" s="163">
        <f t="shared" si="30"/>
        <v>1058.5999999999999</v>
      </c>
    </row>
    <row r="1698" spans="9:12" ht="15.75" customHeight="1">
      <c r="I1698" s="166">
        <v>40829</v>
      </c>
      <c r="J1698" s="165">
        <v>1534</v>
      </c>
      <c r="K1698" s="164">
        <v>2050</v>
      </c>
      <c r="L1698" s="163">
        <f t="shared" si="30"/>
        <v>1066.5999999999999</v>
      </c>
    </row>
    <row r="1699" spans="9:12" ht="15.75" customHeight="1">
      <c r="I1699" s="166">
        <v>40828</v>
      </c>
      <c r="J1699" s="165">
        <v>1532</v>
      </c>
      <c r="K1699" s="164">
        <v>2100</v>
      </c>
      <c r="L1699" s="163">
        <f t="shared" si="30"/>
        <v>1053.2</v>
      </c>
    </row>
    <row r="1700" spans="9:12" ht="15.75" customHeight="1">
      <c r="I1700" s="166">
        <v>40827</v>
      </c>
      <c r="J1700" s="165">
        <v>1530</v>
      </c>
      <c r="K1700" s="164">
        <v>2100</v>
      </c>
      <c r="L1700" s="163">
        <f t="shared" si="30"/>
        <v>1051.2</v>
      </c>
    </row>
    <row r="1701" spans="9:12" ht="15.75" customHeight="1">
      <c r="I1701" s="166">
        <v>40826</v>
      </c>
      <c r="J1701" s="165">
        <v>1532</v>
      </c>
      <c r="K1701" s="164">
        <v>2100</v>
      </c>
      <c r="L1701" s="163">
        <f t="shared" si="30"/>
        <v>1053.2</v>
      </c>
    </row>
    <row r="1702" spans="9:12" ht="15.75" customHeight="1">
      <c r="I1702" s="166">
        <v>40825</v>
      </c>
      <c r="J1702" s="165">
        <v>1546</v>
      </c>
      <c r="K1702" s="164">
        <v>2100</v>
      </c>
      <c r="L1702" s="163">
        <f t="shared" si="30"/>
        <v>1067.2</v>
      </c>
    </row>
    <row r="1703" spans="9:12" ht="15.75" customHeight="1">
      <c r="I1703" s="166">
        <v>40823</v>
      </c>
      <c r="J1703" s="165">
        <v>1556</v>
      </c>
      <c r="K1703" s="164">
        <v>2100</v>
      </c>
      <c r="L1703" s="163">
        <f t="shared" si="30"/>
        <v>1077.2</v>
      </c>
    </row>
    <row r="1704" spans="9:12" ht="15.75" customHeight="1">
      <c r="I1704" s="166">
        <v>40822</v>
      </c>
      <c r="J1704" s="165">
        <v>1558</v>
      </c>
      <c r="K1704" s="164">
        <v>2100</v>
      </c>
      <c r="L1704" s="163">
        <f t="shared" si="30"/>
        <v>1079.2</v>
      </c>
    </row>
    <row r="1705" spans="9:12" ht="15.75" customHeight="1">
      <c r="I1705" s="166">
        <v>40821</v>
      </c>
      <c r="J1705" s="165">
        <v>1550</v>
      </c>
      <c r="K1705" s="164">
        <v>2100</v>
      </c>
      <c r="L1705" s="163">
        <f t="shared" si="30"/>
        <v>1071.2</v>
      </c>
    </row>
    <row r="1706" spans="9:12" ht="15.75" customHeight="1">
      <c r="I1706" s="166">
        <v>40820</v>
      </c>
      <c r="J1706" s="165">
        <v>1560</v>
      </c>
      <c r="K1706" s="164">
        <v>2100</v>
      </c>
      <c r="L1706" s="163">
        <f t="shared" si="30"/>
        <v>1081.2</v>
      </c>
    </row>
    <row r="1707" spans="9:12" ht="15.75" customHeight="1">
      <c r="I1707" s="166">
        <v>40816</v>
      </c>
      <c r="J1707" s="165">
        <v>1552</v>
      </c>
      <c r="K1707" s="164">
        <v>2100</v>
      </c>
      <c r="L1707" s="163">
        <f t="shared" si="30"/>
        <v>1073.2</v>
      </c>
    </row>
    <row r="1708" spans="9:12" ht="15.75" customHeight="1">
      <c r="I1708" s="166">
        <v>40815</v>
      </c>
      <c r="J1708" s="165">
        <v>1564</v>
      </c>
      <c r="K1708" s="164">
        <v>2100</v>
      </c>
      <c r="L1708" s="163">
        <f t="shared" ref="L1708:L1721" si="31">J1708-K1708*11.4/1000*20</f>
        <v>1085.2</v>
      </c>
    </row>
    <row r="1709" spans="9:12" ht="15.75" customHeight="1">
      <c r="I1709" s="166">
        <v>40814</v>
      </c>
      <c r="J1709" s="165">
        <v>1566</v>
      </c>
      <c r="K1709" s="164">
        <v>2100</v>
      </c>
      <c r="L1709" s="163">
        <f t="shared" si="31"/>
        <v>1087.2</v>
      </c>
    </row>
    <row r="1710" spans="9:12" ht="15.75" customHeight="1">
      <c r="I1710" s="166">
        <v>40813</v>
      </c>
      <c r="J1710" s="165">
        <v>1562</v>
      </c>
      <c r="K1710" s="164">
        <v>2100</v>
      </c>
      <c r="L1710" s="163">
        <f t="shared" si="31"/>
        <v>1083.2</v>
      </c>
    </row>
    <row r="1711" spans="9:12" ht="15.75" customHeight="1">
      <c r="I1711" s="166">
        <v>40812</v>
      </c>
      <c r="J1711" s="165">
        <v>1558</v>
      </c>
      <c r="K1711" s="164">
        <v>2100</v>
      </c>
      <c r="L1711" s="163">
        <f t="shared" si="31"/>
        <v>1079.2</v>
      </c>
    </row>
    <row r="1712" spans="9:12" ht="15.75" customHeight="1">
      <c r="I1712" s="166">
        <v>40809</v>
      </c>
      <c r="J1712" s="165">
        <v>1564</v>
      </c>
      <c r="K1712" s="164">
        <v>2100</v>
      </c>
      <c r="L1712" s="163">
        <f t="shared" si="31"/>
        <v>1085.2</v>
      </c>
    </row>
    <row r="1713" spans="9:12" ht="15.75" customHeight="1">
      <c r="I1713" s="166">
        <v>40808</v>
      </c>
      <c r="J1713" s="165">
        <v>1564</v>
      </c>
      <c r="K1713" s="164">
        <v>2100</v>
      </c>
      <c r="L1713" s="163">
        <f t="shared" si="31"/>
        <v>1085.2</v>
      </c>
    </row>
    <row r="1714" spans="9:12" ht="15.75" customHeight="1">
      <c r="I1714" s="166">
        <v>40807</v>
      </c>
      <c r="J1714" s="165">
        <v>1566</v>
      </c>
      <c r="K1714" s="164">
        <v>2100</v>
      </c>
      <c r="L1714" s="163">
        <f t="shared" si="31"/>
        <v>1087.2</v>
      </c>
    </row>
    <row r="1715" spans="9:12" ht="15.75" customHeight="1">
      <c r="I1715" s="166">
        <v>40806</v>
      </c>
      <c r="J1715" s="165">
        <v>1568</v>
      </c>
      <c r="K1715" s="164">
        <v>2100</v>
      </c>
      <c r="L1715" s="163">
        <f t="shared" si="31"/>
        <v>1089.2</v>
      </c>
    </row>
    <row r="1716" spans="9:12" ht="15.75" customHeight="1">
      <c r="I1716" s="166">
        <v>40805</v>
      </c>
      <c r="J1716" s="165">
        <v>1584</v>
      </c>
      <c r="K1716" s="164">
        <v>2100</v>
      </c>
      <c r="L1716" s="163">
        <f t="shared" si="31"/>
        <v>1105.2</v>
      </c>
    </row>
    <row r="1717" spans="9:12" ht="15.75" customHeight="1">
      <c r="I1717" s="166">
        <v>40802</v>
      </c>
      <c r="J1717" s="165">
        <v>1588</v>
      </c>
      <c r="K1717" s="164">
        <v>2100</v>
      </c>
      <c r="L1717" s="163">
        <f t="shared" si="31"/>
        <v>1109.2</v>
      </c>
    </row>
    <row r="1718" spans="9:12" ht="15.75" customHeight="1">
      <c r="I1718" s="166">
        <v>40801</v>
      </c>
      <c r="J1718" s="165">
        <v>1588</v>
      </c>
      <c r="K1718" s="164">
        <v>2100</v>
      </c>
      <c r="L1718" s="163">
        <f t="shared" si="31"/>
        <v>1109.2</v>
      </c>
    </row>
    <row r="1719" spans="9:12" ht="15.75" customHeight="1">
      <c r="I1719" s="166">
        <v>40800</v>
      </c>
      <c r="J1719" s="165">
        <v>1584</v>
      </c>
      <c r="K1719" s="164">
        <v>2100</v>
      </c>
      <c r="L1719" s="163">
        <f t="shared" si="31"/>
        <v>1105.2</v>
      </c>
    </row>
    <row r="1720" spans="9:12" ht="15.75" customHeight="1">
      <c r="I1720" s="166">
        <v>40799</v>
      </c>
      <c r="J1720" s="165">
        <v>1588</v>
      </c>
      <c r="K1720" s="164">
        <v>2100</v>
      </c>
      <c r="L1720" s="163">
        <f t="shared" si="31"/>
        <v>1109.2</v>
      </c>
    </row>
    <row r="1721" spans="9:12" ht="15.75" customHeight="1">
      <c r="I1721" s="166">
        <v>40798</v>
      </c>
      <c r="J1721" s="165">
        <v>1588</v>
      </c>
      <c r="K1721" s="164">
        <v>2100</v>
      </c>
      <c r="L1721" s="163">
        <f t="shared" si="31"/>
        <v>1109.2</v>
      </c>
    </row>
    <row r="1722" spans="9:12" ht="15.75" customHeight="1">
      <c r="I1722" s="166">
        <v>40796</v>
      </c>
      <c r="J1722" s="165">
        <v>1600</v>
      </c>
      <c r="K1722" s="164"/>
      <c r="L1722" s="163"/>
    </row>
    <row r="1723" spans="9:12" ht="15.75" customHeight="1">
      <c r="I1723" s="166">
        <v>40795</v>
      </c>
      <c r="J1723" s="165">
        <v>1608</v>
      </c>
      <c r="K1723" s="164">
        <v>2100</v>
      </c>
      <c r="L1723" s="163">
        <f t="shared" ref="L1723:L1754" si="32">J1723-K1723*11.4/1000*20</f>
        <v>1129.2</v>
      </c>
    </row>
    <row r="1724" spans="9:12" ht="15.75" customHeight="1">
      <c r="I1724" s="166">
        <v>40794</v>
      </c>
      <c r="J1724" s="165">
        <v>1606</v>
      </c>
      <c r="K1724" s="164">
        <v>2100</v>
      </c>
      <c r="L1724" s="163">
        <f t="shared" si="32"/>
        <v>1127.2</v>
      </c>
    </row>
    <row r="1725" spans="9:12" ht="15.75" customHeight="1">
      <c r="I1725" s="166">
        <v>40793</v>
      </c>
      <c r="J1725" s="165">
        <v>1592</v>
      </c>
      <c r="K1725" s="164">
        <v>2100</v>
      </c>
      <c r="L1725" s="163">
        <f t="shared" si="32"/>
        <v>1113.2</v>
      </c>
    </row>
    <row r="1726" spans="9:12" ht="15.75" customHeight="1">
      <c r="I1726" s="166">
        <v>40792</v>
      </c>
      <c r="J1726" s="165">
        <v>1594</v>
      </c>
      <c r="K1726" s="164">
        <v>2100</v>
      </c>
      <c r="L1726" s="163">
        <f t="shared" si="32"/>
        <v>1115.2</v>
      </c>
    </row>
    <row r="1727" spans="9:12" ht="15.75" customHeight="1">
      <c r="I1727" s="166">
        <v>40791</v>
      </c>
      <c r="J1727" s="165">
        <v>1600</v>
      </c>
      <c r="K1727" s="164">
        <v>2100</v>
      </c>
      <c r="L1727" s="163">
        <f t="shared" si="32"/>
        <v>1121.2</v>
      </c>
    </row>
    <row r="1728" spans="9:12" ht="15.75" customHeight="1">
      <c r="I1728" s="166">
        <v>40788</v>
      </c>
      <c r="J1728" s="165">
        <v>1606</v>
      </c>
      <c r="K1728" s="164">
        <v>2100</v>
      </c>
      <c r="L1728" s="163">
        <f t="shared" si="32"/>
        <v>1127.2</v>
      </c>
    </row>
    <row r="1729" spans="9:12" ht="15.75" customHeight="1">
      <c r="I1729" s="166">
        <v>40787</v>
      </c>
      <c r="J1729" s="165">
        <v>1608</v>
      </c>
      <c r="K1729" s="164">
        <v>2100</v>
      </c>
      <c r="L1729" s="163">
        <f t="shared" si="32"/>
        <v>1129.2</v>
      </c>
    </row>
    <row r="1730" spans="9:12" ht="15.75" customHeight="1">
      <c r="I1730" s="166">
        <v>40786</v>
      </c>
      <c r="J1730" s="165">
        <v>1600</v>
      </c>
      <c r="K1730" s="164">
        <v>2100</v>
      </c>
      <c r="L1730" s="163">
        <f t="shared" si="32"/>
        <v>1121.2</v>
      </c>
    </row>
    <row r="1731" spans="9:12" ht="15.75" customHeight="1">
      <c r="I1731" s="166">
        <v>40785</v>
      </c>
      <c r="J1731" s="165">
        <v>1590</v>
      </c>
      <c r="K1731" s="164">
        <v>2100</v>
      </c>
      <c r="L1731" s="163">
        <f t="shared" si="32"/>
        <v>1111.2</v>
      </c>
    </row>
    <row r="1732" spans="9:12" ht="15.75" customHeight="1">
      <c r="I1732" s="166">
        <v>40784</v>
      </c>
      <c r="J1732" s="165">
        <v>1572</v>
      </c>
      <c r="K1732" s="164">
        <v>2100</v>
      </c>
      <c r="L1732" s="163">
        <f t="shared" si="32"/>
        <v>1093.2</v>
      </c>
    </row>
    <row r="1733" spans="9:12" ht="15.75" customHeight="1">
      <c r="I1733" s="166">
        <v>40781</v>
      </c>
      <c r="J1733" s="165">
        <v>1594</v>
      </c>
      <c r="K1733" s="164">
        <v>2100</v>
      </c>
      <c r="L1733" s="163">
        <f t="shared" si="32"/>
        <v>1115.2</v>
      </c>
    </row>
    <row r="1734" spans="9:12" ht="15.75" customHeight="1">
      <c r="I1734" s="166">
        <v>40780</v>
      </c>
      <c r="J1734" s="165">
        <v>1608</v>
      </c>
      <c r="K1734" s="164">
        <v>2100</v>
      </c>
      <c r="L1734" s="163">
        <f t="shared" si="32"/>
        <v>1129.2</v>
      </c>
    </row>
    <row r="1735" spans="9:12" ht="15.75" customHeight="1">
      <c r="I1735" s="166">
        <v>40779</v>
      </c>
      <c r="J1735" s="165">
        <v>1592</v>
      </c>
      <c r="K1735" s="164">
        <v>2100</v>
      </c>
      <c r="L1735" s="163">
        <f t="shared" si="32"/>
        <v>1113.2</v>
      </c>
    </row>
    <row r="1736" spans="9:12" ht="15.75" customHeight="1">
      <c r="I1736" s="166">
        <v>40778</v>
      </c>
      <c r="J1736" s="165">
        <v>1602</v>
      </c>
      <c r="K1736" s="164">
        <v>2100</v>
      </c>
      <c r="L1736" s="163">
        <f t="shared" si="32"/>
        <v>1123.2</v>
      </c>
    </row>
    <row r="1737" spans="9:12" ht="15.75" customHeight="1">
      <c r="I1737" s="166">
        <v>40777</v>
      </c>
      <c r="J1737" s="165">
        <v>1588</v>
      </c>
      <c r="K1737" s="164">
        <v>2100</v>
      </c>
      <c r="L1737" s="163">
        <f t="shared" si="32"/>
        <v>1109.2</v>
      </c>
    </row>
    <row r="1738" spans="9:12" ht="15.75" customHeight="1">
      <c r="I1738" s="166">
        <v>40774</v>
      </c>
      <c r="J1738" s="165">
        <v>1590</v>
      </c>
      <c r="K1738" s="164">
        <v>2100</v>
      </c>
      <c r="L1738" s="163">
        <f t="shared" si="32"/>
        <v>1111.2</v>
      </c>
    </row>
    <row r="1739" spans="9:12" ht="15.75" customHeight="1">
      <c r="I1739" s="166">
        <v>40773</v>
      </c>
      <c r="J1739" s="165">
        <v>1552</v>
      </c>
      <c r="K1739" s="164">
        <v>2100</v>
      </c>
      <c r="L1739" s="163">
        <f t="shared" si="32"/>
        <v>1073.2</v>
      </c>
    </row>
    <row r="1740" spans="9:12" ht="15.75" customHeight="1">
      <c r="I1740" s="166">
        <v>40772</v>
      </c>
      <c r="J1740" s="165">
        <v>1572</v>
      </c>
      <c r="K1740" s="164">
        <v>2100</v>
      </c>
      <c r="L1740" s="163">
        <f t="shared" si="32"/>
        <v>1093.2</v>
      </c>
    </row>
    <row r="1741" spans="9:12" ht="15.75" customHeight="1">
      <c r="I1741" s="166">
        <v>40771</v>
      </c>
      <c r="J1741" s="165">
        <v>1578</v>
      </c>
      <c r="K1741" s="164">
        <v>2100</v>
      </c>
      <c r="L1741" s="163">
        <f t="shared" si="32"/>
        <v>1099.2</v>
      </c>
    </row>
    <row r="1742" spans="9:12" ht="15.75" customHeight="1">
      <c r="I1742" s="166">
        <v>40770</v>
      </c>
      <c r="J1742" s="165">
        <v>1560</v>
      </c>
      <c r="K1742" s="164">
        <v>2100</v>
      </c>
      <c r="L1742" s="163">
        <f t="shared" si="32"/>
        <v>1081.2</v>
      </c>
    </row>
    <row r="1743" spans="9:12" ht="15.75" customHeight="1">
      <c r="I1743" s="166">
        <v>40767</v>
      </c>
      <c r="J1743" s="165">
        <v>1574</v>
      </c>
      <c r="K1743" s="164">
        <v>2100</v>
      </c>
      <c r="L1743" s="163">
        <f t="shared" si="32"/>
        <v>1095.2</v>
      </c>
    </row>
    <row r="1744" spans="9:12" ht="15.75" customHeight="1">
      <c r="I1744" s="166">
        <v>40766</v>
      </c>
      <c r="J1744" s="165">
        <v>1550</v>
      </c>
      <c r="K1744" s="164">
        <v>2100</v>
      </c>
      <c r="L1744" s="163">
        <f t="shared" si="32"/>
        <v>1071.2</v>
      </c>
    </row>
    <row r="1745" spans="9:12" ht="15.75" customHeight="1">
      <c r="I1745" s="166">
        <v>40765</v>
      </c>
      <c r="J1745" s="165">
        <v>1550</v>
      </c>
      <c r="K1745" s="164">
        <v>2100</v>
      </c>
      <c r="L1745" s="163">
        <f t="shared" si="32"/>
        <v>1071.2</v>
      </c>
    </row>
    <row r="1746" spans="9:12" ht="15.75" customHeight="1">
      <c r="I1746" s="166">
        <v>40764</v>
      </c>
      <c r="J1746" s="165">
        <v>1552</v>
      </c>
      <c r="K1746" s="164">
        <v>2100</v>
      </c>
      <c r="L1746" s="163">
        <f t="shared" si="32"/>
        <v>1073.2</v>
      </c>
    </row>
    <row r="1747" spans="9:12" ht="15.75" customHeight="1">
      <c r="I1747" s="166">
        <v>40763</v>
      </c>
      <c r="J1747" s="165">
        <v>1560</v>
      </c>
      <c r="K1747" s="164">
        <v>2100</v>
      </c>
      <c r="L1747" s="163">
        <f t="shared" si="32"/>
        <v>1081.2</v>
      </c>
    </row>
    <row r="1748" spans="9:12" ht="15.75" customHeight="1">
      <c r="I1748" s="166">
        <v>40760</v>
      </c>
      <c r="J1748" s="165">
        <v>1548</v>
      </c>
      <c r="K1748" s="164">
        <v>2100</v>
      </c>
      <c r="L1748" s="163">
        <f t="shared" si="32"/>
        <v>1069.2</v>
      </c>
    </row>
    <row r="1749" spans="9:12" ht="15.75" customHeight="1">
      <c r="I1749" s="166">
        <v>40759</v>
      </c>
      <c r="J1749" s="165">
        <v>1550</v>
      </c>
      <c r="K1749" s="164">
        <v>2100</v>
      </c>
      <c r="L1749" s="163">
        <f t="shared" si="32"/>
        <v>1071.2</v>
      </c>
    </row>
    <row r="1750" spans="9:12" ht="15.75" customHeight="1">
      <c r="I1750" s="166">
        <v>40758</v>
      </c>
      <c r="J1750" s="165">
        <v>1548</v>
      </c>
      <c r="K1750" s="164">
        <v>2100</v>
      </c>
      <c r="L1750" s="163">
        <f t="shared" si="32"/>
        <v>1069.2</v>
      </c>
    </row>
    <row r="1751" spans="9:12" ht="15.75" customHeight="1">
      <c r="I1751" s="166">
        <v>40757</v>
      </c>
      <c r="J1751" s="165">
        <v>1544</v>
      </c>
      <c r="K1751" s="164">
        <v>2100</v>
      </c>
      <c r="L1751" s="163">
        <f t="shared" si="32"/>
        <v>1065.2</v>
      </c>
    </row>
    <row r="1752" spans="9:12" ht="15.75" customHeight="1">
      <c r="I1752" s="166">
        <v>40756</v>
      </c>
      <c r="J1752" s="165">
        <v>1544</v>
      </c>
      <c r="K1752" s="164">
        <v>2100</v>
      </c>
      <c r="L1752" s="163">
        <f t="shared" si="32"/>
        <v>1065.2</v>
      </c>
    </row>
    <row r="1753" spans="9:12" ht="15.75" customHeight="1">
      <c r="I1753" s="166">
        <v>40753</v>
      </c>
      <c r="J1753" s="165">
        <v>1570</v>
      </c>
      <c r="K1753" s="164">
        <v>2100</v>
      </c>
      <c r="L1753" s="163">
        <f t="shared" si="32"/>
        <v>1091.2</v>
      </c>
    </row>
    <row r="1754" spans="9:12" ht="15.75" customHeight="1">
      <c r="I1754" s="166">
        <v>40752</v>
      </c>
      <c r="J1754" s="165">
        <v>1570</v>
      </c>
      <c r="K1754" s="164">
        <v>2100</v>
      </c>
      <c r="L1754" s="163">
        <f t="shared" si="32"/>
        <v>1091.2</v>
      </c>
    </row>
    <row r="1755" spans="9:12" ht="15.75" customHeight="1">
      <c r="I1755" s="166">
        <v>40751</v>
      </c>
      <c r="J1755" s="165">
        <v>1568</v>
      </c>
      <c r="K1755" s="164">
        <v>2100</v>
      </c>
      <c r="L1755" s="163">
        <f t="shared" ref="L1755:L1786" si="33">J1755-K1755*11.4/1000*20</f>
        <v>1089.2</v>
      </c>
    </row>
    <row r="1756" spans="9:12" ht="15.75" customHeight="1">
      <c r="I1756" s="166">
        <v>40750</v>
      </c>
      <c r="J1756" s="165">
        <v>1568</v>
      </c>
      <c r="K1756" s="164">
        <v>2100</v>
      </c>
      <c r="L1756" s="163">
        <f t="shared" si="33"/>
        <v>1089.2</v>
      </c>
    </row>
    <row r="1757" spans="9:12" ht="15.75" customHeight="1">
      <c r="I1757" s="166">
        <v>40749</v>
      </c>
      <c r="J1757" s="165">
        <v>1568</v>
      </c>
      <c r="K1757" s="164">
        <v>2100</v>
      </c>
      <c r="L1757" s="163">
        <f t="shared" si="33"/>
        <v>1089.2</v>
      </c>
    </row>
    <row r="1758" spans="9:12" ht="15.75" customHeight="1">
      <c r="I1758" s="166">
        <v>40746</v>
      </c>
      <c r="J1758" s="165">
        <v>1568</v>
      </c>
      <c r="K1758" s="164">
        <v>2100</v>
      </c>
      <c r="L1758" s="163">
        <f t="shared" si="33"/>
        <v>1089.2</v>
      </c>
    </row>
    <row r="1759" spans="9:12" ht="15.75" customHeight="1">
      <c r="I1759" s="166">
        <v>40745</v>
      </c>
      <c r="J1759" s="165">
        <v>1568</v>
      </c>
      <c r="K1759" s="164">
        <v>2100</v>
      </c>
      <c r="L1759" s="163">
        <f t="shared" si="33"/>
        <v>1089.2</v>
      </c>
    </row>
    <row r="1760" spans="9:12" ht="15.75" customHeight="1">
      <c r="I1760" s="166">
        <v>40744</v>
      </c>
      <c r="J1760" s="165">
        <v>1586</v>
      </c>
      <c r="K1760" s="164">
        <v>2100</v>
      </c>
      <c r="L1760" s="163">
        <f t="shared" si="33"/>
        <v>1107.2</v>
      </c>
    </row>
    <row r="1761" spans="9:12" ht="15.75" customHeight="1">
      <c r="I1761" s="166">
        <v>40743</v>
      </c>
      <c r="J1761" s="165">
        <v>1594</v>
      </c>
      <c r="K1761" s="164">
        <v>2100</v>
      </c>
      <c r="L1761" s="163">
        <f t="shared" si="33"/>
        <v>1115.2</v>
      </c>
    </row>
    <row r="1762" spans="9:12" ht="15.75" customHeight="1">
      <c r="I1762" s="166">
        <v>40742</v>
      </c>
      <c r="J1762" s="165">
        <v>1602</v>
      </c>
      <c r="K1762" s="164">
        <v>2100</v>
      </c>
      <c r="L1762" s="163">
        <f t="shared" si="33"/>
        <v>1123.2</v>
      </c>
    </row>
    <row r="1763" spans="9:12" ht="15.75" customHeight="1">
      <c r="I1763" s="166">
        <v>40739</v>
      </c>
      <c r="J1763" s="165">
        <v>1602</v>
      </c>
      <c r="K1763" s="164">
        <v>2100</v>
      </c>
      <c r="L1763" s="163">
        <f t="shared" si="33"/>
        <v>1123.2</v>
      </c>
    </row>
    <row r="1764" spans="9:12" ht="15.75" customHeight="1">
      <c r="I1764" s="166">
        <v>40738</v>
      </c>
      <c r="J1764" s="165">
        <v>1592</v>
      </c>
      <c r="K1764" s="164">
        <v>2100</v>
      </c>
      <c r="L1764" s="163">
        <f t="shared" si="33"/>
        <v>1113.2</v>
      </c>
    </row>
    <row r="1765" spans="9:12" ht="15.75" customHeight="1">
      <c r="I1765" s="166">
        <v>40737</v>
      </c>
      <c r="J1765" s="165">
        <v>1600</v>
      </c>
      <c r="K1765" s="164">
        <v>2100</v>
      </c>
      <c r="L1765" s="163">
        <f t="shared" si="33"/>
        <v>1121.2</v>
      </c>
    </row>
    <row r="1766" spans="9:12" ht="15.75" customHeight="1">
      <c r="I1766" s="166">
        <v>40736</v>
      </c>
      <c r="J1766" s="165">
        <v>1598</v>
      </c>
      <c r="K1766" s="164">
        <v>2100</v>
      </c>
      <c r="L1766" s="163">
        <f t="shared" si="33"/>
        <v>1119.2</v>
      </c>
    </row>
    <row r="1767" spans="9:12" ht="15.75" customHeight="1">
      <c r="I1767" s="166">
        <v>40735</v>
      </c>
      <c r="J1767" s="165">
        <v>1608</v>
      </c>
      <c r="K1767" s="164">
        <v>2100</v>
      </c>
      <c r="L1767" s="163">
        <f t="shared" si="33"/>
        <v>1129.2</v>
      </c>
    </row>
    <row r="1768" spans="9:12" ht="15.75" customHeight="1">
      <c r="I1768" s="166">
        <v>40732</v>
      </c>
      <c r="J1768" s="165">
        <v>1620</v>
      </c>
      <c r="K1768" s="164">
        <v>2100</v>
      </c>
      <c r="L1768" s="163">
        <f t="shared" si="33"/>
        <v>1141.2</v>
      </c>
    </row>
    <row r="1769" spans="9:12" ht="15.75" customHeight="1">
      <c r="I1769" s="166">
        <v>40731</v>
      </c>
      <c r="J1769" s="165">
        <v>1598</v>
      </c>
      <c r="K1769" s="164">
        <v>2100</v>
      </c>
      <c r="L1769" s="163">
        <f t="shared" si="33"/>
        <v>1119.2</v>
      </c>
    </row>
    <row r="1770" spans="9:12" ht="15.75" customHeight="1">
      <c r="I1770" s="166">
        <v>40730</v>
      </c>
      <c r="J1770" s="165">
        <v>1602</v>
      </c>
      <c r="K1770" s="164">
        <v>2100</v>
      </c>
      <c r="L1770" s="163">
        <f t="shared" si="33"/>
        <v>1123.2</v>
      </c>
    </row>
    <row r="1771" spans="9:12" ht="15.75" customHeight="1">
      <c r="I1771" s="166">
        <v>40729</v>
      </c>
      <c r="J1771" s="165">
        <v>1604</v>
      </c>
      <c r="K1771" s="164">
        <v>2100</v>
      </c>
      <c r="L1771" s="163">
        <f t="shared" si="33"/>
        <v>1125.2</v>
      </c>
    </row>
    <row r="1772" spans="9:12" ht="15.75" customHeight="1">
      <c r="I1772" s="166">
        <v>40728</v>
      </c>
      <c r="J1772" s="165">
        <v>1606</v>
      </c>
      <c r="K1772" s="164">
        <v>2100</v>
      </c>
      <c r="L1772" s="163">
        <f t="shared" si="33"/>
        <v>1127.2</v>
      </c>
    </row>
    <row r="1773" spans="9:12" ht="15.75" customHeight="1">
      <c r="I1773" s="166">
        <v>40725</v>
      </c>
      <c r="J1773" s="165">
        <v>1596</v>
      </c>
      <c r="K1773" s="164">
        <v>2100</v>
      </c>
      <c r="L1773" s="163">
        <f t="shared" si="33"/>
        <v>1117.2</v>
      </c>
    </row>
    <row r="1774" spans="9:12" ht="15.75" customHeight="1">
      <c r="I1774" s="166">
        <v>40724</v>
      </c>
      <c r="J1774" s="165">
        <v>1600</v>
      </c>
      <c r="K1774" s="164">
        <v>2200</v>
      </c>
      <c r="L1774" s="163">
        <f t="shared" si="33"/>
        <v>1098.4000000000001</v>
      </c>
    </row>
    <row r="1775" spans="9:12" ht="15.75" customHeight="1">
      <c r="I1775" s="166">
        <v>40723</v>
      </c>
      <c r="J1775" s="165">
        <v>1602</v>
      </c>
      <c r="K1775" s="164">
        <v>2200</v>
      </c>
      <c r="L1775" s="163">
        <f t="shared" si="33"/>
        <v>1100.4000000000001</v>
      </c>
    </row>
    <row r="1776" spans="9:12" ht="15.75" customHeight="1">
      <c r="I1776" s="166">
        <v>40722</v>
      </c>
      <c r="J1776" s="165">
        <v>1588</v>
      </c>
      <c r="K1776" s="164">
        <v>2200</v>
      </c>
      <c r="L1776" s="163">
        <f t="shared" si="33"/>
        <v>1086.4000000000001</v>
      </c>
    </row>
    <row r="1777" spans="9:12" ht="15.75" customHeight="1">
      <c r="I1777" s="166">
        <v>40721</v>
      </c>
      <c r="J1777" s="165">
        <v>1582</v>
      </c>
      <c r="K1777" s="164">
        <v>2200</v>
      </c>
      <c r="L1777" s="163">
        <f t="shared" si="33"/>
        <v>1080.4000000000001</v>
      </c>
    </row>
    <row r="1778" spans="9:12" ht="15.75" customHeight="1">
      <c r="I1778" s="166">
        <v>40718</v>
      </c>
      <c r="J1778" s="165">
        <v>1596</v>
      </c>
      <c r="K1778" s="164">
        <v>2200</v>
      </c>
      <c r="L1778" s="163">
        <f t="shared" si="33"/>
        <v>1094.4000000000001</v>
      </c>
    </row>
    <row r="1779" spans="9:12" ht="15.75" customHeight="1">
      <c r="I1779" s="166">
        <v>40717</v>
      </c>
      <c r="J1779" s="165">
        <v>1596</v>
      </c>
      <c r="K1779" s="164">
        <v>2250</v>
      </c>
      <c r="L1779" s="163">
        <f t="shared" si="33"/>
        <v>1083</v>
      </c>
    </row>
    <row r="1780" spans="9:12" ht="15.75" customHeight="1">
      <c r="I1780" s="166">
        <v>40716</v>
      </c>
      <c r="J1780" s="165">
        <v>1578</v>
      </c>
      <c r="K1780" s="164">
        <v>2250</v>
      </c>
      <c r="L1780" s="163">
        <f t="shared" si="33"/>
        <v>1065</v>
      </c>
    </row>
    <row r="1781" spans="9:12" ht="15.75" customHeight="1">
      <c r="I1781" s="166">
        <v>40715</v>
      </c>
      <c r="J1781" s="165">
        <v>1586</v>
      </c>
      <c r="K1781" s="164">
        <v>2250</v>
      </c>
      <c r="L1781" s="163">
        <f t="shared" si="33"/>
        <v>1073</v>
      </c>
    </row>
    <row r="1782" spans="9:12" ht="15.75" customHeight="1">
      <c r="I1782" s="166">
        <v>40714</v>
      </c>
      <c r="J1782" s="165">
        <v>1580</v>
      </c>
      <c r="K1782" s="164">
        <v>2250</v>
      </c>
      <c r="L1782" s="163">
        <f t="shared" si="33"/>
        <v>1067</v>
      </c>
    </row>
    <row r="1783" spans="9:12" ht="15.75" customHeight="1">
      <c r="I1783" s="166">
        <v>40711</v>
      </c>
      <c r="J1783" s="165">
        <v>1570</v>
      </c>
      <c r="K1783" s="164">
        <v>2250</v>
      </c>
      <c r="L1783" s="163">
        <f t="shared" si="33"/>
        <v>1057</v>
      </c>
    </row>
    <row r="1784" spans="9:12" ht="15.75" customHeight="1">
      <c r="I1784" s="166">
        <v>40710</v>
      </c>
      <c r="J1784" s="165">
        <v>1586</v>
      </c>
      <c r="K1784" s="164">
        <v>2250</v>
      </c>
      <c r="L1784" s="163">
        <f t="shared" si="33"/>
        <v>1073</v>
      </c>
    </row>
    <row r="1785" spans="9:12" ht="15.75" customHeight="1">
      <c r="I1785" s="166">
        <v>40709</v>
      </c>
      <c r="J1785" s="165">
        <v>1572</v>
      </c>
      <c r="K1785" s="164">
        <v>2250</v>
      </c>
      <c r="L1785" s="163">
        <f t="shared" si="33"/>
        <v>1059</v>
      </c>
    </row>
    <row r="1786" spans="9:12" ht="15.75" customHeight="1">
      <c r="I1786" s="166">
        <v>40708</v>
      </c>
      <c r="J1786" s="165">
        <v>1592</v>
      </c>
      <c r="K1786" s="164">
        <v>2250</v>
      </c>
      <c r="L1786" s="163">
        <f t="shared" si="33"/>
        <v>1079</v>
      </c>
    </row>
    <row r="1787" spans="9:12" ht="15.75" customHeight="1">
      <c r="I1787" s="166">
        <v>40707</v>
      </c>
      <c r="J1787" s="165">
        <v>1586</v>
      </c>
      <c r="K1787" s="164">
        <v>2250</v>
      </c>
      <c r="L1787" s="163">
        <f t="shared" ref="L1787:L1817" si="34">J1787-K1787*11.4/1000*20</f>
        <v>1073</v>
      </c>
    </row>
    <row r="1788" spans="9:12" ht="15.75" customHeight="1">
      <c r="I1788" s="166">
        <v>40704</v>
      </c>
      <c r="J1788" s="165">
        <v>1580</v>
      </c>
      <c r="K1788" s="164">
        <v>2250</v>
      </c>
      <c r="L1788" s="163">
        <f t="shared" si="34"/>
        <v>1067</v>
      </c>
    </row>
    <row r="1789" spans="9:12" ht="15.75" customHeight="1">
      <c r="I1789" s="166">
        <v>40703</v>
      </c>
      <c r="J1789" s="165">
        <v>1604</v>
      </c>
      <c r="K1789" s="164">
        <v>2250</v>
      </c>
      <c r="L1789" s="163">
        <f t="shared" si="34"/>
        <v>1091</v>
      </c>
    </row>
    <row r="1790" spans="9:12" ht="15.75" customHeight="1">
      <c r="I1790" s="166">
        <v>40702</v>
      </c>
      <c r="J1790" s="165">
        <v>1596</v>
      </c>
      <c r="K1790" s="164">
        <v>2250</v>
      </c>
      <c r="L1790" s="163">
        <f t="shared" si="34"/>
        <v>1083</v>
      </c>
    </row>
    <row r="1791" spans="9:12" ht="15.75" customHeight="1">
      <c r="I1791" s="166">
        <v>40701</v>
      </c>
      <c r="J1791" s="165">
        <v>1604</v>
      </c>
      <c r="K1791" s="164">
        <v>2100</v>
      </c>
      <c r="L1791" s="163">
        <f t="shared" si="34"/>
        <v>1125.2</v>
      </c>
    </row>
    <row r="1792" spans="9:12" ht="15.75" customHeight="1">
      <c r="I1792" s="166">
        <v>40700</v>
      </c>
      <c r="J1792" s="165">
        <v>1604</v>
      </c>
      <c r="K1792" s="164">
        <v>2100</v>
      </c>
      <c r="L1792" s="163">
        <f t="shared" si="34"/>
        <v>1125.2</v>
      </c>
    </row>
    <row r="1793" spans="9:12" ht="15.75" customHeight="1">
      <c r="I1793" s="166">
        <v>40697</v>
      </c>
      <c r="J1793" s="165">
        <v>1594</v>
      </c>
      <c r="K1793" s="164">
        <v>2100</v>
      </c>
      <c r="L1793" s="163">
        <f t="shared" si="34"/>
        <v>1115.2</v>
      </c>
    </row>
    <row r="1794" spans="9:12" ht="15.75" customHeight="1">
      <c r="I1794" s="166">
        <v>40696</v>
      </c>
      <c r="J1794" s="165">
        <v>1602</v>
      </c>
      <c r="K1794" s="164">
        <v>2100</v>
      </c>
      <c r="L1794" s="163">
        <f t="shared" si="34"/>
        <v>1123.2</v>
      </c>
    </row>
    <row r="1795" spans="9:12" ht="15.75" customHeight="1">
      <c r="I1795" s="166">
        <v>40695</v>
      </c>
      <c r="J1795" s="165">
        <v>1602</v>
      </c>
      <c r="K1795" s="164">
        <v>2100</v>
      </c>
      <c r="L1795" s="163">
        <f t="shared" si="34"/>
        <v>1123.2</v>
      </c>
    </row>
    <row r="1796" spans="9:12" ht="15.75" customHeight="1">
      <c r="I1796" s="166">
        <v>40694</v>
      </c>
      <c r="J1796" s="165">
        <v>1604</v>
      </c>
      <c r="K1796" s="164">
        <v>2100</v>
      </c>
      <c r="L1796" s="163">
        <f t="shared" si="34"/>
        <v>1125.2</v>
      </c>
    </row>
    <row r="1797" spans="9:12" ht="15.75" customHeight="1">
      <c r="I1797" s="166">
        <v>40693</v>
      </c>
      <c r="J1797" s="165">
        <v>1614</v>
      </c>
      <c r="K1797" s="164">
        <v>2100</v>
      </c>
      <c r="L1797" s="163">
        <f t="shared" si="34"/>
        <v>1135.2</v>
      </c>
    </row>
    <row r="1798" spans="9:12" ht="15.75" customHeight="1">
      <c r="I1798" s="166">
        <v>40690</v>
      </c>
      <c r="J1798" s="165">
        <v>1612</v>
      </c>
      <c r="K1798" s="164">
        <v>2100</v>
      </c>
      <c r="L1798" s="163">
        <f t="shared" si="34"/>
        <v>1133.2</v>
      </c>
    </row>
    <row r="1799" spans="9:12" ht="15.75" customHeight="1">
      <c r="I1799" s="166">
        <v>40689</v>
      </c>
      <c r="J1799" s="165">
        <v>1622</v>
      </c>
      <c r="K1799" s="164">
        <v>2100</v>
      </c>
      <c r="L1799" s="163">
        <f t="shared" si="34"/>
        <v>1143.2</v>
      </c>
    </row>
    <row r="1800" spans="9:12" ht="15.75" customHeight="1">
      <c r="I1800" s="166">
        <v>40688</v>
      </c>
      <c r="J1800" s="165">
        <v>1606</v>
      </c>
      <c r="K1800" s="164">
        <v>2100</v>
      </c>
      <c r="L1800" s="163">
        <f t="shared" si="34"/>
        <v>1127.2</v>
      </c>
    </row>
    <row r="1801" spans="9:12" ht="15.75" customHeight="1">
      <c r="I1801" s="166">
        <v>40687</v>
      </c>
      <c r="J1801" s="165">
        <v>1606</v>
      </c>
      <c r="K1801" s="164">
        <v>2100</v>
      </c>
      <c r="L1801" s="163">
        <f t="shared" si="34"/>
        <v>1127.2</v>
      </c>
    </row>
    <row r="1802" spans="9:12" ht="15.75" customHeight="1">
      <c r="I1802" s="166">
        <v>40686</v>
      </c>
      <c r="J1802" s="165">
        <v>1622</v>
      </c>
      <c r="K1802" s="164">
        <v>2100</v>
      </c>
      <c r="L1802" s="163">
        <f t="shared" si="34"/>
        <v>1143.2</v>
      </c>
    </row>
    <row r="1803" spans="9:12" ht="15.75" customHeight="1">
      <c r="I1803" s="166">
        <v>40683</v>
      </c>
      <c r="J1803" s="165">
        <v>1618</v>
      </c>
      <c r="K1803" s="164">
        <v>2100</v>
      </c>
      <c r="L1803" s="163">
        <f t="shared" si="34"/>
        <v>1139.2</v>
      </c>
    </row>
    <row r="1804" spans="9:12" ht="15.75" customHeight="1">
      <c r="I1804" s="166">
        <v>40682</v>
      </c>
      <c r="J1804" s="165">
        <v>1654</v>
      </c>
      <c r="K1804" s="164">
        <v>2100</v>
      </c>
      <c r="L1804" s="163">
        <f t="shared" si="34"/>
        <v>1175.2</v>
      </c>
    </row>
    <row r="1805" spans="9:12" ht="15.75" customHeight="1">
      <c r="I1805" s="166">
        <v>40681</v>
      </c>
      <c r="J1805" s="165">
        <v>1652</v>
      </c>
      <c r="K1805" s="164">
        <v>2000</v>
      </c>
      <c r="L1805" s="163">
        <f t="shared" si="34"/>
        <v>1196</v>
      </c>
    </row>
    <row r="1806" spans="9:12" ht="15.75" customHeight="1">
      <c r="I1806" s="166">
        <v>40680</v>
      </c>
      <c r="J1806" s="165">
        <v>1652</v>
      </c>
      <c r="K1806" s="164">
        <v>2000</v>
      </c>
      <c r="L1806" s="163">
        <f t="shared" si="34"/>
        <v>1196</v>
      </c>
    </row>
    <row r="1807" spans="9:12" ht="15.75" customHeight="1">
      <c r="I1807" s="166">
        <v>40679</v>
      </c>
      <c r="J1807" s="165">
        <v>1656</v>
      </c>
      <c r="K1807" s="164">
        <v>2000</v>
      </c>
      <c r="L1807" s="163">
        <f t="shared" si="34"/>
        <v>1200</v>
      </c>
    </row>
    <row r="1808" spans="9:12" ht="15.75" customHeight="1">
      <c r="I1808" s="166">
        <v>40676</v>
      </c>
      <c r="J1808" s="165">
        <v>1644</v>
      </c>
      <c r="K1808" s="164">
        <v>2000</v>
      </c>
      <c r="L1808" s="163">
        <f t="shared" si="34"/>
        <v>1188</v>
      </c>
    </row>
    <row r="1809" spans="9:12" ht="15.75" customHeight="1">
      <c r="I1809" s="166">
        <v>40675</v>
      </c>
      <c r="J1809" s="165">
        <v>1644</v>
      </c>
      <c r="K1809" s="164">
        <v>2000</v>
      </c>
      <c r="L1809" s="163">
        <f t="shared" si="34"/>
        <v>1188</v>
      </c>
    </row>
    <row r="1810" spans="9:12" ht="15.75" customHeight="1">
      <c r="I1810" s="166">
        <v>40674</v>
      </c>
      <c r="J1810" s="165">
        <v>1652</v>
      </c>
      <c r="K1810" s="164">
        <v>2000</v>
      </c>
      <c r="L1810" s="163">
        <f t="shared" si="34"/>
        <v>1196</v>
      </c>
    </row>
    <row r="1811" spans="9:12" ht="15.75" customHeight="1">
      <c r="I1811" s="166">
        <v>40673</v>
      </c>
      <c r="J1811" s="165">
        <v>1674</v>
      </c>
      <c r="K1811" s="164">
        <v>2000</v>
      </c>
      <c r="L1811" s="163">
        <f t="shared" si="34"/>
        <v>1218</v>
      </c>
    </row>
    <row r="1812" spans="9:12" ht="15.75" customHeight="1">
      <c r="I1812" s="166">
        <v>40672</v>
      </c>
      <c r="J1812" s="165">
        <v>1682</v>
      </c>
      <c r="K1812" s="164">
        <v>1950</v>
      </c>
      <c r="L1812" s="163">
        <f t="shared" si="34"/>
        <v>1237.4000000000001</v>
      </c>
    </row>
    <row r="1813" spans="9:12" ht="15.75" customHeight="1">
      <c r="I1813" s="166">
        <v>40669</v>
      </c>
      <c r="J1813" s="165">
        <v>1686</v>
      </c>
      <c r="K1813" s="164">
        <v>1950</v>
      </c>
      <c r="L1813" s="163">
        <f t="shared" si="34"/>
        <v>1241.4000000000001</v>
      </c>
    </row>
    <row r="1814" spans="9:12" ht="15.75" customHeight="1">
      <c r="I1814" s="166">
        <v>40668</v>
      </c>
      <c r="J1814" s="165">
        <v>1682</v>
      </c>
      <c r="K1814" s="164">
        <v>1950</v>
      </c>
      <c r="L1814" s="163">
        <f t="shared" si="34"/>
        <v>1237.4000000000001</v>
      </c>
    </row>
    <row r="1815" spans="9:12" ht="15.75" customHeight="1">
      <c r="I1815" s="166">
        <v>40667</v>
      </c>
      <c r="J1815" s="165">
        <v>1682</v>
      </c>
      <c r="K1815" s="164">
        <v>1950</v>
      </c>
      <c r="L1815" s="163">
        <f t="shared" si="34"/>
        <v>1237.4000000000001</v>
      </c>
    </row>
    <row r="1816" spans="9:12" ht="15.75" customHeight="1">
      <c r="I1816" s="166">
        <v>40666</v>
      </c>
      <c r="J1816" s="165">
        <v>1686</v>
      </c>
      <c r="K1816" s="164">
        <v>1950</v>
      </c>
      <c r="L1816" s="163">
        <f t="shared" si="34"/>
        <v>1241.4000000000001</v>
      </c>
    </row>
    <row r="1817" spans="9:12" ht="15.75" customHeight="1">
      <c r="I1817" s="166">
        <v>40665</v>
      </c>
      <c r="J1817" s="165">
        <v>1690</v>
      </c>
      <c r="K1817" s="164">
        <v>1950</v>
      </c>
      <c r="L1817" s="163">
        <f t="shared" si="34"/>
        <v>1245.4000000000001</v>
      </c>
    </row>
    <row r="1818" spans="9:12" ht="15.75" customHeight="1">
      <c r="I1818" s="166">
        <v>40663</v>
      </c>
      <c r="J1818" s="165">
        <v>1698</v>
      </c>
      <c r="K1818" s="164"/>
      <c r="L1818" s="163"/>
    </row>
    <row r="1819" spans="9:12" ht="15.75" customHeight="1">
      <c r="I1819" s="166">
        <v>40662</v>
      </c>
      <c r="J1819" s="165">
        <v>1704</v>
      </c>
      <c r="K1819" s="164">
        <v>1950</v>
      </c>
      <c r="L1819" s="163">
        <f t="shared" ref="L1819:L1850" si="35">J1819-K1819*11.4/1000*20</f>
        <v>1259.4000000000001</v>
      </c>
    </row>
    <row r="1820" spans="9:12" ht="15.75" customHeight="1">
      <c r="I1820" s="166">
        <v>40661</v>
      </c>
      <c r="J1820" s="165">
        <v>1704</v>
      </c>
      <c r="K1820" s="164">
        <v>1950</v>
      </c>
      <c r="L1820" s="163">
        <f t="shared" si="35"/>
        <v>1259.4000000000001</v>
      </c>
    </row>
    <row r="1821" spans="9:12" ht="15.75" customHeight="1">
      <c r="I1821" s="166">
        <v>40660</v>
      </c>
      <c r="J1821" s="165">
        <v>1704</v>
      </c>
      <c r="K1821" s="164">
        <v>1900</v>
      </c>
      <c r="L1821" s="163">
        <f t="shared" si="35"/>
        <v>1270.8</v>
      </c>
    </row>
    <row r="1822" spans="9:12" ht="15.75" customHeight="1">
      <c r="I1822" s="166">
        <v>40659</v>
      </c>
      <c r="J1822" s="165">
        <v>1698</v>
      </c>
      <c r="K1822" s="164">
        <v>1900</v>
      </c>
      <c r="L1822" s="163">
        <f t="shared" si="35"/>
        <v>1264.8</v>
      </c>
    </row>
    <row r="1823" spans="9:12" ht="15.75" customHeight="1">
      <c r="I1823" s="166">
        <v>40658</v>
      </c>
      <c r="J1823" s="165">
        <v>1710</v>
      </c>
      <c r="K1823" s="164">
        <v>1900</v>
      </c>
      <c r="L1823" s="163">
        <f t="shared" si="35"/>
        <v>1276.8</v>
      </c>
    </row>
    <row r="1824" spans="9:12" ht="15.75" customHeight="1">
      <c r="I1824" s="166">
        <v>40655</v>
      </c>
      <c r="J1824" s="165">
        <v>1698</v>
      </c>
      <c r="K1824" s="164">
        <v>1900</v>
      </c>
      <c r="L1824" s="163">
        <f t="shared" si="35"/>
        <v>1264.8</v>
      </c>
    </row>
    <row r="1825" spans="9:12" ht="15.75" customHeight="1">
      <c r="I1825" s="166">
        <v>40654</v>
      </c>
      <c r="J1825" s="165">
        <v>1708</v>
      </c>
      <c r="K1825" s="164">
        <v>1900</v>
      </c>
      <c r="L1825" s="163">
        <f t="shared" si="35"/>
        <v>1274.8</v>
      </c>
    </row>
    <row r="1826" spans="9:12" ht="15.75" customHeight="1">
      <c r="I1826" s="166">
        <v>40653</v>
      </c>
      <c r="J1826" s="165">
        <v>1712</v>
      </c>
      <c r="K1826" s="164">
        <v>1900</v>
      </c>
      <c r="L1826" s="163">
        <f t="shared" si="35"/>
        <v>1278.8</v>
      </c>
    </row>
    <row r="1827" spans="9:12" ht="15.75" customHeight="1">
      <c r="I1827" s="166">
        <v>40652</v>
      </c>
      <c r="J1827" s="165">
        <v>1738</v>
      </c>
      <c r="K1827" s="164">
        <v>1900</v>
      </c>
      <c r="L1827" s="163">
        <f t="shared" si="35"/>
        <v>1304.8</v>
      </c>
    </row>
    <row r="1828" spans="9:12" ht="15.75" customHeight="1">
      <c r="I1828" s="166">
        <v>40651</v>
      </c>
      <c r="J1828" s="165">
        <v>1730</v>
      </c>
      <c r="K1828" s="164">
        <v>1900</v>
      </c>
      <c r="L1828" s="163">
        <f t="shared" si="35"/>
        <v>1296.8</v>
      </c>
    </row>
    <row r="1829" spans="9:12" ht="15.75" customHeight="1">
      <c r="I1829" s="166">
        <v>40648</v>
      </c>
      <c r="J1829" s="165">
        <v>1730</v>
      </c>
      <c r="K1829" s="164">
        <v>1900</v>
      </c>
      <c r="L1829" s="163">
        <f t="shared" si="35"/>
        <v>1296.8</v>
      </c>
    </row>
    <row r="1830" spans="9:12" ht="15.75" customHeight="1">
      <c r="I1830" s="166">
        <v>40647</v>
      </c>
      <c r="J1830" s="165">
        <v>1726</v>
      </c>
      <c r="K1830" s="164">
        <v>1900</v>
      </c>
      <c r="L1830" s="163">
        <f t="shared" si="35"/>
        <v>1292.8</v>
      </c>
    </row>
    <row r="1831" spans="9:12" ht="15.75" customHeight="1">
      <c r="I1831" s="166">
        <v>40646</v>
      </c>
      <c r="J1831" s="165">
        <v>1730</v>
      </c>
      <c r="K1831" s="164">
        <v>1900</v>
      </c>
      <c r="L1831" s="163">
        <f t="shared" si="35"/>
        <v>1296.8</v>
      </c>
    </row>
    <row r="1832" spans="9:12" ht="15.75" customHeight="1">
      <c r="I1832" s="166">
        <v>40645</v>
      </c>
      <c r="J1832" s="165">
        <v>1736</v>
      </c>
      <c r="K1832" s="164">
        <v>1900</v>
      </c>
      <c r="L1832" s="163">
        <f t="shared" si="35"/>
        <v>1302.8</v>
      </c>
    </row>
    <row r="1833" spans="9:12" ht="15.75" customHeight="1">
      <c r="I1833" s="166">
        <v>40644</v>
      </c>
      <c r="J1833" s="165">
        <v>1742</v>
      </c>
      <c r="K1833" s="164">
        <v>1900</v>
      </c>
      <c r="L1833" s="163">
        <f t="shared" si="35"/>
        <v>1308.8</v>
      </c>
    </row>
    <row r="1834" spans="9:12" ht="15.75" customHeight="1">
      <c r="I1834" s="166">
        <v>40641</v>
      </c>
      <c r="J1834" s="165">
        <v>1688</v>
      </c>
      <c r="K1834" s="164">
        <v>1900</v>
      </c>
      <c r="L1834" s="163">
        <f t="shared" si="35"/>
        <v>1254.8</v>
      </c>
    </row>
    <row r="1835" spans="9:12" ht="15.75" customHeight="1">
      <c r="I1835" s="166">
        <v>40640</v>
      </c>
      <c r="J1835" s="165">
        <v>1668</v>
      </c>
      <c r="K1835" s="164">
        <v>1900</v>
      </c>
      <c r="L1835" s="163">
        <f t="shared" si="35"/>
        <v>1234.8</v>
      </c>
    </row>
    <row r="1836" spans="9:12" ht="15.75" customHeight="1">
      <c r="I1836" s="166">
        <v>40639</v>
      </c>
      <c r="J1836" s="165">
        <v>1712</v>
      </c>
      <c r="K1836" s="164">
        <v>1900</v>
      </c>
      <c r="L1836" s="163">
        <f t="shared" si="35"/>
        <v>1278.8</v>
      </c>
    </row>
    <row r="1837" spans="9:12" ht="15.75" customHeight="1">
      <c r="I1837" s="166">
        <v>40638</v>
      </c>
      <c r="J1837" s="165">
        <v>1692</v>
      </c>
      <c r="K1837" s="164">
        <v>1900</v>
      </c>
      <c r="L1837" s="163">
        <f t="shared" si="35"/>
        <v>1258.8</v>
      </c>
    </row>
    <row r="1838" spans="9:12" ht="15.75" customHeight="1">
      <c r="I1838" s="166">
        <v>40637</v>
      </c>
      <c r="J1838" s="165">
        <v>1664</v>
      </c>
      <c r="K1838" s="164">
        <v>1900</v>
      </c>
      <c r="L1838" s="163">
        <f t="shared" si="35"/>
        <v>1230.8</v>
      </c>
    </row>
    <row r="1839" spans="9:12" ht="15.75" customHeight="1">
      <c r="I1839" s="166">
        <v>40634</v>
      </c>
      <c r="J1839" s="165">
        <v>1724</v>
      </c>
      <c r="K1839" s="164">
        <v>1900</v>
      </c>
      <c r="L1839" s="163">
        <f t="shared" si="35"/>
        <v>1290.8</v>
      </c>
    </row>
    <row r="1840" spans="9:12" ht="15.75" customHeight="1">
      <c r="I1840" s="166">
        <v>40633</v>
      </c>
      <c r="J1840" s="165">
        <v>1720</v>
      </c>
      <c r="K1840" s="164">
        <v>1900</v>
      </c>
      <c r="L1840" s="163">
        <f t="shared" si="35"/>
        <v>1286.8</v>
      </c>
    </row>
    <row r="1841" spans="9:12" ht="15.75" customHeight="1">
      <c r="I1841" s="166">
        <v>40632</v>
      </c>
      <c r="J1841" s="165">
        <v>1660</v>
      </c>
      <c r="K1841" s="164">
        <v>1900</v>
      </c>
      <c r="L1841" s="163">
        <f t="shared" si="35"/>
        <v>1226.8</v>
      </c>
    </row>
    <row r="1842" spans="9:12" ht="15.75" customHeight="1">
      <c r="I1842" s="166">
        <v>40631</v>
      </c>
      <c r="J1842" s="165">
        <v>1662</v>
      </c>
      <c r="K1842" s="164">
        <v>1850</v>
      </c>
      <c r="L1842" s="163">
        <f t="shared" si="35"/>
        <v>1240.2</v>
      </c>
    </row>
    <row r="1843" spans="9:12" ht="15.75" customHeight="1">
      <c r="I1843" s="166">
        <v>40630</v>
      </c>
      <c r="J1843" s="165">
        <v>1654</v>
      </c>
      <c r="K1843" s="164">
        <v>1850</v>
      </c>
      <c r="L1843" s="163">
        <f t="shared" si="35"/>
        <v>1232.2</v>
      </c>
    </row>
    <row r="1844" spans="9:12" ht="15.75" customHeight="1">
      <c r="I1844" s="166">
        <v>40627</v>
      </c>
      <c r="J1844" s="165">
        <v>1674</v>
      </c>
      <c r="K1844" s="164">
        <v>1850</v>
      </c>
      <c r="L1844" s="163">
        <f t="shared" si="35"/>
        <v>1252.2</v>
      </c>
    </row>
    <row r="1845" spans="9:12" ht="15.75" customHeight="1">
      <c r="I1845" s="166">
        <v>40626</v>
      </c>
      <c r="J1845" s="165">
        <v>1662</v>
      </c>
      <c r="K1845" s="164">
        <v>1850</v>
      </c>
      <c r="L1845" s="163">
        <f t="shared" si="35"/>
        <v>1240.2</v>
      </c>
    </row>
    <row r="1846" spans="9:12" ht="15.75" customHeight="1">
      <c r="I1846" s="166">
        <v>40625</v>
      </c>
      <c r="J1846" s="165">
        <v>1656</v>
      </c>
      <c r="K1846" s="164">
        <v>1850</v>
      </c>
      <c r="L1846" s="163">
        <f t="shared" si="35"/>
        <v>1234.2</v>
      </c>
    </row>
    <row r="1847" spans="9:12" ht="15.75" customHeight="1">
      <c r="I1847" s="166">
        <v>40624</v>
      </c>
      <c r="J1847" s="165">
        <v>1676</v>
      </c>
      <c r="K1847" s="164">
        <v>1900</v>
      </c>
      <c r="L1847" s="163">
        <f t="shared" si="35"/>
        <v>1242.8</v>
      </c>
    </row>
    <row r="1848" spans="9:12" ht="15.75" customHeight="1">
      <c r="I1848" s="166">
        <v>40623</v>
      </c>
      <c r="J1848" s="165">
        <v>1662</v>
      </c>
      <c r="K1848" s="164">
        <v>1900</v>
      </c>
      <c r="L1848" s="163">
        <f t="shared" si="35"/>
        <v>1228.8</v>
      </c>
    </row>
    <row r="1849" spans="9:12" ht="15.75" customHeight="1">
      <c r="I1849" s="166">
        <v>40620</v>
      </c>
      <c r="J1849" s="165">
        <v>1700</v>
      </c>
      <c r="K1849" s="164">
        <v>1900</v>
      </c>
      <c r="L1849" s="163">
        <f t="shared" si="35"/>
        <v>1266.8</v>
      </c>
    </row>
    <row r="1850" spans="9:12" ht="15.75" customHeight="1">
      <c r="I1850" s="166">
        <v>40619</v>
      </c>
      <c r="J1850" s="165">
        <v>1674</v>
      </c>
      <c r="K1850" s="164">
        <v>1900</v>
      </c>
      <c r="L1850" s="163">
        <f t="shared" si="35"/>
        <v>1240.8</v>
      </c>
    </row>
    <row r="1851" spans="9:12" ht="15.75" customHeight="1">
      <c r="I1851" s="166">
        <v>40618</v>
      </c>
      <c r="J1851" s="165">
        <v>1692</v>
      </c>
      <c r="K1851" s="164">
        <v>1900</v>
      </c>
      <c r="L1851" s="163">
        <f t="shared" ref="L1851:L1882" si="36">J1851-K1851*11.4/1000*20</f>
        <v>1258.8</v>
      </c>
    </row>
    <row r="1852" spans="9:12" ht="15.75" customHeight="1">
      <c r="I1852" s="166">
        <v>40617</v>
      </c>
      <c r="J1852" s="165">
        <v>1698</v>
      </c>
      <c r="K1852" s="164">
        <v>1900</v>
      </c>
      <c r="L1852" s="163">
        <f t="shared" si="36"/>
        <v>1264.8</v>
      </c>
    </row>
    <row r="1853" spans="9:12" ht="15.75" customHeight="1">
      <c r="I1853" s="166">
        <v>40616</v>
      </c>
      <c r="J1853" s="165">
        <v>1688</v>
      </c>
      <c r="K1853" s="164">
        <v>1900</v>
      </c>
      <c r="L1853" s="163">
        <f t="shared" si="36"/>
        <v>1254.8</v>
      </c>
    </row>
    <row r="1854" spans="9:12" ht="15.75" customHeight="1">
      <c r="I1854" s="166">
        <v>40613</v>
      </c>
      <c r="J1854" s="165">
        <v>1714</v>
      </c>
      <c r="K1854" s="164">
        <v>1950</v>
      </c>
      <c r="L1854" s="163">
        <f t="shared" si="36"/>
        <v>1269.4000000000001</v>
      </c>
    </row>
    <row r="1855" spans="9:12" ht="15.75" customHeight="1">
      <c r="I1855" s="166">
        <v>40612</v>
      </c>
      <c r="J1855" s="165">
        <v>1744</v>
      </c>
      <c r="K1855" s="164">
        <v>1950</v>
      </c>
      <c r="L1855" s="163">
        <f t="shared" si="36"/>
        <v>1299.4000000000001</v>
      </c>
    </row>
    <row r="1856" spans="9:12" ht="15.75" customHeight="1">
      <c r="I1856" s="166">
        <v>40611</v>
      </c>
      <c r="J1856" s="165">
        <v>1738</v>
      </c>
      <c r="K1856" s="164">
        <v>2000</v>
      </c>
      <c r="L1856" s="163">
        <f t="shared" si="36"/>
        <v>1282</v>
      </c>
    </row>
    <row r="1857" spans="9:12" ht="15.75" customHeight="1">
      <c r="I1857" s="166">
        <v>40610</v>
      </c>
      <c r="J1857" s="165">
        <v>1732</v>
      </c>
      <c r="K1857" s="164">
        <v>2000</v>
      </c>
      <c r="L1857" s="163">
        <f t="shared" si="36"/>
        <v>1276</v>
      </c>
    </row>
    <row r="1858" spans="9:12" ht="15.75" customHeight="1">
      <c r="I1858" s="166">
        <v>40609</v>
      </c>
      <c r="J1858" s="165">
        <v>1744</v>
      </c>
      <c r="K1858" s="164">
        <v>2000</v>
      </c>
      <c r="L1858" s="163">
        <f t="shared" si="36"/>
        <v>1288</v>
      </c>
    </row>
    <row r="1859" spans="9:12" ht="15.75" customHeight="1">
      <c r="I1859" s="166">
        <v>40606</v>
      </c>
      <c r="J1859" s="165">
        <v>1746</v>
      </c>
      <c r="K1859" s="164">
        <v>2000</v>
      </c>
      <c r="L1859" s="163">
        <f t="shared" si="36"/>
        <v>1290</v>
      </c>
    </row>
    <row r="1860" spans="9:12" ht="15.75" customHeight="1">
      <c r="I1860" s="166">
        <v>40605</v>
      </c>
      <c r="J1860" s="165">
        <v>1742</v>
      </c>
      <c r="K1860" s="164">
        <v>2000</v>
      </c>
      <c r="L1860" s="163">
        <f t="shared" si="36"/>
        <v>1286</v>
      </c>
    </row>
    <row r="1861" spans="9:12" ht="15.75" customHeight="1">
      <c r="I1861" s="166">
        <v>40604</v>
      </c>
      <c r="J1861" s="165">
        <v>1746</v>
      </c>
      <c r="K1861" s="164">
        <v>2000</v>
      </c>
      <c r="L1861" s="163">
        <f t="shared" si="36"/>
        <v>1290</v>
      </c>
    </row>
    <row r="1862" spans="9:12" ht="15.75" customHeight="1">
      <c r="I1862" s="166">
        <v>40603</v>
      </c>
      <c r="J1862" s="165">
        <v>1734</v>
      </c>
      <c r="K1862" s="164">
        <v>2000</v>
      </c>
      <c r="L1862" s="163">
        <f t="shared" si="36"/>
        <v>1278</v>
      </c>
    </row>
    <row r="1863" spans="9:12" ht="15.75" customHeight="1">
      <c r="I1863" s="166">
        <v>40602</v>
      </c>
      <c r="J1863" s="165">
        <v>1754</v>
      </c>
      <c r="K1863" s="164">
        <v>2000</v>
      </c>
      <c r="L1863" s="163">
        <f t="shared" si="36"/>
        <v>1298</v>
      </c>
    </row>
    <row r="1864" spans="9:12" ht="15.75" customHeight="1">
      <c r="I1864" s="166">
        <v>40599</v>
      </c>
      <c r="J1864" s="165">
        <v>1750</v>
      </c>
      <c r="K1864" s="164">
        <v>2050</v>
      </c>
      <c r="L1864" s="163">
        <f t="shared" si="36"/>
        <v>1282.5999999999999</v>
      </c>
    </row>
    <row r="1865" spans="9:12" ht="15.75" customHeight="1">
      <c r="I1865" s="166">
        <v>40598</v>
      </c>
      <c r="J1865" s="165">
        <v>1754</v>
      </c>
      <c r="K1865" s="164">
        <v>2050</v>
      </c>
      <c r="L1865" s="163">
        <f t="shared" si="36"/>
        <v>1286.5999999999999</v>
      </c>
    </row>
    <row r="1866" spans="9:12" ht="15.75" customHeight="1">
      <c r="I1866" s="166">
        <v>40597</v>
      </c>
      <c r="J1866" s="165">
        <v>1740</v>
      </c>
      <c r="K1866" s="164">
        <v>2050</v>
      </c>
      <c r="L1866" s="163">
        <f t="shared" si="36"/>
        <v>1272.5999999999999</v>
      </c>
    </row>
    <row r="1867" spans="9:12" ht="15.75" customHeight="1">
      <c r="I1867" s="166">
        <v>40596</v>
      </c>
      <c r="J1867" s="165">
        <v>1752</v>
      </c>
      <c r="K1867" s="164">
        <v>2050</v>
      </c>
      <c r="L1867" s="163">
        <f t="shared" si="36"/>
        <v>1284.5999999999999</v>
      </c>
    </row>
    <row r="1868" spans="9:12" ht="15.75" customHeight="1">
      <c r="I1868" s="166">
        <v>40595</v>
      </c>
      <c r="J1868" s="165">
        <v>1738</v>
      </c>
      <c r="K1868" s="164">
        <v>2050</v>
      </c>
      <c r="L1868" s="163">
        <f t="shared" si="36"/>
        <v>1270.5999999999999</v>
      </c>
    </row>
    <row r="1869" spans="9:12" ht="15.75" customHeight="1">
      <c r="I1869" s="166">
        <v>40592</v>
      </c>
      <c r="J1869" s="165">
        <v>1740</v>
      </c>
      <c r="K1869" s="164">
        <v>2100</v>
      </c>
      <c r="L1869" s="163">
        <f t="shared" si="36"/>
        <v>1261.2</v>
      </c>
    </row>
    <row r="1870" spans="9:12" ht="15.75" customHeight="1">
      <c r="I1870" s="166">
        <v>40591</v>
      </c>
      <c r="J1870" s="165">
        <v>1744</v>
      </c>
      <c r="K1870" s="164">
        <v>2100</v>
      </c>
      <c r="L1870" s="163">
        <f t="shared" si="36"/>
        <v>1265.2</v>
      </c>
    </row>
    <row r="1871" spans="9:12" ht="15.75" customHeight="1">
      <c r="I1871" s="166">
        <v>40590</v>
      </c>
      <c r="J1871" s="165">
        <v>1738</v>
      </c>
      <c r="K1871" s="164">
        <v>2400</v>
      </c>
      <c r="L1871" s="163">
        <f t="shared" si="36"/>
        <v>1190.8</v>
      </c>
    </row>
    <row r="1872" spans="9:12" ht="15.75" customHeight="1">
      <c r="I1872" s="166">
        <v>40589</v>
      </c>
      <c r="J1872" s="165">
        <v>1744</v>
      </c>
      <c r="K1872" s="164">
        <v>2400</v>
      </c>
      <c r="L1872" s="163">
        <f t="shared" si="36"/>
        <v>1196.8</v>
      </c>
    </row>
    <row r="1873" spans="9:12" ht="15.75" customHeight="1">
      <c r="I1873" s="166">
        <v>40588</v>
      </c>
      <c r="J1873" s="165">
        <v>1752</v>
      </c>
      <c r="K1873" s="164">
        <v>2400</v>
      </c>
      <c r="L1873" s="163">
        <f t="shared" si="36"/>
        <v>1204.8</v>
      </c>
    </row>
    <row r="1874" spans="9:12" ht="15.75" customHeight="1">
      <c r="I1874" s="166">
        <v>40585</v>
      </c>
      <c r="J1874" s="165">
        <v>1748</v>
      </c>
      <c r="K1874" s="164">
        <v>2400</v>
      </c>
      <c r="L1874" s="163">
        <f t="shared" si="36"/>
        <v>1200.8</v>
      </c>
    </row>
    <row r="1875" spans="9:12" ht="15.75" customHeight="1">
      <c r="I1875" s="166">
        <v>40584</v>
      </c>
      <c r="J1875" s="165">
        <v>1746</v>
      </c>
      <c r="K1875" s="164">
        <v>2400</v>
      </c>
      <c r="L1875" s="163">
        <f t="shared" si="36"/>
        <v>1198.8</v>
      </c>
    </row>
    <row r="1876" spans="9:12" ht="15.75" customHeight="1">
      <c r="I1876" s="166">
        <v>40583</v>
      </c>
      <c r="J1876" s="165">
        <v>1740</v>
      </c>
      <c r="K1876" s="164">
        <v>2400</v>
      </c>
      <c r="L1876" s="163">
        <f t="shared" si="36"/>
        <v>1192.8</v>
      </c>
    </row>
    <row r="1877" spans="9:12" ht="15.75" customHeight="1">
      <c r="I1877" s="166">
        <v>40582</v>
      </c>
      <c r="J1877" s="165">
        <v>1746</v>
      </c>
      <c r="K1877" s="164">
        <v>2400</v>
      </c>
      <c r="L1877" s="163">
        <f t="shared" si="36"/>
        <v>1198.8</v>
      </c>
    </row>
    <row r="1878" spans="9:12" ht="15.75" customHeight="1">
      <c r="I1878" s="166">
        <v>40581</v>
      </c>
      <c r="J1878" s="165">
        <v>1744</v>
      </c>
      <c r="K1878" s="164">
        <v>2400</v>
      </c>
      <c r="L1878" s="163">
        <f t="shared" si="36"/>
        <v>1196.8</v>
      </c>
    </row>
    <row r="1879" spans="9:12" ht="15.75" customHeight="1">
      <c r="I1879" s="166">
        <v>40578</v>
      </c>
      <c r="J1879" s="165">
        <v>1740</v>
      </c>
      <c r="K1879" s="164">
        <v>2400</v>
      </c>
      <c r="L1879" s="163">
        <f t="shared" si="36"/>
        <v>1192.8</v>
      </c>
    </row>
    <row r="1880" spans="9:12" ht="15.75" customHeight="1">
      <c r="I1880" s="166">
        <v>40577</v>
      </c>
      <c r="J1880" s="165">
        <v>1738</v>
      </c>
      <c r="K1880" s="164">
        <v>2400</v>
      </c>
      <c r="L1880" s="163">
        <f t="shared" si="36"/>
        <v>1190.8</v>
      </c>
    </row>
    <row r="1881" spans="9:12" ht="15.75" customHeight="1">
      <c r="I1881" s="166">
        <v>40576</v>
      </c>
      <c r="J1881" s="165">
        <v>1756</v>
      </c>
      <c r="K1881" s="164">
        <v>2400</v>
      </c>
      <c r="L1881" s="163">
        <f t="shared" si="36"/>
        <v>1208.8</v>
      </c>
    </row>
    <row r="1882" spans="9:12" ht="15.75" customHeight="1">
      <c r="I1882" s="166">
        <v>40575</v>
      </c>
      <c r="J1882" s="165">
        <v>1748</v>
      </c>
      <c r="K1882" s="164">
        <v>2400</v>
      </c>
      <c r="L1882" s="163">
        <f t="shared" si="36"/>
        <v>1200.8</v>
      </c>
    </row>
    <row r="1883" spans="9:12" ht="15.75" customHeight="1">
      <c r="I1883" s="166">
        <v>40574</v>
      </c>
      <c r="J1883" s="165">
        <v>1750</v>
      </c>
      <c r="K1883" s="164">
        <v>2400</v>
      </c>
      <c r="L1883" s="163">
        <f t="shared" ref="L1883" si="37">J1883-K1883*11.4/1000*20</f>
        <v>1202.8</v>
      </c>
    </row>
    <row r="1884" spans="9:12" ht="15.75" customHeight="1">
      <c r="I1884" s="166">
        <v>40572</v>
      </c>
      <c r="J1884" s="165">
        <v>1744</v>
      </c>
      <c r="K1884" s="164"/>
      <c r="L1884" s="163"/>
    </row>
    <row r="1885" spans="9:12" ht="15.75" customHeight="1">
      <c r="I1885" s="166">
        <v>40571</v>
      </c>
      <c r="J1885" s="165">
        <v>1744</v>
      </c>
      <c r="K1885" s="164">
        <v>2400</v>
      </c>
      <c r="L1885" s="163">
        <f t="shared" ref="L1885:L1919" si="38">J1885-K1885*11.4/1000*20</f>
        <v>1196.8</v>
      </c>
    </row>
    <row r="1886" spans="9:12" ht="15.75" customHeight="1">
      <c r="I1886" s="166">
        <v>40570</v>
      </c>
      <c r="J1886" s="165">
        <v>1732</v>
      </c>
      <c r="K1886" s="164">
        <v>2400</v>
      </c>
      <c r="L1886" s="163">
        <f t="shared" si="38"/>
        <v>1184.8</v>
      </c>
    </row>
    <row r="1887" spans="9:12" ht="15.75" customHeight="1">
      <c r="I1887" s="166">
        <v>40569</v>
      </c>
      <c r="J1887" s="165">
        <v>1740</v>
      </c>
      <c r="K1887" s="164">
        <v>2400</v>
      </c>
      <c r="L1887" s="163">
        <f t="shared" si="38"/>
        <v>1192.8</v>
      </c>
    </row>
    <row r="1888" spans="9:12" ht="15.75" customHeight="1">
      <c r="I1888" s="166">
        <v>40568</v>
      </c>
      <c r="J1888" s="165">
        <v>1728</v>
      </c>
      <c r="K1888" s="164">
        <v>2400</v>
      </c>
      <c r="L1888" s="163">
        <f t="shared" si="38"/>
        <v>1180.8</v>
      </c>
    </row>
    <row r="1889" spans="9:12" ht="15.75" customHeight="1">
      <c r="I1889" s="166">
        <v>40567</v>
      </c>
      <c r="J1889" s="165">
        <v>1754</v>
      </c>
      <c r="K1889" s="164">
        <v>2400</v>
      </c>
      <c r="L1889" s="163">
        <f t="shared" si="38"/>
        <v>1206.8</v>
      </c>
    </row>
    <row r="1890" spans="9:12" ht="15.75" customHeight="1">
      <c r="I1890" s="166">
        <v>40564</v>
      </c>
      <c r="J1890" s="165">
        <v>1728</v>
      </c>
      <c r="K1890" s="164">
        <v>2400</v>
      </c>
      <c r="L1890" s="163">
        <f t="shared" si="38"/>
        <v>1180.8</v>
      </c>
    </row>
    <row r="1891" spans="9:12" ht="15.75" customHeight="1">
      <c r="I1891" s="166">
        <v>40563</v>
      </c>
      <c r="J1891" s="165">
        <v>1740</v>
      </c>
      <c r="K1891" s="164">
        <v>2400</v>
      </c>
      <c r="L1891" s="163">
        <f t="shared" si="38"/>
        <v>1192.8</v>
      </c>
    </row>
    <row r="1892" spans="9:12" ht="15.75" customHeight="1">
      <c r="I1892" s="166">
        <v>40562</v>
      </c>
      <c r="J1892" s="165">
        <v>1730</v>
      </c>
      <c r="K1892" s="164">
        <v>2400</v>
      </c>
      <c r="L1892" s="163">
        <f t="shared" si="38"/>
        <v>1182.8</v>
      </c>
    </row>
    <row r="1893" spans="9:12" ht="15.75" customHeight="1">
      <c r="I1893" s="166">
        <v>40561</v>
      </c>
      <c r="J1893" s="165">
        <v>1726</v>
      </c>
      <c r="K1893" s="164">
        <v>2400</v>
      </c>
      <c r="L1893" s="163">
        <f t="shared" si="38"/>
        <v>1178.8</v>
      </c>
    </row>
    <row r="1894" spans="9:12" ht="15.75" customHeight="1">
      <c r="I1894" s="166">
        <v>40560</v>
      </c>
      <c r="J1894" s="165">
        <v>1728</v>
      </c>
      <c r="K1894" s="164">
        <v>2400</v>
      </c>
      <c r="L1894" s="163">
        <f t="shared" si="38"/>
        <v>1180.8</v>
      </c>
    </row>
    <row r="1895" spans="9:12" ht="15.75" customHeight="1">
      <c r="I1895" s="166">
        <v>40557</v>
      </c>
      <c r="J1895" s="165">
        <v>1732</v>
      </c>
      <c r="K1895" s="164">
        <v>2400</v>
      </c>
      <c r="L1895" s="163">
        <f t="shared" si="38"/>
        <v>1184.8</v>
      </c>
    </row>
    <row r="1896" spans="9:12" ht="15.75" customHeight="1">
      <c r="I1896" s="166">
        <v>40556</v>
      </c>
      <c r="J1896" s="165">
        <v>1732</v>
      </c>
      <c r="K1896" s="164">
        <v>2400</v>
      </c>
      <c r="L1896" s="163">
        <f t="shared" si="38"/>
        <v>1184.8</v>
      </c>
    </row>
    <row r="1897" spans="9:12" ht="15.75" customHeight="1">
      <c r="I1897" s="166">
        <v>40555</v>
      </c>
      <c r="J1897" s="165">
        <v>1748</v>
      </c>
      <c r="K1897" s="164">
        <v>2400</v>
      </c>
      <c r="L1897" s="163">
        <f t="shared" si="38"/>
        <v>1200.8</v>
      </c>
    </row>
    <row r="1898" spans="9:12" ht="15.75" customHeight="1">
      <c r="I1898" s="166">
        <v>40554</v>
      </c>
      <c r="J1898" s="165">
        <v>1742</v>
      </c>
      <c r="K1898" s="164">
        <v>2400</v>
      </c>
      <c r="L1898" s="163">
        <f t="shared" si="38"/>
        <v>1194.8</v>
      </c>
    </row>
    <row r="1899" spans="9:12" ht="15.75" customHeight="1">
      <c r="I1899" s="166">
        <v>40553</v>
      </c>
      <c r="J1899" s="165">
        <v>1746</v>
      </c>
      <c r="K1899" s="164">
        <v>2400</v>
      </c>
      <c r="L1899" s="163">
        <f t="shared" si="38"/>
        <v>1198.8</v>
      </c>
    </row>
    <row r="1900" spans="9:12" ht="15.75" customHeight="1">
      <c r="I1900" s="166">
        <v>40550</v>
      </c>
      <c r="J1900" s="165">
        <v>1754</v>
      </c>
      <c r="K1900" s="164">
        <v>2400</v>
      </c>
      <c r="L1900" s="163">
        <f t="shared" si="38"/>
        <v>1206.8</v>
      </c>
    </row>
    <row r="1901" spans="9:12" ht="15.75" customHeight="1">
      <c r="I1901" s="166">
        <v>40549</v>
      </c>
      <c r="J1901" s="165">
        <v>1754</v>
      </c>
      <c r="K1901" s="164">
        <v>2400</v>
      </c>
      <c r="L1901" s="163">
        <f t="shared" si="38"/>
        <v>1206.8</v>
      </c>
    </row>
    <row r="1902" spans="9:12" ht="15.75" customHeight="1">
      <c r="I1902" s="166">
        <v>40548</v>
      </c>
      <c r="J1902" s="165">
        <v>1740</v>
      </c>
      <c r="K1902" s="164">
        <v>2400</v>
      </c>
      <c r="L1902" s="163">
        <f t="shared" si="38"/>
        <v>1192.8</v>
      </c>
    </row>
    <row r="1903" spans="9:12" ht="15.75" customHeight="1">
      <c r="I1903" s="166">
        <v>40547</v>
      </c>
      <c r="J1903" s="165">
        <v>1756</v>
      </c>
      <c r="K1903" s="164">
        <v>2400</v>
      </c>
      <c r="L1903" s="163">
        <f t="shared" si="38"/>
        <v>1208.8</v>
      </c>
    </row>
    <row r="1904" spans="9:12" ht="15.75" customHeight="1">
      <c r="I1904" s="166">
        <v>40546</v>
      </c>
      <c r="J1904" s="165">
        <v>1740</v>
      </c>
      <c r="K1904" s="164">
        <v>2400</v>
      </c>
      <c r="L1904" s="163">
        <f t="shared" si="38"/>
        <v>1192.8</v>
      </c>
    </row>
    <row r="1905" spans="9:12" ht="15.75" customHeight="1">
      <c r="I1905" s="166">
        <v>40543</v>
      </c>
      <c r="J1905" s="165">
        <v>1748</v>
      </c>
      <c r="K1905" s="164">
        <v>2400</v>
      </c>
      <c r="L1905" s="163">
        <f t="shared" si="38"/>
        <v>1200.8</v>
      </c>
    </row>
    <row r="1906" spans="9:12" ht="15.75" customHeight="1">
      <c r="I1906" s="166">
        <v>40542</v>
      </c>
      <c r="J1906" s="165">
        <v>1778</v>
      </c>
      <c r="K1906" s="164">
        <v>2400</v>
      </c>
      <c r="L1906" s="163">
        <f t="shared" si="38"/>
        <v>1230.8</v>
      </c>
    </row>
    <row r="1907" spans="9:12" ht="15.75" customHeight="1">
      <c r="I1907" s="166">
        <v>40541</v>
      </c>
      <c r="J1907" s="165">
        <v>1794</v>
      </c>
      <c r="K1907" s="164">
        <v>2400</v>
      </c>
      <c r="L1907" s="163">
        <f t="shared" si="38"/>
        <v>1246.8</v>
      </c>
    </row>
    <row r="1908" spans="9:12" ht="15.75" customHeight="1">
      <c r="I1908" s="166">
        <v>40540</v>
      </c>
      <c r="J1908" s="165">
        <v>1788</v>
      </c>
      <c r="K1908" s="164">
        <v>2400</v>
      </c>
      <c r="L1908" s="163">
        <f t="shared" si="38"/>
        <v>1240.8</v>
      </c>
    </row>
    <row r="1909" spans="9:12" ht="15.75" customHeight="1">
      <c r="I1909" s="166">
        <v>40539</v>
      </c>
      <c r="J1909" s="165">
        <v>1802</v>
      </c>
      <c r="K1909" s="164">
        <v>2400</v>
      </c>
      <c r="L1909" s="163">
        <f t="shared" si="38"/>
        <v>1254.8</v>
      </c>
    </row>
    <row r="1910" spans="9:12" ht="15.75" customHeight="1">
      <c r="I1910" s="166">
        <v>40536</v>
      </c>
      <c r="J1910" s="165">
        <v>1792</v>
      </c>
      <c r="K1910" s="164">
        <v>2400</v>
      </c>
      <c r="L1910" s="163">
        <f t="shared" si="38"/>
        <v>1244.8</v>
      </c>
    </row>
    <row r="1911" spans="9:12" ht="15.75" customHeight="1">
      <c r="I1911" s="166">
        <v>40535</v>
      </c>
      <c r="J1911" s="165">
        <v>1800</v>
      </c>
      <c r="K1911" s="164">
        <v>2400</v>
      </c>
      <c r="L1911" s="163">
        <f t="shared" si="38"/>
        <v>1252.8</v>
      </c>
    </row>
    <row r="1912" spans="9:12" ht="15.75" customHeight="1">
      <c r="I1912" s="166">
        <v>40534</v>
      </c>
      <c r="J1912" s="165">
        <v>1818</v>
      </c>
      <c r="K1912" s="164">
        <v>2600</v>
      </c>
      <c r="L1912" s="163">
        <f t="shared" si="38"/>
        <v>1225.2</v>
      </c>
    </row>
    <row r="1913" spans="9:12" ht="15.75" customHeight="1">
      <c r="I1913" s="166">
        <v>40533</v>
      </c>
      <c r="J1913" s="165">
        <v>1862</v>
      </c>
      <c r="K1913" s="164">
        <v>2600</v>
      </c>
      <c r="L1913" s="163">
        <f t="shared" si="38"/>
        <v>1269.2</v>
      </c>
    </row>
    <row r="1914" spans="9:12" ht="15.75" customHeight="1">
      <c r="I1914" s="166">
        <v>40532</v>
      </c>
      <c r="J1914" s="165">
        <v>1860</v>
      </c>
      <c r="K1914" s="164">
        <v>2600</v>
      </c>
      <c r="L1914" s="163">
        <f t="shared" si="38"/>
        <v>1267.2</v>
      </c>
    </row>
    <row r="1915" spans="9:12" ht="15.75" customHeight="1">
      <c r="I1915" s="166">
        <v>40529</v>
      </c>
      <c r="J1915" s="165">
        <v>1860</v>
      </c>
      <c r="K1915" s="164">
        <v>2600</v>
      </c>
      <c r="L1915" s="163">
        <f t="shared" si="38"/>
        <v>1267.2</v>
      </c>
    </row>
    <row r="1916" spans="9:12" ht="15.75" customHeight="1">
      <c r="I1916" s="166">
        <v>40528</v>
      </c>
      <c r="J1916" s="165">
        <v>1862</v>
      </c>
      <c r="K1916" s="164">
        <v>2600</v>
      </c>
      <c r="L1916" s="163">
        <f t="shared" si="38"/>
        <v>1269.2</v>
      </c>
    </row>
    <row r="1917" spans="9:12" ht="15.75" customHeight="1">
      <c r="I1917" s="166">
        <v>40527</v>
      </c>
      <c r="J1917" s="165">
        <v>1860</v>
      </c>
      <c r="K1917" s="164">
        <v>2600</v>
      </c>
      <c r="L1917" s="163">
        <f t="shared" si="38"/>
        <v>1267.2</v>
      </c>
    </row>
    <row r="1918" spans="9:12" ht="15.75" customHeight="1">
      <c r="I1918" s="166">
        <v>40526</v>
      </c>
      <c r="J1918" s="165">
        <v>1858</v>
      </c>
      <c r="K1918" s="164">
        <v>2600</v>
      </c>
      <c r="L1918" s="163">
        <f t="shared" si="38"/>
        <v>1265.2</v>
      </c>
    </row>
    <row r="1919" spans="9:12" ht="15.75" customHeight="1">
      <c r="I1919" s="166">
        <v>40525</v>
      </c>
      <c r="J1919" s="165">
        <v>1864</v>
      </c>
      <c r="K1919" s="164">
        <v>2600</v>
      </c>
      <c r="L1919" s="163">
        <f t="shared" si="38"/>
        <v>1271.2</v>
      </c>
    </row>
    <row r="1920" spans="9:12" ht="15.75" customHeight="1">
      <c r="I1920" s="166">
        <v>40523</v>
      </c>
      <c r="J1920" s="165">
        <v>1882</v>
      </c>
      <c r="K1920" s="164"/>
      <c r="L1920" s="163"/>
    </row>
    <row r="1921" spans="9:12" ht="15.75" customHeight="1">
      <c r="I1921" s="166">
        <v>40522</v>
      </c>
      <c r="J1921" s="165">
        <v>1916</v>
      </c>
      <c r="K1921" s="164">
        <v>2600</v>
      </c>
      <c r="L1921" s="163">
        <f t="shared" ref="L1921:L1950" si="39">J1921-K1921*11.4/1000*20</f>
        <v>1323.2</v>
      </c>
    </row>
    <row r="1922" spans="9:12" ht="15.75" customHeight="1">
      <c r="I1922" s="166">
        <v>40521</v>
      </c>
      <c r="J1922" s="165">
        <v>1912</v>
      </c>
      <c r="K1922" s="164">
        <v>2600</v>
      </c>
      <c r="L1922" s="163">
        <f t="shared" si="39"/>
        <v>1319.2</v>
      </c>
    </row>
    <row r="1923" spans="9:12" ht="15.75" customHeight="1">
      <c r="I1923" s="166">
        <v>40520</v>
      </c>
      <c r="J1923" s="165">
        <v>1916</v>
      </c>
      <c r="K1923" s="164">
        <v>2600</v>
      </c>
      <c r="L1923" s="163">
        <f t="shared" si="39"/>
        <v>1323.2</v>
      </c>
    </row>
    <row r="1924" spans="9:12" ht="15.75" customHeight="1">
      <c r="I1924" s="166">
        <v>40519</v>
      </c>
      <c r="J1924" s="165">
        <v>1920</v>
      </c>
      <c r="K1924" s="164">
        <v>2600</v>
      </c>
      <c r="L1924" s="163">
        <f t="shared" si="39"/>
        <v>1327.2</v>
      </c>
    </row>
    <row r="1925" spans="9:12" ht="15.75" customHeight="1">
      <c r="I1925" s="166">
        <v>40518</v>
      </c>
      <c r="J1925" s="165">
        <v>1916</v>
      </c>
      <c r="K1925" s="164">
        <v>2600</v>
      </c>
      <c r="L1925" s="163">
        <f t="shared" si="39"/>
        <v>1323.2</v>
      </c>
    </row>
    <row r="1926" spans="9:12" ht="15.75" customHeight="1">
      <c r="I1926" s="166">
        <v>40515</v>
      </c>
      <c r="J1926" s="165">
        <v>1916</v>
      </c>
      <c r="K1926" s="164">
        <v>2600</v>
      </c>
      <c r="L1926" s="163">
        <f t="shared" si="39"/>
        <v>1323.2</v>
      </c>
    </row>
    <row r="1927" spans="9:12" ht="15.75" customHeight="1">
      <c r="I1927" s="166">
        <v>40514</v>
      </c>
      <c r="J1927" s="165">
        <v>1918</v>
      </c>
      <c r="K1927" s="164">
        <v>2600</v>
      </c>
      <c r="L1927" s="163">
        <f t="shared" si="39"/>
        <v>1325.2</v>
      </c>
    </row>
    <row r="1928" spans="9:12" ht="15.75" customHeight="1">
      <c r="I1928" s="166">
        <v>40513</v>
      </c>
      <c r="J1928" s="165">
        <v>1936</v>
      </c>
      <c r="K1928" s="164">
        <v>2600</v>
      </c>
      <c r="L1928" s="163">
        <f t="shared" si="39"/>
        <v>1343.2</v>
      </c>
    </row>
    <row r="1929" spans="9:12" ht="15.75" customHeight="1">
      <c r="I1929" s="166">
        <v>40512</v>
      </c>
      <c r="J1929" s="165">
        <v>1942</v>
      </c>
      <c r="K1929" s="164">
        <v>2600</v>
      </c>
      <c r="L1929" s="163">
        <f t="shared" si="39"/>
        <v>1349.2</v>
      </c>
    </row>
    <row r="1930" spans="9:12" ht="15.75" customHeight="1">
      <c r="I1930" s="166">
        <v>40511</v>
      </c>
      <c r="J1930" s="165">
        <v>1926</v>
      </c>
      <c r="K1930" s="164">
        <v>2600</v>
      </c>
      <c r="L1930" s="163">
        <f t="shared" si="39"/>
        <v>1333.2</v>
      </c>
    </row>
    <row r="1931" spans="9:12" ht="15.75" customHeight="1">
      <c r="I1931" s="166">
        <v>40508</v>
      </c>
      <c r="J1931" s="165">
        <v>1942</v>
      </c>
      <c r="K1931" s="164">
        <v>2600</v>
      </c>
      <c r="L1931" s="163">
        <f t="shared" si="39"/>
        <v>1349.2</v>
      </c>
    </row>
    <row r="1932" spans="9:12" ht="15.75" customHeight="1">
      <c r="I1932" s="166">
        <v>40507</v>
      </c>
      <c r="J1932" s="165">
        <v>1932</v>
      </c>
      <c r="K1932" s="164">
        <v>2600</v>
      </c>
      <c r="L1932" s="163">
        <f t="shared" si="39"/>
        <v>1339.2</v>
      </c>
    </row>
    <row r="1933" spans="9:12" ht="15.75" customHeight="1">
      <c r="I1933" s="166">
        <v>40506</v>
      </c>
      <c r="J1933" s="165">
        <v>1932</v>
      </c>
      <c r="K1933" s="164">
        <v>2800</v>
      </c>
      <c r="L1933" s="163">
        <f t="shared" si="39"/>
        <v>1293.5999999999999</v>
      </c>
    </row>
    <row r="1934" spans="9:12" ht="15.75" customHeight="1">
      <c r="I1934" s="166">
        <v>40505</v>
      </c>
      <c r="J1934" s="165">
        <v>1930</v>
      </c>
      <c r="K1934" s="164">
        <v>2800</v>
      </c>
      <c r="L1934" s="163">
        <f t="shared" si="39"/>
        <v>1291.5999999999999</v>
      </c>
    </row>
    <row r="1935" spans="9:12" ht="15.75" customHeight="1">
      <c r="I1935" s="166">
        <v>40504</v>
      </c>
      <c r="J1935" s="165">
        <v>1942</v>
      </c>
      <c r="K1935" s="164">
        <v>2800</v>
      </c>
      <c r="L1935" s="163">
        <f t="shared" si="39"/>
        <v>1303.5999999999999</v>
      </c>
    </row>
    <row r="1936" spans="9:12" ht="15.75" customHeight="1">
      <c r="I1936" s="166">
        <v>40501</v>
      </c>
      <c r="J1936" s="165">
        <v>1940</v>
      </c>
      <c r="K1936" s="164">
        <v>2800</v>
      </c>
      <c r="L1936" s="163">
        <f t="shared" si="39"/>
        <v>1301.5999999999999</v>
      </c>
    </row>
    <row r="1937" spans="9:12" ht="15.75" customHeight="1">
      <c r="I1937" s="166">
        <v>40500</v>
      </c>
      <c r="J1937" s="165">
        <v>1890</v>
      </c>
      <c r="K1937" s="164">
        <v>2800</v>
      </c>
      <c r="L1937" s="163">
        <f t="shared" si="39"/>
        <v>1251.5999999999999</v>
      </c>
    </row>
    <row r="1938" spans="9:12" ht="15.75" customHeight="1">
      <c r="I1938" s="166">
        <v>40499</v>
      </c>
      <c r="J1938" s="165">
        <v>1910</v>
      </c>
      <c r="K1938" s="164">
        <v>2800</v>
      </c>
      <c r="L1938" s="163">
        <f t="shared" si="39"/>
        <v>1271.5999999999999</v>
      </c>
    </row>
    <row r="1939" spans="9:12" ht="15.75" customHeight="1">
      <c r="I1939" s="166">
        <v>40498</v>
      </c>
      <c r="J1939" s="165">
        <v>1890</v>
      </c>
      <c r="K1939" s="164">
        <v>2800</v>
      </c>
      <c r="L1939" s="163">
        <f t="shared" si="39"/>
        <v>1251.5999999999999</v>
      </c>
    </row>
    <row r="1940" spans="9:12" ht="15.75" customHeight="1">
      <c r="I1940" s="166">
        <v>40497</v>
      </c>
      <c r="J1940" s="165">
        <v>1942</v>
      </c>
      <c r="K1940" s="164">
        <v>2800</v>
      </c>
      <c r="L1940" s="163">
        <f t="shared" si="39"/>
        <v>1303.5999999999999</v>
      </c>
    </row>
    <row r="1941" spans="9:12" ht="15.75" customHeight="1">
      <c r="I1941" s="166">
        <v>40494</v>
      </c>
      <c r="J1941" s="165">
        <v>1892</v>
      </c>
      <c r="K1941" s="164">
        <v>2800</v>
      </c>
      <c r="L1941" s="163">
        <f t="shared" si="39"/>
        <v>1253.5999999999999</v>
      </c>
    </row>
    <row r="1942" spans="9:12" ht="15.75" customHeight="1">
      <c r="I1942" s="166">
        <v>40493</v>
      </c>
      <c r="J1942" s="165">
        <v>1898</v>
      </c>
      <c r="K1942" s="164">
        <v>2800</v>
      </c>
      <c r="L1942" s="163">
        <f t="shared" si="39"/>
        <v>1259.5999999999999</v>
      </c>
    </row>
    <row r="1943" spans="9:12" ht="15.75" customHeight="1">
      <c r="I1943" s="166">
        <v>40492</v>
      </c>
      <c r="J1943" s="165">
        <v>1902</v>
      </c>
      <c r="K1943" s="164">
        <v>2800</v>
      </c>
      <c r="L1943" s="163">
        <f t="shared" si="39"/>
        <v>1263.5999999999999</v>
      </c>
    </row>
    <row r="1944" spans="9:12" ht="15.75" customHeight="1">
      <c r="I1944" s="166">
        <v>40491</v>
      </c>
      <c r="J1944" s="165">
        <v>1888</v>
      </c>
      <c r="K1944" s="164">
        <v>2800</v>
      </c>
      <c r="L1944" s="163">
        <f t="shared" si="39"/>
        <v>1249.5999999999999</v>
      </c>
    </row>
    <row r="1945" spans="9:12" ht="15.75" customHeight="1">
      <c r="I1945" s="166">
        <v>40490</v>
      </c>
      <c r="J1945" s="165">
        <v>1886</v>
      </c>
      <c r="K1945" s="164">
        <v>2800</v>
      </c>
      <c r="L1945" s="163">
        <f t="shared" si="39"/>
        <v>1247.5999999999999</v>
      </c>
    </row>
    <row r="1946" spans="9:12" ht="15.75" customHeight="1">
      <c r="I1946" s="166">
        <v>40487</v>
      </c>
      <c r="J1946" s="165">
        <v>1892</v>
      </c>
      <c r="K1946" s="164">
        <v>2800</v>
      </c>
      <c r="L1946" s="163">
        <f t="shared" si="39"/>
        <v>1253.5999999999999</v>
      </c>
    </row>
    <row r="1947" spans="9:12" ht="15.75" customHeight="1">
      <c r="I1947" s="166">
        <v>40486</v>
      </c>
      <c r="J1947" s="165">
        <v>1894</v>
      </c>
      <c r="K1947" s="164">
        <v>2800</v>
      </c>
      <c r="L1947" s="163">
        <f t="shared" si="39"/>
        <v>1255.5999999999999</v>
      </c>
    </row>
    <row r="1948" spans="9:12" ht="15.75" customHeight="1">
      <c r="I1948" s="166">
        <v>40485</v>
      </c>
      <c r="J1948" s="165">
        <v>1902</v>
      </c>
      <c r="K1948" s="164">
        <v>2800</v>
      </c>
      <c r="L1948" s="163">
        <f t="shared" si="39"/>
        <v>1263.5999999999999</v>
      </c>
    </row>
    <row r="1949" spans="9:12" ht="15.75" customHeight="1">
      <c r="I1949" s="166">
        <v>40484</v>
      </c>
      <c r="J1949" s="165">
        <v>1890</v>
      </c>
      <c r="K1949" s="164">
        <v>2800</v>
      </c>
      <c r="L1949" s="163">
        <f t="shared" si="39"/>
        <v>1251.5999999999999</v>
      </c>
    </row>
    <row r="1950" spans="9:12" ht="15.75" customHeight="1">
      <c r="I1950" s="166">
        <v>40483</v>
      </c>
      <c r="J1950" s="165">
        <v>1912</v>
      </c>
      <c r="K1950" s="164">
        <v>2800</v>
      </c>
      <c r="L1950" s="163">
        <f t="shared" si="39"/>
        <v>1273.5999999999999</v>
      </c>
    </row>
    <row r="1951" spans="9:12" ht="15.75" customHeight="1">
      <c r="I1951" s="166">
        <v>40481</v>
      </c>
      <c r="J1951" s="165">
        <v>1884</v>
      </c>
      <c r="K1951" s="164"/>
      <c r="L1951" s="163"/>
    </row>
    <row r="1952" spans="9:12" ht="15.75" customHeight="1">
      <c r="I1952" s="166">
        <v>40480</v>
      </c>
      <c r="J1952" s="165">
        <v>1894</v>
      </c>
      <c r="K1952" s="164">
        <v>2800</v>
      </c>
      <c r="L1952" s="163">
        <f t="shared" ref="L1952:L1967" si="40">J1952-K1952*11.4/1000*20</f>
        <v>1255.5999999999999</v>
      </c>
    </row>
    <row r="1953" spans="9:12" ht="15.75" customHeight="1">
      <c r="I1953" s="166">
        <v>40479</v>
      </c>
      <c r="J1953" s="165">
        <v>1892</v>
      </c>
      <c r="K1953" s="164">
        <v>2800</v>
      </c>
      <c r="L1953" s="163">
        <f t="shared" si="40"/>
        <v>1253.5999999999999</v>
      </c>
    </row>
    <row r="1954" spans="9:12" ht="15.75" customHeight="1">
      <c r="I1954" s="166">
        <v>40478</v>
      </c>
      <c r="J1954" s="165">
        <v>1890</v>
      </c>
      <c r="K1954" s="164">
        <v>2200</v>
      </c>
      <c r="L1954" s="163">
        <f t="shared" si="40"/>
        <v>1388.4</v>
      </c>
    </row>
    <row r="1955" spans="9:12" ht="15.75" customHeight="1">
      <c r="I1955" s="166">
        <v>40477</v>
      </c>
      <c r="J1955" s="165">
        <v>1892</v>
      </c>
      <c r="K1955" s="164">
        <v>2200</v>
      </c>
      <c r="L1955" s="163">
        <f t="shared" si="40"/>
        <v>1390.4</v>
      </c>
    </row>
    <row r="1956" spans="9:12" ht="15.75" customHeight="1">
      <c r="I1956" s="166">
        <v>40476</v>
      </c>
      <c r="J1956" s="165">
        <v>1884</v>
      </c>
      <c r="K1956" s="164">
        <v>2200</v>
      </c>
      <c r="L1956" s="163">
        <f t="shared" si="40"/>
        <v>1382.4</v>
      </c>
    </row>
    <row r="1957" spans="9:12" ht="15.75" customHeight="1">
      <c r="I1957" s="166">
        <v>40473</v>
      </c>
      <c r="J1957" s="165">
        <v>1890</v>
      </c>
      <c r="K1957" s="164">
        <v>1800</v>
      </c>
      <c r="L1957" s="163">
        <f t="shared" si="40"/>
        <v>1479.6</v>
      </c>
    </row>
    <row r="1958" spans="9:12" ht="15.75" customHeight="1">
      <c r="I1958" s="166">
        <v>40472</v>
      </c>
      <c r="J1958" s="165">
        <v>1900</v>
      </c>
      <c r="K1958" s="164">
        <v>1800</v>
      </c>
      <c r="L1958" s="163">
        <f t="shared" si="40"/>
        <v>1489.6</v>
      </c>
    </row>
    <row r="1959" spans="9:12" ht="15.75" customHeight="1">
      <c r="I1959" s="166">
        <v>40471</v>
      </c>
      <c r="J1959" s="165">
        <v>1900</v>
      </c>
      <c r="K1959" s="164">
        <v>1800</v>
      </c>
      <c r="L1959" s="163">
        <f t="shared" si="40"/>
        <v>1489.6</v>
      </c>
    </row>
    <row r="1960" spans="9:12" ht="15.75" customHeight="1">
      <c r="I1960" s="166">
        <v>40470</v>
      </c>
      <c r="J1960" s="165">
        <v>1906</v>
      </c>
      <c r="K1960" s="164">
        <v>1700</v>
      </c>
      <c r="L1960" s="163">
        <f t="shared" si="40"/>
        <v>1518.4</v>
      </c>
    </row>
    <row r="1961" spans="9:12" ht="15.75" customHeight="1">
      <c r="I1961" s="166">
        <v>40469</v>
      </c>
      <c r="J1961" s="165">
        <v>1898</v>
      </c>
      <c r="K1961" s="164">
        <v>1650</v>
      </c>
      <c r="L1961" s="163">
        <f t="shared" si="40"/>
        <v>1521.8</v>
      </c>
    </row>
    <row r="1962" spans="9:12" ht="15.75" customHeight="1">
      <c r="I1962" s="166">
        <v>40466</v>
      </c>
      <c r="J1962" s="165">
        <v>1910</v>
      </c>
      <c r="K1962" s="164">
        <v>1500</v>
      </c>
      <c r="L1962" s="163">
        <f t="shared" si="40"/>
        <v>1568</v>
      </c>
    </row>
    <row r="1963" spans="9:12" ht="15.75" customHeight="1">
      <c r="I1963" s="166">
        <v>40465</v>
      </c>
      <c r="J1963" s="165">
        <v>1902</v>
      </c>
      <c r="K1963" s="164">
        <v>1500</v>
      </c>
      <c r="L1963" s="163">
        <f t="shared" si="40"/>
        <v>1560</v>
      </c>
    </row>
    <row r="1964" spans="9:12" ht="15.75" customHeight="1">
      <c r="I1964" s="166">
        <v>40464</v>
      </c>
      <c r="J1964" s="165">
        <v>1894</v>
      </c>
      <c r="K1964" s="164">
        <v>1500</v>
      </c>
      <c r="L1964" s="163">
        <f t="shared" si="40"/>
        <v>1552</v>
      </c>
    </row>
    <row r="1965" spans="9:12" ht="15.75" customHeight="1">
      <c r="I1965" s="166">
        <v>40463</v>
      </c>
      <c r="J1965" s="165">
        <v>1906</v>
      </c>
      <c r="K1965" s="164">
        <v>1500</v>
      </c>
      <c r="L1965" s="163">
        <f t="shared" si="40"/>
        <v>1564</v>
      </c>
    </row>
    <row r="1966" spans="9:12" ht="15.75" customHeight="1">
      <c r="I1966" s="166">
        <v>40462</v>
      </c>
      <c r="J1966" s="165">
        <v>1904</v>
      </c>
      <c r="K1966" s="164">
        <v>1500</v>
      </c>
      <c r="L1966" s="163">
        <f t="shared" si="40"/>
        <v>1562</v>
      </c>
    </row>
    <row r="1967" spans="9:12" ht="15.75" customHeight="1">
      <c r="I1967" s="166">
        <v>40459</v>
      </c>
      <c r="J1967" s="165">
        <v>1910</v>
      </c>
      <c r="K1967" s="164">
        <v>1500</v>
      </c>
      <c r="L1967" s="163">
        <f t="shared" si="40"/>
        <v>1568</v>
      </c>
    </row>
    <row r="1968" spans="9:12" ht="15.75" customHeight="1">
      <c r="I1968" s="166">
        <v>40458</v>
      </c>
      <c r="J1968" s="165">
        <v>1926</v>
      </c>
      <c r="K1968" s="164"/>
      <c r="L1968" s="163"/>
    </row>
    <row r="1969" spans="9:12" ht="15.75" customHeight="1">
      <c r="I1969" s="166">
        <v>40457</v>
      </c>
      <c r="J1969" s="165">
        <v>1908</v>
      </c>
      <c r="K1969" s="164"/>
      <c r="L1969" s="163"/>
    </row>
    <row r="1970" spans="9:12" ht="15.75" customHeight="1">
      <c r="I1970" s="166">
        <v>40456</v>
      </c>
      <c r="J1970" s="165">
        <v>1908</v>
      </c>
      <c r="K1970" s="164"/>
      <c r="L1970" s="163"/>
    </row>
    <row r="1971" spans="9:12" ht="15.75" customHeight="1">
      <c r="I1971" s="166">
        <v>40455</v>
      </c>
      <c r="J1971" s="165">
        <v>1904</v>
      </c>
      <c r="K1971" s="164"/>
      <c r="L1971" s="163"/>
    </row>
    <row r="1972" spans="9:12" ht="15.75" customHeight="1">
      <c r="I1972" s="166">
        <v>40451</v>
      </c>
      <c r="J1972" s="165">
        <v>1914</v>
      </c>
      <c r="K1972" s="164">
        <v>1500</v>
      </c>
      <c r="L1972" s="163">
        <f t="shared" ref="L1972:L1985" si="41">J1972-K1972*11.4/1000*20</f>
        <v>1572</v>
      </c>
    </row>
    <row r="1973" spans="9:12" ht="15.75" customHeight="1">
      <c r="I1973" s="166">
        <v>40450</v>
      </c>
      <c r="J1973" s="165">
        <v>1916</v>
      </c>
      <c r="K1973" s="164">
        <v>1500</v>
      </c>
      <c r="L1973" s="163">
        <f t="shared" si="41"/>
        <v>1574</v>
      </c>
    </row>
    <row r="1974" spans="9:12" ht="15.75" customHeight="1">
      <c r="I1974" s="166">
        <v>40449</v>
      </c>
      <c r="J1974" s="165">
        <v>1926</v>
      </c>
      <c r="K1974" s="164">
        <v>1500</v>
      </c>
      <c r="L1974" s="163">
        <f t="shared" si="41"/>
        <v>1584</v>
      </c>
    </row>
    <row r="1975" spans="9:12" ht="15.75" customHeight="1">
      <c r="I1975" s="166">
        <v>40448</v>
      </c>
      <c r="J1975" s="165">
        <v>1920</v>
      </c>
      <c r="K1975" s="164">
        <v>1480</v>
      </c>
      <c r="L1975" s="163">
        <f t="shared" si="41"/>
        <v>1582.56</v>
      </c>
    </row>
    <row r="1976" spans="9:12" ht="15.75" customHeight="1">
      <c r="I1976" s="166">
        <v>40445</v>
      </c>
      <c r="J1976" s="165">
        <v>1912</v>
      </c>
      <c r="K1976" s="164">
        <v>1480</v>
      </c>
      <c r="L1976" s="163">
        <f t="shared" si="41"/>
        <v>1574.56</v>
      </c>
    </row>
    <row r="1977" spans="9:12" ht="15.75" customHeight="1">
      <c r="I1977" s="166">
        <v>40444</v>
      </c>
      <c r="J1977" s="165">
        <v>1912</v>
      </c>
      <c r="K1977" s="164">
        <v>1480</v>
      </c>
      <c r="L1977" s="163">
        <f t="shared" si="41"/>
        <v>1574.56</v>
      </c>
    </row>
    <row r="1978" spans="9:12" ht="15.75" customHeight="1">
      <c r="I1978" s="166">
        <v>40443</v>
      </c>
      <c r="J1978" s="165">
        <v>1912</v>
      </c>
      <c r="K1978" s="164">
        <v>1480</v>
      </c>
      <c r="L1978" s="163">
        <f t="shared" si="41"/>
        <v>1574.56</v>
      </c>
    </row>
    <row r="1979" spans="9:12" ht="15.75" customHeight="1">
      <c r="I1979" s="166">
        <v>40442</v>
      </c>
      <c r="J1979" s="165">
        <v>1912</v>
      </c>
      <c r="K1979" s="164">
        <v>1480</v>
      </c>
      <c r="L1979" s="163">
        <f t="shared" si="41"/>
        <v>1574.56</v>
      </c>
    </row>
    <row r="1980" spans="9:12" ht="15.75" customHeight="1">
      <c r="I1980" s="166">
        <v>40441</v>
      </c>
      <c r="J1980" s="165">
        <v>1908</v>
      </c>
      <c r="K1980" s="164">
        <v>1450</v>
      </c>
      <c r="L1980" s="163">
        <f t="shared" si="41"/>
        <v>1577.4</v>
      </c>
    </row>
    <row r="1981" spans="9:12" ht="15.75" customHeight="1">
      <c r="I1981" s="166">
        <v>40438</v>
      </c>
      <c r="J1981" s="165">
        <v>1886</v>
      </c>
      <c r="K1981" s="164">
        <v>1450</v>
      </c>
      <c r="L1981" s="163">
        <f t="shared" si="41"/>
        <v>1555.4</v>
      </c>
    </row>
    <row r="1982" spans="9:12" ht="15.75" customHeight="1">
      <c r="I1982" s="166">
        <v>40437</v>
      </c>
      <c r="J1982" s="165">
        <v>1900</v>
      </c>
      <c r="K1982" s="164">
        <v>1450</v>
      </c>
      <c r="L1982" s="163">
        <f t="shared" si="41"/>
        <v>1569.4</v>
      </c>
    </row>
    <row r="1983" spans="9:12" ht="15.75" customHeight="1">
      <c r="I1983" s="166">
        <v>40436</v>
      </c>
      <c r="J1983" s="165">
        <v>1892</v>
      </c>
      <c r="K1983" s="164">
        <v>1400</v>
      </c>
      <c r="L1983" s="163">
        <f t="shared" si="41"/>
        <v>1572.8</v>
      </c>
    </row>
    <row r="1984" spans="9:12" ht="15.75" customHeight="1">
      <c r="I1984" s="166">
        <v>40435</v>
      </c>
      <c r="J1984" s="165">
        <v>1866</v>
      </c>
      <c r="K1984" s="164">
        <v>1400</v>
      </c>
      <c r="L1984" s="163">
        <f t="shared" si="41"/>
        <v>1546.8</v>
      </c>
    </row>
    <row r="1985" spans="9:12" ht="15.75" customHeight="1">
      <c r="I1985" s="166">
        <v>40434</v>
      </c>
      <c r="J1985" s="165">
        <v>1904</v>
      </c>
      <c r="K1985" s="164">
        <v>1400</v>
      </c>
      <c r="L1985" s="163">
        <f t="shared" si="41"/>
        <v>1584.8</v>
      </c>
    </row>
    <row r="1986" spans="9:12" ht="15.75" customHeight="1">
      <c r="I1986" s="166">
        <v>40432</v>
      </c>
      <c r="J1986" s="165">
        <v>1872</v>
      </c>
      <c r="K1986" s="164"/>
      <c r="L1986" s="163"/>
    </row>
    <row r="1987" spans="9:12" ht="15.75" customHeight="1">
      <c r="I1987" s="166">
        <v>40431</v>
      </c>
      <c r="J1987" s="165">
        <v>1866</v>
      </c>
      <c r="K1987" s="164">
        <v>1400</v>
      </c>
      <c r="L1987" s="163">
        <f t="shared" ref="L1987:L2016" si="42">J1987-K1987*11.4/1000*20</f>
        <v>1546.8</v>
      </c>
    </row>
    <row r="1988" spans="9:12" ht="15.75" customHeight="1">
      <c r="I1988" s="166">
        <v>40430</v>
      </c>
      <c r="J1988" s="165">
        <v>1856</v>
      </c>
      <c r="K1988" s="164">
        <v>1400</v>
      </c>
      <c r="L1988" s="163">
        <f t="shared" si="42"/>
        <v>1536.8</v>
      </c>
    </row>
    <row r="1989" spans="9:12" ht="15.75" customHeight="1">
      <c r="I1989" s="166">
        <v>40429</v>
      </c>
      <c r="J1989" s="165">
        <v>1884</v>
      </c>
      <c r="K1989" s="164">
        <v>1400</v>
      </c>
      <c r="L1989" s="163">
        <f t="shared" si="42"/>
        <v>1564.8</v>
      </c>
    </row>
    <row r="1990" spans="9:12" ht="15.75" customHeight="1">
      <c r="I1990" s="166">
        <v>40428</v>
      </c>
      <c r="J1990" s="165">
        <v>1888</v>
      </c>
      <c r="K1990" s="164">
        <v>1400</v>
      </c>
      <c r="L1990" s="163">
        <f t="shared" si="42"/>
        <v>1568.8</v>
      </c>
    </row>
    <row r="1991" spans="9:12" ht="15.75" customHeight="1">
      <c r="I1991" s="166">
        <v>40427</v>
      </c>
      <c r="J1991" s="165">
        <v>1868</v>
      </c>
      <c r="K1991" s="164">
        <v>1400</v>
      </c>
      <c r="L1991" s="163">
        <f t="shared" si="42"/>
        <v>1548.8</v>
      </c>
    </row>
    <row r="1992" spans="9:12" ht="15.75" customHeight="1">
      <c r="I1992" s="166">
        <v>40424</v>
      </c>
      <c r="J1992" s="165">
        <v>1860</v>
      </c>
      <c r="K1992" s="164">
        <v>1400</v>
      </c>
      <c r="L1992" s="163">
        <f t="shared" si="42"/>
        <v>1540.8</v>
      </c>
    </row>
    <row r="1993" spans="9:12" ht="15.75" customHeight="1">
      <c r="I1993" s="166">
        <v>40423</v>
      </c>
      <c r="J1993" s="165">
        <v>1874</v>
      </c>
      <c r="K1993" s="164">
        <v>1400</v>
      </c>
      <c r="L1993" s="163">
        <f t="shared" si="42"/>
        <v>1554.8</v>
      </c>
    </row>
    <row r="1994" spans="9:12" ht="15.75" customHeight="1">
      <c r="I1994" s="166">
        <v>40422</v>
      </c>
      <c r="J1994" s="165">
        <v>1866</v>
      </c>
      <c r="K1994" s="164">
        <v>1400</v>
      </c>
      <c r="L1994" s="163">
        <f t="shared" si="42"/>
        <v>1546.8</v>
      </c>
    </row>
    <row r="1995" spans="9:12" ht="15.75" customHeight="1">
      <c r="I1995" s="166">
        <v>40421</v>
      </c>
      <c r="J1995" s="165">
        <v>1870</v>
      </c>
      <c r="K1995" s="164">
        <v>1400</v>
      </c>
      <c r="L1995" s="163">
        <f t="shared" si="42"/>
        <v>1550.8</v>
      </c>
    </row>
    <row r="1996" spans="9:12" ht="15.75" customHeight="1">
      <c r="I1996" s="166">
        <v>40420</v>
      </c>
      <c r="J1996" s="165">
        <v>1870</v>
      </c>
      <c r="K1996" s="164">
        <v>1400</v>
      </c>
      <c r="L1996" s="163">
        <f t="shared" si="42"/>
        <v>1550.8</v>
      </c>
    </row>
    <row r="1997" spans="9:12" ht="15.75" customHeight="1">
      <c r="I1997" s="166">
        <v>40417</v>
      </c>
      <c r="J1997" s="165">
        <v>1862</v>
      </c>
      <c r="K1997" s="164">
        <v>1400</v>
      </c>
      <c r="L1997" s="163">
        <f t="shared" si="42"/>
        <v>1542.8</v>
      </c>
    </row>
    <row r="1998" spans="9:12" ht="15.75" customHeight="1">
      <c r="I1998" s="166">
        <v>40416</v>
      </c>
      <c r="J1998" s="165">
        <v>1858</v>
      </c>
      <c r="K1998" s="164">
        <v>1400</v>
      </c>
      <c r="L1998" s="163">
        <f t="shared" si="42"/>
        <v>1538.8</v>
      </c>
    </row>
    <row r="1999" spans="9:12" ht="15.75" customHeight="1">
      <c r="I1999" s="166">
        <v>40415</v>
      </c>
      <c r="J1999" s="165">
        <v>1858</v>
      </c>
      <c r="K1999" s="164">
        <v>1400</v>
      </c>
      <c r="L1999" s="163">
        <f t="shared" si="42"/>
        <v>1538.8</v>
      </c>
    </row>
    <row r="2000" spans="9:12" ht="15.75" customHeight="1">
      <c r="I2000" s="166">
        <v>40414</v>
      </c>
      <c r="J2000" s="165">
        <v>1870</v>
      </c>
      <c r="K2000" s="164">
        <v>1400</v>
      </c>
      <c r="L2000" s="163">
        <f t="shared" si="42"/>
        <v>1550.8</v>
      </c>
    </row>
    <row r="2001" spans="9:12" ht="15.75" customHeight="1">
      <c r="I2001" s="166">
        <v>40413</v>
      </c>
      <c r="J2001" s="165">
        <v>1856</v>
      </c>
      <c r="K2001" s="164">
        <v>1400</v>
      </c>
      <c r="L2001" s="163">
        <f t="shared" si="42"/>
        <v>1536.8</v>
      </c>
    </row>
    <row r="2002" spans="9:12" ht="15.75" customHeight="1">
      <c r="I2002" s="166">
        <v>40410</v>
      </c>
      <c r="J2002" s="165">
        <v>1852</v>
      </c>
      <c r="K2002" s="164">
        <v>1400</v>
      </c>
      <c r="L2002" s="163">
        <f t="shared" si="42"/>
        <v>1532.8</v>
      </c>
    </row>
    <row r="2003" spans="9:12" ht="15.75" customHeight="1">
      <c r="I2003" s="166">
        <v>40409</v>
      </c>
      <c r="J2003" s="165">
        <v>1854</v>
      </c>
      <c r="K2003" s="164">
        <v>1400</v>
      </c>
      <c r="L2003" s="163">
        <f t="shared" si="42"/>
        <v>1534.8</v>
      </c>
    </row>
    <row r="2004" spans="9:12" ht="15.75" customHeight="1">
      <c r="I2004" s="166">
        <v>40408</v>
      </c>
      <c r="J2004" s="165">
        <v>1836</v>
      </c>
      <c r="K2004" s="164">
        <v>1400</v>
      </c>
      <c r="L2004" s="163">
        <f t="shared" si="42"/>
        <v>1516.8</v>
      </c>
    </row>
    <row r="2005" spans="9:12" ht="15.75" customHeight="1">
      <c r="I2005" s="166">
        <v>40407</v>
      </c>
      <c r="J2005" s="165">
        <v>1846</v>
      </c>
      <c r="K2005" s="164">
        <v>1450</v>
      </c>
      <c r="L2005" s="163">
        <f t="shared" si="42"/>
        <v>1515.4</v>
      </c>
    </row>
    <row r="2006" spans="9:12" ht="15.75" customHeight="1">
      <c r="I2006" s="166">
        <v>40406</v>
      </c>
      <c r="J2006" s="165">
        <v>1842</v>
      </c>
      <c r="K2006" s="164">
        <v>1450</v>
      </c>
      <c r="L2006" s="163">
        <f t="shared" si="42"/>
        <v>1511.4</v>
      </c>
    </row>
    <row r="2007" spans="9:12" ht="15.75" customHeight="1">
      <c r="I2007" s="166">
        <v>40403</v>
      </c>
      <c r="J2007" s="165">
        <v>1848</v>
      </c>
      <c r="K2007" s="164">
        <v>1450</v>
      </c>
      <c r="L2007" s="163">
        <f t="shared" si="42"/>
        <v>1517.4</v>
      </c>
    </row>
    <row r="2008" spans="9:12" ht="15.75" customHeight="1">
      <c r="I2008" s="166">
        <v>40402</v>
      </c>
      <c r="J2008" s="165">
        <v>1830</v>
      </c>
      <c r="K2008" s="164">
        <v>1450</v>
      </c>
      <c r="L2008" s="163">
        <f t="shared" si="42"/>
        <v>1499.4</v>
      </c>
    </row>
    <row r="2009" spans="9:12" ht="15.75" customHeight="1">
      <c r="I2009" s="166">
        <v>40401</v>
      </c>
      <c r="J2009" s="165">
        <v>1824</v>
      </c>
      <c r="K2009" s="164">
        <v>1450</v>
      </c>
      <c r="L2009" s="163">
        <f t="shared" si="42"/>
        <v>1493.4</v>
      </c>
    </row>
    <row r="2010" spans="9:12" ht="15.75" customHeight="1">
      <c r="I2010" s="166">
        <v>40400</v>
      </c>
      <c r="J2010" s="165">
        <v>1818</v>
      </c>
      <c r="K2010" s="164">
        <v>1450</v>
      </c>
      <c r="L2010" s="163">
        <f t="shared" si="42"/>
        <v>1487.4</v>
      </c>
    </row>
    <row r="2011" spans="9:12" ht="15.75" customHeight="1">
      <c r="I2011" s="166">
        <v>40399</v>
      </c>
      <c r="J2011" s="165">
        <v>1814</v>
      </c>
      <c r="K2011" s="164">
        <v>1500</v>
      </c>
      <c r="L2011" s="163">
        <f t="shared" si="42"/>
        <v>1472</v>
      </c>
    </row>
    <row r="2012" spans="9:12" ht="15.75" customHeight="1">
      <c r="I2012" s="166">
        <v>40396</v>
      </c>
      <c r="J2012" s="165">
        <v>1810</v>
      </c>
      <c r="K2012" s="164">
        <v>1500</v>
      </c>
      <c r="L2012" s="163">
        <f t="shared" si="42"/>
        <v>1468</v>
      </c>
    </row>
    <row r="2013" spans="9:12" ht="15.75" customHeight="1">
      <c r="I2013" s="166">
        <v>40395</v>
      </c>
      <c r="J2013" s="165">
        <v>1800</v>
      </c>
      <c r="K2013" s="164">
        <v>1500</v>
      </c>
      <c r="L2013" s="163">
        <f t="shared" si="42"/>
        <v>1458</v>
      </c>
    </row>
    <row r="2014" spans="9:12" ht="15.75" customHeight="1">
      <c r="I2014" s="166">
        <v>40394</v>
      </c>
      <c r="J2014" s="165">
        <v>1816</v>
      </c>
      <c r="K2014" s="164">
        <v>1500</v>
      </c>
      <c r="L2014" s="163">
        <f t="shared" si="42"/>
        <v>1474</v>
      </c>
    </row>
    <row r="2015" spans="9:12" ht="15.75" customHeight="1">
      <c r="I2015" s="166">
        <v>40393</v>
      </c>
      <c r="J2015" s="165">
        <v>1812</v>
      </c>
      <c r="K2015" s="164">
        <v>1500</v>
      </c>
      <c r="L2015" s="163">
        <f t="shared" si="42"/>
        <v>1470</v>
      </c>
    </row>
    <row r="2016" spans="9:12" ht="15.75" customHeight="1">
      <c r="I2016" s="166">
        <v>40392</v>
      </c>
      <c r="J2016" s="165">
        <v>1844</v>
      </c>
      <c r="K2016" s="164">
        <v>1500</v>
      </c>
      <c r="L2016" s="163">
        <f t="shared" si="42"/>
        <v>1502</v>
      </c>
    </row>
    <row r="2017" spans="9:12" ht="15.75" customHeight="1">
      <c r="I2017" s="166">
        <v>40390</v>
      </c>
      <c r="J2017" s="165">
        <v>1814</v>
      </c>
      <c r="K2017" s="164"/>
      <c r="L2017" s="163"/>
    </row>
    <row r="2018" spans="9:12" ht="15.75" customHeight="1">
      <c r="I2018" s="166">
        <v>40389</v>
      </c>
      <c r="J2018" s="165">
        <v>1770</v>
      </c>
      <c r="K2018" s="164">
        <v>1500</v>
      </c>
      <c r="L2018" s="163">
        <f t="shared" ref="L2018:L2049" si="43">J2018-K2018*11.4/1000*20</f>
        <v>1428</v>
      </c>
    </row>
    <row r="2019" spans="9:12" ht="15.75" customHeight="1">
      <c r="I2019" s="166">
        <v>40388</v>
      </c>
      <c r="J2019" s="165">
        <v>1798</v>
      </c>
      <c r="K2019" s="164">
        <v>1450</v>
      </c>
      <c r="L2019" s="163">
        <f t="shared" si="43"/>
        <v>1467.4</v>
      </c>
    </row>
    <row r="2020" spans="9:12" ht="15.75" customHeight="1">
      <c r="I2020" s="166">
        <v>40387</v>
      </c>
      <c r="J2020" s="165">
        <v>1764</v>
      </c>
      <c r="K2020" s="164">
        <v>1450</v>
      </c>
      <c r="L2020" s="163">
        <f t="shared" si="43"/>
        <v>1433.4</v>
      </c>
    </row>
    <row r="2021" spans="9:12" ht="15.75" customHeight="1">
      <c r="I2021" s="166">
        <v>40386</v>
      </c>
      <c r="J2021" s="165">
        <v>1764</v>
      </c>
      <c r="K2021" s="164">
        <v>1450</v>
      </c>
      <c r="L2021" s="163">
        <f t="shared" si="43"/>
        <v>1433.4</v>
      </c>
    </row>
    <row r="2022" spans="9:12" ht="15.75" customHeight="1">
      <c r="I2022" s="166">
        <v>40385</v>
      </c>
      <c r="J2022" s="165">
        <v>1784</v>
      </c>
      <c r="K2022" s="164">
        <v>1450</v>
      </c>
      <c r="L2022" s="163">
        <f t="shared" si="43"/>
        <v>1453.4</v>
      </c>
    </row>
    <row r="2023" spans="9:12" ht="15.75" customHeight="1">
      <c r="I2023" s="166">
        <v>40382</v>
      </c>
      <c r="J2023" s="165">
        <v>1762</v>
      </c>
      <c r="K2023" s="164">
        <v>1450</v>
      </c>
      <c r="L2023" s="163">
        <f t="shared" si="43"/>
        <v>1431.4</v>
      </c>
    </row>
    <row r="2024" spans="9:12" ht="15.75" customHeight="1">
      <c r="I2024" s="166">
        <v>40381</v>
      </c>
      <c r="J2024" s="165">
        <v>1782</v>
      </c>
      <c r="K2024" s="164">
        <v>1450</v>
      </c>
      <c r="L2024" s="163">
        <f t="shared" si="43"/>
        <v>1451.4</v>
      </c>
    </row>
    <row r="2025" spans="9:12" ht="15.75" customHeight="1">
      <c r="I2025" s="166">
        <v>40380</v>
      </c>
      <c r="J2025" s="165">
        <v>1754</v>
      </c>
      <c r="K2025" s="164">
        <v>1450</v>
      </c>
      <c r="L2025" s="163">
        <f t="shared" si="43"/>
        <v>1423.4</v>
      </c>
    </row>
    <row r="2026" spans="9:12" ht="15.75" customHeight="1">
      <c r="I2026" s="166">
        <v>40379</v>
      </c>
      <c r="J2026" s="165">
        <v>1752</v>
      </c>
      <c r="K2026" s="164">
        <v>1450</v>
      </c>
      <c r="L2026" s="163">
        <f t="shared" si="43"/>
        <v>1421.4</v>
      </c>
    </row>
    <row r="2027" spans="9:12" ht="15.75" customHeight="1">
      <c r="I2027" s="166">
        <v>40378</v>
      </c>
      <c r="J2027" s="165">
        <v>1760</v>
      </c>
      <c r="K2027" s="164">
        <v>1450</v>
      </c>
      <c r="L2027" s="163">
        <f t="shared" si="43"/>
        <v>1429.4</v>
      </c>
    </row>
    <row r="2028" spans="9:12" ht="15.75" customHeight="1">
      <c r="I2028" s="166">
        <v>40375</v>
      </c>
      <c r="J2028" s="165">
        <v>1740</v>
      </c>
      <c r="K2028" s="164">
        <v>1450</v>
      </c>
      <c r="L2028" s="163">
        <f t="shared" si="43"/>
        <v>1409.4</v>
      </c>
    </row>
    <row r="2029" spans="9:12" ht="15.75" customHeight="1">
      <c r="I2029" s="166">
        <v>40374</v>
      </c>
      <c r="J2029" s="165">
        <v>1738</v>
      </c>
      <c r="K2029" s="164">
        <v>1450</v>
      </c>
      <c r="L2029" s="163">
        <f t="shared" si="43"/>
        <v>1407.4</v>
      </c>
    </row>
    <row r="2030" spans="9:12" ht="15.75" customHeight="1">
      <c r="I2030" s="166">
        <v>40373</v>
      </c>
      <c r="J2030" s="165">
        <v>1744</v>
      </c>
      <c r="K2030" s="164">
        <v>1450</v>
      </c>
      <c r="L2030" s="163">
        <f t="shared" si="43"/>
        <v>1413.4</v>
      </c>
    </row>
    <row r="2031" spans="9:12" ht="15.75" customHeight="1">
      <c r="I2031" s="166">
        <v>40372</v>
      </c>
      <c r="J2031" s="165">
        <v>1744</v>
      </c>
      <c r="K2031" s="164">
        <v>1450</v>
      </c>
      <c r="L2031" s="163">
        <f t="shared" si="43"/>
        <v>1413.4</v>
      </c>
    </row>
    <row r="2032" spans="9:12" ht="15.75" customHeight="1">
      <c r="I2032" s="166">
        <v>40371</v>
      </c>
      <c r="J2032" s="165">
        <v>1742</v>
      </c>
      <c r="K2032" s="164">
        <v>1450</v>
      </c>
      <c r="L2032" s="163">
        <f t="shared" si="43"/>
        <v>1411.4</v>
      </c>
    </row>
    <row r="2033" spans="9:12" ht="15.75" customHeight="1">
      <c r="I2033" s="166">
        <v>40368</v>
      </c>
      <c r="J2033" s="165">
        <v>1750</v>
      </c>
      <c r="K2033" s="164">
        <v>1450</v>
      </c>
      <c r="L2033" s="163">
        <f t="shared" si="43"/>
        <v>1419.4</v>
      </c>
    </row>
    <row r="2034" spans="9:12" ht="15.75" customHeight="1">
      <c r="I2034" s="166">
        <v>40367</v>
      </c>
      <c r="J2034" s="165">
        <v>1746</v>
      </c>
      <c r="K2034" s="164">
        <v>1450</v>
      </c>
      <c r="L2034" s="163">
        <f t="shared" si="43"/>
        <v>1415.4</v>
      </c>
    </row>
    <row r="2035" spans="9:12" ht="15.75" customHeight="1">
      <c r="I2035" s="166">
        <v>40366</v>
      </c>
      <c r="J2035" s="165">
        <v>1740</v>
      </c>
      <c r="K2035" s="164">
        <v>1450</v>
      </c>
      <c r="L2035" s="163">
        <f t="shared" si="43"/>
        <v>1409.4</v>
      </c>
    </row>
    <row r="2036" spans="9:12" ht="15.75" customHeight="1">
      <c r="I2036" s="166">
        <v>40365</v>
      </c>
      <c r="J2036" s="165">
        <v>1736</v>
      </c>
      <c r="K2036" s="164">
        <v>1450</v>
      </c>
      <c r="L2036" s="163">
        <f t="shared" si="43"/>
        <v>1405.4</v>
      </c>
    </row>
    <row r="2037" spans="9:12" ht="15.75" customHeight="1">
      <c r="I2037" s="166">
        <v>40364</v>
      </c>
      <c r="J2037" s="165">
        <v>1746</v>
      </c>
      <c r="K2037" s="164">
        <v>1450</v>
      </c>
      <c r="L2037" s="163">
        <f t="shared" si="43"/>
        <v>1415.4</v>
      </c>
    </row>
    <row r="2038" spans="9:12" ht="15.75" customHeight="1">
      <c r="I2038" s="166">
        <v>40361</v>
      </c>
      <c r="J2038" s="165">
        <v>1742</v>
      </c>
      <c r="K2038" s="164">
        <v>1450</v>
      </c>
      <c r="L2038" s="163">
        <f t="shared" si="43"/>
        <v>1411.4</v>
      </c>
    </row>
    <row r="2039" spans="9:12" ht="15.75" customHeight="1">
      <c r="I2039" s="166">
        <v>40360</v>
      </c>
      <c r="J2039" s="165">
        <v>1744</v>
      </c>
      <c r="K2039" s="164">
        <v>1450</v>
      </c>
      <c r="L2039" s="163">
        <f t="shared" si="43"/>
        <v>1413.4</v>
      </c>
    </row>
    <row r="2040" spans="9:12" ht="15.75" customHeight="1">
      <c r="I2040" s="166">
        <v>40359</v>
      </c>
      <c r="J2040" s="165">
        <v>1740</v>
      </c>
      <c r="K2040" s="164">
        <v>1450</v>
      </c>
      <c r="L2040" s="163">
        <f t="shared" si="43"/>
        <v>1409.4</v>
      </c>
    </row>
    <row r="2041" spans="9:12" ht="15.75" customHeight="1">
      <c r="I2041" s="166">
        <v>40358</v>
      </c>
      <c r="J2041" s="165">
        <v>1754</v>
      </c>
      <c r="K2041" s="164">
        <v>1500</v>
      </c>
      <c r="L2041" s="163">
        <f t="shared" si="43"/>
        <v>1412</v>
      </c>
    </row>
    <row r="2042" spans="9:12" ht="15.75" customHeight="1">
      <c r="I2042" s="166">
        <v>40357</v>
      </c>
      <c r="J2042" s="165">
        <v>1754</v>
      </c>
      <c r="K2042" s="164">
        <v>1500</v>
      </c>
      <c r="L2042" s="163">
        <f t="shared" si="43"/>
        <v>1412</v>
      </c>
    </row>
    <row r="2043" spans="9:12" ht="15.75" customHeight="1">
      <c r="I2043" s="166">
        <v>40354</v>
      </c>
      <c r="J2043" s="165">
        <v>1758</v>
      </c>
      <c r="K2043" s="164">
        <v>1500</v>
      </c>
      <c r="L2043" s="163">
        <f t="shared" si="43"/>
        <v>1416</v>
      </c>
    </row>
    <row r="2044" spans="9:12" ht="15.75" customHeight="1">
      <c r="I2044" s="166">
        <v>40353</v>
      </c>
      <c r="J2044" s="165">
        <v>1748</v>
      </c>
      <c r="K2044" s="164">
        <v>1500</v>
      </c>
      <c r="L2044" s="163">
        <f t="shared" si="43"/>
        <v>1406</v>
      </c>
    </row>
    <row r="2045" spans="9:12" ht="15.75" customHeight="1">
      <c r="I2045" s="166">
        <v>40352</v>
      </c>
      <c r="J2045" s="165">
        <v>1746</v>
      </c>
      <c r="K2045" s="164">
        <v>1500</v>
      </c>
      <c r="L2045" s="163">
        <f t="shared" si="43"/>
        <v>1404</v>
      </c>
    </row>
    <row r="2046" spans="9:12" ht="15.75" customHeight="1">
      <c r="I2046" s="166">
        <v>40351</v>
      </c>
      <c r="J2046" s="165">
        <v>1756</v>
      </c>
      <c r="K2046" s="164">
        <v>1500</v>
      </c>
      <c r="L2046" s="163">
        <f t="shared" si="43"/>
        <v>1414</v>
      </c>
    </row>
    <row r="2047" spans="9:12" ht="15.75" customHeight="1">
      <c r="I2047" s="166">
        <v>40350</v>
      </c>
      <c r="J2047" s="165">
        <v>1758</v>
      </c>
      <c r="K2047" s="164">
        <v>1500</v>
      </c>
      <c r="L2047" s="163">
        <f t="shared" si="43"/>
        <v>1416</v>
      </c>
    </row>
    <row r="2048" spans="9:12" ht="15.75" customHeight="1">
      <c r="I2048" s="166">
        <v>40347</v>
      </c>
      <c r="J2048" s="165">
        <v>1736</v>
      </c>
      <c r="K2048" s="164">
        <v>1500</v>
      </c>
      <c r="L2048" s="163">
        <f t="shared" si="43"/>
        <v>1394</v>
      </c>
    </row>
    <row r="2049" spans="9:12" ht="15.75" customHeight="1">
      <c r="I2049" s="166">
        <v>40346</v>
      </c>
      <c r="J2049" s="165">
        <v>1754</v>
      </c>
      <c r="K2049" s="164">
        <v>1500</v>
      </c>
      <c r="L2049" s="163">
        <f t="shared" si="43"/>
        <v>1412</v>
      </c>
    </row>
    <row r="2050" spans="9:12" ht="15.75" customHeight="1">
      <c r="I2050" s="166">
        <v>40345</v>
      </c>
      <c r="J2050" s="165">
        <v>1738</v>
      </c>
      <c r="K2050" s="164"/>
      <c r="L2050" s="163"/>
    </row>
    <row r="2051" spans="9:12" ht="15.75" customHeight="1">
      <c r="I2051" s="166">
        <v>40344</v>
      </c>
      <c r="J2051" s="165">
        <v>1762</v>
      </c>
      <c r="K2051" s="164"/>
      <c r="L2051" s="163"/>
    </row>
    <row r="2052" spans="9:12" ht="15.75" customHeight="1">
      <c r="I2052" s="166">
        <v>40343</v>
      </c>
      <c r="J2052" s="165">
        <v>1748</v>
      </c>
      <c r="K2052" s="164"/>
      <c r="L2052" s="163"/>
    </row>
    <row r="2053" spans="9:12" ht="15.75" customHeight="1">
      <c r="I2053" s="166">
        <v>40340</v>
      </c>
      <c r="J2053" s="165">
        <v>1768</v>
      </c>
      <c r="K2053" s="164">
        <v>1500</v>
      </c>
      <c r="L2053" s="163">
        <f t="shared" ref="L2053:L2097" si="44">J2053-K2053*11.4/1000*20</f>
        <v>1426</v>
      </c>
    </row>
    <row r="2054" spans="9:12" ht="15.75" customHeight="1">
      <c r="I2054" s="166">
        <v>40339</v>
      </c>
      <c r="J2054" s="165">
        <v>1748</v>
      </c>
      <c r="K2054" s="164">
        <v>1500</v>
      </c>
      <c r="L2054" s="163">
        <f t="shared" si="44"/>
        <v>1406</v>
      </c>
    </row>
    <row r="2055" spans="9:12" ht="15.75" customHeight="1">
      <c r="I2055" s="166">
        <v>40338</v>
      </c>
      <c r="J2055" s="165">
        <v>1762</v>
      </c>
      <c r="K2055" s="164">
        <v>1500</v>
      </c>
      <c r="L2055" s="163">
        <f t="shared" si="44"/>
        <v>1420</v>
      </c>
    </row>
    <row r="2056" spans="9:12" ht="15.75" customHeight="1">
      <c r="I2056" s="166">
        <v>40337</v>
      </c>
      <c r="J2056" s="165">
        <v>1762</v>
      </c>
      <c r="K2056" s="164">
        <v>1500</v>
      </c>
      <c r="L2056" s="163">
        <f t="shared" si="44"/>
        <v>1420</v>
      </c>
    </row>
    <row r="2057" spans="9:12" ht="15.75" customHeight="1">
      <c r="I2057" s="166">
        <v>40336</v>
      </c>
      <c r="J2057" s="165">
        <v>1772</v>
      </c>
      <c r="K2057" s="164">
        <v>1500</v>
      </c>
      <c r="L2057" s="163">
        <f t="shared" si="44"/>
        <v>1430</v>
      </c>
    </row>
    <row r="2058" spans="9:12" ht="15.75" customHeight="1">
      <c r="I2058" s="166">
        <v>40333</v>
      </c>
      <c r="J2058" s="165">
        <v>1770</v>
      </c>
      <c r="K2058" s="164">
        <v>1500</v>
      </c>
      <c r="L2058" s="163">
        <f t="shared" si="44"/>
        <v>1428</v>
      </c>
    </row>
    <row r="2059" spans="9:12" ht="15.75" customHeight="1">
      <c r="I2059" s="166">
        <v>40332</v>
      </c>
      <c r="J2059" s="165">
        <v>1770</v>
      </c>
      <c r="K2059" s="164">
        <v>1500</v>
      </c>
      <c r="L2059" s="163">
        <f t="shared" si="44"/>
        <v>1428</v>
      </c>
    </row>
    <row r="2060" spans="9:12" ht="15.75" customHeight="1">
      <c r="I2060" s="166">
        <v>40331</v>
      </c>
      <c r="J2060" s="165">
        <v>1766</v>
      </c>
      <c r="K2060" s="164">
        <v>1500</v>
      </c>
      <c r="L2060" s="163">
        <f t="shared" si="44"/>
        <v>1424</v>
      </c>
    </row>
    <row r="2061" spans="9:12" ht="15.75" customHeight="1">
      <c r="I2061" s="166">
        <v>40330</v>
      </c>
      <c r="J2061" s="165">
        <v>1770</v>
      </c>
      <c r="K2061" s="164">
        <v>1500</v>
      </c>
      <c r="L2061" s="163">
        <f t="shared" si="44"/>
        <v>1428</v>
      </c>
    </row>
    <row r="2062" spans="9:12" ht="15.75" customHeight="1">
      <c r="I2062" s="166">
        <v>40329</v>
      </c>
      <c r="J2062" s="165">
        <v>1780</v>
      </c>
      <c r="K2062" s="164">
        <v>1500</v>
      </c>
      <c r="L2062" s="163">
        <f t="shared" si="44"/>
        <v>1438</v>
      </c>
    </row>
    <row r="2063" spans="9:12" ht="15.75" customHeight="1">
      <c r="I2063" s="166">
        <v>40326</v>
      </c>
      <c r="J2063" s="165">
        <v>1820</v>
      </c>
      <c r="K2063" s="164">
        <v>1500</v>
      </c>
      <c r="L2063" s="163">
        <f t="shared" si="44"/>
        <v>1478</v>
      </c>
    </row>
    <row r="2064" spans="9:12" ht="15.75" customHeight="1">
      <c r="I2064" s="166">
        <v>40325</v>
      </c>
      <c r="J2064" s="165">
        <v>1828</v>
      </c>
      <c r="K2064" s="164">
        <v>1500</v>
      </c>
      <c r="L2064" s="163">
        <f t="shared" si="44"/>
        <v>1486</v>
      </c>
    </row>
    <row r="2065" spans="9:12" ht="15.75" customHeight="1">
      <c r="I2065" s="166">
        <v>40324</v>
      </c>
      <c r="J2065" s="165">
        <v>1814</v>
      </c>
      <c r="K2065" s="164">
        <v>1500</v>
      </c>
      <c r="L2065" s="163">
        <f t="shared" si="44"/>
        <v>1472</v>
      </c>
    </row>
    <row r="2066" spans="9:12" ht="15.75" customHeight="1">
      <c r="I2066" s="166">
        <v>40323</v>
      </c>
      <c r="J2066" s="165">
        <v>1824</v>
      </c>
      <c r="K2066" s="164">
        <v>1500</v>
      </c>
      <c r="L2066" s="163">
        <f t="shared" si="44"/>
        <v>1482</v>
      </c>
    </row>
    <row r="2067" spans="9:12" ht="15.75" customHeight="1">
      <c r="I2067" s="166">
        <v>40322</v>
      </c>
      <c r="J2067" s="165">
        <v>1830</v>
      </c>
      <c r="K2067" s="164">
        <v>1500</v>
      </c>
      <c r="L2067" s="163">
        <f t="shared" si="44"/>
        <v>1488</v>
      </c>
    </row>
    <row r="2068" spans="9:12" ht="15.75" customHeight="1">
      <c r="I2068" s="166">
        <v>40319</v>
      </c>
      <c r="J2068" s="165">
        <v>1848</v>
      </c>
      <c r="K2068" s="164">
        <v>1500</v>
      </c>
      <c r="L2068" s="163">
        <f t="shared" si="44"/>
        <v>1506</v>
      </c>
    </row>
    <row r="2069" spans="9:12" ht="15.75" customHeight="1">
      <c r="I2069" s="166">
        <v>40318</v>
      </c>
      <c r="J2069" s="165">
        <v>1888</v>
      </c>
      <c r="K2069" s="164">
        <v>1500</v>
      </c>
      <c r="L2069" s="163">
        <f t="shared" si="44"/>
        <v>1546</v>
      </c>
    </row>
    <row r="2070" spans="9:12" ht="15.75" customHeight="1">
      <c r="I2070" s="166">
        <v>40317</v>
      </c>
      <c r="J2070" s="165">
        <v>1896</v>
      </c>
      <c r="K2070" s="164">
        <v>1500</v>
      </c>
      <c r="L2070" s="163">
        <f t="shared" si="44"/>
        <v>1554</v>
      </c>
    </row>
    <row r="2071" spans="9:12" ht="15.75" customHeight="1">
      <c r="I2071" s="166">
        <v>40316</v>
      </c>
      <c r="J2071" s="165">
        <v>1882</v>
      </c>
      <c r="K2071" s="164">
        <v>1500</v>
      </c>
      <c r="L2071" s="163">
        <f t="shared" si="44"/>
        <v>1540</v>
      </c>
    </row>
    <row r="2072" spans="9:12" ht="15.75" customHeight="1">
      <c r="I2072" s="166">
        <v>40315</v>
      </c>
      <c r="J2072" s="165">
        <v>1886</v>
      </c>
      <c r="K2072" s="164">
        <v>1500</v>
      </c>
      <c r="L2072" s="163">
        <f t="shared" si="44"/>
        <v>1544</v>
      </c>
    </row>
    <row r="2073" spans="9:12" ht="15.75" customHeight="1">
      <c r="I2073" s="166">
        <v>40312</v>
      </c>
      <c r="J2073" s="165">
        <v>1886</v>
      </c>
      <c r="K2073" s="164">
        <v>1500</v>
      </c>
      <c r="L2073" s="163">
        <f t="shared" si="44"/>
        <v>1544</v>
      </c>
    </row>
    <row r="2074" spans="9:12" ht="15.75" customHeight="1">
      <c r="I2074" s="166">
        <v>40311</v>
      </c>
      <c r="J2074" s="165">
        <v>1890</v>
      </c>
      <c r="K2074" s="164">
        <v>1500</v>
      </c>
      <c r="L2074" s="163">
        <f t="shared" si="44"/>
        <v>1548</v>
      </c>
    </row>
    <row r="2075" spans="9:12" ht="15.75" customHeight="1">
      <c r="I2075" s="166">
        <v>40310</v>
      </c>
      <c r="J2075" s="165">
        <v>1890</v>
      </c>
      <c r="K2075" s="164">
        <v>1500</v>
      </c>
      <c r="L2075" s="163">
        <f t="shared" si="44"/>
        <v>1548</v>
      </c>
    </row>
    <row r="2076" spans="9:12" ht="15.75" customHeight="1">
      <c r="I2076" s="166">
        <v>40309</v>
      </c>
      <c r="J2076" s="165">
        <v>1884</v>
      </c>
      <c r="K2076" s="164">
        <v>1500</v>
      </c>
      <c r="L2076" s="163">
        <f t="shared" si="44"/>
        <v>1542</v>
      </c>
    </row>
    <row r="2077" spans="9:12" ht="15.75" customHeight="1">
      <c r="I2077" s="166">
        <v>40308</v>
      </c>
      <c r="J2077" s="165">
        <v>1924</v>
      </c>
      <c r="K2077" s="164">
        <v>1500</v>
      </c>
      <c r="L2077" s="163">
        <f t="shared" si="44"/>
        <v>1582</v>
      </c>
    </row>
    <row r="2078" spans="9:12" ht="15.75" customHeight="1">
      <c r="I2078" s="166">
        <v>40305</v>
      </c>
      <c r="J2078" s="165">
        <v>1946</v>
      </c>
      <c r="K2078" s="164">
        <v>1500</v>
      </c>
      <c r="L2078" s="163">
        <f t="shared" si="44"/>
        <v>1604</v>
      </c>
    </row>
    <row r="2079" spans="9:12" ht="15.75" customHeight="1">
      <c r="I2079" s="166">
        <v>40304</v>
      </c>
      <c r="J2079" s="165">
        <v>1946</v>
      </c>
      <c r="K2079" s="164">
        <v>1500</v>
      </c>
      <c r="L2079" s="163">
        <f t="shared" si="44"/>
        <v>1604</v>
      </c>
    </row>
    <row r="2080" spans="9:12" ht="15.75" customHeight="1">
      <c r="I2080" s="166">
        <v>40303</v>
      </c>
      <c r="J2080" s="165">
        <v>1946</v>
      </c>
      <c r="K2080" s="164">
        <v>1500</v>
      </c>
      <c r="L2080" s="163">
        <f t="shared" si="44"/>
        <v>1604</v>
      </c>
    </row>
    <row r="2081" spans="9:12" ht="15.75" customHeight="1">
      <c r="I2081" s="166">
        <v>40302</v>
      </c>
      <c r="J2081" s="165">
        <v>1942</v>
      </c>
      <c r="K2081" s="164">
        <v>1650</v>
      </c>
      <c r="L2081" s="163">
        <f t="shared" si="44"/>
        <v>1565.8</v>
      </c>
    </row>
    <row r="2082" spans="9:12" ht="15.75" customHeight="1">
      <c r="I2082" s="166">
        <v>40301</v>
      </c>
      <c r="J2082" s="165">
        <v>1946</v>
      </c>
      <c r="K2082" s="164">
        <v>1650</v>
      </c>
      <c r="L2082" s="163">
        <f t="shared" si="44"/>
        <v>1569.8</v>
      </c>
    </row>
    <row r="2083" spans="9:12" ht="15.75" customHeight="1">
      <c r="I2083" s="166">
        <v>40298</v>
      </c>
      <c r="J2083" s="165">
        <v>1958</v>
      </c>
      <c r="K2083" s="164">
        <v>1650</v>
      </c>
      <c r="L2083" s="163">
        <f t="shared" si="44"/>
        <v>1581.8</v>
      </c>
    </row>
    <row r="2084" spans="9:12" ht="15.75" customHeight="1">
      <c r="I2084" s="166">
        <v>40297</v>
      </c>
      <c r="J2084" s="165">
        <v>1970</v>
      </c>
      <c r="K2084" s="164">
        <v>1650</v>
      </c>
      <c r="L2084" s="163">
        <f t="shared" si="44"/>
        <v>1593.8</v>
      </c>
    </row>
    <row r="2085" spans="9:12" ht="15.75" customHeight="1">
      <c r="I2085" s="166">
        <v>40296</v>
      </c>
      <c r="J2085" s="165">
        <v>1946</v>
      </c>
      <c r="K2085" s="164">
        <v>1650</v>
      </c>
      <c r="L2085" s="163">
        <f t="shared" si="44"/>
        <v>1569.8</v>
      </c>
    </row>
    <row r="2086" spans="9:12" ht="15.75" customHeight="1">
      <c r="I2086" s="166">
        <v>40295</v>
      </c>
      <c r="J2086" s="165">
        <v>1944</v>
      </c>
      <c r="K2086" s="164">
        <v>1650</v>
      </c>
      <c r="L2086" s="163">
        <f t="shared" si="44"/>
        <v>1567.8</v>
      </c>
    </row>
    <row r="2087" spans="9:12" ht="15.75" customHeight="1">
      <c r="I2087" s="166">
        <v>40294</v>
      </c>
      <c r="J2087" s="165">
        <v>1934</v>
      </c>
      <c r="K2087" s="164">
        <v>1650</v>
      </c>
      <c r="L2087" s="163">
        <f t="shared" si="44"/>
        <v>1557.8</v>
      </c>
    </row>
    <row r="2088" spans="9:12" ht="15.75" customHeight="1">
      <c r="I2088" s="166">
        <v>40291</v>
      </c>
      <c r="J2088" s="165">
        <v>1956</v>
      </c>
      <c r="K2088" s="164">
        <v>1650</v>
      </c>
      <c r="L2088" s="163">
        <f t="shared" si="44"/>
        <v>1579.8</v>
      </c>
    </row>
    <row r="2089" spans="9:12" ht="15.75" customHeight="1">
      <c r="I2089" s="166">
        <v>40290</v>
      </c>
      <c r="J2089" s="165">
        <v>1966</v>
      </c>
      <c r="K2089" s="164">
        <v>1650</v>
      </c>
      <c r="L2089" s="163">
        <f t="shared" si="44"/>
        <v>1589.8</v>
      </c>
    </row>
    <row r="2090" spans="9:12" ht="15.75" customHeight="1">
      <c r="I2090" s="166">
        <v>40289</v>
      </c>
      <c r="J2090" s="165">
        <v>1938</v>
      </c>
      <c r="K2090" s="164">
        <v>1650</v>
      </c>
      <c r="L2090" s="163">
        <f t="shared" si="44"/>
        <v>1561.8</v>
      </c>
    </row>
    <row r="2091" spans="9:12" ht="15.75" customHeight="1">
      <c r="I2091" s="166">
        <v>40288</v>
      </c>
      <c r="J2091" s="165">
        <v>1932</v>
      </c>
      <c r="K2091" s="164">
        <v>1650</v>
      </c>
      <c r="L2091" s="163">
        <f t="shared" si="44"/>
        <v>1555.8</v>
      </c>
    </row>
    <row r="2092" spans="9:12" ht="15.75" customHeight="1">
      <c r="I2092" s="166">
        <v>40287</v>
      </c>
      <c r="J2092" s="165">
        <v>1926</v>
      </c>
      <c r="K2092" s="164">
        <v>1650</v>
      </c>
      <c r="L2092" s="163">
        <f t="shared" si="44"/>
        <v>1549.8</v>
      </c>
    </row>
    <row r="2093" spans="9:12" ht="15.75" customHeight="1">
      <c r="I2093" s="166">
        <v>40284</v>
      </c>
      <c r="J2093" s="165">
        <v>1890</v>
      </c>
      <c r="K2093" s="164">
        <v>1650</v>
      </c>
      <c r="L2093" s="163">
        <f t="shared" si="44"/>
        <v>1513.8</v>
      </c>
    </row>
    <row r="2094" spans="9:12" ht="15.75" customHeight="1">
      <c r="I2094" s="166">
        <v>40283</v>
      </c>
      <c r="J2094" s="165">
        <v>1944</v>
      </c>
      <c r="K2094" s="164">
        <v>1650</v>
      </c>
      <c r="L2094" s="163">
        <f t="shared" si="44"/>
        <v>1567.8</v>
      </c>
    </row>
    <row r="2095" spans="9:12" ht="15.75" customHeight="1">
      <c r="I2095" s="166">
        <v>40282</v>
      </c>
      <c r="J2095" s="165">
        <v>1932</v>
      </c>
      <c r="K2095" s="164">
        <v>1650</v>
      </c>
      <c r="L2095" s="163">
        <f t="shared" si="44"/>
        <v>1555.8</v>
      </c>
    </row>
    <row r="2096" spans="9:12" ht="15.75" customHeight="1">
      <c r="I2096" s="166">
        <v>40281</v>
      </c>
      <c r="J2096" s="165">
        <v>1914</v>
      </c>
      <c r="K2096" s="164">
        <v>1650</v>
      </c>
      <c r="L2096" s="163">
        <f t="shared" si="44"/>
        <v>1537.8</v>
      </c>
    </row>
    <row r="2097" spans="9:12" ht="15.75" customHeight="1">
      <c r="I2097" s="166">
        <v>40280</v>
      </c>
      <c r="J2097" s="165">
        <v>1914</v>
      </c>
      <c r="K2097" s="164">
        <v>1650</v>
      </c>
      <c r="L2097" s="163">
        <f t="shared" si="44"/>
        <v>1537.8</v>
      </c>
    </row>
    <row r="2098" spans="9:12" ht="15.75" customHeight="1">
      <c r="I2098" s="166">
        <v>40278</v>
      </c>
      <c r="J2098" s="165">
        <v>1904</v>
      </c>
      <c r="K2098" s="164"/>
      <c r="L2098" s="163"/>
    </row>
    <row r="2099" spans="9:12" ht="15.75" customHeight="1">
      <c r="I2099" s="166">
        <v>40277</v>
      </c>
      <c r="J2099" s="165">
        <v>1848</v>
      </c>
      <c r="K2099" s="164">
        <v>1650</v>
      </c>
      <c r="L2099" s="163">
        <f t="shared" ref="L2099:L2128" si="45">J2099-K2099*11.4/1000*20</f>
        <v>1471.8</v>
      </c>
    </row>
    <row r="2100" spans="9:12" ht="15.75" customHeight="1">
      <c r="I2100" s="166">
        <v>40276</v>
      </c>
      <c r="J2100" s="165">
        <v>1860</v>
      </c>
      <c r="K2100" s="164">
        <v>1650</v>
      </c>
      <c r="L2100" s="163">
        <f t="shared" si="45"/>
        <v>1483.8</v>
      </c>
    </row>
    <row r="2101" spans="9:12" ht="15.75" customHeight="1">
      <c r="I2101" s="166">
        <v>40275</v>
      </c>
      <c r="J2101" s="165">
        <v>1850</v>
      </c>
      <c r="K2101" s="164">
        <v>1650</v>
      </c>
      <c r="L2101" s="163">
        <f t="shared" si="45"/>
        <v>1473.8</v>
      </c>
    </row>
    <row r="2102" spans="9:12" ht="15.75" customHeight="1">
      <c r="I2102" s="166">
        <v>40274</v>
      </c>
      <c r="J2102" s="165">
        <v>1830</v>
      </c>
      <c r="K2102" s="164">
        <v>1650</v>
      </c>
      <c r="L2102" s="163">
        <f t="shared" si="45"/>
        <v>1453.8</v>
      </c>
    </row>
    <row r="2103" spans="9:12" ht="15.75" customHeight="1">
      <c r="I2103" s="166">
        <v>40273</v>
      </c>
      <c r="J2103" s="165">
        <v>1874</v>
      </c>
      <c r="K2103" s="164">
        <v>1650</v>
      </c>
      <c r="L2103" s="163">
        <f t="shared" si="45"/>
        <v>1497.8</v>
      </c>
    </row>
    <row r="2104" spans="9:12" ht="15.75" customHeight="1">
      <c r="I2104" s="166">
        <v>40270</v>
      </c>
      <c r="J2104" s="165">
        <v>1832</v>
      </c>
      <c r="K2104" s="164">
        <v>1650</v>
      </c>
      <c r="L2104" s="163">
        <f t="shared" si="45"/>
        <v>1455.8</v>
      </c>
    </row>
    <row r="2105" spans="9:12" ht="15.75" customHeight="1">
      <c r="I2105" s="166">
        <v>40269</v>
      </c>
      <c r="J2105" s="165">
        <v>1878</v>
      </c>
      <c r="K2105" s="164">
        <v>1650</v>
      </c>
      <c r="L2105" s="163">
        <f t="shared" si="45"/>
        <v>1501.8</v>
      </c>
    </row>
    <row r="2106" spans="9:12" ht="15.75" customHeight="1">
      <c r="I2106" s="166">
        <v>40268</v>
      </c>
      <c r="J2106" s="165">
        <v>1872</v>
      </c>
      <c r="K2106" s="164">
        <v>1650</v>
      </c>
      <c r="L2106" s="163">
        <f t="shared" si="45"/>
        <v>1495.8</v>
      </c>
    </row>
    <row r="2107" spans="9:12" ht="15.75" customHeight="1">
      <c r="I2107" s="166">
        <v>40267</v>
      </c>
      <c r="J2107" s="165">
        <v>1844</v>
      </c>
      <c r="K2107" s="164">
        <v>1650</v>
      </c>
      <c r="L2107" s="163">
        <f t="shared" si="45"/>
        <v>1467.8</v>
      </c>
    </row>
    <row r="2108" spans="9:12" ht="15.75" customHeight="1">
      <c r="I2108" s="166">
        <v>40266</v>
      </c>
      <c r="J2108" s="165">
        <v>1818</v>
      </c>
      <c r="K2108" s="164">
        <v>1650</v>
      </c>
      <c r="L2108" s="163">
        <f t="shared" si="45"/>
        <v>1441.8</v>
      </c>
    </row>
    <row r="2109" spans="9:12" ht="15.75" customHeight="1">
      <c r="I2109" s="166">
        <v>40263</v>
      </c>
      <c r="J2109" s="165">
        <v>1794</v>
      </c>
      <c r="K2109" s="164">
        <v>1650</v>
      </c>
      <c r="L2109" s="163">
        <f t="shared" si="45"/>
        <v>1417.8</v>
      </c>
    </row>
    <row r="2110" spans="9:12" ht="15.75" customHeight="1">
      <c r="I2110" s="166">
        <v>40262</v>
      </c>
      <c r="J2110" s="165">
        <v>1818</v>
      </c>
      <c r="K2110" s="164">
        <v>1650</v>
      </c>
      <c r="L2110" s="163">
        <f t="shared" si="45"/>
        <v>1441.8</v>
      </c>
    </row>
    <row r="2111" spans="9:12" ht="15.75" customHeight="1">
      <c r="I2111" s="166">
        <v>40261</v>
      </c>
      <c r="J2111" s="165">
        <v>1778</v>
      </c>
      <c r="K2111" s="164">
        <v>1650</v>
      </c>
      <c r="L2111" s="163">
        <f t="shared" si="45"/>
        <v>1401.8</v>
      </c>
    </row>
    <row r="2112" spans="9:12" ht="15.75" customHeight="1">
      <c r="I2112" s="166">
        <v>40260</v>
      </c>
      <c r="J2112" s="165">
        <v>1812</v>
      </c>
      <c r="K2112" s="164">
        <v>1650</v>
      </c>
      <c r="L2112" s="163">
        <f t="shared" si="45"/>
        <v>1435.8</v>
      </c>
    </row>
    <row r="2113" spans="9:12" ht="15.75" customHeight="1">
      <c r="I2113" s="166">
        <v>40259</v>
      </c>
      <c r="J2113" s="165">
        <v>1814</v>
      </c>
      <c r="K2113" s="164">
        <v>1650</v>
      </c>
      <c r="L2113" s="163">
        <f t="shared" si="45"/>
        <v>1437.8</v>
      </c>
    </row>
    <row r="2114" spans="9:12" ht="15.75" customHeight="1">
      <c r="I2114" s="166">
        <v>40256</v>
      </c>
      <c r="J2114" s="165">
        <v>1778</v>
      </c>
      <c r="K2114" s="164">
        <v>1650</v>
      </c>
      <c r="L2114" s="163">
        <f t="shared" si="45"/>
        <v>1401.8</v>
      </c>
    </row>
    <row r="2115" spans="9:12" ht="15.75" customHeight="1">
      <c r="I2115" s="166">
        <v>40255</v>
      </c>
      <c r="J2115" s="165">
        <v>1862</v>
      </c>
      <c r="K2115" s="164">
        <v>1650</v>
      </c>
      <c r="L2115" s="163">
        <f t="shared" si="45"/>
        <v>1485.8</v>
      </c>
    </row>
    <row r="2116" spans="9:12" ht="15.75" customHeight="1">
      <c r="I2116" s="166">
        <v>40254</v>
      </c>
      <c r="J2116" s="165">
        <v>1844</v>
      </c>
      <c r="K2116" s="164">
        <v>1650</v>
      </c>
      <c r="L2116" s="163">
        <f t="shared" si="45"/>
        <v>1467.8</v>
      </c>
    </row>
    <row r="2117" spans="9:12" ht="15.75" customHeight="1">
      <c r="I2117" s="166">
        <v>40253</v>
      </c>
      <c r="J2117" s="165">
        <v>1862</v>
      </c>
      <c r="K2117" s="164">
        <v>1650</v>
      </c>
      <c r="L2117" s="163">
        <f t="shared" si="45"/>
        <v>1485.8</v>
      </c>
    </row>
    <row r="2118" spans="9:12" ht="15.75" customHeight="1">
      <c r="I2118" s="166">
        <v>40252</v>
      </c>
      <c r="J2118" s="165">
        <v>1850</v>
      </c>
      <c r="K2118" s="164">
        <v>1650</v>
      </c>
      <c r="L2118" s="163">
        <f t="shared" si="45"/>
        <v>1473.8</v>
      </c>
    </row>
    <row r="2119" spans="9:12" ht="15.75" customHeight="1">
      <c r="I2119" s="166">
        <v>40249</v>
      </c>
      <c r="J2119" s="165">
        <v>1864</v>
      </c>
      <c r="K2119" s="164">
        <v>1650</v>
      </c>
      <c r="L2119" s="163">
        <f t="shared" si="45"/>
        <v>1487.8</v>
      </c>
    </row>
    <row r="2120" spans="9:12" ht="15.75" customHeight="1">
      <c r="I2120" s="166">
        <v>40248</v>
      </c>
      <c r="J2120" s="165">
        <v>1876</v>
      </c>
      <c r="K2120" s="164">
        <v>1650</v>
      </c>
      <c r="L2120" s="163">
        <f t="shared" si="45"/>
        <v>1499.8</v>
      </c>
    </row>
    <row r="2121" spans="9:12" ht="15.75" customHeight="1">
      <c r="I2121" s="166">
        <v>40247</v>
      </c>
      <c r="J2121" s="165">
        <v>1910</v>
      </c>
      <c r="K2121" s="164">
        <v>1650</v>
      </c>
      <c r="L2121" s="163">
        <f t="shared" si="45"/>
        <v>1533.8</v>
      </c>
    </row>
    <row r="2122" spans="9:12" ht="15.75" customHeight="1">
      <c r="I2122" s="166">
        <v>40246</v>
      </c>
      <c r="J2122" s="165">
        <v>1908</v>
      </c>
      <c r="K2122" s="164">
        <v>1650</v>
      </c>
      <c r="L2122" s="163">
        <f t="shared" si="45"/>
        <v>1531.8</v>
      </c>
    </row>
    <row r="2123" spans="9:12" ht="15.75" customHeight="1">
      <c r="I2123" s="166">
        <v>40245</v>
      </c>
      <c r="J2123" s="165">
        <v>1906</v>
      </c>
      <c r="K2123" s="164">
        <v>1650</v>
      </c>
      <c r="L2123" s="163">
        <f t="shared" si="45"/>
        <v>1529.8</v>
      </c>
    </row>
    <row r="2124" spans="9:12" ht="15.75" customHeight="1">
      <c r="I2124" s="166">
        <v>40242</v>
      </c>
      <c r="J2124" s="165">
        <v>1904</v>
      </c>
      <c r="K2124" s="164">
        <v>1650</v>
      </c>
      <c r="L2124" s="163">
        <f t="shared" si="45"/>
        <v>1527.8</v>
      </c>
    </row>
    <row r="2125" spans="9:12" ht="15.75" customHeight="1">
      <c r="I2125" s="166">
        <v>40241</v>
      </c>
      <c r="J2125" s="165">
        <v>1898</v>
      </c>
      <c r="K2125" s="164">
        <v>1650</v>
      </c>
      <c r="L2125" s="163">
        <f t="shared" si="45"/>
        <v>1521.8</v>
      </c>
    </row>
    <row r="2126" spans="9:12" ht="15.75" customHeight="1">
      <c r="I2126" s="166">
        <v>40240</v>
      </c>
      <c r="J2126" s="165">
        <v>1914</v>
      </c>
      <c r="K2126" s="164">
        <v>1650</v>
      </c>
      <c r="L2126" s="163">
        <f t="shared" si="45"/>
        <v>1537.8</v>
      </c>
    </row>
    <row r="2127" spans="9:12" ht="15.75" customHeight="1">
      <c r="I2127" s="166">
        <v>40239</v>
      </c>
      <c r="J2127" s="165">
        <v>1906</v>
      </c>
      <c r="K2127" s="164">
        <v>1650</v>
      </c>
      <c r="L2127" s="163">
        <f t="shared" si="45"/>
        <v>1529.8</v>
      </c>
    </row>
    <row r="2128" spans="9:12" ht="15.75" customHeight="1">
      <c r="I2128" s="166">
        <v>40238</v>
      </c>
      <c r="J2128" s="165">
        <v>1892</v>
      </c>
      <c r="K2128" s="164">
        <v>1650</v>
      </c>
      <c r="L2128" s="163">
        <f t="shared" si="45"/>
        <v>1515.8</v>
      </c>
    </row>
    <row r="2129" spans="9:12" ht="15.75" customHeight="1">
      <c r="I2129" s="166">
        <v>40236</v>
      </c>
      <c r="J2129" s="165">
        <v>1908</v>
      </c>
      <c r="K2129" s="164"/>
      <c r="L2129" s="163"/>
    </row>
    <row r="2130" spans="9:12" ht="15.75" customHeight="1">
      <c r="I2130" s="166">
        <v>40235</v>
      </c>
      <c r="J2130" s="165">
        <v>1880</v>
      </c>
      <c r="K2130" s="164">
        <v>1650</v>
      </c>
      <c r="L2130" s="163">
        <f t="shared" ref="L2130:L2150" si="46">J2130-K2130*11.4/1000*20</f>
        <v>1503.8</v>
      </c>
    </row>
    <row r="2131" spans="9:12" ht="15.75" customHeight="1">
      <c r="I2131" s="166">
        <v>40234</v>
      </c>
      <c r="J2131" s="165">
        <v>1888</v>
      </c>
      <c r="K2131" s="164">
        <v>1650</v>
      </c>
      <c r="L2131" s="163">
        <f t="shared" si="46"/>
        <v>1511.8</v>
      </c>
    </row>
    <row r="2132" spans="9:12" ht="15.75" customHeight="1">
      <c r="I2132" s="166">
        <v>40233</v>
      </c>
      <c r="J2132" s="165">
        <v>1894</v>
      </c>
      <c r="K2132" s="164">
        <v>1650</v>
      </c>
      <c r="L2132" s="163">
        <f t="shared" si="46"/>
        <v>1517.8</v>
      </c>
    </row>
    <row r="2133" spans="9:12" ht="15.75" customHeight="1">
      <c r="I2133" s="166">
        <v>40232</v>
      </c>
      <c r="J2133" s="165">
        <v>1900</v>
      </c>
      <c r="K2133" s="164">
        <v>1650</v>
      </c>
      <c r="L2133" s="163">
        <f t="shared" si="46"/>
        <v>1523.8</v>
      </c>
    </row>
    <row r="2134" spans="9:12" ht="15.75" customHeight="1">
      <c r="I2134" s="166">
        <v>40231</v>
      </c>
      <c r="J2134" s="165">
        <v>1910</v>
      </c>
      <c r="K2134" s="164">
        <v>1650</v>
      </c>
      <c r="L2134" s="163">
        <f t="shared" si="46"/>
        <v>1533.8</v>
      </c>
    </row>
    <row r="2135" spans="9:12" ht="15.75" customHeight="1">
      <c r="I2135" s="166">
        <v>40230</v>
      </c>
      <c r="J2135" s="165">
        <v>1878</v>
      </c>
      <c r="K2135" s="164">
        <v>1650</v>
      </c>
      <c r="L2135" s="163">
        <f t="shared" si="46"/>
        <v>1501.8</v>
      </c>
    </row>
    <row r="2136" spans="9:12" ht="15.75" customHeight="1">
      <c r="I2136" s="166">
        <v>40228</v>
      </c>
      <c r="J2136" s="165">
        <v>1890</v>
      </c>
      <c r="K2136" s="164">
        <v>1650</v>
      </c>
      <c r="L2136" s="163">
        <f t="shared" si="46"/>
        <v>1513.8</v>
      </c>
    </row>
    <row r="2137" spans="9:12" ht="15.75" customHeight="1">
      <c r="I2137" s="166">
        <v>40227</v>
      </c>
      <c r="J2137" s="165">
        <v>1882</v>
      </c>
      <c r="K2137" s="164">
        <v>1650</v>
      </c>
      <c r="L2137" s="163">
        <f t="shared" si="46"/>
        <v>1505.8</v>
      </c>
    </row>
    <row r="2138" spans="9:12" ht="15.75" customHeight="1">
      <c r="I2138" s="166">
        <v>40226</v>
      </c>
      <c r="J2138" s="165">
        <v>1882</v>
      </c>
      <c r="K2138" s="164">
        <v>1650</v>
      </c>
      <c r="L2138" s="163">
        <f t="shared" si="46"/>
        <v>1505.8</v>
      </c>
    </row>
    <row r="2139" spans="9:12" ht="15.75" customHeight="1">
      <c r="I2139" s="166">
        <v>40225</v>
      </c>
      <c r="J2139" s="165">
        <v>1880</v>
      </c>
      <c r="K2139" s="164">
        <v>1650</v>
      </c>
      <c r="L2139" s="163">
        <f t="shared" si="46"/>
        <v>1503.8</v>
      </c>
    </row>
    <row r="2140" spans="9:12" ht="15.75" customHeight="1">
      <c r="I2140" s="166">
        <v>40224</v>
      </c>
      <c r="J2140" s="165">
        <v>1890</v>
      </c>
      <c r="K2140" s="164">
        <v>1650</v>
      </c>
      <c r="L2140" s="163">
        <f t="shared" si="46"/>
        <v>1513.8</v>
      </c>
    </row>
    <row r="2141" spans="9:12" ht="15.75" customHeight="1">
      <c r="I2141" s="166">
        <v>40221</v>
      </c>
      <c r="J2141" s="165">
        <v>1888</v>
      </c>
      <c r="K2141" s="164">
        <v>1650</v>
      </c>
      <c r="L2141" s="163">
        <f t="shared" si="46"/>
        <v>1511.8</v>
      </c>
    </row>
    <row r="2142" spans="9:12" ht="15.75" customHeight="1">
      <c r="I2142" s="166">
        <v>40220</v>
      </c>
      <c r="J2142" s="165">
        <v>1886</v>
      </c>
      <c r="K2142" s="164">
        <v>1650</v>
      </c>
      <c r="L2142" s="163">
        <f t="shared" si="46"/>
        <v>1509.8</v>
      </c>
    </row>
    <row r="2143" spans="9:12" ht="15.75" customHeight="1">
      <c r="I2143" s="166">
        <v>40219</v>
      </c>
      <c r="J2143" s="165">
        <v>1890</v>
      </c>
      <c r="K2143" s="164">
        <v>1650</v>
      </c>
      <c r="L2143" s="163">
        <f t="shared" si="46"/>
        <v>1513.8</v>
      </c>
    </row>
    <row r="2144" spans="9:12" ht="15.75" customHeight="1">
      <c r="I2144" s="166">
        <v>40218</v>
      </c>
      <c r="J2144" s="165">
        <v>1902</v>
      </c>
      <c r="K2144" s="164">
        <v>1650</v>
      </c>
      <c r="L2144" s="163">
        <f t="shared" si="46"/>
        <v>1525.8</v>
      </c>
    </row>
    <row r="2145" spans="9:12" ht="15.75" customHeight="1">
      <c r="I2145" s="166">
        <v>40217</v>
      </c>
      <c r="J2145" s="165">
        <v>1894</v>
      </c>
      <c r="K2145" s="164">
        <v>1650</v>
      </c>
      <c r="L2145" s="163">
        <f t="shared" si="46"/>
        <v>1517.8</v>
      </c>
    </row>
    <row r="2146" spans="9:12" ht="15.75" customHeight="1">
      <c r="I2146" s="166">
        <v>40214</v>
      </c>
      <c r="J2146" s="165">
        <v>1894</v>
      </c>
      <c r="K2146" s="164">
        <v>1650</v>
      </c>
      <c r="L2146" s="163">
        <f t="shared" si="46"/>
        <v>1517.8</v>
      </c>
    </row>
    <row r="2147" spans="9:12" ht="15.75" customHeight="1">
      <c r="I2147" s="166">
        <v>40213</v>
      </c>
      <c r="J2147" s="165">
        <v>1894</v>
      </c>
      <c r="K2147" s="164">
        <v>1650</v>
      </c>
      <c r="L2147" s="163">
        <f t="shared" si="46"/>
        <v>1517.8</v>
      </c>
    </row>
    <row r="2148" spans="9:12" ht="15.75" customHeight="1">
      <c r="I2148" s="166">
        <v>40212</v>
      </c>
      <c r="J2148" s="165">
        <v>1902</v>
      </c>
      <c r="K2148" s="164">
        <v>1650</v>
      </c>
      <c r="L2148" s="163">
        <f t="shared" si="46"/>
        <v>1525.8</v>
      </c>
    </row>
    <row r="2149" spans="9:12" ht="15.75" customHeight="1">
      <c r="I2149" s="166">
        <v>40211</v>
      </c>
      <c r="J2149" s="165">
        <v>1898</v>
      </c>
      <c r="K2149" s="164">
        <v>1500</v>
      </c>
      <c r="L2149" s="163">
        <f t="shared" si="46"/>
        <v>1556</v>
      </c>
    </row>
    <row r="2150" spans="9:12" ht="15.75" customHeight="1">
      <c r="I2150" s="166">
        <v>40210</v>
      </c>
      <c r="J2150" s="165">
        <v>1894</v>
      </c>
      <c r="K2150" s="164">
        <v>1500</v>
      </c>
      <c r="L2150" s="163">
        <f t="shared" si="46"/>
        <v>1552</v>
      </c>
    </row>
    <row r="2151" spans="9:12" ht="15.75" customHeight="1">
      <c r="I2151" s="166">
        <v>40208</v>
      </c>
      <c r="J2151" s="165">
        <v>1910</v>
      </c>
      <c r="K2151" s="164"/>
      <c r="L2151" s="163"/>
    </row>
    <row r="2152" spans="9:12" ht="15.75" customHeight="1">
      <c r="I2152" s="166">
        <v>40207</v>
      </c>
      <c r="J2152" s="165">
        <v>1910</v>
      </c>
      <c r="K2152" s="164">
        <v>1500</v>
      </c>
      <c r="L2152" s="163">
        <f t="shared" ref="L2152:L2170" si="47">J2152-K2152*11.4/1000*20</f>
        <v>1568</v>
      </c>
    </row>
    <row r="2153" spans="9:12" ht="15.75" customHeight="1">
      <c r="I2153" s="166">
        <v>40206</v>
      </c>
      <c r="J2153" s="165">
        <v>1918</v>
      </c>
      <c r="K2153" s="164">
        <v>1500</v>
      </c>
      <c r="L2153" s="163">
        <f t="shared" si="47"/>
        <v>1576</v>
      </c>
    </row>
    <row r="2154" spans="9:12" ht="15.75" customHeight="1">
      <c r="I2154" s="166">
        <v>40205</v>
      </c>
      <c r="J2154" s="165">
        <v>1918</v>
      </c>
      <c r="K2154" s="164">
        <v>1500</v>
      </c>
      <c r="L2154" s="163">
        <f t="shared" si="47"/>
        <v>1576</v>
      </c>
    </row>
    <row r="2155" spans="9:12" ht="15.75" customHeight="1">
      <c r="I2155" s="166">
        <v>40204</v>
      </c>
      <c r="J2155" s="165">
        <v>1908</v>
      </c>
      <c r="K2155" s="164">
        <v>1450</v>
      </c>
      <c r="L2155" s="163">
        <f t="shared" si="47"/>
        <v>1577.4</v>
      </c>
    </row>
    <row r="2156" spans="9:12" ht="15.75" customHeight="1">
      <c r="I2156" s="166">
        <v>40203</v>
      </c>
      <c r="J2156" s="165">
        <v>1916</v>
      </c>
      <c r="K2156" s="164">
        <v>1450</v>
      </c>
      <c r="L2156" s="163">
        <f t="shared" si="47"/>
        <v>1585.4</v>
      </c>
    </row>
    <row r="2157" spans="9:12" ht="15.75" customHeight="1">
      <c r="I2157" s="166">
        <v>40200</v>
      </c>
      <c r="J2157" s="165">
        <v>1908</v>
      </c>
      <c r="K2157" s="164">
        <v>1450</v>
      </c>
      <c r="L2157" s="163">
        <f t="shared" si="47"/>
        <v>1577.4</v>
      </c>
    </row>
    <row r="2158" spans="9:12" ht="15.75" customHeight="1">
      <c r="I2158" s="166">
        <v>40198</v>
      </c>
      <c r="J2158" s="165">
        <v>1910</v>
      </c>
      <c r="K2158" s="164">
        <v>1450</v>
      </c>
      <c r="L2158" s="163">
        <f t="shared" si="47"/>
        <v>1579.4</v>
      </c>
    </row>
    <row r="2159" spans="9:12" ht="15.75" customHeight="1">
      <c r="I2159" s="166">
        <v>40197</v>
      </c>
      <c r="J2159" s="165">
        <v>1912</v>
      </c>
      <c r="K2159" s="164">
        <v>1450</v>
      </c>
      <c r="L2159" s="163">
        <f t="shared" si="47"/>
        <v>1581.4</v>
      </c>
    </row>
    <row r="2160" spans="9:12" ht="15.75" customHeight="1">
      <c r="I2160" s="166">
        <v>40196</v>
      </c>
      <c r="J2160" s="165">
        <v>1904</v>
      </c>
      <c r="K2160" s="164">
        <v>1450</v>
      </c>
      <c r="L2160" s="163">
        <f t="shared" si="47"/>
        <v>1573.4</v>
      </c>
    </row>
    <row r="2161" spans="9:12" ht="15.75" customHeight="1">
      <c r="I2161" s="166">
        <v>40193</v>
      </c>
      <c r="J2161" s="165">
        <v>1926</v>
      </c>
      <c r="K2161" s="164">
        <v>1450</v>
      </c>
      <c r="L2161" s="163">
        <f t="shared" si="47"/>
        <v>1595.4</v>
      </c>
    </row>
    <row r="2162" spans="9:12" ht="15.75" customHeight="1">
      <c r="I2162" s="166">
        <v>40192</v>
      </c>
      <c r="J2162" s="165">
        <v>1928</v>
      </c>
      <c r="K2162" s="164">
        <v>1450</v>
      </c>
      <c r="L2162" s="163">
        <f t="shared" si="47"/>
        <v>1597.4</v>
      </c>
    </row>
    <row r="2163" spans="9:12" ht="15.75" customHeight="1">
      <c r="I2163" s="166">
        <v>40191</v>
      </c>
      <c r="J2163" s="165">
        <v>1924</v>
      </c>
      <c r="K2163" s="164">
        <v>1450</v>
      </c>
      <c r="L2163" s="163">
        <f t="shared" si="47"/>
        <v>1593.4</v>
      </c>
    </row>
    <row r="2164" spans="9:12" ht="15.75" customHeight="1">
      <c r="I2164" s="166">
        <v>40190</v>
      </c>
      <c r="J2164" s="165">
        <v>1916</v>
      </c>
      <c r="K2164" s="164">
        <v>1450</v>
      </c>
      <c r="L2164" s="163">
        <f t="shared" si="47"/>
        <v>1585.4</v>
      </c>
    </row>
    <row r="2165" spans="9:12" ht="15.75" customHeight="1">
      <c r="I2165" s="166">
        <v>40189</v>
      </c>
      <c r="J2165" s="165">
        <v>1918</v>
      </c>
      <c r="K2165" s="164">
        <v>1450</v>
      </c>
      <c r="L2165" s="163">
        <f t="shared" si="47"/>
        <v>1587.4</v>
      </c>
    </row>
    <row r="2166" spans="9:12" ht="15.75" customHeight="1">
      <c r="I2166" s="166">
        <v>40186</v>
      </c>
      <c r="J2166" s="165">
        <v>1924</v>
      </c>
      <c r="K2166" s="164">
        <v>1450</v>
      </c>
      <c r="L2166" s="163">
        <f t="shared" si="47"/>
        <v>1593.4</v>
      </c>
    </row>
    <row r="2167" spans="9:12" ht="15.75" customHeight="1">
      <c r="I2167" s="166">
        <v>40185</v>
      </c>
      <c r="J2167" s="165">
        <v>1934</v>
      </c>
      <c r="K2167" s="164">
        <v>1450</v>
      </c>
      <c r="L2167" s="163">
        <f t="shared" si="47"/>
        <v>1603.4</v>
      </c>
    </row>
    <row r="2168" spans="9:12" ht="15.75" customHeight="1">
      <c r="I2168" s="166">
        <v>40184</v>
      </c>
      <c r="J2168" s="165">
        <v>1932</v>
      </c>
      <c r="K2168" s="164">
        <v>1400</v>
      </c>
      <c r="L2168" s="163">
        <f t="shared" si="47"/>
        <v>1612.8</v>
      </c>
    </row>
    <row r="2169" spans="9:12" ht="15.75" customHeight="1">
      <c r="I2169" s="166">
        <v>40183</v>
      </c>
      <c r="J2169" s="165">
        <v>1916</v>
      </c>
      <c r="K2169" s="164">
        <v>1400</v>
      </c>
      <c r="L2169" s="163">
        <f t="shared" si="47"/>
        <v>1596.8</v>
      </c>
    </row>
    <row r="2170" spans="9:12" ht="15.75" customHeight="1">
      <c r="I2170" s="166">
        <v>40182</v>
      </c>
      <c r="J2170" s="165">
        <v>1926</v>
      </c>
      <c r="K2170" s="164">
        <v>1400</v>
      </c>
      <c r="L2170" s="163">
        <f t="shared" si="47"/>
        <v>1606.8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97"/>
  <sheetViews>
    <sheetView showGridLines="0" zoomScaleNormal="100" workbookViewId="0">
      <selection activeCell="B1" sqref="B1 D1:G1 I1 K1:N1"/>
    </sheetView>
  </sheetViews>
  <sheetFormatPr defaultColWidth="9" defaultRowHeight="15.75" customHeight="1"/>
  <cols>
    <col min="1" max="2" width="12.875" style="35" customWidth="1"/>
    <col min="3" max="3" width="12" style="35" bestFit="1" customWidth="1"/>
    <col min="4" max="4" width="12" style="35" customWidth="1"/>
    <col min="5" max="5" width="11.375" style="35" customWidth="1"/>
    <col min="6" max="7" width="11.75" style="35" bestFit="1" customWidth="1"/>
    <col min="8" max="8" width="12" style="35" bestFit="1" customWidth="1"/>
    <col min="9" max="9" width="9.25" style="35" bestFit="1" customWidth="1"/>
    <col min="10" max="10" width="12.125" style="35" customWidth="1"/>
    <col min="11" max="12" width="9.25" style="35" bestFit="1" customWidth="1"/>
    <col min="13" max="13" width="20.625" style="35" customWidth="1"/>
    <col min="14" max="14" width="20.5" style="35" customWidth="1"/>
    <col min="15" max="16384" width="9" style="35"/>
  </cols>
  <sheetData>
    <row r="1" spans="1:14" customFormat="1" ht="13.5">
      <c r="A1" t="s">
        <v>359</v>
      </c>
      <c r="B1" t="str">
        <f>+A1</f>
        <v>沥青期货基差</v>
      </c>
      <c r="C1" t="s">
        <v>358</v>
      </c>
      <c r="D1" t="str">
        <f t="shared" ref="D1:G1" si="0">+C1</f>
        <v>沥青交割仓库厂库库存量及可用库容</v>
      </c>
      <c r="E1" t="str">
        <f t="shared" si="0"/>
        <v>沥青交割仓库厂库库存量及可用库容</v>
      </c>
      <c r="F1" t="str">
        <f t="shared" si="0"/>
        <v>沥青交割仓库厂库库存量及可用库容</v>
      </c>
      <c r="G1" t="str">
        <f t="shared" si="0"/>
        <v>沥青交割仓库厂库库存量及可用库容</v>
      </c>
      <c r="H1" t="s">
        <v>311</v>
      </c>
      <c r="I1" t="str">
        <f>+H1</f>
        <v>石油沥青装置开工率</v>
      </c>
      <c r="J1" t="s">
        <v>357</v>
      </c>
      <c r="K1" t="str">
        <f t="shared" ref="K1:N1" si="1">+J1</f>
        <v>重交沥青现货价格</v>
      </c>
      <c r="L1" t="str">
        <f t="shared" si="1"/>
        <v>重交沥青现货价格</v>
      </c>
      <c r="M1" t="str">
        <f t="shared" si="1"/>
        <v>重交沥青现货价格</v>
      </c>
      <c r="N1" t="str">
        <f t="shared" si="1"/>
        <v>重交沥青现货价格</v>
      </c>
    </row>
    <row r="2" spans="1:14" customFormat="1" ht="13.5">
      <c r="A2" t="s">
        <v>189</v>
      </c>
      <c r="C2" t="s">
        <v>189</v>
      </c>
      <c r="H2" t="s">
        <v>189</v>
      </c>
      <c r="J2" t="s">
        <v>189</v>
      </c>
    </row>
    <row r="3" spans="1:14" customFormat="1" ht="13.5">
      <c r="A3" t="s">
        <v>190</v>
      </c>
      <c r="B3" t="s">
        <v>320</v>
      </c>
      <c r="C3" t="s">
        <v>190</v>
      </c>
      <c r="D3" t="s">
        <v>319</v>
      </c>
      <c r="E3" t="s">
        <v>318</v>
      </c>
      <c r="F3" t="s">
        <v>317</v>
      </c>
      <c r="G3" t="s">
        <v>316</v>
      </c>
      <c r="H3" t="s">
        <v>190</v>
      </c>
      <c r="I3" t="s">
        <v>315</v>
      </c>
      <c r="J3" t="s">
        <v>190</v>
      </c>
      <c r="K3" t="s">
        <v>314</v>
      </c>
      <c r="L3" t="s">
        <v>313</v>
      </c>
      <c r="M3" t="s">
        <v>66</v>
      </c>
      <c r="N3" t="s">
        <v>65</v>
      </c>
    </row>
    <row r="4" spans="1:14" customFormat="1" ht="13.5">
      <c r="A4" t="s">
        <v>188</v>
      </c>
      <c r="B4" t="s">
        <v>187</v>
      </c>
      <c r="C4" t="s">
        <v>188</v>
      </c>
      <c r="D4" t="s">
        <v>312</v>
      </c>
      <c r="E4" t="s">
        <v>312</v>
      </c>
      <c r="F4" t="s">
        <v>312</v>
      </c>
      <c r="G4" t="s">
        <v>312</v>
      </c>
      <c r="H4" t="s">
        <v>188</v>
      </c>
      <c r="I4" t="s">
        <v>209</v>
      </c>
      <c r="J4" t="s">
        <v>188</v>
      </c>
      <c r="K4" t="s">
        <v>187</v>
      </c>
      <c r="L4" t="s">
        <v>187</v>
      </c>
      <c r="M4" t="s">
        <v>208</v>
      </c>
      <c r="N4" t="s">
        <v>208</v>
      </c>
    </row>
    <row r="5" spans="1:14" s="2" customFormat="1" ht="15.75" customHeight="1">
      <c r="A5" s="226"/>
      <c r="B5" s="226"/>
      <c r="C5" s="11"/>
      <c r="D5" s="226"/>
      <c r="E5" s="226"/>
      <c r="F5" s="226"/>
      <c r="G5" s="226"/>
      <c r="J5" s="229"/>
      <c r="K5" s="7"/>
      <c r="L5" s="7"/>
      <c r="M5" s="7"/>
      <c r="N5" s="7"/>
    </row>
    <row r="6" spans="1:14" s="226" customFormat="1" ht="15.75" customHeight="1">
      <c r="A6" s="11">
        <v>43357</v>
      </c>
      <c r="B6" s="226">
        <v>4150</v>
      </c>
      <c r="C6" s="39">
        <v>43357</v>
      </c>
      <c r="D6" s="37">
        <v>100600</v>
      </c>
      <c r="E6" s="37">
        <v>33620</v>
      </c>
      <c r="F6" s="37">
        <v>245306</v>
      </c>
      <c r="G6" s="37">
        <v>341380</v>
      </c>
      <c r="H6" s="39">
        <v>43356</v>
      </c>
      <c r="I6" s="147">
        <v>45.9</v>
      </c>
      <c r="J6" s="39">
        <v>43357</v>
      </c>
      <c r="K6" s="226">
        <v>4150</v>
      </c>
      <c r="L6" s="226">
        <v>4250</v>
      </c>
      <c r="M6" s="226">
        <v>430</v>
      </c>
      <c r="N6" s="226">
        <v>435</v>
      </c>
    </row>
    <row r="7" spans="1:14" s="226" customFormat="1" ht="15.75" customHeight="1">
      <c r="A7" s="11">
        <v>43356</v>
      </c>
      <c r="B7" s="226">
        <v>4150</v>
      </c>
      <c r="C7" s="39">
        <v>43356</v>
      </c>
      <c r="D7" s="37">
        <v>101000</v>
      </c>
      <c r="E7" s="37">
        <v>33620</v>
      </c>
      <c r="F7" s="37"/>
      <c r="G7" s="37"/>
      <c r="H7" s="39">
        <v>43349</v>
      </c>
      <c r="I7" s="147">
        <v>43.9</v>
      </c>
      <c r="J7" s="39">
        <v>43356</v>
      </c>
      <c r="K7" s="226">
        <v>4150</v>
      </c>
      <c r="L7" s="226">
        <v>4250</v>
      </c>
      <c r="M7" s="226">
        <v>430</v>
      </c>
      <c r="N7" s="226">
        <v>435</v>
      </c>
    </row>
    <row r="8" spans="1:14" s="226" customFormat="1" ht="15.75" customHeight="1">
      <c r="A8" s="11">
        <v>43355</v>
      </c>
      <c r="B8" s="226">
        <v>4150</v>
      </c>
      <c r="C8" s="39">
        <v>43355</v>
      </c>
      <c r="D8" s="37">
        <v>101200</v>
      </c>
      <c r="E8" s="37">
        <v>33620</v>
      </c>
      <c r="F8" s="37"/>
      <c r="G8" s="37"/>
      <c r="H8" s="39">
        <v>43342</v>
      </c>
      <c r="I8" s="147">
        <v>46.2</v>
      </c>
      <c r="J8" s="39">
        <v>43355</v>
      </c>
      <c r="K8" s="226">
        <v>4150</v>
      </c>
      <c r="L8" s="226">
        <v>4250</v>
      </c>
      <c r="M8" s="226">
        <v>430</v>
      </c>
      <c r="N8" s="226">
        <v>435</v>
      </c>
    </row>
    <row r="9" spans="1:14" s="226" customFormat="1" ht="15.75" customHeight="1">
      <c r="A9" s="11">
        <v>43354</v>
      </c>
      <c r="B9" s="226">
        <v>4150</v>
      </c>
      <c r="C9" s="39">
        <v>43354</v>
      </c>
      <c r="D9" s="37">
        <v>102700</v>
      </c>
      <c r="E9" s="37">
        <v>33620</v>
      </c>
      <c r="F9" s="37"/>
      <c r="G9" s="37"/>
      <c r="H9" s="39">
        <v>43335</v>
      </c>
      <c r="I9" s="147">
        <v>42.2</v>
      </c>
      <c r="J9" s="39">
        <v>43354</v>
      </c>
      <c r="K9" s="226">
        <v>4150</v>
      </c>
      <c r="L9" s="226">
        <v>4250</v>
      </c>
      <c r="M9" s="226">
        <v>430</v>
      </c>
      <c r="N9" s="226">
        <v>435</v>
      </c>
    </row>
    <row r="10" spans="1:14" s="226" customFormat="1" ht="15.75" customHeight="1">
      <c r="A10" s="11">
        <v>43353</v>
      </c>
      <c r="B10" s="226">
        <v>4150</v>
      </c>
      <c r="C10" s="39">
        <v>43353</v>
      </c>
      <c r="D10" s="37">
        <v>102700</v>
      </c>
      <c r="E10" s="37">
        <v>18620</v>
      </c>
      <c r="F10" s="37"/>
      <c r="G10" s="37"/>
      <c r="H10" s="39">
        <v>43328</v>
      </c>
      <c r="I10" s="147">
        <v>42.9</v>
      </c>
      <c r="J10" s="39">
        <v>43353</v>
      </c>
      <c r="K10" s="226">
        <v>4150</v>
      </c>
      <c r="L10" s="226">
        <v>4250</v>
      </c>
      <c r="M10" s="226">
        <v>430</v>
      </c>
      <c r="N10" s="226">
        <v>435</v>
      </c>
    </row>
    <row r="11" spans="1:14" s="226" customFormat="1" ht="15.75" customHeight="1">
      <c r="A11" s="11">
        <v>43350</v>
      </c>
      <c r="B11" s="226">
        <v>3950</v>
      </c>
      <c r="C11" s="39">
        <v>43350</v>
      </c>
      <c r="D11" s="37">
        <v>102700</v>
      </c>
      <c r="E11" s="37">
        <v>18620</v>
      </c>
      <c r="F11" s="37">
        <v>243206</v>
      </c>
      <c r="G11" s="37">
        <v>356380</v>
      </c>
      <c r="H11" s="39">
        <v>43321</v>
      </c>
      <c r="I11" s="147">
        <v>43.6</v>
      </c>
      <c r="J11" s="11">
        <v>43350</v>
      </c>
      <c r="K11" s="226">
        <v>3950</v>
      </c>
      <c r="L11" s="226">
        <v>4050</v>
      </c>
      <c r="M11" s="226">
        <v>430</v>
      </c>
      <c r="N11" s="226">
        <v>435</v>
      </c>
    </row>
    <row r="12" spans="1:14" s="226" customFormat="1" ht="15.75" customHeight="1">
      <c r="A12" s="11">
        <v>43349</v>
      </c>
      <c r="B12" s="226">
        <v>3950</v>
      </c>
      <c r="C12" s="39">
        <v>43349</v>
      </c>
      <c r="D12" s="37">
        <v>102700</v>
      </c>
      <c r="E12" s="37">
        <v>18620</v>
      </c>
      <c r="F12" s="37"/>
      <c r="G12" s="37"/>
      <c r="H12" s="39">
        <v>43314</v>
      </c>
      <c r="I12" s="147">
        <v>40.6</v>
      </c>
      <c r="J12" s="11">
        <v>43349</v>
      </c>
      <c r="K12" s="226">
        <v>3950</v>
      </c>
      <c r="L12" s="226">
        <v>4050</v>
      </c>
      <c r="M12" s="226">
        <v>430</v>
      </c>
      <c r="N12" s="226">
        <v>435</v>
      </c>
    </row>
    <row r="13" spans="1:14" s="226" customFormat="1" ht="15.75" customHeight="1">
      <c r="A13" s="11">
        <v>43348</v>
      </c>
      <c r="B13" s="226">
        <v>3950</v>
      </c>
      <c r="C13" s="39">
        <v>43348</v>
      </c>
      <c r="D13" s="37">
        <v>102700</v>
      </c>
      <c r="E13" s="37">
        <v>18620</v>
      </c>
      <c r="F13" s="37"/>
      <c r="G13" s="37"/>
      <c r="H13" s="39">
        <v>43307</v>
      </c>
      <c r="I13" s="147">
        <v>41.1</v>
      </c>
      <c r="J13" s="11">
        <v>43348</v>
      </c>
      <c r="K13" s="226">
        <v>3950</v>
      </c>
      <c r="L13" s="226">
        <v>4050</v>
      </c>
      <c r="M13" s="226">
        <v>430</v>
      </c>
      <c r="N13" s="226">
        <v>435</v>
      </c>
    </row>
    <row r="14" spans="1:14" s="226" customFormat="1" ht="15.75" customHeight="1">
      <c r="A14" s="11">
        <v>43347</v>
      </c>
      <c r="B14" s="226">
        <v>3950</v>
      </c>
      <c r="C14" s="39">
        <v>43347</v>
      </c>
      <c r="D14" s="37">
        <v>102700</v>
      </c>
      <c r="E14" s="37">
        <v>18620</v>
      </c>
      <c r="F14" s="37"/>
      <c r="G14" s="37"/>
      <c r="H14" s="39">
        <v>43300</v>
      </c>
      <c r="I14" s="147">
        <v>42</v>
      </c>
      <c r="J14" s="11">
        <v>43347</v>
      </c>
      <c r="K14" s="226">
        <v>3950</v>
      </c>
      <c r="L14" s="226">
        <v>4050</v>
      </c>
      <c r="M14" s="226">
        <v>430</v>
      </c>
      <c r="N14" s="226">
        <v>435</v>
      </c>
    </row>
    <row r="15" spans="1:14" s="226" customFormat="1" ht="15.75" customHeight="1">
      <c r="A15" s="11">
        <v>43346</v>
      </c>
      <c r="B15" s="226">
        <v>3950</v>
      </c>
      <c r="C15" s="39">
        <v>43346</v>
      </c>
      <c r="D15" s="37">
        <v>102700</v>
      </c>
      <c r="E15" s="37">
        <v>18620</v>
      </c>
      <c r="F15" s="37"/>
      <c r="G15" s="37"/>
      <c r="H15" s="39">
        <v>43293</v>
      </c>
      <c r="I15" s="147">
        <v>41</v>
      </c>
      <c r="J15" s="11">
        <v>43346</v>
      </c>
      <c r="K15" s="226">
        <v>3950</v>
      </c>
      <c r="L15" s="226">
        <v>4050</v>
      </c>
      <c r="M15" s="226">
        <v>430</v>
      </c>
      <c r="N15" s="226">
        <v>435</v>
      </c>
    </row>
    <row r="16" spans="1:14" s="226" customFormat="1" ht="15.75" customHeight="1">
      <c r="A16" s="11">
        <v>43343</v>
      </c>
      <c r="B16" s="226">
        <v>3830</v>
      </c>
      <c r="C16" s="39">
        <v>43343</v>
      </c>
      <c r="D16" s="37">
        <v>102700</v>
      </c>
      <c r="E16" s="37">
        <v>18620</v>
      </c>
      <c r="F16" s="37">
        <v>243206</v>
      </c>
      <c r="G16" s="37">
        <v>356380</v>
      </c>
      <c r="H16" s="39">
        <v>43286</v>
      </c>
      <c r="I16" s="147">
        <v>41.9</v>
      </c>
      <c r="J16" s="11">
        <v>43343</v>
      </c>
      <c r="K16" s="226">
        <v>3830</v>
      </c>
      <c r="L16" s="226">
        <v>3900</v>
      </c>
      <c r="M16" s="226">
        <v>430</v>
      </c>
      <c r="N16" s="226">
        <v>435</v>
      </c>
    </row>
    <row r="17" spans="1:14" s="226" customFormat="1" ht="15.75" customHeight="1">
      <c r="A17" s="11">
        <v>43342</v>
      </c>
      <c r="B17" s="226">
        <v>3830</v>
      </c>
      <c r="C17" s="39">
        <v>43342</v>
      </c>
      <c r="D17" s="37">
        <v>102700</v>
      </c>
      <c r="E17" s="37">
        <v>18620</v>
      </c>
      <c r="F17" s="37"/>
      <c r="G17" s="37"/>
      <c r="H17" s="39">
        <v>43279</v>
      </c>
      <c r="I17" s="147">
        <v>45.4</v>
      </c>
      <c r="J17" s="11">
        <v>43342</v>
      </c>
      <c r="K17" s="226">
        <v>3830</v>
      </c>
      <c r="L17" s="226">
        <v>3900</v>
      </c>
      <c r="M17" s="226">
        <v>430</v>
      </c>
      <c r="N17" s="226">
        <v>435</v>
      </c>
    </row>
    <row r="18" spans="1:14" s="226" customFormat="1" ht="15.75" customHeight="1">
      <c r="A18" s="11">
        <v>43341</v>
      </c>
      <c r="B18" s="226">
        <v>3830</v>
      </c>
      <c r="C18" s="39">
        <v>43341</v>
      </c>
      <c r="D18" s="37">
        <v>102700</v>
      </c>
      <c r="E18" s="37">
        <v>18620</v>
      </c>
      <c r="F18" s="37"/>
      <c r="G18" s="37"/>
      <c r="H18" s="39">
        <v>43272</v>
      </c>
      <c r="I18" s="147">
        <v>45.6</v>
      </c>
      <c r="J18" s="11">
        <v>43341</v>
      </c>
      <c r="K18" s="226">
        <v>3830</v>
      </c>
      <c r="L18" s="226">
        <v>3900</v>
      </c>
      <c r="M18" s="226">
        <v>430</v>
      </c>
      <c r="N18" s="226">
        <v>435</v>
      </c>
    </row>
    <row r="19" spans="1:14" s="38" customFormat="1" ht="15.75" customHeight="1">
      <c r="A19" s="11">
        <v>43340</v>
      </c>
      <c r="B19" s="226">
        <v>3830</v>
      </c>
      <c r="C19" s="39">
        <v>43340</v>
      </c>
      <c r="D19" s="37">
        <v>102700</v>
      </c>
      <c r="E19" s="37">
        <v>18620</v>
      </c>
      <c r="F19" s="37"/>
      <c r="G19" s="37"/>
      <c r="H19" s="39">
        <v>43265</v>
      </c>
      <c r="I19" s="147">
        <v>42.3</v>
      </c>
      <c r="J19" s="11">
        <v>43340</v>
      </c>
      <c r="K19" s="226">
        <v>3830</v>
      </c>
      <c r="L19" s="226">
        <v>3900</v>
      </c>
      <c r="M19" s="226">
        <v>430</v>
      </c>
      <c r="N19" s="226">
        <v>435</v>
      </c>
    </row>
    <row r="20" spans="1:14" s="38" customFormat="1" ht="15.75" customHeight="1">
      <c r="A20" s="11">
        <v>43339</v>
      </c>
      <c r="B20" s="226">
        <v>3830</v>
      </c>
      <c r="C20" s="39">
        <v>43339</v>
      </c>
      <c r="D20" s="37">
        <v>103790</v>
      </c>
      <c r="E20" s="37">
        <v>18620</v>
      </c>
      <c r="F20" s="37"/>
      <c r="G20" s="37"/>
      <c r="H20" s="39">
        <v>43258</v>
      </c>
      <c r="I20" s="147">
        <v>45.2</v>
      </c>
      <c r="J20" s="11">
        <v>43339</v>
      </c>
      <c r="K20" s="226">
        <v>3830</v>
      </c>
      <c r="L20" s="226">
        <v>3900</v>
      </c>
      <c r="M20" s="226">
        <v>430</v>
      </c>
      <c r="N20" s="226">
        <v>435</v>
      </c>
    </row>
    <row r="21" spans="1:14" s="38" customFormat="1" ht="15.75" customHeight="1">
      <c r="A21" s="11">
        <v>43336</v>
      </c>
      <c r="B21" s="226">
        <v>3730</v>
      </c>
      <c r="C21" s="39">
        <v>43336</v>
      </c>
      <c r="D21" s="37">
        <v>103790</v>
      </c>
      <c r="E21" s="37">
        <v>18620</v>
      </c>
      <c r="F21" s="37">
        <v>242116</v>
      </c>
      <c r="G21" s="37">
        <v>356380</v>
      </c>
      <c r="H21" s="39">
        <v>43251</v>
      </c>
      <c r="I21" s="147">
        <v>57.7</v>
      </c>
      <c r="J21" s="11">
        <v>43336</v>
      </c>
      <c r="K21" s="226">
        <v>3730</v>
      </c>
      <c r="L21" s="226">
        <v>3800</v>
      </c>
      <c r="M21" s="226">
        <v>430</v>
      </c>
      <c r="N21" s="226">
        <v>435</v>
      </c>
    </row>
    <row r="22" spans="1:14" s="38" customFormat="1" ht="15.75" customHeight="1">
      <c r="A22" s="11">
        <v>43335</v>
      </c>
      <c r="B22" s="226">
        <v>3730</v>
      </c>
      <c r="C22" s="39">
        <v>43335</v>
      </c>
      <c r="D22" s="37">
        <v>103790</v>
      </c>
      <c r="E22" s="37">
        <v>18620</v>
      </c>
      <c r="F22" s="37"/>
      <c r="G22" s="37"/>
      <c r="H22" s="39">
        <v>43245</v>
      </c>
      <c r="I22" s="147">
        <v>51.2</v>
      </c>
      <c r="J22" s="11">
        <v>43335</v>
      </c>
      <c r="K22" s="226">
        <v>3730</v>
      </c>
      <c r="L22" s="226">
        <v>3800</v>
      </c>
      <c r="M22" s="226">
        <v>430</v>
      </c>
      <c r="N22" s="226">
        <v>435</v>
      </c>
    </row>
    <row r="23" spans="1:14" s="38" customFormat="1" ht="15.75" customHeight="1">
      <c r="A23" s="11">
        <v>43334</v>
      </c>
      <c r="B23" s="226">
        <v>3730</v>
      </c>
      <c r="C23" s="39">
        <v>43334</v>
      </c>
      <c r="D23" s="37">
        <v>109350</v>
      </c>
      <c r="E23" s="37">
        <v>18620</v>
      </c>
      <c r="F23" s="37"/>
      <c r="G23" s="37"/>
      <c r="H23" s="39">
        <v>43238</v>
      </c>
      <c r="I23" s="147">
        <v>52.9</v>
      </c>
      <c r="J23" s="11">
        <v>43334</v>
      </c>
      <c r="K23" s="226">
        <v>3730</v>
      </c>
      <c r="L23" s="226">
        <v>3800</v>
      </c>
      <c r="M23" s="226">
        <v>430</v>
      </c>
      <c r="N23" s="226">
        <v>435</v>
      </c>
    </row>
    <row r="24" spans="1:14" s="38" customFormat="1" ht="15.75" customHeight="1">
      <c r="A24" s="11">
        <v>43333</v>
      </c>
      <c r="B24" s="226">
        <v>3730</v>
      </c>
      <c r="C24" s="39">
        <v>43333</v>
      </c>
      <c r="D24" s="37">
        <v>109350</v>
      </c>
      <c r="E24" s="37">
        <v>18620</v>
      </c>
      <c r="F24" s="37"/>
      <c r="G24" s="37"/>
      <c r="H24" s="39">
        <v>43231</v>
      </c>
      <c r="I24" s="147">
        <v>60.6</v>
      </c>
      <c r="J24" s="11">
        <v>43333</v>
      </c>
      <c r="K24" s="226">
        <v>3730</v>
      </c>
      <c r="L24" s="226">
        <v>3800</v>
      </c>
      <c r="M24" s="226">
        <v>430</v>
      </c>
      <c r="N24" s="226">
        <v>435</v>
      </c>
    </row>
    <row r="25" spans="1:14" s="38" customFormat="1" ht="15.75" customHeight="1">
      <c r="A25" s="11">
        <v>43332</v>
      </c>
      <c r="B25" s="226">
        <v>3730</v>
      </c>
      <c r="C25" s="39">
        <v>43332</v>
      </c>
      <c r="D25" s="37">
        <v>110350</v>
      </c>
      <c r="E25" s="37">
        <v>18620</v>
      </c>
      <c r="F25" s="37"/>
      <c r="G25" s="37"/>
      <c r="H25" s="39">
        <v>43224</v>
      </c>
      <c r="I25" s="147">
        <v>59.6</v>
      </c>
      <c r="J25" s="11">
        <v>43332</v>
      </c>
      <c r="K25" s="226">
        <v>3730</v>
      </c>
      <c r="L25" s="226">
        <v>3800</v>
      </c>
      <c r="M25" s="226">
        <v>430</v>
      </c>
      <c r="N25" s="226">
        <v>435</v>
      </c>
    </row>
    <row r="26" spans="1:14" s="38" customFormat="1" ht="15.75" customHeight="1">
      <c r="A26" s="11">
        <v>43329</v>
      </c>
      <c r="B26" s="226">
        <v>3680</v>
      </c>
      <c r="C26" s="39">
        <v>43329</v>
      </c>
      <c r="D26" s="37">
        <v>110350</v>
      </c>
      <c r="E26" s="37">
        <v>18620</v>
      </c>
      <c r="F26" s="37">
        <v>235556</v>
      </c>
      <c r="G26" s="37">
        <v>356380</v>
      </c>
      <c r="H26" s="39">
        <v>43217</v>
      </c>
      <c r="I26" s="147">
        <v>59.2</v>
      </c>
      <c r="J26" s="11">
        <v>43329</v>
      </c>
      <c r="K26" s="226">
        <v>3680</v>
      </c>
      <c r="L26" s="226">
        <v>3740</v>
      </c>
      <c r="M26" s="226">
        <v>430</v>
      </c>
      <c r="N26" s="226">
        <v>435</v>
      </c>
    </row>
    <row r="27" spans="1:14" s="38" customFormat="1" ht="15.75" customHeight="1">
      <c r="A27" s="11">
        <v>43328</v>
      </c>
      <c r="B27" s="226">
        <v>3680</v>
      </c>
      <c r="C27" s="39">
        <v>43328</v>
      </c>
      <c r="D27" s="37">
        <v>110350</v>
      </c>
      <c r="E27" s="37">
        <v>18620</v>
      </c>
      <c r="F27" s="37"/>
      <c r="G27" s="37"/>
      <c r="H27" s="39">
        <v>43210</v>
      </c>
      <c r="I27" s="147">
        <v>59.7</v>
      </c>
      <c r="J27" s="11">
        <v>43328</v>
      </c>
      <c r="K27" s="226">
        <v>3680</v>
      </c>
      <c r="L27" s="226">
        <v>3740</v>
      </c>
      <c r="M27" s="226">
        <v>430</v>
      </c>
      <c r="N27" s="226">
        <v>435</v>
      </c>
    </row>
    <row r="28" spans="1:14" s="38" customFormat="1" ht="15.75" customHeight="1">
      <c r="A28" s="11">
        <v>43327</v>
      </c>
      <c r="B28" s="226">
        <v>3680</v>
      </c>
      <c r="C28" s="39">
        <v>43327</v>
      </c>
      <c r="D28" s="37">
        <v>110350</v>
      </c>
      <c r="E28" s="37">
        <v>18620</v>
      </c>
      <c r="F28" s="37"/>
      <c r="G28" s="37"/>
      <c r="H28" s="39">
        <v>43203</v>
      </c>
      <c r="I28" s="147">
        <v>62.9</v>
      </c>
      <c r="J28" s="11">
        <v>43327</v>
      </c>
      <c r="K28" s="226">
        <v>3680</v>
      </c>
      <c r="L28" s="226">
        <v>3740</v>
      </c>
      <c r="M28" s="226">
        <v>430</v>
      </c>
      <c r="N28" s="226">
        <v>435</v>
      </c>
    </row>
    <row r="29" spans="1:14" s="38" customFormat="1" ht="15.75" customHeight="1">
      <c r="A29" s="11">
        <v>43326</v>
      </c>
      <c r="B29" s="226">
        <v>3680</v>
      </c>
      <c r="C29" s="39">
        <v>43326</v>
      </c>
      <c r="D29" s="37">
        <v>110350</v>
      </c>
      <c r="E29" s="37">
        <v>18620</v>
      </c>
      <c r="F29" s="37"/>
      <c r="G29" s="37"/>
      <c r="H29" s="39">
        <v>43196</v>
      </c>
      <c r="I29" s="147">
        <v>60.1</v>
      </c>
      <c r="J29" s="11">
        <v>43326</v>
      </c>
      <c r="K29" s="226">
        <v>3680</v>
      </c>
      <c r="L29" s="226">
        <v>3740</v>
      </c>
      <c r="M29" s="226">
        <v>430</v>
      </c>
      <c r="N29" s="226">
        <v>435</v>
      </c>
    </row>
    <row r="30" spans="1:14" s="38" customFormat="1" ht="15.75" customHeight="1">
      <c r="A30" s="11">
        <v>43325</v>
      </c>
      <c r="B30" s="226">
        <v>3680</v>
      </c>
      <c r="C30" s="39">
        <v>43325</v>
      </c>
      <c r="D30" s="37">
        <v>110350</v>
      </c>
      <c r="E30" s="37">
        <v>18620</v>
      </c>
      <c r="F30" s="37"/>
      <c r="G30" s="37"/>
      <c r="H30" s="39">
        <v>43189</v>
      </c>
      <c r="I30" s="147">
        <v>53.1</v>
      </c>
      <c r="J30" s="11">
        <v>43325</v>
      </c>
      <c r="K30" s="226">
        <v>3680</v>
      </c>
      <c r="L30" s="226">
        <v>3740</v>
      </c>
      <c r="M30" s="226">
        <v>430</v>
      </c>
      <c r="N30" s="226">
        <v>435</v>
      </c>
    </row>
    <row r="31" spans="1:14" s="38" customFormat="1" ht="15.75" customHeight="1">
      <c r="A31" s="11">
        <v>43322</v>
      </c>
      <c r="B31" s="37">
        <v>3630</v>
      </c>
      <c r="C31" s="39">
        <v>43322</v>
      </c>
      <c r="D31" s="37">
        <v>110350</v>
      </c>
      <c r="E31" s="37">
        <v>18620</v>
      </c>
      <c r="F31" s="37">
        <v>235556</v>
      </c>
      <c r="G31" s="37">
        <v>356380</v>
      </c>
      <c r="H31" s="39">
        <v>43182</v>
      </c>
      <c r="I31" s="147">
        <v>48.5</v>
      </c>
      <c r="J31" s="11">
        <v>43322</v>
      </c>
      <c r="K31" s="226">
        <v>3630</v>
      </c>
      <c r="L31" s="226">
        <v>3670</v>
      </c>
      <c r="M31" s="226">
        <v>430</v>
      </c>
      <c r="N31" s="226">
        <v>435</v>
      </c>
    </row>
    <row r="32" spans="1:14" s="38" customFormat="1" ht="15.75" customHeight="1">
      <c r="A32" s="11">
        <v>43321</v>
      </c>
      <c r="B32" s="37">
        <v>3630</v>
      </c>
      <c r="C32" s="39">
        <v>43321</v>
      </c>
      <c r="D32" s="37">
        <v>110350</v>
      </c>
      <c r="E32" s="37">
        <v>18620</v>
      </c>
      <c r="F32" s="37"/>
      <c r="G32" s="37"/>
      <c r="H32" s="39">
        <v>43175</v>
      </c>
      <c r="I32" s="147">
        <v>48.3</v>
      </c>
      <c r="J32" s="11">
        <v>43321</v>
      </c>
      <c r="K32" s="226">
        <v>3630</v>
      </c>
      <c r="L32" s="226">
        <v>3670</v>
      </c>
      <c r="M32" s="226">
        <v>430</v>
      </c>
      <c r="N32" s="226">
        <v>435</v>
      </c>
    </row>
    <row r="33" spans="1:14" s="38" customFormat="1" ht="15.75" customHeight="1">
      <c r="A33" s="11">
        <v>43320</v>
      </c>
      <c r="B33" s="37">
        <v>3630</v>
      </c>
      <c r="C33" s="39">
        <v>43320</v>
      </c>
      <c r="D33" s="37">
        <v>110350</v>
      </c>
      <c r="E33" s="37">
        <v>18620</v>
      </c>
      <c r="F33" s="37"/>
      <c r="G33" s="37"/>
      <c r="H33" s="39">
        <v>43168</v>
      </c>
      <c r="I33" s="147">
        <v>45.5</v>
      </c>
      <c r="J33" s="11">
        <v>43320</v>
      </c>
      <c r="K33" s="226">
        <v>3630</v>
      </c>
      <c r="L33" s="226">
        <v>3670</v>
      </c>
      <c r="M33" s="226">
        <v>430</v>
      </c>
      <c r="N33" s="226">
        <v>435</v>
      </c>
    </row>
    <row r="34" spans="1:14" s="38" customFormat="1" ht="15.75" customHeight="1">
      <c r="A34" s="11">
        <v>43319</v>
      </c>
      <c r="B34" s="37">
        <v>3630</v>
      </c>
      <c r="C34" s="39">
        <v>43319</v>
      </c>
      <c r="D34" s="37">
        <v>110350</v>
      </c>
      <c r="E34" s="37">
        <v>18620</v>
      </c>
      <c r="F34" s="37"/>
      <c r="G34" s="37"/>
      <c r="H34" s="39">
        <v>43161</v>
      </c>
      <c r="I34" s="147">
        <v>54.6</v>
      </c>
      <c r="J34" s="11">
        <v>43319</v>
      </c>
      <c r="K34" s="226">
        <v>3630</v>
      </c>
      <c r="L34" s="226">
        <v>3670</v>
      </c>
      <c r="M34" s="226">
        <v>430</v>
      </c>
      <c r="N34" s="226">
        <v>435</v>
      </c>
    </row>
    <row r="35" spans="1:14" s="38" customFormat="1" ht="15.75" customHeight="1">
      <c r="A35" s="11">
        <v>43318</v>
      </c>
      <c r="B35" s="37">
        <v>3630</v>
      </c>
      <c r="C35" s="39">
        <v>43318</v>
      </c>
      <c r="D35" s="37">
        <v>110350</v>
      </c>
      <c r="E35" s="37">
        <v>18620</v>
      </c>
      <c r="F35" s="37"/>
      <c r="G35" s="37"/>
      <c r="H35" s="39">
        <v>43154</v>
      </c>
      <c r="I35" s="147">
        <v>61.5</v>
      </c>
      <c r="J35" s="11">
        <v>43318</v>
      </c>
      <c r="K35" s="226">
        <v>3630</v>
      </c>
      <c r="L35" s="226">
        <v>3670</v>
      </c>
      <c r="M35" s="226">
        <v>430</v>
      </c>
      <c r="N35" s="226">
        <v>435</v>
      </c>
    </row>
    <row r="36" spans="1:14" s="38" customFormat="1" ht="15.75" customHeight="1">
      <c r="A36" s="11">
        <v>43315</v>
      </c>
      <c r="B36" s="37">
        <v>3580</v>
      </c>
      <c r="C36" s="39">
        <v>43315</v>
      </c>
      <c r="D36" s="37">
        <v>110350</v>
      </c>
      <c r="E36" s="37">
        <v>18620</v>
      </c>
      <c r="F36" s="37">
        <v>235556</v>
      </c>
      <c r="G36" s="37">
        <v>356380</v>
      </c>
      <c r="H36" s="39">
        <v>43140</v>
      </c>
      <c r="I36" s="147">
        <v>63.1</v>
      </c>
      <c r="J36" s="11">
        <v>43315</v>
      </c>
      <c r="K36" s="226">
        <v>3580</v>
      </c>
      <c r="L36" s="226">
        <v>3620</v>
      </c>
      <c r="M36" s="226">
        <v>430</v>
      </c>
      <c r="N36" s="226">
        <v>435</v>
      </c>
    </row>
    <row r="37" spans="1:14" s="38" customFormat="1" ht="15.75" customHeight="1">
      <c r="A37" s="11">
        <v>43314</v>
      </c>
      <c r="B37" s="37">
        <v>3580</v>
      </c>
      <c r="C37" s="39">
        <v>43314</v>
      </c>
      <c r="D37" s="37">
        <v>110350</v>
      </c>
      <c r="E37" s="37">
        <v>18620</v>
      </c>
      <c r="F37" s="37"/>
      <c r="G37" s="37"/>
      <c r="H37" s="39">
        <v>43133</v>
      </c>
      <c r="I37" s="226">
        <v>63</v>
      </c>
      <c r="J37" s="11">
        <v>43314</v>
      </c>
      <c r="K37" s="226">
        <v>3580</v>
      </c>
      <c r="L37" s="226">
        <v>3620</v>
      </c>
      <c r="M37" s="226">
        <v>430</v>
      </c>
      <c r="N37" s="226">
        <v>435</v>
      </c>
    </row>
    <row r="38" spans="1:14" s="38" customFormat="1" ht="15.75" customHeight="1">
      <c r="A38" s="11">
        <v>43313</v>
      </c>
      <c r="B38" s="37">
        <v>3580</v>
      </c>
      <c r="C38" s="39">
        <v>43313</v>
      </c>
      <c r="D38" s="37">
        <v>110350</v>
      </c>
      <c r="E38" s="37">
        <v>18620</v>
      </c>
      <c r="F38" s="37"/>
      <c r="G38" s="37"/>
      <c r="H38" s="39">
        <v>43126</v>
      </c>
      <c r="I38" s="147">
        <v>65.2</v>
      </c>
      <c r="J38" s="11">
        <v>43313</v>
      </c>
      <c r="K38" s="226">
        <v>3580</v>
      </c>
      <c r="L38" s="226">
        <v>3620</v>
      </c>
      <c r="M38" s="226">
        <v>430</v>
      </c>
      <c r="N38" s="226">
        <v>435</v>
      </c>
    </row>
    <row r="39" spans="1:14" s="38" customFormat="1" ht="15.75" customHeight="1">
      <c r="A39" s="11">
        <v>43312</v>
      </c>
      <c r="B39" s="37">
        <v>3580</v>
      </c>
      <c r="C39" s="39">
        <v>43312</v>
      </c>
      <c r="D39" s="37">
        <v>110350</v>
      </c>
      <c r="E39" s="37">
        <v>18620</v>
      </c>
      <c r="F39" s="37"/>
      <c r="G39" s="37"/>
      <c r="H39" s="39">
        <v>43119</v>
      </c>
      <c r="I39" s="226">
        <v>58</v>
      </c>
      <c r="J39" s="11">
        <v>43312</v>
      </c>
      <c r="K39" s="226">
        <v>3580</v>
      </c>
      <c r="L39" s="226">
        <v>3620</v>
      </c>
      <c r="M39" s="226">
        <v>430</v>
      </c>
      <c r="N39" s="226">
        <v>435</v>
      </c>
    </row>
    <row r="40" spans="1:14" s="38" customFormat="1" ht="15.75" customHeight="1">
      <c r="A40" s="11">
        <v>43311</v>
      </c>
      <c r="B40" s="37">
        <v>3580</v>
      </c>
      <c r="C40" s="39">
        <v>43311</v>
      </c>
      <c r="D40" s="37">
        <v>110350</v>
      </c>
      <c r="E40" s="37">
        <v>18620</v>
      </c>
      <c r="F40" s="37"/>
      <c r="G40" s="37"/>
      <c r="H40" s="39">
        <v>43112</v>
      </c>
      <c r="I40" s="226">
        <v>63</v>
      </c>
      <c r="J40" s="11">
        <v>43311</v>
      </c>
      <c r="K40" s="226">
        <v>3580</v>
      </c>
      <c r="L40" s="226">
        <v>3620</v>
      </c>
      <c r="M40" s="226">
        <v>430</v>
      </c>
      <c r="N40" s="226">
        <v>435</v>
      </c>
    </row>
    <row r="41" spans="1:14" s="38" customFormat="1" ht="15.75" customHeight="1">
      <c r="A41" s="11">
        <v>43308</v>
      </c>
      <c r="B41" s="37">
        <v>3580</v>
      </c>
      <c r="C41" s="39">
        <v>43308</v>
      </c>
      <c r="D41" s="37">
        <v>110350</v>
      </c>
      <c r="E41" s="37">
        <v>18620</v>
      </c>
      <c r="F41" s="37">
        <v>235556</v>
      </c>
      <c r="G41" s="37">
        <v>356380</v>
      </c>
      <c r="H41" s="39">
        <v>43105</v>
      </c>
      <c r="I41" s="226">
        <v>66</v>
      </c>
      <c r="J41" s="39">
        <v>43308</v>
      </c>
      <c r="K41" s="226">
        <v>3580</v>
      </c>
      <c r="L41" s="226">
        <v>3590</v>
      </c>
      <c r="M41" s="226">
        <v>430</v>
      </c>
      <c r="N41" s="226">
        <v>435</v>
      </c>
    </row>
    <row r="42" spans="1:14" s="38" customFormat="1" ht="15.75" customHeight="1">
      <c r="A42" s="11">
        <v>43307</v>
      </c>
      <c r="B42" s="37">
        <v>3580</v>
      </c>
      <c r="C42" s="39">
        <v>43307</v>
      </c>
      <c r="D42" s="37">
        <v>110350</v>
      </c>
      <c r="E42" s="37">
        <v>18620</v>
      </c>
      <c r="F42" s="37"/>
      <c r="G42" s="37"/>
      <c r="H42" s="39">
        <v>43098</v>
      </c>
      <c r="I42" s="226">
        <v>63</v>
      </c>
      <c r="J42" s="39">
        <v>43307</v>
      </c>
      <c r="K42" s="226">
        <v>3580</v>
      </c>
      <c r="L42" s="226">
        <v>3590</v>
      </c>
      <c r="M42" s="226">
        <v>430</v>
      </c>
      <c r="N42" s="226">
        <v>435</v>
      </c>
    </row>
    <row r="43" spans="1:14" s="38" customFormat="1" ht="15.75" customHeight="1">
      <c r="A43" s="11">
        <v>43306</v>
      </c>
      <c r="B43" s="37">
        <v>3580</v>
      </c>
      <c r="C43" s="39">
        <v>43306</v>
      </c>
      <c r="D43" s="37">
        <v>110350</v>
      </c>
      <c r="E43" s="37">
        <v>18620</v>
      </c>
      <c r="F43" s="37"/>
      <c r="G43" s="37"/>
      <c r="H43" s="39">
        <v>43091</v>
      </c>
      <c r="I43" s="226">
        <v>64</v>
      </c>
      <c r="J43" s="39">
        <v>43306</v>
      </c>
      <c r="K43" s="226">
        <v>3580</v>
      </c>
      <c r="L43" s="226">
        <v>3590</v>
      </c>
      <c r="M43" s="226">
        <v>430</v>
      </c>
      <c r="N43" s="226">
        <v>435</v>
      </c>
    </row>
    <row r="44" spans="1:14" s="38" customFormat="1" ht="15.75" customHeight="1">
      <c r="A44" s="11">
        <v>43305</v>
      </c>
      <c r="B44" s="37">
        <v>3580</v>
      </c>
      <c r="C44" s="39">
        <v>43305</v>
      </c>
      <c r="D44" s="37">
        <v>110350</v>
      </c>
      <c r="E44" s="37">
        <v>18620</v>
      </c>
      <c r="F44" s="37"/>
      <c r="G44" s="37"/>
      <c r="H44" s="39">
        <v>43084</v>
      </c>
      <c r="I44" s="226">
        <v>55</v>
      </c>
      <c r="J44" s="39">
        <v>43305</v>
      </c>
      <c r="K44" s="226">
        <v>3580</v>
      </c>
      <c r="L44" s="226">
        <v>3590</v>
      </c>
      <c r="M44" s="226">
        <v>430</v>
      </c>
      <c r="N44" s="226">
        <v>435</v>
      </c>
    </row>
    <row r="45" spans="1:14" s="38" customFormat="1" ht="15.75" customHeight="1">
      <c r="A45" s="11">
        <v>43304</v>
      </c>
      <c r="B45" s="37">
        <v>3580</v>
      </c>
      <c r="C45" s="39">
        <v>43304</v>
      </c>
      <c r="D45" s="37">
        <v>108210</v>
      </c>
      <c r="E45" s="37">
        <v>18620</v>
      </c>
      <c r="F45" s="37"/>
      <c r="G45" s="37"/>
      <c r="H45" s="39">
        <v>43077</v>
      </c>
      <c r="I45" s="45">
        <v>63</v>
      </c>
      <c r="J45" s="39">
        <v>43304</v>
      </c>
      <c r="K45" s="226">
        <v>3580</v>
      </c>
      <c r="L45" s="226">
        <v>3590</v>
      </c>
      <c r="M45" s="226">
        <v>430</v>
      </c>
      <c r="N45" s="226">
        <v>435</v>
      </c>
    </row>
    <row r="46" spans="1:14" s="38" customFormat="1" ht="15.75" customHeight="1">
      <c r="A46" s="11">
        <v>43301</v>
      </c>
      <c r="B46" s="37">
        <v>3580</v>
      </c>
      <c r="C46" s="39">
        <v>43301</v>
      </c>
      <c r="D46" s="37">
        <v>108210</v>
      </c>
      <c r="E46" s="37">
        <v>18620</v>
      </c>
      <c r="F46" s="37">
        <v>237696</v>
      </c>
      <c r="G46" s="37">
        <v>356380</v>
      </c>
      <c r="H46" s="39">
        <v>43070</v>
      </c>
      <c r="I46" s="45">
        <v>58</v>
      </c>
      <c r="J46" s="11">
        <v>43301</v>
      </c>
      <c r="K46" s="226">
        <v>3580</v>
      </c>
      <c r="L46" s="226">
        <v>3590</v>
      </c>
      <c r="M46" s="226">
        <v>430</v>
      </c>
      <c r="N46" s="226">
        <v>435</v>
      </c>
    </row>
    <row r="47" spans="1:14" s="38" customFormat="1" ht="15.75" customHeight="1">
      <c r="A47" s="11">
        <v>43300</v>
      </c>
      <c r="B47" s="37">
        <v>3580</v>
      </c>
      <c r="C47" s="39">
        <v>43300</v>
      </c>
      <c r="D47" s="37">
        <v>108210</v>
      </c>
      <c r="E47" s="37">
        <v>18620</v>
      </c>
      <c r="F47" s="37"/>
      <c r="G47" s="37"/>
      <c r="H47" s="39">
        <v>43063</v>
      </c>
      <c r="I47" s="45">
        <v>60</v>
      </c>
      <c r="J47" s="11">
        <v>43300</v>
      </c>
      <c r="K47" s="226">
        <v>3580</v>
      </c>
      <c r="L47" s="226">
        <v>3590</v>
      </c>
      <c r="M47" s="226">
        <v>430</v>
      </c>
      <c r="N47" s="226">
        <v>435</v>
      </c>
    </row>
    <row r="48" spans="1:14" s="38" customFormat="1" ht="15.75" customHeight="1">
      <c r="A48" s="11">
        <v>43299</v>
      </c>
      <c r="B48" s="37">
        <v>3580</v>
      </c>
      <c r="C48" s="39">
        <v>43299</v>
      </c>
      <c r="D48" s="37">
        <v>108210</v>
      </c>
      <c r="E48" s="37">
        <v>18620</v>
      </c>
      <c r="F48" s="37"/>
      <c r="G48" s="37"/>
      <c r="H48" s="39">
        <v>43056</v>
      </c>
      <c r="I48" s="45">
        <v>64</v>
      </c>
      <c r="J48" s="11">
        <v>43299</v>
      </c>
      <c r="K48" s="226">
        <v>3580</v>
      </c>
      <c r="L48" s="226">
        <v>3590</v>
      </c>
      <c r="M48" s="226">
        <v>430</v>
      </c>
      <c r="N48" s="226">
        <v>435</v>
      </c>
    </row>
    <row r="49" spans="1:14" s="38" customFormat="1" ht="15.75" customHeight="1">
      <c r="A49" s="11">
        <v>43298</v>
      </c>
      <c r="B49" s="37">
        <v>3580</v>
      </c>
      <c r="C49" s="39">
        <v>43298</v>
      </c>
      <c r="D49" s="37">
        <v>108210</v>
      </c>
      <c r="E49" s="37">
        <v>18620</v>
      </c>
      <c r="F49" s="37"/>
      <c r="G49" s="37"/>
      <c r="H49" s="39">
        <v>43049</v>
      </c>
      <c r="I49" s="45">
        <v>64</v>
      </c>
      <c r="J49" s="11">
        <v>43298</v>
      </c>
      <c r="K49" s="226">
        <v>3580</v>
      </c>
      <c r="L49" s="226">
        <v>3590</v>
      </c>
      <c r="M49" s="226">
        <v>430</v>
      </c>
      <c r="N49" s="226">
        <v>435</v>
      </c>
    </row>
    <row r="50" spans="1:14" s="38" customFormat="1" ht="15.75" customHeight="1">
      <c r="A50" s="11">
        <v>43297</v>
      </c>
      <c r="B50" s="37">
        <v>3580</v>
      </c>
      <c r="C50" s="39">
        <v>43297</v>
      </c>
      <c r="D50" s="37">
        <v>108210</v>
      </c>
      <c r="E50" s="37">
        <v>18620</v>
      </c>
      <c r="F50" s="37"/>
      <c r="G50" s="37"/>
      <c r="H50" s="39">
        <v>43042</v>
      </c>
      <c r="I50" s="45">
        <v>59</v>
      </c>
      <c r="J50" s="11">
        <v>43297</v>
      </c>
      <c r="K50" s="226">
        <v>3580</v>
      </c>
      <c r="L50" s="226">
        <v>3590</v>
      </c>
      <c r="M50" s="226">
        <v>430</v>
      </c>
      <c r="N50" s="226">
        <v>435</v>
      </c>
    </row>
    <row r="51" spans="1:14" s="38" customFormat="1" ht="15.75" customHeight="1">
      <c r="A51" s="11">
        <v>43294</v>
      </c>
      <c r="B51" s="37">
        <v>3580</v>
      </c>
      <c r="C51" s="39">
        <v>43294</v>
      </c>
      <c r="D51" s="37">
        <v>108210</v>
      </c>
      <c r="E51" s="37">
        <v>18620</v>
      </c>
      <c r="F51" s="37">
        <v>237696</v>
      </c>
      <c r="G51" s="37">
        <v>356380</v>
      </c>
      <c r="H51" s="39">
        <v>43035</v>
      </c>
      <c r="I51" s="45">
        <v>67.2</v>
      </c>
      <c r="J51" s="11">
        <v>43294</v>
      </c>
      <c r="K51" s="226">
        <v>3580</v>
      </c>
      <c r="L51" s="226">
        <v>3590</v>
      </c>
      <c r="M51" s="226">
        <v>430</v>
      </c>
      <c r="N51" s="226">
        <v>435</v>
      </c>
    </row>
    <row r="52" spans="1:14" s="38" customFormat="1" ht="15.75" customHeight="1">
      <c r="A52" s="11">
        <v>43293</v>
      </c>
      <c r="B52" s="37">
        <v>3580</v>
      </c>
      <c r="C52" s="39">
        <v>43293</v>
      </c>
      <c r="D52" s="37">
        <v>108210</v>
      </c>
      <c r="E52" s="37">
        <v>18620</v>
      </c>
      <c r="F52" s="37"/>
      <c r="G52" s="37"/>
      <c r="H52" s="39">
        <v>43028</v>
      </c>
      <c r="I52" s="45">
        <v>66</v>
      </c>
      <c r="J52" s="11">
        <v>43293</v>
      </c>
      <c r="K52" s="226">
        <v>3580</v>
      </c>
      <c r="L52" s="226">
        <v>3590</v>
      </c>
      <c r="M52" s="226">
        <v>430</v>
      </c>
      <c r="N52" s="226">
        <v>435</v>
      </c>
    </row>
    <row r="53" spans="1:14" s="38" customFormat="1" ht="15.75" customHeight="1">
      <c r="A53" s="11">
        <v>43292</v>
      </c>
      <c r="B53" s="37">
        <v>3580</v>
      </c>
      <c r="C53" s="39">
        <v>43292</v>
      </c>
      <c r="D53" s="37">
        <v>109710</v>
      </c>
      <c r="E53" s="37">
        <v>18620</v>
      </c>
      <c r="F53" s="37"/>
      <c r="G53" s="37"/>
      <c r="H53" s="39">
        <v>43021</v>
      </c>
      <c r="I53" s="45">
        <v>63.8</v>
      </c>
      <c r="J53" s="11">
        <v>43292</v>
      </c>
      <c r="K53" s="226">
        <v>3580</v>
      </c>
      <c r="L53" s="226">
        <v>3590</v>
      </c>
      <c r="M53" s="226">
        <v>430</v>
      </c>
      <c r="N53" s="226">
        <v>435</v>
      </c>
    </row>
    <row r="54" spans="1:14" s="38" customFormat="1" ht="15.75" customHeight="1">
      <c r="A54" s="11">
        <v>43291</v>
      </c>
      <c r="B54" s="37">
        <v>3580</v>
      </c>
      <c r="C54" s="39">
        <v>43291</v>
      </c>
      <c r="D54" s="37">
        <v>109710</v>
      </c>
      <c r="E54" s="37">
        <v>18620</v>
      </c>
      <c r="F54" s="37"/>
      <c r="G54" s="37"/>
      <c r="H54" s="39">
        <v>43007</v>
      </c>
      <c r="I54" s="45">
        <v>70.2</v>
      </c>
      <c r="J54" s="11">
        <v>43291</v>
      </c>
      <c r="K54" s="226">
        <v>3580</v>
      </c>
      <c r="L54" s="226">
        <v>3590</v>
      </c>
      <c r="M54" s="226">
        <v>430</v>
      </c>
      <c r="N54" s="226">
        <v>435</v>
      </c>
    </row>
    <row r="55" spans="1:14" s="38" customFormat="1" ht="15.75" customHeight="1">
      <c r="A55" s="11">
        <v>43290</v>
      </c>
      <c r="B55" s="37">
        <v>3580</v>
      </c>
      <c r="C55" s="39">
        <v>43290</v>
      </c>
      <c r="D55" s="37">
        <v>109710</v>
      </c>
      <c r="E55" s="37">
        <v>18620</v>
      </c>
      <c r="F55" s="37"/>
      <c r="G55" s="37"/>
      <c r="H55" s="39">
        <v>43000</v>
      </c>
      <c r="I55" s="45">
        <v>69</v>
      </c>
      <c r="J55" s="11">
        <v>43290</v>
      </c>
      <c r="K55" s="226">
        <v>3580</v>
      </c>
      <c r="L55" s="226">
        <v>3590</v>
      </c>
      <c r="M55" s="226">
        <v>430</v>
      </c>
      <c r="N55" s="226">
        <v>435</v>
      </c>
    </row>
    <row r="56" spans="1:14" s="38" customFormat="1" ht="15.75" customHeight="1">
      <c r="A56" s="11">
        <v>43287</v>
      </c>
      <c r="B56" s="37">
        <v>3580</v>
      </c>
      <c r="C56" s="39">
        <v>43287</v>
      </c>
      <c r="D56" s="37">
        <v>109710</v>
      </c>
      <c r="E56" s="37">
        <v>18620</v>
      </c>
      <c r="F56" s="37">
        <v>236196</v>
      </c>
      <c r="G56" s="37">
        <v>356380</v>
      </c>
      <c r="H56" s="39">
        <v>42993</v>
      </c>
      <c r="I56" s="45">
        <v>67.8</v>
      </c>
      <c r="J56" s="39">
        <v>43287</v>
      </c>
      <c r="K56" s="226">
        <v>3580</v>
      </c>
      <c r="L56" s="226">
        <v>3590</v>
      </c>
      <c r="M56" s="226">
        <v>430</v>
      </c>
      <c r="N56" s="226">
        <v>435</v>
      </c>
    </row>
    <row r="57" spans="1:14" s="38" customFormat="1" ht="15.75" customHeight="1">
      <c r="A57" s="11">
        <v>43286</v>
      </c>
      <c r="B57" s="37">
        <v>3580</v>
      </c>
      <c r="C57" s="39">
        <v>43286</v>
      </c>
      <c r="D57" s="37">
        <v>109710</v>
      </c>
      <c r="E57" s="37">
        <v>20620</v>
      </c>
      <c r="F57" s="37"/>
      <c r="G57" s="37"/>
      <c r="H57" s="39">
        <v>42986</v>
      </c>
      <c r="I57" s="45">
        <v>60</v>
      </c>
      <c r="J57" s="39">
        <v>43286</v>
      </c>
      <c r="K57" s="226">
        <v>3580</v>
      </c>
      <c r="L57" s="226">
        <v>3590</v>
      </c>
      <c r="M57" s="226">
        <v>430</v>
      </c>
      <c r="N57" s="226">
        <v>435</v>
      </c>
    </row>
    <row r="58" spans="1:14" s="38" customFormat="1" ht="15.75" customHeight="1">
      <c r="A58" s="11">
        <v>43285</v>
      </c>
      <c r="B58" s="37">
        <v>3580</v>
      </c>
      <c r="C58" s="39">
        <v>43285</v>
      </c>
      <c r="D58" s="37">
        <v>109710</v>
      </c>
      <c r="E58" s="37">
        <v>20820</v>
      </c>
      <c r="F58" s="37"/>
      <c r="G58" s="37"/>
      <c r="H58" s="39">
        <v>42979</v>
      </c>
      <c r="I58" s="45">
        <v>62.4</v>
      </c>
      <c r="J58" s="39">
        <v>43285</v>
      </c>
      <c r="K58" s="226">
        <v>3580</v>
      </c>
      <c r="L58" s="226">
        <v>3590</v>
      </c>
      <c r="M58" s="226">
        <v>430</v>
      </c>
      <c r="N58" s="226">
        <v>435</v>
      </c>
    </row>
    <row r="59" spans="1:14" s="38" customFormat="1" ht="15.75" customHeight="1">
      <c r="A59" s="11">
        <v>43284</v>
      </c>
      <c r="B59" s="37">
        <v>3580</v>
      </c>
      <c r="C59" s="39">
        <v>43284</v>
      </c>
      <c r="D59" s="37">
        <v>109710</v>
      </c>
      <c r="E59" s="37">
        <v>20820</v>
      </c>
      <c r="F59" s="37"/>
      <c r="G59" s="37"/>
      <c r="H59" s="39">
        <v>42972</v>
      </c>
      <c r="I59" s="45">
        <v>58.6</v>
      </c>
      <c r="J59" s="39">
        <v>43284</v>
      </c>
      <c r="K59" s="226">
        <v>3580</v>
      </c>
      <c r="L59" s="226">
        <v>3590</v>
      </c>
      <c r="M59" s="226">
        <v>430</v>
      </c>
      <c r="N59" s="226">
        <v>435</v>
      </c>
    </row>
    <row r="60" spans="1:14" s="38" customFormat="1" ht="15.75" customHeight="1">
      <c r="A60" s="11">
        <v>43283</v>
      </c>
      <c r="B60" s="37">
        <v>3580</v>
      </c>
      <c r="C60" s="39">
        <v>43283</v>
      </c>
      <c r="D60" s="37">
        <v>110000</v>
      </c>
      <c r="E60" s="37">
        <v>20820</v>
      </c>
      <c r="F60" s="37"/>
      <c r="G60" s="37"/>
      <c r="H60" s="39">
        <v>42965</v>
      </c>
      <c r="I60" s="45">
        <v>58.6</v>
      </c>
      <c r="J60" s="39">
        <v>43283</v>
      </c>
      <c r="K60" s="226">
        <v>3580</v>
      </c>
      <c r="L60" s="226">
        <v>3590</v>
      </c>
      <c r="M60" s="226">
        <v>430</v>
      </c>
      <c r="N60" s="226">
        <v>435</v>
      </c>
    </row>
    <row r="61" spans="1:14" s="38" customFormat="1" ht="15.75" customHeight="1">
      <c r="A61" s="11">
        <v>43280</v>
      </c>
      <c r="B61" s="37">
        <v>3580</v>
      </c>
      <c r="C61" s="39">
        <v>43280</v>
      </c>
      <c r="D61" s="37">
        <v>110000</v>
      </c>
      <c r="E61" s="37">
        <v>20820</v>
      </c>
      <c r="F61" s="37">
        <v>235906</v>
      </c>
      <c r="G61" s="37">
        <v>354180</v>
      </c>
      <c r="H61" s="39">
        <v>42958</v>
      </c>
      <c r="I61" s="45">
        <v>60.4</v>
      </c>
      <c r="J61" s="39">
        <v>43280</v>
      </c>
      <c r="K61" s="226">
        <v>3580</v>
      </c>
      <c r="L61" s="226">
        <v>3590</v>
      </c>
      <c r="M61" s="226">
        <v>430</v>
      </c>
      <c r="N61" s="226">
        <v>435</v>
      </c>
    </row>
    <row r="62" spans="1:14" s="38" customFormat="1" ht="15.75" customHeight="1">
      <c r="A62" s="11">
        <v>43279</v>
      </c>
      <c r="B62" s="37">
        <v>3580</v>
      </c>
      <c r="C62" s="39">
        <v>43279</v>
      </c>
      <c r="D62" s="37">
        <v>111010</v>
      </c>
      <c r="E62" s="37">
        <v>20820</v>
      </c>
      <c r="F62" s="37"/>
      <c r="G62" s="37"/>
      <c r="H62" s="39">
        <v>42951</v>
      </c>
      <c r="I62" s="45">
        <v>60.6</v>
      </c>
      <c r="J62" s="39">
        <v>43279</v>
      </c>
      <c r="K62" s="226">
        <v>3580</v>
      </c>
      <c r="L62" s="226">
        <v>3590</v>
      </c>
      <c r="M62" s="226">
        <v>430</v>
      </c>
      <c r="N62" s="226">
        <v>435</v>
      </c>
    </row>
    <row r="63" spans="1:14" s="38" customFormat="1" ht="15.75" customHeight="1">
      <c r="A63" s="11">
        <v>43278</v>
      </c>
      <c r="B63" s="37">
        <v>3580</v>
      </c>
      <c r="C63" s="39">
        <v>43278</v>
      </c>
      <c r="D63" s="37">
        <v>111010</v>
      </c>
      <c r="E63" s="37">
        <v>21020</v>
      </c>
      <c r="F63" s="37"/>
      <c r="G63" s="37"/>
      <c r="H63" s="39">
        <v>42944</v>
      </c>
      <c r="I63" s="45">
        <v>54.6</v>
      </c>
      <c r="J63" s="39">
        <v>43278</v>
      </c>
      <c r="K63" s="226">
        <v>3580</v>
      </c>
      <c r="L63" s="226">
        <v>3590</v>
      </c>
      <c r="M63" s="226">
        <v>430</v>
      </c>
      <c r="N63" s="226">
        <v>435</v>
      </c>
    </row>
    <row r="64" spans="1:14" s="38" customFormat="1" ht="15.75" customHeight="1">
      <c r="A64" s="11">
        <v>43277</v>
      </c>
      <c r="B64" s="37">
        <v>3580</v>
      </c>
      <c r="C64" s="39">
        <v>43277</v>
      </c>
      <c r="D64" s="37">
        <v>111010</v>
      </c>
      <c r="E64" s="37">
        <v>21020</v>
      </c>
      <c r="F64" s="37"/>
      <c r="G64" s="37"/>
      <c r="H64" s="39">
        <v>42937</v>
      </c>
      <c r="I64" s="45">
        <v>53.2</v>
      </c>
      <c r="J64" s="39">
        <v>43277</v>
      </c>
      <c r="K64" s="226">
        <v>3580</v>
      </c>
      <c r="L64" s="226">
        <v>3590</v>
      </c>
      <c r="M64" s="226">
        <v>430</v>
      </c>
      <c r="N64" s="226">
        <v>435</v>
      </c>
    </row>
    <row r="65" spans="1:14" s="38" customFormat="1" ht="15.75" customHeight="1">
      <c r="A65" s="11">
        <v>43276</v>
      </c>
      <c r="B65" s="37">
        <v>3580</v>
      </c>
      <c r="C65" s="39">
        <v>43276</v>
      </c>
      <c r="D65" s="37">
        <v>112690</v>
      </c>
      <c r="E65" s="37">
        <v>21620</v>
      </c>
      <c r="F65" s="37"/>
      <c r="G65" s="37"/>
      <c r="H65" s="39">
        <v>42930</v>
      </c>
      <c r="I65" s="229">
        <v>55.8</v>
      </c>
      <c r="J65" s="39">
        <v>43276</v>
      </c>
      <c r="K65" s="226">
        <v>3580</v>
      </c>
      <c r="L65" s="226">
        <v>3590</v>
      </c>
      <c r="M65" s="226">
        <v>430</v>
      </c>
      <c r="N65" s="226">
        <v>435</v>
      </c>
    </row>
    <row r="66" spans="1:14" s="38" customFormat="1" ht="15.75" customHeight="1">
      <c r="A66" s="11">
        <v>43273</v>
      </c>
      <c r="B66" s="37">
        <v>3580</v>
      </c>
      <c r="C66" s="39">
        <v>43273</v>
      </c>
      <c r="D66" s="37">
        <v>112690</v>
      </c>
      <c r="E66" s="37">
        <v>21620</v>
      </c>
      <c r="F66" s="37">
        <v>233216</v>
      </c>
      <c r="G66" s="37">
        <v>353380</v>
      </c>
      <c r="H66" s="39">
        <v>42923</v>
      </c>
      <c r="I66" s="229">
        <v>54</v>
      </c>
      <c r="J66" s="39">
        <v>43273</v>
      </c>
      <c r="K66" s="226">
        <v>3580</v>
      </c>
      <c r="L66" s="226">
        <v>3590</v>
      </c>
      <c r="M66" s="226">
        <v>430</v>
      </c>
      <c r="N66" s="226">
        <v>435</v>
      </c>
    </row>
    <row r="67" spans="1:14" s="38" customFormat="1" ht="15.75" customHeight="1">
      <c r="A67" s="11">
        <v>43272</v>
      </c>
      <c r="B67" s="37">
        <v>3580</v>
      </c>
      <c r="C67" s="39">
        <v>43272</v>
      </c>
      <c r="D67" s="37">
        <v>115670</v>
      </c>
      <c r="E67" s="37">
        <v>21620</v>
      </c>
      <c r="F67" s="37"/>
      <c r="G67" s="37"/>
      <c r="H67" s="39">
        <v>42916</v>
      </c>
      <c r="I67" s="45">
        <v>56</v>
      </c>
      <c r="J67" s="39">
        <v>43272</v>
      </c>
      <c r="K67" s="226">
        <v>3580</v>
      </c>
      <c r="L67" s="226">
        <v>3590</v>
      </c>
      <c r="M67" s="226">
        <v>430</v>
      </c>
      <c r="N67" s="226">
        <v>435</v>
      </c>
    </row>
    <row r="68" spans="1:14" s="38" customFormat="1" ht="15.75" customHeight="1">
      <c r="A68" s="11">
        <v>43271</v>
      </c>
      <c r="B68" s="37">
        <v>3580</v>
      </c>
      <c r="C68" s="39">
        <v>43271</v>
      </c>
      <c r="D68" s="37">
        <v>115670</v>
      </c>
      <c r="E68" s="37">
        <v>21620</v>
      </c>
      <c r="F68" s="37"/>
      <c r="G68" s="37"/>
      <c r="H68" s="39">
        <v>42909</v>
      </c>
      <c r="I68" s="45">
        <v>61</v>
      </c>
      <c r="J68" s="39">
        <v>43271</v>
      </c>
      <c r="K68" s="226">
        <v>3580</v>
      </c>
      <c r="L68" s="226">
        <v>3590</v>
      </c>
      <c r="M68" s="226">
        <v>430</v>
      </c>
      <c r="N68" s="226">
        <v>435</v>
      </c>
    </row>
    <row r="69" spans="1:14" s="38" customFormat="1" ht="15.75" customHeight="1">
      <c r="A69" s="11">
        <v>43270</v>
      </c>
      <c r="B69" s="37">
        <v>3580</v>
      </c>
      <c r="C69" s="39">
        <v>43270</v>
      </c>
      <c r="D69" s="37">
        <v>115670</v>
      </c>
      <c r="E69" s="37">
        <v>21620</v>
      </c>
      <c r="F69" s="37"/>
      <c r="G69" s="37"/>
      <c r="H69" s="39">
        <v>42902</v>
      </c>
      <c r="I69" s="45">
        <v>57.2</v>
      </c>
      <c r="J69" s="39">
        <v>43270</v>
      </c>
      <c r="K69" s="226">
        <v>3580</v>
      </c>
      <c r="L69" s="226">
        <v>3590</v>
      </c>
      <c r="M69" s="226">
        <v>430</v>
      </c>
      <c r="N69" s="226">
        <v>435</v>
      </c>
    </row>
    <row r="70" spans="1:14" s="38" customFormat="1" ht="15.75" customHeight="1">
      <c r="A70" s="11">
        <v>43266</v>
      </c>
      <c r="B70" s="37">
        <v>3580</v>
      </c>
      <c r="C70" s="39">
        <v>43266</v>
      </c>
      <c r="D70" s="37">
        <v>115670</v>
      </c>
      <c r="E70" s="37">
        <v>21620</v>
      </c>
      <c r="F70" s="37">
        <v>230236</v>
      </c>
      <c r="G70" s="37">
        <v>353380</v>
      </c>
      <c r="H70" s="39">
        <v>42895</v>
      </c>
      <c r="I70" s="45">
        <v>60.8</v>
      </c>
      <c r="J70" s="11">
        <v>43269</v>
      </c>
      <c r="K70" s="226">
        <v>3580</v>
      </c>
      <c r="L70" s="226">
        <v>3590</v>
      </c>
      <c r="M70" s="226">
        <v>430</v>
      </c>
      <c r="N70" s="226">
        <v>435</v>
      </c>
    </row>
    <row r="71" spans="1:14" s="38" customFormat="1" ht="15.75" customHeight="1">
      <c r="A71" s="11">
        <v>43265</v>
      </c>
      <c r="B71" s="37">
        <v>3580</v>
      </c>
      <c r="C71" s="39">
        <v>43265</v>
      </c>
      <c r="D71" s="37">
        <v>116670</v>
      </c>
      <c r="E71" s="37">
        <v>21620</v>
      </c>
      <c r="F71" s="37"/>
      <c r="G71" s="37"/>
      <c r="H71" s="39">
        <v>42888</v>
      </c>
      <c r="I71" s="45">
        <v>59.2</v>
      </c>
      <c r="J71" s="11">
        <v>43266</v>
      </c>
      <c r="K71" s="226">
        <v>3580</v>
      </c>
      <c r="L71" s="226">
        <v>3590</v>
      </c>
      <c r="M71" s="226">
        <v>430</v>
      </c>
      <c r="N71" s="226">
        <v>435</v>
      </c>
    </row>
    <row r="72" spans="1:14" s="38" customFormat="1" ht="15.75" customHeight="1">
      <c r="A72" s="11">
        <v>43264</v>
      </c>
      <c r="B72" s="37">
        <v>3580</v>
      </c>
      <c r="C72" s="39">
        <v>43264</v>
      </c>
      <c r="D72" s="37">
        <v>116670</v>
      </c>
      <c r="E72" s="37">
        <v>22320</v>
      </c>
      <c r="F72" s="37"/>
      <c r="G72" s="37"/>
      <c r="H72" s="39">
        <v>42880</v>
      </c>
      <c r="I72" s="45">
        <v>58.2</v>
      </c>
      <c r="J72" s="11">
        <v>43265</v>
      </c>
      <c r="K72" s="226">
        <v>3580</v>
      </c>
      <c r="L72" s="226">
        <v>3590</v>
      </c>
      <c r="M72" s="226">
        <v>430</v>
      </c>
      <c r="N72" s="226">
        <v>435</v>
      </c>
    </row>
    <row r="73" spans="1:14" s="38" customFormat="1" ht="15.75" customHeight="1">
      <c r="A73" s="11">
        <v>43263</v>
      </c>
      <c r="B73" s="37">
        <v>3580</v>
      </c>
      <c r="C73" s="39">
        <v>43263</v>
      </c>
      <c r="D73" s="37">
        <v>116670</v>
      </c>
      <c r="E73" s="37">
        <v>24170</v>
      </c>
      <c r="F73" s="37"/>
      <c r="G73" s="37"/>
      <c r="H73" s="39">
        <v>42873</v>
      </c>
      <c r="I73" s="45">
        <v>54.6</v>
      </c>
      <c r="J73" s="11">
        <v>43264</v>
      </c>
      <c r="K73" s="226">
        <v>3580</v>
      </c>
      <c r="L73" s="226">
        <v>3590</v>
      </c>
      <c r="M73" s="226">
        <v>430</v>
      </c>
      <c r="N73" s="226">
        <v>435</v>
      </c>
    </row>
    <row r="74" spans="1:14" s="38" customFormat="1" ht="15.75" customHeight="1">
      <c r="A74" s="11">
        <v>43262</v>
      </c>
      <c r="B74" s="37">
        <v>3580</v>
      </c>
      <c r="C74" s="39">
        <v>43262</v>
      </c>
      <c r="D74" s="37">
        <v>117190</v>
      </c>
      <c r="E74" s="37">
        <v>24170</v>
      </c>
      <c r="F74" s="37"/>
      <c r="G74" s="37"/>
      <c r="H74" s="39">
        <v>42866</v>
      </c>
      <c r="I74" s="45">
        <v>49.4</v>
      </c>
      <c r="J74" s="11">
        <v>43263</v>
      </c>
      <c r="K74" s="226">
        <v>3580</v>
      </c>
      <c r="L74" s="226">
        <v>3590</v>
      </c>
      <c r="M74" s="226">
        <v>430</v>
      </c>
      <c r="N74" s="226">
        <v>435</v>
      </c>
    </row>
    <row r="75" spans="1:14" s="38" customFormat="1" ht="15.75" customHeight="1">
      <c r="A75" s="11">
        <v>43259</v>
      </c>
      <c r="B75" s="37">
        <v>3550</v>
      </c>
      <c r="C75" s="39">
        <v>43259</v>
      </c>
      <c r="D75" s="37">
        <v>117190</v>
      </c>
      <c r="E75" s="37">
        <v>24170</v>
      </c>
      <c r="F75" s="37">
        <v>228716</v>
      </c>
      <c r="G75" s="37">
        <v>350830</v>
      </c>
      <c r="H75" s="39">
        <v>42859</v>
      </c>
      <c r="I75" s="45">
        <v>51</v>
      </c>
      <c r="J75" s="11">
        <v>43262</v>
      </c>
      <c r="K75" s="226">
        <v>3580</v>
      </c>
      <c r="L75" s="226">
        <v>3590</v>
      </c>
      <c r="M75" s="226">
        <v>430</v>
      </c>
      <c r="N75" s="226">
        <v>435</v>
      </c>
    </row>
    <row r="76" spans="1:14" s="38" customFormat="1" ht="15.75" customHeight="1">
      <c r="A76" s="11">
        <v>43258</v>
      </c>
      <c r="B76" s="37">
        <v>3550</v>
      </c>
      <c r="C76" s="39">
        <v>43258</v>
      </c>
      <c r="D76" s="37">
        <v>117190</v>
      </c>
      <c r="E76" s="37">
        <v>24670</v>
      </c>
      <c r="F76" s="37"/>
      <c r="G76" s="37"/>
      <c r="H76" s="39">
        <v>42852</v>
      </c>
      <c r="I76" s="45">
        <v>49.8</v>
      </c>
      <c r="J76" s="11">
        <v>43259</v>
      </c>
      <c r="K76" s="226">
        <v>3550</v>
      </c>
      <c r="L76" s="226">
        <v>3560</v>
      </c>
      <c r="M76" s="226">
        <v>430</v>
      </c>
      <c r="N76" s="226">
        <v>435</v>
      </c>
    </row>
    <row r="77" spans="1:14" s="38" customFormat="1" ht="15.75" customHeight="1">
      <c r="A77" s="11">
        <v>43257</v>
      </c>
      <c r="B77" s="37">
        <v>3550</v>
      </c>
      <c r="C77" s="39">
        <v>43257</v>
      </c>
      <c r="D77" s="42">
        <v>108190</v>
      </c>
      <c r="E77" s="42">
        <v>24670</v>
      </c>
      <c r="F77" s="42"/>
      <c r="G77" s="42"/>
      <c r="H77" s="39">
        <v>42845</v>
      </c>
      <c r="I77" s="45">
        <v>51.4</v>
      </c>
      <c r="J77" s="11">
        <v>43258</v>
      </c>
      <c r="K77" s="226">
        <v>3550</v>
      </c>
      <c r="L77" s="226">
        <v>3560</v>
      </c>
      <c r="M77" s="226">
        <v>430</v>
      </c>
      <c r="N77" s="226">
        <v>435</v>
      </c>
    </row>
    <row r="78" spans="1:14" s="38" customFormat="1" ht="15.75" customHeight="1">
      <c r="A78" s="11">
        <v>43256</v>
      </c>
      <c r="B78" s="37">
        <v>3550</v>
      </c>
      <c r="C78" s="39">
        <v>43256</v>
      </c>
      <c r="D78" s="42">
        <v>108190</v>
      </c>
      <c r="E78" s="42">
        <v>24670</v>
      </c>
      <c r="F78" s="42"/>
      <c r="G78" s="42"/>
      <c r="H78" s="39">
        <v>42838</v>
      </c>
      <c r="I78" s="45">
        <v>54</v>
      </c>
      <c r="J78" s="11">
        <v>43257</v>
      </c>
      <c r="K78" s="226">
        <v>3550</v>
      </c>
      <c r="L78" s="226">
        <v>3560</v>
      </c>
      <c r="M78" s="226">
        <v>430</v>
      </c>
      <c r="N78" s="226">
        <v>435</v>
      </c>
    </row>
    <row r="79" spans="1:14" s="38" customFormat="1" ht="15.75" customHeight="1">
      <c r="A79" s="11">
        <v>43255</v>
      </c>
      <c r="B79" s="37">
        <v>3550</v>
      </c>
      <c r="C79" s="39">
        <v>43255</v>
      </c>
      <c r="D79" s="42">
        <v>88140</v>
      </c>
      <c r="E79" s="42">
        <v>31400</v>
      </c>
      <c r="F79" s="42"/>
      <c r="G79" s="42"/>
      <c r="H79" s="39">
        <v>42832</v>
      </c>
      <c r="I79" s="45">
        <v>52.2</v>
      </c>
      <c r="J79" s="11">
        <v>43256</v>
      </c>
      <c r="K79" s="226">
        <v>3550</v>
      </c>
      <c r="L79" s="226">
        <v>3560</v>
      </c>
      <c r="M79" s="226">
        <v>430</v>
      </c>
      <c r="N79" s="226">
        <v>435</v>
      </c>
    </row>
    <row r="80" spans="1:14" s="38" customFormat="1" ht="15.75" customHeight="1">
      <c r="A80" s="11">
        <v>43252</v>
      </c>
      <c r="B80" s="37">
        <v>3450</v>
      </c>
      <c r="C80" s="39">
        <v>43252</v>
      </c>
      <c r="D80" s="37">
        <v>88140</v>
      </c>
      <c r="E80" s="37">
        <v>31900</v>
      </c>
      <c r="F80" s="37">
        <v>257766</v>
      </c>
      <c r="G80" s="37">
        <v>343100</v>
      </c>
      <c r="H80" s="39">
        <v>42824</v>
      </c>
      <c r="I80" s="45">
        <v>52.4</v>
      </c>
      <c r="J80" s="11">
        <v>43255</v>
      </c>
      <c r="K80" s="226">
        <v>3550</v>
      </c>
      <c r="L80" s="226">
        <v>3560</v>
      </c>
      <c r="M80" s="226">
        <v>430</v>
      </c>
      <c r="N80" s="226">
        <v>435</v>
      </c>
    </row>
    <row r="81" spans="1:14" s="38" customFormat="1" ht="15.75" customHeight="1">
      <c r="A81" s="11">
        <v>43251</v>
      </c>
      <c r="B81" s="37">
        <v>3450</v>
      </c>
      <c r="C81" s="39">
        <v>43251</v>
      </c>
      <c r="D81" s="37">
        <v>88140</v>
      </c>
      <c r="E81" s="37">
        <v>31900</v>
      </c>
      <c r="F81" s="37"/>
      <c r="G81" s="37"/>
      <c r="H81" s="39">
        <v>42817</v>
      </c>
      <c r="I81" s="45">
        <v>53.4</v>
      </c>
      <c r="J81" s="11">
        <v>43252</v>
      </c>
      <c r="K81" s="226">
        <v>3450</v>
      </c>
      <c r="L81" s="226">
        <v>3460</v>
      </c>
      <c r="M81" s="226">
        <v>430</v>
      </c>
      <c r="N81" s="226">
        <v>435</v>
      </c>
    </row>
    <row r="82" spans="1:14" s="38" customFormat="1" ht="15.75" customHeight="1">
      <c r="A82" s="11">
        <v>43250</v>
      </c>
      <c r="B82" s="37">
        <v>3450</v>
      </c>
      <c r="C82" s="39">
        <v>43250</v>
      </c>
      <c r="D82" s="37">
        <v>88140</v>
      </c>
      <c r="E82" s="37">
        <v>31900</v>
      </c>
      <c r="F82" s="37"/>
      <c r="G82" s="37"/>
      <c r="H82" s="39">
        <v>42810</v>
      </c>
      <c r="I82" s="45">
        <v>56.6</v>
      </c>
      <c r="J82" s="11">
        <v>43251</v>
      </c>
      <c r="K82" s="226">
        <v>3450</v>
      </c>
      <c r="L82" s="226">
        <v>3460</v>
      </c>
      <c r="M82" s="226">
        <v>425</v>
      </c>
      <c r="N82" s="226">
        <v>430</v>
      </c>
    </row>
    <row r="83" spans="1:14" s="38" customFormat="1" ht="15.75" customHeight="1">
      <c r="A83" s="11">
        <v>43249</v>
      </c>
      <c r="B83" s="37">
        <v>3450</v>
      </c>
      <c r="C83" s="39">
        <v>43249</v>
      </c>
      <c r="D83" s="37">
        <v>90160</v>
      </c>
      <c r="E83" s="37">
        <v>31900</v>
      </c>
      <c r="F83" s="37"/>
      <c r="G83" s="37"/>
      <c r="H83" s="39">
        <v>42803</v>
      </c>
      <c r="I83" s="45">
        <v>55.2</v>
      </c>
      <c r="J83" s="11">
        <v>43250</v>
      </c>
      <c r="K83" s="226">
        <v>3450</v>
      </c>
      <c r="L83" s="226">
        <v>3460</v>
      </c>
      <c r="M83" s="226">
        <v>425</v>
      </c>
      <c r="N83" s="226">
        <v>430</v>
      </c>
    </row>
    <row r="84" spans="1:14" s="38" customFormat="1" ht="15.75" customHeight="1">
      <c r="A84" s="11">
        <v>43248</v>
      </c>
      <c r="B84" s="37">
        <v>3450</v>
      </c>
      <c r="C84" s="39">
        <v>43248</v>
      </c>
      <c r="D84" s="37">
        <v>90160</v>
      </c>
      <c r="E84" s="37">
        <v>33850</v>
      </c>
      <c r="F84" s="37"/>
      <c r="G84" s="37"/>
      <c r="H84" s="39">
        <v>42796</v>
      </c>
      <c r="I84" s="45">
        <v>58.6</v>
      </c>
      <c r="J84" s="11">
        <v>43249</v>
      </c>
      <c r="K84" s="226">
        <v>3450</v>
      </c>
      <c r="L84" s="226">
        <v>3460</v>
      </c>
      <c r="M84" s="226">
        <v>425</v>
      </c>
      <c r="N84" s="226">
        <v>430</v>
      </c>
    </row>
    <row r="85" spans="1:14" s="38" customFormat="1" ht="15.75" customHeight="1">
      <c r="A85" s="11">
        <v>43245</v>
      </c>
      <c r="B85" s="37">
        <v>3400</v>
      </c>
      <c r="C85" s="11">
        <v>43245</v>
      </c>
      <c r="D85" s="37">
        <v>90160</v>
      </c>
      <c r="E85" s="37">
        <v>33850</v>
      </c>
      <c r="F85" s="37">
        <v>255746</v>
      </c>
      <c r="G85" s="37">
        <v>341150</v>
      </c>
      <c r="H85" s="39">
        <v>42789</v>
      </c>
      <c r="I85" s="45">
        <v>56</v>
      </c>
      <c r="J85" s="11">
        <v>43248</v>
      </c>
      <c r="K85" s="226">
        <v>3450</v>
      </c>
      <c r="L85" s="226">
        <v>3460</v>
      </c>
      <c r="M85" s="226">
        <v>425</v>
      </c>
      <c r="N85" s="226">
        <v>430</v>
      </c>
    </row>
    <row r="86" spans="1:14" s="38" customFormat="1" ht="15.75" customHeight="1">
      <c r="A86" s="11">
        <v>43244</v>
      </c>
      <c r="B86" s="37">
        <v>3400</v>
      </c>
      <c r="C86" s="11">
        <v>43244</v>
      </c>
      <c r="D86" s="37">
        <v>90160</v>
      </c>
      <c r="E86" s="37">
        <v>34850</v>
      </c>
      <c r="F86" s="37"/>
      <c r="G86" s="37"/>
      <c r="H86" s="39">
        <v>42782</v>
      </c>
      <c r="I86" s="45">
        <v>50</v>
      </c>
      <c r="J86" s="11">
        <v>43245</v>
      </c>
      <c r="K86" s="226">
        <v>3400</v>
      </c>
      <c r="L86" s="226">
        <v>3360</v>
      </c>
      <c r="M86" s="226">
        <v>425</v>
      </c>
      <c r="N86" s="226">
        <v>430</v>
      </c>
    </row>
    <row r="87" spans="1:14" s="38" customFormat="1" ht="15.75" customHeight="1">
      <c r="A87" s="11">
        <v>43243</v>
      </c>
      <c r="B87" s="37">
        <v>3400</v>
      </c>
      <c r="C87" s="11">
        <v>43243</v>
      </c>
      <c r="D87" s="37">
        <v>90160</v>
      </c>
      <c r="E87" s="37">
        <v>34850</v>
      </c>
      <c r="F87" s="37"/>
      <c r="G87" s="37"/>
      <c r="H87" s="39">
        <v>42775</v>
      </c>
      <c r="I87" s="230">
        <v>47</v>
      </c>
      <c r="J87" s="11">
        <v>43244</v>
      </c>
      <c r="K87" s="226">
        <v>3400</v>
      </c>
      <c r="L87" s="226">
        <v>3360</v>
      </c>
      <c r="M87" s="226">
        <v>425</v>
      </c>
      <c r="N87" s="226">
        <v>430</v>
      </c>
    </row>
    <row r="88" spans="1:14" s="38" customFormat="1" ht="15.75" customHeight="1">
      <c r="A88" s="11">
        <v>43242</v>
      </c>
      <c r="B88" s="37">
        <v>3400</v>
      </c>
      <c r="C88" s="11">
        <v>43242</v>
      </c>
      <c r="D88" s="37">
        <v>86480</v>
      </c>
      <c r="E88" s="37">
        <v>38350</v>
      </c>
      <c r="F88" s="37"/>
      <c r="G88" s="37"/>
      <c r="H88" s="39">
        <v>42754</v>
      </c>
      <c r="I88" s="230">
        <v>50</v>
      </c>
      <c r="J88" s="11">
        <v>43243</v>
      </c>
      <c r="K88" s="226">
        <v>3400</v>
      </c>
      <c r="L88" s="226">
        <v>3360</v>
      </c>
      <c r="M88" s="226">
        <v>425</v>
      </c>
      <c r="N88" s="226">
        <v>430</v>
      </c>
    </row>
    <row r="89" spans="1:14" s="38" customFormat="1" ht="15.75" customHeight="1">
      <c r="A89" s="11">
        <v>43241</v>
      </c>
      <c r="B89" s="37">
        <v>3400</v>
      </c>
      <c r="C89" s="11">
        <v>43241</v>
      </c>
      <c r="D89" s="37">
        <v>86480</v>
      </c>
      <c r="E89" s="37">
        <v>38850</v>
      </c>
      <c r="F89" s="37"/>
      <c r="G89" s="37"/>
      <c r="H89" s="39">
        <v>42747</v>
      </c>
      <c r="I89" s="230">
        <v>54</v>
      </c>
      <c r="J89" s="11">
        <v>43242</v>
      </c>
      <c r="K89" s="226">
        <v>3400</v>
      </c>
      <c r="L89" s="226">
        <v>3360</v>
      </c>
      <c r="M89" s="226">
        <v>425</v>
      </c>
      <c r="N89" s="226">
        <v>430</v>
      </c>
    </row>
    <row r="90" spans="1:14" s="38" customFormat="1" ht="15.75" customHeight="1">
      <c r="A90" s="11">
        <v>43238</v>
      </c>
      <c r="B90" s="37">
        <v>3250</v>
      </c>
      <c r="C90" s="11">
        <v>43238</v>
      </c>
      <c r="D90" s="37">
        <v>86480</v>
      </c>
      <c r="E90" s="37">
        <v>39200</v>
      </c>
      <c r="F90" s="37">
        <v>259426</v>
      </c>
      <c r="G90" s="37">
        <v>335800</v>
      </c>
      <c r="H90" s="39">
        <v>42740</v>
      </c>
      <c r="I90" s="230">
        <v>55</v>
      </c>
      <c r="J90" s="11">
        <v>43241</v>
      </c>
      <c r="K90" s="226">
        <v>3400</v>
      </c>
      <c r="L90" s="226">
        <v>3360</v>
      </c>
      <c r="M90" s="226">
        <v>365</v>
      </c>
      <c r="N90" s="226">
        <v>370</v>
      </c>
    </row>
    <row r="91" spans="1:14" s="38" customFormat="1" ht="15.75" customHeight="1">
      <c r="A91" s="11">
        <v>43237</v>
      </c>
      <c r="B91" s="37">
        <v>3250</v>
      </c>
      <c r="C91" s="11">
        <v>43237</v>
      </c>
      <c r="D91" s="37">
        <v>86480</v>
      </c>
      <c r="E91" s="37">
        <v>39200</v>
      </c>
      <c r="F91" s="37"/>
      <c r="G91" s="37"/>
      <c r="H91" s="39">
        <v>42733</v>
      </c>
      <c r="I91" s="230">
        <v>47</v>
      </c>
      <c r="J91" s="11">
        <v>43238</v>
      </c>
      <c r="K91" s="226">
        <v>3250</v>
      </c>
      <c r="L91" s="226">
        <v>3180</v>
      </c>
      <c r="M91" s="226">
        <v>365</v>
      </c>
      <c r="N91" s="226">
        <v>370</v>
      </c>
    </row>
    <row r="92" spans="1:14" s="38" customFormat="1" ht="15.75" customHeight="1">
      <c r="A92" s="11">
        <v>43236</v>
      </c>
      <c r="B92" s="37">
        <v>3250</v>
      </c>
      <c r="C92" s="11">
        <v>43236</v>
      </c>
      <c r="D92" s="37">
        <v>86480</v>
      </c>
      <c r="E92" s="37">
        <v>39200</v>
      </c>
      <c r="F92" s="37"/>
      <c r="G92" s="37"/>
      <c r="H92" s="39">
        <v>42726</v>
      </c>
      <c r="I92" s="230">
        <v>51</v>
      </c>
      <c r="J92" s="11">
        <v>43237</v>
      </c>
      <c r="K92" s="226">
        <v>3250</v>
      </c>
      <c r="L92" s="226">
        <v>3180</v>
      </c>
      <c r="M92" s="226">
        <v>365</v>
      </c>
      <c r="N92" s="226">
        <v>370</v>
      </c>
    </row>
    <row r="93" spans="1:14" s="38" customFormat="1" ht="15.75" customHeight="1">
      <c r="A93" s="11">
        <v>43235</v>
      </c>
      <c r="B93" s="37">
        <v>3250</v>
      </c>
      <c r="C93" s="11">
        <v>43235</v>
      </c>
      <c r="D93" s="37">
        <v>86480</v>
      </c>
      <c r="E93" s="37">
        <v>42070</v>
      </c>
      <c r="F93" s="37"/>
      <c r="G93" s="37"/>
      <c r="H93" s="39">
        <v>42719</v>
      </c>
      <c r="I93" s="230">
        <v>56</v>
      </c>
      <c r="J93" s="11">
        <v>43236</v>
      </c>
      <c r="K93" s="226">
        <v>3250</v>
      </c>
      <c r="L93" s="226">
        <v>3180</v>
      </c>
      <c r="M93" s="226">
        <v>365</v>
      </c>
      <c r="N93" s="226">
        <v>370</v>
      </c>
    </row>
    <row r="94" spans="1:14" s="38" customFormat="1" ht="15.75" customHeight="1">
      <c r="A94" s="11">
        <v>43234</v>
      </c>
      <c r="B94" s="37">
        <v>3250</v>
      </c>
      <c r="C94" s="11">
        <v>43234</v>
      </c>
      <c r="D94" s="37">
        <v>86480</v>
      </c>
      <c r="E94" s="37">
        <v>42070</v>
      </c>
      <c r="F94" s="37"/>
      <c r="G94" s="37"/>
      <c r="H94" s="39">
        <v>42712</v>
      </c>
      <c r="I94" s="230">
        <v>52</v>
      </c>
      <c r="J94" s="11">
        <v>43235</v>
      </c>
      <c r="K94" s="226">
        <v>3250</v>
      </c>
      <c r="L94" s="226">
        <v>3180</v>
      </c>
      <c r="M94" s="226">
        <v>365</v>
      </c>
      <c r="N94" s="226">
        <v>370</v>
      </c>
    </row>
    <row r="95" spans="1:14" s="38" customFormat="1" ht="15.75" customHeight="1">
      <c r="A95" s="11">
        <v>43231</v>
      </c>
      <c r="B95" s="37">
        <v>3200</v>
      </c>
      <c r="C95" s="39">
        <v>43231</v>
      </c>
      <c r="D95" s="37">
        <v>90810</v>
      </c>
      <c r="E95" s="37">
        <v>42070</v>
      </c>
      <c r="F95" s="37">
        <v>255096</v>
      </c>
      <c r="G95" s="37">
        <v>332930</v>
      </c>
      <c r="H95" s="39">
        <v>42705</v>
      </c>
      <c r="I95" s="230">
        <v>55</v>
      </c>
      <c r="J95" s="11">
        <v>43234</v>
      </c>
      <c r="K95" s="226">
        <v>3250</v>
      </c>
      <c r="L95" s="226">
        <v>3180</v>
      </c>
      <c r="M95" s="226">
        <v>365</v>
      </c>
      <c r="N95" s="226">
        <v>370</v>
      </c>
    </row>
    <row r="96" spans="1:14" s="38" customFormat="1" ht="15.75" customHeight="1">
      <c r="A96" s="11">
        <v>43230</v>
      </c>
      <c r="B96" s="37">
        <v>3200</v>
      </c>
      <c r="C96" s="11">
        <v>43230</v>
      </c>
      <c r="D96" s="37">
        <v>90810</v>
      </c>
      <c r="E96" s="37">
        <v>42070</v>
      </c>
      <c r="F96" s="226"/>
      <c r="G96" s="226"/>
      <c r="H96" s="39">
        <v>42698</v>
      </c>
      <c r="I96" s="230">
        <v>56.56</v>
      </c>
      <c r="J96" s="39">
        <v>43231</v>
      </c>
      <c r="K96" s="226">
        <v>3200</v>
      </c>
      <c r="L96" s="226">
        <v>3100</v>
      </c>
      <c r="M96" s="226">
        <v>365</v>
      </c>
      <c r="N96" s="226">
        <v>370</v>
      </c>
    </row>
    <row r="97" spans="1:14" s="38" customFormat="1" ht="15.75" customHeight="1">
      <c r="A97" s="11">
        <v>43229</v>
      </c>
      <c r="B97" s="37">
        <v>3200</v>
      </c>
      <c r="C97" s="39">
        <v>43229</v>
      </c>
      <c r="D97" s="37">
        <v>90810</v>
      </c>
      <c r="E97" s="37">
        <v>43070</v>
      </c>
      <c r="F97" s="42"/>
      <c r="G97" s="42"/>
      <c r="H97" s="39">
        <v>42691</v>
      </c>
      <c r="I97" s="230">
        <v>60</v>
      </c>
      <c r="J97" s="11">
        <v>43230</v>
      </c>
      <c r="K97" s="226">
        <v>3200</v>
      </c>
      <c r="L97" s="226">
        <v>3100</v>
      </c>
      <c r="M97" s="226">
        <v>365</v>
      </c>
      <c r="N97" s="226">
        <v>370</v>
      </c>
    </row>
    <row r="98" spans="1:14" s="38" customFormat="1" ht="15.75" customHeight="1">
      <c r="A98" s="11">
        <v>43228</v>
      </c>
      <c r="B98" s="37">
        <v>3200</v>
      </c>
      <c r="C98" s="39">
        <v>43228</v>
      </c>
      <c r="D98" s="37">
        <v>86810</v>
      </c>
      <c r="E98" s="37">
        <v>43070</v>
      </c>
      <c r="F98" s="42"/>
      <c r="G98" s="42"/>
      <c r="H98" s="39">
        <v>42684</v>
      </c>
      <c r="I98" s="230">
        <v>62</v>
      </c>
      <c r="J98" s="39">
        <v>43229</v>
      </c>
      <c r="K98" s="226">
        <v>3200</v>
      </c>
      <c r="L98" s="226">
        <v>3100</v>
      </c>
      <c r="M98" s="226">
        <v>365</v>
      </c>
      <c r="N98" s="226">
        <v>370</v>
      </c>
    </row>
    <row r="99" spans="1:14" s="38" customFormat="1" ht="15.75" customHeight="1">
      <c r="A99" s="11">
        <v>43227</v>
      </c>
      <c r="B99" s="37">
        <v>3200</v>
      </c>
      <c r="C99" s="39">
        <v>43227</v>
      </c>
      <c r="D99" s="37">
        <v>86810</v>
      </c>
      <c r="E99" s="37">
        <v>44570</v>
      </c>
      <c r="F99" s="226"/>
      <c r="G99" s="226"/>
      <c r="H99" s="39">
        <v>42677</v>
      </c>
      <c r="I99" s="230">
        <v>66</v>
      </c>
      <c r="J99" s="39">
        <v>43228</v>
      </c>
      <c r="K99" s="226">
        <v>3200</v>
      </c>
      <c r="L99" s="226">
        <v>3100</v>
      </c>
      <c r="M99" s="226">
        <v>365</v>
      </c>
      <c r="N99" s="226">
        <v>370</v>
      </c>
    </row>
    <row r="100" spans="1:14" s="38" customFormat="1" ht="15.75" customHeight="1">
      <c r="A100" s="11">
        <v>43224</v>
      </c>
      <c r="B100" s="37">
        <v>3100</v>
      </c>
      <c r="C100" s="39">
        <v>43224</v>
      </c>
      <c r="D100" s="37">
        <v>86810</v>
      </c>
      <c r="E100" s="37">
        <v>47520</v>
      </c>
      <c r="F100" s="37">
        <v>259096</v>
      </c>
      <c r="G100" s="37">
        <v>327480</v>
      </c>
      <c r="H100" s="39">
        <v>42670</v>
      </c>
      <c r="I100" s="230">
        <v>63</v>
      </c>
      <c r="J100" s="39">
        <v>43227</v>
      </c>
      <c r="K100" s="226">
        <v>3200</v>
      </c>
      <c r="L100" s="226">
        <v>3070</v>
      </c>
      <c r="M100" s="226">
        <v>365</v>
      </c>
      <c r="N100" s="226">
        <v>370</v>
      </c>
    </row>
    <row r="101" spans="1:14" s="38" customFormat="1" ht="15.75" customHeight="1">
      <c r="A101" s="11">
        <v>43223</v>
      </c>
      <c r="B101" s="37">
        <v>3100</v>
      </c>
      <c r="C101" s="39">
        <v>43223</v>
      </c>
      <c r="D101" s="37">
        <v>86810</v>
      </c>
      <c r="E101" s="37">
        <v>55020</v>
      </c>
      <c r="F101" s="37"/>
      <c r="G101" s="37"/>
      <c r="H101" s="39">
        <v>42663</v>
      </c>
      <c r="I101" s="230">
        <v>67</v>
      </c>
      <c r="J101" s="39">
        <v>43224</v>
      </c>
      <c r="K101" s="226">
        <v>3100</v>
      </c>
      <c r="L101" s="37">
        <v>3070</v>
      </c>
      <c r="M101" s="226">
        <v>365</v>
      </c>
      <c r="N101" s="226">
        <v>370</v>
      </c>
    </row>
    <row r="102" spans="1:14" s="38" customFormat="1" ht="15.75" customHeight="1">
      <c r="A102" s="11">
        <v>43222</v>
      </c>
      <c r="B102" s="37">
        <v>3100</v>
      </c>
      <c r="C102" s="39">
        <v>43222</v>
      </c>
      <c r="D102" s="37">
        <v>92810</v>
      </c>
      <c r="E102" s="37">
        <v>55870</v>
      </c>
      <c r="F102" s="37"/>
      <c r="G102" s="37"/>
      <c r="H102" s="39">
        <v>42656</v>
      </c>
      <c r="I102" s="230">
        <v>66</v>
      </c>
      <c r="J102" s="39">
        <v>43223</v>
      </c>
      <c r="K102" s="226">
        <v>3100</v>
      </c>
      <c r="L102" s="37">
        <v>3070</v>
      </c>
      <c r="M102" s="226">
        <v>365</v>
      </c>
      <c r="N102" s="226">
        <v>370</v>
      </c>
    </row>
    <row r="103" spans="1:14" s="38" customFormat="1" ht="15.75" customHeight="1">
      <c r="A103" s="11">
        <v>43217</v>
      </c>
      <c r="B103" s="226">
        <v>3050</v>
      </c>
      <c r="C103" s="39">
        <v>43217</v>
      </c>
      <c r="D103" s="37">
        <v>92810</v>
      </c>
      <c r="E103" s="37">
        <v>58230</v>
      </c>
      <c r="F103" s="37">
        <v>253096</v>
      </c>
      <c r="G103" s="37">
        <v>316770</v>
      </c>
      <c r="H103" s="39">
        <v>42642</v>
      </c>
      <c r="I103" s="230">
        <v>66</v>
      </c>
      <c r="J103" s="39">
        <v>43222</v>
      </c>
      <c r="K103" s="226">
        <v>3100</v>
      </c>
      <c r="L103" s="37">
        <v>3070</v>
      </c>
      <c r="M103" s="226">
        <v>365</v>
      </c>
      <c r="N103" s="226">
        <v>370</v>
      </c>
    </row>
    <row r="104" spans="1:14" s="38" customFormat="1" ht="15.75" customHeight="1">
      <c r="A104" s="11">
        <v>43216</v>
      </c>
      <c r="B104" s="226">
        <v>3050</v>
      </c>
      <c r="C104" s="39">
        <v>43216</v>
      </c>
      <c r="D104" s="37">
        <v>92810</v>
      </c>
      <c r="E104" s="37">
        <v>59560</v>
      </c>
      <c r="F104" s="37"/>
      <c r="G104" s="37"/>
      <c r="H104" s="39">
        <v>42635</v>
      </c>
      <c r="I104" s="230">
        <v>61</v>
      </c>
      <c r="J104" s="11">
        <v>43217</v>
      </c>
      <c r="K104" s="226">
        <v>3050</v>
      </c>
      <c r="L104" s="37">
        <v>3070</v>
      </c>
      <c r="M104" s="226">
        <v>365</v>
      </c>
      <c r="N104" s="226">
        <v>370</v>
      </c>
    </row>
    <row r="105" spans="1:14" s="38" customFormat="1" ht="15.75" customHeight="1">
      <c r="A105" s="11">
        <v>43215</v>
      </c>
      <c r="B105" s="226">
        <v>3050</v>
      </c>
      <c r="C105" s="39">
        <v>43215</v>
      </c>
      <c r="D105" s="37">
        <v>92810</v>
      </c>
      <c r="E105" s="37">
        <v>67560</v>
      </c>
      <c r="F105" s="37"/>
      <c r="G105" s="37"/>
      <c r="H105" s="39">
        <v>42627</v>
      </c>
      <c r="I105" s="230">
        <v>65</v>
      </c>
      <c r="J105" s="11">
        <v>43216</v>
      </c>
      <c r="K105" s="226">
        <v>3050</v>
      </c>
      <c r="L105" s="37">
        <v>3070</v>
      </c>
      <c r="M105" s="226">
        <v>365</v>
      </c>
      <c r="N105" s="226">
        <v>370</v>
      </c>
    </row>
    <row r="106" spans="1:14" s="38" customFormat="1" ht="15.75" customHeight="1">
      <c r="A106" s="11">
        <v>43214</v>
      </c>
      <c r="B106" s="226">
        <v>3050</v>
      </c>
      <c r="C106" s="39">
        <v>43214</v>
      </c>
      <c r="D106" s="37">
        <v>92810</v>
      </c>
      <c r="E106" s="37">
        <v>67560</v>
      </c>
      <c r="F106" s="37"/>
      <c r="G106" s="37"/>
      <c r="H106" s="39">
        <v>42621</v>
      </c>
      <c r="I106" s="230">
        <v>67</v>
      </c>
      <c r="J106" s="11">
        <v>43215</v>
      </c>
      <c r="K106" s="226">
        <v>3050</v>
      </c>
      <c r="L106" s="37">
        <v>3070</v>
      </c>
      <c r="M106" s="226">
        <v>365</v>
      </c>
      <c r="N106" s="226">
        <v>370</v>
      </c>
    </row>
    <row r="107" spans="1:14" s="38" customFormat="1" ht="15.75" customHeight="1">
      <c r="A107" s="11">
        <v>43213</v>
      </c>
      <c r="B107" s="226">
        <v>3050</v>
      </c>
      <c r="C107" s="39">
        <v>43213</v>
      </c>
      <c r="D107" s="37">
        <v>92810</v>
      </c>
      <c r="E107" s="37">
        <v>68560</v>
      </c>
      <c r="F107" s="37"/>
      <c r="G107" s="37"/>
      <c r="H107" s="39">
        <v>42614</v>
      </c>
      <c r="I107" s="230">
        <v>67</v>
      </c>
      <c r="J107" s="11">
        <v>43214</v>
      </c>
      <c r="K107" s="226">
        <v>3050</v>
      </c>
      <c r="L107" s="37">
        <v>3070</v>
      </c>
      <c r="M107" s="226">
        <v>365</v>
      </c>
      <c r="N107" s="226">
        <v>370</v>
      </c>
    </row>
    <row r="108" spans="1:14" s="38" customFormat="1" ht="15.75" customHeight="1">
      <c r="A108" s="11">
        <v>43210</v>
      </c>
      <c r="B108" s="37">
        <v>3000</v>
      </c>
      <c r="C108" s="39">
        <v>43210</v>
      </c>
      <c r="D108" s="37">
        <v>92810</v>
      </c>
      <c r="E108" s="37">
        <v>68560</v>
      </c>
      <c r="F108" s="37">
        <v>253096</v>
      </c>
      <c r="G108" s="37">
        <v>306440</v>
      </c>
      <c r="H108" s="39">
        <v>42607</v>
      </c>
      <c r="I108" s="230">
        <v>65</v>
      </c>
      <c r="J108" s="11">
        <v>43213</v>
      </c>
      <c r="K108" s="226">
        <v>3050</v>
      </c>
      <c r="L108" s="37">
        <v>3070</v>
      </c>
      <c r="M108" s="226">
        <v>365</v>
      </c>
      <c r="N108" s="226">
        <v>370</v>
      </c>
    </row>
    <row r="109" spans="1:14" s="38" customFormat="1" ht="15.75" customHeight="1">
      <c r="A109" s="11">
        <v>43209</v>
      </c>
      <c r="B109" s="37">
        <v>3000</v>
      </c>
      <c r="C109" s="39">
        <v>43209</v>
      </c>
      <c r="D109" s="37">
        <v>92810</v>
      </c>
      <c r="E109" s="37">
        <v>68560</v>
      </c>
      <c r="F109" s="37"/>
      <c r="G109" s="37"/>
      <c r="H109" s="39">
        <v>42600</v>
      </c>
      <c r="I109" s="230">
        <v>70</v>
      </c>
      <c r="J109" s="11">
        <v>43210</v>
      </c>
      <c r="K109" s="37">
        <v>3000</v>
      </c>
      <c r="L109" s="37">
        <v>3070</v>
      </c>
      <c r="M109" s="37">
        <v>335</v>
      </c>
      <c r="N109" s="37">
        <v>340</v>
      </c>
    </row>
    <row r="110" spans="1:14" s="38" customFormat="1" ht="15.75" customHeight="1">
      <c r="A110" s="11">
        <v>43208</v>
      </c>
      <c r="B110" s="37">
        <v>3000</v>
      </c>
      <c r="C110" s="39">
        <v>43208</v>
      </c>
      <c r="D110" s="37">
        <v>92810</v>
      </c>
      <c r="E110" s="37">
        <v>76280</v>
      </c>
      <c r="F110" s="37"/>
      <c r="G110" s="37"/>
      <c r="H110" s="39">
        <v>42593</v>
      </c>
      <c r="I110" s="230">
        <v>67</v>
      </c>
      <c r="J110" s="11">
        <v>43209</v>
      </c>
      <c r="K110" s="37">
        <v>3000</v>
      </c>
      <c r="L110" s="37">
        <v>3070</v>
      </c>
      <c r="M110" s="37">
        <v>335</v>
      </c>
      <c r="N110" s="37">
        <v>340</v>
      </c>
    </row>
    <row r="111" spans="1:14" s="38" customFormat="1" ht="15.75" customHeight="1">
      <c r="A111" s="11">
        <v>43207</v>
      </c>
      <c r="B111" s="37">
        <v>3000</v>
      </c>
      <c r="C111" s="39">
        <v>43207</v>
      </c>
      <c r="D111" s="37">
        <v>92810</v>
      </c>
      <c r="E111" s="37">
        <v>76280</v>
      </c>
      <c r="F111" s="37"/>
      <c r="G111" s="37"/>
      <c r="H111" s="39">
        <v>42586</v>
      </c>
      <c r="I111" s="230">
        <v>74</v>
      </c>
      <c r="J111" s="11">
        <v>43208</v>
      </c>
      <c r="K111" s="37">
        <v>3000</v>
      </c>
      <c r="L111" s="37">
        <v>3070</v>
      </c>
      <c r="M111" s="37">
        <v>335</v>
      </c>
      <c r="N111" s="37">
        <v>340</v>
      </c>
    </row>
    <row r="112" spans="1:14" s="38" customFormat="1" ht="15.75" customHeight="1">
      <c r="A112" s="11">
        <v>43206</v>
      </c>
      <c r="B112" s="37">
        <v>3000</v>
      </c>
      <c r="C112" s="39">
        <v>43206</v>
      </c>
      <c r="D112" s="37">
        <v>92810</v>
      </c>
      <c r="E112" s="37">
        <v>76280</v>
      </c>
      <c r="F112" s="37"/>
      <c r="G112" s="37"/>
      <c r="H112" s="39">
        <v>42579</v>
      </c>
      <c r="I112" s="230">
        <v>76</v>
      </c>
      <c r="J112" s="11">
        <v>43207</v>
      </c>
      <c r="K112" s="37">
        <v>3000</v>
      </c>
      <c r="L112" s="37">
        <v>3070</v>
      </c>
      <c r="M112" s="37">
        <v>335</v>
      </c>
      <c r="N112" s="37">
        <v>340</v>
      </c>
    </row>
    <row r="113" spans="1:14" s="38" customFormat="1" ht="15.75" customHeight="1">
      <c r="A113" s="11">
        <v>43203</v>
      </c>
      <c r="B113" s="37">
        <v>2950</v>
      </c>
      <c r="C113" s="39">
        <v>43203</v>
      </c>
      <c r="D113" s="37">
        <v>92810</v>
      </c>
      <c r="E113" s="37">
        <v>81380</v>
      </c>
      <c r="F113" s="37">
        <v>253096</v>
      </c>
      <c r="G113" s="37">
        <v>293620</v>
      </c>
      <c r="H113" s="39">
        <v>42572</v>
      </c>
      <c r="I113" s="230">
        <v>70</v>
      </c>
      <c r="J113" s="11">
        <v>43206</v>
      </c>
      <c r="K113" s="37">
        <v>3000</v>
      </c>
      <c r="L113" s="37">
        <v>3070</v>
      </c>
      <c r="M113" s="37">
        <v>335</v>
      </c>
      <c r="N113" s="37">
        <v>340</v>
      </c>
    </row>
    <row r="114" spans="1:14" s="38" customFormat="1" ht="15.75" customHeight="1">
      <c r="A114" s="11">
        <v>43202</v>
      </c>
      <c r="B114" s="37">
        <v>2950</v>
      </c>
      <c r="C114" s="39">
        <v>43202</v>
      </c>
      <c r="D114" s="37">
        <v>96410</v>
      </c>
      <c r="E114" s="37">
        <v>81780</v>
      </c>
      <c r="F114" s="37"/>
      <c r="G114" s="37"/>
      <c r="H114" s="39">
        <v>42565</v>
      </c>
      <c r="I114" s="230">
        <v>73</v>
      </c>
      <c r="J114" s="11">
        <v>43203</v>
      </c>
      <c r="K114" s="37">
        <v>2950</v>
      </c>
      <c r="L114" s="37">
        <v>3070</v>
      </c>
      <c r="M114" s="37">
        <v>335</v>
      </c>
      <c r="N114" s="37">
        <v>340</v>
      </c>
    </row>
    <row r="115" spans="1:14" s="38" customFormat="1" ht="15.75" customHeight="1">
      <c r="A115" s="11">
        <v>43201</v>
      </c>
      <c r="B115" s="37">
        <v>2950</v>
      </c>
      <c r="C115" s="39">
        <v>43201</v>
      </c>
      <c r="D115" s="37">
        <v>96410</v>
      </c>
      <c r="E115" s="37">
        <v>82780</v>
      </c>
      <c r="F115" s="37"/>
      <c r="G115" s="37"/>
      <c r="H115" s="39">
        <v>42558</v>
      </c>
      <c r="I115" s="230">
        <v>67</v>
      </c>
      <c r="J115" s="11">
        <v>43202</v>
      </c>
      <c r="K115" s="37">
        <v>2950</v>
      </c>
      <c r="L115" s="37">
        <v>3070</v>
      </c>
      <c r="M115" s="37">
        <v>335</v>
      </c>
      <c r="N115" s="37">
        <v>340</v>
      </c>
    </row>
    <row r="116" spans="1:14" s="38" customFormat="1" ht="15.75" customHeight="1">
      <c r="A116" s="11">
        <v>43200</v>
      </c>
      <c r="B116" s="37">
        <v>2950</v>
      </c>
      <c r="C116" s="39">
        <v>43200</v>
      </c>
      <c r="D116" s="37">
        <v>96410</v>
      </c>
      <c r="E116" s="37">
        <v>83780</v>
      </c>
      <c r="F116" s="37"/>
      <c r="G116" s="37"/>
      <c r="H116" s="39">
        <v>42551</v>
      </c>
      <c r="I116" s="230">
        <v>70</v>
      </c>
      <c r="J116" s="11">
        <v>43201</v>
      </c>
      <c r="K116" s="37">
        <v>2950</v>
      </c>
      <c r="L116" s="37">
        <v>3070</v>
      </c>
      <c r="M116" s="37">
        <v>335</v>
      </c>
      <c r="N116" s="37">
        <v>340</v>
      </c>
    </row>
    <row r="117" spans="1:14" s="38" customFormat="1" ht="15.75" customHeight="1">
      <c r="A117" s="11">
        <v>43199</v>
      </c>
      <c r="B117" s="37">
        <v>2950</v>
      </c>
      <c r="C117" s="39">
        <v>43199</v>
      </c>
      <c r="D117" s="37">
        <v>96410</v>
      </c>
      <c r="E117" s="37">
        <v>83780</v>
      </c>
      <c r="F117" s="37"/>
      <c r="G117" s="37"/>
      <c r="H117" s="39">
        <v>42544</v>
      </c>
      <c r="I117" s="230">
        <v>68</v>
      </c>
      <c r="J117" s="11">
        <v>43200</v>
      </c>
      <c r="K117" s="37">
        <v>2950</v>
      </c>
      <c r="L117" s="37">
        <v>3070</v>
      </c>
      <c r="M117" s="37">
        <v>335</v>
      </c>
      <c r="N117" s="37">
        <v>340</v>
      </c>
    </row>
    <row r="118" spans="1:14" s="38" customFormat="1" ht="15.75" customHeight="1">
      <c r="A118" s="11">
        <v>43194</v>
      </c>
      <c r="B118" s="37">
        <v>2950</v>
      </c>
      <c r="C118" s="39">
        <v>43194</v>
      </c>
      <c r="D118" s="37">
        <v>96410</v>
      </c>
      <c r="E118" s="37">
        <v>83780</v>
      </c>
      <c r="F118" s="37">
        <v>249496</v>
      </c>
      <c r="G118" s="37">
        <v>291220</v>
      </c>
      <c r="H118" s="39">
        <v>42537</v>
      </c>
      <c r="I118" s="230">
        <v>67</v>
      </c>
      <c r="J118" s="11">
        <v>43199</v>
      </c>
      <c r="K118" s="37">
        <v>2950</v>
      </c>
      <c r="L118" s="37">
        <v>3070</v>
      </c>
      <c r="M118" s="37">
        <v>335</v>
      </c>
      <c r="N118" s="37">
        <v>340</v>
      </c>
    </row>
    <row r="119" spans="1:14" s="38" customFormat="1" ht="15.75" customHeight="1">
      <c r="A119" s="11">
        <v>43193</v>
      </c>
      <c r="B119" s="37">
        <v>2950</v>
      </c>
      <c r="C119" s="39">
        <v>43193</v>
      </c>
      <c r="D119" s="37">
        <v>96410</v>
      </c>
      <c r="E119" s="37">
        <v>83780</v>
      </c>
      <c r="F119" s="37"/>
      <c r="G119" s="37"/>
      <c r="H119" s="39">
        <v>42529</v>
      </c>
      <c r="I119" s="230">
        <v>62</v>
      </c>
      <c r="J119" s="11">
        <v>43196</v>
      </c>
      <c r="K119" s="37">
        <v>2950</v>
      </c>
      <c r="L119" s="37">
        <v>3070</v>
      </c>
      <c r="M119" s="37">
        <v>335</v>
      </c>
      <c r="N119" s="37">
        <v>340</v>
      </c>
    </row>
    <row r="120" spans="1:14" s="38" customFormat="1" ht="15.75" customHeight="1">
      <c r="A120" s="11">
        <v>43192</v>
      </c>
      <c r="B120" s="37">
        <v>2950</v>
      </c>
      <c r="C120" s="39">
        <v>43192</v>
      </c>
      <c r="D120" s="37">
        <v>96410</v>
      </c>
      <c r="E120" s="37">
        <v>83780</v>
      </c>
      <c r="F120" s="37"/>
      <c r="G120" s="37"/>
      <c r="H120" s="39">
        <v>42523</v>
      </c>
      <c r="I120" s="230">
        <v>64</v>
      </c>
      <c r="J120" s="11">
        <v>43195</v>
      </c>
      <c r="K120" s="37">
        <v>2950</v>
      </c>
      <c r="L120" s="37">
        <v>3070</v>
      </c>
      <c r="M120" s="37">
        <v>335</v>
      </c>
      <c r="N120" s="37">
        <v>340</v>
      </c>
    </row>
    <row r="121" spans="1:14" s="38" customFormat="1" ht="15.75" customHeight="1">
      <c r="A121" s="11">
        <v>43189</v>
      </c>
      <c r="B121" s="37">
        <v>2950</v>
      </c>
      <c r="C121" s="11">
        <v>43189</v>
      </c>
      <c r="D121" s="37">
        <v>96410</v>
      </c>
      <c r="E121" s="37">
        <v>85780</v>
      </c>
      <c r="F121" s="37">
        <v>249496</v>
      </c>
      <c r="G121" s="37">
        <v>289220</v>
      </c>
      <c r="H121" s="39">
        <v>42516</v>
      </c>
      <c r="I121" s="230">
        <v>67</v>
      </c>
      <c r="J121" s="11">
        <v>43194</v>
      </c>
      <c r="K121" s="37">
        <v>2950</v>
      </c>
      <c r="L121" s="37">
        <v>3070</v>
      </c>
      <c r="M121" s="37">
        <v>335</v>
      </c>
      <c r="N121" s="37">
        <v>340</v>
      </c>
    </row>
    <row r="122" spans="1:14" s="38" customFormat="1" ht="15.75" customHeight="1">
      <c r="A122" s="11">
        <v>43188</v>
      </c>
      <c r="B122" s="37">
        <v>2950</v>
      </c>
      <c r="C122" s="11">
        <v>43188</v>
      </c>
      <c r="D122" s="37">
        <v>96410</v>
      </c>
      <c r="E122" s="37">
        <v>86090</v>
      </c>
      <c r="F122" s="37"/>
      <c r="G122" s="37"/>
      <c r="H122" s="39">
        <v>42510</v>
      </c>
      <c r="I122" s="230">
        <v>67</v>
      </c>
      <c r="J122" s="11">
        <v>43193</v>
      </c>
      <c r="K122" s="37">
        <v>2950</v>
      </c>
      <c r="L122" s="37">
        <v>3070</v>
      </c>
      <c r="M122" s="37">
        <v>335</v>
      </c>
      <c r="N122" s="37">
        <v>340</v>
      </c>
    </row>
    <row r="123" spans="1:14" s="38" customFormat="1" ht="15.75" customHeight="1">
      <c r="A123" s="11">
        <v>43187</v>
      </c>
      <c r="B123" s="37">
        <v>2950</v>
      </c>
      <c r="C123" s="11">
        <v>43187</v>
      </c>
      <c r="D123" s="37">
        <v>96410</v>
      </c>
      <c r="E123" s="37">
        <v>86090</v>
      </c>
      <c r="F123" s="42"/>
      <c r="G123" s="42"/>
      <c r="H123" s="39">
        <v>42503</v>
      </c>
      <c r="I123" s="230">
        <v>67</v>
      </c>
      <c r="J123" s="11">
        <v>43192</v>
      </c>
      <c r="K123" s="37">
        <v>2950</v>
      </c>
      <c r="L123" s="37">
        <v>3070</v>
      </c>
      <c r="M123" s="37">
        <v>335</v>
      </c>
      <c r="N123" s="37">
        <v>340</v>
      </c>
    </row>
    <row r="124" spans="1:14" s="38" customFormat="1" ht="15.75" customHeight="1">
      <c r="A124" s="11">
        <v>43186</v>
      </c>
      <c r="B124" s="37">
        <v>2950</v>
      </c>
      <c r="C124" s="11">
        <v>43186</v>
      </c>
      <c r="D124" s="37">
        <v>96410</v>
      </c>
      <c r="E124" s="37">
        <v>86090</v>
      </c>
      <c r="F124" s="42"/>
      <c r="G124" s="42"/>
      <c r="H124" s="39">
        <v>42496</v>
      </c>
      <c r="I124" s="230">
        <v>67</v>
      </c>
      <c r="J124" s="11">
        <v>43189</v>
      </c>
      <c r="K124" s="37">
        <v>2950</v>
      </c>
      <c r="L124" s="37">
        <v>3070</v>
      </c>
      <c r="M124" s="37">
        <v>332.5</v>
      </c>
      <c r="N124" s="37">
        <v>337.5</v>
      </c>
    </row>
    <row r="125" spans="1:14" s="38" customFormat="1" ht="15.75" customHeight="1">
      <c r="A125" s="11">
        <v>43185</v>
      </c>
      <c r="B125" s="37">
        <v>2950</v>
      </c>
      <c r="C125" s="11">
        <v>43185</v>
      </c>
      <c r="D125" s="37">
        <v>96410</v>
      </c>
      <c r="E125" s="37">
        <v>86090</v>
      </c>
      <c r="F125" s="42"/>
      <c r="G125" s="42"/>
      <c r="H125" s="39">
        <v>42489</v>
      </c>
      <c r="I125" s="230">
        <v>73</v>
      </c>
      <c r="J125" s="11">
        <v>43188</v>
      </c>
      <c r="K125" s="37">
        <v>2950</v>
      </c>
      <c r="L125" s="37">
        <v>3070</v>
      </c>
      <c r="M125" s="37">
        <v>332.5</v>
      </c>
      <c r="N125" s="37">
        <v>337.5</v>
      </c>
    </row>
    <row r="126" spans="1:14" s="38" customFormat="1" ht="15.75" customHeight="1">
      <c r="A126" s="11">
        <v>43182</v>
      </c>
      <c r="B126" s="37">
        <v>2950</v>
      </c>
      <c r="C126" s="11">
        <v>43182</v>
      </c>
      <c r="D126" s="37">
        <v>96410</v>
      </c>
      <c r="E126" s="37">
        <v>86090</v>
      </c>
      <c r="F126" s="37">
        <v>249496</v>
      </c>
      <c r="G126" s="37">
        <v>288910</v>
      </c>
      <c r="H126" s="39">
        <v>42482</v>
      </c>
      <c r="I126" s="230">
        <v>68</v>
      </c>
      <c r="J126" s="11">
        <v>43187</v>
      </c>
      <c r="K126" s="37">
        <v>2950</v>
      </c>
      <c r="L126" s="37">
        <v>3070</v>
      </c>
      <c r="M126" s="37">
        <v>332.5</v>
      </c>
      <c r="N126" s="37">
        <v>337.5</v>
      </c>
    </row>
    <row r="127" spans="1:14" s="38" customFormat="1" ht="15.75" customHeight="1">
      <c r="A127" s="11">
        <v>43181</v>
      </c>
      <c r="B127" s="37">
        <v>2950</v>
      </c>
      <c r="C127" s="11">
        <v>43181</v>
      </c>
      <c r="D127" s="37">
        <v>96410</v>
      </c>
      <c r="E127" s="37">
        <v>86090</v>
      </c>
      <c r="F127" s="37"/>
      <c r="G127" s="37"/>
      <c r="H127" s="39">
        <v>42475</v>
      </c>
      <c r="I127" s="230">
        <v>65</v>
      </c>
      <c r="J127" s="11">
        <v>43186</v>
      </c>
      <c r="K127" s="37">
        <v>2950</v>
      </c>
      <c r="L127" s="37">
        <v>3070</v>
      </c>
      <c r="M127" s="37">
        <v>332.5</v>
      </c>
      <c r="N127" s="37">
        <v>337.5</v>
      </c>
    </row>
    <row r="128" spans="1:14" s="38" customFormat="1" ht="15.75" customHeight="1">
      <c r="A128" s="11">
        <v>43180</v>
      </c>
      <c r="B128" s="37">
        <v>2950</v>
      </c>
      <c r="C128" s="11">
        <v>43180</v>
      </c>
      <c r="D128" s="37">
        <v>96410</v>
      </c>
      <c r="E128" s="37">
        <v>86090</v>
      </c>
      <c r="F128" s="37"/>
      <c r="G128" s="37"/>
      <c r="H128" s="39">
        <v>42468</v>
      </c>
      <c r="I128" s="230">
        <v>68</v>
      </c>
      <c r="J128" s="11">
        <v>43185</v>
      </c>
      <c r="K128" s="37">
        <v>2950</v>
      </c>
      <c r="L128" s="37">
        <v>3070</v>
      </c>
      <c r="M128" s="37">
        <v>332.5</v>
      </c>
      <c r="N128" s="37">
        <v>337.5</v>
      </c>
    </row>
    <row r="129" spans="1:14" s="38" customFormat="1" ht="15.75" customHeight="1">
      <c r="A129" s="11">
        <v>43179</v>
      </c>
      <c r="B129" s="37">
        <v>2950</v>
      </c>
      <c r="C129" s="11">
        <v>43179</v>
      </c>
      <c r="D129" s="37">
        <v>96410</v>
      </c>
      <c r="E129" s="37">
        <v>86090</v>
      </c>
      <c r="F129" s="37"/>
      <c r="G129" s="37"/>
      <c r="H129" s="39">
        <v>42461</v>
      </c>
      <c r="I129" s="230">
        <v>64</v>
      </c>
      <c r="J129" s="11">
        <v>43182</v>
      </c>
      <c r="K129" s="37">
        <v>2950</v>
      </c>
      <c r="L129" s="37">
        <v>3070</v>
      </c>
      <c r="M129" s="37">
        <v>332.5</v>
      </c>
      <c r="N129" s="37">
        <v>337.5</v>
      </c>
    </row>
    <row r="130" spans="1:14" s="38" customFormat="1" ht="15.75" customHeight="1">
      <c r="A130" s="11">
        <v>43178</v>
      </c>
      <c r="B130" s="37">
        <v>2900</v>
      </c>
      <c r="C130" s="11">
        <v>43178</v>
      </c>
      <c r="D130" s="37">
        <v>96410</v>
      </c>
      <c r="E130" s="37">
        <v>86090</v>
      </c>
      <c r="F130" s="37"/>
      <c r="G130" s="37"/>
      <c r="H130" s="39">
        <v>42454</v>
      </c>
      <c r="I130" s="230">
        <v>68</v>
      </c>
      <c r="J130" s="11">
        <v>43181</v>
      </c>
      <c r="K130" s="37">
        <v>2950</v>
      </c>
      <c r="L130" s="37">
        <v>3070</v>
      </c>
      <c r="M130" s="37">
        <v>332.5</v>
      </c>
      <c r="N130" s="37">
        <v>337.5</v>
      </c>
    </row>
    <row r="131" spans="1:14" s="38" customFormat="1" ht="15.75" customHeight="1">
      <c r="A131" s="11">
        <v>43175</v>
      </c>
      <c r="B131" s="37">
        <v>2900</v>
      </c>
      <c r="C131" s="11">
        <v>43175</v>
      </c>
      <c r="D131" s="37">
        <v>103410</v>
      </c>
      <c r="E131" s="37">
        <v>86090</v>
      </c>
      <c r="F131" s="37">
        <v>242496</v>
      </c>
      <c r="G131" s="37">
        <v>288910</v>
      </c>
      <c r="H131" s="39">
        <v>42447</v>
      </c>
      <c r="I131" s="230">
        <v>68</v>
      </c>
      <c r="J131" s="11">
        <v>43180</v>
      </c>
      <c r="K131" s="37">
        <v>2950</v>
      </c>
      <c r="L131" s="37">
        <v>3070</v>
      </c>
      <c r="M131" s="37">
        <v>332.5</v>
      </c>
      <c r="N131" s="37">
        <v>337.5</v>
      </c>
    </row>
    <row r="132" spans="1:14" s="38" customFormat="1" ht="15.75" customHeight="1">
      <c r="A132" s="11">
        <v>43174</v>
      </c>
      <c r="B132" s="37">
        <v>2900</v>
      </c>
      <c r="C132" s="11">
        <v>43174</v>
      </c>
      <c r="D132" s="37">
        <v>103410</v>
      </c>
      <c r="E132" s="37">
        <v>86090</v>
      </c>
      <c r="F132" s="37"/>
      <c r="G132" s="37"/>
      <c r="H132" s="39">
        <v>42440</v>
      </c>
      <c r="I132" s="230">
        <v>62</v>
      </c>
      <c r="J132" s="11">
        <v>43179</v>
      </c>
      <c r="K132" s="37">
        <v>2950</v>
      </c>
      <c r="L132" s="37">
        <v>3070</v>
      </c>
      <c r="M132" s="37">
        <v>332.5</v>
      </c>
      <c r="N132" s="37">
        <v>337.5</v>
      </c>
    </row>
    <row r="133" spans="1:14" s="38" customFormat="1" ht="15.75" customHeight="1">
      <c r="A133" s="11">
        <v>43173</v>
      </c>
      <c r="B133" s="37">
        <v>2900</v>
      </c>
      <c r="C133" s="11">
        <v>43173</v>
      </c>
      <c r="D133" s="37">
        <v>103410</v>
      </c>
      <c r="E133" s="37">
        <v>86090</v>
      </c>
      <c r="F133" s="37"/>
      <c r="G133" s="37"/>
      <c r="H133" s="39">
        <v>42433</v>
      </c>
      <c r="I133" s="230">
        <v>67</v>
      </c>
      <c r="J133" s="11">
        <v>43178</v>
      </c>
      <c r="K133" s="37">
        <v>2900</v>
      </c>
      <c r="L133" s="37">
        <v>3070</v>
      </c>
      <c r="M133" s="37">
        <v>332.5</v>
      </c>
      <c r="N133" s="37">
        <v>337.5</v>
      </c>
    </row>
    <row r="134" spans="1:14" s="38" customFormat="1" ht="15.75" customHeight="1">
      <c r="A134" s="11">
        <v>43172</v>
      </c>
      <c r="B134" s="37">
        <v>2900</v>
      </c>
      <c r="C134" s="11">
        <v>43172</v>
      </c>
      <c r="D134" s="37">
        <v>103410</v>
      </c>
      <c r="E134" s="37">
        <v>86090</v>
      </c>
      <c r="F134" s="37"/>
      <c r="G134" s="37"/>
      <c r="H134" s="39">
        <v>42426</v>
      </c>
      <c r="I134" s="230">
        <v>72</v>
      </c>
      <c r="J134" s="11">
        <v>43175</v>
      </c>
      <c r="K134" s="37">
        <v>2900</v>
      </c>
      <c r="L134" s="37">
        <v>3070</v>
      </c>
      <c r="M134" s="37">
        <v>332.5</v>
      </c>
      <c r="N134" s="37">
        <v>337.5</v>
      </c>
    </row>
    <row r="135" spans="1:14" s="38" customFormat="1" ht="15.75" customHeight="1">
      <c r="A135" s="11">
        <v>43171</v>
      </c>
      <c r="B135" s="37">
        <v>2900</v>
      </c>
      <c r="C135" s="11">
        <v>43171</v>
      </c>
      <c r="D135" s="37">
        <v>103410</v>
      </c>
      <c r="E135" s="37">
        <v>86090</v>
      </c>
      <c r="F135" s="37"/>
      <c r="G135" s="37"/>
      <c r="H135" s="39">
        <v>42419</v>
      </c>
      <c r="I135" s="230">
        <v>64</v>
      </c>
      <c r="J135" s="11">
        <v>43174</v>
      </c>
      <c r="K135" s="37">
        <v>2900</v>
      </c>
      <c r="L135" s="37">
        <v>3070</v>
      </c>
      <c r="M135" s="37">
        <v>332.5</v>
      </c>
      <c r="N135" s="37">
        <v>337.5</v>
      </c>
    </row>
    <row r="136" spans="1:14" s="38" customFormat="1" ht="15.75" customHeight="1">
      <c r="A136" s="11">
        <v>43168</v>
      </c>
      <c r="B136" s="37">
        <v>2900</v>
      </c>
      <c r="C136" s="11">
        <v>43168</v>
      </c>
      <c r="D136" s="37">
        <v>103410</v>
      </c>
      <c r="E136" s="37">
        <v>86090</v>
      </c>
      <c r="F136" s="37">
        <v>242496</v>
      </c>
      <c r="G136" s="37">
        <v>288910</v>
      </c>
      <c r="H136" s="39">
        <v>42405</v>
      </c>
      <c r="I136" s="230">
        <v>50</v>
      </c>
      <c r="J136" s="11">
        <v>43173</v>
      </c>
      <c r="K136" s="37">
        <v>2900</v>
      </c>
      <c r="L136" s="37">
        <v>3070</v>
      </c>
      <c r="M136" s="37">
        <v>332.5</v>
      </c>
      <c r="N136" s="37">
        <v>337.5</v>
      </c>
    </row>
    <row r="137" spans="1:14" s="38" customFormat="1" ht="15.75" customHeight="1">
      <c r="A137" s="11">
        <v>43167</v>
      </c>
      <c r="B137" s="37">
        <v>2900</v>
      </c>
      <c r="C137" s="11">
        <v>43167</v>
      </c>
      <c r="D137" s="37">
        <v>103410</v>
      </c>
      <c r="E137" s="37">
        <v>86090</v>
      </c>
      <c r="F137" s="37"/>
      <c r="G137" s="37"/>
      <c r="H137" s="39">
        <v>42398</v>
      </c>
      <c r="I137" s="230">
        <v>53</v>
      </c>
      <c r="J137" s="11">
        <v>43172</v>
      </c>
      <c r="K137" s="37">
        <v>2900</v>
      </c>
      <c r="L137" s="37">
        <v>3070</v>
      </c>
      <c r="M137" s="37">
        <v>332.5</v>
      </c>
      <c r="N137" s="37">
        <v>337.5</v>
      </c>
    </row>
    <row r="138" spans="1:14" s="38" customFormat="1" ht="15.75" customHeight="1">
      <c r="A138" s="11">
        <v>43166</v>
      </c>
      <c r="B138" s="37">
        <v>2900</v>
      </c>
      <c r="C138" s="11">
        <v>43166</v>
      </c>
      <c r="D138" s="37">
        <v>103410</v>
      </c>
      <c r="E138" s="37">
        <v>86090</v>
      </c>
      <c r="F138" s="37"/>
      <c r="G138" s="37"/>
      <c r="H138" s="39">
        <v>42391</v>
      </c>
      <c r="I138" s="230">
        <v>54</v>
      </c>
      <c r="J138" s="11">
        <v>43171</v>
      </c>
      <c r="K138" s="37">
        <v>2900</v>
      </c>
      <c r="L138" s="37">
        <v>3070</v>
      </c>
      <c r="M138" s="37">
        <v>332.5</v>
      </c>
      <c r="N138" s="37">
        <v>337.5</v>
      </c>
    </row>
    <row r="139" spans="1:14" s="38" customFormat="1" ht="15.75" customHeight="1">
      <c r="A139" s="11">
        <v>43165</v>
      </c>
      <c r="B139" s="37">
        <v>2900</v>
      </c>
      <c r="C139" s="11">
        <v>43165</v>
      </c>
      <c r="D139" s="37">
        <v>103410</v>
      </c>
      <c r="E139" s="37">
        <v>86090</v>
      </c>
      <c r="F139" s="37"/>
      <c r="G139" s="37"/>
      <c r="H139" s="39">
        <v>42384</v>
      </c>
      <c r="I139" s="230">
        <v>59</v>
      </c>
      <c r="J139" s="11">
        <v>43168</v>
      </c>
      <c r="K139" s="37">
        <v>2900</v>
      </c>
      <c r="L139" s="37">
        <v>3070</v>
      </c>
      <c r="M139" s="37">
        <v>332.5</v>
      </c>
      <c r="N139" s="37">
        <v>337.5</v>
      </c>
    </row>
    <row r="140" spans="1:14" s="38" customFormat="1" ht="15.75" customHeight="1">
      <c r="A140" s="11">
        <v>43164</v>
      </c>
      <c r="B140" s="37">
        <v>2900</v>
      </c>
      <c r="C140" s="11">
        <v>43164</v>
      </c>
      <c r="D140" s="37">
        <v>103410</v>
      </c>
      <c r="E140" s="37">
        <v>86090</v>
      </c>
      <c r="F140" s="37"/>
      <c r="G140" s="37"/>
      <c r="H140" s="39">
        <v>42377</v>
      </c>
      <c r="I140" s="230">
        <v>53</v>
      </c>
      <c r="J140" s="11">
        <v>43167</v>
      </c>
      <c r="K140" s="37">
        <v>2900</v>
      </c>
      <c r="L140" s="37">
        <v>3070</v>
      </c>
      <c r="M140" s="37">
        <v>332.5</v>
      </c>
      <c r="N140" s="37">
        <v>337.5</v>
      </c>
    </row>
    <row r="141" spans="1:14" s="38" customFormat="1" ht="15.75" customHeight="1">
      <c r="A141" s="11">
        <v>43161</v>
      </c>
      <c r="B141" s="37">
        <v>2900</v>
      </c>
      <c r="C141" s="11">
        <v>43161</v>
      </c>
      <c r="D141" s="37">
        <v>103410</v>
      </c>
      <c r="E141" s="37">
        <v>86090</v>
      </c>
      <c r="F141" s="37">
        <v>242496</v>
      </c>
      <c r="G141" s="37">
        <v>288910</v>
      </c>
      <c r="H141" s="39">
        <v>42369</v>
      </c>
      <c r="I141" s="230">
        <v>64</v>
      </c>
      <c r="J141" s="11">
        <v>43166</v>
      </c>
      <c r="K141" s="37">
        <v>2900</v>
      </c>
      <c r="L141" s="37">
        <v>3070</v>
      </c>
      <c r="M141" s="37">
        <v>332.5</v>
      </c>
      <c r="N141" s="37">
        <v>337.5</v>
      </c>
    </row>
    <row r="142" spans="1:14" s="38" customFormat="1" ht="15.75" customHeight="1">
      <c r="A142" s="11">
        <v>43160</v>
      </c>
      <c r="B142" s="37">
        <v>2900</v>
      </c>
      <c r="C142" s="11">
        <v>43160</v>
      </c>
      <c r="D142" s="37">
        <v>103410</v>
      </c>
      <c r="E142" s="37">
        <v>86090</v>
      </c>
      <c r="F142" s="37"/>
      <c r="G142" s="37"/>
      <c r="H142" s="39">
        <v>42363</v>
      </c>
      <c r="I142" s="230">
        <v>67</v>
      </c>
      <c r="J142" s="11">
        <v>43165</v>
      </c>
      <c r="K142" s="37">
        <v>2900</v>
      </c>
      <c r="L142" s="37">
        <v>3070</v>
      </c>
      <c r="M142" s="37">
        <v>332.5</v>
      </c>
      <c r="N142" s="37">
        <v>337.5</v>
      </c>
    </row>
    <row r="143" spans="1:14" s="38" customFormat="1" ht="15.75" customHeight="1">
      <c r="A143" s="11">
        <v>43159</v>
      </c>
      <c r="B143" s="37">
        <v>2900</v>
      </c>
      <c r="C143" s="11">
        <v>43159</v>
      </c>
      <c r="D143" s="37">
        <v>103410</v>
      </c>
      <c r="E143" s="37">
        <v>86090</v>
      </c>
      <c r="F143" s="37"/>
      <c r="G143" s="37"/>
      <c r="H143" s="39">
        <v>42356</v>
      </c>
      <c r="I143" s="230">
        <v>57</v>
      </c>
      <c r="J143" s="11">
        <v>43164</v>
      </c>
      <c r="K143" s="37">
        <v>2900</v>
      </c>
      <c r="L143" s="37">
        <v>3070</v>
      </c>
      <c r="M143" s="37">
        <v>332.5</v>
      </c>
      <c r="N143" s="37">
        <v>337.5</v>
      </c>
    </row>
    <row r="144" spans="1:14" s="38" customFormat="1" ht="15.75" customHeight="1">
      <c r="A144" s="11">
        <v>43158</v>
      </c>
      <c r="B144" s="37">
        <v>2900</v>
      </c>
      <c r="C144" s="11">
        <v>43158</v>
      </c>
      <c r="D144" s="37">
        <v>103410</v>
      </c>
      <c r="E144" s="37">
        <v>86090</v>
      </c>
      <c r="F144" s="37"/>
      <c r="G144" s="37"/>
      <c r="H144" s="39">
        <v>42349</v>
      </c>
      <c r="I144" s="230">
        <v>58</v>
      </c>
      <c r="J144" s="11">
        <v>43161</v>
      </c>
      <c r="K144" s="37">
        <v>2900</v>
      </c>
      <c r="L144" s="37">
        <v>3070</v>
      </c>
      <c r="M144" s="37">
        <v>332.5</v>
      </c>
      <c r="N144" s="37">
        <v>337.5</v>
      </c>
    </row>
    <row r="145" spans="1:14" s="38" customFormat="1" ht="15.75" customHeight="1">
      <c r="A145" s="11">
        <v>43157</v>
      </c>
      <c r="B145" s="37">
        <v>2900</v>
      </c>
      <c r="C145" s="11">
        <v>43157</v>
      </c>
      <c r="D145" s="37">
        <v>103410</v>
      </c>
      <c r="E145" s="37">
        <v>86090</v>
      </c>
      <c r="F145" s="37"/>
      <c r="G145" s="37"/>
      <c r="H145" s="39">
        <v>42342</v>
      </c>
      <c r="I145" s="230">
        <v>63</v>
      </c>
      <c r="J145" s="11">
        <v>43160</v>
      </c>
      <c r="K145" s="37">
        <v>2900</v>
      </c>
      <c r="L145" s="37">
        <v>3070</v>
      </c>
      <c r="M145" s="37">
        <v>332.5</v>
      </c>
      <c r="N145" s="37">
        <v>337.5</v>
      </c>
    </row>
    <row r="146" spans="1:14" s="38" customFormat="1" ht="15.75" customHeight="1">
      <c r="A146" s="11">
        <v>43154</v>
      </c>
      <c r="B146" s="37">
        <v>2900</v>
      </c>
      <c r="C146" s="11">
        <v>43154</v>
      </c>
      <c r="D146" s="37">
        <v>103410</v>
      </c>
      <c r="E146" s="37">
        <v>86090</v>
      </c>
      <c r="F146" s="37">
        <v>242496</v>
      </c>
      <c r="G146" s="37">
        <v>288910</v>
      </c>
      <c r="H146" s="39">
        <v>42335</v>
      </c>
      <c r="I146" s="230">
        <v>70</v>
      </c>
      <c r="J146" s="11">
        <v>43159</v>
      </c>
      <c r="K146" s="37">
        <v>2900</v>
      </c>
      <c r="L146" s="37">
        <v>3070</v>
      </c>
      <c r="M146" s="37">
        <v>332.5</v>
      </c>
      <c r="N146" s="37">
        <v>337.5</v>
      </c>
    </row>
    <row r="147" spans="1:14" s="38" customFormat="1" ht="15.75" customHeight="1">
      <c r="A147" s="11">
        <v>43153</v>
      </c>
      <c r="B147" s="37">
        <v>2900</v>
      </c>
      <c r="C147" s="11">
        <v>43153</v>
      </c>
      <c r="D147" s="37">
        <v>103410</v>
      </c>
      <c r="E147" s="37">
        <v>86090</v>
      </c>
      <c r="F147" s="37"/>
      <c r="G147" s="37"/>
      <c r="H147" s="39">
        <v>42328</v>
      </c>
      <c r="I147" s="230">
        <v>72</v>
      </c>
      <c r="J147" s="11">
        <v>43158</v>
      </c>
      <c r="K147" s="37">
        <v>2900</v>
      </c>
      <c r="L147" s="37">
        <v>3070</v>
      </c>
      <c r="M147" s="37">
        <v>332.5</v>
      </c>
      <c r="N147" s="37">
        <v>337.5</v>
      </c>
    </row>
    <row r="148" spans="1:14" s="38" customFormat="1" ht="15.75" customHeight="1">
      <c r="A148" s="11">
        <v>43140</v>
      </c>
      <c r="B148" s="37">
        <v>2900</v>
      </c>
      <c r="C148" s="11">
        <v>43140</v>
      </c>
      <c r="D148" s="37">
        <v>103410</v>
      </c>
      <c r="E148" s="37">
        <v>81090</v>
      </c>
      <c r="F148" s="37">
        <v>242496</v>
      </c>
      <c r="G148" s="37">
        <v>293910</v>
      </c>
      <c r="H148" s="39">
        <v>42321</v>
      </c>
      <c r="I148" s="230">
        <v>70</v>
      </c>
      <c r="J148" s="11">
        <v>43157</v>
      </c>
      <c r="K148" s="37">
        <v>2900</v>
      </c>
      <c r="L148" s="37">
        <v>3070</v>
      </c>
      <c r="M148" s="37">
        <v>332.5</v>
      </c>
      <c r="N148" s="37">
        <v>337.5</v>
      </c>
    </row>
    <row r="149" spans="1:14" s="38" customFormat="1" ht="15.75" customHeight="1">
      <c r="A149" s="11">
        <v>43139</v>
      </c>
      <c r="B149" s="37">
        <v>2900</v>
      </c>
      <c r="C149" s="11">
        <v>43139</v>
      </c>
      <c r="D149" s="37">
        <v>103410</v>
      </c>
      <c r="E149" s="37">
        <v>81090</v>
      </c>
      <c r="F149" s="37"/>
      <c r="G149" s="37"/>
      <c r="H149" s="39">
        <v>42314</v>
      </c>
      <c r="I149" s="230">
        <v>73</v>
      </c>
      <c r="J149" s="11">
        <v>43154</v>
      </c>
      <c r="K149" s="37">
        <v>2900</v>
      </c>
      <c r="L149" s="37">
        <v>3070</v>
      </c>
      <c r="M149" s="37">
        <v>332.5</v>
      </c>
      <c r="N149" s="37">
        <v>337.5</v>
      </c>
    </row>
    <row r="150" spans="1:14" s="38" customFormat="1" ht="15.75" customHeight="1">
      <c r="A150" s="11">
        <v>43138</v>
      </c>
      <c r="B150" s="37">
        <v>2900</v>
      </c>
      <c r="C150" s="11">
        <v>43138</v>
      </c>
      <c r="D150" s="37">
        <v>103410</v>
      </c>
      <c r="E150" s="37">
        <v>81090</v>
      </c>
      <c r="F150" s="37"/>
      <c r="G150" s="37"/>
      <c r="H150" s="39">
        <v>42307</v>
      </c>
      <c r="I150" s="230">
        <v>74</v>
      </c>
      <c r="J150" s="11">
        <v>43153</v>
      </c>
      <c r="K150" s="37">
        <v>2900</v>
      </c>
      <c r="L150" s="37">
        <v>3070</v>
      </c>
      <c r="M150" s="37">
        <v>332.5</v>
      </c>
      <c r="N150" s="37">
        <v>337.5</v>
      </c>
    </row>
    <row r="151" spans="1:14" s="38" customFormat="1" ht="15.75" customHeight="1">
      <c r="A151" s="11">
        <v>43137</v>
      </c>
      <c r="B151" s="37">
        <v>2900</v>
      </c>
      <c r="C151" s="11">
        <v>43137</v>
      </c>
      <c r="D151" s="37">
        <v>103410</v>
      </c>
      <c r="E151" s="37">
        <v>81090</v>
      </c>
      <c r="F151" s="37"/>
      <c r="G151" s="37"/>
      <c r="H151" s="39">
        <v>42300</v>
      </c>
      <c r="I151" s="230">
        <v>78</v>
      </c>
      <c r="J151" s="11">
        <v>43140</v>
      </c>
      <c r="K151" s="37">
        <v>2900</v>
      </c>
      <c r="L151" s="37">
        <v>2970</v>
      </c>
      <c r="M151" s="37">
        <v>320</v>
      </c>
      <c r="N151" s="37">
        <v>325</v>
      </c>
    </row>
    <row r="152" spans="1:14" s="38" customFormat="1" ht="15.75" customHeight="1">
      <c r="A152" s="11">
        <v>43136</v>
      </c>
      <c r="B152" s="37">
        <v>2900</v>
      </c>
      <c r="C152" s="11">
        <v>43136</v>
      </c>
      <c r="D152" s="37">
        <v>103410</v>
      </c>
      <c r="E152" s="37">
        <v>81090</v>
      </c>
      <c r="F152" s="37"/>
      <c r="G152" s="37"/>
      <c r="H152" s="39">
        <v>42293</v>
      </c>
      <c r="I152" s="230">
        <v>78</v>
      </c>
      <c r="J152" s="11">
        <v>43139</v>
      </c>
      <c r="K152" s="37">
        <v>2900</v>
      </c>
      <c r="L152" s="37">
        <v>2970</v>
      </c>
      <c r="M152" s="37">
        <v>320</v>
      </c>
      <c r="N152" s="37">
        <v>325</v>
      </c>
    </row>
    <row r="153" spans="1:14" s="38" customFormat="1" ht="15.75" customHeight="1">
      <c r="A153" s="11">
        <v>43133</v>
      </c>
      <c r="B153" s="37">
        <v>2900</v>
      </c>
      <c r="C153" s="11">
        <v>43133</v>
      </c>
      <c r="D153" s="37">
        <v>103410</v>
      </c>
      <c r="E153" s="37">
        <v>81090</v>
      </c>
      <c r="F153" s="37">
        <v>242496</v>
      </c>
      <c r="G153" s="37">
        <v>293910</v>
      </c>
      <c r="H153" s="39">
        <v>42287</v>
      </c>
      <c r="I153" s="230">
        <v>75</v>
      </c>
      <c r="J153" s="11">
        <v>43138</v>
      </c>
      <c r="K153" s="37">
        <v>2900</v>
      </c>
      <c r="L153" s="37">
        <v>2970</v>
      </c>
      <c r="M153" s="37">
        <v>320</v>
      </c>
      <c r="N153" s="37">
        <v>325</v>
      </c>
    </row>
    <row r="154" spans="1:14" s="38" customFormat="1" ht="15.75" customHeight="1">
      <c r="A154" s="11">
        <v>43132</v>
      </c>
      <c r="B154" s="37">
        <v>2900</v>
      </c>
      <c r="C154" s="11">
        <v>43132</v>
      </c>
      <c r="D154" s="37">
        <v>103410</v>
      </c>
      <c r="E154" s="37">
        <v>81090</v>
      </c>
      <c r="F154" s="37"/>
      <c r="G154" s="37"/>
      <c r="H154" s="39">
        <v>42272</v>
      </c>
      <c r="I154" s="230">
        <v>79</v>
      </c>
      <c r="J154" s="11">
        <v>43137</v>
      </c>
      <c r="K154" s="37">
        <v>2900</v>
      </c>
      <c r="L154" s="37">
        <v>2970</v>
      </c>
      <c r="M154" s="37">
        <v>320</v>
      </c>
      <c r="N154" s="37">
        <v>325</v>
      </c>
    </row>
    <row r="155" spans="1:14" s="38" customFormat="1" ht="15.75" customHeight="1">
      <c r="A155" s="11">
        <v>43131</v>
      </c>
      <c r="B155" s="37">
        <v>2900</v>
      </c>
      <c r="C155" s="11">
        <v>43131</v>
      </c>
      <c r="D155" s="37">
        <v>100430</v>
      </c>
      <c r="E155" s="37">
        <v>81090</v>
      </c>
      <c r="F155" s="37"/>
      <c r="G155" s="37"/>
      <c r="H155" s="39">
        <v>42265</v>
      </c>
      <c r="I155" s="230">
        <v>71</v>
      </c>
      <c r="J155" s="11">
        <v>43136</v>
      </c>
      <c r="K155" s="37">
        <v>2900</v>
      </c>
      <c r="L155" s="37">
        <v>2970</v>
      </c>
      <c r="M155" s="37">
        <v>320</v>
      </c>
      <c r="N155" s="37">
        <v>325</v>
      </c>
    </row>
    <row r="156" spans="1:14" s="38" customFormat="1" ht="15.75" customHeight="1">
      <c r="A156" s="11">
        <v>43130</v>
      </c>
      <c r="B156" s="37">
        <v>2850</v>
      </c>
      <c r="C156" s="11">
        <v>43130</v>
      </c>
      <c r="D156" s="37">
        <v>100430</v>
      </c>
      <c r="E156" s="37">
        <v>81090</v>
      </c>
      <c r="F156" s="37"/>
      <c r="G156" s="37"/>
      <c r="H156" s="39">
        <v>42258</v>
      </c>
      <c r="I156" s="230">
        <v>75</v>
      </c>
      <c r="J156" s="11">
        <v>43133</v>
      </c>
      <c r="K156" s="37">
        <v>2900</v>
      </c>
      <c r="L156" s="37">
        <v>2970</v>
      </c>
      <c r="M156" s="37">
        <v>320</v>
      </c>
      <c r="N156" s="37">
        <v>325</v>
      </c>
    </row>
    <row r="157" spans="1:14" s="38" customFormat="1" ht="15.75" customHeight="1">
      <c r="A157" s="11">
        <v>43129</v>
      </c>
      <c r="B157" s="37">
        <v>2850</v>
      </c>
      <c r="C157" s="11">
        <v>43129</v>
      </c>
      <c r="D157" s="37">
        <v>100430</v>
      </c>
      <c r="E157" s="37">
        <v>81090</v>
      </c>
      <c r="F157" s="37"/>
      <c r="G157" s="37"/>
      <c r="H157" s="39">
        <v>42253</v>
      </c>
      <c r="I157" s="230">
        <v>73</v>
      </c>
      <c r="J157" s="11">
        <v>43132</v>
      </c>
      <c r="K157" s="37">
        <v>2900</v>
      </c>
      <c r="L157" s="37">
        <v>2950</v>
      </c>
      <c r="M157" s="37">
        <v>320</v>
      </c>
      <c r="N157" s="37">
        <v>325</v>
      </c>
    </row>
    <row r="158" spans="1:14" s="38" customFormat="1" ht="15.75" customHeight="1">
      <c r="A158" s="11">
        <v>43126</v>
      </c>
      <c r="B158" s="37">
        <v>2850</v>
      </c>
      <c r="C158" s="11">
        <v>43126</v>
      </c>
      <c r="D158" s="37">
        <v>94530</v>
      </c>
      <c r="E158" s="37">
        <v>81090</v>
      </c>
      <c r="F158" s="37">
        <v>251376</v>
      </c>
      <c r="G158" s="37">
        <v>293910</v>
      </c>
      <c r="H158" s="39">
        <v>42244</v>
      </c>
      <c r="I158" s="230">
        <v>75</v>
      </c>
      <c r="J158" s="11">
        <v>43131</v>
      </c>
      <c r="K158" s="37">
        <v>2900</v>
      </c>
      <c r="L158" s="37">
        <v>2950</v>
      </c>
      <c r="M158" s="37">
        <v>320</v>
      </c>
      <c r="N158" s="37">
        <v>325</v>
      </c>
    </row>
    <row r="159" spans="1:14" s="38" customFormat="1" ht="15.75" customHeight="1">
      <c r="A159" s="11">
        <v>43125</v>
      </c>
      <c r="B159" s="37">
        <v>2850</v>
      </c>
      <c r="C159" s="11">
        <v>43125</v>
      </c>
      <c r="D159" s="37">
        <v>94530</v>
      </c>
      <c r="E159" s="37">
        <v>81090</v>
      </c>
      <c r="F159" s="37"/>
      <c r="G159" s="37"/>
      <c r="H159" s="39">
        <v>42237</v>
      </c>
      <c r="I159" s="230">
        <v>77</v>
      </c>
      <c r="J159" s="11">
        <v>43130</v>
      </c>
      <c r="K159" s="37">
        <v>2850</v>
      </c>
      <c r="L159" s="37">
        <v>2950</v>
      </c>
      <c r="M159" s="37">
        <v>320</v>
      </c>
      <c r="N159" s="37">
        <v>325</v>
      </c>
    </row>
    <row r="160" spans="1:14" s="38" customFormat="1" ht="15.75" customHeight="1">
      <c r="A160" s="11">
        <v>43124</v>
      </c>
      <c r="B160" s="37">
        <v>2850</v>
      </c>
      <c r="C160" s="11">
        <v>43124</v>
      </c>
      <c r="D160" s="37">
        <v>94530</v>
      </c>
      <c r="E160" s="37">
        <v>81090</v>
      </c>
      <c r="F160" s="37"/>
      <c r="G160" s="37"/>
      <c r="H160" s="39">
        <v>42230</v>
      </c>
      <c r="I160" s="230">
        <v>82</v>
      </c>
      <c r="J160" s="11">
        <v>43129</v>
      </c>
      <c r="K160" s="37">
        <v>2850</v>
      </c>
      <c r="L160" s="37">
        <v>2950</v>
      </c>
      <c r="M160" s="37">
        <v>320</v>
      </c>
      <c r="N160" s="37">
        <v>325</v>
      </c>
    </row>
    <row r="161" spans="1:14" s="38" customFormat="1" ht="15.75" customHeight="1">
      <c r="A161" s="11">
        <v>43123</v>
      </c>
      <c r="B161" s="37">
        <v>2850</v>
      </c>
      <c r="C161" s="11">
        <v>43123</v>
      </c>
      <c r="D161" s="37">
        <v>96530</v>
      </c>
      <c r="E161" s="37">
        <v>81090</v>
      </c>
      <c r="F161" s="37"/>
      <c r="G161" s="37"/>
      <c r="H161" s="39">
        <v>42223</v>
      </c>
      <c r="I161" s="230">
        <v>75</v>
      </c>
      <c r="J161" s="11">
        <v>43126</v>
      </c>
      <c r="K161" s="37">
        <v>2850</v>
      </c>
      <c r="L161" s="37">
        <v>2950</v>
      </c>
      <c r="M161" s="37">
        <v>312.5</v>
      </c>
      <c r="N161" s="37">
        <v>320</v>
      </c>
    </row>
    <row r="162" spans="1:14" s="38" customFormat="1" ht="15.75" customHeight="1">
      <c r="A162" s="11">
        <v>43122</v>
      </c>
      <c r="B162" s="37">
        <v>2850</v>
      </c>
      <c r="C162" s="11">
        <v>43122</v>
      </c>
      <c r="D162" s="37">
        <v>96530</v>
      </c>
      <c r="E162" s="37">
        <v>81090</v>
      </c>
      <c r="F162" s="37"/>
      <c r="G162" s="37"/>
      <c r="H162" s="39">
        <v>42216</v>
      </c>
      <c r="I162" s="230">
        <v>79</v>
      </c>
      <c r="J162" s="11">
        <v>43125</v>
      </c>
      <c r="K162" s="37">
        <v>2850</v>
      </c>
      <c r="L162" s="37">
        <v>2950</v>
      </c>
      <c r="M162" s="37">
        <v>312.5</v>
      </c>
      <c r="N162" s="37">
        <v>320</v>
      </c>
    </row>
    <row r="163" spans="1:14" s="38" customFormat="1" ht="15.75" customHeight="1">
      <c r="A163" s="11">
        <v>43119</v>
      </c>
      <c r="B163" s="37">
        <v>2850</v>
      </c>
      <c r="C163" s="11">
        <v>43119</v>
      </c>
      <c r="D163" s="37">
        <v>96530</v>
      </c>
      <c r="E163" s="37">
        <v>81090</v>
      </c>
      <c r="F163" s="37">
        <v>249376</v>
      </c>
      <c r="G163" s="37">
        <v>293910</v>
      </c>
      <c r="H163" s="39">
        <v>42209</v>
      </c>
      <c r="I163" s="230">
        <v>78</v>
      </c>
      <c r="J163" s="11">
        <v>43124</v>
      </c>
      <c r="K163" s="37">
        <v>2850</v>
      </c>
      <c r="L163" s="37">
        <v>2950</v>
      </c>
      <c r="M163" s="37">
        <v>312.5</v>
      </c>
      <c r="N163" s="37">
        <v>320</v>
      </c>
    </row>
    <row r="164" spans="1:14" s="38" customFormat="1" ht="15.75" customHeight="1">
      <c r="A164" s="11">
        <v>43118</v>
      </c>
      <c r="B164" s="37">
        <v>2850</v>
      </c>
      <c r="C164" s="11">
        <v>43118</v>
      </c>
      <c r="D164" s="37">
        <v>96530</v>
      </c>
      <c r="E164" s="37">
        <v>81090</v>
      </c>
      <c r="F164" s="37"/>
      <c r="G164" s="37"/>
      <c r="H164" s="39">
        <v>42202</v>
      </c>
      <c r="I164" s="230">
        <v>75</v>
      </c>
      <c r="J164" s="11">
        <v>43123</v>
      </c>
      <c r="K164" s="37">
        <v>2850</v>
      </c>
      <c r="L164" s="37">
        <v>2950</v>
      </c>
      <c r="M164" s="37">
        <v>312.5</v>
      </c>
      <c r="N164" s="37">
        <v>320</v>
      </c>
    </row>
    <row r="165" spans="1:14" s="38" customFormat="1" ht="15.75" customHeight="1">
      <c r="A165" s="11">
        <v>43117</v>
      </c>
      <c r="B165" s="37">
        <v>2850</v>
      </c>
      <c r="C165" s="11">
        <v>43117</v>
      </c>
      <c r="D165" s="37">
        <v>96530</v>
      </c>
      <c r="E165" s="37">
        <v>81090</v>
      </c>
      <c r="F165" s="37"/>
      <c r="G165" s="37"/>
      <c r="H165" s="39">
        <v>42195</v>
      </c>
      <c r="I165" s="230">
        <v>66</v>
      </c>
      <c r="J165" s="11">
        <v>43122</v>
      </c>
      <c r="K165" s="37">
        <v>2850</v>
      </c>
      <c r="L165" s="37">
        <v>2950</v>
      </c>
      <c r="M165" s="37">
        <v>312.5</v>
      </c>
      <c r="N165" s="37">
        <v>320</v>
      </c>
    </row>
    <row r="166" spans="1:14" s="38" customFormat="1" ht="15.75" customHeight="1">
      <c r="A166" s="11">
        <v>43116</v>
      </c>
      <c r="B166" s="37">
        <v>2850</v>
      </c>
      <c r="C166" s="11">
        <v>43116</v>
      </c>
      <c r="D166" s="37">
        <v>96530</v>
      </c>
      <c r="E166" s="37">
        <v>81090</v>
      </c>
      <c r="F166" s="37"/>
      <c r="G166" s="37"/>
      <c r="H166" s="39">
        <v>42188</v>
      </c>
      <c r="I166" s="230">
        <v>65</v>
      </c>
      <c r="J166" s="11">
        <v>43119</v>
      </c>
      <c r="K166" s="37">
        <v>2850</v>
      </c>
      <c r="L166" s="37">
        <v>2950</v>
      </c>
      <c r="M166" s="37">
        <v>305</v>
      </c>
      <c r="N166" s="37">
        <v>315</v>
      </c>
    </row>
    <row r="167" spans="1:14" s="38" customFormat="1" ht="15.75" customHeight="1">
      <c r="A167" s="11">
        <v>43115</v>
      </c>
      <c r="B167" s="37">
        <v>2850</v>
      </c>
      <c r="C167" s="11">
        <v>43115</v>
      </c>
      <c r="D167" s="37">
        <v>97530</v>
      </c>
      <c r="E167" s="37">
        <v>81090</v>
      </c>
      <c r="F167" s="37"/>
      <c r="G167" s="37"/>
      <c r="H167" s="39">
        <v>42181</v>
      </c>
      <c r="I167" s="230">
        <v>68</v>
      </c>
      <c r="J167" s="11">
        <v>43118</v>
      </c>
      <c r="K167" s="37">
        <v>2850</v>
      </c>
      <c r="L167" s="37">
        <v>2950</v>
      </c>
      <c r="M167" s="37">
        <v>305</v>
      </c>
      <c r="N167" s="37">
        <v>315</v>
      </c>
    </row>
    <row r="168" spans="1:14" s="38" customFormat="1" ht="15.75" customHeight="1">
      <c r="A168" s="11">
        <v>43112</v>
      </c>
      <c r="B168" s="226">
        <v>2850</v>
      </c>
      <c r="C168" s="11">
        <v>43112</v>
      </c>
      <c r="D168" s="37">
        <v>97530</v>
      </c>
      <c r="E168" s="37">
        <v>81090</v>
      </c>
      <c r="F168" s="37">
        <v>248376</v>
      </c>
      <c r="G168" s="37">
        <v>293910</v>
      </c>
      <c r="H168" s="39">
        <v>42174</v>
      </c>
      <c r="I168" s="230">
        <v>66</v>
      </c>
      <c r="J168" s="11">
        <v>43117</v>
      </c>
      <c r="K168" s="37">
        <v>2850</v>
      </c>
      <c r="L168" s="37">
        <v>2950</v>
      </c>
      <c r="M168" s="37">
        <v>305</v>
      </c>
      <c r="N168" s="37">
        <v>315</v>
      </c>
    </row>
    <row r="169" spans="1:14" s="38" customFormat="1" ht="15.75" customHeight="1">
      <c r="A169" s="11">
        <v>43111</v>
      </c>
      <c r="B169" s="226">
        <v>2850</v>
      </c>
      <c r="C169" s="11">
        <v>43111</v>
      </c>
      <c r="D169" s="37">
        <v>90530</v>
      </c>
      <c r="E169" s="37">
        <v>81090</v>
      </c>
      <c r="F169" s="37"/>
      <c r="G169" s="37"/>
      <c r="H169" s="39">
        <v>42167</v>
      </c>
      <c r="I169" s="230">
        <v>59</v>
      </c>
      <c r="J169" s="11">
        <v>43116</v>
      </c>
      <c r="K169" s="37">
        <v>2850</v>
      </c>
      <c r="L169" s="37">
        <v>2950</v>
      </c>
      <c r="M169" s="37">
        <v>305</v>
      </c>
      <c r="N169" s="37">
        <v>315</v>
      </c>
    </row>
    <row r="170" spans="1:14" s="38" customFormat="1" ht="15.75" customHeight="1">
      <c r="A170" s="11">
        <v>43110</v>
      </c>
      <c r="B170" s="226">
        <v>2850</v>
      </c>
      <c r="C170" s="11">
        <v>43110</v>
      </c>
      <c r="D170" s="37">
        <v>90530</v>
      </c>
      <c r="E170" s="37">
        <v>81090</v>
      </c>
      <c r="F170" s="37"/>
      <c r="G170" s="37"/>
      <c r="H170" s="39">
        <v>42160</v>
      </c>
      <c r="I170" s="230">
        <v>64</v>
      </c>
      <c r="J170" s="11">
        <v>43115</v>
      </c>
      <c r="K170" s="37">
        <v>2850</v>
      </c>
      <c r="L170" s="37">
        <v>2950</v>
      </c>
      <c r="M170" s="37">
        <v>305</v>
      </c>
      <c r="N170" s="37">
        <v>315</v>
      </c>
    </row>
    <row r="171" spans="1:14" s="38" customFormat="1" ht="15.75" customHeight="1">
      <c r="A171" s="11">
        <v>43109</v>
      </c>
      <c r="B171" s="226">
        <v>2850</v>
      </c>
      <c r="C171" s="11">
        <v>43109</v>
      </c>
      <c r="D171" s="37">
        <v>90530</v>
      </c>
      <c r="E171" s="37">
        <v>81090</v>
      </c>
      <c r="F171" s="37"/>
      <c r="G171" s="37"/>
      <c r="J171" s="11">
        <v>43112</v>
      </c>
      <c r="K171" s="37">
        <v>2850</v>
      </c>
      <c r="L171" s="37">
        <v>2950</v>
      </c>
      <c r="M171" s="37">
        <v>305</v>
      </c>
      <c r="N171" s="37">
        <v>315</v>
      </c>
    </row>
    <row r="172" spans="1:14" s="38" customFormat="1" ht="15.75" customHeight="1">
      <c r="A172" s="11">
        <v>43108</v>
      </c>
      <c r="B172" s="226">
        <v>2850</v>
      </c>
      <c r="C172" s="11">
        <v>43108</v>
      </c>
      <c r="D172" s="37">
        <v>90530</v>
      </c>
      <c r="E172" s="37">
        <v>81090</v>
      </c>
      <c r="F172" s="37"/>
      <c r="G172" s="37"/>
      <c r="J172" s="11">
        <v>43111</v>
      </c>
      <c r="K172" s="37">
        <v>2850</v>
      </c>
      <c r="L172" s="37">
        <v>2950</v>
      </c>
      <c r="M172" s="37">
        <v>305</v>
      </c>
      <c r="N172" s="37">
        <v>315</v>
      </c>
    </row>
    <row r="173" spans="1:14" s="38" customFormat="1" ht="15.75" customHeight="1">
      <c r="A173" s="11">
        <v>43105</v>
      </c>
      <c r="B173" s="37">
        <v>2950</v>
      </c>
      <c r="C173" s="11">
        <v>43105</v>
      </c>
      <c r="D173" s="37">
        <v>90800</v>
      </c>
      <c r="E173" s="37">
        <v>81090</v>
      </c>
      <c r="F173" s="37">
        <v>255106</v>
      </c>
      <c r="G173" s="37">
        <v>293910</v>
      </c>
      <c r="J173" s="11">
        <v>43110</v>
      </c>
      <c r="K173" s="37">
        <v>2850</v>
      </c>
      <c r="L173" s="37">
        <v>2950</v>
      </c>
      <c r="M173" s="37">
        <v>305</v>
      </c>
      <c r="N173" s="37">
        <v>315</v>
      </c>
    </row>
    <row r="174" spans="1:14" s="38" customFormat="1" ht="15.75" customHeight="1">
      <c r="A174" s="11">
        <v>43104</v>
      </c>
      <c r="B174" s="37">
        <v>2950</v>
      </c>
      <c r="C174" s="11">
        <v>43104</v>
      </c>
      <c r="D174" s="37">
        <v>90800</v>
      </c>
      <c r="E174" s="37">
        <v>82250</v>
      </c>
      <c r="F174" s="37"/>
      <c r="G174" s="37"/>
      <c r="J174" s="11">
        <v>43109</v>
      </c>
      <c r="K174" s="37">
        <v>2850</v>
      </c>
      <c r="L174" s="37">
        <v>3050</v>
      </c>
      <c r="M174" s="37">
        <v>305</v>
      </c>
      <c r="N174" s="37">
        <v>315</v>
      </c>
    </row>
    <row r="175" spans="1:14" s="38" customFormat="1" ht="15.75" customHeight="1">
      <c r="A175" s="11">
        <v>43103</v>
      </c>
      <c r="B175" s="37">
        <v>2950</v>
      </c>
      <c r="C175" s="11">
        <v>43103</v>
      </c>
      <c r="D175" s="37">
        <v>92140</v>
      </c>
      <c r="E175" s="37">
        <v>82250</v>
      </c>
      <c r="F175" s="37"/>
      <c r="G175" s="37"/>
      <c r="J175" s="11">
        <v>43108</v>
      </c>
      <c r="K175" s="37">
        <v>2850</v>
      </c>
      <c r="L175" s="37">
        <v>3050</v>
      </c>
      <c r="M175" s="37">
        <v>305</v>
      </c>
      <c r="N175" s="37">
        <v>315</v>
      </c>
    </row>
    <row r="176" spans="1:14" s="38" customFormat="1" ht="15.75" customHeight="1">
      <c r="A176" s="11">
        <v>43102</v>
      </c>
      <c r="B176" s="37">
        <v>2950</v>
      </c>
      <c r="C176" s="11">
        <v>43102</v>
      </c>
      <c r="D176" s="37">
        <v>95740</v>
      </c>
      <c r="E176" s="37">
        <v>82250</v>
      </c>
      <c r="F176" s="37"/>
      <c r="G176" s="37"/>
      <c r="J176" s="11">
        <v>43105</v>
      </c>
      <c r="K176" s="37">
        <v>2950</v>
      </c>
      <c r="L176" s="37">
        <v>3050</v>
      </c>
      <c r="M176" s="37">
        <v>305</v>
      </c>
      <c r="N176" s="37">
        <v>315</v>
      </c>
    </row>
    <row r="177" spans="1:14" s="38" customFormat="1" ht="15.75" customHeight="1">
      <c r="A177" s="11">
        <v>43098</v>
      </c>
      <c r="B177" s="37">
        <v>2950</v>
      </c>
      <c r="C177" s="11">
        <v>43098</v>
      </c>
      <c r="D177" s="37">
        <v>100730</v>
      </c>
      <c r="E177" s="37">
        <v>82250</v>
      </c>
      <c r="F177" s="37">
        <v>245176</v>
      </c>
      <c r="G177" s="37">
        <v>292750</v>
      </c>
      <c r="J177" s="11">
        <v>43104</v>
      </c>
      <c r="K177" s="37">
        <v>2950</v>
      </c>
      <c r="L177" s="37">
        <v>3050</v>
      </c>
      <c r="M177" s="37">
        <v>305</v>
      </c>
      <c r="N177" s="37">
        <v>315</v>
      </c>
    </row>
    <row r="178" spans="1:14" s="38" customFormat="1" ht="15.75" customHeight="1">
      <c r="A178" s="11">
        <v>43097</v>
      </c>
      <c r="B178" s="37">
        <v>2950</v>
      </c>
      <c r="C178" s="11">
        <v>43097</v>
      </c>
      <c r="D178" s="37">
        <v>87900</v>
      </c>
      <c r="E178" s="37">
        <v>82250</v>
      </c>
      <c r="F178" s="37"/>
      <c r="G178" s="37"/>
      <c r="J178" s="11">
        <v>43103</v>
      </c>
      <c r="K178" s="37">
        <v>2950</v>
      </c>
      <c r="L178" s="37">
        <v>3050</v>
      </c>
      <c r="M178" s="37">
        <v>305</v>
      </c>
      <c r="N178" s="37">
        <v>315</v>
      </c>
    </row>
    <row r="179" spans="1:14" s="38" customFormat="1" ht="15.75" customHeight="1">
      <c r="A179" s="11">
        <v>43096</v>
      </c>
      <c r="B179" s="37">
        <v>2950</v>
      </c>
      <c r="C179" s="11">
        <v>43096</v>
      </c>
      <c r="D179" s="37">
        <v>90900</v>
      </c>
      <c r="E179" s="37">
        <v>82250</v>
      </c>
      <c r="F179" s="37"/>
      <c r="G179" s="37"/>
      <c r="J179" s="11">
        <v>43102</v>
      </c>
      <c r="K179" s="37">
        <v>2950</v>
      </c>
      <c r="L179" s="37">
        <v>3050</v>
      </c>
      <c r="M179" s="37">
        <v>305</v>
      </c>
      <c r="N179" s="37">
        <v>315</v>
      </c>
    </row>
    <row r="180" spans="1:14" s="38" customFormat="1" ht="15.75" customHeight="1">
      <c r="A180" s="11">
        <v>43095</v>
      </c>
      <c r="B180" s="37">
        <v>2950</v>
      </c>
      <c r="C180" s="11">
        <v>43095</v>
      </c>
      <c r="D180" s="37">
        <v>90900</v>
      </c>
      <c r="E180" s="37">
        <v>82250</v>
      </c>
      <c r="F180" s="37"/>
      <c r="G180" s="37"/>
      <c r="J180" s="11">
        <v>43098</v>
      </c>
      <c r="K180" s="37">
        <v>2950</v>
      </c>
      <c r="L180" s="37">
        <v>3150</v>
      </c>
      <c r="M180" s="37">
        <v>305</v>
      </c>
      <c r="N180" s="37">
        <v>315</v>
      </c>
    </row>
    <row r="181" spans="1:14" s="38" customFormat="1" ht="15.75" customHeight="1">
      <c r="A181" s="11">
        <v>43094</v>
      </c>
      <c r="B181" s="37">
        <v>2950</v>
      </c>
      <c r="C181" s="11">
        <v>43094</v>
      </c>
      <c r="D181" s="37">
        <v>95200</v>
      </c>
      <c r="E181" s="37">
        <v>82250</v>
      </c>
      <c r="F181" s="37"/>
      <c r="G181" s="37"/>
      <c r="J181" s="11">
        <v>43097</v>
      </c>
      <c r="K181" s="37">
        <v>2950</v>
      </c>
      <c r="L181" s="37">
        <v>3150</v>
      </c>
      <c r="M181" s="37">
        <v>305</v>
      </c>
      <c r="N181" s="37">
        <v>315</v>
      </c>
    </row>
    <row r="182" spans="1:14" s="38" customFormat="1" ht="15.75" customHeight="1">
      <c r="A182" s="11">
        <v>43091</v>
      </c>
      <c r="B182" s="37">
        <v>2950</v>
      </c>
      <c r="C182" s="11">
        <v>43091</v>
      </c>
      <c r="D182" s="37">
        <v>96200</v>
      </c>
      <c r="E182" s="37">
        <v>97600</v>
      </c>
      <c r="F182" s="37">
        <v>249706</v>
      </c>
      <c r="G182" s="37">
        <v>277400</v>
      </c>
      <c r="J182" s="11">
        <v>43096</v>
      </c>
      <c r="K182" s="37">
        <v>2950</v>
      </c>
      <c r="L182" s="37">
        <v>3150</v>
      </c>
      <c r="M182" s="37">
        <v>305</v>
      </c>
      <c r="N182" s="37">
        <v>315</v>
      </c>
    </row>
    <row r="183" spans="1:14" s="38" customFormat="1" ht="15.75" customHeight="1">
      <c r="A183" s="11">
        <v>43090</v>
      </c>
      <c r="B183" s="37">
        <v>2950</v>
      </c>
      <c r="C183" s="11">
        <v>43090</v>
      </c>
      <c r="D183" s="37">
        <v>96430</v>
      </c>
      <c r="E183" s="37">
        <v>98100</v>
      </c>
      <c r="F183" s="37"/>
      <c r="G183" s="37"/>
      <c r="J183" s="11">
        <v>43095</v>
      </c>
      <c r="K183" s="37">
        <v>2950</v>
      </c>
      <c r="L183" s="37">
        <v>3150</v>
      </c>
      <c r="M183" s="37">
        <v>305</v>
      </c>
      <c r="N183" s="37">
        <v>315</v>
      </c>
    </row>
    <row r="184" spans="1:14" s="38" customFormat="1" ht="15.75" customHeight="1">
      <c r="A184" s="11">
        <v>43089</v>
      </c>
      <c r="B184" s="37">
        <v>2950</v>
      </c>
      <c r="C184" s="11">
        <v>43089</v>
      </c>
      <c r="D184" s="37">
        <v>96640</v>
      </c>
      <c r="E184" s="37">
        <v>98100</v>
      </c>
      <c r="F184" s="37"/>
      <c r="G184" s="37"/>
      <c r="J184" s="11">
        <v>43094</v>
      </c>
      <c r="K184" s="37">
        <v>2950</v>
      </c>
      <c r="L184" s="37">
        <v>3150</v>
      </c>
      <c r="M184" s="37">
        <v>305</v>
      </c>
      <c r="N184" s="37">
        <v>315</v>
      </c>
    </row>
    <row r="185" spans="1:14" s="38" customFormat="1" ht="15.75" customHeight="1">
      <c r="A185" s="11">
        <v>43088</v>
      </c>
      <c r="B185" s="37">
        <v>2950</v>
      </c>
      <c r="C185" s="11">
        <v>43088</v>
      </c>
      <c r="D185" s="37">
        <v>96640</v>
      </c>
      <c r="E185" s="37">
        <v>98100</v>
      </c>
      <c r="F185" s="37"/>
      <c r="G185" s="37"/>
      <c r="J185" s="11">
        <v>43091</v>
      </c>
      <c r="K185" s="37">
        <v>2950</v>
      </c>
      <c r="L185" s="37">
        <v>3150</v>
      </c>
      <c r="M185" s="37">
        <v>305</v>
      </c>
      <c r="N185" s="37">
        <v>315</v>
      </c>
    </row>
    <row r="186" spans="1:14" s="38" customFormat="1" ht="15.75" customHeight="1">
      <c r="A186" s="11">
        <v>43087</v>
      </c>
      <c r="B186" s="37">
        <v>2950</v>
      </c>
      <c r="C186" s="11">
        <v>43087</v>
      </c>
      <c r="D186" s="37">
        <v>86640</v>
      </c>
      <c r="E186" s="37">
        <v>98100</v>
      </c>
      <c r="F186" s="37"/>
      <c r="G186" s="37"/>
      <c r="J186" s="11">
        <v>43090</v>
      </c>
      <c r="K186" s="37">
        <v>2950</v>
      </c>
      <c r="L186" s="37">
        <v>3150</v>
      </c>
      <c r="M186" s="37">
        <v>305</v>
      </c>
      <c r="N186" s="37">
        <v>315</v>
      </c>
    </row>
    <row r="187" spans="1:14" s="38" customFormat="1" ht="15.75" customHeight="1">
      <c r="A187" s="11">
        <v>43084</v>
      </c>
      <c r="B187" s="226">
        <v>2950</v>
      </c>
      <c r="C187" s="11">
        <v>43084</v>
      </c>
      <c r="D187" s="37">
        <v>90140</v>
      </c>
      <c r="E187" s="37">
        <v>98100</v>
      </c>
      <c r="F187" s="37">
        <v>255766</v>
      </c>
      <c r="G187" s="37">
        <v>276900</v>
      </c>
      <c r="J187" s="11">
        <v>43089</v>
      </c>
      <c r="K187" s="37">
        <v>2950</v>
      </c>
      <c r="L187" s="37">
        <v>3150</v>
      </c>
      <c r="M187" s="37">
        <v>305</v>
      </c>
      <c r="N187" s="37">
        <v>315</v>
      </c>
    </row>
    <row r="188" spans="1:14" s="38" customFormat="1" ht="15.75" customHeight="1">
      <c r="A188" s="11">
        <v>43083</v>
      </c>
      <c r="B188" s="226">
        <v>2950</v>
      </c>
      <c r="C188" s="11">
        <v>43083</v>
      </c>
      <c r="D188" s="37">
        <v>90140</v>
      </c>
      <c r="E188" s="37">
        <v>98100</v>
      </c>
      <c r="F188" s="37"/>
      <c r="G188" s="37"/>
      <c r="J188" s="11">
        <v>43088</v>
      </c>
      <c r="K188" s="37">
        <v>2950</v>
      </c>
      <c r="L188" s="37">
        <v>3150</v>
      </c>
      <c r="M188" s="37">
        <v>305</v>
      </c>
      <c r="N188" s="37">
        <v>315</v>
      </c>
    </row>
    <row r="189" spans="1:14" s="38" customFormat="1" ht="15.75" customHeight="1">
      <c r="A189" s="11">
        <v>43082</v>
      </c>
      <c r="B189" s="226">
        <v>2950</v>
      </c>
      <c r="C189" s="11">
        <v>43082</v>
      </c>
      <c r="D189" s="37">
        <v>93670</v>
      </c>
      <c r="E189" s="37">
        <v>98100</v>
      </c>
      <c r="F189" s="37"/>
      <c r="G189" s="37"/>
      <c r="J189" s="11">
        <v>43087</v>
      </c>
      <c r="K189" s="37">
        <v>2950</v>
      </c>
      <c r="L189" s="37">
        <v>3150</v>
      </c>
      <c r="M189" s="37">
        <v>305</v>
      </c>
      <c r="N189" s="37">
        <v>315</v>
      </c>
    </row>
    <row r="190" spans="1:14" s="38" customFormat="1" ht="15.75" customHeight="1">
      <c r="A190" s="11">
        <v>43081</v>
      </c>
      <c r="B190" s="226">
        <v>2950</v>
      </c>
      <c r="C190" s="11">
        <v>43081</v>
      </c>
      <c r="D190" s="37">
        <v>94670</v>
      </c>
      <c r="E190" s="37">
        <v>68100</v>
      </c>
      <c r="F190" s="37"/>
      <c r="G190" s="37"/>
      <c r="J190" s="11">
        <v>43084</v>
      </c>
      <c r="K190" s="37">
        <v>2950</v>
      </c>
      <c r="L190" s="37">
        <v>3150</v>
      </c>
      <c r="M190" s="37">
        <v>305</v>
      </c>
      <c r="N190" s="37">
        <v>315</v>
      </c>
    </row>
    <row r="191" spans="1:14" s="38" customFormat="1" ht="15.75" customHeight="1">
      <c r="A191" s="11">
        <v>43080</v>
      </c>
      <c r="B191" s="226">
        <v>2950</v>
      </c>
      <c r="C191" s="11">
        <v>43080</v>
      </c>
      <c r="D191" s="37">
        <v>96370</v>
      </c>
      <c r="E191" s="37">
        <v>68100</v>
      </c>
      <c r="F191" s="37"/>
      <c r="G191" s="37"/>
      <c r="J191" s="11">
        <v>43083</v>
      </c>
      <c r="K191" s="37">
        <v>2950</v>
      </c>
      <c r="L191" s="37">
        <v>3150</v>
      </c>
      <c r="M191" s="37">
        <v>305</v>
      </c>
      <c r="N191" s="37">
        <v>315</v>
      </c>
    </row>
    <row r="192" spans="1:14" s="38" customFormat="1" ht="15.75" customHeight="1">
      <c r="A192" s="11">
        <v>43077</v>
      </c>
      <c r="B192" s="37">
        <v>2930</v>
      </c>
      <c r="C192" s="11">
        <v>43077</v>
      </c>
      <c r="D192" s="37">
        <v>97430</v>
      </c>
      <c r="E192" s="37">
        <v>18000</v>
      </c>
      <c r="F192" s="37">
        <v>248476</v>
      </c>
      <c r="G192" s="37">
        <v>357000</v>
      </c>
      <c r="J192" s="11">
        <v>43082</v>
      </c>
      <c r="K192" s="37">
        <v>2950</v>
      </c>
      <c r="L192" s="37">
        <v>3150</v>
      </c>
      <c r="M192" s="37">
        <v>305</v>
      </c>
      <c r="N192" s="37">
        <v>315</v>
      </c>
    </row>
    <row r="193" spans="1:14" s="38" customFormat="1" ht="15.75" customHeight="1">
      <c r="A193" s="11">
        <v>43076</v>
      </c>
      <c r="B193" s="37">
        <v>2930</v>
      </c>
      <c r="C193" s="11">
        <v>43076</v>
      </c>
      <c r="D193" s="37">
        <v>99860</v>
      </c>
      <c r="E193" s="37">
        <v>18000</v>
      </c>
      <c r="F193" s="37"/>
      <c r="G193" s="37"/>
      <c r="J193" s="11">
        <v>43081</v>
      </c>
      <c r="K193" s="37">
        <v>2950</v>
      </c>
      <c r="L193" s="37">
        <v>3150</v>
      </c>
      <c r="M193" s="37">
        <v>305</v>
      </c>
      <c r="N193" s="37">
        <v>315</v>
      </c>
    </row>
    <row r="194" spans="1:14" s="38" customFormat="1" ht="15.75" customHeight="1">
      <c r="A194" s="11">
        <v>43075</v>
      </c>
      <c r="B194" s="37">
        <v>2930</v>
      </c>
      <c r="C194" s="11">
        <v>43075</v>
      </c>
      <c r="D194" s="37">
        <v>100860</v>
      </c>
      <c r="E194" s="37">
        <v>38000</v>
      </c>
      <c r="F194" s="37"/>
      <c r="G194" s="37"/>
      <c r="J194" s="11">
        <v>43080</v>
      </c>
      <c r="K194" s="37">
        <v>2950</v>
      </c>
      <c r="L194" s="37">
        <v>3150</v>
      </c>
      <c r="M194" s="37">
        <v>305</v>
      </c>
      <c r="N194" s="37">
        <v>315</v>
      </c>
    </row>
    <row r="195" spans="1:14" s="38" customFormat="1" ht="15.75" customHeight="1">
      <c r="A195" s="11">
        <v>43074</v>
      </c>
      <c r="B195" s="37">
        <v>2930</v>
      </c>
      <c r="C195" s="11">
        <v>43074</v>
      </c>
      <c r="D195" s="37">
        <v>104800</v>
      </c>
      <c r="E195" s="37">
        <v>38000</v>
      </c>
      <c r="F195" s="37"/>
      <c r="G195" s="37"/>
      <c r="J195" s="11">
        <v>43077</v>
      </c>
      <c r="K195" s="37">
        <v>2930</v>
      </c>
      <c r="L195" s="37">
        <v>3150</v>
      </c>
      <c r="M195" s="37">
        <v>305</v>
      </c>
      <c r="N195" s="37">
        <v>315</v>
      </c>
    </row>
    <row r="196" spans="1:14" s="38" customFormat="1" ht="15.75" customHeight="1">
      <c r="A196" s="11">
        <v>43073</v>
      </c>
      <c r="B196" s="37">
        <v>2930</v>
      </c>
      <c r="C196" s="11">
        <v>43073</v>
      </c>
      <c r="D196" s="37">
        <v>104900</v>
      </c>
      <c r="E196" s="37">
        <v>38000</v>
      </c>
      <c r="F196" s="37"/>
      <c r="G196" s="37"/>
      <c r="J196" s="11">
        <v>43076</v>
      </c>
      <c r="K196" s="37">
        <v>2930</v>
      </c>
      <c r="L196" s="37">
        <v>3150</v>
      </c>
      <c r="M196" s="37">
        <v>305</v>
      </c>
      <c r="N196" s="37">
        <v>315</v>
      </c>
    </row>
    <row r="197" spans="1:14" s="38" customFormat="1" ht="15.75" customHeight="1">
      <c r="A197" s="11">
        <v>43070</v>
      </c>
      <c r="B197" s="37">
        <v>2930</v>
      </c>
      <c r="C197" s="11">
        <v>43070</v>
      </c>
      <c r="D197" s="37">
        <v>104900</v>
      </c>
      <c r="E197" s="37">
        <v>38000</v>
      </c>
      <c r="F197" s="37">
        <v>241006</v>
      </c>
      <c r="G197" s="37">
        <v>337000</v>
      </c>
      <c r="J197" s="11">
        <v>43075</v>
      </c>
      <c r="K197" s="37">
        <v>2930</v>
      </c>
      <c r="L197" s="37">
        <v>3150</v>
      </c>
      <c r="M197" s="37">
        <v>305</v>
      </c>
      <c r="N197" s="37">
        <v>315</v>
      </c>
    </row>
    <row r="198" spans="1:14" s="38" customFormat="1" ht="15.75" customHeight="1">
      <c r="A198" s="11">
        <v>43069</v>
      </c>
      <c r="B198" s="37">
        <v>2930</v>
      </c>
      <c r="C198" s="11">
        <v>43069</v>
      </c>
      <c r="D198" s="37">
        <v>105800</v>
      </c>
      <c r="E198" s="37">
        <v>38000</v>
      </c>
      <c r="F198" s="37"/>
      <c r="G198" s="37"/>
      <c r="J198" s="11">
        <v>43074</v>
      </c>
      <c r="K198" s="37">
        <v>2930</v>
      </c>
      <c r="L198" s="37">
        <v>3150</v>
      </c>
      <c r="M198" s="37">
        <v>305</v>
      </c>
      <c r="N198" s="37">
        <v>315</v>
      </c>
    </row>
    <row r="199" spans="1:14" s="38" customFormat="1" ht="15.75" customHeight="1">
      <c r="A199" s="11">
        <v>43068</v>
      </c>
      <c r="B199" s="37">
        <v>2900</v>
      </c>
      <c r="C199" s="11">
        <v>43068</v>
      </c>
      <c r="D199" s="37">
        <v>106590</v>
      </c>
      <c r="E199" s="37">
        <v>38000</v>
      </c>
      <c r="F199" s="37"/>
      <c r="G199" s="37"/>
      <c r="J199" s="11">
        <v>43073</v>
      </c>
      <c r="K199" s="37">
        <v>2930</v>
      </c>
      <c r="L199" s="37">
        <v>3150</v>
      </c>
      <c r="M199" s="37">
        <v>305</v>
      </c>
      <c r="N199" s="37">
        <v>315</v>
      </c>
    </row>
    <row r="200" spans="1:14" s="38" customFormat="1" ht="15.75" customHeight="1">
      <c r="A200" s="11">
        <v>43067</v>
      </c>
      <c r="B200" s="37">
        <v>2900</v>
      </c>
      <c r="C200" s="11">
        <v>43067</v>
      </c>
      <c r="D200" s="37">
        <v>106590</v>
      </c>
      <c r="E200" s="37">
        <v>38000</v>
      </c>
      <c r="F200" s="37"/>
      <c r="G200" s="37"/>
      <c r="J200" s="11">
        <v>43070</v>
      </c>
      <c r="K200" s="37">
        <v>2930</v>
      </c>
      <c r="L200" s="37">
        <v>3150</v>
      </c>
      <c r="M200" s="37">
        <v>305</v>
      </c>
      <c r="N200" s="37">
        <v>315</v>
      </c>
    </row>
    <row r="201" spans="1:14" s="38" customFormat="1" ht="15.75" customHeight="1">
      <c r="A201" s="11">
        <v>43066</v>
      </c>
      <c r="B201" s="37">
        <v>2900</v>
      </c>
      <c r="C201" s="11">
        <v>43066</v>
      </c>
      <c r="D201" s="37">
        <v>106590</v>
      </c>
      <c r="E201" s="37">
        <v>38000</v>
      </c>
      <c r="F201" s="37"/>
      <c r="G201" s="37"/>
      <c r="J201" s="11">
        <v>43069</v>
      </c>
      <c r="K201" s="37">
        <v>2930</v>
      </c>
      <c r="L201" s="37">
        <v>3150</v>
      </c>
      <c r="M201" s="37">
        <v>305</v>
      </c>
      <c r="N201" s="37">
        <v>315</v>
      </c>
    </row>
    <row r="202" spans="1:14" s="38" customFormat="1" ht="15.75" customHeight="1">
      <c r="A202" s="11">
        <v>43063</v>
      </c>
      <c r="B202" s="37">
        <v>2900</v>
      </c>
      <c r="C202" s="11">
        <v>43063</v>
      </c>
      <c r="D202" s="230">
        <v>101590</v>
      </c>
      <c r="E202" s="230">
        <v>38000</v>
      </c>
      <c r="F202" s="230">
        <v>244316</v>
      </c>
      <c r="G202" s="230">
        <v>337000</v>
      </c>
      <c r="J202" s="11">
        <v>43068</v>
      </c>
      <c r="K202" s="37">
        <v>2900</v>
      </c>
      <c r="L202" s="37">
        <v>3070</v>
      </c>
      <c r="M202" s="37">
        <v>305</v>
      </c>
      <c r="N202" s="37">
        <v>315</v>
      </c>
    </row>
    <row r="203" spans="1:14" s="38" customFormat="1" ht="15.75" customHeight="1">
      <c r="A203" s="11">
        <v>43062</v>
      </c>
      <c r="B203" s="37">
        <v>2900</v>
      </c>
      <c r="C203" s="11">
        <v>43062</v>
      </c>
      <c r="D203" s="230">
        <v>100390</v>
      </c>
      <c r="E203" s="230">
        <v>38000</v>
      </c>
      <c r="F203" s="230"/>
      <c r="G203" s="230"/>
      <c r="J203" s="11">
        <v>43067</v>
      </c>
      <c r="K203" s="37">
        <v>2900</v>
      </c>
      <c r="L203" s="37">
        <v>3070</v>
      </c>
      <c r="M203" s="37">
        <v>305</v>
      </c>
      <c r="N203" s="37">
        <v>315</v>
      </c>
    </row>
    <row r="204" spans="1:14" s="38" customFormat="1" ht="15.75" customHeight="1">
      <c r="A204" s="11">
        <v>43061</v>
      </c>
      <c r="B204" s="37">
        <v>2900</v>
      </c>
      <c r="C204" s="11">
        <v>43061</v>
      </c>
      <c r="D204" s="230">
        <v>98730</v>
      </c>
      <c r="E204" s="230">
        <v>38000</v>
      </c>
      <c r="F204" s="230"/>
      <c r="G204" s="230"/>
      <c r="J204" s="11">
        <v>43066</v>
      </c>
      <c r="K204" s="37">
        <v>2900</v>
      </c>
      <c r="L204" s="37">
        <v>3070</v>
      </c>
      <c r="M204" s="37">
        <v>305</v>
      </c>
      <c r="N204" s="37">
        <v>315</v>
      </c>
    </row>
    <row r="205" spans="1:14" s="38" customFormat="1" ht="15.75" customHeight="1">
      <c r="A205" s="11">
        <v>43060</v>
      </c>
      <c r="B205" s="37">
        <v>2900</v>
      </c>
      <c r="C205" s="11">
        <v>43060</v>
      </c>
      <c r="D205" s="230">
        <v>98730</v>
      </c>
      <c r="E205" s="230">
        <v>38000</v>
      </c>
      <c r="F205" s="230"/>
      <c r="G205" s="230"/>
      <c r="J205" s="11">
        <v>43063</v>
      </c>
      <c r="K205" s="37">
        <v>2900</v>
      </c>
      <c r="L205" s="37">
        <v>3070</v>
      </c>
      <c r="M205" s="37">
        <v>290</v>
      </c>
      <c r="N205" s="37">
        <v>300</v>
      </c>
    </row>
    <row r="206" spans="1:14" s="38" customFormat="1" ht="15.75" customHeight="1">
      <c r="A206" s="11">
        <v>43059</v>
      </c>
      <c r="B206" s="37">
        <v>2900</v>
      </c>
      <c r="C206" s="11">
        <v>43059</v>
      </c>
      <c r="D206" s="230">
        <v>98730</v>
      </c>
      <c r="E206" s="230">
        <v>38000</v>
      </c>
      <c r="F206" s="230"/>
      <c r="G206" s="230"/>
      <c r="J206" s="11">
        <v>43062</v>
      </c>
      <c r="K206" s="37">
        <v>2900</v>
      </c>
      <c r="L206" s="37">
        <v>3070</v>
      </c>
      <c r="M206" s="40">
        <v>290</v>
      </c>
      <c r="N206" s="40">
        <v>300</v>
      </c>
    </row>
    <row r="207" spans="1:14" s="38" customFormat="1" ht="15.75" customHeight="1">
      <c r="A207" s="11">
        <v>43056</v>
      </c>
      <c r="B207" s="37">
        <v>2850</v>
      </c>
      <c r="C207" s="11">
        <v>43056</v>
      </c>
      <c r="D207" s="230">
        <v>111810</v>
      </c>
      <c r="E207" s="230">
        <v>38000</v>
      </c>
      <c r="F207" s="230">
        <v>234096</v>
      </c>
      <c r="G207" s="230">
        <v>337000</v>
      </c>
      <c r="J207" s="11">
        <v>43061</v>
      </c>
      <c r="K207" s="37">
        <v>2900</v>
      </c>
      <c r="L207" s="37">
        <v>3070</v>
      </c>
      <c r="M207" s="40">
        <v>290</v>
      </c>
      <c r="N207" s="40">
        <v>300</v>
      </c>
    </row>
    <row r="208" spans="1:14" s="38" customFormat="1" ht="15.75" customHeight="1">
      <c r="A208" s="11">
        <v>43055</v>
      </c>
      <c r="B208" s="37">
        <v>2850</v>
      </c>
      <c r="C208" s="11">
        <v>43055</v>
      </c>
      <c r="D208" s="230">
        <v>113160</v>
      </c>
      <c r="E208" s="230">
        <v>38000</v>
      </c>
      <c r="F208" s="230"/>
      <c r="G208" s="230"/>
      <c r="J208" s="11">
        <v>43060</v>
      </c>
      <c r="K208" s="37">
        <v>2900</v>
      </c>
      <c r="L208" s="37">
        <v>3070</v>
      </c>
      <c r="M208" s="40">
        <v>290</v>
      </c>
      <c r="N208" s="40">
        <v>300</v>
      </c>
    </row>
    <row r="209" spans="1:14" s="38" customFormat="1" ht="15.75" customHeight="1">
      <c r="A209" s="11">
        <v>43054</v>
      </c>
      <c r="B209" s="37">
        <v>2850</v>
      </c>
      <c r="C209" s="11">
        <v>43054</v>
      </c>
      <c r="D209" s="230">
        <v>117910</v>
      </c>
      <c r="E209" s="230">
        <v>38000</v>
      </c>
      <c r="F209" s="230"/>
      <c r="G209" s="230"/>
      <c r="J209" s="11">
        <v>43059</v>
      </c>
      <c r="K209" s="37">
        <v>2900</v>
      </c>
      <c r="L209" s="37">
        <v>3070</v>
      </c>
      <c r="M209" s="40">
        <v>290</v>
      </c>
      <c r="N209" s="40">
        <v>300</v>
      </c>
    </row>
    <row r="210" spans="1:14" s="38" customFormat="1" ht="15.75" customHeight="1">
      <c r="A210" s="11">
        <v>43053</v>
      </c>
      <c r="B210" s="37">
        <v>2850</v>
      </c>
      <c r="C210" s="11">
        <v>43053</v>
      </c>
      <c r="D210" s="230">
        <v>118410</v>
      </c>
      <c r="E210" s="230">
        <v>38000</v>
      </c>
      <c r="F210" s="230"/>
      <c r="G210" s="230"/>
      <c r="J210" s="11">
        <v>43056</v>
      </c>
      <c r="K210" s="37">
        <v>2850</v>
      </c>
      <c r="L210" s="37">
        <v>3000</v>
      </c>
      <c r="M210" s="40">
        <v>290</v>
      </c>
      <c r="N210" s="40">
        <v>300</v>
      </c>
    </row>
    <row r="211" spans="1:14" s="38" customFormat="1" ht="15.75" customHeight="1">
      <c r="A211" s="11">
        <v>43052</v>
      </c>
      <c r="B211" s="37">
        <v>2850</v>
      </c>
      <c r="C211" s="11">
        <v>43052</v>
      </c>
      <c r="D211" s="230">
        <v>114620</v>
      </c>
      <c r="E211" s="230">
        <v>38000</v>
      </c>
      <c r="F211" s="230"/>
      <c r="G211" s="230"/>
      <c r="J211" s="11">
        <v>43055</v>
      </c>
      <c r="K211" s="37">
        <v>2850</v>
      </c>
      <c r="L211" s="37">
        <v>3000</v>
      </c>
      <c r="M211" s="40">
        <v>290</v>
      </c>
      <c r="N211" s="40">
        <v>300</v>
      </c>
    </row>
    <row r="212" spans="1:14" s="38" customFormat="1" ht="15.75" customHeight="1">
      <c r="A212" s="11">
        <v>43049</v>
      </c>
      <c r="B212" s="226">
        <v>2850</v>
      </c>
      <c r="C212" s="11">
        <v>43049</v>
      </c>
      <c r="D212" s="230">
        <v>117120</v>
      </c>
      <c r="E212" s="230">
        <v>38000</v>
      </c>
      <c r="F212" s="230">
        <v>228786</v>
      </c>
      <c r="G212" s="230">
        <v>337000</v>
      </c>
      <c r="J212" s="11">
        <v>43054</v>
      </c>
      <c r="K212" s="37">
        <v>2850</v>
      </c>
      <c r="L212" s="37">
        <v>3000</v>
      </c>
      <c r="M212" s="40">
        <v>290</v>
      </c>
      <c r="N212" s="40">
        <v>300</v>
      </c>
    </row>
    <row r="213" spans="1:14" s="38" customFormat="1" ht="15.75" customHeight="1">
      <c r="A213" s="11">
        <v>43048</v>
      </c>
      <c r="B213" s="226">
        <v>2750</v>
      </c>
      <c r="C213" s="11">
        <v>43048</v>
      </c>
      <c r="D213" s="230">
        <v>117120</v>
      </c>
      <c r="E213" s="230">
        <v>38000</v>
      </c>
      <c r="F213" s="230"/>
      <c r="G213" s="230"/>
      <c r="J213" s="11">
        <v>43053</v>
      </c>
      <c r="K213" s="37">
        <v>2850</v>
      </c>
      <c r="L213" s="37">
        <v>3000</v>
      </c>
      <c r="M213" s="40">
        <v>290</v>
      </c>
      <c r="N213" s="40">
        <v>300</v>
      </c>
    </row>
    <row r="214" spans="1:14" s="38" customFormat="1" ht="15.75" customHeight="1">
      <c r="A214" s="11">
        <v>43047</v>
      </c>
      <c r="B214" s="226">
        <v>2750</v>
      </c>
      <c r="C214" s="11">
        <v>43047</v>
      </c>
      <c r="D214" s="230">
        <v>117120</v>
      </c>
      <c r="E214" s="230">
        <v>38000</v>
      </c>
      <c r="F214" s="230"/>
      <c r="G214" s="230"/>
      <c r="J214" s="11">
        <v>43052</v>
      </c>
      <c r="K214" s="37">
        <v>2850</v>
      </c>
      <c r="L214" s="37">
        <v>3000</v>
      </c>
      <c r="M214" s="40">
        <v>290</v>
      </c>
      <c r="N214" s="40">
        <v>300</v>
      </c>
    </row>
    <row r="215" spans="1:14" s="38" customFormat="1" ht="15.75" customHeight="1">
      <c r="A215" s="11">
        <v>43046</v>
      </c>
      <c r="B215" s="226">
        <v>2750</v>
      </c>
      <c r="C215" s="11">
        <v>43046</v>
      </c>
      <c r="D215" s="230">
        <v>117120</v>
      </c>
      <c r="E215" s="230">
        <v>38000</v>
      </c>
      <c r="F215" s="230"/>
      <c r="G215" s="230"/>
      <c r="J215" s="11">
        <v>43049</v>
      </c>
      <c r="K215" s="37">
        <v>2850</v>
      </c>
      <c r="L215" s="37">
        <v>3000</v>
      </c>
      <c r="M215" s="40">
        <v>290</v>
      </c>
      <c r="N215" s="40">
        <v>300</v>
      </c>
    </row>
    <row r="216" spans="1:14" s="38" customFormat="1" ht="15.75" customHeight="1">
      <c r="A216" s="11">
        <v>43045</v>
      </c>
      <c r="B216" s="226">
        <v>2750</v>
      </c>
      <c r="C216" s="11">
        <v>43045</v>
      </c>
      <c r="D216" s="230">
        <v>117120</v>
      </c>
      <c r="E216" s="230">
        <v>38000</v>
      </c>
      <c r="F216" s="230"/>
      <c r="G216" s="230"/>
      <c r="J216" s="11">
        <v>43048</v>
      </c>
      <c r="K216" s="37">
        <v>2750</v>
      </c>
      <c r="L216" s="37">
        <v>2950</v>
      </c>
      <c r="M216" s="40">
        <v>290</v>
      </c>
      <c r="N216" s="40">
        <v>300</v>
      </c>
    </row>
    <row r="217" spans="1:14" s="38" customFormat="1" ht="15.75" customHeight="1">
      <c r="A217" s="11">
        <v>43042</v>
      </c>
      <c r="B217" s="226">
        <v>2750</v>
      </c>
      <c r="C217" s="11">
        <v>43042</v>
      </c>
      <c r="D217" s="230">
        <v>117120</v>
      </c>
      <c r="E217" s="230">
        <v>38000</v>
      </c>
      <c r="F217" s="230">
        <v>228786</v>
      </c>
      <c r="G217" s="230">
        <v>337000</v>
      </c>
      <c r="J217" s="11">
        <v>43047</v>
      </c>
      <c r="K217" s="37">
        <v>2750</v>
      </c>
      <c r="L217" s="37">
        <v>2950</v>
      </c>
      <c r="M217" s="40">
        <v>290</v>
      </c>
      <c r="N217" s="40">
        <v>300</v>
      </c>
    </row>
    <row r="218" spans="1:14" s="38" customFormat="1" ht="15.75" customHeight="1">
      <c r="A218" s="11">
        <v>43041</v>
      </c>
      <c r="B218" s="226">
        <v>2750</v>
      </c>
      <c r="C218" s="11">
        <v>43041</v>
      </c>
      <c r="D218" s="230">
        <v>118300</v>
      </c>
      <c r="E218" s="230">
        <v>38000</v>
      </c>
      <c r="F218" s="230"/>
      <c r="G218" s="230"/>
      <c r="J218" s="11">
        <v>43046</v>
      </c>
      <c r="K218" s="37">
        <v>2750</v>
      </c>
      <c r="L218" s="37">
        <v>2950</v>
      </c>
      <c r="M218" s="40">
        <v>290</v>
      </c>
      <c r="N218" s="40">
        <v>300</v>
      </c>
    </row>
    <row r="219" spans="1:14" s="38" customFormat="1" ht="15.75" customHeight="1">
      <c r="A219" s="11">
        <v>43040</v>
      </c>
      <c r="B219" s="226">
        <v>2750</v>
      </c>
      <c r="C219" s="11">
        <v>43040</v>
      </c>
      <c r="D219" s="230">
        <v>118300</v>
      </c>
      <c r="E219" s="230">
        <v>38000</v>
      </c>
      <c r="F219" s="230"/>
      <c r="G219" s="230"/>
      <c r="J219" s="11">
        <v>43045</v>
      </c>
      <c r="K219" s="37">
        <v>2750</v>
      </c>
      <c r="L219" s="37">
        <v>2950</v>
      </c>
      <c r="M219" s="40">
        <v>290</v>
      </c>
      <c r="N219" s="40">
        <v>300</v>
      </c>
    </row>
    <row r="220" spans="1:14" s="38" customFormat="1" ht="15.75" customHeight="1">
      <c r="A220" s="11">
        <v>43039</v>
      </c>
      <c r="B220" s="226">
        <v>2750</v>
      </c>
      <c r="C220" s="11">
        <v>43039</v>
      </c>
      <c r="D220" s="230">
        <v>118800</v>
      </c>
      <c r="E220" s="230">
        <v>38000</v>
      </c>
      <c r="F220" s="230"/>
      <c r="G220" s="230"/>
      <c r="J220" s="11">
        <v>43042</v>
      </c>
      <c r="K220" s="37">
        <v>2750</v>
      </c>
      <c r="L220" s="37">
        <v>2900</v>
      </c>
      <c r="M220" s="40">
        <v>290</v>
      </c>
      <c r="N220" s="40">
        <v>300</v>
      </c>
    </row>
    <row r="221" spans="1:14" s="38" customFormat="1" ht="15.75" customHeight="1">
      <c r="A221" s="11">
        <v>43038</v>
      </c>
      <c r="B221" s="226">
        <v>2750</v>
      </c>
      <c r="C221" s="11">
        <v>43038</v>
      </c>
      <c r="D221" s="230">
        <v>118800</v>
      </c>
      <c r="E221" s="230">
        <v>39750</v>
      </c>
      <c r="F221" s="230"/>
      <c r="G221" s="230"/>
      <c r="J221" s="11">
        <v>43041</v>
      </c>
      <c r="K221" s="37">
        <v>2750</v>
      </c>
      <c r="L221" s="37">
        <v>2900</v>
      </c>
      <c r="M221" s="40">
        <v>300</v>
      </c>
      <c r="N221" s="40">
        <v>310</v>
      </c>
    </row>
    <row r="222" spans="1:14" s="38" customFormat="1" ht="15.75" customHeight="1">
      <c r="A222" s="11">
        <v>43035</v>
      </c>
      <c r="B222" s="226">
        <v>2750</v>
      </c>
      <c r="C222" s="11">
        <v>43035</v>
      </c>
      <c r="D222" s="230">
        <v>118800</v>
      </c>
      <c r="E222" s="230">
        <v>19750</v>
      </c>
      <c r="F222" s="230">
        <v>227106</v>
      </c>
      <c r="G222" s="230">
        <v>355250</v>
      </c>
      <c r="J222" s="11">
        <v>43040</v>
      </c>
      <c r="K222" s="37">
        <v>2750</v>
      </c>
      <c r="L222" s="37">
        <v>2900</v>
      </c>
      <c r="M222" s="40">
        <v>300</v>
      </c>
      <c r="N222" s="40">
        <v>310</v>
      </c>
    </row>
    <row r="223" spans="1:14" s="38" customFormat="1" ht="15.75" customHeight="1">
      <c r="A223" s="11">
        <v>43034</v>
      </c>
      <c r="B223" s="226">
        <v>2750</v>
      </c>
      <c r="C223" s="11">
        <v>43034</v>
      </c>
      <c r="D223" s="230">
        <v>118800</v>
      </c>
      <c r="E223" s="230">
        <v>21200</v>
      </c>
      <c r="F223" s="230"/>
      <c r="G223" s="230"/>
      <c r="J223" s="11">
        <v>43039</v>
      </c>
      <c r="K223" s="37">
        <v>2750</v>
      </c>
      <c r="L223" s="37">
        <v>2900</v>
      </c>
      <c r="M223" s="40">
        <v>300</v>
      </c>
      <c r="N223" s="40">
        <v>310</v>
      </c>
    </row>
    <row r="224" spans="1:14" s="38" customFormat="1" ht="15.75" customHeight="1">
      <c r="A224" s="11">
        <v>43033</v>
      </c>
      <c r="B224" s="226">
        <v>2750</v>
      </c>
      <c r="C224" s="11">
        <v>43033</v>
      </c>
      <c r="D224" s="230">
        <v>118930</v>
      </c>
      <c r="E224" s="230">
        <v>21720</v>
      </c>
      <c r="F224" s="230"/>
      <c r="G224" s="230"/>
      <c r="J224" s="11">
        <v>43038</v>
      </c>
      <c r="K224" s="37">
        <v>2750</v>
      </c>
      <c r="L224" s="37">
        <v>2900</v>
      </c>
      <c r="M224" s="40">
        <v>300</v>
      </c>
      <c r="N224" s="40">
        <v>310</v>
      </c>
    </row>
    <row r="225" spans="1:14" s="38" customFormat="1" ht="15.75" customHeight="1">
      <c r="A225" s="11">
        <v>43032</v>
      </c>
      <c r="B225" s="226">
        <v>2750</v>
      </c>
      <c r="C225" s="11">
        <v>43032</v>
      </c>
      <c r="D225" s="230">
        <v>121430</v>
      </c>
      <c r="E225" s="230">
        <v>21730</v>
      </c>
      <c r="F225" s="230"/>
      <c r="G225" s="230"/>
      <c r="J225" s="11">
        <v>43035</v>
      </c>
      <c r="K225" s="37">
        <v>2750</v>
      </c>
      <c r="L225" s="37">
        <v>2900</v>
      </c>
      <c r="M225" s="40">
        <v>300</v>
      </c>
      <c r="N225" s="40">
        <v>310</v>
      </c>
    </row>
    <row r="226" spans="1:14" s="38" customFormat="1" ht="15.75" customHeight="1">
      <c r="A226" s="11">
        <v>43031</v>
      </c>
      <c r="B226" s="226">
        <v>2750</v>
      </c>
      <c r="C226" s="11">
        <v>43031</v>
      </c>
      <c r="D226" s="230">
        <v>121430</v>
      </c>
      <c r="E226" s="230">
        <v>25670</v>
      </c>
      <c r="F226" s="230"/>
      <c r="G226" s="230"/>
      <c r="J226" s="11">
        <v>43034</v>
      </c>
      <c r="K226" s="37">
        <v>2750</v>
      </c>
      <c r="L226" s="37">
        <v>2900</v>
      </c>
      <c r="M226" s="40">
        <v>300</v>
      </c>
      <c r="N226" s="40">
        <v>310</v>
      </c>
    </row>
    <row r="227" spans="1:14" s="38" customFormat="1" ht="15.75" customHeight="1">
      <c r="A227" s="11">
        <v>43028</v>
      </c>
      <c r="B227" s="226">
        <v>2750</v>
      </c>
      <c r="C227" s="11">
        <v>43028</v>
      </c>
      <c r="D227" s="230">
        <v>121430</v>
      </c>
      <c r="E227" s="230">
        <v>28250</v>
      </c>
      <c r="F227" s="230">
        <v>224476</v>
      </c>
      <c r="G227" s="230">
        <v>346750</v>
      </c>
      <c r="J227" s="11">
        <v>43033</v>
      </c>
      <c r="K227" s="37">
        <v>2750</v>
      </c>
      <c r="L227" s="37">
        <v>2900</v>
      </c>
      <c r="M227" s="40">
        <v>300</v>
      </c>
      <c r="N227" s="40">
        <v>310</v>
      </c>
    </row>
    <row r="228" spans="1:14" s="38" customFormat="1" ht="15.75" customHeight="1">
      <c r="A228" s="11">
        <v>43027</v>
      </c>
      <c r="B228" s="226">
        <v>2750</v>
      </c>
      <c r="C228" s="11">
        <v>43027</v>
      </c>
      <c r="D228" s="230">
        <v>123830</v>
      </c>
      <c r="E228" s="230">
        <v>36850</v>
      </c>
      <c r="F228" s="230"/>
      <c r="G228" s="230"/>
      <c r="J228" s="11">
        <v>43032</v>
      </c>
      <c r="K228" s="37">
        <v>2750</v>
      </c>
      <c r="L228" s="37">
        <v>2900</v>
      </c>
      <c r="M228" s="40">
        <v>300</v>
      </c>
      <c r="N228" s="40">
        <v>310</v>
      </c>
    </row>
    <row r="229" spans="1:14" s="38" customFormat="1" ht="15.75" customHeight="1">
      <c r="A229" s="11">
        <v>43026</v>
      </c>
      <c r="B229" s="226">
        <v>2750</v>
      </c>
      <c r="C229" s="11">
        <v>43026</v>
      </c>
      <c r="D229" s="230">
        <v>123830</v>
      </c>
      <c r="E229" s="230">
        <v>18850</v>
      </c>
      <c r="F229" s="230"/>
      <c r="G229" s="230"/>
      <c r="J229" s="11">
        <v>43031</v>
      </c>
      <c r="K229" s="37">
        <v>2750</v>
      </c>
      <c r="L229" s="37">
        <v>2900</v>
      </c>
      <c r="M229" s="40">
        <v>300</v>
      </c>
      <c r="N229" s="40">
        <v>310</v>
      </c>
    </row>
    <row r="230" spans="1:14" s="38" customFormat="1" ht="15.75" customHeight="1">
      <c r="A230" s="11">
        <v>43025</v>
      </c>
      <c r="B230" s="226">
        <v>2750</v>
      </c>
      <c r="C230" s="11">
        <v>43025</v>
      </c>
      <c r="D230" s="230">
        <v>128310</v>
      </c>
      <c r="E230" s="230">
        <v>19850</v>
      </c>
      <c r="F230" s="230"/>
      <c r="G230" s="230"/>
      <c r="J230" s="11">
        <v>43028</v>
      </c>
      <c r="K230" s="37">
        <v>2750</v>
      </c>
      <c r="L230" s="37">
        <v>2900</v>
      </c>
      <c r="M230" s="40">
        <v>300</v>
      </c>
      <c r="N230" s="40">
        <v>310</v>
      </c>
    </row>
    <row r="231" spans="1:14" s="38" customFormat="1" ht="15.75" customHeight="1">
      <c r="A231" s="11">
        <v>43024</v>
      </c>
      <c r="B231" s="226">
        <v>2750</v>
      </c>
      <c r="C231" s="11">
        <v>43024</v>
      </c>
      <c r="D231" s="230">
        <v>132240</v>
      </c>
      <c r="E231" s="230">
        <v>21850</v>
      </c>
      <c r="F231" s="230"/>
      <c r="G231" s="230"/>
      <c r="J231" s="11">
        <v>43027</v>
      </c>
      <c r="K231" s="37">
        <v>2750</v>
      </c>
      <c r="L231" s="37">
        <v>2900</v>
      </c>
      <c r="M231" s="40">
        <v>300</v>
      </c>
      <c r="N231" s="40">
        <v>310</v>
      </c>
    </row>
    <row r="232" spans="1:14" s="38" customFormat="1" ht="15.75" customHeight="1">
      <c r="A232" s="11">
        <v>43021</v>
      </c>
      <c r="B232" s="226">
        <v>2750</v>
      </c>
      <c r="C232" s="11">
        <v>43021</v>
      </c>
      <c r="D232" s="230">
        <v>136240</v>
      </c>
      <c r="E232" s="230">
        <v>26850</v>
      </c>
      <c r="F232" s="230">
        <v>209666</v>
      </c>
      <c r="G232" s="230">
        <v>348150</v>
      </c>
      <c r="J232" s="11">
        <v>43026</v>
      </c>
      <c r="K232" s="37">
        <v>2750</v>
      </c>
      <c r="L232" s="37">
        <v>2900</v>
      </c>
      <c r="M232" s="40">
        <v>300</v>
      </c>
      <c r="N232" s="40">
        <v>310</v>
      </c>
    </row>
    <row r="233" spans="1:14" s="38" customFormat="1" ht="15.75" customHeight="1">
      <c r="A233" s="11">
        <v>43020</v>
      </c>
      <c r="B233" s="226">
        <v>2750</v>
      </c>
      <c r="C233" s="11">
        <v>43020</v>
      </c>
      <c r="D233" s="230">
        <v>140930</v>
      </c>
      <c r="E233" s="230">
        <v>26850</v>
      </c>
      <c r="F233" s="230"/>
      <c r="G233" s="230"/>
      <c r="J233" s="11">
        <v>43025</v>
      </c>
      <c r="K233" s="37">
        <v>2750</v>
      </c>
      <c r="L233" s="37">
        <v>2900</v>
      </c>
      <c r="M233" s="40">
        <v>300</v>
      </c>
      <c r="N233" s="40">
        <v>310</v>
      </c>
    </row>
    <row r="234" spans="1:14" s="38" customFormat="1" ht="15.75" customHeight="1">
      <c r="A234" s="11">
        <v>43019</v>
      </c>
      <c r="B234" s="226">
        <v>2750</v>
      </c>
      <c r="C234" s="11">
        <v>43019</v>
      </c>
      <c r="D234" s="230">
        <v>141230</v>
      </c>
      <c r="E234" s="230">
        <v>26850</v>
      </c>
      <c r="F234" s="230"/>
      <c r="G234" s="230"/>
      <c r="J234" s="11">
        <v>43024</v>
      </c>
      <c r="K234" s="37">
        <v>2750</v>
      </c>
      <c r="L234" s="37">
        <v>2900</v>
      </c>
      <c r="M234" s="40">
        <v>300</v>
      </c>
      <c r="N234" s="40">
        <v>310</v>
      </c>
    </row>
    <row r="235" spans="1:14" s="38" customFormat="1" ht="15.75" customHeight="1">
      <c r="A235" s="11">
        <v>43018</v>
      </c>
      <c r="B235" s="226">
        <v>2750</v>
      </c>
      <c r="C235" s="11">
        <v>43018</v>
      </c>
      <c r="D235" s="230">
        <v>141230</v>
      </c>
      <c r="E235" s="230">
        <v>31680</v>
      </c>
      <c r="F235" s="230"/>
      <c r="G235" s="230"/>
      <c r="J235" s="11">
        <v>43021</v>
      </c>
      <c r="K235" s="37">
        <v>2750</v>
      </c>
      <c r="L235" s="37">
        <v>2900</v>
      </c>
      <c r="M235" s="40">
        <v>300</v>
      </c>
      <c r="N235" s="40">
        <v>310</v>
      </c>
    </row>
    <row r="236" spans="1:14" s="38" customFormat="1" ht="15.75" customHeight="1">
      <c r="A236" s="11">
        <v>43017</v>
      </c>
      <c r="B236" s="226">
        <v>2700</v>
      </c>
      <c r="C236" s="11">
        <v>43017</v>
      </c>
      <c r="D236" s="230">
        <v>141230</v>
      </c>
      <c r="E236" s="230">
        <v>33780</v>
      </c>
      <c r="F236" s="230"/>
      <c r="G236" s="230"/>
      <c r="J236" s="11">
        <v>43020</v>
      </c>
      <c r="K236" s="37">
        <v>2750</v>
      </c>
      <c r="L236" s="37">
        <v>2900</v>
      </c>
      <c r="M236" s="40">
        <v>300</v>
      </c>
      <c r="N236" s="40">
        <v>310</v>
      </c>
    </row>
    <row r="237" spans="1:14" s="38" customFormat="1" ht="15.75" customHeight="1">
      <c r="A237" s="11">
        <v>43007</v>
      </c>
      <c r="B237" s="226">
        <v>2700</v>
      </c>
      <c r="C237" s="11">
        <v>43007</v>
      </c>
      <c r="D237" s="230">
        <v>142530</v>
      </c>
      <c r="E237" s="230">
        <v>34660</v>
      </c>
      <c r="F237" s="230">
        <v>203376</v>
      </c>
      <c r="G237" s="230">
        <v>340340</v>
      </c>
      <c r="J237" s="11">
        <v>43019</v>
      </c>
      <c r="K237" s="37">
        <v>2750</v>
      </c>
      <c r="L237" s="37">
        <v>2900</v>
      </c>
      <c r="M237" s="40">
        <v>300</v>
      </c>
      <c r="N237" s="40">
        <v>310</v>
      </c>
    </row>
    <row r="238" spans="1:14" s="38" customFormat="1" ht="15.75" customHeight="1">
      <c r="A238" s="11">
        <v>43006</v>
      </c>
      <c r="B238" s="226">
        <v>2700</v>
      </c>
      <c r="C238" s="11">
        <v>43006</v>
      </c>
      <c r="D238" s="230">
        <v>142530</v>
      </c>
      <c r="E238" s="230">
        <v>37660</v>
      </c>
      <c r="F238" s="230"/>
      <c r="G238" s="230"/>
      <c r="J238" s="11">
        <v>43018</v>
      </c>
      <c r="K238" s="37">
        <v>2750</v>
      </c>
      <c r="L238" s="37">
        <v>2900</v>
      </c>
      <c r="M238" s="40">
        <v>300</v>
      </c>
      <c r="N238" s="40">
        <v>310</v>
      </c>
    </row>
    <row r="239" spans="1:14" s="38" customFormat="1" ht="15.75" customHeight="1">
      <c r="A239" s="11">
        <v>43005</v>
      </c>
      <c r="B239" s="226">
        <v>2700</v>
      </c>
      <c r="C239" s="11">
        <v>43005</v>
      </c>
      <c r="D239" s="230">
        <v>142530</v>
      </c>
      <c r="E239" s="230">
        <v>37730</v>
      </c>
      <c r="F239" s="230"/>
      <c r="G239" s="230"/>
      <c r="J239" s="11">
        <v>43017</v>
      </c>
      <c r="K239" s="37">
        <v>2700</v>
      </c>
      <c r="L239" s="37">
        <v>2900</v>
      </c>
      <c r="M239" s="40">
        <v>300</v>
      </c>
      <c r="N239" s="40">
        <v>310</v>
      </c>
    </row>
    <row r="240" spans="1:14" s="38" customFormat="1" ht="15.75" customHeight="1">
      <c r="A240" s="11">
        <v>43004</v>
      </c>
      <c r="B240" s="226">
        <v>2700</v>
      </c>
      <c r="C240" s="11">
        <v>43004</v>
      </c>
      <c r="D240" s="230">
        <v>142530</v>
      </c>
      <c r="E240" s="230">
        <v>37730</v>
      </c>
      <c r="F240" s="230"/>
      <c r="G240" s="230"/>
      <c r="J240" s="11">
        <v>43014</v>
      </c>
      <c r="K240" s="37">
        <v>2700</v>
      </c>
      <c r="L240" s="37">
        <v>2900</v>
      </c>
      <c r="M240" s="40">
        <v>300</v>
      </c>
      <c r="N240" s="40">
        <v>310</v>
      </c>
    </row>
    <row r="241" spans="1:14" s="38" customFormat="1" ht="15.75" customHeight="1">
      <c r="A241" s="11">
        <v>43003</v>
      </c>
      <c r="B241" s="226">
        <v>2700</v>
      </c>
      <c r="C241" s="11">
        <v>43003</v>
      </c>
      <c r="D241" s="230">
        <v>143590</v>
      </c>
      <c r="E241" s="230">
        <v>47630</v>
      </c>
      <c r="F241" s="230"/>
      <c r="G241" s="230"/>
      <c r="J241" s="11">
        <v>43013</v>
      </c>
      <c r="K241" s="37">
        <v>2700</v>
      </c>
      <c r="L241" s="37">
        <v>2900</v>
      </c>
      <c r="M241" s="40">
        <v>300</v>
      </c>
      <c r="N241" s="40">
        <v>310</v>
      </c>
    </row>
    <row r="242" spans="1:14" s="38" customFormat="1" ht="15.75" customHeight="1">
      <c r="A242" s="11">
        <v>43000</v>
      </c>
      <c r="B242" s="226">
        <v>2700</v>
      </c>
      <c r="C242" s="11">
        <v>43000</v>
      </c>
      <c r="D242" s="230">
        <v>145400</v>
      </c>
      <c r="E242" s="230">
        <v>62770</v>
      </c>
      <c r="F242" s="230">
        <v>200506</v>
      </c>
      <c r="G242" s="230">
        <v>312230</v>
      </c>
      <c r="J242" s="11">
        <v>43012</v>
      </c>
      <c r="K242" s="37">
        <v>2700</v>
      </c>
      <c r="L242" s="37">
        <v>2900</v>
      </c>
      <c r="M242" s="40">
        <v>300</v>
      </c>
      <c r="N242" s="40">
        <v>310</v>
      </c>
    </row>
    <row r="243" spans="1:14" s="38" customFormat="1" ht="15.75" customHeight="1">
      <c r="A243" s="11">
        <v>42999</v>
      </c>
      <c r="B243" s="226">
        <v>2700</v>
      </c>
      <c r="C243" s="11">
        <v>42999</v>
      </c>
      <c r="D243" s="230">
        <v>145870</v>
      </c>
      <c r="E243" s="230">
        <v>62770</v>
      </c>
      <c r="F243" s="230"/>
      <c r="G243" s="230"/>
      <c r="J243" s="11">
        <v>43011</v>
      </c>
      <c r="K243" s="37">
        <v>2700</v>
      </c>
      <c r="L243" s="37">
        <v>2900</v>
      </c>
      <c r="M243" s="40">
        <v>300</v>
      </c>
      <c r="N243" s="40">
        <v>310</v>
      </c>
    </row>
    <row r="244" spans="1:14" s="38" customFormat="1" ht="15.75" customHeight="1">
      <c r="A244" s="11">
        <v>42998</v>
      </c>
      <c r="B244" s="226">
        <v>2700</v>
      </c>
      <c r="C244" s="11">
        <v>42998</v>
      </c>
      <c r="D244" s="230">
        <v>145870</v>
      </c>
      <c r="E244" s="230">
        <v>66420</v>
      </c>
      <c r="F244" s="230"/>
      <c r="G244" s="230"/>
      <c r="J244" s="11">
        <v>43010</v>
      </c>
      <c r="K244" s="37">
        <v>2700</v>
      </c>
      <c r="L244" s="37">
        <v>2900</v>
      </c>
      <c r="M244" s="40">
        <v>300</v>
      </c>
      <c r="N244" s="40">
        <v>310</v>
      </c>
    </row>
    <row r="245" spans="1:14" s="38" customFormat="1" ht="15.75" customHeight="1">
      <c r="A245" s="11">
        <v>42997</v>
      </c>
      <c r="B245" s="226">
        <v>2700</v>
      </c>
      <c r="C245" s="11">
        <v>42997</v>
      </c>
      <c r="D245" s="230">
        <v>145870</v>
      </c>
      <c r="E245" s="230">
        <v>87570</v>
      </c>
      <c r="F245" s="230"/>
      <c r="G245" s="230"/>
      <c r="J245" s="11">
        <v>43008</v>
      </c>
      <c r="K245" s="37">
        <v>2700</v>
      </c>
      <c r="L245" s="37">
        <v>2900</v>
      </c>
      <c r="M245" s="40">
        <v>300</v>
      </c>
      <c r="N245" s="40">
        <v>310</v>
      </c>
    </row>
    <row r="246" spans="1:14" s="38" customFormat="1" ht="15.75" customHeight="1">
      <c r="A246" s="11">
        <v>42996</v>
      </c>
      <c r="B246" s="226">
        <v>2700</v>
      </c>
      <c r="C246" s="11">
        <v>42996</v>
      </c>
      <c r="D246" s="230">
        <v>145870</v>
      </c>
      <c r="E246" s="230">
        <v>88570</v>
      </c>
      <c r="F246" s="230"/>
      <c r="G246" s="230"/>
      <c r="J246" s="11">
        <v>43007</v>
      </c>
      <c r="K246" s="37">
        <v>2700</v>
      </c>
      <c r="L246" s="37">
        <v>2900</v>
      </c>
      <c r="M246" s="40">
        <v>300</v>
      </c>
      <c r="N246" s="40">
        <v>310</v>
      </c>
    </row>
    <row r="247" spans="1:14" s="38" customFormat="1" ht="15.75" customHeight="1">
      <c r="A247" s="11">
        <v>42993</v>
      </c>
      <c r="B247" s="40">
        <v>2700</v>
      </c>
      <c r="C247" s="11">
        <v>42993</v>
      </c>
      <c r="D247" s="230">
        <v>145870</v>
      </c>
      <c r="E247" s="230">
        <v>88570</v>
      </c>
      <c r="F247" s="230">
        <v>200036</v>
      </c>
      <c r="G247" s="230">
        <v>286430</v>
      </c>
      <c r="J247" s="11">
        <v>43006</v>
      </c>
      <c r="K247" s="37">
        <v>2700</v>
      </c>
      <c r="L247" s="37">
        <v>2900</v>
      </c>
      <c r="M247" s="40">
        <v>315</v>
      </c>
      <c r="N247" s="40">
        <v>325</v>
      </c>
    </row>
    <row r="248" spans="1:14" s="38" customFormat="1" ht="15.75" customHeight="1">
      <c r="A248" s="11">
        <v>42992</v>
      </c>
      <c r="B248" s="40">
        <v>2700</v>
      </c>
      <c r="C248" s="11">
        <v>42992</v>
      </c>
      <c r="D248" s="230">
        <v>147900</v>
      </c>
      <c r="E248" s="230">
        <v>89070</v>
      </c>
      <c r="F248" s="230"/>
      <c r="G248" s="230"/>
      <c r="J248" s="11">
        <v>43005</v>
      </c>
      <c r="K248" s="37">
        <v>2700</v>
      </c>
      <c r="L248" s="37">
        <v>2900</v>
      </c>
      <c r="M248" s="40">
        <v>315</v>
      </c>
      <c r="N248" s="40">
        <v>325</v>
      </c>
    </row>
    <row r="249" spans="1:14" s="38" customFormat="1" ht="15.75" customHeight="1">
      <c r="A249" s="11">
        <v>42991</v>
      </c>
      <c r="B249" s="40">
        <v>2850</v>
      </c>
      <c r="C249" s="11">
        <v>42991</v>
      </c>
      <c r="D249" s="230">
        <v>148550</v>
      </c>
      <c r="E249" s="230">
        <v>89340</v>
      </c>
      <c r="F249" s="230"/>
      <c r="G249" s="230"/>
      <c r="J249" s="11">
        <v>43004</v>
      </c>
      <c r="K249" s="37">
        <v>2700</v>
      </c>
      <c r="L249" s="37">
        <v>2900</v>
      </c>
      <c r="M249" s="40">
        <v>315</v>
      </c>
      <c r="N249" s="40">
        <v>325</v>
      </c>
    </row>
    <row r="250" spans="1:14" s="38" customFormat="1" ht="15.75" customHeight="1">
      <c r="A250" s="11">
        <v>42990</v>
      </c>
      <c r="B250" s="40">
        <v>2850</v>
      </c>
      <c r="C250" s="11">
        <v>42990</v>
      </c>
      <c r="D250" s="230">
        <v>148750</v>
      </c>
      <c r="E250" s="230">
        <v>90340</v>
      </c>
      <c r="F250" s="230"/>
      <c r="G250" s="230"/>
      <c r="J250" s="11">
        <v>43003</v>
      </c>
      <c r="K250" s="37">
        <v>2700</v>
      </c>
      <c r="L250" s="37">
        <v>2900</v>
      </c>
      <c r="M250" s="40">
        <v>315</v>
      </c>
      <c r="N250" s="40">
        <v>325</v>
      </c>
    </row>
    <row r="251" spans="1:14" s="38" customFormat="1" ht="15.75" customHeight="1">
      <c r="A251" s="11">
        <v>42989</v>
      </c>
      <c r="B251" s="40">
        <v>2850</v>
      </c>
      <c r="C251" s="11">
        <v>42989</v>
      </c>
      <c r="D251" s="230">
        <v>148750</v>
      </c>
      <c r="E251" s="230">
        <v>90340</v>
      </c>
      <c r="F251" s="230"/>
      <c r="G251" s="230"/>
      <c r="J251" s="11">
        <v>43000</v>
      </c>
      <c r="K251" s="37">
        <v>2700</v>
      </c>
      <c r="L251" s="37">
        <v>2900</v>
      </c>
      <c r="M251" s="40">
        <v>315</v>
      </c>
      <c r="N251" s="40">
        <v>325</v>
      </c>
    </row>
    <row r="252" spans="1:14" s="38" customFormat="1" ht="15.75" customHeight="1">
      <c r="A252" s="11">
        <v>42986</v>
      </c>
      <c r="B252" s="40">
        <v>3050</v>
      </c>
      <c r="C252" s="11">
        <v>42986</v>
      </c>
      <c r="D252" s="230">
        <v>148990</v>
      </c>
      <c r="E252" s="230">
        <v>94240</v>
      </c>
      <c r="F252" s="230">
        <v>196916</v>
      </c>
      <c r="G252" s="230">
        <v>280760</v>
      </c>
      <c r="J252" s="11">
        <v>42999</v>
      </c>
      <c r="K252" s="37">
        <v>2700</v>
      </c>
      <c r="L252" s="37">
        <v>2900</v>
      </c>
      <c r="M252" s="40">
        <v>315</v>
      </c>
      <c r="N252" s="40">
        <v>325</v>
      </c>
    </row>
    <row r="253" spans="1:14" s="38" customFormat="1" ht="15.75" customHeight="1">
      <c r="A253" s="11">
        <v>42985</v>
      </c>
      <c r="B253" s="40">
        <v>3050</v>
      </c>
      <c r="C253" s="11">
        <v>42985</v>
      </c>
      <c r="D253" s="230">
        <v>150290</v>
      </c>
      <c r="E253" s="230">
        <v>66840</v>
      </c>
      <c r="F253" s="230"/>
      <c r="G253" s="230"/>
      <c r="J253" s="11">
        <v>42998</v>
      </c>
      <c r="K253" s="37">
        <v>2700</v>
      </c>
      <c r="L253" s="37">
        <v>2900</v>
      </c>
      <c r="M253" s="40">
        <v>315</v>
      </c>
      <c r="N253" s="40">
        <v>325</v>
      </c>
    </row>
    <row r="254" spans="1:14" s="38" customFormat="1" ht="15.75" customHeight="1">
      <c r="A254" s="11">
        <v>42984</v>
      </c>
      <c r="B254" s="40">
        <v>3050</v>
      </c>
      <c r="C254" s="11">
        <v>42984</v>
      </c>
      <c r="D254" s="230">
        <v>150290</v>
      </c>
      <c r="E254" s="230">
        <v>67040</v>
      </c>
      <c r="F254" s="230"/>
      <c r="G254" s="230"/>
      <c r="J254" s="11">
        <v>42997</v>
      </c>
      <c r="K254" s="37">
        <v>2700</v>
      </c>
      <c r="L254" s="37">
        <v>2900</v>
      </c>
      <c r="M254" s="40">
        <v>315</v>
      </c>
      <c r="N254" s="40">
        <v>325</v>
      </c>
    </row>
    <row r="255" spans="1:14" s="38" customFormat="1" ht="15.75" customHeight="1">
      <c r="A255" s="11">
        <v>42983</v>
      </c>
      <c r="B255" s="40">
        <v>3050</v>
      </c>
      <c r="C255" s="11">
        <v>42983</v>
      </c>
      <c r="D255" s="230">
        <v>153300</v>
      </c>
      <c r="E255" s="230">
        <v>70040</v>
      </c>
      <c r="F255" s="230"/>
      <c r="G255" s="230"/>
      <c r="J255" s="11">
        <v>42996</v>
      </c>
      <c r="K255" s="37">
        <v>2700</v>
      </c>
      <c r="L255" s="37">
        <v>2900</v>
      </c>
      <c r="M255" s="40">
        <v>315</v>
      </c>
      <c r="N255" s="40">
        <v>325</v>
      </c>
    </row>
    <row r="256" spans="1:14" s="38" customFormat="1" ht="15.75" customHeight="1">
      <c r="A256" s="11">
        <v>42982</v>
      </c>
      <c r="B256" s="40">
        <v>3050</v>
      </c>
      <c r="C256" s="11">
        <v>42982</v>
      </c>
      <c r="D256" s="230">
        <v>153300</v>
      </c>
      <c r="E256" s="230">
        <v>45040</v>
      </c>
      <c r="F256" s="230"/>
      <c r="G256" s="230"/>
      <c r="J256" s="11">
        <v>42993</v>
      </c>
      <c r="K256" s="37">
        <v>2700</v>
      </c>
      <c r="L256" s="37">
        <v>2900</v>
      </c>
      <c r="M256" s="40">
        <v>315</v>
      </c>
      <c r="N256" s="40">
        <v>325</v>
      </c>
    </row>
    <row r="257" spans="1:14" s="38" customFormat="1" ht="15.75" customHeight="1">
      <c r="A257" s="11">
        <v>42979</v>
      </c>
      <c r="B257" s="40">
        <v>3050</v>
      </c>
      <c r="C257" s="11">
        <v>42979</v>
      </c>
      <c r="D257" s="230">
        <v>153300</v>
      </c>
      <c r="E257" s="230">
        <v>45040</v>
      </c>
      <c r="F257" s="230">
        <v>192606</v>
      </c>
      <c r="G257" s="230">
        <v>329960</v>
      </c>
      <c r="J257" s="11">
        <v>42992</v>
      </c>
      <c r="K257" s="37">
        <v>2700</v>
      </c>
      <c r="L257" s="37">
        <v>2900</v>
      </c>
      <c r="M257" s="40">
        <v>315</v>
      </c>
      <c r="N257" s="40">
        <v>325</v>
      </c>
    </row>
    <row r="258" spans="1:14" s="38" customFormat="1" ht="15.75" customHeight="1">
      <c r="A258" s="11">
        <v>42978</v>
      </c>
      <c r="B258" s="40">
        <v>3050</v>
      </c>
      <c r="C258" s="11">
        <v>42978</v>
      </c>
      <c r="D258" s="230">
        <v>150300</v>
      </c>
      <c r="E258" s="230">
        <v>45440</v>
      </c>
      <c r="F258" s="230"/>
      <c r="G258" s="230"/>
      <c r="J258" s="11">
        <v>42991</v>
      </c>
      <c r="K258" s="37">
        <v>2850</v>
      </c>
      <c r="L258" s="37">
        <v>3050</v>
      </c>
      <c r="M258" s="40">
        <v>315</v>
      </c>
      <c r="N258" s="40">
        <v>325</v>
      </c>
    </row>
    <row r="259" spans="1:14" s="38" customFormat="1" ht="15.75" customHeight="1">
      <c r="A259" s="11">
        <v>42977</v>
      </c>
      <c r="B259" s="40">
        <v>3050</v>
      </c>
      <c r="C259" s="11">
        <v>42977</v>
      </c>
      <c r="D259" s="230">
        <v>150300</v>
      </c>
      <c r="E259" s="230">
        <v>45440</v>
      </c>
      <c r="F259" s="230"/>
      <c r="G259" s="230"/>
      <c r="J259" s="11">
        <v>42990</v>
      </c>
      <c r="K259" s="37">
        <v>2850</v>
      </c>
      <c r="L259" s="37">
        <v>3050</v>
      </c>
      <c r="M259" s="40">
        <v>315</v>
      </c>
      <c r="N259" s="40">
        <v>325</v>
      </c>
    </row>
    <row r="260" spans="1:14" s="38" customFormat="1" ht="15.75" customHeight="1">
      <c r="A260" s="11">
        <v>42976</v>
      </c>
      <c r="B260" s="40">
        <v>3050</v>
      </c>
      <c r="C260" s="11">
        <v>42976</v>
      </c>
      <c r="D260" s="230">
        <v>150300</v>
      </c>
      <c r="E260" s="230">
        <v>45040</v>
      </c>
      <c r="F260" s="230"/>
      <c r="G260" s="230"/>
      <c r="J260" s="11">
        <v>42989</v>
      </c>
      <c r="K260" s="37">
        <v>2850</v>
      </c>
      <c r="L260" s="37">
        <v>3050</v>
      </c>
      <c r="M260" s="40">
        <v>315</v>
      </c>
      <c r="N260" s="40">
        <v>325</v>
      </c>
    </row>
    <row r="261" spans="1:14" s="38" customFormat="1" ht="15.75" customHeight="1">
      <c r="A261" s="11">
        <v>42975</v>
      </c>
      <c r="B261" s="40">
        <v>3050</v>
      </c>
      <c r="C261" s="11">
        <v>42975</v>
      </c>
      <c r="D261" s="230">
        <v>150300</v>
      </c>
      <c r="E261" s="230">
        <v>45240</v>
      </c>
      <c r="F261" s="230"/>
      <c r="G261" s="230"/>
      <c r="J261" s="11">
        <v>42988</v>
      </c>
      <c r="K261" s="37">
        <v>3050</v>
      </c>
      <c r="L261" s="37">
        <v>3050</v>
      </c>
      <c r="M261" s="40">
        <v>315</v>
      </c>
      <c r="N261" s="40">
        <v>325</v>
      </c>
    </row>
    <row r="262" spans="1:14" s="38" customFormat="1" ht="15.75" customHeight="1">
      <c r="A262" s="11">
        <v>42972</v>
      </c>
      <c r="B262" s="40">
        <v>3050</v>
      </c>
      <c r="C262" s="11">
        <v>42972</v>
      </c>
      <c r="D262" s="230">
        <v>147330</v>
      </c>
      <c r="E262" s="230">
        <v>45640</v>
      </c>
      <c r="F262" s="230">
        <v>198576</v>
      </c>
      <c r="G262" s="230">
        <v>329360</v>
      </c>
      <c r="J262" s="11">
        <v>42987</v>
      </c>
      <c r="K262" s="37">
        <v>3050</v>
      </c>
      <c r="L262" s="37">
        <v>3050</v>
      </c>
      <c r="M262" s="40">
        <v>315</v>
      </c>
      <c r="N262" s="40">
        <v>325</v>
      </c>
    </row>
    <row r="263" spans="1:14" s="38" customFormat="1" ht="15.75" customHeight="1">
      <c r="A263" s="11">
        <v>42971</v>
      </c>
      <c r="B263" s="40">
        <v>3050</v>
      </c>
      <c r="C263" s="11">
        <v>42971</v>
      </c>
      <c r="D263" s="230">
        <v>147330</v>
      </c>
      <c r="E263" s="230">
        <v>45640</v>
      </c>
      <c r="F263" s="230"/>
      <c r="G263" s="230"/>
      <c r="J263" s="11">
        <v>42986</v>
      </c>
      <c r="K263" s="37">
        <v>3050</v>
      </c>
      <c r="L263" s="37">
        <v>3050</v>
      </c>
      <c r="M263" s="40">
        <v>315</v>
      </c>
      <c r="N263" s="40">
        <v>325</v>
      </c>
    </row>
    <row r="264" spans="1:14" s="38" customFormat="1" ht="15.75" customHeight="1">
      <c r="A264" s="11">
        <v>42970</v>
      </c>
      <c r="B264" s="40">
        <v>3050</v>
      </c>
      <c r="C264" s="11">
        <v>42970</v>
      </c>
      <c r="D264" s="230">
        <v>147330</v>
      </c>
      <c r="E264" s="230">
        <v>45640</v>
      </c>
      <c r="F264" s="230"/>
      <c r="G264" s="230"/>
      <c r="J264" s="11">
        <v>42985</v>
      </c>
      <c r="K264" s="37">
        <v>3050</v>
      </c>
      <c r="L264" s="37">
        <v>3050</v>
      </c>
      <c r="M264" s="40">
        <v>315</v>
      </c>
      <c r="N264" s="40">
        <v>325</v>
      </c>
    </row>
    <row r="265" spans="1:14" s="38" customFormat="1" ht="15.75" customHeight="1">
      <c r="A265" s="11">
        <v>42969</v>
      </c>
      <c r="B265" s="40">
        <v>3050</v>
      </c>
      <c r="C265" s="11">
        <v>42969</v>
      </c>
      <c r="D265" s="230">
        <v>147330</v>
      </c>
      <c r="E265" s="230">
        <v>45640</v>
      </c>
      <c r="F265" s="230"/>
      <c r="G265" s="230"/>
      <c r="J265" s="11">
        <v>42984</v>
      </c>
      <c r="K265" s="37">
        <v>3050</v>
      </c>
      <c r="L265" s="37">
        <v>3050</v>
      </c>
      <c r="M265" s="40">
        <v>315</v>
      </c>
      <c r="N265" s="40">
        <v>325</v>
      </c>
    </row>
    <row r="266" spans="1:14" s="38" customFormat="1" ht="15.75" customHeight="1">
      <c r="A266" s="11">
        <v>42968</v>
      </c>
      <c r="B266" s="40">
        <v>3050</v>
      </c>
      <c r="C266" s="11">
        <v>42968</v>
      </c>
      <c r="D266" s="230">
        <v>149530</v>
      </c>
      <c r="E266" s="230">
        <v>45640</v>
      </c>
      <c r="F266" s="230"/>
      <c r="G266" s="230"/>
      <c r="J266" s="11">
        <v>42983</v>
      </c>
      <c r="K266" s="37">
        <v>3050</v>
      </c>
      <c r="L266" s="37">
        <v>3050</v>
      </c>
      <c r="M266" s="40">
        <v>315</v>
      </c>
      <c r="N266" s="40">
        <v>325</v>
      </c>
    </row>
    <row r="267" spans="1:14" s="38" customFormat="1" ht="15.75" customHeight="1">
      <c r="A267" s="11">
        <v>42965</v>
      </c>
      <c r="B267" s="40">
        <v>3050</v>
      </c>
      <c r="C267" s="11">
        <v>42965</v>
      </c>
      <c r="D267" s="230">
        <v>149530</v>
      </c>
      <c r="E267" s="230">
        <v>42640</v>
      </c>
      <c r="F267" s="230">
        <v>196376</v>
      </c>
      <c r="G267" s="230">
        <v>332360</v>
      </c>
      <c r="J267" s="11">
        <v>42982</v>
      </c>
      <c r="K267" s="37">
        <v>3050</v>
      </c>
      <c r="L267" s="37">
        <v>3050</v>
      </c>
      <c r="M267" s="40">
        <v>315</v>
      </c>
      <c r="N267" s="40">
        <v>325</v>
      </c>
    </row>
    <row r="268" spans="1:14" s="38" customFormat="1" ht="15.75" customHeight="1">
      <c r="A268" s="11">
        <v>42964</v>
      </c>
      <c r="B268" s="40">
        <v>3050</v>
      </c>
      <c r="C268" s="11">
        <v>42964</v>
      </c>
      <c r="D268" s="230">
        <v>152030</v>
      </c>
      <c r="E268" s="230">
        <v>42640</v>
      </c>
      <c r="F268" s="230"/>
      <c r="G268" s="230"/>
      <c r="J268" s="11">
        <v>42981</v>
      </c>
      <c r="K268" s="37">
        <v>3050</v>
      </c>
      <c r="L268" s="37">
        <v>3110</v>
      </c>
      <c r="M268" s="40">
        <v>315</v>
      </c>
      <c r="N268" s="40">
        <v>325</v>
      </c>
    </row>
    <row r="269" spans="1:14" s="38" customFormat="1" ht="15.75" customHeight="1">
      <c r="A269" s="11">
        <v>42963</v>
      </c>
      <c r="B269" s="40">
        <v>3050</v>
      </c>
      <c r="C269" s="11">
        <v>42963</v>
      </c>
      <c r="D269" s="230">
        <v>152730</v>
      </c>
      <c r="E269" s="230">
        <v>42640</v>
      </c>
      <c r="F269" s="230"/>
      <c r="G269" s="230"/>
      <c r="J269" s="11">
        <v>42980</v>
      </c>
      <c r="K269" s="37">
        <v>3050</v>
      </c>
      <c r="L269" s="37">
        <v>3110</v>
      </c>
      <c r="M269" s="40">
        <v>302.5</v>
      </c>
      <c r="N269" s="40">
        <v>312.5</v>
      </c>
    </row>
    <row r="270" spans="1:14" s="38" customFormat="1" ht="15.75" customHeight="1">
      <c r="A270" s="11">
        <v>42962</v>
      </c>
      <c r="B270" s="40">
        <v>3050</v>
      </c>
      <c r="C270" s="11">
        <v>42962</v>
      </c>
      <c r="D270" s="230">
        <v>153930</v>
      </c>
      <c r="E270" s="230">
        <v>42640</v>
      </c>
      <c r="F270" s="230"/>
      <c r="G270" s="230"/>
      <c r="J270" s="11">
        <v>42979</v>
      </c>
      <c r="K270" s="37">
        <v>3050</v>
      </c>
      <c r="L270" s="37">
        <v>3110</v>
      </c>
      <c r="M270" s="40">
        <v>302.5</v>
      </c>
      <c r="N270" s="40">
        <v>312.5</v>
      </c>
    </row>
    <row r="271" spans="1:14" s="38" customFormat="1" ht="15.75" customHeight="1">
      <c r="A271" s="11">
        <v>42961</v>
      </c>
      <c r="B271" s="40">
        <v>3050</v>
      </c>
      <c r="C271" s="11">
        <v>42961</v>
      </c>
      <c r="D271" s="230">
        <v>155710</v>
      </c>
      <c r="E271" s="230">
        <v>42640</v>
      </c>
      <c r="F271" s="230"/>
      <c r="G271" s="230"/>
      <c r="J271" s="11">
        <v>42978</v>
      </c>
      <c r="K271" s="37">
        <v>3050</v>
      </c>
      <c r="L271" s="37">
        <v>3110</v>
      </c>
      <c r="M271" s="40">
        <v>302.5</v>
      </c>
      <c r="N271" s="40">
        <v>312.5</v>
      </c>
    </row>
    <row r="272" spans="1:14" s="38" customFormat="1" ht="15.75" customHeight="1">
      <c r="A272" s="11">
        <v>42958</v>
      </c>
      <c r="B272" s="40">
        <v>3050</v>
      </c>
      <c r="C272" s="11">
        <v>42958</v>
      </c>
      <c r="D272" s="230">
        <v>157730</v>
      </c>
      <c r="E272" s="230">
        <v>42640</v>
      </c>
      <c r="F272" s="230">
        <v>188176</v>
      </c>
      <c r="G272" s="230">
        <v>332360</v>
      </c>
      <c r="J272" s="11">
        <v>42977</v>
      </c>
      <c r="K272" s="37">
        <v>3050</v>
      </c>
      <c r="L272" s="37">
        <v>3110</v>
      </c>
      <c r="M272" s="40">
        <v>302.5</v>
      </c>
      <c r="N272" s="40">
        <v>312.5</v>
      </c>
    </row>
    <row r="273" spans="1:14" s="38" customFormat="1" ht="15.75" customHeight="1">
      <c r="A273" s="11">
        <v>42957</v>
      </c>
      <c r="B273" s="40">
        <v>2950</v>
      </c>
      <c r="C273" s="11">
        <v>42957</v>
      </c>
      <c r="D273" s="230">
        <v>159230</v>
      </c>
      <c r="E273" s="230">
        <v>42640</v>
      </c>
      <c r="F273" s="230"/>
      <c r="G273" s="230"/>
      <c r="J273" s="11">
        <v>42976</v>
      </c>
      <c r="K273" s="37">
        <v>3050</v>
      </c>
      <c r="L273" s="37">
        <v>3110</v>
      </c>
      <c r="M273" s="40">
        <v>302.5</v>
      </c>
      <c r="N273" s="40">
        <v>312.5</v>
      </c>
    </row>
    <row r="274" spans="1:14" s="38" customFormat="1" ht="15.75" customHeight="1">
      <c r="A274" s="11">
        <v>42956</v>
      </c>
      <c r="B274" s="40">
        <v>2950</v>
      </c>
      <c r="C274" s="11">
        <v>42956</v>
      </c>
      <c r="D274" s="230">
        <v>159960</v>
      </c>
      <c r="E274" s="230">
        <v>42640</v>
      </c>
      <c r="F274" s="230"/>
      <c r="G274" s="230"/>
      <c r="J274" s="11">
        <v>42975</v>
      </c>
      <c r="K274" s="37">
        <v>3050</v>
      </c>
      <c r="L274" s="37">
        <v>3110</v>
      </c>
      <c r="M274" s="40">
        <v>302.5</v>
      </c>
      <c r="N274" s="40">
        <v>312.5</v>
      </c>
    </row>
    <row r="275" spans="1:14" s="38" customFormat="1" ht="15.75" customHeight="1">
      <c r="A275" s="11">
        <v>42955</v>
      </c>
      <c r="B275" s="40">
        <v>2950</v>
      </c>
      <c r="C275" s="11">
        <v>42955</v>
      </c>
      <c r="D275" s="230">
        <v>160230</v>
      </c>
      <c r="E275" s="230">
        <v>42640</v>
      </c>
      <c r="F275" s="230"/>
      <c r="G275" s="230"/>
      <c r="J275" s="11">
        <v>42974</v>
      </c>
      <c r="K275" s="37">
        <v>3050</v>
      </c>
      <c r="L275" s="37">
        <v>3060</v>
      </c>
      <c r="M275" s="40">
        <v>302.5</v>
      </c>
      <c r="N275" s="40">
        <v>312.5</v>
      </c>
    </row>
    <row r="276" spans="1:14" s="38" customFormat="1" ht="15.75" customHeight="1">
      <c r="A276" s="11">
        <v>42954</v>
      </c>
      <c r="B276" s="40">
        <v>2950</v>
      </c>
      <c r="C276" s="11">
        <v>42954</v>
      </c>
      <c r="D276" s="230">
        <v>160530</v>
      </c>
      <c r="E276" s="230">
        <v>42640</v>
      </c>
      <c r="F276" s="230"/>
      <c r="G276" s="230"/>
      <c r="J276" s="11">
        <v>42973</v>
      </c>
      <c r="K276" s="37">
        <v>3050</v>
      </c>
      <c r="L276" s="37">
        <v>3060</v>
      </c>
      <c r="M276" s="40">
        <v>302.5</v>
      </c>
      <c r="N276" s="40">
        <v>312.5</v>
      </c>
    </row>
    <row r="277" spans="1:14" s="38" customFormat="1" ht="15.75" customHeight="1">
      <c r="A277" s="11">
        <v>42951</v>
      </c>
      <c r="B277" s="40">
        <v>2950</v>
      </c>
      <c r="C277" s="11">
        <v>42951</v>
      </c>
      <c r="D277" s="230">
        <v>161030</v>
      </c>
      <c r="E277" s="230">
        <v>42640</v>
      </c>
      <c r="F277" s="230">
        <v>184876</v>
      </c>
      <c r="G277" s="230">
        <v>332360</v>
      </c>
      <c r="J277" s="11">
        <v>42972</v>
      </c>
      <c r="K277" s="37">
        <v>3050</v>
      </c>
      <c r="L277" s="37">
        <v>3060</v>
      </c>
      <c r="M277" s="40">
        <v>302.5</v>
      </c>
      <c r="N277" s="40">
        <v>312.5</v>
      </c>
    </row>
    <row r="278" spans="1:14" s="38" customFormat="1" ht="15.75" customHeight="1">
      <c r="A278" s="11">
        <v>42950</v>
      </c>
      <c r="B278" s="40">
        <v>2950</v>
      </c>
      <c r="C278" s="11">
        <v>42950</v>
      </c>
      <c r="D278" s="230">
        <v>152330</v>
      </c>
      <c r="E278" s="230">
        <v>42640</v>
      </c>
      <c r="F278" s="230"/>
      <c r="G278" s="230"/>
      <c r="J278" s="11">
        <v>42971</v>
      </c>
      <c r="K278" s="37">
        <v>3050</v>
      </c>
      <c r="L278" s="37">
        <v>3060</v>
      </c>
      <c r="M278" s="40">
        <v>302.5</v>
      </c>
      <c r="N278" s="40">
        <v>312.5</v>
      </c>
    </row>
    <row r="279" spans="1:14" s="38" customFormat="1" ht="15.75" customHeight="1">
      <c r="A279" s="11">
        <v>42949</v>
      </c>
      <c r="B279" s="40">
        <v>2950</v>
      </c>
      <c r="C279" s="11">
        <v>42949</v>
      </c>
      <c r="D279" s="230">
        <v>148340</v>
      </c>
      <c r="E279" s="230">
        <v>42640</v>
      </c>
      <c r="F279" s="230"/>
      <c r="G279" s="230"/>
      <c r="J279" s="11">
        <v>42970</v>
      </c>
      <c r="K279" s="37">
        <v>3050</v>
      </c>
      <c r="L279" s="37">
        <v>3060</v>
      </c>
      <c r="M279" s="40">
        <v>302.5</v>
      </c>
      <c r="N279" s="40">
        <v>312.5</v>
      </c>
    </row>
    <row r="280" spans="1:14" s="38" customFormat="1" ht="15.75" customHeight="1">
      <c r="A280" s="11">
        <v>42948</v>
      </c>
      <c r="B280" s="40">
        <v>2950</v>
      </c>
      <c r="C280" s="11">
        <v>42948</v>
      </c>
      <c r="D280" s="230">
        <v>148340</v>
      </c>
      <c r="E280" s="230">
        <v>42640</v>
      </c>
      <c r="F280" s="230"/>
      <c r="G280" s="230"/>
      <c r="J280" s="11">
        <v>42969</v>
      </c>
      <c r="K280" s="37">
        <v>3050</v>
      </c>
      <c r="L280" s="37">
        <v>3060</v>
      </c>
      <c r="M280" s="40">
        <v>302.5</v>
      </c>
      <c r="N280" s="40">
        <v>312.5</v>
      </c>
    </row>
    <row r="281" spans="1:14" s="38" customFormat="1" ht="15.75" customHeight="1">
      <c r="A281" s="11">
        <v>42947</v>
      </c>
      <c r="B281" s="40">
        <v>2950</v>
      </c>
      <c r="C281" s="11">
        <v>42947</v>
      </c>
      <c r="D281" s="230">
        <v>148340</v>
      </c>
      <c r="E281" s="230">
        <v>42640</v>
      </c>
      <c r="F281" s="230"/>
      <c r="G281" s="230"/>
      <c r="J281" s="11">
        <v>42968</v>
      </c>
      <c r="K281" s="37">
        <v>3050</v>
      </c>
      <c r="L281" s="37">
        <v>3060</v>
      </c>
      <c r="M281" s="40">
        <v>302.5</v>
      </c>
      <c r="N281" s="40">
        <v>312.5</v>
      </c>
    </row>
    <row r="282" spans="1:14" s="38" customFormat="1" ht="15.75" customHeight="1">
      <c r="A282" s="11">
        <v>42944</v>
      </c>
      <c r="B282" s="40">
        <v>2850</v>
      </c>
      <c r="C282" s="11">
        <v>42944</v>
      </c>
      <c r="D282" s="230">
        <v>148340</v>
      </c>
      <c r="E282" s="230">
        <v>42640</v>
      </c>
      <c r="F282" s="230">
        <v>197566</v>
      </c>
      <c r="G282" s="230">
        <v>332360</v>
      </c>
      <c r="J282" s="11">
        <v>42967</v>
      </c>
      <c r="K282" s="37">
        <v>3050</v>
      </c>
      <c r="L282" s="37">
        <v>3060</v>
      </c>
      <c r="M282" s="40">
        <v>302.5</v>
      </c>
      <c r="N282" s="40">
        <v>312.5</v>
      </c>
    </row>
    <row r="283" spans="1:14" s="38" customFormat="1" ht="15.75" customHeight="1">
      <c r="A283" s="11">
        <v>42943</v>
      </c>
      <c r="B283" s="40">
        <v>2850</v>
      </c>
      <c r="C283" s="11">
        <v>42943</v>
      </c>
      <c r="D283" s="230">
        <v>149340</v>
      </c>
      <c r="E283" s="230">
        <v>42640</v>
      </c>
      <c r="F283" s="230"/>
      <c r="G283" s="230"/>
      <c r="J283" s="11">
        <v>42966</v>
      </c>
      <c r="K283" s="37">
        <v>3050</v>
      </c>
      <c r="L283" s="37">
        <v>2900</v>
      </c>
      <c r="M283" s="40">
        <v>302.5</v>
      </c>
      <c r="N283" s="40">
        <v>312.5</v>
      </c>
    </row>
    <row r="284" spans="1:14" s="38" customFormat="1" ht="15.75" customHeight="1">
      <c r="A284" s="11">
        <v>42942</v>
      </c>
      <c r="B284" s="40">
        <v>2850</v>
      </c>
      <c r="C284" s="11">
        <v>42942</v>
      </c>
      <c r="D284" s="230">
        <v>145160</v>
      </c>
      <c r="E284" s="230">
        <v>42640</v>
      </c>
      <c r="F284" s="230"/>
      <c r="G284" s="230"/>
      <c r="J284" s="11">
        <v>42965</v>
      </c>
      <c r="K284" s="37">
        <v>3050</v>
      </c>
      <c r="L284" s="37">
        <v>2900</v>
      </c>
      <c r="M284" s="40">
        <v>302.5</v>
      </c>
      <c r="N284" s="40">
        <v>312.5</v>
      </c>
    </row>
    <row r="285" spans="1:14" s="38" customFormat="1" ht="15.75" customHeight="1">
      <c r="A285" s="11">
        <v>42941</v>
      </c>
      <c r="B285" s="40">
        <v>2850</v>
      </c>
      <c r="C285" s="11">
        <v>42941</v>
      </c>
      <c r="D285" s="230">
        <v>145160</v>
      </c>
      <c r="E285" s="230">
        <v>42640</v>
      </c>
      <c r="F285" s="230"/>
      <c r="G285" s="230"/>
      <c r="J285" s="11">
        <v>42964</v>
      </c>
      <c r="K285" s="37">
        <v>3050</v>
      </c>
      <c r="L285" s="37">
        <v>2900</v>
      </c>
      <c r="M285" s="40">
        <v>302.5</v>
      </c>
      <c r="N285" s="40">
        <v>312.5</v>
      </c>
    </row>
    <row r="286" spans="1:14" s="38" customFormat="1" ht="15.75" customHeight="1">
      <c r="A286" s="11">
        <v>42940</v>
      </c>
      <c r="B286" s="40">
        <v>2850</v>
      </c>
      <c r="C286" s="11">
        <v>42940</v>
      </c>
      <c r="D286" s="230">
        <v>142160</v>
      </c>
      <c r="E286" s="230">
        <v>42640</v>
      </c>
      <c r="F286" s="230"/>
      <c r="G286" s="230"/>
      <c r="J286" s="11">
        <v>42963</v>
      </c>
      <c r="K286" s="37">
        <v>3050</v>
      </c>
      <c r="L286" s="37">
        <v>2900</v>
      </c>
      <c r="M286" s="40">
        <v>302.5</v>
      </c>
      <c r="N286" s="40">
        <v>312.5</v>
      </c>
    </row>
    <row r="287" spans="1:14" s="38" customFormat="1" ht="15.75" customHeight="1">
      <c r="A287" s="11">
        <v>42937</v>
      </c>
      <c r="B287" s="40">
        <v>2850</v>
      </c>
      <c r="C287" s="11">
        <v>42937</v>
      </c>
      <c r="D287" s="230">
        <v>142820</v>
      </c>
      <c r="E287" s="230">
        <v>42640</v>
      </c>
      <c r="F287" s="230">
        <v>203086</v>
      </c>
      <c r="G287" s="230">
        <v>332360</v>
      </c>
      <c r="J287" s="11">
        <v>42962</v>
      </c>
      <c r="K287" s="37">
        <v>3050</v>
      </c>
      <c r="L287" s="37">
        <v>2900</v>
      </c>
      <c r="M287" s="40">
        <v>302.5</v>
      </c>
      <c r="N287" s="40">
        <v>312.5</v>
      </c>
    </row>
    <row r="288" spans="1:14" s="38" customFormat="1" ht="15.75" customHeight="1">
      <c r="A288" s="11">
        <v>42936</v>
      </c>
      <c r="B288" s="40">
        <v>2850</v>
      </c>
      <c r="C288" s="11">
        <v>42936</v>
      </c>
      <c r="D288" s="230">
        <v>142820</v>
      </c>
      <c r="E288" s="230">
        <v>42640</v>
      </c>
      <c r="F288" s="230"/>
      <c r="G288" s="230"/>
      <c r="J288" s="11">
        <v>42961</v>
      </c>
      <c r="K288" s="37">
        <v>3050</v>
      </c>
      <c r="L288" s="37">
        <v>2900</v>
      </c>
      <c r="M288" s="40">
        <v>302.5</v>
      </c>
      <c r="N288" s="40">
        <v>312.5</v>
      </c>
    </row>
    <row r="289" spans="1:14" s="38" customFormat="1" ht="15.75" customHeight="1">
      <c r="A289" s="11">
        <v>42935</v>
      </c>
      <c r="B289" s="40">
        <v>2850</v>
      </c>
      <c r="C289" s="11">
        <v>42935</v>
      </c>
      <c r="D289" s="230">
        <v>143220</v>
      </c>
      <c r="E289" s="230">
        <v>42640</v>
      </c>
      <c r="F289" s="230"/>
      <c r="G289" s="230"/>
      <c r="J289" s="11">
        <v>42960</v>
      </c>
      <c r="K289" s="37">
        <v>3050</v>
      </c>
      <c r="L289" s="37">
        <v>2900</v>
      </c>
      <c r="M289" s="40">
        <v>302.5</v>
      </c>
      <c r="N289" s="40">
        <v>312.5</v>
      </c>
    </row>
    <row r="290" spans="1:14" s="38" customFormat="1" ht="15.75" customHeight="1">
      <c r="A290" s="11">
        <v>42934</v>
      </c>
      <c r="B290" s="40">
        <v>2850</v>
      </c>
      <c r="C290" s="11">
        <v>42934</v>
      </c>
      <c r="D290" s="230">
        <v>143220</v>
      </c>
      <c r="E290" s="230">
        <v>42640</v>
      </c>
      <c r="F290" s="230"/>
      <c r="G290" s="230"/>
      <c r="J290" s="11">
        <v>42959</v>
      </c>
      <c r="K290" s="37">
        <v>3050</v>
      </c>
      <c r="L290" s="37">
        <v>2900</v>
      </c>
      <c r="M290" s="40">
        <v>302.5</v>
      </c>
      <c r="N290" s="40">
        <v>312.5</v>
      </c>
    </row>
    <row r="291" spans="1:14" s="38" customFormat="1" ht="15.75" customHeight="1">
      <c r="A291" s="11">
        <v>42933</v>
      </c>
      <c r="B291" s="40">
        <v>2850</v>
      </c>
      <c r="C291" s="11">
        <v>42933</v>
      </c>
      <c r="D291" s="230">
        <v>143220</v>
      </c>
      <c r="E291" s="230">
        <v>42640</v>
      </c>
      <c r="F291" s="230"/>
      <c r="G291" s="230"/>
      <c r="J291" s="11">
        <v>42958</v>
      </c>
      <c r="K291" s="37">
        <v>3050</v>
      </c>
      <c r="L291" s="37">
        <v>2900</v>
      </c>
      <c r="M291" s="40">
        <v>302.5</v>
      </c>
      <c r="N291" s="40">
        <v>312.5</v>
      </c>
    </row>
    <row r="292" spans="1:14" s="38" customFormat="1" ht="15.75" customHeight="1">
      <c r="A292" s="11">
        <v>42930</v>
      </c>
      <c r="B292" s="40">
        <v>2400</v>
      </c>
      <c r="C292" s="11">
        <v>42930</v>
      </c>
      <c r="D292" s="230">
        <v>143220</v>
      </c>
      <c r="E292" s="230">
        <v>42640</v>
      </c>
      <c r="F292" s="230">
        <v>202686</v>
      </c>
      <c r="G292" s="230">
        <v>332360</v>
      </c>
      <c r="J292" s="11">
        <v>42957</v>
      </c>
      <c r="K292" s="37">
        <v>3050</v>
      </c>
      <c r="L292" s="37">
        <v>2900</v>
      </c>
      <c r="M292" s="40">
        <v>302.5</v>
      </c>
      <c r="N292" s="40">
        <v>312.5</v>
      </c>
    </row>
    <row r="293" spans="1:14" s="38" customFormat="1" ht="15.75" customHeight="1">
      <c r="A293" s="11">
        <v>42929</v>
      </c>
      <c r="B293" s="40">
        <v>2400</v>
      </c>
      <c r="C293" s="11">
        <v>42929</v>
      </c>
      <c r="D293" s="230">
        <v>143220</v>
      </c>
      <c r="E293" s="230">
        <v>42640</v>
      </c>
      <c r="F293" s="230"/>
      <c r="G293" s="230"/>
      <c r="J293" s="11">
        <v>42956</v>
      </c>
      <c r="K293" s="37">
        <v>2950</v>
      </c>
      <c r="L293" s="37">
        <v>2850</v>
      </c>
      <c r="M293" s="40">
        <v>302.5</v>
      </c>
      <c r="N293" s="40">
        <v>312.5</v>
      </c>
    </row>
    <row r="294" spans="1:14" s="38" customFormat="1" ht="15.75" customHeight="1">
      <c r="A294" s="11">
        <v>42928</v>
      </c>
      <c r="B294" s="40">
        <v>2400</v>
      </c>
      <c r="C294" s="11">
        <v>42928</v>
      </c>
      <c r="D294" s="230">
        <v>143220</v>
      </c>
      <c r="E294" s="230">
        <v>42640</v>
      </c>
      <c r="F294" s="230"/>
      <c r="G294" s="230"/>
      <c r="J294" s="11">
        <v>42955</v>
      </c>
      <c r="K294" s="37">
        <v>2950</v>
      </c>
      <c r="L294" s="37">
        <v>2850</v>
      </c>
      <c r="M294" s="40">
        <v>302.5</v>
      </c>
      <c r="N294" s="40">
        <v>312.5</v>
      </c>
    </row>
    <row r="295" spans="1:14" s="38" customFormat="1" ht="15.75" customHeight="1">
      <c r="A295" s="11">
        <v>42927</v>
      </c>
      <c r="B295" s="40">
        <v>2400</v>
      </c>
      <c r="C295" s="11">
        <v>42927</v>
      </c>
      <c r="D295" s="230">
        <v>143220</v>
      </c>
      <c r="E295" s="230">
        <v>42640</v>
      </c>
      <c r="F295" s="230"/>
      <c r="G295" s="230"/>
      <c r="J295" s="11">
        <v>42954</v>
      </c>
      <c r="K295" s="37">
        <v>2950</v>
      </c>
      <c r="L295" s="37">
        <v>2850</v>
      </c>
      <c r="M295" s="40">
        <v>302.5</v>
      </c>
      <c r="N295" s="40">
        <v>312.5</v>
      </c>
    </row>
    <row r="296" spans="1:14" s="38" customFormat="1" ht="15.75" customHeight="1">
      <c r="A296" s="11">
        <v>42926</v>
      </c>
      <c r="B296" s="40">
        <v>2350</v>
      </c>
      <c r="C296" s="11">
        <v>42926</v>
      </c>
      <c r="D296" s="230">
        <v>143220</v>
      </c>
      <c r="E296" s="230">
        <v>42640</v>
      </c>
      <c r="F296" s="230"/>
      <c r="G296" s="230"/>
      <c r="J296" s="11">
        <v>42953</v>
      </c>
      <c r="K296" s="37">
        <v>2950</v>
      </c>
      <c r="L296" s="37">
        <v>2850</v>
      </c>
      <c r="M296" s="40">
        <v>290</v>
      </c>
      <c r="N296" s="40">
        <v>295</v>
      </c>
    </row>
    <row r="297" spans="1:14" s="38" customFormat="1" ht="15.75" customHeight="1">
      <c r="A297" s="11">
        <v>42923</v>
      </c>
      <c r="B297" s="40">
        <v>2350</v>
      </c>
      <c r="C297" s="11">
        <v>42923</v>
      </c>
      <c r="D297" s="230">
        <v>143220</v>
      </c>
      <c r="E297" s="230">
        <v>42640</v>
      </c>
      <c r="F297" s="230">
        <v>202686</v>
      </c>
      <c r="G297" s="230">
        <v>332360</v>
      </c>
      <c r="J297" s="11">
        <v>42952</v>
      </c>
      <c r="K297" s="37">
        <v>2950</v>
      </c>
      <c r="L297" s="37">
        <v>2850</v>
      </c>
      <c r="M297" s="40">
        <v>290</v>
      </c>
      <c r="N297" s="40">
        <v>295</v>
      </c>
    </row>
    <row r="298" spans="1:14" s="38" customFormat="1" ht="15.75" customHeight="1">
      <c r="A298" s="11">
        <v>42922</v>
      </c>
      <c r="B298" s="40">
        <v>2350</v>
      </c>
      <c r="C298" s="11">
        <v>42922</v>
      </c>
      <c r="D298" s="230">
        <v>143220</v>
      </c>
      <c r="E298" s="230">
        <v>44640</v>
      </c>
      <c r="F298" s="230"/>
      <c r="G298" s="230"/>
      <c r="J298" s="11">
        <v>42951</v>
      </c>
      <c r="K298" s="37">
        <v>2950</v>
      </c>
      <c r="L298" s="37">
        <v>2850</v>
      </c>
      <c r="M298" s="40">
        <v>290</v>
      </c>
      <c r="N298" s="40">
        <v>295</v>
      </c>
    </row>
    <row r="299" spans="1:14" s="38" customFormat="1" ht="15.75" customHeight="1">
      <c r="A299" s="11">
        <v>42921</v>
      </c>
      <c r="B299" s="40">
        <v>2350</v>
      </c>
      <c r="C299" s="11">
        <v>42921</v>
      </c>
      <c r="D299" s="230">
        <v>139050</v>
      </c>
      <c r="E299" s="230">
        <v>45640</v>
      </c>
      <c r="F299" s="230"/>
      <c r="G299" s="230"/>
      <c r="J299" s="11">
        <v>42950</v>
      </c>
      <c r="K299" s="37">
        <v>2950</v>
      </c>
      <c r="L299" s="37">
        <v>2850</v>
      </c>
      <c r="M299" s="40">
        <v>290</v>
      </c>
      <c r="N299" s="40">
        <v>295</v>
      </c>
    </row>
    <row r="300" spans="1:14" s="38" customFormat="1" ht="15.75" customHeight="1">
      <c r="A300" s="11">
        <v>42920</v>
      </c>
      <c r="B300" s="40">
        <v>2350</v>
      </c>
      <c r="C300" s="11">
        <v>42920</v>
      </c>
      <c r="D300" s="230">
        <v>139050</v>
      </c>
      <c r="E300" s="230">
        <v>45640</v>
      </c>
      <c r="F300" s="230"/>
      <c r="G300" s="230"/>
      <c r="J300" s="11">
        <v>42949</v>
      </c>
      <c r="K300" s="37">
        <v>2950</v>
      </c>
      <c r="L300" s="37">
        <v>2850</v>
      </c>
      <c r="M300" s="40">
        <v>280</v>
      </c>
      <c r="N300" s="40">
        <v>295</v>
      </c>
    </row>
    <row r="301" spans="1:14" s="38" customFormat="1" ht="15.75" customHeight="1">
      <c r="A301" s="11">
        <v>42919</v>
      </c>
      <c r="B301" s="40">
        <v>2350</v>
      </c>
      <c r="C301" s="11">
        <v>42919</v>
      </c>
      <c r="D301" s="230">
        <v>139050</v>
      </c>
      <c r="E301" s="230">
        <v>45640</v>
      </c>
      <c r="F301" s="230"/>
      <c r="G301" s="230"/>
      <c r="J301" s="11">
        <v>42948</v>
      </c>
      <c r="K301" s="37">
        <v>2950</v>
      </c>
      <c r="L301" s="37">
        <v>2850</v>
      </c>
      <c r="M301" s="40">
        <v>270</v>
      </c>
      <c r="N301" s="40">
        <v>285</v>
      </c>
    </row>
    <row r="302" spans="1:14" s="38" customFormat="1" ht="15.75" customHeight="1">
      <c r="A302" s="11">
        <v>42916</v>
      </c>
      <c r="B302" s="40">
        <v>2350</v>
      </c>
      <c r="C302" s="11">
        <v>42916</v>
      </c>
      <c r="D302" s="230">
        <v>139050</v>
      </c>
      <c r="E302" s="230">
        <v>45640</v>
      </c>
      <c r="F302" s="230">
        <v>206856</v>
      </c>
      <c r="G302" s="230">
        <v>329360</v>
      </c>
      <c r="J302" s="11">
        <v>42947</v>
      </c>
      <c r="K302" s="37">
        <v>2950</v>
      </c>
      <c r="L302" s="37">
        <v>2850</v>
      </c>
      <c r="M302" s="40">
        <v>270</v>
      </c>
      <c r="N302" s="40">
        <v>285</v>
      </c>
    </row>
    <row r="303" spans="1:14" s="38" customFormat="1" ht="15.75" customHeight="1">
      <c r="A303" s="11">
        <v>42915</v>
      </c>
      <c r="B303" s="40">
        <v>2450</v>
      </c>
      <c r="C303" s="11">
        <v>42915</v>
      </c>
      <c r="D303" s="230">
        <v>139050</v>
      </c>
      <c r="E303" s="230">
        <v>41640</v>
      </c>
      <c r="F303" s="230"/>
      <c r="G303" s="230"/>
      <c r="J303" s="11">
        <v>42946</v>
      </c>
      <c r="K303" s="37">
        <v>2850</v>
      </c>
      <c r="L303" s="37">
        <v>2850</v>
      </c>
      <c r="M303" s="40">
        <v>270</v>
      </c>
      <c r="N303" s="40">
        <v>285</v>
      </c>
    </row>
    <row r="304" spans="1:14" s="38" customFormat="1" ht="15.75" customHeight="1">
      <c r="A304" s="11">
        <v>42914</v>
      </c>
      <c r="B304" s="40">
        <v>2450</v>
      </c>
      <c r="C304" s="11">
        <v>42914</v>
      </c>
      <c r="D304" s="230">
        <v>139050</v>
      </c>
      <c r="E304" s="230">
        <v>41640</v>
      </c>
      <c r="F304" s="230"/>
      <c r="G304" s="230"/>
      <c r="J304" s="11">
        <v>42945</v>
      </c>
      <c r="K304" s="37">
        <v>2850</v>
      </c>
      <c r="L304" s="37">
        <v>2850</v>
      </c>
      <c r="M304" s="40">
        <v>270</v>
      </c>
      <c r="N304" s="40">
        <v>285</v>
      </c>
    </row>
    <row r="305" spans="1:14" s="38" customFormat="1" ht="15.75" customHeight="1">
      <c r="A305" s="11">
        <v>42913</v>
      </c>
      <c r="B305" s="40">
        <v>2450</v>
      </c>
      <c r="C305" s="11">
        <v>42913</v>
      </c>
      <c r="D305" s="230">
        <v>139050</v>
      </c>
      <c r="E305" s="230">
        <v>42840</v>
      </c>
      <c r="F305" s="230"/>
      <c r="G305" s="230"/>
      <c r="J305" s="11">
        <v>42944</v>
      </c>
      <c r="K305" s="37">
        <v>2850</v>
      </c>
      <c r="L305" s="37">
        <v>2850</v>
      </c>
      <c r="M305" s="40">
        <v>270</v>
      </c>
      <c r="N305" s="40">
        <v>285</v>
      </c>
    </row>
    <row r="306" spans="1:14" s="38" customFormat="1" ht="15.75" customHeight="1">
      <c r="A306" s="11">
        <v>42912</v>
      </c>
      <c r="B306" s="40">
        <v>2450</v>
      </c>
      <c r="C306" s="11">
        <v>42912</v>
      </c>
      <c r="D306" s="230">
        <v>139050</v>
      </c>
      <c r="E306" s="230">
        <v>42840</v>
      </c>
      <c r="F306" s="230"/>
      <c r="G306" s="230"/>
      <c r="J306" s="11">
        <v>42943</v>
      </c>
      <c r="K306" s="37">
        <v>2850</v>
      </c>
      <c r="L306" s="37">
        <v>2850</v>
      </c>
      <c r="M306" s="40">
        <v>270</v>
      </c>
      <c r="N306" s="40">
        <v>285</v>
      </c>
    </row>
    <row r="307" spans="1:14" s="38" customFormat="1" ht="15.75" customHeight="1">
      <c r="A307" s="11">
        <v>42909</v>
      </c>
      <c r="B307" s="40">
        <v>2450</v>
      </c>
      <c r="C307" s="11">
        <v>42909</v>
      </c>
      <c r="D307" s="230">
        <v>139050</v>
      </c>
      <c r="E307" s="230">
        <v>42840</v>
      </c>
      <c r="F307" s="230">
        <v>206856</v>
      </c>
      <c r="G307" s="230">
        <v>332160</v>
      </c>
      <c r="J307" s="11">
        <v>42942</v>
      </c>
      <c r="K307" s="37">
        <v>2850</v>
      </c>
      <c r="L307" s="37">
        <v>2850</v>
      </c>
      <c r="M307" s="40">
        <v>275</v>
      </c>
      <c r="N307" s="40">
        <v>285</v>
      </c>
    </row>
    <row r="308" spans="1:14" s="38" customFormat="1" ht="15.75" customHeight="1">
      <c r="A308" s="11">
        <v>42908</v>
      </c>
      <c r="B308" s="40">
        <v>2450</v>
      </c>
      <c r="C308" s="11">
        <v>42908</v>
      </c>
      <c r="D308" s="230">
        <v>139050</v>
      </c>
      <c r="E308" s="230">
        <v>42840</v>
      </c>
      <c r="F308" s="230"/>
      <c r="G308" s="230"/>
      <c r="J308" s="11">
        <v>42941</v>
      </c>
      <c r="K308" s="37">
        <v>2850</v>
      </c>
      <c r="L308" s="37">
        <v>2850</v>
      </c>
      <c r="M308" s="40">
        <v>275</v>
      </c>
      <c r="N308" s="40">
        <v>285</v>
      </c>
    </row>
    <row r="309" spans="1:14" s="38" customFormat="1" ht="15.75" customHeight="1">
      <c r="A309" s="11">
        <v>42907</v>
      </c>
      <c r="B309" s="40">
        <v>2450</v>
      </c>
      <c r="C309" s="11">
        <v>42907</v>
      </c>
      <c r="D309" s="230">
        <v>139600</v>
      </c>
      <c r="E309" s="230">
        <v>42840</v>
      </c>
      <c r="F309" s="230"/>
      <c r="G309" s="230"/>
      <c r="J309" s="11">
        <v>42940</v>
      </c>
      <c r="K309" s="37">
        <v>2850</v>
      </c>
      <c r="L309" s="37">
        <v>2850</v>
      </c>
      <c r="M309" s="40">
        <v>275</v>
      </c>
      <c r="N309" s="40">
        <v>285</v>
      </c>
    </row>
    <row r="310" spans="1:14" s="38" customFormat="1" ht="15.75" customHeight="1">
      <c r="A310" s="11">
        <v>42906</v>
      </c>
      <c r="B310" s="40">
        <v>2450</v>
      </c>
      <c r="C310" s="11">
        <v>42906</v>
      </c>
      <c r="D310" s="230">
        <v>139600</v>
      </c>
      <c r="E310" s="230">
        <v>42840</v>
      </c>
      <c r="F310" s="230"/>
      <c r="G310" s="230"/>
      <c r="J310" s="11">
        <v>42939</v>
      </c>
      <c r="K310" s="37">
        <v>2850</v>
      </c>
      <c r="L310" s="37">
        <v>2850</v>
      </c>
      <c r="M310" s="40">
        <v>275</v>
      </c>
      <c r="N310" s="40">
        <v>285</v>
      </c>
    </row>
    <row r="311" spans="1:14" s="38" customFormat="1" ht="15.75" customHeight="1">
      <c r="A311" s="11">
        <v>42905</v>
      </c>
      <c r="B311" s="40">
        <v>2550</v>
      </c>
      <c r="C311" s="11">
        <v>42905</v>
      </c>
      <c r="D311" s="230">
        <v>139960</v>
      </c>
      <c r="E311" s="230">
        <v>45700</v>
      </c>
      <c r="F311" s="230"/>
      <c r="G311" s="230"/>
      <c r="J311" s="11">
        <v>42938</v>
      </c>
      <c r="K311" s="37">
        <v>2850</v>
      </c>
      <c r="L311" s="37">
        <v>2850</v>
      </c>
      <c r="M311" s="40">
        <v>275</v>
      </c>
      <c r="N311" s="40">
        <v>285</v>
      </c>
    </row>
    <row r="312" spans="1:14" s="38" customFormat="1" ht="15.75" customHeight="1">
      <c r="A312" s="11">
        <v>42902</v>
      </c>
      <c r="B312" s="40">
        <v>2550</v>
      </c>
      <c r="C312" s="11">
        <v>42902</v>
      </c>
      <c r="D312" s="230">
        <v>139960</v>
      </c>
      <c r="E312" s="230">
        <v>46350</v>
      </c>
      <c r="F312" s="230">
        <v>205946</v>
      </c>
      <c r="G312" s="230">
        <v>328650</v>
      </c>
      <c r="J312" s="11">
        <v>42937</v>
      </c>
      <c r="K312" s="37">
        <v>2850</v>
      </c>
      <c r="L312" s="37">
        <v>2850</v>
      </c>
      <c r="M312" s="40">
        <v>275</v>
      </c>
      <c r="N312" s="40">
        <v>285</v>
      </c>
    </row>
    <row r="313" spans="1:14" s="38" customFormat="1" ht="15.75" customHeight="1">
      <c r="A313" s="11">
        <v>42901</v>
      </c>
      <c r="B313" s="40">
        <v>2550</v>
      </c>
      <c r="C313" s="11">
        <v>42901</v>
      </c>
      <c r="D313" s="230">
        <v>144960</v>
      </c>
      <c r="E313" s="230">
        <v>47430</v>
      </c>
      <c r="F313" s="230"/>
      <c r="G313" s="230"/>
      <c r="J313" s="11">
        <v>42936</v>
      </c>
      <c r="K313" s="37">
        <v>2850</v>
      </c>
      <c r="L313" s="37">
        <v>2850</v>
      </c>
      <c r="M313" s="40">
        <v>275</v>
      </c>
      <c r="N313" s="40">
        <v>285</v>
      </c>
    </row>
    <row r="314" spans="1:14" s="38" customFormat="1" ht="15.75" customHeight="1">
      <c r="A314" s="11">
        <v>42900</v>
      </c>
      <c r="B314" s="40">
        <v>2550</v>
      </c>
      <c r="C314" s="11">
        <v>42900</v>
      </c>
      <c r="D314" s="230">
        <v>144960</v>
      </c>
      <c r="E314" s="230">
        <v>46430</v>
      </c>
      <c r="F314" s="230"/>
      <c r="G314" s="230"/>
      <c r="J314" s="11">
        <v>42935</v>
      </c>
      <c r="K314" s="37">
        <v>2850</v>
      </c>
      <c r="L314" s="37">
        <v>2550</v>
      </c>
      <c r="M314" s="40">
        <v>275</v>
      </c>
      <c r="N314" s="40">
        <v>285</v>
      </c>
    </row>
    <row r="315" spans="1:14" s="38" customFormat="1" ht="15.75" customHeight="1">
      <c r="A315" s="11">
        <v>42899</v>
      </c>
      <c r="B315" s="40">
        <v>2550</v>
      </c>
      <c r="C315" s="11">
        <v>42899</v>
      </c>
      <c r="D315" s="230">
        <v>144960</v>
      </c>
      <c r="E315" s="230">
        <v>50000</v>
      </c>
      <c r="F315" s="230"/>
      <c r="G315" s="230"/>
      <c r="J315" s="11">
        <v>42934</v>
      </c>
      <c r="K315" s="37">
        <v>2850</v>
      </c>
      <c r="L315" s="37">
        <v>2550</v>
      </c>
      <c r="M315" s="40">
        <v>275</v>
      </c>
      <c r="N315" s="40">
        <v>285</v>
      </c>
    </row>
    <row r="316" spans="1:14" s="38" customFormat="1" ht="15.75" customHeight="1">
      <c r="A316" s="11">
        <v>42898</v>
      </c>
      <c r="B316" s="40">
        <v>2550</v>
      </c>
      <c r="C316" s="11">
        <v>42898</v>
      </c>
      <c r="D316" s="230">
        <v>144960</v>
      </c>
      <c r="E316" s="230">
        <v>54140</v>
      </c>
      <c r="F316" s="230"/>
      <c r="G316" s="230"/>
      <c r="J316" s="11">
        <v>42933</v>
      </c>
      <c r="K316" s="37">
        <v>2850</v>
      </c>
      <c r="L316" s="37">
        <v>2550</v>
      </c>
      <c r="M316" s="40">
        <v>290</v>
      </c>
      <c r="N316" s="40">
        <v>295</v>
      </c>
    </row>
    <row r="317" spans="1:14" s="38" customFormat="1" ht="15.75" customHeight="1">
      <c r="A317" s="11">
        <v>42895</v>
      </c>
      <c r="B317" s="40">
        <v>2650</v>
      </c>
      <c r="C317" s="11">
        <v>42895</v>
      </c>
      <c r="D317" s="230">
        <v>141930</v>
      </c>
      <c r="E317" s="230">
        <v>54140</v>
      </c>
      <c r="F317" s="230">
        <v>203976</v>
      </c>
      <c r="G317" s="230">
        <v>320860</v>
      </c>
      <c r="J317" s="11">
        <v>42932</v>
      </c>
      <c r="K317" s="37">
        <v>2550</v>
      </c>
      <c r="L317" s="37">
        <v>2550</v>
      </c>
      <c r="M317" s="40">
        <v>290</v>
      </c>
      <c r="N317" s="40">
        <v>295</v>
      </c>
    </row>
    <row r="318" spans="1:14" s="38" customFormat="1" ht="15.75" customHeight="1">
      <c r="A318" s="11">
        <v>42894</v>
      </c>
      <c r="B318" s="40">
        <v>2650</v>
      </c>
      <c r="C318" s="11">
        <v>42894</v>
      </c>
      <c r="D318" s="230">
        <v>142930</v>
      </c>
      <c r="E318" s="230">
        <v>54540</v>
      </c>
      <c r="F318" s="230"/>
      <c r="G318" s="230"/>
      <c r="J318" s="11">
        <v>42931</v>
      </c>
      <c r="K318" s="37">
        <v>2550</v>
      </c>
      <c r="L318" s="37">
        <v>2550</v>
      </c>
      <c r="M318" s="40">
        <v>290</v>
      </c>
      <c r="N318" s="40">
        <v>295</v>
      </c>
    </row>
    <row r="319" spans="1:14" s="38" customFormat="1" ht="15.75" customHeight="1">
      <c r="A319" s="11">
        <v>42893</v>
      </c>
      <c r="B319" s="40">
        <v>2650</v>
      </c>
      <c r="C319" s="11">
        <v>42893</v>
      </c>
      <c r="D319" s="230">
        <v>142930</v>
      </c>
      <c r="E319" s="230">
        <v>56540</v>
      </c>
      <c r="F319" s="230"/>
      <c r="G319" s="230"/>
      <c r="J319" s="11">
        <v>42930</v>
      </c>
      <c r="K319" s="37">
        <v>2550</v>
      </c>
      <c r="L319" s="37">
        <v>2550</v>
      </c>
      <c r="M319" s="40">
        <v>290</v>
      </c>
      <c r="N319" s="40">
        <v>295</v>
      </c>
    </row>
    <row r="320" spans="1:14" s="38" customFormat="1" ht="15.75" customHeight="1">
      <c r="A320" s="11">
        <v>42892</v>
      </c>
      <c r="B320" s="40">
        <v>2650</v>
      </c>
      <c r="C320" s="11">
        <v>42892</v>
      </c>
      <c r="D320" s="230">
        <v>137990</v>
      </c>
      <c r="E320" s="230">
        <v>67890</v>
      </c>
      <c r="F320" s="230"/>
      <c r="G320" s="230"/>
      <c r="J320" s="11">
        <v>42929</v>
      </c>
      <c r="K320" s="37">
        <v>2400</v>
      </c>
      <c r="L320" s="37">
        <v>2550</v>
      </c>
      <c r="M320" s="40">
        <v>290</v>
      </c>
      <c r="N320" s="40">
        <v>295</v>
      </c>
    </row>
    <row r="321" spans="1:14" s="38" customFormat="1" ht="15.75" customHeight="1">
      <c r="A321" s="11">
        <v>42891</v>
      </c>
      <c r="B321" s="40">
        <v>2650</v>
      </c>
      <c r="C321" s="11">
        <v>42891</v>
      </c>
      <c r="D321" s="230">
        <v>138970</v>
      </c>
      <c r="E321" s="230">
        <v>61540</v>
      </c>
      <c r="F321" s="230"/>
      <c r="G321" s="230"/>
      <c r="J321" s="11">
        <v>42928</v>
      </c>
      <c r="K321" s="37">
        <v>2400</v>
      </c>
      <c r="L321" s="37">
        <v>2550</v>
      </c>
      <c r="M321" s="40">
        <v>290</v>
      </c>
      <c r="N321" s="40">
        <v>295</v>
      </c>
    </row>
    <row r="322" spans="1:14" s="38" customFormat="1" ht="15.75" customHeight="1">
      <c r="A322" s="11">
        <v>42888</v>
      </c>
      <c r="B322" s="40">
        <v>2650</v>
      </c>
      <c r="C322" s="11">
        <v>42888</v>
      </c>
      <c r="D322" s="230">
        <v>126620</v>
      </c>
      <c r="E322" s="230">
        <v>62940</v>
      </c>
      <c r="F322" s="230">
        <v>219286</v>
      </c>
      <c r="G322" s="230">
        <v>312060</v>
      </c>
      <c r="J322" s="11">
        <v>42927</v>
      </c>
      <c r="K322" s="37">
        <v>2400</v>
      </c>
      <c r="L322" s="37">
        <v>2550</v>
      </c>
      <c r="M322" s="40">
        <v>290</v>
      </c>
      <c r="N322" s="40">
        <v>295</v>
      </c>
    </row>
    <row r="323" spans="1:14" s="38" customFormat="1" ht="15.75" customHeight="1">
      <c r="A323" s="11">
        <v>42887</v>
      </c>
      <c r="B323" s="40">
        <v>2650</v>
      </c>
      <c r="C323" s="11">
        <v>42887</v>
      </c>
      <c r="D323" s="230">
        <v>127120</v>
      </c>
      <c r="E323" s="230">
        <v>62940</v>
      </c>
      <c r="F323" s="230"/>
      <c r="G323" s="230"/>
      <c r="J323" s="11">
        <v>42926</v>
      </c>
      <c r="K323" s="37">
        <v>2350</v>
      </c>
      <c r="L323" s="37">
        <v>2550</v>
      </c>
      <c r="M323" s="40">
        <v>290</v>
      </c>
      <c r="N323" s="40">
        <v>295</v>
      </c>
    </row>
    <row r="324" spans="1:14" s="38" customFormat="1" ht="15.75" customHeight="1">
      <c r="A324" s="11">
        <v>42886</v>
      </c>
      <c r="B324" s="40">
        <v>2700</v>
      </c>
      <c r="C324" s="11">
        <v>42886</v>
      </c>
      <c r="D324" s="230">
        <v>129160</v>
      </c>
      <c r="E324" s="230">
        <v>62940</v>
      </c>
      <c r="F324" s="230"/>
      <c r="G324" s="230"/>
      <c r="J324" s="11">
        <v>42925</v>
      </c>
      <c r="K324" s="37">
        <v>2350</v>
      </c>
      <c r="L324" s="37">
        <v>2550</v>
      </c>
      <c r="M324" s="40">
        <v>290</v>
      </c>
      <c r="N324" s="40">
        <v>295</v>
      </c>
    </row>
    <row r="325" spans="1:14" s="38" customFormat="1" ht="15.75" customHeight="1">
      <c r="A325" s="11">
        <v>42881</v>
      </c>
      <c r="B325" s="40">
        <v>2700</v>
      </c>
      <c r="C325" s="11">
        <v>42881</v>
      </c>
      <c r="D325" s="230">
        <v>129160</v>
      </c>
      <c r="E325" s="230">
        <v>62940</v>
      </c>
      <c r="F325" s="230">
        <v>216746</v>
      </c>
      <c r="G325" s="230">
        <v>312060</v>
      </c>
      <c r="J325" s="11">
        <v>42924</v>
      </c>
      <c r="K325" s="37">
        <v>2350</v>
      </c>
      <c r="L325" s="37">
        <v>2550</v>
      </c>
      <c r="M325" s="40">
        <v>290</v>
      </c>
      <c r="N325" s="40">
        <v>295</v>
      </c>
    </row>
    <row r="326" spans="1:14" s="38" customFormat="1" ht="15.75" customHeight="1">
      <c r="A326" s="11">
        <v>42880</v>
      </c>
      <c r="B326" s="40">
        <v>2700</v>
      </c>
      <c r="C326" s="11">
        <v>42880</v>
      </c>
      <c r="D326" s="230">
        <v>119160</v>
      </c>
      <c r="E326" s="230">
        <v>66940</v>
      </c>
      <c r="F326" s="230"/>
      <c r="G326" s="230"/>
      <c r="J326" s="11">
        <v>42923</v>
      </c>
      <c r="K326" s="37">
        <v>2350</v>
      </c>
      <c r="L326" s="37">
        <v>2550</v>
      </c>
      <c r="M326" s="40">
        <v>290</v>
      </c>
      <c r="N326" s="40">
        <v>295</v>
      </c>
    </row>
    <row r="327" spans="1:14" s="38" customFormat="1" ht="15.75" customHeight="1">
      <c r="A327" s="11">
        <v>42879</v>
      </c>
      <c r="B327" s="40">
        <v>2700</v>
      </c>
      <c r="C327" s="11">
        <v>42879</v>
      </c>
      <c r="D327" s="230">
        <v>108660</v>
      </c>
      <c r="E327" s="230">
        <v>66940</v>
      </c>
      <c r="F327" s="230"/>
      <c r="G327" s="230"/>
      <c r="J327" s="11">
        <v>42922</v>
      </c>
      <c r="K327" s="37">
        <v>2350</v>
      </c>
      <c r="L327" s="37">
        <v>2550</v>
      </c>
      <c r="M327" s="40">
        <v>290</v>
      </c>
      <c r="N327" s="40">
        <v>295</v>
      </c>
    </row>
    <row r="328" spans="1:14" s="38" customFormat="1" ht="15.75" customHeight="1">
      <c r="A328" s="11">
        <v>42878</v>
      </c>
      <c r="B328" s="40">
        <v>2700</v>
      </c>
      <c r="C328" s="11">
        <v>42878</v>
      </c>
      <c r="D328" s="230">
        <v>109280</v>
      </c>
      <c r="E328" s="230">
        <v>66940</v>
      </c>
      <c r="F328" s="230"/>
      <c r="G328" s="230"/>
      <c r="J328" s="11">
        <v>42921</v>
      </c>
      <c r="K328" s="37">
        <v>2350</v>
      </c>
      <c r="L328" s="37">
        <v>2550</v>
      </c>
      <c r="M328" s="40">
        <v>290</v>
      </c>
      <c r="N328" s="40">
        <v>295</v>
      </c>
    </row>
    <row r="329" spans="1:14" s="38" customFormat="1" ht="15.75" customHeight="1">
      <c r="A329" s="11">
        <v>42877</v>
      </c>
      <c r="B329" s="40">
        <v>2700</v>
      </c>
      <c r="C329" s="11">
        <v>42877</v>
      </c>
      <c r="D329" s="230">
        <v>109280</v>
      </c>
      <c r="E329" s="230">
        <v>66940</v>
      </c>
      <c r="F329" s="230"/>
      <c r="G329" s="230"/>
      <c r="J329" s="11">
        <v>42920</v>
      </c>
      <c r="K329" s="37">
        <v>2350</v>
      </c>
      <c r="L329" s="37">
        <v>2550</v>
      </c>
      <c r="M329" s="40">
        <v>290</v>
      </c>
      <c r="N329" s="40">
        <v>295</v>
      </c>
    </row>
    <row r="330" spans="1:14" s="38" customFormat="1" ht="15.75" customHeight="1">
      <c r="A330" s="11">
        <v>42874</v>
      </c>
      <c r="B330" s="40">
        <v>2750</v>
      </c>
      <c r="C330" s="11">
        <v>42874</v>
      </c>
      <c r="D330" s="230">
        <v>110290</v>
      </c>
      <c r="E330" s="230">
        <v>66940</v>
      </c>
      <c r="F330" s="230">
        <v>235616</v>
      </c>
      <c r="G330" s="230">
        <v>308060</v>
      </c>
      <c r="J330" s="11">
        <v>42919</v>
      </c>
      <c r="K330" s="37">
        <v>2350</v>
      </c>
      <c r="L330" s="37">
        <v>2550</v>
      </c>
      <c r="M330" s="40">
        <v>290</v>
      </c>
      <c r="N330" s="40">
        <v>295</v>
      </c>
    </row>
    <row r="331" spans="1:14" s="38" customFormat="1" ht="15.75" customHeight="1">
      <c r="A331" s="11">
        <v>42873</v>
      </c>
      <c r="B331" s="40">
        <v>2750</v>
      </c>
      <c r="C331" s="11">
        <v>42873</v>
      </c>
      <c r="D331" s="230">
        <v>115710</v>
      </c>
      <c r="E331" s="230">
        <v>66940</v>
      </c>
      <c r="F331" s="230"/>
      <c r="G331" s="230"/>
      <c r="J331" s="11">
        <v>42918</v>
      </c>
      <c r="K331" s="37">
        <v>2350</v>
      </c>
      <c r="L331" s="37">
        <v>2550</v>
      </c>
      <c r="M331" s="40">
        <v>292.5</v>
      </c>
      <c r="N331" s="40">
        <v>297.5</v>
      </c>
    </row>
    <row r="332" spans="1:14" s="38" customFormat="1" ht="15.75" customHeight="1">
      <c r="A332" s="11">
        <v>42872</v>
      </c>
      <c r="B332" s="40">
        <v>2750</v>
      </c>
      <c r="C332" s="11">
        <v>42872</v>
      </c>
      <c r="D332" s="230">
        <v>117200</v>
      </c>
      <c r="E332" s="230">
        <v>66940</v>
      </c>
      <c r="F332" s="230"/>
      <c r="G332" s="230"/>
      <c r="J332" s="11">
        <v>42917</v>
      </c>
      <c r="K332" s="37">
        <v>2350</v>
      </c>
      <c r="L332" s="37">
        <v>2550</v>
      </c>
      <c r="M332" s="40">
        <v>292.5</v>
      </c>
      <c r="N332" s="40">
        <v>297.5</v>
      </c>
    </row>
    <row r="333" spans="1:14" s="38" customFormat="1" ht="15.75" customHeight="1">
      <c r="A333" s="11">
        <v>42871</v>
      </c>
      <c r="B333" s="40">
        <v>2750</v>
      </c>
      <c r="C333" s="11">
        <v>42871</v>
      </c>
      <c r="D333" s="230">
        <v>119400</v>
      </c>
      <c r="E333" s="230">
        <v>66940</v>
      </c>
      <c r="F333" s="230"/>
      <c r="G333" s="230"/>
      <c r="J333" s="11">
        <v>42916</v>
      </c>
      <c r="K333" s="37">
        <v>2350</v>
      </c>
      <c r="L333" s="37">
        <v>2550</v>
      </c>
      <c r="M333" s="40">
        <v>292.5</v>
      </c>
      <c r="N333" s="40">
        <v>297.5</v>
      </c>
    </row>
    <row r="334" spans="1:14" s="38" customFormat="1" ht="15.75" customHeight="1">
      <c r="A334" s="11">
        <v>42870</v>
      </c>
      <c r="B334" s="40">
        <v>2750</v>
      </c>
      <c r="C334" s="11">
        <v>42870</v>
      </c>
      <c r="D334" s="230">
        <v>121100</v>
      </c>
      <c r="E334" s="230">
        <v>66940</v>
      </c>
      <c r="F334" s="230"/>
      <c r="G334" s="230"/>
      <c r="J334" s="11">
        <v>42915</v>
      </c>
      <c r="K334" s="37">
        <v>2450</v>
      </c>
      <c r="L334" s="37">
        <v>2600</v>
      </c>
      <c r="M334" s="40">
        <v>292.5</v>
      </c>
      <c r="N334" s="40">
        <v>297.5</v>
      </c>
    </row>
    <row r="335" spans="1:14" s="38" customFormat="1" ht="15.75" customHeight="1">
      <c r="A335" s="11">
        <v>42867</v>
      </c>
      <c r="B335" s="40">
        <v>2750</v>
      </c>
      <c r="C335" s="11">
        <v>42867</v>
      </c>
      <c r="D335" s="230">
        <v>121100</v>
      </c>
      <c r="E335" s="230">
        <v>67280</v>
      </c>
      <c r="F335" s="230">
        <v>224806</v>
      </c>
      <c r="G335" s="230">
        <v>307720</v>
      </c>
      <c r="J335" s="11">
        <v>42914</v>
      </c>
      <c r="K335" s="37">
        <v>2450</v>
      </c>
      <c r="L335" s="37">
        <v>2600</v>
      </c>
      <c r="M335" s="40">
        <v>292.5</v>
      </c>
      <c r="N335" s="40">
        <v>297.5</v>
      </c>
    </row>
    <row r="336" spans="1:14" s="38" customFormat="1" ht="15.75" customHeight="1">
      <c r="A336" s="11">
        <v>42866</v>
      </c>
      <c r="B336" s="40">
        <v>2750</v>
      </c>
      <c r="C336" s="11">
        <v>42866</v>
      </c>
      <c r="D336" s="230">
        <v>122090</v>
      </c>
      <c r="E336" s="230">
        <v>67280</v>
      </c>
      <c r="F336" s="230"/>
      <c r="G336" s="230"/>
      <c r="J336" s="11">
        <v>42913</v>
      </c>
      <c r="K336" s="37">
        <v>2450</v>
      </c>
      <c r="L336" s="37">
        <v>2600</v>
      </c>
      <c r="M336" s="40">
        <v>292.5</v>
      </c>
      <c r="N336" s="40">
        <v>297.5</v>
      </c>
    </row>
    <row r="337" spans="1:14" s="38" customFormat="1" ht="15.75" customHeight="1">
      <c r="A337" s="11">
        <v>42865</v>
      </c>
      <c r="B337" s="40">
        <v>2800</v>
      </c>
      <c r="C337" s="11">
        <v>42865</v>
      </c>
      <c r="D337" s="230">
        <v>114200</v>
      </c>
      <c r="E337" s="230">
        <v>67280</v>
      </c>
      <c r="F337" s="230"/>
      <c r="G337" s="230"/>
      <c r="J337" s="11">
        <v>42912</v>
      </c>
      <c r="K337" s="37">
        <v>2450</v>
      </c>
      <c r="L337" s="37">
        <v>2600</v>
      </c>
      <c r="M337" s="40">
        <v>305</v>
      </c>
      <c r="N337" s="40">
        <v>315</v>
      </c>
    </row>
    <row r="338" spans="1:14" s="38" customFormat="1" ht="15.75" customHeight="1">
      <c r="A338" s="11">
        <v>42864</v>
      </c>
      <c r="B338" s="40">
        <v>2800</v>
      </c>
      <c r="C338" s="11">
        <v>42864</v>
      </c>
      <c r="D338" s="230">
        <v>114200</v>
      </c>
      <c r="E338" s="230">
        <v>67280</v>
      </c>
      <c r="F338" s="230"/>
      <c r="G338" s="230"/>
      <c r="J338" s="11">
        <v>42911</v>
      </c>
      <c r="K338" s="37">
        <v>2450</v>
      </c>
      <c r="L338" s="37">
        <v>2600</v>
      </c>
      <c r="M338" s="40">
        <v>305</v>
      </c>
      <c r="N338" s="40">
        <v>315</v>
      </c>
    </row>
    <row r="339" spans="1:14" s="38" customFormat="1" ht="15.75" customHeight="1">
      <c r="A339" s="11">
        <v>42863</v>
      </c>
      <c r="B339" s="40">
        <v>2800</v>
      </c>
      <c r="C339" s="11">
        <v>42863</v>
      </c>
      <c r="D339" s="230">
        <v>114600</v>
      </c>
      <c r="E339" s="230">
        <v>67280</v>
      </c>
      <c r="F339" s="230"/>
      <c r="G339" s="230"/>
      <c r="J339" s="11">
        <v>42910</v>
      </c>
      <c r="K339" s="37">
        <v>2450</v>
      </c>
      <c r="L339" s="37">
        <v>2600</v>
      </c>
      <c r="M339" s="40">
        <v>305</v>
      </c>
      <c r="N339" s="40">
        <v>315</v>
      </c>
    </row>
    <row r="340" spans="1:14" s="38" customFormat="1" ht="15.75" customHeight="1">
      <c r="A340" s="11">
        <v>42860</v>
      </c>
      <c r="B340" s="40">
        <v>2800</v>
      </c>
      <c r="C340" s="11">
        <v>42860</v>
      </c>
      <c r="D340" s="230">
        <v>114600</v>
      </c>
      <c r="E340" s="230">
        <v>58050</v>
      </c>
      <c r="F340" s="230">
        <v>231306</v>
      </c>
      <c r="G340" s="230">
        <v>316950</v>
      </c>
      <c r="J340" s="11">
        <v>42909</v>
      </c>
      <c r="K340" s="37">
        <v>2450</v>
      </c>
      <c r="L340" s="37">
        <v>2600</v>
      </c>
      <c r="M340" s="40">
        <v>305</v>
      </c>
      <c r="N340" s="40">
        <v>315</v>
      </c>
    </row>
    <row r="341" spans="1:14" s="38" customFormat="1" ht="15.75" customHeight="1">
      <c r="A341" s="11">
        <v>42859</v>
      </c>
      <c r="B341" s="40">
        <v>2800</v>
      </c>
      <c r="C341" s="11">
        <v>42859</v>
      </c>
      <c r="D341" s="230">
        <v>114600</v>
      </c>
      <c r="E341" s="230">
        <v>58050</v>
      </c>
      <c r="F341" s="230"/>
      <c r="G341" s="230"/>
      <c r="J341" s="11">
        <v>42908</v>
      </c>
      <c r="K341" s="37">
        <v>2450</v>
      </c>
      <c r="L341" s="37">
        <v>2600</v>
      </c>
      <c r="M341" s="40">
        <v>305</v>
      </c>
      <c r="N341" s="40">
        <v>315</v>
      </c>
    </row>
    <row r="342" spans="1:14" s="38" customFormat="1" ht="15.75" customHeight="1">
      <c r="A342" s="11">
        <v>42858</v>
      </c>
      <c r="B342" s="40">
        <v>2800</v>
      </c>
      <c r="C342" s="11">
        <v>42858</v>
      </c>
      <c r="D342" s="230">
        <v>114600</v>
      </c>
      <c r="E342" s="230">
        <v>58050</v>
      </c>
      <c r="F342" s="230"/>
      <c r="G342" s="230"/>
      <c r="J342" s="11">
        <v>42907</v>
      </c>
      <c r="K342" s="37">
        <v>2450</v>
      </c>
      <c r="L342" s="37">
        <v>2600</v>
      </c>
      <c r="M342" s="40">
        <v>305</v>
      </c>
      <c r="N342" s="40">
        <v>315</v>
      </c>
    </row>
    <row r="343" spans="1:14" s="38" customFormat="1" ht="15.75" customHeight="1">
      <c r="A343" s="11">
        <v>42857</v>
      </c>
      <c r="B343" s="40">
        <v>2800</v>
      </c>
      <c r="C343" s="11">
        <v>42857</v>
      </c>
      <c r="D343" s="230">
        <v>116600</v>
      </c>
      <c r="E343" s="230">
        <v>58050</v>
      </c>
      <c r="F343" s="230"/>
      <c r="G343" s="230"/>
      <c r="J343" s="11">
        <v>42906</v>
      </c>
      <c r="K343" s="37">
        <v>2450</v>
      </c>
      <c r="L343" s="37">
        <v>2600</v>
      </c>
      <c r="M343" s="40">
        <v>305</v>
      </c>
      <c r="N343" s="40">
        <v>315</v>
      </c>
    </row>
    <row r="344" spans="1:14" s="38" customFormat="1" ht="15.75" customHeight="1">
      <c r="A344" s="11">
        <v>42853</v>
      </c>
      <c r="B344" s="40">
        <v>2800</v>
      </c>
      <c r="C344" s="11">
        <v>42853</v>
      </c>
      <c r="D344" s="230">
        <v>116600</v>
      </c>
      <c r="E344" s="230">
        <v>59690</v>
      </c>
      <c r="F344" s="230">
        <v>229306</v>
      </c>
      <c r="G344" s="230">
        <v>275310</v>
      </c>
      <c r="J344" s="11">
        <v>42905</v>
      </c>
      <c r="K344" s="37">
        <v>2550</v>
      </c>
      <c r="L344" s="37">
        <v>2600</v>
      </c>
      <c r="M344" s="40">
        <v>305</v>
      </c>
      <c r="N344" s="40">
        <v>315</v>
      </c>
    </row>
    <row r="345" spans="1:14" s="38" customFormat="1" ht="15.75" customHeight="1">
      <c r="A345" s="11">
        <v>42852</v>
      </c>
      <c r="B345" s="40">
        <v>2800</v>
      </c>
      <c r="C345" s="11">
        <v>42852</v>
      </c>
      <c r="D345" s="230">
        <v>116600</v>
      </c>
      <c r="E345" s="230">
        <v>59690</v>
      </c>
      <c r="F345" s="230"/>
      <c r="G345" s="230"/>
      <c r="J345" s="11">
        <v>42904</v>
      </c>
      <c r="K345" s="37">
        <v>2550</v>
      </c>
      <c r="L345" s="37">
        <v>2600</v>
      </c>
      <c r="M345" s="40">
        <v>305</v>
      </c>
      <c r="N345" s="40">
        <v>315</v>
      </c>
    </row>
    <row r="346" spans="1:14" s="38" customFormat="1" ht="15.75" customHeight="1">
      <c r="A346" s="11">
        <v>42851</v>
      </c>
      <c r="B346" s="40">
        <v>2800</v>
      </c>
      <c r="C346" s="11">
        <v>42851</v>
      </c>
      <c r="D346" s="230">
        <v>116600</v>
      </c>
      <c r="E346" s="230">
        <v>59690</v>
      </c>
      <c r="F346" s="230"/>
      <c r="G346" s="230"/>
      <c r="J346" s="11">
        <v>42903</v>
      </c>
      <c r="K346" s="37">
        <v>2550</v>
      </c>
      <c r="L346" s="37">
        <v>2600</v>
      </c>
      <c r="M346" s="40">
        <v>305</v>
      </c>
      <c r="N346" s="40">
        <v>315</v>
      </c>
    </row>
    <row r="347" spans="1:14" s="38" customFormat="1" ht="15.75" customHeight="1">
      <c r="A347" s="11">
        <v>42850</v>
      </c>
      <c r="B347" s="40">
        <v>2800</v>
      </c>
      <c r="C347" s="11">
        <v>42850</v>
      </c>
      <c r="D347" s="230">
        <v>116600</v>
      </c>
      <c r="E347" s="230">
        <v>61090</v>
      </c>
      <c r="F347" s="230"/>
      <c r="G347" s="230"/>
      <c r="J347" s="11">
        <v>42902</v>
      </c>
      <c r="K347" s="37">
        <v>2550</v>
      </c>
      <c r="L347" s="37">
        <v>2600</v>
      </c>
      <c r="M347" s="40">
        <v>305</v>
      </c>
      <c r="N347" s="40">
        <v>315</v>
      </c>
    </row>
    <row r="348" spans="1:14" s="38" customFormat="1" ht="15.75" customHeight="1">
      <c r="A348" s="11">
        <v>42849</v>
      </c>
      <c r="B348" s="40">
        <v>2800</v>
      </c>
      <c r="C348" s="11">
        <v>42849</v>
      </c>
      <c r="D348" s="230">
        <v>116600</v>
      </c>
      <c r="E348" s="230">
        <v>61090</v>
      </c>
      <c r="F348" s="230"/>
      <c r="G348" s="230"/>
      <c r="J348" s="11">
        <v>42901</v>
      </c>
      <c r="K348" s="37">
        <v>2550</v>
      </c>
      <c r="L348" s="37">
        <v>2600</v>
      </c>
      <c r="M348" s="40">
        <v>305</v>
      </c>
      <c r="N348" s="40">
        <v>315</v>
      </c>
    </row>
    <row r="349" spans="1:14" s="38" customFormat="1" ht="15.75" customHeight="1">
      <c r="A349" s="11">
        <v>42846</v>
      </c>
      <c r="B349" s="37">
        <v>2800</v>
      </c>
      <c r="C349" s="11">
        <v>42846</v>
      </c>
      <c r="D349" s="230">
        <v>116600</v>
      </c>
      <c r="E349" s="230">
        <v>61690</v>
      </c>
      <c r="F349" s="230">
        <v>229306</v>
      </c>
      <c r="G349" s="230">
        <v>273310</v>
      </c>
      <c r="J349" s="11">
        <v>42900</v>
      </c>
      <c r="K349" s="37">
        <v>2550</v>
      </c>
      <c r="L349" s="37">
        <v>2600</v>
      </c>
      <c r="M349" s="40">
        <v>305</v>
      </c>
      <c r="N349" s="40">
        <v>315</v>
      </c>
    </row>
    <row r="350" spans="1:14" s="38" customFormat="1" ht="15.75" customHeight="1">
      <c r="A350" s="11">
        <v>42845</v>
      </c>
      <c r="B350" s="37">
        <v>2800</v>
      </c>
      <c r="C350" s="11">
        <v>42845</v>
      </c>
      <c r="D350" s="230">
        <v>119100</v>
      </c>
      <c r="E350" s="230">
        <v>61690</v>
      </c>
      <c r="F350" s="230"/>
      <c r="G350" s="230"/>
      <c r="J350" s="11">
        <v>42899</v>
      </c>
      <c r="K350" s="37">
        <v>2550</v>
      </c>
      <c r="L350" s="37">
        <v>2600</v>
      </c>
      <c r="M350" s="40">
        <v>305</v>
      </c>
      <c r="N350" s="40">
        <v>315</v>
      </c>
    </row>
    <row r="351" spans="1:14" s="38" customFormat="1" ht="15.75" customHeight="1">
      <c r="A351" s="11">
        <v>42844</v>
      </c>
      <c r="B351" s="37">
        <v>2850</v>
      </c>
      <c r="C351" s="11">
        <v>42844</v>
      </c>
      <c r="D351" s="230">
        <v>119590</v>
      </c>
      <c r="E351" s="230">
        <v>61790</v>
      </c>
      <c r="F351" s="230"/>
      <c r="G351" s="230"/>
      <c r="J351" s="11">
        <v>42898</v>
      </c>
      <c r="K351" s="37">
        <v>2550</v>
      </c>
      <c r="L351" s="37">
        <v>2600</v>
      </c>
      <c r="M351" s="40">
        <v>305</v>
      </c>
      <c r="N351" s="40">
        <v>315</v>
      </c>
    </row>
    <row r="352" spans="1:14" s="38" customFormat="1" ht="15.75" customHeight="1">
      <c r="A352" s="11">
        <v>42843</v>
      </c>
      <c r="B352" s="37">
        <v>2850</v>
      </c>
      <c r="C352" s="11">
        <v>42843</v>
      </c>
      <c r="D352" s="230">
        <v>119590</v>
      </c>
      <c r="E352" s="230">
        <v>61790</v>
      </c>
      <c r="F352" s="230"/>
      <c r="G352" s="230"/>
      <c r="J352" s="11">
        <v>42897</v>
      </c>
      <c r="K352" s="37">
        <v>2550</v>
      </c>
      <c r="L352" s="37">
        <v>2600</v>
      </c>
      <c r="M352" s="40">
        <v>305</v>
      </c>
      <c r="N352" s="40">
        <v>315</v>
      </c>
    </row>
    <row r="353" spans="1:14" s="38" customFormat="1" ht="15.75" customHeight="1">
      <c r="A353" s="11">
        <v>42842</v>
      </c>
      <c r="B353" s="37">
        <v>2850</v>
      </c>
      <c r="C353" s="11">
        <v>42842</v>
      </c>
      <c r="D353" s="230">
        <v>119790</v>
      </c>
      <c r="E353" s="230">
        <v>61790</v>
      </c>
      <c r="F353" s="230"/>
      <c r="G353" s="230"/>
      <c r="J353" s="11">
        <v>42896</v>
      </c>
      <c r="K353" s="37">
        <v>2550</v>
      </c>
      <c r="L353" s="37">
        <v>2600</v>
      </c>
      <c r="M353" s="40">
        <v>305</v>
      </c>
      <c r="N353" s="40">
        <v>315</v>
      </c>
    </row>
    <row r="354" spans="1:14" s="38" customFormat="1" ht="15.75" customHeight="1">
      <c r="A354" s="11">
        <v>42839</v>
      </c>
      <c r="B354" s="40">
        <v>2850</v>
      </c>
      <c r="C354" s="11">
        <v>42839</v>
      </c>
      <c r="D354" s="230">
        <v>124360</v>
      </c>
      <c r="E354" s="230">
        <v>74290</v>
      </c>
      <c r="F354" s="230">
        <v>221546</v>
      </c>
      <c r="G354" s="230">
        <v>260710</v>
      </c>
      <c r="J354" s="11">
        <v>42895</v>
      </c>
      <c r="K354" s="37">
        <v>2550</v>
      </c>
      <c r="L354" s="37">
        <v>2600</v>
      </c>
      <c r="M354" s="40">
        <v>305</v>
      </c>
      <c r="N354" s="40">
        <v>315</v>
      </c>
    </row>
    <row r="355" spans="1:14" s="38" customFormat="1" ht="15.75" customHeight="1">
      <c r="A355" s="11">
        <v>42838</v>
      </c>
      <c r="B355" s="40">
        <v>2850</v>
      </c>
      <c r="C355" s="11">
        <v>42838</v>
      </c>
      <c r="D355" s="230">
        <v>124360</v>
      </c>
      <c r="E355" s="230">
        <v>74290</v>
      </c>
      <c r="F355" s="230"/>
      <c r="G355" s="230"/>
      <c r="J355" s="11">
        <v>42894</v>
      </c>
      <c r="K355" s="37">
        <v>2650</v>
      </c>
      <c r="L355" s="37">
        <v>2650</v>
      </c>
      <c r="M355" s="40">
        <v>305</v>
      </c>
      <c r="N355" s="40">
        <v>315</v>
      </c>
    </row>
    <row r="356" spans="1:14" s="38" customFormat="1" ht="15.75" customHeight="1">
      <c r="A356" s="11">
        <v>42837</v>
      </c>
      <c r="B356" s="40">
        <v>2850</v>
      </c>
      <c r="C356" s="11">
        <v>42837</v>
      </c>
      <c r="D356" s="230">
        <v>124360</v>
      </c>
      <c r="E356" s="230">
        <v>74290</v>
      </c>
      <c r="F356" s="230"/>
      <c r="G356" s="230"/>
      <c r="J356" s="11">
        <v>42893</v>
      </c>
      <c r="K356" s="37">
        <v>2650</v>
      </c>
      <c r="L356" s="37">
        <v>2650</v>
      </c>
      <c r="M356" s="40">
        <v>305</v>
      </c>
      <c r="N356" s="40">
        <v>315</v>
      </c>
    </row>
    <row r="357" spans="1:14" s="38" customFormat="1" ht="15.75" customHeight="1">
      <c r="A357" s="11">
        <v>42836</v>
      </c>
      <c r="B357" s="40">
        <v>2850</v>
      </c>
      <c r="C357" s="11">
        <v>42836</v>
      </c>
      <c r="D357" s="230">
        <v>125630</v>
      </c>
      <c r="E357" s="230">
        <v>74290</v>
      </c>
      <c r="F357" s="230"/>
      <c r="G357" s="230"/>
      <c r="J357" s="11">
        <v>42892</v>
      </c>
      <c r="K357" s="37">
        <v>2650</v>
      </c>
      <c r="L357" s="37">
        <v>2650</v>
      </c>
      <c r="M357" s="40">
        <v>310</v>
      </c>
      <c r="N357" s="40">
        <v>325</v>
      </c>
    </row>
    <row r="358" spans="1:14" s="38" customFormat="1" ht="15.75" customHeight="1">
      <c r="A358" s="11">
        <v>42835</v>
      </c>
      <c r="B358" s="40">
        <v>3000</v>
      </c>
      <c r="C358" s="11">
        <v>42835</v>
      </c>
      <c r="D358" s="230">
        <v>125630</v>
      </c>
      <c r="E358" s="230">
        <v>74290</v>
      </c>
      <c r="F358" s="230"/>
      <c r="G358" s="230"/>
      <c r="J358" s="11">
        <v>42891</v>
      </c>
      <c r="K358" s="37">
        <v>2650</v>
      </c>
      <c r="L358" s="37">
        <v>2650</v>
      </c>
      <c r="M358" s="40">
        <v>310</v>
      </c>
      <c r="N358" s="40">
        <v>325</v>
      </c>
    </row>
    <row r="359" spans="1:14" s="38" customFormat="1" ht="15.75" customHeight="1">
      <c r="A359" s="11">
        <v>42832</v>
      </c>
      <c r="B359" s="40">
        <v>3000</v>
      </c>
      <c r="C359" s="11">
        <v>42832</v>
      </c>
      <c r="D359" s="230">
        <v>122870</v>
      </c>
      <c r="E359" s="230">
        <v>74290</v>
      </c>
      <c r="F359" s="230">
        <v>223036</v>
      </c>
      <c r="G359" s="230">
        <v>260710</v>
      </c>
      <c r="J359" s="11">
        <v>42890</v>
      </c>
      <c r="K359" s="37">
        <v>2650</v>
      </c>
      <c r="L359" s="37">
        <v>2650</v>
      </c>
      <c r="M359" s="40">
        <v>310</v>
      </c>
      <c r="N359" s="40">
        <v>325</v>
      </c>
    </row>
    <row r="360" spans="1:14" s="38" customFormat="1" ht="15.75" customHeight="1">
      <c r="A360" s="11">
        <v>42831</v>
      </c>
      <c r="B360" s="40">
        <v>3000</v>
      </c>
      <c r="C360" s="11">
        <v>42831</v>
      </c>
      <c r="D360" s="230">
        <v>122870</v>
      </c>
      <c r="E360" s="230">
        <v>89010</v>
      </c>
      <c r="F360" s="230"/>
      <c r="G360" s="230"/>
      <c r="J360" s="11">
        <v>42889</v>
      </c>
      <c r="K360" s="37">
        <v>2650</v>
      </c>
      <c r="L360" s="37">
        <v>2650</v>
      </c>
      <c r="M360" s="40">
        <v>310</v>
      </c>
      <c r="N360" s="40">
        <v>325</v>
      </c>
    </row>
    <row r="361" spans="1:14" s="38" customFormat="1" ht="15.75" customHeight="1">
      <c r="A361" s="11">
        <v>42830</v>
      </c>
      <c r="B361" s="40">
        <v>3000</v>
      </c>
      <c r="C361" s="11">
        <v>42830</v>
      </c>
      <c r="D361" s="230">
        <v>127980</v>
      </c>
      <c r="E361" s="230">
        <v>89010</v>
      </c>
      <c r="F361" s="230"/>
      <c r="G361" s="230"/>
      <c r="J361" s="11">
        <v>42888</v>
      </c>
      <c r="K361" s="37">
        <v>2650</v>
      </c>
      <c r="L361" s="37">
        <v>2650</v>
      </c>
      <c r="M361" s="40">
        <v>310</v>
      </c>
      <c r="N361" s="40">
        <v>325</v>
      </c>
    </row>
    <row r="362" spans="1:14" s="38" customFormat="1" ht="15.75" customHeight="1">
      <c r="A362" s="11">
        <v>42825</v>
      </c>
      <c r="B362" s="40">
        <v>3000</v>
      </c>
      <c r="C362" s="11">
        <v>42825</v>
      </c>
      <c r="D362" s="230">
        <v>127980</v>
      </c>
      <c r="E362" s="230">
        <v>97810</v>
      </c>
      <c r="F362" s="230">
        <v>217926</v>
      </c>
      <c r="G362" s="230">
        <v>237190</v>
      </c>
      <c r="J362" s="11">
        <v>42887</v>
      </c>
      <c r="K362" s="37">
        <v>2650</v>
      </c>
      <c r="L362" s="37">
        <v>2650</v>
      </c>
      <c r="M362" s="40">
        <v>310</v>
      </c>
      <c r="N362" s="40">
        <v>325</v>
      </c>
    </row>
    <row r="363" spans="1:14" s="38" customFormat="1" ht="15.75" customHeight="1">
      <c r="A363" s="11">
        <v>42824</v>
      </c>
      <c r="B363" s="40">
        <v>3000</v>
      </c>
      <c r="C363" s="11">
        <v>42824</v>
      </c>
      <c r="D363" s="230">
        <v>127980</v>
      </c>
      <c r="E363" s="230">
        <v>98310</v>
      </c>
      <c r="F363" s="230"/>
      <c r="G363" s="230"/>
      <c r="J363" s="11">
        <v>42886</v>
      </c>
      <c r="K363" s="37">
        <v>2650</v>
      </c>
      <c r="L363" s="37">
        <v>2650</v>
      </c>
      <c r="M363" s="40">
        <v>310</v>
      </c>
      <c r="N363" s="40">
        <v>325</v>
      </c>
    </row>
    <row r="364" spans="1:14" s="38" customFormat="1" ht="15.75" customHeight="1">
      <c r="A364" s="11">
        <v>42823</v>
      </c>
      <c r="B364" s="40">
        <v>3000</v>
      </c>
      <c r="C364" s="11">
        <v>42823</v>
      </c>
      <c r="D364" s="230">
        <v>128230</v>
      </c>
      <c r="E364" s="230">
        <v>104090</v>
      </c>
      <c r="F364" s="230"/>
      <c r="G364" s="230"/>
      <c r="J364" s="11">
        <v>42885</v>
      </c>
      <c r="K364" s="37">
        <v>2700</v>
      </c>
      <c r="L364" s="37">
        <v>2750</v>
      </c>
      <c r="M364" s="40">
        <v>310</v>
      </c>
      <c r="N364" s="40">
        <v>325</v>
      </c>
    </row>
    <row r="365" spans="1:14" s="38" customFormat="1" ht="15.75" customHeight="1">
      <c r="A365" s="11">
        <v>42822</v>
      </c>
      <c r="B365" s="40">
        <v>3000</v>
      </c>
      <c r="C365" s="11">
        <v>42822</v>
      </c>
      <c r="D365" s="230">
        <v>132430</v>
      </c>
      <c r="E365" s="230">
        <v>111590</v>
      </c>
      <c r="F365" s="230"/>
      <c r="G365" s="230"/>
      <c r="J365" s="11">
        <v>42884</v>
      </c>
      <c r="K365" s="37">
        <v>2700</v>
      </c>
      <c r="L365" s="37">
        <v>2750</v>
      </c>
      <c r="M365" s="40">
        <v>310</v>
      </c>
      <c r="N365" s="40">
        <v>325</v>
      </c>
    </row>
    <row r="366" spans="1:14" s="38" customFormat="1" ht="15.75" customHeight="1">
      <c r="A366" s="11">
        <v>42821</v>
      </c>
      <c r="B366" s="40">
        <v>3000</v>
      </c>
      <c r="C366" s="11">
        <v>42821</v>
      </c>
      <c r="D366" s="230">
        <v>132430</v>
      </c>
      <c r="E366" s="230">
        <v>111890</v>
      </c>
      <c r="F366" s="230"/>
      <c r="G366" s="230"/>
      <c r="J366" s="11">
        <v>42883</v>
      </c>
      <c r="K366" s="37">
        <v>2700</v>
      </c>
      <c r="L366" s="37">
        <v>2750</v>
      </c>
      <c r="M366" s="40"/>
      <c r="N366" s="40"/>
    </row>
    <row r="367" spans="1:14" s="38" customFormat="1" ht="15.75" customHeight="1">
      <c r="A367" s="11">
        <v>42818</v>
      </c>
      <c r="B367" s="40">
        <v>3000</v>
      </c>
      <c r="C367" s="11">
        <v>42818</v>
      </c>
      <c r="D367" s="230">
        <v>135430</v>
      </c>
      <c r="E367" s="230">
        <v>110190</v>
      </c>
      <c r="F367" s="230">
        <v>210476</v>
      </c>
      <c r="G367" s="230">
        <v>224810</v>
      </c>
      <c r="J367" s="11">
        <v>42882</v>
      </c>
      <c r="K367" s="37">
        <v>2700</v>
      </c>
      <c r="L367" s="37">
        <v>2750</v>
      </c>
      <c r="M367" s="40">
        <v>310</v>
      </c>
      <c r="N367" s="40">
        <v>325</v>
      </c>
    </row>
    <row r="368" spans="1:14" s="38" customFormat="1" ht="15.75" customHeight="1">
      <c r="A368" s="11">
        <v>42817</v>
      </c>
      <c r="B368" s="40">
        <v>3000</v>
      </c>
      <c r="C368" s="11">
        <v>42817</v>
      </c>
      <c r="D368" s="230">
        <v>137590</v>
      </c>
      <c r="E368" s="230">
        <v>115190</v>
      </c>
      <c r="F368" s="230"/>
      <c r="G368" s="190"/>
      <c r="J368" s="11">
        <v>42881</v>
      </c>
      <c r="K368" s="37">
        <v>2700</v>
      </c>
      <c r="L368" s="37">
        <v>2750</v>
      </c>
      <c r="M368" s="40">
        <v>310</v>
      </c>
      <c r="N368" s="40">
        <v>325</v>
      </c>
    </row>
    <row r="369" spans="1:14" s="38" customFormat="1" ht="15.75" customHeight="1">
      <c r="A369" s="11">
        <v>42816</v>
      </c>
      <c r="B369" s="40">
        <v>3000</v>
      </c>
      <c r="C369" s="11">
        <v>42816</v>
      </c>
      <c r="D369" s="230">
        <v>128690</v>
      </c>
      <c r="E369" s="230">
        <v>118640</v>
      </c>
      <c r="F369" s="230"/>
      <c r="G369" s="190"/>
      <c r="J369" s="11">
        <v>42880</v>
      </c>
      <c r="K369" s="37">
        <v>2700</v>
      </c>
      <c r="L369" s="37">
        <v>2750</v>
      </c>
      <c r="M369" s="40">
        <v>310</v>
      </c>
      <c r="N369" s="40">
        <v>325</v>
      </c>
    </row>
    <row r="370" spans="1:14" s="38" customFormat="1" ht="15.75" customHeight="1">
      <c r="A370" s="11">
        <v>42815</v>
      </c>
      <c r="B370" s="40">
        <v>3000</v>
      </c>
      <c r="C370" s="11">
        <v>42815</v>
      </c>
      <c r="D370" s="230">
        <v>128690</v>
      </c>
      <c r="E370" s="230">
        <v>118640</v>
      </c>
      <c r="F370" s="230"/>
      <c r="G370" s="190"/>
      <c r="J370" s="11">
        <v>42879</v>
      </c>
      <c r="K370" s="37">
        <v>2700</v>
      </c>
      <c r="L370" s="37">
        <v>2750</v>
      </c>
      <c r="M370" s="40">
        <v>310</v>
      </c>
      <c r="N370" s="40">
        <v>325</v>
      </c>
    </row>
    <row r="371" spans="1:14" s="38" customFormat="1" ht="15.75" customHeight="1">
      <c r="A371" s="11">
        <v>42814</v>
      </c>
      <c r="B371" s="40">
        <v>3000</v>
      </c>
      <c r="C371" s="11">
        <v>42814</v>
      </c>
      <c r="D371" s="230">
        <v>128690</v>
      </c>
      <c r="E371" s="230">
        <v>118640</v>
      </c>
      <c r="F371" s="230"/>
      <c r="G371" s="190"/>
      <c r="J371" s="11">
        <v>42878</v>
      </c>
      <c r="K371" s="37">
        <v>2700</v>
      </c>
      <c r="L371" s="37">
        <v>2750</v>
      </c>
      <c r="M371" s="40">
        <v>330</v>
      </c>
      <c r="N371" s="40">
        <v>340</v>
      </c>
    </row>
    <row r="372" spans="1:14" s="38" customFormat="1" ht="15.75" customHeight="1">
      <c r="A372" s="11">
        <v>42811</v>
      </c>
      <c r="B372" s="40">
        <v>3000</v>
      </c>
      <c r="C372" s="11">
        <v>42811</v>
      </c>
      <c r="D372" s="230">
        <v>128690</v>
      </c>
      <c r="E372" s="230">
        <v>120140</v>
      </c>
      <c r="F372" s="230">
        <v>217216</v>
      </c>
      <c r="G372" s="230">
        <v>214860</v>
      </c>
      <c r="J372" s="11">
        <v>42877</v>
      </c>
      <c r="K372" s="37">
        <v>2700</v>
      </c>
      <c r="L372" s="37">
        <v>2750</v>
      </c>
      <c r="M372" s="40">
        <v>330</v>
      </c>
      <c r="N372" s="40">
        <v>340</v>
      </c>
    </row>
    <row r="373" spans="1:14" s="38" customFormat="1" ht="15.75" customHeight="1">
      <c r="A373" s="11">
        <v>42810</v>
      </c>
      <c r="B373" s="40">
        <v>3000</v>
      </c>
      <c r="C373" s="11">
        <v>42810</v>
      </c>
      <c r="D373" s="230">
        <v>130110</v>
      </c>
      <c r="E373" s="230">
        <v>122140</v>
      </c>
      <c r="F373" s="230"/>
      <c r="G373" s="230"/>
      <c r="J373" s="11">
        <v>42876</v>
      </c>
      <c r="K373" s="37">
        <v>2700</v>
      </c>
      <c r="L373" s="37">
        <v>2750</v>
      </c>
      <c r="M373" s="40">
        <v>330</v>
      </c>
      <c r="N373" s="40">
        <v>340</v>
      </c>
    </row>
    <row r="374" spans="1:14" s="38" customFormat="1" ht="15.75" customHeight="1">
      <c r="A374" s="11">
        <v>42809</v>
      </c>
      <c r="B374" s="40">
        <v>3000</v>
      </c>
      <c r="C374" s="11">
        <v>42809</v>
      </c>
      <c r="D374" s="230">
        <v>130310</v>
      </c>
      <c r="E374" s="230">
        <v>124650</v>
      </c>
      <c r="F374" s="230"/>
      <c r="G374" s="230"/>
      <c r="J374" s="11">
        <v>42875</v>
      </c>
      <c r="K374" s="37">
        <v>2700</v>
      </c>
      <c r="L374" s="37">
        <v>2750</v>
      </c>
      <c r="M374" s="40">
        <v>330</v>
      </c>
      <c r="N374" s="40">
        <v>340</v>
      </c>
    </row>
    <row r="375" spans="1:14" s="38" customFormat="1" ht="15.75" customHeight="1">
      <c r="A375" s="11">
        <v>42808</v>
      </c>
      <c r="B375" s="40">
        <v>3000</v>
      </c>
      <c r="C375" s="11">
        <v>42808</v>
      </c>
      <c r="D375" s="230">
        <v>130550</v>
      </c>
      <c r="E375" s="230">
        <v>124650</v>
      </c>
      <c r="F375" s="230"/>
      <c r="G375" s="230"/>
      <c r="J375" s="11">
        <v>42874</v>
      </c>
      <c r="K375" s="37">
        <v>2700</v>
      </c>
      <c r="L375" s="37">
        <v>2750</v>
      </c>
      <c r="M375" s="40">
        <v>330</v>
      </c>
      <c r="N375" s="40">
        <v>340</v>
      </c>
    </row>
    <row r="376" spans="1:14" s="38" customFormat="1" ht="15.75" customHeight="1">
      <c r="A376" s="11">
        <v>42807</v>
      </c>
      <c r="B376" s="40">
        <v>3000</v>
      </c>
      <c r="C376" s="11">
        <v>42807</v>
      </c>
      <c r="D376" s="230">
        <v>132550</v>
      </c>
      <c r="E376" s="230">
        <v>133650</v>
      </c>
      <c r="F376" s="230"/>
      <c r="G376" s="230"/>
      <c r="J376" s="11">
        <v>42873</v>
      </c>
      <c r="K376" s="37">
        <v>2750</v>
      </c>
      <c r="L376" s="37">
        <v>2830</v>
      </c>
      <c r="M376" s="40">
        <v>330</v>
      </c>
      <c r="N376" s="40">
        <v>340</v>
      </c>
    </row>
    <row r="377" spans="1:14" s="38" customFormat="1" ht="15.75" customHeight="1">
      <c r="A377" s="11">
        <v>42804</v>
      </c>
      <c r="B377" s="40">
        <v>3000</v>
      </c>
      <c r="C377" s="11">
        <v>42804</v>
      </c>
      <c r="D377" s="230">
        <v>133850</v>
      </c>
      <c r="E377" s="230">
        <v>133650</v>
      </c>
      <c r="F377" s="230">
        <v>212056</v>
      </c>
      <c r="G377" s="230">
        <v>201350</v>
      </c>
      <c r="J377" s="11">
        <v>42872</v>
      </c>
      <c r="K377" s="37">
        <v>2750</v>
      </c>
      <c r="L377" s="37">
        <v>2830</v>
      </c>
      <c r="M377" s="40">
        <v>330</v>
      </c>
      <c r="N377" s="40">
        <v>340</v>
      </c>
    </row>
    <row r="378" spans="1:14" s="38" customFormat="1" ht="15.75" customHeight="1">
      <c r="A378" s="11">
        <v>42803</v>
      </c>
      <c r="B378" s="40">
        <v>2950</v>
      </c>
      <c r="C378" s="11">
        <v>42803</v>
      </c>
      <c r="D378" s="230">
        <v>136350</v>
      </c>
      <c r="E378" s="230">
        <v>135650</v>
      </c>
      <c r="F378" s="230"/>
      <c r="G378" s="230"/>
      <c r="J378" s="11">
        <v>42871</v>
      </c>
      <c r="K378" s="37">
        <v>2750</v>
      </c>
      <c r="L378" s="37">
        <v>2830</v>
      </c>
      <c r="M378" s="40">
        <v>330</v>
      </c>
      <c r="N378" s="40">
        <v>340</v>
      </c>
    </row>
    <row r="379" spans="1:14" s="38" customFormat="1" ht="15.75" customHeight="1">
      <c r="A379" s="11">
        <v>42802</v>
      </c>
      <c r="B379" s="40">
        <v>2950</v>
      </c>
      <c r="C379" s="11">
        <v>42802</v>
      </c>
      <c r="D379" s="230">
        <v>136350</v>
      </c>
      <c r="E379" s="230">
        <v>137650</v>
      </c>
      <c r="F379" s="230"/>
      <c r="G379" s="230"/>
      <c r="J379" s="11">
        <v>42870</v>
      </c>
      <c r="K379" s="37">
        <v>2750</v>
      </c>
      <c r="L379" s="37">
        <v>2830</v>
      </c>
      <c r="M379" s="40">
        <v>330</v>
      </c>
      <c r="N379" s="40">
        <v>340</v>
      </c>
    </row>
    <row r="380" spans="1:14" s="38" customFormat="1" ht="15.75" customHeight="1">
      <c r="A380" s="11">
        <v>42801</v>
      </c>
      <c r="B380" s="40">
        <v>2950</v>
      </c>
      <c r="C380" s="11">
        <v>42801</v>
      </c>
      <c r="D380" s="230">
        <v>136350</v>
      </c>
      <c r="E380" s="230">
        <v>137650</v>
      </c>
      <c r="F380" s="230"/>
      <c r="G380" s="230"/>
      <c r="J380" s="11">
        <v>42869</v>
      </c>
      <c r="K380" s="37">
        <v>2750</v>
      </c>
      <c r="L380" s="37">
        <v>2830</v>
      </c>
      <c r="M380" s="40">
        <v>330</v>
      </c>
      <c r="N380" s="40">
        <v>340</v>
      </c>
    </row>
    <row r="381" spans="1:14" s="38" customFormat="1" ht="15.75" customHeight="1">
      <c r="A381" s="11">
        <v>42800</v>
      </c>
      <c r="B381" s="40">
        <v>2950</v>
      </c>
      <c r="C381" s="11">
        <v>42800</v>
      </c>
      <c r="D381" s="230">
        <v>132430</v>
      </c>
      <c r="E381" s="230">
        <v>137650</v>
      </c>
      <c r="F381" s="230"/>
      <c r="G381" s="230"/>
      <c r="J381" s="11">
        <v>42868</v>
      </c>
      <c r="K381" s="37">
        <v>2750</v>
      </c>
      <c r="L381" s="37">
        <v>2830</v>
      </c>
      <c r="M381" s="40">
        <v>330</v>
      </c>
      <c r="N381" s="40">
        <v>340</v>
      </c>
    </row>
    <row r="382" spans="1:14" s="38" customFormat="1" ht="15.75" customHeight="1">
      <c r="A382" s="11">
        <v>42797</v>
      </c>
      <c r="B382" s="37">
        <v>2950</v>
      </c>
      <c r="C382" s="11">
        <v>42797</v>
      </c>
      <c r="D382" s="230">
        <v>132430</v>
      </c>
      <c r="E382" s="230">
        <v>137650</v>
      </c>
      <c r="F382" s="230">
        <v>213476</v>
      </c>
      <c r="G382" s="230">
        <v>197350</v>
      </c>
      <c r="J382" s="11">
        <v>42867</v>
      </c>
      <c r="K382" s="37">
        <v>2750</v>
      </c>
      <c r="L382" s="37">
        <v>2830</v>
      </c>
      <c r="M382" s="40">
        <v>330</v>
      </c>
      <c r="N382" s="40">
        <v>340</v>
      </c>
    </row>
    <row r="383" spans="1:14" s="38" customFormat="1" ht="15.75" customHeight="1">
      <c r="A383" s="11">
        <v>42796</v>
      </c>
      <c r="B383" s="37">
        <v>2950</v>
      </c>
      <c r="C383" s="11">
        <v>42796</v>
      </c>
      <c r="D383" s="230">
        <v>126520</v>
      </c>
      <c r="E383" s="230">
        <v>147690</v>
      </c>
      <c r="F383" s="230"/>
      <c r="G383" s="230"/>
      <c r="J383" s="11">
        <v>42866</v>
      </c>
      <c r="K383" s="37">
        <v>2750</v>
      </c>
      <c r="L383" s="37">
        <v>2830</v>
      </c>
      <c r="M383" s="40">
        <v>330</v>
      </c>
      <c r="N383" s="40">
        <v>340</v>
      </c>
    </row>
    <row r="384" spans="1:14" s="38" customFormat="1" ht="15.75" customHeight="1">
      <c r="A384" s="11">
        <v>42795</v>
      </c>
      <c r="B384" s="37">
        <v>2950</v>
      </c>
      <c r="C384" s="11">
        <v>42795</v>
      </c>
      <c r="D384" s="230">
        <v>126520</v>
      </c>
      <c r="E384" s="230">
        <v>147690</v>
      </c>
      <c r="F384" s="230"/>
      <c r="G384" s="230"/>
      <c r="J384" s="11">
        <v>42865</v>
      </c>
      <c r="K384" s="37">
        <v>2750</v>
      </c>
      <c r="L384" s="37">
        <v>2830</v>
      </c>
      <c r="M384" s="40">
        <v>330</v>
      </c>
      <c r="N384" s="40">
        <v>340</v>
      </c>
    </row>
    <row r="385" spans="1:14" s="38" customFormat="1" ht="15.75" customHeight="1">
      <c r="A385" s="11">
        <v>42794</v>
      </c>
      <c r="B385" s="37">
        <v>2950</v>
      </c>
      <c r="C385" s="11">
        <v>42794</v>
      </c>
      <c r="D385" s="230">
        <v>126520</v>
      </c>
      <c r="E385" s="230">
        <v>142690</v>
      </c>
      <c r="F385" s="230"/>
      <c r="G385" s="230"/>
      <c r="J385" s="11">
        <v>42864</v>
      </c>
      <c r="K385" s="37">
        <v>2800</v>
      </c>
      <c r="L385" s="37">
        <v>2850</v>
      </c>
      <c r="M385" s="40">
        <v>330</v>
      </c>
      <c r="N385" s="40">
        <v>340</v>
      </c>
    </row>
    <row r="386" spans="1:14" s="38" customFormat="1" ht="15.75" customHeight="1">
      <c r="A386" s="11">
        <v>42793</v>
      </c>
      <c r="B386" s="37">
        <v>2950</v>
      </c>
      <c r="C386" s="11">
        <v>42793</v>
      </c>
      <c r="D386" s="230">
        <v>131520</v>
      </c>
      <c r="E386" s="230">
        <v>142690</v>
      </c>
      <c r="F386" s="230"/>
      <c r="G386" s="230"/>
      <c r="J386" s="11">
        <v>42863</v>
      </c>
      <c r="K386" s="37">
        <v>2800</v>
      </c>
      <c r="L386" s="37">
        <v>2850</v>
      </c>
      <c r="M386" s="40">
        <v>330</v>
      </c>
      <c r="N386" s="40">
        <v>340</v>
      </c>
    </row>
    <row r="387" spans="1:14" s="38" customFormat="1" ht="15.75" customHeight="1">
      <c r="A387" s="11">
        <v>42790</v>
      </c>
      <c r="B387" s="37">
        <v>2950</v>
      </c>
      <c r="C387" s="44">
        <v>42790</v>
      </c>
      <c r="D387" s="230">
        <v>131520</v>
      </c>
      <c r="E387" s="230">
        <v>142690</v>
      </c>
      <c r="F387" s="230">
        <v>214386</v>
      </c>
      <c r="G387" s="230">
        <v>192310</v>
      </c>
      <c r="J387" s="11">
        <v>42862</v>
      </c>
      <c r="K387" s="37">
        <v>2800</v>
      </c>
      <c r="L387" s="37">
        <v>2850</v>
      </c>
      <c r="M387" s="40">
        <v>330</v>
      </c>
      <c r="N387" s="40">
        <v>340</v>
      </c>
    </row>
    <row r="388" spans="1:14" s="38" customFormat="1" ht="15.75" customHeight="1">
      <c r="A388" s="11">
        <v>42789</v>
      </c>
      <c r="B388" s="37">
        <v>2950</v>
      </c>
      <c r="C388" s="44">
        <v>42789</v>
      </c>
      <c r="D388" s="230">
        <v>131520</v>
      </c>
      <c r="E388" s="230">
        <v>142690</v>
      </c>
      <c r="F388" s="230"/>
      <c r="G388" s="230"/>
      <c r="J388" s="11">
        <v>42861</v>
      </c>
      <c r="K388" s="37">
        <v>2800</v>
      </c>
      <c r="L388" s="37">
        <v>2850</v>
      </c>
      <c r="M388" s="40">
        <v>330</v>
      </c>
      <c r="N388" s="40">
        <v>340</v>
      </c>
    </row>
    <row r="389" spans="1:14" s="38" customFormat="1" ht="15.75" customHeight="1">
      <c r="A389" s="11">
        <v>42788</v>
      </c>
      <c r="B389" s="37">
        <v>2950</v>
      </c>
      <c r="C389" s="44">
        <v>42788</v>
      </c>
      <c r="D389" s="230">
        <v>131520</v>
      </c>
      <c r="E389" s="230">
        <v>142690</v>
      </c>
      <c r="F389" s="230"/>
      <c r="G389" s="230"/>
      <c r="J389" s="11">
        <v>42860</v>
      </c>
      <c r="K389" s="37">
        <v>2800</v>
      </c>
      <c r="L389" s="37">
        <v>2850</v>
      </c>
      <c r="M389" s="40">
        <v>330</v>
      </c>
      <c r="N389" s="40">
        <v>340</v>
      </c>
    </row>
    <row r="390" spans="1:14" s="38" customFormat="1" ht="15.75" customHeight="1">
      <c r="A390" s="11">
        <v>42787</v>
      </c>
      <c r="B390" s="37">
        <v>2950</v>
      </c>
      <c r="C390" s="44">
        <v>42787</v>
      </c>
      <c r="D390" s="230">
        <v>131520</v>
      </c>
      <c r="E390" s="230">
        <v>142690</v>
      </c>
      <c r="F390" s="230"/>
      <c r="G390" s="230"/>
      <c r="J390" s="11">
        <v>42859</v>
      </c>
      <c r="K390" s="37">
        <v>2800</v>
      </c>
      <c r="L390" s="37">
        <v>2850</v>
      </c>
      <c r="M390" s="40">
        <v>330</v>
      </c>
      <c r="N390" s="40">
        <v>340</v>
      </c>
    </row>
    <row r="391" spans="1:14" s="38" customFormat="1" ht="15.75" customHeight="1">
      <c r="A391" s="11">
        <v>42786</v>
      </c>
      <c r="B391" s="37">
        <v>2950</v>
      </c>
      <c r="C391" s="44">
        <v>42786</v>
      </c>
      <c r="D391" s="230">
        <v>131520</v>
      </c>
      <c r="E391" s="230">
        <v>142690</v>
      </c>
      <c r="F391" s="230"/>
      <c r="G391" s="230"/>
      <c r="J391" s="11">
        <v>42858</v>
      </c>
      <c r="K391" s="37">
        <v>2800</v>
      </c>
      <c r="L391" s="37">
        <v>2850</v>
      </c>
      <c r="M391" s="40">
        <v>330</v>
      </c>
      <c r="N391" s="40">
        <v>340</v>
      </c>
    </row>
    <row r="392" spans="1:14" s="38" customFormat="1" ht="15.75" customHeight="1">
      <c r="A392" s="11">
        <v>42783</v>
      </c>
      <c r="B392" s="37">
        <v>2900</v>
      </c>
      <c r="C392" s="44">
        <v>42783</v>
      </c>
      <c r="D392" s="43">
        <v>131520</v>
      </c>
      <c r="E392" s="43">
        <v>142690</v>
      </c>
      <c r="F392" s="43">
        <v>214386</v>
      </c>
      <c r="G392" s="43">
        <v>192310</v>
      </c>
      <c r="J392" s="11">
        <v>42857</v>
      </c>
      <c r="K392" s="37">
        <v>2800</v>
      </c>
      <c r="L392" s="37">
        <v>2850</v>
      </c>
      <c r="M392" s="40">
        <v>330</v>
      </c>
      <c r="N392" s="40">
        <v>340</v>
      </c>
    </row>
    <row r="393" spans="1:14" s="38" customFormat="1" ht="15.75" customHeight="1">
      <c r="A393" s="11">
        <v>42782</v>
      </c>
      <c r="B393" s="37">
        <v>2900</v>
      </c>
      <c r="C393" s="44">
        <v>42782</v>
      </c>
      <c r="D393" s="230">
        <v>131520</v>
      </c>
      <c r="E393" s="230">
        <v>142690</v>
      </c>
      <c r="F393" s="230"/>
      <c r="G393" s="230"/>
      <c r="J393" s="11">
        <v>42856</v>
      </c>
      <c r="K393" s="37">
        <v>2800</v>
      </c>
      <c r="L393" s="37">
        <v>2850</v>
      </c>
      <c r="M393" s="40">
        <v>330</v>
      </c>
      <c r="N393" s="40">
        <v>340</v>
      </c>
    </row>
    <row r="394" spans="1:14" s="38" customFormat="1" ht="15.75" customHeight="1">
      <c r="A394" s="11">
        <v>42781</v>
      </c>
      <c r="B394" s="37">
        <v>2900</v>
      </c>
      <c r="C394" s="44">
        <v>42781</v>
      </c>
      <c r="D394" s="43">
        <v>131520</v>
      </c>
      <c r="E394" s="43">
        <v>142860</v>
      </c>
      <c r="F394" s="43"/>
      <c r="G394" s="43"/>
      <c r="J394" s="11">
        <v>42855</v>
      </c>
      <c r="K394" s="37">
        <v>2800</v>
      </c>
      <c r="L394" s="37">
        <v>2850</v>
      </c>
      <c r="M394" s="40">
        <v>330</v>
      </c>
      <c r="N394" s="40">
        <v>340</v>
      </c>
    </row>
    <row r="395" spans="1:14" s="38" customFormat="1" ht="15.75" customHeight="1">
      <c r="A395" s="11">
        <v>42780</v>
      </c>
      <c r="B395" s="37">
        <v>2900</v>
      </c>
      <c r="C395" s="44">
        <v>42780</v>
      </c>
      <c r="D395" s="230">
        <v>131520</v>
      </c>
      <c r="E395" s="230">
        <v>142860</v>
      </c>
      <c r="F395" s="230"/>
      <c r="G395" s="230"/>
      <c r="J395" s="11">
        <v>42854</v>
      </c>
      <c r="K395" s="37">
        <v>2800</v>
      </c>
      <c r="L395" s="37">
        <v>2850</v>
      </c>
      <c r="M395" s="40">
        <v>330</v>
      </c>
      <c r="N395" s="40">
        <v>340</v>
      </c>
    </row>
    <row r="396" spans="1:14" s="38" customFormat="1" ht="15.75" customHeight="1">
      <c r="A396" s="11">
        <v>42779</v>
      </c>
      <c r="B396" s="37">
        <v>2900</v>
      </c>
      <c r="C396" s="44">
        <v>42779</v>
      </c>
      <c r="D396" s="43">
        <v>131520</v>
      </c>
      <c r="E396" s="43">
        <v>142860</v>
      </c>
      <c r="F396" s="43"/>
      <c r="G396" s="43"/>
      <c r="J396" s="11">
        <v>42853</v>
      </c>
      <c r="K396" s="37">
        <v>2800</v>
      </c>
      <c r="L396" s="37">
        <v>2850</v>
      </c>
      <c r="M396" s="40">
        <v>330</v>
      </c>
      <c r="N396" s="40">
        <v>340</v>
      </c>
    </row>
    <row r="397" spans="1:14" s="38" customFormat="1" ht="15.75" customHeight="1">
      <c r="A397" s="11">
        <v>42776</v>
      </c>
      <c r="B397" s="37">
        <v>2900</v>
      </c>
      <c r="C397" s="39">
        <v>42776</v>
      </c>
      <c r="D397" s="230">
        <v>131520</v>
      </c>
      <c r="E397" s="230">
        <v>142860</v>
      </c>
      <c r="F397" s="230">
        <v>214386</v>
      </c>
      <c r="G397" s="230">
        <v>192140</v>
      </c>
      <c r="J397" s="11">
        <v>42852</v>
      </c>
      <c r="K397" s="37">
        <v>2800</v>
      </c>
      <c r="L397" s="37">
        <v>2850</v>
      </c>
      <c r="M397" s="40">
        <v>330</v>
      </c>
      <c r="N397" s="40">
        <v>340</v>
      </c>
    </row>
    <row r="398" spans="1:14" s="38" customFormat="1" ht="15.75" customHeight="1">
      <c r="A398" s="11">
        <v>42775</v>
      </c>
      <c r="B398" s="37">
        <v>2900</v>
      </c>
      <c r="C398" s="39">
        <v>42775</v>
      </c>
      <c r="D398" s="230">
        <v>131520</v>
      </c>
      <c r="E398" s="230">
        <v>142860</v>
      </c>
      <c r="F398" s="230"/>
      <c r="G398" s="230"/>
      <c r="J398" s="11">
        <v>42851</v>
      </c>
      <c r="K398" s="37">
        <v>2800</v>
      </c>
      <c r="L398" s="37">
        <v>2850</v>
      </c>
      <c r="M398" s="40">
        <v>330</v>
      </c>
      <c r="N398" s="40">
        <v>340</v>
      </c>
    </row>
    <row r="399" spans="1:14" s="38" customFormat="1" ht="15.75" customHeight="1">
      <c r="A399" s="11">
        <v>42774</v>
      </c>
      <c r="B399" s="37">
        <v>2900</v>
      </c>
      <c r="C399" s="39">
        <v>42774</v>
      </c>
      <c r="D399" s="230">
        <v>131520</v>
      </c>
      <c r="E399" s="230">
        <v>142300</v>
      </c>
      <c r="F399" s="230"/>
      <c r="G399" s="230"/>
      <c r="J399" s="11">
        <v>42850</v>
      </c>
      <c r="K399" s="37">
        <v>2800</v>
      </c>
      <c r="L399" s="37">
        <v>2850</v>
      </c>
      <c r="M399" s="40">
        <v>330</v>
      </c>
      <c r="N399" s="40">
        <v>340</v>
      </c>
    </row>
    <row r="400" spans="1:14" s="38" customFormat="1" ht="15.75" customHeight="1">
      <c r="A400" s="11">
        <v>42773</v>
      </c>
      <c r="B400" s="37">
        <v>2900</v>
      </c>
      <c r="C400" s="39">
        <v>42773</v>
      </c>
      <c r="D400" s="230">
        <v>131520</v>
      </c>
      <c r="E400" s="230">
        <v>142300</v>
      </c>
      <c r="F400" s="230"/>
      <c r="G400" s="230"/>
      <c r="J400" s="11">
        <v>42849</v>
      </c>
      <c r="K400" s="37">
        <v>2800</v>
      </c>
      <c r="L400" s="37">
        <v>3030</v>
      </c>
      <c r="M400" s="40">
        <v>330</v>
      </c>
      <c r="N400" s="40">
        <v>340</v>
      </c>
    </row>
    <row r="401" spans="1:14" s="38" customFormat="1" ht="15.75" customHeight="1">
      <c r="A401" s="11">
        <v>42772</v>
      </c>
      <c r="B401" s="37">
        <v>2900</v>
      </c>
      <c r="C401" s="39">
        <v>42772</v>
      </c>
      <c r="D401" s="230">
        <v>131520</v>
      </c>
      <c r="E401" s="230">
        <v>142300</v>
      </c>
      <c r="F401" s="230"/>
      <c r="G401" s="230"/>
      <c r="J401" s="11">
        <v>42848</v>
      </c>
      <c r="K401" s="37">
        <v>2800</v>
      </c>
      <c r="L401" s="37">
        <v>3030</v>
      </c>
      <c r="M401" s="40">
        <v>310</v>
      </c>
      <c r="N401" s="40">
        <v>320</v>
      </c>
    </row>
    <row r="402" spans="1:14" s="38" customFormat="1" ht="15.75" customHeight="1">
      <c r="A402" s="11">
        <v>42769</v>
      </c>
      <c r="B402" s="37">
        <v>2900</v>
      </c>
      <c r="C402" s="39">
        <v>42769</v>
      </c>
      <c r="D402" s="230">
        <v>131520</v>
      </c>
      <c r="E402" s="230">
        <v>142300</v>
      </c>
      <c r="F402" s="230">
        <v>214386</v>
      </c>
      <c r="G402" s="230">
        <v>192700</v>
      </c>
      <c r="J402" s="11">
        <v>42847</v>
      </c>
      <c r="K402" s="37">
        <v>2800</v>
      </c>
      <c r="L402" s="37">
        <v>3030</v>
      </c>
      <c r="M402" s="40">
        <v>310</v>
      </c>
      <c r="N402" s="40">
        <v>320</v>
      </c>
    </row>
    <row r="403" spans="1:14" s="38" customFormat="1" ht="15.75" customHeight="1">
      <c r="A403" s="11">
        <v>42761</v>
      </c>
      <c r="B403" s="37">
        <v>2900</v>
      </c>
      <c r="C403" s="39">
        <v>42761</v>
      </c>
      <c r="D403" s="230">
        <v>131520</v>
      </c>
      <c r="E403" s="230">
        <v>142300</v>
      </c>
      <c r="F403" s="230">
        <v>214386</v>
      </c>
      <c r="G403" s="230">
        <v>192700</v>
      </c>
      <c r="J403" s="11">
        <v>42846</v>
      </c>
      <c r="K403" s="37">
        <v>2800</v>
      </c>
      <c r="L403" s="37">
        <v>3030</v>
      </c>
      <c r="M403" s="40">
        <v>310</v>
      </c>
      <c r="N403" s="40">
        <v>320</v>
      </c>
    </row>
    <row r="404" spans="1:14" s="38" customFormat="1" ht="15.75" customHeight="1">
      <c r="A404" s="11">
        <v>42760</v>
      </c>
      <c r="B404" s="37">
        <v>2900</v>
      </c>
      <c r="C404" s="39">
        <v>42760</v>
      </c>
      <c r="D404" s="230">
        <v>131520</v>
      </c>
      <c r="E404" s="230">
        <v>141000</v>
      </c>
      <c r="F404" s="230"/>
      <c r="G404" s="230"/>
      <c r="J404" s="11">
        <v>42845</v>
      </c>
      <c r="K404" s="37">
        <v>2800</v>
      </c>
      <c r="L404" s="37">
        <v>3030</v>
      </c>
      <c r="M404" s="40">
        <v>310</v>
      </c>
      <c r="N404" s="40">
        <v>320</v>
      </c>
    </row>
    <row r="405" spans="1:14" s="38" customFormat="1" ht="15.75" customHeight="1">
      <c r="A405" s="11">
        <v>42759</v>
      </c>
      <c r="B405" s="37">
        <v>2900</v>
      </c>
      <c r="C405" s="39">
        <v>42759</v>
      </c>
      <c r="D405" s="230">
        <v>131520</v>
      </c>
      <c r="E405" s="230">
        <v>141000</v>
      </c>
      <c r="F405" s="230"/>
      <c r="G405" s="230"/>
      <c r="J405" s="11">
        <v>42844</v>
      </c>
      <c r="K405" s="37">
        <v>2850</v>
      </c>
      <c r="L405" s="37">
        <v>3030</v>
      </c>
      <c r="M405" s="40">
        <v>310</v>
      </c>
      <c r="N405" s="40">
        <v>320</v>
      </c>
    </row>
    <row r="406" spans="1:14" s="38" customFormat="1" ht="15.75" customHeight="1">
      <c r="A406" s="11">
        <v>42758</v>
      </c>
      <c r="B406" s="37">
        <v>2900</v>
      </c>
      <c r="C406" s="39">
        <v>42758</v>
      </c>
      <c r="D406" s="230">
        <v>131520</v>
      </c>
      <c r="E406" s="230">
        <v>141000</v>
      </c>
      <c r="F406" s="230"/>
      <c r="G406" s="230"/>
      <c r="J406" s="11">
        <v>42843</v>
      </c>
      <c r="K406" s="37">
        <v>2850</v>
      </c>
      <c r="L406" s="37">
        <v>3030</v>
      </c>
      <c r="M406" s="40">
        <v>310</v>
      </c>
      <c r="N406" s="40">
        <v>320</v>
      </c>
    </row>
    <row r="407" spans="1:14" s="38" customFormat="1" ht="15.75" customHeight="1">
      <c r="A407" s="11">
        <v>42755</v>
      </c>
      <c r="B407" s="37">
        <v>2900</v>
      </c>
      <c r="C407" s="39">
        <v>42755</v>
      </c>
      <c r="D407" s="230">
        <v>131520</v>
      </c>
      <c r="E407" s="230">
        <v>141000</v>
      </c>
      <c r="F407" s="230">
        <v>214386</v>
      </c>
      <c r="G407" s="230">
        <v>194000</v>
      </c>
      <c r="J407" s="11">
        <v>42842</v>
      </c>
      <c r="K407" s="37">
        <v>2850</v>
      </c>
      <c r="L407" s="37">
        <v>3030</v>
      </c>
      <c r="M407" s="40">
        <v>310</v>
      </c>
      <c r="N407" s="40">
        <v>320</v>
      </c>
    </row>
    <row r="408" spans="1:14" s="38" customFormat="1" ht="15.75" customHeight="1">
      <c r="A408" s="11">
        <v>42754</v>
      </c>
      <c r="B408" s="37">
        <v>2900</v>
      </c>
      <c r="C408" s="39">
        <v>42754</v>
      </c>
      <c r="D408" s="230">
        <v>133130</v>
      </c>
      <c r="E408" s="230">
        <v>141000</v>
      </c>
      <c r="F408" s="230"/>
      <c r="G408" s="230"/>
      <c r="J408" s="11">
        <v>42841</v>
      </c>
      <c r="K408" s="37">
        <v>2850</v>
      </c>
      <c r="L408" s="37">
        <v>3030</v>
      </c>
      <c r="M408" s="40">
        <v>310</v>
      </c>
      <c r="N408" s="40">
        <v>320</v>
      </c>
    </row>
    <row r="409" spans="1:14" s="38" customFormat="1" ht="15.75" customHeight="1">
      <c r="A409" s="11">
        <v>42753</v>
      </c>
      <c r="B409" s="37">
        <v>2900</v>
      </c>
      <c r="C409" s="39">
        <v>42753</v>
      </c>
      <c r="D409" s="230">
        <v>133130</v>
      </c>
      <c r="E409" s="230">
        <v>141000</v>
      </c>
      <c r="F409" s="230"/>
      <c r="G409" s="230"/>
      <c r="J409" s="11">
        <v>42840</v>
      </c>
      <c r="K409" s="37">
        <v>2850</v>
      </c>
      <c r="L409" s="37">
        <v>3030</v>
      </c>
      <c r="M409" s="40">
        <v>310</v>
      </c>
      <c r="N409" s="40">
        <v>320</v>
      </c>
    </row>
    <row r="410" spans="1:14" s="38" customFormat="1" ht="15.75" customHeight="1">
      <c r="A410" s="11">
        <v>42752</v>
      </c>
      <c r="B410" s="37">
        <v>2900</v>
      </c>
      <c r="C410" s="39">
        <v>42752</v>
      </c>
      <c r="D410" s="230">
        <v>134860</v>
      </c>
      <c r="E410" s="230">
        <v>141000</v>
      </c>
      <c r="F410" s="230"/>
      <c r="G410" s="230"/>
      <c r="J410" s="11">
        <v>42839</v>
      </c>
      <c r="K410" s="37">
        <v>2850</v>
      </c>
      <c r="L410" s="37">
        <v>3030</v>
      </c>
      <c r="M410" s="40">
        <v>310</v>
      </c>
      <c r="N410" s="40">
        <v>320</v>
      </c>
    </row>
    <row r="411" spans="1:14" s="38" customFormat="1" ht="15.75" customHeight="1">
      <c r="A411" s="11">
        <v>42751</v>
      </c>
      <c r="B411" s="37">
        <v>2900</v>
      </c>
      <c r="C411" s="39">
        <v>42751</v>
      </c>
      <c r="D411" s="230">
        <v>137160</v>
      </c>
      <c r="E411" s="230">
        <v>141000</v>
      </c>
      <c r="F411" s="230"/>
      <c r="G411" s="230"/>
      <c r="J411" s="11">
        <v>42838</v>
      </c>
      <c r="K411" s="37">
        <v>2850</v>
      </c>
      <c r="L411" s="37">
        <v>3030</v>
      </c>
      <c r="M411" s="40">
        <v>310</v>
      </c>
      <c r="N411" s="40">
        <v>320</v>
      </c>
    </row>
    <row r="412" spans="1:14" s="38" customFormat="1" ht="15.75" customHeight="1">
      <c r="A412" s="11">
        <v>42748</v>
      </c>
      <c r="B412" s="37">
        <v>2900</v>
      </c>
      <c r="C412" s="39">
        <v>42748</v>
      </c>
      <c r="D412" s="230">
        <v>138640</v>
      </c>
      <c r="E412" s="230">
        <v>141000</v>
      </c>
      <c r="F412" s="230">
        <v>207266</v>
      </c>
      <c r="G412" s="230">
        <v>194000</v>
      </c>
      <c r="J412" s="11">
        <v>42837</v>
      </c>
      <c r="K412" s="37">
        <v>2850</v>
      </c>
      <c r="L412" s="37">
        <v>3130</v>
      </c>
      <c r="M412" s="40">
        <v>310</v>
      </c>
      <c r="N412" s="40">
        <v>320</v>
      </c>
    </row>
    <row r="413" spans="1:14" s="38" customFormat="1" ht="15.75" customHeight="1">
      <c r="A413" s="11">
        <v>42747</v>
      </c>
      <c r="B413" s="37">
        <v>2900</v>
      </c>
      <c r="C413" s="39">
        <v>42747</v>
      </c>
      <c r="D413" s="230">
        <v>141320</v>
      </c>
      <c r="E413" s="230">
        <v>141000</v>
      </c>
      <c r="F413" s="230"/>
      <c r="G413" s="230"/>
      <c r="J413" s="11">
        <v>42836</v>
      </c>
      <c r="K413" s="37">
        <v>2850</v>
      </c>
      <c r="L413" s="37">
        <v>3130</v>
      </c>
      <c r="M413" s="40">
        <v>285</v>
      </c>
      <c r="N413" s="40">
        <v>295</v>
      </c>
    </row>
    <row r="414" spans="1:14" s="38" customFormat="1" ht="15.75" customHeight="1">
      <c r="A414" s="11">
        <v>42746</v>
      </c>
      <c r="B414" s="37">
        <v>2900</v>
      </c>
      <c r="C414" s="39">
        <v>42746</v>
      </c>
      <c r="D414" s="230">
        <v>142860</v>
      </c>
      <c r="E414" s="230">
        <v>141000</v>
      </c>
      <c r="F414" s="230"/>
      <c r="G414" s="230"/>
      <c r="J414" s="11">
        <v>42835</v>
      </c>
      <c r="K414" s="37">
        <v>2850</v>
      </c>
      <c r="L414" s="37">
        <v>3130</v>
      </c>
      <c r="M414" s="40">
        <v>285</v>
      </c>
      <c r="N414" s="40">
        <v>295</v>
      </c>
    </row>
    <row r="415" spans="1:14" s="38" customFormat="1" ht="15.75" customHeight="1">
      <c r="A415" s="11">
        <v>42745</v>
      </c>
      <c r="B415" s="37">
        <v>2900</v>
      </c>
      <c r="C415" s="39">
        <v>42745</v>
      </c>
      <c r="D415" s="230">
        <v>143510</v>
      </c>
      <c r="E415" s="230">
        <v>141000</v>
      </c>
      <c r="F415" s="230"/>
      <c r="G415" s="230"/>
      <c r="J415" s="11">
        <v>42834</v>
      </c>
      <c r="K415" s="37">
        <v>3000</v>
      </c>
      <c r="L415" s="37">
        <v>3130</v>
      </c>
      <c r="M415" s="40">
        <v>285</v>
      </c>
      <c r="N415" s="40">
        <v>295</v>
      </c>
    </row>
    <row r="416" spans="1:14" s="38" customFormat="1" ht="15.75" customHeight="1">
      <c r="A416" s="11">
        <v>42744</v>
      </c>
      <c r="B416" s="37">
        <v>2900</v>
      </c>
      <c r="C416" s="39">
        <v>42744</v>
      </c>
      <c r="D416" s="230">
        <v>143280</v>
      </c>
      <c r="E416" s="230">
        <v>141000</v>
      </c>
      <c r="F416" s="230"/>
      <c r="G416" s="230"/>
      <c r="J416" s="11">
        <v>42833</v>
      </c>
      <c r="K416" s="37">
        <v>3000</v>
      </c>
      <c r="L416" s="37">
        <v>3130</v>
      </c>
      <c r="M416" s="40">
        <v>285</v>
      </c>
      <c r="N416" s="40">
        <v>295</v>
      </c>
    </row>
    <row r="417" spans="1:14" s="38" customFormat="1" ht="15.75" customHeight="1">
      <c r="A417" s="11">
        <v>42741</v>
      </c>
      <c r="B417" s="37">
        <v>2900</v>
      </c>
      <c r="C417" s="39">
        <v>42741</v>
      </c>
      <c r="D417" s="230">
        <v>145420</v>
      </c>
      <c r="E417" s="230">
        <v>141000</v>
      </c>
      <c r="F417" s="230">
        <v>200486</v>
      </c>
      <c r="G417" s="230">
        <v>194000</v>
      </c>
      <c r="J417" s="11">
        <v>42832</v>
      </c>
      <c r="K417" s="37">
        <v>3000</v>
      </c>
      <c r="L417" s="37">
        <v>3130</v>
      </c>
      <c r="M417" s="40">
        <v>285</v>
      </c>
      <c r="N417" s="40">
        <v>295</v>
      </c>
    </row>
    <row r="418" spans="1:14" s="38" customFormat="1" ht="15.75" customHeight="1">
      <c r="A418" s="11">
        <v>42740</v>
      </c>
      <c r="B418" s="37">
        <v>2900</v>
      </c>
      <c r="C418" s="39">
        <v>42740</v>
      </c>
      <c r="D418" s="230">
        <v>146370</v>
      </c>
      <c r="E418" s="230">
        <v>136000</v>
      </c>
      <c r="F418" s="230"/>
      <c r="G418" s="230"/>
      <c r="J418" s="11">
        <v>42831</v>
      </c>
      <c r="K418" s="37">
        <v>3000</v>
      </c>
      <c r="L418" s="37">
        <v>3130</v>
      </c>
      <c r="M418" s="40">
        <v>285</v>
      </c>
      <c r="N418" s="40">
        <v>295</v>
      </c>
    </row>
    <row r="419" spans="1:14" s="38" customFormat="1" ht="15.75" customHeight="1">
      <c r="A419" s="11">
        <v>42739</v>
      </c>
      <c r="B419" s="37">
        <v>2900</v>
      </c>
      <c r="C419" s="39">
        <v>42739</v>
      </c>
      <c r="D419" s="230">
        <v>148070</v>
      </c>
      <c r="E419" s="230">
        <v>136000</v>
      </c>
      <c r="F419" s="230"/>
      <c r="G419" s="230"/>
      <c r="J419" s="11">
        <v>42830</v>
      </c>
      <c r="K419" s="37">
        <v>3000</v>
      </c>
      <c r="L419" s="37">
        <v>3130</v>
      </c>
      <c r="M419" s="40">
        <v>285</v>
      </c>
      <c r="N419" s="40">
        <v>295</v>
      </c>
    </row>
    <row r="420" spans="1:14" s="38" customFormat="1" ht="15.75" customHeight="1">
      <c r="A420" s="11">
        <v>42738</v>
      </c>
      <c r="B420" s="37">
        <v>2900</v>
      </c>
      <c r="C420" s="39">
        <v>42738</v>
      </c>
      <c r="D420" s="230">
        <v>152430</v>
      </c>
      <c r="E420" s="230">
        <v>137000</v>
      </c>
      <c r="F420" s="230"/>
      <c r="G420" s="230"/>
      <c r="J420" s="11">
        <v>42829</v>
      </c>
      <c r="K420" s="37">
        <v>3000</v>
      </c>
      <c r="L420" s="37">
        <v>3130</v>
      </c>
      <c r="M420" s="40">
        <v>285</v>
      </c>
      <c r="N420" s="40">
        <v>295</v>
      </c>
    </row>
    <row r="421" spans="1:14" s="38" customFormat="1" ht="15.75" customHeight="1">
      <c r="A421" s="11">
        <v>42734</v>
      </c>
      <c r="B421" s="37">
        <v>2850</v>
      </c>
      <c r="C421" s="39">
        <v>42734</v>
      </c>
      <c r="D421" s="230">
        <v>156430</v>
      </c>
      <c r="E421" s="230">
        <v>138000</v>
      </c>
      <c r="F421" s="230">
        <v>189476</v>
      </c>
      <c r="G421" s="230">
        <v>197000</v>
      </c>
      <c r="J421" s="11">
        <v>42828</v>
      </c>
      <c r="K421" s="37">
        <v>3000</v>
      </c>
      <c r="L421" s="37">
        <v>3130</v>
      </c>
      <c r="M421" s="40">
        <v>285</v>
      </c>
      <c r="N421" s="40">
        <v>295</v>
      </c>
    </row>
    <row r="422" spans="1:14" s="38" customFormat="1" ht="15.75" customHeight="1">
      <c r="A422" s="11">
        <v>42733</v>
      </c>
      <c r="B422" s="37">
        <v>2850</v>
      </c>
      <c r="C422" s="39">
        <v>42733</v>
      </c>
      <c r="D422" s="230">
        <v>163430</v>
      </c>
      <c r="E422" s="230">
        <v>138000</v>
      </c>
      <c r="F422" s="230"/>
      <c r="G422" s="230"/>
      <c r="J422" s="11">
        <v>42827</v>
      </c>
      <c r="K422" s="37">
        <v>3000</v>
      </c>
      <c r="L422" s="37">
        <v>3130</v>
      </c>
      <c r="M422" s="40">
        <v>285</v>
      </c>
      <c r="N422" s="40">
        <v>295</v>
      </c>
    </row>
    <row r="423" spans="1:14" s="38" customFormat="1" ht="15.75" customHeight="1">
      <c r="A423" s="11">
        <v>42732</v>
      </c>
      <c r="B423" s="37">
        <v>2850</v>
      </c>
      <c r="C423" s="39">
        <v>42732</v>
      </c>
      <c r="D423" s="230">
        <v>168350</v>
      </c>
      <c r="E423" s="230">
        <v>138000</v>
      </c>
      <c r="F423" s="230"/>
      <c r="G423" s="230"/>
      <c r="J423" s="11">
        <v>42826</v>
      </c>
      <c r="K423" s="37">
        <v>3000</v>
      </c>
      <c r="L423" s="37">
        <v>3130</v>
      </c>
      <c r="M423" s="40">
        <v>285</v>
      </c>
      <c r="N423" s="40">
        <v>295</v>
      </c>
    </row>
    <row r="424" spans="1:14" s="38" customFormat="1" ht="15.75" customHeight="1">
      <c r="A424" s="11">
        <v>42731</v>
      </c>
      <c r="B424" s="37">
        <v>2850</v>
      </c>
      <c r="C424" s="39">
        <v>42731</v>
      </c>
      <c r="D424" s="230">
        <v>169350</v>
      </c>
      <c r="E424" s="230">
        <v>138000</v>
      </c>
      <c r="F424" s="230"/>
      <c r="G424" s="230"/>
      <c r="J424" s="11">
        <v>42825</v>
      </c>
      <c r="K424" s="37">
        <v>3000</v>
      </c>
      <c r="L424" s="37">
        <v>3130</v>
      </c>
      <c r="M424" s="40">
        <v>285</v>
      </c>
      <c r="N424" s="40">
        <v>295</v>
      </c>
    </row>
    <row r="425" spans="1:14" s="38" customFormat="1" ht="15.75" customHeight="1">
      <c r="A425" s="11">
        <v>42730</v>
      </c>
      <c r="B425" s="37">
        <v>2850</v>
      </c>
      <c r="C425" s="39">
        <v>42730</v>
      </c>
      <c r="D425" s="230">
        <v>170450</v>
      </c>
      <c r="E425" s="230">
        <v>138000</v>
      </c>
      <c r="F425" s="230"/>
      <c r="G425" s="230"/>
      <c r="J425" s="11">
        <v>42824</v>
      </c>
      <c r="K425" s="37">
        <v>3000</v>
      </c>
      <c r="L425" s="37">
        <v>3130</v>
      </c>
      <c r="M425" s="40">
        <v>285</v>
      </c>
      <c r="N425" s="40">
        <v>295</v>
      </c>
    </row>
    <row r="426" spans="1:14" s="38" customFormat="1" ht="15.75" customHeight="1">
      <c r="A426" s="11">
        <v>42727</v>
      </c>
      <c r="B426" s="37">
        <v>2850</v>
      </c>
      <c r="C426" s="39">
        <v>42727</v>
      </c>
      <c r="D426" s="230">
        <v>174450</v>
      </c>
      <c r="E426" s="230">
        <v>138000</v>
      </c>
      <c r="F426" s="230">
        <v>171456</v>
      </c>
      <c r="G426" s="230">
        <v>197000</v>
      </c>
      <c r="J426" s="11">
        <v>42823</v>
      </c>
      <c r="K426" s="37">
        <v>3000</v>
      </c>
      <c r="L426" s="37">
        <v>3130</v>
      </c>
      <c r="M426" s="40">
        <v>285</v>
      </c>
      <c r="N426" s="40">
        <v>295</v>
      </c>
    </row>
    <row r="427" spans="1:14" s="38" customFormat="1" ht="15.75" customHeight="1">
      <c r="A427" s="11">
        <v>42726</v>
      </c>
      <c r="B427" s="37">
        <v>2850</v>
      </c>
      <c r="C427" s="39">
        <v>42726</v>
      </c>
      <c r="D427" s="230">
        <v>180430</v>
      </c>
      <c r="E427" s="230">
        <v>138000</v>
      </c>
      <c r="F427" s="230"/>
      <c r="G427" s="230"/>
      <c r="J427" s="11">
        <v>42822</v>
      </c>
      <c r="K427" s="37">
        <v>3000</v>
      </c>
      <c r="L427" s="37">
        <v>3130</v>
      </c>
      <c r="M427" s="40">
        <v>285</v>
      </c>
      <c r="N427" s="40">
        <v>295</v>
      </c>
    </row>
    <row r="428" spans="1:14" s="38" customFormat="1" ht="15.75" customHeight="1">
      <c r="A428" s="11">
        <v>42725</v>
      </c>
      <c r="B428" s="37">
        <v>2850</v>
      </c>
      <c r="C428" s="39">
        <v>42725</v>
      </c>
      <c r="D428" s="230">
        <v>183090</v>
      </c>
      <c r="E428" s="230">
        <v>121000</v>
      </c>
      <c r="F428" s="230"/>
      <c r="G428" s="230"/>
      <c r="J428" s="11">
        <v>42821</v>
      </c>
      <c r="K428" s="37">
        <v>3000</v>
      </c>
      <c r="L428" s="37">
        <v>3130</v>
      </c>
      <c r="M428" s="40">
        <v>285</v>
      </c>
      <c r="N428" s="40">
        <v>295</v>
      </c>
    </row>
    <row r="429" spans="1:14" s="38" customFormat="1" ht="15.75" customHeight="1">
      <c r="A429" s="11">
        <v>42724</v>
      </c>
      <c r="B429" s="37">
        <v>2850</v>
      </c>
      <c r="C429" s="39">
        <v>42724</v>
      </c>
      <c r="D429" s="230">
        <v>188820</v>
      </c>
      <c r="E429" s="230">
        <v>121000</v>
      </c>
      <c r="F429" s="230"/>
      <c r="G429" s="230"/>
      <c r="J429" s="11">
        <v>42820</v>
      </c>
      <c r="K429" s="37">
        <v>3000</v>
      </c>
      <c r="L429" s="37">
        <v>3130</v>
      </c>
      <c r="M429" s="40">
        <v>285</v>
      </c>
      <c r="N429" s="40">
        <v>295</v>
      </c>
    </row>
    <row r="430" spans="1:14" s="38" customFormat="1" ht="15.75" customHeight="1">
      <c r="A430" s="11">
        <v>42723</v>
      </c>
      <c r="B430" s="37">
        <v>2650</v>
      </c>
      <c r="C430" s="39">
        <v>42723</v>
      </c>
      <c r="D430" s="230">
        <v>191710</v>
      </c>
      <c r="E430" s="230">
        <v>121000</v>
      </c>
      <c r="F430" s="230"/>
      <c r="G430" s="230"/>
      <c r="J430" s="11">
        <v>42819</v>
      </c>
      <c r="K430" s="37">
        <v>3000</v>
      </c>
      <c r="L430" s="37">
        <v>3130</v>
      </c>
      <c r="M430" s="40">
        <v>285</v>
      </c>
      <c r="N430" s="40">
        <v>295</v>
      </c>
    </row>
    <row r="431" spans="1:14" s="38" customFormat="1" ht="15.75" customHeight="1">
      <c r="A431" s="11">
        <v>42720</v>
      </c>
      <c r="B431" s="37">
        <v>2500</v>
      </c>
      <c r="C431" s="39">
        <v>42720</v>
      </c>
      <c r="D431" s="230">
        <v>195110</v>
      </c>
      <c r="E431" s="230">
        <v>121000</v>
      </c>
      <c r="F431" s="230">
        <v>150796</v>
      </c>
      <c r="G431" s="230">
        <v>214000</v>
      </c>
      <c r="J431" s="11">
        <v>42818</v>
      </c>
      <c r="K431" s="37">
        <v>3000</v>
      </c>
      <c r="L431" s="37">
        <v>3130</v>
      </c>
      <c r="M431" s="40">
        <v>285</v>
      </c>
      <c r="N431" s="40">
        <v>295</v>
      </c>
    </row>
    <row r="432" spans="1:14" s="38" customFormat="1" ht="15.75" customHeight="1">
      <c r="A432" s="11">
        <v>42719</v>
      </c>
      <c r="B432" s="37">
        <v>2500</v>
      </c>
      <c r="C432" s="39">
        <v>42719</v>
      </c>
      <c r="D432" s="230">
        <v>196920</v>
      </c>
      <c r="E432" s="230">
        <v>111000</v>
      </c>
      <c r="F432" s="230"/>
      <c r="G432" s="230"/>
      <c r="J432" s="11">
        <v>42817</v>
      </c>
      <c r="K432" s="37">
        <v>3000</v>
      </c>
      <c r="L432" s="37">
        <v>3130</v>
      </c>
      <c r="M432" s="40">
        <v>285</v>
      </c>
      <c r="N432" s="40">
        <v>295</v>
      </c>
    </row>
    <row r="433" spans="1:14" s="38" customFormat="1" ht="15.75" customHeight="1">
      <c r="A433" s="11">
        <v>42718</v>
      </c>
      <c r="B433" s="37">
        <v>2500</v>
      </c>
      <c r="C433" s="39">
        <v>42718</v>
      </c>
      <c r="D433" s="230">
        <v>198920</v>
      </c>
      <c r="E433" s="230">
        <v>111000</v>
      </c>
      <c r="F433" s="230"/>
      <c r="G433" s="230"/>
      <c r="J433" s="11">
        <v>42816</v>
      </c>
      <c r="K433" s="37">
        <v>3000</v>
      </c>
      <c r="L433" s="37">
        <v>3130</v>
      </c>
      <c r="M433" s="40">
        <v>285</v>
      </c>
      <c r="N433" s="40">
        <v>295</v>
      </c>
    </row>
    <row r="434" spans="1:14" s="38" customFormat="1" ht="15.75" customHeight="1">
      <c r="A434" s="11">
        <v>42717</v>
      </c>
      <c r="B434" s="37">
        <v>2500</v>
      </c>
      <c r="C434" s="39">
        <v>42717</v>
      </c>
      <c r="D434" s="230">
        <v>199920</v>
      </c>
      <c r="E434" s="230">
        <v>111000</v>
      </c>
      <c r="F434" s="230"/>
      <c r="G434" s="230"/>
      <c r="J434" s="11">
        <v>42815</v>
      </c>
      <c r="K434" s="37">
        <v>3000</v>
      </c>
      <c r="L434" s="37">
        <v>3130</v>
      </c>
      <c r="M434" s="40">
        <v>285</v>
      </c>
      <c r="N434" s="40">
        <v>295</v>
      </c>
    </row>
    <row r="435" spans="1:14" s="38" customFormat="1" ht="15.75" customHeight="1">
      <c r="A435" s="11">
        <v>42716</v>
      </c>
      <c r="B435" s="37">
        <v>2350</v>
      </c>
      <c r="C435" s="39">
        <v>42716</v>
      </c>
      <c r="D435" s="230">
        <v>206120</v>
      </c>
      <c r="E435" s="230">
        <v>110000</v>
      </c>
      <c r="F435" s="230"/>
      <c r="G435" s="230"/>
      <c r="J435" s="11">
        <v>42814</v>
      </c>
      <c r="K435" s="37">
        <v>3000</v>
      </c>
      <c r="L435" s="37">
        <v>3130</v>
      </c>
      <c r="M435" s="40">
        <v>285</v>
      </c>
      <c r="N435" s="40">
        <v>295</v>
      </c>
    </row>
    <row r="436" spans="1:14" s="38" customFormat="1" ht="15.75" customHeight="1">
      <c r="A436" s="11">
        <v>42713</v>
      </c>
      <c r="B436" s="37">
        <v>2350</v>
      </c>
      <c r="C436" s="39">
        <v>42713</v>
      </c>
      <c r="D436" s="230">
        <v>209780</v>
      </c>
      <c r="E436" s="230">
        <v>110000</v>
      </c>
      <c r="F436" s="230">
        <v>136126</v>
      </c>
      <c r="G436" s="230">
        <v>225000</v>
      </c>
      <c r="J436" s="11">
        <v>42813</v>
      </c>
      <c r="K436" s="37">
        <v>3000</v>
      </c>
      <c r="L436" s="37">
        <v>3130</v>
      </c>
      <c r="M436" s="40">
        <v>285</v>
      </c>
      <c r="N436" s="40">
        <v>295</v>
      </c>
    </row>
    <row r="437" spans="1:14" s="38" customFormat="1" ht="15.75" customHeight="1">
      <c r="A437" s="11">
        <v>42712</v>
      </c>
      <c r="B437" s="37">
        <v>2200</v>
      </c>
      <c r="C437" s="39">
        <v>42712</v>
      </c>
      <c r="D437" s="230">
        <v>209780</v>
      </c>
      <c r="E437" s="230">
        <v>110000</v>
      </c>
      <c r="F437" s="230"/>
      <c r="G437" s="230"/>
      <c r="J437" s="11">
        <v>42812</v>
      </c>
      <c r="K437" s="37">
        <v>3000</v>
      </c>
      <c r="L437" s="37">
        <v>3130</v>
      </c>
      <c r="M437" s="40">
        <v>285</v>
      </c>
      <c r="N437" s="40">
        <v>295</v>
      </c>
    </row>
    <row r="438" spans="1:14" s="38" customFormat="1" ht="15.75" customHeight="1">
      <c r="A438" s="11">
        <v>42711</v>
      </c>
      <c r="B438" s="37">
        <v>2200</v>
      </c>
      <c r="C438" s="39">
        <v>42711</v>
      </c>
      <c r="D438" s="230">
        <v>203930</v>
      </c>
      <c r="E438" s="230">
        <v>110000</v>
      </c>
      <c r="F438" s="230"/>
      <c r="G438" s="230"/>
      <c r="J438" s="11">
        <v>42811</v>
      </c>
      <c r="K438" s="37">
        <v>3000</v>
      </c>
      <c r="L438" s="37">
        <v>3130</v>
      </c>
      <c r="M438" s="40">
        <v>285</v>
      </c>
      <c r="N438" s="40">
        <v>295</v>
      </c>
    </row>
    <row r="439" spans="1:14" s="38" customFormat="1" ht="15.75" customHeight="1">
      <c r="A439" s="11">
        <v>42710</v>
      </c>
      <c r="B439" s="37">
        <v>2200</v>
      </c>
      <c r="C439" s="39">
        <v>42710</v>
      </c>
      <c r="D439" s="230">
        <v>205530</v>
      </c>
      <c r="E439" s="230">
        <v>65000</v>
      </c>
      <c r="F439" s="230"/>
      <c r="G439" s="230"/>
      <c r="J439" s="11">
        <v>42810</v>
      </c>
      <c r="K439" s="37">
        <v>3000</v>
      </c>
      <c r="L439" s="37">
        <v>3130</v>
      </c>
      <c r="M439" s="40">
        <v>285</v>
      </c>
      <c r="N439" s="40">
        <v>295</v>
      </c>
    </row>
    <row r="440" spans="1:14" s="38" customFormat="1" ht="15.75" customHeight="1">
      <c r="A440" s="11">
        <v>42709</v>
      </c>
      <c r="B440" s="37">
        <v>2200</v>
      </c>
      <c r="C440" s="39">
        <v>42709</v>
      </c>
      <c r="D440" s="230">
        <v>208510</v>
      </c>
      <c r="E440" s="230">
        <v>65000</v>
      </c>
      <c r="F440" s="230"/>
      <c r="G440" s="230"/>
      <c r="J440" s="11">
        <v>42809</v>
      </c>
      <c r="K440" s="37">
        <v>3000</v>
      </c>
      <c r="L440" s="37">
        <v>3130</v>
      </c>
      <c r="M440" s="40">
        <v>285</v>
      </c>
      <c r="N440" s="40">
        <v>295</v>
      </c>
    </row>
    <row r="441" spans="1:14" s="38" customFormat="1" ht="15.75" customHeight="1">
      <c r="A441" s="11">
        <v>42706</v>
      </c>
      <c r="B441" s="37">
        <v>2150</v>
      </c>
      <c r="C441" s="39">
        <v>42706</v>
      </c>
      <c r="D441" s="230">
        <v>210040</v>
      </c>
      <c r="E441" s="230">
        <v>65000</v>
      </c>
      <c r="F441" s="230">
        <v>125236</v>
      </c>
      <c r="G441" s="230">
        <v>270000</v>
      </c>
      <c r="J441" s="11">
        <v>42808</v>
      </c>
      <c r="K441" s="37">
        <v>3000</v>
      </c>
      <c r="L441" s="37">
        <v>3130</v>
      </c>
      <c r="M441" s="40">
        <v>285</v>
      </c>
      <c r="N441" s="40">
        <v>295</v>
      </c>
    </row>
    <row r="442" spans="1:14" s="38" customFormat="1" ht="15.75" customHeight="1">
      <c r="A442" s="11">
        <v>42705</v>
      </c>
      <c r="B442" s="37">
        <v>2150</v>
      </c>
      <c r="C442" s="39">
        <v>42705</v>
      </c>
      <c r="D442" s="230">
        <v>212200</v>
      </c>
      <c r="E442" s="230">
        <v>65000</v>
      </c>
      <c r="F442" s="230"/>
      <c r="G442" s="230"/>
      <c r="J442" s="11">
        <v>42807</v>
      </c>
      <c r="K442" s="37">
        <v>3000</v>
      </c>
      <c r="L442" s="37">
        <v>3130</v>
      </c>
      <c r="M442" s="40">
        <v>285</v>
      </c>
      <c r="N442" s="40">
        <v>295</v>
      </c>
    </row>
    <row r="443" spans="1:14" s="38" customFormat="1" ht="15.75" customHeight="1">
      <c r="A443" s="11">
        <v>42704</v>
      </c>
      <c r="B443" s="37">
        <v>2150</v>
      </c>
      <c r="C443" s="39">
        <v>42704</v>
      </c>
      <c r="D443" s="230">
        <v>212800</v>
      </c>
      <c r="E443" s="230">
        <v>50000</v>
      </c>
      <c r="F443" s="230"/>
      <c r="G443" s="230"/>
      <c r="J443" s="11">
        <v>42806</v>
      </c>
      <c r="K443" s="37">
        <v>3000</v>
      </c>
      <c r="L443" s="37">
        <v>3130</v>
      </c>
      <c r="M443" s="40">
        <v>285</v>
      </c>
      <c r="N443" s="40">
        <v>295</v>
      </c>
    </row>
    <row r="444" spans="1:14" s="38" customFormat="1" ht="15.75" customHeight="1">
      <c r="A444" s="11">
        <v>42703</v>
      </c>
      <c r="B444" s="37">
        <v>2030</v>
      </c>
      <c r="C444" s="39">
        <v>42703</v>
      </c>
      <c r="D444" s="230">
        <v>212800</v>
      </c>
      <c r="E444" s="230">
        <v>50000</v>
      </c>
      <c r="F444" s="230"/>
      <c r="G444" s="230"/>
      <c r="J444" s="11">
        <v>42805</v>
      </c>
      <c r="K444" s="37">
        <v>3000</v>
      </c>
      <c r="L444" s="37">
        <v>3130</v>
      </c>
      <c r="M444" s="40">
        <v>285</v>
      </c>
      <c r="N444" s="40">
        <v>295</v>
      </c>
    </row>
    <row r="445" spans="1:14" s="38" customFormat="1" ht="15.75" customHeight="1">
      <c r="A445" s="11">
        <v>42702</v>
      </c>
      <c r="B445" s="37">
        <v>2030</v>
      </c>
      <c r="C445" s="39">
        <v>42702</v>
      </c>
      <c r="D445" s="230">
        <v>216780</v>
      </c>
      <c r="E445" s="230">
        <v>50000</v>
      </c>
      <c r="F445" s="230"/>
      <c r="G445" s="230"/>
      <c r="J445" s="11">
        <v>42804</v>
      </c>
      <c r="K445" s="37">
        <v>3000</v>
      </c>
      <c r="L445" s="37">
        <v>3130</v>
      </c>
      <c r="M445" s="40">
        <v>270</v>
      </c>
      <c r="N445" s="40">
        <v>280</v>
      </c>
    </row>
    <row r="446" spans="1:14" s="38" customFormat="1" ht="15.75" customHeight="1">
      <c r="A446" s="11">
        <v>42699</v>
      </c>
      <c r="B446" s="37">
        <v>2030</v>
      </c>
      <c r="C446" s="39">
        <v>42699</v>
      </c>
      <c r="D446" s="230">
        <v>216780</v>
      </c>
      <c r="E446" s="230">
        <v>50000</v>
      </c>
      <c r="F446" s="230">
        <v>118496</v>
      </c>
      <c r="G446" s="230">
        <v>285000</v>
      </c>
      <c r="J446" s="11">
        <v>42803</v>
      </c>
      <c r="K446" s="37">
        <v>2950</v>
      </c>
      <c r="L446" s="37">
        <v>3100</v>
      </c>
      <c r="M446" s="40">
        <v>270</v>
      </c>
      <c r="N446" s="40">
        <v>280</v>
      </c>
    </row>
    <row r="447" spans="1:14" s="38" customFormat="1" ht="15.75" customHeight="1">
      <c r="A447" s="11">
        <v>42698</v>
      </c>
      <c r="B447" s="37">
        <v>2030</v>
      </c>
      <c r="C447" s="39">
        <v>42698</v>
      </c>
      <c r="D447" s="230">
        <v>205380</v>
      </c>
      <c r="E447" s="230">
        <v>50000</v>
      </c>
      <c r="F447" s="230"/>
      <c r="G447" s="230"/>
      <c r="J447" s="11">
        <v>42802</v>
      </c>
      <c r="K447" s="37">
        <v>2950</v>
      </c>
      <c r="L447" s="37">
        <v>3100</v>
      </c>
      <c r="M447" s="40">
        <v>270</v>
      </c>
      <c r="N447" s="40">
        <v>280</v>
      </c>
    </row>
    <row r="448" spans="1:14" s="38" customFormat="1" ht="15.75" customHeight="1">
      <c r="A448" s="11">
        <v>42697</v>
      </c>
      <c r="B448" s="37">
        <v>2030</v>
      </c>
      <c r="C448" s="39">
        <v>42697</v>
      </c>
      <c r="D448" s="230">
        <v>205880</v>
      </c>
      <c r="E448" s="230">
        <v>50000</v>
      </c>
      <c r="F448" s="230"/>
      <c r="G448" s="230"/>
      <c r="J448" s="11">
        <v>42801</v>
      </c>
      <c r="K448" s="37">
        <v>2950</v>
      </c>
      <c r="L448" s="37">
        <v>3100</v>
      </c>
      <c r="M448" s="40">
        <v>270</v>
      </c>
      <c r="N448" s="40">
        <v>280</v>
      </c>
    </row>
    <row r="449" spans="1:14" s="38" customFormat="1" ht="15.75" customHeight="1">
      <c r="A449" s="11">
        <v>42696</v>
      </c>
      <c r="B449" s="37">
        <v>2030</v>
      </c>
      <c r="C449" s="39">
        <v>42696</v>
      </c>
      <c r="D449" s="230">
        <v>205880</v>
      </c>
      <c r="E449" s="230">
        <v>0</v>
      </c>
      <c r="F449" s="230"/>
      <c r="G449" s="230"/>
      <c r="J449" s="11">
        <v>42800</v>
      </c>
      <c r="K449" s="37">
        <v>2950</v>
      </c>
      <c r="L449" s="37">
        <v>3100</v>
      </c>
      <c r="M449" s="40">
        <v>270</v>
      </c>
      <c r="N449" s="40">
        <v>280</v>
      </c>
    </row>
    <row r="450" spans="1:14" s="38" customFormat="1" ht="15.75" customHeight="1">
      <c r="A450" s="11">
        <v>42695</v>
      </c>
      <c r="B450" s="37">
        <v>2030</v>
      </c>
      <c r="C450" s="39">
        <v>42695</v>
      </c>
      <c r="D450" s="230">
        <v>209230</v>
      </c>
      <c r="E450" s="230">
        <v>0</v>
      </c>
      <c r="F450" s="230"/>
      <c r="G450" s="230"/>
      <c r="J450" s="11">
        <v>42799</v>
      </c>
      <c r="K450" s="37">
        <v>2950</v>
      </c>
      <c r="L450" s="37">
        <v>3100</v>
      </c>
      <c r="M450" s="40">
        <v>235</v>
      </c>
      <c r="N450" s="40">
        <v>245</v>
      </c>
    </row>
    <row r="451" spans="1:14" s="38" customFormat="1" ht="15.75" customHeight="1">
      <c r="A451" s="11">
        <v>42692</v>
      </c>
      <c r="B451" s="37">
        <v>2030</v>
      </c>
      <c r="C451" s="39">
        <v>42692</v>
      </c>
      <c r="D451" s="230">
        <v>211670</v>
      </c>
      <c r="E451" s="230">
        <v>0</v>
      </c>
      <c r="F451" s="230">
        <v>103406</v>
      </c>
      <c r="G451" s="230">
        <v>335000</v>
      </c>
      <c r="J451" s="11">
        <v>42798</v>
      </c>
      <c r="K451" s="37">
        <v>2950</v>
      </c>
      <c r="L451" s="37">
        <v>3100</v>
      </c>
      <c r="M451" s="40">
        <v>235</v>
      </c>
      <c r="N451" s="40">
        <v>245</v>
      </c>
    </row>
    <row r="452" spans="1:14" s="38" customFormat="1" ht="15.75" customHeight="1">
      <c r="A452" s="11">
        <v>42691</v>
      </c>
      <c r="B452" s="37">
        <v>2030</v>
      </c>
      <c r="C452" s="39">
        <v>42691</v>
      </c>
      <c r="D452" s="230">
        <v>216670</v>
      </c>
      <c r="E452" s="230">
        <v>0</v>
      </c>
      <c r="F452" s="230"/>
      <c r="G452" s="230"/>
      <c r="J452" s="11">
        <v>42797</v>
      </c>
      <c r="K452" s="37">
        <v>2950</v>
      </c>
      <c r="L452" s="37">
        <v>3100</v>
      </c>
      <c r="M452" s="40">
        <v>235</v>
      </c>
      <c r="N452" s="40">
        <v>245</v>
      </c>
    </row>
    <row r="453" spans="1:14" s="38" customFormat="1" ht="15.75" customHeight="1">
      <c r="A453" s="11">
        <v>42690</v>
      </c>
      <c r="B453" s="37">
        <v>2030</v>
      </c>
      <c r="C453" s="39">
        <v>42690</v>
      </c>
      <c r="D453" s="230">
        <v>216670</v>
      </c>
      <c r="E453" s="230">
        <v>0</v>
      </c>
      <c r="F453" s="230"/>
      <c r="G453" s="230"/>
      <c r="J453" s="11">
        <v>42796</v>
      </c>
      <c r="K453" s="37">
        <v>2950</v>
      </c>
      <c r="L453" s="37">
        <v>3100</v>
      </c>
      <c r="M453" s="40">
        <v>235</v>
      </c>
      <c r="N453" s="40">
        <v>245</v>
      </c>
    </row>
    <row r="454" spans="1:14" s="38" customFormat="1" ht="15.75" customHeight="1">
      <c r="A454" s="11">
        <v>42689</v>
      </c>
      <c r="B454" s="37">
        <v>2030</v>
      </c>
      <c r="C454" s="39">
        <v>42689</v>
      </c>
      <c r="D454" s="230">
        <v>217920</v>
      </c>
      <c r="E454" s="230">
        <v>0</v>
      </c>
      <c r="F454" s="230"/>
      <c r="G454" s="230"/>
      <c r="J454" s="11">
        <v>42795</v>
      </c>
      <c r="K454" s="37">
        <v>2950</v>
      </c>
      <c r="L454" s="37">
        <v>3100</v>
      </c>
      <c r="M454" s="40">
        <v>235</v>
      </c>
      <c r="N454" s="40">
        <v>245</v>
      </c>
    </row>
    <row r="455" spans="1:14" s="38" customFormat="1" ht="15.75" customHeight="1">
      <c r="A455" s="11">
        <v>42688</v>
      </c>
      <c r="B455" s="37">
        <v>2030</v>
      </c>
      <c r="C455" s="39">
        <v>42688</v>
      </c>
      <c r="D455" s="230">
        <v>219320</v>
      </c>
      <c r="E455" s="230">
        <v>0</v>
      </c>
      <c r="F455" s="230"/>
      <c r="G455" s="230"/>
      <c r="J455" s="11">
        <v>42794</v>
      </c>
      <c r="K455" s="37">
        <v>2950</v>
      </c>
      <c r="L455" s="37">
        <v>3100</v>
      </c>
      <c r="M455" s="40">
        <v>227.5</v>
      </c>
      <c r="N455" s="40">
        <v>235</v>
      </c>
    </row>
    <row r="456" spans="1:14" s="38" customFormat="1" ht="15.75" customHeight="1">
      <c r="A456" s="11">
        <v>42685</v>
      </c>
      <c r="B456" s="37">
        <v>1980</v>
      </c>
      <c r="C456" s="39">
        <v>42685</v>
      </c>
      <c r="D456" s="230">
        <v>219820</v>
      </c>
      <c r="E456" s="230">
        <v>0</v>
      </c>
      <c r="F456" s="230">
        <v>95256</v>
      </c>
      <c r="G456" s="230">
        <v>335000</v>
      </c>
      <c r="J456" s="11">
        <v>42793</v>
      </c>
      <c r="K456" s="37">
        <v>2950</v>
      </c>
      <c r="L456" s="37">
        <v>3100</v>
      </c>
      <c r="M456" s="40">
        <v>227.5</v>
      </c>
      <c r="N456" s="40">
        <v>235</v>
      </c>
    </row>
    <row r="457" spans="1:14" s="38" customFormat="1" ht="15.75" customHeight="1">
      <c r="A457" s="11">
        <v>42684</v>
      </c>
      <c r="B457" s="37">
        <v>1980</v>
      </c>
      <c r="C457" s="39">
        <v>42684</v>
      </c>
      <c r="D457" s="230">
        <v>221320</v>
      </c>
      <c r="E457" s="230">
        <v>0</v>
      </c>
      <c r="F457" s="230"/>
      <c r="G457" s="230"/>
      <c r="J457" s="11">
        <v>42792</v>
      </c>
      <c r="K457" s="37">
        <v>2950</v>
      </c>
      <c r="L457" s="37">
        <v>3100</v>
      </c>
      <c r="M457" s="40">
        <v>227.5</v>
      </c>
      <c r="N457" s="40">
        <v>235</v>
      </c>
    </row>
    <row r="458" spans="1:14" s="38" customFormat="1" ht="15.75" customHeight="1">
      <c r="A458" s="11">
        <v>42683</v>
      </c>
      <c r="B458" s="37">
        <v>1980</v>
      </c>
      <c r="C458" s="39">
        <v>42683</v>
      </c>
      <c r="D458" s="230">
        <v>221320</v>
      </c>
      <c r="E458" s="230">
        <v>0</v>
      </c>
      <c r="F458" s="230"/>
      <c r="G458" s="230"/>
      <c r="J458" s="11">
        <v>42791</v>
      </c>
      <c r="K458" s="37">
        <v>2950</v>
      </c>
      <c r="L458" s="37">
        <v>3100</v>
      </c>
      <c r="M458" s="40">
        <v>227.5</v>
      </c>
      <c r="N458" s="40">
        <v>235</v>
      </c>
    </row>
    <row r="459" spans="1:14" s="38" customFormat="1" ht="15.75" customHeight="1">
      <c r="A459" s="11">
        <v>42682</v>
      </c>
      <c r="B459" s="37">
        <v>1980</v>
      </c>
      <c r="C459" s="39">
        <v>42682</v>
      </c>
      <c r="D459" s="230">
        <v>221320</v>
      </c>
      <c r="E459" s="230">
        <v>0</v>
      </c>
      <c r="F459" s="230"/>
      <c r="G459" s="230"/>
      <c r="J459" s="11">
        <v>42790</v>
      </c>
      <c r="K459" s="37">
        <v>2950</v>
      </c>
      <c r="L459" s="37">
        <v>3100</v>
      </c>
      <c r="M459" s="40">
        <v>227.5</v>
      </c>
      <c r="N459" s="40">
        <v>235</v>
      </c>
    </row>
    <row r="460" spans="1:14" s="38" customFormat="1" ht="15.75" customHeight="1">
      <c r="A460" s="11">
        <v>42681</v>
      </c>
      <c r="B460" s="37">
        <v>1980</v>
      </c>
      <c r="C460" s="39">
        <v>42681</v>
      </c>
      <c r="D460" s="230">
        <v>222320</v>
      </c>
      <c r="E460" s="230">
        <v>0</v>
      </c>
      <c r="F460" s="230"/>
      <c r="G460" s="230"/>
      <c r="J460" s="11">
        <v>42789</v>
      </c>
      <c r="K460" s="37">
        <v>2950</v>
      </c>
      <c r="L460" s="37">
        <v>3100</v>
      </c>
      <c r="M460" s="40">
        <v>227.5</v>
      </c>
      <c r="N460" s="40">
        <v>235</v>
      </c>
    </row>
    <row r="461" spans="1:14" s="38" customFormat="1" ht="15.75" customHeight="1">
      <c r="A461" s="11">
        <v>42678</v>
      </c>
      <c r="B461" s="37">
        <v>1980</v>
      </c>
      <c r="C461" s="39">
        <v>42678</v>
      </c>
      <c r="D461" s="230">
        <v>223320</v>
      </c>
      <c r="E461" s="230">
        <v>0</v>
      </c>
      <c r="F461" s="230">
        <v>91756</v>
      </c>
      <c r="G461" s="230">
        <v>335000</v>
      </c>
      <c r="J461" s="11">
        <v>42788</v>
      </c>
      <c r="K461" s="37">
        <v>2950</v>
      </c>
      <c r="L461" s="37">
        <v>3100</v>
      </c>
      <c r="M461" s="40">
        <v>227.5</v>
      </c>
      <c r="N461" s="40">
        <v>235</v>
      </c>
    </row>
    <row r="462" spans="1:14" s="38" customFormat="1" ht="15.75" customHeight="1">
      <c r="A462" s="11">
        <v>42677</v>
      </c>
      <c r="B462" s="37">
        <v>1980</v>
      </c>
      <c r="C462" s="39">
        <v>42677</v>
      </c>
      <c r="D462" s="230">
        <v>223820</v>
      </c>
      <c r="E462" s="230">
        <v>0</v>
      </c>
      <c r="F462" s="230"/>
      <c r="G462" s="230"/>
      <c r="J462" s="11">
        <v>42787</v>
      </c>
      <c r="K462" s="37">
        <v>2950</v>
      </c>
      <c r="L462" s="37">
        <v>3100</v>
      </c>
      <c r="M462" s="40">
        <v>220</v>
      </c>
      <c r="N462" s="40">
        <v>230</v>
      </c>
    </row>
    <row r="463" spans="1:14" s="38" customFormat="1" ht="15.75" customHeight="1">
      <c r="A463" s="11">
        <v>42676</v>
      </c>
      <c r="B463" s="37">
        <v>1980</v>
      </c>
      <c r="C463" s="39">
        <v>42676</v>
      </c>
      <c r="D463" s="230">
        <v>223820</v>
      </c>
      <c r="E463" s="230">
        <v>0</v>
      </c>
      <c r="F463" s="230"/>
      <c r="G463" s="230"/>
      <c r="J463" s="11">
        <v>42786</v>
      </c>
      <c r="K463" s="37">
        <v>2950</v>
      </c>
      <c r="L463" s="37">
        <v>3100</v>
      </c>
      <c r="M463" s="40">
        <v>220</v>
      </c>
      <c r="N463" s="40">
        <v>230</v>
      </c>
    </row>
    <row r="464" spans="1:14" s="38" customFormat="1" ht="15.75" customHeight="1">
      <c r="A464" s="11">
        <v>42675</v>
      </c>
      <c r="B464" s="37">
        <v>1980</v>
      </c>
      <c r="C464" s="39">
        <v>42675</v>
      </c>
      <c r="D464" s="230">
        <v>223820</v>
      </c>
      <c r="E464" s="230">
        <v>0</v>
      </c>
      <c r="F464" s="230"/>
      <c r="G464" s="230"/>
      <c r="J464" s="11">
        <v>42785</v>
      </c>
      <c r="K464" s="37">
        <v>2900</v>
      </c>
      <c r="L464" s="37">
        <v>3100</v>
      </c>
      <c r="M464" s="40">
        <v>220</v>
      </c>
      <c r="N464" s="40">
        <v>230</v>
      </c>
    </row>
    <row r="465" spans="1:14" s="38" customFormat="1" ht="15.75" customHeight="1">
      <c r="A465" s="11">
        <v>42674</v>
      </c>
      <c r="B465" s="37">
        <v>1980</v>
      </c>
      <c r="C465" s="39">
        <v>42674</v>
      </c>
      <c r="D465" s="230">
        <v>223820</v>
      </c>
      <c r="E465" s="230">
        <v>0</v>
      </c>
      <c r="F465" s="230"/>
      <c r="G465" s="230"/>
      <c r="J465" s="11">
        <v>42784</v>
      </c>
      <c r="K465" s="37">
        <v>2900</v>
      </c>
      <c r="L465" s="37">
        <v>3100</v>
      </c>
      <c r="M465" s="40">
        <v>220</v>
      </c>
      <c r="N465" s="40">
        <v>230</v>
      </c>
    </row>
    <row r="466" spans="1:14" s="38" customFormat="1" ht="15.75" customHeight="1">
      <c r="A466" s="11">
        <v>42671</v>
      </c>
      <c r="B466" s="37">
        <v>1980</v>
      </c>
      <c r="C466" s="39">
        <v>42671</v>
      </c>
      <c r="D466" s="230">
        <v>223820</v>
      </c>
      <c r="E466" s="230">
        <v>3470</v>
      </c>
      <c r="F466" s="230">
        <v>91256</v>
      </c>
      <c r="G466" s="230">
        <v>331530</v>
      </c>
      <c r="J466" s="11">
        <v>42783</v>
      </c>
      <c r="K466" s="37">
        <v>2900</v>
      </c>
      <c r="L466" s="37">
        <v>3100</v>
      </c>
      <c r="M466" s="40">
        <v>220</v>
      </c>
      <c r="N466" s="40">
        <v>230</v>
      </c>
    </row>
    <row r="467" spans="1:14" s="38" customFormat="1" ht="15.75" customHeight="1">
      <c r="A467" s="11">
        <v>42670</v>
      </c>
      <c r="B467" s="37">
        <v>1980</v>
      </c>
      <c r="C467" s="39">
        <v>42670</v>
      </c>
      <c r="D467" s="230">
        <v>223820</v>
      </c>
      <c r="E467" s="230">
        <v>3590</v>
      </c>
      <c r="F467" s="230"/>
      <c r="G467" s="230"/>
      <c r="J467" s="11">
        <v>42782</v>
      </c>
      <c r="K467" s="37">
        <v>2900</v>
      </c>
      <c r="L467" s="37">
        <v>3100</v>
      </c>
      <c r="M467" s="40">
        <v>220</v>
      </c>
      <c r="N467" s="40">
        <v>230</v>
      </c>
    </row>
    <row r="468" spans="1:14" s="38" customFormat="1" ht="15.75" customHeight="1">
      <c r="A468" s="11">
        <v>42669</v>
      </c>
      <c r="B468" s="37">
        <v>1980</v>
      </c>
      <c r="C468" s="39">
        <v>42669</v>
      </c>
      <c r="D468" s="230">
        <v>223820</v>
      </c>
      <c r="E468" s="230">
        <v>7720</v>
      </c>
      <c r="F468" s="230"/>
      <c r="G468" s="230"/>
      <c r="J468" s="11">
        <v>42781</v>
      </c>
      <c r="K468" s="37">
        <v>2900</v>
      </c>
      <c r="L468" s="37">
        <v>3100</v>
      </c>
      <c r="M468" s="40">
        <v>220</v>
      </c>
      <c r="N468" s="40">
        <v>230</v>
      </c>
    </row>
    <row r="469" spans="1:14" s="38" customFormat="1" ht="15.75" customHeight="1">
      <c r="A469" s="11">
        <v>42668</v>
      </c>
      <c r="B469" s="37">
        <v>1980</v>
      </c>
      <c r="C469" s="39">
        <v>42668</v>
      </c>
      <c r="D469" s="230">
        <v>223820</v>
      </c>
      <c r="E469" s="230">
        <v>7720</v>
      </c>
      <c r="F469" s="230"/>
      <c r="G469" s="230"/>
      <c r="J469" s="11">
        <v>42780</v>
      </c>
      <c r="K469" s="37">
        <v>2900</v>
      </c>
      <c r="L469" s="37">
        <v>3100</v>
      </c>
      <c r="M469" s="40">
        <v>220</v>
      </c>
      <c r="N469" s="40">
        <v>230</v>
      </c>
    </row>
    <row r="470" spans="1:14" s="38" customFormat="1" ht="15.75" customHeight="1">
      <c r="A470" s="11">
        <v>42667</v>
      </c>
      <c r="B470" s="37">
        <v>1980</v>
      </c>
      <c r="C470" s="39">
        <v>42667</v>
      </c>
      <c r="D470" s="230">
        <v>223820</v>
      </c>
      <c r="E470" s="230">
        <v>7980</v>
      </c>
      <c r="F470" s="230"/>
      <c r="G470" s="230"/>
      <c r="J470" s="11">
        <v>42779</v>
      </c>
      <c r="K470" s="37">
        <v>2900</v>
      </c>
      <c r="L470" s="37">
        <v>3100</v>
      </c>
      <c r="M470" s="40">
        <v>220</v>
      </c>
      <c r="N470" s="40">
        <v>230</v>
      </c>
    </row>
    <row r="471" spans="1:14" s="38" customFormat="1" ht="15.75" customHeight="1">
      <c r="A471" s="11">
        <v>42664</v>
      </c>
      <c r="B471" s="37">
        <v>1980</v>
      </c>
      <c r="C471" s="39">
        <v>42664</v>
      </c>
      <c r="D471" s="230">
        <v>223820</v>
      </c>
      <c r="E471" s="230">
        <v>7980</v>
      </c>
      <c r="F471" s="230">
        <v>91256</v>
      </c>
      <c r="G471" s="230">
        <v>327020</v>
      </c>
      <c r="J471" s="11">
        <v>42778</v>
      </c>
      <c r="K471" s="37">
        <v>2900</v>
      </c>
      <c r="L471" s="37">
        <v>3100</v>
      </c>
      <c r="M471" s="40">
        <v>220</v>
      </c>
      <c r="N471" s="40">
        <v>230</v>
      </c>
    </row>
    <row r="472" spans="1:14" s="38" customFormat="1" ht="15.75" customHeight="1">
      <c r="A472" s="11">
        <v>42663</v>
      </c>
      <c r="B472" s="37">
        <v>1980</v>
      </c>
      <c r="C472" s="39">
        <v>42663</v>
      </c>
      <c r="D472" s="230">
        <v>220850</v>
      </c>
      <c r="E472" s="230">
        <v>7980</v>
      </c>
      <c r="F472" s="230"/>
      <c r="G472" s="230"/>
      <c r="J472" s="11">
        <v>42777</v>
      </c>
      <c r="K472" s="37">
        <v>2900</v>
      </c>
      <c r="L472" s="37">
        <v>3100</v>
      </c>
      <c r="M472" s="40">
        <v>220</v>
      </c>
      <c r="N472" s="40">
        <v>230</v>
      </c>
    </row>
    <row r="473" spans="1:14" s="38" customFormat="1" ht="15.75" customHeight="1">
      <c r="A473" s="11">
        <v>42662</v>
      </c>
      <c r="B473" s="37">
        <v>1980</v>
      </c>
      <c r="C473" s="39">
        <v>42662</v>
      </c>
      <c r="D473" s="230">
        <v>220850</v>
      </c>
      <c r="E473" s="230">
        <v>16130</v>
      </c>
      <c r="F473" s="230"/>
      <c r="G473" s="230"/>
      <c r="J473" s="11">
        <v>42776</v>
      </c>
      <c r="K473" s="37">
        <v>2900</v>
      </c>
      <c r="L473" s="37">
        <v>3100</v>
      </c>
      <c r="M473" s="40">
        <v>220</v>
      </c>
      <c r="N473" s="40">
        <v>230</v>
      </c>
    </row>
    <row r="474" spans="1:14" s="38" customFormat="1" ht="15.75" customHeight="1">
      <c r="A474" s="11">
        <v>42661</v>
      </c>
      <c r="B474" s="37">
        <v>1980</v>
      </c>
      <c r="C474" s="39">
        <v>42661</v>
      </c>
      <c r="D474" s="230">
        <v>221080</v>
      </c>
      <c r="E474" s="230">
        <v>16130</v>
      </c>
      <c r="F474" s="230"/>
      <c r="G474" s="230"/>
      <c r="J474" s="11">
        <v>42775</v>
      </c>
      <c r="K474" s="37">
        <v>2900</v>
      </c>
      <c r="L474" s="37">
        <v>3100</v>
      </c>
      <c r="M474" s="40">
        <v>212.5</v>
      </c>
      <c r="N474" s="40">
        <v>222.5</v>
      </c>
    </row>
    <row r="475" spans="1:14" s="38" customFormat="1" ht="15.75" customHeight="1">
      <c r="A475" s="11">
        <v>42660</v>
      </c>
      <c r="B475" s="37">
        <v>1980</v>
      </c>
      <c r="C475" s="39">
        <v>42660</v>
      </c>
      <c r="D475" s="230">
        <v>223080</v>
      </c>
      <c r="E475" s="230">
        <v>16130</v>
      </c>
      <c r="F475" s="230"/>
      <c r="G475" s="230"/>
      <c r="J475" s="11">
        <v>42774</v>
      </c>
      <c r="K475" s="37">
        <v>2900</v>
      </c>
      <c r="L475" s="37">
        <v>3100</v>
      </c>
      <c r="M475" s="40">
        <v>212.5</v>
      </c>
      <c r="N475" s="40">
        <v>222.5</v>
      </c>
    </row>
    <row r="476" spans="1:14" s="38" customFormat="1" ht="15.75" customHeight="1">
      <c r="A476" s="11">
        <v>42657</v>
      </c>
      <c r="B476" s="37">
        <v>1980</v>
      </c>
      <c r="C476" s="39">
        <v>42657</v>
      </c>
      <c r="D476" s="230">
        <v>221830</v>
      </c>
      <c r="E476" s="230">
        <v>18930</v>
      </c>
      <c r="F476" s="230">
        <v>93246</v>
      </c>
      <c r="G476" s="230">
        <v>316070</v>
      </c>
      <c r="J476" s="11">
        <v>42773</v>
      </c>
      <c r="K476" s="37">
        <v>2900</v>
      </c>
      <c r="L476" s="37">
        <v>3100</v>
      </c>
      <c r="M476" s="40">
        <v>212.5</v>
      </c>
      <c r="N476" s="40">
        <v>222.5</v>
      </c>
    </row>
    <row r="477" spans="1:14" s="38" customFormat="1" ht="15.75" customHeight="1">
      <c r="A477" s="11">
        <v>42656</v>
      </c>
      <c r="B477" s="37">
        <v>1980</v>
      </c>
      <c r="C477" s="39">
        <v>42656</v>
      </c>
      <c r="D477" s="230">
        <v>223110</v>
      </c>
      <c r="E477" s="230">
        <v>18930</v>
      </c>
      <c r="F477" s="230"/>
      <c r="G477" s="230"/>
      <c r="J477" s="11">
        <v>42772</v>
      </c>
      <c r="K477" s="37">
        <v>2900</v>
      </c>
      <c r="L477" s="37">
        <v>3100</v>
      </c>
      <c r="M477" s="40">
        <v>212.5</v>
      </c>
      <c r="N477" s="40">
        <v>222.5</v>
      </c>
    </row>
    <row r="478" spans="1:14" s="38" customFormat="1" ht="15.75" customHeight="1">
      <c r="A478" s="11">
        <v>42655</v>
      </c>
      <c r="B478" s="37">
        <v>1980</v>
      </c>
      <c r="C478" s="39">
        <v>42655</v>
      </c>
      <c r="D478" s="230">
        <v>223110</v>
      </c>
      <c r="E478" s="230">
        <v>18930</v>
      </c>
      <c r="F478" s="230"/>
      <c r="G478" s="230"/>
      <c r="J478" s="11">
        <v>42771</v>
      </c>
      <c r="K478" s="37">
        <v>2900</v>
      </c>
      <c r="L478" s="37">
        <v>3100</v>
      </c>
      <c r="M478" s="40">
        <v>212.5</v>
      </c>
      <c r="N478" s="40">
        <v>222.5</v>
      </c>
    </row>
    <row r="479" spans="1:14" s="38" customFormat="1" ht="15.75" customHeight="1">
      <c r="A479" s="11">
        <v>42654</v>
      </c>
      <c r="B479" s="37">
        <v>1980</v>
      </c>
      <c r="C479" s="39">
        <v>42654</v>
      </c>
      <c r="D479" s="230">
        <v>223110</v>
      </c>
      <c r="E479" s="230">
        <v>27320</v>
      </c>
      <c r="F479" s="230"/>
      <c r="G479" s="230"/>
      <c r="J479" s="11">
        <v>42770</v>
      </c>
      <c r="K479" s="37">
        <v>2900</v>
      </c>
      <c r="L479" s="37">
        <v>3100</v>
      </c>
      <c r="M479" s="40">
        <v>212.5</v>
      </c>
      <c r="N479" s="40">
        <v>222.5</v>
      </c>
    </row>
    <row r="480" spans="1:14" s="38" customFormat="1" ht="15.75" customHeight="1">
      <c r="A480" s="11">
        <v>42653</v>
      </c>
      <c r="B480" s="37">
        <v>2030</v>
      </c>
      <c r="C480" s="39">
        <v>42653</v>
      </c>
      <c r="D480" s="230">
        <v>223310</v>
      </c>
      <c r="E480" s="230">
        <v>27320</v>
      </c>
      <c r="F480" s="230"/>
      <c r="G480" s="230"/>
      <c r="J480" s="11">
        <v>42769</v>
      </c>
      <c r="K480" s="37">
        <v>2900</v>
      </c>
      <c r="L480" s="37">
        <v>3100</v>
      </c>
      <c r="M480" s="40">
        <v>212.5</v>
      </c>
      <c r="N480" s="40">
        <v>222.5</v>
      </c>
    </row>
    <row r="481" spans="1:14" s="38" customFormat="1" ht="15.75" customHeight="1">
      <c r="A481" s="11">
        <v>42643</v>
      </c>
      <c r="B481" s="37">
        <v>2030</v>
      </c>
      <c r="C481" s="39">
        <v>42643</v>
      </c>
      <c r="D481" s="230">
        <v>223510</v>
      </c>
      <c r="E481" s="230">
        <v>41500</v>
      </c>
      <c r="F481" s="230">
        <v>91566</v>
      </c>
      <c r="G481" s="230">
        <v>293500</v>
      </c>
      <c r="J481" s="11">
        <v>42768</v>
      </c>
      <c r="K481" s="37">
        <v>2900</v>
      </c>
      <c r="L481" s="37">
        <v>3100</v>
      </c>
      <c r="M481" s="40">
        <v>212.5</v>
      </c>
      <c r="N481" s="40">
        <v>222.5</v>
      </c>
    </row>
    <row r="482" spans="1:14" s="38" customFormat="1" ht="15.75" customHeight="1">
      <c r="A482" s="11">
        <v>42642</v>
      </c>
      <c r="B482" s="37">
        <v>2080</v>
      </c>
      <c r="C482" s="39">
        <v>42642</v>
      </c>
      <c r="D482" s="230">
        <v>229380</v>
      </c>
      <c r="E482" s="230">
        <v>41500</v>
      </c>
      <c r="F482" s="230"/>
      <c r="G482" s="230"/>
      <c r="J482" s="11">
        <v>42767</v>
      </c>
      <c r="K482" s="37">
        <v>2900</v>
      </c>
      <c r="L482" s="37">
        <v>3100</v>
      </c>
      <c r="M482" s="40">
        <v>212.5</v>
      </c>
      <c r="N482" s="40">
        <v>222.5</v>
      </c>
    </row>
    <row r="483" spans="1:14" s="38" customFormat="1" ht="15.75" customHeight="1">
      <c r="A483" s="11">
        <v>42641</v>
      </c>
      <c r="B483" s="37">
        <v>2080</v>
      </c>
      <c r="C483" s="39">
        <v>42641</v>
      </c>
      <c r="D483" s="230">
        <v>229680</v>
      </c>
      <c r="E483" s="230">
        <v>41500</v>
      </c>
      <c r="F483" s="230"/>
      <c r="G483" s="230"/>
      <c r="J483" s="11">
        <v>42766</v>
      </c>
      <c r="K483" s="37">
        <v>2900</v>
      </c>
      <c r="L483" s="37">
        <v>3100</v>
      </c>
      <c r="M483" s="40">
        <v>212.5</v>
      </c>
      <c r="N483" s="40">
        <v>222.5</v>
      </c>
    </row>
    <row r="484" spans="1:14" s="38" customFormat="1" ht="15.75" customHeight="1">
      <c r="A484" s="11">
        <v>42640</v>
      </c>
      <c r="B484" s="37">
        <v>2080</v>
      </c>
      <c r="C484" s="39">
        <v>42640</v>
      </c>
      <c r="D484" s="230">
        <v>229680</v>
      </c>
      <c r="E484" s="230">
        <v>41500</v>
      </c>
      <c r="F484" s="230"/>
      <c r="G484" s="230"/>
      <c r="J484" s="11">
        <v>42765</v>
      </c>
      <c r="K484" s="37">
        <v>2900</v>
      </c>
      <c r="L484" s="37">
        <v>3100</v>
      </c>
      <c r="M484" s="40">
        <v>212.5</v>
      </c>
      <c r="N484" s="40">
        <v>222.5</v>
      </c>
    </row>
    <row r="485" spans="1:14" s="38" customFormat="1" ht="15.75" customHeight="1">
      <c r="A485" s="11">
        <v>42639</v>
      </c>
      <c r="B485" s="37">
        <v>2080</v>
      </c>
      <c r="C485" s="39">
        <v>42639</v>
      </c>
      <c r="D485" s="230">
        <v>229680</v>
      </c>
      <c r="E485" s="230">
        <v>41500</v>
      </c>
      <c r="F485" s="230"/>
      <c r="G485" s="230"/>
      <c r="J485" s="11">
        <v>42764</v>
      </c>
      <c r="K485" s="37">
        <v>2900</v>
      </c>
      <c r="L485" s="37">
        <v>3100</v>
      </c>
      <c r="M485" s="40">
        <v>212.5</v>
      </c>
      <c r="N485" s="40">
        <v>222.5</v>
      </c>
    </row>
    <row r="486" spans="1:14" s="38" customFormat="1" ht="15.75" customHeight="1">
      <c r="A486" s="11">
        <v>42636</v>
      </c>
      <c r="B486" s="37">
        <v>2080</v>
      </c>
      <c r="C486" s="39">
        <v>42636</v>
      </c>
      <c r="D486" s="230">
        <v>226100</v>
      </c>
      <c r="E486" s="230">
        <v>41500</v>
      </c>
      <c r="F486" s="230">
        <v>88976</v>
      </c>
      <c r="G486" s="230">
        <v>293500</v>
      </c>
      <c r="J486" s="11">
        <v>42763</v>
      </c>
      <c r="K486" s="37">
        <v>2900</v>
      </c>
      <c r="L486" s="37">
        <v>3100</v>
      </c>
      <c r="M486" s="40">
        <v>212.5</v>
      </c>
      <c r="N486" s="40">
        <v>222.5</v>
      </c>
    </row>
    <row r="487" spans="1:14" s="38" customFormat="1" ht="15.75" customHeight="1">
      <c r="A487" s="11">
        <v>42635</v>
      </c>
      <c r="B487" s="37">
        <v>2080</v>
      </c>
      <c r="C487" s="39">
        <v>42635</v>
      </c>
      <c r="D487" s="230">
        <v>226100</v>
      </c>
      <c r="E487" s="230">
        <v>44870</v>
      </c>
      <c r="F487" s="230"/>
      <c r="G487" s="230"/>
      <c r="J487" s="11">
        <v>42762</v>
      </c>
      <c r="K487" s="37">
        <v>2900</v>
      </c>
      <c r="L487" s="37">
        <v>3100</v>
      </c>
      <c r="M487" s="40">
        <v>204</v>
      </c>
      <c r="N487" s="40">
        <v>214</v>
      </c>
    </row>
    <row r="488" spans="1:14" s="38" customFormat="1" ht="15.75" customHeight="1">
      <c r="A488" s="11">
        <v>42634</v>
      </c>
      <c r="B488" s="37">
        <v>2080</v>
      </c>
      <c r="C488" s="39">
        <v>42634</v>
      </c>
      <c r="D488" s="230">
        <v>222120</v>
      </c>
      <c r="E488" s="230">
        <v>74770</v>
      </c>
      <c r="F488" s="230"/>
      <c r="G488" s="230"/>
      <c r="J488" s="11">
        <v>42761</v>
      </c>
      <c r="K488" s="37">
        <v>2900</v>
      </c>
      <c r="L488" s="37">
        <v>3100</v>
      </c>
      <c r="M488" s="40">
        <v>204</v>
      </c>
      <c r="N488" s="40">
        <v>214</v>
      </c>
    </row>
    <row r="489" spans="1:14" s="38" customFormat="1" ht="15.75" customHeight="1">
      <c r="A489" s="11">
        <v>42633</v>
      </c>
      <c r="B489" s="37">
        <v>2080</v>
      </c>
      <c r="C489" s="39">
        <v>42633</v>
      </c>
      <c r="D489" s="230">
        <v>222120</v>
      </c>
      <c r="E489" s="230">
        <v>74770</v>
      </c>
      <c r="F489" s="230"/>
      <c r="G489" s="230"/>
      <c r="J489" s="11">
        <v>42760</v>
      </c>
      <c r="K489" s="37">
        <v>2900</v>
      </c>
      <c r="L489" s="37">
        <v>3100</v>
      </c>
      <c r="M489" s="40">
        <v>204</v>
      </c>
      <c r="N489" s="40">
        <v>214</v>
      </c>
    </row>
    <row r="490" spans="1:14" s="38" customFormat="1" ht="15.75" customHeight="1">
      <c r="A490" s="11">
        <v>42632</v>
      </c>
      <c r="B490" s="37">
        <v>2080</v>
      </c>
      <c r="C490" s="39">
        <v>42632</v>
      </c>
      <c r="D490" s="230">
        <v>222120</v>
      </c>
      <c r="E490" s="230">
        <v>85060</v>
      </c>
      <c r="F490" s="230"/>
      <c r="G490" s="230"/>
      <c r="J490" s="11">
        <v>42759</v>
      </c>
      <c r="K490" s="37">
        <v>2900</v>
      </c>
      <c r="L490" s="37">
        <v>3100</v>
      </c>
      <c r="M490" s="40">
        <v>204</v>
      </c>
      <c r="N490" s="40">
        <v>214</v>
      </c>
    </row>
    <row r="491" spans="1:14" s="38" customFormat="1" ht="15.75" customHeight="1">
      <c r="A491" s="11">
        <v>42627</v>
      </c>
      <c r="B491" s="37">
        <v>2080</v>
      </c>
      <c r="C491" s="39">
        <v>42627</v>
      </c>
      <c r="D491" s="230">
        <v>222120</v>
      </c>
      <c r="E491" s="230">
        <v>80860</v>
      </c>
      <c r="F491" s="230">
        <v>92956</v>
      </c>
      <c r="G491" s="230">
        <v>234140</v>
      </c>
      <c r="J491" s="11">
        <v>42758</v>
      </c>
      <c r="K491" s="37">
        <v>2900</v>
      </c>
      <c r="L491" s="37">
        <v>3100</v>
      </c>
      <c r="M491" s="40">
        <v>204</v>
      </c>
      <c r="N491" s="40">
        <v>214</v>
      </c>
    </row>
    <row r="492" spans="1:14" s="38" customFormat="1" ht="15.75" customHeight="1">
      <c r="A492" s="11">
        <v>42626</v>
      </c>
      <c r="B492" s="37">
        <v>2080</v>
      </c>
      <c r="C492" s="39">
        <v>42626</v>
      </c>
      <c r="D492" s="230">
        <v>222120</v>
      </c>
      <c r="E492" s="230">
        <v>82860</v>
      </c>
      <c r="F492" s="230"/>
      <c r="G492" s="230"/>
      <c r="J492" s="11">
        <v>42757</v>
      </c>
      <c r="K492" s="37">
        <v>2900</v>
      </c>
      <c r="L492" s="37">
        <v>3100</v>
      </c>
      <c r="M492" s="40">
        <v>204</v>
      </c>
      <c r="N492" s="40">
        <v>214</v>
      </c>
    </row>
    <row r="493" spans="1:14" s="38" customFormat="1" ht="15.75" customHeight="1">
      <c r="A493" s="11">
        <v>42625</v>
      </c>
      <c r="B493" s="37">
        <v>2080</v>
      </c>
      <c r="C493" s="39">
        <v>42625</v>
      </c>
      <c r="D493" s="230">
        <v>223120</v>
      </c>
      <c r="E493" s="230">
        <v>86280</v>
      </c>
      <c r="F493" s="230"/>
      <c r="G493" s="230"/>
      <c r="J493" s="11">
        <v>42756</v>
      </c>
      <c r="K493" s="37">
        <v>2900</v>
      </c>
      <c r="L493" s="37">
        <v>3100</v>
      </c>
      <c r="M493" s="40">
        <v>204</v>
      </c>
      <c r="N493" s="40">
        <v>214</v>
      </c>
    </row>
    <row r="494" spans="1:14" s="38" customFormat="1" ht="15.75" customHeight="1">
      <c r="A494" s="11">
        <v>42622</v>
      </c>
      <c r="B494" s="37">
        <v>2080</v>
      </c>
      <c r="C494" s="39">
        <v>42622</v>
      </c>
      <c r="D494" s="230">
        <v>219780</v>
      </c>
      <c r="E494" s="230">
        <v>79180</v>
      </c>
      <c r="F494" s="230">
        <v>95296</v>
      </c>
      <c r="G494" s="230">
        <v>235820</v>
      </c>
      <c r="J494" s="11">
        <v>42755</v>
      </c>
      <c r="K494" s="37">
        <v>2900</v>
      </c>
      <c r="L494" s="37">
        <v>3100</v>
      </c>
      <c r="M494" s="40">
        <v>204</v>
      </c>
      <c r="N494" s="40">
        <v>214</v>
      </c>
    </row>
    <row r="495" spans="1:14" s="38" customFormat="1" ht="15.75" customHeight="1">
      <c r="A495" s="11">
        <v>42621</v>
      </c>
      <c r="B495" s="37">
        <v>2080</v>
      </c>
      <c r="C495" s="39">
        <v>42621</v>
      </c>
      <c r="D495" s="230">
        <v>215040</v>
      </c>
      <c r="E495" s="230">
        <v>82180</v>
      </c>
      <c r="F495" s="230"/>
      <c r="G495" s="230"/>
      <c r="J495" s="11">
        <v>42754</v>
      </c>
      <c r="K495" s="37">
        <v>2900</v>
      </c>
      <c r="L495" s="37">
        <v>3100</v>
      </c>
      <c r="M495" s="40">
        <v>204</v>
      </c>
      <c r="N495" s="40">
        <v>214</v>
      </c>
    </row>
    <row r="496" spans="1:14" s="38" customFormat="1" ht="15.75" customHeight="1">
      <c r="A496" s="11">
        <v>42620</v>
      </c>
      <c r="B496" s="37">
        <v>2080</v>
      </c>
      <c r="C496" s="39">
        <v>42620</v>
      </c>
      <c r="D496" s="230">
        <v>215040</v>
      </c>
      <c r="E496" s="230">
        <v>82780</v>
      </c>
      <c r="F496" s="230"/>
      <c r="G496" s="230"/>
      <c r="J496" s="11">
        <v>42753</v>
      </c>
      <c r="K496" s="37">
        <v>2900</v>
      </c>
      <c r="L496" s="37">
        <v>3100</v>
      </c>
      <c r="M496" s="40">
        <v>204</v>
      </c>
      <c r="N496" s="40">
        <v>214</v>
      </c>
    </row>
    <row r="497" spans="1:14" s="38" customFormat="1" ht="15.75" customHeight="1">
      <c r="A497" s="11">
        <v>42619</v>
      </c>
      <c r="B497" s="37">
        <v>2080</v>
      </c>
      <c r="C497" s="39">
        <v>42619</v>
      </c>
      <c r="D497" s="230">
        <v>215040</v>
      </c>
      <c r="E497" s="230">
        <v>82780</v>
      </c>
      <c r="F497" s="230"/>
      <c r="G497" s="230"/>
      <c r="J497" s="11">
        <v>42752</v>
      </c>
      <c r="K497" s="37">
        <v>2900</v>
      </c>
      <c r="L497" s="37">
        <v>3100</v>
      </c>
      <c r="M497" s="40">
        <v>204</v>
      </c>
      <c r="N497" s="40">
        <v>214</v>
      </c>
    </row>
    <row r="498" spans="1:14" s="38" customFormat="1" ht="15.75" customHeight="1">
      <c r="A498" s="11">
        <v>42618</v>
      </c>
      <c r="B498" s="37">
        <v>2080</v>
      </c>
      <c r="C498" s="39">
        <v>42618</v>
      </c>
      <c r="D498" s="230">
        <v>215040</v>
      </c>
      <c r="E498" s="230">
        <v>83180</v>
      </c>
      <c r="F498" s="230"/>
      <c r="G498" s="230"/>
      <c r="J498" s="11">
        <v>42751</v>
      </c>
      <c r="K498" s="37">
        <v>2900</v>
      </c>
      <c r="L498" s="37">
        <v>3100</v>
      </c>
      <c r="M498" s="40">
        <v>204</v>
      </c>
      <c r="N498" s="40">
        <v>214</v>
      </c>
    </row>
    <row r="499" spans="1:14" s="38" customFormat="1" ht="15.75" customHeight="1">
      <c r="A499" s="11">
        <v>42615</v>
      </c>
      <c r="B499" s="37">
        <v>2080</v>
      </c>
      <c r="C499" s="39">
        <v>42615</v>
      </c>
      <c r="D499" s="230">
        <v>215040</v>
      </c>
      <c r="E499" s="230">
        <v>84180</v>
      </c>
      <c r="F499" s="230">
        <v>100036</v>
      </c>
      <c r="G499" s="230">
        <v>230820</v>
      </c>
      <c r="J499" s="11">
        <v>42750</v>
      </c>
      <c r="K499" s="37">
        <v>2900</v>
      </c>
      <c r="L499" s="37">
        <v>3100</v>
      </c>
      <c r="M499" s="40">
        <v>204</v>
      </c>
      <c r="N499" s="40">
        <v>214</v>
      </c>
    </row>
    <row r="500" spans="1:14" s="38" customFormat="1" ht="15.75" customHeight="1">
      <c r="A500" s="11">
        <v>42614</v>
      </c>
      <c r="B500" s="37">
        <v>2080</v>
      </c>
      <c r="C500" s="39">
        <v>42614</v>
      </c>
      <c r="D500" s="230">
        <v>216380</v>
      </c>
      <c r="E500" s="230">
        <v>63480</v>
      </c>
      <c r="F500" s="230"/>
      <c r="G500" s="230"/>
      <c r="J500" s="11">
        <v>42749</v>
      </c>
      <c r="K500" s="37">
        <v>2900</v>
      </c>
      <c r="L500" s="37">
        <v>3100</v>
      </c>
      <c r="M500" s="40">
        <v>204</v>
      </c>
      <c r="N500" s="40">
        <v>214</v>
      </c>
    </row>
    <row r="501" spans="1:14" s="38" customFormat="1" ht="15.75" customHeight="1">
      <c r="A501" s="11">
        <v>42613</v>
      </c>
      <c r="B501" s="37">
        <v>2080</v>
      </c>
      <c r="C501" s="39">
        <v>42613</v>
      </c>
      <c r="D501" s="230">
        <v>216380</v>
      </c>
      <c r="E501" s="230">
        <v>66480</v>
      </c>
      <c r="F501" s="230"/>
      <c r="G501" s="230"/>
      <c r="J501" s="11">
        <v>42748</v>
      </c>
      <c r="K501" s="37">
        <v>2900</v>
      </c>
      <c r="L501" s="37">
        <v>3100</v>
      </c>
      <c r="M501" s="40">
        <v>204</v>
      </c>
      <c r="N501" s="40">
        <v>214</v>
      </c>
    </row>
    <row r="502" spans="1:14" s="38" customFormat="1" ht="15.75" customHeight="1">
      <c r="A502" s="11">
        <v>42612</v>
      </c>
      <c r="B502" s="37">
        <v>2080</v>
      </c>
      <c r="C502" s="39">
        <v>42612</v>
      </c>
      <c r="D502" s="230">
        <v>216580</v>
      </c>
      <c r="E502" s="230">
        <v>67880</v>
      </c>
      <c r="F502" s="230"/>
      <c r="G502" s="230"/>
      <c r="J502" s="11">
        <v>42747</v>
      </c>
      <c r="K502" s="37">
        <v>2900</v>
      </c>
      <c r="L502" s="37">
        <v>3100</v>
      </c>
      <c r="M502" s="40">
        <v>207.5</v>
      </c>
      <c r="N502" s="40">
        <v>217.5</v>
      </c>
    </row>
    <row r="503" spans="1:14" s="38" customFormat="1" ht="15.75" customHeight="1">
      <c r="A503" s="11">
        <v>42611</v>
      </c>
      <c r="B503" s="37">
        <v>2080</v>
      </c>
      <c r="C503" s="39">
        <v>42611</v>
      </c>
      <c r="D503" s="230">
        <v>216580</v>
      </c>
      <c r="E503" s="230">
        <v>67880</v>
      </c>
      <c r="F503" s="230"/>
      <c r="G503" s="230"/>
      <c r="J503" s="11">
        <v>42746</v>
      </c>
      <c r="K503" s="37">
        <v>2900</v>
      </c>
      <c r="L503" s="37">
        <v>3100</v>
      </c>
      <c r="M503" s="40">
        <v>207.5</v>
      </c>
      <c r="N503" s="40">
        <v>217.5</v>
      </c>
    </row>
    <row r="504" spans="1:14" s="38" customFormat="1" ht="15.75" customHeight="1">
      <c r="A504" s="11">
        <v>42608</v>
      </c>
      <c r="B504" s="37">
        <v>2080</v>
      </c>
      <c r="C504" s="39">
        <v>42608</v>
      </c>
      <c r="D504" s="230">
        <v>216580</v>
      </c>
      <c r="E504" s="230">
        <v>68680</v>
      </c>
      <c r="F504" s="230">
        <v>98496</v>
      </c>
      <c r="G504" s="230">
        <v>246320</v>
      </c>
      <c r="J504" s="11">
        <v>42745</v>
      </c>
      <c r="K504" s="37">
        <v>2900</v>
      </c>
      <c r="L504" s="37">
        <v>3100</v>
      </c>
      <c r="M504" s="40">
        <v>207.5</v>
      </c>
      <c r="N504" s="40">
        <v>217.5</v>
      </c>
    </row>
    <row r="505" spans="1:14" s="38" customFormat="1" ht="15.75" customHeight="1">
      <c r="A505" s="11">
        <v>42607</v>
      </c>
      <c r="B505" s="37">
        <v>2080</v>
      </c>
      <c r="C505" s="39">
        <v>42607</v>
      </c>
      <c r="D505" s="230">
        <v>216580</v>
      </c>
      <c r="E505" s="230">
        <v>69280</v>
      </c>
      <c r="F505" s="230"/>
      <c r="G505" s="230"/>
      <c r="J505" s="11">
        <v>42744</v>
      </c>
      <c r="K505" s="37">
        <v>2900</v>
      </c>
      <c r="L505" s="37">
        <v>3100</v>
      </c>
      <c r="M505" s="40">
        <v>207.5</v>
      </c>
      <c r="N505" s="40">
        <v>217.5</v>
      </c>
    </row>
    <row r="506" spans="1:14" s="38" customFormat="1" ht="15.75" customHeight="1">
      <c r="A506" s="11">
        <v>42606</v>
      </c>
      <c r="B506" s="37">
        <v>2080</v>
      </c>
      <c r="C506" s="39">
        <v>42606</v>
      </c>
      <c r="D506" s="230">
        <v>216580</v>
      </c>
      <c r="E506" s="230">
        <v>69280</v>
      </c>
      <c r="F506" s="230"/>
      <c r="G506" s="230"/>
      <c r="J506" s="11">
        <v>42743</v>
      </c>
      <c r="K506" s="37">
        <v>2900</v>
      </c>
      <c r="L506" s="37">
        <v>3100</v>
      </c>
      <c r="M506" s="40">
        <v>207.5</v>
      </c>
      <c r="N506" s="40">
        <v>217.5</v>
      </c>
    </row>
    <row r="507" spans="1:14" s="38" customFormat="1" ht="15.75" customHeight="1">
      <c r="A507" s="11">
        <v>42605</v>
      </c>
      <c r="B507" s="37">
        <v>2080</v>
      </c>
      <c r="C507" s="39">
        <v>42605</v>
      </c>
      <c r="D507" s="230">
        <v>216580</v>
      </c>
      <c r="E507" s="230">
        <v>70580</v>
      </c>
      <c r="F507" s="230"/>
      <c r="G507" s="230"/>
      <c r="J507" s="11">
        <v>42742</v>
      </c>
      <c r="K507" s="37">
        <v>2900</v>
      </c>
      <c r="L507" s="37">
        <v>3100</v>
      </c>
      <c r="M507" s="40">
        <v>207.5</v>
      </c>
      <c r="N507" s="40">
        <v>217.5</v>
      </c>
    </row>
    <row r="508" spans="1:14" s="38" customFormat="1" ht="15.75" customHeight="1">
      <c r="A508" s="11">
        <v>42604</v>
      </c>
      <c r="B508" s="37">
        <v>2080</v>
      </c>
      <c r="C508" s="39">
        <v>42604</v>
      </c>
      <c r="D508" s="230">
        <v>215440</v>
      </c>
      <c r="E508" s="230">
        <v>73280</v>
      </c>
      <c r="F508" s="230"/>
      <c r="G508" s="230"/>
      <c r="J508" s="11">
        <v>42741</v>
      </c>
      <c r="K508" s="37">
        <v>2900</v>
      </c>
      <c r="L508" s="37">
        <v>3100</v>
      </c>
      <c r="M508" s="40">
        <v>207.5</v>
      </c>
      <c r="N508" s="40">
        <v>217.5</v>
      </c>
    </row>
    <row r="509" spans="1:14" s="38" customFormat="1" ht="15.75" customHeight="1">
      <c r="A509" s="11">
        <v>42601</v>
      </c>
      <c r="B509" s="37">
        <v>2080</v>
      </c>
      <c r="C509" s="39">
        <v>42601</v>
      </c>
      <c r="D509" s="230">
        <v>209520</v>
      </c>
      <c r="E509" s="230">
        <v>73280</v>
      </c>
      <c r="F509" s="230">
        <v>105556</v>
      </c>
      <c r="G509" s="230">
        <v>241720</v>
      </c>
      <c r="J509" s="11">
        <v>42740</v>
      </c>
      <c r="K509" s="37">
        <v>2900</v>
      </c>
      <c r="L509" s="37">
        <v>3100</v>
      </c>
      <c r="M509" s="40">
        <v>207.5</v>
      </c>
      <c r="N509" s="40">
        <v>217.5</v>
      </c>
    </row>
    <row r="510" spans="1:14" s="38" customFormat="1" ht="15.75" customHeight="1">
      <c r="A510" s="11">
        <v>42600</v>
      </c>
      <c r="B510" s="37">
        <v>2080</v>
      </c>
      <c r="C510" s="39">
        <v>42600</v>
      </c>
      <c r="D510" s="230">
        <v>209520</v>
      </c>
      <c r="E510" s="230">
        <v>73280</v>
      </c>
      <c r="F510" s="230"/>
      <c r="G510" s="230"/>
      <c r="J510" s="11">
        <v>42739</v>
      </c>
      <c r="K510" s="37">
        <v>2900</v>
      </c>
      <c r="L510" s="37">
        <v>3100</v>
      </c>
      <c r="M510" s="40">
        <v>207.5</v>
      </c>
      <c r="N510" s="40">
        <v>217.5</v>
      </c>
    </row>
    <row r="511" spans="1:14" s="38" customFormat="1" ht="15.75" customHeight="1">
      <c r="A511" s="11">
        <v>42599</v>
      </c>
      <c r="B511" s="37">
        <v>2080</v>
      </c>
      <c r="C511" s="39">
        <v>42599</v>
      </c>
      <c r="D511" s="230">
        <v>199520</v>
      </c>
      <c r="E511" s="230">
        <v>73280</v>
      </c>
      <c r="F511" s="230"/>
      <c r="G511" s="230"/>
      <c r="J511" s="11">
        <v>42738</v>
      </c>
      <c r="K511" s="37">
        <v>2900</v>
      </c>
      <c r="L511" s="37">
        <v>3100</v>
      </c>
      <c r="M511" s="40">
        <v>207.5</v>
      </c>
      <c r="N511" s="40">
        <v>217.5</v>
      </c>
    </row>
    <row r="512" spans="1:14" s="38" customFormat="1" ht="15.75" customHeight="1">
      <c r="A512" s="11">
        <v>42598</v>
      </c>
      <c r="B512" s="37">
        <v>2080</v>
      </c>
      <c r="C512" s="39">
        <v>42598</v>
      </c>
      <c r="D512" s="230">
        <v>193600</v>
      </c>
      <c r="E512" s="230">
        <v>73280</v>
      </c>
      <c r="F512" s="230"/>
      <c r="G512" s="230"/>
      <c r="J512" s="11">
        <v>42737</v>
      </c>
      <c r="K512" s="37">
        <v>2900</v>
      </c>
      <c r="L512" s="37">
        <v>3100</v>
      </c>
      <c r="M512" s="40">
        <v>207.5</v>
      </c>
      <c r="N512" s="40">
        <v>217.5</v>
      </c>
    </row>
    <row r="513" spans="1:14" s="38" customFormat="1" ht="15.75" customHeight="1">
      <c r="A513" s="11">
        <v>42597</v>
      </c>
      <c r="B513" s="37">
        <v>2080</v>
      </c>
      <c r="C513" s="39">
        <v>42597</v>
      </c>
      <c r="D513" s="230">
        <v>193600</v>
      </c>
      <c r="E513" s="230">
        <v>73280</v>
      </c>
      <c r="F513" s="230"/>
      <c r="G513" s="230"/>
      <c r="J513" s="11">
        <v>42736</v>
      </c>
      <c r="K513" s="37">
        <v>2900</v>
      </c>
      <c r="L513" s="37">
        <v>3100</v>
      </c>
      <c r="M513" s="40">
        <v>207.5</v>
      </c>
      <c r="N513" s="40">
        <v>217.5</v>
      </c>
    </row>
    <row r="514" spans="1:14" s="38" customFormat="1" ht="15.75" customHeight="1">
      <c r="A514" s="11">
        <v>42594</v>
      </c>
      <c r="B514" s="37">
        <v>2080</v>
      </c>
      <c r="C514" s="39">
        <v>42594</v>
      </c>
      <c r="D514" s="230">
        <v>193600</v>
      </c>
      <c r="E514" s="230">
        <v>73280</v>
      </c>
      <c r="F514" s="230">
        <v>121476</v>
      </c>
      <c r="G514" s="230">
        <v>241720</v>
      </c>
      <c r="J514" s="39"/>
      <c r="K514" s="40"/>
      <c r="L514" s="40"/>
      <c r="M514" s="40"/>
      <c r="N514" s="40"/>
    </row>
    <row r="515" spans="1:14" s="38" customFormat="1" ht="15.75" customHeight="1">
      <c r="A515" s="11">
        <v>42593</v>
      </c>
      <c r="B515" s="37">
        <v>2080</v>
      </c>
      <c r="C515" s="39">
        <v>42593</v>
      </c>
      <c r="D515" s="230">
        <v>193600</v>
      </c>
      <c r="E515" s="230">
        <v>73280</v>
      </c>
      <c r="F515" s="230"/>
      <c r="G515" s="230"/>
      <c r="J515" s="39"/>
      <c r="K515" s="40"/>
      <c r="L515" s="40"/>
      <c r="M515" s="40"/>
      <c r="N515" s="40"/>
    </row>
    <row r="516" spans="1:14" s="38" customFormat="1" ht="15.75" customHeight="1">
      <c r="A516" s="11">
        <v>42592</v>
      </c>
      <c r="B516" s="37">
        <v>2080</v>
      </c>
      <c r="C516" s="39">
        <v>42592</v>
      </c>
      <c r="D516" s="230">
        <v>193600</v>
      </c>
      <c r="E516" s="230">
        <v>73280</v>
      </c>
      <c r="F516" s="230"/>
      <c r="G516" s="230"/>
      <c r="J516" s="39"/>
      <c r="K516" s="40"/>
      <c r="L516" s="40"/>
      <c r="M516" s="40"/>
      <c r="N516" s="40"/>
    </row>
    <row r="517" spans="1:14" s="38" customFormat="1" ht="15.75" customHeight="1">
      <c r="A517" s="11">
        <v>42591</v>
      </c>
      <c r="B517" s="37">
        <v>2080</v>
      </c>
      <c r="C517" s="39">
        <v>42591</v>
      </c>
      <c r="D517" s="230">
        <v>193600</v>
      </c>
      <c r="E517" s="230">
        <v>73280</v>
      </c>
      <c r="F517" s="230"/>
      <c r="G517" s="230"/>
      <c r="J517" s="39"/>
      <c r="K517" s="40"/>
      <c r="L517" s="40"/>
      <c r="M517" s="40"/>
      <c r="N517" s="40"/>
    </row>
    <row r="518" spans="1:14" s="38" customFormat="1" ht="15.75" customHeight="1">
      <c r="A518" s="11">
        <v>42590</v>
      </c>
      <c r="B518" s="37">
        <v>2080</v>
      </c>
      <c r="C518" s="39">
        <v>42590</v>
      </c>
      <c r="D518" s="230">
        <v>193600</v>
      </c>
      <c r="E518" s="230">
        <v>73280</v>
      </c>
      <c r="F518" s="230"/>
      <c r="G518" s="230"/>
      <c r="J518" s="39"/>
      <c r="K518" s="40"/>
      <c r="L518" s="40"/>
      <c r="M518" s="40"/>
      <c r="N518" s="40"/>
    </row>
    <row r="519" spans="1:14" s="38" customFormat="1" ht="15.75" customHeight="1">
      <c r="A519" s="11">
        <v>42587</v>
      </c>
      <c r="B519" s="37">
        <v>2080</v>
      </c>
      <c r="C519" s="39">
        <v>42587</v>
      </c>
      <c r="D519" s="230">
        <v>195800</v>
      </c>
      <c r="E519" s="230">
        <v>73280</v>
      </c>
      <c r="F519" s="230">
        <v>119276</v>
      </c>
      <c r="G519" s="230">
        <v>241720</v>
      </c>
      <c r="J519" s="39"/>
      <c r="K519" s="40"/>
      <c r="L519" s="40"/>
      <c r="M519" s="40"/>
      <c r="N519" s="40"/>
    </row>
    <row r="520" spans="1:14" s="38" customFormat="1" ht="15.75" customHeight="1">
      <c r="A520" s="11">
        <v>42586</v>
      </c>
      <c r="B520" s="37">
        <v>2080</v>
      </c>
      <c r="C520" s="39">
        <v>42586</v>
      </c>
      <c r="D520" s="230">
        <v>195800</v>
      </c>
      <c r="E520" s="230">
        <v>73280</v>
      </c>
      <c r="F520" s="230"/>
      <c r="G520" s="230"/>
      <c r="J520" s="39"/>
      <c r="K520" s="40"/>
      <c r="L520" s="40"/>
      <c r="M520" s="40"/>
      <c r="N520" s="40"/>
    </row>
    <row r="521" spans="1:14" s="38" customFormat="1" ht="15.75" customHeight="1">
      <c r="A521" s="11">
        <v>42585</v>
      </c>
      <c r="B521" s="37">
        <v>2080</v>
      </c>
      <c r="C521" s="39">
        <v>42585</v>
      </c>
      <c r="D521" s="230">
        <v>195800</v>
      </c>
      <c r="E521" s="230">
        <v>73280</v>
      </c>
      <c r="F521" s="230"/>
      <c r="G521" s="230"/>
      <c r="J521" s="39"/>
      <c r="K521" s="40"/>
      <c r="L521" s="40"/>
      <c r="M521" s="40"/>
      <c r="N521" s="40"/>
    </row>
    <row r="522" spans="1:14" s="38" customFormat="1" ht="15.75" customHeight="1">
      <c r="A522" s="11">
        <v>42584</v>
      </c>
      <c r="B522" s="37">
        <v>2080</v>
      </c>
      <c r="C522" s="39">
        <v>42584</v>
      </c>
      <c r="D522" s="230">
        <v>195800</v>
      </c>
      <c r="E522" s="230">
        <v>73280</v>
      </c>
      <c r="F522" s="230"/>
      <c r="G522" s="230"/>
      <c r="J522" s="39"/>
      <c r="K522" s="40"/>
      <c r="L522" s="40"/>
      <c r="M522" s="40"/>
      <c r="N522" s="40"/>
    </row>
    <row r="523" spans="1:14" s="38" customFormat="1" ht="15.75" customHeight="1">
      <c r="A523" s="11">
        <v>42583</v>
      </c>
      <c r="B523" s="37">
        <v>2080</v>
      </c>
      <c r="C523" s="39">
        <v>42583</v>
      </c>
      <c r="D523" s="230">
        <v>192820</v>
      </c>
      <c r="E523" s="230">
        <v>73280</v>
      </c>
      <c r="F523" s="230"/>
      <c r="G523" s="230"/>
      <c r="J523" s="39"/>
      <c r="K523" s="40"/>
      <c r="L523" s="40"/>
      <c r="M523" s="40"/>
      <c r="N523" s="40"/>
    </row>
    <row r="524" spans="1:14" s="38" customFormat="1" ht="15.75" customHeight="1">
      <c r="A524" s="11">
        <v>42580</v>
      </c>
      <c r="B524" s="37">
        <v>2050</v>
      </c>
      <c r="C524" s="39">
        <v>42580</v>
      </c>
      <c r="D524" s="230">
        <v>192820</v>
      </c>
      <c r="E524" s="230">
        <v>73280</v>
      </c>
      <c r="F524" s="230">
        <v>122256</v>
      </c>
      <c r="G524" s="230">
        <v>241720</v>
      </c>
      <c r="J524" s="39"/>
      <c r="K524" s="40"/>
      <c r="L524" s="40"/>
      <c r="M524" s="40"/>
      <c r="N524" s="40"/>
    </row>
    <row r="525" spans="1:14" s="38" customFormat="1" ht="15.75" customHeight="1">
      <c r="A525" s="11">
        <v>42579</v>
      </c>
      <c r="B525" s="37">
        <v>2050</v>
      </c>
      <c r="C525" s="39">
        <v>42579</v>
      </c>
      <c r="D525" s="230">
        <v>193820</v>
      </c>
      <c r="E525" s="230">
        <v>73280</v>
      </c>
      <c r="F525" s="230"/>
      <c r="G525" s="230"/>
      <c r="J525" s="39"/>
      <c r="K525" s="40"/>
      <c r="L525" s="40"/>
      <c r="M525" s="40"/>
      <c r="N525" s="40"/>
    </row>
    <row r="526" spans="1:14" s="38" customFormat="1" ht="15.75" customHeight="1">
      <c r="A526" s="11">
        <v>42578</v>
      </c>
      <c r="B526" s="37">
        <v>2050</v>
      </c>
      <c r="C526" s="39">
        <v>42578</v>
      </c>
      <c r="D526" s="230">
        <v>193820</v>
      </c>
      <c r="E526" s="230">
        <v>73280</v>
      </c>
      <c r="F526" s="230"/>
      <c r="G526" s="230"/>
      <c r="J526" s="39"/>
      <c r="K526" s="40"/>
      <c r="L526" s="40"/>
      <c r="M526" s="40"/>
      <c r="N526" s="40"/>
    </row>
    <row r="527" spans="1:14" s="38" customFormat="1" ht="15.75" customHeight="1">
      <c r="A527" s="11">
        <v>42577</v>
      </c>
      <c r="B527" s="37">
        <v>2050</v>
      </c>
      <c r="C527" s="39">
        <v>42577</v>
      </c>
      <c r="D527" s="230">
        <v>193820</v>
      </c>
      <c r="E527" s="230">
        <v>73280</v>
      </c>
      <c r="F527" s="230"/>
      <c r="G527" s="230"/>
      <c r="J527" s="39"/>
      <c r="K527" s="40"/>
      <c r="L527" s="40"/>
      <c r="M527" s="40"/>
      <c r="N527" s="40"/>
    </row>
    <row r="528" spans="1:14" s="38" customFormat="1" ht="15.75" customHeight="1">
      <c r="A528" s="11">
        <v>42576</v>
      </c>
      <c r="B528" s="37">
        <v>2050</v>
      </c>
      <c r="C528" s="39">
        <v>42576</v>
      </c>
      <c r="D528" s="230">
        <v>192890</v>
      </c>
      <c r="E528" s="230">
        <v>73280</v>
      </c>
      <c r="F528" s="230"/>
      <c r="G528" s="230"/>
      <c r="J528" s="39"/>
      <c r="K528" s="40"/>
      <c r="L528" s="40"/>
      <c r="M528" s="40"/>
      <c r="N528" s="40"/>
    </row>
    <row r="529" spans="1:14" s="38" customFormat="1" ht="15.75" customHeight="1">
      <c r="A529" s="11">
        <v>42573</v>
      </c>
      <c r="B529" s="37">
        <v>2050</v>
      </c>
      <c r="C529" s="39">
        <v>42573</v>
      </c>
      <c r="D529" s="230">
        <v>189930</v>
      </c>
      <c r="E529" s="230">
        <v>73280</v>
      </c>
      <c r="F529" s="230">
        <v>125146</v>
      </c>
      <c r="G529" s="230">
        <v>241720</v>
      </c>
      <c r="J529" s="39"/>
      <c r="K529" s="40"/>
      <c r="L529" s="40"/>
      <c r="M529" s="40"/>
      <c r="N529" s="40"/>
    </row>
    <row r="530" spans="1:14" s="38" customFormat="1" ht="15.75" customHeight="1">
      <c r="A530" s="11">
        <v>42572</v>
      </c>
      <c r="B530" s="37">
        <v>2050</v>
      </c>
      <c r="C530" s="39">
        <v>42572</v>
      </c>
      <c r="D530" s="230">
        <v>189930</v>
      </c>
      <c r="E530" s="230">
        <v>73280</v>
      </c>
      <c r="F530" s="230"/>
      <c r="G530" s="230"/>
      <c r="J530" s="39"/>
      <c r="K530" s="40"/>
      <c r="L530" s="40"/>
      <c r="M530" s="40"/>
      <c r="N530" s="40"/>
    </row>
    <row r="531" spans="1:14" s="38" customFormat="1" ht="15.75" customHeight="1">
      <c r="A531" s="11">
        <v>42571</v>
      </c>
      <c r="B531" s="37">
        <v>2050</v>
      </c>
      <c r="C531" s="39">
        <v>42571</v>
      </c>
      <c r="D531" s="230">
        <v>189930</v>
      </c>
      <c r="E531" s="230">
        <v>73280</v>
      </c>
      <c r="F531" s="230"/>
      <c r="G531" s="230"/>
      <c r="J531" s="39"/>
      <c r="K531" s="40"/>
      <c r="L531" s="40"/>
      <c r="M531" s="40"/>
      <c r="N531" s="40"/>
    </row>
    <row r="532" spans="1:14" s="38" customFormat="1" ht="15.75" customHeight="1">
      <c r="A532" s="11">
        <v>42570</v>
      </c>
      <c r="B532" s="37">
        <v>2050</v>
      </c>
      <c r="C532" s="39">
        <v>42570</v>
      </c>
      <c r="D532" s="230">
        <v>189930</v>
      </c>
      <c r="E532" s="230">
        <v>73280</v>
      </c>
      <c r="F532" s="230"/>
      <c r="G532" s="230"/>
      <c r="J532" s="39"/>
      <c r="K532" s="40"/>
      <c r="L532" s="40"/>
      <c r="M532" s="40"/>
      <c r="N532" s="40"/>
    </row>
    <row r="533" spans="1:14" s="38" customFormat="1" ht="15.75" customHeight="1">
      <c r="A533" s="11">
        <v>42569</v>
      </c>
      <c r="B533" s="37">
        <v>2050</v>
      </c>
      <c r="C533" s="39">
        <v>42569</v>
      </c>
      <c r="D533" s="230">
        <v>189930</v>
      </c>
      <c r="E533" s="230">
        <v>73280</v>
      </c>
      <c r="F533" s="230"/>
      <c r="G533" s="230"/>
      <c r="J533" s="39"/>
      <c r="K533" s="40"/>
      <c r="L533" s="40"/>
      <c r="M533" s="40"/>
      <c r="N533" s="40"/>
    </row>
    <row r="534" spans="1:14" s="38" customFormat="1" ht="15.75" customHeight="1">
      <c r="A534" s="11">
        <v>42566</v>
      </c>
      <c r="B534" s="37">
        <v>2050</v>
      </c>
      <c r="C534" s="39">
        <v>42566</v>
      </c>
      <c r="D534" s="230">
        <v>189930</v>
      </c>
      <c r="E534" s="230">
        <v>73280</v>
      </c>
      <c r="F534" s="230">
        <v>125146</v>
      </c>
      <c r="G534" s="230">
        <v>241720</v>
      </c>
      <c r="J534" s="39"/>
      <c r="K534" s="40"/>
      <c r="L534" s="40"/>
      <c r="M534" s="40"/>
      <c r="N534" s="40"/>
    </row>
    <row r="535" spans="1:14" s="38" customFormat="1" ht="15.75" customHeight="1">
      <c r="A535" s="11">
        <v>42565</v>
      </c>
      <c r="B535" s="37">
        <v>2050</v>
      </c>
      <c r="C535" s="39">
        <v>42565</v>
      </c>
      <c r="D535" s="230">
        <v>189930</v>
      </c>
      <c r="E535" s="230">
        <v>73280</v>
      </c>
      <c r="F535" s="230"/>
      <c r="G535" s="230"/>
      <c r="J535" s="39"/>
      <c r="K535" s="40"/>
      <c r="L535" s="40"/>
      <c r="M535" s="40"/>
      <c r="N535" s="40"/>
    </row>
    <row r="536" spans="1:14" s="38" customFormat="1" ht="15.75" customHeight="1">
      <c r="A536" s="11">
        <v>42564</v>
      </c>
      <c r="B536" s="37">
        <v>2050</v>
      </c>
      <c r="C536" s="39">
        <v>42564</v>
      </c>
      <c r="D536" s="230">
        <v>189930</v>
      </c>
      <c r="E536" s="230">
        <v>73280</v>
      </c>
      <c r="F536" s="230"/>
      <c r="G536" s="230"/>
      <c r="J536" s="39"/>
      <c r="K536" s="40"/>
      <c r="L536" s="40"/>
      <c r="M536" s="40"/>
      <c r="N536" s="40"/>
    </row>
    <row r="537" spans="1:14" s="38" customFormat="1" ht="15.75" customHeight="1">
      <c r="A537" s="11">
        <v>42563</v>
      </c>
      <c r="B537" s="37">
        <v>2050</v>
      </c>
      <c r="C537" s="39">
        <v>42563</v>
      </c>
      <c r="D537" s="230">
        <v>190930</v>
      </c>
      <c r="E537" s="230">
        <v>73280</v>
      </c>
      <c r="F537" s="230"/>
      <c r="G537" s="230"/>
      <c r="J537" s="39"/>
      <c r="K537" s="40"/>
      <c r="L537" s="40"/>
      <c r="M537" s="40"/>
      <c r="N537" s="40"/>
    </row>
    <row r="538" spans="1:14" s="38" customFormat="1" ht="15.75" customHeight="1">
      <c r="A538" s="11">
        <v>42562</v>
      </c>
      <c r="B538" s="37">
        <v>2050</v>
      </c>
      <c r="C538" s="39">
        <v>42562</v>
      </c>
      <c r="D538" s="230">
        <v>185300</v>
      </c>
      <c r="E538" s="230">
        <v>73280</v>
      </c>
      <c r="F538" s="230"/>
      <c r="G538" s="230"/>
      <c r="J538" s="39"/>
      <c r="K538" s="40"/>
      <c r="L538" s="40"/>
      <c r="M538" s="40"/>
      <c r="N538" s="40"/>
    </row>
    <row r="539" spans="1:14" s="38" customFormat="1" ht="15.75" customHeight="1">
      <c r="A539" s="11">
        <v>42559</v>
      </c>
      <c r="B539" s="37">
        <v>2000</v>
      </c>
      <c r="C539" s="39">
        <v>42559</v>
      </c>
      <c r="D539" s="230">
        <v>184330</v>
      </c>
      <c r="E539" s="230">
        <v>73300</v>
      </c>
      <c r="F539" s="230">
        <v>125246</v>
      </c>
      <c r="G539" s="230">
        <v>241700</v>
      </c>
      <c r="J539" s="39"/>
      <c r="K539" s="40"/>
      <c r="L539" s="40"/>
      <c r="M539" s="40"/>
      <c r="N539" s="40"/>
    </row>
    <row r="540" spans="1:14" s="38" customFormat="1" ht="15.75" customHeight="1">
      <c r="A540" s="11">
        <v>42558</v>
      </c>
      <c r="B540" s="37">
        <v>2000</v>
      </c>
      <c r="C540" s="39">
        <v>42558</v>
      </c>
      <c r="D540" s="230">
        <v>184330</v>
      </c>
      <c r="E540" s="230">
        <v>73300</v>
      </c>
      <c r="F540" s="230"/>
      <c r="G540" s="230"/>
      <c r="J540" s="39"/>
      <c r="K540" s="40"/>
      <c r="L540" s="40"/>
      <c r="M540" s="40"/>
      <c r="N540" s="40"/>
    </row>
    <row r="541" spans="1:14" s="38" customFormat="1" ht="15.75" customHeight="1">
      <c r="A541" s="11">
        <v>42557</v>
      </c>
      <c r="B541" s="37">
        <v>2000</v>
      </c>
      <c r="C541" s="39">
        <v>42557</v>
      </c>
      <c r="D541" s="230">
        <v>184330</v>
      </c>
      <c r="E541" s="230">
        <v>73300</v>
      </c>
      <c r="F541" s="230"/>
      <c r="G541" s="230"/>
      <c r="J541" s="39"/>
      <c r="K541" s="40"/>
      <c r="L541" s="40"/>
      <c r="M541" s="40"/>
      <c r="N541" s="40"/>
    </row>
    <row r="542" spans="1:14" s="38" customFormat="1" ht="15.75" customHeight="1">
      <c r="A542" s="11">
        <v>42556</v>
      </c>
      <c r="B542" s="37">
        <v>2000</v>
      </c>
      <c r="C542" s="39">
        <v>42556</v>
      </c>
      <c r="D542" s="230">
        <v>184330</v>
      </c>
      <c r="E542" s="230">
        <v>73300</v>
      </c>
      <c r="F542" s="230"/>
      <c r="G542" s="230"/>
      <c r="J542" s="39"/>
      <c r="K542" s="40"/>
      <c r="L542" s="40"/>
      <c r="M542" s="40"/>
      <c r="N542" s="40"/>
    </row>
    <row r="543" spans="1:14" s="38" customFormat="1" ht="15.75" customHeight="1">
      <c r="A543" s="11">
        <v>42555</v>
      </c>
      <c r="B543" s="37">
        <v>2000</v>
      </c>
      <c r="C543" s="39">
        <v>42555</v>
      </c>
      <c r="D543" s="230">
        <v>184330</v>
      </c>
      <c r="E543" s="230">
        <v>73300</v>
      </c>
      <c r="F543" s="230"/>
      <c r="G543" s="230"/>
      <c r="J543" s="39"/>
      <c r="K543" s="40"/>
      <c r="L543" s="40"/>
      <c r="M543" s="40"/>
      <c r="N543" s="40"/>
    </row>
    <row r="544" spans="1:14" s="38" customFormat="1" ht="15.75" customHeight="1">
      <c r="A544" s="11">
        <v>42552</v>
      </c>
      <c r="B544" s="37">
        <v>2000</v>
      </c>
      <c r="C544" s="39">
        <v>42552</v>
      </c>
      <c r="D544" s="230">
        <v>184330</v>
      </c>
      <c r="E544" s="230">
        <v>73300</v>
      </c>
      <c r="F544" s="230">
        <v>77246</v>
      </c>
      <c r="G544" s="230">
        <v>241700</v>
      </c>
      <c r="J544" s="39"/>
      <c r="K544" s="40"/>
      <c r="L544" s="40"/>
      <c r="M544" s="40"/>
      <c r="N544" s="40"/>
    </row>
    <row r="545" spans="1:14" s="38" customFormat="1" ht="15.75" customHeight="1">
      <c r="A545" s="11">
        <v>42551</v>
      </c>
      <c r="B545" s="37">
        <v>2000</v>
      </c>
      <c r="C545" s="39">
        <v>42551</v>
      </c>
      <c r="D545" s="230">
        <v>184330</v>
      </c>
      <c r="E545" s="230">
        <v>73300</v>
      </c>
      <c r="F545" s="230"/>
      <c r="G545" s="230"/>
      <c r="J545" s="39"/>
      <c r="K545" s="40"/>
      <c r="L545" s="40"/>
      <c r="M545" s="40"/>
      <c r="N545" s="40"/>
    </row>
    <row r="546" spans="1:14" s="38" customFormat="1" ht="15.75" customHeight="1">
      <c r="A546" s="11">
        <v>42550</v>
      </c>
      <c r="B546" s="37">
        <v>2000</v>
      </c>
      <c r="C546" s="39">
        <v>42550</v>
      </c>
      <c r="D546" s="230">
        <v>180150</v>
      </c>
      <c r="E546" s="230">
        <v>73300</v>
      </c>
      <c r="F546" s="230"/>
      <c r="G546" s="230"/>
      <c r="J546" s="39"/>
      <c r="K546" s="40"/>
      <c r="L546" s="40"/>
      <c r="M546" s="40"/>
      <c r="N546" s="40"/>
    </row>
    <row r="547" spans="1:14" s="38" customFormat="1" ht="15.75" customHeight="1">
      <c r="A547" s="11">
        <v>42549</v>
      </c>
      <c r="B547" s="37">
        <v>2000</v>
      </c>
      <c r="C547" s="39">
        <v>42549</v>
      </c>
      <c r="D547" s="230">
        <v>180150</v>
      </c>
      <c r="E547" s="230">
        <v>73300</v>
      </c>
      <c r="F547" s="230"/>
      <c r="G547" s="230"/>
      <c r="J547" s="39"/>
      <c r="K547" s="40"/>
      <c r="L547" s="40"/>
      <c r="M547" s="40"/>
      <c r="N547" s="40"/>
    </row>
    <row r="548" spans="1:14" s="38" customFormat="1" ht="15.75" customHeight="1">
      <c r="A548" s="11">
        <v>42548</v>
      </c>
      <c r="B548" s="37">
        <v>2000</v>
      </c>
      <c r="C548" s="39">
        <v>42548</v>
      </c>
      <c r="D548" s="230">
        <v>180150</v>
      </c>
      <c r="E548" s="230">
        <v>82960</v>
      </c>
      <c r="F548" s="230"/>
      <c r="G548" s="230"/>
      <c r="J548" s="39"/>
      <c r="K548" s="40"/>
      <c r="L548" s="40"/>
      <c r="M548" s="40"/>
      <c r="N548" s="40"/>
    </row>
    <row r="549" spans="1:14" s="38" customFormat="1" ht="15.75" customHeight="1">
      <c r="A549" s="11">
        <v>42545</v>
      </c>
      <c r="B549" s="37">
        <v>2000</v>
      </c>
      <c r="C549" s="39">
        <v>42545</v>
      </c>
      <c r="D549" s="230">
        <v>181450</v>
      </c>
      <c r="E549" s="230">
        <v>82960</v>
      </c>
      <c r="F549" s="230">
        <v>80126</v>
      </c>
      <c r="G549" s="230">
        <v>232040</v>
      </c>
      <c r="J549" s="39"/>
      <c r="K549" s="40"/>
      <c r="L549" s="40"/>
      <c r="M549" s="40"/>
      <c r="N549" s="40"/>
    </row>
    <row r="550" spans="1:14" s="38" customFormat="1" ht="15.75" customHeight="1">
      <c r="A550" s="11">
        <v>42544</v>
      </c>
      <c r="B550" s="37">
        <v>2000</v>
      </c>
      <c r="C550" s="39">
        <v>42544</v>
      </c>
      <c r="D550" s="230">
        <v>181450</v>
      </c>
      <c r="E550" s="230">
        <v>82960</v>
      </c>
      <c r="F550" s="230"/>
      <c r="G550" s="230"/>
      <c r="J550" s="39"/>
      <c r="K550" s="40"/>
      <c r="L550" s="40"/>
      <c r="M550" s="40"/>
      <c r="N550" s="40"/>
    </row>
    <row r="551" spans="1:14" s="38" customFormat="1" ht="15.75" customHeight="1">
      <c r="A551" s="11">
        <v>42543</v>
      </c>
      <c r="B551" s="37">
        <v>2000</v>
      </c>
      <c r="C551" s="39">
        <v>42543</v>
      </c>
      <c r="D551" s="230">
        <v>181450</v>
      </c>
      <c r="E551" s="230">
        <v>82960</v>
      </c>
      <c r="F551" s="230"/>
      <c r="G551" s="230"/>
      <c r="J551" s="39"/>
      <c r="K551" s="40"/>
      <c r="L551" s="40"/>
      <c r="M551" s="40"/>
      <c r="N551" s="40"/>
    </row>
    <row r="552" spans="1:14" s="38" customFormat="1" ht="15.75" customHeight="1">
      <c r="A552" s="11">
        <v>42542</v>
      </c>
      <c r="B552" s="37">
        <v>1950</v>
      </c>
      <c r="C552" s="39">
        <v>42542</v>
      </c>
      <c r="D552" s="230">
        <v>181450</v>
      </c>
      <c r="E552" s="230">
        <v>82960</v>
      </c>
      <c r="F552" s="230"/>
      <c r="G552" s="230"/>
      <c r="J552" s="39"/>
      <c r="K552" s="40"/>
      <c r="L552" s="40"/>
      <c r="M552" s="40"/>
      <c r="N552" s="40"/>
    </row>
    <row r="553" spans="1:14" s="38" customFormat="1" ht="15.75" customHeight="1">
      <c r="A553" s="11">
        <v>42541</v>
      </c>
      <c r="B553" s="37">
        <v>1950</v>
      </c>
      <c r="C553" s="39">
        <v>42541</v>
      </c>
      <c r="D553" s="230">
        <v>181950</v>
      </c>
      <c r="E553" s="230">
        <v>82960</v>
      </c>
      <c r="F553" s="230"/>
      <c r="G553" s="230"/>
      <c r="J553" s="39"/>
      <c r="K553" s="40"/>
      <c r="L553" s="40"/>
      <c r="M553" s="40"/>
      <c r="N553" s="40"/>
    </row>
    <row r="554" spans="1:14" s="38" customFormat="1" ht="15.75" customHeight="1">
      <c r="A554" s="11">
        <v>42538</v>
      </c>
      <c r="B554" s="37">
        <v>1950</v>
      </c>
      <c r="C554" s="39">
        <v>42538</v>
      </c>
      <c r="D554" s="230">
        <v>181950</v>
      </c>
      <c r="E554" s="230">
        <v>82960</v>
      </c>
      <c r="F554" s="230">
        <v>79626</v>
      </c>
      <c r="G554" s="230">
        <v>232040</v>
      </c>
      <c r="J554" s="39"/>
      <c r="K554" s="40"/>
      <c r="L554" s="40"/>
      <c r="M554" s="40"/>
      <c r="N554" s="40"/>
    </row>
    <row r="555" spans="1:14" s="38" customFormat="1" ht="15.75" customHeight="1">
      <c r="A555" s="11">
        <v>42537</v>
      </c>
      <c r="B555" s="37">
        <v>1950</v>
      </c>
      <c r="C555" s="39">
        <v>42537</v>
      </c>
      <c r="D555" s="230">
        <v>181950</v>
      </c>
      <c r="E555" s="230">
        <v>82960</v>
      </c>
      <c r="F555" s="230"/>
      <c r="G555" s="230"/>
      <c r="J555" s="39"/>
      <c r="K555" s="40"/>
      <c r="L555" s="40"/>
      <c r="M555" s="40"/>
      <c r="N555" s="40"/>
    </row>
    <row r="556" spans="1:14" s="38" customFormat="1" ht="15.75" customHeight="1">
      <c r="A556" s="11">
        <v>42536</v>
      </c>
      <c r="B556" s="37">
        <v>1950</v>
      </c>
      <c r="C556" s="39">
        <v>42536</v>
      </c>
      <c r="D556" s="230">
        <v>181950</v>
      </c>
      <c r="E556" s="230">
        <v>82960</v>
      </c>
      <c r="F556" s="230"/>
      <c r="G556" s="230"/>
      <c r="J556" s="39"/>
      <c r="K556" s="40"/>
      <c r="L556" s="40"/>
      <c r="M556" s="40"/>
      <c r="N556" s="40"/>
    </row>
    <row r="557" spans="1:14" s="38" customFormat="1" ht="15.75" customHeight="1">
      <c r="A557" s="11">
        <v>42535</v>
      </c>
      <c r="B557" s="37">
        <v>1950</v>
      </c>
      <c r="C557" s="39">
        <v>42535</v>
      </c>
      <c r="D557" s="230">
        <v>181950</v>
      </c>
      <c r="E557" s="230">
        <v>82960</v>
      </c>
      <c r="F557" s="230"/>
      <c r="G557" s="230"/>
      <c r="J557" s="39"/>
      <c r="K557" s="40"/>
      <c r="L557" s="40"/>
      <c r="M557" s="40"/>
      <c r="N557" s="40"/>
    </row>
    <row r="558" spans="1:14" s="38" customFormat="1" ht="15.75" customHeight="1">
      <c r="A558" s="11">
        <v>42534</v>
      </c>
      <c r="B558" s="37">
        <v>1950</v>
      </c>
      <c r="C558" s="39">
        <v>42534</v>
      </c>
      <c r="D558" s="230">
        <v>178250</v>
      </c>
      <c r="E558" s="230">
        <v>82960</v>
      </c>
      <c r="F558" s="230"/>
      <c r="G558" s="230"/>
      <c r="J558" s="39"/>
      <c r="K558" s="40"/>
      <c r="L558" s="40"/>
      <c r="M558" s="40"/>
      <c r="N558" s="40"/>
    </row>
    <row r="559" spans="1:14" s="38" customFormat="1" ht="15.75" customHeight="1">
      <c r="A559" s="11">
        <v>42528</v>
      </c>
      <c r="B559" s="37">
        <v>1900</v>
      </c>
      <c r="C559" s="39">
        <v>42529</v>
      </c>
      <c r="D559" s="230">
        <v>178940</v>
      </c>
      <c r="E559" s="230">
        <v>82960</v>
      </c>
      <c r="F559" s="230">
        <v>82636</v>
      </c>
      <c r="G559" s="230">
        <v>232040</v>
      </c>
      <c r="J559" s="39"/>
      <c r="K559" s="40"/>
      <c r="L559" s="40"/>
      <c r="M559" s="40"/>
      <c r="N559" s="40"/>
    </row>
    <row r="560" spans="1:14" s="38" customFormat="1" ht="15.75" customHeight="1">
      <c r="A560" s="11">
        <v>42527</v>
      </c>
      <c r="B560" s="37">
        <v>1900</v>
      </c>
      <c r="C560" s="39">
        <v>42528</v>
      </c>
      <c r="D560" s="230">
        <v>168940</v>
      </c>
      <c r="E560" s="230">
        <v>62960</v>
      </c>
      <c r="F560" s="230"/>
      <c r="G560" s="230"/>
      <c r="J560" s="39"/>
      <c r="K560" s="40"/>
      <c r="L560" s="40"/>
      <c r="M560" s="40"/>
      <c r="N560" s="40"/>
    </row>
    <row r="561" spans="1:14" s="38" customFormat="1" ht="15.75" customHeight="1">
      <c r="A561" s="11">
        <v>42524</v>
      </c>
      <c r="B561" s="37">
        <v>1900</v>
      </c>
      <c r="C561" s="39">
        <v>42527</v>
      </c>
      <c r="D561" s="230">
        <v>168940</v>
      </c>
      <c r="E561" s="230">
        <v>62960</v>
      </c>
      <c r="F561" s="230"/>
      <c r="G561" s="230"/>
      <c r="J561" s="39"/>
      <c r="K561" s="40"/>
      <c r="L561" s="40"/>
      <c r="M561" s="40"/>
      <c r="N561" s="40"/>
    </row>
    <row r="562" spans="1:14" s="38" customFormat="1" ht="15.75" customHeight="1">
      <c r="A562" s="11">
        <v>42523</v>
      </c>
      <c r="B562" s="37">
        <v>1900</v>
      </c>
      <c r="C562" s="39">
        <v>42524</v>
      </c>
      <c r="D562" s="230">
        <v>168940</v>
      </c>
      <c r="E562" s="230">
        <v>62960</v>
      </c>
      <c r="F562" s="230">
        <v>92636</v>
      </c>
      <c r="G562" s="230">
        <v>252040</v>
      </c>
      <c r="J562" s="39"/>
      <c r="K562" s="40"/>
      <c r="L562" s="40"/>
      <c r="M562" s="40"/>
      <c r="N562" s="40"/>
    </row>
    <row r="563" spans="1:14" s="38" customFormat="1" ht="15.75" customHeight="1">
      <c r="A563" s="11">
        <v>42521</v>
      </c>
      <c r="B563" s="37">
        <v>1900</v>
      </c>
      <c r="C563" s="39">
        <v>42523</v>
      </c>
      <c r="D563" s="230">
        <v>169890</v>
      </c>
      <c r="E563" s="230">
        <v>62960</v>
      </c>
      <c r="F563" s="230"/>
      <c r="G563" s="230"/>
      <c r="J563" s="39"/>
      <c r="K563" s="40"/>
      <c r="L563" s="40"/>
      <c r="M563" s="40"/>
      <c r="N563" s="40"/>
    </row>
    <row r="564" spans="1:14" s="38" customFormat="1" ht="15.75" customHeight="1">
      <c r="A564" s="11">
        <v>42520</v>
      </c>
      <c r="B564" s="37">
        <v>1900</v>
      </c>
      <c r="C564" s="39">
        <v>42522</v>
      </c>
      <c r="D564" s="230">
        <v>169890</v>
      </c>
      <c r="E564" s="230">
        <v>62960</v>
      </c>
      <c r="F564" s="230"/>
      <c r="G564" s="230"/>
      <c r="J564" s="39"/>
      <c r="K564" s="40"/>
      <c r="L564" s="40"/>
      <c r="M564" s="40"/>
      <c r="N564" s="40"/>
    </row>
    <row r="565" spans="1:14" s="38" customFormat="1" ht="15.75" customHeight="1">
      <c r="A565" s="11">
        <v>42517</v>
      </c>
      <c r="B565" s="37">
        <v>1900</v>
      </c>
      <c r="C565" s="39">
        <v>42521</v>
      </c>
      <c r="D565" s="230">
        <v>170790</v>
      </c>
      <c r="E565" s="230">
        <v>62960</v>
      </c>
      <c r="F565" s="230"/>
      <c r="G565" s="230"/>
      <c r="J565" s="39"/>
      <c r="K565" s="40"/>
      <c r="L565" s="40"/>
      <c r="M565" s="40"/>
      <c r="N565" s="40"/>
    </row>
    <row r="566" spans="1:14" s="38" customFormat="1" ht="15.75" customHeight="1">
      <c r="A566" s="11">
        <v>42516</v>
      </c>
      <c r="B566" s="37">
        <v>1900</v>
      </c>
      <c r="C566" s="39">
        <v>42520</v>
      </c>
      <c r="D566" s="230">
        <v>170790</v>
      </c>
      <c r="E566" s="230">
        <v>62960</v>
      </c>
      <c r="F566" s="230"/>
      <c r="G566" s="230"/>
      <c r="J566" s="39"/>
      <c r="K566" s="40"/>
      <c r="L566" s="40"/>
      <c r="M566" s="40"/>
      <c r="N566" s="40"/>
    </row>
    <row r="567" spans="1:14" s="38" customFormat="1" ht="15.75" customHeight="1">
      <c r="A567" s="11">
        <v>42515</v>
      </c>
      <c r="B567" s="37">
        <v>1900</v>
      </c>
      <c r="C567" s="39">
        <v>42517</v>
      </c>
      <c r="D567" s="230">
        <v>170790</v>
      </c>
      <c r="E567" s="230">
        <v>62960</v>
      </c>
      <c r="F567" s="230">
        <v>90786</v>
      </c>
      <c r="G567" s="230">
        <v>252040</v>
      </c>
      <c r="J567" s="39"/>
      <c r="K567" s="40"/>
      <c r="L567" s="40"/>
      <c r="M567" s="40"/>
      <c r="N567" s="40"/>
    </row>
    <row r="568" spans="1:14" s="38" customFormat="1" ht="15.75" customHeight="1">
      <c r="A568" s="11">
        <v>42514</v>
      </c>
      <c r="B568" s="37">
        <v>1900</v>
      </c>
      <c r="C568" s="39">
        <v>42516</v>
      </c>
      <c r="D568" s="230">
        <v>170790</v>
      </c>
      <c r="E568" s="230">
        <v>63020</v>
      </c>
      <c r="F568" s="230"/>
      <c r="G568" s="230"/>
      <c r="J568" s="39"/>
      <c r="K568" s="40"/>
      <c r="L568" s="40"/>
      <c r="M568" s="40"/>
      <c r="N568" s="40"/>
    </row>
    <row r="569" spans="1:14" s="38" customFormat="1" ht="15.75" customHeight="1">
      <c r="A569" s="11">
        <v>42513</v>
      </c>
      <c r="B569" s="37">
        <v>1900</v>
      </c>
      <c r="C569" s="39">
        <v>42515</v>
      </c>
      <c r="D569" s="230">
        <v>164970</v>
      </c>
      <c r="E569" s="230">
        <v>63020</v>
      </c>
      <c r="F569" s="230"/>
      <c r="G569" s="230"/>
      <c r="J569" s="39"/>
      <c r="K569" s="40"/>
      <c r="L569" s="40"/>
      <c r="M569" s="40"/>
      <c r="N569" s="40"/>
    </row>
    <row r="570" spans="1:14" s="38" customFormat="1" ht="15.75" customHeight="1">
      <c r="A570" s="11">
        <v>42510</v>
      </c>
      <c r="B570" s="37">
        <v>1900</v>
      </c>
      <c r="C570" s="39">
        <v>42514</v>
      </c>
      <c r="D570" s="230">
        <v>164970</v>
      </c>
      <c r="E570" s="230">
        <v>50020</v>
      </c>
      <c r="F570" s="230"/>
      <c r="G570" s="230"/>
      <c r="J570" s="39"/>
      <c r="K570" s="40"/>
      <c r="L570" s="40"/>
      <c r="M570" s="40"/>
      <c r="N570" s="40"/>
    </row>
    <row r="571" spans="1:14" s="38" customFormat="1" ht="15.75" customHeight="1">
      <c r="A571" s="11">
        <v>42509</v>
      </c>
      <c r="B571" s="37">
        <v>1900</v>
      </c>
      <c r="C571" s="39">
        <v>42513</v>
      </c>
      <c r="D571" s="230">
        <v>164970</v>
      </c>
      <c r="E571" s="230">
        <v>50020</v>
      </c>
      <c r="F571" s="230"/>
      <c r="G571" s="230"/>
      <c r="J571" s="39"/>
      <c r="K571" s="40"/>
      <c r="L571" s="40"/>
      <c r="M571" s="40"/>
      <c r="N571" s="40"/>
    </row>
    <row r="572" spans="1:14" s="38" customFormat="1" ht="15.75" customHeight="1">
      <c r="A572" s="11">
        <v>42508</v>
      </c>
      <c r="B572" s="37">
        <v>1900</v>
      </c>
      <c r="C572" s="39">
        <v>42510</v>
      </c>
      <c r="D572" s="230">
        <v>160420</v>
      </c>
      <c r="E572" s="230">
        <v>50020</v>
      </c>
      <c r="F572" s="230">
        <v>101156</v>
      </c>
      <c r="G572" s="230">
        <v>219980</v>
      </c>
      <c r="J572" s="39"/>
      <c r="K572" s="40"/>
      <c r="L572" s="40"/>
      <c r="M572" s="40"/>
      <c r="N572" s="40"/>
    </row>
    <row r="573" spans="1:14" s="38" customFormat="1" ht="15.75" customHeight="1">
      <c r="A573" s="11">
        <v>42507</v>
      </c>
      <c r="B573" s="37">
        <v>1900</v>
      </c>
      <c r="C573" s="39">
        <v>42509</v>
      </c>
      <c r="D573" s="230">
        <v>160420</v>
      </c>
      <c r="E573" s="230">
        <v>50020</v>
      </c>
      <c r="F573" s="230"/>
      <c r="G573" s="230"/>
      <c r="J573" s="39"/>
      <c r="K573" s="40"/>
      <c r="L573" s="40"/>
      <c r="M573" s="40"/>
      <c r="N573" s="40"/>
    </row>
    <row r="574" spans="1:14" s="38" customFormat="1" ht="15.75" customHeight="1">
      <c r="A574" s="11">
        <v>42506</v>
      </c>
      <c r="B574" s="37">
        <v>1900</v>
      </c>
      <c r="C574" s="39">
        <v>42508</v>
      </c>
      <c r="D574" s="230">
        <v>160420</v>
      </c>
      <c r="E574" s="230">
        <v>40020</v>
      </c>
      <c r="F574" s="230"/>
      <c r="G574" s="230"/>
      <c r="J574" s="39"/>
      <c r="K574" s="40"/>
      <c r="L574" s="40"/>
      <c r="M574" s="40"/>
      <c r="N574" s="40"/>
    </row>
    <row r="575" spans="1:14" s="38" customFormat="1" ht="15.75" customHeight="1">
      <c r="A575" s="11">
        <v>42503</v>
      </c>
      <c r="B575" s="37">
        <v>1900</v>
      </c>
      <c r="C575" s="39">
        <v>42507</v>
      </c>
      <c r="D575" s="230">
        <v>160420</v>
      </c>
      <c r="E575" s="230">
        <v>40020</v>
      </c>
      <c r="F575" s="230"/>
      <c r="G575" s="230"/>
      <c r="J575" s="39"/>
      <c r="K575" s="40"/>
      <c r="L575" s="40"/>
      <c r="M575" s="40"/>
      <c r="N575" s="40"/>
    </row>
    <row r="576" spans="1:14" s="38" customFormat="1" ht="15.75" customHeight="1">
      <c r="A576" s="11">
        <v>42502</v>
      </c>
      <c r="B576" s="37">
        <v>1900</v>
      </c>
      <c r="C576" s="39">
        <v>42506</v>
      </c>
      <c r="D576" s="230">
        <v>160420</v>
      </c>
      <c r="E576" s="230">
        <v>38020</v>
      </c>
      <c r="F576" s="230"/>
      <c r="G576" s="230"/>
      <c r="J576" s="39"/>
      <c r="K576" s="40"/>
      <c r="L576" s="40"/>
      <c r="M576" s="40"/>
      <c r="N576" s="40"/>
    </row>
    <row r="577" spans="1:14" s="38" customFormat="1" ht="15.75" customHeight="1">
      <c r="A577" s="11">
        <v>42501</v>
      </c>
      <c r="B577" s="37">
        <v>1900</v>
      </c>
      <c r="C577" s="39">
        <v>42503</v>
      </c>
      <c r="D577" s="230">
        <v>160420</v>
      </c>
      <c r="E577" s="230">
        <v>30020</v>
      </c>
      <c r="F577" s="230">
        <v>101156</v>
      </c>
      <c r="G577" s="230">
        <v>239980</v>
      </c>
      <c r="J577" s="39"/>
      <c r="K577" s="40"/>
      <c r="L577" s="40"/>
      <c r="M577" s="40"/>
      <c r="N577" s="40"/>
    </row>
    <row r="578" spans="1:14" s="38" customFormat="1" ht="15.75" customHeight="1">
      <c r="A578" s="11">
        <v>42500</v>
      </c>
      <c r="B578" s="37">
        <v>1900</v>
      </c>
      <c r="C578" s="39">
        <v>42502</v>
      </c>
      <c r="D578" s="230">
        <v>160420</v>
      </c>
      <c r="E578" s="230">
        <v>30020</v>
      </c>
      <c r="F578" s="230"/>
      <c r="G578" s="230"/>
      <c r="J578" s="39"/>
      <c r="K578" s="40"/>
      <c r="L578" s="40"/>
      <c r="M578" s="40"/>
      <c r="N578" s="40"/>
    </row>
    <row r="579" spans="1:14" s="38" customFormat="1" ht="15.75" customHeight="1">
      <c r="A579" s="11">
        <v>42499</v>
      </c>
      <c r="B579" s="37">
        <v>1900</v>
      </c>
      <c r="C579" s="39">
        <v>42501</v>
      </c>
      <c r="D579" s="230">
        <v>160420</v>
      </c>
      <c r="E579" s="230">
        <v>30020</v>
      </c>
      <c r="F579" s="230"/>
      <c r="G579" s="230"/>
      <c r="J579" s="39"/>
      <c r="K579" s="40"/>
      <c r="L579" s="40"/>
      <c r="M579" s="40"/>
      <c r="N579" s="40"/>
    </row>
    <row r="580" spans="1:14" s="38" customFormat="1" ht="15.75" customHeight="1">
      <c r="A580" s="11">
        <v>42496</v>
      </c>
      <c r="B580" s="37">
        <v>1900</v>
      </c>
      <c r="C580" s="39">
        <v>42500</v>
      </c>
      <c r="D580" s="230">
        <v>160420</v>
      </c>
      <c r="E580" s="230">
        <v>30020</v>
      </c>
      <c r="F580" s="230"/>
      <c r="G580" s="230"/>
      <c r="J580" s="39"/>
      <c r="K580" s="40"/>
      <c r="L580" s="40"/>
      <c r="M580" s="40"/>
      <c r="N580" s="40"/>
    </row>
    <row r="581" spans="1:14" s="38" customFormat="1" ht="15.75" customHeight="1">
      <c r="A581" s="11">
        <v>42495</v>
      </c>
      <c r="B581" s="37">
        <v>1900</v>
      </c>
      <c r="C581" s="39">
        <v>42499</v>
      </c>
      <c r="D581" s="230">
        <v>157500</v>
      </c>
      <c r="E581" s="230">
        <v>30020</v>
      </c>
      <c r="F581" s="230"/>
      <c r="G581" s="230"/>
      <c r="J581" s="39"/>
      <c r="K581" s="40"/>
      <c r="L581" s="40"/>
      <c r="M581" s="40"/>
      <c r="N581" s="40"/>
    </row>
    <row r="582" spans="1:14" s="38" customFormat="1" ht="15.75" customHeight="1">
      <c r="A582" s="11">
        <v>42494</v>
      </c>
      <c r="B582" s="37">
        <v>1900</v>
      </c>
      <c r="C582" s="39">
        <v>42496</v>
      </c>
      <c r="D582" s="230">
        <v>157500</v>
      </c>
      <c r="E582" s="230">
        <v>30020</v>
      </c>
      <c r="F582" s="230">
        <v>104076</v>
      </c>
      <c r="G582" s="230">
        <v>239980</v>
      </c>
      <c r="J582" s="39"/>
      <c r="K582" s="40"/>
      <c r="L582" s="40"/>
      <c r="M582" s="40"/>
      <c r="N582" s="40"/>
    </row>
    <row r="583" spans="1:14" s="38" customFormat="1" ht="15.75" customHeight="1">
      <c r="A583" s="11">
        <v>42493</v>
      </c>
      <c r="B583" s="37">
        <v>1900</v>
      </c>
      <c r="C583" s="39">
        <v>42495</v>
      </c>
      <c r="D583" s="230">
        <v>154050</v>
      </c>
      <c r="E583" s="230">
        <v>30020</v>
      </c>
      <c r="F583" s="230"/>
      <c r="G583" s="230"/>
      <c r="J583" s="39"/>
      <c r="K583" s="40"/>
      <c r="L583" s="40"/>
      <c r="M583" s="40"/>
      <c r="N583" s="40"/>
    </row>
    <row r="584" spans="1:14" s="38" customFormat="1" ht="15.75" customHeight="1">
      <c r="A584" s="11">
        <v>42489</v>
      </c>
      <c r="B584" s="37">
        <v>1900</v>
      </c>
      <c r="C584" s="39">
        <v>42494</v>
      </c>
      <c r="D584" s="230">
        <v>154050</v>
      </c>
      <c r="E584" s="230">
        <v>30020</v>
      </c>
      <c r="F584" s="230"/>
      <c r="G584" s="230"/>
      <c r="J584" s="39"/>
      <c r="K584" s="40"/>
      <c r="L584" s="40"/>
      <c r="M584" s="40"/>
      <c r="N584" s="40"/>
    </row>
    <row r="585" spans="1:14" s="38" customFormat="1" ht="15.75" customHeight="1">
      <c r="A585" s="11">
        <v>42488</v>
      </c>
      <c r="B585" s="37">
        <v>1900</v>
      </c>
      <c r="C585" s="39">
        <v>42493</v>
      </c>
      <c r="D585" s="230">
        <v>154050</v>
      </c>
      <c r="E585" s="230">
        <v>30020</v>
      </c>
      <c r="F585" s="230"/>
      <c r="G585" s="230"/>
      <c r="J585" s="39"/>
      <c r="K585" s="40"/>
      <c r="L585" s="40"/>
      <c r="M585" s="40"/>
      <c r="N585" s="40"/>
    </row>
    <row r="586" spans="1:14" s="38" customFormat="1" ht="15.75" customHeight="1">
      <c r="A586" s="11">
        <v>42487</v>
      </c>
      <c r="B586" s="37">
        <v>1900</v>
      </c>
      <c r="C586" s="39">
        <v>42489</v>
      </c>
      <c r="D586" s="230">
        <v>154050</v>
      </c>
      <c r="E586" s="230">
        <v>30020</v>
      </c>
      <c r="F586" s="230">
        <v>52816</v>
      </c>
      <c r="G586" s="230">
        <v>239980</v>
      </c>
      <c r="J586" s="39"/>
      <c r="K586" s="40"/>
      <c r="L586" s="40"/>
      <c r="M586" s="40"/>
      <c r="N586" s="40"/>
    </row>
    <row r="587" spans="1:14" s="38" customFormat="1" ht="15.75" customHeight="1">
      <c r="A587" s="11">
        <v>42486</v>
      </c>
      <c r="B587" s="37">
        <v>1900</v>
      </c>
      <c r="C587" s="39">
        <v>42488</v>
      </c>
      <c r="D587" s="230">
        <v>154050</v>
      </c>
      <c r="E587" s="230">
        <v>30020</v>
      </c>
      <c r="F587" s="230"/>
      <c r="G587" s="230"/>
      <c r="J587" s="39"/>
      <c r="K587" s="40"/>
      <c r="L587" s="40"/>
      <c r="M587" s="40"/>
      <c r="N587" s="40"/>
    </row>
    <row r="588" spans="1:14" s="38" customFormat="1" ht="15.75" customHeight="1">
      <c r="A588" s="11">
        <v>42485</v>
      </c>
      <c r="B588" s="37">
        <v>1900</v>
      </c>
      <c r="C588" s="39">
        <v>42487</v>
      </c>
      <c r="D588" s="230">
        <v>154050</v>
      </c>
      <c r="E588" s="230">
        <v>30020</v>
      </c>
      <c r="F588" s="230"/>
      <c r="G588" s="230"/>
      <c r="J588" s="39"/>
      <c r="K588" s="40"/>
      <c r="L588" s="40"/>
      <c r="M588" s="40"/>
      <c r="N588" s="40"/>
    </row>
    <row r="589" spans="1:14" s="38" customFormat="1" ht="15.75" customHeight="1">
      <c r="A589" s="11">
        <v>42482</v>
      </c>
      <c r="B589" s="37">
        <v>1900</v>
      </c>
      <c r="C589" s="39">
        <v>42486</v>
      </c>
      <c r="D589" s="230">
        <v>154050</v>
      </c>
      <c r="E589" s="230">
        <v>30020</v>
      </c>
      <c r="F589" s="230"/>
      <c r="G589" s="230"/>
      <c r="J589" s="39"/>
      <c r="K589" s="40"/>
      <c r="L589" s="40"/>
      <c r="M589" s="40"/>
      <c r="N589" s="40"/>
    </row>
    <row r="590" spans="1:14" s="38" customFormat="1" ht="15.75" customHeight="1">
      <c r="A590" s="11">
        <v>42481</v>
      </c>
      <c r="B590" s="37">
        <v>1900</v>
      </c>
      <c r="C590" s="39">
        <v>42485</v>
      </c>
      <c r="D590" s="230">
        <v>150630</v>
      </c>
      <c r="E590" s="230">
        <v>30020</v>
      </c>
      <c r="F590" s="230"/>
      <c r="G590" s="230"/>
      <c r="J590" s="39"/>
      <c r="K590" s="40"/>
      <c r="L590" s="40"/>
      <c r="M590" s="40"/>
      <c r="N590" s="40"/>
    </row>
    <row r="591" spans="1:14" s="38" customFormat="1" ht="15.75" customHeight="1">
      <c r="A591" s="11">
        <v>42480</v>
      </c>
      <c r="B591" s="37">
        <v>1880</v>
      </c>
      <c r="C591" s="39">
        <v>42482</v>
      </c>
      <c r="D591" s="230">
        <v>150630</v>
      </c>
      <c r="E591" s="230">
        <v>29020</v>
      </c>
      <c r="F591" s="230">
        <v>56236</v>
      </c>
      <c r="G591" s="230">
        <v>240980</v>
      </c>
      <c r="J591" s="39"/>
      <c r="K591" s="40"/>
      <c r="L591" s="40"/>
      <c r="M591" s="40"/>
      <c r="N591" s="40"/>
    </row>
    <row r="592" spans="1:14" s="38" customFormat="1" ht="15.75" customHeight="1">
      <c r="A592" s="11">
        <v>42479</v>
      </c>
      <c r="B592" s="37">
        <v>1880</v>
      </c>
      <c r="C592" s="39">
        <v>42481</v>
      </c>
      <c r="D592" s="230">
        <v>150630</v>
      </c>
      <c r="E592" s="230">
        <v>29020</v>
      </c>
      <c r="F592" s="230"/>
      <c r="G592" s="230"/>
      <c r="J592" s="39"/>
      <c r="K592" s="40"/>
      <c r="L592" s="40"/>
      <c r="M592" s="40"/>
      <c r="N592" s="40"/>
    </row>
    <row r="593" spans="1:14" s="38" customFormat="1" ht="15.75" customHeight="1">
      <c r="A593" s="11">
        <v>42478</v>
      </c>
      <c r="B593" s="37">
        <v>1880</v>
      </c>
      <c r="C593" s="39">
        <v>42480</v>
      </c>
      <c r="D593" s="230">
        <v>150630</v>
      </c>
      <c r="E593" s="230">
        <v>29020</v>
      </c>
      <c r="F593" s="230"/>
      <c r="G593" s="230"/>
      <c r="J593" s="39"/>
      <c r="K593" s="40"/>
      <c r="L593" s="40"/>
      <c r="M593" s="40"/>
      <c r="N593" s="40"/>
    </row>
    <row r="594" spans="1:14" s="38" customFormat="1" ht="15.75" customHeight="1">
      <c r="A594" s="11">
        <v>42475</v>
      </c>
      <c r="B594" s="37">
        <v>1880</v>
      </c>
      <c r="C594" s="39">
        <v>42479</v>
      </c>
      <c r="D594" s="230">
        <v>150630</v>
      </c>
      <c r="E594" s="230">
        <v>29020</v>
      </c>
      <c r="F594" s="230"/>
      <c r="G594" s="230"/>
      <c r="J594" s="39"/>
      <c r="K594" s="40"/>
      <c r="L594" s="40"/>
      <c r="M594" s="40"/>
      <c r="N594" s="40"/>
    </row>
    <row r="595" spans="1:14" s="38" customFormat="1" ht="15.75" customHeight="1">
      <c r="A595" s="11">
        <v>42474</v>
      </c>
      <c r="B595" s="37">
        <v>1880</v>
      </c>
      <c r="C595" s="39">
        <v>42478</v>
      </c>
      <c r="D595" s="230">
        <v>146300</v>
      </c>
      <c r="E595" s="230">
        <v>29020</v>
      </c>
      <c r="F595" s="230"/>
      <c r="G595" s="230"/>
      <c r="J595" s="39"/>
      <c r="K595" s="40"/>
      <c r="L595" s="40"/>
      <c r="M595" s="40"/>
      <c r="N595" s="40"/>
    </row>
    <row r="596" spans="1:14" s="38" customFormat="1" ht="15.75" customHeight="1">
      <c r="A596" s="11">
        <v>42473</v>
      </c>
      <c r="B596" s="37">
        <v>1880</v>
      </c>
      <c r="C596" s="39">
        <v>42475</v>
      </c>
      <c r="D596" s="230">
        <v>146300</v>
      </c>
      <c r="E596" s="230">
        <v>5020</v>
      </c>
      <c r="F596" s="230">
        <v>59696</v>
      </c>
      <c r="G596" s="230">
        <v>264980</v>
      </c>
      <c r="J596" s="39"/>
      <c r="K596" s="40"/>
      <c r="L596" s="40"/>
      <c r="M596" s="40"/>
      <c r="N596" s="40"/>
    </row>
    <row r="597" spans="1:14" s="38" customFormat="1" ht="15.75" customHeight="1">
      <c r="A597" s="11">
        <v>42472</v>
      </c>
      <c r="B597" s="37">
        <v>1880</v>
      </c>
      <c r="C597" s="39">
        <v>42474</v>
      </c>
      <c r="D597" s="230">
        <v>144060</v>
      </c>
      <c r="E597" s="230">
        <v>5020</v>
      </c>
      <c r="F597" s="230"/>
      <c r="G597" s="230"/>
      <c r="J597" s="39"/>
      <c r="K597" s="40"/>
      <c r="L597" s="40"/>
      <c r="M597" s="40"/>
      <c r="N597" s="40"/>
    </row>
    <row r="598" spans="1:14" s="38" customFormat="1" ht="15.75" customHeight="1">
      <c r="A598" s="11">
        <v>42471</v>
      </c>
      <c r="B598" s="37">
        <v>1880</v>
      </c>
      <c r="C598" s="39">
        <v>42473</v>
      </c>
      <c r="D598" s="230">
        <v>139890</v>
      </c>
      <c r="E598" s="230">
        <v>5020</v>
      </c>
      <c r="F598" s="230"/>
      <c r="G598" s="230"/>
      <c r="J598" s="39"/>
      <c r="K598" s="40"/>
      <c r="L598" s="40"/>
      <c r="M598" s="40"/>
      <c r="N598" s="40"/>
    </row>
    <row r="599" spans="1:14" s="38" customFormat="1" ht="15.75" customHeight="1">
      <c r="A599" s="11">
        <v>42468</v>
      </c>
      <c r="B599" s="37">
        <v>1880</v>
      </c>
      <c r="C599" s="39">
        <v>42472</v>
      </c>
      <c r="D599" s="230">
        <v>139890</v>
      </c>
      <c r="E599" s="230">
        <v>6950</v>
      </c>
      <c r="F599" s="230"/>
      <c r="G599" s="230"/>
      <c r="J599" s="39"/>
      <c r="K599" s="40"/>
      <c r="L599" s="40"/>
      <c r="M599" s="40"/>
      <c r="N599" s="40"/>
    </row>
    <row r="600" spans="1:14" s="38" customFormat="1" ht="15.75" customHeight="1">
      <c r="A600" s="11">
        <v>42467</v>
      </c>
      <c r="B600" s="37">
        <v>1850</v>
      </c>
      <c r="C600" s="39">
        <v>42471</v>
      </c>
      <c r="D600" s="230">
        <v>139890</v>
      </c>
      <c r="E600" s="230">
        <v>7420</v>
      </c>
      <c r="F600" s="230"/>
      <c r="G600" s="230"/>
      <c r="J600" s="39"/>
      <c r="K600" s="40"/>
      <c r="L600" s="40"/>
      <c r="M600" s="40"/>
      <c r="N600" s="40"/>
    </row>
    <row r="601" spans="1:14" s="38" customFormat="1" ht="15.75" customHeight="1">
      <c r="A601" s="11">
        <v>42466</v>
      </c>
      <c r="B601" s="37">
        <v>1850</v>
      </c>
      <c r="C601" s="39">
        <v>42468</v>
      </c>
      <c r="D601" s="230">
        <v>137400</v>
      </c>
      <c r="E601" s="230">
        <v>7420</v>
      </c>
      <c r="F601" s="230">
        <v>68596</v>
      </c>
      <c r="G601" s="230">
        <v>172580</v>
      </c>
      <c r="J601" s="39"/>
      <c r="K601" s="40"/>
      <c r="L601" s="40"/>
      <c r="M601" s="40"/>
      <c r="N601" s="40"/>
    </row>
    <row r="602" spans="1:14" s="38" customFormat="1" ht="15.75" customHeight="1">
      <c r="A602" s="11">
        <v>42465</v>
      </c>
      <c r="B602" s="37">
        <v>1850</v>
      </c>
      <c r="C602" s="39">
        <v>42467</v>
      </c>
      <c r="D602" s="230">
        <v>137400</v>
      </c>
      <c r="E602" s="230">
        <v>8270</v>
      </c>
      <c r="F602" s="230"/>
      <c r="G602" s="230"/>
      <c r="J602" s="39"/>
      <c r="K602" s="40"/>
      <c r="L602" s="40"/>
      <c r="M602" s="40"/>
      <c r="N602" s="40"/>
    </row>
    <row r="603" spans="1:14" s="38" customFormat="1" ht="15.75" customHeight="1">
      <c r="A603" s="11">
        <v>42461</v>
      </c>
      <c r="B603" s="37">
        <v>1850</v>
      </c>
      <c r="C603" s="39">
        <v>42466</v>
      </c>
      <c r="D603" s="230">
        <v>132930</v>
      </c>
      <c r="E603" s="230">
        <v>8270</v>
      </c>
      <c r="F603" s="230"/>
      <c r="G603" s="230"/>
      <c r="J603" s="39"/>
      <c r="K603" s="40"/>
      <c r="L603" s="40"/>
      <c r="M603" s="40"/>
      <c r="N603" s="40"/>
    </row>
    <row r="604" spans="1:14" s="38" customFormat="1" ht="15.75" customHeight="1">
      <c r="A604" s="11">
        <v>42460</v>
      </c>
      <c r="B604" s="37">
        <v>1850</v>
      </c>
      <c r="C604" s="39">
        <v>42465</v>
      </c>
      <c r="D604" s="230">
        <v>124610</v>
      </c>
      <c r="E604" s="230">
        <v>8270</v>
      </c>
      <c r="F604" s="230"/>
      <c r="G604" s="230"/>
      <c r="J604" s="39"/>
      <c r="K604" s="40"/>
      <c r="L604" s="40"/>
      <c r="M604" s="40"/>
      <c r="N604" s="40"/>
    </row>
    <row r="605" spans="1:14" s="38" customFormat="1" ht="15.75" customHeight="1">
      <c r="A605" s="11">
        <v>42459</v>
      </c>
      <c r="B605" s="37">
        <v>1850</v>
      </c>
      <c r="C605" s="39">
        <v>42461</v>
      </c>
      <c r="D605" s="230">
        <v>124610</v>
      </c>
      <c r="E605" s="230">
        <v>8270</v>
      </c>
      <c r="F605" s="230">
        <v>81386</v>
      </c>
      <c r="G605" s="230">
        <v>171730</v>
      </c>
      <c r="J605" s="39"/>
      <c r="K605" s="40"/>
      <c r="L605" s="40"/>
      <c r="M605" s="40"/>
      <c r="N605" s="40"/>
    </row>
    <row r="606" spans="1:14" s="38" customFormat="1" ht="15.75" customHeight="1">
      <c r="A606" s="11">
        <v>42458</v>
      </c>
      <c r="B606" s="37">
        <v>1850</v>
      </c>
      <c r="C606" s="39">
        <v>42460</v>
      </c>
      <c r="D606" s="230">
        <v>124610</v>
      </c>
      <c r="E606" s="230">
        <v>8270</v>
      </c>
      <c r="F606" s="230"/>
      <c r="G606" s="230"/>
      <c r="J606" s="39"/>
      <c r="K606" s="40"/>
      <c r="L606" s="40"/>
      <c r="M606" s="40"/>
      <c r="N606" s="40"/>
    </row>
    <row r="607" spans="1:14" s="38" customFormat="1" ht="15.75" customHeight="1">
      <c r="A607" s="11">
        <v>42457</v>
      </c>
      <c r="B607" s="37">
        <v>1850</v>
      </c>
      <c r="C607" s="39">
        <v>42459</v>
      </c>
      <c r="D607" s="230">
        <v>119440</v>
      </c>
      <c r="E607" s="230">
        <v>8270</v>
      </c>
      <c r="F607" s="230"/>
      <c r="G607" s="230"/>
      <c r="J607" s="39"/>
      <c r="K607" s="40"/>
      <c r="L607" s="40"/>
      <c r="M607" s="40"/>
      <c r="N607" s="40"/>
    </row>
    <row r="608" spans="1:14" s="38" customFormat="1" ht="15.75" customHeight="1">
      <c r="A608" s="11">
        <v>42454</v>
      </c>
      <c r="B608" s="37">
        <v>1850</v>
      </c>
      <c r="C608" s="39">
        <v>42458</v>
      </c>
      <c r="D608" s="230">
        <v>111580</v>
      </c>
      <c r="E608" s="230">
        <v>8270</v>
      </c>
      <c r="F608" s="230"/>
      <c r="G608" s="230"/>
      <c r="J608" s="39"/>
      <c r="K608" s="40"/>
      <c r="L608" s="40"/>
      <c r="M608" s="40"/>
      <c r="N608" s="40"/>
    </row>
    <row r="609" spans="1:14" s="38" customFormat="1" ht="15.75" customHeight="1">
      <c r="A609" s="11">
        <v>42453</v>
      </c>
      <c r="B609" s="37">
        <v>1850</v>
      </c>
      <c r="C609" s="39">
        <v>42457</v>
      </c>
      <c r="D609" s="230">
        <v>108160</v>
      </c>
      <c r="E609" s="230">
        <v>8270</v>
      </c>
      <c r="F609" s="230"/>
      <c r="G609" s="230"/>
      <c r="J609" s="39"/>
      <c r="K609" s="40"/>
      <c r="L609" s="40"/>
      <c r="M609" s="40"/>
      <c r="N609" s="40"/>
    </row>
    <row r="610" spans="1:14" s="38" customFormat="1" ht="15.75" customHeight="1">
      <c r="A610" s="11">
        <v>42452</v>
      </c>
      <c r="B610" s="37">
        <v>1850</v>
      </c>
      <c r="C610" s="39">
        <v>42454</v>
      </c>
      <c r="D610" s="230">
        <v>108160</v>
      </c>
      <c r="E610" s="230">
        <v>8270</v>
      </c>
      <c r="F610" s="230">
        <v>97836</v>
      </c>
      <c r="G610" s="230">
        <v>171730</v>
      </c>
      <c r="J610" s="39"/>
      <c r="K610" s="40"/>
      <c r="L610" s="40"/>
      <c r="M610" s="40"/>
      <c r="N610" s="40"/>
    </row>
    <row r="611" spans="1:14" s="38" customFormat="1" ht="15.75" customHeight="1">
      <c r="A611" s="11">
        <v>42451</v>
      </c>
      <c r="B611" s="37">
        <v>1850</v>
      </c>
      <c r="C611" s="39">
        <v>42453</v>
      </c>
      <c r="D611" s="230">
        <v>108160</v>
      </c>
      <c r="E611" s="230">
        <v>8270</v>
      </c>
      <c r="F611" s="230"/>
      <c r="G611" s="230"/>
      <c r="J611" s="39"/>
      <c r="K611" s="40"/>
      <c r="L611" s="40"/>
      <c r="M611" s="40"/>
      <c r="N611" s="40"/>
    </row>
    <row r="612" spans="1:14" s="38" customFormat="1" ht="15.75" customHeight="1">
      <c r="A612" s="11">
        <v>42450</v>
      </c>
      <c r="B612" s="37">
        <v>1850</v>
      </c>
      <c r="C612" s="39">
        <v>42452</v>
      </c>
      <c r="D612" s="230">
        <v>105960</v>
      </c>
      <c r="E612" s="230">
        <v>8270</v>
      </c>
      <c r="F612" s="230"/>
      <c r="G612" s="230"/>
      <c r="J612" s="39"/>
      <c r="K612" s="40"/>
      <c r="L612" s="40"/>
      <c r="M612" s="40"/>
      <c r="N612" s="40"/>
    </row>
    <row r="613" spans="1:14" s="38" customFormat="1" ht="15.75" customHeight="1">
      <c r="A613" s="11">
        <v>42447</v>
      </c>
      <c r="B613" s="37">
        <v>1750</v>
      </c>
      <c r="C613" s="39">
        <v>42451</v>
      </c>
      <c r="D613" s="230">
        <v>105960</v>
      </c>
      <c r="E613" s="230">
        <v>8270</v>
      </c>
      <c r="F613" s="230"/>
      <c r="G613" s="230"/>
      <c r="J613" s="39"/>
      <c r="K613" s="40"/>
      <c r="L613" s="40"/>
      <c r="M613" s="40"/>
      <c r="N613" s="40"/>
    </row>
    <row r="614" spans="1:14" s="38" customFormat="1" ht="15.75" customHeight="1">
      <c r="A614" s="11">
        <v>42446</v>
      </c>
      <c r="B614" s="37">
        <v>1750</v>
      </c>
      <c r="C614" s="39">
        <v>42450</v>
      </c>
      <c r="D614" s="230">
        <v>76460</v>
      </c>
      <c r="E614" s="230">
        <v>8270</v>
      </c>
      <c r="F614" s="230"/>
      <c r="G614" s="230"/>
      <c r="J614" s="39"/>
      <c r="K614" s="40"/>
      <c r="L614" s="40"/>
      <c r="M614" s="40"/>
      <c r="N614" s="40"/>
    </row>
    <row r="615" spans="1:14" s="38" customFormat="1" ht="15.75" customHeight="1">
      <c r="A615" s="11">
        <v>42445</v>
      </c>
      <c r="B615" s="37">
        <v>1750</v>
      </c>
      <c r="C615" s="39">
        <v>42447</v>
      </c>
      <c r="D615" s="230">
        <v>71530</v>
      </c>
      <c r="E615" s="230">
        <v>8270</v>
      </c>
      <c r="F615" s="230">
        <v>117066</v>
      </c>
      <c r="G615" s="230">
        <v>171730</v>
      </c>
      <c r="J615" s="39"/>
      <c r="K615" s="40"/>
      <c r="L615" s="40"/>
      <c r="M615" s="40"/>
      <c r="N615" s="40"/>
    </row>
    <row r="616" spans="1:14" s="38" customFormat="1" ht="15.75" customHeight="1">
      <c r="A616" s="11">
        <v>42444</v>
      </c>
      <c r="B616" s="37">
        <v>1750</v>
      </c>
      <c r="C616" s="39">
        <v>42446</v>
      </c>
      <c r="D616" s="230">
        <v>69040</v>
      </c>
      <c r="E616" s="230">
        <v>8270</v>
      </c>
      <c r="F616" s="230"/>
      <c r="G616" s="230"/>
      <c r="J616" s="39"/>
      <c r="K616" s="40"/>
      <c r="L616" s="40"/>
      <c r="M616" s="40"/>
      <c r="N616" s="40"/>
    </row>
    <row r="617" spans="1:14" s="38" customFormat="1" ht="15.75" customHeight="1">
      <c r="A617" s="11">
        <v>42443</v>
      </c>
      <c r="B617" s="37">
        <v>1750</v>
      </c>
      <c r="C617" s="39">
        <v>42445</v>
      </c>
      <c r="D617" s="230">
        <v>68440</v>
      </c>
      <c r="E617" s="230">
        <v>8270</v>
      </c>
      <c r="F617" s="230"/>
      <c r="G617" s="230"/>
      <c r="J617" s="39"/>
      <c r="K617" s="40"/>
      <c r="L617" s="40"/>
      <c r="M617" s="40"/>
      <c r="N617" s="40"/>
    </row>
    <row r="618" spans="1:14" s="38" customFormat="1" ht="15.75" customHeight="1">
      <c r="A618" s="11">
        <v>42440</v>
      </c>
      <c r="B618" s="37">
        <v>1750</v>
      </c>
      <c r="C618" s="39">
        <v>42444</v>
      </c>
      <c r="D618" s="230">
        <v>68440</v>
      </c>
      <c r="E618" s="230">
        <v>8270</v>
      </c>
      <c r="F618" s="230"/>
      <c r="G618" s="230"/>
      <c r="J618" s="39"/>
      <c r="K618" s="40"/>
      <c r="L618" s="40"/>
      <c r="M618" s="40"/>
      <c r="N618" s="40"/>
    </row>
    <row r="619" spans="1:14" s="38" customFormat="1" ht="15.75" customHeight="1">
      <c r="A619" s="11">
        <v>42439</v>
      </c>
      <c r="B619" s="37">
        <v>1850</v>
      </c>
      <c r="C619" s="39">
        <v>42443</v>
      </c>
      <c r="D619" s="230">
        <v>68440</v>
      </c>
      <c r="E619" s="230">
        <v>8270</v>
      </c>
      <c r="F619" s="230"/>
      <c r="G619" s="230"/>
      <c r="J619" s="39"/>
      <c r="K619" s="40"/>
      <c r="L619" s="40"/>
      <c r="M619" s="40"/>
      <c r="N619" s="40"/>
    </row>
    <row r="620" spans="1:14" s="38" customFormat="1" ht="15.75" customHeight="1">
      <c r="A620" s="11">
        <v>42438</v>
      </c>
      <c r="B620" s="37">
        <v>1850</v>
      </c>
      <c r="C620" s="39">
        <v>42440</v>
      </c>
      <c r="D620" s="230">
        <v>61710</v>
      </c>
      <c r="E620" s="230">
        <v>8270</v>
      </c>
      <c r="F620" s="230">
        <v>126886</v>
      </c>
      <c r="G620" s="230">
        <v>171730</v>
      </c>
      <c r="J620" s="39"/>
      <c r="K620" s="40"/>
      <c r="L620" s="40"/>
      <c r="M620" s="40"/>
      <c r="N620" s="40"/>
    </row>
    <row r="621" spans="1:14" s="38" customFormat="1" ht="15.75" customHeight="1">
      <c r="A621" s="11">
        <v>42437</v>
      </c>
      <c r="B621" s="37">
        <v>1850</v>
      </c>
      <c r="C621" s="39">
        <v>42439</v>
      </c>
      <c r="D621" s="230">
        <v>57910</v>
      </c>
      <c r="E621" s="230">
        <v>8270</v>
      </c>
      <c r="F621" s="230"/>
      <c r="G621" s="230"/>
      <c r="J621" s="39"/>
      <c r="K621" s="40"/>
      <c r="L621" s="40"/>
      <c r="M621" s="40"/>
      <c r="N621" s="40"/>
    </row>
    <row r="622" spans="1:14" s="38" customFormat="1" ht="15.75" customHeight="1">
      <c r="A622" s="11">
        <v>42436</v>
      </c>
      <c r="B622" s="37">
        <v>1850</v>
      </c>
      <c r="C622" s="39">
        <v>42438</v>
      </c>
      <c r="D622" s="230">
        <v>57910</v>
      </c>
      <c r="E622" s="230">
        <v>8270</v>
      </c>
      <c r="F622" s="230"/>
      <c r="G622" s="230"/>
      <c r="J622" s="39"/>
      <c r="K622" s="40"/>
      <c r="L622" s="40"/>
      <c r="M622" s="40"/>
      <c r="N622" s="40"/>
    </row>
    <row r="623" spans="1:14" s="38" customFormat="1" ht="15.75" customHeight="1">
      <c r="A623" s="11">
        <v>42433</v>
      </c>
      <c r="B623" s="37">
        <v>1850</v>
      </c>
      <c r="C623" s="39">
        <v>42437</v>
      </c>
      <c r="D623" s="230">
        <v>50610</v>
      </c>
      <c r="E623" s="230">
        <v>8270</v>
      </c>
      <c r="F623" s="230"/>
      <c r="G623" s="230"/>
      <c r="J623" s="39"/>
      <c r="K623" s="40"/>
      <c r="L623" s="40"/>
      <c r="M623" s="40"/>
      <c r="N623" s="40"/>
    </row>
    <row r="624" spans="1:14" s="38" customFormat="1" ht="15.75" customHeight="1">
      <c r="A624" s="11">
        <v>42432</v>
      </c>
      <c r="B624" s="37">
        <v>1850</v>
      </c>
      <c r="C624" s="39">
        <v>42436</v>
      </c>
      <c r="D624" s="230">
        <v>50610</v>
      </c>
      <c r="E624" s="230">
        <v>8270</v>
      </c>
      <c r="F624" s="230"/>
      <c r="G624" s="230"/>
      <c r="J624" s="39"/>
      <c r="K624" s="40"/>
      <c r="L624" s="40"/>
      <c r="M624" s="40"/>
      <c r="N624" s="40"/>
    </row>
    <row r="625" spans="1:14" s="38" customFormat="1" ht="15.75" customHeight="1">
      <c r="A625" s="11">
        <v>42431</v>
      </c>
      <c r="B625" s="37">
        <v>1850</v>
      </c>
      <c r="C625" s="39">
        <v>42433</v>
      </c>
      <c r="D625" s="230">
        <v>47710</v>
      </c>
      <c r="E625" s="230">
        <v>8270</v>
      </c>
      <c r="F625" s="230">
        <v>140886</v>
      </c>
      <c r="G625" s="230">
        <v>171730</v>
      </c>
      <c r="J625" s="39"/>
      <c r="K625" s="40"/>
      <c r="L625" s="40"/>
      <c r="M625" s="40"/>
      <c r="N625" s="40"/>
    </row>
    <row r="626" spans="1:14" s="38" customFormat="1" ht="15.75" customHeight="1">
      <c r="A626" s="11">
        <v>42430</v>
      </c>
      <c r="B626" s="37">
        <v>1850</v>
      </c>
      <c r="C626" s="39">
        <v>42432</v>
      </c>
      <c r="D626" s="230">
        <v>47710</v>
      </c>
      <c r="E626" s="230">
        <v>8270</v>
      </c>
      <c r="F626" s="230"/>
      <c r="G626" s="230"/>
      <c r="J626" s="39"/>
      <c r="K626" s="40"/>
      <c r="L626" s="40"/>
      <c r="M626" s="40"/>
      <c r="N626" s="40"/>
    </row>
    <row r="627" spans="1:14" s="38" customFormat="1" ht="15.75" customHeight="1">
      <c r="A627" s="11">
        <v>42429</v>
      </c>
      <c r="B627" s="37">
        <v>1850</v>
      </c>
      <c r="C627" s="39">
        <v>42431</v>
      </c>
      <c r="D627" s="230">
        <v>47710</v>
      </c>
      <c r="E627" s="230">
        <v>8270</v>
      </c>
      <c r="F627" s="230"/>
      <c r="G627" s="230"/>
      <c r="J627" s="39"/>
      <c r="K627" s="40"/>
      <c r="L627" s="40"/>
      <c r="M627" s="40"/>
      <c r="N627" s="40"/>
    </row>
    <row r="628" spans="1:14" s="38" customFormat="1" ht="15.75" customHeight="1">
      <c r="A628" s="11">
        <v>42426</v>
      </c>
      <c r="B628" s="37">
        <v>1850</v>
      </c>
      <c r="C628" s="39">
        <v>42430</v>
      </c>
      <c r="D628" s="230">
        <v>40050</v>
      </c>
      <c r="E628" s="230">
        <v>8270</v>
      </c>
      <c r="F628" s="230"/>
      <c r="G628" s="230"/>
      <c r="J628" s="39"/>
      <c r="K628" s="40"/>
      <c r="L628" s="40"/>
      <c r="M628" s="40"/>
      <c r="N628" s="40"/>
    </row>
    <row r="629" spans="1:14" s="38" customFormat="1" ht="15.75" customHeight="1">
      <c r="A629" s="11">
        <v>42425</v>
      </c>
      <c r="B629" s="37">
        <v>1850</v>
      </c>
      <c r="C629" s="39">
        <v>42429</v>
      </c>
      <c r="D629" s="230">
        <v>40050</v>
      </c>
      <c r="E629" s="230">
        <v>8270</v>
      </c>
      <c r="F629" s="230"/>
      <c r="G629" s="230"/>
      <c r="J629" s="39"/>
      <c r="K629" s="40"/>
      <c r="L629" s="40"/>
      <c r="M629" s="40"/>
      <c r="N629" s="40"/>
    </row>
    <row r="630" spans="1:14" s="38" customFormat="1" ht="15.75" customHeight="1">
      <c r="A630" s="11">
        <v>42424</v>
      </c>
      <c r="B630" s="37">
        <v>1850</v>
      </c>
      <c r="C630" s="39">
        <v>42426</v>
      </c>
      <c r="D630" s="230">
        <v>40050</v>
      </c>
      <c r="E630" s="230">
        <v>8270</v>
      </c>
      <c r="F630" s="230">
        <v>148546</v>
      </c>
      <c r="G630" s="230">
        <v>171730</v>
      </c>
      <c r="J630" s="39"/>
      <c r="K630" s="40"/>
      <c r="L630" s="40"/>
      <c r="M630" s="40"/>
      <c r="N630" s="40"/>
    </row>
    <row r="631" spans="1:14" s="38" customFormat="1" ht="15.75" customHeight="1">
      <c r="A631" s="11">
        <v>42423</v>
      </c>
      <c r="B631" s="37">
        <v>1870</v>
      </c>
      <c r="C631" s="39">
        <v>42425</v>
      </c>
      <c r="D631" s="230">
        <v>40050</v>
      </c>
      <c r="E631" s="230">
        <v>8270</v>
      </c>
      <c r="F631" s="230"/>
      <c r="G631" s="230"/>
      <c r="J631" s="39"/>
      <c r="K631" s="40"/>
      <c r="L631" s="40"/>
      <c r="M631" s="40"/>
      <c r="N631" s="40"/>
    </row>
    <row r="632" spans="1:14" s="38" customFormat="1" ht="15.75" customHeight="1">
      <c r="A632" s="11">
        <v>42422</v>
      </c>
      <c r="B632" s="37">
        <v>1870</v>
      </c>
      <c r="C632" s="39">
        <v>42424</v>
      </c>
      <c r="D632" s="230">
        <v>40050</v>
      </c>
      <c r="E632" s="230">
        <v>9440</v>
      </c>
      <c r="F632" s="230"/>
      <c r="G632" s="230"/>
      <c r="J632" s="39"/>
      <c r="K632" s="40"/>
      <c r="L632" s="40"/>
      <c r="M632" s="40"/>
      <c r="N632" s="40"/>
    </row>
    <row r="633" spans="1:14" s="38" customFormat="1" ht="15.75" customHeight="1">
      <c r="A633" s="11">
        <v>42419</v>
      </c>
      <c r="B633" s="37">
        <v>1870</v>
      </c>
      <c r="C633" s="39">
        <v>42423</v>
      </c>
      <c r="D633" s="230">
        <v>40050</v>
      </c>
      <c r="E633" s="230">
        <v>9440</v>
      </c>
      <c r="F633" s="230"/>
      <c r="G633" s="230"/>
      <c r="J633" s="39"/>
      <c r="K633" s="40"/>
      <c r="L633" s="40"/>
      <c r="M633" s="40"/>
      <c r="N633" s="40"/>
    </row>
    <row r="634" spans="1:14" s="38" customFormat="1" ht="15.75" customHeight="1">
      <c r="A634" s="11">
        <v>42418</v>
      </c>
      <c r="B634" s="37">
        <v>1870</v>
      </c>
      <c r="C634" s="39">
        <v>42422</v>
      </c>
      <c r="D634" s="230">
        <v>40050</v>
      </c>
      <c r="E634" s="230">
        <v>9440</v>
      </c>
      <c r="F634" s="230"/>
      <c r="G634" s="230"/>
      <c r="J634" s="39"/>
      <c r="K634" s="40"/>
      <c r="L634" s="40"/>
      <c r="M634" s="40"/>
      <c r="N634" s="40"/>
    </row>
    <row r="635" spans="1:14" s="38" customFormat="1" ht="15.75" customHeight="1">
      <c r="A635" s="11">
        <v>42417</v>
      </c>
      <c r="B635" s="37">
        <v>1870</v>
      </c>
      <c r="C635" s="39">
        <v>42419</v>
      </c>
      <c r="D635" s="230">
        <v>40050</v>
      </c>
      <c r="E635" s="230">
        <v>9440</v>
      </c>
      <c r="F635" s="230">
        <v>148546</v>
      </c>
      <c r="G635" s="230">
        <v>170560</v>
      </c>
      <c r="J635" s="39"/>
      <c r="K635" s="40"/>
      <c r="L635" s="40"/>
      <c r="M635" s="40"/>
      <c r="N635" s="40"/>
    </row>
    <row r="636" spans="1:14" s="38" customFormat="1" ht="15.75" customHeight="1">
      <c r="A636" s="11">
        <v>42416</v>
      </c>
      <c r="B636" s="37">
        <v>1870</v>
      </c>
      <c r="C636" s="39">
        <v>42418</v>
      </c>
      <c r="D636" s="230">
        <v>41350</v>
      </c>
      <c r="E636" s="230">
        <v>9440</v>
      </c>
      <c r="F636" s="230"/>
      <c r="G636" s="230"/>
      <c r="J636" s="39"/>
      <c r="K636" s="40"/>
      <c r="L636" s="40"/>
      <c r="M636" s="40"/>
      <c r="N636" s="40"/>
    </row>
    <row r="637" spans="1:14" s="38" customFormat="1" ht="15.75" customHeight="1">
      <c r="A637" s="11">
        <v>42415</v>
      </c>
      <c r="B637" s="37">
        <v>1920</v>
      </c>
      <c r="C637" s="39">
        <v>42417</v>
      </c>
      <c r="D637" s="230">
        <v>34460</v>
      </c>
      <c r="E637" s="230">
        <v>9440</v>
      </c>
      <c r="F637" s="230"/>
      <c r="G637" s="230"/>
      <c r="J637" s="39"/>
      <c r="K637" s="40"/>
      <c r="L637" s="40"/>
      <c r="M637" s="40"/>
      <c r="N637" s="40"/>
    </row>
    <row r="638" spans="1:14" s="38" customFormat="1" ht="15.75" customHeight="1">
      <c r="A638" s="11">
        <v>42405</v>
      </c>
      <c r="B638" s="37">
        <v>1920</v>
      </c>
      <c r="C638" s="39">
        <v>42416</v>
      </c>
      <c r="D638" s="230">
        <v>34460</v>
      </c>
      <c r="E638" s="230">
        <v>9440</v>
      </c>
      <c r="F638" s="230"/>
      <c r="G638" s="230"/>
      <c r="J638" s="39"/>
      <c r="K638" s="40"/>
      <c r="L638" s="40"/>
      <c r="M638" s="40"/>
      <c r="N638" s="40"/>
    </row>
    <row r="639" spans="1:14" s="38" customFormat="1" ht="15.75" customHeight="1">
      <c r="A639" s="11">
        <v>42404</v>
      </c>
      <c r="B639" s="37">
        <v>1920</v>
      </c>
      <c r="C639" s="39">
        <v>42415</v>
      </c>
      <c r="D639" s="230">
        <v>34460</v>
      </c>
      <c r="E639" s="230">
        <v>9440</v>
      </c>
      <c r="F639" s="230"/>
      <c r="G639" s="230"/>
      <c r="J639" s="39"/>
      <c r="K639" s="40"/>
      <c r="L639" s="40"/>
      <c r="M639" s="40"/>
      <c r="N639" s="40"/>
    </row>
    <row r="640" spans="1:14" s="38" customFormat="1" ht="15.75" customHeight="1">
      <c r="A640" s="11">
        <v>42403</v>
      </c>
      <c r="B640" s="37">
        <v>1920</v>
      </c>
      <c r="C640" s="39">
        <v>42405</v>
      </c>
      <c r="D640" s="230">
        <v>34460</v>
      </c>
      <c r="E640" s="230">
        <v>9440</v>
      </c>
      <c r="F640" s="230">
        <v>154136</v>
      </c>
      <c r="G640" s="230">
        <v>170560</v>
      </c>
      <c r="J640" s="39"/>
      <c r="K640" s="40"/>
      <c r="L640" s="40"/>
      <c r="M640" s="40"/>
      <c r="N640" s="40"/>
    </row>
    <row r="641" spans="1:14" s="38" customFormat="1" ht="15.75" customHeight="1">
      <c r="A641" s="11">
        <v>42402</v>
      </c>
      <c r="B641" s="37">
        <v>1920</v>
      </c>
      <c r="C641" s="39">
        <v>42404</v>
      </c>
      <c r="D641" s="230">
        <v>34460</v>
      </c>
      <c r="E641" s="230">
        <v>9440</v>
      </c>
      <c r="F641" s="230"/>
      <c r="G641" s="230"/>
      <c r="J641" s="39"/>
      <c r="K641" s="40"/>
      <c r="L641" s="40"/>
      <c r="M641" s="40"/>
      <c r="N641" s="40"/>
    </row>
    <row r="642" spans="1:14" s="38" customFormat="1" ht="15.75" customHeight="1">
      <c r="A642" s="11">
        <v>42401</v>
      </c>
      <c r="B642" s="37">
        <v>1920</v>
      </c>
      <c r="C642" s="39">
        <v>42403</v>
      </c>
      <c r="D642" s="230">
        <v>34460</v>
      </c>
      <c r="E642" s="230">
        <v>9440</v>
      </c>
      <c r="F642" s="230"/>
      <c r="G642" s="230"/>
      <c r="J642" s="39"/>
      <c r="K642" s="40"/>
      <c r="L642" s="40"/>
      <c r="M642" s="40"/>
      <c r="N642" s="40"/>
    </row>
    <row r="643" spans="1:14" s="38" customFormat="1" ht="15.75" customHeight="1">
      <c r="A643" s="11">
        <v>42398</v>
      </c>
      <c r="B643" s="37">
        <v>2020</v>
      </c>
      <c r="C643" s="39">
        <v>42402</v>
      </c>
      <c r="D643" s="230">
        <v>34460</v>
      </c>
      <c r="E643" s="230">
        <v>9440</v>
      </c>
      <c r="F643" s="230"/>
      <c r="G643" s="230"/>
      <c r="J643" s="39"/>
      <c r="K643" s="40"/>
      <c r="L643" s="40"/>
      <c r="M643" s="40"/>
      <c r="N643" s="40"/>
    </row>
    <row r="644" spans="1:14" s="38" customFormat="1" ht="15.75" customHeight="1">
      <c r="A644" s="11">
        <v>42397</v>
      </c>
      <c r="B644" s="37">
        <v>2020</v>
      </c>
      <c r="C644" s="39">
        <v>42401</v>
      </c>
      <c r="D644" s="230">
        <v>34460</v>
      </c>
      <c r="E644" s="230">
        <v>9440</v>
      </c>
      <c r="F644" s="230"/>
      <c r="G644" s="230"/>
      <c r="J644" s="39"/>
      <c r="K644" s="40"/>
      <c r="L644" s="40"/>
      <c r="M644" s="40"/>
      <c r="N644" s="40"/>
    </row>
    <row r="645" spans="1:14" s="38" customFormat="1" ht="15.75" customHeight="1">
      <c r="A645" s="11">
        <v>42396</v>
      </c>
      <c r="B645" s="37">
        <v>2020</v>
      </c>
      <c r="C645" s="39">
        <v>42398</v>
      </c>
      <c r="D645" s="230">
        <v>34560</v>
      </c>
      <c r="E645" s="230">
        <v>9440</v>
      </c>
      <c r="F645" s="230">
        <v>154036</v>
      </c>
      <c r="G645" s="230">
        <v>170560</v>
      </c>
      <c r="J645" s="39"/>
      <c r="K645" s="40"/>
      <c r="L645" s="40"/>
      <c r="M645" s="40"/>
      <c r="N645" s="40"/>
    </row>
    <row r="646" spans="1:14" s="38" customFormat="1" ht="15.75" customHeight="1">
      <c r="A646" s="11">
        <v>42395</v>
      </c>
      <c r="B646" s="37">
        <v>2020</v>
      </c>
      <c r="C646" s="39">
        <v>42397</v>
      </c>
      <c r="D646" s="230">
        <v>34820</v>
      </c>
      <c r="E646" s="230">
        <v>9440</v>
      </c>
      <c r="F646" s="230"/>
      <c r="G646" s="230"/>
      <c r="J646" s="39"/>
      <c r="K646" s="40"/>
      <c r="L646" s="40"/>
      <c r="M646" s="40"/>
      <c r="N646" s="40"/>
    </row>
    <row r="647" spans="1:14" s="38" customFormat="1" ht="15.75" customHeight="1">
      <c r="A647" s="11">
        <v>42394</v>
      </c>
      <c r="B647" s="37">
        <v>2020</v>
      </c>
      <c r="C647" s="39">
        <v>42396</v>
      </c>
      <c r="D647" s="230">
        <v>39320</v>
      </c>
      <c r="E647" s="230">
        <v>9440</v>
      </c>
      <c r="F647" s="230"/>
      <c r="G647" s="230"/>
      <c r="J647" s="39"/>
      <c r="K647" s="40"/>
      <c r="L647" s="40"/>
      <c r="M647" s="40"/>
      <c r="N647" s="40"/>
    </row>
    <row r="648" spans="1:14" s="38" customFormat="1" ht="15.75" customHeight="1">
      <c r="A648" s="11">
        <v>42391</v>
      </c>
      <c r="B648" s="37">
        <v>2020</v>
      </c>
      <c r="C648" s="39">
        <v>42395</v>
      </c>
      <c r="D648" s="230">
        <v>42630</v>
      </c>
      <c r="E648" s="230">
        <v>9440</v>
      </c>
      <c r="F648" s="230"/>
      <c r="G648" s="230"/>
      <c r="J648" s="39"/>
      <c r="K648" s="40"/>
      <c r="L648" s="40"/>
      <c r="M648" s="40"/>
      <c r="N648" s="40"/>
    </row>
    <row r="649" spans="1:14" s="38" customFormat="1" ht="15.75" customHeight="1">
      <c r="A649" s="11">
        <v>42390</v>
      </c>
      <c r="B649" s="37">
        <v>2020</v>
      </c>
      <c r="C649" s="39">
        <v>42394</v>
      </c>
      <c r="D649" s="230">
        <v>42660</v>
      </c>
      <c r="E649" s="230">
        <v>9440</v>
      </c>
      <c r="F649" s="230"/>
      <c r="G649" s="230"/>
      <c r="J649" s="39"/>
      <c r="K649" s="40"/>
      <c r="L649" s="40"/>
      <c r="M649" s="40"/>
      <c r="N649" s="40"/>
    </row>
    <row r="650" spans="1:14" s="38" customFormat="1" ht="15.75" customHeight="1">
      <c r="A650" s="11">
        <v>42389</v>
      </c>
      <c r="B650" s="37">
        <v>2100</v>
      </c>
      <c r="C650" s="39">
        <v>42391</v>
      </c>
      <c r="D650" s="230">
        <v>44730</v>
      </c>
      <c r="E650" s="230">
        <v>9440</v>
      </c>
      <c r="F650" s="230">
        <v>143866</v>
      </c>
      <c r="G650" s="230">
        <v>170560</v>
      </c>
      <c r="J650" s="39"/>
      <c r="K650" s="40"/>
      <c r="L650" s="40"/>
      <c r="M650" s="40"/>
      <c r="N650" s="40"/>
    </row>
    <row r="651" spans="1:14" s="38" customFormat="1" ht="15.75" customHeight="1">
      <c r="A651" s="11">
        <v>42388</v>
      </c>
      <c r="B651" s="37">
        <v>2100</v>
      </c>
      <c r="C651" s="39">
        <v>42390</v>
      </c>
      <c r="D651" s="230">
        <v>45400</v>
      </c>
      <c r="E651" s="230">
        <v>10040</v>
      </c>
      <c r="F651" s="230"/>
      <c r="G651" s="230"/>
      <c r="J651" s="39"/>
      <c r="K651" s="40"/>
      <c r="L651" s="40"/>
      <c r="M651" s="40"/>
      <c r="N651" s="40"/>
    </row>
    <row r="652" spans="1:14" s="38" customFormat="1" ht="15.75" customHeight="1">
      <c r="A652" s="11">
        <v>42387</v>
      </c>
      <c r="B652" s="37">
        <v>2100</v>
      </c>
      <c r="C652" s="39">
        <v>42389</v>
      </c>
      <c r="D652" s="230">
        <v>45780</v>
      </c>
      <c r="E652" s="230">
        <v>10040</v>
      </c>
      <c r="F652" s="230"/>
      <c r="G652" s="230"/>
      <c r="J652" s="39"/>
      <c r="K652" s="40"/>
      <c r="L652" s="40"/>
      <c r="M652" s="40"/>
      <c r="N652" s="40"/>
    </row>
    <row r="653" spans="1:14" s="38" customFormat="1" ht="15.75" customHeight="1">
      <c r="A653" s="11">
        <v>42384</v>
      </c>
      <c r="B653" s="37">
        <v>2100</v>
      </c>
      <c r="C653" s="39">
        <v>42388</v>
      </c>
      <c r="D653" s="230">
        <v>45990</v>
      </c>
      <c r="E653" s="230">
        <v>10610</v>
      </c>
      <c r="F653" s="230"/>
      <c r="G653" s="230"/>
      <c r="J653" s="39"/>
      <c r="K653" s="40"/>
      <c r="L653" s="40"/>
      <c r="M653" s="40"/>
      <c r="N653" s="40"/>
    </row>
    <row r="654" spans="1:14" s="38" customFormat="1" ht="15.75" customHeight="1">
      <c r="A654" s="11">
        <v>42383</v>
      </c>
      <c r="B654" s="37">
        <v>2100</v>
      </c>
      <c r="C654" s="39">
        <v>42387</v>
      </c>
      <c r="D654" s="230">
        <v>45990</v>
      </c>
      <c r="E654" s="230">
        <v>10810</v>
      </c>
      <c r="F654" s="230"/>
      <c r="G654" s="230"/>
      <c r="J654" s="39"/>
      <c r="K654" s="40"/>
      <c r="L654" s="40"/>
      <c r="M654" s="40"/>
      <c r="N654" s="40"/>
    </row>
    <row r="655" spans="1:14" s="38" customFormat="1" ht="15.75" customHeight="1">
      <c r="A655" s="11">
        <v>42382</v>
      </c>
      <c r="B655" s="37">
        <v>2100</v>
      </c>
      <c r="C655" s="39">
        <v>42384</v>
      </c>
      <c r="D655" s="230">
        <v>45990</v>
      </c>
      <c r="E655" s="230">
        <v>10810</v>
      </c>
      <c r="F655" s="230">
        <v>142606</v>
      </c>
      <c r="G655" s="230">
        <v>169190</v>
      </c>
      <c r="J655" s="39"/>
      <c r="K655" s="40"/>
      <c r="L655" s="40"/>
      <c r="M655" s="40"/>
      <c r="N655" s="40"/>
    </row>
    <row r="656" spans="1:14" s="38" customFormat="1" ht="15.75" customHeight="1">
      <c r="A656" s="11">
        <v>42381</v>
      </c>
      <c r="B656" s="37">
        <v>2100</v>
      </c>
      <c r="C656" s="39">
        <v>42383</v>
      </c>
      <c r="D656" s="230">
        <v>43060</v>
      </c>
      <c r="E656" s="230">
        <v>12510</v>
      </c>
      <c r="F656" s="230"/>
      <c r="G656" s="230"/>
      <c r="J656" s="39"/>
      <c r="K656" s="40"/>
      <c r="L656" s="40"/>
      <c r="M656" s="40"/>
      <c r="N656" s="40"/>
    </row>
    <row r="657" spans="1:14" s="38" customFormat="1" ht="15.75" customHeight="1">
      <c r="A657" s="11">
        <v>42380</v>
      </c>
      <c r="B657" s="37">
        <v>2100</v>
      </c>
      <c r="C657" s="39">
        <v>42382</v>
      </c>
      <c r="D657" s="230">
        <v>36980</v>
      </c>
      <c r="E657" s="230">
        <v>12710</v>
      </c>
      <c r="F657" s="230"/>
      <c r="G657" s="230"/>
      <c r="J657" s="39"/>
      <c r="K657" s="40"/>
      <c r="L657" s="40"/>
      <c r="M657" s="40"/>
      <c r="N657" s="40"/>
    </row>
    <row r="658" spans="1:14" s="38" customFormat="1" ht="15.75" customHeight="1">
      <c r="A658" s="11">
        <v>42377</v>
      </c>
      <c r="B658" s="37">
        <v>2100</v>
      </c>
      <c r="C658" s="39">
        <v>42381</v>
      </c>
      <c r="D658" s="230">
        <v>37180</v>
      </c>
      <c r="E658" s="230">
        <v>13410</v>
      </c>
      <c r="F658" s="230"/>
      <c r="G658" s="230"/>
      <c r="J658" s="39"/>
      <c r="K658" s="40"/>
      <c r="L658" s="40"/>
      <c r="M658" s="40"/>
      <c r="N658" s="40"/>
    </row>
    <row r="659" spans="1:14" s="38" customFormat="1" ht="15.75" customHeight="1">
      <c r="A659" s="11">
        <v>42376</v>
      </c>
      <c r="B659" s="37">
        <v>2100</v>
      </c>
      <c r="C659" s="39">
        <v>42380</v>
      </c>
      <c r="D659" s="230">
        <v>33280</v>
      </c>
      <c r="E659" s="230">
        <v>8410</v>
      </c>
      <c r="F659" s="230"/>
      <c r="G659" s="230"/>
      <c r="J659" s="39"/>
      <c r="K659" s="40"/>
      <c r="L659" s="40"/>
      <c r="M659" s="40"/>
      <c r="N659" s="40"/>
    </row>
    <row r="660" spans="1:14" s="38" customFormat="1" ht="15.75" customHeight="1">
      <c r="A660" s="11">
        <v>42375</v>
      </c>
      <c r="B660" s="37">
        <v>2100</v>
      </c>
      <c r="C660" s="39">
        <v>42377</v>
      </c>
      <c r="D660" s="230">
        <v>33280</v>
      </c>
      <c r="E660" s="230">
        <v>8410</v>
      </c>
      <c r="F660" s="230">
        <v>155316</v>
      </c>
      <c r="G660" s="230">
        <v>171590</v>
      </c>
      <c r="J660" s="39"/>
      <c r="K660" s="40"/>
      <c r="L660" s="40"/>
      <c r="M660" s="40"/>
      <c r="N660" s="40"/>
    </row>
    <row r="661" spans="1:14" s="38" customFormat="1" ht="15.75" customHeight="1">
      <c r="A661" s="11">
        <v>42374</v>
      </c>
      <c r="B661" s="37">
        <v>2100</v>
      </c>
      <c r="C661" s="39">
        <v>42376</v>
      </c>
      <c r="D661" s="230">
        <v>26230</v>
      </c>
      <c r="E661" s="230">
        <v>9610</v>
      </c>
      <c r="F661" s="230"/>
      <c r="G661" s="230"/>
      <c r="J661" s="39"/>
      <c r="K661" s="40"/>
      <c r="L661" s="40"/>
      <c r="M661" s="40"/>
      <c r="N661" s="40"/>
    </row>
    <row r="662" spans="1:14" s="38" customFormat="1" ht="15.75" customHeight="1">
      <c r="A662" s="11">
        <v>42373</v>
      </c>
      <c r="B662" s="37">
        <v>2100</v>
      </c>
      <c r="C662" s="39">
        <v>42375</v>
      </c>
      <c r="D662" s="230">
        <v>26230</v>
      </c>
      <c r="E662" s="230">
        <v>9610</v>
      </c>
      <c r="F662" s="230"/>
      <c r="G662" s="230"/>
      <c r="J662" s="39"/>
      <c r="K662" s="40"/>
      <c r="L662" s="40"/>
      <c r="M662" s="40"/>
      <c r="N662" s="40"/>
    </row>
    <row r="663" spans="1:14" s="38" customFormat="1" ht="15.75" customHeight="1">
      <c r="A663" s="11">
        <v>42369</v>
      </c>
      <c r="B663" s="37">
        <v>2250</v>
      </c>
      <c r="C663" s="39">
        <v>42374</v>
      </c>
      <c r="D663" s="230">
        <v>26730</v>
      </c>
      <c r="E663" s="230">
        <v>9610</v>
      </c>
      <c r="F663" s="230"/>
      <c r="G663" s="230"/>
      <c r="J663" s="39"/>
      <c r="K663" s="40"/>
      <c r="L663" s="40"/>
      <c r="M663" s="40"/>
      <c r="N663" s="40"/>
    </row>
    <row r="664" spans="1:14" s="38" customFormat="1" ht="15.75" customHeight="1">
      <c r="A664" s="11">
        <v>42368</v>
      </c>
      <c r="B664" s="37">
        <v>2250</v>
      </c>
      <c r="C664" s="39">
        <v>42373</v>
      </c>
      <c r="D664" s="230">
        <v>26730</v>
      </c>
      <c r="E664" s="230">
        <v>9610</v>
      </c>
      <c r="F664" s="230"/>
      <c r="G664" s="230"/>
      <c r="J664" s="39"/>
      <c r="K664" s="40"/>
      <c r="L664" s="40"/>
      <c r="M664" s="40"/>
      <c r="N664" s="40"/>
    </row>
    <row r="665" spans="1:14" s="38" customFormat="1" ht="15.75" customHeight="1">
      <c r="A665" s="11">
        <v>42367</v>
      </c>
      <c r="B665" s="37">
        <v>2250</v>
      </c>
      <c r="C665" s="39">
        <v>42369</v>
      </c>
      <c r="D665" s="230">
        <v>27030</v>
      </c>
      <c r="E665" s="230">
        <v>9910</v>
      </c>
      <c r="F665" s="230">
        <v>161566</v>
      </c>
      <c r="G665" s="230">
        <v>170090</v>
      </c>
      <c r="J665" s="39"/>
      <c r="K665" s="40"/>
      <c r="L665" s="40"/>
      <c r="M665" s="40"/>
      <c r="N665" s="40"/>
    </row>
    <row r="666" spans="1:14" s="38" customFormat="1" ht="15.75" customHeight="1">
      <c r="A666" s="11">
        <v>42366</v>
      </c>
      <c r="B666" s="37">
        <v>2250</v>
      </c>
      <c r="C666" s="39">
        <v>42368</v>
      </c>
      <c r="D666" s="230">
        <v>27030</v>
      </c>
      <c r="E666" s="230">
        <v>11260</v>
      </c>
      <c r="F666" s="230"/>
      <c r="G666" s="230"/>
      <c r="J666" s="39"/>
      <c r="K666" s="40"/>
      <c r="L666" s="40"/>
      <c r="M666" s="40"/>
      <c r="N666" s="40"/>
    </row>
    <row r="667" spans="1:14" s="38" customFormat="1" ht="15.75" customHeight="1">
      <c r="A667" s="11">
        <v>42363</v>
      </c>
      <c r="B667" s="37">
        <v>2250</v>
      </c>
      <c r="C667" s="39">
        <v>42367</v>
      </c>
      <c r="D667" s="230">
        <v>28690</v>
      </c>
      <c r="E667" s="230">
        <v>11870</v>
      </c>
      <c r="F667" s="230"/>
      <c r="G667" s="230"/>
      <c r="J667" s="39"/>
      <c r="K667" s="40"/>
      <c r="L667" s="40"/>
      <c r="M667" s="40"/>
      <c r="N667" s="40"/>
    </row>
    <row r="668" spans="1:14" s="38" customFormat="1" ht="15.75" customHeight="1">
      <c r="A668" s="11">
        <v>42362</v>
      </c>
      <c r="B668" s="37">
        <v>2250</v>
      </c>
      <c r="C668" s="39">
        <v>42366</v>
      </c>
      <c r="D668" s="230">
        <v>30890</v>
      </c>
      <c r="E668" s="230">
        <v>13820</v>
      </c>
      <c r="F668" s="230"/>
      <c r="G668" s="230"/>
      <c r="J668" s="39"/>
      <c r="K668" s="40"/>
      <c r="L668" s="40"/>
      <c r="M668" s="40"/>
      <c r="N668" s="40"/>
    </row>
    <row r="669" spans="1:14" s="38" customFormat="1" ht="15.75" customHeight="1">
      <c r="A669" s="11">
        <v>42361</v>
      </c>
      <c r="B669" s="37">
        <v>2250</v>
      </c>
      <c r="C669" s="39">
        <v>42363</v>
      </c>
      <c r="D669" s="230">
        <v>30890</v>
      </c>
      <c r="E669" s="230">
        <v>19120</v>
      </c>
      <c r="F669" s="230">
        <v>157706</v>
      </c>
      <c r="G669" s="230">
        <v>160880</v>
      </c>
      <c r="J669" s="39"/>
      <c r="K669" s="40"/>
      <c r="L669" s="40"/>
      <c r="M669" s="40"/>
      <c r="N669" s="40"/>
    </row>
    <row r="670" spans="1:14" s="38" customFormat="1" ht="15.75" customHeight="1">
      <c r="A670" s="11">
        <v>42360</v>
      </c>
      <c r="B670" s="37">
        <v>2250</v>
      </c>
      <c r="C670" s="39">
        <v>42362</v>
      </c>
      <c r="D670" s="230">
        <v>30890</v>
      </c>
      <c r="E670" s="230">
        <v>19120</v>
      </c>
      <c r="F670" s="230"/>
      <c r="G670" s="230"/>
      <c r="J670" s="39"/>
      <c r="K670" s="40"/>
      <c r="L670" s="40"/>
      <c r="M670" s="40"/>
      <c r="N670" s="40"/>
    </row>
    <row r="671" spans="1:14" s="38" customFormat="1" ht="15.75" customHeight="1">
      <c r="A671" s="11">
        <v>42359</v>
      </c>
      <c r="B671" s="37">
        <v>2250</v>
      </c>
      <c r="C671" s="39">
        <v>42361</v>
      </c>
      <c r="D671" s="230">
        <v>31690</v>
      </c>
      <c r="E671" s="230">
        <v>19120</v>
      </c>
      <c r="F671" s="230"/>
      <c r="G671" s="230"/>
      <c r="J671" s="39"/>
      <c r="K671" s="40"/>
      <c r="L671" s="40"/>
      <c r="M671" s="40"/>
      <c r="N671" s="40"/>
    </row>
    <row r="672" spans="1:14" s="38" customFormat="1" ht="15.75" customHeight="1">
      <c r="A672" s="11">
        <v>42356</v>
      </c>
      <c r="B672" s="37">
        <v>2400</v>
      </c>
      <c r="C672" s="39">
        <v>42360</v>
      </c>
      <c r="D672" s="230">
        <v>34990</v>
      </c>
      <c r="E672" s="230">
        <v>27320</v>
      </c>
      <c r="F672" s="230"/>
      <c r="G672" s="230"/>
      <c r="J672" s="39"/>
      <c r="K672" s="40"/>
      <c r="L672" s="40"/>
      <c r="M672" s="40"/>
      <c r="N672" s="40"/>
    </row>
    <row r="673" spans="1:14" s="38" customFormat="1" ht="15.75" customHeight="1">
      <c r="A673" s="11">
        <v>42355</v>
      </c>
      <c r="B673" s="37">
        <v>2400</v>
      </c>
      <c r="C673" s="39">
        <v>42359</v>
      </c>
      <c r="D673" s="230">
        <v>34990</v>
      </c>
      <c r="E673" s="230">
        <v>31620</v>
      </c>
      <c r="F673" s="230"/>
      <c r="G673" s="230"/>
      <c r="J673" s="39"/>
      <c r="K673" s="40"/>
      <c r="L673" s="40"/>
      <c r="M673" s="40"/>
      <c r="N673" s="40"/>
    </row>
    <row r="674" spans="1:14" s="38" customFormat="1" ht="15.75" customHeight="1">
      <c r="A674" s="11">
        <v>42354</v>
      </c>
      <c r="B674" s="37">
        <v>2400</v>
      </c>
      <c r="C674" s="39">
        <v>42356</v>
      </c>
      <c r="D674" s="230">
        <v>34990</v>
      </c>
      <c r="E674" s="230">
        <v>35010</v>
      </c>
      <c r="F674" s="230">
        <v>153606</v>
      </c>
      <c r="G674" s="230">
        <v>144990</v>
      </c>
      <c r="J674" s="39"/>
      <c r="K674" s="40"/>
      <c r="L674" s="40"/>
      <c r="M674" s="40"/>
      <c r="N674" s="40"/>
    </row>
    <row r="675" spans="1:14" s="38" customFormat="1" ht="15.75" customHeight="1">
      <c r="A675" s="11">
        <v>42353</v>
      </c>
      <c r="B675" s="37">
        <v>2400</v>
      </c>
      <c r="C675" s="39">
        <v>42355</v>
      </c>
      <c r="D675" s="230">
        <v>34990</v>
      </c>
      <c r="E675" s="230">
        <v>35010</v>
      </c>
      <c r="F675" s="230"/>
      <c r="G675" s="230"/>
      <c r="J675" s="39"/>
      <c r="K675" s="40"/>
      <c r="L675" s="40"/>
      <c r="M675" s="40"/>
      <c r="N675" s="40"/>
    </row>
    <row r="676" spans="1:14" s="38" customFormat="1" ht="15.75" customHeight="1">
      <c r="A676" s="11">
        <v>42352</v>
      </c>
      <c r="B676" s="37">
        <v>2400</v>
      </c>
      <c r="C676" s="39">
        <v>42354</v>
      </c>
      <c r="D676" s="230">
        <v>34990</v>
      </c>
      <c r="E676" s="230">
        <v>35010</v>
      </c>
      <c r="F676" s="230"/>
      <c r="G676" s="230"/>
      <c r="J676" s="39"/>
      <c r="K676" s="40"/>
      <c r="L676" s="40"/>
      <c r="M676" s="40"/>
      <c r="N676" s="40"/>
    </row>
    <row r="677" spans="1:14" s="38" customFormat="1" ht="15.75" customHeight="1">
      <c r="A677" s="11">
        <v>42349</v>
      </c>
      <c r="B677" s="37">
        <v>2400</v>
      </c>
      <c r="C677" s="39">
        <v>42353</v>
      </c>
      <c r="D677" s="230">
        <v>36540</v>
      </c>
      <c r="E677" s="230">
        <v>35010</v>
      </c>
      <c r="F677" s="230"/>
      <c r="G677" s="230"/>
      <c r="J677" s="39"/>
      <c r="K677" s="40"/>
      <c r="L677" s="40"/>
      <c r="M677" s="40"/>
      <c r="N677" s="40"/>
    </row>
    <row r="678" spans="1:14" s="38" customFormat="1" ht="15.75" customHeight="1">
      <c r="A678" s="11">
        <v>42348</v>
      </c>
      <c r="B678" s="37">
        <v>2400</v>
      </c>
      <c r="C678" s="39">
        <v>42352</v>
      </c>
      <c r="D678" s="230">
        <v>36540</v>
      </c>
      <c r="E678" s="230">
        <v>30000</v>
      </c>
      <c r="F678" s="230"/>
      <c r="G678" s="230"/>
      <c r="J678" s="39"/>
      <c r="K678" s="40"/>
      <c r="L678" s="40"/>
      <c r="M678" s="40"/>
      <c r="N678" s="40"/>
    </row>
    <row r="679" spans="1:14" s="38" customFormat="1" ht="15.75" customHeight="1">
      <c r="A679" s="11">
        <v>42347</v>
      </c>
      <c r="B679" s="37">
        <v>2600</v>
      </c>
      <c r="C679" s="39">
        <v>42349</v>
      </c>
      <c r="D679" s="230">
        <v>21550</v>
      </c>
      <c r="E679" s="230">
        <v>30000</v>
      </c>
      <c r="F679" s="230">
        <v>167046</v>
      </c>
      <c r="G679" s="230">
        <v>150000</v>
      </c>
      <c r="J679" s="39"/>
      <c r="K679" s="40"/>
      <c r="L679" s="40"/>
      <c r="M679" s="40"/>
      <c r="N679" s="40"/>
    </row>
    <row r="680" spans="1:14" s="38" customFormat="1" ht="15.75" customHeight="1">
      <c r="A680" s="11">
        <v>42346</v>
      </c>
      <c r="B680" s="37">
        <v>2600</v>
      </c>
      <c r="C680" s="39">
        <v>42348</v>
      </c>
      <c r="D680" s="230">
        <v>21550</v>
      </c>
      <c r="E680" s="230">
        <v>30000</v>
      </c>
      <c r="F680" s="230"/>
      <c r="G680" s="230"/>
      <c r="J680" s="39"/>
      <c r="K680" s="40"/>
      <c r="L680" s="40"/>
      <c r="M680" s="40"/>
      <c r="N680" s="40"/>
    </row>
    <row r="681" spans="1:14" s="38" customFormat="1" ht="15.75" customHeight="1">
      <c r="A681" s="11">
        <v>42345</v>
      </c>
      <c r="B681" s="37">
        <v>2600</v>
      </c>
      <c r="C681" s="39">
        <v>42347</v>
      </c>
      <c r="D681" s="230">
        <v>21550</v>
      </c>
      <c r="E681" s="230">
        <v>30000</v>
      </c>
      <c r="F681" s="230"/>
      <c r="G681" s="230"/>
      <c r="J681" s="39"/>
      <c r="K681" s="40"/>
      <c r="L681" s="40"/>
      <c r="M681" s="40"/>
      <c r="N681" s="40"/>
    </row>
    <row r="682" spans="1:14" s="38" customFormat="1" ht="15.75" customHeight="1">
      <c r="A682" s="11">
        <v>42342</v>
      </c>
      <c r="B682" s="37">
        <v>2600</v>
      </c>
      <c r="C682" s="39">
        <v>42346</v>
      </c>
      <c r="D682" s="230">
        <v>1550</v>
      </c>
      <c r="E682" s="230">
        <v>30000</v>
      </c>
      <c r="F682" s="230"/>
      <c r="G682" s="230"/>
      <c r="J682" s="39"/>
      <c r="K682" s="40"/>
      <c r="L682" s="40"/>
      <c r="M682" s="40"/>
      <c r="N682" s="40"/>
    </row>
    <row r="683" spans="1:14" s="38" customFormat="1" ht="15.75" customHeight="1">
      <c r="A683" s="11">
        <v>42341</v>
      </c>
      <c r="B683" s="37">
        <v>2600</v>
      </c>
      <c r="C683" s="39">
        <v>42345</v>
      </c>
      <c r="D683" s="230">
        <v>1550</v>
      </c>
      <c r="E683" s="230">
        <v>30000</v>
      </c>
      <c r="F683" s="230"/>
      <c r="G683" s="230"/>
      <c r="J683" s="39"/>
      <c r="K683" s="40"/>
      <c r="L683" s="40"/>
      <c r="M683" s="40"/>
      <c r="N683" s="40"/>
    </row>
    <row r="684" spans="1:14" s="38" customFormat="1" ht="15.75" customHeight="1">
      <c r="A684" s="11">
        <v>42340</v>
      </c>
      <c r="B684" s="37">
        <v>2600</v>
      </c>
      <c r="C684" s="39">
        <v>42342</v>
      </c>
      <c r="D684" s="230">
        <v>1550</v>
      </c>
      <c r="E684" s="230">
        <v>30000</v>
      </c>
      <c r="F684" s="230">
        <v>187046</v>
      </c>
      <c r="G684" s="230">
        <v>150000</v>
      </c>
      <c r="J684" s="39"/>
      <c r="K684" s="40"/>
      <c r="L684" s="40"/>
      <c r="M684" s="40"/>
      <c r="N684" s="40"/>
    </row>
    <row r="685" spans="1:14" s="38" customFormat="1" ht="15.75" customHeight="1">
      <c r="A685" s="11">
        <v>42339</v>
      </c>
      <c r="B685" s="37">
        <v>2600</v>
      </c>
      <c r="C685" s="39">
        <v>42341</v>
      </c>
      <c r="D685" s="230">
        <v>1550</v>
      </c>
      <c r="E685" s="230">
        <v>30000</v>
      </c>
      <c r="F685" s="230"/>
      <c r="G685" s="230"/>
      <c r="J685" s="39"/>
      <c r="K685" s="40"/>
      <c r="L685" s="40"/>
      <c r="M685" s="40"/>
      <c r="N685" s="40"/>
    </row>
    <row r="686" spans="1:14" s="38" customFormat="1" ht="15.75" customHeight="1">
      <c r="A686" s="11">
        <v>42338</v>
      </c>
      <c r="B686" s="37">
        <v>2600</v>
      </c>
      <c r="C686" s="39">
        <v>42340</v>
      </c>
      <c r="D686" s="230">
        <v>1550</v>
      </c>
      <c r="E686" s="230">
        <v>30000</v>
      </c>
      <c r="F686" s="230"/>
      <c r="G686" s="230"/>
      <c r="J686" s="39"/>
      <c r="K686" s="40"/>
      <c r="L686" s="40"/>
      <c r="M686" s="40"/>
      <c r="N686" s="40"/>
    </row>
    <row r="687" spans="1:14" s="38" customFormat="1" ht="15.75" customHeight="1">
      <c r="A687" s="11">
        <v>42335</v>
      </c>
      <c r="B687" s="37">
        <v>2750</v>
      </c>
      <c r="C687" s="39">
        <v>42339</v>
      </c>
      <c r="D687" s="230">
        <v>1550</v>
      </c>
      <c r="E687" s="230">
        <v>30000</v>
      </c>
      <c r="F687" s="230"/>
      <c r="G687" s="230"/>
      <c r="J687" s="39"/>
      <c r="K687" s="40"/>
      <c r="L687" s="40"/>
      <c r="M687" s="40"/>
      <c r="N687" s="40"/>
    </row>
    <row r="688" spans="1:14" s="38" customFormat="1" ht="15.75" customHeight="1">
      <c r="A688" s="11">
        <v>42334</v>
      </c>
      <c r="B688" s="37">
        <v>2750</v>
      </c>
      <c r="C688" s="39">
        <v>42338</v>
      </c>
      <c r="D688" s="230">
        <v>1550</v>
      </c>
      <c r="E688" s="230">
        <v>30000</v>
      </c>
      <c r="F688" s="230"/>
      <c r="G688" s="230"/>
      <c r="J688" s="39"/>
      <c r="K688" s="40"/>
      <c r="L688" s="40"/>
      <c r="M688" s="40"/>
      <c r="N688" s="40"/>
    </row>
    <row r="689" spans="1:14" s="38" customFormat="1" ht="15.75" customHeight="1">
      <c r="A689" s="11">
        <v>42333</v>
      </c>
      <c r="B689" s="37">
        <v>2750</v>
      </c>
      <c r="C689" s="39">
        <v>42335</v>
      </c>
      <c r="D689" s="230">
        <v>1550</v>
      </c>
      <c r="E689" s="230">
        <v>30000</v>
      </c>
      <c r="F689" s="230">
        <v>187046</v>
      </c>
      <c r="G689" s="230">
        <v>150000</v>
      </c>
      <c r="J689" s="39"/>
      <c r="K689" s="40"/>
      <c r="L689" s="40"/>
      <c r="M689" s="40"/>
      <c r="N689" s="40"/>
    </row>
    <row r="690" spans="1:14" s="38" customFormat="1" ht="15.75" customHeight="1">
      <c r="A690" s="11">
        <v>42332</v>
      </c>
      <c r="B690" s="37">
        <v>2750</v>
      </c>
      <c r="C690" s="39">
        <v>42334</v>
      </c>
      <c r="D690" s="230">
        <v>1550</v>
      </c>
      <c r="E690" s="230">
        <v>30000</v>
      </c>
      <c r="F690" s="230"/>
      <c r="G690" s="230"/>
      <c r="J690" s="39"/>
      <c r="K690" s="40"/>
      <c r="L690" s="40"/>
      <c r="M690" s="40"/>
      <c r="N690" s="40"/>
    </row>
    <row r="691" spans="1:14" s="38" customFormat="1" ht="15.75" customHeight="1">
      <c r="A691" s="11">
        <v>42331</v>
      </c>
      <c r="B691" s="37">
        <v>2750</v>
      </c>
      <c r="C691" s="39">
        <v>42333</v>
      </c>
      <c r="D691" s="230">
        <v>1550</v>
      </c>
      <c r="E691" s="230">
        <v>30000</v>
      </c>
      <c r="F691" s="230"/>
      <c r="G691" s="230"/>
      <c r="J691" s="39"/>
      <c r="K691" s="40"/>
      <c r="L691" s="40"/>
      <c r="M691" s="40"/>
      <c r="N691" s="40"/>
    </row>
    <row r="692" spans="1:14" s="38" customFormat="1" ht="15.75" customHeight="1">
      <c r="A692" s="11">
        <v>42328</v>
      </c>
      <c r="B692" s="37">
        <v>2750</v>
      </c>
      <c r="C692" s="39">
        <v>42332</v>
      </c>
      <c r="D692" s="230">
        <v>1550</v>
      </c>
      <c r="E692" s="230">
        <v>30000</v>
      </c>
      <c r="F692" s="230"/>
      <c r="G692" s="230"/>
      <c r="J692" s="39"/>
      <c r="K692" s="40"/>
      <c r="L692" s="40"/>
      <c r="M692" s="40"/>
      <c r="N692" s="40"/>
    </row>
    <row r="693" spans="1:14" s="38" customFormat="1" ht="15.75" customHeight="1">
      <c r="A693" s="11">
        <v>42327</v>
      </c>
      <c r="B693" s="37">
        <v>2900</v>
      </c>
      <c r="C693" s="39">
        <v>42331</v>
      </c>
      <c r="D693" s="230">
        <v>1550</v>
      </c>
      <c r="E693" s="230">
        <v>30000</v>
      </c>
      <c r="F693" s="230"/>
      <c r="G693" s="230"/>
      <c r="J693" s="39"/>
      <c r="K693" s="40"/>
      <c r="L693" s="40"/>
      <c r="M693" s="40"/>
      <c r="N693" s="40"/>
    </row>
    <row r="694" spans="1:14" s="38" customFormat="1" ht="15.75" customHeight="1">
      <c r="A694" s="11">
        <v>42326</v>
      </c>
      <c r="B694" s="37">
        <v>2900</v>
      </c>
      <c r="C694" s="39">
        <v>42328</v>
      </c>
      <c r="D694" s="230">
        <v>1550</v>
      </c>
      <c r="E694" s="230">
        <v>0</v>
      </c>
      <c r="F694" s="230">
        <v>187046</v>
      </c>
      <c r="G694" s="230">
        <v>180000</v>
      </c>
      <c r="J694" s="39"/>
      <c r="K694" s="40"/>
      <c r="L694" s="40"/>
      <c r="M694" s="40"/>
      <c r="N694" s="40"/>
    </row>
    <row r="695" spans="1:14" s="38" customFormat="1" ht="15.75" customHeight="1">
      <c r="A695" s="11">
        <v>42325</v>
      </c>
      <c r="B695" s="37">
        <v>2900</v>
      </c>
      <c r="C695" s="39">
        <v>42327</v>
      </c>
      <c r="D695" s="230">
        <v>1550</v>
      </c>
      <c r="E695" s="230">
        <v>0</v>
      </c>
      <c r="F695" s="230"/>
      <c r="G695" s="230"/>
      <c r="J695" s="39"/>
      <c r="K695" s="40"/>
      <c r="L695" s="40"/>
      <c r="M695" s="40"/>
      <c r="N695" s="40"/>
    </row>
    <row r="696" spans="1:14" s="38" customFormat="1" ht="15.75" customHeight="1">
      <c r="A696" s="11">
        <v>42324</v>
      </c>
      <c r="B696" s="37">
        <v>2900</v>
      </c>
      <c r="C696" s="39">
        <v>42326</v>
      </c>
      <c r="D696" s="230">
        <v>1550</v>
      </c>
      <c r="E696" s="230">
        <v>0</v>
      </c>
      <c r="F696" s="230"/>
      <c r="G696" s="230"/>
      <c r="J696" s="39"/>
      <c r="K696" s="40"/>
      <c r="L696" s="40"/>
      <c r="M696" s="40"/>
      <c r="N696" s="40"/>
    </row>
    <row r="697" spans="1:14" s="38" customFormat="1" ht="15.75" customHeight="1">
      <c r="A697" s="11">
        <v>42321</v>
      </c>
      <c r="B697" s="37">
        <v>2900</v>
      </c>
      <c r="C697" s="39">
        <v>42325</v>
      </c>
      <c r="D697" s="230">
        <v>1550</v>
      </c>
      <c r="E697" s="230">
        <v>0</v>
      </c>
      <c r="F697" s="230"/>
      <c r="G697" s="230"/>
      <c r="J697" s="39"/>
      <c r="K697" s="40"/>
      <c r="L697" s="40"/>
      <c r="M697" s="40"/>
      <c r="N697" s="40"/>
    </row>
    <row r="698" spans="1:14" s="38" customFormat="1" ht="15.75" customHeight="1">
      <c r="A698" s="11">
        <v>42320</v>
      </c>
      <c r="B698" s="37">
        <v>2900</v>
      </c>
      <c r="C698" s="39">
        <v>42324</v>
      </c>
      <c r="D698" s="230">
        <v>1550</v>
      </c>
      <c r="E698" s="230">
        <v>0</v>
      </c>
      <c r="F698" s="230"/>
      <c r="G698" s="230"/>
      <c r="J698" s="39"/>
      <c r="K698" s="40"/>
      <c r="L698" s="40"/>
      <c r="M698" s="40"/>
      <c r="N698" s="40"/>
    </row>
    <row r="699" spans="1:14" s="38" customFormat="1" ht="15.75" customHeight="1">
      <c r="A699" s="11">
        <v>42319</v>
      </c>
      <c r="B699" s="37">
        <v>2950</v>
      </c>
      <c r="C699" s="39">
        <v>42321</v>
      </c>
      <c r="D699" s="230">
        <v>1550</v>
      </c>
      <c r="E699" s="230">
        <v>0</v>
      </c>
      <c r="F699" s="230">
        <v>187046</v>
      </c>
      <c r="G699" s="230">
        <v>180000</v>
      </c>
      <c r="J699" s="39"/>
      <c r="K699" s="40"/>
      <c r="L699" s="40"/>
      <c r="M699" s="40"/>
      <c r="N699" s="40"/>
    </row>
    <row r="700" spans="1:14" s="38" customFormat="1" ht="15.75" customHeight="1">
      <c r="A700" s="11">
        <v>42318</v>
      </c>
      <c r="B700" s="37">
        <v>2950</v>
      </c>
      <c r="C700" s="39">
        <v>42320</v>
      </c>
      <c r="D700" s="230">
        <v>1550</v>
      </c>
      <c r="E700" s="230">
        <v>0</v>
      </c>
      <c r="F700" s="230"/>
      <c r="G700" s="230"/>
      <c r="J700" s="39"/>
      <c r="K700" s="40"/>
      <c r="L700" s="40"/>
      <c r="M700" s="40"/>
      <c r="N700" s="40"/>
    </row>
    <row r="701" spans="1:14" s="38" customFormat="1" ht="15.75" customHeight="1">
      <c r="A701" s="11">
        <v>42317</v>
      </c>
      <c r="B701" s="37">
        <v>2950</v>
      </c>
      <c r="C701" s="39">
        <v>42319</v>
      </c>
      <c r="D701" s="230">
        <v>11230</v>
      </c>
      <c r="E701" s="230">
        <v>0</v>
      </c>
      <c r="F701" s="230"/>
      <c r="G701" s="230"/>
      <c r="J701" s="39"/>
      <c r="K701" s="40"/>
      <c r="L701" s="40"/>
      <c r="M701" s="40"/>
      <c r="N701" s="40"/>
    </row>
    <row r="702" spans="1:14" s="38" customFormat="1" ht="15.75" customHeight="1">
      <c r="A702" s="11">
        <v>42314</v>
      </c>
      <c r="B702" s="37">
        <v>2950</v>
      </c>
      <c r="C702" s="39">
        <v>42318</v>
      </c>
      <c r="D702" s="230">
        <v>11230</v>
      </c>
      <c r="E702" s="230">
        <v>0</v>
      </c>
      <c r="F702" s="230"/>
      <c r="G702" s="230"/>
      <c r="J702" s="39"/>
      <c r="K702" s="40"/>
      <c r="L702" s="40"/>
      <c r="M702" s="40"/>
      <c r="N702" s="40"/>
    </row>
    <row r="703" spans="1:14" s="38" customFormat="1" ht="15.75" customHeight="1">
      <c r="A703" s="11">
        <v>42313</v>
      </c>
      <c r="B703" s="37">
        <v>2950</v>
      </c>
      <c r="C703" s="39">
        <v>42317</v>
      </c>
      <c r="D703" s="230">
        <v>11230</v>
      </c>
      <c r="E703" s="230">
        <v>0</v>
      </c>
      <c r="F703" s="230"/>
      <c r="G703" s="230"/>
      <c r="J703" s="39"/>
      <c r="K703" s="40"/>
      <c r="L703" s="40"/>
      <c r="M703" s="40"/>
      <c r="N703" s="40"/>
    </row>
    <row r="704" spans="1:14" s="38" customFormat="1" ht="15.75" customHeight="1">
      <c r="A704" s="11">
        <v>42312</v>
      </c>
      <c r="B704" s="37">
        <v>2950</v>
      </c>
      <c r="C704" s="39">
        <v>42314</v>
      </c>
      <c r="D704" s="230">
        <v>11230</v>
      </c>
      <c r="E704" s="230">
        <v>0</v>
      </c>
      <c r="F704" s="230">
        <v>177366</v>
      </c>
      <c r="G704" s="230">
        <v>180000</v>
      </c>
      <c r="J704" s="39"/>
      <c r="K704" s="40"/>
      <c r="L704" s="40"/>
      <c r="M704" s="40"/>
      <c r="N704" s="40"/>
    </row>
    <row r="705" spans="1:14" s="38" customFormat="1" ht="15.75" customHeight="1">
      <c r="A705" s="11">
        <v>42311</v>
      </c>
      <c r="B705" s="37">
        <v>2950</v>
      </c>
      <c r="C705" s="39">
        <v>42313</v>
      </c>
      <c r="D705" s="230">
        <v>11230</v>
      </c>
      <c r="E705" s="230">
        <v>0</v>
      </c>
      <c r="F705" s="230"/>
      <c r="G705" s="230"/>
      <c r="J705" s="39"/>
      <c r="K705" s="40"/>
      <c r="L705" s="40"/>
      <c r="M705" s="40"/>
      <c r="N705" s="40"/>
    </row>
    <row r="706" spans="1:14" s="38" customFormat="1" ht="15.75" customHeight="1">
      <c r="A706" s="11">
        <v>42310</v>
      </c>
      <c r="B706" s="37">
        <v>2950</v>
      </c>
      <c r="C706" s="39">
        <v>42312</v>
      </c>
      <c r="D706" s="230">
        <v>11230</v>
      </c>
      <c r="E706" s="230">
        <v>0</v>
      </c>
      <c r="F706" s="230"/>
      <c r="G706" s="230"/>
      <c r="J706" s="39"/>
      <c r="K706" s="40"/>
      <c r="L706" s="40"/>
      <c r="M706" s="40"/>
      <c r="N706" s="40"/>
    </row>
    <row r="707" spans="1:14" s="38" customFormat="1" ht="15.75" customHeight="1">
      <c r="A707" s="11">
        <v>42307</v>
      </c>
      <c r="B707" s="37">
        <v>2950</v>
      </c>
      <c r="C707" s="39">
        <v>42311</v>
      </c>
      <c r="D707" s="230">
        <v>11230</v>
      </c>
      <c r="E707" s="230">
        <v>0</v>
      </c>
      <c r="F707" s="230"/>
      <c r="G707" s="230"/>
      <c r="J707" s="39"/>
      <c r="K707" s="40"/>
      <c r="L707" s="40"/>
      <c r="M707" s="40"/>
      <c r="N707" s="40"/>
    </row>
    <row r="708" spans="1:14" s="38" customFormat="1" ht="15.75" customHeight="1">
      <c r="A708" s="11">
        <v>42306</v>
      </c>
      <c r="B708" s="37">
        <v>2950</v>
      </c>
      <c r="C708" s="39">
        <v>42310</v>
      </c>
      <c r="D708" s="230">
        <v>11230</v>
      </c>
      <c r="E708" s="230">
        <v>0</v>
      </c>
      <c r="F708" s="230"/>
      <c r="G708" s="230"/>
      <c r="J708" s="39"/>
      <c r="K708" s="40"/>
      <c r="L708" s="40"/>
      <c r="M708" s="40"/>
      <c r="N708" s="40"/>
    </row>
    <row r="709" spans="1:14" s="38" customFormat="1" ht="15.75" customHeight="1">
      <c r="A709" s="11">
        <v>42305</v>
      </c>
      <c r="B709" s="37">
        <v>2950</v>
      </c>
      <c r="C709" s="39">
        <v>42307</v>
      </c>
      <c r="D709" s="230">
        <v>11230</v>
      </c>
      <c r="E709" s="230">
        <v>0</v>
      </c>
      <c r="F709" s="230">
        <v>179536</v>
      </c>
      <c r="G709" s="230">
        <v>180000</v>
      </c>
      <c r="J709" s="39"/>
      <c r="K709" s="40"/>
      <c r="L709" s="40"/>
      <c r="M709" s="40"/>
      <c r="N709" s="40"/>
    </row>
    <row r="710" spans="1:14" s="38" customFormat="1" ht="15.75" customHeight="1">
      <c r="A710" s="11">
        <v>42304</v>
      </c>
      <c r="B710" s="37">
        <v>2950</v>
      </c>
      <c r="C710" s="39">
        <v>42306</v>
      </c>
      <c r="D710" s="230">
        <v>11230</v>
      </c>
      <c r="E710" s="230">
        <v>0</v>
      </c>
      <c r="F710" s="230"/>
      <c r="G710" s="230"/>
      <c r="J710" s="39"/>
      <c r="K710" s="40"/>
      <c r="L710" s="40"/>
      <c r="M710" s="40"/>
      <c r="N710" s="40"/>
    </row>
    <row r="711" spans="1:14" s="38" customFormat="1" ht="15.75" customHeight="1">
      <c r="A711" s="11">
        <v>42303</v>
      </c>
      <c r="B711" s="37">
        <v>2950</v>
      </c>
      <c r="C711" s="39">
        <v>42305</v>
      </c>
      <c r="D711" s="230">
        <v>11230</v>
      </c>
      <c r="E711" s="230">
        <v>0</v>
      </c>
      <c r="F711" s="230"/>
      <c r="G711" s="230"/>
      <c r="J711" s="39"/>
      <c r="K711" s="40"/>
      <c r="L711" s="40"/>
      <c r="M711" s="40"/>
      <c r="N711" s="40"/>
    </row>
    <row r="712" spans="1:14" s="38" customFormat="1" ht="15.75" customHeight="1">
      <c r="A712" s="11">
        <v>42300</v>
      </c>
      <c r="B712" s="37">
        <v>2950</v>
      </c>
      <c r="C712" s="39">
        <v>42304</v>
      </c>
      <c r="D712" s="230">
        <v>11230</v>
      </c>
      <c r="E712" s="230">
        <v>0</v>
      </c>
      <c r="F712" s="230"/>
      <c r="G712" s="230"/>
      <c r="J712" s="39"/>
      <c r="K712" s="40"/>
      <c r="L712" s="40"/>
      <c r="M712" s="40"/>
      <c r="N712" s="40"/>
    </row>
    <row r="713" spans="1:14" s="38" customFormat="1" ht="15.75" customHeight="1">
      <c r="A713" s="11">
        <v>42299</v>
      </c>
      <c r="B713" s="37">
        <v>2950</v>
      </c>
      <c r="C713" s="39">
        <v>42303</v>
      </c>
      <c r="D713" s="230">
        <v>11230</v>
      </c>
      <c r="E713" s="230">
        <v>0</v>
      </c>
      <c r="F713" s="230"/>
      <c r="G713" s="230"/>
      <c r="J713" s="39"/>
      <c r="K713" s="40"/>
      <c r="L713" s="40"/>
      <c r="M713" s="40"/>
      <c r="N713" s="40"/>
    </row>
    <row r="714" spans="1:14" s="38" customFormat="1" ht="15.75" customHeight="1">
      <c r="A714" s="11">
        <v>42298</v>
      </c>
      <c r="B714" s="37">
        <v>2950</v>
      </c>
      <c r="C714" s="39">
        <v>42300</v>
      </c>
      <c r="D714" s="230">
        <v>11230</v>
      </c>
      <c r="E714" s="230">
        <v>0</v>
      </c>
      <c r="F714" s="230">
        <v>168140</v>
      </c>
      <c r="G714" s="230">
        <v>180000</v>
      </c>
      <c r="J714" s="39"/>
      <c r="K714" s="40"/>
      <c r="L714" s="40"/>
      <c r="M714" s="40"/>
      <c r="N714" s="40"/>
    </row>
    <row r="715" spans="1:14" s="38" customFormat="1" ht="15.75" customHeight="1">
      <c r="A715" s="11">
        <v>42297</v>
      </c>
      <c r="B715" s="37">
        <v>2950</v>
      </c>
      <c r="C715" s="39">
        <v>42299</v>
      </c>
      <c r="D715" s="230">
        <v>11230</v>
      </c>
      <c r="E715" s="230">
        <v>0</v>
      </c>
      <c r="F715" s="230"/>
      <c r="G715" s="230"/>
      <c r="J715" s="39"/>
      <c r="K715" s="40"/>
      <c r="L715" s="40"/>
      <c r="M715" s="40"/>
      <c r="N715" s="40"/>
    </row>
    <row r="716" spans="1:14" s="38" customFormat="1" ht="15.75" customHeight="1">
      <c r="A716" s="11">
        <v>42296</v>
      </c>
      <c r="B716" s="37">
        <v>2950</v>
      </c>
      <c r="C716" s="39">
        <v>42298</v>
      </c>
      <c r="D716" s="230">
        <v>11230</v>
      </c>
      <c r="E716" s="230">
        <v>3170</v>
      </c>
      <c r="F716" s="230"/>
      <c r="G716" s="230"/>
      <c r="J716" s="39"/>
      <c r="K716" s="40"/>
      <c r="L716" s="40"/>
      <c r="M716" s="40"/>
      <c r="N716" s="40"/>
    </row>
    <row r="717" spans="1:14" s="38" customFormat="1" ht="15.75" customHeight="1">
      <c r="A717" s="11">
        <v>42293</v>
      </c>
      <c r="B717" s="37">
        <v>2950</v>
      </c>
      <c r="C717" s="39">
        <v>42297</v>
      </c>
      <c r="D717" s="230">
        <v>11230</v>
      </c>
      <c r="E717" s="230">
        <v>3170</v>
      </c>
      <c r="F717" s="230"/>
      <c r="G717" s="230"/>
      <c r="J717" s="39"/>
      <c r="K717" s="40"/>
      <c r="L717" s="40"/>
      <c r="M717" s="40"/>
      <c r="N717" s="40"/>
    </row>
    <row r="718" spans="1:14" s="38" customFormat="1" ht="15.75" customHeight="1">
      <c r="A718" s="11">
        <v>42292</v>
      </c>
      <c r="B718" s="37">
        <v>2950</v>
      </c>
      <c r="C718" s="39">
        <v>42296</v>
      </c>
      <c r="D718" s="230">
        <v>14230</v>
      </c>
      <c r="E718" s="230">
        <v>3170</v>
      </c>
      <c r="F718" s="230"/>
      <c r="G718" s="230"/>
      <c r="J718" s="39"/>
      <c r="K718" s="40"/>
      <c r="L718" s="40"/>
      <c r="M718" s="40"/>
      <c r="N718" s="40"/>
    </row>
    <row r="719" spans="1:14" s="38" customFormat="1" ht="15.75" customHeight="1">
      <c r="A719" s="11">
        <v>42291</v>
      </c>
      <c r="B719" s="37">
        <v>2950</v>
      </c>
      <c r="C719" s="39">
        <v>42293</v>
      </c>
      <c r="D719" s="230">
        <v>14230</v>
      </c>
      <c r="E719" s="230">
        <v>3170</v>
      </c>
      <c r="F719" s="230">
        <v>165140</v>
      </c>
      <c r="G719" s="230">
        <v>176830</v>
      </c>
      <c r="J719" s="39"/>
      <c r="K719" s="40"/>
      <c r="L719" s="40"/>
      <c r="M719" s="40"/>
      <c r="N719" s="40"/>
    </row>
    <row r="720" spans="1:14" s="38" customFormat="1" ht="15.75" customHeight="1">
      <c r="A720" s="11">
        <v>42290</v>
      </c>
      <c r="B720" s="37">
        <v>2950</v>
      </c>
      <c r="C720" s="39">
        <v>42292</v>
      </c>
      <c r="D720" s="230">
        <v>16230</v>
      </c>
      <c r="E720" s="230">
        <v>3170</v>
      </c>
      <c r="F720" s="230"/>
      <c r="G720" s="230"/>
      <c r="J720" s="39"/>
      <c r="K720" s="40"/>
      <c r="L720" s="40"/>
      <c r="M720" s="40"/>
      <c r="N720" s="40"/>
    </row>
    <row r="721" spans="1:14" s="38" customFormat="1" ht="15.75" customHeight="1">
      <c r="A721" s="11">
        <v>42289</v>
      </c>
      <c r="B721" s="37">
        <v>2950</v>
      </c>
      <c r="C721" s="39">
        <v>42291</v>
      </c>
      <c r="D721" s="230">
        <v>16230</v>
      </c>
      <c r="E721" s="230">
        <v>3170</v>
      </c>
      <c r="F721" s="230"/>
      <c r="G721" s="230"/>
      <c r="J721" s="39"/>
      <c r="K721" s="40"/>
      <c r="L721" s="40"/>
      <c r="M721" s="40"/>
      <c r="N721" s="40"/>
    </row>
    <row r="722" spans="1:14" s="38" customFormat="1" ht="15.75" customHeight="1">
      <c r="A722" s="11">
        <v>42286</v>
      </c>
      <c r="B722" s="37">
        <v>3000</v>
      </c>
      <c r="C722" s="39">
        <v>42290</v>
      </c>
      <c r="D722" s="230">
        <v>16230</v>
      </c>
      <c r="E722" s="230">
        <v>3170</v>
      </c>
      <c r="F722" s="230"/>
      <c r="G722" s="230"/>
      <c r="J722" s="39"/>
      <c r="K722" s="40"/>
      <c r="L722" s="40"/>
      <c r="M722" s="40"/>
      <c r="N722" s="40"/>
    </row>
    <row r="723" spans="1:14" s="38" customFormat="1" ht="15.75" customHeight="1">
      <c r="A723" s="11">
        <v>42285</v>
      </c>
      <c r="B723" s="37">
        <v>3000</v>
      </c>
      <c r="C723" s="39">
        <v>42289</v>
      </c>
      <c r="D723" s="230">
        <v>22050</v>
      </c>
      <c r="E723" s="230">
        <v>3170</v>
      </c>
      <c r="F723" s="230"/>
      <c r="G723" s="230"/>
      <c r="J723" s="39"/>
      <c r="K723" s="40"/>
      <c r="L723" s="40"/>
      <c r="M723" s="40"/>
      <c r="N723" s="40"/>
    </row>
    <row r="724" spans="1:14" s="38" customFormat="1" ht="15.75" customHeight="1">
      <c r="A724" s="11">
        <v>42277</v>
      </c>
      <c r="B724" s="37">
        <v>3000</v>
      </c>
      <c r="C724" s="39">
        <v>42286</v>
      </c>
      <c r="D724" s="230">
        <v>22050</v>
      </c>
      <c r="E724" s="230">
        <v>3170</v>
      </c>
      <c r="F724" s="230">
        <v>157320</v>
      </c>
      <c r="G724" s="230">
        <v>176830</v>
      </c>
      <c r="J724" s="39"/>
      <c r="K724" s="40"/>
      <c r="L724" s="40"/>
      <c r="M724" s="40"/>
      <c r="N724" s="40"/>
    </row>
    <row r="725" spans="1:14" s="38" customFormat="1" ht="15.75" customHeight="1">
      <c r="A725" s="11">
        <v>42276</v>
      </c>
      <c r="B725" s="37">
        <v>3000</v>
      </c>
      <c r="C725" s="39">
        <v>42285</v>
      </c>
      <c r="D725" s="230">
        <v>22050</v>
      </c>
      <c r="E725" s="230">
        <v>3390</v>
      </c>
      <c r="F725" s="230"/>
      <c r="G725" s="230"/>
      <c r="J725" s="39"/>
      <c r="K725" s="40"/>
      <c r="L725" s="40"/>
      <c r="M725" s="40"/>
      <c r="N725" s="40"/>
    </row>
    <row r="726" spans="1:14" s="38" customFormat="1" ht="15.75" customHeight="1">
      <c r="A726" s="11">
        <v>42275</v>
      </c>
      <c r="B726" s="37">
        <v>3000</v>
      </c>
      <c r="C726" s="39">
        <v>42277</v>
      </c>
      <c r="D726" s="230">
        <v>22050</v>
      </c>
      <c r="E726" s="230">
        <v>3390</v>
      </c>
      <c r="F726" s="230">
        <v>157320</v>
      </c>
      <c r="G726" s="230">
        <v>176610</v>
      </c>
      <c r="J726" s="39"/>
      <c r="K726" s="40"/>
      <c r="L726" s="40"/>
      <c r="M726" s="40"/>
      <c r="N726" s="40"/>
    </row>
    <row r="727" spans="1:14" s="38" customFormat="1" ht="15.75" customHeight="1">
      <c r="A727" s="11">
        <v>42272</v>
      </c>
      <c r="B727" s="37">
        <v>3000</v>
      </c>
      <c r="C727" s="39">
        <v>42276</v>
      </c>
      <c r="D727" s="230">
        <v>26980</v>
      </c>
      <c r="E727" s="230">
        <v>6130</v>
      </c>
      <c r="F727" s="230"/>
      <c r="G727" s="230"/>
      <c r="J727" s="39"/>
      <c r="K727" s="40"/>
      <c r="L727" s="40"/>
      <c r="M727" s="40"/>
      <c r="N727" s="40"/>
    </row>
    <row r="728" spans="1:14" s="38" customFormat="1" ht="15.75" customHeight="1">
      <c r="A728" s="11">
        <v>42271</v>
      </c>
      <c r="B728" s="37">
        <v>3000</v>
      </c>
      <c r="C728" s="39">
        <v>42275</v>
      </c>
      <c r="D728" s="230">
        <v>29080</v>
      </c>
      <c r="E728" s="230">
        <v>9430</v>
      </c>
      <c r="F728" s="230"/>
      <c r="G728" s="230"/>
      <c r="J728" s="39"/>
      <c r="K728" s="40"/>
      <c r="L728" s="40"/>
      <c r="M728" s="40"/>
      <c r="N728" s="40"/>
    </row>
    <row r="729" spans="1:14" s="38" customFormat="1" ht="15.75" customHeight="1">
      <c r="A729" s="11">
        <v>42270</v>
      </c>
      <c r="B729" s="37">
        <v>3000</v>
      </c>
      <c r="C729" s="39">
        <v>42272</v>
      </c>
      <c r="D729" s="230">
        <v>32080</v>
      </c>
      <c r="E729" s="230">
        <v>22630</v>
      </c>
      <c r="F729" s="230">
        <v>147290</v>
      </c>
      <c r="G729" s="230">
        <v>157370</v>
      </c>
      <c r="J729" s="39"/>
      <c r="K729" s="40"/>
      <c r="L729" s="40"/>
      <c r="M729" s="40"/>
      <c r="N729" s="40"/>
    </row>
    <row r="730" spans="1:14" s="38" customFormat="1" ht="15.75" customHeight="1">
      <c r="A730" s="11">
        <v>42269</v>
      </c>
      <c r="B730" s="37">
        <v>3000</v>
      </c>
      <c r="C730" s="39">
        <v>42271</v>
      </c>
      <c r="D730" s="230">
        <v>34690</v>
      </c>
      <c r="E730" s="230">
        <v>22830</v>
      </c>
      <c r="F730" s="230"/>
      <c r="G730" s="230"/>
      <c r="J730" s="39"/>
      <c r="K730" s="40"/>
      <c r="L730" s="40"/>
      <c r="M730" s="40"/>
      <c r="N730" s="40"/>
    </row>
    <row r="731" spans="1:14" s="38" customFormat="1" ht="15.75" customHeight="1">
      <c r="A731" s="11">
        <v>42268</v>
      </c>
      <c r="B731" s="37">
        <v>3000</v>
      </c>
      <c r="C731" s="39">
        <v>42270</v>
      </c>
      <c r="D731" s="230">
        <v>34690</v>
      </c>
      <c r="E731" s="230">
        <v>22830</v>
      </c>
      <c r="F731" s="230"/>
      <c r="G731" s="230"/>
      <c r="J731" s="39"/>
      <c r="K731" s="40"/>
      <c r="L731" s="40"/>
      <c r="M731" s="40"/>
      <c r="N731" s="40"/>
    </row>
    <row r="732" spans="1:14" s="38" customFormat="1" ht="15.75" customHeight="1">
      <c r="A732" s="11">
        <v>42265</v>
      </c>
      <c r="B732" s="37">
        <v>3050</v>
      </c>
      <c r="C732" s="39">
        <v>42269</v>
      </c>
      <c r="D732" s="230">
        <v>34690</v>
      </c>
      <c r="E732" s="230">
        <v>22830</v>
      </c>
      <c r="F732" s="230"/>
      <c r="G732" s="230"/>
      <c r="J732" s="39"/>
      <c r="K732" s="40"/>
      <c r="L732" s="40"/>
      <c r="M732" s="40"/>
      <c r="N732" s="40"/>
    </row>
    <row r="733" spans="1:14" s="38" customFormat="1" ht="15.75" customHeight="1">
      <c r="A733" s="11">
        <v>42264</v>
      </c>
      <c r="B733" s="37">
        <v>3050</v>
      </c>
      <c r="C733" s="39">
        <v>42268</v>
      </c>
      <c r="D733" s="230">
        <v>34690</v>
      </c>
      <c r="E733" s="230">
        <v>26930</v>
      </c>
      <c r="F733" s="230"/>
      <c r="G733" s="230"/>
      <c r="J733" s="39"/>
      <c r="K733" s="40"/>
      <c r="L733" s="40"/>
      <c r="M733" s="40"/>
      <c r="N733" s="40"/>
    </row>
    <row r="734" spans="1:14" s="38" customFormat="1" ht="15.75" customHeight="1">
      <c r="A734" s="11">
        <v>42263</v>
      </c>
      <c r="B734" s="37">
        <v>3050</v>
      </c>
      <c r="C734" s="39">
        <v>42265</v>
      </c>
      <c r="D734" s="230">
        <v>35190</v>
      </c>
      <c r="E734" s="230">
        <v>29450</v>
      </c>
      <c r="F734" s="230">
        <v>144180</v>
      </c>
      <c r="G734" s="230">
        <v>150550</v>
      </c>
      <c r="J734" s="39"/>
      <c r="K734" s="40"/>
      <c r="L734" s="40"/>
      <c r="M734" s="40"/>
      <c r="N734" s="40"/>
    </row>
    <row r="735" spans="1:14" s="38" customFormat="1" ht="15.75" customHeight="1">
      <c r="A735" s="11">
        <v>42262</v>
      </c>
      <c r="B735" s="37">
        <v>3050</v>
      </c>
      <c r="C735" s="39">
        <v>42264</v>
      </c>
      <c r="D735" s="230">
        <v>42950</v>
      </c>
      <c r="E735" s="230">
        <v>30000</v>
      </c>
      <c r="F735" s="230"/>
      <c r="G735" s="230"/>
      <c r="J735" s="39"/>
      <c r="K735" s="40"/>
      <c r="L735" s="40"/>
      <c r="M735" s="40"/>
      <c r="N735" s="40"/>
    </row>
    <row r="736" spans="1:14" s="38" customFormat="1" ht="15.75" customHeight="1">
      <c r="A736" s="11">
        <v>42261</v>
      </c>
      <c r="B736" s="37">
        <v>3050</v>
      </c>
      <c r="C736" s="39">
        <v>42263</v>
      </c>
      <c r="D736" s="230">
        <v>47250</v>
      </c>
      <c r="E736" s="230">
        <v>30000</v>
      </c>
      <c r="F736" s="230"/>
      <c r="G736" s="230"/>
      <c r="J736" s="39"/>
      <c r="K736" s="40"/>
      <c r="L736" s="40"/>
      <c r="M736" s="40"/>
      <c r="N736" s="40"/>
    </row>
    <row r="737" spans="1:14" s="38" customFormat="1" ht="15.75" customHeight="1">
      <c r="A737" s="11">
        <v>42258</v>
      </c>
      <c r="B737" s="37">
        <v>3050</v>
      </c>
      <c r="C737" s="39">
        <v>42262</v>
      </c>
      <c r="D737" s="230">
        <v>47250</v>
      </c>
      <c r="E737" s="230">
        <v>30000</v>
      </c>
      <c r="F737" s="230"/>
      <c r="G737" s="230"/>
      <c r="J737" s="39"/>
      <c r="K737" s="40"/>
      <c r="L737" s="40"/>
      <c r="M737" s="40"/>
      <c r="N737" s="40"/>
    </row>
    <row r="738" spans="1:14" s="38" customFormat="1" ht="15.75" customHeight="1">
      <c r="A738" s="11">
        <v>42257</v>
      </c>
      <c r="B738" s="37">
        <v>3050</v>
      </c>
      <c r="C738" s="39">
        <v>42261</v>
      </c>
      <c r="D738" s="230">
        <v>47250</v>
      </c>
      <c r="E738" s="230">
        <v>30000</v>
      </c>
      <c r="F738" s="230"/>
      <c r="G738" s="230"/>
      <c r="J738" s="39"/>
      <c r="K738" s="40"/>
      <c r="L738" s="40"/>
      <c r="M738" s="40"/>
      <c r="N738" s="40"/>
    </row>
    <row r="739" spans="1:14" s="38" customFormat="1" ht="15.75" customHeight="1">
      <c r="A739" s="11">
        <v>42256</v>
      </c>
      <c r="B739" s="37">
        <v>3050</v>
      </c>
      <c r="C739" s="39">
        <v>42258</v>
      </c>
      <c r="D739" s="230">
        <v>47250</v>
      </c>
      <c r="E739" s="230">
        <v>30000</v>
      </c>
      <c r="F739" s="230">
        <v>132120</v>
      </c>
      <c r="G739" s="230">
        <v>150000</v>
      </c>
      <c r="J739" s="39"/>
      <c r="K739" s="40"/>
      <c r="L739" s="40"/>
      <c r="M739" s="40"/>
      <c r="N739" s="40"/>
    </row>
    <row r="740" spans="1:14" s="38" customFormat="1" ht="15.75" customHeight="1">
      <c r="A740" s="11">
        <v>42255</v>
      </c>
      <c r="B740" s="37">
        <v>3050</v>
      </c>
      <c r="C740" s="39">
        <v>42257</v>
      </c>
      <c r="D740" s="230">
        <v>47250</v>
      </c>
      <c r="E740" s="230">
        <v>32900</v>
      </c>
      <c r="F740" s="230"/>
      <c r="G740" s="230"/>
      <c r="J740" s="39"/>
      <c r="K740" s="40"/>
      <c r="L740" s="40"/>
      <c r="M740" s="40"/>
      <c r="N740" s="40"/>
    </row>
    <row r="741" spans="1:14" s="38" customFormat="1" ht="15.75" customHeight="1">
      <c r="A741" s="11">
        <v>42254</v>
      </c>
      <c r="B741" s="37">
        <v>3050</v>
      </c>
      <c r="C741" s="39">
        <v>42256</v>
      </c>
      <c r="D741" s="230">
        <v>47250</v>
      </c>
      <c r="E741" s="230">
        <v>32900</v>
      </c>
      <c r="F741" s="230"/>
      <c r="G741" s="230"/>
      <c r="J741" s="39"/>
      <c r="K741" s="40"/>
      <c r="L741" s="40"/>
      <c r="M741" s="40"/>
      <c r="N741" s="40"/>
    </row>
    <row r="742" spans="1:14" s="38" customFormat="1" ht="15.75" customHeight="1">
      <c r="A742" s="11">
        <v>42249</v>
      </c>
      <c r="B742" s="37">
        <v>3050</v>
      </c>
      <c r="C742" s="39">
        <v>42255</v>
      </c>
      <c r="D742" s="230">
        <v>49150</v>
      </c>
      <c r="E742" s="230">
        <v>32900</v>
      </c>
      <c r="F742" s="230"/>
      <c r="G742" s="230"/>
      <c r="J742" s="39"/>
      <c r="K742" s="40"/>
      <c r="L742" s="40"/>
      <c r="M742" s="40"/>
      <c r="N742" s="40"/>
    </row>
    <row r="743" spans="1:14" s="38" customFormat="1" ht="15.75" customHeight="1">
      <c r="A743" s="11">
        <v>42248</v>
      </c>
      <c r="B743" s="37">
        <v>3050</v>
      </c>
      <c r="C743" s="39">
        <v>42254</v>
      </c>
      <c r="D743" s="230">
        <v>49150</v>
      </c>
      <c r="E743" s="230">
        <v>14900</v>
      </c>
      <c r="F743" s="230"/>
      <c r="G743" s="230"/>
      <c r="J743" s="39"/>
      <c r="K743" s="40"/>
      <c r="L743" s="40"/>
      <c r="M743" s="40"/>
      <c r="N743" s="40"/>
    </row>
    <row r="744" spans="1:14" s="38" customFormat="1" ht="15.75" customHeight="1">
      <c r="A744" s="11">
        <v>42247</v>
      </c>
      <c r="B744" s="37">
        <v>3050</v>
      </c>
      <c r="C744" s="39">
        <v>42249</v>
      </c>
      <c r="D744" s="230">
        <v>50990</v>
      </c>
      <c r="E744" s="230">
        <v>22310</v>
      </c>
      <c r="F744" s="230">
        <v>128380</v>
      </c>
      <c r="G744" s="230">
        <v>157690</v>
      </c>
      <c r="J744" s="39"/>
      <c r="K744" s="40"/>
      <c r="L744" s="40"/>
      <c r="M744" s="40"/>
      <c r="N744" s="40"/>
    </row>
    <row r="745" spans="1:14" s="38" customFormat="1" ht="15.75" customHeight="1">
      <c r="A745" s="11">
        <v>42244</v>
      </c>
      <c r="B745" s="37">
        <v>3100</v>
      </c>
      <c r="C745" s="39">
        <v>42248</v>
      </c>
      <c r="D745" s="230">
        <v>51590</v>
      </c>
      <c r="E745" s="230">
        <v>24510</v>
      </c>
      <c r="F745" s="230"/>
      <c r="G745" s="230"/>
      <c r="J745" s="39"/>
      <c r="K745" s="40"/>
      <c r="L745" s="40"/>
      <c r="M745" s="40"/>
      <c r="N745" s="40"/>
    </row>
    <row r="746" spans="1:14" s="38" customFormat="1" ht="15.75" customHeight="1">
      <c r="A746" s="11">
        <v>42243</v>
      </c>
      <c r="B746" s="37">
        <v>3100</v>
      </c>
      <c r="C746" s="39">
        <v>42247</v>
      </c>
      <c r="D746" s="230">
        <v>51590</v>
      </c>
      <c r="E746" s="230">
        <v>24510</v>
      </c>
      <c r="F746" s="230"/>
      <c r="G746" s="230"/>
      <c r="J746" s="39"/>
      <c r="K746" s="40"/>
      <c r="L746" s="40"/>
      <c r="M746" s="40"/>
      <c r="N746" s="40"/>
    </row>
    <row r="747" spans="1:14" s="38" customFormat="1" ht="15.75" customHeight="1">
      <c r="A747" s="11">
        <v>42242</v>
      </c>
      <c r="B747" s="37">
        <v>3100</v>
      </c>
      <c r="C747" s="39">
        <v>42244</v>
      </c>
      <c r="D747" s="230">
        <v>59490</v>
      </c>
      <c r="E747" s="230">
        <v>14710</v>
      </c>
      <c r="F747" s="230">
        <v>119880</v>
      </c>
      <c r="G747" s="230">
        <v>165290</v>
      </c>
      <c r="J747" s="39"/>
      <c r="K747" s="40"/>
      <c r="L747" s="40"/>
      <c r="M747" s="40"/>
      <c r="N747" s="40"/>
    </row>
    <row r="748" spans="1:14" s="38" customFormat="1" ht="15.75" customHeight="1">
      <c r="A748" s="11">
        <v>42241</v>
      </c>
      <c r="B748" s="37">
        <v>3100</v>
      </c>
      <c r="C748" s="39">
        <v>42243</v>
      </c>
      <c r="D748" s="230">
        <v>59490</v>
      </c>
      <c r="E748" s="230">
        <v>15710</v>
      </c>
      <c r="F748" s="230"/>
      <c r="G748" s="230"/>
      <c r="J748" s="39"/>
      <c r="K748" s="40"/>
      <c r="L748" s="40"/>
      <c r="M748" s="40"/>
      <c r="N748" s="40"/>
    </row>
    <row r="749" spans="1:14" s="38" customFormat="1" ht="15.75" customHeight="1">
      <c r="A749" s="11">
        <v>42240</v>
      </c>
      <c r="B749" s="37">
        <v>3100</v>
      </c>
      <c r="C749" s="39">
        <v>42242</v>
      </c>
      <c r="D749" s="230">
        <v>41780</v>
      </c>
      <c r="E749" s="230">
        <v>16710</v>
      </c>
      <c r="F749" s="230"/>
      <c r="G749" s="230"/>
      <c r="J749" s="39"/>
      <c r="K749" s="40"/>
      <c r="L749" s="40"/>
      <c r="M749" s="40"/>
      <c r="N749" s="40"/>
    </row>
    <row r="750" spans="1:14" s="38" customFormat="1" ht="15.75" customHeight="1">
      <c r="A750" s="11">
        <v>42237</v>
      </c>
      <c r="B750" s="37">
        <v>3100</v>
      </c>
      <c r="C750" s="39">
        <v>42241</v>
      </c>
      <c r="D750" s="230">
        <v>41780</v>
      </c>
      <c r="E750" s="230">
        <v>17010</v>
      </c>
      <c r="F750" s="230"/>
      <c r="G750" s="230"/>
      <c r="J750" s="39"/>
      <c r="K750" s="40"/>
      <c r="L750" s="40"/>
      <c r="M750" s="40"/>
      <c r="N750" s="40"/>
    </row>
    <row r="751" spans="1:14" s="38" customFormat="1" ht="15.75" customHeight="1">
      <c r="A751" s="11">
        <v>42236</v>
      </c>
      <c r="B751" s="37">
        <v>3100</v>
      </c>
      <c r="C751" s="39">
        <v>42240</v>
      </c>
      <c r="D751" s="230">
        <v>41780</v>
      </c>
      <c r="E751" s="230">
        <v>23510</v>
      </c>
      <c r="F751" s="230"/>
      <c r="G751" s="230"/>
      <c r="J751" s="39"/>
      <c r="K751" s="40"/>
      <c r="L751" s="40"/>
      <c r="M751" s="40"/>
      <c r="N751" s="40"/>
    </row>
    <row r="752" spans="1:14" s="38" customFormat="1" ht="15.75" customHeight="1">
      <c r="A752" s="11">
        <v>42235</v>
      </c>
      <c r="B752" s="37">
        <v>3100</v>
      </c>
      <c r="C752" s="39">
        <v>42237</v>
      </c>
      <c r="D752" s="230">
        <v>41780</v>
      </c>
      <c r="E752" s="230">
        <v>23510</v>
      </c>
      <c r="F752" s="230">
        <v>137590</v>
      </c>
      <c r="G752" s="230">
        <v>156490</v>
      </c>
      <c r="J752" s="39"/>
      <c r="K752" s="40"/>
      <c r="L752" s="40"/>
      <c r="M752" s="40"/>
      <c r="N752" s="40"/>
    </row>
    <row r="753" spans="1:14" s="38" customFormat="1" ht="15.75" customHeight="1">
      <c r="A753" s="11">
        <v>42234</v>
      </c>
      <c r="B753" s="37">
        <v>3100</v>
      </c>
      <c r="C753" s="39">
        <v>42236</v>
      </c>
      <c r="D753" s="230">
        <v>41780</v>
      </c>
      <c r="E753" s="230">
        <v>23510</v>
      </c>
      <c r="F753" s="230"/>
      <c r="G753" s="230"/>
      <c r="J753" s="39"/>
      <c r="K753" s="40"/>
      <c r="L753" s="40"/>
      <c r="M753" s="40"/>
      <c r="N753" s="40"/>
    </row>
    <row r="754" spans="1:14" s="38" customFormat="1" ht="15.75" customHeight="1">
      <c r="A754" s="11">
        <v>42233</v>
      </c>
      <c r="B754" s="37">
        <v>3100</v>
      </c>
      <c r="C754" s="39">
        <v>42235</v>
      </c>
      <c r="D754" s="230">
        <v>41780</v>
      </c>
      <c r="E754" s="230">
        <v>24510</v>
      </c>
      <c r="F754" s="230"/>
      <c r="G754" s="230"/>
      <c r="J754" s="39"/>
      <c r="K754" s="40"/>
      <c r="L754" s="40"/>
      <c r="M754" s="40"/>
      <c r="N754" s="40"/>
    </row>
    <row r="755" spans="1:14" s="38" customFormat="1" ht="15.75" customHeight="1">
      <c r="A755" s="11">
        <v>42230</v>
      </c>
      <c r="B755" s="37">
        <v>3100</v>
      </c>
      <c r="C755" s="39">
        <v>42234</v>
      </c>
      <c r="D755" s="230">
        <v>41780</v>
      </c>
      <c r="E755" s="230">
        <v>28110</v>
      </c>
      <c r="F755" s="230"/>
      <c r="G755" s="230"/>
      <c r="J755" s="39"/>
      <c r="K755" s="40"/>
      <c r="L755" s="40"/>
      <c r="M755" s="40"/>
      <c r="N755" s="40"/>
    </row>
    <row r="756" spans="1:14" s="38" customFormat="1" ht="15.75" customHeight="1">
      <c r="A756" s="11">
        <v>42229</v>
      </c>
      <c r="B756" s="37">
        <v>3100</v>
      </c>
      <c r="C756" s="39">
        <v>42233</v>
      </c>
      <c r="D756" s="230">
        <v>41780</v>
      </c>
      <c r="E756" s="230">
        <v>28810</v>
      </c>
      <c r="F756" s="230"/>
      <c r="G756" s="230"/>
      <c r="J756" s="39"/>
      <c r="K756" s="40"/>
      <c r="L756" s="40"/>
      <c r="M756" s="40"/>
      <c r="N756" s="40"/>
    </row>
    <row r="757" spans="1:14" s="38" customFormat="1" ht="15.75" customHeight="1">
      <c r="A757" s="11">
        <v>42228</v>
      </c>
      <c r="B757" s="37">
        <v>3100</v>
      </c>
      <c r="C757" s="39">
        <v>42230</v>
      </c>
      <c r="D757" s="230">
        <v>41780</v>
      </c>
      <c r="E757" s="230">
        <v>32310</v>
      </c>
      <c r="F757" s="230">
        <v>137590</v>
      </c>
      <c r="G757" s="230">
        <v>147690</v>
      </c>
      <c r="J757" s="39"/>
      <c r="K757" s="40"/>
      <c r="L757" s="40"/>
      <c r="M757" s="40"/>
      <c r="N757" s="40"/>
    </row>
    <row r="758" spans="1:14" s="38" customFormat="1" ht="15.75" customHeight="1">
      <c r="A758" s="11">
        <v>42227</v>
      </c>
      <c r="B758" s="37">
        <v>3100</v>
      </c>
      <c r="C758" s="39">
        <v>42229</v>
      </c>
      <c r="D758" s="230">
        <v>41780</v>
      </c>
      <c r="E758" s="230">
        <v>45110</v>
      </c>
      <c r="F758" s="230"/>
      <c r="G758" s="230"/>
      <c r="J758" s="39"/>
      <c r="K758" s="40"/>
      <c r="L758" s="40"/>
      <c r="M758" s="40"/>
      <c r="N758" s="40"/>
    </row>
    <row r="759" spans="1:14" s="38" customFormat="1" ht="15.75" customHeight="1">
      <c r="A759" s="11">
        <v>42226</v>
      </c>
      <c r="B759" s="37">
        <v>3100</v>
      </c>
      <c r="C759" s="39">
        <v>42228</v>
      </c>
      <c r="D759" s="230">
        <v>41780</v>
      </c>
      <c r="E759" s="230">
        <v>51340</v>
      </c>
      <c r="F759" s="230"/>
      <c r="G759" s="230"/>
      <c r="J759" s="39"/>
      <c r="K759" s="40"/>
      <c r="L759" s="40"/>
      <c r="M759" s="40"/>
      <c r="N759" s="40"/>
    </row>
    <row r="760" spans="1:14" s="38" customFormat="1" ht="15.75" customHeight="1">
      <c r="A760" s="11">
        <v>42223</v>
      </c>
      <c r="B760" s="37">
        <v>3150</v>
      </c>
      <c r="C760" s="39">
        <v>42227</v>
      </c>
      <c r="D760" s="230">
        <v>41780</v>
      </c>
      <c r="E760" s="230">
        <v>43840</v>
      </c>
      <c r="F760" s="230"/>
      <c r="G760" s="230"/>
      <c r="J760" s="39"/>
      <c r="K760" s="40"/>
      <c r="L760" s="40"/>
      <c r="M760" s="40"/>
      <c r="N760" s="40"/>
    </row>
    <row r="761" spans="1:14" s="38" customFormat="1" ht="15.75" customHeight="1">
      <c r="A761" s="11">
        <v>42222</v>
      </c>
      <c r="B761" s="37">
        <v>3150</v>
      </c>
      <c r="C761" s="39">
        <v>42226</v>
      </c>
      <c r="D761" s="230">
        <v>42280</v>
      </c>
      <c r="E761" s="230">
        <v>45840</v>
      </c>
      <c r="F761" s="230"/>
      <c r="G761" s="230"/>
      <c r="J761" s="39"/>
      <c r="K761" s="40"/>
      <c r="L761" s="40"/>
      <c r="M761" s="40"/>
      <c r="N761" s="40"/>
    </row>
    <row r="762" spans="1:14" s="38" customFormat="1" ht="15.75" customHeight="1">
      <c r="A762" s="11">
        <v>42221</v>
      </c>
      <c r="B762" s="37">
        <v>3150</v>
      </c>
      <c r="C762" s="39">
        <v>42223</v>
      </c>
      <c r="D762" s="230">
        <v>42280</v>
      </c>
      <c r="E762" s="230">
        <v>48210</v>
      </c>
      <c r="F762" s="230">
        <v>137090</v>
      </c>
      <c r="G762" s="230">
        <v>131790</v>
      </c>
      <c r="J762" s="39"/>
      <c r="K762" s="40"/>
      <c r="L762" s="40"/>
      <c r="M762" s="40"/>
      <c r="N762" s="40"/>
    </row>
    <row r="763" spans="1:14" s="38" customFormat="1" ht="15.75" customHeight="1">
      <c r="A763" s="11">
        <v>42220</v>
      </c>
      <c r="B763" s="37">
        <v>3150</v>
      </c>
      <c r="C763" s="39">
        <v>42222</v>
      </c>
      <c r="D763" s="230">
        <v>42280</v>
      </c>
      <c r="E763" s="230">
        <v>58210</v>
      </c>
      <c r="F763" s="230"/>
      <c r="G763" s="230"/>
      <c r="J763" s="39"/>
      <c r="K763" s="40"/>
      <c r="L763" s="40"/>
      <c r="M763" s="40"/>
      <c r="N763" s="40"/>
    </row>
    <row r="764" spans="1:14" s="38" customFormat="1" ht="15.75" customHeight="1">
      <c r="A764" s="11">
        <v>42219</v>
      </c>
      <c r="B764" s="37">
        <v>3150</v>
      </c>
      <c r="C764" s="39">
        <v>42221</v>
      </c>
      <c r="D764" s="230">
        <v>47880</v>
      </c>
      <c r="E764" s="230">
        <v>59310</v>
      </c>
      <c r="F764" s="230"/>
      <c r="G764" s="230"/>
      <c r="J764" s="39"/>
      <c r="K764" s="40"/>
      <c r="L764" s="40"/>
      <c r="M764" s="40"/>
      <c r="N764" s="40"/>
    </row>
    <row r="765" spans="1:14" s="38" customFormat="1" ht="15.75" customHeight="1">
      <c r="A765" s="11">
        <v>42216</v>
      </c>
      <c r="B765" s="37">
        <v>3150</v>
      </c>
      <c r="C765" s="39">
        <v>42220</v>
      </c>
      <c r="D765" s="230">
        <v>49780</v>
      </c>
      <c r="E765" s="230">
        <v>59710</v>
      </c>
      <c r="F765" s="230"/>
      <c r="G765" s="230"/>
      <c r="J765" s="39"/>
      <c r="K765" s="40"/>
      <c r="L765" s="40"/>
      <c r="M765" s="40"/>
      <c r="N765" s="40"/>
    </row>
    <row r="766" spans="1:14" s="38" customFormat="1" ht="15.75" customHeight="1">
      <c r="A766" s="11">
        <v>42215</v>
      </c>
      <c r="B766" s="37">
        <v>3150</v>
      </c>
      <c r="C766" s="39">
        <v>42219</v>
      </c>
      <c r="D766" s="230">
        <v>49780</v>
      </c>
      <c r="E766" s="230">
        <v>59710</v>
      </c>
      <c r="F766" s="230"/>
      <c r="G766" s="230"/>
      <c r="J766" s="39"/>
      <c r="K766" s="40"/>
      <c r="L766" s="40"/>
      <c r="M766" s="40"/>
      <c r="N766" s="40"/>
    </row>
    <row r="767" spans="1:14" s="38" customFormat="1" ht="15.75" customHeight="1">
      <c r="A767" s="11">
        <v>42214</v>
      </c>
      <c r="B767" s="37">
        <v>3150</v>
      </c>
      <c r="C767" s="39">
        <v>42216</v>
      </c>
      <c r="D767" s="230">
        <v>59550</v>
      </c>
      <c r="E767" s="230">
        <v>67410</v>
      </c>
      <c r="F767" s="230">
        <v>119820</v>
      </c>
      <c r="G767" s="230">
        <v>112590</v>
      </c>
      <c r="J767" s="39"/>
      <c r="K767" s="40"/>
      <c r="L767" s="40"/>
      <c r="M767" s="40"/>
      <c r="N767" s="40"/>
    </row>
    <row r="768" spans="1:14" s="38" customFormat="1" ht="15.75" customHeight="1">
      <c r="A768" s="11">
        <v>42213</v>
      </c>
      <c r="B768" s="37">
        <v>3150</v>
      </c>
      <c r="C768" s="39">
        <v>42215</v>
      </c>
      <c r="D768" s="230">
        <v>59550</v>
      </c>
      <c r="E768" s="230">
        <v>67410</v>
      </c>
      <c r="F768" s="230"/>
      <c r="G768" s="230"/>
      <c r="J768" s="39"/>
      <c r="K768" s="40"/>
      <c r="L768" s="40"/>
      <c r="M768" s="40"/>
      <c r="N768" s="40"/>
    </row>
    <row r="769" spans="1:14" s="38" customFormat="1" ht="15.75" customHeight="1">
      <c r="A769" s="11">
        <v>42212</v>
      </c>
      <c r="B769" s="37">
        <v>3150</v>
      </c>
      <c r="C769" s="39">
        <v>42214</v>
      </c>
      <c r="D769" s="230">
        <v>60350</v>
      </c>
      <c r="E769" s="230">
        <v>67410</v>
      </c>
      <c r="F769" s="230"/>
      <c r="G769" s="230"/>
      <c r="J769" s="39"/>
      <c r="K769" s="40"/>
      <c r="L769" s="40"/>
      <c r="M769" s="40"/>
      <c r="N769" s="40"/>
    </row>
    <row r="770" spans="1:14" s="38" customFormat="1" ht="15.75" customHeight="1">
      <c r="A770" s="11">
        <v>42209</v>
      </c>
      <c r="B770" s="37">
        <v>3150</v>
      </c>
      <c r="C770" s="39">
        <v>42213</v>
      </c>
      <c r="D770" s="230">
        <v>71350</v>
      </c>
      <c r="E770" s="230">
        <v>67410</v>
      </c>
      <c r="F770" s="230"/>
      <c r="G770" s="230"/>
      <c r="J770" s="39"/>
      <c r="K770" s="40"/>
      <c r="L770" s="40"/>
      <c r="M770" s="40"/>
      <c r="N770" s="40"/>
    </row>
    <row r="771" spans="1:14" s="38" customFormat="1" ht="15.75" customHeight="1">
      <c r="A771" s="11">
        <v>42208</v>
      </c>
      <c r="B771" s="37">
        <v>3150</v>
      </c>
      <c r="C771" s="39">
        <v>42212</v>
      </c>
      <c r="D771" s="230">
        <v>71350</v>
      </c>
      <c r="E771" s="230">
        <v>67410</v>
      </c>
      <c r="F771" s="230"/>
      <c r="G771" s="230"/>
      <c r="J771" s="39"/>
      <c r="K771" s="40"/>
      <c r="L771" s="40"/>
      <c r="M771" s="40"/>
      <c r="N771" s="40"/>
    </row>
    <row r="772" spans="1:14" s="38" customFormat="1" ht="15.75" customHeight="1">
      <c r="A772" s="11">
        <v>42207</v>
      </c>
      <c r="B772" s="37">
        <v>3150</v>
      </c>
      <c r="C772" s="39">
        <v>42209</v>
      </c>
      <c r="D772" s="230">
        <v>75540</v>
      </c>
      <c r="E772" s="230">
        <v>67410</v>
      </c>
      <c r="F772" s="230">
        <v>103830</v>
      </c>
      <c r="G772" s="230">
        <v>112590</v>
      </c>
      <c r="J772" s="39"/>
      <c r="K772" s="40"/>
      <c r="L772" s="40"/>
      <c r="M772" s="40"/>
      <c r="N772" s="40"/>
    </row>
    <row r="773" spans="1:14" s="38" customFormat="1" ht="15.75" customHeight="1">
      <c r="A773" s="11">
        <v>42206</v>
      </c>
      <c r="B773" s="37">
        <v>3150</v>
      </c>
      <c r="C773" s="39">
        <v>42208</v>
      </c>
      <c r="D773" s="230">
        <v>75540</v>
      </c>
      <c r="E773" s="230">
        <v>67410</v>
      </c>
      <c r="F773" s="230"/>
      <c r="G773" s="230"/>
      <c r="J773" s="39"/>
      <c r="K773" s="40"/>
      <c r="L773" s="40"/>
      <c r="M773" s="40"/>
      <c r="N773" s="40"/>
    </row>
    <row r="774" spans="1:14" s="38" customFormat="1" ht="15.75" customHeight="1">
      <c r="A774" s="11">
        <v>42205</v>
      </c>
      <c r="B774" s="37">
        <v>3150</v>
      </c>
      <c r="C774" s="39">
        <v>42207</v>
      </c>
      <c r="D774" s="230">
        <v>82070</v>
      </c>
      <c r="E774" s="230">
        <v>67410</v>
      </c>
      <c r="F774" s="230"/>
      <c r="G774" s="230"/>
      <c r="J774" s="39"/>
      <c r="K774" s="40"/>
      <c r="L774" s="40"/>
      <c r="M774" s="40"/>
      <c r="N774" s="40"/>
    </row>
    <row r="775" spans="1:14" s="38" customFormat="1" ht="15.75" customHeight="1">
      <c r="A775" s="11">
        <v>42202</v>
      </c>
      <c r="B775" s="37">
        <v>3150</v>
      </c>
      <c r="C775" s="39">
        <v>42206</v>
      </c>
      <c r="D775" s="230">
        <v>83570</v>
      </c>
      <c r="E775" s="230">
        <v>67410</v>
      </c>
      <c r="F775" s="230"/>
      <c r="G775" s="230"/>
      <c r="J775" s="39"/>
      <c r="K775" s="40"/>
      <c r="L775" s="40"/>
      <c r="M775" s="40"/>
      <c r="N775" s="40"/>
    </row>
    <row r="776" spans="1:14" s="38" customFormat="1" ht="15.75" customHeight="1">
      <c r="A776" s="11">
        <v>42201</v>
      </c>
      <c r="B776" s="37">
        <v>3150</v>
      </c>
      <c r="C776" s="39">
        <v>42205</v>
      </c>
      <c r="D776" s="230">
        <v>88300</v>
      </c>
      <c r="E776" s="230">
        <v>67410</v>
      </c>
      <c r="F776" s="230"/>
      <c r="G776" s="230"/>
      <c r="J776" s="39"/>
      <c r="K776" s="40"/>
      <c r="L776" s="40"/>
      <c r="M776" s="40"/>
      <c r="N776" s="40"/>
    </row>
    <row r="777" spans="1:14" s="38" customFormat="1" ht="15.75" customHeight="1">
      <c r="A777" s="11">
        <v>42200</v>
      </c>
      <c r="B777" s="37">
        <v>3150</v>
      </c>
      <c r="C777" s="39">
        <v>42202</v>
      </c>
      <c r="D777" s="230">
        <v>89800</v>
      </c>
      <c r="E777" s="230">
        <v>67410</v>
      </c>
      <c r="F777" s="230">
        <v>89570</v>
      </c>
      <c r="G777" s="230">
        <v>112590</v>
      </c>
      <c r="J777" s="39"/>
      <c r="K777" s="40"/>
      <c r="L777" s="40"/>
      <c r="M777" s="40"/>
      <c r="N777" s="40"/>
    </row>
    <row r="778" spans="1:14" s="38" customFormat="1" ht="15.75" customHeight="1">
      <c r="A778" s="11">
        <v>42199</v>
      </c>
      <c r="B778" s="37">
        <v>3150</v>
      </c>
      <c r="C778" s="39">
        <v>42201</v>
      </c>
      <c r="D778" s="230">
        <v>90920</v>
      </c>
      <c r="E778" s="230">
        <v>67410</v>
      </c>
      <c r="F778" s="230"/>
      <c r="G778" s="230"/>
      <c r="J778" s="39"/>
      <c r="K778" s="40"/>
      <c r="L778" s="40"/>
      <c r="M778" s="40"/>
      <c r="N778" s="40"/>
    </row>
    <row r="779" spans="1:14" s="38" customFormat="1" ht="15.75" customHeight="1">
      <c r="A779" s="11">
        <v>42198</v>
      </c>
      <c r="B779" s="37">
        <v>3150</v>
      </c>
      <c r="C779" s="39">
        <v>42200</v>
      </c>
      <c r="D779" s="230">
        <v>93920</v>
      </c>
      <c r="E779" s="230">
        <v>67410</v>
      </c>
      <c r="F779" s="230"/>
      <c r="G779" s="230"/>
      <c r="J779" s="39"/>
      <c r="K779" s="40"/>
      <c r="L779" s="40"/>
      <c r="M779" s="40"/>
      <c r="N779" s="40"/>
    </row>
    <row r="780" spans="1:14" s="38" customFormat="1" ht="15.75" customHeight="1">
      <c r="A780" s="11">
        <v>42195</v>
      </c>
      <c r="B780" s="37">
        <v>3150</v>
      </c>
      <c r="C780" s="39">
        <v>42199</v>
      </c>
      <c r="D780" s="230">
        <v>93920</v>
      </c>
      <c r="E780" s="230">
        <v>67410</v>
      </c>
      <c r="F780" s="230"/>
      <c r="G780" s="230"/>
      <c r="J780" s="39"/>
      <c r="K780" s="40"/>
      <c r="L780" s="40"/>
      <c r="M780" s="40"/>
      <c r="N780" s="40"/>
    </row>
    <row r="781" spans="1:14" s="38" customFormat="1" ht="15.75" customHeight="1">
      <c r="A781" s="11">
        <v>42194</v>
      </c>
      <c r="B781" s="37">
        <v>3250</v>
      </c>
      <c r="C781" s="39">
        <v>42198</v>
      </c>
      <c r="D781" s="230">
        <v>93920</v>
      </c>
      <c r="E781" s="230">
        <v>67410</v>
      </c>
      <c r="F781" s="230"/>
      <c r="G781" s="230"/>
      <c r="J781" s="39"/>
      <c r="K781" s="40"/>
      <c r="L781" s="40"/>
      <c r="M781" s="40"/>
      <c r="N781" s="40"/>
    </row>
    <row r="782" spans="1:14" s="38" customFormat="1" ht="15.75" customHeight="1">
      <c r="A782" s="11">
        <v>42193</v>
      </c>
      <c r="B782" s="37">
        <v>3250</v>
      </c>
      <c r="C782" s="39">
        <v>42195</v>
      </c>
      <c r="D782" s="230">
        <v>93920</v>
      </c>
      <c r="E782" s="230">
        <v>67410</v>
      </c>
      <c r="F782" s="230">
        <v>85450</v>
      </c>
      <c r="G782" s="230">
        <v>112590</v>
      </c>
      <c r="J782" s="39"/>
      <c r="K782" s="40"/>
      <c r="L782" s="40"/>
      <c r="M782" s="40"/>
      <c r="N782" s="40"/>
    </row>
    <row r="783" spans="1:14" s="38" customFormat="1" ht="15.75" customHeight="1">
      <c r="A783" s="11">
        <v>42192</v>
      </c>
      <c r="B783" s="37">
        <v>3250</v>
      </c>
      <c r="C783" s="39">
        <v>42194</v>
      </c>
      <c r="D783" s="230">
        <v>95040</v>
      </c>
      <c r="E783" s="230">
        <v>67410</v>
      </c>
      <c r="F783" s="230"/>
      <c r="G783" s="230"/>
      <c r="J783" s="39"/>
      <c r="K783" s="40"/>
      <c r="L783" s="40"/>
      <c r="M783" s="40"/>
      <c r="N783" s="40"/>
    </row>
    <row r="784" spans="1:14" s="38" customFormat="1" ht="15.75" customHeight="1">
      <c r="A784" s="11">
        <v>42191</v>
      </c>
      <c r="B784" s="37">
        <v>3250</v>
      </c>
      <c r="C784" s="39">
        <v>42193</v>
      </c>
      <c r="D784" s="230">
        <v>95040</v>
      </c>
      <c r="E784" s="230">
        <v>67410</v>
      </c>
      <c r="F784" s="230"/>
      <c r="G784" s="230"/>
    </row>
    <row r="785" spans="1:7" s="38" customFormat="1" ht="15.75" customHeight="1">
      <c r="A785" s="11">
        <v>42188</v>
      </c>
      <c r="B785" s="37">
        <v>3250</v>
      </c>
      <c r="C785" s="39">
        <v>42192</v>
      </c>
      <c r="D785" s="230">
        <v>95040</v>
      </c>
      <c r="E785" s="230">
        <v>67410</v>
      </c>
      <c r="F785" s="230"/>
      <c r="G785" s="230"/>
    </row>
    <row r="786" spans="1:7" s="38" customFormat="1" ht="15.75" customHeight="1">
      <c r="A786" s="11">
        <v>42187</v>
      </c>
      <c r="B786" s="37">
        <v>3250</v>
      </c>
      <c r="C786" s="39">
        <v>42191</v>
      </c>
      <c r="D786" s="230">
        <v>87740</v>
      </c>
      <c r="E786" s="230">
        <v>67410</v>
      </c>
      <c r="F786" s="230"/>
      <c r="G786" s="230"/>
    </row>
    <row r="787" spans="1:7" s="38" customFormat="1" ht="15.75" customHeight="1">
      <c r="A787" s="11">
        <v>42186</v>
      </c>
      <c r="B787" s="37">
        <v>3250</v>
      </c>
      <c r="C787" s="39">
        <v>42188</v>
      </c>
      <c r="D787" s="230">
        <v>87740</v>
      </c>
      <c r="E787" s="230">
        <v>67410</v>
      </c>
      <c r="F787" s="230">
        <v>91630</v>
      </c>
      <c r="G787" s="230">
        <v>112590</v>
      </c>
    </row>
    <row r="788" spans="1:7" s="38" customFormat="1" ht="15.75" customHeight="1">
      <c r="A788" s="11">
        <v>42185</v>
      </c>
      <c r="B788" s="37">
        <v>3250</v>
      </c>
      <c r="C788" s="39">
        <v>42187</v>
      </c>
      <c r="D788" s="230">
        <v>87740</v>
      </c>
      <c r="E788" s="230">
        <v>69000</v>
      </c>
      <c r="F788" s="230"/>
      <c r="G788" s="230"/>
    </row>
    <row r="789" spans="1:7" s="38" customFormat="1" ht="15.75" customHeight="1">
      <c r="A789" s="11">
        <v>42184</v>
      </c>
      <c r="B789" s="37">
        <v>3250</v>
      </c>
      <c r="C789" s="39">
        <v>42186</v>
      </c>
      <c r="D789" s="230">
        <v>87740</v>
      </c>
      <c r="E789" s="230">
        <v>69000</v>
      </c>
      <c r="F789" s="230"/>
      <c r="G789" s="230"/>
    </row>
    <row r="790" spans="1:7" s="38" customFormat="1" ht="15.75" customHeight="1">
      <c r="A790" s="11">
        <v>42181</v>
      </c>
      <c r="B790" s="37">
        <v>3250</v>
      </c>
      <c r="C790" s="39">
        <v>42185</v>
      </c>
      <c r="D790" s="230">
        <v>87740</v>
      </c>
      <c r="E790" s="230">
        <v>69000</v>
      </c>
      <c r="F790" s="230"/>
      <c r="G790" s="230"/>
    </row>
    <row r="791" spans="1:7" s="38" customFormat="1" ht="15.75" customHeight="1">
      <c r="A791" s="11">
        <v>42180</v>
      </c>
      <c r="B791" s="37">
        <v>3250</v>
      </c>
      <c r="C791" s="39">
        <v>42184</v>
      </c>
      <c r="D791" s="230">
        <v>87740</v>
      </c>
      <c r="E791" s="230">
        <v>69000</v>
      </c>
      <c r="F791" s="230"/>
      <c r="G791" s="230"/>
    </row>
    <row r="792" spans="1:7" s="38" customFormat="1" ht="15.75" customHeight="1">
      <c r="A792" s="11">
        <v>42179</v>
      </c>
      <c r="B792" s="37">
        <v>3250</v>
      </c>
      <c r="C792" s="39">
        <v>42181</v>
      </c>
      <c r="D792" s="230">
        <v>87740</v>
      </c>
      <c r="E792" s="230">
        <v>69000</v>
      </c>
      <c r="F792" s="230">
        <v>91630</v>
      </c>
      <c r="G792" s="230">
        <v>111000</v>
      </c>
    </row>
    <row r="793" spans="1:7" s="38" customFormat="1" ht="15.75" customHeight="1">
      <c r="A793" s="11">
        <v>42178</v>
      </c>
      <c r="B793" s="37">
        <v>3250</v>
      </c>
      <c r="C793" s="39">
        <v>42180</v>
      </c>
      <c r="D793" s="230">
        <v>87740</v>
      </c>
      <c r="E793" s="230">
        <v>69000</v>
      </c>
      <c r="F793" s="230"/>
      <c r="G793" s="230"/>
    </row>
    <row r="794" spans="1:7" s="38" customFormat="1" ht="15.75" customHeight="1">
      <c r="A794" s="11">
        <v>42174</v>
      </c>
      <c r="B794" s="37">
        <v>3250</v>
      </c>
      <c r="C794" s="39">
        <v>42179</v>
      </c>
      <c r="D794" s="230">
        <v>87740</v>
      </c>
      <c r="E794" s="230">
        <v>69000</v>
      </c>
      <c r="F794" s="230"/>
      <c r="G794" s="230"/>
    </row>
    <row r="795" spans="1:7" s="38" customFormat="1" ht="15.75" customHeight="1">
      <c r="A795" s="11">
        <v>42173</v>
      </c>
      <c r="B795" s="37">
        <v>3250</v>
      </c>
      <c r="C795" s="39">
        <v>42178</v>
      </c>
      <c r="D795" s="230">
        <v>87740</v>
      </c>
      <c r="E795" s="230">
        <v>69000</v>
      </c>
      <c r="F795" s="230"/>
      <c r="G795" s="230"/>
    </row>
    <row r="796" spans="1:7" s="38" customFormat="1" ht="15.75" customHeight="1">
      <c r="A796" s="11">
        <v>42172</v>
      </c>
      <c r="B796" s="37">
        <v>3250</v>
      </c>
      <c r="C796" s="39">
        <v>42174</v>
      </c>
      <c r="D796" s="230">
        <v>87740</v>
      </c>
      <c r="E796" s="230">
        <v>69000</v>
      </c>
      <c r="F796" s="230">
        <v>91630</v>
      </c>
      <c r="G796" s="230">
        <v>111000</v>
      </c>
    </row>
    <row r="797" spans="1:7" s="38" customFormat="1" ht="15.75" customHeight="1">
      <c r="A797" s="11">
        <v>42171</v>
      </c>
      <c r="B797" s="37">
        <v>3250</v>
      </c>
      <c r="C797" s="39">
        <v>42173</v>
      </c>
      <c r="D797" s="230">
        <v>87740</v>
      </c>
      <c r="E797" s="230">
        <v>69000</v>
      </c>
      <c r="F797" s="230"/>
      <c r="G797" s="230"/>
    </row>
    <row r="798" spans="1:7" s="38" customFormat="1" ht="15.75" customHeight="1">
      <c r="A798" s="11">
        <v>42170</v>
      </c>
      <c r="B798" s="37">
        <v>3250</v>
      </c>
      <c r="C798" s="39">
        <v>42172</v>
      </c>
      <c r="D798" s="230">
        <v>87740</v>
      </c>
      <c r="E798" s="230">
        <v>69000</v>
      </c>
      <c r="F798" s="230"/>
      <c r="G798" s="230"/>
    </row>
    <row r="799" spans="1:7" s="38" customFormat="1" ht="15.75" customHeight="1">
      <c r="A799" s="11">
        <v>42167</v>
      </c>
      <c r="B799" s="37">
        <v>3250</v>
      </c>
      <c r="C799" s="39">
        <v>42171</v>
      </c>
      <c r="D799" s="230">
        <v>87740</v>
      </c>
      <c r="E799" s="230">
        <v>69000</v>
      </c>
      <c r="F799" s="230"/>
      <c r="G799" s="230"/>
    </row>
    <row r="800" spans="1:7" s="38" customFormat="1" ht="15.75" customHeight="1">
      <c r="A800" s="11">
        <v>42166</v>
      </c>
      <c r="B800" s="37">
        <v>3250</v>
      </c>
      <c r="C800" s="39">
        <v>42170</v>
      </c>
      <c r="D800" s="230">
        <v>87740</v>
      </c>
      <c r="E800" s="230">
        <v>69000</v>
      </c>
      <c r="F800" s="230"/>
      <c r="G800" s="230"/>
    </row>
    <row r="801" spans="1:7" s="38" customFormat="1" ht="15.75" customHeight="1">
      <c r="A801" s="11">
        <v>42165</v>
      </c>
      <c r="B801" s="37">
        <v>3250</v>
      </c>
      <c r="C801" s="39">
        <v>42167</v>
      </c>
      <c r="D801" s="230">
        <v>87740</v>
      </c>
      <c r="E801" s="230">
        <v>49000</v>
      </c>
      <c r="F801" s="230">
        <v>91630</v>
      </c>
      <c r="G801" s="230">
        <v>131000</v>
      </c>
    </row>
    <row r="802" spans="1:7" s="38" customFormat="1" ht="15.75" customHeight="1">
      <c r="A802" s="11">
        <v>42164</v>
      </c>
      <c r="B802" s="37">
        <v>3250</v>
      </c>
      <c r="C802" s="39">
        <v>42166</v>
      </c>
      <c r="D802" s="230">
        <v>87740</v>
      </c>
      <c r="E802" s="230">
        <v>24000</v>
      </c>
      <c r="F802" s="230"/>
      <c r="G802" s="230"/>
    </row>
    <row r="803" spans="1:7" s="38" customFormat="1" ht="15.75" customHeight="1">
      <c r="A803" s="11">
        <v>42163</v>
      </c>
      <c r="B803" s="37">
        <v>3250</v>
      </c>
      <c r="C803" s="39">
        <v>42165</v>
      </c>
      <c r="D803" s="230">
        <v>87740</v>
      </c>
      <c r="E803" s="230">
        <v>0</v>
      </c>
      <c r="F803" s="230"/>
      <c r="G803" s="230"/>
    </row>
    <row r="804" spans="1:7" s="38" customFormat="1" ht="15.75" customHeight="1">
      <c r="A804" s="11">
        <v>42160</v>
      </c>
      <c r="B804" s="37">
        <v>3250</v>
      </c>
      <c r="C804" s="39">
        <v>42164</v>
      </c>
      <c r="D804" s="230">
        <v>77740</v>
      </c>
      <c r="E804" s="230">
        <v>0</v>
      </c>
      <c r="F804" s="230"/>
      <c r="G804" s="230"/>
    </row>
    <row r="805" spans="1:7" s="38" customFormat="1" ht="15.75" customHeight="1">
      <c r="A805" s="11">
        <v>42159</v>
      </c>
      <c r="B805" s="37">
        <v>3250</v>
      </c>
      <c r="C805" s="39">
        <v>42163</v>
      </c>
      <c r="D805" s="230">
        <v>77740</v>
      </c>
      <c r="E805" s="230">
        <v>0</v>
      </c>
      <c r="F805" s="230"/>
      <c r="G805" s="230"/>
    </row>
    <row r="806" spans="1:7" s="38" customFormat="1" ht="15.75" customHeight="1">
      <c r="A806" s="11">
        <v>42158</v>
      </c>
      <c r="B806" s="37">
        <v>3250</v>
      </c>
      <c r="C806" s="39">
        <v>42160</v>
      </c>
      <c r="D806" s="230">
        <v>77740</v>
      </c>
      <c r="E806" s="230">
        <v>0</v>
      </c>
      <c r="F806" s="230">
        <v>101630</v>
      </c>
      <c r="G806" s="230">
        <v>180000</v>
      </c>
    </row>
    <row r="807" spans="1:7" s="38" customFormat="1" ht="15.75" customHeight="1">
      <c r="A807" s="11">
        <v>42157</v>
      </c>
      <c r="B807" s="37">
        <v>3250</v>
      </c>
      <c r="C807" s="39">
        <v>42159</v>
      </c>
      <c r="D807" s="230">
        <v>77740</v>
      </c>
      <c r="E807" s="230">
        <v>0</v>
      </c>
      <c r="F807" s="230"/>
      <c r="G807" s="230"/>
    </row>
    <row r="808" spans="1:7" s="38" customFormat="1" ht="15.75" customHeight="1">
      <c r="A808" s="11">
        <v>42156</v>
      </c>
      <c r="B808" s="37">
        <v>3250</v>
      </c>
      <c r="C808" s="39">
        <v>42158</v>
      </c>
      <c r="D808" s="230">
        <v>67740</v>
      </c>
      <c r="E808" s="230">
        <v>0</v>
      </c>
      <c r="F808" s="230"/>
      <c r="G808" s="230"/>
    </row>
    <row r="809" spans="1:7" s="38" customFormat="1" ht="15.75" customHeight="1">
      <c r="A809" s="11">
        <v>42153</v>
      </c>
      <c r="B809" s="37">
        <v>3250</v>
      </c>
      <c r="C809" s="39">
        <v>42157</v>
      </c>
      <c r="D809" s="230">
        <v>69840</v>
      </c>
      <c r="E809" s="230">
        <v>0</v>
      </c>
      <c r="F809" s="230"/>
      <c r="G809" s="230"/>
    </row>
    <row r="810" spans="1:7" s="38" customFormat="1" ht="15.75" customHeight="1">
      <c r="A810" s="11">
        <v>42152</v>
      </c>
      <c r="B810" s="37">
        <v>3250</v>
      </c>
      <c r="C810" s="39">
        <v>42156</v>
      </c>
      <c r="D810" s="230">
        <v>62740</v>
      </c>
      <c r="E810" s="230">
        <v>0</v>
      </c>
      <c r="F810" s="230"/>
      <c r="G810" s="230"/>
    </row>
    <row r="811" spans="1:7" s="38" customFormat="1" ht="15.75" customHeight="1">
      <c r="A811" s="11">
        <v>42151</v>
      </c>
      <c r="B811" s="37">
        <v>3250</v>
      </c>
      <c r="C811" s="39">
        <v>42153</v>
      </c>
      <c r="D811" s="230">
        <v>62740</v>
      </c>
      <c r="E811" s="230">
        <v>0</v>
      </c>
      <c r="F811" s="230">
        <v>116630</v>
      </c>
      <c r="G811" s="230">
        <v>180000</v>
      </c>
    </row>
    <row r="812" spans="1:7" s="38" customFormat="1" ht="15.75" customHeight="1">
      <c r="A812" s="11">
        <v>42150</v>
      </c>
      <c r="B812" s="37">
        <v>3250</v>
      </c>
      <c r="C812" s="39">
        <v>42152</v>
      </c>
      <c r="D812" s="230">
        <v>62740</v>
      </c>
      <c r="E812" s="230">
        <v>0</v>
      </c>
      <c r="F812" s="230"/>
      <c r="G812" s="230"/>
    </row>
    <row r="813" spans="1:7" s="38" customFormat="1" ht="15.75" customHeight="1">
      <c r="A813" s="11">
        <v>42149</v>
      </c>
      <c r="B813" s="37">
        <v>3250</v>
      </c>
      <c r="C813" s="39">
        <v>42151</v>
      </c>
      <c r="D813" s="230">
        <v>62740</v>
      </c>
      <c r="E813" s="230">
        <v>0</v>
      </c>
      <c r="F813" s="230"/>
      <c r="G813" s="230"/>
    </row>
    <row r="814" spans="1:7" s="38" customFormat="1" ht="15.75" customHeight="1">
      <c r="A814" s="11">
        <v>42146</v>
      </c>
      <c r="B814" s="37">
        <v>3250</v>
      </c>
      <c r="C814" s="39">
        <v>42150</v>
      </c>
      <c r="D814" s="230">
        <v>62740</v>
      </c>
      <c r="E814" s="230">
        <v>0</v>
      </c>
      <c r="F814" s="230"/>
      <c r="G814" s="230"/>
    </row>
    <row r="815" spans="1:7" s="38" customFormat="1" ht="15.75" customHeight="1">
      <c r="A815" s="11">
        <v>42145</v>
      </c>
      <c r="B815" s="37">
        <v>3250</v>
      </c>
      <c r="C815" s="39">
        <v>42149</v>
      </c>
      <c r="D815" s="230">
        <v>62740</v>
      </c>
      <c r="E815" s="230">
        <v>0</v>
      </c>
      <c r="F815" s="230"/>
      <c r="G815" s="230"/>
    </row>
    <row r="816" spans="1:7" s="38" customFormat="1" ht="15.75" customHeight="1">
      <c r="A816" s="11">
        <v>42144</v>
      </c>
      <c r="B816" s="37">
        <v>3250</v>
      </c>
      <c r="C816" s="39">
        <v>42146</v>
      </c>
      <c r="D816" s="230">
        <v>61940</v>
      </c>
      <c r="E816" s="230">
        <v>0</v>
      </c>
      <c r="F816" s="230">
        <v>117430</v>
      </c>
      <c r="G816" s="230">
        <v>180000</v>
      </c>
    </row>
    <row r="817" spans="1:7" s="38" customFormat="1" ht="15.75" customHeight="1">
      <c r="A817" s="11">
        <v>42143</v>
      </c>
      <c r="B817" s="37">
        <v>3250</v>
      </c>
      <c r="C817" s="39">
        <v>42145</v>
      </c>
      <c r="D817" s="230">
        <v>65910</v>
      </c>
      <c r="E817" s="230">
        <v>0</v>
      </c>
      <c r="F817" s="230"/>
      <c r="G817" s="230"/>
    </row>
    <row r="818" spans="1:7" s="38" customFormat="1" ht="15.75" customHeight="1">
      <c r="A818" s="11">
        <v>42142</v>
      </c>
      <c r="B818" s="37">
        <v>3250</v>
      </c>
      <c r="C818" s="39">
        <v>42144</v>
      </c>
      <c r="D818" s="230">
        <v>65910</v>
      </c>
      <c r="E818" s="230">
        <v>0</v>
      </c>
      <c r="F818" s="230"/>
      <c r="G818" s="230"/>
    </row>
    <row r="819" spans="1:7" s="38" customFormat="1" ht="15.75" customHeight="1">
      <c r="A819" s="11">
        <v>42139</v>
      </c>
      <c r="B819" s="37">
        <v>3250</v>
      </c>
      <c r="C819" s="39">
        <v>42143</v>
      </c>
      <c r="D819" s="230">
        <v>63670</v>
      </c>
      <c r="E819" s="230">
        <v>0</v>
      </c>
      <c r="F819" s="230"/>
      <c r="G819" s="230"/>
    </row>
    <row r="820" spans="1:7" s="38" customFormat="1" ht="15.75" customHeight="1">
      <c r="A820" s="11">
        <v>42138</v>
      </c>
      <c r="B820" s="37">
        <v>3250</v>
      </c>
      <c r="C820" s="39">
        <v>42142</v>
      </c>
      <c r="D820" s="230">
        <v>63670</v>
      </c>
      <c r="E820" s="230">
        <v>0</v>
      </c>
      <c r="F820" s="230"/>
      <c r="G820" s="230"/>
    </row>
    <row r="821" spans="1:7" s="38" customFormat="1" ht="15.75" customHeight="1">
      <c r="A821" s="11">
        <v>42137</v>
      </c>
      <c r="B821" s="37">
        <v>3250</v>
      </c>
      <c r="C821" s="39">
        <v>42139</v>
      </c>
      <c r="D821" s="230">
        <v>58670</v>
      </c>
      <c r="E821" s="230">
        <v>0</v>
      </c>
      <c r="F821" s="230">
        <v>120700</v>
      </c>
      <c r="G821" s="230">
        <v>180000</v>
      </c>
    </row>
    <row r="822" spans="1:7" s="38" customFormat="1" ht="15.75" customHeight="1">
      <c r="A822" s="11">
        <v>42136</v>
      </c>
      <c r="B822" s="37">
        <v>3250</v>
      </c>
      <c r="C822" s="39">
        <v>42138</v>
      </c>
      <c r="D822" s="230">
        <v>54870</v>
      </c>
      <c r="E822" s="230">
        <v>0</v>
      </c>
      <c r="F822" s="230"/>
      <c r="G822" s="230"/>
    </row>
    <row r="823" spans="1:7" s="38" customFormat="1" ht="15.75" customHeight="1">
      <c r="A823" s="11">
        <v>42135</v>
      </c>
      <c r="B823" s="37">
        <v>3250</v>
      </c>
      <c r="C823" s="39">
        <v>42137</v>
      </c>
      <c r="D823" s="230">
        <v>54870</v>
      </c>
      <c r="E823" s="230">
        <v>0</v>
      </c>
      <c r="F823" s="230"/>
      <c r="G823" s="230"/>
    </row>
    <row r="824" spans="1:7" s="38" customFormat="1" ht="15.75" customHeight="1">
      <c r="A824" s="11">
        <v>42132</v>
      </c>
      <c r="B824" s="37">
        <v>3250</v>
      </c>
      <c r="C824" s="39">
        <v>42136</v>
      </c>
      <c r="D824" s="230">
        <v>51050</v>
      </c>
      <c r="E824" s="230">
        <v>0</v>
      </c>
      <c r="F824" s="230"/>
      <c r="G824" s="230"/>
    </row>
    <row r="825" spans="1:7" s="38" customFormat="1" ht="15.75" customHeight="1">
      <c r="A825" s="11">
        <v>42131</v>
      </c>
      <c r="B825" s="37">
        <v>3250</v>
      </c>
      <c r="C825" s="39">
        <v>42135</v>
      </c>
      <c r="D825" s="230">
        <v>51050</v>
      </c>
      <c r="E825" s="230">
        <v>0</v>
      </c>
      <c r="F825" s="230"/>
      <c r="G825" s="230"/>
    </row>
    <row r="826" spans="1:7" s="38" customFormat="1" ht="15.75" customHeight="1">
      <c r="A826" s="11">
        <v>42130</v>
      </c>
      <c r="B826" s="37">
        <v>3250</v>
      </c>
      <c r="C826" s="39">
        <v>42132</v>
      </c>
      <c r="D826" s="230">
        <v>45720</v>
      </c>
      <c r="E826" s="230">
        <v>0</v>
      </c>
      <c r="F826" s="230">
        <v>133650</v>
      </c>
      <c r="G826" s="230">
        <v>180000</v>
      </c>
    </row>
    <row r="827" spans="1:7" s="38" customFormat="1" ht="15.75" customHeight="1">
      <c r="A827" s="11">
        <v>42129</v>
      </c>
      <c r="B827" s="37">
        <v>3250</v>
      </c>
      <c r="C827" s="39">
        <v>42131</v>
      </c>
      <c r="D827" s="230">
        <v>41740</v>
      </c>
      <c r="E827" s="230">
        <v>0</v>
      </c>
      <c r="F827" s="230"/>
      <c r="G827" s="230"/>
    </row>
    <row r="828" spans="1:7" s="38" customFormat="1" ht="15.75" customHeight="1">
      <c r="A828" s="11">
        <v>42128</v>
      </c>
      <c r="B828" s="37">
        <v>3250</v>
      </c>
      <c r="C828" s="39">
        <v>42130</v>
      </c>
      <c r="D828" s="230">
        <v>41740</v>
      </c>
      <c r="E828" s="230">
        <v>0</v>
      </c>
      <c r="F828" s="230"/>
      <c r="G828" s="230"/>
    </row>
    <row r="829" spans="1:7" s="38" customFormat="1" ht="15.75" customHeight="1">
      <c r="A829" s="11">
        <v>42124</v>
      </c>
      <c r="B829" s="37">
        <v>3250</v>
      </c>
      <c r="C829" s="39">
        <v>42129</v>
      </c>
      <c r="D829" s="230">
        <v>41740</v>
      </c>
      <c r="E829" s="230">
        <v>0</v>
      </c>
      <c r="F829" s="230"/>
      <c r="G829" s="230"/>
    </row>
    <row r="830" spans="1:7" s="38" customFormat="1" ht="15.75" customHeight="1">
      <c r="A830" s="11">
        <v>42123</v>
      </c>
      <c r="B830" s="37">
        <v>3250</v>
      </c>
      <c r="C830" s="39">
        <v>42128</v>
      </c>
      <c r="D830" s="230">
        <v>38280</v>
      </c>
      <c r="E830" s="230">
        <v>0</v>
      </c>
      <c r="F830" s="230"/>
      <c r="G830" s="230"/>
    </row>
    <row r="831" spans="1:7" s="38" customFormat="1" ht="15.75" customHeight="1">
      <c r="A831" s="11">
        <v>42122</v>
      </c>
      <c r="B831" s="37">
        <v>3250</v>
      </c>
      <c r="C831" s="39">
        <v>42124</v>
      </c>
      <c r="D831" s="230">
        <v>28280</v>
      </c>
      <c r="E831" s="230">
        <v>0</v>
      </c>
      <c r="F831" s="230">
        <v>151090</v>
      </c>
      <c r="G831" s="230">
        <v>180000</v>
      </c>
    </row>
    <row r="832" spans="1:7" s="38" customFormat="1" ht="15.75" customHeight="1">
      <c r="A832" s="11">
        <v>42121</v>
      </c>
      <c r="B832" s="37">
        <v>3250</v>
      </c>
      <c r="C832" s="39">
        <v>42123</v>
      </c>
      <c r="D832" s="230">
        <v>28280</v>
      </c>
      <c r="E832" s="230">
        <v>0</v>
      </c>
      <c r="F832" s="230"/>
      <c r="G832" s="230"/>
    </row>
    <row r="833" spans="1:7" s="38" customFormat="1" ht="15.75" customHeight="1">
      <c r="A833" s="11">
        <v>42118</v>
      </c>
      <c r="B833" s="37">
        <v>3250</v>
      </c>
      <c r="C833" s="39">
        <v>42122</v>
      </c>
      <c r="D833" s="230">
        <v>28280</v>
      </c>
      <c r="E833" s="230">
        <v>0</v>
      </c>
      <c r="F833" s="230"/>
      <c r="G833" s="230"/>
    </row>
    <row r="834" spans="1:7" s="38" customFormat="1" ht="15.75" customHeight="1">
      <c r="A834" s="11">
        <v>42117</v>
      </c>
      <c r="B834" s="37">
        <v>3250</v>
      </c>
      <c r="C834" s="39">
        <v>42121</v>
      </c>
      <c r="D834" s="230">
        <v>28280</v>
      </c>
      <c r="E834" s="230">
        <v>0</v>
      </c>
      <c r="F834" s="230"/>
      <c r="G834" s="230"/>
    </row>
    <row r="835" spans="1:7" s="38" customFormat="1" ht="15.75" customHeight="1">
      <c r="A835" s="11">
        <v>42116</v>
      </c>
      <c r="B835" s="37">
        <v>3250</v>
      </c>
      <c r="C835" s="39">
        <v>42118</v>
      </c>
      <c r="D835" s="230">
        <v>28280</v>
      </c>
      <c r="E835" s="230">
        <v>0</v>
      </c>
      <c r="F835" s="230">
        <v>151090</v>
      </c>
      <c r="G835" s="230">
        <v>180000</v>
      </c>
    </row>
    <row r="836" spans="1:7" s="38" customFormat="1" ht="15.75" customHeight="1">
      <c r="A836" s="11">
        <v>42115</v>
      </c>
      <c r="B836" s="37">
        <v>3250</v>
      </c>
      <c r="C836" s="39">
        <v>42117</v>
      </c>
      <c r="D836" s="230">
        <v>24310</v>
      </c>
      <c r="E836" s="230">
        <v>0</v>
      </c>
      <c r="F836" s="230"/>
      <c r="G836" s="230"/>
    </row>
    <row r="837" spans="1:7" s="38" customFormat="1" ht="15.75" customHeight="1">
      <c r="A837" s="11">
        <v>42114</v>
      </c>
      <c r="B837" s="37">
        <v>3250</v>
      </c>
      <c r="C837" s="39">
        <v>42116</v>
      </c>
      <c r="D837" s="230">
        <v>24310</v>
      </c>
      <c r="E837" s="230">
        <v>0</v>
      </c>
      <c r="F837" s="230"/>
      <c r="G837" s="230"/>
    </row>
    <row r="838" spans="1:7" s="38" customFormat="1" ht="15.75" customHeight="1">
      <c r="A838" s="11">
        <v>42111</v>
      </c>
      <c r="B838" s="37">
        <v>3200</v>
      </c>
      <c r="C838" s="39">
        <v>42115</v>
      </c>
      <c r="D838" s="230">
        <v>24310</v>
      </c>
      <c r="E838" s="230">
        <v>0</v>
      </c>
      <c r="F838" s="230"/>
      <c r="G838" s="230"/>
    </row>
    <row r="839" spans="1:7" s="38" customFormat="1" ht="15.75" customHeight="1">
      <c r="A839" s="11">
        <v>42110</v>
      </c>
      <c r="B839" s="37">
        <v>3200</v>
      </c>
      <c r="C839" s="39">
        <v>42114</v>
      </c>
      <c r="D839" s="230">
        <v>24310</v>
      </c>
      <c r="E839" s="230">
        <v>0</v>
      </c>
      <c r="F839" s="230"/>
      <c r="G839" s="230"/>
    </row>
    <row r="840" spans="1:7" s="38" customFormat="1" ht="15.75" customHeight="1">
      <c r="A840" s="11">
        <v>42109</v>
      </c>
      <c r="B840" s="37">
        <v>3200</v>
      </c>
      <c r="C840" s="39">
        <v>42111</v>
      </c>
      <c r="D840" s="230">
        <v>24310</v>
      </c>
      <c r="E840" s="230">
        <v>0</v>
      </c>
      <c r="F840" s="230">
        <v>155060</v>
      </c>
      <c r="G840" s="230">
        <v>180000</v>
      </c>
    </row>
    <row r="841" spans="1:7" s="38" customFormat="1" ht="15.75" customHeight="1">
      <c r="A841" s="11">
        <v>42108</v>
      </c>
      <c r="B841" s="37">
        <v>3200</v>
      </c>
      <c r="C841" s="39">
        <v>42110</v>
      </c>
      <c r="D841" s="230">
        <v>24310</v>
      </c>
      <c r="E841" s="230">
        <v>0</v>
      </c>
      <c r="F841" s="230"/>
      <c r="G841" s="230"/>
    </row>
    <row r="842" spans="1:7" s="38" customFormat="1" ht="15.75" customHeight="1">
      <c r="A842" s="11">
        <v>42107</v>
      </c>
      <c r="B842" s="37">
        <v>3200</v>
      </c>
      <c r="C842" s="39">
        <v>42109</v>
      </c>
      <c r="D842" s="230">
        <v>24310</v>
      </c>
      <c r="E842" s="230">
        <v>0</v>
      </c>
      <c r="F842" s="230"/>
      <c r="G842" s="230"/>
    </row>
    <row r="843" spans="1:7" s="38" customFormat="1" ht="15.75" customHeight="1">
      <c r="A843" s="11">
        <v>42104</v>
      </c>
      <c r="B843" s="37">
        <v>3200</v>
      </c>
      <c r="C843" s="39">
        <v>42108</v>
      </c>
      <c r="D843" s="230">
        <v>24310</v>
      </c>
      <c r="E843" s="230">
        <v>0</v>
      </c>
      <c r="F843" s="230"/>
      <c r="G843" s="230"/>
    </row>
    <row r="844" spans="1:7" s="38" customFormat="1" ht="15.75" customHeight="1">
      <c r="A844" s="11">
        <v>42103</v>
      </c>
      <c r="B844" s="37">
        <v>3150</v>
      </c>
      <c r="C844" s="39">
        <v>42107</v>
      </c>
      <c r="D844" s="230">
        <v>18720</v>
      </c>
      <c r="E844" s="230">
        <v>0</v>
      </c>
      <c r="F844" s="230"/>
      <c r="G844" s="230"/>
    </row>
    <row r="845" spans="1:7" s="38" customFormat="1" ht="15.75" customHeight="1">
      <c r="A845" s="11">
        <v>42102</v>
      </c>
      <c r="B845" s="37">
        <v>3150</v>
      </c>
      <c r="C845" s="39">
        <v>42104</v>
      </c>
      <c r="D845" s="230">
        <v>18720</v>
      </c>
      <c r="E845" s="230">
        <v>0</v>
      </c>
      <c r="F845" s="230">
        <v>160650</v>
      </c>
      <c r="G845" s="230">
        <v>180000</v>
      </c>
    </row>
    <row r="846" spans="1:7" s="38" customFormat="1" ht="15.75" customHeight="1">
      <c r="A846" s="11">
        <v>42101</v>
      </c>
      <c r="B846" s="37">
        <v>3150</v>
      </c>
      <c r="C846" s="39">
        <v>42103</v>
      </c>
      <c r="D846" s="230">
        <v>18720</v>
      </c>
      <c r="E846" s="230">
        <v>0</v>
      </c>
      <c r="F846" s="230"/>
      <c r="G846" s="230"/>
    </row>
    <row r="847" spans="1:7" s="38" customFormat="1" ht="15.75" customHeight="1">
      <c r="A847" s="11">
        <v>42097</v>
      </c>
      <c r="B847" s="37">
        <v>3150</v>
      </c>
      <c r="C847" s="39">
        <v>42102</v>
      </c>
      <c r="D847" s="230">
        <v>18720</v>
      </c>
      <c r="E847" s="230">
        <v>0</v>
      </c>
      <c r="F847" s="230"/>
      <c r="G847" s="230"/>
    </row>
    <row r="848" spans="1:7" s="38" customFormat="1" ht="15.75" customHeight="1">
      <c r="A848" s="11">
        <v>42096</v>
      </c>
      <c r="B848" s="37">
        <v>3150</v>
      </c>
      <c r="C848" s="39">
        <v>42101</v>
      </c>
      <c r="D848" s="230">
        <v>18720</v>
      </c>
      <c r="E848" s="230">
        <v>0</v>
      </c>
      <c r="F848" s="230"/>
      <c r="G848" s="230"/>
    </row>
    <row r="849" spans="1:7" s="38" customFormat="1" ht="15.75" customHeight="1">
      <c r="A849" s="11">
        <v>42095</v>
      </c>
      <c r="B849" s="37">
        <v>3150</v>
      </c>
      <c r="C849" s="39">
        <v>42097</v>
      </c>
      <c r="D849" s="230">
        <v>18720</v>
      </c>
      <c r="E849" s="230">
        <v>0</v>
      </c>
      <c r="F849" s="230">
        <v>160650</v>
      </c>
      <c r="G849" s="230">
        <v>180000</v>
      </c>
    </row>
    <row r="850" spans="1:7" s="38" customFormat="1" ht="15.75" customHeight="1">
      <c r="A850" s="11">
        <v>42094</v>
      </c>
      <c r="B850" s="37">
        <v>3150</v>
      </c>
      <c r="C850" s="39">
        <v>42096</v>
      </c>
      <c r="D850" s="230">
        <v>18720</v>
      </c>
      <c r="E850" s="230">
        <v>0</v>
      </c>
      <c r="F850" s="230"/>
      <c r="G850" s="230"/>
    </row>
    <row r="851" spans="1:7" s="38" customFormat="1" ht="15.75" customHeight="1">
      <c r="A851" s="11">
        <v>42093</v>
      </c>
      <c r="B851" s="37">
        <v>3100</v>
      </c>
      <c r="C851" s="39">
        <v>42095</v>
      </c>
      <c r="D851" s="230">
        <v>18720</v>
      </c>
      <c r="E851" s="230">
        <v>0</v>
      </c>
      <c r="F851" s="230"/>
      <c r="G851" s="230"/>
    </row>
    <row r="852" spans="1:7" s="38" customFormat="1" ht="15.75" customHeight="1">
      <c r="A852" s="11">
        <v>42090</v>
      </c>
      <c r="B852" s="37">
        <v>3100</v>
      </c>
      <c r="C852" s="39">
        <v>42094</v>
      </c>
      <c r="D852" s="230">
        <v>18720</v>
      </c>
      <c r="E852" s="230">
        <v>0</v>
      </c>
      <c r="F852" s="230"/>
      <c r="G852" s="230"/>
    </row>
    <row r="853" spans="1:7" s="38" customFormat="1" ht="15.75" customHeight="1">
      <c r="A853" s="11">
        <v>42089</v>
      </c>
      <c r="B853" s="37">
        <v>3100</v>
      </c>
      <c r="C853" s="39">
        <v>42093</v>
      </c>
      <c r="D853" s="230">
        <v>18720</v>
      </c>
      <c r="E853" s="230">
        <v>0</v>
      </c>
      <c r="F853" s="230"/>
      <c r="G853" s="230"/>
    </row>
    <row r="854" spans="1:7" s="38" customFormat="1" ht="15.75" customHeight="1">
      <c r="A854" s="11">
        <v>42088</v>
      </c>
      <c r="B854" s="37">
        <v>3100</v>
      </c>
      <c r="C854" s="39">
        <v>42090</v>
      </c>
      <c r="D854" s="230">
        <v>18720</v>
      </c>
      <c r="E854" s="230">
        <v>0</v>
      </c>
      <c r="F854" s="230">
        <v>160650</v>
      </c>
      <c r="G854" s="230">
        <v>180000</v>
      </c>
    </row>
    <row r="855" spans="1:7" s="38" customFormat="1" ht="15.75" customHeight="1">
      <c r="A855" s="11">
        <v>42087</v>
      </c>
      <c r="B855" s="37">
        <v>3100</v>
      </c>
      <c r="C855" s="39">
        <v>42089</v>
      </c>
      <c r="D855" s="230">
        <v>18720</v>
      </c>
      <c r="E855" s="230">
        <v>0</v>
      </c>
      <c r="F855" s="230"/>
      <c r="G855" s="230"/>
    </row>
    <row r="856" spans="1:7" s="38" customFormat="1" ht="15.75" customHeight="1">
      <c r="A856" s="11">
        <v>42086</v>
      </c>
      <c r="B856" s="37">
        <v>3100</v>
      </c>
      <c r="C856" s="39">
        <v>42088</v>
      </c>
      <c r="D856" s="230">
        <v>15990</v>
      </c>
      <c r="E856" s="230">
        <v>0</v>
      </c>
      <c r="F856" s="230"/>
      <c r="G856" s="230"/>
    </row>
    <row r="857" spans="1:7" s="38" customFormat="1" ht="15.75" customHeight="1">
      <c r="A857" s="11">
        <v>42083</v>
      </c>
      <c r="B857" s="37">
        <v>3100</v>
      </c>
      <c r="C857" s="39">
        <v>42087</v>
      </c>
      <c r="D857" s="230">
        <v>15990</v>
      </c>
      <c r="E857" s="230">
        <v>0</v>
      </c>
      <c r="F857" s="230"/>
      <c r="G857" s="230"/>
    </row>
    <row r="858" spans="1:7" s="38" customFormat="1" ht="15.75" customHeight="1">
      <c r="A858" s="11">
        <v>42082</v>
      </c>
      <c r="B858" s="37">
        <v>3050</v>
      </c>
      <c r="C858" s="39">
        <v>42086</v>
      </c>
      <c r="D858" s="230">
        <v>15990</v>
      </c>
      <c r="E858" s="230">
        <v>0</v>
      </c>
      <c r="F858" s="230"/>
      <c r="G858" s="230"/>
    </row>
    <row r="859" spans="1:7" s="38" customFormat="1" ht="15.75" customHeight="1">
      <c r="A859" s="11">
        <v>42081</v>
      </c>
      <c r="B859" s="37">
        <v>3050</v>
      </c>
      <c r="C859" s="39">
        <v>42083</v>
      </c>
      <c r="D859" s="230">
        <v>15990</v>
      </c>
      <c r="E859" s="230">
        <v>0</v>
      </c>
      <c r="F859" s="230">
        <v>163380</v>
      </c>
      <c r="G859" s="230">
        <v>180000</v>
      </c>
    </row>
    <row r="860" spans="1:7" s="38" customFormat="1" ht="15.75" customHeight="1">
      <c r="A860" s="11">
        <v>42080</v>
      </c>
      <c r="B860" s="37">
        <v>3050</v>
      </c>
      <c r="C860" s="39">
        <v>42082</v>
      </c>
      <c r="D860" s="230">
        <v>15990</v>
      </c>
      <c r="E860" s="230">
        <v>0</v>
      </c>
      <c r="F860" s="230"/>
      <c r="G860" s="230"/>
    </row>
    <row r="861" spans="1:7" s="38" customFormat="1" ht="15.75" customHeight="1">
      <c r="A861" s="11">
        <v>42079</v>
      </c>
      <c r="B861" s="37">
        <v>3050</v>
      </c>
      <c r="C861" s="39">
        <v>42081</v>
      </c>
      <c r="D861" s="230">
        <v>15990</v>
      </c>
      <c r="E861" s="230">
        <v>0</v>
      </c>
      <c r="F861" s="230"/>
      <c r="G861" s="230"/>
    </row>
    <row r="862" spans="1:7" s="38" customFormat="1" ht="15.75" customHeight="1">
      <c r="A862" s="11">
        <v>42076</v>
      </c>
      <c r="B862" s="37">
        <v>3050</v>
      </c>
      <c r="C862" s="39">
        <v>42080</v>
      </c>
      <c r="D862" s="230">
        <v>15990</v>
      </c>
      <c r="E862" s="230">
        <v>0</v>
      </c>
      <c r="F862" s="230"/>
      <c r="G862" s="230"/>
    </row>
    <row r="863" spans="1:7" s="38" customFormat="1" ht="15.75" customHeight="1">
      <c r="A863" s="11">
        <v>42075</v>
      </c>
      <c r="B863" s="37">
        <v>3050</v>
      </c>
      <c r="C863" s="39">
        <v>42079</v>
      </c>
      <c r="D863" s="230">
        <v>13020</v>
      </c>
      <c r="E863" s="230">
        <v>0</v>
      </c>
      <c r="F863" s="230"/>
      <c r="G863" s="230"/>
    </row>
    <row r="864" spans="1:7" s="38" customFormat="1" ht="15.75" customHeight="1">
      <c r="A864" s="11">
        <v>42074</v>
      </c>
      <c r="B864" s="37">
        <v>3050</v>
      </c>
      <c r="C864" s="39">
        <v>42076</v>
      </c>
      <c r="D864" s="230">
        <v>13020</v>
      </c>
      <c r="E864" s="230">
        <v>0</v>
      </c>
      <c r="F864" s="230">
        <v>166350</v>
      </c>
      <c r="G864" s="230">
        <v>180000</v>
      </c>
    </row>
    <row r="865" spans="1:15" s="38" customFormat="1" ht="15.75" customHeight="1">
      <c r="A865" s="11">
        <v>42073</v>
      </c>
      <c r="B865" s="37">
        <v>3050</v>
      </c>
      <c r="C865" s="39">
        <v>42075</v>
      </c>
      <c r="D865" s="230">
        <v>13020</v>
      </c>
      <c r="E865" s="230">
        <v>0</v>
      </c>
      <c r="F865" s="230"/>
      <c r="G865" s="230"/>
    </row>
    <row r="866" spans="1:15" s="38" customFormat="1" ht="15.75" customHeight="1">
      <c r="A866" s="11">
        <v>42072</v>
      </c>
      <c r="B866" s="37">
        <v>2950</v>
      </c>
      <c r="C866" s="39">
        <v>42074</v>
      </c>
      <c r="D866" s="230">
        <v>13020</v>
      </c>
      <c r="E866" s="230">
        <v>0</v>
      </c>
      <c r="F866" s="230"/>
      <c r="G866" s="230"/>
    </row>
    <row r="867" spans="1:15" s="38" customFormat="1" ht="15.75" customHeight="1">
      <c r="A867" s="11">
        <v>42069</v>
      </c>
      <c r="B867" s="37">
        <v>2950</v>
      </c>
      <c r="C867" s="39">
        <v>42073</v>
      </c>
      <c r="D867" s="230">
        <v>13020</v>
      </c>
      <c r="E867" s="230">
        <v>0</v>
      </c>
      <c r="F867" s="230"/>
      <c r="G867" s="230"/>
    </row>
    <row r="868" spans="1:15" s="38" customFormat="1" ht="15.75" customHeight="1">
      <c r="A868" s="11">
        <v>42068</v>
      </c>
      <c r="B868" s="37">
        <v>2950</v>
      </c>
      <c r="C868" s="39">
        <v>42072</v>
      </c>
      <c r="D868" s="230">
        <v>4170</v>
      </c>
      <c r="E868" s="230">
        <v>0</v>
      </c>
      <c r="F868" s="230"/>
      <c r="G868" s="230"/>
    </row>
    <row r="869" spans="1:15" s="38" customFormat="1" ht="15.75" customHeight="1">
      <c r="A869" s="11">
        <v>42067</v>
      </c>
      <c r="B869" s="37">
        <v>2900</v>
      </c>
      <c r="C869" s="39">
        <v>42069</v>
      </c>
      <c r="D869" s="230">
        <v>4170</v>
      </c>
      <c r="E869" s="230">
        <v>0</v>
      </c>
      <c r="F869" s="230">
        <v>175200</v>
      </c>
      <c r="G869" s="230">
        <v>180000</v>
      </c>
    </row>
    <row r="870" spans="1:15" s="38" customFormat="1" ht="15.75" customHeight="1">
      <c r="A870" s="11">
        <v>42066</v>
      </c>
      <c r="B870" s="37">
        <v>2900</v>
      </c>
      <c r="C870" s="39">
        <v>42068</v>
      </c>
      <c r="D870" s="230">
        <v>4170</v>
      </c>
      <c r="E870" s="230">
        <v>0</v>
      </c>
      <c r="F870" s="230"/>
      <c r="G870" s="230"/>
    </row>
    <row r="871" spans="1:15" s="38" customFormat="1" ht="15.75" customHeight="1">
      <c r="A871" s="11">
        <v>42065</v>
      </c>
      <c r="B871" s="37">
        <v>2900</v>
      </c>
      <c r="C871" s="39">
        <v>42067</v>
      </c>
      <c r="D871" s="230">
        <v>4170</v>
      </c>
      <c r="E871" s="230">
        <v>0</v>
      </c>
      <c r="F871" s="230"/>
      <c r="G871" s="230"/>
    </row>
    <row r="872" spans="1:15" s="38" customFormat="1" ht="15.75" customHeight="1">
      <c r="A872" s="11">
        <v>42062</v>
      </c>
      <c r="B872" s="37">
        <v>2900</v>
      </c>
      <c r="C872" s="39">
        <v>42066</v>
      </c>
      <c r="D872" s="230">
        <v>0</v>
      </c>
      <c r="E872" s="230">
        <v>0</v>
      </c>
      <c r="F872" s="230"/>
      <c r="G872" s="230"/>
    </row>
    <row r="873" spans="1:15" s="38" customFormat="1" ht="15.75" customHeight="1">
      <c r="A873" s="11">
        <v>42061</v>
      </c>
      <c r="B873" s="37">
        <v>2900</v>
      </c>
      <c r="C873" s="39">
        <v>42065</v>
      </c>
      <c r="D873" s="230">
        <v>0</v>
      </c>
      <c r="E873" s="230">
        <v>0</v>
      </c>
      <c r="F873" s="230"/>
      <c r="G873" s="230"/>
      <c r="O873" s="35"/>
    </row>
    <row r="874" spans="1:15" ht="15.75" customHeight="1">
      <c r="A874" s="11">
        <v>42060</v>
      </c>
      <c r="B874" s="37">
        <v>2900</v>
      </c>
      <c r="C874" s="39">
        <v>42062</v>
      </c>
      <c r="D874" s="230">
        <v>0</v>
      </c>
      <c r="E874" s="230">
        <v>0</v>
      </c>
      <c r="F874" s="230">
        <v>179370</v>
      </c>
      <c r="G874" s="230">
        <v>180000</v>
      </c>
      <c r="H874" s="38"/>
      <c r="I874" s="38"/>
      <c r="J874" s="38"/>
      <c r="K874" s="38"/>
      <c r="L874" s="38"/>
      <c r="M874" s="38"/>
      <c r="N874" s="38"/>
    </row>
    <row r="875" spans="1:15" ht="15.75" customHeight="1">
      <c r="A875" s="11">
        <v>42051</v>
      </c>
      <c r="B875" s="37">
        <v>2900</v>
      </c>
      <c r="C875" s="39">
        <v>42061</v>
      </c>
      <c r="D875" s="230">
        <v>0</v>
      </c>
      <c r="E875" s="230">
        <v>0</v>
      </c>
      <c r="F875" s="230"/>
      <c r="G875" s="230"/>
      <c r="H875" s="38"/>
      <c r="I875" s="38"/>
      <c r="J875" s="38"/>
      <c r="K875" s="38"/>
      <c r="L875" s="38"/>
      <c r="M875" s="38"/>
      <c r="N875" s="38"/>
    </row>
    <row r="876" spans="1:15" ht="15.75" customHeight="1">
      <c r="A876" s="11">
        <v>42048</v>
      </c>
      <c r="B876" s="37">
        <v>2900</v>
      </c>
      <c r="C876" s="39">
        <v>42060</v>
      </c>
      <c r="D876" s="230">
        <v>0</v>
      </c>
      <c r="E876" s="230">
        <v>0</v>
      </c>
      <c r="F876" s="230"/>
      <c r="G876" s="230"/>
      <c r="H876" s="38"/>
      <c r="I876" s="38"/>
      <c r="J876" s="38"/>
      <c r="K876" s="38"/>
      <c r="L876" s="38"/>
      <c r="M876" s="38"/>
      <c r="N876" s="38"/>
    </row>
    <row r="877" spans="1:15" ht="15.75" customHeight="1">
      <c r="A877" s="11">
        <v>42047</v>
      </c>
      <c r="B877" s="37">
        <v>2900</v>
      </c>
      <c r="C877" s="39">
        <v>42052</v>
      </c>
      <c r="D877" s="230">
        <v>0</v>
      </c>
      <c r="E877" s="230">
        <v>0</v>
      </c>
      <c r="F877" s="230">
        <v>179370</v>
      </c>
      <c r="G877" s="230">
        <v>180000</v>
      </c>
      <c r="H877" s="38"/>
      <c r="I877" s="38"/>
      <c r="J877" s="38"/>
      <c r="K877" s="38"/>
      <c r="L877" s="38"/>
      <c r="M877" s="38"/>
      <c r="N877" s="38"/>
    </row>
    <row r="878" spans="1:15" ht="15.75" customHeight="1">
      <c r="A878" s="11">
        <v>42046</v>
      </c>
      <c r="B878" s="37">
        <v>2900</v>
      </c>
      <c r="C878" s="39">
        <v>42051</v>
      </c>
      <c r="D878" s="230">
        <v>0</v>
      </c>
      <c r="E878" s="230">
        <v>0</v>
      </c>
      <c r="F878" s="230"/>
      <c r="G878" s="230"/>
      <c r="H878" s="38"/>
      <c r="I878" s="38"/>
      <c r="J878" s="38"/>
      <c r="K878" s="38"/>
      <c r="L878" s="38"/>
      <c r="M878" s="38"/>
      <c r="N878" s="38"/>
    </row>
    <row r="879" spans="1:15" ht="15.75" customHeight="1">
      <c r="A879" s="11">
        <v>42045</v>
      </c>
      <c r="B879" s="37">
        <v>2900</v>
      </c>
      <c r="C879" s="39">
        <v>42048</v>
      </c>
      <c r="D879" s="230">
        <v>0</v>
      </c>
      <c r="E879" s="230">
        <v>0</v>
      </c>
      <c r="F879" s="230">
        <v>179370</v>
      </c>
      <c r="G879" s="230">
        <v>180000</v>
      </c>
      <c r="H879" s="38"/>
      <c r="I879" s="38"/>
      <c r="J879" s="38"/>
      <c r="K879" s="38"/>
      <c r="L879" s="38"/>
      <c r="M879" s="38"/>
      <c r="N879" s="38"/>
    </row>
    <row r="880" spans="1:15" ht="15.75" customHeight="1">
      <c r="A880" s="11">
        <v>42044</v>
      </c>
      <c r="B880" s="37">
        <v>3050</v>
      </c>
      <c r="C880" s="39">
        <v>42047</v>
      </c>
      <c r="D880" s="230">
        <v>0</v>
      </c>
      <c r="E880" s="230">
        <v>0</v>
      </c>
      <c r="F880" s="230"/>
      <c r="G880" s="230"/>
      <c r="J880" s="38"/>
      <c r="K880" s="38"/>
      <c r="L880" s="38"/>
      <c r="M880" s="38"/>
      <c r="N880" s="38"/>
    </row>
    <row r="881" spans="1:14" ht="15.75" customHeight="1">
      <c r="A881" s="11">
        <v>42041</v>
      </c>
      <c r="B881" s="37">
        <v>3050</v>
      </c>
      <c r="C881" s="39">
        <v>42046</v>
      </c>
      <c r="D881" s="230">
        <v>0</v>
      </c>
      <c r="E881" s="230">
        <v>0</v>
      </c>
      <c r="F881" s="230"/>
      <c r="G881" s="230"/>
      <c r="J881" s="38"/>
      <c r="K881" s="38"/>
      <c r="L881" s="38"/>
      <c r="M881" s="38"/>
      <c r="N881" s="38"/>
    </row>
    <row r="882" spans="1:14" ht="15.75" customHeight="1">
      <c r="A882" s="11">
        <v>42040</v>
      </c>
      <c r="B882" s="37">
        <v>3050</v>
      </c>
      <c r="C882" s="39">
        <v>42045</v>
      </c>
      <c r="D882" s="230">
        <v>0</v>
      </c>
      <c r="E882" s="230">
        <v>0</v>
      </c>
      <c r="F882" s="230"/>
      <c r="G882" s="230"/>
      <c r="J882" s="38"/>
      <c r="K882" s="38"/>
      <c r="L882" s="38"/>
      <c r="M882" s="38"/>
      <c r="N882" s="38"/>
    </row>
    <row r="883" spans="1:14" ht="15.75" customHeight="1">
      <c r="A883" s="11">
        <v>42039</v>
      </c>
      <c r="B883" s="37">
        <v>3050</v>
      </c>
      <c r="C883" s="39">
        <v>42044</v>
      </c>
      <c r="D883" s="230">
        <v>0</v>
      </c>
      <c r="E883" s="230">
        <v>0</v>
      </c>
      <c r="F883" s="230"/>
      <c r="G883" s="230"/>
      <c r="J883" s="38"/>
      <c r="K883" s="38"/>
      <c r="L883" s="38"/>
      <c r="M883" s="38"/>
      <c r="N883" s="38"/>
    </row>
    <row r="884" spans="1:14" ht="15.75" customHeight="1">
      <c r="A884" s="11">
        <v>42038</v>
      </c>
      <c r="B884" s="37">
        <v>3050</v>
      </c>
      <c r="C884" s="39">
        <v>42041</v>
      </c>
      <c r="D884" s="230">
        <v>0</v>
      </c>
      <c r="E884" s="230">
        <v>0</v>
      </c>
      <c r="F884" s="230">
        <v>179370</v>
      </c>
      <c r="G884" s="230">
        <v>190000</v>
      </c>
      <c r="J884" s="38"/>
      <c r="K884" s="38"/>
      <c r="L884" s="38"/>
      <c r="M884" s="38"/>
      <c r="N884" s="38"/>
    </row>
    <row r="885" spans="1:14" ht="15.75" customHeight="1">
      <c r="A885" s="11">
        <v>42037</v>
      </c>
      <c r="B885" s="37">
        <v>3050</v>
      </c>
      <c r="C885" s="39">
        <v>42040</v>
      </c>
      <c r="D885" s="230">
        <v>0</v>
      </c>
      <c r="E885" s="230">
        <v>0</v>
      </c>
      <c r="F885" s="230"/>
      <c r="G885" s="230"/>
      <c r="J885" s="38"/>
      <c r="K885" s="38"/>
      <c r="L885" s="38"/>
      <c r="M885" s="38"/>
      <c r="N885" s="38"/>
    </row>
    <row r="886" spans="1:14" ht="15.75" customHeight="1">
      <c r="A886" s="11">
        <v>42034</v>
      </c>
      <c r="B886" s="37">
        <v>3200</v>
      </c>
      <c r="C886" s="39">
        <v>42039</v>
      </c>
      <c r="D886" s="230">
        <v>0</v>
      </c>
      <c r="E886" s="230">
        <v>0</v>
      </c>
      <c r="F886" s="230"/>
      <c r="G886" s="230"/>
      <c r="J886" s="38"/>
      <c r="K886" s="38"/>
      <c r="L886" s="38"/>
      <c r="M886" s="38"/>
      <c r="N886" s="38"/>
    </row>
    <row r="887" spans="1:14" ht="15.75" customHeight="1">
      <c r="A887" s="11">
        <v>42033</v>
      </c>
      <c r="B887" s="37">
        <v>3200</v>
      </c>
      <c r="C887" s="39">
        <v>42038</v>
      </c>
      <c r="D887" s="230">
        <v>0</v>
      </c>
      <c r="E887" s="230">
        <v>0</v>
      </c>
      <c r="F887" s="230"/>
      <c r="G887" s="230"/>
      <c r="J887" s="38"/>
      <c r="K887" s="38"/>
      <c r="L887" s="38"/>
      <c r="M887" s="38"/>
      <c r="N887" s="38"/>
    </row>
    <row r="888" spans="1:14" ht="15.75" customHeight="1">
      <c r="A888" s="11">
        <v>42032</v>
      </c>
      <c r="B888" s="37">
        <v>3200</v>
      </c>
      <c r="C888" s="39">
        <v>42037</v>
      </c>
      <c r="D888" s="230">
        <v>0</v>
      </c>
      <c r="E888" s="230">
        <v>0</v>
      </c>
      <c r="F888" s="230"/>
      <c r="G888" s="230"/>
      <c r="J888" s="38"/>
      <c r="K888" s="38"/>
      <c r="L888" s="38"/>
      <c r="M888" s="38"/>
      <c r="N888" s="38"/>
    </row>
    <row r="889" spans="1:14" ht="15.75" customHeight="1">
      <c r="A889" s="11">
        <v>42031</v>
      </c>
      <c r="B889" s="37">
        <v>3200</v>
      </c>
      <c r="C889" s="39">
        <v>42034</v>
      </c>
      <c r="D889" s="230">
        <v>0</v>
      </c>
      <c r="E889" s="230">
        <v>0</v>
      </c>
      <c r="F889" s="230">
        <v>179370</v>
      </c>
      <c r="G889" s="230">
        <v>190000</v>
      </c>
      <c r="J889" s="38"/>
      <c r="K889" s="38"/>
      <c r="L889" s="38"/>
      <c r="M889" s="38"/>
      <c r="N889" s="38"/>
    </row>
    <row r="890" spans="1:14" ht="15.75" customHeight="1">
      <c r="A890" s="11">
        <v>42030</v>
      </c>
      <c r="B890" s="37">
        <v>3200</v>
      </c>
      <c r="C890" s="39">
        <v>42033</v>
      </c>
      <c r="D890" s="230">
        <v>0</v>
      </c>
      <c r="E890" s="230">
        <v>0</v>
      </c>
      <c r="F890" s="230"/>
      <c r="G890" s="230"/>
      <c r="J890" s="38"/>
      <c r="K890" s="38"/>
      <c r="L890" s="38"/>
      <c r="M890" s="38"/>
      <c r="N890" s="38"/>
    </row>
    <row r="891" spans="1:14" ht="15.75" customHeight="1">
      <c r="A891" s="11">
        <v>42027</v>
      </c>
      <c r="B891" s="37">
        <v>3200</v>
      </c>
      <c r="C891" s="39">
        <v>42032</v>
      </c>
      <c r="D891" s="230">
        <v>0</v>
      </c>
      <c r="E891" s="230">
        <v>0</v>
      </c>
      <c r="F891" s="230"/>
      <c r="G891" s="230"/>
      <c r="J891" s="38"/>
      <c r="K891" s="38"/>
      <c r="L891" s="38"/>
      <c r="M891" s="38"/>
      <c r="N891" s="38"/>
    </row>
    <row r="892" spans="1:14" ht="15.75" customHeight="1">
      <c r="A892" s="11">
        <v>42026</v>
      </c>
      <c r="B892" s="37">
        <v>3200</v>
      </c>
      <c r="C892" s="39">
        <v>42031</v>
      </c>
      <c r="D892" s="230">
        <v>0</v>
      </c>
      <c r="E892" s="230">
        <v>0</v>
      </c>
      <c r="F892" s="230"/>
      <c r="G892" s="230"/>
      <c r="J892" s="38"/>
      <c r="K892" s="38"/>
      <c r="L892" s="38"/>
      <c r="M892" s="38"/>
      <c r="N892" s="38"/>
    </row>
    <row r="893" spans="1:14" ht="15.75" customHeight="1">
      <c r="A893" s="11">
        <v>42025</v>
      </c>
      <c r="B893" s="37">
        <v>3200</v>
      </c>
      <c r="C893" s="39">
        <v>42030</v>
      </c>
      <c r="D893" s="230">
        <v>0</v>
      </c>
      <c r="E893" s="230">
        <v>0</v>
      </c>
      <c r="F893" s="230"/>
      <c r="G893" s="230"/>
      <c r="J893" s="38"/>
      <c r="K893" s="38"/>
      <c r="L893" s="38"/>
      <c r="M893" s="38"/>
      <c r="N893" s="38"/>
    </row>
    <row r="894" spans="1:14" ht="15.75" customHeight="1">
      <c r="A894" s="11">
        <v>42024</v>
      </c>
      <c r="B894" s="37">
        <v>3200</v>
      </c>
      <c r="C894" s="39">
        <v>42027</v>
      </c>
      <c r="D894" s="230">
        <v>0</v>
      </c>
      <c r="E894" s="230">
        <v>0</v>
      </c>
      <c r="F894" s="230">
        <v>179370</v>
      </c>
      <c r="G894" s="230">
        <v>190000</v>
      </c>
      <c r="J894" s="38"/>
      <c r="K894" s="38"/>
      <c r="L894" s="38"/>
      <c r="M894" s="38"/>
      <c r="N894" s="38"/>
    </row>
    <row r="895" spans="1:14" ht="15.75" customHeight="1">
      <c r="A895" s="11">
        <v>42023</v>
      </c>
      <c r="B895" s="37">
        <v>3450</v>
      </c>
      <c r="C895" s="39">
        <v>42026</v>
      </c>
      <c r="D895" s="230">
        <v>0</v>
      </c>
      <c r="E895" s="230">
        <v>0</v>
      </c>
      <c r="F895" s="230"/>
      <c r="G895" s="230"/>
      <c r="J895" s="38"/>
      <c r="K895" s="38"/>
      <c r="L895" s="38"/>
      <c r="M895" s="38"/>
      <c r="N895" s="38"/>
    </row>
    <row r="896" spans="1:14" ht="15.75" customHeight="1">
      <c r="A896" s="11">
        <v>42020</v>
      </c>
      <c r="B896" s="37">
        <v>3450</v>
      </c>
      <c r="C896" s="39">
        <v>42025</v>
      </c>
      <c r="D896" s="230">
        <v>0</v>
      </c>
      <c r="E896" s="230">
        <v>0</v>
      </c>
      <c r="F896" s="230"/>
      <c r="G896" s="230"/>
      <c r="J896" s="38"/>
      <c r="K896" s="38"/>
      <c r="L896" s="38"/>
      <c r="M896" s="38"/>
      <c r="N896" s="38"/>
    </row>
    <row r="897" spans="1:14" ht="15.75" customHeight="1">
      <c r="A897" s="11">
        <v>42019</v>
      </c>
      <c r="B897" s="37">
        <v>3450</v>
      </c>
      <c r="C897" s="39">
        <v>42024</v>
      </c>
      <c r="D897" s="230">
        <v>0</v>
      </c>
      <c r="E897" s="230">
        <v>0</v>
      </c>
      <c r="F897" s="230"/>
      <c r="G897" s="230"/>
      <c r="J897" s="38"/>
      <c r="K897" s="38"/>
      <c r="L897" s="38"/>
      <c r="M897" s="38"/>
      <c r="N897" s="38"/>
    </row>
    <row r="898" spans="1:14" ht="15.75" customHeight="1">
      <c r="A898" s="11">
        <v>42018</v>
      </c>
      <c r="B898" s="37">
        <v>3450</v>
      </c>
      <c r="C898" s="39">
        <v>42023</v>
      </c>
      <c r="D898" s="230">
        <v>0</v>
      </c>
      <c r="E898" s="230">
        <v>0</v>
      </c>
      <c r="F898" s="230"/>
      <c r="G898" s="230"/>
      <c r="J898" s="38"/>
      <c r="K898" s="38"/>
      <c r="L898" s="38"/>
      <c r="M898" s="38"/>
      <c r="N898" s="38"/>
    </row>
    <row r="899" spans="1:14" ht="15.75" customHeight="1">
      <c r="A899" s="11">
        <v>42017</v>
      </c>
      <c r="B899" s="37">
        <v>3450</v>
      </c>
      <c r="C899" s="39">
        <v>42020</v>
      </c>
      <c r="D899" s="230">
        <v>0</v>
      </c>
      <c r="E899" s="230">
        <v>0</v>
      </c>
      <c r="F899" s="230">
        <v>179370</v>
      </c>
      <c r="G899" s="230">
        <v>190000</v>
      </c>
      <c r="J899" s="38"/>
      <c r="K899" s="38"/>
      <c r="L899" s="38"/>
      <c r="M899" s="38"/>
      <c r="N899" s="38"/>
    </row>
    <row r="900" spans="1:14" ht="15.75" customHeight="1">
      <c r="A900" s="11">
        <v>42016</v>
      </c>
      <c r="B900" s="37">
        <v>3450</v>
      </c>
      <c r="C900" s="39">
        <v>42019</v>
      </c>
      <c r="D900" s="230">
        <v>0</v>
      </c>
      <c r="E900" s="230">
        <v>0</v>
      </c>
      <c r="F900" s="230"/>
      <c r="G900" s="230"/>
      <c r="J900" s="38"/>
      <c r="K900" s="38"/>
      <c r="L900" s="38"/>
      <c r="M900" s="38"/>
      <c r="N900" s="38"/>
    </row>
    <row r="901" spans="1:14" ht="15.75" customHeight="1">
      <c r="A901" s="11">
        <v>42013</v>
      </c>
      <c r="B901" s="37">
        <v>3650</v>
      </c>
      <c r="C901" s="39">
        <v>42018</v>
      </c>
      <c r="D901" s="230">
        <v>0</v>
      </c>
      <c r="E901" s="230">
        <v>0</v>
      </c>
      <c r="F901" s="230"/>
      <c r="G901" s="230"/>
      <c r="J901" s="38"/>
      <c r="K901" s="38"/>
      <c r="L901" s="38"/>
      <c r="M901" s="38"/>
      <c r="N901" s="38"/>
    </row>
    <row r="902" spans="1:14" ht="15.75" customHeight="1">
      <c r="A902" s="11">
        <v>42012</v>
      </c>
      <c r="B902" s="37">
        <v>3650</v>
      </c>
      <c r="C902" s="39">
        <v>42017</v>
      </c>
      <c r="D902" s="230">
        <v>0</v>
      </c>
      <c r="E902" s="230">
        <v>0</v>
      </c>
      <c r="F902" s="230"/>
      <c r="G902" s="230"/>
      <c r="J902" s="38"/>
      <c r="K902" s="38"/>
      <c r="L902" s="38"/>
      <c r="M902" s="38"/>
      <c r="N902" s="38"/>
    </row>
    <row r="903" spans="1:14" ht="15.75" customHeight="1">
      <c r="A903" s="11">
        <v>42011</v>
      </c>
      <c r="B903" s="37">
        <v>3650</v>
      </c>
      <c r="C903" s="39">
        <v>42016</v>
      </c>
      <c r="D903" s="230">
        <v>0</v>
      </c>
      <c r="E903" s="230">
        <v>0</v>
      </c>
      <c r="F903" s="230"/>
      <c r="G903" s="230"/>
      <c r="J903" s="38"/>
      <c r="K903" s="38"/>
      <c r="L903" s="38"/>
      <c r="M903" s="38"/>
      <c r="N903" s="38"/>
    </row>
    <row r="904" spans="1:14" ht="15.75" customHeight="1">
      <c r="A904" s="11">
        <v>42010</v>
      </c>
      <c r="B904" s="37">
        <v>3650</v>
      </c>
      <c r="C904" s="39">
        <v>42013</v>
      </c>
      <c r="D904" s="230">
        <v>0</v>
      </c>
      <c r="E904" s="230">
        <v>0</v>
      </c>
      <c r="F904" s="230">
        <v>179370</v>
      </c>
      <c r="G904" s="230">
        <v>190000</v>
      </c>
      <c r="J904" s="38"/>
      <c r="K904" s="38"/>
      <c r="L904" s="38"/>
      <c r="M904" s="38"/>
      <c r="N904" s="38"/>
    </row>
    <row r="905" spans="1:14" ht="15.75" customHeight="1">
      <c r="A905" s="11">
        <v>42009</v>
      </c>
      <c r="B905" s="37">
        <v>3650</v>
      </c>
      <c r="C905" s="39">
        <v>42012</v>
      </c>
      <c r="D905" s="230">
        <v>0</v>
      </c>
      <c r="E905" s="230">
        <v>0</v>
      </c>
      <c r="F905" s="230"/>
      <c r="G905" s="230"/>
      <c r="J905" s="38"/>
      <c r="K905" s="38"/>
      <c r="L905" s="38"/>
      <c r="M905" s="38"/>
      <c r="N905" s="38"/>
    </row>
    <row r="906" spans="1:14" ht="15.75" customHeight="1">
      <c r="A906" s="11">
        <v>42004</v>
      </c>
      <c r="B906" s="37">
        <v>3650</v>
      </c>
      <c r="C906" s="39">
        <v>42011</v>
      </c>
      <c r="D906" s="230">
        <v>0</v>
      </c>
      <c r="E906" s="230">
        <v>0</v>
      </c>
      <c r="F906" s="230"/>
      <c r="G906" s="230"/>
      <c r="J906" s="38"/>
      <c r="K906" s="38"/>
      <c r="L906" s="38"/>
      <c r="M906" s="38"/>
      <c r="N906" s="38"/>
    </row>
    <row r="907" spans="1:14" ht="15.75" customHeight="1">
      <c r="A907" s="11">
        <v>42003</v>
      </c>
      <c r="B907" s="37">
        <v>3800</v>
      </c>
      <c r="C907" s="39">
        <v>42010</v>
      </c>
      <c r="D907" s="230">
        <v>0</v>
      </c>
      <c r="E907" s="230">
        <v>0</v>
      </c>
      <c r="F907" s="230"/>
      <c r="G907" s="230"/>
      <c r="J907" s="38"/>
      <c r="K907" s="38"/>
      <c r="L907" s="38"/>
      <c r="M907" s="38"/>
      <c r="N907" s="38"/>
    </row>
    <row r="908" spans="1:14" ht="15.75" customHeight="1">
      <c r="A908" s="11">
        <v>42002</v>
      </c>
      <c r="B908" s="37">
        <v>3800</v>
      </c>
      <c r="C908" s="39">
        <v>42009</v>
      </c>
      <c r="D908" s="230">
        <v>0</v>
      </c>
      <c r="E908" s="230">
        <v>250</v>
      </c>
      <c r="F908" s="230"/>
      <c r="G908" s="230"/>
      <c r="J908" s="38"/>
      <c r="K908" s="38"/>
      <c r="L908" s="38"/>
      <c r="M908" s="38"/>
      <c r="N908" s="38"/>
    </row>
    <row r="909" spans="1:14" ht="15.75" customHeight="1">
      <c r="A909" s="11">
        <v>41999</v>
      </c>
      <c r="B909" s="37">
        <v>3800</v>
      </c>
      <c r="C909" s="39">
        <v>42004</v>
      </c>
      <c r="D909" s="230">
        <v>0</v>
      </c>
      <c r="E909" s="230">
        <v>380</v>
      </c>
      <c r="F909" s="230">
        <v>179370</v>
      </c>
      <c r="G909" s="230">
        <v>189620</v>
      </c>
    </row>
    <row r="910" spans="1:14" ht="15.75" customHeight="1">
      <c r="A910" s="11">
        <v>41998</v>
      </c>
      <c r="B910" s="37">
        <v>3800</v>
      </c>
      <c r="C910" s="39">
        <v>42003</v>
      </c>
      <c r="D910" s="230">
        <v>0</v>
      </c>
      <c r="E910" s="230">
        <v>380</v>
      </c>
      <c r="F910" s="230"/>
      <c r="G910" s="230"/>
    </row>
    <row r="911" spans="1:14" ht="15.75" customHeight="1">
      <c r="A911" s="11">
        <v>41997</v>
      </c>
      <c r="B911" s="37">
        <v>3800</v>
      </c>
      <c r="C911" s="39">
        <v>42002</v>
      </c>
      <c r="D911" s="230">
        <v>0</v>
      </c>
      <c r="E911" s="230">
        <v>380</v>
      </c>
      <c r="F911" s="230"/>
      <c r="G911" s="230"/>
    </row>
    <row r="912" spans="1:14" ht="15.75" customHeight="1">
      <c r="A912" s="11">
        <v>41996</v>
      </c>
      <c r="B912" s="37">
        <v>3800</v>
      </c>
      <c r="C912" s="39">
        <v>41999</v>
      </c>
      <c r="D912" s="230">
        <v>0</v>
      </c>
      <c r="E912" s="230">
        <v>380</v>
      </c>
      <c r="F912" s="230">
        <v>179370</v>
      </c>
      <c r="G912" s="230">
        <v>189620</v>
      </c>
    </row>
    <row r="913" spans="1:7" ht="15.75" customHeight="1">
      <c r="A913" s="11">
        <v>41995</v>
      </c>
      <c r="B913" s="37">
        <v>3800</v>
      </c>
      <c r="C913" s="39">
        <v>41998</v>
      </c>
      <c r="D913" s="230">
        <v>0</v>
      </c>
      <c r="E913" s="230">
        <v>380</v>
      </c>
      <c r="F913" s="230"/>
      <c r="G913" s="230"/>
    </row>
    <row r="914" spans="1:7" ht="15.75" customHeight="1">
      <c r="A914" s="11">
        <v>41992</v>
      </c>
      <c r="B914" s="37">
        <v>3950</v>
      </c>
      <c r="C914" s="39">
        <v>41997</v>
      </c>
      <c r="D914" s="230">
        <v>0</v>
      </c>
      <c r="E914" s="230">
        <v>380</v>
      </c>
      <c r="F914" s="230"/>
      <c r="G914" s="230"/>
    </row>
    <row r="915" spans="1:7" ht="15.75" customHeight="1">
      <c r="A915" s="11">
        <v>41991</v>
      </c>
      <c r="B915" s="37">
        <v>3950</v>
      </c>
      <c r="C915" s="39">
        <v>41996</v>
      </c>
      <c r="D915" s="230">
        <v>0</v>
      </c>
      <c r="E915" s="230">
        <v>380</v>
      </c>
      <c r="F915" s="230"/>
      <c r="G915" s="230"/>
    </row>
    <row r="916" spans="1:7" ht="15.75" customHeight="1">
      <c r="A916" s="11">
        <v>41990</v>
      </c>
      <c r="B916" s="37">
        <v>3950</v>
      </c>
      <c r="C916" s="39">
        <v>41995</v>
      </c>
      <c r="D916" s="230">
        <v>0</v>
      </c>
      <c r="E916" s="230">
        <v>380</v>
      </c>
      <c r="F916" s="230"/>
      <c r="G916" s="230"/>
    </row>
    <row r="917" spans="1:7" ht="15.75" customHeight="1">
      <c r="A917" s="11">
        <v>41989</v>
      </c>
      <c r="B917" s="37">
        <v>3950</v>
      </c>
      <c r="C917" s="39">
        <v>41992</v>
      </c>
      <c r="D917" s="230">
        <v>0</v>
      </c>
      <c r="E917" s="230">
        <v>380</v>
      </c>
      <c r="F917" s="230">
        <v>179370</v>
      </c>
      <c r="G917" s="230">
        <v>189620</v>
      </c>
    </row>
    <row r="918" spans="1:7" ht="15.75" customHeight="1">
      <c r="A918" s="11">
        <v>41988</v>
      </c>
      <c r="B918" s="37">
        <v>3950</v>
      </c>
      <c r="C918" s="39">
        <v>41991</v>
      </c>
      <c r="D918" s="230">
        <v>0</v>
      </c>
      <c r="E918" s="230">
        <v>380</v>
      </c>
      <c r="F918" s="230"/>
      <c r="G918" s="230"/>
    </row>
    <row r="919" spans="1:7" ht="15.75" customHeight="1">
      <c r="A919" s="11">
        <v>41985</v>
      </c>
      <c r="B919" s="37">
        <v>3950</v>
      </c>
      <c r="C919" s="39">
        <v>41990</v>
      </c>
      <c r="D919" s="230">
        <v>0</v>
      </c>
      <c r="E919" s="230">
        <v>380</v>
      </c>
      <c r="F919" s="230"/>
      <c r="G919" s="230"/>
    </row>
    <row r="920" spans="1:7" ht="15.75" customHeight="1">
      <c r="A920" s="11">
        <v>41984</v>
      </c>
      <c r="B920" s="37">
        <v>3950</v>
      </c>
      <c r="C920" s="39">
        <v>41989</v>
      </c>
      <c r="D920" s="230">
        <v>0</v>
      </c>
      <c r="E920" s="230">
        <v>380</v>
      </c>
      <c r="F920" s="230"/>
      <c r="G920" s="230"/>
    </row>
    <row r="921" spans="1:7" ht="15.75" customHeight="1">
      <c r="A921" s="11">
        <v>41983</v>
      </c>
      <c r="B921" s="37">
        <v>3950</v>
      </c>
      <c r="C921" s="39">
        <v>41988</v>
      </c>
      <c r="D921" s="230">
        <v>0</v>
      </c>
      <c r="E921" s="230">
        <v>380</v>
      </c>
      <c r="F921" s="230"/>
      <c r="G921" s="230"/>
    </row>
    <row r="922" spans="1:7" ht="15.75" customHeight="1">
      <c r="A922" s="11">
        <v>41982</v>
      </c>
      <c r="B922" s="37">
        <v>4050</v>
      </c>
      <c r="C922" s="39">
        <v>41985</v>
      </c>
      <c r="D922" s="230">
        <v>0</v>
      </c>
      <c r="E922" s="230">
        <v>380</v>
      </c>
      <c r="F922" s="230">
        <v>179370</v>
      </c>
      <c r="G922" s="230">
        <v>189620</v>
      </c>
    </row>
    <row r="923" spans="1:7" ht="15.75" customHeight="1">
      <c r="A923" s="11">
        <v>41981</v>
      </c>
      <c r="B923" s="37">
        <v>4050</v>
      </c>
      <c r="C923" s="39">
        <v>41984</v>
      </c>
      <c r="D923" s="230">
        <v>0</v>
      </c>
      <c r="E923" s="230">
        <v>380</v>
      </c>
      <c r="F923" s="230"/>
      <c r="G923" s="230"/>
    </row>
    <row r="924" spans="1:7" ht="15.75" customHeight="1">
      <c r="A924" s="11">
        <v>41978</v>
      </c>
      <c r="B924" s="37">
        <v>4050</v>
      </c>
      <c r="C924" s="39">
        <v>41983</v>
      </c>
      <c r="D924" s="230">
        <v>0</v>
      </c>
      <c r="E924" s="230">
        <v>380</v>
      </c>
      <c r="F924" s="230"/>
      <c r="G924" s="230"/>
    </row>
    <row r="925" spans="1:7" ht="15.75" customHeight="1">
      <c r="A925" s="11">
        <v>41977</v>
      </c>
      <c r="B925" s="37">
        <v>4050</v>
      </c>
      <c r="C925" s="39">
        <v>41982</v>
      </c>
      <c r="D925" s="230">
        <v>0</v>
      </c>
      <c r="E925" s="230">
        <v>380</v>
      </c>
      <c r="F925" s="230"/>
      <c r="G925" s="230"/>
    </row>
    <row r="926" spans="1:7" ht="15.75" customHeight="1">
      <c r="A926" s="11">
        <v>41976</v>
      </c>
      <c r="B926" s="37">
        <v>4050</v>
      </c>
      <c r="C926" s="39">
        <v>41981</v>
      </c>
      <c r="D926" s="230">
        <v>0</v>
      </c>
      <c r="E926" s="230">
        <v>380</v>
      </c>
      <c r="F926" s="230"/>
      <c r="G926" s="230"/>
    </row>
    <row r="927" spans="1:7" ht="15.75" customHeight="1">
      <c r="A927" s="11">
        <v>41975</v>
      </c>
      <c r="B927" s="37">
        <v>4050</v>
      </c>
      <c r="C927" s="39">
        <v>41978</v>
      </c>
      <c r="D927" s="230">
        <v>0</v>
      </c>
      <c r="E927" s="230">
        <v>0</v>
      </c>
      <c r="F927" s="230">
        <v>179370</v>
      </c>
      <c r="G927" s="230">
        <v>190000</v>
      </c>
    </row>
    <row r="928" spans="1:7" ht="15.75" customHeight="1">
      <c r="A928" s="11">
        <v>41974</v>
      </c>
      <c r="B928" s="37">
        <v>4050</v>
      </c>
      <c r="C928" s="39">
        <v>41977</v>
      </c>
      <c r="D928" s="230">
        <v>0</v>
      </c>
      <c r="E928" s="230">
        <v>0</v>
      </c>
      <c r="F928" s="230"/>
      <c r="G928" s="230"/>
    </row>
    <row r="929" spans="1:7" ht="15.75" customHeight="1">
      <c r="A929" s="11">
        <v>41971</v>
      </c>
      <c r="B929" s="37">
        <v>4200</v>
      </c>
      <c r="C929" s="39">
        <v>41976</v>
      </c>
      <c r="D929" s="230">
        <v>0</v>
      </c>
      <c r="E929" s="230">
        <v>0</v>
      </c>
      <c r="F929" s="230"/>
      <c r="G929" s="230"/>
    </row>
    <row r="930" spans="1:7" ht="15.75" customHeight="1">
      <c r="A930" s="11">
        <v>41970</v>
      </c>
      <c r="B930" s="37">
        <v>4200</v>
      </c>
      <c r="C930" s="39">
        <v>41975</v>
      </c>
      <c r="D930" s="230">
        <v>0</v>
      </c>
      <c r="E930" s="230">
        <v>0</v>
      </c>
      <c r="F930" s="230"/>
      <c r="G930" s="230"/>
    </row>
    <row r="931" spans="1:7" ht="15.75" customHeight="1">
      <c r="A931" s="11">
        <v>41969</v>
      </c>
      <c r="B931" s="37">
        <v>4200</v>
      </c>
      <c r="C931" s="39">
        <v>41974</v>
      </c>
      <c r="D931" s="230">
        <v>0</v>
      </c>
      <c r="E931" s="230">
        <v>0</v>
      </c>
      <c r="F931" s="230"/>
      <c r="G931" s="230"/>
    </row>
    <row r="932" spans="1:7" ht="15.75" customHeight="1">
      <c r="A932" s="11">
        <v>41968</v>
      </c>
      <c r="B932" s="37">
        <v>4200</v>
      </c>
      <c r="C932" s="39">
        <v>41971</v>
      </c>
      <c r="D932" s="230">
        <v>0</v>
      </c>
      <c r="E932" s="230">
        <v>0</v>
      </c>
      <c r="F932" s="230">
        <v>179370</v>
      </c>
      <c r="G932" s="230">
        <v>190000</v>
      </c>
    </row>
    <row r="933" spans="1:7" ht="15.75" customHeight="1">
      <c r="A933" s="11">
        <v>41967</v>
      </c>
      <c r="B933" s="37">
        <v>4200</v>
      </c>
      <c r="C933" s="39">
        <v>41970</v>
      </c>
      <c r="D933" s="230">
        <v>0</v>
      </c>
      <c r="E933" s="230">
        <v>0</v>
      </c>
      <c r="F933" s="230"/>
      <c r="G933" s="230"/>
    </row>
    <row r="934" spans="1:7" ht="15.75" customHeight="1">
      <c r="A934" s="11">
        <v>41964</v>
      </c>
      <c r="B934" s="37">
        <v>4200</v>
      </c>
      <c r="C934" s="39">
        <v>41969</v>
      </c>
      <c r="D934" s="230">
        <v>0</v>
      </c>
      <c r="E934" s="230">
        <v>0</v>
      </c>
      <c r="F934" s="230"/>
      <c r="G934" s="230"/>
    </row>
    <row r="935" spans="1:7" ht="15.75" customHeight="1">
      <c r="A935" s="11">
        <v>41963</v>
      </c>
      <c r="B935" s="37">
        <v>4200</v>
      </c>
      <c r="C935" s="39">
        <v>41968</v>
      </c>
      <c r="D935" s="230">
        <v>0</v>
      </c>
      <c r="E935" s="230">
        <v>0</v>
      </c>
      <c r="F935" s="230"/>
      <c r="G935" s="230"/>
    </row>
    <row r="936" spans="1:7" ht="15.75" customHeight="1">
      <c r="A936" s="11">
        <v>41962</v>
      </c>
      <c r="B936" s="37">
        <v>4200</v>
      </c>
      <c r="C936" s="39">
        <v>41967</v>
      </c>
      <c r="D936" s="230">
        <v>0</v>
      </c>
      <c r="E936" s="230">
        <v>0</v>
      </c>
      <c r="F936" s="230"/>
      <c r="G936" s="230"/>
    </row>
    <row r="937" spans="1:7" ht="15.75" customHeight="1">
      <c r="A937" s="11">
        <v>41961</v>
      </c>
      <c r="B937" s="37">
        <v>4250</v>
      </c>
      <c r="C937" s="39">
        <v>41964</v>
      </c>
      <c r="D937" s="230">
        <v>0</v>
      </c>
      <c r="E937" s="230">
        <v>0</v>
      </c>
      <c r="F937" s="230">
        <v>179370</v>
      </c>
      <c r="G937" s="230">
        <v>190000</v>
      </c>
    </row>
    <row r="938" spans="1:7" ht="15.75" customHeight="1">
      <c r="A938" s="11">
        <v>41960</v>
      </c>
      <c r="B938" s="37">
        <v>4250</v>
      </c>
      <c r="C938" s="39">
        <v>41963</v>
      </c>
      <c r="D938" s="230">
        <v>0</v>
      </c>
      <c r="E938" s="230">
        <v>0</v>
      </c>
      <c r="F938" s="230"/>
      <c r="G938" s="230"/>
    </row>
    <row r="939" spans="1:7" ht="15.75" customHeight="1">
      <c r="A939" s="11">
        <v>41957</v>
      </c>
      <c r="B939" s="37">
        <v>4250</v>
      </c>
      <c r="C939" s="39">
        <v>41962</v>
      </c>
      <c r="D939" s="230">
        <v>0</v>
      </c>
      <c r="E939" s="230">
        <v>0</v>
      </c>
      <c r="F939" s="230"/>
      <c r="G939" s="230"/>
    </row>
    <row r="940" spans="1:7" ht="15.75" customHeight="1">
      <c r="A940" s="11">
        <v>41956</v>
      </c>
      <c r="B940" s="37">
        <v>4250</v>
      </c>
      <c r="C940" s="39">
        <v>41961</v>
      </c>
      <c r="D940" s="230">
        <v>0</v>
      </c>
      <c r="E940" s="230">
        <v>0</v>
      </c>
      <c r="F940" s="230"/>
      <c r="G940" s="230"/>
    </row>
    <row r="941" spans="1:7" ht="15.75" customHeight="1">
      <c r="A941" s="11">
        <v>41955</v>
      </c>
      <c r="B941" s="37">
        <v>4250</v>
      </c>
      <c r="C941" s="39">
        <v>41960</v>
      </c>
      <c r="D941" s="230">
        <v>0</v>
      </c>
      <c r="E941" s="230">
        <v>0</v>
      </c>
      <c r="F941" s="230"/>
      <c r="G941" s="230"/>
    </row>
    <row r="942" spans="1:7" ht="15.75" customHeight="1">
      <c r="A942" s="11">
        <v>41954</v>
      </c>
      <c r="B942" s="37">
        <v>4250</v>
      </c>
      <c r="C942" s="39">
        <v>41957</v>
      </c>
      <c r="D942" s="230">
        <v>0</v>
      </c>
      <c r="E942" s="230">
        <v>0</v>
      </c>
      <c r="F942" s="230">
        <v>179370</v>
      </c>
      <c r="G942" s="230">
        <v>190000</v>
      </c>
    </row>
    <row r="943" spans="1:7" ht="15.75" customHeight="1">
      <c r="A943" s="11">
        <v>41953</v>
      </c>
      <c r="B943" s="37">
        <v>4300</v>
      </c>
      <c r="C943" s="39">
        <v>41956</v>
      </c>
      <c r="D943" s="230">
        <v>0</v>
      </c>
      <c r="E943" s="230">
        <v>0</v>
      </c>
      <c r="F943" s="230"/>
      <c r="G943" s="230"/>
    </row>
    <row r="944" spans="1:7" ht="15.75" customHeight="1">
      <c r="A944" s="11">
        <v>41950</v>
      </c>
      <c r="B944" s="37">
        <v>4300</v>
      </c>
      <c r="C944" s="39">
        <v>41955</v>
      </c>
      <c r="D944" s="230">
        <v>0</v>
      </c>
      <c r="E944" s="230">
        <v>0</v>
      </c>
      <c r="F944" s="230"/>
      <c r="G944" s="230"/>
    </row>
    <row r="945" spans="1:7" ht="15.75" customHeight="1">
      <c r="A945" s="11">
        <v>41949</v>
      </c>
      <c r="B945" s="37">
        <v>4300</v>
      </c>
      <c r="C945" s="39">
        <v>41954</v>
      </c>
      <c r="D945" s="230">
        <v>0</v>
      </c>
      <c r="E945" s="230">
        <v>0</v>
      </c>
      <c r="F945" s="230"/>
      <c r="G945" s="230"/>
    </row>
    <row r="946" spans="1:7" ht="15.75" customHeight="1">
      <c r="A946" s="11">
        <v>41948</v>
      </c>
      <c r="B946" s="37">
        <v>4300</v>
      </c>
      <c r="C946" s="39">
        <v>41953</v>
      </c>
      <c r="D946" s="230">
        <v>0</v>
      </c>
      <c r="E946" s="230">
        <v>0</v>
      </c>
      <c r="F946" s="230"/>
      <c r="G946" s="230"/>
    </row>
    <row r="947" spans="1:7" ht="15.75" customHeight="1">
      <c r="A947" s="11">
        <v>41947</v>
      </c>
      <c r="B947" s="37">
        <v>4300</v>
      </c>
      <c r="C947" s="39">
        <v>41950</v>
      </c>
      <c r="D947" s="230">
        <v>0</v>
      </c>
      <c r="E947" s="230">
        <v>0</v>
      </c>
      <c r="F947" s="230">
        <v>179370</v>
      </c>
      <c r="G947" s="230">
        <v>190000</v>
      </c>
    </row>
    <row r="948" spans="1:7" ht="15.75" customHeight="1">
      <c r="A948" s="11">
        <v>41946</v>
      </c>
      <c r="B948" s="37">
        <v>4300</v>
      </c>
      <c r="C948" s="39">
        <v>41949</v>
      </c>
      <c r="D948" s="230">
        <v>0</v>
      </c>
      <c r="E948" s="230">
        <v>0</v>
      </c>
      <c r="F948" s="230"/>
      <c r="G948" s="230"/>
    </row>
    <row r="949" spans="1:7" ht="15.75" customHeight="1">
      <c r="A949" s="11">
        <v>41943</v>
      </c>
      <c r="B949" s="37">
        <v>4300</v>
      </c>
      <c r="C949" s="39">
        <v>41948</v>
      </c>
      <c r="D949" s="230">
        <v>0</v>
      </c>
      <c r="E949" s="230">
        <v>0</v>
      </c>
      <c r="F949" s="230"/>
      <c r="G949" s="230"/>
    </row>
    <row r="950" spans="1:7" ht="15.75" customHeight="1">
      <c r="A950" s="11">
        <v>41942</v>
      </c>
      <c r="B950" s="37">
        <v>4350</v>
      </c>
      <c r="C950" s="39">
        <v>41947</v>
      </c>
      <c r="D950" s="230">
        <v>0</v>
      </c>
      <c r="E950" s="230">
        <v>0</v>
      </c>
      <c r="F950" s="230"/>
      <c r="G950" s="230"/>
    </row>
    <row r="951" spans="1:7" ht="15.75" customHeight="1">
      <c r="A951" s="11">
        <v>41941</v>
      </c>
      <c r="B951" s="37">
        <v>4350</v>
      </c>
      <c r="C951" s="39">
        <v>41946</v>
      </c>
      <c r="D951" s="230">
        <v>0</v>
      </c>
      <c r="E951" s="230">
        <v>0</v>
      </c>
      <c r="F951" s="230"/>
      <c r="G951" s="230"/>
    </row>
    <row r="952" spans="1:7" ht="15.75" customHeight="1">
      <c r="A952" s="11">
        <v>41940</v>
      </c>
      <c r="B952" s="37">
        <v>4350</v>
      </c>
      <c r="C952" s="39">
        <v>41943</v>
      </c>
      <c r="D952" s="230">
        <v>0</v>
      </c>
      <c r="E952" s="230">
        <v>0</v>
      </c>
      <c r="F952" s="230">
        <v>179370</v>
      </c>
      <c r="G952" s="230">
        <v>190000</v>
      </c>
    </row>
    <row r="953" spans="1:7" ht="15.75" customHeight="1">
      <c r="A953" s="11">
        <v>41939</v>
      </c>
      <c r="B953" s="37">
        <v>4350</v>
      </c>
      <c r="C953" s="39">
        <v>41942</v>
      </c>
      <c r="D953" s="230">
        <v>0</v>
      </c>
      <c r="E953" s="230">
        <v>0</v>
      </c>
      <c r="F953" s="230"/>
      <c r="G953" s="230"/>
    </row>
    <row r="954" spans="1:7" ht="15.75" customHeight="1">
      <c r="A954" s="11">
        <v>41936</v>
      </c>
      <c r="B954" s="37">
        <v>4350</v>
      </c>
      <c r="C954" s="39">
        <v>41941</v>
      </c>
      <c r="D954" s="230">
        <v>0</v>
      </c>
      <c r="E954" s="230">
        <v>0</v>
      </c>
      <c r="F954" s="230"/>
      <c r="G954" s="230"/>
    </row>
    <row r="955" spans="1:7" ht="15.75" customHeight="1">
      <c r="A955" s="11">
        <v>41935</v>
      </c>
      <c r="B955" s="37">
        <v>4350</v>
      </c>
      <c r="C955" s="39">
        <v>41940</v>
      </c>
      <c r="D955" s="230">
        <v>0</v>
      </c>
      <c r="E955" s="230">
        <v>0</v>
      </c>
      <c r="F955" s="230"/>
      <c r="G955" s="230"/>
    </row>
    <row r="956" spans="1:7" ht="15.75" customHeight="1">
      <c r="A956" s="11">
        <v>41934</v>
      </c>
      <c r="B956" s="37">
        <v>4350</v>
      </c>
      <c r="C956" s="39">
        <v>41939</v>
      </c>
      <c r="D956" s="230">
        <v>2780</v>
      </c>
      <c r="E956" s="230">
        <v>0</v>
      </c>
      <c r="F956" s="230"/>
      <c r="G956" s="230"/>
    </row>
    <row r="957" spans="1:7" ht="15.75" customHeight="1">
      <c r="A957" s="11">
        <v>41933</v>
      </c>
      <c r="B957" s="37">
        <v>4350</v>
      </c>
      <c r="C957" s="39">
        <v>41936</v>
      </c>
      <c r="D957" s="230">
        <v>2780</v>
      </c>
      <c r="E957" s="230">
        <v>0</v>
      </c>
      <c r="F957" s="230">
        <v>176590</v>
      </c>
      <c r="G957" s="230">
        <v>190000</v>
      </c>
    </row>
    <row r="958" spans="1:7" ht="15.75" customHeight="1">
      <c r="A958" s="11">
        <v>41932</v>
      </c>
      <c r="B958" s="37">
        <v>4350</v>
      </c>
      <c r="C958" s="39">
        <v>41935</v>
      </c>
      <c r="D958" s="230">
        <v>2780</v>
      </c>
      <c r="E958" s="230">
        <v>0</v>
      </c>
      <c r="F958" s="230"/>
      <c r="G958" s="230"/>
    </row>
    <row r="959" spans="1:7" ht="15.75" customHeight="1">
      <c r="A959" s="11">
        <v>41929</v>
      </c>
      <c r="B959" s="37">
        <v>4350</v>
      </c>
      <c r="C959" s="39">
        <v>41934</v>
      </c>
      <c r="D959" s="230">
        <v>2780</v>
      </c>
      <c r="E959" s="230">
        <v>0</v>
      </c>
      <c r="F959" s="230"/>
      <c r="G959" s="230"/>
    </row>
    <row r="960" spans="1:7" ht="15.75" customHeight="1">
      <c r="A960" s="11">
        <v>41928</v>
      </c>
      <c r="B960" s="37">
        <v>4350</v>
      </c>
      <c r="C960" s="39">
        <v>41933</v>
      </c>
      <c r="D960" s="230">
        <v>2780</v>
      </c>
      <c r="E960" s="230">
        <v>0</v>
      </c>
      <c r="F960" s="230"/>
      <c r="G960" s="230"/>
    </row>
    <row r="961" spans="1:7" ht="15.75" customHeight="1">
      <c r="A961" s="11">
        <v>41927</v>
      </c>
      <c r="B961" s="37">
        <v>4350</v>
      </c>
      <c r="C961" s="39">
        <v>41932</v>
      </c>
      <c r="D961" s="230">
        <v>2780</v>
      </c>
      <c r="E961" s="230">
        <v>2000</v>
      </c>
      <c r="F961" s="230"/>
      <c r="G961" s="230"/>
    </row>
    <row r="962" spans="1:7" ht="15.75" customHeight="1">
      <c r="A962" s="11">
        <v>41926</v>
      </c>
      <c r="B962" s="37">
        <v>4350</v>
      </c>
      <c r="C962" s="39">
        <v>41929</v>
      </c>
      <c r="D962" s="230">
        <v>2780</v>
      </c>
      <c r="E962" s="230">
        <v>6000</v>
      </c>
      <c r="F962" s="230">
        <v>176590</v>
      </c>
      <c r="G962" s="230">
        <v>184000</v>
      </c>
    </row>
    <row r="963" spans="1:7" ht="15.75" customHeight="1">
      <c r="A963" s="11">
        <v>41925</v>
      </c>
      <c r="B963" s="37">
        <v>4350</v>
      </c>
      <c r="C963" s="39">
        <v>41928</v>
      </c>
      <c r="D963" s="230">
        <v>2780</v>
      </c>
      <c r="E963" s="230">
        <v>9000</v>
      </c>
      <c r="F963" s="230"/>
      <c r="G963" s="230"/>
    </row>
    <row r="964" spans="1:7" ht="15.75" customHeight="1">
      <c r="A964" s="11">
        <v>41922</v>
      </c>
      <c r="B964" s="37">
        <v>4350</v>
      </c>
      <c r="C964" s="39">
        <v>41927</v>
      </c>
      <c r="D964" s="230">
        <v>2780</v>
      </c>
      <c r="E964" s="230">
        <v>9000</v>
      </c>
      <c r="F964" s="230"/>
      <c r="G964" s="230"/>
    </row>
    <row r="965" spans="1:7" ht="15.75" customHeight="1">
      <c r="A965" s="11">
        <v>41921</v>
      </c>
      <c r="B965" s="37">
        <v>4350</v>
      </c>
      <c r="C965" s="39">
        <v>41926</v>
      </c>
      <c r="D965" s="230">
        <v>5490</v>
      </c>
      <c r="E965" s="230">
        <v>9000</v>
      </c>
      <c r="F965" s="230"/>
      <c r="G965" s="230"/>
    </row>
    <row r="966" spans="1:7" ht="15.75" customHeight="1">
      <c r="A966" s="11">
        <v>41920</v>
      </c>
      <c r="B966" s="37">
        <v>4350</v>
      </c>
      <c r="C966" s="39">
        <v>41925</v>
      </c>
      <c r="D966" s="230">
        <v>5490</v>
      </c>
      <c r="E966" s="230">
        <v>9000</v>
      </c>
      <c r="F966" s="230"/>
      <c r="G966" s="230"/>
    </row>
    <row r="967" spans="1:7" ht="15.75" customHeight="1">
      <c r="A967" s="11">
        <v>41912</v>
      </c>
      <c r="B967" s="37">
        <v>4350</v>
      </c>
      <c r="C967" s="39">
        <v>41922</v>
      </c>
      <c r="D967" s="230">
        <v>9570</v>
      </c>
      <c r="E967" s="230">
        <v>14000</v>
      </c>
      <c r="F967" s="230">
        <v>169800</v>
      </c>
      <c r="G967" s="230">
        <v>176000</v>
      </c>
    </row>
    <row r="968" spans="1:7" ht="15.75" customHeight="1">
      <c r="A968" s="11">
        <v>41911</v>
      </c>
      <c r="B968" s="37">
        <v>4350</v>
      </c>
      <c r="C968" s="39">
        <v>41921</v>
      </c>
      <c r="D968" s="230">
        <v>9570</v>
      </c>
      <c r="E968" s="230">
        <v>17000</v>
      </c>
      <c r="F968" s="230"/>
      <c r="G968" s="230"/>
    </row>
    <row r="969" spans="1:7" ht="15.75" customHeight="1">
      <c r="A969" s="11">
        <v>41908</v>
      </c>
      <c r="B969" s="37">
        <v>4350</v>
      </c>
      <c r="C969" s="39">
        <v>41920</v>
      </c>
      <c r="D969" s="230">
        <v>13570</v>
      </c>
      <c r="E969" s="230">
        <v>17000</v>
      </c>
      <c r="F969" s="230"/>
      <c r="G969" s="230"/>
    </row>
    <row r="970" spans="1:7" ht="15.75" customHeight="1">
      <c r="A970" s="11">
        <v>41907</v>
      </c>
      <c r="B970" s="37">
        <v>4350</v>
      </c>
      <c r="C970" s="39">
        <v>41912</v>
      </c>
      <c r="D970" s="230">
        <v>18910</v>
      </c>
      <c r="E970" s="230">
        <v>25000</v>
      </c>
      <c r="F970" s="230">
        <v>187760</v>
      </c>
      <c r="G970" s="230">
        <v>165000</v>
      </c>
    </row>
    <row r="971" spans="1:7" ht="15.75" customHeight="1">
      <c r="A971" s="11">
        <v>41906</v>
      </c>
      <c r="B971" s="37">
        <v>4350</v>
      </c>
      <c r="C971" s="39">
        <v>41911</v>
      </c>
      <c r="D971" s="230">
        <v>22860</v>
      </c>
      <c r="E971" s="230">
        <v>25000</v>
      </c>
      <c r="F971" s="230"/>
      <c r="G971" s="230"/>
    </row>
    <row r="972" spans="1:7" ht="15.75" customHeight="1">
      <c r="A972" s="11">
        <v>41905</v>
      </c>
      <c r="B972" s="37">
        <v>4350</v>
      </c>
      <c r="C972" s="39">
        <v>41908</v>
      </c>
      <c r="D972" s="230">
        <v>25960</v>
      </c>
      <c r="E972" s="230">
        <v>26700</v>
      </c>
      <c r="F972" s="230">
        <v>180710</v>
      </c>
      <c r="G972" s="230">
        <v>163300</v>
      </c>
    </row>
    <row r="973" spans="1:7" ht="15.75" customHeight="1">
      <c r="A973" s="11">
        <v>41904</v>
      </c>
      <c r="B973" s="37">
        <v>4350</v>
      </c>
      <c r="C973" s="39">
        <v>41907</v>
      </c>
      <c r="D973" s="230">
        <v>30970</v>
      </c>
      <c r="E973" s="230">
        <v>26700</v>
      </c>
      <c r="F973" s="230"/>
      <c r="G973" s="230"/>
    </row>
    <row r="974" spans="1:7" ht="15.75" customHeight="1">
      <c r="A974" s="11">
        <v>41901</v>
      </c>
      <c r="B974" s="37">
        <v>4350</v>
      </c>
      <c r="C974" s="39">
        <v>41906</v>
      </c>
      <c r="D974" s="230">
        <v>30970</v>
      </c>
      <c r="E974" s="230">
        <v>30650</v>
      </c>
      <c r="F974" s="230"/>
      <c r="G974" s="230"/>
    </row>
    <row r="975" spans="1:7" ht="15.75" customHeight="1">
      <c r="A975" s="11">
        <v>41900</v>
      </c>
      <c r="B975" s="37">
        <v>4350</v>
      </c>
      <c r="C975" s="39">
        <v>41905</v>
      </c>
      <c r="D975" s="230">
        <v>34070</v>
      </c>
      <c r="E975" s="230">
        <v>30650</v>
      </c>
      <c r="F975" s="230"/>
      <c r="G975" s="230"/>
    </row>
    <row r="976" spans="1:7" ht="15.75" customHeight="1">
      <c r="A976" s="11">
        <v>41899</v>
      </c>
      <c r="B976" s="37">
        <v>4350</v>
      </c>
      <c r="C976" s="39">
        <v>41904</v>
      </c>
      <c r="D976" s="230">
        <v>34070</v>
      </c>
      <c r="E976" s="230">
        <v>34600</v>
      </c>
      <c r="F976" s="230"/>
      <c r="G976" s="230"/>
    </row>
    <row r="977" spans="1:7" ht="15.75" customHeight="1">
      <c r="A977" s="11">
        <v>41898</v>
      </c>
      <c r="B977" s="37">
        <v>4350</v>
      </c>
      <c r="C977" s="39">
        <v>41901</v>
      </c>
      <c r="D977" s="230">
        <v>35410</v>
      </c>
      <c r="E977" s="230">
        <v>34600</v>
      </c>
      <c r="F977" s="230">
        <v>171260</v>
      </c>
      <c r="G977" s="230">
        <v>155400</v>
      </c>
    </row>
    <row r="978" spans="1:7" ht="15.75" customHeight="1">
      <c r="A978" s="11">
        <v>41897</v>
      </c>
      <c r="B978" s="37">
        <v>4350</v>
      </c>
      <c r="C978" s="39">
        <v>41900</v>
      </c>
      <c r="D978" s="230">
        <v>35410</v>
      </c>
      <c r="E978" s="230">
        <v>34600</v>
      </c>
      <c r="F978" s="230"/>
      <c r="G978" s="230"/>
    </row>
    <row r="979" spans="1:7" ht="15.75" customHeight="1">
      <c r="A979" s="11">
        <v>41894</v>
      </c>
      <c r="B979" s="37">
        <v>4350</v>
      </c>
      <c r="C979" s="39">
        <v>41899</v>
      </c>
      <c r="D979" s="230">
        <v>35410</v>
      </c>
      <c r="E979" s="230">
        <v>34600</v>
      </c>
      <c r="F979" s="230"/>
      <c r="G979" s="230"/>
    </row>
    <row r="980" spans="1:7" ht="15.75" customHeight="1">
      <c r="A980" s="11">
        <v>41893</v>
      </c>
      <c r="B980" s="37">
        <v>4350</v>
      </c>
      <c r="C980" s="39">
        <v>41898</v>
      </c>
      <c r="D980" s="230">
        <v>35410</v>
      </c>
      <c r="E980" s="230">
        <v>34600</v>
      </c>
      <c r="F980" s="230"/>
      <c r="G980" s="230"/>
    </row>
    <row r="981" spans="1:7" ht="15.75" customHeight="1">
      <c r="A981" s="11">
        <v>41892</v>
      </c>
      <c r="B981" s="37">
        <v>4350</v>
      </c>
      <c r="C981" s="39">
        <v>41897</v>
      </c>
      <c r="D981" s="230">
        <v>35410</v>
      </c>
      <c r="E981" s="230">
        <v>34600</v>
      </c>
      <c r="F981" s="230"/>
      <c r="G981" s="230"/>
    </row>
    <row r="982" spans="1:7" ht="15.75" customHeight="1">
      <c r="A982" s="11">
        <v>41891</v>
      </c>
      <c r="B982" s="37">
        <v>4350</v>
      </c>
      <c r="C982" s="39">
        <v>41894</v>
      </c>
      <c r="D982" s="230">
        <v>35410</v>
      </c>
      <c r="E982" s="230">
        <v>20000</v>
      </c>
      <c r="F982" s="230">
        <v>171260</v>
      </c>
      <c r="G982" s="230">
        <v>170000</v>
      </c>
    </row>
    <row r="983" spans="1:7" ht="15.75" customHeight="1">
      <c r="A983" s="11">
        <v>41887</v>
      </c>
      <c r="B983" s="37">
        <v>4350</v>
      </c>
      <c r="C983" s="39">
        <v>41893</v>
      </c>
      <c r="D983" s="230">
        <v>39010</v>
      </c>
      <c r="E983" s="230">
        <v>20000</v>
      </c>
      <c r="F983" s="230"/>
      <c r="G983" s="230"/>
    </row>
    <row r="984" spans="1:7" ht="15.75" customHeight="1">
      <c r="A984" s="11">
        <v>41886</v>
      </c>
      <c r="B984" s="37">
        <v>4350</v>
      </c>
      <c r="C984" s="39">
        <v>41892</v>
      </c>
      <c r="D984" s="230">
        <v>39010</v>
      </c>
      <c r="E984" s="230">
        <v>20000</v>
      </c>
      <c r="F984" s="230"/>
      <c r="G984" s="230"/>
    </row>
    <row r="985" spans="1:7" ht="15.75" customHeight="1">
      <c r="A985" s="11">
        <v>41885</v>
      </c>
      <c r="B985" s="37">
        <v>4350</v>
      </c>
      <c r="C985" s="39">
        <v>41891</v>
      </c>
      <c r="D985" s="230">
        <v>39810</v>
      </c>
      <c r="E985" s="230">
        <v>20000</v>
      </c>
      <c r="F985" s="230"/>
      <c r="G985" s="230"/>
    </row>
    <row r="986" spans="1:7" ht="15.75" customHeight="1">
      <c r="A986" s="11">
        <v>41884</v>
      </c>
      <c r="B986" s="37">
        <v>4350</v>
      </c>
      <c r="C986" s="39">
        <v>41887</v>
      </c>
      <c r="D986" s="230">
        <v>43310</v>
      </c>
      <c r="E986" s="230">
        <v>20000</v>
      </c>
      <c r="F986" s="230">
        <v>163360</v>
      </c>
      <c r="G986" s="230">
        <v>170000</v>
      </c>
    </row>
    <row r="987" spans="1:7" ht="15.75" customHeight="1">
      <c r="A987" s="11">
        <v>41883</v>
      </c>
      <c r="B987" s="37">
        <v>4350</v>
      </c>
      <c r="C987" s="39">
        <v>41886</v>
      </c>
      <c r="D987" s="230">
        <v>43310</v>
      </c>
      <c r="E987" s="230">
        <v>20000</v>
      </c>
      <c r="F987" s="230"/>
      <c r="G987" s="230"/>
    </row>
    <row r="988" spans="1:7" ht="15.75" customHeight="1">
      <c r="A988" s="11">
        <v>41880</v>
      </c>
      <c r="B988" s="37">
        <v>4350</v>
      </c>
      <c r="C988" s="39">
        <v>41885</v>
      </c>
      <c r="D988" s="230">
        <v>43310</v>
      </c>
      <c r="E988" s="230">
        <v>20000</v>
      </c>
      <c r="F988" s="230"/>
      <c r="G988" s="230"/>
    </row>
    <row r="989" spans="1:7" ht="15.75" customHeight="1">
      <c r="A989" s="11">
        <v>41879</v>
      </c>
      <c r="B989" s="37">
        <v>4350</v>
      </c>
      <c r="C989" s="39">
        <v>41884</v>
      </c>
      <c r="D989" s="230">
        <v>45940</v>
      </c>
      <c r="E989" s="230">
        <v>20000</v>
      </c>
      <c r="F989" s="230"/>
      <c r="G989" s="230"/>
    </row>
    <row r="990" spans="1:7" ht="15.75" customHeight="1">
      <c r="A990" s="11">
        <v>41878</v>
      </c>
      <c r="B990" s="37">
        <v>4350</v>
      </c>
      <c r="C990" s="39">
        <v>41883</v>
      </c>
      <c r="D990" s="230">
        <v>45940</v>
      </c>
      <c r="E990" s="230">
        <v>20000</v>
      </c>
      <c r="F990" s="230"/>
      <c r="G990" s="230"/>
    </row>
    <row r="991" spans="1:7" ht="15.75" customHeight="1">
      <c r="A991" s="11">
        <v>41877</v>
      </c>
      <c r="B991" s="37">
        <v>4350</v>
      </c>
      <c r="C991" s="39">
        <v>41880</v>
      </c>
      <c r="D991" s="230">
        <v>45940</v>
      </c>
      <c r="E991" s="230">
        <v>20000</v>
      </c>
      <c r="F991" s="230">
        <v>160730</v>
      </c>
      <c r="G991" s="230">
        <v>170000</v>
      </c>
    </row>
    <row r="992" spans="1:7" ht="15.75" customHeight="1">
      <c r="A992" s="11">
        <v>41876</v>
      </c>
      <c r="B992" s="37">
        <v>4350</v>
      </c>
      <c r="C992" s="39">
        <v>41879</v>
      </c>
      <c r="D992" s="230">
        <v>45940</v>
      </c>
      <c r="E992" s="230">
        <v>20000</v>
      </c>
      <c r="F992" s="230"/>
      <c r="G992" s="230"/>
    </row>
    <row r="993" spans="1:7" ht="15.75" customHeight="1">
      <c r="A993" s="11">
        <v>41873</v>
      </c>
      <c r="B993" s="37">
        <v>4350</v>
      </c>
      <c r="C993" s="39">
        <v>41878</v>
      </c>
      <c r="D993" s="230">
        <v>45940</v>
      </c>
      <c r="E993" s="230">
        <v>20000</v>
      </c>
      <c r="F993" s="230"/>
      <c r="G993" s="230"/>
    </row>
    <row r="994" spans="1:7" ht="15.75" customHeight="1">
      <c r="A994" s="11">
        <v>41872</v>
      </c>
      <c r="B994" s="37">
        <v>4350</v>
      </c>
      <c r="C994" s="39">
        <v>41877</v>
      </c>
      <c r="D994" s="230">
        <v>45940</v>
      </c>
      <c r="E994" s="230">
        <v>20000</v>
      </c>
      <c r="F994" s="230"/>
      <c r="G994" s="230"/>
    </row>
    <row r="995" spans="1:7" ht="15.75" customHeight="1">
      <c r="A995" s="11">
        <v>41871</v>
      </c>
      <c r="B995" s="37">
        <v>4350</v>
      </c>
      <c r="C995" s="39">
        <v>41876</v>
      </c>
      <c r="D995" s="230">
        <v>45940</v>
      </c>
      <c r="E995" s="230">
        <v>20000</v>
      </c>
      <c r="F995" s="230"/>
      <c r="G995" s="230"/>
    </row>
    <row r="996" spans="1:7" ht="15.75" customHeight="1">
      <c r="A996" s="11">
        <v>41870</v>
      </c>
      <c r="B996" s="37">
        <v>4350</v>
      </c>
      <c r="C996" s="39">
        <v>41873</v>
      </c>
      <c r="D996" s="230">
        <v>45940</v>
      </c>
      <c r="E996" s="230">
        <v>20000</v>
      </c>
      <c r="F996" s="230">
        <v>160730</v>
      </c>
      <c r="G996" s="230">
        <v>170000</v>
      </c>
    </row>
    <row r="997" spans="1:7" ht="15.75" customHeight="1">
      <c r="A997" s="11">
        <v>41869</v>
      </c>
      <c r="B997" s="37">
        <v>4350</v>
      </c>
      <c r="C997" s="39">
        <v>41872</v>
      </c>
      <c r="D997" s="230">
        <v>45940</v>
      </c>
      <c r="E997" s="230">
        <v>20000</v>
      </c>
      <c r="F997" s="230"/>
      <c r="G997" s="230"/>
    </row>
    <row r="998" spans="1:7" ht="15.75" customHeight="1">
      <c r="A998" s="11">
        <v>41866</v>
      </c>
      <c r="B998" s="37">
        <v>4350</v>
      </c>
      <c r="C998" s="39">
        <v>41871</v>
      </c>
      <c r="D998" s="230">
        <v>45940</v>
      </c>
      <c r="E998" s="230">
        <v>20000</v>
      </c>
      <c r="F998" s="230"/>
      <c r="G998" s="230"/>
    </row>
    <row r="999" spans="1:7" ht="15.75" customHeight="1">
      <c r="A999" s="11">
        <v>41865</v>
      </c>
      <c r="B999" s="37">
        <v>4350</v>
      </c>
      <c r="C999" s="39">
        <v>41870</v>
      </c>
      <c r="D999" s="230">
        <v>45940</v>
      </c>
      <c r="E999" s="230">
        <v>20000</v>
      </c>
      <c r="F999" s="230"/>
      <c r="G999" s="230"/>
    </row>
    <row r="1000" spans="1:7" ht="15.75" customHeight="1">
      <c r="A1000" s="11">
        <v>41864</v>
      </c>
      <c r="B1000" s="37">
        <v>4350</v>
      </c>
      <c r="C1000" s="39">
        <v>41869</v>
      </c>
      <c r="D1000" s="230">
        <v>45940</v>
      </c>
      <c r="E1000" s="230">
        <v>20000</v>
      </c>
      <c r="F1000" s="230"/>
      <c r="G1000" s="230"/>
    </row>
    <row r="1001" spans="1:7" ht="15.75" customHeight="1">
      <c r="A1001" s="11">
        <v>41863</v>
      </c>
      <c r="B1001" s="37">
        <v>4350</v>
      </c>
      <c r="C1001" s="39">
        <v>41866</v>
      </c>
      <c r="D1001" s="230">
        <v>45940</v>
      </c>
      <c r="E1001" s="230">
        <v>20000</v>
      </c>
      <c r="F1001" s="230">
        <v>160730</v>
      </c>
      <c r="G1001" s="230">
        <v>170000</v>
      </c>
    </row>
    <row r="1002" spans="1:7" ht="15.75" customHeight="1">
      <c r="A1002" s="11">
        <v>41862</v>
      </c>
      <c r="B1002" s="37">
        <v>4350</v>
      </c>
      <c r="C1002" s="39">
        <v>41865</v>
      </c>
      <c r="D1002" s="230">
        <v>46940</v>
      </c>
      <c r="E1002" s="230">
        <v>20000</v>
      </c>
      <c r="F1002" s="230"/>
      <c r="G1002" s="230"/>
    </row>
    <row r="1003" spans="1:7" ht="15.75" customHeight="1">
      <c r="A1003" s="11">
        <v>41859</v>
      </c>
      <c r="B1003" s="37">
        <v>4350</v>
      </c>
      <c r="C1003" s="39">
        <v>41864</v>
      </c>
      <c r="D1003" s="230">
        <v>46940</v>
      </c>
      <c r="E1003" s="230">
        <v>20000</v>
      </c>
      <c r="F1003" s="230"/>
      <c r="G1003" s="230"/>
    </row>
    <row r="1004" spans="1:7" ht="15.75" customHeight="1">
      <c r="A1004" s="11">
        <v>41858</v>
      </c>
      <c r="B1004" s="37">
        <v>4350</v>
      </c>
      <c r="C1004" s="39">
        <v>41863</v>
      </c>
      <c r="D1004" s="230">
        <v>46940</v>
      </c>
      <c r="E1004" s="230">
        <v>20000</v>
      </c>
      <c r="F1004" s="230"/>
      <c r="G1004" s="230"/>
    </row>
    <row r="1005" spans="1:7" ht="15.75" customHeight="1">
      <c r="A1005" s="11">
        <v>41857</v>
      </c>
      <c r="B1005" s="37">
        <v>4350</v>
      </c>
      <c r="C1005" s="39">
        <v>41862</v>
      </c>
      <c r="D1005" s="230">
        <v>46940</v>
      </c>
      <c r="E1005" s="230">
        <v>20000</v>
      </c>
      <c r="F1005" s="230"/>
      <c r="G1005" s="230"/>
    </row>
    <row r="1006" spans="1:7" ht="15.75" customHeight="1">
      <c r="A1006" s="11">
        <v>41856</v>
      </c>
      <c r="B1006" s="37">
        <v>4350</v>
      </c>
      <c r="C1006" s="39">
        <v>41859</v>
      </c>
      <c r="D1006" s="230">
        <v>46940</v>
      </c>
      <c r="E1006" s="230">
        <v>20000</v>
      </c>
      <c r="F1006" s="230">
        <v>159730</v>
      </c>
      <c r="G1006" s="230">
        <v>170000</v>
      </c>
    </row>
    <row r="1007" spans="1:7" ht="15.75" customHeight="1">
      <c r="A1007" s="11">
        <v>41855</v>
      </c>
      <c r="B1007" s="37">
        <v>4350</v>
      </c>
      <c r="C1007" s="39">
        <v>41858</v>
      </c>
      <c r="D1007" s="230">
        <v>46940</v>
      </c>
      <c r="E1007" s="230">
        <v>20000</v>
      </c>
      <c r="F1007" s="230"/>
      <c r="G1007" s="230"/>
    </row>
    <row r="1008" spans="1:7" ht="15.75" customHeight="1">
      <c r="A1008" s="11">
        <v>41852</v>
      </c>
      <c r="B1008" s="37">
        <v>4350</v>
      </c>
      <c r="C1008" s="39">
        <v>41857</v>
      </c>
      <c r="D1008" s="230">
        <v>46940</v>
      </c>
      <c r="E1008" s="230">
        <v>20000</v>
      </c>
      <c r="F1008" s="230"/>
      <c r="G1008" s="230"/>
    </row>
    <row r="1009" spans="1:7" ht="15.75" customHeight="1">
      <c r="A1009" s="11">
        <v>41851</v>
      </c>
      <c r="B1009" s="37">
        <v>4350</v>
      </c>
      <c r="C1009" s="39">
        <v>41856</v>
      </c>
      <c r="D1009" s="230">
        <v>47940</v>
      </c>
      <c r="E1009" s="230">
        <v>20000</v>
      </c>
      <c r="F1009" s="230"/>
      <c r="G1009" s="230"/>
    </row>
    <row r="1010" spans="1:7" ht="15.75" customHeight="1">
      <c r="A1010" s="11">
        <v>41850</v>
      </c>
      <c r="B1010" s="37">
        <v>4350</v>
      </c>
      <c r="C1010" s="39">
        <v>41855</v>
      </c>
      <c r="D1010" s="230">
        <v>47940</v>
      </c>
      <c r="E1010" s="230">
        <v>20000</v>
      </c>
      <c r="F1010" s="230"/>
      <c r="G1010" s="230"/>
    </row>
    <row r="1011" spans="1:7" ht="15.75" customHeight="1">
      <c r="A1011" s="11">
        <v>41849</v>
      </c>
      <c r="B1011" s="37">
        <v>4350</v>
      </c>
      <c r="C1011" s="39">
        <v>41852</v>
      </c>
      <c r="D1011" s="230">
        <v>48940</v>
      </c>
      <c r="E1011" s="230">
        <v>20000</v>
      </c>
      <c r="F1011" s="230">
        <v>147730</v>
      </c>
      <c r="G1011" s="230">
        <v>170000</v>
      </c>
    </row>
    <row r="1012" spans="1:7" ht="15.75" customHeight="1">
      <c r="A1012" s="11">
        <v>41848</v>
      </c>
      <c r="B1012" s="37">
        <v>4350</v>
      </c>
      <c r="C1012" s="39">
        <v>41851</v>
      </c>
      <c r="D1012" s="230">
        <v>51160</v>
      </c>
      <c r="E1012" s="230">
        <v>20000</v>
      </c>
      <c r="F1012" s="230"/>
      <c r="G1012" s="230"/>
    </row>
    <row r="1013" spans="1:7" ht="15.75" customHeight="1">
      <c r="A1013" s="11">
        <v>41845</v>
      </c>
      <c r="B1013" s="37">
        <v>4350</v>
      </c>
      <c r="C1013" s="39">
        <v>41850</v>
      </c>
      <c r="D1013" s="230">
        <v>51160</v>
      </c>
      <c r="E1013" s="230">
        <v>20000</v>
      </c>
      <c r="F1013" s="230"/>
      <c r="G1013" s="230"/>
    </row>
    <row r="1014" spans="1:7" ht="15.75" customHeight="1">
      <c r="A1014" s="11">
        <v>41844</v>
      </c>
      <c r="B1014" s="37">
        <v>4370</v>
      </c>
      <c r="C1014" s="39">
        <v>41849</v>
      </c>
      <c r="D1014" s="230">
        <v>51160</v>
      </c>
      <c r="E1014" s="230">
        <v>20000</v>
      </c>
      <c r="F1014" s="230"/>
      <c r="G1014" s="230"/>
    </row>
    <row r="1015" spans="1:7" ht="15.75" customHeight="1">
      <c r="A1015" s="11">
        <v>41843</v>
      </c>
      <c r="B1015" s="37">
        <v>4370</v>
      </c>
      <c r="C1015" s="39">
        <v>41848</v>
      </c>
      <c r="D1015" s="230">
        <v>51160</v>
      </c>
      <c r="E1015" s="230">
        <v>20000</v>
      </c>
      <c r="F1015" s="230"/>
      <c r="G1015" s="230"/>
    </row>
    <row r="1016" spans="1:7" ht="15.75" customHeight="1">
      <c r="A1016" s="11">
        <v>41842</v>
      </c>
      <c r="B1016" s="37">
        <v>4370</v>
      </c>
      <c r="C1016" s="39">
        <v>41845</v>
      </c>
      <c r="D1016" s="230">
        <v>51160</v>
      </c>
      <c r="E1016" s="230">
        <v>20000</v>
      </c>
      <c r="F1016" s="230">
        <v>145510</v>
      </c>
      <c r="G1016" s="230">
        <v>170000</v>
      </c>
    </row>
    <row r="1017" spans="1:7" ht="15.75" customHeight="1">
      <c r="A1017" s="11">
        <v>41841</v>
      </c>
      <c r="B1017" s="37">
        <v>4370</v>
      </c>
      <c r="C1017" s="39">
        <v>41844</v>
      </c>
      <c r="D1017" s="230">
        <v>51160</v>
      </c>
      <c r="E1017" s="230">
        <v>20000</v>
      </c>
      <c r="F1017" s="230"/>
      <c r="G1017" s="230"/>
    </row>
    <row r="1018" spans="1:7" ht="15.75" customHeight="1">
      <c r="A1018" s="11">
        <v>41838</v>
      </c>
      <c r="B1018" s="37">
        <v>4370</v>
      </c>
      <c r="C1018" s="39">
        <v>41843</v>
      </c>
      <c r="D1018" s="230">
        <v>51160</v>
      </c>
      <c r="E1018" s="230">
        <v>20000</v>
      </c>
      <c r="F1018" s="230"/>
      <c r="G1018" s="230"/>
    </row>
    <row r="1019" spans="1:7" ht="15.75" customHeight="1">
      <c r="A1019" s="11">
        <v>41837</v>
      </c>
      <c r="B1019" s="37">
        <v>4370</v>
      </c>
      <c r="C1019" s="39">
        <v>41842</v>
      </c>
      <c r="D1019" s="230">
        <v>51160</v>
      </c>
      <c r="E1019" s="230">
        <v>20000</v>
      </c>
      <c r="F1019" s="230"/>
      <c r="G1019" s="230"/>
    </row>
    <row r="1020" spans="1:7" ht="15.75" customHeight="1">
      <c r="A1020" s="11">
        <v>41836</v>
      </c>
      <c r="B1020" s="37">
        <v>4370</v>
      </c>
      <c r="C1020" s="39">
        <v>41841</v>
      </c>
      <c r="D1020" s="230">
        <v>51160</v>
      </c>
      <c r="E1020" s="230">
        <v>20000</v>
      </c>
      <c r="F1020" s="230"/>
      <c r="G1020" s="230"/>
    </row>
    <row r="1021" spans="1:7" ht="15.75" customHeight="1">
      <c r="A1021" s="11">
        <v>41835</v>
      </c>
      <c r="B1021" s="37">
        <v>4370</v>
      </c>
      <c r="C1021" s="39">
        <v>41838</v>
      </c>
      <c r="D1021" s="230">
        <v>51160</v>
      </c>
      <c r="E1021" s="230">
        <v>20000</v>
      </c>
      <c r="F1021" s="230">
        <v>145510</v>
      </c>
      <c r="G1021" s="230">
        <v>170000</v>
      </c>
    </row>
    <row r="1022" spans="1:7" ht="15.75" customHeight="1">
      <c r="A1022" s="11">
        <v>41834</v>
      </c>
      <c r="B1022" s="37">
        <v>4370</v>
      </c>
      <c r="C1022" s="39">
        <v>41837</v>
      </c>
      <c r="D1022" s="230">
        <v>51160</v>
      </c>
      <c r="E1022" s="230">
        <v>20000</v>
      </c>
      <c r="F1022" s="230"/>
      <c r="G1022" s="230"/>
    </row>
    <row r="1023" spans="1:7" ht="15.75" customHeight="1">
      <c r="A1023" s="11">
        <v>41831</v>
      </c>
      <c r="B1023" s="37">
        <v>4370</v>
      </c>
      <c r="C1023" s="39">
        <v>41836</v>
      </c>
      <c r="D1023" s="230">
        <v>51160</v>
      </c>
      <c r="E1023" s="230">
        <v>20000</v>
      </c>
      <c r="F1023" s="230"/>
      <c r="G1023" s="230"/>
    </row>
    <row r="1024" spans="1:7" ht="15.75" customHeight="1">
      <c r="A1024" s="11">
        <v>41830</v>
      </c>
      <c r="B1024" s="37">
        <v>4370</v>
      </c>
      <c r="C1024" s="39">
        <v>41835</v>
      </c>
      <c r="D1024" s="230">
        <v>51160</v>
      </c>
      <c r="E1024" s="230">
        <v>20000</v>
      </c>
      <c r="F1024" s="230"/>
      <c r="G1024" s="230"/>
    </row>
    <row r="1025" spans="1:7" ht="15.75" customHeight="1">
      <c r="A1025" s="11">
        <v>41829</v>
      </c>
      <c r="B1025" s="37">
        <v>4320</v>
      </c>
      <c r="C1025" s="39">
        <v>41834</v>
      </c>
      <c r="D1025" s="230">
        <v>51160</v>
      </c>
      <c r="E1025" s="230">
        <v>20000</v>
      </c>
      <c r="F1025" s="230"/>
      <c r="G1025" s="230"/>
    </row>
    <row r="1026" spans="1:7" ht="15.75" customHeight="1">
      <c r="A1026" s="11">
        <v>41828</v>
      </c>
      <c r="B1026" s="37">
        <v>4320</v>
      </c>
      <c r="C1026" s="39">
        <v>41831</v>
      </c>
      <c r="D1026" s="230">
        <v>51160</v>
      </c>
      <c r="E1026" s="230">
        <v>20000</v>
      </c>
      <c r="F1026" s="230">
        <v>145510</v>
      </c>
      <c r="G1026" s="230">
        <v>170000</v>
      </c>
    </row>
    <row r="1027" spans="1:7" ht="15.75" customHeight="1">
      <c r="A1027" s="11">
        <v>41827</v>
      </c>
      <c r="B1027" s="37">
        <v>4320</v>
      </c>
      <c r="C1027" s="39">
        <v>41830</v>
      </c>
      <c r="D1027" s="230">
        <v>51160</v>
      </c>
      <c r="E1027" s="230">
        <v>20000</v>
      </c>
      <c r="F1027" s="230"/>
      <c r="G1027" s="230"/>
    </row>
    <row r="1028" spans="1:7" ht="15.75" customHeight="1">
      <c r="A1028" s="11">
        <v>41824</v>
      </c>
      <c r="B1028" s="37">
        <v>4320</v>
      </c>
      <c r="C1028" s="39">
        <v>41829</v>
      </c>
      <c r="D1028" s="230">
        <v>51160</v>
      </c>
      <c r="E1028" s="230">
        <v>20000</v>
      </c>
      <c r="F1028" s="230"/>
      <c r="G1028" s="230"/>
    </row>
    <row r="1029" spans="1:7" ht="15.75" customHeight="1">
      <c r="A1029" s="11">
        <v>41823</v>
      </c>
      <c r="B1029" s="37">
        <v>4320</v>
      </c>
      <c r="C1029" s="39">
        <v>41828</v>
      </c>
      <c r="D1029" s="230">
        <v>51160</v>
      </c>
      <c r="E1029" s="230">
        <v>20000</v>
      </c>
      <c r="F1029" s="230"/>
      <c r="G1029" s="230"/>
    </row>
    <row r="1030" spans="1:7" ht="15.75" customHeight="1">
      <c r="A1030" s="11">
        <v>41822</v>
      </c>
      <c r="B1030" s="37">
        <v>4320</v>
      </c>
      <c r="C1030" s="39">
        <v>41827</v>
      </c>
      <c r="D1030" s="230">
        <v>51160</v>
      </c>
      <c r="E1030" s="230">
        <v>20000</v>
      </c>
      <c r="F1030" s="230"/>
      <c r="G1030" s="230"/>
    </row>
    <row r="1031" spans="1:7" ht="15.75" customHeight="1">
      <c r="A1031" s="11">
        <v>41821</v>
      </c>
      <c r="B1031" s="37">
        <v>4270</v>
      </c>
      <c r="C1031" s="39">
        <v>41824</v>
      </c>
      <c r="D1031" s="230">
        <v>51160</v>
      </c>
      <c r="E1031" s="230">
        <v>20000</v>
      </c>
      <c r="F1031" s="230">
        <v>145510</v>
      </c>
      <c r="G1031" s="230">
        <v>170000</v>
      </c>
    </row>
    <row r="1032" spans="1:7" ht="15.75" customHeight="1">
      <c r="A1032" s="11">
        <v>41820</v>
      </c>
      <c r="B1032" s="37">
        <v>4270</v>
      </c>
      <c r="C1032" s="39">
        <v>41823</v>
      </c>
      <c r="D1032" s="230">
        <v>51160</v>
      </c>
      <c r="E1032" s="230">
        <v>20000</v>
      </c>
      <c r="F1032" s="230"/>
      <c r="G1032" s="230"/>
    </row>
    <row r="1033" spans="1:7" ht="15.75" customHeight="1">
      <c r="A1033" s="11">
        <v>41817</v>
      </c>
      <c r="B1033" s="37">
        <v>4270</v>
      </c>
      <c r="C1033" s="39">
        <v>41822</v>
      </c>
      <c r="D1033" s="230">
        <v>51160</v>
      </c>
      <c r="E1033" s="230">
        <v>20000</v>
      </c>
      <c r="F1033" s="230"/>
      <c r="G1033" s="230"/>
    </row>
    <row r="1034" spans="1:7" ht="15.75" customHeight="1">
      <c r="A1034" s="11">
        <v>41816</v>
      </c>
      <c r="B1034" s="37">
        <v>4270</v>
      </c>
      <c r="C1034" s="39">
        <v>41821</v>
      </c>
      <c r="D1034" s="230">
        <v>51160</v>
      </c>
      <c r="E1034" s="230">
        <v>20000</v>
      </c>
      <c r="F1034" s="230"/>
      <c r="G1034" s="230"/>
    </row>
    <row r="1035" spans="1:7" ht="15.75" customHeight="1">
      <c r="A1035" s="11">
        <v>41815</v>
      </c>
      <c r="B1035" s="37">
        <v>4270</v>
      </c>
      <c r="C1035" s="39">
        <v>41820</v>
      </c>
      <c r="D1035" s="230">
        <v>51160</v>
      </c>
      <c r="E1035" s="230">
        <v>20000</v>
      </c>
      <c r="F1035" s="230"/>
      <c r="G1035" s="230"/>
    </row>
    <row r="1036" spans="1:7" ht="15.75" customHeight="1">
      <c r="A1036" s="11">
        <v>41814</v>
      </c>
      <c r="B1036" s="37">
        <v>4270</v>
      </c>
      <c r="C1036" s="39">
        <v>41817</v>
      </c>
      <c r="D1036" s="230">
        <v>51160</v>
      </c>
      <c r="E1036" s="230">
        <v>20000</v>
      </c>
      <c r="F1036" s="230">
        <v>145510</v>
      </c>
      <c r="G1036" s="230">
        <v>170000</v>
      </c>
    </row>
    <row r="1037" spans="1:7" ht="15.75" customHeight="1">
      <c r="A1037" s="11">
        <v>41813</v>
      </c>
      <c r="B1037" s="37">
        <v>4270</v>
      </c>
      <c r="C1037" s="39">
        <v>41816</v>
      </c>
      <c r="D1037" s="230">
        <v>55230</v>
      </c>
      <c r="E1037" s="230">
        <v>20000</v>
      </c>
      <c r="F1037" s="230"/>
      <c r="G1037" s="230"/>
    </row>
    <row r="1038" spans="1:7" ht="15.75" customHeight="1">
      <c r="A1038" s="11">
        <v>41810</v>
      </c>
      <c r="B1038" s="37">
        <v>4270</v>
      </c>
      <c r="C1038" s="39">
        <v>41815</v>
      </c>
      <c r="D1038" s="230">
        <v>56230</v>
      </c>
      <c r="E1038" s="230">
        <v>20000</v>
      </c>
      <c r="F1038" s="230"/>
      <c r="G1038" s="230"/>
    </row>
    <row r="1039" spans="1:7" ht="15.75" customHeight="1">
      <c r="A1039" s="11">
        <v>41809</v>
      </c>
      <c r="B1039" s="37">
        <v>4220</v>
      </c>
      <c r="C1039" s="39">
        <v>41814</v>
      </c>
      <c r="D1039" s="230">
        <v>56230</v>
      </c>
      <c r="E1039" s="230">
        <v>20000</v>
      </c>
      <c r="F1039" s="230"/>
      <c r="G1039" s="230"/>
    </row>
    <row r="1040" spans="1:7" ht="15.75" customHeight="1">
      <c r="A1040" s="11">
        <v>41808</v>
      </c>
      <c r="B1040" s="37">
        <v>4220</v>
      </c>
      <c r="C1040" s="39">
        <v>41813</v>
      </c>
      <c r="D1040" s="230">
        <v>56230</v>
      </c>
      <c r="E1040" s="230">
        <v>20000</v>
      </c>
      <c r="F1040" s="230"/>
      <c r="G1040" s="230"/>
    </row>
    <row r="1041" spans="1:7" ht="15.75" customHeight="1">
      <c r="A1041" s="11">
        <v>41807</v>
      </c>
      <c r="B1041" s="37">
        <v>4220</v>
      </c>
      <c r="C1041" s="39">
        <v>41810</v>
      </c>
      <c r="D1041" s="230">
        <v>56230</v>
      </c>
      <c r="E1041" s="230">
        <v>20000</v>
      </c>
      <c r="F1041" s="230">
        <v>140440</v>
      </c>
      <c r="G1041" s="230">
        <v>170000</v>
      </c>
    </row>
    <row r="1042" spans="1:7" ht="15.75" customHeight="1">
      <c r="A1042" s="11">
        <v>41806</v>
      </c>
      <c r="B1042" s="37">
        <v>4220</v>
      </c>
      <c r="C1042" s="39">
        <v>41809</v>
      </c>
      <c r="D1042" s="230">
        <v>56230</v>
      </c>
      <c r="E1042" s="230">
        <v>20000</v>
      </c>
      <c r="F1042" s="230"/>
      <c r="G1042" s="230"/>
    </row>
    <row r="1043" spans="1:7" ht="15.75" customHeight="1">
      <c r="A1043" s="11">
        <v>41803</v>
      </c>
      <c r="B1043" s="37">
        <v>4220</v>
      </c>
      <c r="C1043" s="39">
        <v>41808</v>
      </c>
      <c r="D1043" s="230">
        <v>56230</v>
      </c>
      <c r="E1043" s="230">
        <v>20000</v>
      </c>
      <c r="F1043" s="230"/>
      <c r="G1043" s="230"/>
    </row>
    <row r="1044" spans="1:7" ht="15.75" customHeight="1">
      <c r="A1044" s="11">
        <v>41802</v>
      </c>
      <c r="B1044" s="37">
        <v>4200</v>
      </c>
      <c r="C1044" s="39">
        <v>41807</v>
      </c>
      <c r="D1044" s="230">
        <v>56230</v>
      </c>
      <c r="E1044" s="230">
        <v>20000</v>
      </c>
      <c r="F1044" s="230"/>
      <c r="G1044" s="230"/>
    </row>
    <row r="1045" spans="1:7" ht="15.75" customHeight="1">
      <c r="A1045" s="11">
        <v>41801</v>
      </c>
      <c r="B1045" s="37">
        <v>4200</v>
      </c>
      <c r="C1045" s="39">
        <v>41806</v>
      </c>
      <c r="D1045" s="230">
        <v>56230</v>
      </c>
      <c r="E1045" s="230">
        <v>20000</v>
      </c>
      <c r="F1045" s="230"/>
      <c r="G1045" s="230"/>
    </row>
    <row r="1046" spans="1:7" ht="15.75" customHeight="1">
      <c r="A1046" s="11">
        <v>41800</v>
      </c>
      <c r="B1046" s="37">
        <v>4200</v>
      </c>
      <c r="C1046" s="39">
        <v>41803</v>
      </c>
      <c r="D1046" s="230">
        <v>56230</v>
      </c>
      <c r="E1046" s="230">
        <v>20000</v>
      </c>
      <c r="F1046" s="230">
        <v>140440</v>
      </c>
      <c r="G1046" s="230">
        <v>170000</v>
      </c>
    </row>
    <row r="1047" spans="1:7" ht="15.75" customHeight="1">
      <c r="A1047" s="11">
        <v>41799</v>
      </c>
      <c r="B1047" s="37">
        <v>4200</v>
      </c>
      <c r="C1047" s="39">
        <v>41802</v>
      </c>
      <c r="D1047" s="230">
        <v>56230</v>
      </c>
      <c r="E1047" s="230">
        <v>20000</v>
      </c>
      <c r="F1047" s="230"/>
      <c r="G1047" s="230"/>
    </row>
    <row r="1048" spans="1:7" ht="15.75" customHeight="1">
      <c r="A1048" s="11">
        <v>41796</v>
      </c>
      <c r="B1048" s="37">
        <v>4200</v>
      </c>
      <c r="C1048" s="39">
        <v>41801</v>
      </c>
      <c r="D1048" s="230">
        <v>56230</v>
      </c>
      <c r="E1048" s="230">
        <v>20000</v>
      </c>
      <c r="F1048" s="230"/>
      <c r="G1048" s="230"/>
    </row>
    <row r="1049" spans="1:7" ht="15.75" customHeight="1">
      <c r="A1049" s="11">
        <v>41795</v>
      </c>
      <c r="B1049" s="37">
        <v>4200</v>
      </c>
      <c r="C1049" s="39">
        <v>41800</v>
      </c>
      <c r="D1049" s="230">
        <v>56230</v>
      </c>
      <c r="E1049" s="230">
        <v>20000</v>
      </c>
      <c r="F1049" s="230"/>
      <c r="G1049" s="230"/>
    </row>
    <row r="1050" spans="1:7" ht="15.75" customHeight="1">
      <c r="A1050" s="11">
        <v>41794</v>
      </c>
      <c r="B1050" s="37">
        <v>4200</v>
      </c>
      <c r="C1050" s="39">
        <v>41799</v>
      </c>
      <c r="D1050" s="230">
        <v>56230</v>
      </c>
      <c r="E1050" s="230">
        <v>20000</v>
      </c>
      <c r="F1050" s="230"/>
      <c r="G1050" s="230"/>
    </row>
    <row r="1051" spans="1:7" ht="15.75" customHeight="1">
      <c r="A1051" s="11">
        <v>41793</v>
      </c>
      <c r="B1051" s="37">
        <v>4170</v>
      </c>
      <c r="C1051" s="39">
        <v>41796</v>
      </c>
      <c r="D1051" s="230">
        <v>56230</v>
      </c>
      <c r="E1051" s="230">
        <v>20000</v>
      </c>
      <c r="F1051" s="230">
        <v>140440</v>
      </c>
      <c r="G1051" s="230">
        <v>170000</v>
      </c>
    </row>
    <row r="1052" spans="1:7" ht="15.75" customHeight="1">
      <c r="A1052" s="11">
        <v>41789</v>
      </c>
      <c r="B1052" s="37">
        <v>4170</v>
      </c>
      <c r="C1052" s="39">
        <v>41795</v>
      </c>
      <c r="D1052" s="230">
        <v>56230</v>
      </c>
      <c r="E1052" s="230">
        <v>20000</v>
      </c>
      <c r="F1052" s="230"/>
      <c r="G1052" s="230"/>
    </row>
    <row r="1053" spans="1:7" ht="15.75" customHeight="1">
      <c r="A1053" s="11">
        <v>41788</v>
      </c>
      <c r="B1053" s="37">
        <v>4150</v>
      </c>
      <c r="C1053" s="39">
        <v>41794</v>
      </c>
      <c r="D1053" s="230">
        <v>56230</v>
      </c>
      <c r="E1053" s="230">
        <v>20000</v>
      </c>
      <c r="F1053" s="230"/>
      <c r="G1053" s="230"/>
    </row>
    <row r="1054" spans="1:7" ht="15.75" customHeight="1">
      <c r="A1054" s="11">
        <v>41787</v>
      </c>
      <c r="B1054" s="37">
        <v>4150</v>
      </c>
      <c r="C1054" s="39">
        <v>41793</v>
      </c>
      <c r="D1054" s="230">
        <v>56230</v>
      </c>
      <c r="E1054" s="230">
        <v>20000</v>
      </c>
      <c r="F1054" s="230"/>
      <c r="G1054" s="230"/>
    </row>
    <row r="1055" spans="1:7" ht="15.75" customHeight="1">
      <c r="A1055" s="11">
        <v>41786</v>
      </c>
      <c r="B1055" s="37">
        <v>4150</v>
      </c>
      <c r="C1055" s="39">
        <v>41789</v>
      </c>
      <c r="D1055" s="230">
        <v>56230</v>
      </c>
      <c r="E1055" s="230">
        <v>20000</v>
      </c>
      <c r="F1055" s="230">
        <v>140440</v>
      </c>
      <c r="G1055" s="230">
        <v>170000</v>
      </c>
    </row>
    <row r="1056" spans="1:7" ht="15.75" customHeight="1">
      <c r="A1056" s="11">
        <v>41785</v>
      </c>
      <c r="B1056" s="37">
        <v>4150</v>
      </c>
      <c r="C1056" s="39">
        <v>41788</v>
      </c>
      <c r="D1056" s="230">
        <v>52280</v>
      </c>
      <c r="E1056" s="230">
        <v>20000</v>
      </c>
      <c r="F1056" s="230"/>
      <c r="G1056" s="230"/>
    </row>
    <row r="1057" spans="1:7" ht="15.75" customHeight="1">
      <c r="A1057" s="11">
        <v>41782</v>
      </c>
      <c r="B1057" s="37">
        <v>4150</v>
      </c>
      <c r="C1057" s="39">
        <v>41787</v>
      </c>
      <c r="D1057" s="230">
        <v>52280</v>
      </c>
      <c r="E1057" s="230">
        <v>20000</v>
      </c>
      <c r="F1057" s="230"/>
      <c r="G1057" s="230"/>
    </row>
    <row r="1058" spans="1:7" ht="15.75" customHeight="1">
      <c r="A1058" s="11">
        <v>41781</v>
      </c>
      <c r="B1058" s="37">
        <v>4150</v>
      </c>
      <c r="C1058" s="39">
        <v>41786</v>
      </c>
      <c r="D1058" s="230">
        <v>52280</v>
      </c>
      <c r="E1058" s="230">
        <v>20000</v>
      </c>
      <c r="F1058" s="230"/>
      <c r="G1058" s="230"/>
    </row>
    <row r="1059" spans="1:7" ht="15.75" customHeight="1">
      <c r="A1059" s="11">
        <v>41780</v>
      </c>
      <c r="B1059" s="37">
        <v>4150</v>
      </c>
      <c r="C1059" s="39">
        <v>41785</v>
      </c>
      <c r="D1059" s="230">
        <v>48480</v>
      </c>
      <c r="E1059" s="230">
        <v>20000</v>
      </c>
      <c r="F1059" s="230"/>
      <c r="G1059" s="230"/>
    </row>
    <row r="1060" spans="1:7" ht="15.75" customHeight="1">
      <c r="A1060" s="11">
        <v>41779</v>
      </c>
      <c r="B1060" s="37">
        <v>4150</v>
      </c>
      <c r="C1060" s="39">
        <v>41782</v>
      </c>
      <c r="D1060" s="230">
        <v>48480</v>
      </c>
      <c r="E1060" s="230">
        <v>20000</v>
      </c>
      <c r="F1060" s="230">
        <v>148190</v>
      </c>
      <c r="G1060" s="230">
        <v>170000</v>
      </c>
    </row>
    <row r="1061" spans="1:7" ht="15.75" customHeight="1">
      <c r="A1061" s="11">
        <v>41778</v>
      </c>
      <c r="B1061" s="37">
        <v>4150</v>
      </c>
      <c r="C1061" s="39">
        <v>41781</v>
      </c>
      <c r="D1061" s="230">
        <v>48480</v>
      </c>
      <c r="E1061" s="230">
        <v>20000</v>
      </c>
      <c r="F1061" s="230"/>
      <c r="G1061" s="230"/>
    </row>
    <row r="1062" spans="1:7" ht="15.75" customHeight="1">
      <c r="A1062" s="11">
        <v>41775</v>
      </c>
      <c r="B1062" s="37">
        <v>4150</v>
      </c>
      <c r="C1062" s="39">
        <v>41780</v>
      </c>
      <c r="D1062" s="230">
        <v>48480</v>
      </c>
      <c r="E1062" s="230">
        <v>20000</v>
      </c>
      <c r="F1062" s="230"/>
      <c r="G1062" s="230"/>
    </row>
    <row r="1063" spans="1:7" ht="15.75" customHeight="1">
      <c r="A1063" s="11">
        <v>41774</v>
      </c>
      <c r="B1063" s="37">
        <v>4150</v>
      </c>
      <c r="C1063" s="39">
        <v>41779</v>
      </c>
      <c r="D1063" s="230">
        <v>48480</v>
      </c>
      <c r="E1063" s="230">
        <v>20000</v>
      </c>
      <c r="F1063" s="230"/>
      <c r="G1063" s="230"/>
    </row>
    <row r="1064" spans="1:7" ht="15.75" customHeight="1">
      <c r="A1064" s="11">
        <v>41773</v>
      </c>
      <c r="B1064" s="37">
        <v>4150</v>
      </c>
      <c r="C1064" s="39">
        <v>41778</v>
      </c>
      <c r="D1064" s="230">
        <v>48480</v>
      </c>
      <c r="E1064" s="230">
        <v>20000</v>
      </c>
      <c r="F1064" s="230"/>
      <c r="G1064" s="230"/>
    </row>
    <row r="1065" spans="1:7" ht="15.75" customHeight="1">
      <c r="A1065" s="11">
        <v>41772</v>
      </c>
      <c r="B1065" s="37">
        <v>4150</v>
      </c>
      <c r="C1065" s="39">
        <v>41775</v>
      </c>
      <c r="D1065" s="230">
        <v>48480</v>
      </c>
      <c r="E1065" s="230">
        <v>20000</v>
      </c>
      <c r="F1065" s="230">
        <v>148190</v>
      </c>
      <c r="G1065" s="230">
        <v>170000</v>
      </c>
    </row>
    <row r="1066" spans="1:7" ht="15.75" customHeight="1">
      <c r="A1066" s="11">
        <v>41771</v>
      </c>
      <c r="B1066" s="37">
        <v>4150</v>
      </c>
      <c r="C1066" s="39">
        <v>41774</v>
      </c>
      <c r="D1066" s="230">
        <v>48480</v>
      </c>
      <c r="E1066" s="230">
        <v>20000</v>
      </c>
      <c r="F1066" s="230"/>
      <c r="G1066" s="230"/>
    </row>
    <row r="1067" spans="1:7" ht="15.75" customHeight="1">
      <c r="A1067" s="11">
        <v>41768</v>
      </c>
      <c r="B1067" s="37">
        <v>4150</v>
      </c>
      <c r="C1067" s="39">
        <v>41773</v>
      </c>
      <c r="D1067" s="230">
        <v>48480</v>
      </c>
      <c r="E1067" s="230">
        <v>20000</v>
      </c>
      <c r="F1067" s="230"/>
      <c r="G1067" s="230"/>
    </row>
    <row r="1068" spans="1:7" ht="15.75" customHeight="1">
      <c r="A1068" s="11">
        <v>41767</v>
      </c>
      <c r="B1068" s="37">
        <v>4150</v>
      </c>
      <c r="C1068" s="39">
        <v>41772</v>
      </c>
      <c r="D1068" s="230">
        <v>43460</v>
      </c>
      <c r="E1068" s="230">
        <v>20000</v>
      </c>
      <c r="F1068" s="230"/>
      <c r="G1068" s="230"/>
    </row>
    <row r="1069" spans="1:7" ht="15.75" customHeight="1">
      <c r="A1069" s="11">
        <v>41766</v>
      </c>
      <c r="B1069" s="37">
        <v>4150</v>
      </c>
      <c r="C1069" s="39">
        <v>41771</v>
      </c>
      <c r="D1069" s="230">
        <v>41240</v>
      </c>
      <c r="E1069" s="230">
        <v>20000</v>
      </c>
      <c r="F1069" s="230"/>
      <c r="G1069" s="230"/>
    </row>
    <row r="1070" spans="1:7" ht="15.75" customHeight="1">
      <c r="A1070" s="11">
        <v>41765</v>
      </c>
      <c r="B1070" s="37">
        <v>4150</v>
      </c>
      <c r="C1070" s="39">
        <v>41768</v>
      </c>
      <c r="D1070" s="230">
        <v>41240</v>
      </c>
      <c r="E1070" s="230">
        <v>20000</v>
      </c>
      <c r="F1070" s="230">
        <v>155430</v>
      </c>
      <c r="G1070" s="230">
        <v>170000</v>
      </c>
    </row>
    <row r="1071" spans="1:7" ht="15.75" customHeight="1">
      <c r="A1071" s="11">
        <v>41764</v>
      </c>
      <c r="B1071" s="37">
        <v>4150</v>
      </c>
      <c r="C1071" s="39">
        <v>41767</v>
      </c>
      <c r="D1071" s="230">
        <v>41240</v>
      </c>
      <c r="E1071" s="230">
        <v>20000</v>
      </c>
      <c r="F1071" s="230"/>
      <c r="G1071" s="230"/>
    </row>
    <row r="1072" spans="1:7" ht="15.75" customHeight="1">
      <c r="A1072" s="11">
        <v>41759</v>
      </c>
      <c r="B1072" s="37">
        <v>4150</v>
      </c>
      <c r="C1072" s="39">
        <v>41766</v>
      </c>
      <c r="D1072" s="230">
        <v>41240</v>
      </c>
      <c r="E1072" s="230">
        <v>20000</v>
      </c>
      <c r="F1072" s="230"/>
      <c r="G1072" s="230"/>
    </row>
    <row r="1073" spans="1:7" ht="15.75" customHeight="1">
      <c r="A1073" s="11">
        <v>41758</v>
      </c>
      <c r="B1073" s="37">
        <v>4150</v>
      </c>
      <c r="C1073" s="39">
        <v>41765</v>
      </c>
      <c r="D1073" s="230">
        <v>41240</v>
      </c>
      <c r="E1073" s="230">
        <v>20000</v>
      </c>
      <c r="F1073" s="230"/>
      <c r="G1073" s="230"/>
    </row>
    <row r="1074" spans="1:7" ht="15.75" customHeight="1">
      <c r="A1074" s="11">
        <v>41757</v>
      </c>
      <c r="B1074" s="37">
        <v>4150</v>
      </c>
      <c r="C1074" s="39">
        <v>41764</v>
      </c>
      <c r="D1074" s="230">
        <v>41240</v>
      </c>
      <c r="E1074" s="230">
        <v>20000</v>
      </c>
      <c r="F1074" s="230"/>
      <c r="G1074" s="230"/>
    </row>
    <row r="1075" spans="1:7" ht="15.75" customHeight="1">
      <c r="A1075" s="11">
        <v>41754</v>
      </c>
      <c r="B1075" s="37">
        <v>4150</v>
      </c>
      <c r="C1075" s="39">
        <v>41759</v>
      </c>
      <c r="D1075" s="230">
        <v>41240</v>
      </c>
      <c r="E1075" s="230">
        <v>20000</v>
      </c>
      <c r="F1075" s="230">
        <v>155430</v>
      </c>
      <c r="G1075" s="230">
        <v>170000</v>
      </c>
    </row>
    <row r="1076" spans="1:7" ht="15.75" customHeight="1">
      <c r="A1076" s="11">
        <v>41753</v>
      </c>
      <c r="B1076" s="37">
        <v>4150</v>
      </c>
      <c r="C1076" s="39">
        <v>41758</v>
      </c>
      <c r="D1076" s="230">
        <v>41240</v>
      </c>
      <c r="E1076" s="230">
        <v>20000</v>
      </c>
      <c r="F1076" s="230"/>
      <c r="G1076" s="230"/>
    </row>
    <row r="1077" spans="1:7" ht="15.75" customHeight="1">
      <c r="A1077" s="11">
        <v>41752</v>
      </c>
      <c r="B1077" s="37">
        <v>4150</v>
      </c>
      <c r="C1077" s="39">
        <v>41757</v>
      </c>
      <c r="D1077" s="230">
        <v>41240</v>
      </c>
      <c r="E1077" s="230">
        <v>20000</v>
      </c>
      <c r="F1077" s="230"/>
      <c r="G1077" s="230"/>
    </row>
    <row r="1078" spans="1:7" ht="15.75" customHeight="1">
      <c r="A1078" s="11">
        <v>41751</v>
      </c>
      <c r="B1078" s="37">
        <v>4150</v>
      </c>
      <c r="C1078" s="39">
        <v>41754</v>
      </c>
      <c r="D1078" s="230">
        <v>41240</v>
      </c>
      <c r="E1078" s="230">
        <v>20000</v>
      </c>
      <c r="F1078" s="230">
        <v>155430</v>
      </c>
      <c r="G1078" s="230">
        <v>170000</v>
      </c>
    </row>
    <row r="1079" spans="1:7" ht="15.75" customHeight="1">
      <c r="A1079" s="11">
        <v>41750</v>
      </c>
      <c r="B1079" s="37">
        <v>4150</v>
      </c>
      <c r="C1079" s="39">
        <v>41753</v>
      </c>
      <c r="D1079" s="230">
        <v>37010</v>
      </c>
      <c r="E1079" s="230">
        <v>20000</v>
      </c>
      <c r="F1079" s="230"/>
      <c r="G1079" s="230"/>
    </row>
    <row r="1080" spans="1:7" ht="15.75" customHeight="1">
      <c r="A1080" s="11">
        <v>41747</v>
      </c>
      <c r="B1080" s="37">
        <v>4150</v>
      </c>
      <c r="C1080" s="39">
        <v>41752</v>
      </c>
      <c r="D1080" s="230">
        <v>32000</v>
      </c>
      <c r="E1080" s="230">
        <v>20000</v>
      </c>
      <c r="F1080" s="230"/>
      <c r="G1080" s="230"/>
    </row>
    <row r="1081" spans="1:7" ht="15.75" customHeight="1">
      <c r="A1081" s="11">
        <v>41746</v>
      </c>
      <c r="B1081" s="37">
        <v>4150</v>
      </c>
      <c r="C1081" s="39">
        <v>41751</v>
      </c>
      <c r="D1081" s="230">
        <v>32000</v>
      </c>
      <c r="E1081" s="230">
        <v>20000</v>
      </c>
      <c r="F1081" s="230"/>
      <c r="G1081" s="230"/>
    </row>
    <row r="1082" spans="1:7" ht="15.75" customHeight="1">
      <c r="A1082" s="11">
        <v>41745</v>
      </c>
      <c r="B1082" s="37">
        <v>4150</v>
      </c>
      <c r="C1082" s="39">
        <v>41750</v>
      </c>
      <c r="D1082" s="230">
        <v>32000</v>
      </c>
      <c r="E1082" s="230">
        <v>20000</v>
      </c>
      <c r="F1082" s="230"/>
      <c r="G1082" s="230"/>
    </row>
    <row r="1083" spans="1:7" ht="15.75" customHeight="1">
      <c r="A1083" s="11">
        <v>41744</v>
      </c>
      <c r="B1083" s="37">
        <v>4150</v>
      </c>
      <c r="C1083" s="39">
        <v>41747</v>
      </c>
      <c r="D1083" s="230">
        <v>32000</v>
      </c>
      <c r="E1083" s="230">
        <v>20000</v>
      </c>
      <c r="F1083" s="230">
        <v>164670</v>
      </c>
      <c r="G1083" s="230">
        <v>170000</v>
      </c>
    </row>
    <row r="1084" spans="1:7" ht="15.75" customHeight="1">
      <c r="A1084" s="11">
        <v>41743</v>
      </c>
      <c r="B1084" s="37">
        <v>4150</v>
      </c>
      <c r="C1084" s="39">
        <v>41746</v>
      </c>
      <c r="D1084" s="230">
        <v>32000</v>
      </c>
      <c r="E1084" s="230">
        <v>20000</v>
      </c>
      <c r="F1084" s="230"/>
      <c r="G1084" s="230"/>
    </row>
    <row r="1085" spans="1:7" ht="15.75" customHeight="1">
      <c r="A1085" s="11">
        <v>41740</v>
      </c>
      <c r="B1085" s="37">
        <v>4150</v>
      </c>
      <c r="C1085" s="39">
        <v>41745</v>
      </c>
      <c r="D1085" s="230">
        <v>32000</v>
      </c>
      <c r="E1085" s="230">
        <v>20000</v>
      </c>
      <c r="F1085" s="230"/>
      <c r="G1085" s="230"/>
    </row>
    <row r="1086" spans="1:7" ht="15.75" customHeight="1">
      <c r="A1086" s="11">
        <v>41739</v>
      </c>
      <c r="B1086" s="37">
        <v>4150</v>
      </c>
      <c r="C1086" s="39">
        <v>41744</v>
      </c>
      <c r="D1086" s="230">
        <v>32000</v>
      </c>
      <c r="E1086" s="230">
        <v>20000</v>
      </c>
      <c r="F1086" s="230"/>
      <c r="G1086" s="230"/>
    </row>
    <row r="1087" spans="1:7" ht="15.75" customHeight="1">
      <c r="A1087" s="11">
        <v>41738</v>
      </c>
      <c r="B1087" s="37">
        <v>4150</v>
      </c>
      <c r="C1087" s="39">
        <v>41743</v>
      </c>
      <c r="D1087" s="230">
        <v>32000</v>
      </c>
      <c r="E1087" s="230">
        <v>20000</v>
      </c>
      <c r="F1087" s="230"/>
      <c r="G1087" s="230"/>
    </row>
    <row r="1088" spans="1:7" ht="15.75" customHeight="1">
      <c r="A1088" s="11">
        <v>41737</v>
      </c>
      <c r="B1088" s="37">
        <v>4150</v>
      </c>
      <c r="C1088" s="39">
        <v>41740</v>
      </c>
      <c r="D1088" s="230">
        <v>32000</v>
      </c>
      <c r="E1088" s="230">
        <v>20000</v>
      </c>
      <c r="F1088" s="230">
        <v>164670</v>
      </c>
      <c r="G1088" s="230">
        <v>170000</v>
      </c>
    </row>
    <row r="1089" spans="1:7" ht="15.75" customHeight="1">
      <c r="A1089" s="11">
        <v>41733</v>
      </c>
      <c r="B1089" s="37">
        <v>4150</v>
      </c>
      <c r="C1089" s="39">
        <v>41739</v>
      </c>
      <c r="D1089" s="230">
        <v>32000</v>
      </c>
      <c r="E1089" s="230">
        <v>20000</v>
      </c>
      <c r="F1089" s="230"/>
      <c r="G1089" s="230"/>
    </row>
    <row r="1090" spans="1:7" ht="15.75" customHeight="1">
      <c r="A1090" s="11">
        <v>41732</v>
      </c>
      <c r="B1090" s="37">
        <v>4150</v>
      </c>
      <c r="C1090" s="39">
        <v>41738</v>
      </c>
      <c r="D1090" s="230">
        <v>32000</v>
      </c>
      <c r="E1090" s="230">
        <v>20000</v>
      </c>
      <c r="F1090" s="230"/>
      <c r="G1090" s="230"/>
    </row>
    <row r="1091" spans="1:7" ht="15.75" customHeight="1">
      <c r="A1091" s="11">
        <v>41731</v>
      </c>
      <c r="B1091" s="37">
        <v>4150</v>
      </c>
      <c r="C1091" s="39">
        <v>41737</v>
      </c>
      <c r="D1091" s="230">
        <v>32000</v>
      </c>
      <c r="E1091" s="230">
        <v>20000</v>
      </c>
      <c r="F1091" s="230"/>
      <c r="G1091" s="230"/>
    </row>
    <row r="1092" spans="1:7" ht="15.75" customHeight="1">
      <c r="A1092" s="11">
        <v>41730</v>
      </c>
      <c r="B1092" s="37">
        <v>4150</v>
      </c>
      <c r="C1092" s="39">
        <v>41733</v>
      </c>
      <c r="D1092" s="230">
        <v>32000</v>
      </c>
      <c r="E1092" s="230">
        <v>20000</v>
      </c>
      <c r="F1092" s="230">
        <v>164670</v>
      </c>
      <c r="G1092" s="230">
        <v>170000</v>
      </c>
    </row>
    <row r="1093" spans="1:7" ht="15.75" customHeight="1">
      <c r="A1093" s="11">
        <v>41729</v>
      </c>
      <c r="B1093" s="37">
        <v>4150</v>
      </c>
      <c r="C1093" s="39">
        <v>41732</v>
      </c>
      <c r="D1093" s="230">
        <v>32000</v>
      </c>
      <c r="E1093" s="230">
        <v>20000</v>
      </c>
      <c r="F1093" s="230"/>
      <c r="G1093" s="230"/>
    </row>
    <row r="1094" spans="1:7" ht="15.75" customHeight="1">
      <c r="A1094" s="11">
        <v>41726</v>
      </c>
      <c r="B1094" s="37">
        <v>4200</v>
      </c>
      <c r="C1094" s="39">
        <v>41731</v>
      </c>
      <c r="D1094" s="230">
        <v>32000</v>
      </c>
      <c r="E1094" s="230">
        <v>20000</v>
      </c>
      <c r="F1094" s="230"/>
      <c r="G1094" s="230"/>
    </row>
    <row r="1095" spans="1:7" ht="15.75" customHeight="1">
      <c r="A1095" s="11">
        <v>41725</v>
      </c>
      <c r="B1095" s="37">
        <v>4200</v>
      </c>
      <c r="C1095" s="39">
        <v>41730</v>
      </c>
      <c r="D1095" s="230">
        <v>32000</v>
      </c>
      <c r="E1095" s="230">
        <v>20000</v>
      </c>
      <c r="F1095" s="230"/>
      <c r="G1095" s="230"/>
    </row>
    <row r="1096" spans="1:7" ht="15.75" customHeight="1">
      <c r="A1096" s="11">
        <v>41724</v>
      </c>
      <c r="B1096" s="37">
        <v>4200</v>
      </c>
      <c r="C1096" s="39">
        <v>41729</v>
      </c>
      <c r="D1096" s="230">
        <v>32000</v>
      </c>
      <c r="E1096" s="230">
        <v>20000</v>
      </c>
      <c r="F1096" s="230"/>
      <c r="G1096" s="230"/>
    </row>
    <row r="1097" spans="1:7" ht="15.75" customHeight="1">
      <c r="A1097" s="11">
        <v>41723</v>
      </c>
      <c r="B1097" s="37">
        <v>4200</v>
      </c>
      <c r="C1097" s="39">
        <v>41726</v>
      </c>
      <c r="D1097" s="230">
        <v>32000</v>
      </c>
      <c r="E1097" s="230">
        <v>20000</v>
      </c>
      <c r="F1097" s="230">
        <v>165307</v>
      </c>
      <c r="G1097" s="230">
        <v>170000</v>
      </c>
    </row>
    <row r="1098" spans="1:7" ht="15.75" customHeight="1">
      <c r="A1098" s="11">
        <v>41722</v>
      </c>
      <c r="B1098" s="37">
        <v>4200</v>
      </c>
      <c r="C1098" s="39">
        <v>41725</v>
      </c>
      <c r="D1098" s="230">
        <v>32000</v>
      </c>
      <c r="E1098" s="230">
        <v>20000</v>
      </c>
      <c r="F1098" s="230"/>
      <c r="G1098" s="230"/>
    </row>
    <row r="1099" spans="1:7" ht="15.75" customHeight="1">
      <c r="A1099" s="11">
        <v>41719</v>
      </c>
      <c r="B1099" s="37">
        <v>4200</v>
      </c>
      <c r="C1099" s="39">
        <v>41724</v>
      </c>
      <c r="D1099" s="230">
        <v>32000</v>
      </c>
      <c r="E1099" s="230">
        <v>20000</v>
      </c>
      <c r="F1099" s="230"/>
      <c r="G1099" s="230"/>
    </row>
    <row r="1100" spans="1:7" ht="15.75" customHeight="1">
      <c r="A1100" s="11">
        <v>41718</v>
      </c>
      <c r="B1100" s="37">
        <v>4200</v>
      </c>
      <c r="C1100" s="39">
        <v>41723</v>
      </c>
      <c r="D1100" s="230">
        <v>32000</v>
      </c>
      <c r="E1100" s="230">
        <v>20000</v>
      </c>
      <c r="F1100" s="230"/>
      <c r="G1100" s="230"/>
    </row>
    <row r="1101" spans="1:7" ht="15.75" customHeight="1">
      <c r="A1101" s="11">
        <v>41717</v>
      </c>
      <c r="B1101" s="37">
        <v>4200</v>
      </c>
      <c r="C1101" s="39">
        <v>41722</v>
      </c>
      <c r="D1101" s="230">
        <v>32000</v>
      </c>
      <c r="E1101" s="230">
        <v>20000</v>
      </c>
      <c r="F1101" s="230"/>
      <c r="G1101" s="230"/>
    </row>
    <row r="1102" spans="1:7" ht="15.75" customHeight="1">
      <c r="A1102" s="11">
        <v>41716</v>
      </c>
      <c r="B1102" s="37">
        <v>4200</v>
      </c>
      <c r="C1102" s="39">
        <v>41719</v>
      </c>
      <c r="D1102" s="230">
        <v>32000</v>
      </c>
      <c r="E1102" s="230">
        <v>20000</v>
      </c>
      <c r="F1102" s="230">
        <v>165307</v>
      </c>
      <c r="G1102" s="230">
        <v>170000</v>
      </c>
    </row>
    <row r="1103" spans="1:7" ht="15.75" customHeight="1">
      <c r="A1103" s="11">
        <v>41715</v>
      </c>
      <c r="B1103" s="37">
        <v>4200</v>
      </c>
      <c r="C1103" s="39">
        <v>41718</v>
      </c>
      <c r="D1103" s="230">
        <v>32000</v>
      </c>
      <c r="E1103" s="230">
        <v>20000</v>
      </c>
      <c r="F1103" s="230"/>
      <c r="G1103" s="230"/>
    </row>
    <row r="1104" spans="1:7" ht="15.75" customHeight="1">
      <c r="A1104" s="11">
        <v>41712</v>
      </c>
      <c r="B1104" s="37">
        <v>4200</v>
      </c>
      <c r="C1104" s="39">
        <v>41717</v>
      </c>
      <c r="D1104" s="230">
        <v>32000</v>
      </c>
      <c r="E1104" s="230">
        <v>20000</v>
      </c>
      <c r="F1104" s="230"/>
      <c r="G1104" s="230"/>
    </row>
    <row r="1105" spans="1:7" ht="15.75" customHeight="1">
      <c r="A1105" s="11">
        <v>41711</v>
      </c>
      <c r="B1105" s="37">
        <v>4200</v>
      </c>
      <c r="C1105" s="39">
        <v>41716</v>
      </c>
      <c r="D1105" s="230">
        <v>32000</v>
      </c>
      <c r="E1105" s="230">
        <v>20000</v>
      </c>
      <c r="F1105" s="230"/>
      <c r="G1105" s="230"/>
    </row>
    <row r="1106" spans="1:7" ht="15.75" customHeight="1">
      <c r="A1106" s="11">
        <v>41710</v>
      </c>
      <c r="B1106" s="37">
        <v>4200</v>
      </c>
      <c r="C1106" s="39">
        <v>41715</v>
      </c>
      <c r="D1106" s="230">
        <v>32000</v>
      </c>
      <c r="E1106" s="230">
        <v>18000</v>
      </c>
      <c r="F1106" s="230"/>
      <c r="G1106" s="230"/>
    </row>
    <row r="1107" spans="1:7" ht="15.75" customHeight="1">
      <c r="A1107" s="11">
        <v>41709</v>
      </c>
      <c r="B1107" s="37">
        <v>4200</v>
      </c>
      <c r="C1107" s="39">
        <v>41712</v>
      </c>
      <c r="D1107" s="230">
        <v>32000</v>
      </c>
      <c r="E1107" s="230">
        <v>18000</v>
      </c>
      <c r="F1107" s="230">
        <v>165307</v>
      </c>
      <c r="G1107" s="230">
        <v>172000</v>
      </c>
    </row>
    <row r="1108" spans="1:7" ht="15.75" customHeight="1">
      <c r="A1108" s="11">
        <v>41708</v>
      </c>
      <c r="B1108" s="37">
        <v>4200</v>
      </c>
      <c r="C1108" s="39">
        <v>41711</v>
      </c>
      <c r="D1108" s="230">
        <v>32000</v>
      </c>
      <c r="E1108" s="230">
        <v>18000</v>
      </c>
      <c r="F1108" s="230"/>
      <c r="G1108" s="230"/>
    </row>
    <row r="1109" spans="1:7" ht="15.75" customHeight="1">
      <c r="A1109" s="11">
        <v>41705</v>
      </c>
      <c r="B1109" s="37">
        <v>4200</v>
      </c>
      <c r="C1109" s="39">
        <v>41710</v>
      </c>
      <c r="D1109" s="230">
        <v>32000</v>
      </c>
      <c r="E1109" s="230">
        <v>18000</v>
      </c>
      <c r="F1109" s="230"/>
      <c r="G1109" s="230"/>
    </row>
    <row r="1110" spans="1:7" ht="15.75" customHeight="1">
      <c r="A1110" s="11">
        <v>41704</v>
      </c>
      <c r="B1110" s="37">
        <v>4200</v>
      </c>
      <c r="C1110" s="39">
        <v>41709</v>
      </c>
      <c r="D1110" s="230">
        <v>32000</v>
      </c>
      <c r="E1110" s="230">
        <v>18000</v>
      </c>
      <c r="F1110" s="230"/>
      <c r="G1110" s="230"/>
    </row>
    <row r="1111" spans="1:7" ht="15.75" customHeight="1">
      <c r="A1111" s="11">
        <v>41703</v>
      </c>
      <c r="B1111" s="37">
        <v>4200</v>
      </c>
      <c r="C1111" s="39">
        <v>41708</v>
      </c>
      <c r="D1111" s="230">
        <v>32000</v>
      </c>
      <c r="E1111" s="230">
        <v>18000</v>
      </c>
      <c r="F1111" s="230"/>
      <c r="G1111" s="230"/>
    </row>
    <row r="1112" spans="1:7" ht="15.75" customHeight="1">
      <c r="A1112" s="11">
        <v>41702</v>
      </c>
      <c r="B1112" s="37">
        <v>4200</v>
      </c>
      <c r="C1112" s="39">
        <v>41705</v>
      </c>
      <c r="D1112" s="230">
        <v>32000</v>
      </c>
      <c r="E1112" s="230">
        <v>18000</v>
      </c>
      <c r="F1112" s="230">
        <v>165307</v>
      </c>
      <c r="G1112" s="230">
        <v>172000</v>
      </c>
    </row>
    <row r="1113" spans="1:7" ht="15.75" customHeight="1">
      <c r="A1113" s="11">
        <v>41701</v>
      </c>
      <c r="B1113" s="37">
        <v>4200</v>
      </c>
      <c r="C1113" s="39">
        <v>41704</v>
      </c>
      <c r="D1113" s="230">
        <v>32000</v>
      </c>
      <c r="E1113" s="230">
        <v>18000</v>
      </c>
      <c r="F1113" s="230"/>
      <c r="G1113" s="230"/>
    </row>
    <row r="1114" spans="1:7" ht="15.75" customHeight="1">
      <c r="A1114" s="11">
        <v>41698</v>
      </c>
      <c r="B1114" s="37">
        <v>4200</v>
      </c>
      <c r="C1114" s="39">
        <v>41703</v>
      </c>
      <c r="D1114" s="230">
        <v>32000</v>
      </c>
      <c r="E1114" s="230">
        <v>18000</v>
      </c>
      <c r="F1114" s="230"/>
      <c r="G1114" s="230"/>
    </row>
    <row r="1115" spans="1:7" ht="15.75" customHeight="1">
      <c r="A1115" s="11">
        <v>41697</v>
      </c>
      <c r="B1115" s="37">
        <v>4200</v>
      </c>
      <c r="C1115" s="39">
        <v>41702</v>
      </c>
      <c r="D1115" s="230">
        <v>32000</v>
      </c>
      <c r="E1115" s="230">
        <v>18000</v>
      </c>
      <c r="F1115" s="230"/>
      <c r="G1115" s="230"/>
    </row>
    <row r="1116" spans="1:7" ht="15.75" customHeight="1">
      <c r="A1116" s="11">
        <v>41696</v>
      </c>
      <c r="B1116" s="37">
        <v>4200</v>
      </c>
      <c r="C1116" s="39">
        <v>41701</v>
      </c>
      <c r="D1116" s="230">
        <v>32000</v>
      </c>
      <c r="E1116" s="230">
        <v>18000</v>
      </c>
      <c r="F1116" s="230"/>
      <c r="G1116" s="230"/>
    </row>
    <row r="1117" spans="1:7" ht="15.75" customHeight="1">
      <c r="A1117" s="11">
        <v>41695</v>
      </c>
      <c r="B1117" s="37">
        <v>4200</v>
      </c>
      <c r="C1117" s="39">
        <v>41698</v>
      </c>
      <c r="D1117" s="230">
        <v>32000</v>
      </c>
      <c r="E1117" s="230">
        <v>18000</v>
      </c>
      <c r="F1117" s="230">
        <v>165307</v>
      </c>
      <c r="G1117" s="230">
        <v>172000</v>
      </c>
    </row>
    <row r="1118" spans="1:7" ht="15.75" customHeight="1">
      <c r="A1118" s="11">
        <v>41694</v>
      </c>
      <c r="B1118" s="37">
        <v>4200</v>
      </c>
      <c r="C1118" s="39">
        <v>41697</v>
      </c>
      <c r="D1118" s="230">
        <v>32000</v>
      </c>
      <c r="E1118" s="230">
        <v>18000</v>
      </c>
      <c r="F1118" s="230"/>
      <c r="G1118" s="230"/>
    </row>
    <row r="1119" spans="1:7" ht="15.75" customHeight="1">
      <c r="A1119" s="11">
        <v>41691</v>
      </c>
      <c r="B1119" s="37">
        <v>4200</v>
      </c>
      <c r="C1119" s="39">
        <v>41696</v>
      </c>
      <c r="D1119" s="230">
        <v>32000</v>
      </c>
      <c r="E1119" s="230">
        <v>18000</v>
      </c>
      <c r="F1119" s="230"/>
      <c r="G1119" s="230"/>
    </row>
    <row r="1120" spans="1:7" ht="15.75" customHeight="1">
      <c r="A1120" s="11">
        <v>41690</v>
      </c>
      <c r="B1120" s="37">
        <v>4250</v>
      </c>
      <c r="C1120" s="39">
        <v>41695</v>
      </c>
      <c r="D1120" s="230">
        <v>32000</v>
      </c>
      <c r="E1120" s="230">
        <v>18000</v>
      </c>
      <c r="F1120" s="230"/>
      <c r="G1120" s="230"/>
    </row>
    <row r="1121" spans="1:7" ht="15.75" customHeight="1">
      <c r="A1121" s="11">
        <v>41689</v>
      </c>
      <c r="B1121" s="37">
        <v>4250</v>
      </c>
      <c r="C1121" s="39">
        <v>41694</v>
      </c>
      <c r="D1121" s="230">
        <v>32000</v>
      </c>
      <c r="E1121" s="230">
        <v>18000</v>
      </c>
      <c r="F1121" s="230"/>
      <c r="G1121" s="230"/>
    </row>
    <row r="1122" spans="1:7" ht="15.75" customHeight="1">
      <c r="A1122" s="11">
        <v>41688</v>
      </c>
      <c r="B1122" s="37">
        <v>4250</v>
      </c>
      <c r="C1122" s="39">
        <v>41691</v>
      </c>
      <c r="D1122" s="230">
        <v>32000</v>
      </c>
      <c r="E1122" s="230">
        <v>18000</v>
      </c>
      <c r="F1122" s="230">
        <v>165307</v>
      </c>
      <c r="G1122" s="230">
        <v>172000</v>
      </c>
    </row>
    <row r="1123" spans="1:7" ht="15.75" customHeight="1">
      <c r="A1123" s="11">
        <v>41687</v>
      </c>
      <c r="B1123" s="37">
        <v>4250</v>
      </c>
      <c r="C1123" s="39">
        <v>41690</v>
      </c>
      <c r="D1123" s="230">
        <v>32000</v>
      </c>
      <c r="E1123" s="230">
        <v>18000</v>
      </c>
      <c r="F1123" s="230"/>
      <c r="G1123" s="230"/>
    </row>
    <row r="1124" spans="1:7" ht="15.75" customHeight="1">
      <c r="A1124" s="11">
        <v>41684</v>
      </c>
      <c r="B1124" s="37">
        <v>4250</v>
      </c>
      <c r="C1124" s="39">
        <v>41689</v>
      </c>
      <c r="D1124" s="230">
        <v>26660</v>
      </c>
      <c r="E1124" s="230">
        <v>18000</v>
      </c>
      <c r="F1124" s="230"/>
      <c r="G1124" s="230"/>
    </row>
    <row r="1125" spans="1:7" ht="15.75" customHeight="1">
      <c r="A1125" s="11">
        <v>41683</v>
      </c>
      <c r="B1125" s="37">
        <v>4250</v>
      </c>
      <c r="C1125" s="39">
        <v>41688</v>
      </c>
      <c r="D1125" s="230">
        <v>26660</v>
      </c>
      <c r="E1125" s="230">
        <v>18000</v>
      </c>
      <c r="F1125" s="230"/>
      <c r="G1125" s="230"/>
    </row>
    <row r="1126" spans="1:7" ht="15.75" customHeight="1">
      <c r="A1126" s="11">
        <v>41682</v>
      </c>
      <c r="B1126" s="37">
        <v>4250</v>
      </c>
      <c r="C1126" s="39">
        <v>41687</v>
      </c>
      <c r="D1126" s="230">
        <v>26660</v>
      </c>
      <c r="E1126" s="230">
        <v>23000</v>
      </c>
      <c r="F1126" s="230"/>
      <c r="G1126" s="230"/>
    </row>
    <row r="1127" spans="1:7" ht="15.75" customHeight="1">
      <c r="A1127" s="11">
        <v>41681</v>
      </c>
      <c r="B1127" s="37">
        <v>4250</v>
      </c>
      <c r="C1127" s="39">
        <v>41684</v>
      </c>
      <c r="D1127" s="230">
        <v>26660</v>
      </c>
      <c r="E1127" s="230">
        <v>23000</v>
      </c>
      <c r="F1127" s="230">
        <v>170647</v>
      </c>
      <c r="G1127" s="230">
        <v>167000</v>
      </c>
    </row>
    <row r="1128" spans="1:7" ht="15.75" customHeight="1">
      <c r="A1128" s="11">
        <v>41680</v>
      </c>
      <c r="B1128" s="37">
        <v>4250</v>
      </c>
      <c r="C1128" s="39">
        <v>41683</v>
      </c>
      <c r="D1128" s="230">
        <v>26660</v>
      </c>
      <c r="E1128" s="230">
        <v>23000</v>
      </c>
      <c r="F1128" s="230"/>
      <c r="G1128" s="230"/>
    </row>
    <row r="1129" spans="1:7" ht="15.75" customHeight="1">
      <c r="A1129" s="11">
        <v>41677</v>
      </c>
      <c r="B1129" s="37">
        <v>4350</v>
      </c>
      <c r="C1129" s="39">
        <v>41682</v>
      </c>
      <c r="D1129" s="230">
        <v>22640</v>
      </c>
      <c r="E1129" s="230">
        <v>20500</v>
      </c>
      <c r="F1129" s="230"/>
      <c r="G1129" s="230"/>
    </row>
    <row r="1130" spans="1:7" ht="15.75" customHeight="1">
      <c r="A1130" s="11">
        <v>41669</v>
      </c>
      <c r="B1130" s="37">
        <v>4350</v>
      </c>
      <c r="C1130" s="39">
        <v>41681</v>
      </c>
      <c r="D1130" s="230">
        <v>19860</v>
      </c>
      <c r="E1130" s="230">
        <v>18000</v>
      </c>
      <c r="F1130" s="230"/>
      <c r="G1130" s="230"/>
    </row>
    <row r="1131" spans="1:7" ht="15.75" customHeight="1">
      <c r="A1131" s="11">
        <v>41668</v>
      </c>
      <c r="B1131" s="37">
        <v>4350</v>
      </c>
      <c r="C1131" s="39">
        <v>41680</v>
      </c>
      <c r="D1131" s="230">
        <v>15790</v>
      </c>
      <c r="E1131" s="230">
        <v>18000</v>
      </c>
      <c r="F1131" s="230"/>
      <c r="G1131" s="230"/>
    </row>
    <row r="1132" spans="1:7" ht="15.75" customHeight="1">
      <c r="A1132" s="11">
        <v>41667</v>
      </c>
      <c r="B1132" s="37">
        <v>4350</v>
      </c>
      <c r="C1132" s="39">
        <v>41677</v>
      </c>
      <c r="D1132" s="230">
        <v>15790</v>
      </c>
      <c r="E1132" s="230">
        <v>18000</v>
      </c>
      <c r="F1132" s="230">
        <v>181517</v>
      </c>
      <c r="G1132" s="230">
        <v>172000</v>
      </c>
    </row>
    <row r="1133" spans="1:7" ht="15.75" customHeight="1">
      <c r="A1133" s="11">
        <v>41666</v>
      </c>
      <c r="B1133" s="37">
        <v>4350</v>
      </c>
      <c r="C1133" s="39">
        <v>41669</v>
      </c>
      <c r="D1133" s="230">
        <v>15790</v>
      </c>
      <c r="E1133" s="230">
        <v>18000</v>
      </c>
      <c r="F1133" s="230">
        <v>181517</v>
      </c>
      <c r="G1133" s="230">
        <v>172000</v>
      </c>
    </row>
    <row r="1134" spans="1:7" ht="15.75" customHeight="1">
      <c r="A1134" s="11">
        <v>41663</v>
      </c>
      <c r="B1134" s="37">
        <v>4350</v>
      </c>
      <c r="C1134" s="39">
        <v>41668</v>
      </c>
      <c r="D1134" s="230">
        <v>15790</v>
      </c>
      <c r="E1134" s="230">
        <v>18000</v>
      </c>
      <c r="F1134" s="230"/>
      <c r="G1134" s="230"/>
    </row>
    <row r="1135" spans="1:7" ht="15.75" customHeight="1">
      <c r="A1135" s="11">
        <v>41662</v>
      </c>
      <c r="B1135" s="37">
        <v>4350</v>
      </c>
      <c r="C1135" s="39">
        <v>41667</v>
      </c>
      <c r="D1135" s="230">
        <v>13790</v>
      </c>
      <c r="E1135" s="230">
        <v>18000</v>
      </c>
      <c r="F1135" s="230"/>
      <c r="G1135" s="230"/>
    </row>
    <row r="1136" spans="1:7" ht="15.75" customHeight="1">
      <c r="A1136" s="11">
        <v>41661</v>
      </c>
      <c r="B1136" s="37">
        <v>4350</v>
      </c>
      <c r="C1136" s="39">
        <v>41666</v>
      </c>
      <c r="D1136" s="230">
        <v>13790</v>
      </c>
      <c r="E1136" s="230">
        <v>10000</v>
      </c>
      <c r="F1136" s="230"/>
      <c r="G1136" s="230"/>
    </row>
    <row r="1137" spans="1:7" ht="15.75" customHeight="1">
      <c r="A1137" s="11">
        <v>41660</v>
      </c>
      <c r="B1137" s="37">
        <v>4350</v>
      </c>
      <c r="C1137" s="39">
        <v>41663</v>
      </c>
      <c r="D1137" s="230">
        <v>13790</v>
      </c>
      <c r="E1137" s="230">
        <v>10000</v>
      </c>
      <c r="F1137" s="230">
        <v>183517</v>
      </c>
      <c r="G1137" s="230">
        <v>180000</v>
      </c>
    </row>
    <row r="1138" spans="1:7" ht="15.75" customHeight="1">
      <c r="A1138" s="11">
        <v>41659</v>
      </c>
      <c r="B1138" s="37">
        <v>4350</v>
      </c>
      <c r="C1138" s="39">
        <v>41662</v>
      </c>
      <c r="D1138" s="230">
        <v>13790</v>
      </c>
      <c r="E1138" s="230">
        <v>10000</v>
      </c>
      <c r="F1138" s="230"/>
      <c r="G1138" s="230"/>
    </row>
    <row r="1139" spans="1:7" ht="15.75" customHeight="1">
      <c r="A1139" s="11">
        <v>41656</v>
      </c>
      <c r="B1139" s="37">
        <v>4370</v>
      </c>
      <c r="C1139" s="39">
        <v>41661</v>
      </c>
      <c r="D1139" s="230">
        <v>5700</v>
      </c>
      <c r="E1139" s="230">
        <v>5000</v>
      </c>
      <c r="F1139" s="230"/>
      <c r="G1139" s="230"/>
    </row>
    <row r="1140" spans="1:7" ht="15.75" customHeight="1">
      <c r="A1140" s="11">
        <v>41655</v>
      </c>
      <c r="B1140" s="37">
        <v>4370</v>
      </c>
      <c r="C1140" s="39">
        <v>41660</v>
      </c>
      <c r="D1140" s="230">
        <v>5700</v>
      </c>
      <c r="E1140" s="230">
        <v>5000</v>
      </c>
      <c r="F1140" s="230"/>
      <c r="G1140" s="230"/>
    </row>
    <row r="1141" spans="1:7" ht="15.75" customHeight="1">
      <c r="A1141" s="11">
        <v>41654</v>
      </c>
      <c r="B1141" s="37">
        <v>4370</v>
      </c>
      <c r="C1141" s="39">
        <v>41659</v>
      </c>
      <c r="D1141" s="230">
        <v>5700</v>
      </c>
      <c r="E1141" s="230">
        <v>5000</v>
      </c>
      <c r="F1141" s="230"/>
      <c r="G1141" s="230"/>
    </row>
    <row r="1142" spans="1:7" ht="15.75" customHeight="1">
      <c r="A1142" s="11">
        <v>41653</v>
      </c>
      <c r="B1142" s="37">
        <v>4370</v>
      </c>
      <c r="C1142" s="39">
        <v>41656</v>
      </c>
      <c r="D1142" s="230">
        <v>5700</v>
      </c>
      <c r="E1142" s="230">
        <v>5000</v>
      </c>
      <c r="F1142" s="230">
        <v>191607</v>
      </c>
      <c r="G1142" s="230">
        <v>185000</v>
      </c>
    </row>
    <row r="1143" spans="1:7" ht="15.75" customHeight="1">
      <c r="A1143" s="11">
        <v>41652</v>
      </c>
      <c r="B1143" s="37">
        <v>4370</v>
      </c>
      <c r="C1143" s="39">
        <v>41655</v>
      </c>
      <c r="D1143" s="230">
        <v>5700</v>
      </c>
      <c r="E1143" s="230">
        <v>5000</v>
      </c>
      <c r="F1143" s="230"/>
      <c r="G1143" s="230"/>
    </row>
    <row r="1144" spans="1:7" ht="15.75" customHeight="1">
      <c r="A1144" s="11">
        <v>41649</v>
      </c>
      <c r="B1144" s="37">
        <v>4400</v>
      </c>
      <c r="C1144" s="39">
        <v>41654</v>
      </c>
      <c r="D1144" s="230">
        <v>5700</v>
      </c>
      <c r="E1144" s="230">
        <v>5000</v>
      </c>
      <c r="F1144" s="230"/>
      <c r="G1144" s="230"/>
    </row>
    <row r="1145" spans="1:7" ht="15.75" customHeight="1">
      <c r="A1145" s="11">
        <v>41648</v>
      </c>
      <c r="B1145" s="37">
        <v>4400</v>
      </c>
      <c r="C1145" s="39">
        <v>41653</v>
      </c>
      <c r="D1145" s="230">
        <v>5700</v>
      </c>
      <c r="E1145" s="230"/>
      <c r="F1145" s="230"/>
      <c r="G1145" s="230"/>
    </row>
    <row r="1146" spans="1:7" ht="15.75" customHeight="1">
      <c r="A1146" s="11">
        <v>41647</v>
      </c>
      <c r="B1146" s="37">
        <v>4400</v>
      </c>
      <c r="C1146" s="39">
        <v>41652</v>
      </c>
      <c r="D1146" s="230"/>
      <c r="E1146" s="230"/>
      <c r="F1146" s="230"/>
      <c r="G1146" s="230"/>
    </row>
    <row r="1147" spans="1:7" ht="15.75" customHeight="1">
      <c r="A1147" s="11">
        <v>41646</v>
      </c>
      <c r="B1147" s="37">
        <v>4400</v>
      </c>
      <c r="C1147" s="39">
        <v>41649</v>
      </c>
      <c r="D1147" s="230"/>
      <c r="E1147" s="230"/>
      <c r="F1147" s="230">
        <v>197307</v>
      </c>
      <c r="G1147" s="230">
        <v>190000</v>
      </c>
    </row>
    <row r="1148" spans="1:7" ht="15.75" customHeight="1">
      <c r="A1148" s="11">
        <v>41645</v>
      </c>
      <c r="B1148" s="37">
        <v>4400</v>
      </c>
      <c r="C1148" s="39">
        <v>41648</v>
      </c>
      <c r="D1148" s="230"/>
      <c r="E1148" s="230"/>
      <c r="F1148" s="230"/>
      <c r="G1148" s="230"/>
    </row>
    <row r="1149" spans="1:7" ht="15.75" customHeight="1">
      <c r="A1149" s="11">
        <v>41642</v>
      </c>
      <c r="B1149" s="37">
        <v>4400</v>
      </c>
      <c r="C1149" s="39">
        <v>41647</v>
      </c>
      <c r="D1149" s="230"/>
      <c r="E1149" s="230"/>
      <c r="F1149" s="230"/>
      <c r="G1149" s="230"/>
    </row>
    <row r="1150" spans="1:7" ht="15.75" customHeight="1">
      <c r="A1150" s="11">
        <v>41641</v>
      </c>
      <c r="B1150" s="37">
        <v>4400</v>
      </c>
      <c r="C1150" s="39">
        <v>41646</v>
      </c>
      <c r="D1150" s="230"/>
      <c r="E1150" s="230"/>
      <c r="F1150" s="230"/>
      <c r="G1150" s="230"/>
    </row>
    <row r="1151" spans="1:7" ht="15.75" customHeight="1">
      <c r="A1151" s="11">
        <v>41639</v>
      </c>
      <c r="B1151" s="37">
        <v>4400</v>
      </c>
      <c r="C1151" s="39">
        <v>41645</v>
      </c>
      <c r="D1151" s="230"/>
      <c r="E1151" s="230"/>
      <c r="F1151" s="230"/>
      <c r="G1151" s="230"/>
    </row>
    <row r="1152" spans="1:7" ht="15.75" customHeight="1">
      <c r="A1152" s="11">
        <v>41638</v>
      </c>
      <c r="B1152" s="37">
        <v>4450</v>
      </c>
      <c r="C1152" s="39">
        <v>41642</v>
      </c>
      <c r="D1152" s="230"/>
      <c r="E1152" s="230"/>
      <c r="F1152" s="230">
        <v>197307</v>
      </c>
      <c r="G1152" s="230">
        <v>190000</v>
      </c>
    </row>
    <row r="1153" spans="1:7" ht="15.75" customHeight="1">
      <c r="A1153" s="11">
        <v>41635</v>
      </c>
      <c r="B1153" s="37">
        <v>4450</v>
      </c>
      <c r="C1153" s="39">
        <v>41641</v>
      </c>
      <c r="D1153" s="230"/>
      <c r="E1153" s="230"/>
      <c r="F1153" s="230"/>
      <c r="G1153" s="230"/>
    </row>
    <row r="1154" spans="1:7" ht="15.75" customHeight="1">
      <c r="A1154" s="11">
        <v>41634</v>
      </c>
      <c r="B1154" s="37">
        <v>4450</v>
      </c>
      <c r="C1154" s="39">
        <v>41639</v>
      </c>
      <c r="D1154" s="230"/>
      <c r="E1154" s="230"/>
      <c r="F1154" s="230"/>
      <c r="G1154" s="230"/>
    </row>
    <row r="1155" spans="1:7" ht="15.75" customHeight="1">
      <c r="A1155" s="11">
        <v>41633</v>
      </c>
      <c r="B1155" s="37">
        <v>4450</v>
      </c>
      <c r="C1155" s="39">
        <v>41638</v>
      </c>
      <c r="D1155" s="230"/>
      <c r="E1155" s="230"/>
      <c r="F1155" s="230"/>
      <c r="G1155" s="230"/>
    </row>
    <row r="1156" spans="1:7" ht="15.75" customHeight="1">
      <c r="A1156" s="11">
        <v>41632</v>
      </c>
      <c r="B1156" s="37">
        <v>4450</v>
      </c>
      <c r="C1156" s="39">
        <v>41635</v>
      </c>
      <c r="D1156" s="230"/>
      <c r="E1156" s="230"/>
      <c r="F1156" s="230">
        <v>197307</v>
      </c>
      <c r="G1156" s="230">
        <v>190000</v>
      </c>
    </row>
    <row r="1157" spans="1:7" ht="15.75" customHeight="1">
      <c r="A1157" s="11">
        <v>41631</v>
      </c>
      <c r="B1157" s="37">
        <v>4450</v>
      </c>
      <c r="C1157" s="39">
        <v>41634</v>
      </c>
      <c r="D1157" s="230"/>
      <c r="E1157" s="230"/>
      <c r="F1157" s="230"/>
      <c r="G1157" s="230"/>
    </row>
    <row r="1158" spans="1:7" ht="15.75" customHeight="1">
      <c r="A1158" s="11">
        <v>41628</v>
      </c>
      <c r="B1158" s="37">
        <v>4450</v>
      </c>
      <c r="C1158" s="39">
        <v>41633</v>
      </c>
      <c r="D1158" s="230"/>
      <c r="E1158" s="230"/>
      <c r="F1158" s="230"/>
      <c r="G1158" s="230"/>
    </row>
    <row r="1159" spans="1:7" ht="15.75" customHeight="1">
      <c r="A1159" s="11">
        <v>41627</v>
      </c>
      <c r="B1159" s="37">
        <v>4450</v>
      </c>
      <c r="C1159" s="39">
        <v>41632</v>
      </c>
      <c r="D1159" s="230"/>
      <c r="E1159" s="230"/>
      <c r="F1159" s="230"/>
      <c r="G1159" s="230"/>
    </row>
    <row r="1160" spans="1:7" ht="15.75" customHeight="1">
      <c r="A1160" s="11">
        <v>41626</v>
      </c>
      <c r="B1160" s="37">
        <v>4450</v>
      </c>
      <c r="C1160" s="39">
        <v>41631</v>
      </c>
      <c r="D1160" s="230"/>
      <c r="E1160" s="230"/>
      <c r="F1160" s="230"/>
      <c r="G1160" s="230"/>
    </row>
    <row r="1161" spans="1:7" ht="15.75" customHeight="1">
      <c r="A1161" s="11">
        <v>41625</v>
      </c>
      <c r="B1161" s="37">
        <v>4450</v>
      </c>
      <c r="C1161" s="39">
        <v>41628</v>
      </c>
      <c r="D1161" s="230"/>
      <c r="E1161" s="230"/>
      <c r="F1161" s="230">
        <v>197307</v>
      </c>
      <c r="G1161" s="230">
        <v>190000</v>
      </c>
    </row>
    <row r="1162" spans="1:7" ht="15.75" customHeight="1">
      <c r="A1162" s="11">
        <v>41624</v>
      </c>
      <c r="B1162" s="37">
        <v>4450</v>
      </c>
      <c r="C1162" s="39">
        <v>41627</v>
      </c>
      <c r="D1162" s="230"/>
      <c r="E1162" s="230"/>
      <c r="F1162" s="230"/>
      <c r="G1162" s="230"/>
    </row>
    <row r="1163" spans="1:7" ht="15.75" customHeight="1">
      <c r="A1163" s="11">
        <v>41621</v>
      </c>
      <c r="B1163" s="37">
        <v>4450</v>
      </c>
      <c r="C1163" s="39">
        <v>41626</v>
      </c>
      <c r="D1163" s="230"/>
      <c r="E1163" s="230"/>
      <c r="F1163" s="230"/>
      <c r="G1163" s="230"/>
    </row>
    <row r="1164" spans="1:7" ht="15.75" customHeight="1">
      <c r="A1164" s="11">
        <v>41620</v>
      </c>
      <c r="B1164" s="37">
        <v>4450</v>
      </c>
      <c r="C1164" s="39">
        <v>41625</v>
      </c>
      <c r="D1164" s="230"/>
      <c r="E1164" s="230"/>
      <c r="F1164" s="230"/>
      <c r="G1164" s="230"/>
    </row>
    <row r="1165" spans="1:7" ht="15.75" customHeight="1">
      <c r="A1165" s="11">
        <v>41619</v>
      </c>
      <c r="B1165" s="37">
        <v>4450</v>
      </c>
      <c r="C1165" s="39">
        <v>41624</v>
      </c>
      <c r="D1165" s="230"/>
      <c r="E1165" s="230"/>
      <c r="F1165" s="230"/>
      <c r="G1165" s="230"/>
    </row>
    <row r="1166" spans="1:7" ht="15.75" customHeight="1">
      <c r="A1166" s="11">
        <v>41618</v>
      </c>
      <c r="B1166" s="37">
        <v>4450</v>
      </c>
      <c r="C1166" s="39">
        <v>41621</v>
      </c>
      <c r="D1166" s="230"/>
      <c r="E1166" s="230"/>
      <c r="F1166" s="230">
        <v>197307</v>
      </c>
      <c r="G1166" s="230">
        <v>190000</v>
      </c>
    </row>
    <row r="1167" spans="1:7" ht="15.75" customHeight="1">
      <c r="A1167" s="11">
        <v>41617</v>
      </c>
      <c r="B1167" s="37">
        <v>4450</v>
      </c>
      <c r="C1167" s="39">
        <v>41620</v>
      </c>
      <c r="D1167" s="230"/>
      <c r="E1167" s="230"/>
      <c r="F1167" s="230"/>
      <c r="G1167" s="230"/>
    </row>
    <row r="1168" spans="1:7" ht="15.75" customHeight="1">
      <c r="A1168" s="11">
        <v>41614</v>
      </c>
      <c r="B1168" s="37">
        <v>4450</v>
      </c>
      <c r="C1168" s="39">
        <v>41619</v>
      </c>
      <c r="D1168" s="230"/>
      <c r="E1168" s="230"/>
      <c r="F1168" s="230"/>
      <c r="G1168" s="230"/>
    </row>
    <row r="1169" spans="1:7" ht="15.75" customHeight="1">
      <c r="A1169" s="11">
        <v>41613</v>
      </c>
      <c r="B1169" s="37">
        <v>4450</v>
      </c>
      <c r="C1169" s="39">
        <v>41618</v>
      </c>
      <c r="D1169" s="230"/>
      <c r="E1169" s="230"/>
      <c r="F1169" s="230"/>
      <c r="G1169" s="230"/>
    </row>
    <row r="1170" spans="1:7" ht="15.75" customHeight="1">
      <c r="A1170" s="11">
        <v>41612</v>
      </c>
      <c r="B1170" s="37">
        <v>4450</v>
      </c>
      <c r="C1170" s="39">
        <v>41617</v>
      </c>
      <c r="D1170" s="230"/>
      <c r="E1170" s="230"/>
      <c r="F1170" s="230"/>
      <c r="G1170" s="230"/>
    </row>
    <row r="1171" spans="1:7" ht="15.75" customHeight="1">
      <c r="A1171" s="11">
        <v>41611</v>
      </c>
      <c r="B1171" s="37">
        <v>4450</v>
      </c>
      <c r="C1171" s="39">
        <v>41614</v>
      </c>
      <c r="D1171" s="230"/>
      <c r="E1171" s="230"/>
      <c r="F1171" s="230">
        <v>197307</v>
      </c>
      <c r="G1171" s="230">
        <v>190000</v>
      </c>
    </row>
    <row r="1172" spans="1:7" ht="15.75" customHeight="1">
      <c r="A1172" s="11">
        <v>41610</v>
      </c>
      <c r="B1172" s="37">
        <v>4450</v>
      </c>
    </row>
    <row r="1173" spans="1:7" ht="15.75" customHeight="1">
      <c r="A1173" s="11">
        <v>41607</v>
      </c>
      <c r="B1173" s="37">
        <v>4500</v>
      </c>
    </row>
    <row r="1174" spans="1:7" ht="15.75" customHeight="1">
      <c r="A1174" s="11">
        <v>41606</v>
      </c>
      <c r="B1174" s="37">
        <v>4500</v>
      </c>
    </row>
    <row r="1175" spans="1:7" ht="15.75" customHeight="1">
      <c r="A1175" s="11">
        <v>41605</v>
      </c>
      <c r="B1175" s="37">
        <v>4500</v>
      </c>
    </row>
    <row r="1176" spans="1:7" ht="15.75" customHeight="1">
      <c r="A1176" s="11">
        <v>41604</v>
      </c>
      <c r="B1176" s="37">
        <v>4500</v>
      </c>
    </row>
    <row r="1177" spans="1:7" ht="15.75" customHeight="1">
      <c r="A1177" s="11">
        <v>41603</v>
      </c>
      <c r="B1177" s="37">
        <v>4500</v>
      </c>
    </row>
    <row r="1178" spans="1:7" ht="15.75" customHeight="1">
      <c r="A1178" s="11">
        <v>41600</v>
      </c>
      <c r="B1178" s="37">
        <v>4500</v>
      </c>
    </row>
    <row r="1179" spans="1:7" ht="15.75" customHeight="1">
      <c r="A1179" s="11">
        <v>41599</v>
      </c>
      <c r="B1179" s="37">
        <v>4500</v>
      </c>
    </row>
    <row r="1180" spans="1:7" ht="15.75" customHeight="1">
      <c r="A1180" s="11">
        <v>41598</v>
      </c>
      <c r="B1180" s="37">
        <v>4500</v>
      </c>
    </row>
    <row r="1181" spans="1:7" ht="15.75" customHeight="1">
      <c r="A1181" s="11">
        <v>41597</v>
      </c>
      <c r="B1181" s="37">
        <v>4500</v>
      </c>
    </row>
    <row r="1182" spans="1:7" ht="15.75" customHeight="1">
      <c r="A1182" s="11">
        <v>41596</v>
      </c>
      <c r="B1182" s="37">
        <v>4500</v>
      </c>
    </row>
    <row r="1183" spans="1:7" ht="15.75" customHeight="1">
      <c r="A1183" s="11">
        <v>41593</v>
      </c>
      <c r="B1183" s="37">
        <v>4500</v>
      </c>
    </row>
    <row r="1184" spans="1:7" ht="15.75" customHeight="1">
      <c r="A1184" s="11">
        <v>41592</v>
      </c>
      <c r="B1184" s="37">
        <v>4500</v>
      </c>
    </row>
    <row r="1185" spans="1:2" ht="15.75" customHeight="1">
      <c r="A1185" s="11">
        <v>41591</v>
      </c>
      <c r="B1185" s="37">
        <v>4500</v>
      </c>
    </row>
    <row r="1186" spans="1:2" ht="15.75" customHeight="1">
      <c r="A1186" s="11">
        <v>41590</v>
      </c>
      <c r="B1186" s="37">
        <v>4550</v>
      </c>
    </row>
    <row r="1187" spans="1:2" ht="15.75" customHeight="1">
      <c r="A1187" s="11">
        <v>41589</v>
      </c>
      <c r="B1187" s="37">
        <v>4550</v>
      </c>
    </row>
    <row r="1188" spans="1:2" ht="15.75" customHeight="1">
      <c r="A1188" s="11">
        <v>41586</v>
      </c>
      <c r="B1188" s="37">
        <v>4550</v>
      </c>
    </row>
    <row r="1189" spans="1:2" ht="15.75" customHeight="1">
      <c r="A1189" s="11">
        <v>41585</v>
      </c>
      <c r="B1189" s="37">
        <v>4550</v>
      </c>
    </row>
    <row r="1190" spans="1:2" ht="15.75" customHeight="1">
      <c r="A1190" s="11">
        <v>41584</v>
      </c>
      <c r="B1190" s="37">
        <v>4550</v>
      </c>
    </row>
    <row r="1191" spans="1:2" ht="15.75" customHeight="1">
      <c r="A1191" s="11">
        <v>41583</v>
      </c>
      <c r="B1191" s="37">
        <v>4550</v>
      </c>
    </row>
    <row r="1192" spans="1:2" ht="15.75" customHeight="1">
      <c r="A1192" s="11">
        <v>41582</v>
      </c>
      <c r="B1192" s="37">
        <v>4550</v>
      </c>
    </row>
    <row r="1193" spans="1:2" ht="15.75" customHeight="1">
      <c r="A1193" s="11">
        <v>41579</v>
      </c>
      <c r="B1193" s="37">
        <v>4550</v>
      </c>
    </row>
    <row r="1194" spans="1:2" ht="15.75" customHeight="1">
      <c r="A1194" s="11">
        <v>41578</v>
      </c>
      <c r="B1194" s="37">
        <v>4550</v>
      </c>
    </row>
    <row r="1195" spans="1:2" ht="15.75" customHeight="1">
      <c r="A1195" s="11">
        <v>41577</v>
      </c>
      <c r="B1195" s="37">
        <v>4550</v>
      </c>
    </row>
    <row r="1196" spans="1:2" ht="15.75" customHeight="1">
      <c r="A1196" s="11">
        <v>41576</v>
      </c>
      <c r="B1196" s="37">
        <v>4550</v>
      </c>
    </row>
    <row r="1197" spans="1:2" ht="15.75" customHeight="1">
      <c r="A1197" s="11">
        <v>41575</v>
      </c>
      <c r="B1197" s="37">
        <v>4550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87"/>
  <sheetViews>
    <sheetView showGridLines="0" zoomScaleNormal="100" workbookViewId="0">
      <selection activeCell="B1" sqref="B1 D1:G1 I1:M1 O1 Q1:R1 T1:V1 X1"/>
    </sheetView>
  </sheetViews>
  <sheetFormatPr defaultColWidth="9" defaultRowHeight="15.75" customHeight="1"/>
  <cols>
    <col min="1" max="1" width="11.25" style="1" customWidth="1"/>
    <col min="2" max="2" width="14.625" style="56" customWidth="1"/>
    <col min="3" max="3" width="14.5" style="54" customWidth="1"/>
    <col min="4" max="4" width="10.875" style="55" customWidth="1"/>
    <col min="5" max="5" width="11.875" style="55" customWidth="1"/>
    <col min="6" max="6" width="12.25" style="55" customWidth="1"/>
    <col min="7" max="7" width="7.5" style="53" customWidth="1"/>
    <col min="8" max="8" width="12" style="54" customWidth="1"/>
    <col min="9" max="9" width="10.25" style="53" customWidth="1"/>
    <col min="10" max="10" width="8.25" style="53" customWidth="1"/>
    <col min="11" max="11" width="7.25" style="53" customWidth="1"/>
    <col min="12" max="12" width="7.125" style="53" customWidth="1"/>
    <col min="13" max="13" width="7.875" style="53" customWidth="1"/>
    <col min="14" max="15" width="15.25" style="53" customWidth="1"/>
    <col min="16" max="19" width="10.25" style="53" customWidth="1"/>
    <col min="20" max="20" width="11.25" style="53" customWidth="1"/>
    <col min="21" max="21" width="8.625" style="53" customWidth="1"/>
    <col min="22" max="24" width="9.125" style="53" customWidth="1"/>
    <col min="25" max="25" width="21.5" style="53" customWidth="1"/>
    <col min="26" max="26" width="13.625" style="53" customWidth="1"/>
    <col min="27" max="16384" width="9" style="53"/>
  </cols>
  <sheetData>
    <row r="1" spans="1:30" customFormat="1" ht="15.75" customHeight="1">
      <c r="A1" t="s">
        <v>356</v>
      </c>
      <c r="B1" t="str">
        <f>+A1</f>
        <v>期现价差</v>
      </c>
      <c r="C1" t="s">
        <v>355</v>
      </c>
      <c r="D1" t="str">
        <f t="shared" ref="D1:G1" si="0">+C1</f>
        <v>乙烯法与电石法价差</v>
      </c>
      <c r="E1" t="str">
        <f t="shared" si="0"/>
        <v>乙烯法与电石法价差</v>
      </c>
      <c r="F1" t="str">
        <f t="shared" si="0"/>
        <v>乙烯法与电石法价差</v>
      </c>
      <c r="G1" t="str">
        <f t="shared" si="0"/>
        <v>乙烯法与电石法价差</v>
      </c>
      <c r="H1" t="s">
        <v>354</v>
      </c>
      <c r="I1" t="str">
        <f t="shared" ref="I1:M1" si="1">+H1</f>
        <v>PVC双吨价差</v>
      </c>
      <c r="J1" t="str">
        <f t="shared" si="1"/>
        <v>PVC双吨价差</v>
      </c>
      <c r="K1" t="str">
        <f t="shared" si="1"/>
        <v>PVC双吨价差</v>
      </c>
      <c r="L1" t="str">
        <f t="shared" si="1"/>
        <v>PVC双吨价差</v>
      </c>
      <c r="M1" t="str">
        <f t="shared" si="1"/>
        <v>PVC双吨价差</v>
      </c>
      <c r="N1" t="s">
        <v>353</v>
      </c>
      <c r="O1" t="str">
        <f>+N1</f>
        <v>PVC开工率</v>
      </c>
      <c r="P1" t="s">
        <v>352</v>
      </c>
      <c r="Q1" t="str">
        <f t="shared" ref="Q1:R1" si="2">+P1</f>
        <v>华东和华南PVC库存</v>
      </c>
      <c r="R1" t="str">
        <f t="shared" si="2"/>
        <v>华东和华南PVC库存</v>
      </c>
      <c r="S1" t="s">
        <v>191</v>
      </c>
      <c r="T1" t="str">
        <f t="shared" ref="T1:V1" si="3">+S1</f>
        <v>内外价差</v>
      </c>
      <c r="U1" t="str">
        <f t="shared" si="3"/>
        <v>内外价差</v>
      </c>
      <c r="V1" t="str">
        <f t="shared" si="3"/>
        <v>内外价差</v>
      </c>
      <c r="W1" t="s">
        <v>351</v>
      </c>
      <c r="X1" t="str">
        <f>+W1</f>
        <v>出口额外利润（出口印度价-华南现货价）</v>
      </c>
    </row>
    <row r="2" spans="1:30" customFormat="1" ht="15.75" customHeight="1">
      <c r="A2" t="s">
        <v>189</v>
      </c>
      <c r="C2" t="s">
        <v>79</v>
      </c>
      <c r="H2" t="s">
        <v>189</v>
      </c>
      <c r="N2" t="s">
        <v>207</v>
      </c>
      <c r="P2" t="s">
        <v>207</v>
      </c>
      <c r="S2" t="s">
        <v>206</v>
      </c>
      <c r="W2" t="s">
        <v>205</v>
      </c>
    </row>
    <row r="3" spans="1:30" customFormat="1" ht="15.75" customHeight="1">
      <c r="A3" t="s">
        <v>190</v>
      </c>
      <c r="B3" t="s">
        <v>204</v>
      </c>
      <c r="C3" t="s">
        <v>190</v>
      </c>
      <c r="D3" t="s">
        <v>203</v>
      </c>
      <c r="E3" t="s">
        <v>202</v>
      </c>
      <c r="F3" t="s">
        <v>78</v>
      </c>
      <c r="G3" t="s">
        <v>201</v>
      </c>
      <c r="H3" t="s">
        <v>190</v>
      </c>
      <c r="I3" t="s">
        <v>200</v>
      </c>
      <c r="J3" t="s">
        <v>199</v>
      </c>
      <c r="K3" t="s">
        <v>198</v>
      </c>
      <c r="L3" t="s">
        <v>197</v>
      </c>
      <c r="M3" t="s">
        <v>321</v>
      </c>
      <c r="N3" t="s">
        <v>190</v>
      </c>
      <c r="O3" t="s">
        <v>192</v>
      </c>
      <c r="P3" t="s">
        <v>190</v>
      </c>
      <c r="Q3" t="s">
        <v>77</v>
      </c>
      <c r="S3" t="s">
        <v>190</v>
      </c>
      <c r="T3" t="s">
        <v>196</v>
      </c>
      <c r="U3" t="s">
        <v>195</v>
      </c>
      <c r="V3" t="s">
        <v>194</v>
      </c>
      <c r="W3" t="s">
        <v>190</v>
      </c>
      <c r="X3" t="s">
        <v>193</v>
      </c>
    </row>
    <row r="4" spans="1:30" customFormat="1" ht="15.75" customHeight="1">
      <c r="A4" t="s">
        <v>188</v>
      </c>
      <c r="B4" t="s">
        <v>187</v>
      </c>
      <c r="C4" t="s">
        <v>188</v>
      </c>
      <c r="D4" t="s">
        <v>187</v>
      </c>
      <c r="E4" t="s">
        <v>187</v>
      </c>
      <c r="F4" t="s">
        <v>187</v>
      </c>
      <c r="H4" t="s">
        <v>188</v>
      </c>
      <c r="I4" t="s">
        <v>187</v>
      </c>
      <c r="J4" t="s">
        <v>187</v>
      </c>
      <c r="M4" t="s">
        <v>187</v>
      </c>
      <c r="N4" t="s">
        <v>188</v>
      </c>
      <c r="O4" t="s">
        <v>11</v>
      </c>
      <c r="P4" t="s">
        <v>188</v>
      </c>
      <c r="Q4" t="s">
        <v>172</v>
      </c>
      <c r="S4" t="s">
        <v>188</v>
      </c>
      <c r="T4" t="s">
        <v>187</v>
      </c>
      <c r="U4" t="s">
        <v>187</v>
      </c>
      <c r="V4" t="s">
        <v>187</v>
      </c>
      <c r="W4" t="s">
        <v>188</v>
      </c>
      <c r="X4" t="s">
        <v>187</v>
      </c>
    </row>
    <row r="5" spans="1:30" ht="15.75" customHeight="1">
      <c r="A5" s="63">
        <v>43357</v>
      </c>
      <c r="B5" s="67">
        <v>6975</v>
      </c>
      <c r="C5" s="63">
        <v>43357</v>
      </c>
      <c r="D5" s="67">
        <v>7100</v>
      </c>
      <c r="E5" s="67">
        <v>7375</v>
      </c>
      <c r="F5" s="67">
        <f t="shared" ref="F5:F68" si="4">E5-D5</f>
        <v>275</v>
      </c>
      <c r="G5" s="67">
        <f t="shared" ref="G5:G68" si="5">SUM(F5:F778)/774</f>
        <v>322.78423772609818</v>
      </c>
      <c r="H5" s="63">
        <v>43357</v>
      </c>
      <c r="I5" s="67">
        <v>3627</v>
      </c>
      <c r="J5" s="67">
        <v>6975</v>
      </c>
      <c r="K5" s="67">
        <v>970</v>
      </c>
      <c r="L5" s="67">
        <v>190</v>
      </c>
      <c r="M5" s="67">
        <f t="shared" ref="M5:M68" si="6">J5+2.34*K5-I5*1.4-1.35*L5</f>
        <v>3910.5</v>
      </c>
      <c r="N5" s="63">
        <v>43357</v>
      </c>
      <c r="O5" s="67">
        <v>82</v>
      </c>
      <c r="P5" s="63">
        <v>43350</v>
      </c>
      <c r="Q5" s="67">
        <v>161</v>
      </c>
      <c r="R5" s="67"/>
      <c r="S5" s="63">
        <v>43357</v>
      </c>
      <c r="T5" s="67">
        <v>7863</v>
      </c>
      <c r="U5" s="67">
        <v>7375</v>
      </c>
      <c r="V5" s="67">
        <f t="shared" ref="V5:V68" si="7">T5-U5</f>
        <v>488</v>
      </c>
      <c r="W5" s="63">
        <v>43357</v>
      </c>
      <c r="X5" s="67">
        <v>-81.170000000000982</v>
      </c>
      <c r="Y5" s="74"/>
      <c r="AA5" s="74"/>
      <c r="AB5" s="74"/>
      <c r="AC5" s="74"/>
      <c r="AD5" s="74"/>
    </row>
    <row r="6" spans="1:30" ht="15.75" customHeight="1">
      <c r="A6" s="63">
        <v>43356</v>
      </c>
      <c r="B6" s="67">
        <v>6975</v>
      </c>
      <c r="C6" s="63">
        <v>43356</v>
      </c>
      <c r="D6" s="67">
        <v>7100</v>
      </c>
      <c r="E6" s="67">
        <v>7425</v>
      </c>
      <c r="F6" s="67">
        <f t="shared" si="4"/>
        <v>325</v>
      </c>
      <c r="G6" s="67">
        <f t="shared" si="5"/>
        <v>322.90697674418607</v>
      </c>
      <c r="H6" s="63">
        <v>43356</v>
      </c>
      <c r="I6" s="67">
        <v>3627</v>
      </c>
      <c r="J6" s="67">
        <v>6975</v>
      </c>
      <c r="K6" s="67">
        <v>970</v>
      </c>
      <c r="L6" s="67">
        <v>190</v>
      </c>
      <c r="M6" s="67">
        <f t="shared" si="6"/>
        <v>3910.5</v>
      </c>
      <c r="N6" s="63">
        <v>43350</v>
      </c>
      <c r="O6" s="67">
        <v>82</v>
      </c>
      <c r="P6" s="63">
        <v>43343</v>
      </c>
      <c r="Q6" s="67">
        <v>173</v>
      </c>
      <c r="R6" s="67"/>
      <c r="S6" s="63">
        <v>43356</v>
      </c>
      <c r="T6" s="67">
        <v>7863</v>
      </c>
      <c r="U6" s="67">
        <v>7425</v>
      </c>
      <c r="V6" s="67">
        <f t="shared" si="7"/>
        <v>438</v>
      </c>
      <c r="W6" s="63">
        <v>43356</v>
      </c>
      <c r="X6" s="67">
        <v>-81.170000000000982</v>
      </c>
      <c r="Y6" s="74"/>
      <c r="AA6" s="74"/>
      <c r="AB6" s="74"/>
      <c r="AC6" s="74"/>
      <c r="AD6" s="74"/>
    </row>
    <row r="7" spans="1:30" ht="15.75" customHeight="1">
      <c r="A7" s="63">
        <v>43355</v>
      </c>
      <c r="B7" s="67">
        <v>6975</v>
      </c>
      <c r="C7" s="63">
        <v>43355</v>
      </c>
      <c r="D7" s="67">
        <v>7100</v>
      </c>
      <c r="E7" s="67">
        <v>7425</v>
      </c>
      <c r="F7" s="67">
        <f t="shared" si="4"/>
        <v>325</v>
      </c>
      <c r="G7" s="67">
        <f t="shared" si="5"/>
        <v>322.96511627906978</v>
      </c>
      <c r="H7" s="63">
        <v>43355</v>
      </c>
      <c r="I7" s="67">
        <v>3562</v>
      </c>
      <c r="J7" s="67">
        <v>6975</v>
      </c>
      <c r="K7" s="67">
        <v>970</v>
      </c>
      <c r="L7" s="67">
        <v>190</v>
      </c>
      <c r="M7" s="67">
        <f t="shared" si="6"/>
        <v>4001.5</v>
      </c>
      <c r="N7" s="63">
        <v>43343</v>
      </c>
      <c r="O7" s="67">
        <v>82</v>
      </c>
      <c r="P7" s="63">
        <v>43336</v>
      </c>
      <c r="Q7" s="67">
        <v>171</v>
      </c>
      <c r="R7" s="67"/>
      <c r="S7" s="63">
        <v>43355</v>
      </c>
      <c r="T7" s="67">
        <v>7928</v>
      </c>
      <c r="U7" s="67">
        <v>7425</v>
      </c>
      <c r="V7" s="67">
        <f t="shared" si="7"/>
        <v>503</v>
      </c>
      <c r="W7" s="63">
        <v>43355</v>
      </c>
      <c r="X7" s="67">
        <v>-13.596000000000458</v>
      </c>
      <c r="Y7" s="74"/>
      <c r="AA7" s="74"/>
      <c r="AB7" s="74"/>
      <c r="AC7" s="74"/>
      <c r="AD7" s="74"/>
    </row>
    <row r="8" spans="1:30" ht="15.75" customHeight="1">
      <c r="A8" s="63">
        <v>43354</v>
      </c>
      <c r="B8" s="67">
        <v>6975</v>
      </c>
      <c r="C8" s="63">
        <v>43354</v>
      </c>
      <c r="D8" s="67">
        <v>7100</v>
      </c>
      <c r="E8" s="67">
        <v>7425</v>
      </c>
      <c r="F8" s="67">
        <f t="shared" si="4"/>
        <v>325</v>
      </c>
      <c r="G8" s="67">
        <f t="shared" si="5"/>
        <v>323.05555555555554</v>
      </c>
      <c r="H8" s="63">
        <v>43354</v>
      </c>
      <c r="I8" s="67">
        <v>3562</v>
      </c>
      <c r="J8" s="67">
        <v>6975</v>
      </c>
      <c r="K8" s="67">
        <v>970</v>
      </c>
      <c r="L8" s="67">
        <v>190</v>
      </c>
      <c r="M8" s="67">
        <f t="shared" si="6"/>
        <v>4001.5</v>
      </c>
      <c r="N8" s="63">
        <v>43336</v>
      </c>
      <c r="O8" s="67">
        <v>85</v>
      </c>
      <c r="P8" s="63">
        <v>43329</v>
      </c>
      <c r="Q8" s="67">
        <v>181</v>
      </c>
      <c r="R8" s="67"/>
      <c r="S8" s="63">
        <v>43354</v>
      </c>
      <c r="T8" s="67">
        <v>7928</v>
      </c>
      <c r="U8" s="67">
        <v>7425</v>
      </c>
      <c r="V8" s="67">
        <f t="shared" si="7"/>
        <v>503</v>
      </c>
      <c r="W8" s="63">
        <v>43354</v>
      </c>
      <c r="X8" s="67">
        <v>-13.596000000000458</v>
      </c>
      <c r="Y8" s="74"/>
      <c r="AA8" s="74"/>
      <c r="AB8" s="74"/>
      <c r="AC8" s="74"/>
      <c r="AD8" s="74"/>
    </row>
    <row r="9" spans="1:30" ht="15.75" customHeight="1">
      <c r="A9" s="63">
        <v>43353</v>
      </c>
      <c r="B9" s="67">
        <v>7010</v>
      </c>
      <c r="C9" s="63">
        <v>43353</v>
      </c>
      <c r="D9" s="67">
        <v>7125</v>
      </c>
      <c r="E9" s="67">
        <v>7425</v>
      </c>
      <c r="F9" s="67">
        <f t="shared" si="4"/>
        <v>300</v>
      </c>
      <c r="G9" s="67">
        <f t="shared" si="5"/>
        <v>323.14599483204137</v>
      </c>
      <c r="H9" s="63">
        <v>43353</v>
      </c>
      <c r="I9" s="67">
        <v>3562</v>
      </c>
      <c r="J9" s="67">
        <v>7010</v>
      </c>
      <c r="K9" s="67">
        <v>970</v>
      </c>
      <c r="L9" s="67">
        <v>190</v>
      </c>
      <c r="M9" s="67">
        <f t="shared" si="6"/>
        <v>4036.5</v>
      </c>
      <c r="N9" s="63">
        <v>43329</v>
      </c>
      <c r="O9" s="67">
        <v>83</v>
      </c>
      <c r="P9" s="63">
        <v>43322</v>
      </c>
      <c r="Q9" s="67">
        <v>179</v>
      </c>
      <c r="R9" s="67"/>
      <c r="S9" s="63">
        <v>43353</v>
      </c>
      <c r="T9" s="67">
        <v>7928</v>
      </c>
      <c r="U9" s="67">
        <v>7425</v>
      </c>
      <c r="V9" s="67">
        <f t="shared" si="7"/>
        <v>503</v>
      </c>
      <c r="W9" s="63">
        <v>43353</v>
      </c>
      <c r="X9" s="67">
        <v>-38.596000000000458</v>
      </c>
      <c r="Y9" s="74"/>
      <c r="AA9" s="74"/>
      <c r="AB9" s="74"/>
      <c r="AC9" s="74"/>
      <c r="AD9" s="74"/>
    </row>
    <row r="10" spans="1:30" ht="15.75" customHeight="1">
      <c r="A10" s="63">
        <v>43350</v>
      </c>
      <c r="B10" s="67">
        <v>7010</v>
      </c>
      <c r="C10" s="63">
        <v>43350</v>
      </c>
      <c r="D10" s="67">
        <v>7125</v>
      </c>
      <c r="E10" s="67">
        <v>7425</v>
      </c>
      <c r="F10" s="67">
        <f t="shared" si="4"/>
        <v>300</v>
      </c>
      <c r="G10" s="67">
        <f t="shared" si="5"/>
        <v>323.33979328165373</v>
      </c>
      <c r="H10" s="63">
        <v>43350</v>
      </c>
      <c r="I10" s="67">
        <v>3562</v>
      </c>
      <c r="J10" s="67">
        <v>7010</v>
      </c>
      <c r="K10" s="67">
        <v>970</v>
      </c>
      <c r="L10" s="67">
        <v>190</v>
      </c>
      <c r="M10" s="67">
        <f t="shared" si="6"/>
        <v>4036.5</v>
      </c>
      <c r="N10" s="63">
        <v>43322</v>
      </c>
      <c r="O10" s="67">
        <v>82</v>
      </c>
      <c r="P10" s="63">
        <v>43315</v>
      </c>
      <c r="Q10" s="67">
        <v>189</v>
      </c>
      <c r="R10" s="67"/>
      <c r="S10" s="63">
        <v>43350</v>
      </c>
      <c r="T10" s="67">
        <v>7928</v>
      </c>
      <c r="U10" s="67">
        <v>7425</v>
      </c>
      <c r="V10" s="67">
        <f t="shared" si="7"/>
        <v>503</v>
      </c>
      <c r="W10" s="63">
        <v>43350</v>
      </c>
      <c r="X10" s="67">
        <v>-38.596000000000458</v>
      </c>
      <c r="Y10" s="74"/>
      <c r="AA10" s="74"/>
      <c r="AB10" s="74"/>
      <c r="AC10" s="74"/>
      <c r="AD10" s="74"/>
    </row>
    <row r="11" spans="1:30" ht="15.75" customHeight="1">
      <c r="A11" s="63">
        <v>43349</v>
      </c>
      <c r="B11" s="67">
        <v>6990</v>
      </c>
      <c r="C11" s="63">
        <v>43349</v>
      </c>
      <c r="D11" s="67">
        <v>7125</v>
      </c>
      <c r="E11" s="67">
        <v>7425</v>
      </c>
      <c r="F11" s="67">
        <f t="shared" si="4"/>
        <v>300</v>
      </c>
      <c r="G11" s="67">
        <f t="shared" si="5"/>
        <v>323.48837209302326</v>
      </c>
      <c r="H11" s="63">
        <v>43349</v>
      </c>
      <c r="I11" s="67">
        <v>3557</v>
      </c>
      <c r="J11" s="67">
        <v>6990</v>
      </c>
      <c r="K11" s="67">
        <v>970</v>
      </c>
      <c r="L11" s="67">
        <v>190</v>
      </c>
      <c r="M11" s="67">
        <f t="shared" si="6"/>
        <v>4023.5</v>
      </c>
      <c r="N11" s="63">
        <v>43315</v>
      </c>
      <c r="O11" s="67">
        <v>83</v>
      </c>
      <c r="P11" s="63">
        <v>43308</v>
      </c>
      <c r="Q11" s="67">
        <v>194</v>
      </c>
      <c r="R11" s="67"/>
      <c r="S11" s="63">
        <v>43349</v>
      </c>
      <c r="T11" s="67">
        <v>7928</v>
      </c>
      <c r="U11" s="67">
        <v>7425</v>
      </c>
      <c r="V11" s="67">
        <f t="shared" si="7"/>
        <v>503</v>
      </c>
      <c r="W11" s="63">
        <v>43349</v>
      </c>
      <c r="X11" s="67">
        <v>38.695999999999003</v>
      </c>
      <c r="Y11" s="74"/>
      <c r="AA11" s="74"/>
      <c r="AB11" s="74"/>
      <c r="AC11" s="74"/>
      <c r="AD11" s="74"/>
    </row>
    <row r="12" spans="1:30" ht="15.75" customHeight="1">
      <c r="A12" s="63">
        <v>43348</v>
      </c>
      <c r="B12" s="67">
        <v>6990</v>
      </c>
      <c r="C12" s="63">
        <v>43348</v>
      </c>
      <c r="D12" s="67">
        <v>7125</v>
      </c>
      <c r="E12" s="67">
        <v>7425</v>
      </c>
      <c r="F12" s="67">
        <f t="shared" si="4"/>
        <v>300</v>
      </c>
      <c r="G12" s="67">
        <f t="shared" si="5"/>
        <v>323.5658914728682</v>
      </c>
      <c r="H12" s="63">
        <v>43348</v>
      </c>
      <c r="I12" s="67">
        <v>3509</v>
      </c>
      <c r="J12" s="67">
        <v>6990</v>
      </c>
      <c r="K12" s="67">
        <v>890</v>
      </c>
      <c r="L12" s="67">
        <v>190</v>
      </c>
      <c r="M12" s="67">
        <f t="shared" si="6"/>
        <v>3903.5000000000009</v>
      </c>
      <c r="N12" s="63">
        <v>43308</v>
      </c>
      <c r="O12" s="67">
        <v>84</v>
      </c>
      <c r="P12" s="63">
        <v>43301</v>
      </c>
      <c r="Q12" s="67">
        <v>204</v>
      </c>
      <c r="R12" s="67"/>
      <c r="S12" s="63">
        <v>43348</v>
      </c>
      <c r="T12" s="67">
        <v>8003</v>
      </c>
      <c r="U12" s="67">
        <v>7425</v>
      </c>
      <c r="V12" s="67">
        <f t="shared" si="7"/>
        <v>578</v>
      </c>
      <c r="W12" s="63">
        <v>43348</v>
      </c>
      <c r="X12" s="67">
        <v>28.751999999998588</v>
      </c>
      <c r="Y12" s="74"/>
      <c r="AA12" s="74"/>
      <c r="AB12" s="74"/>
      <c r="AC12" s="74"/>
      <c r="AD12" s="74"/>
    </row>
    <row r="13" spans="1:30" ht="15.75" customHeight="1">
      <c r="A13" s="63">
        <v>43347</v>
      </c>
      <c r="B13" s="67">
        <v>6990</v>
      </c>
      <c r="C13" s="63">
        <v>43347</v>
      </c>
      <c r="D13" s="67">
        <v>7125</v>
      </c>
      <c r="E13" s="67">
        <v>7425</v>
      </c>
      <c r="F13" s="67">
        <f t="shared" si="4"/>
        <v>300</v>
      </c>
      <c r="G13" s="67">
        <f t="shared" si="5"/>
        <v>323.65633074935403</v>
      </c>
      <c r="H13" s="63">
        <v>43347</v>
      </c>
      <c r="I13" s="67">
        <v>3509</v>
      </c>
      <c r="J13" s="67">
        <v>6990</v>
      </c>
      <c r="K13" s="67">
        <v>890</v>
      </c>
      <c r="L13" s="67">
        <v>190</v>
      </c>
      <c r="M13" s="67">
        <f t="shared" si="6"/>
        <v>3903.5000000000009</v>
      </c>
      <c r="N13" s="63">
        <v>43301</v>
      </c>
      <c r="O13" s="67">
        <v>77</v>
      </c>
      <c r="P13" s="63">
        <v>43294</v>
      </c>
      <c r="Q13" s="67">
        <v>211</v>
      </c>
      <c r="R13" s="67"/>
      <c r="S13" s="63">
        <v>43347</v>
      </c>
      <c r="T13" s="67">
        <v>8003</v>
      </c>
      <c r="U13" s="67">
        <v>7425</v>
      </c>
      <c r="V13" s="67">
        <f t="shared" si="7"/>
        <v>578</v>
      </c>
      <c r="W13" s="63">
        <v>43347</v>
      </c>
      <c r="X13" s="67">
        <v>28.751999999998588</v>
      </c>
      <c r="Y13" s="74"/>
      <c r="AA13" s="74"/>
      <c r="AB13" s="74"/>
      <c r="AC13" s="74"/>
      <c r="AD13" s="74"/>
    </row>
    <row r="14" spans="1:30" ht="15.75" customHeight="1">
      <c r="A14" s="63">
        <v>43346</v>
      </c>
      <c r="B14" s="67">
        <v>6990</v>
      </c>
      <c r="C14" s="63">
        <v>43346</v>
      </c>
      <c r="D14" s="67">
        <v>7150</v>
      </c>
      <c r="E14" s="67">
        <v>7425</v>
      </c>
      <c r="F14" s="67">
        <f t="shared" si="4"/>
        <v>275</v>
      </c>
      <c r="G14" s="67">
        <f t="shared" si="5"/>
        <v>323.78552971576227</v>
      </c>
      <c r="H14" s="63">
        <v>43346</v>
      </c>
      <c r="I14" s="67">
        <v>3509</v>
      </c>
      <c r="J14" s="67">
        <v>6990</v>
      </c>
      <c r="K14" s="67">
        <v>890</v>
      </c>
      <c r="L14" s="67">
        <v>190</v>
      </c>
      <c r="M14" s="67">
        <f t="shared" si="6"/>
        <v>3903.5000000000009</v>
      </c>
      <c r="N14" s="63">
        <v>43294</v>
      </c>
      <c r="O14" s="67">
        <v>75</v>
      </c>
      <c r="P14" s="63">
        <v>43287</v>
      </c>
      <c r="Q14" s="67">
        <v>203</v>
      </c>
      <c r="R14" s="67"/>
      <c r="S14" s="63">
        <v>43346</v>
      </c>
      <c r="T14" s="67">
        <v>8003</v>
      </c>
      <c r="U14" s="67">
        <v>7425</v>
      </c>
      <c r="V14" s="67">
        <f t="shared" si="7"/>
        <v>578</v>
      </c>
      <c r="W14" s="63">
        <v>43346</v>
      </c>
      <c r="X14" s="67">
        <v>-73.427000000000589</v>
      </c>
      <c r="Y14" s="74"/>
      <c r="AA14" s="74"/>
      <c r="AB14" s="74"/>
      <c r="AC14" s="74"/>
      <c r="AD14" s="74"/>
    </row>
    <row r="15" spans="1:30" ht="15.75" customHeight="1">
      <c r="A15" s="63">
        <v>43343</v>
      </c>
      <c r="B15" s="67">
        <v>7080</v>
      </c>
      <c r="C15" s="63">
        <v>43343</v>
      </c>
      <c r="D15" s="67">
        <v>7210</v>
      </c>
      <c r="E15" s="67">
        <v>7425</v>
      </c>
      <c r="F15" s="67">
        <f t="shared" si="4"/>
        <v>215</v>
      </c>
      <c r="G15" s="67">
        <f t="shared" si="5"/>
        <v>324.02454780361757</v>
      </c>
      <c r="H15" s="63">
        <v>43343</v>
      </c>
      <c r="I15" s="67">
        <v>3509</v>
      </c>
      <c r="J15" s="67">
        <v>7080</v>
      </c>
      <c r="K15" s="67">
        <v>890</v>
      </c>
      <c r="L15" s="67">
        <v>190</v>
      </c>
      <c r="M15" s="67">
        <f t="shared" si="6"/>
        <v>3993.5000000000009</v>
      </c>
      <c r="N15" s="63">
        <v>43287</v>
      </c>
      <c r="O15" s="67">
        <v>78</v>
      </c>
      <c r="P15" s="63">
        <v>43280</v>
      </c>
      <c r="Q15" s="67">
        <v>204</v>
      </c>
      <c r="R15" s="52"/>
      <c r="S15" s="63">
        <v>43343</v>
      </c>
      <c r="T15" s="67">
        <v>8003</v>
      </c>
      <c r="U15" s="67">
        <v>7210</v>
      </c>
      <c r="V15" s="67">
        <f t="shared" si="7"/>
        <v>793</v>
      </c>
      <c r="W15" s="63">
        <v>43343</v>
      </c>
      <c r="X15" s="67">
        <v>-56.248000000001412</v>
      </c>
      <c r="Y15" s="74"/>
      <c r="AA15" s="74"/>
      <c r="AB15" s="74"/>
      <c r="AC15" s="74"/>
      <c r="AD15" s="74"/>
    </row>
    <row r="16" spans="1:30" ht="15.75" customHeight="1">
      <c r="A16" s="63">
        <v>43342</v>
      </c>
      <c r="B16" s="67">
        <v>7080</v>
      </c>
      <c r="C16" s="63">
        <v>43342</v>
      </c>
      <c r="D16" s="67">
        <v>7210</v>
      </c>
      <c r="E16" s="67">
        <v>7425</v>
      </c>
      <c r="F16" s="67">
        <f t="shared" si="4"/>
        <v>215</v>
      </c>
      <c r="G16" s="67">
        <f t="shared" si="5"/>
        <v>324.34108527131781</v>
      </c>
      <c r="H16" s="63">
        <v>43342</v>
      </c>
      <c r="I16" s="67">
        <v>3428</v>
      </c>
      <c r="J16" s="67">
        <v>7080</v>
      </c>
      <c r="K16" s="67">
        <v>890</v>
      </c>
      <c r="L16" s="67">
        <v>190</v>
      </c>
      <c r="M16" s="67">
        <f t="shared" si="6"/>
        <v>4106.9000000000005</v>
      </c>
      <c r="N16" s="63">
        <v>43280</v>
      </c>
      <c r="O16" s="67">
        <v>77</v>
      </c>
      <c r="P16" s="63">
        <v>43273</v>
      </c>
      <c r="Q16" s="67">
        <v>193</v>
      </c>
      <c r="R16" s="52"/>
      <c r="S16" s="63">
        <v>43342</v>
      </c>
      <c r="T16" s="67">
        <v>8003</v>
      </c>
      <c r="U16" s="67">
        <v>7210</v>
      </c>
      <c r="V16" s="67">
        <f t="shared" si="7"/>
        <v>793</v>
      </c>
      <c r="W16" s="63">
        <v>43342</v>
      </c>
      <c r="X16" s="67">
        <v>-56.248000000001412</v>
      </c>
      <c r="Y16" s="74"/>
      <c r="AA16" s="74"/>
      <c r="AB16" s="74"/>
      <c r="AC16" s="74"/>
      <c r="AD16" s="74"/>
    </row>
    <row r="17" spans="1:30" ht="15.75" customHeight="1">
      <c r="A17" s="63">
        <v>43341</v>
      </c>
      <c r="B17" s="67">
        <v>7080</v>
      </c>
      <c r="C17" s="63">
        <v>43341</v>
      </c>
      <c r="D17" s="67">
        <v>7235</v>
      </c>
      <c r="E17" s="67">
        <v>7425</v>
      </c>
      <c r="F17" s="67">
        <f t="shared" si="4"/>
        <v>190</v>
      </c>
      <c r="G17" s="67">
        <f t="shared" si="5"/>
        <v>324.65762273901811</v>
      </c>
      <c r="H17" s="63">
        <v>43341</v>
      </c>
      <c r="I17" s="67">
        <v>3428</v>
      </c>
      <c r="J17" s="67">
        <v>7080</v>
      </c>
      <c r="K17" s="67">
        <v>890</v>
      </c>
      <c r="L17" s="67">
        <v>190</v>
      </c>
      <c r="M17" s="67">
        <f t="shared" si="6"/>
        <v>4106.9000000000005</v>
      </c>
      <c r="N17" s="63">
        <v>43273</v>
      </c>
      <c r="O17" s="67">
        <v>79</v>
      </c>
      <c r="P17" s="63">
        <v>43266</v>
      </c>
      <c r="Q17" s="67">
        <v>186</v>
      </c>
      <c r="R17" s="52"/>
      <c r="S17" s="63">
        <v>43341</v>
      </c>
      <c r="T17" s="67">
        <v>8112</v>
      </c>
      <c r="U17" s="67">
        <v>7235</v>
      </c>
      <c r="V17" s="67">
        <f t="shared" si="7"/>
        <v>877</v>
      </c>
      <c r="W17" s="63">
        <v>43341</v>
      </c>
      <c r="X17" s="67">
        <v>17.344499999999243</v>
      </c>
      <c r="Y17" s="74"/>
      <c r="AA17" s="74"/>
      <c r="AB17" s="74"/>
      <c r="AC17" s="74"/>
      <c r="AD17" s="74"/>
    </row>
    <row r="18" spans="1:30" ht="15.75" customHeight="1">
      <c r="A18" s="63">
        <v>43340</v>
      </c>
      <c r="B18" s="67">
        <v>7080</v>
      </c>
      <c r="C18" s="63">
        <v>43340</v>
      </c>
      <c r="D18" s="67">
        <v>7235</v>
      </c>
      <c r="E18" s="67">
        <v>7525</v>
      </c>
      <c r="F18" s="67">
        <f t="shared" si="4"/>
        <v>290</v>
      </c>
      <c r="G18" s="67">
        <f t="shared" si="5"/>
        <v>324.99354005167959</v>
      </c>
      <c r="H18" s="63">
        <v>43340</v>
      </c>
      <c r="I18" s="67">
        <v>3428</v>
      </c>
      <c r="J18" s="67">
        <v>7080</v>
      </c>
      <c r="K18" s="67">
        <v>890</v>
      </c>
      <c r="L18" s="67">
        <v>190</v>
      </c>
      <c r="M18" s="67">
        <f t="shared" si="6"/>
        <v>4106.9000000000005</v>
      </c>
      <c r="N18" s="63">
        <v>43266</v>
      </c>
      <c r="O18" s="67">
        <v>78</v>
      </c>
      <c r="P18" s="63">
        <v>43259</v>
      </c>
      <c r="Q18" s="67">
        <v>204</v>
      </c>
      <c r="R18" s="52"/>
      <c r="S18" s="63">
        <v>43340</v>
      </c>
      <c r="T18" s="67">
        <v>8112</v>
      </c>
      <c r="U18" s="67">
        <v>7235</v>
      </c>
      <c r="V18" s="67">
        <f t="shared" si="7"/>
        <v>877</v>
      </c>
      <c r="W18" s="63">
        <v>43340</v>
      </c>
      <c r="X18" s="67">
        <v>17.344499999999243</v>
      </c>
      <c r="Y18" s="74"/>
      <c r="AA18" s="74"/>
      <c r="AB18" s="74"/>
      <c r="AC18" s="74"/>
      <c r="AD18" s="74"/>
    </row>
    <row r="19" spans="1:30" ht="15.75" customHeight="1">
      <c r="A19" s="63">
        <v>43339</v>
      </c>
      <c r="B19" s="67">
        <v>7100</v>
      </c>
      <c r="C19" s="63">
        <v>43339</v>
      </c>
      <c r="D19" s="67">
        <v>7255</v>
      </c>
      <c r="E19" s="67">
        <v>7525</v>
      </c>
      <c r="F19" s="67">
        <f t="shared" si="4"/>
        <v>270</v>
      </c>
      <c r="G19" s="67">
        <f t="shared" si="5"/>
        <v>325.16795865633077</v>
      </c>
      <c r="H19" s="63">
        <v>43339</v>
      </c>
      <c r="I19" s="67">
        <v>3428</v>
      </c>
      <c r="J19" s="67">
        <v>7100</v>
      </c>
      <c r="K19" s="67">
        <v>890</v>
      </c>
      <c r="L19" s="67">
        <v>190</v>
      </c>
      <c r="M19" s="67">
        <f t="shared" si="6"/>
        <v>4126.9000000000005</v>
      </c>
      <c r="N19" s="63">
        <v>43259</v>
      </c>
      <c r="O19" s="67">
        <v>82</v>
      </c>
      <c r="P19" s="63">
        <v>43252</v>
      </c>
      <c r="Q19" s="67">
        <v>224</v>
      </c>
      <c r="R19" s="52"/>
      <c r="S19" s="63">
        <v>43339</v>
      </c>
      <c r="T19" s="67">
        <v>8112</v>
      </c>
      <c r="U19" s="67">
        <v>7255</v>
      </c>
      <c r="V19" s="67">
        <f t="shared" si="7"/>
        <v>857</v>
      </c>
      <c r="W19" s="63">
        <v>43339</v>
      </c>
      <c r="X19" s="67">
        <v>-2.6555000000007567</v>
      </c>
      <c r="Y19" s="74"/>
      <c r="AA19" s="74"/>
      <c r="AB19" s="74"/>
      <c r="AC19" s="74"/>
      <c r="AD19" s="74"/>
    </row>
    <row r="20" spans="1:30" ht="15.75" customHeight="1">
      <c r="A20" s="63">
        <v>43336</v>
      </c>
      <c r="B20" s="67">
        <v>7100</v>
      </c>
      <c r="C20" s="63">
        <v>43336</v>
      </c>
      <c r="D20" s="67">
        <v>7265</v>
      </c>
      <c r="E20" s="67">
        <v>7525</v>
      </c>
      <c r="F20" s="67">
        <f t="shared" si="4"/>
        <v>260</v>
      </c>
      <c r="G20" s="67">
        <f t="shared" si="5"/>
        <v>325.43281653746772</v>
      </c>
      <c r="H20" s="63">
        <v>43336</v>
      </c>
      <c r="I20" s="67">
        <v>3428</v>
      </c>
      <c r="J20" s="67">
        <v>7100</v>
      </c>
      <c r="K20" s="67">
        <v>890</v>
      </c>
      <c r="L20" s="67">
        <v>190</v>
      </c>
      <c r="M20" s="67">
        <f t="shared" si="6"/>
        <v>4126.9000000000005</v>
      </c>
      <c r="N20" s="63">
        <v>43252</v>
      </c>
      <c r="O20" s="67">
        <v>82</v>
      </c>
      <c r="P20" s="63">
        <v>43245</v>
      </c>
      <c r="Q20" s="67">
        <v>250</v>
      </c>
      <c r="R20" s="52"/>
      <c r="S20" s="63">
        <v>43336</v>
      </c>
      <c r="T20" s="67">
        <v>8112</v>
      </c>
      <c r="U20" s="67">
        <v>7525</v>
      </c>
      <c r="V20" s="67">
        <f t="shared" si="7"/>
        <v>587</v>
      </c>
      <c r="W20" s="63">
        <v>43336</v>
      </c>
      <c r="X20" s="67">
        <v>-62.658000000001266</v>
      </c>
      <c r="Y20" s="74"/>
      <c r="AA20" s="74"/>
      <c r="AB20" s="74"/>
      <c r="AC20" s="74"/>
      <c r="AD20" s="74"/>
    </row>
    <row r="21" spans="1:30" ht="15.75" customHeight="1">
      <c r="A21" s="63">
        <v>43335</v>
      </c>
      <c r="B21" s="67">
        <v>7200</v>
      </c>
      <c r="C21" s="63">
        <v>43335</v>
      </c>
      <c r="D21" s="67">
        <v>7290</v>
      </c>
      <c r="E21" s="67">
        <v>7550</v>
      </c>
      <c r="F21" s="67">
        <f t="shared" si="4"/>
        <v>260</v>
      </c>
      <c r="G21" s="67">
        <f t="shared" si="5"/>
        <v>325.69121447028425</v>
      </c>
      <c r="H21" s="63">
        <v>43335</v>
      </c>
      <c r="I21" s="67">
        <v>3428</v>
      </c>
      <c r="J21" s="67">
        <v>7200</v>
      </c>
      <c r="K21" s="67">
        <v>890</v>
      </c>
      <c r="L21" s="67">
        <v>190</v>
      </c>
      <c r="M21" s="67">
        <f t="shared" si="6"/>
        <v>4226.9000000000005</v>
      </c>
      <c r="N21" s="63">
        <v>43245</v>
      </c>
      <c r="O21" s="67">
        <v>80</v>
      </c>
      <c r="P21" s="63">
        <v>43238</v>
      </c>
      <c r="Q21" s="67">
        <v>252</v>
      </c>
      <c r="R21" s="52"/>
      <c r="S21" s="63">
        <v>43335</v>
      </c>
      <c r="T21" s="67">
        <v>8112</v>
      </c>
      <c r="U21" s="67">
        <v>7550</v>
      </c>
      <c r="V21" s="67">
        <f t="shared" si="7"/>
        <v>562</v>
      </c>
      <c r="W21" s="63">
        <v>43335</v>
      </c>
      <c r="X21" s="67">
        <v>-87.658000000001266</v>
      </c>
      <c r="Y21" s="74"/>
      <c r="AA21" s="74"/>
      <c r="AB21" s="74"/>
      <c r="AC21" s="74"/>
      <c r="AD21" s="74"/>
    </row>
    <row r="22" spans="1:30" ht="15.75" customHeight="1">
      <c r="A22" s="63">
        <v>43334</v>
      </c>
      <c r="B22" s="67">
        <v>7260</v>
      </c>
      <c r="C22" s="63">
        <v>43334</v>
      </c>
      <c r="D22" s="67">
        <v>7375</v>
      </c>
      <c r="E22" s="67">
        <v>7550</v>
      </c>
      <c r="F22" s="67">
        <f t="shared" si="4"/>
        <v>175</v>
      </c>
      <c r="G22" s="67">
        <f t="shared" si="5"/>
        <v>325.83979328165373</v>
      </c>
      <c r="H22" s="63">
        <v>43334</v>
      </c>
      <c r="I22" s="67">
        <v>3428</v>
      </c>
      <c r="J22" s="67">
        <v>7260</v>
      </c>
      <c r="K22" s="67">
        <v>885</v>
      </c>
      <c r="L22" s="67">
        <v>190</v>
      </c>
      <c r="M22" s="67">
        <f t="shared" si="6"/>
        <v>4275.2</v>
      </c>
      <c r="N22" s="63">
        <v>43238</v>
      </c>
      <c r="O22" s="67">
        <v>77</v>
      </c>
      <c r="P22" s="63">
        <v>43231</v>
      </c>
      <c r="Q22" s="67">
        <v>266</v>
      </c>
      <c r="R22" s="52"/>
      <c r="S22" s="63">
        <v>43334</v>
      </c>
      <c r="T22" s="67">
        <v>8222</v>
      </c>
      <c r="U22" s="67">
        <v>7550</v>
      </c>
      <c r="V22" s="67">
        <f t="shared" si="7"/>
        <v>672</v>
      </c>
      <c r="W22" s="63">
        <v>43334</v>
      </c>
      <c r="X22" s="67">
        <v>-122.65550000000076</v>
      </c>
      <c r="Y22" s="74"/>
      <c r="AA22" s="74"/>
      <c r="AB22" s="74"/>
      <c r="AC22" s="74"/>
      <c r="AD22" s="74"/>
    </row>
    <row r="23" spans="1:30" ht="15.75" customHeight="1">
      <c r="A23" s="63">
        <v>43333</v>
      </c>
      <c r="B23" s="67">
        <v>7260</v>
      </c>
      <c r="C23" s="63">
        <v>43333</v>
      </c>
      <c r="D23" s="67">
        <v>7375</v>
      </c>
      <c r="E23" s="67">
        <v>7550</v>
      </c>
      <c r="F23" s="67">
        <f t="shared" si="4"/>
        <v>175</v>
      </c>
      <c r="G23" s="67">
        <f t="shared" si="5"/>
        <v>326.09819121447026</v>
      </c>
      <c r="H23" s="63">
        <v>43333</v>
      </c>
      <c r="I23" s="67">
        <v>3410</v>
      </c>
      <c r="J23" s="67">
        <v>7260</v>
      </c>
      <c r="K23" s="67">
        <v>880</v>
      </c>
      <c r="L23" s="67">
        <v>190</v>
      </c>
      <c r="M23" s="67">
        <f t="shared" si="6"/>
        <v>4288.7000000000007</v>
      </c>
      <c r="N23" s="63">
        <v>43231</v>
      </c>
      <c r="O23" s="67">
        <v>78</v>
      </c>
      <c r="P23" s="63">
        <v>43224</v>
      </c>
      <c r="Q23" s="67">
        <v>278</v>
      </c>
      <c r="R23" s="52"/>
      <c r="S23" s="63">
        <v>43333</v>
      </c>
      <c r="T23" s="67">
        <v>8222</v>
      </c>
      <c r="U23" s="67">
        <v>7550</v>
      </c>
      <c r="V23" s="67">
        <f t="shared" si="7"/>
        <v>672</v>
      </c>
      <c r="W23" s="63">
        <v>43333</v>
      </c>
      <c r="X23" s="67">
        <v>-122.65550000000076</v>
      </c>
      <c r="Y23" s="74"/>
      <c r="AA23" s="74"/>
      <c r="AB23" s="74"/>
      <c r="AC23" s="74"/>
      <c r="AD23" s="74"/>
    </row>
    <row r="24" spans="1:30" ht="15.75" customHeight="1">
      <c r="A24" s="63">
        <v>43332</v>
      </c>
      <c r="B24" s="67">
        <v>7300</v>
      </c>
      <c r="C24" s="63">
        <v>43332</v>
      </c>
      <c r="D24" s="67">
        <v>7400</v>
      </c>
      <c r="E24" s="67">
        <v>7550</v>
      </c>
      <c r="F24" s="67">
        <f t="shared" si="4"/>
        <v>150</v>
      </c>
      <c r="G24" s="67">
        <f t="shared" si="5"/>
        <v>326.33074935400515</v>
      </c>
      <c r="H24" s="63">
        <v>43332</v>
      </c>
      <c r="I24" s="67">
        <v>3383</v>
      </c>
      <c r="J24" s="67">
        <v>7300</v>
      </c>
      <c r="K24" s="67">
        <v>880</v>
      </c>
      <c r="L24" s="67">
        <v>190</v>
      </c>
      <c r="M24" s="67">
        <f t="shared" si="6"/>
        <v>4366.5000000000009</v>
      </c>
      <c r="N24" s="63">
        <v>43224</v>
      </c>
      <c r="O24" s="67">
        <v>82</v>
      </c>
      <c r="P24" s="63">
        <v>43217</v>
      </c>
      <c r="Q24" s="67">
        <v>290</v>
      </c>
      <c r="R24" s="52"/>
      <c r="S24" s="63">
        <v>43332</v>
      </c>
      <c r="T24" s="67">
        <v>8222</v>
      </c>
      <c r="U24" s="67">
        <v>7550</v>
      </c>
      <c r="V24" s="67">
        <f t="shared" si="7"/>
        <v>672</v>
      </c>
      <c r="W24" s="63">
        <v>43332</v>
      </c>
      <c r="X24" s="67">
        <v>-147.65550000000076</v>
      </c>
      <c r="Y24" s="74"/>
      <c r="AA24" s="74"/>
      <c r="AB24" s="74"/>
      <c r="AC24" s="74"/>
      <c r="AD24" s="74"/>
    </row>
    <row r="25" spans="1:30" ht="15.75" customHeight="1">
      <c r="A25" s="63">
        <v>43329</v>
      </c>
      <c r="B25" s="67">
        <v>7365</v>
      </c>
      <c r="C25" s="63">
        <v>43329</v>
      </c>
      <c r="D25" s="67">
        <v>7450</v>
      </c>
      <c r="E25" s="67">
        <v>7600</v>
      </c>
      <c r="F25" s="67">
        <f t="shared" si="4"/>
        <v>150</v>
      </c>
      <c r="G25" s="67">
        <f t="shared" si="5"/>
        <v>326.61498708010333</v>
      </c>
      <c r="H25" s="63">
        <v>43329</v>
      </c>
      <c r="I25" s="67">
        <v>3383</v>
      </c>
      <c r="J25" s="67">
        <v>7365</v>
      </c>
      <c r="K25" s="67">
        <v>880</v>
      </c>
      <c r="L25" s="67">
        <v>190</v>
      </c>
      <c r="M25" s="67">
        <f t="shared" si="6"/>
        <v>4431.5000000000009</v>
      </c>
      <c r="N25" s="63">
        <v>43217</v>
      </c>
      <c r="O25" s="67">
        <v>77</v>
      </c>
      <c r="P25" s="63">
        <v>43210</v>
      </c>
      <c r="Q25" s="67">
        <v>314</v>
      </c>
      <c r="R25" s="52"/>
      <c r="S25" s="63">
        <v>43329</v>
      </c>
      <c r="T25" s="67">
        <v>8222</v>
      </c>
      <c r="U25" s="67">
        <v>7600</v>
      </c>
      <c r="V25" s="67">
        <f t="shared" si="7"/>
        <v>622</v>
      </c>
      <c r="W25" s="63">
        <v>43329</v>
      </c>
      <c r="X25" s="67">
        <v>-197.65550000000076</v>
      </c>
      <c r="Y25" s="74"/>
      <c r="AA25" s="74"/>
      <c r="AB25" s="74"/>
      <c r="AC25" s="74"/>
      <c r="AD25" s="74"/>
    </row>
    <row r="26" spans="1:30" ht="15.75" customHeight="1">
      <c r="A26" s="63">
        <v>43328</v>
      </c>
      <c r="B26" s="67">
        <v>7365</v>
      </c>
      <c r="C26" s="63">
        <v>43328</v>
      </c>
      <c r="D26" s="67">
        <v>7450</v>
      </c>
      <c r="E26" s="67">
        <v>7600</v>
      </c>
      <c r="F26" s="67">
        <f t="shared" si="4"/>
        <v>150</v>
      </c>
      <c r="G26" s="67">
        <f t="shared" si="5"/>
        <v>326.89922480620157</v>
      </c>
      <c r="H26" s="63">
        <v>43328</v>
      </c>
      <c r="I26" s="67">
        <v>3383</v>
      </c>
      <c r="J26" s="67">
        <v>7365</v>
      </c>
      <c r="K26" s="67">
        <v>880</v>
      </c>
      <c r="L26" s="67">
        <v>190</v>
      </c>
      <c r="M26" s="67">
        <f t="shared" si="6"/>
        <v>4431.5000000000009</v>
      </c>
      <c r="N26" s="63">
        <v>43210</v>
      </c>
      <c r="O26" s="67">
        <v>75</v>
      </c>
      <c r="P26" s="63">
        <v>43203</v>
      </c>
      <c r="Q26" s="67">
        <v>341</v>
      </c>
      <c r="R26" s="52"/>
      <c r="S26" s="63">
        <v>43328</v>
      </c>
      <c r="T26" s="67">
        <v>8222</v>
      </c>
      <c r="U26" s="67">
        <v>7600</v>
      </c>
      <c r="V26" s="67">
        <f t="shared" si="7"/>
        <v>622</v>
      </c>
      <c r="W26" s="63">
        <v>43328</v>
      </c>
      <c r="X26" s="67">
        <v>-197.65550000000076</v>
      </c>
      <c r="Y26" s="74"/>
      <c r="AA26" s="74"/>
      <c r="AB26" s="74"/>
      <c r="AC26" s="74"/>
      <c r="AD26" s="74"/>
    </row>
    <row r="27" spans="1:30" ht="15.75" customHeight="1">
      <c r="A27" s="63">
        <v>43327</v>
      </c>
      <c r="B27" s="67">
        <v>7345</v>
      </c>
      <c r="C27" s="63">
        <v>43327</v>
      </c>
      <c r="D27" s="67">
        <v>7410</v>
      </c>
      <c r="E27" s="67">
        <v>7550</v>
      </c>
      <c r="F27" s="67">
        <f t="shared" si="4"/>
        <v>140</v>
      </c>
      <c r="G27" s="67">
        <f t="shared" si="5"/>
        <v>327.15762273901811</v>
      </c>
      <c r="H27" s="63">
        <v>43327</v>
      </c>
      <c r="I27" s="67">
        <v>3374</v>
      </c>
      <c r="J27" s="67">
        <v>7345</v>
      </c>
      <c r="K27" s="67">
        <v>880</v>
      </c>
      <c r="L27" s="67">
        <v>190</v>
      </c>
      <c r="M27" s="67">
        <f t="shared" si="6"/>
        <v>4424.1000000000013</v>
      </c>
      <c r="N27" s="63">
        <v>43203</v>
      </c>
      <c r="O27" s="67">
        <v>80</v>
      </c>
      <c r="P27" s="63">
        <v>43199</v>
      </c>
      <c r="Q27" s="67">
        <v>350</v>
      </c>
      <c r="R27" s="52"/>
      <c r="S27" s="63">
        <v>43327</v>
      </c>
      <c r="T27" s="67">
        <v>8222</v>
      </c>
      <c r="U27" s="67">
        <v>7550</v>
      </c>
      <c r="V27" s="67">
        <f t="shared" si="7"/>
        <v>672</v>
      </c>
      <c r="W27" s="63">
        <v>43327</v>
      </c>
      <c r="X27" s="67">
        <v>-157.65550000000076</v>
      </c>
      <c r="Y27" s="74"/>
      <c r="AA27" s="74"/>
      <c r="AB27" s="74"/>
      <c r="AC27" s="74"/>
      <c r="AD27" s="74"/>
    </row>
    <row r="28" spans="1:30" ht="15.75" customHeight="1">
      <c r="A28" s="63">
        <v>43326</v>
      </c>
      <c r="B28" s="67">
        <v>7345</v>
      </c>
      <c r="C28" s="63">
        <v>43326</v>
      </c>
      <c r="D28" s="67">
        <v>7410</v>
      </c>
      <c r="E28" s="67">
        <v>7550</v>
      </c>
      <c r="F28" s="67">
        <f t="shared" si="4"/>
        <v>140</v>
      </c>
      <c r="G28" s="67">
        <f t="shared" si="5"/>
        <v>327.42894056847547</v>
      </c>
      <c r="H28" s="63">
        <v>43326</v>
      </c>
      <c r="I28" s="67">
        <v>3362</v>
      </c>
      <c r="J28" s="67">
        <v>7345</v>
      </c>
      <c r="K28" s="67">
        <v>880</v>
      </c>
      <c r="L28" s="67">
        <v>190</v>
      </c>
      <c r="M28" s="67">
        <f t="shared" si="6"/>
        <v>4440.9000000000015</v>
      </c>
      <c r="N28" s="63">
        <v>43194</v>
      </c>
      <c r="O28" s="67">
        <v>83</v>
      </c>
      <c r="P28" s="63">
        <v>43189</v>
      </c>
      <c r="Q28" s="67">
        <v>358</v>
      </c>
      <c r="R28" s="52"/>
      <c r="S28" s="63">
        <v>43326</v>
      </c>
      <c r="T28" s="67">
        <v>8105</v>
      </c>
      <c r="U28" s="67">
        <v>7550</v>
      </c>
      <c r="V28" s="67">
        <f t="shared" si="7"/>
        <v>555</v>
      </c>
      <c r="W28" s="63">
        <v>43326</v>
      </c>
      <c r="X28" s="67">
        <v>-227.65900000000056</v>
      </c>
      <c r="Y28" s="74"/>
      <c r="AA28" s="74"/>
      <c r="AB28" s="74"/>
      <c r="AC28" s="74"/>
      <c r="AD28" s="74"/>
    </row>
    <row r="29" spans="1:30" ht="15.75" customHeight="1">
      <c r="A29" s="63">
        <v>43325</v>
      </c>
      <c r="B29" s="67">
        <v>7345</v>
      </c>
      <c r="C29" s="63">
        <v>43325</v>
      </c>
      <c r="D29" s="67">
        <v>7390</v>
      </c>
      <c r="E29" s="67">
        <v>7550</v>
      </c>
      <c r="F29" s="67">
        <f t="shared" si="4"/>
        <v>160</v>
      </c>
      <c r="G29" s="67">
        <f t="shared" si="5"/>
        <v>327.71963824289406</v>
      </c>
      <c r="H29" s="63">
        <v>43325</v>
      </c>
      <c r="I29" s="67">
        <v>3353</v>
      </c>
      <c r="J29" s="67">
        <v>7345</v>
      </c>
      <c r="K29" s="67">
        <v>880</v>
      </c>
      <c r="L29" s="67">
        <v>190</v>
      </c>
      <c r="M29" s="67">
        <f t="shared" si="6"/>
        <v>4453.5000000000009</v>
      </c>
      <c r="N29" s="63">
        <v>43189</v>
      </c>
      <c r="O29" s="67">
        <v>80</v>
      </c>
      <c r="P29" s="63">
        <v>43182</v>
      </c>
      <c r="Q29" s="67">
        <v>375</v>
      </c>
      <c r="R29" s="52"/>
      <c r="S29" s="63">
        <v>43325</v>
      </c>
      <c r="T29" s="67">
        <v>8105</v>
      </c>
      <c r="U29" s="67">
        <v>7550</v>
      </c>
      <c r="V29" s="67">
        <f t="shared" si="7"/>
        <v>555</v>
      </c>
      <c r="W29" s="63">
        <v>43325</v>
      </c>
      <c r="X29" s="67">
        <v>-207.65900000000056</v>
      </c>
      <c r="Y29" s="74"/>
      <c r="AA29" s="74"/>
      <c r="AB29" s="74"/>
      <c r="AC29" s="74"/>
      <c r="AD29" s="74"/>
    </row>
    <row r="30" spans="1:30" ht="15.75" customHeight="1">
      <c r="A30" s="63">
        <v>43322</v>
      </c>
      <c r="B30" s="67">
        <v>7380</v>
      </c>
      <c r="C30" s="63">
        <v>43322</v>
      </c>
      <c r="D30" s="67">
        <v>7415</v>
      </c>
      <c r="E30" s="67">
        <v>7550</v>
      </c>
      <c r="F30" s="67">
        <f t="shared" si="4"/>
        <v>135</v>
      </c>
      <c r="G30" s="67">
        <f t="shared" si="5"/>
        <v>327.9780361757106</v>
      </c>
      <c r="H30" s="63">
        <v>43322</v>
      </c>
      <c r="I30" s="67">
        <v>3353</v>
      </c>
      <c r="J30" s="67">
        <v>7380</v>
      </c>
      <c r="K30" s="67">
        <v>880</v>
      </c>
      <c r="L30" s="67">
        <v>190</v>
      </c>
      <c r="M30" s="67">
        <f t="shared" si="6"/>
        <v>4488.5000000000009</v>
      </c>
      <c r="N30" s="63">
        <v>43182</v>
      </c>
      <c r="O30" s="67">
        <v>81</v>
      </c>
      <c r="P30" s="63">
        <v>43175</v>
      </c>
      <c r="Q30" s="67">
        <v>393</v>
      </c>
      <c r="R30" s="52"/>
      <c r="S30" s="63">
        <v>43322</v>
      </c>
      <c r="T30" s="67">
        <v>8105</v>
      </c>
      <c r="U30" s="67">
        <v>7550</v>
      </c>
      <c r="V30" s="67">
        <f t="shared" si="7"/>
        <v>555</v>
      </c>
      <c r="W30" s="63">
        <v>43322</v>
      </c>
      <c r="X30" s="67">
        <v>-232.65900000000056</v>
      </c>
      <c r="Y30" s="74"/>
      <c r="AA30" s="74"/>
      <c r="AB30" s="74"/>
      <c r="AC30" s="74"/>
      <c r="AD30" s="74"/>
    </row>
    <row r="31" spans="1:30" ht="15.75" customHeight="1">
      <c r="A31" s="63">
        <v>43321</v>
      </c>
      <c r="B31" s="67">
        <v>7380</v>
      </c>
      <c r="C31" s="63">
        <v>43321</v>
      </c>
      <c r="D31" s="67">
        <v>7465</v>
      </c>
      <c r="E31" s="67">
        <v>7550</v>
      </c>
      <c r="F31" s="67">
        <f t="shared" si="4"/>
        <v>85</v>
      </c>
      <c r="G31" s="67">
        <f t="shared" si="5"/>
        <v>328.24935400516796</v>
      </c>
      <c r="H31" s="63">
        <v>43321</v>
      </c>
      <c r="I31" s="67">
        <v>3353</v>
      </c>
      <c r="J31" s="67">
        <v>7380</v>
      </c>
      <c r="K31" s="67">
        <v>880</v>
      </c>
      <c r="L31" s="67">
        <v>190</v>
      </c>
      <c r="M31" s="67">
        <f t="shared" si="6"/>
        <v>4488.5000000000009</v>
      </c>
      <c r="N31" s="63">
        <v>43175</v>
      </c>
      <c r="O31" s="67">
        <v>82</v>
      </c>
      <c r="P31" s="63">
        <v>43168</v>
      </c>
      <c r="Q31" s="67">
        <v>394</v>
      </c>
      <c r="R31" s="52"/>
      <c r="S31" s="63">
        <v>43321</v>
      </c>
      <c r="T31" s="67">
        <v>8105</v>
      </c>
      <c r="U31" s="67">
        <v>7550</v>
      </c>
      <c r="V31" s="67">
        <f t="shared" si="7"/>
        <v>555</v>
      </c>
      <c r="W31" s="63">
        <v>43321</v>
      </c>
      <c r="X31" s="67">
        <v>-282.65900000000056</v>
      </c>
      <c r="Y31" s="74"/>
      <c r="AA31" s="74"/>
      <c r="AB31" s="74"/>
      <c r="AC31" s="74"/>
      <c r="AD31" s="74"/>
    </row>
    <row r="32" spans="1:30" ht="15.75" customHeight="1">
      <c r="A32" s="63">
        <v>43320</v>
      </c>
      <c r="B32" s="67">
        <v>7380</v>
      </c>
      <c r="C32" s="63">
        <v>43320</v>
      </c>
      <c r="D32" s="67">
        <v>7465</v>
      </c>
      <c r="E32" s="67">
        <v>7550</v>
      </c>
      <c r="F32" s="67">
        <f t="shared" si="4"/>
        <v>85</v>
      </c>
      <c r="G32" s="67">
        <f t="shared" si="5"/>
        <v>328.63695090439279</v>
      </c>
      <c r="H32" s="63">
        <v>43320</v>
      </c>
      <c r="I32" s="67">
        <v>3344</v>
      </c>
      <c r="J32" s="67">
        <v>7380</v>
      </c>
      <c r="K32" s="67">
        <v>880</v>
      </c>
      <c r="L32" s="67">
        <v>190</v>
      </c>
      <c r="M32" s="67">
        <f t="shared" si="6"/>
        <v>4501.1000000000013</v>
      </c>
      <c r="N32" s="63">
        <v>43168</v>
      </c>
      <c r="O32" s="67">
        <v>81</v>
      </c>
      <c r="P32" s="63">
        <v>43161</v>
      </c>
      <c r="Q32" s="67">
        <v>373</v>
      </c>
      <c r="R32" s="52"/>
      <c r="S32" s="63">
        <v>43320</v>
      </c>
      <c r="T32" s="67">
        <v>8105</v>
      </c>
      <c r="U32" s="67">
        <v>7550</v>
      </c>
      <c r="V32" s="67">
        <f t="shared" si="7"/>
        <v>555</v>
      </c>
      <c r="W32" s="63">
        <v>43320</v>
      </c>
      <c r="X32" s="67">
        <v>-282.65900000000056</v>
      </c>
      <c r="Y32" s="74"/>
      <c r="AA32" s="74"/>
      <c r="AB32" s="74"/>
      <c r="AC32" s="74"/>
      <c r="AD32" s="74"/>
    </row>
    <row r="33" spans="1:30" ht="15.75" customHeight="1">
      <c r="A33" s="63">
        <v>43319</v>
      </c>
      <c r="B33" s="67">
        <v>7210</v>
      </c>
      <c r="C33" s="63">
        <v>43319</v>
      </c>
      <c r="D33" s="67">
        <v>7260</v>
      </c>
      <c r="E33" s="67">
        <v>7375</v>
      </c>
      <c r="F33" s="67">
        <f t="shared" si="4"/>
        <v>115</v>
      </c>
      <c r="G33" s="67">
        <f t="shared" si="5"/>
        <v>329.01162790697674</v>
      </c>
      <c r="H33" s="63">
        <v>43319</v>
      </c>
      <c r="I33" s="67">
        <v>3332</v>
      </c>
      <c r="J33" s="67">
        <v>7210</v>
      </c>
      <c r="K33" s="67">
        <v>880</v>
      </c>
      <c r="L33" s="67">
        <v>190</v>
      </c>
      <c r="M33" s="67">
        <f t="shared" si="6"/>
        <v>4347.9000000000015</v>
      </c>
      <c r="N33" s="63">
        <v>43161</v>
      </c>
      <c r="O33" s="67">
        <v>83</v>
      </c>
      <c r="P33" s="63">
        <v>43154</v>
      </c>
      <c r="Q33" s="67">
        <v>350</v>
      </c>
      <c r="R33" s="52"/>
      <c r="S33" s="63">
        <v>43319</v>
      </c>
      <c r="T33" s="67">
        <v>8086</v>
      </c>
      <c r="U33" s="67">
        <v>7375</v>
      </c>
      <c r="V33" s="67">
        <f t="shared" si="7"/>
        <v>711</v>
      </c>
      <c r="W33" s="63">
        <v>43319</v>
      </c>
      <c r="X33" s="67">
        <v>-37.657000000000153</v>
      </c>
      <c r="Y33" s="74"/>
      <c r="AA33" s="74"/>
      <c r="AB33" s="74"/>
      <c r="AC33" s="74"/>
      <c r="AD33" s="74"/>
    </row>
    <row r="34" spans="1:30" ht="15.75" customHeight="1">
      <c r="A34" s="63">
        <v>43318</v>
      </c>
      <c r="B34" s="67">
        <v>7210</v>
      </c>
      <c r="C34" s="63">
        <v>43318</v>
      </c>
      <c r="D34" s="67">
        <v>7260</v>
      </c>
      <c r="E34" s="67">
        <v>7375</v>
      </c>
      <c r="F34" s="67">
        <f t="shared" si="4"/>
        <v>115</v>
      </c>
      <c r="G34" s="67">
        <f t="shared" si="5"/>
        <v>329.34754521963822</v>
      </c>
      <c r="H34" s="63">
        <v>43318</v>
      </c>
      <c r="I34" s="67">
        <v>3332</v>
      </c>
      <c r="J34" s="67">
        <v>7210</v>
      </c>
      <c r="K34" s="67">
        <v>880</v>
      </c>
      <c r="L34" s="67">
        <v>190</v>
      </c>
      <c r="M34" s="67">
        <f t="shared" si="6"/>
        <v>4347.9000000000015</v>
      </c>
      <c r="N34" s="63">
        <v>43154</v>
      </c>
      <c r="O34" s="67">
        <v>82</v>
      </c>
      <c r="P34" s="63">
        <v>43133</v>
      </c>
      <c r="Q34" s="67">
        <v>241</v>
      </c>
      <c r="R34" s="52"/>
      <c r="S34" s="63">
        <v>43318</v>
      </c>
      <c r="T34" s="67">
        <v>8086</v>
      </c>
      <c r="U34" s="67">
        <v>7375</v>
      </c>
      <c r="V34" s="67">
        <f t="shared" si="7"/>
        <v>711</v>
      </c>
      <c r="W34" s="63">
        <v>43318</v>
      </c>
      <c r="X34" s="67">
        <v>-37.657000000000153</v>
      </c>
      <c r="Y34" s="74"/>
      <c r="AA34" s="74"/>
      <c r="AB34" s="74"/>
      <c r="AC34" s="74"/>
      <c r="AD34" s="74"/>
    </row>
    <row r="35" spans="1:30" ht="15.75" customHeight="1">
      <c r="A35" s="63">
        <v>43315</v>
      </c>
      <c r="B35" s="67">
        <v>7200</v>
      </c>
      <c r="C35" s="63">
        <v>43315</v>
      </c>
      <c r="D35" s="67">
        <v>7230</v>
      </c>
      <c r="E35" s="67">
        <v>7325</v>
      </c>
      <c r="F35" s="67">
        <f t="shared" si="4"/>
        <v>95</v>
      </c>
      <c r="G35" s="67">
        <f t="shared" si="5"/>
        <v>329.68346253229976</v>
      </c>
      <c r="H35" s="63">
        <v>43315</v>
      </c>
      <c r="I35" s="67">
        <v>3332</v>
      </c>
      <c r="J35" s="67">
        <v>7200</v>
      </c>
      <c r="K35" s="67">
        <v>880</v>
      </c>
      <c r="L35" s="67">
        <v>190</v>
      </c>
      <c r="M35" s="67">
        <f t="shared" si="6"/>
        <v>4337.9000000000015</v>
      </c>
      <c r="N35" s="63">
        <v>43140</v>
      </c>
      <c r="O35" s="67">
        <v>81</v>
      </c>
      <c r="P35" s="63">
        <v>43126</v>
      </c>
      <c r="Q35" s="67">
        <v>218</v>
      </c>
      <c r="R35" s="52"/>
      <c r="S35" s="63">
        <v>43315</v>
      </c>
      <c r="T35" s="67">
        <v>8086</v>
      </c>
      <c r="U35" s="67">
        <v>7325</v>
      </c>
      <c r="V35" s="67">
        <f t="shared" si="7"/>
        <v>761</v>
      </c>
      <c r="W35" s="63">
        <v>43315</v>
      </c>
      <c r="X35" s="67">
        <v>-7.6570000000001528</v>
      </c>
      <c r="Y35" s="74"/>
      <c r="AA35" s="74"/>
      <c r="AB35" s="74"/>
      <c r="AC35" s="74"/>
      <c r="AD35" s="74"/>
    </row>
    <row r="36" spans="1:30" ht="15.75" customHeight="1">
      <c r="A36" s="63">
        <v>43314</v>
      </c>
      <c r="B36" s="67">
        <v>7035</v>
      </c>
      <c r="C36" s="63">
        <v>43314</v>
      </c>
      <c r="D36" s="67">
        <v>7080</v>
      </c>
      <c r="E36" s="67">
        <v>7250</v>
      </c>
      <c r="F36" s="67">
        <f t="shared" si="4"/>
        <v>170</v>
      </c>
      <c r="G36" s="67">
        <f t="shared" si="5"/>
        <v>330.04521963824288</v>
      </c>
      <c r="H36" s="63">
        <v>43314</v>
      </c>
      <c r="I36" s="67">
        <v>3332</v>
      </c>
      <c r="J36" s="67">
        <v>7035</v>
      </c>
      <c r="K36" s="67">
        <v>880</v>
      </c>
      <c r="L36" s="67">
        <v>190</v>
      </c>
      <c r="M36" s="67">
        <f t="shared" si="6"/>
        <v>4172.9000000000015</v>
      </c>
      <c r="N36" s="63">
        <v>43133</v>
      </c>
      <c r="O36" s="67">
        <v>79</v>
      </c>
      <c r="P36" s="63">
        <v>43119</v>
      </c>
      <c r="Q36" s="67">
        <v>212</v>
      </c>
      <c r="R36" s="52"/>
      <c r="S36" s="63">
        <v>43314</v>
      </c>
      <c r="T36" s="67">
        <v>8086</v>
      </c>
      <c r="U36" s="67">
        <v>7250</v>
      </c>
      <c r="V36" s="67">
        <f t="shared" si="7"/>
        <v>836</v>
      </c>
      <c r="W36" s="63">
        <v>43314</v>
      </c>
      <c r="X36" s="67">
        <v>62.338999999999942</v>
      </c>
      <c r="Y36" s="74"/>
      <c r="AA36" s="74"/>
      <c r="AB36" s="74"/>
      <c r="AC36" s="74"/>
      <c r="AD36" s="74"/>
    </row>
    <row r="37" spans="1:30" ht="15.75" customHeight="1">
      <c r="A37" s="63">
        <v>43313</v>
      </c>
      <c r="B37" s="67">
        <v>7040</v>
      </c>
      <c r="C37" s="63">
        <v>43313</v>
      </c>
      <c r="D37" s="67">
        <v>7090</v>
      </c>
      <c r="E37" s="67">
        <v>7200</v>
      </c>
      <c r="F37" s="67">
        <f t="shared" si="4"/>
        <v>110</v>
      </c>
      <c r="G37" s="67">
        <f t="shared" si="5"/>
        <v>330.24547803617571</v>
      </c>
      <c r="H37" s="63">
        <v>43313</v>
      </c>
      <c r="I37" s="67">
        <v>3332</v>
      </c>
      <c r="J37" s="67">
        <v>7040</v>
      </c>
      <c r="K37" s="67">
        <v>880</v>
      </c>
      <c r="L37" s="67">
        <v>190</v>
      </c>
      <c r="M37" s="67">
        <f t="shared" si="6"/>
        <v>4177.9000000000015</v>
      </c>
      <c r="N37" s="63">
        <v>43126</v>
      </c>
      <c r="O37" s="67">
        <v>81</v>
      </c>
      <c r="P37" s="63">
        <v>43112</v>
      </c>
      <c r="Q37" s="67">
        <v>211.5</v>
      </c>
      <c r="R37" s="52"/>
      <c r="S37" s="63">
        <v>43313</v>
      </c>
      <c r="T37" s="67">
        <v>8024</v>
      </c>
      <c r="U37" s="67">
        <v>7200</v>
      </c>
      <c r="V37" s="67">
        <f t="shared" si="7"/>
        <v>824</v>
      </c>
      <c r="W37" s="63">
        <v>43313</v>
      </c>
      <c r="X37" s="67">
        <v>52.338999999999942</v>
      </c>
      <c r="Y37" s="74"/>
      <c r="AA37" s="74"/>
      <c r="AB37" s="74"/>
      <c r="AC37" s="74"/>
      <c r="AD37" s="74"/>
    </row>
    <row r="38" spans="1:30" ht="15.75" customHeight="1">
      <c r="A38" s="63">
        <v>43312</v>
      </c>
      <c r="B38" s="67">
        <v>7040</v>
      </c>
      <c r="C38" s="63">
        <v>43312</v>
      </c>
      <c r="D38" s="67">
        <v>7090</v>
      </c>
      <c r="E38" s="67">
        <v>7200</v>
      </c>
      <c r="F38" s="67">
        <f t="shared" si="4"/>
        <v>110</v>
      </c>
      <c r="G38" s="67">
        <f t="shared" si="5"/>
        <v>330.52325581395348</v>
      </c>
      <c r="H38" s="63">
        <v>43312</v>
      </c>
      <c r="I38" s="67">
        <v>3332</v>
      </c>
      <c r="J38" s="67">
        <v>7040</v>
      </c>
      <c r="K38" s="67">
        <v>895</v>
      </c>
      <c r="L38" s="67">
        <v>190</v>
      </c>
      <c r="M38" s="67">
        <f t="shared" si="6"/>
        <v>4213</v>
      </c>
      <c r="N38" s="63">
        <v>43119</v>
      </c>
      <c r="O38" s="67">
        <v>82</v>
      </c>
      <c r="P38" s="63">
        <v>43105</v>
      </c>
      <c r="Q38" s="67">
        <v>199</v>
      </c>
      <c r="R38" s="52"/>
      <c r="S38" s="63">
        <v>43312</v>
      </c>
      <c r="T38" s="67">
        <v>8024</v>
      </c>
      <c r="U38" s="67">
        <v>7200</v>
      </c>
      <c r="V38" s="67">
        <f t="shared" si="7"/>
        <v>824</v>
      </c>
      <c r="W38" s="63">
        <v>43312</v>
      </c>
      <c r="X38" s="67">
        <v>52.338999999999942</v>
      </c>
      <c r="Y38" s="74"/>
      <c r="AA38" s="74"/>
      <c r="AB38" s="74"/>
      <c r="AC38" s="74"/>
      <c r="AD38" s="74"/>
    </row>
    <row r="39" spans="1:30" ht="15.75" customHeight="1">
      <c r="A39" s="63">
        <v>43311</v>
      </c>
      <c r="B39" s="67">
        <v>7040</v>
      </c>
      <c r="C39" s="63">
        <v>43311</v>
      </c>
      <c r="D39" s="67">
        <v>7090</v>
      </c>
      <c r="E39" s="67">
        <v>7200</v>
      </c>
      <c r="F39" s="67">
        <f t="shared" si="4"/>
        <v>110</v>
      </c>
      <c r="G39" s="67">
        <f t="shared" si="5"/>
        <v>330.76873385012919</v>
      </c>
      <c r="H39" s="63">
        <v>43311</v>
      </c>
      <c r="I39" s="67">
        <v>3332</v>
      </c>
      <c r="J39" s="67">
        <v>7040</v>
      </c>
      <c r="K39" s="67">
        <v>895</v>
      </c>
      <c r="L39" s="67">
        <v>190</v>
      </c>
      <c r="M39" s="67">
        <f t="shared" si="6"/>
        <v>4213</v>
      </c>
      <c r="N39" s="63">
        <v>43112</v>
      </c>
      <c r="O39" s="67">
        <v>82</v>
      </c>
      <c r="P39" s="63">
        <v>43098</v>
      </c>
      <c r="Q39" s="67">
        <v>197</v>
      </c>
      <c r="R39" s="52"/>
      <c r="S39" s="63">
        <v>43311</v>
      </c>
      <c r="T39" s="67">
        <v>8024</v>
      </c>
      <c r="U39" s="67">
        <v>7200</v>
      </c>
      <c r="V39" s="67">
        <f t="shared" si="7"/>
        <v>824</v>
      </c>
      <c r="W39" s="63">
        <v>43311</v>
      </c>
      <c r="X39" s="67">
        <v>52.338999999999942</v>
      </c>
      <c r="Y39" s="74"/>
      <c r="AA39" s="74"/>
      <c r="AB39" s="74"/>
      <c r="AC39" s="74"/>
      <c r="AD39" s="74"/>
    </row>
    <row r="40" spans="1:30" ht="15.75" customHeight="1">
      <c r="A40" s="63">
        <v>43308</v>
      </c>
      <c r="B40" s="67">
        <v>6945</v>
      </c>
      <c r="C40" s="63">
        <v>43308</v>
      </c>
      <c r="D40" s="67">
        <v>6990</v>
      </c>
      <c r="E40" s="67">
        <v>7150</v>
      </c>
      <c r="F40" s="67">
        <f t="shared" si="4"/>
        <v>160</v>
      </c>
      <c r="G40" s="67">
        <f t="shared" si="5"/>
        <v>331.01421188630491</v>
      </c>
      <c r="H40" s="63">
        <v>43308</v>
      </c>
      <c r="I40" s="67">
        <v>3332</v>
      </c>
      <c r="J40" s="67">
        <v>6945</v>
      </c>
      <c r="K40" s="67">
        <v>895</v>
      </c>
      <c r="L40" s="67">
        <v>190</v>
      </c>
      <c r="M40" s="67">
        <f t="shared" si="6"/>
        <v>4118</v>
      </c>
      <c r="N40" s="63">
        <v>43105</v>
      </c>
      <c r="O40" s="67">
        <v>82</v>
      </c>
      <c r="P40" s="63">
        <v>43091</v>
      </c>
      <c r="Q40" s="67">
        <v>192</v>
      </c>
      <c r="R40" s="52"/>
      <c r="S40" s="63">
        <v>43308</v>
      </c>
      <c r="T40" s="67">
        <v>8024</v>
      </c>
      <c r="U40" s="67">
        <v>7150</v>
      </c>
      <c r="V40" s="67">
        <f t="shared" si="7"/>
        <v>874</v>
      </c>
      <c r="W40" s="63">
        <v>43308</v>
      </c>
      <c r="X40" s="67">
        <v>152.33899999999994</v>
      </c>
      <c r="Y40" s="74"/>
      <c r="AA40" s="74"/>
      <c r="AB40" s="74"/>
      <c r="AC40" s="74"/>
      <c r="AD40" s="74"/>
    </row>
    <row r="41" spans="1:30" ht="15.75" customHeight="1">
      <c r="A41" s="63">
        <v>43307</v>
      </c>
      <c r="B41" s="67">
        <v>6945</v>
      </c>
      <c r="C41" s="63">
        <v>43307</v>
      </c>
      <c r="D41" s="67">
        <v>6990</v>
      </c>
      <c r="E41" s="67">
        <v>7150</v>
      </c>
      <c r="F41" s="67">
        <f t="shared" si="4"/>
        <v>160</v>
      </c>
      <c r="G41" s="67">
        <f t="shared" si="5"/>
        <v>331.24031007751938</v>
      </c>
      <c r="H41" s="63">
        <v>43307</v>
      </c>
      <c r="I41" s="67">
        <v>3332</v>
      </c>
      <c r="J41" s="67">
        <v>6945</v>
      </c>
      <c r="K41" s="67">
        <v>895</v>
      </c>
      <c r="L41" s="67">
        <v>190</v>
      </c>
      <c r="M41" s="67">
        <f t="shared" si="6"/>
        <v>4118</v>
      </c>
      <c r="N41" s="63">
        <v>43098</v>
      </c>
      <c r="O41" s="67">
        <v>83</v>
      </c>
      <c r="P41" s="63">
        <v>43084</v>
      </c>
      <c r="Q41" s="67">
        <v>193</v>
      </c>
      <c r="R41" s="52"/>
      <c r="S41" s="63">
        <v>43307</v>
      </c>
      <c r="T41" s="67">
        <v>8024</v>
      </c>
      <c r="U41" s="67">
        <v>7150</v>
      </c>
      <c r="V41" s="67">
        <f t="shared" si="7"/>
        <v>874</v>
      </c>
      <c r="W41" s="63">
        <v>43307</v>
      </c>
      <c r="X41" s="67">
        <v>152.33899999999994</v>
      </c>
      <c r="Y41" s="74"/>
      <c r="AA41" s="74"/>
      <c r="AB41" s="74"/>
      <c r="AC41" s="74"/>
      <c r="AD41" s="74"/>
    </row>
    <row r="42" spans="1:30" ht="15.75" customHeight="1">
      <c r="A42" s="63">
        <v>43306</v>
      </c>
      <c r="B42" s="67">
        <v>6965</v>
      </c>
      <c r="C42" s="63">
        <v>43306</v>
      </c>
      <c r="D42" s="67">
        <v>7005</v>
      </c>
      <c r="E42" s="67">
        <v>7150</v>
      </c>
      <c r="F42" s="67">
        <f t="shared" si="4"/>
        <v>145</v>
      </c>
      <c r="G42" s="67">
        <f t="shared" si="5"/>
        <v>331.49870801033592</v>
      </c>
      <c r="H42" s="63">
        <v>43306</v>
      </c>
      <c r="I42" s="67">
        <v>3332</v>
      </c>
      <c r="J42" s="67">
        <v>6965</v>
      </c>
      <c r="K42" s="67">
        <v>895</v>
      </c>
      <c r="L42" s="67">
        <v>190</v>
      </c>
      <c r="M42" s="67">
        <f t="shared" si="6"/>
        <v>4138</v>
      </c>
      <c r="N42" s="63">
        <v>43091</v>
      </c>
      <c r="O42" s="67">
        <v>82</v>
      </c>
      <c r="P42" s="63">
        <v>43126</v>
      </c>
      <c r="Q42" s="67">
        <v>218</v>
      </c>
      <c r="R42" s="52"/>
      <c r="S42" s="63">
        <v>43306</v>
      </c>
      <c r="T42" s="67">
        <v>8024</v>
      </c>
      <c r="U42" s="67">
        <v>7150</v>
      </c>
      <c r="V42" s="67">
        <f t="shared" si="7"/>
        <v>874</v>
      </c>
      <c r="W42" s="63">
        <v>43306</v>
      </c>
      <c r="X42" s="67">
        <v>137.33899999999994</v>
      </c>
      <c r="Y42" s="74"/>
      <c r="AA42" s="74"/>
      <c r="AB42" s="74"/>
      <c r="AC42" s="74"/>
      <c r="AD42" s="74"/>
    </row>
    <row r="43" spans="1:30" ht="15.75" customHeight="1">
      <c r="A43" s="63">
        <v>43305</v>
      </c>
      <c r="B43" s="67">
        <v>6950</v>
      </c>
      <c r="C43" s="63">
        <v>43305</v>
      </c>
      <c r="D43" s="67">
        <v>6995</v>
      </c>
      <c r="E43" s="67">
        <v>7150</v>
      </c>
      <c r="F43" s="67">
        <f t="shared" si="4"/>
        <v>155</v>
      </c>
      <c r="G43" s="67">
        <f t="shared" si="5"/>
        <v>331.77648578811369</v>
      </c>
      <c r="H43" s="63">
        <v>43305</v>
      </c>
      <c r="I43" s="67">
        <v>3332</v>
      </c>
      <c r="J43" s="67">
        <v>6950</v>
      </c>
      <c r="K43" s="67">
        <v>895</v>
      </c>
      <c r="L43" s="67">
        <v>190</v>
      </c>
      <c r="M43" s="67">
        <f t="shared" si="6"/>
        <v>4123</v>
      </c>
      <c r="N43" s="63">
        <v>43133</v>
      </c>
      <c r="O43" s="67">
        <v>79</v>
      </c>
      <c r="P43" s="63">
        <v>43119</v>
      </c>
      <c r="Q43" s="67">
        <v>212</v>
      </c>
      <c r="R43" s="52"/>
      <c r="S43" s="63">
        <v>43305</v>
      </c>
      <c r="T43" s="67">
        <v>7840</v>
      </c>
      <c r="U43" s="67">
        <v>7150</v>
      </c>
      <c r="V43" s="67">
        <f t="shared" si="7"/>
        <v>690</v>
      </c>
      <c r="W43" s="63">
        <v>43305</v>
      </c>
      <c r="X43" s="67">
        <v>99.087999999998829</v>
      </c>
      <c r="Y43" s="74"/>
      <c r="AA43" s="74"/>
      <c r="AB43" s="74"/>
      <c r="AC43" s="74"/>
      <c r="AD43" s="74"/>
    </row>
    <row r="44" spans="1:30" ht="15.75" customHeight="1">
      <c r="A44" s="63">
        <v>43304</v>
      </c>
      <c r="B44" s="67">
        <v>6950</v>
      </c>
      <c r="C44" s="63">
        <v>43304</v>
      </c>
      <c r="D44" s="67">
        <v>6995</v>
      </c>
      <c r="E44" s="67">
        <v>7150</v>
      </c>
      <c r="F44" s="67">
        <f t="shared" si="4"/>
        <v>155</v>
      </c>
      <c r="G44" s="67">
        <f t="shared" si="5"/>
        <v>331.93152454780363</v>
      </c>
      <c r="H44" s="63">
        <v>43304</v>
      </c>
      <c r="I44" s="67">
        <v>3332</v>
      </c>
      <c r="J44" s="67">
        <v>6950</v>
      </c>
      <c r="K44" s="67">
        <v>895</v>
      </c>
      <c r="L44" s="67">
        <v>190</v>
      </c>
      <c r="M44" s="67">
        <f t="shared" si="6"/>
        <v>4123</v>
      </c>
      <c r="N44" s="63">
        <v>43126</v>
      </c>
      <c r="O44" s="67">
        <v>81</v>
      </c>
      <c r="P44" s="63">
        <v>43112</v>
      </c>
      <c r="Q44" s="67">
        <v>211.5</v>
      </c>
      <c r="R44" s="52"/>
      <c r="S44" s="63">
        <v>43304</v>
      </c>
      <c r="T44" s="67">
        <v>7840</v>
      </c>
      <c r="U44" s="67">
        <v>7150</v>
      </c>
      <c r="V44" s="67">
        <f t="shared" si="7"/>
        <v>690</v>
      </c>
      <c r="W44" s="63">
        <v>43304</v>
      </c>
      <c r="X44" s="67">
        <v>99.087999999998829</v>
      </c>
      <c r="Y44" s="74"/>
      <c r="AA44" s="74"/>
      <c r="AB44" s="74"/>
      <c r="AC44" s="74"/>
      <c r="AD44" s="74"/>
    </row>
    <row r="45" spans="1:30" ht="15.75" customHeight="1">
      <c r="A45" s="63">
        <v>43301</v>
      </c>
      <c r="B45" s="67">
        <v>6905</v>
      </c>
      <c r="C45" s="63">
        <v>43301</v>
      </c>
      <c r="D45" s="67">
        <v>6950</v>
      </c>
      <c r="E45" s="67">
        <v>7100</v>
      </c>
      <c r="F45" s="67">
        <f t="shared" si="4"/>
        <v>150</v>
      </c>
      <c r="G45" s="67">
        <f t="shared" si="5"/>
        <v>332.08656330749352</v>
      </c>
      <c r="H45" s="63">
        <v>43301</v>
      </c>
      <c r="I45" s="67">
        <v>3332</v>
      </c>
      <c r="J45" s="67">
        <v>6905</v>
      </c>
      <c r="K45" s="67">
        <v>895</v>
      </c>
      <c r="L45" s="67">
        <v>190</v>
      </c>
      <c r="M45" s="67">
        <f t="shared" si="6"/>
        <v>4078</v>
      </c>
      <c r="N45" s="63">
        <v>43119</v>
      </c>
      <c r="O45" s="67">
        <v>82</v>
      </c>
      <c r="P45" s="63">
        <v>43105</v>
      </c>
      <c r="Q45" s="67">
        <v>199</v>
      </c>
      <c r="R45" s="52"/>
      <c r="S45" s="63">
        <v>43301</v>
      </c>
      <c r="T45" s="67">
        <v>7840</v>
      </c>
      <c r="U45" s="67">
        <v>7100</v>
      </c>
      <c r="V45" s="67">
        <f t="shared" si="7"/>
        <v>740</v>
      </c>
      <c r="W45" s="63">
        <v>43301</v>
      </c>
      <c r="X45" s="67">
        <v>144.08799999999883</v>
      </c>
      <c r="Y45" s="74"/>
      <c r="AA45" s="74"/>
      <c r="AB45" s="74"/>
      <c r="AC45" s="74"/>
      <c r="AD45" s="74"/>
    </row>
    <row r="46" spans="1:30" ht="15.75" customHeight="1">
      <c r="A46" s="63">
        <v>43300</v>
      </c>
      <c r="B46" s="67">
        <v>6905</v>
      </c>
      <c r="C46" s="63">
        <v>43300</v>
      </c>
      <c r="D46" s="67">
        <v>6950</v>
      </c>
      <c r="E46" s="67">
        <v>7100</v>
      </c>
      <c r="F46" s="67">
        <f t="shared" si="4"/>
        <v>150</v>
      </c>
      <c r="G46" s="67">
        <f t="shared" si="5"/>
        <v>332.2609819121447</v>
      </c>
      <c r="H46" s="63">
        <v>43300</v>
      </c>
      <c r="I46" s="67">
        <v>3332</v>
      </c>
      <c r="J46" s="67">
        <v>6905</v>
      </c>
      <c r="K46" s="67">
        <v>895</v>
      </c>
      <c r="L46" s="67">
        <v>190</v>
      </c>
      <c r="M46" s="67">
        <f t="shared" si="6"/>
        <v>4078</v>
      </c>
      <c r="N46" s="63">
        <v>43112</v>
      </c>
      <c r="O46" s="67">
        <v>82</v>
      </c>
      <c r="P46" s="63">
        <v>43098</v>
      </c>
      <c r="Q46" s="67">
        <v>197</v>
      </c>
      <c r="R46" s="52"/>
      <c r="S46" s="63">
        <v>43300</v>
      </c>
      <c r="T46" s="67">
        <v>7840</v>
      </c>
      <c r="U46" s="67">
        <v>7100</v>
      </c>
      <c r="V46" s="67">
        <f t="shared" si="7"/>
        <v>740</v>
      </c>
      <c r="W46" s="63">
        <v>43300</v>
      </c>
      <c r="X46" s="67">
        <v>144.08799999999883</v>
      </c>
      <c r="Y46" s="74"/>
      <c r="AA46" s="74"/>
      <c r="AB46" s="74"/>
      <c r="AC46" s="74"/>
      <c r="AD46" s="74"/>
    </row>
    <row r="47" spans="1:30" ht="15.75" customHeight="1">
      <c r="A47" s="63">
        <v>43299</v>
      </c>
      <c r="B47" s="67">
        <v>6875</v>
      </c>
      <c r="C47" s="63">
        <v>43299</v>
      </c>
      <c r="D47" s="67">
        <v>6915</v>
      </c>
      <c r="E47" s="67">
        <v>7100</v>
      </c>
      <c r="F47" s="67">
        <f t="shared" si="4"/>
        <v>185</v>
      </c>
      <c r="G47" s="67">
        <f t="shared" si="5"/>
        <v>332.43540051679588</v>
      </c>
      <c r="H47" s="63">
        <v>43299</v>
      </c>
      <c r="I47" s="67">
        <v>3332</v>
      </c>
      <c r="J47" s="67">
        <v>6875</v>
      </c>
      <c r="K47" s="67">
        <v>895</v>
      </c>
      <c r="L47" s="67">
        <v>190</v>
      </c>
      <c r="M47" s="67">
        <f t="shared" si="6"/>
        <v>4048</v>
      </c>
      <c r="N47" s="63">
        <v>43105</v>
      </c>
      <c r="O47" s="67">
        <v>82</v>
      </c>
      <c r="P47" s="63">
        <v>43091</v>
      </c>
      <c r="Q47" s="67">
        <v>192</v>
      </c>
      <c r="R47" s="52"/>
      <c r="S47" s="63">
        <v>43299</v>
      </c>
      <c r="T47" s="67">
        <v>7840</v>
      </c>
      <c r="U47" s="67">
        <v>7100</v>
      </c>
      <c r="V47" s="67">
        <f t="shared" si="7"/>
        <v>740</v>
      </c>
      <c r="W47" s="63">
        <v>43299</v>
      </c>
      <c r="X47" s="67">
        <v>179.08799999999883</v>
      </c>
      <c r="Y47" s="74"/>
      <c r="AA47" s="74"/>
      <c r="AB47" s="74"/>
      <c r="AC47" s="74"/>
      <c r="AD47" s="74"/>
    </row>
    <row r="48" spans="1:30" ht="15.75" customHeight="1">
      <c r="A48" s="63">
        <v>43298</v>
      </c>
      <c r="B48" s="67">
        <v>6910</v>
      </c>
      <c r="C48" s="63">
        <v>43298</v>
      </c>
      <c r="D48" s="67">
        <v>6940</v>
      </c>
      <c r="E48" s="67">
        <v>7100</v>
      </c>
      <c r="F48" s="67">
        <f t="shared" si="4"/>
        <v>160</v>
      </c>
      <c r="G48" s="67">
        <f t="shared" si="5"/>
        <v>332.68087855297159</v>
      </c>
      <c r="H48" s="63">
        <v>43298</v>
      </c>
      <c r="I48" s="67">
        <v>3332</v>
      </c>
      <c r="J48" s="67">
        <v>6910</v>
      </c>
      <c r="K48" s="67">
        <v>895</v>
      </c>
      <c r="L48" s="67">
        <v>190</v>
      </c>
      <c r="M48" s="67">
        <f t="shared" si="6"/>
        <v>4083</v>
      </c>
      <c r="N48" s="63">
        <v>43098</v>
      </c>
      <c r="O48" s="67">
        <v>83</v>
      </c>
      <c r="P48" s="63">
        <v>43084</v>
      </c>
      <c r="Q48" s="67">
        <v>193</v>
      </c>
      <c r="R48" s="52"/>
      <c r="S48" s="63">
        <v>43298</v>
      </c>
      <c r="T48" s="67">
        <v>7753</v>
      </c>
      <c r="U48" s="67">
        <v>7100</v>
      </c>
      <c r="V48" s="67">
        <f t="shared" si="7"/>
        <v>653</v>
      </c>
      <c r="W48" s="63">
        <v>43298</v>
      </c>
      <c r="X48" s="67">
        <v>16.962499999999636</v>
      </c>
      <c r="Y48" s="74"/>
      <c r="AA48" s="74"/>
      <c r="AB48" s="74"/>
      <c r="AC48" s="74"/>
      <c r="AD48" s="74"/>
    </row>
    <row r="49" spans="1:30" ht="15.75" customHeight="1">
      <c r="A49" s="63">
        <v>43297</v>
      </c>
      <c r="B49" s="67">
        <v>6930</v>
      </c>
      <c r="C49" s="63">
        <v>43297</v>
      </c>
      <c r="D49" s="67">
        <v>6965</v>
      </c>
      <c r="E49" s="67">
        <v>7100</v>
      </c>
      <c r="F49" s="67">
        <f t="shared" si="4"/>
        <v>135</v>
      </c>
      <c r="G49" s="67">
        <f t="shared" si="5"/>
        <v>332.95865633074936</v>
      </c>
      <c r="H49" s="63">
        <v>43297</v>
      </c>
      <c r="I49" s="67">
        <v>3332</v>
      </c>
      <c r="J49" s="67">
        <v>6930</v>
      </c>
      <c r="K49" s="67">
        <v>895</v>
      </c>
      <c r="L49" s="67">
        <v>190</v>
      </c>
      <c r="M49" s="67">
        <f t="shared" si="6"/>
        <v>4103</v>
      </c>
      <c r="N49" s="63">
        <v>43091</v>
      </c>
      <c r="O49" s="67">
        <v>82</v>
      </c>
      <c r="P49" s="63">
        <v>43077</v>
      </c>
      <c r="Q49" s="67">
        <v>177</v>
      </c>
      <c r="R49" s="52"/>
      <c r="S49" s="63">
        <v>43297</v>
      </c>
      <c r="T49" s="67">
        <v>7753</v>
      </c>
      <c r="U49" s="67">
        <v>7100</v>
      </c>
      <c r="V49" s="67">
        <f t="shared" si="7"/>
        <v>653</v>
      </c>
      <c r="W49" s="63">
        <v>43297</v>
      </c>
      <c r="X49" s="67">
        <v>-8.0375000000003638</v>
      </c>
      <c r="Y49" s="74"/>
      <c r="AA49" s="74"/>
      <c r="AB49" s="74"/>
      <c r="AC49" s="74"/>
      <c r="AD49" s="74"/>
    </row>
    <row r="50" spans="1:30" ht="15.75" customHeight="1">
      <c r="A50" s="63">
        <v>43294</v>
      </c>
      <c r="B50" s="67">
        <v>6930</v>
      </c>
      <c r="C50" s="63">
        <v>43294</v>
      </c>
      <c r="D50" s="67">
        <v>6965</v>
      </c>
      <c r="E50" s="67">
        <v>7100</v>
      </c>
      <c r="F50" s="67">
        <f t="shared" si="4"/>
        <v>135</v>
      </c>
      <c r="G50" s="67">
        <f t="shared" si="5"/>
        <v>333.33333333333331</v>
      </c>
      <c r="H50" s="63">
        <v>43294</v>
      </c>
      <c r="I50" s="67">
        <v>3332</v>
      </c>
      <c r="J50" s="67">
        <v>6930</v>
      </c>
      <c r="K50" s="67">
        <v>895</v>
      </c>
      <c r="L50" s="67">
        <v>190</v>
      </c>
      <c r="M50" s="67">
        <f t="shared" si="6"/>
        <v>4103</v>
      </c>
      <c r="N50" s="63">
        <v>43084</v>
      </c>
      <c r="O50" s="67">
        <v>82</v>
      </c>
      <c r="P50" s="63">
        <v>43070</v>
      </c>
      <c r="Q50" s="67">
        <v>178</v>
      </c>
      <c r="R50" s="52"/>
      <c r="S50" s="63">
        <v>43294</v>
      </c>
      <c r="T50" s="67">
        <v>7753</v>
      </c>
      <c r="U50" s="67">
        <v>7100</v>
      </c>
      <c r="V50" s="67">
        <f t="shared" si="7"/>
        <v>653</v>
      </c>
      <c r="W50" s="63">
        <v>43294</v>
      </c>
      <c r="X50" s="67">
        <v>-8.0375000000003638</v>
      </c>
      <c r="Y50" s="74"/>
      <c r="AA50" s="74"/>
      <c r="AB50" s="74"/>
      <c r="AC50" s="74"/>
      <c r="AD50" s="74"/>
    </row>
    <row r="51" spans="1:30" ht="15.75" customHeight="1">
      <c r="A51" s="63">
        <v>43293</v>
      </c>
      <c r="B51" s="67">
        <v>6930</v>
      </c>
      <c r="C51" s="63">
        <v>43293</v>
      </c>
      <c r="D51" s="67">
        <v>6965</v>
      </c>
      <c r="E51" s="67">
        <v>7100</v>
      </c>
      <c r="F51" s="67">
        <f t="shared" si="4"/>
        <v>135</v>
      </c>
      <c r="G51" s="67">
        <f t="shared" si="5"/>
        <v>333.70801033591732</v>
      </c>
      <c r="H51" s="63">
        <v>43293</v>
      </c>
      <c r="I51" s="67">
        <v>3332</v>
      </c>
      <c r="J51" s="67">
        <v>6930</v>
      </c>
      <c r="K51" s="67">
        <v>895</v>
      </c>
      <c r="L51" s="67">
        <v>190</v>
      </c>
      <c r="M51" s="67">
        <f t="shared" si="6"/>
        <v>4103</v>
      </c>
      <c r="N51" s="63">
        <v>43077</v>
      </c>
      <c r="O51" s="67">
        <v>80</v>
      </c>
      <c r="P51" s="63">
        <v>43063</v>
      </c>
      <c r="Q51" s="67">
        <v>175</v>
      </c>
      <c r="R51" s="52"/>
      <c r="S51" s="63">
        <v>43293</v>
      </c>
      <c r="T51" s="67">
        <v>7753</v>
      </c>
      <c r="U51" s="67">
        <v>7100</v>
      </c>
      <c r="V51" s="67">
        <f t="shared" si="7"/>
        <v>653</v>
      </c>
      <c r="W51" s="63">
        <v>43293</v>
      </c>
      <c r="X51" s="67">
        <v>-8.0375000000003638</v>
      </c>
      <c r="Y51" s="74"/>
      <c r="AA51" s="74"/>
      <c r="AB51" s="74"/>
      <c r="AC51" s="74"/>
      <c r="AD51" s="74"/>
    </row>
    <row r="52" spans="1:30" ht="15.75" customHeight="1">
      <c r="A52" s="63">
        <v>43292</v>
      </c>
      <c r="B52" s="67">
        <v>6915</v>
      </c>
      <c r="C52" s="63">
        <v>43292</v>
      </c>
      <c r="D52" s="67">
        <v>6945</v>
      </c>
      <c r="E52" s="67">
        <v>7100</v>
      </c>
      <c r="F52" s="67">
        <f t="shared" si="4"/>
        <v>155</v>
      </c>
      <c r="G52" s="67">
        <f t="shared" si="5"/>
        <v>334.08268733850127</v>
      </c>
      <c r="H52" s="63">
        <v>43292</v>
      </c>
      <c r="I52" s="67">
        <v>3342</v>
      </c>
      <c r="J52" s="67">
        <v>6915</v>
      </c>
      <c r="K52" s="67">
        <v>895</v>
      </c>
      <c r="L52" s="67">
        <v>190</v>
      </c>
      <c r="M52" s="67">
        <f t="shared" si="6"/>
        <v>4074</v>
      </c>
      <c r="N52" s="63">
        <v>43070</v>
      </c>
      <c r="O52" s="67">
        <v>79</v>
      </c>
      <c r="P52" s="63">
        <v>43056</v>
      </c>
      <c r="Q52" s="67">
        <v>184</v>
      </c>
      <c r="R52" s="52"/>
      <c r="S52" s="63">
        <v>43292</v>
      </c>
      <c r="T52" s="67">
        <v>7753</v>
      </c>
      <c r="U52" s="67">
        <v>7100</v>
      </c>
      <c r="V52" s="67">
        <f t="shared" si="7"/>
        <v>653</v>
      </c>
      <c r="W52" s="63">
        <v>43292</v>
      </c>
      <c r="X52" s="67">
        <v>11.962499999999636</v>
      </c>
      <c r="Y52" s="74"/>
      <c r="AA52" s="74"/>
      <c r="AB52" s="74"/>
      <c r="AC52" s="74"/>
      <c r="AD52" s="74"/>
    </row>
    <row r="53" spans="1:30" ht="15.75" customHeight="1">
      <c r="A53" s="63">
        <v>43291</v>
      </c>
      <c r="B53" s="67">
        <v>6895</v>
      </c>
      <c r="C53" s="63">
        <v>43291</v>
      </c>
      <c r="D53" s="67">
        <v>6915</v>
      </c>
      <c r="E53" s="67">
        <v>7100</v>
      </c>
      <c r="F53" s="67">
        <f t="shared" si="4"/>
        <v>185</v>
      </c>
      <c r="G53" s="67">
        <f t="shared" si="5"/>
        <v>334.45736434108528</v>
      </c>
      <c r="H53" s="63">
        <v>43291</v>
      </c>
      <c r="I53" s="67">
        <v>3342</v>
      </c>
      <c r="J53" s="67">
        <v>6895</v>
      </c>
      <c r="K53" s="67">
        <v>895</v>
      </c>
      <c r="L53" s="67">
        <v>190</v>
      </c>
      <c r="M53" s="67">
        <f t="shared" si="6"/>
        <v>4054</v>
      </c>
      <c r="N53" s="63">
        <v>43063</v>
      </c>
      <c r="O53" s="67">
        <v>79</v>
      </c>
      <c r="P53" s="63">
        <v>43049</v>
      </c>
      <c r="Q53" s="67">
        <v>173</v>
      </c>
      <c r="R53" s="52"/>
      <c r="S53" s="63">
        <v>43291</v>
      </c>
      <c r="T53" s="67">
        <v>7698</v>
      </c>
      <c r="U53" s="67">
        <v>7100</v>
      </c>
      <c r="V53" s="67">
        <f t="shared" si="7"/>
        <v>598</v>
      </c>
      <c r="W53" s="63">
        <v>43291</v>
      </c>
      <c r="X53" s="67">
        <v>12.299999999999272</v>
      </c>
      <c r="Y53" s="74"/>
      <c r="AA53" s="74"/>
      <c r="AB53" s="74"/>
      <c r="AC53" s="74"/>
      <c r="AD53" s="74"/>
    </row>
    <row r="54" spans="1:30" ht="15.75" customHeight="1">
      <c r="A54" s="63">
        <v>43290</v>
      </c>
      <c r="B54" s="67">
        <v>6895</v>
      </c>
      <c r="C54" s="63">
        <v>43290</v>
      </c>
      <c r="D54" s="67">
        <v>6915</v>
      </c>
      <c r="E54" s="67">
        <v>7100</v>
      </c>
      <c r="F54" s="67">
        <f t="shared" si="4"/>
        <v>185</v>
      </c>
      <c r="G54" s="67">
        <f t="shared" si="5"/>
        <v>334.812661498708</v>
      </c>
      <c r="H54" s="63">
        <v>43290</v>
      </c>
      <c r="I54" s="67">
        <v>3351</v>
      </c>
      <c r="J54" s="67">
        <v>6895</v>
      </c>
      <c r="K54" s="67">
        <v>895</v>
      </c>
      <c r="L54" s="67">
        <v>190</v>
      </c>
      <c r="M54" s="67">
        <f t="shared" si="6"/>
        <v>4041.3999999999996</v>
      </c>
      <c r="N54" s="63">
        <v>43056</v>
      </c>
      <c r="O54" s="67">
        <v>78</v>
      </c>
      <c r="P54" s="63">
        <v>43042</v>
      </c>
      <c r="Q54" s="67">
        <v>179</v>
      </c>
      <c r="R54" s="52"/>
      <c r="S54" s="63">
        <v>43290</v>
      </c>
      <c r="T54" s="67">
        <v>7698</v>
      </c>
      <c r="U54" s="67">
        <v>7100</v>
      </c>
      <c r="V54" s="67">
        <f t="shared" si="7"/>
        <v>598</v>
      </c>
      <c r="W54" s="63">
        <v>43290</v>
      </c>
      <c r="X54" s="67">
        <v>12.299999999999272</v>
      </c>
      <c r="Y54" s="74"/>
      <c r="AA54" s="74"/>
      <c r="AB54" s="74"/>
      <c r="AC54" s="74"/>
      <c r="AD54" s="74"/>
    </row>
    <row r="55" spans="1:30" ht="15.75" customHeight="1">
      <c r="A55" s="63">
        <v>43287</v>
      </c>
      <c r="B55" s="67">
        <v>6895</v>
      </c>
      <c r="C55" s="63">
        <v>43287</v>
      </c>
      <c r="D55" s="67">
        <v>6915</v>
      </c>
      <c r="E55" s="67">
        <v>7100</v>
      </c>
      <c r="F55" s="67">
        <f t="shared" si="4"/>
        <v>185</v>
      </c>
      <c r="G55" s="67">
        <f t="shared" si="5"/>
        <v>335.16795865633077</v>
      </c>
      <c r="H55" s="63">
        <v>43287</v>
      </c>
      <c r="I55" s="67">
        <v>3351</v>
      </c>
      <c r="J55" s="67">
        <v>6895</v>
      </c>
      <c r="K55" s="67">
        <v>895</v>
      </c>
      <c r="L55" s="67">
        <v>190</v>
      </c>
      <c r="M55" s="67">
        <f t="shared" si="6"/>
        <v>4041.3999999999996</v>
      </c>
      <c r="N55" s="63">
        <v>43049</v>
      </c>
      <c r="O55" s="67">
        <v>76</v>
      </c>
      <c r="P55" s="63">
        <v>43035</v>
      </c>
      <c r="Q55" s="67">
        <v>181</v>
      </c>
      <c r="R55" s="52"/>
      <c r="S55" s="63">
        <v>43287</v>
      </c>
      <c r="T55" s="67">
        <v>7698</v>
      </c>
      <c r="U55" s="67">
        <v>7100</v>
      </c>
      <c r="V55" s="67">
        <f t="shared" si="7"/>
        <v>598</v>
      </c>
      <c r="W55" s="63">
        <v>43287</v>
      </c>
      <c r="X55" s="67">
        <v>12.299999999999272</v>
      </c>
      <c r="Y55" s="74"/>
      <c r="AA55" s="74"/>
      <c r="AB55" s="74"/>
      <c r="AC55" s="74"/>
      <c r="AD55" s="74"/>
    </row>
    <row r="56" spans="1:30" ht="15.75" customHeight="1">
      <c r="A56" s="63">
        <v>43286</v>
      </c>
      <c r="B56" s="67">
        <v>6925</v>
      </c>
      <c r="C56" s="63">
        <v>43286</v>
      </c>
      <c r="D56" s="67">
        <v>6955</v>
      </c>
      <c r="E56" s="67">
        <v>7100</v>
      </c>
      <c r="F56" s="67">
        <f t="shared" si="4"/>
        <v>145</v>
      </c>
      <c r="G56" s="67">
        <f t="shared" si="5"/>
        <v>335.51033591731266</v>
      </c>
      <c r="H56" s="63">
        <v>43286</v>
      </c>
      <c r="I56" s="67">
        <v>3351</v>
      </c>
      <c r="J56" s="67">
        <v>6925</v>
      </c>
      <c r="K56" s="67">
        <v>895</v>
      </c>
      <c r="L56" s="67">
        <v>190</v>
      </c>
      <c r="M56" s="67">
        <f t="shared" si="6"/>
        <v>4071.3999999999996</v>
      </c>
      <c r="N56" s="63">
        <v>43042</v>
      </c>
      <c r="O56" s="67">
        <v>75</v>
      </c>
      <c r="P56" s="63">
        <v>43028</v>
      </c>
      <c r="Q56" s="67">
        <v>185</v>
      </c>
      <c r="R56" s="52"/>
      <c r="S56" s="63">
        <v>43286</v>
      </c>
      <c r="T56" s="67">
        <v>7698</v>
      </c>
      <c r="U56" s="67">
        <v>7100</v>
      </c>
      <c r="V56" s="67">
        <f t="shared" si="7"/>
        <v>598</v>
      </c>
      <c r="W56" s="63">
        <v>43286</v>
      </c>
      <c r="X56" s="67">
        <v>-27.700000000000728</v>
      </c>
      <c r="Y56" s="74"/>
      <c r="AA56" s="74"/>
      <c r="AB56" s="74"/>
      <c r="AC56" s="74"/>
      <c r="AD56" s="74"/>
    </row>
    <row r="57" spans="1:30" ht="15.75" customHeight="1">
      <c r="A57" s="63">
        <v>43285</v>
      </c>
      <c r="B57" s="67">
        <v>6925</v>
      </c>
      <c r="C57" s="63">
        <v>43285</v>
      </c>
      <c r="D57" s="67">
        <v>6955</v>
      </c>
      <c r="E57" s="67">
        <v>7100</v>
      </c>
      <c r="F57" s="67">
        <f t="shared" si="4"/>
        <v>145</v>
      </c>
      <c r="G57" s="67">
        <f t="shared" si="5"/>
        <v>335.93023255813955</v>
      </c>
      <c r="H57" s="63">
        <v>43285</v>
      </c>
      <c r="I57" s="67">
        <v>3351</v>
      </c>
      <c r="J57" s="67">
        <v>6925</v>
      </c>
      <c r="K57" s="67">
        <v>895</v>
      </c>
      <c r="L57" s="67">
        <v>190</v>
      </c>
      <c r="M57" s="67">
        <f t="shared" si="6"/>
        <v>4071.3999999999996</v>
      </c>
      <c r="N57" s="63">
        <v>43035</v>
      </c>
      <c r="O57" s="67">
        <v>71</v>
      </c>
      <c r="P57" s="63">
        <v>43021</v>
      </c>
      <c r="Q57" s="67">
        <v>188</v>
      </c>
      <c r="R57" s="52"/>
      <c r="S57" s="63">
        <v>43285</v>
      </c>
      <c r="T57" s="67">
        <v>7698</v>
      </c>
      <c r="U57" s="67">
        <v>7100</v>
      </c>
      <c r="V57" s="67">
        <f t="shared" si="7"/>
        <v>598</v>
      </c>
      <c r="W57" s="63">
        <v>43285</v>
      </c>
      <c r="X57" s="67">
        <v>-27.700000000000728</v>
      </c>
      <c r="Y57" s="74"/>
      <c r="AA57" s="74"/>
      <c r="AB57" s="74"/>
      <c r="AC57" s="74"/>
      <c r="AD57" s="74"/>
    </row>
    <row r="58" spans="1:30" ht="15.75" customHeight="1">
      <c r="A58" s="63">
        <v>43284</v>
      </c>
      <c r="B58" s="67">
        <v>6925</v>
      </c>
      <c r="C58" s="63">
        <v>43284</v>
      </c>
      <c r="D58" s="67">
        <v>6955</v>
      </c>
      <c r="E58" s="67">
        <v>7100</v>
      </c>
      <c r="F58" s="67">
        <f t="shared" si="4"/>
        <v>145</v>
      </c>
      <c r="G58" s="67">
        <f t="shared" si="5"/>
        <v>336.35012919896639</v>
      </c>
      <c r="H58" s="63">
        <v>43284</v>
      </c>
      <c r="I58" s="67">
        <v>3351</v>
      </c>
      <c r="J58" s="67">
        <v>6925</v>
      </c>
      <c r="K58" s="67">
        <v>895</v>
      </c>
      <c r="L58" s="67">
        <v>190</v>
      </c>
      <c r="M58" s="67">
        <f t="shared" si="6"/>
        <v>4071.3999999999996</v>
      </c>
      <c r="N58" s="63">
        <v>43028</v>
      </c>
      <c r="O58" s="67">
        <v>76</v>
      </c>
      <c r="P58" s="63">
        <v>43014</v>
      </c>
      <c r="Q58" s="67">
        <v>177</v>
      </c>
      <c r="R58" s="52"/>
      <c r="S58" s="63">
        <v>43284</v>
      </c>
      <c r="T58" s="67">
        <v>7663</v>
      </c>
      <c r="U58" s="67">
        <v>7100</v>
      </c>
      <c r="V58" s="67">
        <f t="shared" si="7"/>
        <v>563</v>
      </c>
      <c r="W58" s="63">
        <v>43284</v>
      </c>
      <c r="X58" s="67">
        <v>-57.362500000000182</v>
      </c>
      <c r="Y58" s="74"/>
      <c r="AA58" s="74"/>
      <c r="AB58" s="74"/>
      <c r="AC58" s="74"/>
      <c r="AD58" s="74"/>
    </row>
    <row r="59" spans="1:30" ht="15.75" customHeight="1">
      <c r="A59" s="63">
        <v>43283</v>
      </c>
      <c r="B59" s="67">
        <v>6855</v>
      </c>
      <c r="C59" s="63">
        <v>43283</v>
      </c>
      <c r="D59" s="67">
        <v>6895</v>
      </c>
      <c r="E59" s="67">
        <v>7100</v>
      </c>
      <c r="F59" s="67">
        <f t="shared" si="4"/>
        <v>205</v>
      </c>
      <c r="G59" s="67">
        <f t="shared" si="5"/>
        <v>336.78940568475451</v>
      </c>
      <c r="H59" s="63">
        <v>43283</v>
      </c>
      <c r="I59" s="67">
        <v>3335</v>
      </c>
      <c r="J59" s="67">
        <v>6855</v>
      </c>
      <c r="K59" s="67">
        <v>895</v>
      </c>
      <c r="L59" s="67">
        <v>190</v>
      </c>
      <c r="M59" s="67">
        <f t="shared" si="6"/>
        <v>4023.7999999999993</v>
      </c>
      <c r="N59" s="63">
        <v>43021</v>
      </c>
      <c r="O59" s="67">
        <v>78</v>
      </c>
      <c r="P59" s="63">
        <v>43000</v>
      </c>
      <c r="Q59" s="67">
        <v>166</v>
      </c>
      <c r="R59" s="52"/>
      <c r="S59" s="63">
        <v>43283</v>
      </c>
      <c r="T59" s="67">
        <v>7663</v>
      </c>
      <c r="U59" s="67">
        <v>7100</v>
      </c>
      <c r="V59" s="67">
        <f t="shared" si="7"/>
        <v>563</v>
      </c>
      <c r="W59" s="63">
        <v>43283</v>
      </c>
      <c r="X59" s="67">
        <v>2.6374999999998181</v>
      </c>
      <c r="Y59" s="74"/>
      <c r="AA59" s="74"/>
      <c r="AB59" s="74"/>
      <c r="AC59" s="74"/>
      <c r="AD59" s="74"/>
    </row>
    <row r="60" spans="1:30" ht="15.75" customHeight="1">
      <c r="A60" s="63">
        <v>43280</v>
      </c>
      <c r="B60" s="67">
        <v>6865</v>
      </c>
      <c r="C60" s="63">
        <v>43280</v>
      </c>
      <c r="D60" s="67">
        <v>6900</v>
      </c>
      <c r="E60" s="67">
        <v>7125</v>
      </c>
      <c r="F60" s="67">
        <f t="shared" si="4"/>
        <v>225</v>
      </c>
      <c r="G60" s="67">
        <f t="shared" si="5"/>
        <v>337.20284237726099</v>
      </c>
      <c r="H60" s="63">
        <v>43280</v>
      </c>
      <c r="I60" s="67">
        <v>3323</v>
      </c>
      <c r="J60" s="67">
        <v>6865</v>
      </c>
      <c r="K60" s="67">
        <v>895</v>
      </c>
      <c r="L60" s="67">
        <v>190</v>
      </c>
      <c r="M60" s="67">
        <f t="shared" si="6"/>
        <v>4050.5999999999995</v>
      </c>
      <c r="N60" s="63">
        <v>43007</v>
      </c>
      <c r="O60" s="67">
        <v>73</v>
      </c>
      <c r="P60" s="63">
        <v>42993</v>
      </c>
      <c r="Q60" s="67">
        <v>174</v>
      </c>
      <c r="R60" s="67"/>
      <c r="S60" s="63">
        <v>43280</v>
      </c>
      <c r="T60" s="67">
        <v>7663</v>
      </c>
      <c r="U60" s="67">
        <v>7125</v>
      </c>
      <c r="V60" s="67">
        <f t="shared" si="7"/>
        <v>538</v>
      </c>
      <c r="W60" s="63">
        <v>43280</v>
      </c>
      <c r="X60" s="67">
        <v>-2.3625000000001819</v>
      </c>
      <c r="Y60" s="74"/>
      <c r="AA60" s="74"/>
      <c r="AB60" s="74"/>
      <c r="AC60" s="74"/>
      <c r="AD60" s="74"/>
    </row>
    <row r="61" spans="1:30" ht="15.75" customHeight="1">
      <c r="A61" s="63">
        <v>43279</v>
      </c>
      <c r="B61" s="67">
        <v>6865</v>
      </c>
      <c r="C61" s="63">
        <v>43279</v>
      </c>
      <c r="D61" s="67">
        <v>6930</v>
      </c>
      <c r="E61" s="67">
        <v>7150</v>
      </c>
      <c r="F61" s="67">
        <f t="shared" si="4"/>
        <v>220</v>
      </c>
      <c r="G61" s="67">
        <f t="shared" si="5"/>
        <v>337.59043927648577</v>
      </c>
      <c r="H61" s="63">
        <v>43279</v>
      </c>
      <c r="I61" s="67">
        <v>3323</v>
      </c>
      <c r="J61" s="67">
        <v>6865</v>
      </c>
      <c r="K61" s="67">
        <v>895</v>
      </c>
      <c r="L61" s="67">
        <v>190</v>
      </c>
      <c r="M61" s="67">
        <f t="shared" si="6"/>
        <v>4050.5999999999995</v>
      </c>
      <c r="N61" s="63">
        <v>43000</v>
      </c>
      <c r="O61" s="219">
        <v>65</v>
      </c>
      <c r="P61" s="63">
        <v>42986</v>
      </c>
      <c r="Q61" s="67">
        <v>166</v>
      </c>
      <c r="R61" s="67"/>
      <c r="S61" s="63">
        <v>43279</v>
      </c>
      <c r="T61" s="67">
        <v>7663</v>
      </c>
      <c r="U61" s="67">
        <v>7150</v>
      </c>
      <c r="V61" s="67">
        <f t="shared" si="7"/>
        <v>513</v>
      </c>
      <c r="W61" s="63">
        <v>43279</v>
      </c>
      <c r="X61" s="67">
        <v>-32.362500000000182</v>
      </c>
      <c r="Y61" s="74"/>
      <c r="AA61" s="74"/>
      <c r="AB61" s="74"/>
      <c r="AC61" s="74"/>
      <c r="AD61" s="74"/>
    </row>
    <row r="62" spans="1:30" ht="15.75" customHeight="1">
      <c r="A62" s="63">
        <v>43278</v>
      </c>
      <c r="B62" s="67">
        <v>6865</v>
      </c>
      <c r="C62" s="63">
        <v>43278</v>
      </c>
      <c r="D62" s="67">
        <v>6930</v>
      </c>
      <c r="E62" s="67">
        <v>7150</v>
      </c>
      <c r="F62" s="67">
        <f t="shared" si="4"/>
        <v>220</v>
      </c>
      <c r="G62" s="67">
        <f t="shared" si="5"/>
        <v>337.98449612403101</v>
      </c>
      <c r="H62" s="63">
        <v>43278</v>
      </c>
      <c r="I62" s="67">
        <v>3323</v>
      </c>
      <c r="J62" s="67">
        <v>6865</v>
      </c>
      <c r="K62" s="67">
        <v>895</v>
      </c>
      <c r="L62" s="67">
        <v>190</v>
      </c>
      <c r="M62" s="67">
        <f t="shared" si="6"/>
        <v>4050.5999999999995</v>
      </c>
      <c r="N62" s="63">
        <v>42993</v>
      </c>
      <c r="O62" s="219">
        <v>66</v>
      </c>
      <c r="P62" s="63">
        <v>42979</v>
      </c>
      <c r="Q62" s="67">
        <v>158</v>
      </c>
      <c r="R62" s="67"/>
      <c r="S62" s="63">
        <v>43278</v>
      </c>
      <c r="T62" s="67">
        <v>7663</v>
      </c>
      <c r="U62" s="67">
        <v>7150</v>
      </c>
      <c r="V62" s="67">
        <f t="shared" si="7"/>
        <v>513</v>
      </c>
      <c r="W62" s="63">
        <v>43278</v>
      </c>
      <c r="X62" s="67">
        <v>-32.362500000000182</v>
      </c>
      <c r="Y62" s="74"/>
      <c r="AA62" s="74"/>
      <c r="AB62" s="74"/>
      <c r="AC62" s="74"/>
      <c r="AD62" s="74"/>
    </row>
    <row r="63" spans="1:30" ht="15.75" customHeight="1">
      <c r="A63" s="63">
        <v>43277</v>
      </c>
      <c r="B63" s="67">
        <v>6865</v>
      </c>
      <c r="C63" s="63">
        <v>43277</v>
      </c>
      <c r="D63" s="67">
        <v>6930</v>
      </c>
      <c r="E63" s="67">
        <v>7150</v>
      </c>
      <c r="F63" s="67">
        <f t="shared" si="4"/>
        <v>220</v>
      </c>
      <c r="G63" s="67">
        <f t="shared" si="5"/>
        <v>338.37855297157626</v>
      </c>
      <c r="H63" s="63">
        <v>43277</v>
      </c>
      <c r="I63" s="67">
        <v>3319</v>
      </c>
      <c r="J63" s="67">
        <v>6865</v>
      </c>
      <c r="K63" s="67">
        <v>895</v>
      </c>
      <c r="L63" s="67">
        <v>190</v>
      </c>
      <c r="M63" s="67">
        <f t="shared" si="6"/>
        <v>4056.2</v>
      </c>
      <c r="N63" s="63">
        <v>42986</v>
      </c>
      <c r="O63" s="219">
        <v>66</v>
      </c>
      <c r="P63" s="63">
        <v>42972</v>
      </c>
      <c r="Q63" s="67">
        <v>150</v>
      </c>
      <c r="R63" s="67"/>
      <c r="S63" s="63">
        <v>43277</v>
      </c>
      <c r="T63" s="67">
        <v>7425</v>
      </c>
      <c r="U63" s="67">
        <v>7150</v>
      </c>
      <c r="V63" s="67">
        <f t="shared" si="7"/>
        <v>275</v>
      </c>
      <c r="W63" s="63">
        <v>43277</v>
      </c>
      <c r="X63" s="67">
        <v>-141.12500000000091</v>
      </c>
      <c r="Y63" s="74"/>
      <c r="AA63" s="74"/>
      <c r="AB63" s="74"/>
      <c r="AC63" s="74"/>
      <c r="AD63" s="74"/>
    </row>
    <row r="64" spans="1:30" ht="15.75" customHeight="1">
      <c r="A64" s="63">
        <v>43276</v>
      </c>
      <c r="B64" s="67">
        <v>6865</v>
      </c>
      <c r="C64" s="63">
        <v>43276</v>
      </c>
      <c r="D64" s="67">
        <v>6930</v>
      </c>
      <c r="E64" s="67">
        <v>7150</v>
      </c>
      <c r="F64" s="67">
        <f t="shared" si="4"/>
        <v>220</v>
      </c>
      <c r="G64" s="67">
        <f t="shared" si="5"/>
        <v>338.77260981912144</v>
      </c>
      <c r="H64" s="63">
        <v>43276</v>
      </c>
      <c r="I64" s="67">
        <v>3319</v>
      </c>
      <c r="J64" s="67">
        <v>6865</v>
      </c>
      <c r="K64" s="67">
        <v>895</v>
      </c>
      <c r="L64" s="67">
        <v>190</v>
      </c>
      <c r="M64" s="67">
        <f t="shared" si="6"/>
        <v>4056.2</v>
      </c>
      <c r="N64" s="63">
        <v>42979</v>
      </c>
      <c r="O64" s="219">
        <v>70</v>
      </c>
      <c r="P64" s="63">
        <v>42965</v>
      </c>
      <c r="Q64" s="67">
        <v>140</v>
      </c>
      <c r="R64" s="67"/>
      <c r="S64" s="63">
        <v>43276</v>
      </c>
      <c r="T64" s="67">
        <v>7425</v>
      </c>
      <c r="U64" s="67">
        <v>7150</v>
      </c>
      <c r="V64" s="67">
        <f t="shared" si="7"/>
        <v>275</v>
      </c>
      <c r="W64" s="63">
        <v>43276</v>
      </c>
      <c r="X64" s="67">
        <v>-141.12500000000091</v>
      </c>
      <c r="Y64" s="74"/>
      <c r="AA64" s="74"/>
      <c r="AB64" s="74"/>
      <c r="AC64" s="74"/>
      <c r="AD64" s="74"/>
    </row>
    <row r="65" spans="1:30" ht="15.75" customHeight="1">
      <c r="A65" s="63">
        <v>43273</v>
      </c>
      <c r="B65" s="67">
        <v>6930</v>
      </c>
      <c r="C65" s="63">
        <v>43273</v>
      </c>
      <c r="D65" s="67">
        <v>6995</v>
      </c>
      <c r="E65" s="67">
        <v>7150</v>
      </c>
      <c r="F65" s="67">
        <f t="shared" si="4"/>
        <v>155</v>
      </c>
      <c r="G65" s="67">
        <f t="shared" si="5"/>
        <v>339.16666666666669</v>
      </c>
      <c r="H65" s="63">
        <v>43273</v>
      </c>
      <c r="I65" s="67">
        <v>3319</v>
      </c>
      <c r="J65" s="67">
        <v>6930</v>
      </c>
      <c r="K65" s="67">
        <v>895</v>
      </c>
      <c r="L65" s="67">
        <v>190</v>
      </c>
      <c r="M65" s="67">
        <f t="shared" si="6"/>
        <v>4121.2</v>
      </c>
      <c r="N65" s="63">
        <v>42972</v>
      </c>
      <c r="O65" s="219">
        <v>71</v>
      </c>
      <c r="P65" s="63">
        <v>42958</v>
      </c>
      <c r="Q65" s="67">
        <v>140</v>
      </c>
      <c r="R65" s="67"/>
      <c r="S65" s="63">
        <v>43273</v>
      </c>
      <c r="T65" s="67">
        <v>7425</v>
      </c>
      <c r="U65" s="67">
        <v>7150</v>
      </c>
      <c r="V65" s="67">
        <f t="shared" si="7"/>
        <v>275</v>
      </c>
      <c r="W65" s="63">
        <v>43273</v>
      </c>
      <c r="X65" s="67">
        <v>-206.12500000000091</v>
      </c>
      <c r="Y65" s="74"/>
      <c r="AA65" s="74"/>
      <c r="AB65" s="74"/>
      <c r="AC65" s="74"/>
      <c r="AD65" s="74"/>
    </row>
    <row r="66" spans="1:30" ht="15.75" customHeight="1">
      <c r="A66" s="63">
        <v>43272</v>
      </c>
      <c r="B66" s="67">
        <v>6930</v>
      </c>
      <c r="C66" s="63">
        <v>43272</v>
      </c>
      <c r="D66" s="67">
        <v>6995</v>
      </c>
      <c r="E66" s="67">
        <v>7150</v>
      </c>
      <c r="F66" s="67">
        <f t="shared" si="4"/>
        <v>155</v>
      </c>
      <c r="G66" s="67">
        <f t="shared" si="5"/>
        <v>339.54780361757105</v>
      </c>
      <c r="H66" s="63">
        <v>43272</v>
      </c>
      <c r="I66" s="67">
        <v>3297</v>
      </c>
      <c r="J66" s="67">
        <v>6930</v>
      </c>
      <c r="K66" s="67">
        <v>895</v>
      </c>
      <c r="L66" s="67">
        <v>190</v>
      </c>
      <c r="M66" s="67">
        <f t="shared" si="6"/>
        <v>4152</v>
      </c>
      <c r="N66" s="63">
        <v>42965</v>
      </c>
      <c r="O66" s="67">
        <v>72</v>
      </c>
      <c r="P66" s="63">
        <v>42951</v>
      </c>
      <c r="Q66" s="67">
        <v>144</v>
      </c>
      <c r="R66" s="67"/>
      <c r="S66" s="63">
        <v>43272</v>
      </c>
      <c r="T66" s="67">
        <v>7425</v>
      </c>
      <c r="U66" s="67">
        <v>7150</v>
      </c>
      <c r="V66" s="67">
        <f t="shared" si="7"/>
        <v>275</v>
      </c>
      <c r="W66" s="63">
        <v>43272</v>
      </c>
      <c r="X66" s="67">
        <v>-206.12500000000091</v>
      </c>
      <c r="Y66" s="74"/>
      <c r="AA66" s="74"/>
      <c r="AB66" s="74"/>
      <c r="AC66" s="74"/>
      <c r="AD66" s="74"/>
    </row>
    <row r="67" spans="1:30" ht="15.75" customHeight="1">
      <c r="A67" s="63">
        <v>43271</v>
      </c>
      <c r="B67" s="67">
        <v>6930</v>
      </c>
      <c r="C67" s="63">
        <v>43271</v>
      </c>
      <c r="D67" s="67">
        <v>6995</v>
      </c>
      <c r="E67" s="67">
        <v>7150</v>
      </c>
      <c r="F67" s="67">
        <f t="shared" si="4"/>
        <v>155</v>
      </c>
      <c r="G67" s="67">
        <f t="shared" si="5"/>
        <v>339.79974160206717</v>
      </c>
      <c r="H67" s="63">
        <v>43271</v>
      </c>
      <c r="I67" s="67">
        <v>3297</v>
      </c>
      <c r="J67" s="67">
        <v>6930</v>
      </c>
      <c r="K67" s="67">
        <v>895</v>
      </c>
      <c r="L67" s="67">
        <v>190</v>
      </c>
      <c r="M67" s="67">
        <f t="shared" si="6"/>
        <v>4152</v>
      </c>
      <c r="N67" s="63">
        <v>42958</v>
      </c>
      <c r="O67" s="67">
        <v>74</v>
      </c>
      <c r="P67" s="63">
        <v>42944</v>
      </c>
      <c r="Q67" s="67">
        <v>150</v>
      </c>
      <c r="R67" s="52"/>
      <c r="S67" s="63">
        <v>43271</v>
      </c>
      <c r="T67" s="67">
        <v>7425</v>
      </c>
      <c r="U67" s="67">
        <v>7150</v>
      </c>
      <c r="V67" s="67">
        <f t="shared" si="7"/>
        <v>275</v>
      </c>
      <c r="W67" s="63">
        <v>43271</v>
      </c>
      <c r="X67" s="67">
        <v>-206.12500000000091</v>
      </c>
      <c r="Y67" s="74"/>
      <c r="AA67" s="74"/>
      <c r="AB67" s="74"/>
      <c r="AC67" s="74"/>
      <c r="AD67" s="74"/>
    </row>
    <row r="68" spans="1:30" ht="15.75" customHeight="1">
      <c r="A68" s="63">
        <v>43270</v>
      </c>
      <c r="B68" s="67">
        <v>7000</v>
      </c>
      <c r="C68" s="63">
        <v>43270</v>
      </c>
      <c r="D68" s="67">
        <v>7015</v>
      </c>
      <c r="E68" s="67">
        <v>7200</v>
      </c>
      <c r="F68" s="67">
        <f t="shared" si="4"/>
        <v>185</v>
      </c>
      <c r="G68" s="67">
        <f t="shared" si="5"/>
        <v>340.11627906976742</v>
      </c>
      <c r="H68" s="63">
        <v>43270</v>
      </c>
      <c r="I68" s="67">
        <v>3297</v>
      </c>
      <c r="J68" s="67">
        <v>7000</v>
      </c>
      <c r="K68" s="67">
        <v>895</v>
      </c>
      <c r="L68" s="67">
        <v>190</v>
      </c>
      <c r="M68" s="67">
        <f t="shared" si="6"/>
        <v>4222</v>
      </c>
      <c r="N68" s="63">
        <v>42951</v>
      </c>
      <c r="O68" s="67">
        <v>74</v>
      </c>
      <c r="P68" s="63">
        <v>42937</v>
      </c>
      <c r="Q68" s="67">
        <v>159</v>
      </c>
      <c r="R68" s="52"/>
      <c r="S68" s="63">
        <v>43270</v>
      </c>
      <c r="T68" s="67">
        <v>7425</v>
      </c>
      <c r="U68" s="67">
        <v>7200</v>
      </c>
      <c r="V68" s="67">
        <f t="shared" si="7"/>
        <v>225</v>
      </c>
      <c r="W68" s="63">
        <v>43270</v>
      </c>
      <c r="X68" s="67">
        <v>-387.54550000000017</v>
      </c>
      <c r="Y68" s="74"/>
      <c r="AA68" s="74"/>
      <c r="AB68" s="74"/>
      <c r="AC68" s="74"/>
      <c r="AD68" s="74"/>
    </row>
    <row r="69" spans="1:30" ht="15.75" customHeight="1">
      <c r="A69" s="63">
        <v>43266</v>
      </c>
      <c r="B69" s="67">
        <v>7040</v>
      </c>
      <c r="C69" s="63">
        <v>43266</v>
      </c>
      <c r="D69" s="67">
        <v>7065</v>
      </c>
      <c r="E69" s="67">
        <v>7225</v>
      </c>
      <c r="F69" s="67">
        <f t="shared" ref="F69:F132" si="8">E69-D69</f>
        <v>160</v>
      </c>
      <c r="G69" s="67">
        <f t="shared" ref="G69:G132" si="9">SUM(F69:F842)/774</f>
        <v>340.36175710594313</v>
      </c>
      <c r="H69" s="63">
        <v>43266</v>
      </c>
      <c r="I69" s="67">
        <v>3297</v>
      </c>
      <c r="J69" s="67">
        <v>7040</v>
      </c>
      <c r="K69" s="67">
        <v>935</v>
      </c>
      <c r="L69" s="67">
        <v>190</v>
      </c>
      <c r="M69" s="67">
        <f t="shared" ref="M69:M132" si="10">J69+2.34*K69-I69*1.4-1.35*L69</f>
        <v>4355.6000000000004</v>
      </c>
      <c r="N69" s="63">
        <v>42944</v>
      </c>
      <c r="O69" s="67">
        <v>73</v>
      </c>
      <c r="P69" s="66">
        <v>42930</v>
      </c>
      <c r="Q69" s="67">
        <v>161</v>
      </c>
      <c r="R69" s="52"/>
      <c r="S69" s="63">
        <v>43266</v>
      </c>
      <c r="T69" s="67">
        <v>7425</v>
      </c>
      <c r="U69" s="67">
        <v>7225</v>
      </c>
      <c r="V69" s="67">
        <f t="shared" ref="V69:V132" si="11">T69-U69</f>
        <v>200</v>
      </c>
      <c r="W69" s="63">
        <v>43266</v>
      </c>
      <c r="X69" s="67">
        <v>-437.54550000000017</v>
      </c>
      <c r="Y69" s="74"/>
      <c r="AA69" s="74"/>
      <c r="AB69" s="74"/>
      <c r="AC69" s="74"/>
      <c r="AD69" s="74"/>
    </row>
    <row r="70" spans="1:30" ht="15.75" customHeight="1">
      <c r="A70" s="63">
        <v>43265</v>
      </c>
      <c r="B70" s="67">
        <v>7080</v>
      </c>
      <c r="C70" s="63">
        <v>43265</v>
      </c>
      <c r="D70" s="67">
        <v>7100</v>
      </c>
      <c r="E70" s="67">
        <v>7275</v>
      </c>
      <c r="F70" s="67">
        <f t="shared" si="8"/>
        <v>175</v>
      </c>
      <c r="G70" s="67">
        <f t="shared" si="9"/>
        <v>340.65245478036178</v>
      </c>
      <c r="H70" s="63">
        <v>43265</v>
      </c>
      <c r="I70" s="67">
        <v>3297</v>
      </c>
      <c r="J70" s="67">
        <v>7080</v>
      </c>
      <c r="K70" s="67">
        <v>935</v>
      </c>
      <c r="L70" s="67">
        <v>190</v>
      </c>
      <c r="M70" s="67">
        <f t="shared" si="10"/>
        <v>4395.6000000000004</v>
      </c>
      <c r="N70" s="63">
        <v>42937</v>
      </c>
      <c r="O70" s="67">
        <v>74</v>
      </c>
      <c r="P70" s="63">
        <v>42923</v>
      </c>
      <c r="Q70" s="67">
        <v>165</v>
      </c>
      <c r="R70" s="52"/>
      <c r="S70" s="63">
        <v>43265</v>
      </c>
      <c r="T70" s="67">
        <v>7425</v>
      </c>
      <c r="U70" s="67">
        <v>7275</v>
      </c>
      <c r="V70" s="67">
        <f t="shared" si="11"/>
        <v>150</v>
      </c>
      <c r="W70" s="63">
        <v>43265</v>
      </c>
      <c r="X70" s="67">
        <v>-472.54550000000017</v>
      </c>
      <c r="Y70" s="74"/>
      <c r="AA70" s="74"/>
      <c r="AB70" s="74"/>
      <c r="AC70" s="74"/>
      <c r="AD70" s="74"/>
    </row>
    <row r="71" spans="1:30" ht="15.75" customHeight="1">
      <c r="A71" s="63">
        <v>43264</v>
      </c>
      <c r="B71" s="67">
        <v>7080</v>
      </c>
      <c r="C71" s="63">
        <v>43264</v>
      </c>
      <c r="D71" s="67">
        <v>7100</v>
      </c>
      <c r="E71" s="67">
        <v>7275</v>
      </c>
      <c r="F71" s="67">
        <f t="shared" si="8"/>
        <v>175</v>
      </c>
      <c r="G71" s="67">
        <f t="shared" si="9"/>
        <v>340.91085271317831</v>
      </c>
      <c r="H71" s="63">
        <v>43264</v>
      </c>
      <c r="I71" s="67">
        <v>3297</v>
      </c>
      <c r="J71" s="67">
        <v>7080</v>
      </c>
      <c r="K71" s="67">
        <v>935</v>
      </c>
      <c r="L71" s="67">
        <v>190</v>
      </c>
      <c r="M71" s="67">
        <f t="shared" si="10"/>
        <v>4395.6000000000004</v>
      </c>
      <c r="N71" s="66">
        <v>42930</v>
      </c>
      <c r="O71" s="67">
        <v>76.8</v>
      </c>
      <c r="P71" s="63">
        <v>42916</v>
      </c>
      <c r="Q71" s="67">
        <v>164</v>
      </c>
      <c r="R71" s="52"/>
      <c r="S71" s="63">
        <v>43264</v>
      </c>
      <c r="T71" s="67">
        <v>7425</v>
      </c>
      <c r="U71" s="67">
        <v>7275</v>
      </c>
      <c r="V71" s="67">
        <f t="shared" si="11"/>
        <v>150</v>
      </c>
      <c r="W71" s="63">
        <v>43264</v>
      </c>
      <c r="X71" s="67">
        <v>-518.48000000000047</v>
      </c>
      <c r="Y71" s="74"/>
      <c r="AA71" s="74"/>
      <c r="AB71" s="74"/>
      <c r="AC71" s="74"/>
      <c r="AD71" s="74"/>
    </row>
    <row r="72" spans="1:30" ht="15.75" customHeight="1">
      <c r="A72" s="63">
        <v>43263</v>
      </c>
      <c r="B72" s="67">
        <v>7110</v>
      </c>
      <c r="C72" s="63">
        <v>43263</v>
      </c>
      <c r="D72" s="67">
        <v>7130</v>
      </c>
      <c r="E72" s="67">
        <v>7275</v>
      </c>
      <c r="F72" s="67">
        <f t="shared" si="8"/>
        <v>145</v>
      </c>
      <c r="G72" s="67">
        <f t="shared" si="9"/>
        <v>341.13695090439279</v>
      </c>
      <c r="H72" s="63">
        <v>43263</v>
      </c>
      <c r="I72" s="67">
        <v>3297</v>
      </c>
      <c r="J72" s="67">
        <v>7110</v>
      </c>
      <c r="K72" s="67">
        <v>935</v>
      </c>
      <c r="L72" s="67">
        <v>190</v>
      </c>
      <c r="M72" s="67">
        <f t="shared" si="10"/>
        <v>4425.6000000000004</v>
      </c>
      <c r="N72" s="66">
        <v>42923</v>
      </c>
      <c r="O72" s="67">
        <v>75.14</v>
      </c>
      <c r="P72" s="63">
        <v>42909</v>
      </c>
      <c r="Q72" s="67">
        <v>180</v>
      </c>
      <c r="R72" s="52"/>
      <c r="S72" s="63">
        <v>43263</v>
      </c>
      <c r="T72" s="67">
        <v>7296</v>
      </c>
      <c r="U72" s="67">
        <v>7275</v>
      </c>
      <c r="V72" s="67">
        <f t="shared" si="11"/>
        <v>21</v>
      </c>
      <c r="W72" s="63">
        <v>43263</v>
      </c>
      <c r="X72" s="67">
        <v>-548.48000000000047</v>
      </c>
      <c r="Y72" s="74"/>
      <c r="AA72" s="74"/>
      <c r="AB72" s="74"/>
      <c r="AC72" s="74"/>
      <c r="AD72" s="74"/>
    </row>
    <row r="73" spans="1:30" ht="15.75" customHeight="1">
      <c r="A73" s="63">
        <v>43262</v>
      </c>
      <c r="B73" s="67">
        <v>7110</v>
      </c>
      <c r="C73" s="63">
        <v>43262</v>
      </c>
      <c r="D73" s="67">
        <v>7130</v>
      </c>
      <c r="E73" s="67">
        <v>7275</v>
      </c>
      <c r="F73" s="67">
        <f t="shared" si="8"/>
        <v>145</v>
      </c>
      <c r="G73" s="67">
        <f t="shared" si="9"/>
        <v>341.40180878552974</v>
      </c>
      <c r="H73" s="63">
        <v>43262</v>
      </c>
      <c r="I73" s="67">
        <v>3297</v>
      </c>
      <c r="J73" s="67">
        <v>7110</v>
      </c>
      <c r="K73" s="67">
        <v>935</v>
      </c>
      <c r="L73" s="67">
        <v>190</v>
      </c>
      <c r="M73" s="67">
        <f t="shared" si="10"/>
        <v>4425.6000000000004</v>
      </c>
      <c r="N73" s="66">
        <v>42915</v>
      </c>
      <c r="O73" s="67">
        <v>72.929999999999993</v>
      </c>
      <c r="P73" s="63">
        <v>42902</v>
      </c>
      <c r="Q73" s="67">
        <v>187</v>
      </c>
      <c r="R73" s="52"/>
      <c r="S73" s="63">
        <v>43262</v>
      </c>
      <c r="T73" s="67">
        <v>7296</v>
      </c>
      <c r="U73" s="67">
        <v>7275</v>
      </c>
      <c r="V73" s="67">
        <f t="shared" si="11"/>
        <v>21</v>
      </c>
      <c r="W73" s="63">
        <v>43262</v>
      </c>
      <c r="X73" s="67">
        <v>-548.48000000000047</v>
      </c>
      <c r="Y73" s="74"/>
      <c r="AA73" s="74"/>
      <c r="AB73" s="74"/>
      <c r="AC73" s="74"/>
      <c r="AD73" s="74"/>
    </row>
    <row r="74" spans="1:30" ht="15.75" customHeight="1">
      <c r="A74" s="63">
        <v>43259</v>
      </c>
      <c r="B74" s="67">
        <v>7065</v>
      </c>
      <c r="C74" s="63">
        <v>43259</v>
      </c>
      <c r="D74" s="67">
        <v>7075</v>
      </c>
      <c r="E74" s="67">
        <v>7150</v>
      </c>
      <c r="F74" s="67">
        <f t="shared" si="8"/>
        <v>75</v>
      </c>
      <c r="G74" s="67">
        <f t="shared" si="9"/>
        <v>341.74418604651163</v>
      </c>
      <c r="H74" s="63">
        <v>43259</v>
      </c>
      <c r="I74" s="67">
        <v>3297</v>
      </c>
      <c r="J74" s="67">
        <v>7065</v>
      </c>
      <c r="K74" s="67">
        <v>935</v>
      </c>
      <c r="L74" s="67">
        <v>190</v>
      </c>
      <c r="M74" s="67">
        <f t="shared" si="10"/>
        <v>4380.6000000000004</v>
      </c>
      <c r="N74" s="66">
        <v>42909</v>
      </c>
      <c r="O74" s="70">
        <v>71.850000000000009</v>
      </c>
      <c r="P74" s="63">
        <v>42895</v>
      </c>
      <c r="Q74" s="219">
        <v>205</v>
      </c>
      <c r="R74" s="52"/>
      <c r="S74" s="63">
        <v>43259</v>
      </c>
      <c r="T74" s="67">
        <v>7296</v>
      </c>
      <c r="U74" s="67">
        <v>7150</v>
      </c>
      <c r="V74" s="67">
        <f t="shared" si="11"/>
        <v>146</v>
      </c>
      <c r="W74" s="63">
        <v>43259</v>
      </c>
      <c r="X74" s="67">
        <v>-493.48000000000047</v>
      </c>
      <c r="Y74" s="74"/>
      <c r="AA74" s="74"/>
      <c r="AB74" s="74"/>
      <c r="AC74" s="74"/>
      <c r="AD74" s="74"/>
    </row>
    <row r="75" spans="1:30" ht="15.75" customHeight="1">
      <c r="A75" s="63">
        <v>43258</v>
      </c>
      <c r="B75" s="67">
        <v>6965</v>
      </c>
      <c r="C75" s="63">
        <v>43258</v>
      </c>
      <c r="D75" s="67">
        <v>6985</v>
      </c>
      <c r="E75" s="67">
        <v>7150</v>
      </c>
      <c r="F75" s="67">
        <f t="shared" si="8"/>
        <v>165</v>
      </c>
      <c r="G75" s="67">
        <f t="shared" si="9"/>
        <v>342.2609819121447</v>
      </c>
      <c r="H75" s="63">
        <v>43258</v>
      </c>
      <c r="I75" s="67">
        <v>3297</v>
      </c>
      <c r="J75" s="67">
        <v>6965</v>
      </c>
      <c r="K75" s="67">
        <v>935</v>
      </c>
      <c r="L75" s="67">
        <v>190</v>
      </c>
      <c r="M75" s="67">
        <f t="shared" si="10"/>
        <v>4280.6000000000004</v>
      </c>
      <c r="N75" s="66">
        <v>42902</v>
      </c>
      <c r="O75" s="70">
        <v>71.53</v>
      </c>
      <c r="P75" s="63">
        <v>42888</v>
      </c>
      <c r="Q75" s="219">
        <v>189</v>
      </c>
      <c r="R75" s="52"/>
      <c r="S75" s="63">
        <v>43258</v>
      </c>
      <c r="T75" s="67">
        <v>7296</v>
      </c>
      <c r="U75" s="67">
        <v>7150</v>
      </c>
      <c r="V75" s="67">
        <f t="shared" si="11"/>
        <v>146</v>
      </c>
      <c r="W75" s="63">
        <v>43258</v>
      </c>
      <c r="X75" s="67">
        <v>-403.48000000000047</v>
      </c>
      <c r="Y75" s="74"/>
      <c r="AA75" s="74"/>
      <c r="AB75" s="74"/>
      <c r="AC75" s="74"/>
      <c r="AD75" s="74"/>
    </row>
    <row r="76" spans="1:30" ht="15.75" customHeight="1">
      <c r="A76" s="63">
        <v>43257</v>
      </c>
      <c r="B76" s="67">
        <v>6935</v>
      </c>
      <c r="C76" s="63">
        <v>43257</v>
      </c>
      <c r="D76" s="67">
        <v>6965</v>
      </c>
      <c r="E76" s="67">
        <v>7150</v>
      </c>
      <c r="F76" s="67">
        <f t="shared" si="8"/>
        <v>185</v>
      </c>
      <c r="G76" s="67">
        <f t="shared" si="9"/>
        <v>342.6291989664083</v>
      </c>
      <c r="H76" s="63">
        <v>43257</v>
      </c>
      <c r="I76" s="67">
        <v>3297</v>
      </c>
      <c r="J76" s="67">
        <v>6935</v>
      </c>
      <c r="K76" s="67">
        <v>935</v>
      </c>
      <c r="L76" s="67">
        <v>190</v>
      </c>
      <c r="M76" s="67">
        <f t="shared" si="10"/>
        <v>4250.6000000000004</v>
      </c>
      <c r="N76" s="66">
        <v>42894</v>
      </c>
      <c r="O76" s="70">
        <v>74.77000000000001</v>
      </c>
      <c r="P76" s="63">
        <v>42881</v>
      </c>
      <c r="Q76" s="219">
        <v>219</v>
      </c>
      <c r="R76" s="52"/>
      <c r="S76" s="63">
        <v>43257</v>
      </c>
      <c r="T76" s="67">
        <v>7296</v>
      </c>
      <c r="U76" s="67">
        <v>7150</v>
      </c>
      <c r="V76" s="67">
        <f t="shared" si="11"/>
        <v>146</v>
      </c>
      <c r="W76" s="63">
        <v>43257</v>
      </c>
      <c r="X76" s="67">
        <v>-383.48000000000047</v>
      </c>
      <c r="Y76" s="74"/>
      <c r="AA76" s="74"/>
      <c r="AB76" s="74"/>
      <c r="AC76" s="74"/>
      <c r="AD76" s="74"/>
    </row>
    <row r="77" spans="1:30" ht="15.75" customHeight="1">
      <c r="A77" s="63">
        <v>43256</v>
      </c>
      <c r="B77" s="67">
        <v>6935</v>
      </c>
      <c r="C77" s="63">
        <v>43256</v>
      </c>
      <c r="D77" s="67">
        <v>6965</v>
      </c>
      <c r="E77" s="67">
        <v>7175</v>
      </c>
      <c r="F77" s="67">
        <f t="shared" si="8"/>
        <v>210</v>
      </c>
      <c r="G77" s="67">
        <f t="shared" si="9"/>
        <v>342.97157622739019</v>
      </c>
      <c r="H77" s="63">
        <v>43256</v>
      </c>
      <c r="I77" s="67">
        <v>3297</v>
      </c>
      <c r="J77" s="67">
        <v>6935</v>
      </c>
      <c r="K77" s="67">
        <v>935</v>
      </c>
      <c r="L77" s="67">
        <v>190</v>
      </c>
      <c r="M77" s="67">
        <f t="shared" si="10"/>
        <v>4250.6000000000004</v>
      </c>
      <c r="N77" s="66">
        <v>42888</v>
      </c>
      <c r="O77" s="70">
        <v>70.960000000000008</v>
      </c>
      <c r="P77" s="63">
        <v>42874</v>
      </c>
      <c r="Q77" s="219">
        <v>233</v>
      </c>
      <c r="R77" s="52"/>
      <c r="S77" s="63">
        <v>43256</v>
      </c>
      <c r="T77" s="67">
        <v>7333</v>
      </c>
      <c r="U77" s="67">
        <v>7175</v>
      </c>
      <c r="V77" s="67">
        <f t="shared" si="11"/>
        <v>158</v>
      </c>
      <c r="W77" s="63">
        <v>43256</v>
      </c>
      <c r="X77" s="67">
        <v>-373.76200000000063</v>
      </c>
      <c r="Y77" s="74"/>
      <c r="AA77" s="74"/>
      <c r="AB77" s="74"/>
      <c r="AC77" s="74"/>
      <c r="AD77" s="74"/>
    </row>
    <row r="78" spans="1:30" ht="15.75" customHeight="1">
      <c r="A78" s="63">
        <v>43255</v>
      </c>
      <c r="B78" s="67">
        <v>6895</v>
      </c>
      <c r="C78" s="63">
        <v>43255</v>
      </c>
      <c r="D78" s="67">
        <v>6930</v>
      </c>
      <c r="E78" s="67">
        <v>7175</v>
      </c>
      <c r="F78" s="67">
        <f t="shared" si="8"/>
        <v>245</v>
      </c>
      <c r="G78" s="67">
        <f t="shared" si="9"/>
        <v>343.28165374677002</v>
      </c>
      <c r="H78" s="63">
        <v>43255</v>
      </c>
      <c r="I78" s="67">
        <v>3297</v>
      </c>
      <c r="J78" s="67">
        <v>6895</v>
      </c>
      <c r="K78" s="67">
        <v>935</v>
      </c>
      <c r="L78" s="67">
        <v>190</v>
      </c>
      <c r="M78" s="67">
        <f t="shared" si="10"/>
        <v>4210.6000000000004</v>
      </c>
      <c r="N78" s="66">
        <v>42881</v>
      </c>
      <c r="O78" s="70">
        <v>66.06</v>
      </c>
      <c r="P78" s="63">
        <v>42867</v>
      </c>
      <c r="Q78" s="219">
        <v>251</v>
      </c>
      <c r="R78" s="52"/>
      <c r="S78" s="63">
        <v>43255</v>
      </c>
      <c r="T78" s="67">
        <v>7333</v>
      </c>
      <c r="U78" s="67">
        <v>7175</v>
      </c>
      <c r="V78" s="67">
        <f t="shared" si="11"/>
        <v>158</v>
      </c>
      <c r="W78" s="63">
        <v>43255</v>
      </c>
      <c r="X78" s="67">
        <v>-338.76200000000063</v>
      </c>
      <c r="Y78" s="74"/>
      <c r="AA78" s="74"/>
      <c r="AB78" s="74"/>
      <c r="AC78" s="74"/>
      <c r="AD78" s="74"/>
    </row>
    <row r="79" spans="1:30" ht="15.75" customHeight="1">
      <c r="A79" s="63">
        <v>43252</v>
      </c>
      <c r="B79" s="67">
        <v>6840</v>
      </c>
      <c r="C79" s="63">
        <v>43252</v>
      </c>
      <c r="D79" s="67">
        <v>6880</v>
      </c>
      <c r="E79" s="67">
        <v>7200</v>
      </c>
      <c r="F79" s="67">
        <f t="shared" si="8"/>
        <v>320</v>
      </c>
      <c r="G79" s="67">
        <f t="shared" si="9"/>
        <v>343.54651162790697</v>
      </c>
      <c r="H79" s="63">
        <v>43252</v>
      </c>
      <c r="I79" s="67">
        <v>3297</v>
      </c>
      <c r="J79" s="67">
        <v>6840</v>
      </c>
      <c r="K79" s="67">
        <v>935</v>
      </c>
      <c r="L79" s="67">
        <v>190</v>
      </c>
      <c r="M79" s="67">
        <f t="shared" si="10"/>
        <v>4155.6000000000004</v>
      </c>
      <c r="N79" s="66">
        <v>42874</v>
      </c>
      <c r="O79" s="70">
        <v>69.39</v>
      </c>
      <c r="P79" s="63">
        <v>42860</v>
      </c>
      <c r="Q79" s="219">
        <v>254</v>
      </c>
      <c r="R79" s="52"/>
      <c r="S79" s="63">
        <v>43252</v>
      </c>
      <c r="T79" s="67">
        <v>7333</v>
      </c>
      <c r="U79" s="67">
        <v>7200</v>
      </c>
      <c r="V79" s="67">
        <f t="shared" si="11"/>
        <v>133</v>
      </c>
      <c r="W79" s="63">
        <v>43252</v>
      </c>
      <c r="X79" s="67">
        <v>-288.76200000000063</v>
      </c>
      <c r="Y79" s="74"/>
      <c r="AA79" s="74"/>
      <c r="AB79" s="74"/>
      <c r="AC79" s="74"/>
      <c r="AD79" s="74"/>
    </row>
    <row r="80" spans="1:30" ht="15.75" customHeight="1">
      <c r="A80" s="63">
        <v>43251</v>
      </c>
      <c r="B80" s="67">
        <v>6815</v>
      </c>
      <c r="C80" s="63">
        <v>43251</v>
      </c>
      <c r="D80" s="67">
        <v>6850</v>
      </c>
      <c r="E80" s="67">
        <v>7200</v>
      </c>
      <c r="F80" s="67">
        <f t="shared" si="8"/>
        <v>350</v>
      </c>
      <c r="G80" s="67">
        <f t="shared" si="9"/>
        <v>343.87596899224809</v>
      </c>
      <c r="H80" s="63">
        <v>43251</v>
      </c>
      <c r="I80" s="67">
        <v>3297</v>
      </c>
      <c r="J80" s="67">
        <v>6815</v>
      </c>
      <c r="K80" s="67">
        <v>935</v>
      </c>
      <c r="L80" s="67">
        <v>190</v>
      </c>
      <c r="M80" s="67">
        <f t="shared" si="10"/>
        <v>4130.6000000000004</v>
      </c>
      <c r="N80" s="66">
        <v>42866</v>
      </c>
      <c r="O80" s="71">
        <v>71.58</v>
      </c>
      <c r="P80" s="63">
        <v>42853</v>
      </c>
      <c r="Q80" s="219">
        <v>279</v>
      </c>
      <c r="R80" s="52"/>
      <c r="S80" s="63">
        <v>43251</v>
      </c>
      <c r="T80" s="67">
        <v>7333</v>
      </c>
      <c r="U80" s="67">
        <v>7200</v>
      </c>
      <c r="V80" s="67">
        <f t="shared" si="11"/>
        <v>133</v>
      </c>
      <c r="W80" s="63">
        <v>43251</v>
      </c>
      <c r="X80" s="67">
        <v>-258.76200000000063</v>
      </c>
      <c r="Y80" s="74"/>
      <c r="AA80" s="74"/>
      <c r="AB80" s="74"/>
      <c r="AC80" s="74"/>
      <c r="AD80" s="74"/>
    </row>
    <row r="81" spans="1:30" ht="15.75" customHeight="1">
      <c r="A81" s="63">
        <v>43250</v>
      </c>
      <c r="B81" s="67">
        <v>6815</v>
      </c>
      <c r="C81" s="63">
        <v>43250</v>
      </c>
      <c r="D81" s="67">
        <v>6850</v>
      </c>
      <c r="E81" s="67">
        <v>7200</v>
      </c>
      <c r="F81" s="67">
        <f t="shared" si="8"/>
        <v>350</v>
      </c>
      <c r="G81" s="67">
        <f t="shared" si="9"/>
        <v>344.19896640826875</v>
      </c>
      <c r="H81" s="63">
        <v>43250</v>
      </c>
      <c r="I81" s="67">
        <v>3297</v>
      </c>
      <c r="J81" s="67">
        <v>6815</v>
      </c>
      <c r="K81" s="67">
        <v>935</v>
      </c>
      <c r="L81" s="67">
        <v>190</v>
      </c>
      <c r="M81" s="67">
        <f t="shared" si="10"/>
        <v>4130.6000000000004</v>
      </c>
      <c r="N81" s="66">
        <v>42853</v>
      </c>
      <c r="O81" s="70">
        <v>73.740000000000009</v>
      </c>
      <c r="P81" s="63">
        <v>42846</v>
      </c>
      <c r="Q81" s="219">
        <v>302</v>
      </c>
      <c r="R81" s="52"/>
      <c r="S81" s="63">
        <v>43250</v>
      </c>
      <c r="T81" s="67">
        <v>7333</v>
      </c>
      <c r="U81" s="67">
        <v>7200</v>
      </c>
      <c r="V81" s="67">
        <f t="shared" si="11"/>
        <v>133</v>
      </c>
      <c r="W81" s="63">
        <v>43250</v>
      </c>
      <c r="X81" s="67">
        <v>-258.76200000000063</v>
      </c>
      <c r="Y81" s="74"/>
      <c r="AA81" s="74"/>
      <c r="AB81" s="74"/>
      <c r="AC81" s="74"/>
      <c r="AD81" s="74"/>
    </row>
    <row r="82" spans="1:30" ht="15.75" customHeight="1">
      <c r="A82" s="63">
        <v>43249</v>
      </c>
      <c r="B82" s="67">
        <v>6815</v>
      </c>
      <c r="C82" s="63">
        <v>43249</v>
      </c>
      <c r="D82" s="67">
        <v>6850</v>
      </c>
      <c r="E82" s="67">
        <v>7200</v>
      </c>
      <c r="F82" s="67">
        <f t="shared" si="8"/>
        <v>350</v>
      </c>
      <c r="G82" s="67">
        <f t="shared" si="9"/>
        <v>344.5219638242894</v>
      </c>
      <c r="H82" s="63">
        <v>43249</v>
      </c>
      <c r="I82" s="67">
        <v>3297</v>
      </c>
      <c r="J82" s="67">
        <v>6815</v>
      </c>
      <c r="K82" s="67">
        <v>935</v>
      </c>
      <c r="L82" s="67">
        <v>190</v>
      </c>
      <c r="M82" s="67">
        <f t="shared" si="10"/>
        <v>4130.6000000000004</v>
      </c>
      <c r="N82" s="66">
        <v>42845</v>
      </c>
      <c r="O82" s="70">
        <v>73.22999999999999</v>
      </c>
      <c r="P82" s="63">
        <v>42839</v>
      </c>
      <c r="Q82" s="219">
        <v>319</v>
      </c>
      <c r="R82" s="52"/>
      <c r="S82" s="63">
        <v>43249</v>
      </c>
      <c r="T82" s="67">
        <v>7180</v>
      </c>
      <c r="U82" s="67">
        <v>7200</v>
      </c>
      <c r="V82" s="67">
        <f t="shared" si="11"/>
        <v>-20</v>
      </c>
      <c r="W82" s="63">
        <v>43249</v>
      </c>
      <c r="X82" s="67">
        <v>-350.40500000000065</v>
      </c>
      <c r="Y82" s="74"/>
      <c r="AA82" s="74"/>
      <c r="AB82" s="74"/>
      <c r="AC82" s="74"/>
      <c r="AD82" s="74"/>
    </row>
    <row r="83" spans="1:30" ht="15.75" customHeight="1">
      <c r="A83" s="63">
        <v>43248</v>
      </c>
      <c r="B83" s="67">
        <v>6815</v>
      </c>
      <c r="C83" s="63">
        <v>43248</v>
      </c>
      <c r="D83" s="67">
        <v>6850</v>
      </c>
      <c r="E83" s="67">
        <v>7200</v>
      </c>
      <c r="F83" s="67">
        <f t="shared" si="8"/>
        <v>350</v>
      </c>
      <c r="G83" s="67">
        <f t="shared" si="9"/>
        <v>344.84496124031006</v>
      </c>
      <c r="H83" s="63">
        <v>43248</v>
      </c>
      <c r="I83" s="67">
        <v>3297</v>
      </c>
      <c r="J83" s="67">
        <v>6815</v>
      </c>
      <c r="K83" s="67">
        <v>935</v>
      </c>
      <c r="L83" s="67">
        <v>190</v>
      </c>
      <c r="M83" s="67">
        <f t="shared" si="10"/>
        <v>4130.6000000000004</v>
      </c>
      <c r="N83" s="66">
        <v>42839</v>
      </c>
      <c r="O83" s="70">
        <v>73.22999999999999</v>
      </c>
      <c r="P83" s="63">
        <v>42832</v>
      </c>
      <c r="Q83" s="219">
        <v>307</v>
      </c>
      <c r="R83" s="52"/>
      <c r="S83" s="63">
        <v>43248</v>
      </c>
      <c r="T83" s="67">
        <v>7180</v>
      </c>
      <c r="U83" s="67">
        <v>7200</v>
      </c>
      <c r="V83" s="67">
        <f t="shared" si="11"/>
        <v>-20</v>
      </c>
      <c r="W83" s="63">
        <v>43248</v>
      </c>
      <c r="X83" s="67">
        <v>-350.40500000000065</v>
      </c>
      <c r="Y83" s="74"/>
      <c r="AA83" s="74"/>
      <c r="AB83" s="74"/>
      <c r="AC83" s="74"/>
      <c r="AD83" s="74"/>
    </row>
    <row r="84" spans="1:30" ht="15.75" customHeight="1">
      <c r="A84" s="63">
        <v>43245</v>
      </c>
      <c r="B84" s="67">
        <v>6830</v>
      </c>
      <c r="C84" s="63">
        <v>43245</v>
      </c>
      <c r="D84" s="67">
        <v>6825</v>
      </c>
      <c r="E84" s="67">
        <v>7150</v>
      </c>
      <c r="F84" s="67">
        <f t="shared" si="8"/>
        <v>325</v>
      </c>
      <c r="G84" s="67">
        <f t="shared" si="9"/>
        <v>345.16795865633077</v>
      </c>
      <c r="H84" s="63">
        <v>43245</v>
      </c>
      <c r="I84" s="67">
        <v>3297</v>
      </c>
      <c r="J84" s="67">
        <v>6830</v>
      </c>
      <c r="K84" s="67">
        <v>935</v>
      </c>
      <c r="L84" s="67">
        <v>190</v>
      </c>
      <c r="M84" s="67">
        <f t="shared" si="10"/>
        <v>4145.6000000000004</v>
      </c>
      <c r="N84" s="66">
        <v>42832</v>
      </c>
      <c r="O84" s="70">
        <v>77.33</v>
      </c>
      <c r="P84" s="63">
        <v>42825</v>
      </c>
      <c r="Q84" s="219">
        <v>309</v>
      </c>
      <c r="R84" s="52"/>
      <c r="S84" s="63">
        <v>43245</v>
      </c>
      <c r="T84" s="67">
        <v>7180</v>
      </c>
      <c r="U84" s="67">
        <v>7150</v>
      </c>
      <c r="V84" s="67">
        <f t="shared" si="11"/>
        <v>30</v>
      </c>
      <c r="W84" s="63">
        <v>43245</v>
      </c>
      <c r="X84" s="67">
        <v>-325.40500000000065</v>
      </c>
      <c r="Y84" s="74"/>
      <c r="AA84" s="74"/>
      <c r="AB84" s="74"/>
      <c r="AC84" s="74"/>
      <c r="AD84" s="74"/>
    </row>
    <row r="85" spans="1:30" ht="15.75" customHeight="1">
      <c r="A85" s="63">
        <v>43244</v>
      </c>
      <c r="B85" s="67">
        <v>6830</v>
      </c>
      <c r="C85" s="63">
        <v>43244</v>
      </c>
      <c r="D85" s="67">
        <v>6850</v>
      </c>
      <c r="E85" s="67">
        <v>7150</v>
      </c>
      <c r="F85" s="67">
        <f t="shared" si="8"/>
        <v>300</v>
      </c>
      <c r="G85" s="67">
        <f t="shared" si="9"/>
        <v>345.52325581395348</v>
      </c>
      <c r="H85" s="63">
        <v>43244</v>
      </c>
      <c r="I85" s="67">
        <v>3297</v>
      </c>
      <c r="J85" s="67">
        <v>6830</v>
      </c>
      <c r="K85" s="67">
        <v>935</v>
      </c>
      <c r="L85" s="67">
        <v>190</v>
      </c>
      <c r="M85" s="67">
        <f t="shared" si="10"/>
        <v>4145.6000000000004</v>
      </c>
      <c r="N85" s="66">
        <v>42824</v>
      </c>
      <c r="O85" s="70">
        <v>75.37</v>
      </c>
      <c r="P85" s="63">
        <v>42818</v>
      </c>
      <c r="Q85" s="219">
        <v>304</v>
      </c>
      <c r="R85" s="52"/>
      <c r="S85" s="63">
        <v>43244</v>
      </c>
      <c r="T85" s="67">
        <v>7180</v>
      </c>
      <c r="U85" s="67">
        <v>7150</v>
      </c>
      <c r="V85" s="67">
        <f t="shared" si="11"/>
        <v>30</v>
      </c>
      <c r="W85" s="63">
        <v>43244</v>
      </c>
      <c r="X85" s="67">
        <v>-350.40500000000065</v>
      </c>
      <c r="Y85" s="74"/>
      <c r="AA85" s="74"/>
      <c r="AB85" s="74"/>
      <c r="AC85" s="74"/>
      <c r="AD85" s="74"/>
    </row>
    <row r="86" spans="1:30" ht="15.75" customHeight="1">
      <c r="A86" s="63">
        <v>43243</v>
      </c>
      <c r="B86" s="67">
        <v>6850</v>
      </c>
      <c r="C86" s="63">
        <v>43243</v>
      </c>
      <c r="D86" s="67">
        <v>6900</v>
      </c>
      <c r="E86" s="67">
        <v>7200</v>
      </c>
      <c r="F86" s="67">
        <f t="shared" si="8"/>
        <v>300</v>
      </c>
      <c r="G86" s="67">
        <f t="shared" si="9"/>
        <v>345.84625322997414</v>
      </c>
      <c r="H86" s="63">
        <v>43243</v>
      </c>
      <c r="I86" s="67">
        <v>3297</v>
      </c>
      <c r="J86" s="67">
        <v>6850</v>
      </c>
      <c r="K86" s="67">
        <v>935</v>
      </c>
      <c r="L86" s="67">
        <v>190</v>
      </c>
      <c r="M86" s="67">
        <f t="shared" si="10"/>
        <v>4165.6000000000004</v>
      </c>
      <c r="N86" s="66">
        <v>42810</v>
      </c>
      <c r="O86" s="70">
        <v>74.63</v>
      </c>
      <c r="P86" s="63">
        <v>42811</v>
      </c>
      <c r="Q86" s="219">
        <v>299</v>
      </c>
      <c r="R86" s="52"/>
      <c r="S86" s="63">
        <v>43243</v>
      </c>
      <c r="T86" s="67">
        <v>7180</v>
      </c>
      <c r="U86" s="67">
        <v>7200</v>
      </c>
      <c r="V86" s="67">
        <f t="shared" si="11"/>
        <v>-20</v>
      </c>
      <c r="W86" s="63">
        <v>43243</v>
      </c>
      <c r="X86" s="67">
        <v>-400.40500000000065</v>
      </c>
      <c r="Y86" s="74"/>
      <c r="AA86" s="74"/>
      <c r="AB86" s="74"/>
      <c r="AC86" s="74"/>
      <c r="AD86" s="74"/>
    </row>
    <row r="87" spans="1:30" ht="15.75" customHeight="1">
      <c r="A87" s="63">
        <v>43242</v>
      </c>
      <c r="B87" s="67">
        <v>6870</v>
      </c>
      <c r="C87" s="63">
        <v>43242</v>
      </c>
      <c r="D87" s="67">
        <v>6900</v>
      </c>
      <c r="E87" s="67">
        <v>7200</v>
      </c>
      <c r="F87" s="67">
        <f t="shared" si="8"/>
        <v>300</v>
      </c>
      <c r="G87" s="67">
        <f t="shared" si="9"/>
        <v>346.16925064599485</v>
      </c>
      <c r="H87" s="63">
        <v>43242</v>
      </c>
      <c r="I87" s="67">
        <v>3297</v>
      </c>
      <c r="J87" s="67">
        <v>6870</v>
      </c>
      <c r="K87" s="67">
        <v>935</v>
      </c>
      <c r="L87" s="67">
        <v>190</v>
      </c>
      <c r="M87" s="67">
        <f t="shared" si="10"/>
        <v>4185.6000000000004</v>
      </c>
      <c r="N87" s="66">
        <v>42803</v>
      </c>
      <c r="O87" s="70">
        <v>75.929999999999993</v>
      </c>
      <c r="P87" s="63">
        <v>42804</v>
      </c>
      <c r="Q87" s="219">
        <v>309</v>
      </c>
      <c r="R87" s="52"/>
      <c r="S87" s="63">
        <v>43242</v>
      </c>
      <c r="T87" s="67">
        <v>7187</v>
      </c>
      <c r="U87" s="67">
        <v>7200</v>
      </c>
      <c r="V87" s="67">
        <f t="shared" si="11"/>
        <v>-13</v>
      </c>
      <c r="W87" s="63">
        <v>43242</v>
      </c>
      <c r="X87" s="67">
        <v>-491.59600000000046</v>
      </c>
      <c r="Y87" s="74"/>
      <c r="AA87" s="74"/>
      <c r="AB87" s="74"/>
      <c r="AC87" s="74"/>
      <c r="AD87" s="74"/>
    </row>
    <row r="88" spans="1:30" ht="15.75" customHeight="1">
      <c r="A88" s="63">
        <v>43241</v>
      </c>
      <c r="B88" s="67">
        <v>6890</v>
      </c>
      <c r="C88" s="63">
        <v>43241</v>
      </c>
      <c r="D88" s="67">
        <v>6940</v>
      </c>
      <c r="E88" s="67">
        <v>7225</v>
      </c>
      <c r="F88" s="67">
        <f t="shared" si="8"/>
        <v>285</v>
      </c>
      <c r="G88" s="67">
        <f t="shared" si="9"/>
        <v>346.49224806201551</v>
      </c>
      <c r="H88" s="63">
        <v>43241</v>
      </c>
      <c r="I88" s="67">
        <v>3297</v>
      </c>
      <c r="J88" s="67">
        <v>6890</v>
      </c>
      <c r="K88" s="67">
        <v>935</v>
      </c>
      <c r="L88" s="67">
        <v>190</v>
      </c>
      <c r="M88" s="67">
        <f t="shared" si="10"/>
        <v>4205.6000000000004</v>
      </c>
      <c r="N88" s="66">
        <v>42790</v>
      </c>
      <c r="O88" s="70">
        <v>77.349999999999994</v>
      </c>
      <c r="P88" s="63">
        <v>42797</v>
      </c>
      <c r="Q88" s="219">
        <v>314</v>
      </c>
      <c r="R88" s="52"/>
      <c r="S88" s="63">
        <v>43241</v>
      </c>
      <c r="T88" s="67">
        <v>7187</v>
      </c>
      <c r="U88" s="67">
        <v>7225</v>
      </c>
      <c r="V88" s="67">
        <f t="shared" si="11"/>
        <v>-38</v>
      </c>
      <c r="W88" s="63">
        <v>43241</v>
      </c>
      <c r="X88" s="67">
        <v>-531.59600000000046</v>
      </c>
      <c r="Y88" s="74"/>
      <c r="AA88" s="74"/>
      <c r="AB88" s="74"/>
      <c r="AC88" s="74"/>
      <c r="AD88" s="74"/>
    </row>
    <row r="89" spans="1:30" ht="15.75" customHeight="1">
      <c r="A89" s="63">
        <v>43238</v>
      </c>
      <c r="B89" s="67">
        <v>6890</v>
      </c>
      <c r="C89" s="63">
        <v>43238</v>
      </c>
      <c r="D89" s="67">
        <v>6940</v>
      </c>
      <c r="E89" s="67">
        <v>7225</v>
      </c>
      <c r="F89" s="67">
        <f t="shared" si="8"/>
        <v>285</v>
      </c>
      <c r="G89" s="67">
        <f t="shared" si="9"/>
        <v>346.8346253229974</v>
      </c>
      <c r="H89" s="63">
        <v>43238</v>
      </c>
      <c r="I89" s="67">
        <v>3281</v>
      </c>
      <c r="J89" s="67">
        <v>6890</v>
      </c>
      <c r="K89" s="67">
        <v>935</v>
      </c>
      <c r="L89" s="67">
        <v>190</v>
      </c>
      <c r="M89" s="67">
        <f t="shared" si="10"/>
        <v>4228</v>
      </c>
      <c r="N89" s="66">
        <v>42782</v>
      </c>
      <c r="O89" s="70">
        <v>78.72</v>
      </c>
      <c r="P89" s="63">
        <v>42790</v>
      </c>
      <c r="Q89" s="219">
        <v>340</v>
      </c>
      <c r="R89" s="52"/>
      <c r="S89" s="63">
        <v>43238</v>
      </c>
      <c r="T89" s="67">
        <v>7187</v>
      </c>
      <c r="U89" s="67">
        <v>7225</v>
      </c>
      <c r="V89" s="67">
        <f t="shared" si="11"/>
        <v>-38</v>
      </c>
      <c r="W89" s="63">
        <v>43238</v>
      </c>
      <c r="X89" s="67">
        <v>-531.59600000000046</v>
      </c>
      <c r="Y89" s="74"/>
      <c r="AA89" s="74"/>
      <c r="AB89" s="74"/>
      <c r="AC89" s="74"/>
      <c r="AD89" s="74"/>
    </row>
    <row r="90" spans="1:30" ht="15.75" customHeight="1">
      <c r="A90" s="63">
        <v>43237</v>
      </c>
      <c r="B90" s="67">
        <v>6950</v>
      </c>
      <c r="C90" s="63">
        <v>43237</v>
      </c>
      <c r="D90" s="67">
        <v>6980</v>
      </c>
      <c r="E90" s="67">
        <v>7250</v>
      </c>
      <c r="F90" s="67">
        <f t="shared" si="8"/>
        <v>270</v>
      </c>
      <c r="G90" s="67">
        <f t="shared" si="9"/>
        <v>347.17700258397934</v>
      </c>
      <c r="H90" s="63">
        <v>43237</v>
      </c>
      <c r="I90" s="67">
        <v>3281</v>
      </c>
      <c r="J90" s="67">
        <v>6950</v>
      </c>
      <c r="K90" s="67">
        <v>935</v>
      </c>
      <c r="L90" s="67">
        <v>190</v>
      </c>
      <c r="M90" s="67">
        <f t="shared" si="10"/>
        <v>4288</v>
      </c>
      <c r="N90" s="66">
        <v>42776</v>
      </c>
      <c r="O90" s="71">
        <v>78.38000000000001</v>
      </c>
      <c r="P90" s="63">
        <v>42783</v>
      </c>
      <c r="Q90" s="219">
        <v>321</v>
      </c>
      <c r="R90" s="52"/>
      <c r="S90" s="63">
        <v>43237</v>
      </c>
      <c r="T90" s="67">
        <v>7187</v>
      </c>
      <c r="U90" s="67">
        <v>7250</v>
      </c>
      <c r="V90" s="67">
        <f t="shared" si="11"/>
        <v>-63</v>
      </c>
      <c r="W90" s="63">
        <v>43237</v>
      </c>
      <c r="X90" s="67">
        <v>-571.59600000000046</v>
      </c>
      <c r="Y90" s="74"/>
      <c r="AA90" s="74"/>
      <c r="AB90" s="74"/>
      <c r="AC90" s="74"/>
      <c r="AD90" s="74"/>
    </row>
    <row r="91" spans="1:30" ht="15.75" customHeight="1">
      <c r="A91" s="63">
        <v>43236</v>
      </c>
      <c r="B91" s="67">
        <v>6990</v>
      </c>
      <c r="C91" s="63">
        <v>43236</v>
      </c>
      <c r="D91" s="67">
        <v>7010</v>
      </c>
      <c r="E91" s="67">
        <v>7250</v>
      </c>
      <c r="F91" s="67">
        <f t="shared" si="8"/>
        <v>240</v>
      </c>
      <c r="G91" s="67">
        <f t="shared" si="9"/>
        <v>347.61627906976742</v>
      </c>
      <c r="H91" s="63">
        <v>43236</v>
      </c>
      <c r="I91" s="67">
        <v>3281</v>
      </c>
      <c r="J91" s="67">
        <v>6990</v>
      </c>
      <c r="K91" s="67">
        <v>935</v>
      </c>
      <c r="L91" s="67">
        <v>190</v>
      </c>
      <c r="M91" s="67">
        <f t="shared" si="10"/>
        <v>4328</v>
      </c>
      <c r="N91" s="66">
        <v>42754</v>
      </c>
      <c r="O91" s="70">
        <v>78.259999999999991</v>
      </c>
      <c r="P91" s="63">
        <v>42776</v>
      </c>
      <c r="Q91" s="219">
        <v>309</v>
      </c>
      <c r="R91" s="52"/>
      <c r="S91" s="63">
        <v>43236</v>
      </c>
      <c r="T91" s="67">
        <v>7187</v>
      </c>
      <c r="U91" s="67">
        <v>7250</v>
      </c>
      <c r="V91" s="67">
        <f t="shared" si="11"/>
        <v>-63</v>
      </c>
      <c r="W91" s="63">
        <v>43236</v>
      </c>
      <c r="X91" s="67">
        <v>-601.59600000000046</v>
      </c>
      <c r="Y91" s="74"/>
      <c r="AA91" s="74"/>
      <c r="AB91" s="74"/>
      <c r="AC91" s="74"/>
      <c r="AD91" s="74"/>
    </row>
    <row r="92" spans="1:30" ht="15.75" customHeight="1">
      <c r="A92" s="63">
        <v>43235</v>
      </c>
      <c r="B92" s="67">
        <v>6990</v>
      </c>
      <c r="C92" s="63">
        <v>43235</v>
      </c>
      <c r="D92" s="67">
        <v>7010</v>
      </c>
      <c r="E92" s="67">
        <v>7250</v>
      </c>
      <c r="F92" s="67">
        <f t="shared" si="8"/>
        <v>240</v>
      </c>
      <c r="G92" s="67">
        <f t="shared" si="9"/>
        <v>348.04263565891472</v>
      </c>
      <c r="H92" s="63">
        <v>43235</v>
      </c>
      <c r="I92" s="67">
        <v>3281</v>
      </c>
      <c r="J92" s="67">
        <v>6990</v>
      </c>
      <c r="K92" s="67">
        <v>935</v>
      </c>
      <c r="L92" s="67">
        <v>190</v>
      </c>
      <c r="M92" s="67">
        <f t="shared" si="10"/>
        <v>4328</v>
      </c>
      <c r="N92" s="66">
        <v>42748</v>
      </c>
      <c r="O92" s="70">
        <v>76.83</v>
      </c>
      <c r="P92" s="63">
        <v>42769</v>
      </c>
      <c r="Q92" s="219">
        <v>295</v>
      </c>
      <c r="R92" s="52"/>
      <c r="S92" s="63">
        <v>43235</v>
      </c>
      <c r="T92" s="67">
        <v>7383</v>
      </c>
      <c r="U92" s="67">
        <v>7250</v>
      </c>
      <c r="V92" s="67">
        <f t="shared" si="11"/>
        <v>133</v>
      </c>
      <c r="W92" s="63">
        <v>43235</v>
      </c>
      <c r="X92" s="67">
        <v>-323.61599999999999</v>
      </c>
      <c r="Y92" s="74"/>
      <c r="AA92" s="74"/>
      <c r="AB92" s="74"/>
      <c r="AC92" s="74"/>
      <c r="AD92" s="74"/>
    </row>
    <row r="93" spans="1:30" ht="15.75" customHeight="1">
      <c r="A93" s="63">
        <v>43234</v>
      </c>
      <c r="B93" s="67">
        <v>6990</v>
      </c>
      <c r="C93" s="63">
        <v>43234</v>
      </c>
      <c r="D93" s="67">
        <v>7010</v>
      </c>
      <c r="E93" s="67">
        <v>7250</v>
      </c>
      <c r="F93" s="67">
        <f t="shared" si="8"/>
        <v>240</v>
      </c>
      <c r="G93" s="67">
        <f t="shared" si="9"/>
        <v>348.4043927648579</v>
      </c>
      <c r="H93" s="63">
        <v>43234</v>
      </c>
      <c r="I93" s="67">
        <v>3281</v>
      </c>
      <c r="J93" s="67">
        <v>6990</v>
      </c>
      <c r="K93" s="67">
        <v>950</v>
      </c>
      <c r="L93" s="67">
        <v>190</v>
      </c>
      <c r="M93" s="67">
        <f t="shared" si="10"/>
        <v>4363.1000000000004</v>
      </c>
      <c r="N93" s="66">
        <v>42740</v>
      </c>
      <c r="O93" s="70">
        <v>76.89</v>
      </c>
      <c r="P93" s="63">
        <v>42755</v>
      </c>
      <c r="Q93" s="219">
        <v>250</v>
      </c>
      <c r="R93" s="52"/>
      <c r="S93" s="63">
        <v>43234</v>
      </c>
      <c r="T93" s="67">
        <v>7383</v>
      </c>
      <c r="U93" s="67">
        <v>7250</v>
      </c>
      <c r="V93" s="67">
        <f t="shared" si="11"/>
        <v>133</v>
      </c>
      <c r="W93" s="63">
        <v>43234</v>
      </c>
      <c r="X93" s="67">
        <v>-323.61599999999999</v>
      </c>
      <c r="Y93" s="74"/>
      <c r="AA93" s="74"/>
      <c r="AB93" s="74"/>
      <c r="AC93" s="74"/>
      <c r="AD93" s="74"/>
    </row>
    <row r="94" spans="1:30" ht="15.75" customHeight="1">
      <c r="A94" s="63">
        <v>43231</v>
      </c>
      <c r="B94" s="67">
        <v>6990</v>
      </c>
      <c r="C94" s="63">
        <v>43231</v>
      </c>
      <c r="D94" s="67">
        <v>7010</v>
      </c>
      <c r="E94" s="67">
        <v>7250</v>
      </c>
      <c r="F94" s="67">
        <f t="shared" si="8"/>
        <v>240</v>
      </c>
      <c r="G94" s="67">
        <f t="shared" si="9"/>
        <v>348.66925064599485</v>
      </c>
      <c r="H94" s="63">
        <v>43231</v>
      </c>
      <c r="I94" s="67">
        <v>3281</v>
      </c>
      <c r="J94" s="67">
        <v>6990</v>
      </c>
      <c r="K94" s="67">
        <v>955</v>
      </c>
      <c r="L94" s="67">
        <v>190</v>
      </c>
      <c r="M94" s="67">
        <f t="shared" si="10"/>
        <v>4374.8000000000011</v>
      </c>
      <c r="N94" s="66">
        <v>42733</v>
      </c>
      <c r="O94" s="70">
        <v>78.23</v>
      </c>
      <c r="P94" s="63">
        <v>42748</v>
      </c>
      <c r="Q94" s="219">
        <v>237</v>
      </c>
      <c r="R94" s="67"/>
      <c r="S94" s="63">
        <v>43231</v>
      </c>
      <c r="T94" s="67">
        <v>7383</v>
      </c>
      <c r="U94" s="67">
        <v>7250</v>
      </c>
      <c r="V94" s="67">
        <f t="shared" si="11"/>
        <v>133</v>
      </c>
      <c r="W94" s="63">
        <v>43231</v>
      </c>
      <c r="X94" s="67">
        <v>-323.61599999999999</v>
      </c>
      <c r="Y94" s="74"/>
      <c r="AA94" s="74"/>
      <c r="AB94" s="74"/>
      <c r="AC94" s="74"/>
      <c r="AD94" s="74"/>
    </row>
    <row r="95" spans="1:30" ht="15.75" customHeight="1">
      <c r="A95" s="63">
        <v>43230</v>
      </c>
      <c r="B95" s="67">
        <v>7005</v>
      </c>
      <c r="C95" s="63">
        <v>43230</v>
      </c>
      <c r="D95" s="67">
        <v>7030</v>
      </c>
      <c r="E95" s="67">
        <v>7250</v>
      </c>
      <c r="F95" s="67">
        <f t="shared" si="8"/>
        <v>220</v>
      </c>
      <c r="G95" s="67">
        <f t="shared" si="9"/>
        <v>348.97286821705427</v>
      </c>
      <c r="H95" s="63">
        <v>43230</v>
      </c>
      <c r="I95" s="67">
        <v>3281</v>
      </c>
      <c r="J95" s="67">
        <v>7005</v>
      </c>
      <c r="K95" s="67">
        <v>955</v>
      </c>
      <c r="L95" s="67">
        <v>190</v>
      </c>
      <c r="M95" s="67">
        <f t="shared" si="10"/>
        <v>4389.8000000000011</v>
      </c>
      <c r="N95" s="66">
        <v>42726</v>
      </c>
      <c r="O95" s="70">
        <v>78.23</v>
      </c>
      <c r="P95" s="63">
        <v>42741</v>
      </c>
      <c r="Q95" s="219">
        <v>211</v>
      </c>
      <c r="R95" s="67"/>
      <c r="S95" s="63">
        <v>43230</v>
      </c>
      <c r="T95" s="67">
        <v>7383</v>
      </c>
      <c r="U95" s="67">
        <v>7250</v>
      </c>
      <c r="V95" s="67">
        <f t="shared" si="11"/>
        <v>133</v>
      </c>
      <c r="W95" s="63">
        <v>43230</v>
      </c>
      <c r="X95" s="67">
        <v>-343.61599999999999</v>
      </c>
      <c r="Y95" s="74"/>
      <c r="AA95" s="74"/>
      <c r="AB95" s="74"/>
      <c r="AC95" s="74"/>
      <c r="AD95" s="74"/>
    </row>
    <row r="96" spans="1:30" ht="15.75" customHeight="1">
      <c r="A96" s="63">
        <v>43229</v>
      </c>
      <c r="B96" s="67">
        <v>7015</v>
      </c>
      <c r="C96" s="63">
        <v>43229</v>
      </c>
      <c r="D96" s="67">
        <v>7040</v>
      </c>
      <c r="E96" s="67">
        <v>7250</v>
      </c>
      <c r="F96" s="67">
        <f t="shared" si="8"/>
        <v>210</v>
      </c>
      <c r="G96" s="67">
        <f t="shared" si="9"/>
        <v>349.23772609819122</v>
      </c>
      <c r="H96" s="63">
        <v>43229</v>
      </c>
      <c r="I96" s="67">
        <v>3281</v>
      </c>
      <c r="J96" s="67">
        <v>7015</v>
      </c>
      <c r="K96" s="67">
        <v>955</v>
      </c>
      <c r="L96" s="67">
        <v>190</v>
      </c>
      <c r="M96" s="67">
        <f t="shared" si="10"/>
        <v>4399.8000000000011</v>
      </c>
      <c r="N96" s="66">
        <v>42719</v>
      </c>
      <c r="O96" s="70">
        <v>77.680000000000007</v>
      </c>
      <c r="P96" s="63">
        <v>42734</v>
      </c>
      <c r="Q96" s="219">
        <v>205</v>
      </c>
      <c r="R96" s="67"/>
      <c r="S96" s="63">
        <v>43229</v>
      </c>
      <c r="T96" s="67">
        <v>7383</v>
      </c>
      <c r="U96" s="67">
        <v>7250</v>
      </c>
      <c r="V96" s="67">
        <f t="shared" si="11"/>
        <v>133</v>
      </c>
      <c r="W96" s="63">
        <v>43229</v>
      </c>
      <c r="X96" s="67">
        <v>-353.61599999999999</v>
      </c>
      <c r="Y96" s="74"/>
      <c r="AA96" s="74"/>
      <c r="AB96" s="74"/>
      <c r="AC96" s="74"/>
      <c r="AD96" s="74"/>
    </row>
    <row r="97" spans="1:30" ht="15.75" customHeight="1">
      <c r="A97" s="63">
        <v>43228</v>
      </c>
      <c r="B97" s="67">
        <v>7015</v>
      </c>
      <c r="C97" s="63">
        <v>43228</v>
      </c>
      <c r="D97" s="67">
        <v>7040</v>
      </c>
      <c r="E97" s="67">
        <v>7250</v>
      </c>
      <c r="F97" s="67">
        <f t="shared" si="8"/>
        <v>210</v>
      </c>
      <c r="G97" s="67">
        <f t="shared" si="9"/>
        <v>349.43798449612405</v>
      </c>
      <c r="H97" s="63">
        <v>43228</v>
      </c>
      <c r="I97" s="67">
        <v>3281</v>
      </c>
      <c r="J97" s="67">
        <v>7015</v>
      </c>
      <c r="K97" s="67">
        <v>955</v>
      </c>
      <c r="L97" s="67">
        <v>190</v>
      </c>
      <c r="M97" s="67">
        <f t="shared" si="10"/>
        <v>4399.8000000000011</v>
      </c>
      <c r="N97" s="66">
        <v>42712</v>
      </c>
      <c r="O97" s="71">
        <v>77.95</v>
      </c>
      <c r="P97" s="63">
        <v>42727</v>
      </c>
      <c r="Q97" s="219">
        <v>200</v>
      </c>
      <c r="R97" s="67"/>
      <c r="S97" s="63">
        <v>43228</v>
      </c>
      <c r="T97" s="67">
        <v>7386</v>
      </c>
      <c r="U97" s="67">
        <v>7250</v>
      </c>
      <c r="V97" s="67">
        <f t="shared" si="11"/>
        <v>136</v>
      </c>
      <c r="W97" s="63">
        <v>43228</v>
      </c>
      <c r="X97" s="67">
        <v>-353.61599999999999</v>
      </c>
      <c r="Y97" s="74"/>
      <c r="AA97" s="74"/>
      <c r="AB97" s="74"/>
      <c r="AC97" s="74"/>
      <c r="AD97" s="74"/>
    </row>
    <row r="98" spans="1:30" ht="15.75" customHeight="1">
      <c r="A98" s="63">
        <v>43227</v>
      </c>
      <c r="B98" s="67">
        <v>6950</v>
      </c>
      <c r="C98" s="63">
        <v>43227</v>
      </c>
      <c r="D98" s="67">
        <v>6965</v>
      </c>
      <c r="E98" s="67">
        <v>7150</v>
      </c>
      <c r="F98" s="67">
        <f t="shared" si="8"/>
        <v>185</v>
      </c>
      <c r="G98" s="67">
        <f t="shared" si="9"/>
        <v>349.72868217054264</v>
      </c>
      <c r="H98" s="63">
        <v>43227</v>
      </c>
      <c r="I98" s="67">
        <v>3281</v>
      </c>
      <c r="J98" s="67">
        <v>6950</v>
      </c>
      <c r="K98" s="67">
        <v>955</v>
      </c>
      <c r="L98" s="67">
        <v>190</v>
      </c>
      <c r="M98" s="67">
        <f t="shared" si="10"/>
        <v>4334.8000000000011</v>
      </c>
      <c r="N98" s="66">
        <v>42706</v>
      </c>
      <c r="O98" s="70">
        <v>77.849999999999994</v>
      </c>
      <c r="P98" s="63">
        <v>42720</v>
      </c>
      <c r="Q98" s="219">
        <v>156</v>
      </c>
      <c r="R98" s="67"/>
      <c r="S98" s="63">
        <v>43227</v>
      </c>
      <c r="T98" s="67">
        <v>7386</v>
      </c>
      <c r="U98" s="67">
        <v>7150</v>
      </c>
      <c r="V98" s="67">
        <f t="shared" si="11"/>
        <v>236</v>
      </c>
      <c r="W98" s="63">
        <v>43227</v>
      </c>
      <c r="X98" s="67">
        <v>-278.61599999999999</v>
      </c>
      <c r="Y98" s="74"/>
      <c r="AA98" s="74"/>
      <c r="AB98" s="74"/>
      <c r="AC98" s="74"/>
      <c r="AD98" s="74"/>
    </row>
    <row r="99" spans="1:30" ht="15.75" customHeight="1">
      <c r="A99" s="63">
        <v>43224</v>
      </c>
      <c r="B99" s="67">
        <v>6935</v>
      </c>
      <c r="C99" s="63">
        <v>43224</v>
      </c>
      <c r="D99" s="75">
        <v>6950</v>
      </c>
      <c r="E99" s="67">
        <v>7100</v>
      </c>
      <c r="F99" s="67">
        <f t="shared" si="8"/>
        <v>150</v>
      </c>
      <c r="G99" s="67">
        <f t="shared" si="9"/>
        <v>350.02583979328165</v>
      </c>
      <c r="H99" s="63">
        <v>43224</v>
      </c>
      <c r="I99" s="67">
        <v>3281</v>
      </c>
      <c r="J99" s="67">
        <v>6935</v>
      </c>
      <c r="K99" s="67">
        <v>955</v>
      </c>
      <c r="L99" s="67">
        <v>190</v>
      </c>
      <c r="M99" s="67">
        <f t="shared" si="10"/>
        <v>4319.8000000000011</v>
      </c>
      <c r="N99" s="66">
        <v>42698</v>
      </c>
      <c r="O99" s="70">
        <v>77.17</v>
      </c>
      <c r="P99" s="63">
        <v>42713</v>
      </c>
      <c r="Q99" s="219">
        <v>117.2</v>
      </c>
      <c r="R99" s="67"/>
      <c r="S99" s="63">
        <v>43224</v>
      </c>
      <c r="T99" s="67">
        <v>7386</v>
      </c>
      <c r="U99" s="67">
        <v>7100</v>
      </c>
      <c r="V99" s="67">
        <f t="shared" si="11"/>
        <v>286</v>
      </c>
      <c r="W99" s="63">
        <v>43224</v>
      </c>
      <c r="X99" s="67">
        <v>-263.61599999999999</v>
      </c>
      <c r="Y99" s="74"/>
      <c r="AA99" s="74"/>
      <c r="AB99" s="74"/>
      <c r="AC99" s="74"/>
      <c r="AD99" s="74"/>
    </row>
    <row r="100" spans="1:30" ht="15.75" customHeight="1">
      <c r="A100" s="63">
        <v>43223</v>
      </c>
      <c r="B100" s="67">
        <v>6890</v>
      </c>
      <c r="C100" s="63">
        <v>43223</v>
      </c>
      <c r="D100" s="75">
        <v>6915</v>
      </c>
      <c r="E100" s="67">
        <v>7050</v>
      </c>
      <c r="F100" s="67">
        <f t="shared" si="8"/>
        <v>135</v>
      </c>
      <c r="G100" s="67">
        <f t="shared" si="9"/>
        <v>350.36821705426354</v>
      </c>
      <c r="H100" s="63">
        <v>43223</v>
      </c>
      <c r="I100" s="67">
        <v>3281</v>
      </c>
      <c r="J100" s="67">
        <v>6890</v>
      </c>
      <c r="K100" s="67">
        <v>955</v>
      </c>
      <c r="L100" s="67">
        <v>190</v>
      </c>
      <c r="M100" s="67">
        <f t="shared" si="10"/>
        <v>4274.8000000000011</v>
      </c>
      <c r="N100" s="66">
        <v>42691</v>
      </c>
      <c r="O100" s="70">
        <v>73.540000000000006</v>
      </c>
      <c r="P100" s="63">
        <v>42706</v>
      </c>
      <c r="Q100" s="219">
        <v>97</v>
      </c>
      <c r="R100" s="67"/>
      <c r="S100" s="63">
        <v>43223</v>
      </c>
      <c r="T100" s="67">
        <v>7386</v>
      </c>
      <c r="U100" s="67">
        <v>7050</v>
      </c>
      <c r="V100" s="67">
        <f t="shared" si="11"/>
        <v>336</v>
      </c>
      <c r="W100" s="63">
        <v>43223</v>
      </c>
      <c r="X100" s="67">
        <v>-228.61599999999999</v>
      </c>
      <c r="Y100" s="74"/>
      <c r="AA100" s="74"/>
      <c r="AB100" s="74"/>
      <c r="AC100" s="74"/>
      <c r="AD100" s="74"/>
    </row>
    <row r="101" spans="1:30" ht="15.75" customHeight="1">
      <c r="A101" s="63">
        <v>43222</v>
      </c>
      <c r="B101" s="67">
        <v>6890</v>
      </c>
      <c r="C101" s="63">
        <v>43222</v>
      </c>
      <c r="D101" s="75">
        <v>6915</v>
      </c>
      <c r="E101" s="67">
        <v>7050</v>
      </c>
      <c r="F101" s="67">
        <f t="shared" si="8"/>
        <v>135</v>
      </c>
      <c r="G101" s="67">
        <f t="shared" si="9"/>
        <v>350.72997416020672</v>
      </c>
      <c r="H101" s="63">
        <v>43222</v>
      </c>
      <c r="I101" s="67">
        <v>3281</v>
      </c>
      <c r="J101" s="67">
        <v>6890</v>
      </c>
      <c r="K101" s="67">
        <v>955</v>
      </c>
      <c r="L101" s="67">
        <v>190</v>
      </c>
      <c r="M101" s="67">
        <f t="shared" si="10"/>
        <v>4274.8000000000011</v>
      </c>
      <c r="N101" s="66">
        <v>42678</v>
      </c>
      <c r="O101" s="71">
        <v>74.850000000000009</v>
      </c>
      <c r="P101" s="63">
        <v>42699</v>
      </c>
      <c r="Q101" s="219">
        <v>72</v>
      </c>
      <c r="R101" s="67"/>
      <c r="S101" s="63">
        <v>43222</v>
      </c>
      <c r="T101" s="67">
        <v>7386</v>
      </c>
      <c r="U101" s="67">
        <v>7050</v>
      </c>
      <c r="V101" s="67">
        <f t="shared" si="11"/>
        <v>336</v>
      </c>
      <c r="W101" s="63">
        <v>43222</v>
      </c>
      <c r="X101" s="67">
        <v>-228.61599999999999</v>
      </c>
      <c r="Y101" s="74"/>
      <c r="AA101" s="74"/>
      <c r="AB101" s="74"/>
      <c r="AC101" s="74"/>
      <c r="AD101" s="74"/>
    </row>
    <row r="102" spans="1:30" ht="15.75" customHeight="1">
      <c r="A102" s="63">
        <v>43217</v>
      </c>
      <c r="B102" s="67">
        <v>6855</v>
      </c>
      <c r="C102" s="63">
        <v>43218</v>
      </c>
      <c r="D102" s="75">
        <v>6875</v>
      </c>
      <c r="E102" s="67">
        <v>7000</v>
      </c>
      <c r="F102" s="67">
        <f t="shared" si="8"/>
        <v>125</v>
      </c>
      <c r="G102" s="67">
        <f t="shared" si="9"/>
        <v>351.09173126614985</v>
      </c>
      <c r="H102" s="63">
        <v>43217</v>
      </c>
      <c r="I102" s="67">
        <v>3281</v>
      </c>
      <c r="J102" s="67">
        <v>6855</v>
      </c>
      <c r="K102" s="67">
        <v>955</v>
      </c>
      <c r="L102" s="67">
        <v>190</v>
      </c>
      <c r="M102" s="67">
        <f t="shared" si="10"/>
        <v>4239.8000000000011</v>
      </c>
      <c r="N102" s="66">
        <v>42670</v>
      </c>
      <c r="O102" s="70">
        <v>74.989999999999995</v>
      </c>
      <c r="P102" s="63">
        <v>42692</v>
      </c>
      <c r="Q102" s="219">
        <v>71</v>
      </c>
      <c r="R102" s="67"/>
      <c r="S102" s="63">
        <v>43217</v>
      </c>
      <c r="T102" s="67">
        <v>7406</v>
      </c>
      <c r="U102" s="67">
        <v>7000</v>
      </c>
      <c r="V102" s="67">
        <f t="shared" si="11"/>
        <v>406</v>
      </c>
      <c r="W102" s="63">
        <v>43217</v>
      </c>
      <c r="X102" s="67">
        <v>-218.44800000000123</v>
      </c>
      <c r="Y102" s="74"/>
      <c r="AA102" s="74"/>
      <c r="AB102" s="74"/>
      <c r="AC102" s="74"/>
      <c r="AD102" s="74"/>
    </row>
    <row r="103" spans="1:30" ht="15.75" customHeight="1">
      <c r="A103" s="63">
        <v>43216</v>
      </c>
      <c r="B103" s="67">
        <v>6855</v>
      </c>
      <c r="C103" s="63">
        <v>43217</v>
      </c>
      <c r="D103" s="75">
        <v>6875</v>
      </c>
      <c r="E103" s="67">
        <v>6975</v>
      </c>
      <c r="F103" s="67">
        <f t="shared" si="8"/>
        <v>100</v>
      </c>
      <c r="G103" s="67">
        <f t="shared" si="9"/>
        <v>351.47932816537468</v>
      </c>
      <c r="H103" s="63">
        <v>43216</v>
      </c>
      <c r="I103" s="67">
        <v>3281</v>
      </c>
      <c r="J103" s="67">
        <v>6780</v>
      </c>
      <c r="K103" s="67">
        <v>955</v>
      </c>
      <c r="L103" s="67">
        <v>190</v>
      </c>
      <c r="M103" s="67">
        <f t="shared" si="10"/>
        <v>4164.8000000000011</v>
      </c>
      <c r="N103" s="66">
        <v>42663</v>
      </c>
      <c r="O103" s="70">
        <v>74.180000000000007</v>
      </c>
      <c r="P103" s="63">
        <v>42685</v>
      </c>
      <c r="Q103" s="219">
        <v>95.5</v>
      </c>
      <c r="R103" s="67"/>
      <c r="S103" s="63">
        <v>43216</v>
      </c>
      <c r="T103" s="67">
        <v>7406</v>
      </c>
      <c r="U103" s="67">
        <v>6975</v>
      </c>
      <c r="V103" s="67">
        <f t="shared" si="11"/>
        <v>431</v>
      </c>
      <c r="W103" s="63">
        <v>43216</v>
      </c>
      <c r="X103" s="67">
        <v>-153.44800000000123</v>
      </c>
      <c r="Y103" s="74"/>
      <c r="AA103" s="74"/>
      <c r="AB103" s="74"/>
      <c r="AC103" s="74"/>
      <c r="AD103" s="74"/>
    </row>
    <row r="104" spans="1:30" ht="15.75" customHeight="1">
      <c r="A104" s="63">
        <v>43215</v>
      </c>
      <c r="B104" s="67">
        <v>6780</v>
      </c>
      <c r="C104" s="63">
        <v>43216</v>
      </c>
      <c r="D104" s="75">
        <v>6810</v>
      </c>
      <c r="E104" s="67">
        <v>6925</v>
      </c>
      <c r="F104" s="67">
        <f t="shared" si="8"/>
        <v>115</v>
      </c>
      <c r="G104" s="67">
        <f t="shared" si="9"/>
        <v>351.89922480620157</v>
      </c>
      <c r="H104" s="63">
        <v>43215</v>
      </c>
      <c r="I104" s="67">
        <v>3256</v>
      </c>
      <c r="J104" s="67">
        <v>6750</v>
      </c>
      <c r="K104" s="67">
        <v>955</v>
      </c>
      <c r="L104" s="67">
        <v>190</v>
      </c>
      <c r="M104" s="67">
        <f t="shared" si="10"/>
        <v>4169.8000000000011</v>
      </c>
      <c r="N104" s="66">
        <v>42657</v>
      </c>
      <c r="O104" s="70">
        <v>74.44</v>
      </c>
      <c r="P104" s="63">
        <v>42678</v>
      </c>
      <c r="Q104" s="219">
        <v>99</v>
      </c>
      <c r="R104" s="67"/>
      <c r="S104" s="63">
        <v>43215</v>
      </c>
      <c r="T104" s="67">
        <v>7339</v>
      </c>
      <c r="U104" s="67">
        <v>6925</v>
      </c>
      <c r="V104" s="67">
        <f t="shared" si="11"/>
        <v>414</v>
      </c>
      <c r="W104" s="63">
        <v>43215</v>
      </c>
      <c r="X104" s="67">
        <v>-264.13200000000052</v>
      </c>
      <c r="Y104" s="74"/>
      <c r="AA104" s="74"/>
      <c r="AB104" s="74"/>
      <c r="AC104" s="74"/>
      <c r="AD104" s="74"/>
    </row>
    <row r="105" spans="1:30" ht="15.75" customHeight="1">
      <c r="A105" s="63">
        <v>43214</v>
      </c>
      <c r="B105" s="67">
        <v>6750</v>
      </c>
      <c r="C105" s="63">
        <v>43215</v>
      </c>
      <c r="D105" s="75">
        <v>6800</v>
      </c>
      <c r="E105" s="67">
        <v>6925</v>
      </c>
      <c r="F105" s="67">
        <f t="shared" si="8"/>
        <v>125</v>
      </c>
      <c r="G105" s="67">
        <f t="shared" si="9"/>
        <v>352.29974160206717</v>
      </c>
      <c r="H105" s="63">
        <v>43214</v>
      </c>
      <c r="I105" s="67">
        <v>3256</v>
      </c>
      <c r="J105" s="67">
        <v>6750</v>
      </c>
      <c r="K105" s="67">
        <v>955</v>
      </c>
      <c r="L105" s="67">
        <v>190</v>
      </c>
      <c r="M105" s="67">
        <f t="shared" si="10"/>
        <v>4169.8000000000011</v>
      </c>
      <c r="N105" s="66">
        <v>42642</v>
      </c>
      <c r="O105" s="71">
        <v>75.960000000000008</v>
      </c>
      <c r="P105" s="63">
        <v>42671</v>
      </c>
      <c r="Q105" s="219">
        <v>113</v>
      </c>
      <c r="R105" s="67"/>
      <c r="S105" s="63">
        <v>43214</v>
      </c>
      <c r="T105" s="67">
        <v>7339</v>
      </c>
      <c r="U105" s="67">
        <v>6925</v>
      </c>
      <c r="V105" s="67">
        <f t="shared" si="11"/>
        <v>414</v>
      </c>
      <c r="W105" s="63">
        <v>43214</v>
      </c>
      <c r="X105" s="67">
        <v>-264.13200000000052</v>
      </c>
      <c r="Y105" s="74"/>
      <c r="AA105" s="74"/>
      <c r="AB105" s="74"/>
      <c r="AC105" s="74"/>
      <c r="AD105" s="74"/>
    </row>
    <row r="106" spans="1:30" ht="15.75" customHeight="1">
      <c r="A106" s="63">
        <v>43213</v>
      </c>
      <c r="B106" s="67">
        <v>6750</v>
      </c>
      <c r="C106" s="63">
        <v>43214</v>
      </c>
      <c r="D106" s="75">
        <v>6800</v>
      </c>
      <c r="E106" s="67">
        <v>6850</v>
      </c>
      <c r="F106" s="67">
        <f t="shared" si="8"/>
        <v>50</v>
      </c>
      <c r="G106" s="67">
        <f t="shared" si="9"/>
        <v>352.687338501292</v>
      </c>
      <c r="H106" s="63">
        <v>43213</v>
      </c>
      <c r="I106" s="67">
        <v>3256</v>
      </c>
      <c r="J106" s="67">
        <v>6635</v>
      </c>
      <c r="K106" s="67">
        <v>955</v>
      </c>
      <c r="L106" s="67">
        <v>190</v>
      </c>
      <c r="M106" s="67">
        <f t="shared" si="10"/>
        <v>4054.8000000000011</v>
      </c>
      <c r="N106" s="66">
        <v>42636</v>
      </c>
      <c r="O106" s="70">
        <v>71.98</v>
      </c>
      <c r="P106" s="63">
        <v>42664</v>
      </c>
      <c r="Q106" s="219">
        <v>105</v>
      </c>
      <c r="R106" s="67"/>
      <c r="S106" s="63">
        <v>43213</v>
      </c>
      <c r="T106" s="67">
        <v>7339</v>
      </c>
      <c r="U106" s="67">
        <v>6850</v>
      </c>
      <c r="V106" s="67">
        <f t="shared" si="11"/>
        <v>489</v>
      </c>
      <c r="W106" s="63">
        <v>43213</v>
      </c>
      <c r="X106" s="67">
        <v>-129.13200000000052</v>
      </c>
      <c r="Y106" s="74"/>
      <c r="AA106" s="74"/>
      <c r="AB106" s="74"/>
      <c r="AC106" s="74"/>
      <c r="AD106" s="74"/>
    </row>
    <row r="107" spans="1:30" ht="15.75" customHeight="1">
      <c r="A107" s="63">
        <v>43210</v>
      </c>
      <c r="B107" s="67">
        <v>6635</v>
      </c>
      <c r="C107" s="63">
        <v>43213</v>
      </c>
      <c r="D107" s="75">
        <v>6665</v>
      </c>
      <c r="E107" s="67">
        <v>6800</v>
      </c>
      <c r="F107" s="67">
        <f t="shared" si="8"/>
        <v>135</v>
      </c>
      <c r="G107" s="67">
        <f t="shared" si="9"/>
        <v>353.20413436692508</v>
      </c>
      <c r="H107" s="63">
        <v>43210</v>
      </c>
      <c r="I107" s="67">
        <v>3256</v>
      </c>
      <c r="J107" s="67">
        <v>6565</v>
      </c>
      <c r="K107" s="67">
        <v>955</v>
      </c>
      <c r="L107" s="67">
        <v>190</v>
      </c>
      <c r="M107" s="67">
        <f t="shared" si="10"/>
        <v>3984.8000000000011</v>
      </c>
      <c r="N107" s="66">
        <v>42621</v>
      </c>
      <c r="O107" s="70">
        <v>69.12</v>
      </c>
      <c r="P107" s="63">
        <v>42657</v>
      </c>
      <c r="Q107" s="219">
        <v>112</v>
      </c>
      <c r="R107" s="52"/>
      <c r="S107" s="63">
        <v>43210</v>
      </c>
      <c r="T107" s="67">
        <v>7339</v>
      </c>
      <c r="U107" s="67">
        <v>6800</v>
      </c>
      <c r="V107" s="67">
        <f t="shared" si="11"/>
        <v>539</v>
      </c>
      <c r="W107" s="63">
        <v>43210</v>
      </c>
      <c r="X107" s="67">
        <v>-54.132000000000517</v>
      </c>
      <c r="Y107" s="74"/>
      <c r="AA107" s="74"/>
      <c r="AB107" s="74"/>
      <c r="AC107" s="74"/>
      <c r="AD107" s="74"/>
    </row>
    <row r="108" spans="1:30" ht="15.75" customHeight="1">
      <c r="A108" s="63">
        <v>43209</v>
      </c>
      <c r="B108" s="67">
        <v>6565</v>
      </c>
      <c r="C108" s="63">
        <v>43210</v>
      </c>
      <c r="D108" s="75">
        <v>6590</v>
      </c>
      <c r="E108" s="67">
        <v>6800</v>
      </c>
      <c r="F108" s="67">
        <f t="shared" si="8"/>
        <v>210</v>
      </c>
      <c r="G108" s="67">
        <f t="shared" si="9"/>
        <v>353.61111111111109</v>
      </c>
      <c r="H108" s="63">
        <v>43209</v>
      </c>
      <c r="I108" s="67">
        <v>3241</v>
      </c>
      <c r="J108" s="67">
        <v>6565</v>
      </c>
      <c r="K108" s="67">
        <v>955</v>
      </c>
      <c r="L108" s="67">
        <v>190</v>
      </c>
      <c r="M108" s="67">
        <f t="shared" si="10"/>
        <v>4005.8000000000011</v>
      </c>
      <c r="N108" s="66">
        <v>42610</v>
      </c>
      <c r="O108" s="70">
        <v>68</v>
      </c>
      <c r="P108" s="63">
        <v>42643</v>
      </c>
      <c r="Q108" s="219">
        <v>147</v>
      </c>
      <c r="R108" s="52"/>
      <c r="S108" s="63">
        <v>43209</v>
      </c>
      <c r="T108" s="67">
        <v>7339</v>
      </c>
      <c r="U108" s="67">
        <v>6800</v>
      </c>
      <c r="V108" s="67">
        <f t="shared" si="11"/>
        <v>539</v>
      </c>
      <c r="W108" s="63">
        <v>43209</v>
      </c>
      <c r="X108" s="67">
        <v>-54.132000000000517</v>
      </c>
      <c r="Y108" s="74"/>
      <c r="AA108" s="74"/>
      <c r="AB108" s="74"/>
      <c r="AC108" s="74"/>
      <c r="AD108" s="74"/>
    </row>
    <row r="109" spans="1:30" ht="15.75" customHeight="1">
      <c r="A109" s="63">
        <v>43208</v>
      </c>
      <c r="B109" s="67">
        <v>6565</v>
      </c>
      <c r="C109" s="63">
        <v>43209</v>
      </c>
      <c r="D109" s="75">
        <v>6590</v>
      </c>
      <c r="E109" s="67">
        <v>6800</v>
      </c>
      <c r="F109" s="67">
        <f t="shared" si="8"/>
        <v>210</v>
      </c>
      <c r="G109" s="67">
        <f t="shared" si="9"/>
        <v>353.92118863049097</v>
      </c>
      <c r="H109" s="63">
        <v>43208</v>
      </c>
      <c r="I109" s="67">
        <v>3221</v>
      </c>
      <c r="J109" s="67">
        <v>6530</v>
      </c>
      <c r="K109" s="67">
        <v>955</v>
      </c>
      <c r="L109" s="67">
        <v>190</v>
      </c>
      <c r="M109" s="67">
        <f t="shared" si="10"/>
        <v>3998.8000000000011</v>
      </c>
      <c r="N109" s="66">
        <v>42603</v>
      </c>
      <c r="O109" s="71">
        <v>68</v>
      </c>
      <c r="P109" s="63">
        <v>42636</v>
      </c>
      <c r="Q109" s="219">
        <v>135</v>
      </c>
      <c r="R109" s="52"/>
      <c r="S109" s="63">
        <v>43208</v>
      </c>
      <c r="T109" s="67">
        <v>7339</v>
      </c>
      <c r="U109" s="67">
        <v>6800</v>
      </c>
      <c r="V109" s="67">
        <f t="shared" si="11"/>
        <v>539</v>
      </c>
      <c r="W109" s="63">
        <v>43208</v>
      </c>
      <c r="X109" s="67">
        <v>-14.132000000000517</v>
      </c>
      <c r="Y109" s="74"/>
      <c r="AA109" s="74"/>
      <c r="AB109" s="74"/>
      <c r="AC109" s="74"/>
      <c r="AD109" s="74"/>
    </row>
    <row r="110" spans="1:30" ht="15.75" customHeight="1">
      <c r="A110" s="63">
        <v>43207</v>
      </c>
      <c r="B110" s="67">
        <v>6530</v>
      </c>
      <c r="C110" s="63">
        <v>43208</v>
      </c>
      <c r="D110" s="75">
        <v>6550</v>
      </c>
      <c r="E110" s="67">
        <v>6800</v>
      </c>
      <c r="F110" s="67">
        <f t="shared" si="8"/>
        <v>250</v>
      </c>
      <c r="G110" s="67">
        <f t="shared" si="9"/>
        <v>354.23126614987081</v>
      </c>
      <c r="H110" s="63">
        <v>43207</v>
      </c>
      <c r="I110" s="67">
        <v>3221</v>
      </c>
      <c r="J110" s="67">
        <v>6530</v>
      </c>
      <c r="K110" s="67">
        <v>955</v>
      </c>
      <c r="L110" s="67">
        <v>190</v>
      </c>
      <c r="M110" s="67">
        <f t="shared" si="10"/>
        <v>3998.8000000000011</v>
      </c>
      <c r="N110" s="66">
        <v>42596</v>
      </c>
      <c r="O110" s="70">
        <v>68</v>
      </c>
      <c r="P110" s="63">
        <v>42629</v>
      </c>
      <c r="Q110" s="219">
        <v>158</v>
      </c>
      <c r="R110" s="52"/>
      <c r="S110" s="63">
        <v>43207</v>
      </c>
      <c r="T110" s="67">
        <v>7495</v>
      </c>
      <c r="U110" s="67">
        <v>6800</v>
      </c>
      <c r="V110" s="67">
        <f t="shared" si="11"/>
        <v>695</v>
      </c>
      <c r="W110" s="63">
        <v>43207</v>
      </c>
      <c r="X110" s="67">
        <v>269.72399999999925</v>
      </c>
      <c r="Y110" s="74"/>
      <c r="AA110" s="74"/>
      <c r="AB110" s="74"/>
      <c r="AC110" s="74"/>
      <c r="AD110" s="74"/>
    </row>
    <row r="111" spans="1:30" ht="15.75" customHeight="1">
      <c r="A111" s="63">
        <v>43206</v>
      </c>
      <c r="B111" s="67">
        <v>6530</v>
      </c>
      <c r="C111" s="63">
        <v>43207</v>
      </c>
      <c r="D111" s="75">
        <v>6550</v>
      </c>
      <c r="E111" s="67">
        <v>6800</v>
      </c>
      <c r="F111" s="67">
        <f t="shared" si="8"/>
        <v>250</v>
      </c>
      <c r="G111" s="67">
        <f t="shared" si="9"/>
        <v>354.48966408268734</v>
      </c>
      <c r="H111" s="63">
        <v>43206</v>
      </c>
      <c r="I111" s="67">
        <v>3221</v>
      </c>
      <c r="J111" s="67">
        <v>6550</v>
      </c>
      <c r="K111" s="67">
        <v>955</v>
      </c>
      <c r="L111" s="67">
        <v>190</v>
      </c>
      <c r="M111" s="67">
        <f t="shared" si="10"/>
        <v>4018.8000000000011</v>
      </c>
      <c r="N111" s="66">
        <v>42589</v>
      </c>
      <c r="O111" s="70">
        <v>69</v>
      </c>
      <c r="P111" s="63">
        <v>42622</v>
      </c>
      <c r="Q111" s="219">
        <v>176</v>
      </c>
      <c r="R111" s="52"/>
      <c r="S111" s="63">
        <v>43206</v>
      </c>
      <c r="T111" s="67">
        <v>7495</v>
      </c>
      <c r="U111" s="67">
        <v>6800</v>
      </c>
      <c r="V111" s="67">
        <f t="shared" si="11"/>
        <v>695</v>
      </c>
      <c r="W111" s="63">
        <v>43206</v>
      </c>
      <c r="X111" s="67">
        <v>239.72399999999925</v>
      </c>
      <c r="Y111" s="74"/>
      <c r="AA111" s="74"/>
      <c r="AB111" s="74"/>
      <c r="AC111" s="74"/>
      <c r="AD111" s="74"/>
    </row>
    <row r="112" spans="1:30" ht="15.75" customHeight="1">
      <c r="A112" s="63">
        <v>43203</v>
      </c>
      <c r="B112" s="67">
        <v>6550</v>
      </c>
      <c r="C112" s="63">
        <v>43206</v>
      </c>
      <c r="D112" s="75">
        <v>6580</v>
      </c>
      <c r="E112" s="67">
        <v>6800</v>
      </c>
      <c r="F112" s="67">
        <f t="shared" si="8"/>
        <v>220</v>
      </c>
      <c r="G112" s="67">
        <f t="shared" si="9"/>
        <v>354.7609819121447</v>
      </c>
      <c r="H112" s="63">
        <v>43203</v>
      </c>
      <c r="I112" s="67">
        <v>3221</v>
      </c>
      <c r="J112" s="67">
        <v>6550</v>
      </c>
      <c r="K112" s="67">
        <v>955</v>
      </c>
      <c r="L112" s="67">
        <v>190</v>
      </c>
      <c r="M112" s="67">
        <f t="shared" si="10"/>
        <v>4018.8000000000011</v>
      </c>
      <c r="N112" s="66">
        <v>42580</v>
      </c>
      <c r="O112" s="70">
        <v>68</v>
      </c>
      <c r="P112" s="63">
        <v>42615</v>
      </c>
      <c r="Q112" s="219">
        <v>175</v>
      </c>
      <c r="R112" s="52"/>
      <c r="S112" s="63">
        <v>43203</v>
      </c>
      <c r="T112" s="67">
        <v>7495</v>
      </c>
      <c r="U112" s="67">
        <v>6800</v>
      </c>
      <c r="V112" s="67">
        <f t="shared" si="11"/>
        <v>695</v>
      </c>
      <c r="W112" s="63">
        <v>43203</v>
      </c>
      <c r="X112" s="67">
        <v>239.72399999999925</v>
      </c>
      <c r="Y112" s="74"/>
      <c r="AA112" s="74"/>
      <c r="AB112" s="74"/>
      <c r="AC112" s="74"/>
      <c r="AD112" s="74"/>
    </row>
    <row r="113" spans="1:33" ht="15.75" customHeight="1">
      <c r="A113" s="63">
        <v>43202</v>
      </c>
      <c r="B113" s="67">
        <v>6550</v>
      </c>
      <c r="C113" s="63">
        <v>43203</v>
      </c>
      <c r="D113" s="75">
        <v>6580</v>
      </c>
      <c r="E113" s="67">
        <v>6800</v>
      </c>
      <c r="F113" s="67">
        <f t="shared" si="8"/>
        <v>220</v>
      </c>
      <c r="G113" s="67">
        <f t="shared" si="9"/>
        <v>355.05813953488371</v>
      </c>
      <c r="H113" s="63">
        <v>43202</v>
      </c>
      <c r="I113" s="67">
        <v>3221</v>
      </c>
      <c r="J113" s="67">
        <v>6550</v>
      </c>
      <c r="K113" s="67">
        <v>955</v>
      </c>
      <c r="L113" s="67">
        <v>190</v>
      </c>
      <c r="M113" s="67">
        <f t="shared" si="10"/>
        <v>4018.8000000000011</v>
      </c>
      <c r="N113" s="66">
        <v>42573</v>
      </c>
      <c r="O113" s="71">
        <v>71</v>
      </c>
      <c r="P113" s="63">
        <v>42608</v>
      </c>
      <c r="Q113" s="219">
        <v>177</v>
      </c>
      <c r="R113" s="52"/>
      <c r="S113" s="63">
        <v>43202</v>
      </c>
      <c r="T113" s="67">
        <v>7495</v>
      </c>
      <c r="U113" s="67">
        <v>6800</v>
      </c>
      <c r="V113" s="67">
        <f t="shared" si="11"/>
        <v>695</v>
      </c>
      <c r="W113" s="63">
        <v>43202</v>
      </c>
      <c r="X113" s="67">
        <v>239.72399999999925</v>
      </c>
      <c r="Y113" s="74"/>
      <c r="AA113" s="74"/>
      <c r="AB113" s="74"/>
      <c r="AC113" s="74"/>
      <c r="AD113" s="74"/>
    </row>
    <row r="114" spans="1:33" ht="15.75" customHeight="1">
      <c r="A114" s="63">
        <v>43201</v>
      </c>
      <c r="B114" s="67">
        <v>6550</v>
      </c>
      <c r="C114" s="63">
        <v>43202</v>
      </c>
      <c r="D114" s="75">
        <v>6580</v>
      </c>
      <c r="E114" s="67">
        <v>6800</v>
      </c>
      <c r="F114" s="67">
        <f t="shared" si="8"/>
        <v>220</v>
      </c>
      <c r="G114" s="67">
        <f t="shared" si="9"/>
        <v>355.35529715762272</v>
      </c>
      <c r="H114" s="63">
        <v>43201</v>
      </c>
      <c r="I114" s="67">
        <v>3215</v>
      </c>
      <c r="J114" s="67">
        <v>6565</v>
      </c>
      <c r="K114" s="67">
        <v>955</v>
      </c>
      <c r="L114" s="67">
        <v>190</v>
      </c>
      <c r="M114" s="67">
        <f t="shared" si="10"/>
        <v>4042.2000000000007</v>
      </c>
      <c r="N114" s="66">
        <v>42566</v>
      </c>
      <c r="O114" s="70">
        <v>74</v>
      </c>
      <c r="P114" s="63">
        <v>42601</v>
      </c>
      <c r="Q114" s="219">
        <v>180</v>
      </c>
      <c r="R114" s="52"/>
      <c r="S114" s="63">
        <v>43201</v>
      </c>
      <c r="T114" s="67">
        <v>7495</v>
      </c>
      <c r="U114" s="67">
        <v>6800</v>
      </c>
      <c r="V114" s="67">
        <f t="shared" si="11"/>
        <v>695</v>
      </c>
      <c r="W114" s="63">
        <v>43201</v>
      </c>
      <c r="X114" s="67">
        <v>239.72399999999925</v>
      </c>
      <c r="Y114" s="74"/>
      <c r="AA114" s="74"/>
      <c r="AB114" s="74"/>
      <c r="AC114" s="74"/>
      <c r="AD114" s="74"/>
    </row>
    <row r="115" spans="1:33" ht="15.75" customHeight="1">
      <c r="A115" s="63">
        <v>43200</v>
      </c>
      <c r="B115" s="67">
        <v>6565</v>
      </c>
      <c r="C115" s="63">
        <v>43201</v>
      </c>
      <c r="D115" s="75">
        <v>6580</v>
      </c>
      <c r="E115" s="67">
        <v>6800</v>
      </c>
      <c r="F115" s="67">
        <f t="shared" si="8"/>
        <v>220</v>
      </c>
      <c r="G115" s="67">
        <f t="shared" si="9"/>
        <v>355.65245478036178</v>
      </c>
      <c r="H115" s="63">
        <v>43200</v>
      </c>
      <c r="I115" s="67">
        <v>3206</v>
      </c>
      <c r="J115" s="67">
        <v>6580</v>
      </c>
      <c r="K115" s="67">
        <v>960</v>
      </c>
      <c r="L115" s="67">
        <v>190</v>
      </c>
      <c r="M115" s="67">
        <f t="shared" si="10"/>
        <v>4081.5</v>
      </c>
      <c r="N115" s="66">
        <v>42559</v>
      </c>
      <c r="O115" s="70">
        <v>74</v>
      </c>
      <c r="P115" s="63">
        <v>42594</v>
      </c>
      <c r="Q115" s="219">
        <v>186</v>
      </c>
      <c r="R115" s="52"/>
      <c r="S115" s="63">
        <v>43200</v>
      </c>
      <c r="T115" s="67">
        <v>7541</v>
      </c>
      <c r="U115" s="67">
        <v>6800</v>
      </c>
      <c r="V115" s="67">
        <f t="shared" si="11"/>
        <v>741</v>
      </c>
      <c r="W115" s="63">
        <v>43200</v>
      </c>
      <c r="X115" s="67">
        <v>230.0069999999987</v>
      </c>
      <c r="Y115" s="74"/>
      <c r="AA115" s="74"/>
      <c r="AB115" s="74"/>
      <c r="AC115" s="74"/>
      <c r="AD115" s="74"/>
    </row>
    <row r="116" spans="1:33" ht="15.75" customHeight="1">
      <c r="A116" s="63">
        <v>43199</v>
      </c>
      <c r="B116" s="67">
        <v>6580</v>
      </c>
      <c r="C116" s="63">
        <v>43200</v>
      </c>
      <c r="D116" s="75">
        <v>6600</v>
      </c>
      <c r="E116" s="67">
        <v>6800</v>
      </c>
      <c r="F116" s="67">
        <f t="shared" si="8"/>
        <v>200</v>
      </c>
      <c r="G116" s="67">
        <f t="shared" si="9"/>
        <v>355.88501291989667</v>
      </c>
      <c r="H116" s="63">
        <v>43199</v>
      </c>
      <c r="I116" s="67">
        <v>3194</v>
      </c>
      <c r="J116" s="67">
        <v>6540</v>
      </c>
      <c r="K116" s="67">
        <v>965</v>
      </c>
      <c r="L116" s="67">
        <v>190</v>
      </c>
      <c r="M116" s="67">
        <f t="shared" si="10"/>
        <v>4070.0000000000009</v>
      </c>
      <c r="N116" s="66">
        <v>42550</v>
      </c>
      <c r="O116" s="70">
        <v>74</v>
      </c>
      <c r="P116" s="63">
        <v>42587</v>
      </c>
      <c r="Q116" s="219">
        <v>189</v>
      </c>
      <c r="R116" s="52"/>
      <c r="S116" s="63">
        <v>43199</v>
      </c>
      <c r="T116" s="67">
        <v>7541</v>
      </c>
      <c r="U116" s="67">
        <v>6800</v>
      </c>
      <c r="V116" s="67">
        <f t="shared" si="11"/>
        <v>741</v>
      </c>
      <c r="W116" s="63">
        <v>43199</v>
      </c>
      <c r="X116" s="67">
        <v>265.0069999999987</v>
      </c>
      <c r="Y116" s="74"/>
      <c r="AA116" s="74"/>
      <c r="AB116" s="74"/>
      <c r="AC116" s="74"/>
      <c r="AD116" s="74"/>
    </row>
    <row r="117" spans="1:33" ht="15.75" customHeight="1">
      <c r="A117" s="63">
        <v>43194</v>
      </c>
      <c r="B117" s="67">
        <v>6540</v>
      </c>
      <c r="C117" s="63">
        <v>43199</v>
      </c>
      <c r="D117" s="75">
        <v>6565</v>
      </c>
      <c r="E117" s="67">
        <v>6750</v>
      </c>
      <c r="F117" s="67">
        <f t="shared" si="8"/>
        <v>185</v>
      </c>
      <c r="G117" s="67">
        <f t="shared" si="9"/>
        <v>356.1434108527132</v>
      </c>
      <c r="H117" s="63">
        <v>43194</v>
      </c>
      <c r="I117" s="67">
        <v>3194</v>
      </c>
      <c r="J117" s="67">
        <v>6440</v>
      </c>
      <c r="K117" s="67">
        <v>980</v>
      </c>
      <c r="L117" s="67">
        <v>190</v>
      </c>
      <c r="M117" s="67">
        <f t="shared" si="10"/>
        <v>4005.1000000000013</v>
      </c>
      <c r="N117" s="66">
        <v>42543</v>
      </c>
      <c r="O117" s="71">
        <v>72</v>
      </c>
      <c r="P117" s="63">
        <v>42580</v>
      </c>
      <c r="Q117" s="219">
        <v>184</v>
      </c>
      <c r="R117" s="220"/>
      <c r="S117" s="63">
        <v>43194</v>
      </c>
      <c r="T117" s="67">
        <v>7541</v>
      </c>
      <c r="U117" s="67">
        <v>6750</v>
      </c>
      <c r="V117" s="67">
        <f t="shared" si="11"/>
        <v>791</v>
      </c>
      <c r="W117" s="63">
        <v>43194</v>
      </c>
      <c r="X117" s="67">
        <v>375.28999999999905</v>
      </c>
      <c r="Y117" s="74"/>
      <c r="AA117" s="74"/>
      <c r="AB117" s="74"/>
      <c r="AC117" s="74"/>
      <c r="AD117" s="74"/>
      <c r="AF117" s="73"/>
      <c r="AG117" s="73"/>
    </row>
    <row r="118" spans="1:33" ht="15.75" customHeight="1">
      <c r="A118" s="63">
        <v>43193</v>
      </c>
      <c r="B118" s="67">
        <v>6440</v>
      </c>
      <c r="C118" s="63">
        <v>43198</v>
      </c>
      <c r="D118" s="75">
        <v>6465</v>
      </c>
      <c r="E118" s="67">
        <v>6750</v>
      </c>
      <c r="F118" s="67">
        <f t="shared" si="8"/>
        <v>285</v>
      </c>
      <c r="G118" s="67">
        <f t="shared" si="9"/>
        <v>356.58268733850127</v>
      </c>
      <c r="H118" s="63">
        <v>43193</v>
      </c>
      <c r="I118" s="67">
        <v>3155</v>
      </c>
      <c r="J118" s="67">
        <v>6450</v>
      </c>
      <c r="K118" s="67">
        <v>980</v>
      </c>
      <c r="L118" s="67">
        <v>190</v>
      </c>
      <c r="M118" s="67">
        <f t="shared" si="10"/>
        <v>4069.7000000000007</v>
      </c>
      <c r="N118" s="66">
        <v>42536</v>
      </c>
      <c r="O118" s="70">
        <v>71</v>
      </c>
      <c r="P118" s="63">
        <v>42573</v>
      </c>
      <c r="Q118" s="219">
        <v>178</v>
      </c>
      <c r="R118" s="52"/>
      <c r="S118" s="63">
        <v>43193</v>
      </c>
      <c r="T118" s="67">
        <v>7530</v>
      </c>
      <c r="U118" s="67">
        <v>6750</v>
      </c>
      <c r="V118" s="67">
        <f t="shared" si="11"/>
        <v>780</v>
      </c>
      <c r="W118" s="63">
        <v>43193</v>
      </c>
      <c r="X118" s="67">
        <v>268.92999999999938</v>
      </c>
      <c r="Y118" s="74"/>
      <c r="AA118" s="74"/>
      <c r="AB118" s="74"/>
      <c r="AC118" s="74"/>
      <c r="AD118" s="74"/>
    </row>
    <row r="119" spans="1:33" ht="15.75" customHeight="1">
      <c r="A119" s="63">
        <v>43192</v>
      </c>
      <c r="B119" s="67">
        <v>6440</v>
      </c>
      <c r="C119" s="63">
        <v>43194</v>
      </c>
      <c r="D119" s="75">
        <v>6465</v>
      </c>
      <c r="E119" s="67">
        <v>6750</v>
      </c>
      <c r="F119" s="67">
        <f t="shared" si="8"/>
        <v>285</v>
      </c>
      <c r="G119" s="67">
        <f t="shared" si="9"/>
        <v>356.86046511627904</v>
      </c>
      <c r="H119" s="63">
        <v>43192</v>
      </c>
      <c r="I119" s="67">
        <v>3155</v>
      </c>
      <c r="J119" s="67">
        <v>6450</v>
      </c>
      <c r="K119" s="67">
        <v>1010</v>
      </c>
      <c r="L119" s="67">
        <v>190</v>
      </c>
      <c r="M119" s="67">
        <f t="shared" si="10"/>
        <v>4139.8999999999996</v>
      </c>
      <c r="N119" s="66">
        <v>42529</v>
      </c>
      <c r="O119" s="70">
        <v>74</v>
      </c>
      <c r="P119" s="63">
        <v>42566</v>
      </c>
      <c r="Q119" s="219">
        <v>178</v>
      </c>
      <c r="R119" s="220"/>
      <c r="S119" s="63">
        <v>43192</v>
      </c>
      <c r="T119" s="67">
        <v>7530</v>
      </c>
      <c r="U119" s="67">
        <v>6750</v>
      </c>
      <c r="V119" s="67">
        <f t="shared" si="11"/>
        <v>780</v>
      </c>
      <c r="W119" s="63">
        <v>43192</v>
      </c>
      <c r="X119" s="67">
        <v>268.92999999999938</v>
      </c>
      <c r="Y119" s="74"/>
      <c r="AA119" s="74"/>
      <c r="AB119" s="74"/>
      <c r="AC119" s="74"/>
      <c r="AD119" s="74"/>
      <c r="AF119" s="73"/>
      <c r="AG119" s="73"/>
    </row>
    <row r="120" spans="1:33" ht="15.75" customHeight="1">
      <c r="A120" s="63">
        <v>43189</v>
      </c>
      <c r="B120" s="67">
        <v>6450</v>
      </c>
      <c r="C120" s="63">
        <v>43193</v>
      </c>
      <c r="D120" s="75">
        <v>6490</v>
      </c>
      <c r="E120" s="67">
        <v>6725</v>
      </c>
      <c r="F120" s="67">
        <f t="shared" si="8"/>
        <v>235</v>
      </c>
      <c r="G120" s="67">
        <f t="shared" si="9"/>
        <v>357.10594315245476</v>
      </c>
      <c r="H120" s="63">
        <v>43189</v>
      </c>
      <c r="I120" s="67">
        <v>3155</v>
      </c>
      <c r="J120" s="67">
        <v>6305</v>
      </c>
      <c r="K120" s="67">
        <v>1010</v>
      </c>
      <c r="L120" s="67">
        <v>192</v>
      </c>
      <c r="M120" s="67">
        <f t="shared" si="10"/>
        <v>3992.2</v>
      </c>
      <c r="N120" s="66">
        <v>42520</v>
      </c>
      <c r="O120" s="70">
        <v>72</v>
      </c>
      <c r="P120" s="63">
        <v>42559</v>
      </c>
      <c r="Q120" s="219">
        <v>176</v>
      </c>
      <c r="R120" s="220"/>
      <c r="S120" s="63">
        <v>43189</v>
      </c>
      <c r="T120" s="67">
        <v>7530</v>
      </c>
      <c r="U120" s="67">
        <v>6725</v>
      </c>
      <c r="V120" s="67">
        <f t="shared" si="11"/>
        <v>805</v>
      </c>
      <c r="W120" s="63">
        <v>43189</v>
      </c>
      <c r="X120" s="67">
        <v>418.92999999999938</v>
      </c>
      <c r="Y120" s="74"/>
      <c r="AA120" s="74"/>
      <c r="AB120" s="74"/>
      <c r="AC120" s="74"/>
      <c r="AD120" s="74"/>
      <c r="AF120" s="73"/>
      <c r="AG120" s="73"/>
    </row>
    <row r="121" spans="1:33" ht="15.75" customHeight="1">
      <c r="A121" s="63">
        <v>43188</v>
      </c>
      <c r="B121" s="67">
        <v>6450</v>
      </c>
      <c r="C121" s="63">
        <v>43192</v>
      </c>
      <c r="D121" s="75">
        <v>6490</v>
      </c>
      <c r="E121" s="67">
        <v>6725</v>
      </c>
      <c r="F121" s="67">
        <f t="shared" si="8"/>
        <v>235</v>
      </c>
      <c r="G121" s="67">
        <f t="shared" si="9"/>
        <v>357.48062015503876</v>
      </c>
      <c r="H121" s="63">
        <v>43188</v>
      </c>
      <c r="I121" s="67">
        <v>3155</v>
      </c>
      <c r="J121" s="67">
        <v>6305</v>
      </c>
      <c r="K121" s="67">
        <v>1030</v>
      </c>
      <c r="L121" s="67">
        <v>192</v>
      </c>
      <c r="M121" s="67">
        <f t="shared" si="10"/>
        <v>4039.0000000000009</v>
      </c>
      <c r="N121" s="66">
        <v>42513</v>
      </c>
      <c r="O121" s="71">
        <v>69</v>
      </c>
      <c r="P121" s="63">
        <v>42552</v>
      </c>
      <c r="Q121" s="219">
        <v>171</v>
      </c>
      <c r="R121" s="220"/>
      <c r="S121" s="63">
        <v>43188</v>
      </c>
      <c r="T121" s="67">
        <v>7530</v>
      </c>
      <c r="U121" s="67">
        <v>6725</v>
      </c>
      <c r="V121" s="67">
        <f t="shared" si="11"/>
        <v>805</v>
      </c>
      <c r="W121" s="63">
        <v>43188</v>
      </c>
      <c r="X121" s="67">
        <v>418.92999999999938</v>
      </c>
      <c r="Y121" s="74"/>
      <c r="AA121" s="74"/>
      <c r="AB121" s="74"/>
      <c r="AC121" s="74"/>
      <c r="AD121" s="74"/>
      <c r="AF121" s="73"/>
      <c r="AG121" s="73"/>
    </row>
    <row r="122" spans="1:33" ht="15.75" customHeight="1">
      <c r="A122" s="63">
        <v>43187</v>
      </c>
      <c r="B122" s="67">
        <v>6305</v>
      </c>
      <c r="C122" s="63">
        <v>43189</v>
      </c>
      <c r="D122" s="75">
        <v>6340</v>
      </c>
      <c r="E122" s="67">
        <v>6725</v>
      </c>
      <c r="F122" s="67">
        <f t="shared" si="8"/>
        <v>385</v>
      </c>
      <c r="G122" s="67">
        <f t="shared" si="9"/>
        <v>357.7906976744186</v>
      </c>
      <c r="H122" s="63">
        <v>43187</v>
      </c>
      <c r="I122" s="67">
        <v>3155</v>
      </c>
      <c r="J122" s="67">
        <v>6330</v>
      </c>
      <c r="K122" s="67">
        <v>1030</v>
      </c>
      <c r="L122" s="67">
        <v>192</v>
      </c>
      <c r="M122" s="67">
        <f t="shared" si="10"/>
        <v>4064.0000000000009</v>
      </c>
      <c r="N122" s="66">
        <v>42506</v>
      </c>
      <c r="O122" s="70">
        <v>70</v>
      </c>
      <c r="P122" s="63">
        <v>42545</v>
      </c>
      <c r="Q122" s="219">
        <v>164</v>
      </c>
      <c r="R122" s="220"/>
      <c r="S122" s="63">
        <v>43187</v>
      </c>
      <c r="T122" s="67">
        <v>7530</v>
      </c>
      <c r="U122" s="67">
        <v>6725</v>
      </c>
      <c r="V122" s="67">
        <f t="shared" si="11"/>
        <v>805</v>
      </c>
      <c r="W122" s="63">
        <v>43187</v>
      </c>
      <c r="X122" s="67">
        <v>393.92999999999938</v>
      </c>
      <c r="Y122" s="74"/>
      <c r="AA122" s="74"/>
      <c r="AB122" s="74"/>
      <c r="AC122" s="74"/>
      <c r="AD122" s="74"/>
      <c r="AF122" s="73"/>
      <c r="AG122" s="73"/>
    </row>
    <row r="123" spans="1:33" ht="15.75" customHeight="1">
      <c r="A123" s="63">
        <v>43186</v>
      </c>
      <c r="B123" s="67">
        <v>6305</v>
      </c>
      <c r="C123" s="63">
        <v>43188</v>
      </c>
      <c r="D123" s="75">
        <v>6340</v>
      </c>
      <c r="E123" s="67">
        <v>6725</v>
      </c>
      <c r="F123" s="67">
        <f t="shared" si="8"/>
        <v>385</v>
      </c>
      <c r="G123" s="67">
        <f t="shared" si="9"/>
        <v>357.93927648578813</v>
      </c>
      <c r="H123" s="63">
        <v>43186</v>
      </c>
      <c r="I123" s="67">
        <v>3155</v>
      </c>
      <c r="J123" s="67">
        <v>6330</v>
      </c>
      <c r="K123" s="67">
        <v>1030</v>
      </c>
      <c r="L123" s="67">
        <v>192</v>
      </c>
      <c r="M123" s="67">
        <f t="shared" si="10"/>
        <v>4064.0000000000009</v>
      </c>
      <c r="N123" s="66">
        <v>42499</v>
      </c>
      <c r="O123" s="70">
        <v>70</v>
      </c>
      <c r="P123" s="63">
        <v>42538</v>
      </c>
      <c r="Q123" s="219">
        <v>161.30000000000001</v>
      </c>
      <c r="R123" s="220"/>
      <c r="S123" s="63">
        <v>43186</v>
      </c>
      <c r="T123" s="67">
        <v>7560</v>
      </c>
      <c r="U123" s="67">
        <v>6725</v>
      </c>
      <c r="V123" s="67">
        <f t="shared" si="11"/>
        <v>835</v>
      </c>
      <c r="W123" s="63">
        <v>43186</v>
      </c>
      <c r="X123" s="67">
        <v>556.87599999999929</v>
      </c>
      <c r="Y123" s="74"/>
      <c r="AA123" s="74"/>
      <c r="AB123" s="74"/>
      <c r="AC123" s="74"/>
      <c r="AD123" s="74"/>
      <c r="AF123" s="73"/>
      <c r="AG123" s="73"/>
    </row>
    <row r="124" spans="1:33" ht="15.75" customHeight="1">
      <c r="A124" s="63">
        <v>43185</v>
      </c>
      <c r="B124" s="67">
        <v>6330</v>
      </c>
      <c r="C124" s="63">
        <v>43187</v>
      </c>
      <c r="D124" s="75">
        <v>6365</v>
      </c>
      <c r="E124" s="67">
        <v>6725</v>
      </c>
      <c r="F124" s="67">
        <f t="shared" si="8"/>
        <v>360</v>
      </c>
      <c r="G124" s="67">
        <f t="shared" si="9"/>
        <v>358.02325581395348</v>
      </c>
      <c r="H124" s="63">
        <v>43185</v>
      </c>
      <c r="I124" s="67">
        <v>3135</v>
      </c>
      <c r="J124" s="67">
        <v>6280</v>
      </c>
      <c r="K124" s="67">
        <v>1040</v>
      </c>
      <c r="L124" s="67">
        <v>192</v>
      </c>
      <c r="M124" s="67">
        <f t="shared" si="10"/>
        <v>4065.4000000000005</v>
      </c>
      <c r="N124" s="66">
        <v>42492</v>
      </c>
      <c r="O124" s="70">
        <v>69</v>
      </c>
      <c r="P124" s="63">
        <v>42531</v>
      </c>
      <c r="Q124" s="219">
        <v>167</v>
      </c>
      <c r="R124" s="220"/>
      <c r="S124" s="63">
        <v>43185</v>
      </c>
      <c r="T124" s="67">
        <v>7560</v>
      </c>
      <c r="U124" s="67">
        <v>6725</v>
      </c>
      <c r="V124" s="67">
        <f t="shared" si="11"/>
        <v>835</v>
      </c>
      <c r="W124" s="63">
        <v>43185</v>
      </c>
      <c r="X124" s="67">
        <v>591.87599999999929</v>
      </c>
      <c r="Y124" s="74"/>
      <c r="AA124" s="74"/>
      <c r="AB124" s="74"/>
      <c r="AC124" s="74"/>
      <c r="AD124" s="74"/>
      <c r="AF124" s="73"/>
      <c r="AG124" s="73"/>
    </row>
    <row r="125" spans="1:33" ht="15.75" customHeight="1">
      <c r="A125" s="63">
        <v>43182</v>
      </c>
      <c r="B125" s="67">
        <v>6330</v>
      </c>
      <c r="C125" s="63">
        <v>43186</v>
      </c>
      <c r="D125" s="75">
        <v>6365</v>
      </c>
      <c r="E125" s="67">
        <v>6725</v>
      </c>
      <c r="F125" s="67">
        <f t="shared" si="8"/>
        <v>360</v>
      </c>
      <c r="G125" s="67">
        <f t="shared" si="9"/>
        <v>358.10723514211884</v>
      </c>
      <c r="H125" s="63">
        <v>43182</v>
      </c>
      <c r="I125" s="67">
        <v>3135</v>
      </c>
      <c r="J125" s="67">
        <v>6280</v>
      </c>
      <c r="K125" s="67">
        <v>1040</v>
      </c>
      <c r="L125" s="67">
        <v>192</v>
      </c>
      <c r="M125" s="67">
        <f t="shared" si="10"/>
        <v>4065.4000000000005</v>
      </c>
      <c r="N125" s="66">
        <v>42485</v>
      </c>
      <c r="O125" s="71">
        <v>68</v>
      </c>
      <c r="P125" s="63">
        <v>42524</v>
      </c>
      <c r="Q125" s="219">
        <v>167</v>
      </c>
      <c r="R125" s="220"/>
      <c r="S125" s="63">
        <v>43182</v>
      </c>
      <c r="T125" s="67">
        <v>7560</v>
      </c>
      <c r="U125" s="67">
        <v>6725</v>
      </c>
      <c r="V125" s="67">
        <f t="shared" si="11"/>
        <v>835</v>
      </c>
      <c r="W125" s="63">
        <v>43182</v>
      </c>
      <c r="X125" s="67">
        <v>591.87599999999929</v>
      </c>
      <c r="Y125" s="74"/>
      <c r="AA125" s="74"/>
      <c r="AB125" s="74"/>
      <c r="AC125" s="74"/>
      <c r="AD125" s="74"/>
      <c r="AF125" s="73"/>
      <c r="AG125" s="73"/>
    </row>
    <row r="126" spans="1:33" ht="15.75" customHeight="1">
      <c r="A126" s="63">
        <v>43181</v>
      </c>
      <c r="B126" s="67">
        <v>6280</v>
      </c>
      <c r="C126" s="63">
        <v>43185</v>
      </c>
      <c r="D126" s="75">
        <v>6330</v>
      </c>
      <c r="E126" s="67">
        <v>6750</v>
      </c>
      <c r="F126" s="67">
        <f t="shared" si="8"/>
        <v>420</v>
      </c>
      <c r="G126" s="67">
        <f t="shared" si="9"/>
        <v>358.15891472868219</v>
      </c>
      <c r="H126" s="63">
        <v>43181</v>
      </c>
      <c r="I126" s="67">
        <v>3135</v>
      </c>
      <c r="J126" s="67">
        <v>6315</v>
      </c>
      <c r="K126" s="67">
        <v>1040</v>
      </c>
      <c r="L126" s="67">
        <v>192</v>
      </c>
      <c r="M126" s="67">
        <f t="shared" si="10"/>
        <v>4100.4000000000005</v>
      </c>
      <c r="N126" s="66">
        <v>42478</v>
      </c>
      <c r="O126" s="70">
        <v>66</v>
      </c>
      <c r="P126" s="63">
        <v>42517</v>
      </c>
      <c r="Q126" s="219">
        <v>206.1</v>
      </c>
      <c r="R126" s="220"/>
      <c r="S126" s="63">
        <v>43181</v>
      </c>
      <c r="T126" s="67">
        <v>7560</v>
      </c>
      <c r="U126" s="67">
        <v>6750</v>
      </c>
      <c r="V126" s="67">
        <f t="shared" si="11"/>
        <v>810</v>
      </c>
      <c r="W126" s="63">
        <v>43181</v>
      </c>
      <c r="X126" s="67">
        <v>571.87599999999929</v>
      </c>
      <c r="Y126" s="74"/>
      <c r="AA126" s="74"/>
      <c r="AB126" s="74"/>
      <c r="AC126" s="74"/>
      <c r="AD126" s="74"/>
      <c r="AF126" s="73"/>
      <c r="AG126" s="73"/>
    </row>
    <row r="127" spans="1:33" ht="15.75" customHeight="1">
      <c r="A127" s="63">
        <v>43180</v>
      </c>
      <c r="B127" s="67">
        <v>6280</v>
      </c>
      <c r="C127" s="63">
        <v>43182</v>
      </c>
      <c r="D127" s="75">
        <v>6330</v>
      </c>
      <c r="E127" s="67">
        <v>6775</v>
      </c>
      <c r="F127" s="67">
        <f t="shared" si="8"/>
        <v>445</v>
      </c>
      <c r="G127" s="67">
        <f t="shared" si="9"/>
        <v>358.03617571059431</v>
      </c>
      <c r="H127" s="63">
        <v>43180</v>
      </c>
      <c r="I127" s="67">
        <v>3150</v>
      </c>
      <c r="J127" s="67">
        <v>6240</v>
      </c>
      <c r="K127" s="67">
        <v>1040</v>
      </c>
      <c r="L127" s="67">
        <v>192</v>
      </c>
      <c r="M127" s="67">
        <f t="shared" si="10"/>
        <v>4004.4000000000005</v>
      </c>
      <c r="N127" s="66">
        <v>42471</v>
      </c>
      <c r="O127" s="70">
        <v>69</v>
      </c>
      <c r="P127" s="63">
        <v>42510</v>
      </c>
      <c r="Q127" s="219">
        <v>209</v>
      </c>
      <c r="R127" s="220"/>
      <c r="S127" s="63">
        <v>43180</v>
      </c>
      <c r="T127" s="67">
        <v>7631</v>
      </c>
      <c r="U127" s="67">
        <v>6775</v>
      </c>
      <c r="V127" s="67">
        <f t="shared" si="11"/>
        <v>856</v>
      </c>
      <c r="W127" s="63">
        <v>43180</v>
      </c>
      <c r="X127" s="67">
        <v>656.87599999999929</v>
      </c>
      <c r="Y127" s="74"/>
      <c r="AA127" s="74"/>
      <c r="AB127" s="74"/>
      <c r="AC127" s="74"/>
      <c r="AD127" s="74"/>
      <c r="AF127" s="73"/>
      <c r="AG127" s="73"/>
    </row>
    <row r="128" spans="1:33" ht="15.75" customHeight="1">
      <c r="A128" s="63">
        <v>43179</v>
      </c>
      <c r="B128" s="67">
        <v>6315</v>
      </c>
      <c r="C128" s="63">
        <v>43181</v>
      </c>
      <c r="D128" s="75">
        <v>6350</v>
      </c>
      <c r="E128" s="67">
        <v>6775</v>
      </c>
      <c r="F128" s="67">
        <f t="shared" si="8"/>
        <v>425</v>
      </c>
      <c r="G128" s="67">
        <f t="shared" si="9"/>
        <v>357.91343669250648</v>
      </c>
      <c r="H128" s="63">
        <v>43179</v>
      </c>
      <c r="I128" s="67">
        <v>3150</v>
      </c>
      <c r="J128" s="67">
        <v>6240</v>
      </c>
      <c r="K128" s="67">
        <v>1040</v>
      </c>
      <c r="L128" s="67">
        <v>192</v>
      </c>
      <c r="M128" s="67">
        <f t="shared" si="10"/>
        <v>4004.4000000000005</v>
      </c>
      <c r="N128" s="66">
        <v>42464</v>
      </c>
      <c r="O128" s="70">
        <v>67</v>
      </c>
      <c r="P128" s="63">
        <v>42503</v>
      </c>
      <c r="Q128" s="219">
        <v>210</v>
      </c>
      <c r="R128" s="220"/>
      <c r="S128" s="63">
        <v>43179</v>
      </c>
      <c r="T128" s="67">
        <v>7631</v>
      </c>
      <c r="U128" s="67">
        <v>6775</v>
      </c>
      <c r="V128" s="67">
        <f t="shared" si="11"/>
        <v>856</v>
      </c>
      <c r="W128" s="63">
        <v>43179</v>
      </c>
      <c r="X128" s="67">
        <v>738.6880000000001</v>
      </c>
      <c r="Y128" s="74"/>
      <c r="AA128" s="74"/>
      <c r="AB128" s="74"/>
      <c r="AC128" s="74"/>
      <c r="AD128" s="74"/>
      <c r="AF128" s="73"/>
      <c r="AG128" s="73"/>
    </row>
    <row r="129" spans="1:33" ht="15.75" customHeight="1">
      <c r="A129" s="63">
        <v>43178</v>
      </c>
      <c r="B129" s="67">
        <v>6240</v>
      </c>
      <c r="C129" s="63">
        <v>43180</v>
      </c>
      <c r="D129" s="75">
        <v>6265</v>
      </c>
      <c r="E129" s="67">
        <v>6800</v>
      </c>
      <c r="F129" s="67">
        <f t="shared" si="8"/>
        <v>535</v>
      </c>
      <c r="G129" s="67">
        <f t="shared" si="9"/>
        <v>357.78423772609818</v>
      </c>
      <c r="H129" s="63">
        <v>43178</v>
      </c>
      <c r="I129" s="67">
        <v>3150</v>
      </c>
      <c r="J129" s="67">
        <v>6290</v>
      </c>
      <c r="K129" s="67">
        <v>1040</v>
      </c>
      <c r="L129" s="67">
        <v>192</v>
      </c>
      <c r="M129" s="67">
        <f t="shared" si="10"/>
        <v>4054.4000000000005</v>
      </c>
      <c r="N129" s="66">
        <v>42456</v>
      </c>
      <c r="O129" s="71">
        <v>69</v>
      </c>
      <c r="P129" s="63">
        <v>42496</v>
      </c>
      <c r="Q129" s="219">
        <v>211</v>
      </c>
      <c r="R129" s="220"/>
      <c r="S129" s="63">
        <v>43178</v>
      </c>
      <c r="T129" s="67">
        <v>7631</v>
      </c>
      <c r="U129" s="67">
        <v>6800</v>
      </c>
      <c r="V129" s="67">
        <f t="shared" si="11"/>
        <v>831</v>
      </c>
      <c r="W129" s="63">
        <v>43178</v>
      </c>
      <c r="X129" s="67">
        <v>663.6880000000001</v>
      </c>
      <c r="Y129" s="74"/>
      <c r="AA129" s="74"/>
      <c r="AB129" s="74"/>
      <c r="AC129" s="74"/>
      <c r="AD129" s="74"/>
      <c r="AF129" s="73"/>
      <c r="AG129" s="73"/>
    </row>
    <row r="130" spans="1:33" ht="15.75" customHeight="1">
      <c r="A130" s="63">
        <v>43175</v>
      </c>
      <c r="B130" s="67">
        <v>6240</v>
      </c>
      <c r="C130" s="63">
        <v>43179</v>
      </c>
      <c r="D130" s="75">
        <v>6265</v>
      </c>
      <c r="E130" s="67">
        <v>6800</v>
      </c>
      <c r="F130" s="67">
        <f t="shared" si="8"/>
        <v>535</v>
      </c>
      <c r="G130" s="67">
        <f t="shared" si="9"/>
        <v>357.46770025839794</v>
      </c>
      <c r="H130" s="63">
        <v>43175</v>
      </c>
      <c r="I130" s="67">
        <v>3150</v>
      </c>
      <c r="J130" s="67">
        <v>6290</v>
      </c>
      <c r="K130" s="67">
        <v>1040</v>
      </c>
      <c r="L130" s="67">
        <v>192</v>
      </c>
      <c r="M130" s="67">
        <f t="shared" si="10"/>
        <v>4054.4000000000005</v>
      </c>
      <c r="N130" s="66">
        <v>42449</v>
      </c>
      <c r="O130" s="70">
        <v>70</v>
      </c>
      <c r="P130" s="63">
        <v>42489</v>
      </c>
      <c r="Q130" s="219">
        <v>212</v>
      </c>
      <c r="R130" s="220"/>
      <c r="S130" s="63">
        <v>43175</v>
      </c>
      <c r="T130" s="67">
        <v>7631</v>
      </c>
      <c r="U130" s="67">
        <v>6850</v>
      </c>
      <c r="V130" s="67">
        <f t="shared" si="11"/>
        <v>781</v>
      </c>
      <c r="W130" s="63">
        <v>43175</v>
      </c>
      <c r="X130" s="67">
        <v>603.6880000000001</v>
      </c>
      <c r="Y130" s="74"/>
      <c r="AA130" s="74"/>
      <c r="AB130" s="74"/>
      <c r="AC130" s="74"/>
      <c r="AD130" s="74"/>
      <c r="AF130" s="73"/>
      <c r="AG130" s="73"/>
    </row>
    <row r="131" spans="1:33" ht="15.75" customHeight="1">
      <c r="A131" s="63">
        <v>43174</v>
      </c>
      <c r="B131" s="67">
        <v>6290</v>
      </c>
      <c r="C131" s="63">
        <v>43178</v>
      </c>
      <c r="D131" s="75">
        <v>6340</v>
      </c>
      <c r="E131" s="67">
        <v>6850</v>
      </c>
      <c r="F131" s="67">
        <f t="shared" si="8"/>
        <v>510</v>
      </c>
      <c r="G131" s="67">
        <f t="shared" si="9"/>
        <v>357.11240310077517</v>
      </c>
      <c r="H131" s="63">
        <v>43174</v>
      </c>
      <c r="I131" s="67">
        <v>3150</v>
      </c>
      <c r="J131" s="67">
        <v>6315</v>
      </c>
      <c r="K131" s="67">
        <v>1040</v>
      </c>
      <c r="L131" s="67">
        <v>192</v>
      </c>
      <c r="M131" s="67">
        <f t="shared" si="10"/>
        <v>4079.4000000000005</v>
      </c>
      <c r="N131" s="66">
        <v>42442</v>
      </c>
      <c r="O131" s="70">
        <v>73</v>
      </c>
      <c r="P131" s="63">
        <v>42482</v>
      </c>
      <c r="Q131" s="219">
        <v>220.5</v>
      </c>
      <c r="R131" s="220"/>
      <c r="S131" s="63">
        <v>43174</v>
      </c>
      <c r="T131" s="67">
        <v>7631</v>
      </c>
      <c r="U131" s="67">
        <v>6850</v>
      </c>
      <c r="V131" s="67">
        <f t="shared" si="11"/>
        <v>781</v>
      </c>
      <c r="W131" s="63">
        <v>43174</v>
      </c>
      <c r="X131" s="67">
        <v>603.6880000000001</v>
      </c>
      <c r="Y131" s="74"/>
      <c r="AA131" s="74"/>
      <c r="AB131" s="74"/>
      <c r="AC131" s="74"/>
      <c r="AD131" s="74"/>
      <c r="AF131" s="73"/>
      <c r="AG131" s="73"/>
    </row>
    <row r="132" spans="1:33" ht="15.75" customHeight="1">
      <c r="A132" s="63">
        <v>43173</v>
      </c>
      <c r="B132" s="67">
        <v>6290</v>
      </c>
      <c r="C132" s="63">
        <v>43175</v>
      </c>
      <c r="D132" s="75">
        <v>6365</v>
      </c>
      <c r="E132" s="67">
        <v>6850</v>
      </c>
      <c r="F132" s="67">
        <f t="shared" si="8"/>
        <v>485</v>
      </c>
      <c r="G132" s="67">
        <f t="shared" si="9"/>
        <v>356.78940568475451</v>
      </c>
      <c r="H132" s="63">
        <v>43173</v>
      </c>
      <c r="I132" s="67">
        <v>3150</v>
      </c>
      <c r="J132" s="67">
        <v>6325</v>
      </c>
      <c r="K132" s="67">
        <v>1040</v>
      </c>
      <c r="L132" s="67">
        <v>192</v>
      </c>
      <c r="M132" s="67">
        <f t="shared" si="10"/>
        <v>4089.4000000000005</v>
      </c>
      <c r="N132" s="66">
        <v>42435</v>
      </c>
      <c r="O132" s="70">
        <v>72</v>
      </c>
      <c r="P132" s="63">
        <v>42475</v>
      </c>
      <c r="Q132" s="219">
        <v>222</v>
      </c>
      <c r="R132" s="220"/>
      <c r="S132" s="63">
        <v>43173</v>
      </c>
      <c r="T132" s="67">
        <v>7631</v>
      </c>
      <c r="U132" s="67">
        <v>6850</v>
      </c>
      <c r="V132" s="67">
        <f t="shared" si="11"/>
        <v>781</v>
      </c>
      <c r="W132" s="63">
        <v>43173</v>
      </c>
      <c r="X132" s="67">
        <v>603.6880000000001</v>
      </c>
      <c r="Y132" s="74"/>
      <c r="AA132" s="74"/>
      <c r="AB132" s="74"/>
      <c r="AC132" s="74"/>
      <c r="AD132" s="74"/>
      <c r="AF132" s="73"/>
      <c r="AG132" s="73"/>
    </row>
    <row r="133" spans="1:33" ht="15.75" customHeight="1">
      <c r="A133" s="63">
        <v>43172</v>
      </c>
      <c r="B133" s="67">
        <v>6315</v>
      </c>
      <c r="C133" s="63">
        <v>43174</v>
      </c>
      <c r="D133" s="75">
        <v>6400</v>
      </c>
      <c r="E133" s="67">
        <v>6850</v>
      </c>
      <c r="F133" s="67">
        <f t="shared" ref="F133:F196" si="12">E133-D133</f>
        <v>450</v>
      </c>
      <c r="G133" s="67">
        <f t="shared" ref="G133:G196" si="13">SUM(F133:F906)/774</f>
        <v>356.51808785529715</v>
      </c>
      <c r="H133" s="63">
        <v>43172</v>
      </c>
      <c r="I133" s="67">
        <v>3150</v>
      </c>
      <c r="J133" s="67">
        <v>6325</v>
      </c>
      <c r="K133" s="67">
        <v>1040</v>
      </c>
      <c r="L133" s="67">
        <v>192</v>
      </c>
      <c r="M133" s="67">
        <f t="shared" ref="M133:M196" si="14">J133+2.34*K133-I133*1.4-1.35*L133</f>
        <v>4089.4000000000005</v>
      </c>
      <c r="N133" s="66">
        <v>42428</v>
      </c>
      <c r="O133" s="71">
        <v>74</v>
      </c>
      <c r="P133" s="63">
        <v>42468</v>
      </c>
      <c r="Q133" s="219">
        <v>236</v>
      </c>
      <c r="R133" s="220"/>
      <c r="S133" s="63">
        <v>43172</v>
      </c>
      <c r="T133" s="67">
        <v>7720</v>
      </c>
      <c r="U133" s="67">
        <v>6850</v>
      </c>
      <c r="V133" s="67">
        <f t="shared" ref="V133:V196" si="15">T133-U133</f>
        <v>870</v>
      </c>
      <c r="W133" s="63">
        <v>43172</v>
      </c>
      <c r="X133" s="67">
        <v>721.49049999999988</v>
      </c>
      <c r="Y133" s="74"/>
      <c r="AA133" s="74"/>
      <c r="AB133" s="74"/>
      <c r="AC133" s="74"/>
      <c r="AD133" s="74"/>
      <c r="AF133" s="73"/>
      <c r="AG133" s="73"/>
    </row>
    <row r="134" spans="1:33" ht="15.75" customHeight="1">
      <c r="A134" s="63">
        <v>43171</v>
      </c>
      <c r="B134" s="67">
        <v>6325</v>
      </c>
      <c r="C134" s="63">
        <v>43173</v>
      </c>
      <c r="D134" s="75">
        <v>6400</v>
      </c>
      <c r="E134" s="67">
        <v>6925</v>
      </c>
      <c r="F134" s="67">
        <f t="shared" si="12"/>
        <v>525</v>
      </c>
      <c r="G134" s="67">
        <f t="shared" si="13"/>
        <v>356.24031007751938</v>
      </c>
      <c r="H134" s="63">
        <v>43171</v>
      </c>
      <c r="I134" s="67">
        <v>3150</v>
      </c>
      <c r="J134" s="67">
        <v>6365</v>
      </c>
      <c r="K134" s="67">
        <v>970</v>
      </c>
      <c r="L134" s="67">
        <v>192</v>
      </c>
      <c r="M134" s="67">
        <f t="shared" si="14"/>
        <v>3965.5999999999995</v>
      </c>
      <c r="N134" s="66">
        <v>42421</v>
      </c>
      <c r="O134" s="70">
        <v>74</v>
      </c>
      <c r="P134" s="63">
        <v>42461</v>
      </c>
      <c r="Q134" s="219">
        <v>249</v>
      </c>
      <c r="R134" s="220"/>
      <c r="S134" s="63">
        <v>43171</v>
      </c>
      <c r="T134" s="67">
        <v>7720</v>
      </c>
      <c r="U134" s="67">
        <v>6925</v>
      </c>
      <c r="V134" s="67">
        <f t="shared" si="15"/>
        <v>795</v>
      </c>
      <c r="W134" s="63">
        <v>43171</v>
      </c>
      <c r="X134" s="67">
        <v>621.49049999999988</v>
      </c>
      <c r="Y134" s="74"/>
      <c r="AA134" s="74"/>
      <c r="AB134" s="74"/>
      <c r="AC134" s="74"/>
      <c r="AD134" s="74"/>
      <c r="AF134" s="73"/>
      <c r="AG134" s="73"/>
    </row>
    <row r="135" spans="1:33" ht="15.75" customHeight="1">
      <c r="A135" s="63">
        <v>43168</v>
      </c>
      <c r="B135" s="67">
        <v>6325</v>
      </c>
      <c r="C135" s="63">
        <v>43172</v>
      </c>
      <c r="D135" s="75">
        <v>6400</v>
      </c>
      <c r="E135" s="67">
        <v>6975</v>
      </c>
      <c r="F135" s="67">
        <f t="shared" si="12"/>
        <v>575</v>
      </c>
      <c r="G135" s="67">
        <f t="shared" si="13"/>
        <v>355.86563307493537</v>
      </c>
      <c r="H135" s="63">
        <v>43168</v>
      </c>
      <c r="I135" s="67">
        <v>3150</v>
      </c>
      <c r="J135" s="67">
        <v>6580</v>
      </c>
      <c r="K135" s="67">
        <v>970</v>
      </c>
      <c r="L135" s="67">
        <v>200</v>
      </c>
      <c r="M135" s="67">
        <f t="shared" si="14"/>
        <v>4169.7999999999993</v>
      </c>
      <c r="N135" s="66">
        <v>42414</v>
      </c>
      <c r="O135" s="70">
        <v>73</v>
      </c>
      <c r="P135" s="63">
        <v>42454</v>
      </c>
      <c r="Q135" s="219">
        <v>265</v>
      </c>
      <c r="R135" s="67"/>
      <c r="S135" s="63">
        <v>43168</v>
      </c>
      <c r="T135" s="67">
        <v>7720</v>
      </c>
      <c r="U135" s="67">
        <v>6975</v>
      </c>
      <c r="V135" s="67">
        <f t="shared" si="15"/>
        <v>745</v>
      </c>
      <c r="W135" s="63">
        <v>43168</v>
      </c>
      <c r="X135" s="67">
        <v>456.49049999999988</v>
      </c>
      <c r="Y135" s="74"/>
      <c r="AA135" s="74"/>
      <c r="AB135" s="74"/>
      <c r="AC135" s="74"/>
      <c r="AD135" s="74"/>
      <c r="AF135" s="73"/>
      <c r="AG135" s="73"/>
    </row>
    <row r="136" spans="1:33" ht="15.75" customHeight="1">
      <c r="A136" s="63">
        <v>43167</v>
      </c>
      <c r="B136" s="67">
        <v>6365</v>
      </c>
      <c r="C136" s="63">
        <v>43171</v>
      </c>
      <c r="D136" s="75">
        <v>6500</v>
      </c>
      <c r="E136" s="67">
        <v>6975</v>
      </c>
      <c r="F136" s="67">
        <f t="shared" si="12"/>
        <v>475</v>
      </c>
      <c r="G136" s="67">
        <f t="shared" si="13"/>
        <v>355.36175710594313</v>
      </c>
      <c r="H136" s="63">
        <v>43167</v>
      </c>
      <c r="I136" s="67">
        <v>3185</v>
      </c>
      <c r="J136" s="67">
        <v>6620</v>
      </c>
      <c r="K136" s="67">
        <v>960</v>
      </c>
      <c r="L136" s="67">
        <v>200</v>
      </c>
      <c r="M136" s="67">
        <f t="shared" si="14"/>
        <v>4137.3999999999996</v>
      </c>
      <c r="N136" s="66">
        <v>42407</v>
      </c>
      <c r="O136" s="70">
        <v>73</v>
      </c>
      <c r="P136" s="63">
        <v>42447</v>
      </c>
      <c r="Q136" s="219">
        <v>264</v>
      </c>
      <c r="R136" s="67"/>
      <c r="S136" s="63">
        <v>43167</v>
      </c>
      <c r="T136" s="67">
        <v>7720</v>
      </c>
      <c r="U136" s="67">
        <v>6975</v>
      </c>
      <c r="V136" s="67">
        <f t="shared" si="15"/>
        <v>745</v>
      </c>
      <c r="W136" s="63">
        <v>43167</v>
      </c>
      <c r="X136" s="67">
        <v>391.49049999999988</v>
      </c>
      <c r="Y136" s="74"/>
      <c r="AA136" s="74"/>
      <c r="AB136" s="74"/>
      <c r="AC136" s="74"/>
      <c r="AD136" s="74"/>
      <c r="AF136" s="73"/>
      <c r="AG136" s="73"/>
    </row>
    <row r="137" spans="1:33" ht="15.75" customHeight="1">
      <c r="A137" s="63">
        <v>43166</v>
      </c>
      <c r="B137" s="67">
        <v>6580</v>
      </c>
      <c r="C137" s="63">
        <v>43168</v>
      </c>
      <c r="D137" s="75">
        <v>6665</v>
      </c>
      <c r="E137" s="67">
        <v>6975</v>
      </c>
      <c r="F137" s="67">
        <f t="shared" si="12"/>
        <v>310</v>
      </c>
      <c r="G137" s="67">
        <f t="shared" si="13"/>
        <v>354.94186046511629</v>
      </c>
      <c r="H137" s="63">
        <v>43166</v>
      </c>
      <c r="I137" s="67">
        <v>3194</v>
      </c>
      <c r="J137" s="67">
        <v>6620</v>
      </c>
      <c r="K137" s="67">
        <v>950</v>
      </c>
      <c r="L137" s="67">
        <v>200</v>
      </c>
      <c r="M137" s="67">
        <f t="shared" si="14"/>
        <v>4101.4000000000005</v>
      </c>
      <c r="N137" s="66">
        <v>42400</v>
      </c>
      <c r="O137" s="71">
        <v>73</v>
      </c>
      <c r="P137" s="63">
        <v>42440</v>
      </c>
      <c r="Q137" s="219">
        <v>295</v>
      </c>
      <c r="R137" s="67"/>
      <c r="S137" s="63">
        <v>43166</v>
      </c>
      <c r="T137" s="67">
        <v>7720</v>
      </c>
      <c r="U137" s="67">
        <v>6975</v>
      </c>
      <c r="V137" s="67">
        <f t="shared" si="15"/>
        <v>745</v>
      </c>
      <c r="W137" s="63">
        <v>43166</v>
      </c>
      <c r="X137" s="67">
        <v>391.49049999999988</v>
      </c>
      <c r="Y137" s="74"/>
      <c r="AA137" s="74"/>
      <c r="AB137" s="74"/>
      <c r="AC137" s="74"/>
      <c r="AD137" s="74"/>
      <c r="AF137" s="73"/>
      <c r="AG137" s="73"/>
    </row>
    <row r="138" spans="1:33" ht="15.75" customHeight="1">
      <c r="A138" s="63">
        <v>43165</v>
      </c>
      <c r="B138" s="67">
        <v>6620</v>
      </c>
      <c r="C138" s="63">
        <v>43167</v>
      </c>
      <c r="D138" s="75">
        <v>6730</v>
      </c>
      <c r="E138" s="67">
        <v>6975</v>
      </c>
      <c r="F138" s="67">
        <f t="shared" si="12"/>
        <v>245</v>
      </c>
      <c r="G138" s="67">
        <f t="shared" si="13"/>
        <v>354.63824289405687</v>
      </c>
      <c r="H138" s="63">
        <v>43165</v>
      </c>
      <c r="I138" s="67">
        <v>3194</v>
      </c>
      <c r="J138" s="67">
        <v>6620</v>
      </c>
      <c r="K138" s="67">
        <v>920</v>
      </c>
      <c r="L138" s="67">
        <v>200</v>
      </c>
      <c r="M138" s="67">
        <f t="shared" si="14"/>
        <v>4031.2</v>
      </c>
      <c r="N138" s="66">
        <v>42393</v>
      </c>
      <c r="O138" s="70">
        <v>73</v>
      </c>
      <c r="P138" s="63">
        <v>42433</v>
      </c>
      <c r="Q138" s="219">
        <v>293</v>
      </c>
      <c r="R138" s="67"/>
      <c r="S138" s="63">
        <v>43165</v>
      </c>
      <c r="T138" s="67">
        <v>7720</v>
      </c>
      <c r="U138" s="67">
        <v>6975</v>
      </c>
      <c r="V138" s="67">
        <f t="shared" si="15"/>
        <v>745</v>
      </c>
      <c r="W138" s="63">
        <v>43165</v>
      </c>
      <c r="X138" s="67">
        <v>391.49049999999988</v>
      </c>
      <c r="Y138" s="74"/>
      <c r="AA138" s="74"/>
      <c r="AB138" s="74"/>
      <c r="AC138" s="74"/>
      <c r="AD138" s="74"/>
      <c r="AF138" s="73"/>
      <c r="AG138" s="73"/>
    </row>
    <row r="139" spans="1:33" ht="15.75" customHeight="1">
      <c r="A139" s="63">
        <v>43164</v>
      </c>
      <c r="B139" s="67">
        <v>6620</v>
      </c>
      <c r="C139" s="63">
        <v>43166</v>
      </c>
      <c r="D139" s="75">
        <v>6730</v>
      </c>
      <c r="E139" s="67">
        <v>6975</v>
      </c>
      <c r="F139" s="67">
        <f t="shared" si="12"/>
        <v>245</v>
      </c>
      <c r="G139" s="67">
        <f t="shared" si="13"/>
        <v>354.45090439276487</v>
      </c>
      <c r="H139" s="63">
        <v>43164</v>
      </c>
      <c r="I139" s="67">
        <v>3194</v>
      </c>
      <c r="J139" s="67">
        <v>6680</v>
      </c>
      <c r="K139" s="67">
        <v>900</v>
      </c>
      <c r="L139" s="67">
        <v>200</v>
      </c>
      <c r="M139" s="67">
        <f t="shared" si="14"/>
        <v>4044.4000000000005</v>
      </c>
      <c r="N139" s="66">
        <v>42386</v>
      </c>
      <c r="O139" s="70">
        <v>73</v>
      </c>
      <c r="P139" s="63">
        <v>42426</v>
      </c>
      <c r="Q139" s="219">
        <v>295</v>
      </c>
      <c r="R139" s="67"/>
      <c r="S139" s="63">
        <v>43164</v>
      </c>
      <c r="T139" s="67">
        <v>7720</v>
      </c>
      <c r="U139" s="67">
        <v>6975</v>
      </c>
      <c r="V139" s="67">
        <f t="shared" si="15"/>
        <v>745</v>
      </c>
      <c r="W139" s="63">
        <v>43164</v>
      </c>
      <c r="X139" s="67">
        <v>331.49049999999988</v>
      </c>
      <c r="Y139" s="74"/>
      <c r="AA139" s="74"/>
      <c r="AB139" s="74"/>
      <c r="AC139" s="74"/>
      <c r="AD139" s="74"/>
      <c r="AF139" s="73"/>
      <c r="AG139" s="73"/>
    </row>
    <row r="140" spans="1:33" ht="15.75" customHeight="1">
      <c r="A140" s="63">
        <v>43161</v>
      </c>
      <c r="B140" s="67">
        <v>6620</v>
      </c>
      <c r="C140" s="63">
        <v>43165</v>
      </c>
      <c r="D140" s="75">
        <v>6730</v>
      </c>
      <c r="E140" s="67">
        <v>6975</v>
      </c>
      <c r="F140" s="67">
        <f t="shared" si="12"/>
        <v>245</v>
      </c>
      <c r="G140" s="67">
        <f t="shared" si="13"/>
        <v>354.30878552971575</v>
      </c>
      <c r="H140" s="63">
        <v>43161</v>
      </c>
      <c r="I140" s="67">
        <v>3238</v>
      </c>
      <c r="J140" s="67">
        <v>6680</v>
      </c>
      <c r="K140" s="67">
        <v>885</v>
      </c>
      <c r="L140" s="67">
        <v>200</v>
      </c>
      <c r="M140" s="67">
        <f t="shared" si="14"/>
        <v>3947.7</v>
      </c>
      <c r="N140" s="66">
        <v>42379</v>
      </c>
      <c r="O140" s="70">
        <v>74</v>
      </c>
      <c r="P140" s="63">
        <v>42419</v>
      </c>
      <c r="Q140" s="219">
        <v>270</v>
      </c>
      <c r="R140" s="67"/>
      <c r="S140" s="63">
        <v>43161</v>
      </c>
      <c r="T140" s="67">
        <v>7727</v>
      </c>
      <c r="U140" s="67">
        <v>6975</v>
      </c>
      <c r="V140" s="67">
        <f t="shared" si="15"/>
        <v>752</v>
      </c>
      <c r="W140" s="63">
        <v>43161</v>
      </c>
      <c r="X140" s="67">
        <v>342.16899999999987</v>
      </c>
      <c r="Y140" s="74"/>
      <c r="AA140" s="74"/>
      <c r="AB140" s="74"/>
      <c r="AC140" s="74"/>
      <c r="AD140" s="74"/>
    </row>
    <row r="141" spans="1:33" ht="15.75" customHeight="1">
      <c r="A141" s="63">
        <v>43160</v>
      </c>
      <c r="B141" s="67">
        <v>6680</v>
      </c>
      <c r="C141" s="63">
        <v>43164</v>
      </c>
      <c r="D141" s="75">
        <v>6790</v>
      </c>
      <c r="E141" s="67">
        <v>6975</v>
      </c>
      <c r="F141" s="67">
        <f t="shared" si="12"/>
        <v>185</v>
      </c>
      <c r="G141" s="67">
        <f t="shared" si="13"/>
        <v>354.10206718346251</v>
      </c>
      <c r="H141" s="63">
        <v>43160</v>
      </c>
      <c r="I141" s="67">
        <v>3242</v>
      </c>
      <c r="J141" s="67">
        <v>6680</v>
      </c>
      <c r="K141" s="67">
        <v>880</v>
      </c>
      <c r="L141" s="67">
        <v>200</v>
      </c>
      <c r="M141" s="67">
        <f t="shared" si="14"/>
        <v>3930.4000000000015</v>
      </c>
      <c r="N141" s="66"/>
      <c r="O141" s="64"/>
      <c r="P141" s="63">
        <v>42398</v>
      </c>
      <c r="Q141" s="219">
        <v>180.5</v>
      </c>
      <c r="R141" s="67"/>
      <c r="S141" s="63">
        <v>43160</v>
      </c>
      <c r="T141" s="67">
        <v>7727</v>
      </c>
      <c r="U141" s="67">
        <v>6975</v>
      </c>
      <c r="V141" s="67">
        <f t="shared" si="15"/>
        <v>752</v>
      </c>
      <c r="W141" s="63">
        <v>43160</v>
      </c>
      <c r="X141" s="67">
        <v>342.16899999999987</v>
      </c>
      <c r="Y141" s="74"/>
      <c r="AA141" s="74"/>
      <c r="AB141" s="74"/>
      <c r="AC141" s="74"/>
      <c r="AD141" s="74"/>
    </row>
    <row r="142" spans="1:33" ht="15.75" customHeight="1">
      <c r="A142" s="63">
        <v>43159</v>
      </c>
      <c r="B142" s="67">
        <v>6680</v>
      </c>
      <c r="C142" s="63">
        <v>43161</v>
      </c>
      <c r="D142" s="75">
        <v>6790</v>
      </c>
      <c r="E142" s="67">
        <v>7000</v>
      </c>
      <c r="F142" s="67">
        <f t="shared" si="12"/>
        <v>210</v>
      </c>
      <c r="G142" s="67">
        <f t="shared" si="13"/>
        <v>353.99224806201551</v>
      </c>
      <c r="H142" s="63">
        <v>43159</v>
      </c>
      <c r="I142" s="67">
        <v>3242</v>
      </c>
      <c r="J142" s="67">
        <v>6640</v>
      </c>
      <c r="K142" s="67">
        <v>880</v>
      </c>
      <c r="L142" s="67">
        <v>200</v>
      </c>
      <c r="M142" s="67">
        <f t="shared" si="14"/>
        <v>3890.4000000000015</v>
      </c>
      <c r="N142" s="66"/>
      <c r="O142" s="64"/>
      <c r="P142" s="63">
        <v>42391</v>
      </c>
      <c r="Q142" s="219">
        <v>182</v>
      </c>
      <c r="R142" s="67"/>
      <c r="S142" s="63">
        <v>43159</v>
      </c>
      <c r="T142" s="67">
        <v>7727</v>
      </c>
      <c r="U142" s="67">
        <v>7000</v>
      </c>
      <c r="V142" s="67">
        <f t="shared" si="15"/>
        <v>727</v>
      </c>
      <c r="W142" s="63">
        <v>43159</v>
      </c>
      <c r="X142" s="67">
        <v>382.16899999999987</v>
      </c>
      <c r="Y142" s="74"/>
      <c r="AA142" s="74"/>
      <c r="AB142" s="74"/>
      <c r="AC142" s="74"/>
      <c r="AD142" s="74"/>
    </row>
    <row r="143" spans="1:33" ht="15.75" customHeight="1">
      <c r="A143" s="63">
        <v>43158</v>
      </c>
      <c r="B143" s="67">
        <v>6680</v>
      </c>
      <c r="C143" s="63">
        <v>43160</v>
      </c>
      <c r="D143" s="75">
        <v>6790</v>
      </c>
      <c r="E143" s="67">
        <v>7000</v>
      </c>
      <c r="F143" s="67">
        <f t="shared" si="12"/>
        <v>210</v>
      </c>
      <c r="G143" s="67">
        <f t="shared" si="13"/>
        <v>353.87596899224809</v>
      </c>
      <c r="H143" s="63">
        <v>43158</v>
      </c>
      <c r="I143" s="67">
        <v>3242</v>
      </c>
      <c r="J143" s="67">
        <v>6640</v>
      </c>
      <c r="K143" s="67">
        <v>880</v>
      </c>
      <c r="L143" s="67">
        <v>200</v>
      </c>
      <c r="M143" s="67">
        <f t="shared" si="14"/>
        <v>3890.4000000000015</v>
      </c>
      <c r="N143" s="66"/>
      <c r="O143" s="64"/>
      <c r="P143" s="63">
        <v>42384</v>
      </c>
      <c r="Q143" s="219">
        <v>192.5</v>
      </c>
      <c r="R143" s="67"/>
      <c r="S143" s="63">
        <v>43158</v>
      </c>
      <c r="T143" s="67">
        <v>7727</v>
      </c>
      <c r="U143" s="67">
        <v>7000</v>
      </c>
      <c r="V143" s="67">
        <f t="shared" si="15"/>
        <v>727</v>
      </c>
      <c r="W143" s="63">
        <v>43158</v>
      </c>
      <c r="X143" s="67">
        <v>382.16899999999987</v>
      </c>
      <c r="Y143" s="74"/>
      <c r="AA143" s="74"/>
      <c r="AB143" s="74"/>
      <c r="AC143" s="74"/>
      <c r="AD143" s="74"/>
    </row>
    <row r="144" spans="1:33" ht="15.75" customHeight="1">
      <c r="A144" s="63">
        <v>43157</v>
      </c>
      <c r="B144" s="67">
        <v>6640</v>
      </c>
      <c r="C144" s="63">
        <v>43159</v>
      </c>
      <c r="D144" s="75">
        <v>6750</v>
      </c>
      <c r="E144" s="67">
        <v>7000</v>
      </c>
      <c r="F144" s="67">
        <f t="shared" si="12"/>
        <v>250</v>
      </c>
      <c r="G144" s="67">
        <f t="shared" si="13"/>
        <v>353.77260981912144</v>
      </c>
      <c r="H144" s="63">
        <v>43157</v>
      </c>
      <c r="I144" s="67">
        <v>3242</v>
      </c>
      <c r="J144" s="67">
        <v>6680</v>
      </c>
      <c r="K144" s="67">
        <v>880</v>
      </c>
      <c r="L144" s="67">
        <v>200</v>
      </c>
      <c r="M144" s="67">
        <f t="shared" si="14"/>
        <v>3930.4000000000015</v>
      </c>
      <c r="N144" s="66"/>
      <c r="O144" s="64"/>
      <c r="P144" s="63">
        <v>42377</v>
      </c>
      <c r="Q144" s="219">
        <v>183</v>
      </c>
      <c r="R144" s="67"/>
      <c r="S144" s="63">
        <v>43157</v>
      </c>
      <c r="T144" s="67">
        <v>7746</v>
      </c>
      <c r="U144" s="67">
        <v>7000</v>
      </c>
      <c r="V144" s="67">
        <f t="shared" si="15"/>
        <v>746</v>
      </c>
      <c r="W144" s="63">
        <v>43157</v>
      </c>
      <c r="X144" s="67">
        <v>388.52599999999984</v>
      </c>
      <c r="Y144" s="74"/>
      <c r="AA144" s="74"/>
      <c r="AB144" s="74"/>
      <c r="AC144" s="74"/>
      <c r="AD144" s="74"/>
    </row>
    <row r="145" spans="1:33" ht="15.75" customHeight="1">
      <c r="A145" s="63">
        <v>43154</v>
      </c>
      <c r="B145" s="67">
        <v>6640</v>
      </c>
      <c r="C145" s="63">
        <v>43158</v>
      </c>
      <c r="D145" s="75">
        <v>6750</v>
      </c>
      <c r="E145" s="67">
        <v>7000</v>
      </c>
      <c r="F145" s="67">
        <f t="shared" si="12"/>
        <v>250</v>
      </c>
      <c r="G145" s="67">
        <f t="shared" si="13"/>
        <v>353.6175710594315</v>
      </c>
      <c r="H145" s="63">
        <v>43154</v>
      </c>
      <c r="I145" s="67">
        <v>3242</v>
      </c>
      <c r="J145" s="67">
        <v>6680</v>
      </c>
      <c r="K145" s="67">
        <v>765</v>
      </c>
      <c r="L145" s="67">
        <v>200</v>
      </c>
      <c r="M145" s="67">
        <f t="shared" si="14"/>
        <v>3661.3000000000011</v>
      </c>
      <c r="N145" s="66"/>
      <c r="O145" s="64"/>
      <c r="P145" s="63">
        <v>42370</v>
      </c>
      <c r="Q145" s="219">
        <v>171.5</v>
      </c>
      <c r="R145" s="67"/>
      <c r="S145" s="63">
        <v>43154</v>
      </c>
      <c r="T145" s="67">
        <v>7746</v>
      </c>
      <c r="U145" s="67">
        <v>7000</v>
      </c>
      <c r="V145" s="67">
        <f t="shared" si="15"/>
        <v>746</v>
      </c>
      <c r="W145" s="63">
        <v>43154</v>
      </c>
      <c r="X145" s="67">
        <v>388.52599999999984</v>
      </c>
      <c r="Y145" s="74"/>
      <c r="AA145" s="74"/>
      <c r="AB145" s="74"/>
      <c r="AC145" s="74"/>
      <c r="AD145" s="74"/>
      <c r="AF145" s="73"/>
      <c r="AG145" s="73"/>
    </row>
    <row r="146" spans="1:33" ht="15.75" customHeight="1">
      <c r="A146" s="63">
        <v>43153</v>
      </c>
      <c r="B146" s="67">
        <v>6680</v>
      </c>
      <c r="C146" s="63">
        <v>43157</v>
      </c>
      <c r="D146" s="75">
        <v>6765</v>
      </c>
      <c r="E146" s="67">
        <v>7000</v>
      </c>
      <c r="F146" s="67">
        <f t="shared" si="12"/>
        <v>235</v>
      </c>
      <c r="G146" s="67">
        <f t="shared" si="13"/>
        <v>353.51421188630491</v>
      </c>
      <c r="H146" s="63">
        <v>43153</v>
      </c>
      <c r="I146" s="67">
        <v>3242</v>
      </c>
      <c r="J146" s="67">
        <v>6680</v>
      </c>
      <c r="K146" s="67">
        <v>765</v>
      </c>
      <c r="L146" s="67">
        <v>200</v>
      </c>
      <c r="M146" s="67">
        <f t="shared" si="14"/>
        <v>3661.3000000000011</v>
      </c>
      <c r="N146" s="66"/>
      <c r="O146" s="64"/>
      <c r="P146" s="63">
        <v>42363</v>
      </c>
      <c r="Q146" s="219">
        <v>167.95</v>
      </c>
      <c r="R146" s="67"/>
      <c r="S146" s="63">
        <v>43153</v>
      </c>
      <c r="T146" s="67">
        <v>7746</v>
      </c>
      <c r="U146" s="67">
        <v>7000</v>
      </c>
      <c r="V146" s="67">
        <f t="shared" si="15"/>
        <v>746</v>
      </c>
      <c r="W146" s="63">
        <v>43153</v>
      </c>
      <c r="X146" s="67">
        <v>388.52599999999984</v>
      </c>
      <c r="Y146" s="74"/>
      <c r="AA146" s="74"/>
      <c r="AB146" s="74"/>
      <c r="AC146" s="74"/>
      <c r="AD146" s="74"/>
    </row>
    <row r="147" spans="1:33" ht="15.75" customHeight="1">
      <c r="A147" s="63">
        <v>43143</v>
      </c>
      <c r="B147" s="67">
        <v>6680</v>
      </c>
      <c r="C147" s="63">
        <v>43155</v>
      </c>
      <c r="D147" s="75">
        <v>6765</v>
      </c>
      <c r="E147" s="67">
        <v>7000</v>
      </c>
      <c r="F147" s="67">
        <f t="shared" si="12"/>
        <v>235</v>
      </c>
      <c r="G147" s="67">
        <f t="shared" si="13"/>
        <v>353.48191214470285</v>
      </c>
      <c r="H147" s="63">
        <v>43143</v>
      </c>
      <c r="I147" s="67">
        <v>3242</v>
      </c>
      <c r="J147" s="67">
        <v>6680</v>
      </c>
      <c r="K147" s="67">
        <v>765</v>
      </c>
      <c r="L147" s="67">
        <v>200</v>
      </c>
      <c r="M147" s="67">
        <f t="shared" si="14"/>
        <v>3661.3000000000011</v>
      </c>
      <c r="N147" s="66"/>
      <c r="O147" s="64"/>
      <c r="P147" s="63">
        <v>42356</v>
      </c>
      <c r="Q147" s="219">
        <v>166</v>
      </c>
      <c r="R147" s="67"/>
      <c r="S147" s="63">
        <v>43143</v>
      </c>
      <c r="T147" s="67">
        <v>7572</v>
      </c>
      <c r="U147" s="67">
        <v>7000</v>
      </c>
      <c r="V147" s="67">
        <f t="shared" si="15"/>
        <v>572</v>
      </c>
      <c r="W147" s="63">
        <v>43143</v>
      </c>
      <c r="X147" s="67">
        <v>388.52599999999984</v>
      </c>
      <c r="Y147" s="74"/>
      <c r="AA147" s="74"/>
      <c r="AB147" s="74"/>
      <c r="AC147" s="74"/>
      <c r="AD147" s="74"/>
    </row>
    <row r="148" spans="1:33" ht="15.75" customHeight="1">
      <c r="A148" s="63">
        <v>43142</v>
      </c>
      <c r="B148" s="67">
        <v>6680</v>
      </c>
      <c r="C148" s="63">
        <v>43154</v>
      </c>
      <c r="D148" s="75">
        <v>6765</v>
      </c>
      <c r="E148" s="67">
        <v>7000</v>
      </c>
      <c r="F148" s="67">
        <f t="shared" si="12"/>
        <v>235</v>
      </c>
      <c r="G148" s="67">
        <f t="shared" si="13"/>
        <v>353.46253229974161</v>
      </c>
      <c r="H148" s="63">
        <v>43142</v>
      </c>
      <c r="I148" s="67">
        <v>3242</v>
      </c>
      <c r="J148" s="67">
        <v>6680</v>
      </c>
      <c r="K148" s="67">
        <v>765</v>
      </c>
      <c r="L148" s="67">
        <v>200</v>
      </c>
      <c r="M148" s="67">
        <f t="shared" si="14"/>
        <v>3661.3000000000011</v>
      </c>
      <c r="N148" s="66"/>
      <c r="O148" s="64"/>
      <c r="P148" s="63">
        <v>42349</v>
      </c>
      <c r="Q148" s="219">
        <v>177.5</v>
      </c>
      <c r="R148" s="67"/>
      <c r="S148" s="63">
        <v>43142</v>
      </c>
      <c r="T148" s="67">
        <v>7572</v>
      </c>
      <c r="U148" s="67">
        <v>7000</v>
      </c>
      <c r="V148" s="67">
        <f t="shared" si="15"/>
        <v>572</v>
      </c>
      <c r="W148" s="63">
        <v>43142</v>
      </c>
      <c r="X148" s="67">
        <v>388.52599999999984</v>
      </c>
      <c r="Y148" s="74"/>
      <c r="AA148" s="74"/>
      <c r="AB148" s="74"/>
      <c r="AC148" s="74"/>
      <c r="AD148" s="74"/>
      <c r="AF148" s="73"/>
      <c r="AG148" s="73"/>
    </row>
    <row r="149" spans="1:33" ht="15.75" customHeight="1">
      <c r="A149" s="63">
        <v>43140</v>
      </c>
      <c r="B149" s="67">
        <v>6680</v>
      </c>
      <c r="C149" s="63">
        <v>43153</v>
      </c>
      <c r="D149" s="75">
        <v>6765</v>
      </c>
      <c r="E149" s="67">
        <v>7000</v>
      </c>
      <c r="F149" s="67">
        <f t="shared" si="12"/>
        <v>235</v>
      </c>
      <c r="G149" s="67">
        <f t="shared" si="13"/>
        <v>353.50775193798449</v>
      </c>
      <c r="H149" s="63">
        <v>43140</v>
      </c>
      <c r="I149" s="67">
        <v>3242</v>
      </c>
      <c r="J149" s="67">
        <v>6680</v>
      </c>
      <c r="K149" s="67">
        <v>765</v>
      </c>
      <c r="L149" s="67">
        <v>200</v>
      </c>
      <c r="M149" s="67">
        <f t="shared" si="14"/>
        <v>3661.3000000000011</v>
      </c>
      <c r="N149" s="66"/>
      <c r="O149" s="64"/>
      <c r="P149" s="63">
        <v>42342</v>
      </c>
      <c r="Q149" s="219">
        <v>188.3</v>
      </c>
      <c r="R149" s="67"/>
      <c r="S149" s="63">
        <v>43140</v>
      </c>
      <c r="T149" s="67">
        <v>7572</v>
      </c>
      <c r="U149" s="67">
        <v>7000</v>
      </c>
      <c r="V149" s="67">
        <f t="shared" si="15"/>
        <v>572</v>
      </c>
      <c r="W149" s="63">
        <v>43140</v>
      </c>
      <c r="X149" s="67">
        <v>167.27199999999993</v>
      </c>
      <c r="Y149" s="74"/>
      <c r="AA149" s="74"/>
      <c r="AB149" s="74"/>
      <c r="AC149" s="74"/>
      <c r="AD149" s="74"/>
      <c r="AF149" s="73"/>
      <c r="AG149" s="73"/>
    </row>
    <row r="150" spans="1:33" ht="15.75" customHeight="1">
      <c r="A150" s="63">
        <v>43139</v>
      </c>
      <c r="B150" s="67">
        <v>6680</v>
      </c>
      <c r="C150" s="63">
        <v>43143</v>
      </c>
      <c r="D150" s="75">
        <v>6765</v>
      </c>
      <c r="E150" s="67">
        <v>7000</v>
      </c>
      <c r="F150" s="67">
        <f t="shared" si="12"/>
        <v>235</v>
      </c>
      <c r="G150" s="67">
        <f t="shared" si="13"/>
        <v>353.55297157622738</v>
      </c>
      <c r="H150" s="63">
        <v>43139</v>
      </c>
      <c r="I150" s="67">
        <v>3242</v>
      </c>
      <c r="J150" s="67">
        <v>6690</v>
      </c>
      <c r="K150" s="67">
        <v>765</v>
      </c>
      <c r="L150" s="67">
        <v>200</v>
      </c>
      <c r="M150" s="67">
        <f t="shared" si="14"/>
        <v>3671.3000000000011</v>
      </c>
      <c r="N150" s="66"/>
      <c r="O150" s="65"/>
      <c r="P150" s="63">
        <v>42335</v>
      </c>
      <c r="Q150" s="219">
        <v>209.5</v>
      </c>
      <c r="R150" s="67"/>
      <c r="S150" s="63">
        <v>43139</v>
      </c>
      <c r="T150" s="67">
        <v>7572</v>
      </c>
      <c r="U150" s="67">
        <v>7000</v>
      </c>
      <c r="V150" s="67">
        <f t="shared" si="15"/>
        <v>572</v>
      </c>
      <c r="W150" s="63">
        <v>43139</v>
      </c>
      <c r="X150" s="67">
        <v>167.27199999999993</v>
      </c>
      <c r="Y150" s="74"/>
      <c r="AA150" s="74"/>
      <c r="AB150" s="74"/>
      <c r="AC150" s="74"/>
      <c r="AD150" s="74"/>
      <c r="AF150" s="73"/>
      <c r="AG150" s="73"/>
    </row>
    <row r="151" spans="1:33" ht="15.75" customHeight="1">
      <c r="A151" s="63">
        <v>43138</v>
      </c>
      <c r="B151" s="67">
        <v>6680</v>
      </c>
      <c r="C151" s="63">
        <v>43142</v>
      </c>
      <c r="D151" s="75">
        <v>6765</v>
      </c>
      <c r="E151" s="67">
        <v>7000</v>
      </c>
      <c r="F151" s="67">
        <f t="shared" si="12"/>
        <v>235</v>
      </c>
      <c r="G151" s="67">
        <f t="shared" si="13"/>
        <v>353.63695090439279</v>
      </c>
      <c r="H151" s="63">
        <v>43138</v>
      </c>
      <c r="I151" s="67">
        <v>3242</v>
      </c>
      <c r="J151" s="67">
        <v>6690</v>
      </c>
      <c r="K151" s="67">
        <v>765</v>
      </c>
      <c r="L151" s="67">
        <v>200</v>
      </c>
      <c r="M151" s="67">
        <f t="shared" si="14"/>
        <v>3671.3000000000011</v>
      </c>
      <c r="N151" s="66"/>
      <c r="O151" s="64"/>
      <c r="P151" s="63">
        <v>42328</v>
      </c>
      <c r="Q151" s="219">
        <v>213.1</v>
      </c>
      <c r="R151" s="67"/>
      <c r="S151" s="63">
        <v>43138</v>
      </c>
      <c r="T151" s="67">
        <v>7572</v>
      </c>
      <c r="U151" s="67">
        <v>7000</v>
      </c>
      <c r="V151" s="67">
        <f t="shared" si="15"/>
        <v>572</v>
      </c>
      <c r="W151" s="63">
        <v>43138</v>
      </c>
      <c r="X151" s="67">
        <v>167.27199999999993</v>
      </c>
      <c r="Y151" s="74"/>
      <c r="AA151" s="74"/>
      <c r="AB151" s="74"/>
      <c r="AC151" s="74"/>
      <c r="AD151" s="74"/>
      <c r="AF151" s="73"/>
      <c r="AG151" s="73"/>
    </row>
    <row r="152" spans="1:33" ht="15.75" customHeight="1">
      <c r="A152" s="63">
        <v>43137</v>
      </c>
      <c r="B152" s="67">
        <v>6680</v>
      </c>
      <c r="C152" s="63">
        <v>43140</v>
      </c>
      <c r="D152" s="75">
        <v>6765</v>
      </c>
      <c r="E152" s="67">
        <v>7000</v>
      </c>
      <c r="F152" s="67">
        <f t="shared" si="12"/>
        <v>235</v>
      </c>
      <c r="G152" s="67">
        <f t="shared" si="13"/>
        <v>353.72093023255815</v>
      </c>
      <c r="H152" s="63">
        <v>43137</v>
      </c>
      <c r="I152" s="67">
        <v>3242</v>
      </c>
      <c r="J152" s="67">
        <v>6650</v>
      </c>
      <c r="K152" s="67">
        <v>765</v>
      </c>
      <c r="L152" s="67">
        <v>200</v>
      </c>
      <c r="M152" s="67">
        <f t="shared" si="14"/>
        <v>3631.3000000000011</v>
      </c>
      <c r="N152" s="66"/>
      <c r="O152" s="64"/>
      <c r="P152" s="63">
        <v>42321</v>
      </c>
      <c r="Q152" s="219">
        <v>227.1</v>
      </c>
      <c r="R152" s="67"/>
      <c r="S152" s="63">
        <v>43137</v>
      </c>
      <c r="T152" s="67">
        <v>7203</v>
      </c>
      <c r="U152" s="67">
        <v>7000</v>
      </c>
      <c r="V152" s="67">
        <f t="shared" si="15"/>
        <v>203</v>
      </c>
      <c r="W152" s="63">
        <v>43137</v>
      </c>
      <c r="X152" s="67">
        <v>157.27199999999993</v>
      </c>
      <c r="Y152" s="74"/>
      <c r="AA152" s="74"/>
      <c r="AB152" s="74"/>
      <c r="AC152" s="74"/>
      <c r="AD152" s="74"/>
      <c r="AF152" s="73"/>
      <c r="AG152" s="73"/>
    </row>
    <row r="153" spans="1:33" ht="15.75" customHeight="1">
      <c r="A153" s="63">
        <v>43136</v>
      </c>
      <c r="B153" s="67">
        <v>6690</v>
      </c>
      <c r="C153" s="63">
        <v>43139</v>
      </c>
      <c r="D153" s="75">
        <v>6765</v>
      </c>
      <c r="E153" s="67">
        <v>7000</v>
      </c>
      <c r="F153" s="67">
        <f t="shared" si="12"/>
        <v>235</v>
      </c>
      <c r="G153" s="67">
        <f t="shared" si="13"/>
        <v>353.83720930232556</v>
      </c>
      <c r="H153" s="63">
        <v>43136</v>
      </c>
      <c r="I153" s="67">
        <v>3242</v>
      </c>
      <c r="J153" s="67">
        <v>6650</v>
      </c>
      <c r="K153" s="67">
        <v>765</v>
      </c>
      <c r="L153" s="67">
        <v>200</v>
      </c>
      <c r="M153" s="67">
        <f t="shared" si="14"/>
        <v>3631.3000000000011</v>
      </c>
      <c r="N153" s="66"/>
      <c r="O153" s="64"/>
      <c r="P153" s="63">
        <v>42314</v>
      </c>
      <c r="Q153" s="219">
        <v>224.1</v>
      </c>
      <c r="R153" s="67"/>
      <c r="S153" s="63">
        <v>43136</v>
      </c>
      <c r="T153" s="67">
        <v>7203</v>
      </c>
      <c r="U153" s="67">
        <v>7000</v>
      </c>
      <c r="V153" s="67">
        <f t="shared" si="15"/>
        <v>203</v>
      </c>
      <c r="W153" s="63">
        <v>43136</v>
      </c>
      <c r="X153" s="67">
        <v>3.9299999999993815</v>
      </c>
      <c r="Y153" s="74"/>
      <c r="AA153" s="74"/>
      <c r="AB153" s="74"/>
      <c r="AC153" s="74"/>
      <c r="AD153" s="74"/>
      <c r="AF153" s="73"/>
      <c r="AG153" s="73"/>
    </row>
    <row r="154" spans="1:33" ht="15.75" customHeight="1">
      <c r="A154" s="63">
        <v>43133</v>
      </c>
      <c r="B154" s="67">
        <v>6690</v>
      </c>
      <c r="C154" s="63">
        <v>43138</v>
      </c>
      <c r="D154" s="75">
        <v>6775</v>
      </c>
      <c r="E154" s="67">
        <v>7000</v>
      </c>
      <c r="F154" s="67">
        <f t="shared" si="12"/>
        <v>225</v>
      </c>
      <c r="G154" s="67">
        <f t="shared" si="13"/>
        <v>353.95348837209303</v>
      </c>
      <c r="H154" s="63">
        <v>43133</v>
      </c>
      <c r="I154" s="67">
        <v>3242</v>
      </c>
      <c r="J154" s="67">
        <v>6665</v>
      </c>
      <c r="K154" s="67">
        <v>765</v>
      </c>
      <c r="L154" s="67">
        <v>200</v>
      </c>
      <c r="M154" s="67">
        <f t="shared" si="14"/>
        <v>3646.3000000000011</v>
      </c>
      <c r="N154" s="66"/>
      <c r="O154" s="64"/>
      <c r="P154" s="63">
        <v>42307</v>
      </c>
      <c r="Q154" s="219">
        <v>228.5</v>
      </c>
      <c r="R154" s="67"/>
      <c r="S154" s="63">
        <v>43133</v>
      </c>
      <c r="T154" s="67">
        <v>7203</v>
      </c>
      <c r="U154" s="67">
        <v>7000</v>
      </c>
      <c r="V154" s="67">
        <f t="shared" si="15"/>
        <v>203</v>
      </c>
      <c r="W154" s="63">
        <v>43133</v>
      </c>
      <c r="X154" s="67">
        <v>-506.07000000000062</v>
      </c>
      <c r="Y154" s="74"/>
      <c r="AA154" s="74"/>
      <c r="AB154" s="74"/>
      <c r="AC154" s="74"/>
      <c r="AD154" s="74"/>
      <c r="AF154" s="73"/>
      <c r="AG154" s="73"/>
    </row>
    <row r="155" spans="1:33" ht="15.75" customHeight="1">
      <c r="A155" s="63">
        <v>43132</v>
      </c>
      <c r="B155" s="67">
        <v>6650</v>
      </c>
      <c r="C155" s="63">
        <v>43137</v>
      </c>
      <c r="D155" s="75">
        <v>6755</v>
      </c>
      <c r="E155" s="67">
        <v>7000</v>
      </c>
      <c r="F155" s="67">
        <f t="shared" si="12"/>
        <v>245</v>
      </c>
      <c r="G155" s="67">
        <f t="shared" si="13"/>
        <v>354.08268733850127</v>
      </c>
      <c r="H155" s="63">
        <v>43132</v>
      </c>
      <c r="I155" s="67">
        <v>3242</v>
      </c>
      <c r="J155" s="67">
        <v>6750</v>
      </c>
      <c r="K155" s="67">
        <v>760</v>
      </c>
      <c r="L155" s="67">
        <v>200</v>
      </c>
      <c r="M155" s="67">
        <f t="shared" si="14"/>
        <v>3719.6000000000004</v>
      </c>
      <c r="N155" s="66"/>
      <c r="O155" s="64"/>
      <c r="P155" s="63">
        <v>42300</v>
      </c>
      <c r="Q155" s="219">
        <v>227.8</v>
      </c>
      <c r="R155" s="67"/>
      <c r="S155" s="63">
        <v>43132</v>
      </c>
      <c r="T155" s="67">
        <v>7203</v>
      </c>
      <c r="U155" s="67">
        <v>7000</v>
      </c>
      <c r="V155" s="67">
        <f t="shared" si="15"/>
        <v>203</v>
      </c>
      <c r="W155" s="63">
        <v>43132</v>
      </c>
      <c r="X155" s="67">
        <v>-531.07000000000062</v>
      </c>
      <c r="Y155" s="74"/>
      <c r="AA155" s="74"/>
      <c r="AB155" s="74"/>
      <c r="AC155" s="74"/>
      <c r="AD155" s="74"/>
      <c r="AF155" s="73"/>
      <c r="AG155" s="73"/>
    </row>
    <row r="156" spans="1:33" ht="15.75" customHeight="1">
      <c r="A156" s="63">
        <v>43131</v>
      </c>
      <c r="B156" s="67">
        <v>6650</v>
      </c>
      <c r="C156" s="63">
        <v>43136</v>
      </c>
      <c r="D156" s="75">
        <v>6755</v>
      </c>
      <c r="E156" s="67">
        <v>7000</v>
      </c>
      <c r="F156" s="67">
        <f t="shared" si="12"/>
        <v>245</v>
      </c>
      <c r="G156" s="67">
        <f t="shared" si="13"/>
        <v>354.43798449612405</v>
      </c>
      <c r="H156" s="63">
        <v>43131</v>
      </c>
      <c r="I156" s="67">
        <v>3242</v>
      </c>
      <c r="J156" s="67">
        <v>6750</v>
      </c>
      <c r="K156" s="67">
        <v>750</v>
      </c>
      <c r="L156" s="67">
        <v>200</v>
      </c>
      <c r="M156" s="67">
        <f t="shared" si="14"/>
        <v>3696.2000000000007</v>
      </c>
      <c r="N156" s="66"/>
      <c r="O156" s="64"/>
      <c r="P156" s="63">
        <v>42293</v>
      </c>
      <c r="Q156" s="219">
        <v>224.6</v>
      </c>
      <c r="R156" s="67"/>
      <c r="S156" s="63">
        <v>43131</v>
      </c>
      <c r="T156" s="67">
        <v>7203</v>
      </c>
      <c r="U156" s="67">
        <v>7000</v>
      </c>
      <c r="V156" s="67">
        <f t="shared" si="15"/>
        <v>203</v>
      </c>
      <c r="W156" s="63">
        <v>43131</v>
      </c>
      <c r="X156" s="67">
        <v>-531.07000000000062</v>
      </c>
      <c r="Y156" s="74"/>
      <c r="AA156" s="74"/>
      <c r="AB156" s="74"/>
      <c r="AC156" s="74"/>
      <c r="AD156" s="74"/>
      <c r="AF156" s="73"/>
      <c r="AG156" s="73"/>
    </row>
    <row r="157" spans="1:33" ht="15.75" customHeight="1">
      <c r="A157" s="63">
        <v>43130</v>
      </c>
      <c r="B157" s="67">
        <v>6665</v>
      </c>
      <c r="C157" s="63">
        <v>43133</v>
      </c>
      <c r="D157" s="75">
        <v>6765</v>
      </c>
      <c r="E157" s="67">
        <v>7000</v>
      </c>
      <c r="F157" s="67">
        <f t="shared" si="12"/>
        <v>235</v>
      </c>
      <c r="G157" s="67">
        <f t="shared" si="13"/>
        <v>354.79328165374676</v>
      </c>
      <c r="H157" s="63">
        <v>43130</v>
      </c>
      <c r="I157" s="67">
        <v>3242</v>
      </c>
      <c r="J157" s="67">
        <v>6775</v>
      </c>
      <c r="K157" s="67">
        <v>750</v>
      </c>
      <c r="L157" s="67">
        <v>200</v>
      </c>
      <c r="M157" s="67">
        <f t="shared" si="14"/>
        <v>3721.2000000000007</v>
      </c>
      <c r="N157" s="66"/>
      <c r="O157" s="64"/>
      <c r="P157" s="63">
        <v>42286</v>
      </c>
      <c r="Q157" s="219">
        <v>225.8</v>
      </c>
      <c r="R157" s="67"/>
      <c r="S157" s="63">
        <v>43130</v>
      </c>
      <c r="T157" s="67">
        <v>7296</v>
      </c>
      <c r="U157" s="67">
        <v>7000</v>
      </c>
      <c r="V157" s="67">
        <f t="shared" si="15"/>
        <v>296</v>
      </c>
      <c r="W157" s="63">
        <v>43130</v>
      </c>
      <c r="X157" s="67">
        <v>-500.39000000000033</v>
      </c>
      <c r="Y157" s="74"/>
      <c r="AA157" s="74"/>
      <c r="AB157" s="74"/>
      <c r="AC157" s="74"/>
      <c r="AD157" s="74"/>
      <c r="AF157" s="73"/>
      <c r="AG157" s="73"/>
    </row>
    <row r="158" spans="1:33" ht="15.75" customHeight="1">
      <c r="A158" s="63">
        <v>43129</v>
      </c>
      <c r="B158" s="67">
        <v>6750</v>
      </c>
      <c r="C158" s="63">
        <v>43132</v>
      </c>
      <c r="D158" s="75">
        <v>6790</v>
      </c>
      <c r="E158" s="67">
        <v>7000</v>
      </c>
      <c r="F158" s="67">
        <f t="shared" si="12"/>
        <v>210</v>
      </c>
      <c r="G158" s="67">
        <f t="shared" si="13"/>
        <v>355.16149870801036</v>
      </c>
      <c r="H158" s="63">
        <v>43129</v>
      </c>
      <c r="I158" s="67">
        <v>3242</v>
      </c>
      <c r="J158" s="67">
        <v>6790</v>
      </c>
      <c r="K158" s="67">
        <v>750</v>
      </c>
      <c r="L158" s="67">
        <v>200</v>
      </c>
      <c r="M158" s="67">
        <f t="shared" si="14"/>
        <v>3736.2000000000007</v>
      </c>
      <c r="N158" s="66"/>
      <c r="O158" s="64"/>
      <c r="P158" s="63">
        <v>42272</v>
      </c>
      <c r="Q158" s="219">
        <v>226.1</v>
      </c>
      <c r="R158" s="67"/>
      <c r="S158" s="63">
        <v>43129</v>
      </c>
      <c r="T158" s="67">
        <v>7296</v>
      </c>
      <c r="U158" s="67">
        <v>7000</v>
      </c>
      <c r="V158" s="67">
        <f t="shared" si="15"/>
        <v>296</v>
      </c>
      <c r="W158" s="63">
        <v>43129</v>
      </c>
      <c r="X158" s="67">
        <v>-510.39000000000033</v>
      </c>
      <c r="Y158" s="74"/>
      <c r="AA158" s="74"/>
      <c r="AB158" s="74"/>
      <c r="AC158" s="74"/>
      <c r="AD158" s="74"/>
      <c r="AF158" s="73"/>
      <c r="AG158" s="73"/>
    </row>
    <row r="159" spans="1:33" ht="15.75" customHeight="1">
      <c r="A159" s="63">
        <v>43126</v>
      </c>
      <c r="B159" s="67">
        <v>6750</v>
      </c>
      <c r="C159" s="63">
        <v>43131</v>
      </c>
      <c r="D159" s="75">
        <v>6790</v>
      </c>
      <c r="E159" s="67">
        <v>6925</v>
      </c>
      <c r="F159" s="67">
        <f t="shared" si="12"/>
        <v>135</v>
      </c>
      <c r="G159" s="67">
        <f t="shared" si="13"/>
        <v>355.56201550387595</v>
      </c>
      <c r="H159" s="63">
        <v>43126</v>
      </c>
      <c r="I159" s="67">
        <v>3242</v>
      </c>
      <c r="J159" s="67">
        <v>6715</v>
      </c>
      <c r="K159" s="67">
        <v>750</v>
      </c>
      <c r="L159" s="67">
        <v>200</v>
      </c>
      <c r="M159" s="67">
        <f t="shared" si="14"/>
        <v>3661.2000000000007</v>
      </c>
      <c r="N159" s="66"/>
      <c r="O159" s="64"/>
      <c r="P159" s="63">
        <v>42265</v>
      </c>
      <c r="Q159" s="219">
        <v>232.1</v>
      </c>
      <c r="R159" s="220"/>
      <c r="S159" s="63">
        <v>43126</v>
      </c>
      <c r="T159" s="67">
        <v>7296</v>
      </c>
      <c r="U159" s="67">
        <v>6925</v>
      </c>
      <c r="V159" s="67">
        <f t="shared" si="15"/>
        <v>371</v>
      </c>
      <c r="W159" s="63">
        <v>43126</v>
      </c>
      <c r="X159" s="67">
        <v>-450.39000000000033</v>
      </c>
      <c r="Y159" s="74"/>
      <c r="AA159" s="74"/>
      <c r="AB159" s="74"/>
      <c r="AC159" s="74"/>
      <c r="AD159" s="74"/>
      <c r="AF159" s="73"/>
      <c r="AG159" s="73"/>
    </row>
    <row r="160" spans="1:33" ht="15.75" customHeight="1">
      <c r="A160" s="63">
        <v>43125</v>
      </c>
      <c r="B160" s="67">
        <v>6775</v>
      </c>
      <c r="C160" s="63">
        <v>43130</v>
      </c>
      <c r="D160" s="75">
        <v>6800</v>
      </c>
      <c r="E160" s="67">
        <v>6925</v>
      </c>
      <c r="F160" s="67">
        <f t="shared" si="12"/>
        <v>125</v>
      </c>
      <c r="G160" s="67">
        <f t="shared" si="13"/>
        <v>356.09173126614985</v>
      </c>
      <c r="H160" s="63">
        <v>43125</v>
      </c>
      <c r="I160" s="67">
        <v>3242</v>
      </c>
      <c r="J160" s="67">
        <v>6715</v>
      </c>
      <c r="K160" s="67">
        <v>750</v>
      </c>
      <c r="L160" s="67">
        <v>200</v>
      </c>
      <c r="M160" s="67">
        <f t="shared" si="14"/>
        <v>3661.2000000000007</v>
      </c>
      <c r="N160" s="66"/>
      <c r="O160" s="65"/>
      <c r="P160" s="63">
        <v>42258</v>
      </c>
      <c r="Q160" s="219">
        <v>234.85</v>
      </c>
      <c r="R160" s="220"/>
      <c r="S160" s="63">
        <v>43125</v>
      </c>
      <c r="T160" s="67">
        <v>7296</v>
      </c>
      <c r="U160" s="67">
        <v>6925</v>
      </c>
      <c r="V160" s="67">
        <f t="shared" si="15"/>
        <v>371</v>
      </c>
      <c r="W160" s="63">
        <v>43125</v>
      </c>
      <c r="X160" s="67">
        <v>-450.39000000000033</v>
      </c>
      <c r="Y160" s="74"/>
      <c r="AA160" s="74"/>
      <c r="AB160" s="74"/>
      <c r="AC160" s="74"/>
      <c r="AD160" s="74"/>
      <c r="AF160" s="73"/>
      <c r="AG160" s="73"/>
    </row>
    <row r="161" spans="1:33" ht="15.75" customHeight="1">
      <c r="A161" s="63">
        <v>43124</v>
      </c>
      <c r="B161" s="67">
        <v>6790</v>
      </c>
      <c r="C161" s="63">
        <v>43129</v>
      </c>
      <c r="D161" s="75">
        <v>6810</v>
      </c>
      <c r="E161" s="67">
        <v>6850</v>
      </c>
      <c r="F161" s="67">
        <f t="shared" si="12"/>
        <v>40</v>
      </c>
      <c r="G161" s="67">
        <f t="shared" si="13"/>
        <v>356.63436692506463</v>
      </c>
      <c r="H161" s="63">
        <v>43124</v>
      </c>
      <c r="I161" s="67">
        <v>3207</v>
      </c>
      <c r="J161" s="67">
        <v>6625</v>
      </c>
      <c r="K161" s="67">
        <v>750</v>
      </c>
      <c r="L161" s="67">
        <v>200</v>
      </c>
      <c r="M161" s="67">
        <f t="shared" si="14"/>
        <v>3620.2000000000007</v>
      </c>
      <c r="N161" s="66"/>
      <c r="O161" s="64"/>
      <c r="P161" s="63">
        <v>42251</v>
      </c>
      <c r="Q161" s="219">
        <v>230.3</v>
      </c>
      <c r="R161" s="220"/>
      <c r="S161" s="63">
        <v>43124</v>
      </c>
      <c r="T161" s="67">
        <v>7296</v>
      </c>
      <c r="U161" s="67">
        <v>6850</v>
      </c>
      <c r="V161" s="67">
        <f t="shared" si="15"/>
        <v>446</v>
      </c>
      <c r="W161" s="63">
        <v>43124</v>
      </c>
      <c r="X161" s="67">
        <v>-375.39000000000033</v>
      </c>
      <c r="Y161" s="74"/>
      <c r="AA161" s="74"/>
      <c r="AB161" s="74"/>
      <c r="AC161" s="74"/>
      <c r="AD161" s="74"/>
      <c r="AF161" s="73"/>
      <c r="AG161" s="73"/>
    </row>
    <row r="162" spans="1:33" ht="15.75" customHeight="1">
      <c r="A162" s="63">
        <v>43123</v>
      </c>
      <c r="B162" s="67">
        <v>6715</v>
      </c>
      <c r="C162" s="63">
        <v>43126</v>
      </c>
      <c r="D162" s="75">
        <v>6750</v>
      </c>
      <c r="E162" s="67">
        <v>6850</v>
      </c>
      <c r="F162" s="67">
        <f t="shared" si="12"/>
        <v>100</v>
      </c>
      <c r="G162" s="67">
        <f t="shared" si="13"/>
        <v>357.28682170542635</v>
      </c>
      <c r="H162" s="63">
        <v>43123</v>
      </c>
      <c r="I162" s="219">
        <v>3207</v>
      </c>
      <c r="J162" s="219">
        <v>6585</v>
      </c>
      <c r="K162" s="219">
        <v>750</v>
      </c>
      <c r="L162" s="219">
        <v>200</v>
      </c>
      <c r="M162" s="67">
        <f t="shared" si="14"/>
        <v>3580.2000000000007</v>
      </c>
      <c r="N162" s="66"/>
      <c r="O162" s="64"/>
      <c r="P162" s="63">
        <v>42244</v>
      </c>
      <c r="Q162" s="219">
        <v>225</v>
      </c>
      <c r="R162" s="220"/>
      <c r="S162" s="63">
        <v>43123</v>
      </c>
      <c r="T162" s="67">
        <v>7457</v>
      </c>
      <c r="U162" s="67">
        <v>6850</v>
      </c>
      <c r="V162" s="67">
        <f t="shared" si="15"/>
        <v>607</v>
      </c>
      <c r="W162" s="63">
        <v>43123</v>
      </c>
      <c r="X162" s="67">
        <v>-346.57700000000114</v>
      </c>
      <c r="Y162" s="74"/>
      <c r="AA162" s="74"/>
      <c r="AB162" s="74"/>
      <c r="AC162" s="74"/>
      <c r="AD162" s="74"/>
      <c r="AF162" s="73"/>
      <c r="AG162" s="73"/>
    </row>
    <row r="163" spans="1:33" ht="15.75" customHeight="1">
      <c r="A163" s="63">
        <v>43122</v>
      </c>
      <c r="B163" s="67">
        <v>6715</v>
      </c>
      <c r="C163" s="63">
        <v>43125</v>
      </c>
      <c r="D163" s="75">
        <v>6750</v>
      </c>
      <c r="E163" s="67">
        <v>6850</v>
      </c>
      <c r="F163" s="67">
        <f t="shared" si="12"/>
        <v>100</v>
      </c>
      <c r="G163" s="67">
        <f t="shared" si="13"/>
        <v>357.86175710594313</v>
      </c>
      <c r="H163" s="63">
        <v>43122</v>
      </c>
      <c r="I163" s="219">
        <v>3207</v>
      </c>
      <c r="J163" s="219">
        <v>6585</v>
      </c>
      <c r="K163" s="219">
        <v>800</v>
      </c>
      <c r="L163" s="219">
        <v>200</v>
      </c>
      <c r="M163" s="67">
        <f t="shared" si="14"/>
        <v>3697.2000000000007</v>
      </c>
      <c r="N163" s="66"/>
      <c r="O163" s="64"/>
      <c r="P163" s="63">
        <v>42237</v>
      </c>
      <c r="Q163" s="219">
        <v>213.1</v>
      </c>
      <c r="R163" s="220"/>
      <c r="S163" s="63">
        <v>43122</v>
      </c>
      <c r="T163" s="67">
        <v>7457</v>
      </c>
      <c r="U163" s="67">
        <v>6850</v>
      </c>
      <c r="V163" s="67">
        <f t="shared" si="15"/>
        <v>607</v>
      </c>
      <c r="W163" s="63">
        <v>43122</v>
      </c>
      <c r="X163" s="67">
        <v>-346.57700000000114</v>
      </c>
      <c r="Y163" s="74"/>
      <c r="AA163" s="74"/>
      <c r="AB163" s="74"/>
      <c r="AC163" s="74"/>
      <c r="AD163" s="74"/>
      <c r="AF163" s="73"/>
      <c r="AG163" s="73"/>
    </row>
    <row r="164" spans="1:33" ht="15.75" customHeight="1">
      <c r="A164" s="63">
        <v>43119</v>
      </c>
      <c r="B164" s="67">
        <v>6625</v>
      </c>
      <c r="C164" s="63">
        <v>43124</v>
      </c>
      <c r="D164" s="75">
        <v>6675</v>
      </c>
      <c r="E164" s="67">
        <v>6850</v>
      </c>
      <c r="F164" s="67">
        <f t="shared" si="12"/>
        <v>175</v>
      </c>
      <c r="G164" s="67">
        <f t="shared" si="13"/>
        <v>358.43669250645996</v>
      </c>
      <c r="H164" s="63">
        <v>43119</v>
      </c>
      <c r="I164" s="219">
        <v>3207</v>
      </c>
      <c r="J164" s="219">
        <v>6585</v>
      </c>
      <c r="K164" s="219">
        <v>800</v>
      </c>
      <c r="L164" s="219">
        <v>196</v>
      </c>
      <c r="M164" s="67">
        <f t="shared" si="14"/>
        <v>3702.6000000000008</v>
      </c>
      <c r="N164" s="66"/>
      <c r="O164" s="64"/>
      <c r="P164" s="63">
        <v>42230</v>
      </c>
      <c r="Q164" s="219">
        <v>223.1</v>
      </c>
      <c r="R164" s="220"/>
      <c r="S164" s="63">
        <v>43119</v>
      </c>
      <c r="T164" s="67">
        <v>7457</v>
      </c>
      <c r="U164" s="67">
        <v>6850</v>
      </c>
      <c r="V164" s="67">
        <f t="shared" si="15"/>
        <v>607</v>
      </c>
      <c r="W164" s="63">
        <v>43119</v>
      </c>
      <c r="X164" s="67">
        <v>-346.57700000000114</v>
      </c>
      <c r="Y164" s="74"/>
      <c r="AA164" s="74"/>
      <c r="AB164" s="74"/>
      <c r="AC164" s="74"/>
      <c r="AD164" s="74"/>
      <c r="AF164" s="73"/>
      <c r="AG164" s="73"/>
    </row>
    <row r="165" spans="1:33" ht="15.75" customHeight="1">
      <c r="A165" s="63">
        <v>43118</v>
      </c>
      <c r="B165" s="67">
        <v>6585</v>
      </c>
      <c r="C165" s="63">
        <v>43123</v>
      </c>
      <c r="D165" s="75">
        <v>6635</v>
      </c>
      <c r="E165" s="67">
        <v>6850</v>
      </c>
      <c r="F165" s="67">
        <f t="shared" si="12"/>
        <v>215</v>
      </c>
      <c r="G165" s="67">
        <f t="shared" si="13"/>
        <v>358.91472868217056</v>
      </c>
      <c r="H165" s="63">
        <v>43118</v>
      </c>
      <c r="I165" s="219">
        <v>3242</v>
      </c>
      <c r="J165" s="219">
        <v>6565</v>
      </c>
      <c r="K165" s="219">
        <v>830</v>
      </c>
      <c r="L165" s="219">
        <v>196</v>
      </c>
      <c r="M165" s="67">
        <f t="shared" si="14"/>
        <v>3703.8000000000015</v>
      </c>
      <c r="N165" s="66"/>
      <c r="O165" s="64"/>
      <c r="P165" s="63">
        <v>42223</v>
      </c>
      <c r="Q165" s="219">
        <v>242.3</v>
      </c>
      <c r="R165" s="220"/>
      <c r="S165" s="63">
        <v>43118</v>
      </c>
      <c r="T165" s="67">
        <v>7457</v>
      </c>
      <c r="U165" s="67">
        <v>6850</v>
      </c>
      <c r="V165" s="67">
        <f t="shared" si="15"/>
        <v>607</v>
      </c>
      <c r="W165" s="63">
        <v>43118</v>
      </c>
      <c r="X165" s="67">
        <v>-306.57700000000114</v>
      </c>
      <c r="Y165" s="74"/>
      <c r="AA165" s="74"/>
      <c r="AB165" s="74"/>
      <c r="AC165" s="74"/>
      <c r="AD165" s="74"/>
      <c r="AF165" s="73"/>
      <c r="AG165" s="73"/>
    </row>
    <row r="166" spans="1:33" ht="15.75" customHeight="1">
      <c r="A166" s="63">
        <v>43117</v>
      </c>
      <c r="B166" s="67">
        <v>6585</v>
      </c>
      <c r="C166" s="63">
        <v>43122</v>
      </c>
      <c r="D166" s="75">
        <v>6635</v>
      </c>
      <c r="E166" s="67">
        <v>6850</v>
      </c>
      <c r="F166" s="67">
        <f t="shared" si="12"/>
        <v>215</v>
      </c>
      <c r="G166" s="67">
        <f t="shared" si="13"/>
        <v>359.36046511627904</v>
      </c>
      <c r="H166" s="63">
        <v>43117</v>
      </c>
      <c r="I166" s="219">
        <v>3266</v>
      </c>
      <c r="J166" s="219">
        <v>6575</v>
      </c>
      <c r="K166" s="219">
        <v>830</v>
      </c>
      <c r="L166" s="219">
        <v>196</v>
      </c>
      <c r="M166" s="67">
        <f t="shared" si="14"/>
        <v>3680.2000000000012</v>
      </c>
      <c r="N166" s="66"/>
      <c r="O166" s="64"/>
      <c r="P166" s="63">
        <v>42216</v>
      </c>
      <c r="Q166" s="219">
        <v>243</v>
      </c>
      <c r="R166" s="220"/>
      <c r="S166" s="63">
        <v>43117</v>
      </c>
      <c r="T166" s="67">
        <v>7457</v>
      </c>
      <c r="U166" s="67">
        <v>6850</v>
      </c>
      <c r="V166" s="67">
        <f t="shared" si="15"/>
        <v>607</v>
      </c>
      <c r="W166" s="63">
        <v>43117</v>
      </c>
      <c r="X166" s="67">
        <v>-281.40599999999995</v>
      </c>
      <c r="Y166" s="74"/>
      <c r="AA166" s="74"/>
      <c r="AB166" s="74"/>
      <c r="AC166" s="74"/>
      <c r="AD166" s="74"/>
      <c r="AF166" s="73"/>
      <c r="AG166" s="73"/>
    </row>
    <row r="167" spans="1:33" ht="15.75" customHeight="1">
      <c r="A167" s="63">
        <v>43116</v>
      </c>
      <c r="B167" s="67">
        <v>6585</v>
      </c>
      <c r="C167" s="63">
        <v>43119</v>
      </c>
      <c r="D167" s="75">
        <v>6635</v>
      </c>
      <c r="E167" s="67">
        <v>6875</v>
      </c>
      <c r="F167" s="67">
        <f t="shared" si="12"/>
        <v>240</v>
      </c>
      <c r="G167" s="67">
        <f t="shared" si="13"/>
        <v>359.82558139534882</v>
      </c>
      <c r="H167" s="63">
        <v>43116</v>
      </c>
      <c r="I167" s="219">
        <v>3266</v>
      </c>
      <c r="J167" s="219">
        <v>6615</v>
      </c>
      <c r="K167" s="219">
        <v>830</v>
      </c>
      <c r="L167" s="219">
        <v>196</v>
      </c>
      <c r="M167" s="67">
        <f t="shared" si="14"/>
        <v>3720.2000000000012</v>
      </c>
      <c r="N167" s="66"/>
      <c r="O167" s="64"/>
      <c r="P167" s="63">
        <v>42209</v>
      </c>
      <c r="Q167" s="219">
        <v>232.9</v>
      </c>
      <c r="R167" s="220"/>
      <c r="S167" s="63">
        <v>43116</v>
      </c>
      <c r="T167" s="67">
        <v>7376.62</v>
      </c>
      <c r="U167" s="67">
        <v>6875</v>
      </c>
      <c r="V167" s="67">
        <f t="shared" si="15"/>
        <v>501.61999999999989</v>
      </c>
      <c r="W167" s="63">
        <v>43116</v>
      </c>
      <c r="X167" s="67">
        <v>-485.17200000000048</v>
      </c>
      <c r="Y167" s="74"/>
      <c r="AA167" s="74"/>
      <c r="AB167" s="74"/>
      <c r="AC167" s="74"/>
      <c r="AD167" s="74"/>
      <c r="AF167" s="73"/>
      <c r="AG167" s="73"/>
    </row>
    <row r="168" spans="1:33" ht="15.75" customHeight="1">
      <c r="A168" s="63">
        <v>43115</v>
      </c>
      <c r="B168" s="67">
        <v>6565</v>
      </c>
      <c r="C168" s="63">
        <v>43118</v>
      </c>
      <c r="D168" s="75">
        <v>6595</v>
      </c>
      <c r="E168" s="67">
        <v>6900</v>
      </c>
      <c r="F168" s="67">
        <f t="shared" si="12"/>
        <v>305</v>
      </c>
      <c r="G168" s="67">
        <f t="shared" si="13"/>
        <v>360.32299741602066</v>
      </c>
      <c r="H168" s="63">
        <v>43115</v>
      </c>
      <c r="I168" s="219">
        <v>3266</v>
      </c>
      <c r="J168" s="219">
        <v>6665</v>
      </c>
      <c r="K168" s="219">
        <v>860</v>
      </c>
      <c r="L168" s="219">
        <v>196</v>
      </c>
      <c r="M168" s="67">
        <f t="shared" si="14"/>
        <v>3840.4</v>
      </c>
      <c r="N168" s="66"/>
      <c r="O168" s="64"/>
      <c r="P168" s="63">
        <v>42202</v>
      </c>
      <c r="Q168" s="219">
        <v>245.3</v>
      </c>
      <c r="R168" s="220"/>
      <c r="S168" s="63">
        <v>43115</v>
      </c>
      <c r="T168" s="67">
        <v>7376.62</v>
      </c>
      <c r="U168" s="67">
        <v>6900</v>
      </c>
      <c r="V168" s="67">
        <f t="shared" si="15"/>
        <v>476.61999999999989</v>
      </c>
      <c r="W168" s="63">
        <v>43115</v>
      </c>
      <c r="X168" s="67">
        <v>-535.17200000000048</v>
      </c>
      <c r="Y168" s="74"/>
      <c r="AA168" s="74"/>
      <c r="AB168" s="74"/>
      <c r="AC168" s="74"/>
      <c r="AD168" s="74"/>
      <c r="AF168" s="73"/>
      <c r="AG168" s="73"/>
    </row>
    <row r="169" spans="1:33" ht="15.75" customHeight="1">
      <c r="A169" s="63">
        <v>43112</v>
      </c>
      <c r="B169" s="67">
        <v>6575</v>
      </c>
      <c r="C169" s="63">
        <v>43117</v>
      </c>
      <c r="D169" s="75">
        <v>6600</v>
      </c>
      <c r="E169" s="67">
        <v>6900</v>
      </c>
      <c r="F169" s="67">
        <f t="shared" si="12"/>
        <v>300</v>
      </c>
      <c r="G169" s="67">
        <f t="shared" si="13"/>
        <v>360.76227390180878</v>
      </c>
      <c r="H169" s="63">
        <v>43112</v>
      </c>
      <c r="I169" s="219">
        <v>3266</v>
      </c>
      <c r="J169" s="219">
        <v>6665</v>
      </c>
      <c r="K169" s="67">
        <v>880</v>
      </c>
      <c r="L169" s="67">
        <v>180</v>
      </c>
      <c r="M169" s="67">
        <f t="shared" si="14"/>
        <v>3908.8000000000011</v>
      </c>
      <c r="N169" s="66"/>
      <c r="O169" s="64"/>
      <c r="P169" s="63">
        <v>42195</v>
      </c>
      <c r="Q169" s="219">
        <v>242.2</v>
      </c>
      <c r="R169" s="67"/>
      <c r="S169" s="63">
        <v>43112</v>
      </c>
      <c r="T169" s="67">
        <v>7376.62</v>
      </c>
      <c r="U169" s="67">
        <v>6900</v>
      </c>
      <c r="V169" s="67">
        <f t="shared" si="15"/>
        <v>476.61999999999989</v>
      </c>
      <c r="W169" s="63">
        <v>43112</v>
      </c>
      <c r="X169" s="67">
        <v>-535.17200000000048</v>
      </c>
      <c r="Y169" s="74"/>
      <c r="AA169" s="74"/>
      <c r="AB169" s="74"/>
      <c r="AC169" s="74"/>
      <c r="AD169" s="74"/>
      <c r="AF169" s="73"/>
      <c r="AG169" s="73"/>
    </row>
    <row r="170" spans="1:33" ht="15.75" customHeight="1">
      <c r="A170" s="63">
        <v>43111</v>
      </c>
      <c r="B170" s="67">
        <v>6615</v>
      </c>
      <c r="C170" s="63">
        <v>43116</v>
      </c>
      <c r="D170" s="75">
        <v>6625</v>
      </c>
      <c r="E170" s="67">
        <v>6925</v>
      </c>
      <c r="F170" s="67">
        <f t="shared" si="12"/>
        <v>300</v>
      </c>
      <c r="G170" s="67">
        <f t="shared" si="13"/>
        <v>361.27906976744185</v>
      </c>
      <c r="H170" s="63">
        <v>43111</v>
      </c>
      <c r="I170" s="219">
        <v>3266</v>
      </c>
      <c r="J170" s="219">
        <v>6640</v>
      </c>
      <c r="K170" s="67">
        <v>880</v>
      </c>
      <c r="L170" s="67">
        <v>180</v>
      </c>
      <c r="M170" s="67">
        <f t="shared" si="14"/>
        <v>3883.8000000000011</v>
      </c>
      <c r="N170" s="66"/>
      <c r="O170" s="65"/>
      <c r="P170" s="63">
        <v>42188</v>
      </c>
      <c r="Q170" s="219">
        <v>245.9</v>
      </c>
      <c r="R170" s="67"/>
      <c r="S170" s="63">
        <v>43111</v>
      </c>
      <c r="T170" s="67">
        <v>7376.62</v>
      </c>
      <c r="U170" s="67">
        <v>6925</v>
      </c>
      <c r="V170" s="67">
        <f t="shared" si="15"/>
        <v>451.61999999999989</v>
      </c>
      <c r="W170" s="63">
        <v>43111</v>
      </c>
      <c r="X170" s="67">
        <v>-481.30000000000018</v>
      </c>
      <c r="Y170" s="74"/>
      <c r="AA170" s="74"/>
      <c r="AB170" s="74"/>
      <c r="AC170" s="74"/>
      <c r="AD170" s="74"/>
      <c r="AF170" s="73"/>
      <c r="AG170" s="73"/>
    </row>
    <row r="171" spans="1:33" ht="15.75" customHeight="1">
      <c r="A171" s="63">
        <v>43110</v>
      </c>
      <c r="B171" s="67">
        <v>6665</v>
      </c>
      <c r="C171" s="63">
        <v>43115</v>
      </c>
      <c r="D171" s="75">
        <v>6675</v>
      </c>
      <c r="E171" s="67">
        <v>6925</v>
      </c>
      <c r="F171" s="67">
        <f t="shared" si="12"/>
        <v>250</v>
      </c>
      <c r="G171" s="67">
        <f t="shared" si="13"/>
        <v>361.79586563307492</v>
      </c>
      <c r="H171" s="63">
        <v>43110</v>
      </c>
      <c r="I171" s="219">
        <v>3266</v>
      </c>
      <c r="J171" s="219">
        <v>6665</v>
      </c>
      <c r="K171" s="67">
        <v>880</v>
      </c>
      <c r="L171" s="67">
        <v>180</v>
      </c>
      <c r="M171" s="67">
        <f t="shared" si="14"/>
        <v>3908.8000000000011</v>
      </c>
      <c r="N171" s="66"/>
      <c r="O171" s="64"/>
      <c r="P171" s="63">
        <v>42181</v>
      </c>
      <c r="Q171" s="219">
        <v>224</v>
      </c>
      <c r="R171" s="67"/>
      <c r="S171" s="63">
        <v>43110</v>
      </c>
      <c r="T171" s="67">
        <v>7128</v>
      </c>
      <c r="U171" s="67">
        <v>6925</v>
      </c>
      <c r="V171" s="67">
        <f t="shared" si="15"/>
        <v>203</v>
      </c>
      <c r="W171" s="63">
        <v>43110</v>
      </c>
      <c r="X171" s="67">
        <v>-596.47500000000036</v>
      </c>
      <c r="Y171" s="74"/>
      <c r="AA171" s="74"/>
      <c r="AB171" s="74"/>
      <c r="AC171" s="74"/>
      <c r="AD171" s="74"/>
      <c r="AF171" s="73"/>
      <c r="AG171" s="73"/>
    </row>
    <row r="172" spans="1:33" ht="15.75" customHeight="1">
      <c r="A172" s="63">
        <v>43109</v>
      </c>
      <c r="B172" s="67">
        <v>6665</v>
      </c>
      <c r="C172" s="63">
        <v>43112</v>
      </c>
      <c r="D172" s="75">
        <v>6675</v>
      </c>
      <c r="E172" s="67">
        <v>6875</v>
      </c>
      <c r="F172" s="67">
        <f t="shared" si="12"/>
        <v>200</v>
      </c>
      <c r="G172" s="67">
        <f t="shared" si="13"/>
        <v>362.39664082687341</v>
      </c>
      <c r="H172" s="63">
        <v>43109</v>
      </c>
      <c r="I172" s="219">
        <v>3266</v>
      </c>
      <c r="J172" s="219">
        <v>6665</v>
      </c>
      <c r="K172" s="67">
        <v>880</v>
      </c>
      <c r="L172" s="67">
        <v>180</v>
      </c>
      <c r="M172" s="67">
        <f t="shared" si="14"/>
        <v>3908.8000000000011</v>
      </c>
      <c r="N172" s="66"/>
      <c r="O172" s="64"/>
      <c r="P172" s="63">
        <v>42174</v>
      </c>
      <c r="Q172" s="219">
        <v>222.6</v>
      </c>
      <c r="R172" s="67"/>
      <c r="S172" s="63">
        <v>43109</v>
      </c>
      <c r="T172" s="67">
        <v>7128</v>
      </c>
      <c r="U172" s="67">
        <v>6875</v>
      </c>
      <c r="V172" s="67">
        <f t="shared" si="15"/>
        <v>253</v>
      </c>
      <c r="W172" s="63">
        <v>43109</v>
      </c>
      <c r="X172" s="67">
        <v>-606.02350000000024</v>
      </c>
      <c r="Y172" s="74"/>
      <c r="AA172" s="74"/>
      <c r="AB172" s="74"/>
      <c r="AC172" s="74"/>
      <c r="AD172" s="74"/>
      <c r="AF172" s="73"/>
      <c r="AG172" s="73"/>
    </row>
    <row r="173" spans="1:33" ht="15.75" customHeight="1">
      <c r="A173" s="63">
        <v>43108</v>
      </c>
      <c r="B173" s="67">
        <v>6640</v>
      </c>
      <c r="C173" s="63">
        <v>43111</v>
      </c>
      <c r="D173" s="75">
        <v>6660</v>
      </c>
      <c r="E173" s="67">
        <v>6875</v>
      </c>
      <c r="F173" s="67">
        <f t="shared" si="12"/>
        <v>215</v>
      </c>
      <c r="G173" s="67">
        <f t="shared" si="13"/>
        <v>363.06201550387595</v>
      </c>
      <c r="H173" s="63">
        <v>43108</v>
      </c>
      <c r="I173" s="219">
        <v>3266</v>
      </c>
      <c r="J173" s="219">
        <v>6675</v>
      </c>
      <c r="K173" s="67">
        <v>895</v>
      </c>
      <c r="L173" s="67">
        <v>180</v>
      </c>
      <c r="M173" s="67">
        <f t="shared" si="14"/>
        <v>3953.8999999999996</v>
      </c>
      <c r="N173" s="66"/>
      <c r="O173" s="64"/>
      <c r="P173" s="63">
        <v>42167</v>
      </c>
      <c r="Q173" s="219">
        <v>220.1</v>
      </c>
      <c r="R173" s="67"/>
      <c r="S173" s="63">
        <v>43108</v>
      </c>
      <c r="T173" s="67">
        <v>7128</v>
      </c>
      <c r="U173" s="67">
        <v>6875</v>
      </c>
      <c r="V173" s="67">
        <f t="shared" si="15"/>
        <v>253</v>
      </c>
      <c r="W173" s="63">
        <v>43108</v>
      </c>
      <c r="X173" s="67">
        <v>-631.02350000000024</v>
      </c>
      <c r="Y173" s="74"/>
      <c r="AA173" s="74"/>
      <c r="AB173" s="74"/>
      <c r="AC173" s="74"/>
      <c r="AD173" s="74"/>
      <c r="AF173" s="73"/>
      <c r="AG173" s="73"/>
    </row>
    <row r="174" spans="1:33" ht="15.75" customHeight="1">
      <c r="A174" s="63">
        <v>43105</v>
      </c>
      <c r="B174" s="67">
        <v>6665</v>
      </c>
      <c r="C174" s="63">
        <v>43110</v>
      </c>
      <c r="D174" s="75">
        <v>6665</v>
      </c>
      <c r="E174" s="67">
        <v>6875</v>
      </c>
      <c r="F174" s="67">
        <f t="shared" si="12"/>
        <v>210</v>
      </c>
      <c r="G174" s="67">
        <f t="shared" si="13"/>
        <v>363.70801033591732</v>
      </c>
      <c r="H174" s="63">
        <v>43105</v>
      </c>
      <c r="I174" s="67">
        <v>3266</v>
      </c>
      <c r="J174" s="67">
        <v>6665</v>
      </c>
      <c r="K174" s="67">
        <v>895</v>
      </c>
      <c r="L174" s="67">
        <v>180</v>
      </c>
      <c r="M174" s="67">
        <f t="shared" si="14"/>
        <v>3943.8999999999996</v>
      </c>
      <c r="N174" s="66"/>
      <c r="O174" s="64"/>
      <c r="P174" s="63">
        <v>42160</v>
      </c>
      <c r="Q174" s="219">
        <v>221.8</v>
      </c>
      <c r="R174" s="67"/>
      <c r="S174" s="63">
        <v>43105</v>
      </c>
      <c r="T174" s="67">
        <v>7128</v>
      </c>
      <c r="U174" s="67">
        <v>6875</v>
      </c>
      <c r="V174" s="67">
        <f t="shared" si="15"/>
        <v>253</v>
      </c>
      <c r="W174" s="63">
        <v>43105</v>
      </c>
      <c r="X174" s="67">
        <v>-631.02350000000024</v>
      </c>
      <c r="Y174" s="74"/>
      <c r="AA174" s="74"/>
      <c r="AB174" s="74"/>
      <c r="AC174" s="74"/>
      <c r="AD174" s="74"/>
      <c r="AF174" s="73"/>
      <c r="AG174" s="73"/>
    </row>
    <row r="175" spans="1:33" ht="15.75" customHeight="1">
      <c r="A175" s="63">
        <v>43104</v>
      </c>
      <c r="B175" s="67">
        <v>6665</v>
      </c>
      <c r="C175" s="63">
        <v>43109</v>
      </c>
      <c r="D175" s="75">
        <v>6665</v>
      </c>
      <c r="E175" s="67">
        <v>6875</v>
      </c>
      <c r="F175" s="67">
        <f t="shared" si="12"/>
        <v>210</v>
      </c>
      <c r="G175" s="67">
        <f t="shared" si="13"/>
        <v>364.36046511627904</v>
      </c>
      <c r="H175" s="63">
        <v>43104</v>
      </c>
      <c r="I175" s="67">
        <v>3266</v>
      </c>
      <c r="J175" s="67">
        <v>6650</v>
      </c>
      <c r="K175" s="67">
        <v>915</v>
      </c>
      <c r="L175" s="67">
        <v>180</v>
      </c>
      <c r="M175" s="67">
        <f t="shared" si="14"/>
        <v>3975.7000000000007</v>
      </c>
      <c r="N175" s="66"/>
      <c r="O175" s="64"/>
      <c r="P175" s="63">
        <v>42153</v>
      </c>
      <c r="Q175" s="219">
        <v>228.2</v>
      </c>
      <c r="R175" s="67"/>
      <c r="S175" s="63">
        <v>43104</v>
      </c>
      <c r="T175" s="67">
        <v>7128</v>
      </c>
      <c r="U175" s="67">
        <v>6875</v>
      </c>
      <c r="V175" s="67">
        <f t="shared" si="15"/>
        <v>253</v>
      </c>
      <c r="W175" s="63">
        <v>43104</v>
      </c>
      <c r="X175" s="67">
        <v>-621.02350000000024</v>
      </c>
      <c r="Y175" s="74"/>
      <c r="AA175" s="74"/>
      <c r="AB175" s="74"/>
      <c r="AC175" s="74"/>
      <c r="AD175" s="74"/>
      <c r="AF175" s="73"/>
      <c r="AG175" s="73"/>
    </row>
    <row r="176" spans="1:33" ht="15.75" customHeight="1">
      <c r="A176" s="63">
        <v>43103</v>
      </c>
      <c r="B176" s="67">
        <v>6675</v>
      </c>
      <c r="C176" s="63">
        <v>43108</v>
      </c>
      <c r="D176" s="75">
        <v>6690</v>
      </c>
      <c r="E176" s="67">
        <v>6875</v>
      </c>
      <c r="F176" s="67">
        <f t="shared" si="12"/>
        <v>185</v>
      </c>
      <c r="G176" s="67">
        <f t="shared" si="13"/>
        <v>365.01291989664082</v>
      </c>
      <c r="H176" s="63">
        <v>43103</v>
      </c>
      <c r="I176" s="67">
        <v>3282</v>
      </c>
      <c r="J176" s="67">
        <v>6650</v>
      </c>
      <c r="K176" s="67">
        <v>915</v>
      </c>
      <c r="L176" s="67">
        <v>180</v>
      </c>
      <c r="M176" s="67">
        <f t="shared" si="14"/>
        <v>3953.3000000000011</v>
      </c>
      <c r="N176" s="66"/>
      <c r="O176" s="64"/>
      <c r="P176" s="63">
        <v>42146</v>
      </c>
      <c r="Q176" s="219">
        <v>224.3</v>
      </c>
      <c r="R176" s="67"/>
      <c r="S176" s="63">
        <v>43103</v>
      </c>
      <c r="T176" s="67">
        <v>7128</v>
      </c>
      <c r="U176" s="67">
        <v>6875</v>
      </c>
      <c r="V176" s="67">
        <f t="shared" si="15"/>
        <v>253</v>
      </c>
      <c r="W176" s="63">
        <v>43103</v>
      </c>
      <c r="X176" s="67">
        <v>-621.02350000000024</v>
      </c>
      <c r="Y176" s="74"/>
      <c r="AA176" s="74"/>
      <c r="AB176" s="74"/>
      <c r="AC176" s="74"/>
      <c r="AD176" s="74"/>
      <c r="AF176" s="73"/>
      <c r="AG176" s="73"/>
    </row>
    <row r="177" spans="1:33" ht="15.75" customHeight="1">
      <c r="A177" s="63">
        <v>43102</v>
      </c>
      <c r="B177" s="67">
        <v>6665</v>
      </c>
      <c r="C177" s="63">
        <v>43105</v>
      </c>
      <c r="D177" s="75">
        <v>6690</v>
      </c>
      <c r="E177" s="67">
        <v>6875</v>
      </c>
      <c r="F177" s="67">
        <f t="shared" si="12"/>
        <v>185</v>
      </c>
      <c r="G177" s="67">
        <f t="shared" si="13"/>
        <v>365.69767441860466</v>
      </c>
      <c r="H177" s="63">
        <v>43102</v>
      </c>
      <c r="I177" s="67">
        <v>3282</v>
      </c>
      <c r="J177" s="67">
        <v>6615</v>
      </c>
      <c r="K177" s="67">
        <v>925</v>
      </c>
      <c r="L177" s="67">
        <v>180</v>
      </c>
      <c r="M177" s="67">
        <f t="shared" si="14"/>
        <v>3941.7000000000007</v>
      </c>
      <c r="N177" s="66"/>
      <c r="O177" s="64"/>
      <c r="P177" s="63">
        <v>42139</v>
      </c>
      <c r="Q177" s="219">
        <v>222.7</v>
      </c>
      <c r="R177" s="67"/>
      <c r="S177" s="63">
        <v>43102</v>
      </c>
      <c r="T177" s="67">
        <v>7128</v>
      </c>
      <c r="U177" s="67">
        <v>6875</v>
      </c>
      <c r="V177" s="67">
        <f t="shared" si="15"/>
        <v>253</v>
      </c>
      <c r="W177" s="63">
        <v>43102</v>
      </c>
      <c r="X177" s="67">
        <v>-581.02350000000024</v>
      </c>
      <c r="Y177" s="74"/>
      <c r="AA177" s="74"/>
      <c r="AB177" s="74"/>
      <c r="AC177" s="74"/>
      <c r="AD177" s="74"/>
      <c r="AF177" s="73"/>
      <c r="AG177" s="73"/>
    </row>
    <row r="178" spans="1:33" ht="15.75" customHeight="1">
      <c r="A178" s="63">
        <v>43098</v>
      </c>
      <c r="B178" s="67">
        <v>6650</v>
      </c>
      <c r="C178" s="63">
        <v>43104</v>
      </c>
      <c r="D178" s="75">
        <v>6680</v>
      </c>
      <c r="E178" s="67">
        <v>6875</v>
      </c>
      <c r="F178" s="67">
        <f t="shared" si="12"/>
        <v>195</v>
      </c>
      <c r="G178" s="67">
        <f t="shared" si="13"/>
        <v>366.3824289405685</v>
      </c>
      <c r="H178" s="63">
        <v>43098</v>
      </c>
      <c r="I178" s="67">
        <v>3282</v>
      </c>
      <c r="J178" s="67">
        <v>6510</v>
      </c>
      <c r="K178" s="67">
        <v>925</v>
      </c>
      <c r="L178" s="67">
        <v>180</v>
      </c>
      <c r="M178" s="67">
        <f t="shared" si="14"/>
        <v>3836.7000000000007</v>
      </c>
      <c r="N178" s="66"/>
      <c r="O178" s="64"/>
      <c r="P178" s="63">
        <v>42132</v>
      </c>
      <c r="Q178" s="219">
        <v>243.16</v>
      </c>
      <c r="R178" s="67"/>
      <c r="S178" s="63">
        <v>43098</v>
      </c>
      <c r="T178" s="67">
        <v>7147.97</v>
      </c>
      <c r="U178" s="67">
        <v>6875</v>
      </c>
      <c r="V178" s="67">
        <f t="shared" si="15"/>
        <v>272.97000000000025</v>
      </c>
      <c r="W178" s="63">
        <v>43098</v>
      </c>
      <c r="X178" s="67">
        <v>-544.92500000000018</v>
      </c>
      <c r="Y178" s="74"/>
      <c r="AA178" s="74"/>
      <c r="AB178" s="74"/>
      <c r="AC178" s="74"/>
      <c r="AD178" s="74"/>
      <c r="AF178" s="73"/>
      <c r="AG178" s="73"/>
    </row>
    <row r="179" spans="1:33" ht="15.75" customHeight="1">
      <c r="A179" s="63">
        <v>43097</v>
      </c>
      <c r="B179" s="67">
        <v>6650</v>
      </c>
      <c r="C179" s="63">
        <v>43103</v>
      </c>
      <c r="D179" s="75">
        <v>6680</v>
      </c>
      <c r="E179" s="67">
        <v>6875</v>
      </c>
      <c r="F179" s="67">
        <f t="shared" si="12"/>
        <v>195</v>
      </c>
      <c r="G179" s="67">
        <f t="shared" si="13"/>
        <v>367.0219638242894</v>
      </c>
      <c r="H179" s="63">
        <v>43097</v>
      </c>
      <c r="I179" s="67">
        <v>3282</v>
      </c>
      <c r="J179" s="67">
        <v>6510</v>
      </c>
      <c r="K179" s="67">
        <v>925</v>
      </c>
      <c r="L179" s="67">
        <v>180</v>
      </c>
      <c r="M179" s="67">
        <f t="shared" si="14"/>
        <v>3836.7000000000007</v>
      </c>
      <c r="N179" s="66"/>
      <c r="O179" s="64"/>
      <c r="P179" s="63">
        <v>42125</v>
      </c>
      <c r="Q179" s="219">
        <v>263.60000000000002</v>
      </c>
      <c r="R179" s="67"/>
      <c r="S179" s="63">
        <v>43097</v>
      </c>
      <c r="T179" s="67">
        <v>7147.97</v>
      </c>
      <c r="U179" s="67">
        <v>6875</v>
      </c>
      <c r="V179" s="67">
        <f t="shared" si="15"/>
        <v>272.97000000000025</v>
      </c>
      <c r="W179" s="63">
        <v>43097</v>
      </c>
      <c r="X179" s="67">
        <v>-544.92500000000018</v>
      </c>
      <c r="Y179" s="74"/>
      <c r="AA179" s="74"/>
      <c r="AB179" s="74"/>
      <c r="AC179" s="74"/>
      <c r="AD179" s="74"/>
      <c r="AF179" s="73"/>
      <c r="AG179" s="73"/>
    </row>
    <row r="180" spans="1:33" ht="15.75" customHeight="1">
      <c r="A180" s="63">
        <v>43096</v>
      </c>
      <c r="B180" s="67">
        <v>6615</v>
      </c>
      <c r="C180" s="63">
        <v>43102</v>
      </c>
      <c r="D180" s="75">
        <v>6640</v>
      </c>
      <c r="E180" s="67">
        <v>6875</v>
      </c>
      <c r="F180" s="67">
        <f t="shared" si="12"/>
        <v>235</v>
      </c>
      <c r="G180" s="67">
        <f t="shared" si="13"/>
        <v>367.66149870801036</v>
      </c>
      <c r="H180" s="63">
        <v>43096</v>
      </c>
      <c r="I180" s="67">
        <v>3301</v>
      </c>
      <c r="J180" s="67">
        <v>6535</v>
      </c>
      <c r="K180" s="67">
        <v>940</v>
      </c>
      <c r="L180" s="67">
        <v>180</v>
      </c>
      <c r="M180" s="67">
        <f t="shared" si="14"/>
        <v>3870.2000000000007</v>
      </c>
      <c r="N180" s="66"/>
      <c r="O180" s="65"/>
      <c r="P180" s="63">
        <v>42118</v>
      </c>
      <c r="Q180" s="219">
        <v>285.8</v>
      </c>
      <c r="R180" s="67"/>
      <c r="S180" s="63">
        <v>43096</v>
      </c>
      <c r="T180" s="67">
        <v>7147.97</v>
      </c>
      <c r="U180" s="67">
        <v>6875</v>
      </c>
      <c r="V180" s="67">
        <f t="shared" si="15"/>
        <v>272.97000000000025</v>
      </c>
      <c r="W180" s="63">
        <v>43096</v>
      </c>
      <c r="X180" s="67">
        <v>-564.92500000000018</v>
      </c>
      <c r="Y180" s="74"/>
      <c r="AA180" s="74"/>
      <c r="AB180" s="74"/>
      <c r="AC180" s="74"/>
      <c r="AD180" s="74"/>
      <c r="AF180" s="73"/>
      <c r="AG180" s="73"/>
    </row>
    <row r="181" spans="1:33" ht="15.75" customHeight="1">
      <c r="A181" s="63">
        <v>43095</v>
      </c>
      <c r="B181" s="67">
        <v>6510</v>
      </c>
      <c r="C181" s="63">
        <v>43098</v>
      </c>
      <c r="D181" s="75">
        <v>6540</v>
      </c>
      <c r="E181" s="67">
        <v>6875</v>
      </c>
      <c r="F181" s="67">
        <f t="shared" si="12"/>
        <v>335</v>
      </c>
      <c r="G181" s="67">
        <f t="shared" si="13"/>
        <v>368.24935400516796</v>
      </c>
      <c r="H181" s="63">
        <v>43095</v>
      </c>
      <c r="I181" s="67">
        <v>3301</v>
      </c>
      <c r="J181" s="67">
        <v>6490</v>
      </c>
      <c r="K181" s="67">
        <v>940</v>
      </c>
      <c r="L181" s="67">
        <v>180</v>
      </c>
      <c r="M181" s="67">
        <f t="shared" si="14"/>
        <v>3825.2000000000007</v>
      </c>
      <c r="N181" s="66"/>
      <c r="O181" s="64"/>
      <c r="P181" s="63">
        <v>42111</v>
      </c>
      <c r="Q181" s="219">
        <v>305</v>
      </c>
      <c r="R181" s="67"/>
      <c r="S181" s="63">
        <v>43095</v>
      </c>
      <c r="T181" s="67">
        <v>7170.97</v>
      </c>
      <c r="U181" s="67">
        <v>6875</v>
      </c>
      <c r="V181" s="67">
        <f t="shared" si="15"/>
        <v>295.97000000000025</v>
      </c>
      <c r="W181" s="63">
        <v>43095</v>
      </c>
      <c r="X181" s="67">
        <v>-534.92500000000018</v>
      </c>
      <c r="Y181" s="74"/>
      <c r="AA181" s="74"/>
      <c r="AB181" s="74"/>
      <c r="AC181" s="74"/>
      <c r="AD181" s="74"/>
      <c r="AF181" s="73"/>
      <c r="AG181" s="73"/>
    </row>
    <row r="182" spans="1:33" ht="15.75" customHeight="1">
      <c r="A182" s="63">
        <v>43094</v>
      </c>
      <c r="B182" s="67">
        <v>6510</v>
      </c>
      <c r="C182" s="63">
        <v>43097</v>
      </c>
      <c r="D182" s="75">
        <v>6540</v>
      </c>
      <c r="E182" s="67">
        <v>6875</v>
      </c>
      <c r="F182" s="67">
        <f t="shared" si="12"/>
        <v>335</v>
      </c>
      <c r="G182" s="67">
        <f t="shared" si="13"/>
        <v>368.70801033591732</v>
      </c>
      <c r="H182" s="63">
        <v>43094</v>
      </c>
      <c r="I182" s="67">
        <v>3301</v>
      </c>
      <c r="J182" s="67">
        <v>6525</v>
      </c>
      <c r="K182" s="67">
        <v>995</v>
      </c>
      <c r="L182" s="67">
        <v>180</v>
      </c>
      <c r="M182" s="67">
        <f t="shared" si="14"/>
        <v>3988.8999999999996</v>
      </c>
      <c r="N182" s="66"/>
      <c r="O182" s="64"/>
      <c r="P182" s="63">
        <v>42097</v>
      </c>
      <c r="Q182" s="219">
        <v>317</v>
      </c>
      <c r="R182" s="67"/>
      <c r="S182" s="63">
        <v>43094</v>
      </c>
      <c r="T182" s="67">
        <v>7170.97</v>
      </c>
      <c r="U182" s="67">
        <v>6875</v>
      </c>
      <c r="V182" s="67">
        <f t="shared" si="15"/>
        <v>295.97000000000025</v>
      </c>
      <c r="W182" s="63">
        <v>43094</v>
      </c>
      <c r="X182" s="67">
        <v>-544.92500000000018</v>
      </c>
      <c r="Y182" s="74"/>
      <c r="AA182" s="74"/>
      <c r="AB182" s="74"/>
      <c r="AC182" s="74"/>
      <c r="AD182" s="74"/>
      <c r="AF182" s="73"/>
      <c r="AG182" s="73"/>
    </row>
    <row r="183" spans="1:33" ht="15.75" customHeight="1">
      <c r="A183" s="63">
        <v>43091</v>
      </c>
      <c r="B183" s="67">
        <v>6535</v>
      </c>
      <c r="C183" s="63">
        <v>43096</v>
      </c>
      <c r="D183" s="75">
        <v>6560</v>
      </c>
      <c r="E183" s="67">
        <v>6850</v>
      </c>
      <c r="F183" s="67">
        <f t="shared" si="12"/>
        <v>290</v>
      </c>
      <c r="G183" s="67">
        <f t="shared" si="13"/>
        <v>369.16666666666669</v>
      </c>
      <c r="H183" s="63">
        <v>43091</v>
      </c>
      <c r="I183" s="67">
        <v>3301</v>
      </c>
      <c r="J183" s="67">
        <v>6555</v>
      </c>
      <c r="K183" s="67">
        <v>995</v>
      </c>
      <c r="L183" s="67">
        <v>180</v>
      </c>
      <c r="M183" s="67">
        <f t="shared" si="14"/>
        <v>4018.8999999999996</v>
      </c>
      <c r="N183" s="66"/>
      <c r="O183" s="64"/>
      <c r="P183" s="63">
        <v>42090</v>
      </c>
      <c r="Q183" s="219">
        <v>342</v>
      </c>
      <c r="R183" s="67"/>
      <c r="S183" s="63">
        <v>43091</v>
      </c>
      <c r="T183" s="67">
        <v>7170.97</v>
      </c>
      <c r="U183" s="67">
        <v>6850</v>
      </c>
      <c r="V183" s="67">
        <f t="shared" si="15"/>
        <v>320.97000000000025</v>
      </c>
      <c r="W183" s="63">
        <v>43091</v>
      </c>
      <c r="X183" s="67">
        <v>-523.87650000000122</v>
      </c>
      <c r="Y183" s="74"/>
      <c r="AA183" s="74"/>
      <c r="AB183" s="74"/>
      <c r="AC183" s="74"/>
      <c r="AD183" s="74"/>
      <c r="AF183" s="73"/>
      <c r="AG183" s="73"/>
    </row>
    <row r="184" spans="1:33" ht="15.75" customHeight="1">
      <c r="A184" s="63">
        <v>43090</v>
      </c>
      <c r="B184" s="67">
        <v>6490</v>
      </c>
      <c r="C184" s="63">
        <v>43095</v>
      </c>
      <c r="D184" s="75">
        <v>6530</v>
      </c>
      <c r="E184" s="67">
        <v>6850</v>
      </c>
      <c r="F184" s="67">
        <f t="shared" si="12"/>
        <v>320</v>
      </c>
      <c r="G184" s="67">
        <f t="shared" si="13"/>
        <v>369.68346253229976</v>
      </c>
      <c r="H184" s="63">
        <v>43090</v>
      </c>
      <c r="I184" s="67">
        <v>3301</v>
      </c>
      <c r="J184" s="67">
        <v>6555</v>
      </c>
      <c r="K184" s="67">
        <v>995</v>
      </c>
      <c r="L184" s="67">
        <v>180</v>
      </c>
      <c r="M184" s="67">
        <f t="shared" si="14"/>
        <v>4018.8999999999996</v>
      </c>
      <c r="N184" s="66"/>
      <c r="O184" s="64"/>
      <c r="P184" s="63">
        <v>42083</v>
      </c>
      <c r="Q184" s="219">
        <v>343</v>
      </c>
      <c r="R184" s="67"/>
      <c r="S184" s="63">
        <v>43090</v>
      </c>
      <c r="T184" s="67">
        <v>7170.97</v>
      </c>
      <c r="U184" s="67">
        <v>6850</v>
      </c>
      <c r="V184" s="67">
        <f t="shared" si="15"/>
        <v>320.97000000000025</v>
      </c>
      <c r="W184" s="63">
        <v>43090</v>
      </c>
      <c r="X184" s="67">
        <v>-523.87650000000122</v>
      </c>
      <c r="Y184" s="74"/>
      <c r="AA184" s="74"/>
      <c r="AB184" s="74"/>
      <c r="AC184" s="74"/>
      <c r="AD184" s="74"/>
      <c r="AF184" s="73"/>
      <c r="AG184" s="73"/>
    </row>
    <row r="185" spans="1:33" ht="15.75" customHeight="1">
      <c r="A185" s="63">
        <v>43089</v>
      </c>
      <c r="B185" s="67">
        <v>6525</v>
      </c>
      <c r="C185" s="63">
        <v>43094</v>
      </c>
      <c r="D185" s="75">
        <v>6540</v>
      </c>
      <c r="E185" s="67">
        <v>6850</v>
      </c>
      <c r="F185" s="67">
        <f t="shared" si="12"/>
        <v>310</v>
      </c>
      <c r="G185" s="67">
        <f t="shared" si="13"/>
        <v>370.16149870801036</v>
      </c>
      <c r="H185" s="63">
        <v>43089</v>
      </c>
      <c r="I185" s="67">
        <v>3301</v>
      </c>
      <c r="J185" s="67">
        <v>6555</v>
      </c>
      <c r="K185" s="67">
        <v>995</v>
      </c>
      <c r="L185" s="67">
        <v>180</v>
      </c>
      <c r="M185" s="67">
        <f t="shared" si="14"/>
        <v>4018.8999999999996</v>
      </c>
      <c r="N185" s="66"/>
      <c r="O185" s="64"/>
      <c r="P185" s="63">
        <v>42076</v>
      </c>
      <c r="Q185" s="219">
        <v>344.2</v>
      </c>
      <c r="R185" s="67"/>
      <c r="S185" s="63">
        <v>43089</v>
      </c>
      <c r="T185" s="67">
        <v>7170.97</v>
      </c>
      <c r="U185" s="67">
        <v>6850</v>
      </c>
      <c r="V185" s="67">
        <f t="shared" si="15"/>
        <v>320.97000000000025</v>
      </c>
      <c r="W185" s="63">
        <v>43089</v>
      </c>
      <c r="X185" s="67">
        <v>-523.87650000000122</v>
      </c>
      <c r="Y185" s="74"/>
      <c r="AA185" s="74"/>
      <c r="AB185" s="74"/>
      <c r="AC185" s="74"/>
      <c r="AD185" s="74"/>
      <c r="AF185" s="73"/>
      <c r="AG185" s="73"/>
    </row>
    <row r="186" spans="1:33" ht="15.75" customHeight="1">
      <c r="A186" s="63">
        <v>43088</v>
      </c>
      <c r="B186" s="67">
        <v>6555</v>
      </c>
      <c r="C186" s="63">
        <v>43091</v>
      </c>
      <c r="D186" s="75">
        <v>6585</v>
      </c>
      <c r="E186" s="67">
        <v>6825</v>
      </c>
      <c r="F186" s="67">
        <f t="shared" si="12"/>
        <v>240</v>
      </c>
      <c r="G186" s="67">
        <f t="shared" si="13"/>
        <v>370.65245478036178</v>
      </c>
      <c r="H186" s="63">
        <v>43088</v>
      </c>
      <c r="I186" s="67">
        <v>3301</v>
      </c>
      <c r="J186" s="67">
        <v>6555</v>
      </c>
      <c r="K186" s="67">
        <v>1000</v>
      </c>
      <c r="L186" s="67">
        <v>180</v>
      </c>
      <c r="M186" s="67">
        <f t="shared" si="14"/>
        <v>4030.6000000000004</v>
      </c>
      <c r="N186" s="66"/>
      <c r="O186" s="64"/>
      <c r="P186" s="63">
        <v>42069</v>
      </c>
      <c r="Q186" s="219">
        <v>333</v>
      </c>
      <c r="R186" s="67"/>
      <c r="S186" s="63">
        <v>43088</v>
      </c>
      <c r="T186" s="67">
        <v>7173.36</v>
      </c>
      <c r="U186" s="67">
        <v>6825</v>
      </c>
      <c r="V186" s="67">
        <f t="shared" si="15"/>
        <v>348.35999999999967</v>
      </c>
      <c r="W186" s="63">
        <v>43088</v>
      </c>
      <c r="X186" s="67">
        <v>-672.35850000000028</v>
      </c>
      <c r="Y186" s="74"/>
      <c r="AA186" s="74"/>
      <c r="AB186" s="74"/>
      <c r="AC186" s="74"/>
      <c r="AD186" s="74"/>
      <c r="AF186" s="73"/>
      <c r="AG186" s="73"/>
    </row>
    <row r="187" spans="1:33" ht="15.75" customHeight="1">
      <c r="A187" s="63">
        <v>43087</v>
      </c>
      <c r="B187" s="67">
        <v>6555</v>
      </c>
      <c r="C187" s="63">
        <v>43090</v>
      </c>
      <c r="D187" s="75">
        <v>6585</v>
      </c>
      <c r="E187" s="67">
        <v>6825</v>
      </c>
      <c r="F187" s="67">
        <f t="shared" si="12"/>
        <v>240</v>
      </c>
      <c r="G187" s="67">
        <f t="shared" si="13"/>
        <v>371.20801033591732</v>
      </c>
      <c r="H187" s="63">
        <v>43087</v>
      </c>
      <c r="I187" s="67">
        <v>3301</v>
      </c>
      <c r="J187" s="67">
        <v>6525</v>
      </c>
      <c r="K187" s="67">
        <v>1000</v>
      </c>
      <c r="L187" s="67">
        <v>180</v>
      </c>
      <c r="M187" s="67">
        <f t="shared" si="14"/>
        <v>4000.6000000000004</v>
      </c>
      <c r="N187" s="66"/>
      <c r="O187" s="64"/>
      <c r="P187" s="63">
        <v>42062</v>
      </c>
      <c r="Q187" s="219">
        <v>295</v>
      </c>
      <c r="R187" s="67"/>
      <c r="S187" s="63">
        <v>43087</v>
      </c>
      <c r="T187" s="67">
        <v>7173.36</v>
      </c>
      <c r="U187" s="67">
        <v>6825</v>
      </c>
      <c r="V187" s="67">
        <f t="shared" si="15"/>
        <v>348.35999999999967</v>
      </c>
      <c r="W187" s="63">
        <v>43087</v>
      </c>
      <c r="X187" s="67">
        <v>-642.35850000000028</v>
      </c>
      <c r="Y187" s="74"/>
      <c r="AA187" s="74"/>
      <c r="AB187" s="74"/>
      <c r="AC187" s="74"/>
      <c r="AD187" s="74"/>
      <c r="AF187" s="73"/>
      <c r="AG187" s="73"/>
    </row>
    <row r="188" spans="1:33" ht="15.75" customHeight="1">
      <c r="A188" s="63">
        <v>43084</v>
      </c>
      <c r="B188" s="67">
        <v>6555</v>
      </c>
      <c r="C188" s="63">
        <v>43089</v>
      </c>
      <c r="D188" s="75">
        <v>6585</v>
      </c>
      <c r="E188" s="67">
        <v>6825</v>
      </c>
      <c r="F188" s="67">
        <f t="shared" si="12"/>
        <v>240</v>
      </c>
      <c r="G188" s="67">
        <f t="shared" si="13"/>
        <v>371.76356589147287</v>
      </c>
      <c r="H188" s="63">
        <v>43084</v>
      </c>
      <c r="I188" s="67">
        <v>3301</v>
      </c>
      <c r="J188" s="67">
        <v>6515</v>
      </c>
      <c r="K188" s="67">
        <v>1000</v>
      </c>
      <c r="L188" s="67">
        <v>180</v>
      </c>
      <c r="M188" s="67">
        <f t="shared" si="14"/>
        <v>3990.6000000000004</v>
      </c>
      <c r="N188" s="66"/>
      <c r="O188" s="64"/>
      <c r="P188" s="63">
        <v>42041</v>
      </c>
      <c r="Q188" s="219">
        <v>266.2</v>
      </c>
      <c r="R188" s="67"/>
      <c r="S188" s="63">
        <v>43084</v>
      </c>
      <c r="T188" s="67">
        <v>7173.36</v>
      </c>
      <c r="U188" s="67">
        <v>6825</v>
      </c>
      <c r="V188" s="67">
        <f t="shared" si="15"/>
        <v>348.35999999999967</v>
      </c>
      <c r="W188" s="63">
        <v>43084</v>
      </c>
      <c r="X188" s="67">
        <v>-584.73000000000047</v>
      </c>
      <c r="Y188" s="74"/>
      <c r="AA188" s="74"/>
      <c r="AB188" s="74"/>
      <c r="AC188" s="74"/>
      <c r="AD188" s="74"/>
      <c r="AF188" s="73"/>
      <c r="AG188" s="73"/>
    </row>
    <row r="189" spans="1:33" ht="15.75" customHeight="1">
      <c r="A189" s="63">
        <v>43083</v>
      </c>
      <c r="B189" s="67">
        <v>6555</v>
      </c>
      <c r="C189" s="63">
        <v>43088</v>
      </c>
      <c r="D189" s="75">
        <v>6585</v>
      </c>
      <c r="E189" s="67">
        <v>6825</v>
      </c>
      <c r="F189" s="67">
        <f t="shared" si="12"/>
        <v>240</v>
      </c>
      <c r="G189" s="67">
        <f t="shared" si="13"/>
        <v>372.31912144702841</v>
      </c>
      <c r="H189" s="63">
        <v>43083</v>
      </c>
      <c r="I189" s="67">
        <v>3301</v>
      </c>
      <c r="J189" s="67">
        <v>6565</v>
      </c>
      <c r="K189" s="67">
        <v>1010</v>
      </c>
      <c r="L189" s="67">
        <v>180</v>
      </c>
      <c r="M189" s="67">
        <f t="shared" si="14"/>
        <v>4064</v>
      </c>
      <c r="N189" s="66"/>
      <c r="O189" s="64"/>
      <c r="P189" s="63">
        <v>42034</v>
      </c>
      <c r="Q189" s="219">
        <v>261.89999999999998</v>
      </c>
      <c r="R189" s="67"/>
      <c r="S189" s="63">
        <v>43083</v>
      </c>
      <c r="T189" s="67">
        <v>7173.36</v>
      </c>
      <c r="U189" s="67">
        <v>6825</v>
      </c>
      <c r="V189" s="67">
        <f t="shared" si="15"/>
        <v>348.35999999999967</v>
      </c>
      <c r="W189" s="63">
        <v>43083</v>
      </c>
      <c r="X189" s="67">
        <v>-634.73000000000047</v>
      </c>
      <c r="Y189" s="74"/>
      <c r="AA189" s="74"/>
      <c r="AB189" s="74"/>
      <c r="AC189" s="74"/>
      <c r="AD189" s="74"/>
      <c r="AF189" s="73"/>
      <c r="AG189" s="73"/>
    </row>
    <row r="190" spans="1:33" ht="15.75" customHeight="1">
      <c r="A190" s="63">
        <v>43082</v>
      </c>
      <c r="B190" s="67">
        <v>6525</v>
      </c>
      <c r="C190" s="63">
        <v>43087</v>
      </c>
      <c r="D190" s="75">
        <v>6555</v>
      </c>
      <c r="E190" s="67">
        <v>6825</v>
      </c>
      <c r="F190" s="67">
        <f t="shared" si="12"/>
        <v>270</v>
      </c>
      <c r="G190" s="67">
        <f t="shared" si="13"/>
        <v>372.87467700258395</v>
      </c>
      <c r="H190" s="63">
        <v>43082</v>
      </c>
      <c r="I190" s="67">
        <v>3297</v>
      </c>
      <c r="J190" s="67">
        <v>6540</v>
      </c>
      <c r="K190" s="67">
        <v>1015</v>
      </c>
      <c r="L190" s="67">
        <v>180</v>
      </c>
      <c r="M190" s="67">
        <f t="shared" si="14"/>
        <v>4056.3000000000011</v>
      </c>
      <c r="N190" s="66"/>
      <c r="O190" s="65"/>
      <c r="P190" s="63">
        <v>42027</v>
      </c>
      <c r="Q190" s="219">
        <v>211.10000000000002</v>
      </c>
      <c r="R190" s="67"/>
      <c r="S190" s="63">
        <v>43082</v>
      </c>
      <c r="T190" s="67">
        <v>7173.36</v>
      </c>
      <c r="U190" s="67">
        <v>6825</v>
      </c>
      <c r="V190" s="67">
        <f t="shared" si="15"/>
        <v>348.35999999999967</v>
      </c>
      <c r="W190" s="63">
        <v>43082</v>
      </c>
      <c r="X190" s="67">
        <v>-624.73000000000047</v>
      </c>
      <c r="Y190" s="74"/>
      <c r="AA190" s="74"/>
      <c r="AB190" s="74"/>
      <c r="AC190" s="74"/>
      <c r="AD190" s="74"/>
      <c r="AF190" s="73"/>
      <c r="AG190" s="73"/>
    </row>
    <row r="191" spans="1:33" ht="15.75" customHeight="1">
      <c r="A191" s="63">
        <v>43081</v>
      </c>
      <c r="B191" s="67">
        <v>6515</v>
      </c>
      <c r="C191" s="63">
        <v>43084</v>
      </c>
      <c r="D191" s="75">
        <v>6525</v>
      </c>
      <c r="E191" s="67">
        <v>6825</v>
      </c>
      <c r="F191" s="67">
        <f t="shared" si="12"/>
        <v>300</v>
      </c>
      <c r="G191" s="67">
        <f t="shared" si="13"/>
        <v>373.39147286821708</v>
      </c>
      <c r="H191" s="63">
        <v>43081</v>
      </c>
      <c r="I191" s="67">
        <v>3297</v>
      </c>
      <c r="J191" s="67">
        <v>6565</v>
      </c>
      <c r="K191" s="67">
        <v>1015</v>
      </c>
      <c r="L191" s="67">
        <v>180</v>
      </c>
      <c r="M191" s="67">
        <f t="shared" si="14"/>
        <v>4081.3000000000011</v>
      </c>
      <c r="N191" s="66"/>
      <c r="O191" s="64"/>
      <c r="P191" s="63">
        <v>42020</v>
      </c>
      <c r="Q191" s="219">
        <v>191.5</v>
      </c>
      <c r="R191" s="67"/>
      <c r="S191" s="63">
        <v>43081</v>
      </c>
      <c r="T191" s="67">
        <v>7173.36</v>
      </c>
      <c r="U191" s="67">
        <v>6825</v>
      </c>
      <c r="V191" s="67">
        <f t="shared" si="15"/>
        <v>348.35999999999967</v>
      </c>
      <c r="W191" s="63">
        <v>43081</v>
      </c>
      <c r="X191" s="67">
        <v>-634.73000000000047</v>
      </c>
      <c r="Y191" s="74"/>
      <c r="AA191" s="74"/>
      <c r="AB191" s="74"/>
      <c r="AC191" s="74"/>
      <c r="AD191" s="74"/>
      <c r="AF191" s="73"/>
      <c r="AG191" s="73"/>
    </row>
    <row r="192" spans="1:33" ht="15.75" customHeight="1">
      <c r="A192" s="63">
        <v>43080</v>
      </c>
      <c r="B192" s="67">
        <v>6565</v>
      </c>
      <c r="C192" s="63">
        <v>43083</v>
      </c>
      <c r="D192" s="75">
        <v>6575</v>
      </c>
      <c r="E192" s="67">
        <v>6825</v>
      </c>
      <c r="F192" s="67">
        <f t="shared" si="12"/>
        <v>250</v>
      </c>
      <c r="G192" s="67">
        <f t="shared" si="13"/>
        <v>373.86304909560721</v>
      </c>
      <c r="H192" s="63">
        <v>43080</v>
      </c>
      <c r="I192" s="67">
        <v>3297</v>
      </c>
      <c r="J192" s="67">
        <v>6540</v>
      </c>
      <c r="K192" s="67">
        <v>1015</v>
      </c>
      <c r="L192" s="67">
        <v>180</v>
      </c>
      <c r="M192" s="67">
        <f t="shared" si="14"/>
        <v>4056.3000000000011</v>
      </c>
      <c r="N192" s="66"/>
      <c r="O192" s="64"/>
      <c r="P192" s="63">
        <v>42013</v>
      </c>
      <c r="Q192" s="219">
        <v>145.30000000000001</v>
      </c>
      <c r="R192" s="67"/>
      <c r="S192" s="63">
        <v>43080</v>
      </c>
      <c r="T192" s="67">
        <v>7123.51</v>
      </c>
      <c r="U192" s="67">
        <v>6825</v>
      </c>
      <c r="V192" s="67">
        <f t="shared" si="15"/>
        <v>298.51000000000022</v>
      </c>
      <c r="W192" s="63">
        <v>43080</v>
      </c>
      <c r="X192" s="67">
        <v>-624.73000000000047</v>
      </c>
      <c r="Y192" s="74"/>
      <c r="AA192" s="74"/>
      <c r="AB192" s="74"/>
      <c r="AC192" s="74"/>
      <c r="AD192" s="74"/>
      <c r="AF192" s="73"/>
      <c r="AG192" s="73"/>
    </row>
    <row r="193" spans="1:33" ht="15.75" customHeight="1">
      <c r="A193" s="63">
        <v>43077</v>
      </c>
      <c r="B193" s="67">
        <v>6540</v>
      </c>
      <c r="C193" s="63">
        <v>43082</v>
      </c>
      <c r="D193" s="75">
        <v>6565</v>
      </c>
      <c r="E193" s="67">
        <v>6750</v>
      </c>
      <c r="F193" s="67">
        <f t="shared" si="12"/>
        <v>185</v>
      </c>
      <c r="G193" s="67">
        <f t="shared" si="13"/>
        <v>374.39922480620157</v>
      </c>
      <c r="H193" s="63">
        <v>43077</v>
      </c>
      <c r="I193" s="67">
        <v>3297</v>
      </c>
      <c r="J193" s="67">
        <v>6365</v>
      </c>
      <c r="K193" s="67">
        <v>1015</v>
      </c>
      <c r="L193" s="67">
        <v>180</v>
      </c>
      <c r="M193" s="67">
        <f t="shared" si="14"/>
        <v>3881.3000000000011</v>
      </c>
      <c r="N193" s="66"/>
      <c r="O193" s="64"/>
      <c r="P193" s="63"/>
      <c r="Q193" s="219"/>
      <c r="R193" s="67"/>
      <c r="S193" s="63">
        <v>43077</v>
      </c>
      <c r="T193" s="67">
        <v>7123.51</v>
      </c>
      <c r="U193" s="67">
        <v>6750</v>
      </c>
      <c r="V193" s="67">
        <f t="shared" si="15"/>
        <v>373.51000000000022</v>
      </c>
      <c r="W193" s="63">
        <v>43077</v>
      </c>
      <c r="X193" s="67">
        <v>-416.3110000000006</v>
      </c>
      <c r="Y193" s="74"/>
      <c r="AA193" s="74"/>
      <c r="AB193" s="74"/>
      <c r="AC193" s="74"/>
      <c r="AD193" s="74"/>
      <c r="AF193" s="73"/>
      <c r="AG193" s="73"/>
    </row>
    <row r="194" spans="1:33" ht="15.75" customHeight="1">
      <c r="A194" s="63">
        <v>43076</v>
      </c>
      <c r="B194" s="67">
        <v>6565</v>
      </c>
      <c r="C194" s="63">
        <v>43081</v>
      </c>
      <c r="D194" s="75">
        <v>6575</v>
      </c>
      <c r="E194" s="67">
        <v>6750</v>
      </c>
      <c r="F194" s="67">
        <f t="shared" si="12"/>
        <v>175</v>
      </c>
      <c r="G194" s="67">
        <f t="shared" si="13"/>
        <v>375.01937984496124</v>
      </c>
      <c r="H194" s="63">
        <v>43076</v>
      </c>
      <c r="I194" s="67">
        <v>3297</v>
      </c>
      <c r="J194" s="67">
        <v>6365</v>
      </c>
      <c r="K194" s="67">
        <v>1015</v>
      </c>
      <c r="L194" s="67">
        <v>180</v>
      </c>
      <c r="M194" s="67">
        <f t="shared" si="14"/>
        <v>3881.3000000000011</v>
      </c>
      <c r="N194" s="66"/>
      <c r="O194" s="64"/>
      <c r="P194" s="63"/>
      <c r="Q194" s="219"/>
      <c r="R194" s="67"/>
      <c r="S194" s="63">
        <v>43076</v>
      </c>
      <c r="T194" s="67">
        <v>7123.51</v>
      </c>
      <c r="U194" s="67">
        <v>6750</v>
      </c>
      <c r="V194" s="67">
        <f t="shared" si="15"/>
        <v>373.51000000000022</v>
      </c>
      <c r="W194" s="63">
        <v>43076</v>
      </c>
      <c r="X194" s="67">
        <v>-416.3110000000006</v>
      </c>
      <c r="Y194" s="74"/>
      <c r="AA194" s="74"/>
      <c r="AB194" s="74"/>
      <c r="AC194" s="74"/>
      <c r="AD194" s="74"/>
      <c r="AF194" s="73"/>
      <c r="AG194" s="73"/>
    </row>
    <row r="195" spans="1:33" ht="15.75" customHeight="1">
      <c r="A195" s="63">
        <v>43075</v>
      </c>
      <c r="B195" s="67">
        <v>6540</v>
      </c>
      <c r="C195" s="63">
        <v>43080</v>
      </c>
      <c r="D195" s="75">
        <v>6565</v>
      </c>
      <c r="E195" s="67">
        <v>6700</v>
      </c>
      <c r="F195" s="67">
        <f t="shared" si="12"/>
        <v>135</v>
      </c>
      <c r="G195" s="67">
        <f t="shared" si="13"/>
        <v>375.65245478036178</v>
      </c>
      <c r="H195" s="63">
        <v>43075</v>
      </c>
      <c r="I195" s="67">
        <v>3297</v>
      </c>
      <c r="J195" s="67">
        <v>6290</v>
      </c>
      <c r="K195" s="67">
        <v>1015</v>
      </c>
      <c r="L195" s="67">
        <v>180</v>
      </c>
      <c r="M195" s="67">
        <f t="shared" si="14"/>
        <v>3806.3000000000011</v>
      </c>
      <c r="N195" s="66"/>
      <c r="O195" s="64"/>
      <c r="P195" s="63"/>
      <c r="Q195" s="219"/>
      <c r="R195" s="67"/>
      <c r="S195" s="63">
        <v>43075</v>
      </c>
      <c r="T195" s="67">
        <v>7123.51</v>
      </c>
      <c r="U195" s="67">
        <v>6700</v>
      </c>
      <c r="V195" s="67">
        <f t="shared" si="15"/>
        <v>423.51000000000022</v>
      </c>
      <c r="W195" s="63">
        <v>43075</v>
      </c>
      <c r="X195" s="67">
        <v>-341.3110000000006</v>
      </c>
      <c r="Y195" s="74"/>
      <c r="AA195" s="74"/>
      <c r="AB195" s="74"/>
      <c r="AC195" s="74"/>
      <c r="AD195" s="74"/>
      <c r="AF195" s="73"/>
      <c r="AG195" s="73"/>
    </row>
    <row r="196" spans="1:33" ht="15.75" customHeight="1">
      <c r="A196" s="63">
        <v>43074</v>
      </c>
      <c r="B196" s="67">
        <v>6390</v>
      </c>
      <c r="C196" s="63">
        <v>43078</v>
      </c>
      <c r="D196" s="75">
        <v>6415</v>
      </c>
      <c r="E196" s="67">
        <v>6700</v>
      </c>
      <c r="F196" s="67">
        <f t="shared" si="12"/>
        <v>285</v>
      </c>
      <c r="G196" s="67">
        <f t="shared" si="13"/>
        <v>376.31136950904391</v>
      </c>
      <c r="H196" s="63">
        <v>43074</v>
      </c>
      <c r="I196" s="67">
        <v>3297</v>
      </c>
      <c r="J196" s="67">
        <v>6290</v>
      </c>
      <c r="K196" s="67">
        <v>1015</v>
      </c>
      <c r="L196" s="67">
        <v>180</v>
      </c>
      <c r="M196" s="67">
        <f t="shared" si="14"/>
        <v>3806.3000000000011</v>
      </c>
      <c r="N196" s="66"/>
      <c r="O196" s="64"/>
      <c r="P196" s="63"/>
      <c r="Q196" s="219"/>
      <c r="R196" s="67"/>
      <c r="S196" s="63">
        <v>43074</v>
      </c>
      <c r="T196" s="67">
        <v>6999.45</v>
      </c>
      <c r="U196" s="67">
        <v>6700</v>
      </c>
      <c r="V196" s="67">
        <f t="shared" si="15"/>
        <v>299.44999999999982</v>
      </c>
      <c r="W196" s="63">
        <v>43074</v>
      </c>
      <c r="X196" s="67">
        <v>-453.52000000000044</v>
      </c>
      <c r="Y196" s="74"/>
      <c r="AA196" s="74"/>
      <c r="AB196" s="74"/>
      <c r="AC196" s="74"/>
      <c r="AD196" s="74"/>
      <c r="AF196" s="73"/>
      <c r="AG196" s="73"/>
    </row>
    <row r="197" spans="1:33" ht="15.75" customHeight="1">
      <c r="A197" s="63">
        <v>43073</v>
      </c>
      <c r="B197" s="67">
        <v>6365</v>
      </c>
      <c r="C197" s="63">
        <v>43077</v>
      </c>
      <c r="D197" s="75">
        <v>6375</v>
      </c>
      <c r="E197" s="67">
        <v>6650</v>
      </c>
      <c r="F197" s="67">
        <f t="shared" ref="F197:F260" si="16">E197-D197</f>
        <v>275</v>
      </c>
      <c r="G197" s="67">
        <f t="shared" ref="G197:G260" si="17">SUM(F197:F970)/774</f>
        <v>376.73126614987081</v>
      </c>
      <c r="H197" s="63">
        <v>43073</v>
      </c>
      <c r="I197" s="67">
        <v>3297</v>
      </c>
      <c r="J197" s="67">
        <v>6200</v>
      </c>
      <c r="K197" s="67">
        <v>1010</v>
      </c>
      <c r="L197" s="67">
        <v>180</v>
      </c>
      <c r="M197" s="67">
        <f t="shared" ref="M197:M260" si="18">J197+2.34*K197-I197*1.4-1.35*L197</f>
        <v>3704.6000000000004</v>
      </c>
      <c r="N197" s="66"/>
      <c r="O197" s="64"/>
      <c r="P197" s="63"/>
      <c r="Q197" s="219"/>
      <c r="R197" s="220"/>
      <c r="S197" s="63">
        <v>43073</v>
      </c>
      <c r="T197" s="67">
        <v>6999.45</v>
      </c>
      <c r="U197" s="67">
        <v>6650</v>
      </c>
      <c r="V197" s="67">
        <f t="shared" ref="V197:V226" si="19">T197-U197</f>
        <v>349.44999999999982</v>
      </c>
      <c r="W197" s="63">
        <v>43073</v>
      </c>
      <c r="X197" s="67">
        <v>-393.52000000000044</v>
      </c>
      <c r="Y197" s="74"/>
      <c r="AA197" s="74"/>
      <c r="AB197" s="74"/>
      <c r="AC197" s="74"/>
      <c r="AD197" s="74"/>
      <c r="AF197" s="73"/>
      <c r="AG197" s="73"/>
    </row>
    <row r="198" spans="1:33" ht="15.75" customHeight="1">
      <c r="A198" s="63">
        <v>43070</v>
      </c>
      <c r="B198" s="67">
        <v>6365</v>
      </c>
      <c r="C198" s="63">
        <v>43076</v>
      </c>
      <c r="D198" s="75">
        <v>6375</v>
      </c>
      <c r="E198" s="67">
        <v>6650</v>
      </c>
      <c r="F198" s="67">
        <f t="shared" si="16"/>
        <v>275</v>
      </c>
      <c r="G198" s="67">
        <f t="shared" si="17"/>
        <v>377.16408268733852</v>
      </c>
      <c r="H198" s="63">
        <v>43070</v>
      </c>
      <c r="I198" s="67">
        <v>3297</v>
      </c>
      <c r="J198" s="67">
        <v>6110</v>
      </c>
      <c r="K198" s="67">
        <v>1010</v>
      </c>
      <c r="L198" s="67">
        <v>180</v>
      </c>
      <c r="M198" s="67">
        <f t="shared" si="18"/>
        <v>3614.6000000000004</v>
      </c>
      <c r="N198" s="66"/>
      <c r="O198" s="64"/>
      <c r="P198" s="63"/>
      <c r="Q198" s="219"/>
      <c r="R198" s="220"/>
      <c r="S198" s="63">
        <v>43070</v>
      </c>
      <c r="T198" s="67">
        <v>6999.45</v>
      </c>
      <c r="U198" s="67">
        <v>6650</v>
      </c>
      <c r="V198" s="67">
        <f t="shared" si="19"/>
        <v>349.44999999999982</v>
      </c>
      <c r="W198" s="63">
        <v>43070</v>
      </c>
      <c r="X198" s="67">
        <v>-301.60000000000036</v>
      </c>
      <c r="Y198" s="74"/>
      <c r="AA198" s="74"/>
      <c r="AB198" s="74"/>
      <c r="AC198" s="74"/>
      <c r="AD198" s="74"/>
      <c r="AF198" s="73"/>
      <c r="AG198" s="73"/>
    </row>
    <row r="199" spans="1:33" ht="15.75" customHeight="1">
      <c r="A199" s="63">
        <v>43069</v>
      </c>
      <c r="B199" s="67">
        <v>6290</v>
      </c>
      <c r="C199" s="63">
        <v>43075</v>
      </c>
      <c r="D199" s="75">
        <v>6300</v>
      </c>
      <c r="E199" s="67">
        <v>6650</v>
      </c>
      <c r="F199" s="67">
        <f t="shared" si="16"/>
        <v>350</v>
      </c>
      <c r="G199" s="67">
        <f t="shared" si="17"/>
        <v>377.59689922480618</v>
      </c>
      <c r="H199" s="63">
        <v>43069</v>
      </c>
      <c r="I199" s="67">
        <v>3297</v>
      </c>
      <c r="J199" s="67">
        <v>6110</v>
      </c>
      <c r="K199" s="67">
        <v>1010</v>
      </c>
      <c r="L199" s="67">
        <v>180</v>
      </c>
      <c r="M199" s="67">
        <f t="shared" si="18"/>
        <v>3614.6000000000004</v>
      </c>
      <c r="N199" s="66"/>
      <c r="O199" s="64"/>
      <c r="P199" s="63"/>
      <c r="Q199" s="219"/>
      <c r="R199" s="220"/>
      <c r="S199" s="63">
        <v>43069</v>
      </c>
      <c r="T199" s="67">
        <v>6999.45</v>
      </c>
      <c r="U199" s="67">
        <v>6650</v>
      </c>
      <c r="V199" s="67">
        <f t="shared" si="19"/>
        <v>349.44999999999982</v>
      </c>
      <c r="W199" s="63">
        <v>43069</v>
      </c>
      <c r="X199" s="67">
        <v>-301.60000000000036</v>
      </c>
      <c r="Y199" s="74"/>
      <c r="AA199" s="74"/>
      <c r="AB199" s="74"/>
      <c r="AC199" s="74"/>
      <c r="AD199" s="74"/>
      <c r="AF199" s="73"/>
      <c r="AG199" s="73"/>
    </row>
    <row r="200" spans="1:33" ht="15.75" customHeight="1">
      <c r="A200" s="63">
        <v>43068</v>
      </c>
      <c r="B200" s="67">
        <v>6290</v>
      </c>
      <c r="C200" s="63">
        <v>43074</v>
      </c>
      <c r="D200" s="75">
        <v>6300</v>
      </c>
      <c r="E200" s="67">
        <v>6675</v>
      </c>
      <c r="F200" s="67">
        <f t="shared" si="16"/>
        <v>375</v>
      </c>
      <c r="G200" s="67">
        <f t="shared" si="17"/>
        <v>377.93281653746772</v>
      </c>
      <c r="H200" s="63">
        <v>43068</v>
      </c>
      <c r="I200" s="67">
        <v>3297</v>
      </c>
      <c r="J200" s="67">
        <v>6150</v>
      </c>
      <c r="K200" s="67">
        <v>1010</v>
      </c>
      <c r="L200" s="67">
        <v>180</v>
      </c>
      <c r="M200" s="67">
        <f t="shared" si="18"/>
        <v>3654.6000000000004</v>
      </c>
      <c r="N200" s="66"/>
      <c r="O200" s="65"/>
      <c r="P200" s="63"/>
      <c r="Q200" s="219"/>
      <c r="R200" s="220"/>
      <c r="S200" s="63">
        <v>43068</v>
      </c>
      <c r="T200" s="67">
        <v>6999.45</v>
      </c>
      <c r="U200" s="67">
        <v>6675</v>
      </c>
      <c r="V200" s="67">
        <f t="shared" si="19"/>
        <v>324.44999999999982</v>
      </c>
      <c r="W200" s="63">
        <v>43068</v>
      </c>
      <c r="X200" s="67">
        <v>-361.60000000000036</v>
      </c>
      <c r="Y200" s="74"/>
      <c r="AA200" s="74"/>
      <c r="AB200" s="74"/>
      <c r="AC200" s="74"/>
      <c r="AD200" s="74"/>
      <c r="AF200" s="73"/>
      <c r="AG200" s="73"/>
    </row>
    <row r="201" spans="1:33" ht="15.75" customHeight="1">
      <c r="A201" s="63">
        <v>43067</v>
      </c>
      <c r="B201" s="67">
        <v>6200</v>
      </c>
      <c r="C201" s="63">
        <v>43073</v>
      </c>
      <c r="D201" s="75">
        <v>6240</v>
      </c>
      <c r="E201" s="67">
        <v>6675</v>
      </c>
      <c r="F201" s="67">
        <f t="shared" si="16"/>
        <v>435</v>
      </c>
      <c r="G201" s="67">
        <f t="shared" si="17"/>
        <v>378.23643410852713</v>
      </c>
      <c r="H201" s="63">
        <v>43067</v>
      </c>
      <c r="I201" s="67">
        <v>3297</v>
      </c>
      <c r="J201" s="67">
        <v>6150</v>
      </c>
      <c r="K201" s="67">
        <v>1010</v>
      </c>
      <c r="L201" s="67">
        <v>180</v>
      </c>
      <c r="M201" s="67">
        <f t="shared" si="18"/>
        <v>3654.6000000000004</v>
      </c>
      <c r="N201" s="66"/>
      <c r="O201" s="64"/>
      <c r="P201" s="63"/>
      <c r="Q201" s="219"/>
      <c r="R201" s="220"/>
      <c r="S201" s="63">
        <v>43067</v>
      </c>
      <c r="T201" s="67">
        <v>6999.45</v>
      </c>
      <c r="U201" s="67">
        <v>6675</v>
      </c>
      <c r="V201" s="67">
        <f t="shared" si="19"/>
        <v>324.44999999999982</v>
      </c>
      <c r="W201" s="63">
        <v>43067</v>
      </c>
      <c r="X201" s="67">
        <v>-361.60000000000036</v>
      </c>
      <c r="Y201" s="74"/>
      <c r="AA201" s="74"/>
      <c r="AB201" s="74"/>
      <c r="AC201" s="74"/>
      <c r="AD201" s="74"/>
      <c r="AF201" s="73"/>
      <c r="AG201" s="73"/>
    </row>
    <row r="202" spans="1:33" ht="15.75" customHeight="1">
      <c r="A202" s="63">
        <v>43066</v>
      </c>
      <c r="B202" s="67">
        <v>6110</v>
      </c>
      <c r="C202" s="63">
        <v>43070</v>
      </c>
      <c r="D202" s="75">
        <v>6130</v>
      </c>
      <c r="E202" s="67">
        <v>6675</v>
      </c>
      <c r="F202" s="67">
        <f t="shared" si="16"/>
        <v>545</v>
      </c>
      <c r="G202" s="67">
        <f t="shared" si="17"/>
        <v>378.4560723514212</v>
      </c>
      <c r="H202" s="63">
        <v>43066</v>
      </c>
      <c r="I202" s="67">
        <v>3322</v>
      </c>
      <c r="J202" s="67">
        <v>6215</v>
      </c>
      <c r="K202" s="67">
        <v>1010</v>
      </c>
      <c r="L202" s="67">
        <v>180</v>
      </c>
      <c r="M202" s="67">
        <f t="shared" si="18"/>
        <v>3684.6000000000004</v>
      </c>
      <c r="N202" s="66"/>
      <c r="O202" s="64"/>
      <c r="P202" s="63"/>
      <c r="Q202" s="219"/>
      <c r="R202" s="220"/>
      <c r="S202" s="63">
        <v>43066</v>
      </c>
      <c r="T202" s="67">
        <v>6999.45</v>
      </c>
      <c r="U202" s="67">
        <v>6675</v>
      </c>
      <c r="V202" s="67">
        <f t="shared" si="19"/>
        <v>324.44999999999982</v>
      </c>
      <c r="W202" s="63">
        <v>43066</v>
      </c>
      <c r="X202" s="67">
        <v>-411.60000000000036</v>
      </c>
      <c r="Y202" s="74"/>
      <c r="AA202" s="74"/>
      <c r="AB202" s="74"/>
      <c r="AC202" s="74"/>
      <c r="AD202" s="74"/>
      <c r="AF202" s="73"/>
      <c r="AG202" s="73"/>
    </row>
    <row r="203" spans="1:33" ht="15.75" customHeight="1">
      <c r="A203" s="63">
        <v>43063</v>
      </c>
      <c r="B203" s="67">
        <v>6110</v>
      </c>
      <c r="C203" s="63">
        <v>43069</v>
      </c>
      <c r="D203" s="75">
        <v>6130</v>
      </c>
      <c r="E203" s="67">
        <v>6675</v>
      </c>
      <c r="F203" s="67">
        <f t="shared" si="16"/>
        <v>545</v>
      </c>
      <c r="G203" s="67">
        <f t="shared" si="17"/>
        <v>378.52067183462532</v>
      </c>
      <c r="H203" s="63">
        <v>43063</v>
      </c>
      <c r="I203" s="67">
        <v>3353</v>
      </c>
      <c r="J203" s="67">
        <v>6215</v>
      </c>
      <c r="K203" s="67">
        <v>1010</v>
      </c>
      <c r="L203" s="67">
        <v>180</v>
      </c>
      <c r="M203" s="67">
        <f t="shared" si="18"/>
        <v>3641.2</v>
      </c>
      <c r="N203" s="66"/>
      <c r="O203" s="64"/>
      <c r="P203" s="63"/>
      <c r="Q203" s="219"/>
      <c r="R203" s="220"/>
      <c r="S203" s="63">
        <v>43063</v>
      </c>
      <c r="T203" s="67">
        <v>6999.45</v>
      </c>
      <c r="U203" s="67">
        <v>6675</v>
      </c>
      <c r="V203" s="67">
        <f t="shared" si="19"/>
        <v>324.44999999999982</v>
      </c>
      <c r="W203" s="63">
        <v>43063</v>
      </c>
      <c r="X203" s="67">
        <v>-411.60000000000036</v>
      </c>
      <c r="Y203" s="74"/>
      <c r="AA203" s="74"/>
      <c r="AB203" s="74"/>
      <c r="AC203" s="74"/>
      <c r="AD203" s="74"/>
      <c r="AF203" s="73"/>
      <c r="AG203" s="73"/>
    </row>
    <row r="204" spans="1:33" ht="15.75" customHeight="1">
      <c r="A204" s="63">
        <v>43062</v>
      </c>
      <c r="B204" s="67">
        <v>6150</v>
      </c>
      <c r="C204" s="63">
        <v>43068</v>
      </c>
      <c r="D204" s="75">
        <v>6190</v>
      </c>
      <c r="E204" s="67">
        <v>6650</v>
      </c>
      <c r="F204" s="67">
        <f t="shared" si="16"/>
        <v>460</v>
      </c>
      <c r="G204" s="67">
        <f t="shared" si="17"/>
        <v>378.58527131782944</v>
      </c>
      <c r="H204" s="63">
        <v>43062</v>
      </c>
      <c r="I204" s="67">
        <v>3353</v>
      </c>
      <c r="J204" s="67">
        <v>6200</v>
      </c>
      <c r="K204" s="67">
        <v>1010</v>
      </c>
      <c r="L204" s="67">
        <v>180</v>
      </c>
      <c r="M204" s="67">
        <f t="shared" si="18"/>
        <v>3626.2</v>
      </c>
      <c r="N204" s="66"/>
      <c r="O204" s="64"/>
      <c r="P204" s="63"/>
      <c r="Q204" s="219"/>
      <c r="R204" s="220"/>
      <c r="S204" s="63">
        <v>43062</v>
      </c>
      <c r="T204" s="67">
        <v>6999.45</v>
      </c>
      <c r="U204" s="67">
        <v>6650</v>
      </c>
      <c r="V204" s="67">
        <f t="shared" si="19"/>
        <v>349.44999999999982</v>
      </c>
      <c r="W204" s="63">
        <v>43062</v>
      </c>
      <c r="X204" s="67">
        <v>-386.60000000000036</v>
      </c>
      <c r="Y204" s="74"/>
      <c r="AA204" s="74"/>
      <c r="AB204" s="74"/>
      <c r="AC204" s="74"/>
      <c r="AD204" s="74"/>
      <c r="AF204" s="73"/>
      <c r="AG204" s="73"/>
    </row>
    <row r="205" spans="1:33" ht="15.75" customHeight="1">
      <c r="A205" s="63">
        <v>43061</v>
      </c>
      <c r="B205" s="67">
        <v>6150</v>
      </c>
      <c r="C205" s="63">
        <v>43067</v>
      </c>
      <c r="D205" s="75">
        <v>6190</v>
      </c>
      <c r="E205" s="67">
        <v>6575</v>
      </c>
      <c r="F205" s="67">
        <f t="shared" si="16"/>
        <v>385</v>
      </c>
      <c r="G205" s="67">
        <f t="shared" si="17"/>
        <v>378.75968992248062</v>
      </c>
      <c r="H205" s="63">
        <v>43061</v>
      </c>
      <c r="I205" s="67">
        <v>3353</v>
      </c>
      <c r="J205" s="67">
        <v>6005</v>
      </c>
      <c r="K205" s="67">
        <v>1010</v>
      </c>
      <c r="L205" s="67">
        <v>180</v>
      </c>
      <c r="M205" s="67">
        <f t="shared" si="18"/>
        <v>3431.2</v>
      </c>
      <c r="N205" s="66"/>
      <c r="O205" s="64"/>
      <c r="P205" s="63"/>
      <c r="Q205" s="219"/>
      <c r="R205" s="220"/>
      <c r="S205" s="63">
        <v>43061</v>
      </c>
      <c r="T205" s="67">
        <v>6999.45</v>
      </c>
      <c r="U205" s="67">
        <v>6575</v>
      </c>
      <c r="V205" s="67">
        <f t="shared" si="19"/>
        <v>424.44999999999982</v>
      </c>
      <c r="W205" s="63">
        <v>43061</v>
      </c>
      <c r="X205" s="67">
        <v>-281.60000000000036</v>
      </c>
      <c r="Y205" s="74"/>
      <c r="AA205" s="74"/>
      <c r="AB205" s="74"/>
      <c r="AC205" s="74"/>
      <c r="AD205" s="74"/>
      <c r="AF205" s="73"/>
      <c r="AG205" s="73"/>
    </row>
    <row r="206" spans="1:33" ht="15.75" customHeight="1">
      <c r="A206" s="63">
        <v>43060</v>
      </c>
      <c r="B206" s="67">
        <v>6215</v>
      </c>
      <c r="C206" s="63">
        <v>43066</v>
      </c>
      <c r="D206" s="75">
        <v>6240</v>
      </c>
      <c r="E206" s="67">
        <v>6575</v>
      </c>
      <c r="F206" s="67">
        <f t="shared" si="16"/>
        <v>335</v>
      </c>
      <c r="G206" s="67">
        <f t="shared" si="17"/>
        <v>379.03100775193798</v>
      </c>
      <c r="H206" s="63">
        <v>43060</v>
      </c>
      <c r="I206" s="219">
        <v>3353</v>
      </c>
      <c r="J206" s="219">
        <v>6005</v>
      </c>
      <c r="K206" s="219">
        <v>1010</v>
      </c>
      <c r="L206" s="67">
        <v>180</v>
      </c>
      <c r="M206" s="67">
        <f t="shared" si="18"/>
        <v>3431.2</v>
      </c>
      <c r="N206" s="66"/>
      <c r="O206" s="64"/>
      <c r="P206" s="63"/>
      <c r="Q206" s="219"/>
      <c r="R206" s="220"/>
      <c r="S206" s="63">
        <v>43060</v>
      </c>
      <c r="T206" s="67">
        <v>7011.52</v>
      </c>
      <c r="U206" s="67">
        <v>6575</v>
      </c>
      <c r="V206" s="67">
        <f t="shared" si="19"/>
        <v>436.52000000000044</v>
      </c>
      <c r="W206" s="63">
        <v>43060</v>
      </c>
      <c r="X206" s="67">
        <v>-281.60000000000036</v>
      </c>
      <c r="Y206" s="74"/>
      <c r="AA206" s="74"/>
      <c r="AB206" s="74"/>
      <c r="AC206" s="74"/>
      <c r="AD206" s="74"/>
      <c r="AF206" s="73"/>
      <c r="AG206" s="73"/>
    </row>
    <row r="207" spans="1:33" ht="15.75" customHeight="1">
      <c r="A207" s="63">
        <v>43059</v>
      </c>
      <c r="B207" s="67">
        <v>6215</v>
      </c>
      <c r="C207" s="63">
        <v>43063</v>
      </c>
      <c r="D207" s="75">
        <v>6240</v>
      </c>
      <c r="E207" s="67">
        <v>6750</v>
      </c>
      <c r="F207" s="67">
        <f t="shared" si="16"/>
        <v>510</v>
      </c>
      <c r="G207" s="67">
        <f t="shared" si="17"/>
        <v>379.36692506459946</v>
      </c>
      <c r="H207" s="63">
        <v>43059</v>
      </c>
      <c r="I207" s="219">
        <v>3353</v>
      </c>
      <c r="J207" s="219">
        <v>6100</v>
      </c>
      <c r="K207" s="219">
        <v>1010</v>
      </c>
      <c r="L207" s="67">
        <v>180</v>
      </c>
      <c r="M207" s="67">
        <f t="shared" si="18"/>
        <v>3526.2</v>
      </c>
      <c r="N207" s="66"/>
      <c r="O207" s="64"/>
      <c r="P207" s="63"/>
      <c r="Q207" s="219"/>
      <c r="R207" s="220"/>
      <c r="S207" s="63">
        <v>43059</v>
      </c>
      <c r="T207" s="67">
        <v>7011.52</v>
      </c>
      <c r="U207" s="67">
        <v>6750</v>
      </c>
      <c r="V207" s="67">
        <f t="shared" si="19"/>
        <v>261.52000000000044</v>
      </c>
      <c r="W207" s="63">
        <v>43059</v>
      </c>
      <c r="X207" s="67">
        <v>-371.60000000000036</v>
      </c>
      <c r="Y207" s="74"/>
      <c r="AA207" s="74"/>
      <c r="AB207" s="74"/>
      <c r="AC207" s="74"/>
      <c r="AD207" s="74"/>
      <c r="AF207" s="73"/>
      <c r="AG207" s="73"/>
    </row>
    <row r="208" spans="1:33" ht="15.75" customHeight="1">
      <c r="A208" s="63">
        <v>43056</v>
      </c>
      <c r="B208" s="67">
        <v>6200</v>
      </c>
      <c r="C208" s="63">
        <v>43062</v>
      </c>
      <c r="D208" s="75">
        <v>6215</v>
      </c>
      <c r="E208" s="67">
        <v>6750</v>
      </c>
      <c r="F208" s="67">
        <f t="shared" si="16"/>
        <v>535</v>
      </c>
      <c r="G208" s="67">
        <f t="shared" si="17"/>
        <v>379.47674418604652</v>
      </c>
      <c r="H208" s="63">
        <v>43056</v>
      </c>
      <c r="I208" s="67">
        <v>3362</v>
      </c>
      <c r="J208" s="67">
        <v>6100</v>
      </c>
      <c r="K208" s="67">
        <v>1010</v>
      </c>
      <c r="L208" s="67">
        <v>180</v>
      </c>
      <c r="M208" s="67">
        <f t="shared" si="18"/>
        <v>3513.6000000000004</v>
      </c>
      <c r="N208" s="66"/>
      <c r="O208" s="64"/>
      <c r="P208" s="63"/>
      <c r="Q208" s="219"/>
      <c r="R208" s="220"/>
      <c r="S208" s="63">
        <v>43056</v>
      </c>
      <c r="T208" s="67">
        <v>7011.52</v>
      </c>
      <c r="U208" s="67">
        <v>6750</v>
      </c>
      <c r="V208" s="67">
        <f t="shared" si="19"/>
        <v>261.52000000000044</v>
      </c>
      <c r="W208" s="63">
        <v>43056</v>
      </c>
      <c r="X208" s="67">
        <v>-353.52000000000044</v>
      </c>
      <c r="Y208" s="74"/>
      <c r="AA208" s="74"/>
      <c r="AB208" s="74"/>
      <c r="AC208" s="74"/>
      <c r="AD208" s="74"/>
      <c r="AF208" s="73"/>
      <c r="AG208" s="73"/>
    </row>
    <row r="209" spans="1:33" ht="15.75" customHeight="1">
      <c r="A209" s="63">
        <v>43055</v>
      </c>
      <c r="B209" s="67">
        <v>6005</v>
      </c>
      <c r="C209" s="63">
        <v>43061</v>
      </c>
      <c r="D209" s="75">
        <v>6110</v>
      </c>
      <c r="E209" s="67">
        <v>6750</v>
      </c>
      <c r="F209" s="67">
        <f t="shared" si="16"/>
        <v>640</v>
      </c>
      <c r="G209" s="67">
        <f t="shared" si="17"/>
        <v>379.55426356589146</v>
      </c>
      <c r="H209" s="63">
        <v>43055</v>
      </c>
      <c r="I209" s="67">
        <v>3371</v>
      </c>
      <c r="J209" s="67">
        <v>6100</v>
      </c>
      <c r="K209" s="67">
        <v>1010</v>
      </c>
      <c r="L209" s="67">
        <v>180</v>
      </c>
      <c r="M209" s="67">
        <f t="shared" si="18"/>
        <v>3501</v>
      </c>
      <c r="N209" s="66"/>
      <c r="O209" s="64"/>
      <c r="P209" s="63"/>
      <c r="Q209" s="219"/>
      <c r="R209" s="220"/>
      <c r="S209" s="63">
        <v>43055</v>
      </c>
      <c r="T209" s="67">
        <v>7011.52</v>
      </c>
      <c r="U209" s="67">
        <v>6750</v>
      </c>
      <c r="V209" s="67">
        <f t="shared" si="19"/>
        <v>261.52000000000044</v>
      </c>
      <c r="W209" s="63">
        <v>43055</v>
      </c>
      <c r="X209" s="67">
        <v>-353.52000000000044</v>
      </c>
      <c r="Y209" s="74"/>
      <c r="AA209" s="74"/>
      <c r="AB209" s="74"/>
      <c r="AC209" s="74"/>
      <c r="AD209" s="74"/>
      <c r="AF209" s="73"/>
      <c r="AG209" s="73"/>
    </row>
    <row r="210" spans="1:33" ht="15.75" customHeight="1">
      <c r="A210" s="63">
        <v>43054</v>
      </c>
      <c r="B210" s="67">
        <v>6005</v>
      </c>
      <c r="C210" s="63">
        <v>43060</v>
      </c>
      <c r="D210" s="75">
        <v>6110</v>
      </c>
      <c r="E210" s="67">
        <v>6750</v>
      </c>
      <c r="F210" s="67">
        <f t="shared" si="16"/>
        <v>640</v>
      </c>
      <c r="G210" s="67">
        <f t="shared" si="17"/>
        <v>379.49612403100775</v>
      </c>
      <c r="H210" s="63">
        <v>43054</v>
      </c>
      <c r="I210" s="67">
        <v>3377</v>
      </c>
      <c r="J210" s="67">
        <v>6190</v>
      </c>
      <c r="K210" s="67">
        <v>1020</v>
      </c>
      <c r="L210" s="67">
        <v>180</v>
      </c>
      <c r="M210" s="67">
        <f t="shared" si="18"/>
        <v>3606</v>
      </c>
      <c r="N210" s="66"/>
      <c r="O210" s="65"/>
      <c r="P210" s="63"/>
      <c r="Q210" s="219"/>
      <c r="R210" s="220"/>
      <c r="S210" s="63">
        <v>43054</v>
      </c>
      <c r="T210" s="67">
        <v>7429</v>
      </c>
      <c r="U210" s="67">
        <v>6750</v>
      </c>
      <c r="V210" s="67">
        <f t="shared" si="19"/>
        <v>679</v>
      </c>
      <c r="W210" s="63">
        <v>43054</v>
      </c>
      <c r="X210" s="67">
        <v>-154.29600000000028</v>
      </c>
      <c r="Y210" s="74"/>
      <c r="AA210" s="74"/>
      <c r="AB210" s="74"/>
      <c r="AC210" s="74"/>
      <c r="AD210" s="74"/>
      <c r="AF210" s="73"/>
      <c r="AG210" s="73"/>
    </row>
    <row r="211" spans="1:33" ht="15.75" customHeight="1">
      <c r="A211" s="63">
        <v>43053</v>
      </c>
      <c r="B211" s="67">
        <v>6100</v>
      </c>
      <c r="C211" s="63">
        <v>43059</v>
      </c>
      <c r="D211" s="75">
        <v>6200</v>
      </c>
      <c r="E211" s="67">
        <v>6800</v>
      </c>
      <c r="F211" s="67">
        <f t="shared" si="16"/>
        <v>600</v>
      </c>
      <c r="G211" s="67">
        <f t="shared" si="17"/>
        <v>379.43798449612405</v>
      </c>
      <c r="H211" s="63">
        <v>43053</v>
      </c>
      <c r="I211" s="67">
        <v>3377</v>
      </c>
      <c r="J211" s="67">
        <v>6380</v>
      </c>
      <c r="K211" s="67">
        <v>1020</v>
      </c>
      <c r="L211" s="67">
        <v>180</v>
      </c>
      <c r="M211" s="67">
        <f t="shared" si="18"/>
        <v>3796</v>
      </c>
      <c r="N211" s="66"/>
      <c r="O211" s="64"/>
      <c r="P211" s="63"/>
      <c r="Q211" s="219"/>
      <c r="R211" s="220"/>
      <c r="S211" s="63">
        <v>43053</v>
      </c>
      <c r="T211" s="67">
        <v>7429</v>
      </c>
      <c r="U211" s="67">
        <v>6800</v>
      </c>
      <c r="V211" s="67">
        <f t="shared" si="19"/>
        <v>629</v>
      </c>
      <c r="W211" s="63">
        <v>43053</v>
      </c>
      <c r="X211" s="67">
        <v>-299.29600000000028</v>
      </c>
      <c r="Y211" s="74"/>
      <c r="AA211" s="74"/>
      <c r="AB211" s="74"/>
      <c r="AC211" s="74"/>
      <c r="AD211" s="74"/>
      <c r="AF211" s="73"/>
      <c r="AG211" s="73"/>
    </row>
    <row r="212" spans="1:33" ht="15.75" customHeight="1">
      <c r="A212" s="63">
        <v>43052</v>
      </c>
      <c r="B212" s="67">
        <v>6100</v>
      </c>
      <c r="C212" s="63">
        <v>43056</v>
      </c>
      <c r="D212" s="75">
        <v>6200</v>
      </c>
      <c r="E212" s="67">
        <v>6825</v>
      </c>
      <c r="F212" s="67">
        <f t="shared" si="16"/>
        <v>625</v>
      </c>
      <c r="G212" s="67">
        <f t="shared" si="17"/>
        <v>379.46382428940569</v>
      </c>
      <c r="H212" s="63">
        <v>43052</v>
      </c>
      <c r="I212" s="67">
        <v>3377</v>
      </c>
      <c r="J212" s="67">
        <v>6430</v>
      </c>
      <c r="K212" s="67">
        <v>1020</v>
      </c>
      <c r="L212" s="67">
        <v>180</v>
      </c>
      <c r="M212" s="67">
        <f t="shared" si="18"/>
        <v>3846</v>
      </c>
      <c r="N212" s="66"/>
      <c r="O212" s="64"/>
      <c r="P212" s="63"/>
      <c r="Q212" s="219"/>
      <c r="R212" s="220"/>
      <c r="S212" s="63">
        <v>43052</v>
      </c>
      <c r="T212" s="67">
        <v>7429</v>
      </c>
      <c r="U212" s="67">
        <v>6825</v>
      </c>
      <c r="V212" s="67">
        <f t="shared" si="19"/>
        <v>604</v>
      </c>
      <c r="W212" s="63">
        <v>43052</v>
      </c>
      <c r="X212" s="67">
        <v>-319.29600000000028</v>
      </c>
      <c r="Y212" s="74"/>
      <c r="AA212" s="74"/>
      <c r="AB212" s="74"/>
      <c r="AC212" s="74"/>
      <c r="AD212" s="74"/>
      <c r="AF212" s="73"/>
      <c r="AG212" s="73"/>
    </row>
    <row r="213" spans="1:33" ht="15.75" customHeight="1">
      <c r="A213" s="63">
        <v>43049</v>
      </c>
      <c r="B213" s="67">
        <v>6100</v>
      </c>
      <c r="C213" s="63">
        <v>43055</v>
      </c>
      <c r="D213" s="75">
        <v>6200</v>
      </c>
      <c r="E213" s="67">
        <v>6790</v>
      </c>
      <c r="F213" s="67">
        <f t="shared" si="16"/>
        <v>590</v>
      </c>
      <c r="G213" s="67">
        <f t="shared" si="17"/>
        <v>379.48966408268734</v>
      </c>
      <c r="H213" s="63">
        <v>43049</v>
      </c>
      <c r="I213" s="67">
        <v>3412</v>
      </c>
      <c r="J213" s="67">
        <v>6460</v>
      </c>
      <c r="K213" s="67">
        <v>1020</v>
      </c>
      <c r="L213" s="67">
        <v>180</v>
      </c>
      <c r="M213" s="67">
        <f t="shared" si="18"/>
        <v>3827</v>
      </c>
      <c r="N213" s="66"/>
      <c r="O213" s="64"/>
      <c r="P213" s="63"/>
      <c r="Q213" s="219"/>
      <c r="R213" s="220"/>
      <c r="S213" s="63">
        <v>43049</v>
      </c>
      <c r="T213" s="67">
        <v>7429</v>
      </c>
      <c r="U213" s="67">
        <v>6790</v>
      </c>
      <c r="V213" s="67">
        <f t="shared" si="19"/>
        <v>639</v>
      </c>
      <c r="W213" s="63">
        <v>43049</v>
      </c>
      <c r="X213" s="67">
        <v>-315.31200000000081</v>
      </c>
      <c r="Y213" s="74"/>
      <c r="AA213" s="74"/>
      <c r="AB213" s="74"/>
      <c r="AC213" s="74"/>
      <c r="AD213" s="74"/>
      <c r="AF213" s="73"/>
      <c r="AG213" s="73"/>
    </row>
    <row r="214" spans="1:33" ht="15.75" customHeight="1">
      <c r="A214" s="63">
        <v>43048</v>
      </c>
      <c r="B214" s="67">
        <v>6190</v>
      </c>
      <c r="C214" s="63">
        <v>43054</v>
      </c>
      <c r="D214" s="75">
        <v>6300</v>
      </c>
      <c r="E214" s="67">
        <v>6790</v>
      </c>
      <c r="F214" s="67">
        <f t="shared" si="16"/>
        <v>490</v>
      </c>
      <c r="G214" s="67">
        <f t="shared" si="17"/>
        <v>379.60594315245476</v>
      </c>
      <c r="H214" s="63">
        <v>43048</v>
      </c>
      <c r="I214" s="67">
        <v>3412</v>
      </c>
      <c r="J214" s="67">
        <v>6510</v>
      </c>
      <c r="K214" s="67">
        <v>1020</v>
      </c>
      <c r="L214" s="67">
        <v>180</v>
      </c>
      <c r="M214" s="67">
        <f t="shared" si="18"/>
        <v>3877</v>
      </c>
      <c r="N214" s="66"/>
      <c r="O214" s="64"/>
      <c r="P214" s="63"/>
      <c r="Q214" s="219"/>
      <c r="R214" s="220"/>
      <c r="S214" s="63">
        <v>43048</v>
      </c>
      <c r="T214" s="67">
        <v>7429</v>
      </c>
      <c r="U214" s="67">
        <v>6790</v>
      </c>
      <c r="V214" s="67">
        <f t="shared" si="19"/>
        <v>639</v>
      </c>
      <c r="W214" s="63">
        <v>43048</v>
      </c>
      <c r="X214" s="67">
        <v>-360.31200000000081</v>
      </c>
      <c r="Y214" s="74"/>
      <c r="AA214" s="74"/>
      <c r="AB214" s="74"/>
      <c r="AC214" s="74"/>
      <c r="AD214" s="74"/>
      <c r="AF214" s="73"/>
      <c r="AG214" s="73"/>
    </row>
    <row r="215" spans="1:33" ht="15.75" customHeight="1">
      <c r="A215" s="63">
        <v>43047</v>
      </c>
      <c r="B215" s="67">
        <v>6380</v>
      </c>
      <c r="C215" s="63">
        <v>43053</v>
      </c>
      <c r="D215" s="75">
        <v>6445</v>
      </c>
      <c r="E215" s="67">
        <v>6790</v>
      </c>
      <c r="F215" s="67">
        <f t="shared" si="16"/>
        <v>345</v>
      </c>
      <c r="G215" s="67">
        <f t="shared" si="17"/>
        <v>379.85142118863047</v>
      </c>
      <c r="H215" s="63">
        <v>43047</v>
      </c>
      <c r="I215" s="67">
        <v>3412</v>
      </c>
      <c r="J215" s="67">
        <v>6510</v>
      </c>
      <c r="K215" s="67">
        <v>1020</v>
      </c>
      <c r="L215" s="67">
        <v>180</v>
      </c>
      <c r="M215" s="67">
        <f t="shared" si="18"/>
        <v>3877</v>
      </c>
      <c r="N215" s="66"/>
      <c r="O215" s="64"/>
      <c r="P215" s="63"/>
      <c r="Q215" s="219"/>
      <c r="R215" s="220"/>
      <c r="S215" s="63">
        <v>43047</v>
      </c>
      <c r="T215" s="67">
        <v>7429</v>
      </c>
      <c r="U215" s="67">
        <v>6790</v>
      </c>
      <c r="V215" s="67">
        <f t="shared" si="19"/>
        <v>639</v>
      </c>
      <c r="W215" s="63">
        <v>43047</v>
      </c>
      <c r="X215" s="67">
        <v>-360.31200000000081</v>
      </c>
      <c r="Y215" s="74"/>
      <c r="AA215" s="74"/>
      <c r="AB215" s="74"/>
      <c r="AC215" s="74"/>
      <c r="AD215" s="74"/>
      <c r="AF215" s="73"/>
      <c r="AG215" s="73"/>
    </row>
    <row r="216" spans="1:33" ht="15.75" customHeight="1">
      <c r="A216" s="63">
        <v>43046</v>
      </c>
      <c r="B216" s="67">
        <v>6430</v>
      </c>
      <c r="C216" s="63">
        <v>43052</v>
      </c>
      <c r="D216" s="75">
        <v>6465</v>
      </c>
      <c r="E216" s="67">
        <v>6790</v>
      </c>
      <c r="F216" s="67">
        <f t="shared" si="16"/>
        <v>325</v>
      </c>
      <c r="G216" s="67">
        <f t="shared" si="17"/>
        <v>380.28423772609818</v>
      </c>
      <c r="H216" s="63">
        <v>43046</v>
      </c>
      <c r="I216" s="67">
        <v>3412</v>
      </c>
      <c r="J216" s="67">
        <v>6510</v>
      </c>
      <c r="K216" s="67">
        <v>1080</v>
      </c>
      <c r="L216" s="67">
        <v>180</v>
      </c>
      <c r="M216" s="67">
        <f t="shared" si="18"/>
        <v>4017.4000000000015</v>
      </c>
      <c r="N216" s="66"/>
      <c r="O216" s="64"/>
      <c r="P216" s="63"/>
      <c r="Q216" s="219"/>
      <c r="R216" s="220"/>
      <c r="S216" s="63">
        <v>43046</v>
      </c>
      <c r="T216" s="67">
        <v>7429</v>
      </c>
      <c r="U216" s="220">
        <v>6790</v>
      </c>
      <c r="V216" s="67">
        <f t="shared" si="19"/>
        <v>639</v>
      </c>
      <c r="W216" s="63">
        <v>43046</v>
      </c>
      <c r="X216" s="67">
        <v>-360.31200000000081</v>
      </c>
      <c r="Y216" s="74"/>
      <c r="AA216" s="74"/>
      <c r="AB216" s="74"/>
      <c r="AC216" s="74"/>
      <c r="AD216" s="74"/>
      <c r="AF216" s="73"/>
      <c r="AG216" s="73"/>
    </row>
    <row r="217" spans="1:33" ht="15.75" customHeight="1">
      <c r="A217" s="63">
        <v>43045</v>
      </c>
      <c r="B217" s="67">
        <v>6460</v>
      </c>
      <c r="C217" s="63">
        <v>43049</v>
      </c>
      <c r="D217" s="75">
        <v>6480</v>
      </c>
      <c r="E217" s="67">
        <v>6790</v>
      </c>
      <c r="F217" s="67">
        <f t="shared" si="16"/>
        <v>310</v>
      </c>
      <c r="G217" s="67">
        <f t="shared" si="17"/>
        <v>380.74289405684755</v>
      </c>
      <c r="H217" s="63">
        <v>43045</v>
      </c>
      <c r="I217" s="67">
        <v>3412</v>
      </c>
      <c r="J217" s="67">
        <v>6490</v>
      </c>
      <c r="K217" s="67">
        <v>1080</v>
      </c>
      <c r="L217" s="67">
        <v>180</v>
      </c>
      <c r="M217" s="67">
        <f t="shared" si="18"/>
        <v>3997.4000000000015</v>
      </c>
      <c r="N217" s="66"/>
      <c r="O217" s="64"/>
      <c r="P217" s="63"/>
      <c r="Q217" s="219"/>
      <c r="R217" s="220"/>
      <c r="S217" s="63">
        <v>43045</v>
      </c>
      <c r="T217" s="67">
        <v>7429</v>
      </c>
      <c r="U217" s="220">
        <v>6790</v>
      </c>
      <c r="V217" s="67">
        <f t="shared" si="19"/>
        <v>639</v>
      </c>
      <c r="W217" s="63">
        <v>43045</v>
      </c>
      <c r="X217" s="67">
        <v>-382.81200000000098</v>
      </c>
      <c r="Y217" s="74"/>
      <c r="AA217" s="74"/>
      <c r="AB217" s="74"/>
      <c r="AC217" s="74"/>
      <c r="AD217" s="74"/>
      <c r="AF217" s="73"/>
      <c r="AG217" s="73"/>
    </row>
    <row r="218" spans="1:33" ht="15.75" customHeight="1">
      <c r="A218" s="63">
        <v>43042</v>
      </c>
      <c r="B218" s="67">
        <v>6510</v>
      </c>
      <c r="C218" s="63">
        <v>43048</v>
      </c>
      <c r="D218" s="75">
        <v>6525</v>
      </c>
      <c r="E218" s="67">
        <v>6845</v>
      </c>
      <c r="F218" s="67">
        <f t="shared" si="16"/>
        <v>320</v>
      </c>
      <c r="G218" s="67">
        <f t="shared" si="17"/>
        <v>381.22093023255815</v>
      </c>
      <c r="H218" s="63">
        <v>43042</v>
      </c>
      <c r="I218" s="67">
        <v>3426</v>
      </c>
      <c r="J218" s="67">
        <v>6490</v>
      </c>
      <c r="K218" s="67">
        <v>1080</v>
      </c>
      <c r="L218" s="67">
        <v>180</v>
      </c>
      <c r="M218" s="67">
        <f t="shared" si="18"/>
        <v>3977.8000000000011</v>
      </c>
      <c r="N218" s="63"/>
      <c r="O218" s="64"/>
      <c r="P218" s="63"/>
      <c r="Q218" s="219"/>
      <c r="R218" s="220"/>
      <c r="S218" s="63">
        <v>43042</v>
      </c>
      <c r="T218" s="67">
        <v>7403</v>
      </c>
      <c r="U218" s="220">
        <v>6845</v>
      </c>
      <c r="V218" s="67">
        <f t="shared" si="19"/>
        <v>558</v>
      </c>
      <c r="W218" s="63">
        <v>43042</v>
      </c>
      <c r="X218" s="67">
        <v>-310.31200000000081</v>
      </c>
      <c r="Y218" s="74"/>
      <c r="AA218" s="74"/>
      <c r="AB218" s="74"/>
      <c r="AC218" s="74"/>
      <c r="AD218" s="74"/>
      <c r="AF218" s="73"/>
      <c r="AG218" s="73"/>
    </row>
    <row r="219" spans="1:33" ht="15.75" customHeight="1">
      <c r="A219" s="63">
        <v>43041</v>
      </c>
      <c r="B219" s="67">
        <v>6510</v>
      </c>
      <c r="C219" s="63">
        <v>43046</v>
      </c>
      <c r="D219" s="75">
        <v>6525</v>
      </c>
      <c r="E219" s="67">
        <v>6845</v>
      </c>
      <c r="F219" s="67">
        <f t="shared" si="16"/>
        <v>320</v>
      </c>
      <c r="G219" s="67">
        <f t="shared" si="17"/>
        <v>381.68604651162792</v>
      </c>
      <c r="H219" s="63">
        <v>43041</v>
      </c>
      <c r="I219" s="67">
        <v>3426</v>
      </c>
      <c r="J219" s="67">
        <v>6580</v>
      </c>
      <c r="K219" s="67">
        <v>1120</v>
      </c>
      <c r="L219" s="67">
        <v>180</v>
      </c>
      <c r="M219" s="67">
        <f t="shared" si="18"/>
        <v>4161.3999999999996</v>
      </c>
      <c r="N219" s="63"/>
      <c r="O219" s="64"/>
      <c r="P219" s="63"/>
      <c r="Q219" s="219"/>
      <c r="R219" s="220"/>
      <c r="S219" s="63">
        <v>43041</v>
      </c>
      <c r="T219" s="67">
        <v>7403</v>
      </c>
      <c r="U219" s="220">
        <v>6845</v>
      </c>
      <c r="V219" s="67">
        <f t="shared" si="19"/>
        <v>558</v>
      </c>
      <c r="W219" s="63">
        <v>43041</v>
      </c>
      <c r="X219" s="67">
        <v>-355.31200000000081</v>
      </c>
      <c r="Y219" s="74"/>
      <c r="AA219" s="74"/>
      <c r="AB219" s="74"/>
      <c r="AC219" s="74"/>
      <c r="AD219" s="74"/>
      <c r="AF219" s="73"/>
      <c r="AG219" s="73"/>
    </row>
    <row r="220" spans="1:33" ht="15.75" customHeight="1">
      <c r="A220" s="63">
        <v>43040</v>
      </c>
      <c r="B220" s="67">
        <v>6510</v>
      </c>
      <c r="C220" s="63">
        <v>43045</v>
      </c>
      <c r="D220" s="75">
        <v>6525</v>
      </c>
      <c r="E220" s="67">
        <v>6875</v>
      </c>
      <c r="F220" s="67">
        <f t="shared" si="16"/>
        <v>350</v>
      </c>
      <c r="G220" s="67">
        <f t="shared" si="17"/>
        <v>382.14470284237728</v>
      </c>
      <c r="H220" s="63">
        <v>43040</v>
      </c>
      <c r="I220" s="67">
        <v>3426</v>
      </c>
      <c r="J220" s="67">
        <v>6700</v>
      </c>
      <c r="K220" s="67">
        <v>1120</v>
      </c>
      <c r="L220" s="67">
        <v>180</v>
      </c>
      <c r="M220" s="67">
        <f t="shared" si="18"/>
        <v>4281.3999999999996</v>
      </c>
      <c r="N220" s="63"/>
      <c r="O220" s="65"/>
      <c r="P220" s="63"/>
      <c r="Q220" s="219"/>
      <c r="R220" s="220"/>
      <c r="S220" s="63">
        <v>43040</v>
      </c>
      <c r="T220" s="67">
        <v>7403</v>
      </c>
      <c r="U220" s="220">
        <v>6875</v>
      </c>
      <c r="V220" s="67">
        <f t="shared" si="19"/>
        <v>528</v>
      </c>
      <c r="W220" s="63">
        <v>43040</v>
      </c>
      <c r="X220" s="67">
        <v>-415.31200000000081</v>
      </c>
      <c r="Y220" s="74"/>
      <c r="AA220" s="74"/>
      <c r="AB220" s="74"/>
      <c r="AC220" s="74"/>
      <c r="AD220" s="74"/>
      <c r="AF220" s="73"/>
      <c r="AG220" s="73"/>
    </row>
    <row r="221" spans="1:33" ht="15.75" customHeight="1">
      <c r="A221" s="63">
        <v>43039</v>
      </c>
      <c r="B221" s="67">
        <v>6490</v>
      </c>
      <c r="C221" s="63">
        <v>43042</v>
      </c>
      <c r="D221" s="75">
        <v>6550</v>
      </c>
      <c r="E221" s="67">
        <v>7000</v>
      </c>
      <c r="F221" s="67">
        <f t="shared" si="16"/>
        <v>450</v>
      </c>
      <c r="G221" s="67">
        <f t="shared" si="17"/>
        <v>382.57751937984494</v>
      </c>
      <c r="H221" s="63">
        <v>43039</v>
      </c>
      <c r="I221" s="67">
        <v>3426</v>
      </c>
      <c r="J221" s="67">
        <v>6700</v>
      </c>
      <c r="K221" s="67">
        <v>1120</v>
      </c>
      <c r="L221" s="67">
        <v>180</v>
      </c>
      <c r="M221" s="67">
        <f t="shared" si="18"/>
        <v>4281.3999999999996</v>
      </c>
      <c r="N221" s="63"/>
      <c r="O221" s="64"/>
      <c r="P221" s="63"/>
      <c r="Q221" s="219"/>
      <c r="R221" s="220"/>
      <c r="S221" s="63">
        <v>43039</v>
      </c>
      <c r="T221" s="67">
        <v>7440.79</v>
      </c>
      <c r="U221" s="220">
        <v>7000</v>
      </c>
      <c r="V221" s="67">
        <f t="shared" si="19"/>
        <v>440.78999999999996</v>
      </c>
      <c r="W221" s="63">
        <v>43039</v>
      </c>
      <c r="X221" s="67">
        <v>-600.31200000000081</v>
      </c>
      <c r="Y221" s="74"/>
      <c r="AA221" s="74"/>
      <c r="AB221" s="74"/>
      <c r="AC221" s="74"/>
      <c r="AD221" s="74"/>
      <c r="AF221" s="73"/>
      <c r="AG221" s="73"/>
    </row>
    <row r="222" spans="1:33" ht="15.75" customHeight="1">
      <c r="A222" s="63">
        <v>43038</v>
      </c>
      <c r="B222" s="67">
        <v>6490</v>
      </c>
      <c r="C222" s="63">
        <v>43041</v>
      </c>
      <c r="D222" s="75">
        <v>6520</v>
      </c>
      <c r="E222" s="67">
        <v>7000</v>
      </c>
      <c r="F222" s="67">
        <f t="shared" si="16"/>
        <v>480</v>
      </c>
      <c r="G222" s="67">
        <f t="shared" si="17"/>
        <v>382.88113695090442</v>
      </c>
      <c r="H222" s="63">
        <v>43038</v>
      </c>
      <c r="I222" s="67">
        <v>3426</v>
      </c>
      <c r="J222" s="67">
        <v>6680</v>
      </c>
      <c r="K222" s="67">
        <v>1200</v>
      </c>
      <c r="L222" s="67">
        <v>180</v>
      </c>
      <c r="M222" s="67">
        <f t="shared" si="18"/>
        <v>4448.6000000000004</v>
      </c>
      <c r="N222" s="63"/>
      <c r="O222" s="64"/>
      <c r="P222" s="63"/>
      <c r="Q222" s="219"/>
      <c r="R222" s="220"/>
      <c r="S222" s="63">
        <v>43038</v>
      </c>
      <c r="T222" s="67">
        <v>7440.79</v>
      </c>
      <c r="U222" s="220">
        <v>7000</v>
      </c>
      <c r="V222" s="67">
        <f t="shared" si="19"/>
        <v>440.78999999999996</v>
      </c>
      <c r="W222" s="63">
        <v>43038</v>
      </c>
      <c r="X222" s="67">
        <v>-600.31200000000081</v>
      </c>
      <c r="Y222" s="74"/>
      <c r="AA222" s="74"/>
      <c r="AB222" s="74"/>
      <c r="AC222" s="74"/>
      <c r="AD222" s="74"/>
      <c r="AF222" s="73"/>
      <c r="AG222" s="73"/>
    </row>
    <row r="223" spans="1:33" ht="15.75" customHeight="1">
      <c r="A223" s="63">
        <v>43035</v>
      </c>
      <c r="B223" s="67">
        <v>6580</v>
      </c>
      <c r="C223" s="63">
        <v>43040</v>
      </c>
      <c r="D223" s="75">
        <v>6580</v>
      </c>
      <c r="E223" s="67">
        <v>7025</v>
      </c>
      <c r="F223" s="67">
        <f t="shared" si="16"/>
        <v>445</v>
      </c>
      <c r="G223" s="67">
        <f t="shared" si="17"/>
        <v>383.14599483204137</v>
      </c>
      <c r="H223" s="63">
        <v>43035</v>
      </c>
      <c r="I223" s="67">
        <v>3446</v>
      </c>
      <c r="J223" s="67">
        <v>6680</v>
      </c>
      <c r="K223" s="67">
        <v>1200</v>
      </c>
      <c r="L223" s="67">
        <v>180</v>
      </c>
      <c r="M223" s="67">
        <f t="shared" si="18"/>
        <v>4420.6000000000004</v>
      </c>
      <c r="N223" s="63"/>
      <c r="O223" s="64"/>
      <c r="P223" s="63"/>
      <c r="Q223" s="219"/>
      <c r="R223" s="220"/>
      <c r="S223" s="63">
        <v>43035</v>
      </c>
      <c r="T223" s="67">
        <v>7440.79</v>
      </c>
      <c r="U223" s="220">
        <v>7025</v>
      </c>
      <c r="V223" s="67">
        <f t="shared" si="19"/>
        <v>415.78999999999996</v>
      </c>
      <c r="W223" s="63">
        <v>43035</v>
      </c>
      <c r="X223" s="67">
        <v>-590.82000000000062</v>
      </c>
      <c r="Y223" s="74"/>
      <c r="AA223" s="74"/>
      <c r="AB223" s="74"/>
      <c r="AC223" s="74"/>
      <c r="AD223" s="74"/>
      <c r="AF223" s="73"/>
      <c r="AG223" s="73"/>
    </row>
    <row r="224" spans="1:33" ht="15.75" customHeight="1">
      <c r="A224" s="63">
        <v>43034</v>
      </c>
      <c r="B224" s="67">
        <v>6700</v>
      </c>
      <c r="C224" s="63">
        <v>43039</v>
      </c>
      <c r="D224" s="75">
        <v>6765</v>
      </c>
      <c r="E224" s="67">
        <v>7025</v>
      </c>
      <c r="F224" s="67">
        <f t="shared" si="16"/>
        <v>260</v>
      </c>
      <c r="G224" s="67">
        <f t="shared" si="17"/>
        <v>383.4560723514212</v>
      </c>
      <c r="H224" s="63">
        <v>43034</v>
      </c>
      <c r="I224" s="67">
        <v>3465</v>
      </c>
      <c r="J224" s="67">
        <v>6750</v>
      </c>
      <c r="K224" s="67">
        <v>1200</v>
      </c>
      <c r="L224" s="67">
        <v>180</v>
      </c>
      <c r="M224" s="67">
        <f t="shared" si="18"/>
        <v>4464</v>
      </c>
      <c r="N224" s="63"/>
      <c r="O224" s="64"/>
      <c r="P224" s="63"/>
      <c r="Q224" s="219"/>
      <c r="R224" s="220"/>
      <c r="S224" s="63">
        <v>43034</v>
      </c>
      <c r="T224" s="67">
        <v>7440.79</v>
      </c>
      <c r="U224" s="220">
        <v>7025</v>
      </c>
      <c r="V224" s="67">
        <f t="shared" si="19"/>
        <v>415.78999999999996</v>
      </c>
      <c r="W224" s="63">
        <v>43034</v>
      </c>
      <c r="X224" s="67">
        <v>-590.82000000000062</v>
      </c>
      <c r="Y224" s="74"/>
      <c r="AA224" s="74"/>
      <c r="AB224" s="74"/>
      <c r="AC224" s="74"/>
      <c r="AD224" s="74"/>
      <c r="AF224" s="73"/>
      <c r="AG224" s="73"/>
    </row>
    <row r="225" spans="1:33" ht="15.75" customHeight="1">
      <c r="A225" s="63">
        <v>43033</v>
      </c>
      <c r="B225" s="67">
        <v>6700</v>
      </c>
      <c r="C225" s="63">
        <v>43038</v>
      </c>
      <c r="D225" s="75">
        <v>6765</v>
      </c>
      <c r="E225" s="67">
        <v>7025</v>
      </c>
      <c r="F225" s="67">
        <f t="shared" si="16"/>
        <v>260</v>
      </c>
      <c r="G225" s="67">
        <f t="shared" si="17"/>
        <v>384.00516795865633</v>
      </c>
      <c r="H225" s="63">
        <v>43033</v>
      </c>
      <c r="I225" s="67">
        <v>3465</v>
      </c>
      <c r="J225" s="67">
        <v>6750</v>
      </c>
      <c r="K225" s="67">
        <v>1250</v>
      </c>
      <c r="L225" s="67">
        <v>180</v>
      </c>
      <c r="M225" s="67">
        <f t="shared" si="18"/>
        <v>4581</v>
      </c>
      <c r="N225" s="63"/>
      <c r="O225" s="64"/>
      <c r="P225" s="63"/>
      <c r="Q225" s="219"/>
      <c r="R225" s="220"/>
      <c r="S225" s="63">
        <v>43033</v>
      </c>
      <c r="T225" s="67">
        <v>7440.79</v>
      </c>
      <c r="U225" s="67">
        <v>7025</v>
      </c>
      <c r="V225" s="67">
        <f t="shared" si="19"/>
        <v>415.78999999999996</v>
      </c>
      <c r="W225" s="63">
        <v>43033</v>
      </c>
      <c r="X225" s="67">
        <v>-625.82000000000062</v>
      </c>
      <c r="Y225" s="74"/>
      <c r="AA225" s="74"/>
      <c r="AB225" s="74"/>
      <c r="AC225" s="74"/>
      <c r="AD225" s="74"/>
      <c r="AF225" s="73"/>
      <c r="AG225" s="73"/>
    </row>
    <row r="226" spans="1:33" ht="15.75" customHeight="1">
      <c r="A226" s="63">
        <v>43032</v>
      </c>
      <c r="B226" s="67">
        <v>6680</v>
      </c>
      <c r="C226" s="63">
        <v>43035</v>
      </c>
      <c r="D226" s="75">
        <v>6765</v>
      </c>
      <c r="E226" s="67">
        <v>7025</v>
      </c>
      <c r="F226" s="67">
        <f t="shared" si="16"/>
        <v>260</v>
      </c>
      <c r="G226" s="67">
        <f t="shared" si="17"/>
        <v>384.53488372093022</v>
      </c>
      <c r="H226" s="63">
        <v>43032</v>
      </c>
      <c r="I226" s="67">
        <v>3465</v>
      </c>
      <c r="J226" s="67">
        <v>6680</v>
      </c>
      <c r="K226" s="67">
        <v>1260</v>
      </c>
      <c r="L226" s="67">
        <v>180</v>
      </c>
      <c r="M226" s="67">
        <f t="shared" si="18"/>
        <v>4534.3999999999996</v>
      </c>
      <c r="N226" s="63"/>
      <c r="O226" s="64"/>
      <c r="P226" s="63"/>
      <c r="Q226" s="219"/>
      <c r="R226" s="220"/>
      <c r="S226" s="63">
        <v>43032</v>
      </c>
      <c r="T226" s="67">
        <v>7429</v>
      </c>
      <c r="U226" s="67">
        <v>7025</v>
      </c>
      <c r="V226" s="67">
        <f t="shared" si="19"/>
        <v>404</v>
      </c>
      <c r="W226" s="63">
        <v>43032</v>
      </c>
      <c r="X226" s="67">
        <v>-625.82000000000062</v>
      </c>
      <c r="Y226" s="74"/>
      <c r="AA226" s="74"/>
      <c r="AB226" s="74"/>
      <c r="AC226" s="74"/>
      <c r="AD226" s="74"/>
      <c r="AF226" s="73"/>
      <c r="AG226" s="73"/>
    </row>
    <row r="227" spans="1:33" ht="15.75" customHeight="1">
      <c r="A227" s="63">
        <v>43031</v>
      </c>
      <c r="B227" s="67">
        <v>6680</v>
      </c>
      <c r="C227" s="63">
        <v>43034</v>
      </c>
      <c r="D227" s="75">
        <v>6765</v>
      </c>
      <c r="E227" s="67">
        <v>7025</v>
      </c>
      <c r="F227" s="67">
        <f t="shared" si="16"/>
        <v>260</v>
      </c>
      <c r="G227" s="67">
        <f t="shared" si="17"/>
        <v>385.06459948320412</v>
      </c>
      <c r="H227" s="63">
        <v>43031</v>
      </c>
      <c r="I227" s="67">
        <v>3465</v>
      </c>
      <c r="J227" s="67">
        <v>6650</v>
      </c>
      <c r="K227" s="67">
        <v>1320</v>
      </c>
      <c r="L227" s="67">
        <v>180</v>
      </c>
      <c r="M227" s="67">
        <f t="shared" si="18"/>
        <v>4644.7999999999993</v>
      </c>
      <c r="N227" s="63"/>
      <c r="O227" s="64"/>
      <c r="P227" s="63"/>
      <c r="Q227" s="219"/>
      <c r="R227" s="220"/>
      <c r="S227" s="63">
        <v>43031</v>
      </c>
      <c r="T227" s="67">
        <v>7429</v>
      </c>
      <c r="U227" s="67">
        <v>7025</v>
      </c>
      <c r="V227" s="67">
        <v>404</v>
      </c>
      <c r="W227" s="63">
        <v>43031</v>
      </c>
      <c r="X227" s="67">
        <v>-590.82000000000062</v>
      </c>
      <c r="Y227" s="74"/>
      <c r="AA227" s="74"/>
      <c r="AB227" s="74"/>
      <c r="AC227" s="74"/>
      <c r="AD227" s="74"/>
      <c r="AF227" s="73"/>
      <c r="AG227" s="73"/>
    </row>
    <row r="228" spans="1:33" ht="15.75" customHeight="1">
      <c r="A228" s="63">
        <v>43028</v>
      </c>
      <c r="B228" s="67">
        <v>6750</v>
      </c>
      <c r="C228" s="63">
        <v>43033</v>
      </c>
      <c r="D228" s="75">
        <v>6800</v>
      </c>
      <c r="E228" s="67">
        <v>7075</v>
      </c>
      <c r="F228" s="67">
        <f t="shared" si="16"/>
        <v>275</v>
      </c>
      <c r="G228" s="67">
        <f t="shared" si="17"/>
        <v>385.59431524547801</v>
      </c>
      <c r="H228" s="63">
        <v>43028</v>
      </c>
      <c r="I228" s="67">
        <v>3465</v>
      </c>
      <c r="J228" s="219">
        <v>6650</v>
      </c>
      <c r="K228" s="67">
        <v>1320</v>
      </c>
      <c r="L228" s="67">
        <v>180</v>
      </c>
      <c r="M228" s="67">
        <f t="shared" si="18"/>
        <v>4644.7999999999993</v>
      </c>
      <c r="N228" s="63"/>
      <c r="O228" s="64"/>
      <c r="P228" s="63"/>
      <c r="Q228" s="219"/>
      <c r="R228" s="220"/>
      <c r="S228" s="63">
        <v>43028</v>
      </c>
      <c r="T228" s="67">
        <v>7429</v>
      </c>
      <c r="U228" s="67">
        <v>7075</v>
      </c>
      <c r="V228" s="67">
        <v>354</v>
      </c>
      <c r="W228" s="63">
        <v>43028</v>
      </c>
      <c r="X228" s="67">
        <v>-594.29600000000028</v>
      </c>
      <c r="Y228" s="74"/>
      <c r="AA228" s="74"/>
      <c r="AB228" s="74"/>
      <c r="AC228" s="74"/>
      <c r="AD228" s="74"/>
      <c r="AF228" s="73"/>
      <c r="AG228" s="73"/>
    </row>
    <row r="229" spans="1:33" ht="15.75" customHeight="1">
      <c r="A229" s="63">
        <v>43027</v>
      </c>
      <c r="B229" s="67">
        <v>6750</v>
      </c>
      <c r="C229" s="63">
        <v>43032</v>
      </c>
      <c r="D229" s="75">
        <v>6800</v>
      </c>
      <c r="E229" s="67">
        <v>7075</v>
      </c>
      <c r="F229" s="67">
        <f t="shared" si="16"/>
        <v>275</v>
      </c>
      <c r="G229" s="67">
        <f t="shared" si="17"/>
        <v>386.10465116279067</v>
      </c>
      <c r="H229" s="63">
        <v>43027</v>
      </c>
      <c r="I229" s="67">
        <v>3465</v>
      </c>
      <c r="J229" s="219">
        <v>6715</v>
      </c>
      <c r="K229" s="67">
        <v>1330</v>
      </c>
      <c r="L229" s="67">
        <v>180</v>
      </c>
      <c r="M229" s="67">
        <f t="shared" si="18"/>
        <v>4733.2000000000007</v>
      </c>
      <c r="N229" s="63"/>
      <c r="O229" s="64"/>
      <c r="P229" s="63"/>
      <c r="Q229" s="219"/>
      <c r="R229" s="220"/>
      <c r="S229" s="63">
        <v>43027</v>
      </c>
      <c r="T229" s="67">
        <v>7429</v>
      </c>
      <c r="U229" s="67">
        <v>7075</v>
      </c>
      <c r="V229" s="67">
        <v>354</v>
      </c>
      <c r="W229" s="63">
        <v>43027</v>
      </c>
      <c r="X229" s="67">
        <v>-594.29600000000028</v>
      </c>
      <c r="Y229" s="74"/>
      <c r="AA229" s="74"/>
      <c r="AB229" s="74"/>
      <c r="AC229" s="74"/>
      <c r="AD229" s="74"/>
      <c r="AF229" s="73"/>
      <c r="AG229" s="73"/>
    </row>
    <row r="230" spans="1:33" ht="15.75" customHeight="1">
      <c r="A230" s="63">
        <v>43026</v>
      </c>
      <c r="B230" s="67">
        <v>6680</v>
      </c>
      <c r="C230" s="63">
        <v>43031</v>
      </c>
      <c r="D230" s="75">
        <v>6765</v>
      </c>
      <c r="E230" s="67">
        <v>7200</v>
      </c>
      <c r="F230" s="67">
        <f t="shared" si="16"/>
        <v>435</v>
      </c>
      <c r="G230" s="67">
        <f t="shared" si="17"/>
        <v>386.61498708010333</v>
      </c>
      <c r="H230" s="63">
        <v>43026</v>
      </c>
      <c r="I230" s="67">
        <v>3465</v>
      </c>
      <c r="J230" s="219">
        <v>6715</v>
      </c>
      <c r="K230" s="67">
        <v>1380</v>
      </c>
      <c r="L230" s="67">
        <v>180</v>
      </c>
      <c r="M230" s="67">
        <f t="shared" si="18"/>
        <v>4850.2000000000007</v>
      </c>
      <c r="N230" s="63"/>
      <c r="O230" s="65"/>
      <c r="P230" s="63"/>
      <c r="Q230" s="219"/>
      <c r="R230" s="220"/>
      <c r="S230" s="63">
        <v>43026</v>
      </c>
      <c r="T230" s="67">
        <v>7429</v>
      </c>
      <c r="U230" s="67">
        <v>7200</v>
      </c>
      <c r="V230" s="67">
        <v>229</v>
      </c>
      <c r="W230" s="63">
        <v>43026</v>
      </c>
      <c r="X230" s="67">
        <v>-594.29600000000028</v>
      </c>
      <c r="Y230" s="74"/>
      <c r="AA230" s="74"/>
      <c r="AB230" s="74"/>
      <c r="AC230" s="74"/>
      <c r="AD230" s="74"/>
      <c r="AF230" s="73"/>
      <c r="AG230" s="73"/>
    </row>
    <row r="231" spans="1:33" ht="15.75" customHeight="1">
      <c r="A231" s="63">
        <v>43025</v>
      </c>
      <c r="B231" s="67">
        <v>6650</v>
      </c>
      <c r="C231" s="63">
        <v>43028</v>
      </c>
      <c r="D231" s="75">
        <v>6740</v>
      </c>
      <c r="E231" s="67">
        <v>7200</v>
      </c>
      <c r="F231" s="67">
        <f t="shared" si="16"/>
        <v>460</v>
      </c>
      <c r="G231" s="67">
        <f t="shared" si="17"/>
        <v>386.9121447028424</v>
      </c>
      <c r="H231" s="63">
        <v>43025</v>
      </c>
      <c r="I231" s="67">
        <v>3470</v>
      </c>
      <c r="J231" s="219">
        <v>6715</v>
      </c>
      <c r="K231" s="67">
        <v>1380</v>
      </c>
      <c r="L231" s="67">
        <v>180</v>
      </c>
      <c r="M231" s="67">
        <f t="shared" si="18"/>
        <v>4843.2000000000007</v>
      </c>
      <c r="N231" s="63"/>
      <c r="O231" s="64"/>
      <c r="P231" s="63"/>
      <c r="Q231" s="219"/>
      <c r="R231" s="220"/>
      <c r="S231" s="63">
        <v>43025</v>
      </c>
      <c r="T231" s="67">
        <v>7592.15</v>
      </c>
      <c r="U231" s="67">
        <v>7200</v>
      </c>
      <c r="V231" s="67">
        <v>392.14999999999964</v>
      </c>
      <c r="W231" s="63">
        <v>43025</v>
      </c>
      <c r="X231" s="67">
        <v>-108.05699999999979</v>
      </c>
      <c r="Y231" s="74"/>
      <c r="AA231" s="74"/>
      <c r="AB231" s="74"/>
      <c r="AC231" s="74"/>
      <c r="AD231" s="74"/>
      <c r="AF231" s="73"/>
      <c r="AG231" s="73"/>
    </row>
    <row r="232" spans="1:33" ht="15.75" customHeight="1">
      <c r="A232" s="63">
        <v>43024</v>
      </c>
      <c r="B232" s="67">
        <v>6650</v>
      </c>
      <c r="C232" s="63">
        <v>43027</v>
      </c>
      <c r="D232" s="75">
        <v>6740</v>
      </c>
      <c r="E232" s="67">
        <v>7200</v>
      </c>
      <c r="F232" s="67">
        <f t="shared" si="16"/>
        <v>460</v>
      </c>
      <c r="G232" s="67">
        <f t="shared" si="17"/>
        <v>387.17700258397934</v>
      </c>
      <c r="H232" s="63">
        <v>43024</v>
      </c>
      <c r="I232" s="67">
        <v>3470</v>
      </c>
      <c r="J232" s="219">
        <v>6730</v>
      </c>
      <c r="K232" s="67">
        <v>1380</v>
      </c>
      <c r="L232" s="67">
        <v>180</v>
      </c>
      <c r="M232" s="67">
        <f t="shared" si="18"/>
        <v>4858.2000000000007</v>
      </c>
      <c r="N232" s="63"/>
      <c r="O232" s="64"/>
      <c r="P232" s="63"/>
      <c r="Q232" s="219"/>
      <c r="R232" s="220"/>
      <c r="S232" s="63">
        <v>43024</v>
      </c>
      <c r="T232" s="67">
        <v>7592.15</v>
      </c>
      <c r="U232" s="67">
        <v>7200</v>
      </c>
      <c r="V232" s="67">
        <v>392.14999999999964</v>
      </c>
      <c r="W232" s="63">
        <v>43024</v>
      </c>
      <c r="X232" s="67">
        <v>-108.05699999999979</v>
      </c>
      <c r="Y232" s="74"/>
      <c r="AA232" s="74"/>
      <c r="AB232" s="74"/>
      <c r="AC232" s="74"/>
      <c r="AD232" s="74"/>
      <c r="AF232" s="73"/>
      <c r="AG232" s="73"/>
    </row>
    <row r="233" spans="1:33" ht="15.75" customHeight="1">
      <c r="A233" s="63">
        <v>43021</v>
      </c>
      <c r="B233" s="67">
        <v>6715</v>
      </c>
      <c r="C233" s="63">
        <v>43026</v>
      </c>
      <c r="D233" s="75">
        <v>6740</v>
      </c>
      <c r="E233" s="67">
        <v>7200</v>
      </c>
      <c r="F233" s="67">
        <f t="shared" si="16"/>
        <v>460</v>
      </c>
      <c r="G233" s="67">
        <f t="shared" si="17"/>
        <v>387.44186046511629</v>
      </c>
      <c r="H233" s="63">
        <v>43021</v>
      </c>
      <c r="I233" s="67">
        <v>3474</v>
      </c>
      <c r="J233" s="67">
        <v>6730</v>
      </c>
      <c r="K233" s="67">
        <v>1380</v>
      </c>
      <c r="L233" s="67">
        <v>180</v>
      </c>
      <c r="M233" s="67">
        <f t="shared" si="18"/>
        <v>4852.6000000000013</v>
      </c>
      <c r="N233" s="63"/>
      <c r="O233" s="64"/>
      <c r="P233" s="63"/>
      <c r="Q233" s="219"/>
      <c r="R233" s="220"/>
      <c r="S233" s="63">
        <v>43021</v>
      </c>
      <c r="T233" s="67">
        <v>7592.15</v>
      </c>
      <c r="U233" s="67">
        <v>7200</v>
      </c>
      <c r="V233" s="67">
        <f t="shared" ref="V233:V264" si="20">T233-U233</f>
        <v>392.14999999999964</v>
      </c>
      <c r="W233" s="63">
        <v>43021</v>
      </c>
      <c r="X233" s="67">
        <v>-148.96300000000065</v>
      </c>
      <c r="Y233" s="74"/>
      <c r="AA233" s="74"/>
      <c r="AB233" s="74"/>
      <c r="AC233" s="74"/>
      <c r="AD233" s="74"/>
      <c r="AF233" s="73"/>
      <c r="AG233" s="73"/>
    </row>
    <row r="234" spans="1:33" ht="15.75" customHeight="1">
      <c r="A234" s="63">
        <v>43020</v>
      </c>
      <c r="B234" s="67">
        <v>6715</v>
      </c>
      <c r="C234" s="63">
        <v>43025</v>
      </c>
      <c r="D234" s="75">
        <v>6740</v>
      </c>
      <c r="E234" s="67">
        <v>7200</v>
      </c>
      <c r="F234" s="67">
        <f t="shared" si="16"/>
        <v>460</v>
      </c>
      <c r="G234" s="67">
        <f t="shared" si="17"/>
        <v>387.70671834625324</v>
      </c>
      <c r="H234" s="63">
        <v>43020</v>
      </c>
      <c r="I234" s="67">
        <v>3474</v>
      </c>
      <c r="J234" s="67">
        <v>6850</v>
      </c>
      <c r="K234" s="67">
        <v>1380</v>
      </c>
      <c r="L234" s="67">
        <v>180</v>
      </c>
      <c r="M234" s="67">
        <f t="shared" si="18"/>
        <v>4972.6000000000013</v>
      </c>
      <c r="N234" s="63"/>
      <c r="O234" s="64"/>
      <c r="P234" s="63"/>
      <c r="Q234" s="219"/>
      <c r="R234" s="220"/>
      <c r="S234" s="63">
        <v>43020</v>
      </c>
      <c r="T234" s="67">
        <v>7592.15</v>
      </c>
      <c r="U234" s="67">
        <v>7200</v>
      </c>
      <c r="V234" s="67">
        <f t="shared" si="20"/>
        <v>392.14999999999964</v>
      </c>
      <c r="W234" s="63">
        <v>43020</v>
      </c>
      <c r="X234" s="67">
        <v>-148.96300000000065</v>
      </c>
      <c r="Y234" s="74"/>
      <c r="AA234" s="74"/>
      <c r="AB234" s="74"/>
      <c r="AC234" s="74"/>
      <c r="AD234" s="74"/>
      <c r="AF234" s="73"/>
      <c r="AG234" s="73"/>
    </row>
    <row r="235" spans="1:33" ht="15.75" customHeight="1">
      <c r="A235" s="63">
        <v>43019</v>
      </c>
      <c r="B235" s="67">
        <v>6715</v>
      </c>
      <c r="C235" s="63">
        <v>43024</v>
      </c>
      <c r="D235" s="75">
        <v>6740</v>
      </c>
      <c r="E235" s="67">
        <v>7325</v>
      </c>
      <c r="F235" s="67">
        <f t="shared" si="16"/>
        <v>585</v>
      </c>
      <c r="G235" s="67">
        <f t="shared" si="17"/>
        <v>387.97157622739019</v>
      </c>
      <c r="H235" s="63">
        <v>43019</v>
      </c>
      <c r="I235" s="67">
        <v>3474</v>
      </c>
      <c r="J235" s="67">
        <v>6890</v>
      </c>
      <c r="K235" s="67">
        <v>1380</v>
      </c>
      <c r="L235" s="67">
        <v>180</v>
      </c>
      <c r="M235" s="67">
        <f t="shared" si="18"/>
        <v>5012.6000000000013</v>
      </c>
      <c r="N235" s="63"/>
      <c r="O235" s="64"/>
      <c r="P235" s="63"/>
      <c r="Q235" s="219"/>
      <c r="R235" s="220"/>
      <c r="S235" s="63">
        <v>43019</v>
      </c>
      <c r="T235" s="67">
        <v>7592.15</v>
      </c>
      <c r="U235" s="67">
        <v>7325</v>
      </c>
      <c r="V235" s="67">
        <f t="shared" si="20"/>
        <v>267.14999999999964</v>
      </c>
      <c r="W235" s="63">
        <v>43019</v>
      </c>
      <c r="X235" s="67">
        <v>-298.96300000000065</v>
      </c>
      <c r="Y235" s="74"/>
      <c r="AA235" s="74"/>
      <c r="AB235" s="74"/>
      <c r="AC235" s="74"/>
      <c r="AD235" s="74"/>
      <c r="AF235" s="73"/>
      <c r="AG235" s="73"/>
    </row>
    <row r="236" spans="1:33" ht="15.75" customHeight="1">
      <c r="A236" s="63">
        <v>43018</v>
      </c>
      <c r="B236" s="67">
        <v>6730</v>
      </c>
      <c r="C236" s="63">
        <v>43021</v>
      </c>
      <c r="D236" s="75">
        <v>6740</v>
      </c>
      <c r="E236" s="67">
        <v>7325</v>
      </c>
      <c r="F236" s="67">
        <f t="shared" si="16"/>
        <v>585</v>
      </c>
      <c r="G236" s="67">
        <f t="shared" si="17"/>
        <v>388.07493540051678</v>
      </c>
      <c r="H236" s="63">
        <v>43018</v>
      </c>
      <c r="I236" s="67">
        <v>3484</v>
      </c>
      <c r="J236" s="67">
        <v>6990</v>
      </c>
      <c r="K236" s="67">
        <v>1380</v>
      </c>
      <c r="L236" s="67">
        <v>180</v>
      </c>
      <c r="M236" s="67">
        <f t="shared" si="18"/>
        <v>5098.6000000000013</v>
      </c>
      <c r="N236" s="63"/>
      <c r="O236" s="64"/>
      <c r="P236" s="63"/>
      <c r="Q236" s="219"/>
      <c r="R236" s="220"/>
      <c r="S236" s="63">
        <v>43018</v>
      </c>
      <c r="T236" s="67">
        <v>7706.2</v>
      </c>
      <c r="U236" s="67">
        <v>7325</v>
      </c>
      <c r="V236" s="67">
        <f t="shared" si="20"/>
        <v>381.19999999999982</v>
      </c>
      <c r="W236" s="63">
        <v>43018</v>
      </c>
      <c r="X236" s="67">
        <v>-271.78600000000006</v>
      </c>
      <c r="Y236" s="74"/>
      <c r="AA236" s="74"/>
      <c r="AB236" s="74"/>
      <c r="AC236" s="74"/>
      <c r="AD236" s="74"/>
      <c r="AF236" s="73"/>
      <c r="AG236" s="73"/>
    </row>
    <row r="237" spans="1:33" ht="15.75" customHeight="1">
      <c r="A237" s="63">
        <v>43017</v>
      </c>
      <c r="B237" s="67">
        <v>6730</v>
      </c>
      <c r="C237" s="63">
        <v>43020</v>
      </c>
      <c r="D237" s="75">
        <v>6740</v>
      </c>
      <c r="E237" s="67">
        <v>7650</v>
      </c>
      <c r="F237" s="67">
        <f t="shared" si="16"/>
        <v>910</v>
      </c>
      <c r="G237" s="67">
        <f t="shared" si="17"/>
        <v>388.17829457364343</v>
      </c>
      <c r="H237" s="63">
        <v>43017</v>
      </c>
      <c r="I237" s="67">
        <v>3484</v>
      </c>
      <c r="J237" s="67">
        <v>7040</v>
      </c>
      <c r="K237" s="67">
        <v>1380</v>
      </c>
      <c r="L237" s="67">
        <v>180</v>
      </c>
      <c r="M237" s="67">
        <f t="shared" si="18"/>
        <v>5148.6000000000013</v>
      </c>
      <c r="N237" s="63"/>
      <c r="O237" s="64"/>
      <c r="P237" s="63"/>
      <c r="Q237" s="219"/>
      <c r="R237" s="220"/>
      <c r="S237" s="63">
        <v>43017</v>
      </c>
      <c r="T237" s="67">
        <v>7706.2</v>
      </c>
      <c r="U237" s="67">
        <v>7650</v>
      </c>
      <c r="V237" s="67">
        <f t="shared" si="20"/>
        <v>56.199999999999818</v>
      </c>
      <c r="W237" s="63">
        <v>43017</v>
      </c>
      <c r="X237" s="67">
        <v>-345.65400000000045</v>
      </c>
      <c r="Y237" s="74"/>
      <c r="AA237" s="74"/>
      <c r="AB237" s="74"/>
      <c r="AC237" s="74"/>
      <c r="AD237" s="74"/>
      <c r="AF237" s="73"/>
      <c r="AG237" s="73"/>
    </row>
    <row r="238" spans="1:33" ht="15.75" customHeight="1">
      <c r="A238" s="63">
        <v>43004</v>
      </c>
      <c r="B238" s="67">
        <v>6850</v>
      </c>
      <c r="C238" s="63">
        <v>43019</v>
      </c>
      <c r="D238" s="75">
        <v>6890</v>
      </c>
      <c r="E238" s="67">
        <v>7650</v>
      </c>
      <c r="F238" s="67">
        <f t="shared" si="16"/>
        <v>760</v>
      </c>
      <c r="G238" s="67">
        <f t="shared" si="17"/>
        <v>387.86175710594313</v>
      </c>
      <c r="H238" s="63">
        <v>43004</v>
      </c>
      <c r="I238" s="67">
        <v>3484</v>
      </c>
      <c r="J238" s="67">
        <v>7005</v>
      </c>
      <c r="K238" s="67">
        <v>1380</v>
      </c>
      <c r="L238" s="67">
        <v>180</v>
      </c>
      <c r="M238" s="67">
        <f t="shared" si="18"/>
        <v>5113.6000000000013</v>
      </c>
      <c r="N238" s="63"/>
      <c r="O238" s="64"/>
      <c r="P238" s="63"/>
      <c r="Q238" s="219"/>
      <c r="R238" s="220"/>
      <c r="S238" s="63">
        <v>43004</v>
      </c>
      <c r="T238" s="67">
        <v>7759.84</v>
      </c>
      <c r="U238" s="67">
        <v>7650</v>
      </c>
      <c r="V238" s="67">
        <f t="shared" si="20"/>
        <v>109.84000000000015</v>
      </c>
      <c r="W238" s="63">
        <v>43004</v>
      </c>
      <c r="X238" s="67">
        <v>-515.97000000000025</v>
      </c>
      <c r="Y238" s="74"/>
      <c r="AA238" s="74"/>
      <c r="AB238" s="74"/>
      <c r="AC238" s="74"/>
      <c r="AD238" s="74"/>
      <c r="AF238" s="73"/>
      <c r="AG238" s="73"/>
    </row>
    <row r="239" spans="1:33" ht="15.75" customHeight="1">
      <c r="A239" s="63">
        <v>43003</v>
      </c>
      <c r="B239" s="67">
        <v>6890</v>
      </c>
      <c r="C239" s="63">
        <v>43018</v>
      </c>
      <c r="D239" s="75">
        <v>6900</v>
      </c>
      <c r="E239" s="67">
        <v>7650</v>
      </c>
      <c r="F239" s="67">
        <f t="shared" si="16"/>
        <v>750</v>
      </c>
      <c r="G239" s="67">
        <f t="shared" si="17"/>
        <v>387.7390180878553</v>
      </c>
      <c r="H239" s="63">
        <v>43003</v>
      </c>
      <c r="I239" s="67">
        <v>3484</v>
      </c>
      <c r="J239" s="67">
        <v>7005</v>
      </c>
      <c r="K239" s="67">
        <v>1380</v>
      </c>
      <c r="L239" s="67">
        <v>180</v>
      </c>
      <c r="M239" s="67">
        <f t="shared" si="18"/>
        <v>5113.6000000000013</v>
      </c>
      <c r="N239" s="63"/>
      <c r="O239" s="64"/>
      <c r="P239" s="63"/>
      <c r="Q239" s="219"/>
      <c r="R239" s="220"/>
      <c r="S239" s="63">
        <v>43003</v>
      </c>
      <c r="T239" s="67">
        <v>7759.84</v>
      </c>
      <c r="U239" s="67">
        <v>7650</v>
      </c>
      <c r="V239" s="67">
        <f t="shared" si="20"/>
        <v>109.84000000000015</v>
      </c>
      <c r="W239" s="63">
        <v>43003</v>
      </c>
      <c r="X239" s="219">
        <v>-490.97000000000025</v>
      </c>
      <c r="Y239" s="74"/>
      <c r="AA239" s="74"/>
      <c r="AB239" s="74"/>
      <c r="AC239" s="74"/>
      <c r="AD239" s="74"/>
      <c r="AF239" s="73"/>
      <c r="AG239" s="73"/>
    </row>
    <row r="240" spans="1:33" ht="15.75" customHeight="1">
      <c r="A240" s="63">
        <v>43000</v>
      </c>
      <c r="B240" s="67">
        <v>6990</v>
      </c>
      <c r="C240" s="63">
        <v>43017</v>
      </c>
      <c r="D240" s="75">
        <v>7015</v>
      </c>
      <c r="E240" s="67">
        <v>7650</v>
      </c>
      <c r="F240" s="67">
        <f t="shared" si="16"/>
        <v>635</v>
      </c>
      <c r="G240" s="67">
        <f t="shared" si="17"/>
        <v>387.6291989664083</v>
      </c>
      <c r="H240" s="63">
        <v>43000</v>
      </c>
      <c r="I240" s="67">
        <v>3484</v>
      </c>
      <c r="J240" s="67">
        <v>7180</v>
      </c>
      <c r="K240" s="67">
        <v>1380</v>
      </c>
      <c r="L240" s="67">
        <v>180</v>
      </c>
      <c r="M240" s="67">
        <f t="shared" si="18"/>
        <v>5288.6000000000013</v>
      </c>
      <c r="N240" s="63"/>
      <c r="O240" s="65"/>
      <c r="P240" s="63"/>
      <c r="Q240" s="219"/>
      <c r="R240" s="220"/>
      <c r="S240" s="63">
        <v>43000</v>
      </c>
      <c r="T240" s="67">
        <v>7759.84</v>
      </c>
      <c r="U240" s="67">
        <v>7650</v>
      </c>
      <c r="V240" s="67">
        <f t="shared" si="20"/>
        <v>109.84000000000015</v>
      </c>
      <c r="W240" s="63">
        <v>43000</v>
      </c>
      <c r="X240" s="219">
        <v>-490.97000000000025</v>
      </c>
      <c r="Y240" s="74"/>
      <c r="AA240" s="74"/>
      <c r="AB240" s="74"/>
      <c r="AC240" s="74"/>
      <c r="AD240" s="74"/>
      <c r="AF240" s="73"/>
      <c r="AG240" s="73"/>
    </row>
    <row r="241" spans="1:33" ht="15.75" customHeight="1">
      <c r="A241" s="63">
        <v>42999</v>
      </c>
      <c r="B241" s="67">
        <v>7040</v>
      </c>
      <c r="C241" s="63">
        <v>43004</v>
      </c>
      <c r="D241" s="75">
        <v>7080</v>
      </c>
      <c r="E241" s="67">
        <v>7750</v>
      </c>
      <c r="F241" s="67">
        <f t="shared" si="16"/>
        <v>670</v>
      </c>
      <c r="G241" s="67">
        <f t="shared" si="17"/>
        <v>387.66795865633077</v>
      </c>
      <c r="H241" s="63">
        <v>42999</v>
      </c>
      <c r="I241" s="67">
        <v>3484</v>
      </c>
      <c r="J241" s="67">
        <v>7280</v>
      </c>
      <c r="K241" s="67">
        <v>1380</v>
      </c>
      <c r="L241" s="67">
        <v>180</v>
      </c>
      <c r="M241" s="67">
        <f t="shared" si="18"/>
        <v>5388.6000000000013</v>
      </c>
      <c r="N241" s="63"/>
      <c r="O241" s="64"/>
      <c r="P241" s="63"/>
      <c r="Q241" s="219"/>
      <c r="R241" s="220"/>
      <c r="S241" s="63">
        <v>42999</v>
      </c>
      <c r="T241" s="67">
        <v>7759.84</v>
      </c>
      <c r="U241" s="67">
        <v>7750</v>
      </c>
      <c r="V241" s="67">
        <f t="shared" si="20"/>
        <v>9.8400000000001455</v>
      </c>
      <c r="W241" s="63">
        <v>42999</v>
      </c>
      <c r="X241" s="219">
        <v>-665.97000000000025</v>
      </c>
      <c r="Y241" s="74"/>
      <c r="AA241" s="74"/>
      <c r="AB241" s="74"/>
      <c r="AC241" s="74"/>
      <c r="AD241" s="74"/>
      <c r="AF241" s="73"/>
      <c r="AG241" s="73"/>
    </row>
    <row r="242" spans="1:33" ht="15.75" customHeight="1">
      <c r="A242" s="63">
        <v>42998</v>
      </c>
      <c r="B242" s="67">
        <v>7005</v>
      </c>
      <c r="C242" s="63">
        <v>43003</v>
      </c>
      <c r="D242" s="75">
        <v>7055</v>
      </c>
      <c r="E242" s="67">
        <v>7850</v>
      </c>
      <c r="F242" s="67">
        <f t="shared" si="16"/>
        <v>795</v>
      </c>
      <c r="G242" s="67">
        <f t="shared" si="17"/>
        <v>387.66149870801036</v>
      </c>
      <c r="H242" s="63">
        <v>42998</v>
      </c>
      <c r="I242" s="67">
        <v>3484</v>
      </c>
      <c r="J242" s="67">
        <v>7330</v>
      </c>
      <c r="K242" s="67">
        <v>1380</v>
      </c>
      <c r="L242" s="67">
        <v>180</v>
      </c>
      <c r="M242" s="67">
        <f t="shared" si="18"/>
        <v>5438.6000000000013</v>
      </c>
      <c r="N242" s="63"/>
      <c r="O242" s="64"/>
      <c r="P242" s="63"/>
      <c r="Q242" s="219"/>
      <c r="R242" s="220"/>
      <c r="S242" s="63">
        <v>42998</v>
      </c>
      <c r="T242" s="67">
        <v>7759.84</v>
      </c>
      <c r="U242" s="67">
        <v>7850</v>
      </c>
      <c r="V242" s="67">
        <f t="shared" si="20"/>
        <v>-90.159999999999854</v>
      </c>
      <c r="W242" s="63">
        <v>42998</v>
      </c>
      <c r="X242" s="219">
        <v>-865.97000000000025</v>
      </c>
      <c r="Y242" s="74"/>
      <c r="AA242" s="74"/>
      <c r="AB242" s="74"/>
      <c r="AC242" s="74"/>
      <c r="AD242" s="74"/>
      <c r="AF242" s="73"/>
      <c r="AG242" s="73"/>
    </row>
    <row r="243" spans="1:33" ht="15.75" customHeight="1">
      <c r="A243" s="63">
        <v>42997</v>
      </c>
      <c r="B243" s="67">
        <v>7005</v>
      </c>
      <c r="C243" s="63">
        <v>43000</v>
      </c>
      <c r="D243" s="75">
        <v>7055</v>
      </c>
      <c r="E243" s="67">
        <v>7925</v>
      </c>
      <c r="F243" s="67">
        <f t="shared" si="16"/>
        <v>870</v>
      </c>
      <c r="G243" s="67">
        <f t="shared" si="17"/>
        <v>387.49354005167959</v>
      </c>
      <c r="H243" s="63">
        <v>42997</v>
      </c>
      <c r="I243" s="67">
        <v>3484</v>
      </c>
      <c r="J243" s="67">
        <v>7330</v>
      </c>
      <c r="K243" s="67">
        <v>1350</v>
      </c>
      <c r="L243" s="67">
        <v>180</v>
      </c>
      <c r="M243" s="67">
        <f t="shared" si="18"/>
        <v>5368.4000000000005</v>
      </c>
      <c r="N243" s="63"/>
      <c r="O243" s="64"/>
      <c r="P243" s="63"/>
      <c r="Q243" s="219"/>
      <c r="R243" s="220"/>
      <c r="S243" s="63">
        <v>42997</v>
      </c>
      <c r="T243" s="67">
        <v>7823.2</v>
      </c>
      <c r="U243" s="67">
        <v>7925</v>
      </c>
      <c r="V243" s="67">
        <f t="shared" si="20"/>
        <v>-101.80000000000018</v>
      </c>
      <c r="W243" s="63">
        <v>42997</v>
      </c>
      <c r="X243" s="219">
        <v>-965.97000000000025</v>
      </c>
      <c r="Y243" s="74"/>
      <c r="AA243" s="74"/>
      <c r="AB243" s="74"/>
      <c r="AC243" s="74"/>
      <c r="AD243" s="74"/>
      <c r="AF243" s="73"/>
      <c r="AG243" s="73"/>
    </row>
    <row r="244" spans="1:33" ht="15.75" customHeight="1">
      <c r="A244" s="63">
        <v>42996</v>
      </c>
      <c r="B244" s="67">
        <v>7180</v>
      </c>
      <c r="C244" s="63">
        <v>42999</v>
      </c>
      <c r="D244" s="75">
        <v>7230</v>
      </c>
      <c r="E244" s="67">
        <v>7950</v>
      </c>
      <c r="F244" s="67">
        <f t="shared" si="16"/>
        <v>720</v>
      </c>
      <c r="G244" s="67">
        <f t="shared" si="17"/>
        <v>387.22222222222223</v>
      </c>
      <c r="H244" s="63">
        <v>42996</v>
      </c>
      <c r="I244" s="67">
        <v>3484</v>
      </c>
      <c r="J244" s="67">
        <v>7415</v>
      </c>
      <c r="K244" s="67">
        <v>1350</v>
      </c>
      <c r="L244" s="67">
        <v>180</v>
      </c>
      <c r="M244" s="67">
        <f t="shared" si="18"/>
        <v>5453.4000000000005</v>
      </c>
      <c r="N244" s="63"/>
      <c r="O244" s="64"/>
      <c r="P244" s="63"/>
      <c r="Q244" s="219"/>
      <c r="R244" s="220"/>
      <c r="S244" s="63">
        <v>42996</v>
      </c>
      <c r="T244" s="67">
        <v>7823.2</v>
      </c>
      <c r="U244" s="67">
        <v>7950</v>
      </c>
      <c r="V244" s="67">
        <f t="shared" si="20"/>
        <v>-126.80000000000018</v>
      </c>
      <c r="W244" s="63">
        <v>42996</v>
      </c>
      <c r="X244" s="219">
        <v>-1015.9700000000003</v>
      </c>
      <c r="Y244" s="74"/>
      <c r="AA244" s="74"/>
      <c r="AB244" s="74"/>
      <c r="AC244" s="74"/>
      <c r="AD244" s="74"/>
      <c r="AF244" s="73"/>
      <c r="AG244" s="73"/>
    </row>
    <row r="245" spans="1:33" ht="15.75" customHeight="1">
      <c r="A245" s="63">
        <v>42993</v>
      </c>
      <c r="B245" s="67">
        <v>7280</v>
      </c>
      <c r="C245" s="63">
        <v>42998</v>
      </c>
      <c r="D245" s="75">
        <v>7430</v>
      </c>
      <c r="E245" s="67">
        <v>8000</v>
      </c>
      <c r="F245" s="67">
        <f t="shared" si="16"/>
        <v>570</v>
      </c>
      <c r="G245" s="67">
        <f t="shared" si="17"/>
        <v>387.14470284237728</v>
      </c>
      <c r="H245" s="63">
        <v>42993</v>
      </c>
      <c r="I245" s="67">
        <v>3484</v>
      </c>
      <c r="J245" s="67">
        <v>7510</v>
      </c>
      <c r="K245" s="67">
        <v>1350</v>
      </c>
      <c r="L245" s="67">
        <v>180</v>
      </c>
      <c r="M245" s="67">
        <f t="shared" si="18"/>
        <v>5548.4000000000005</v>
      </c>
      <c r="N245" s="63"/>
      <c r="O245" s="64"/>
      <c r="P245" s="63"/>
      <c r="Q245" s="219"/>
      <c r="R245" s="220"/>
      <c r="S245" s="63">
        <v>42993</v>
      </c>
      <c r="T245" s="67">
        <v>7823.2</v>
      </c>
      <c r="U245" s="67">
        <v>8025</v>
      </c>
      <c r="V245" s="67">
        <f t="shared" si="20"/>
        <v>-201.80000000000018</v>
      </c>
      <c r="W245" s="63">
        <v>42993</v>
      </c>
      <c r="X245" s="67">
        <v>-1266.6500000000005</v>
      </c>
      <c r="Y245" s="74"/>
      <c r="AA245" s="74"/>
      <c r="AB245" s="74"/>
      <c r="AC245" s="74"/>
      <c r="AD245" s="74"/>
      <c r="AF245" s="73"/>
      <c r="AG245" s="73"/>
    </row>
    <row r="246" spans="1:33" ht="15.75" customHeight="1">
      <c r="A246" s="63">
        <v>42992</v>
      </c>
      <c r="B246" s="67">
        <v>7330</v>
      </c>
      <c r="C246" s="63">
        <v>42997</v>
      </c>
      <c r="D246" s="75">
        <v>7530</v>
      </c>
      <c r="E246" s="67">
        <v>8025</v>
      </c>
      <c r="F246" s="67">
        <f t="shared" si="16"/>
        <v>495</v>
      </c>
      <c r="G246" s="67">
        <f t="shared" si="17"/>
        <v>387.2609819121447</v>
      </c>
      <c r="H246" s="63">
        <v>42992</v>
      </c>
      <c r="I246" s="67">
        <v>3484</v>
      </c>
      <c r="J246" s="67">
        <v>7590</v>
      </c>
      <c r="K246" s="67">
        <v>1350</v>
      </c>
      <c r="L246" s="67">
        <v>180</v>
      </c>
      <c r="M246" s="67">
        <f t="shared" si="18"/>
        <v>5628.4000000000005</v>
      </c>
      <c r="N246" s="63"/>
      <c r="O246" s="64"/>
      <c r="P246" s="63"/>
      <c r="Q246" s="219"/>
      <c r="R246" s="220"/>
      <c r="S246" s="63">
        <v>42992</v>
      </c>
      <c r="T246" s="67">
        <v>7823.2</v>
      </c>
      <c r="U246" s="67">
        <v>8025</v>
      </c>
      <c r="V246" s="67">
        <f t="shared" si="20"/>
        <v>-201.80000000000018</v>
      </c>
      <c r="W246" s="63">
        <v>42992</v>
      </c>
      <c r="X246" s="67">
        <v>-1266.6500000000005</v>
      </c>
      <c r="Y246" s="74"/>
      <c r="AA246" s="74"/>
      <c r="AB246" s="74"/>
      <c r="AC246" s="74"/>
      <c r="AD246" s="74"/>
      <c r="AF246" s="73"/>
      <c r="AG246" s="73"/>
    </row>
    <row r="247" spans="1:33" ht="15.75" customHeight="1">
      <c r="A247" s="63">
        <v>42991</v>
      </c>
      <c r="B247" s="67">
        <v>7330</v>
      </c>
      <c r="C247" s="63">
        <v>42996</v>
      </c>
      <c r="D247" s="75">
        <v>7580</v>
      </c>
      <c r="E247" s="67">
        <v>8025</v>
      </c>
      <c r="F247" s="67">
        <f t="shared" si="16"/>
        <v>445</v>
      </c>
      <c r="G247" s="67">
        <f t="shared" si="17"/>
        <v>387.47416020671835</v>
      </c>
      <c r="H247" s="63">
        <v>42991</v>
      </c>
      <c r="I247" s="67">
        <v>3484</v>
      </c>
      <c r="J247" s="67">
        <v>7665</v>
      </c>
      <c r="K247" s="67">
        <v>1350</v>
      </c>
      <c r="L247" s="67">
        <v>180</v>
      </c>
      <c r="M247" s="67">
        <f t="shared" si="18"/>
        <v>5703.4000000000005</v>
      </c>
      <c r="N247" s="63"/>
      <c r="O247" s="64"/>
      <c r="P247" s="63"/>
      <c r="Q247" s="219"/>
      <c r="R247" s="220"/>
      <c r="S247" s="63">
        <v>42991</v>
      </c>
      <c r="T247" s="67">
        <v>7823.2</v>
      </c>
      <c r="U247" s="67">
        <v>8025</v>
      </c>
      <c r="V247" s="67">
        <f t="shared" si="20"/>
        <v>-201.80000000000018</v>
      </c>
      <c r="W247" s="63">
        <v>42991</v>
      </c>
      <c r="X247" s="67">
        <v>-1316.6500000000005</v>
      </c>
      <c r="Y247" s="74"/>
      <c r="AA247" s="74"/>
      <c r="AB247" s="74"/>
      <c r="AC247" s="74"/>
      <c r="AD247" s="74"/>
      <c r="AF247" s="73"/>
      <c r="AG247" s="73"/>
    </row>
    <row r="248" spans="1:33" ht="15.75" customHeight="1">
      <c r="A248" s="63">
        <v>42990</v>
      </c>
      <c r="B248" s="67">
        <v>7415</v>
      </c>
      <c r="C248" s="63">
        <v>42993</v>
      </c>
      <c r="D248" s="75">
        <v>7640</v>
      </c>
      <c r="E248" s="67">
        <v>8025</v>
      </c>
      <c r="F248" s="67">
        <f t="shared" si="16"/>
        <v>385</v>
      </c>
      <c r="G248" s="67">
        <f t="shared" si="17"/>
        <v>387.75193798449612</v>
      </c>
      <c r="H248" s="63">
        <v>42990</v>
      </c>
      <c r="I248" s="67">
        <v>3484</v>
      </c>
      <c r="J248" s="67">
        <v>7565</v>
      </c>
      <c r="K248" s="67">
        <v>1350</v>
      </c>
      <c r="L248" s="67">
        <v>180</v>
      </c>
      <c r="M248" s="67">
        <f t="shared" si="18"/>
        <v>5603.4000000000005</v>
      </c>
      <c r="N248" s="63"/>
      <c r="O248" s="64"/>
      <c r="P248" s="63"/>
      <c r="Q248" s="219"/>
      <c r="R248" s="220"/>
      <c r="S248" s="63">
        <v>42990</v>
      </c>
      <c r="T248" s="219">
        <v>7761.15</v>
      </c>
      <c r="U248" s="67">
        <v>8025</v>
      </c>
      <c r="V248" s="67">
        <f t="shared" si="20"/>
        <v>-263.85000000000036</v>
      </c>
      <c r="W248" s="63">
        <v>42990</v>
      </c>
      <c r="X248" s="219">
        <v>-1353.6575000000003</v>
      </c>
      <c r="Y248" s="74"/>
      <c r="AA248" s="74"/>
      <c r="AB248" s="74"/>
      <c r="AC248" s="74"/>
      <c r="AD248" s="74"/>
      <c r="AF248" s="73"/>
      <c r="AG248" s="73"/>
    </row>
    <row r="249" spans="1:33" ht="15.75" customHeight="1">
      <c r="A249" s="63">
        <v>42989</v>
      </c>
      <c r="B249" s="67">
        <v>7510</v>
      </c>
      <c r="C249" s="63">
        <v>42992</v>
      </c>
      <c r="D249" s="75">
        <v>7790</v>
      </c>
      <c r="E249" s="67">
        <v>8000</v>
      </c>
      <c r="F249" s="67">
        <f t="shared" si="16"/>
        <v>210</v>
      </c>
      <c r="G249" s="67">
        <f t="shared" si="17"/>
        <v>388.10723514211884</v>
      </c>
      <c r="H249" s="63">
        <v>42989</v>
      </c>
      <c r="I249" s="67">
        <v>3484</v>
      </c>
      <c r="J249" s="67">
        <v>7780</v>
      </c>
      <c r="K249" s="67">
        <v>1350</v>
      </c>
      <c r="L249" s="67">
        <v>180</v>
      </c>
      <c r="M249" s="67">
        <f t="shared" si="18"/>
        <v>5818.4000000000005</v>
      </c>
      <c r="N249" s="63"/>
      <c r="O249" s="64"/>
      <c r="P249" s="63"/>
      <c r="Q249" s="219"/>
      <c r="R249" s="220"/>
      <c r="S249" s="63">
        <v>42989</v>
      </c>
      <c r="T249" s="67">
        <v>7761.15</v>
      </c>
      <c r="U249" s="67">
        <v>8000</v>
      </c>
      <c r="V249" s="67">
        <f t="shared" si="20"/>
        <v>-238.85000000000036</v>
      </c>
      <c r="W249" s="63">
        <v>42989</v>
      </c>
      <c r="X249" s="67">
        <v>-1343.6575000000003</v>
      </c>
      <c r="Y249" s="74"/>
      <c r="AA249" s="74"/>
      <c r="AB249" s="74"/>
      <c r="AC249" s="74"/>
      <c r="AD249" s="74"/>
      <c r="AF249" s="73"/>
      <c r="AG249" s="73"/>
    </row>
    <row r="250" spans="1:33" ht="15.75" customHeight="1">
      <c r="A250" s="63">
        <v>42986</v>
      </c>
      <c r="B250" s="67">
        <v>7590</v>
      </c>
      <c r="C250" s="63">
        <v>42991</v>
      </c>
      <c r="D250" s="75">
        <v>7840</v>
      </c>
      <c r="E250" s="67">
        <v>7975</v>
      </c>
      <c r="F250" s="67">
        <f t="shared" si="16"/>
        <v>135</v>
      </c>
      <c r="G250" s="67">
        <f t="shared" si="17"/>
        <v>388.68863049095609</v>
      </c>
      <c r="H250" s="63">
        <v>42986</v>
      </c>
      <c r="I250" s="67">
        <v>3484</v>
      </c>
      <c r="J250" s="67">
        <v>7780</v>
      </c>
      <c r="K250" s="67">
        <v>1350</v>
      </c>
      <c r="L250" s="67">
        <v>180</v>
      </c>
      <c r="M250" s="67">
        <f t="shared" si="18"/>
        <v>5818.4000000000005</v>
      </c>
      <c r="N250" s="63"/>
      <c r="O250" s="65"/>
      <c r="P250" s="63"/>
      <c r="Q250" s="219"/>
      <c r="R250" s="220"/>
      <c r="S250" s="63">
        <v>42986</v>
      </c>
      <c r="T250" s="67">
        <v>7761.15</v>
      </c>
      <c r="U250" s="67">
        <v>7975</v>
      </c>
      <c r="V250" s="67">
        <f t="shared" si="20"/>
        <v>-213.85000000000036</v>
      </c>
      <c r="W250" s="63">
        <v>42986</v>
      </c>
      <c r="X250" s="67">
        <v>-1373.6575000000003</v>
      </c>
      <c r="Y250" s="74"/>
      <c r="AA250" s="74"/>
      <c r="AB250" s="74"/>
      <c r="AC250" s="74"/>
      <c r="AD250" s="74"/>
      <c r="AF250" s="73"/>
      <c r="AG250" s="73"/>
    </row>
    <row r="251" spans="1:33" ht="15.75" customHeight="1">
      <c r="A251" s="63">
        <v>42985</v>
      </c>
      <c r="B251" s="67">
        <v>7665</v>
      </c>
      <c r="C251" s="63">
        <v>42990</v>
      </c>
      <c r="D251" s="75">
        <v>7840</v>
      </c>
      <c r="E251" s="67">
        <v>7975</v>
      </c>
      <c r="F251" s="67">
        <f t="shared" si="16"/>
        <v>135</v>
      </c>
      <c r="G251" s="67">
        <f t="shared" si="17"/>
        <v>389.36692506459946</v>
      </c>
      <c r="H251" s="63">
        <v>42985</v>
      </c>
      <c r="I251" s="67">
        <v>3484</v>
      </c>
      <c r="J251" s="67">
        <v>7780</v>
      </c>
      <c r="K251" s="67">
        <v>1350</v>
      </c>
      <c r="L251" s="67">
        <v>180</v>
      </c>
      <c r="M251" s="67">
        <f t="shared" si="18"/>
        <v>5818.4000000000005</v>
      </c>
      <c r="N251" s="63"/>
      <c r="O251" s="64"/>
      <c r="P251" s="63"/>
      <c r="Q251" s="219"/>
      <c r="R251" s="220"/>
      <c r="S251" s="63">
        <v>42985</v>
      </c>
      <c r="T251" s="67">
        <v>7761.15</v>
      </c>
      <c r="U251" s="67">
        <v>7975</v>
      </c>
      <c r="V251" s="67">
        <f t="shared" si="20"/>
        <v>-213.85000000000036</v>
      </c>
      <c r="W251" s="63">
        <v>42985</v>
      </c>
      <c r="X251" s="67">
        <v>-1424.2250000000004</v>
      </c>
      <c r="Y251" s="74"/>
      <c r="AA251" s="74"/>
      <c r="AB251" s="74"/>
      <c r="AC251" s="74"/>
      <c r="AD251" s="74"/>
      <c r="AF251" s="73"/>
      <c r="AG251" s="73"/>
    </row>
    <row r="252" spans="1:33" ht="15.75" customHeight="1">
      <c r="A252" s="63">
        <v>42984</v>
      </c>
      <c r="B252" s="67">
        <v>7565</v>
      </c>
      <c r="C252" s="63">
        <v>42989</v>
      </c>
      <c r="D252" s="75">
        <v>7830</v>
      </c>
      <c r="E252" s="67">
        <v>7975</v>
      </c>
      <c r="F252" s="67">
        <f t="shared" si="16"/>
        <v>145</v>
      </c>
      <c r="G252" s="67">
        <f t="shared" si="17"/>
        <v>390.04521963824288</v>
      </c>
      <c r="H252" s="63">
        <v>42984</v>
      </c>
      <c r="I252" s="67">
        <v>3484</v>
      </c>
      <c r="J252" s="67">
        <v>7780</v>
      </c>
      <c r="K252" s="67">
        <v>1330</v>
      </c>
      <c r="L252" s="67">
        <v>180</v>
      </c>
      <c r="M252" s="67">
        <f t="shared" si="18"/>
        <v>5771.6000000000013</v>
      </c>
      <c r="N252" s="63"/>
      <c r="O252" s="64"/>
      <c r="P252" s="63"/>
      <c r="Q252" s="219"/>
      <c r="R252" s="220"/>
      <c r="S252" s="63">
        <v>42984</v>
      </c>
      <c r="T252" s="67">
        <v>7761.15</v>
      </c>
      <c r="U252" s="67">
        <v>7975</v>
      </c>
      <c r="V252" s="67">
        <f t="shared" si="20"/>
        <v>-213.85000000000036</v>
      </c>
      <c r="W252" s="63">
        <v>42984</v>
      </c>
      <c r="X252" s="67">
        <v>-1424.2250000000004</v>
      </c>
      <c r="Y252" s="74"/>
      <c r="AA252" s="74"/>
      <c r="AB252" s="74"/>
      <c r="AC252" s="74"/>
      <c r="AD252" s="74"/>
      <c r="AF252" s="73"/>
      <c r="AG252" s="73"/>
    </row>
    <row r="253" spans="1:33" ht="15.75" customHeight="1">
      <c r="A253" s="63">
        <v>42983</v>
      </c>
      <c r="B253" s="67">
        <v>7780</v>
      </c>
      <c r="C253" s="63">
        <v>42986</v>
      </c>
      <c r="D253" s="75">
        <v>7860</v>
      </c>
      <c r="E253" s="67">
        <v>7975</v>
      </c>
      <c r="F253" s="67">
        <f t="shared" si="16"/>
        <v>115</v>
      </c>
      <c r="G253" s="67">
        <f t="shared" si="17"/>
        <v>390.71059431524549</v>
      </c>
      <c r="H253" s="63">
        <v>42983</v>
      </c>
      <c r="I253" s="219">
        <v>3484</v>
      </c>
      <c r="J253" s="219">
        <v>7780</v>
      </c>
      <c r="K253" s="219">
        <v>1300</v>
      </c>
      <c r="L253" s="219">
        <v>180</v>
      </c>
      <c r="M253" s="67">
        <f t="shared" si="18"/>
        <v>5701.4000000000005</v>
      </c>
      <c r="N253" s="63"/>
      <c r="O253" s="64"/>
      <c r="P253" s="63"/>
      <c r="Q253" s="219"/>
      <c r="R253" s="220"/>
      <c r="S253" s="63">
        <v>42983</v>
      </c>
      <c r="T253" s="67">
        <v>7759.84</v>
      </c>
      <c r="U253" s="67">
        <v>7975</v>
      </c>
      <c r="V253" s="67">
        <f t="shared" si="20"/>
        <v>-215.15999999999985</v>
      </c>
      <c r="W253" s="63">
        <v>42983</v>
      </c>
      <c r="X253" s="67">
        <v>-1460.9500000000007</v>
      </c>
      <c r="Y253" s="74"/>
      <c r="AA253" s="74"/>
      <c r="AB253" s="74"/>
      <c r="AC253" s="74"/>
      <c r="AD253" s="74"/>
      <c r="AF253" s="73"/>
      <c r="AG253" s="73"/>
    </row>
    <row r="254" spans="1:33" ht="15.75" customHeight="1">
      <c r="A254" s="63">
        <v>42982</v>
      </c>
      <c r="B254" s="67">
        <v>7780</v>
      </c>
      <c r="C254" s="63">
        <v>42985</v>
      </c>
      <c r="D254" s="75">
        <v>7860</v>
      </c>
      <c r="E254" s="67">
        <v>7975</v>
      </c>
      <c r="F254" s="67">
        <f t="shared" si="16"/>
        <v>115</v>
      </c>
      <c r="G254" s="67">
        <f t="shared" si="17"/>
        <v>391.41472868217056</v>
      </c>
      <c r="H254" s="63">
        <v>42982</v>
      </c>
      <c r="I254" s="219">
        <v>3484</v>
      </c>
      <c r="J254" s="219">
        <v>7655</v>
      </c>
      <c r="K254" s="219">
        <v>1300</v>
      </c>
      <c r="L254" s="219">
        <v>180</v>
      </c>
      <c r="M254" s="67">
        <f t="shared" si="18"/>
        <v>5576.4000000000005</v>
      </c>
      <c r="N254" s="63"/>
      <c r="O254" s="64"/>
      <c r="P254" s="63"/>
      <c r="Q254" s="219"/>
      <c r="R254" s="220"/>
      <c r="S254" s="63">
        <v>42982</v>
      </c>
      <c r="T254" s="67">
        <v>7759.84</v>
      </c>
      <c r="U254" s="67">
        <v>7975</v>
      </c>
      <c r="V254" s="67">
        <f t="shared" si="20"/>
        <v>-215.15999999999985</v>
      </c>
      <c r="W254" s="63">
        <v>42982</v>
      </c>
      <c r="X254" s="67">
        <v>-1460.9500000000007</v>
      </c>
      <c r="Y254" s="74"/>
      <c r="AA254" s="74"/>
      <c r="AB254" s="74"/>
      <c r="AC254" s="74"/>
      <c r="AD254" s="74"/>
      <c r="AF254" s="73"/>
      <c r="AG254" s="73"/>
    </row>
    <row r="255" spans="1:33" ht="15.75" customHeight="1">
      <c r="A255" s="63">
        <v>42979</v>
      </c>
      <c r="B255" s="67">
        <v>7780</v>
      </c>
      <c r="C255" s="63">
        <v>42984</v>
      </c>
      <c r="D255" s="75">
        <v>7860</v>
      </c>
      <c r="E255" s="67">
        <v>7825</v>
      </c>
      <c r="F255" s="67">
        <f t="shared" si="16"/>
        <v>-35</v>
      </c>
      <c r="G255" s="67">
        <f t="shared" si="17"/>
        <v>392.11886304909558</v>
      </c>
      <c r="H255" s="63">
        <v>42979</v>
      </c>
      <c r="I255" s="219">
        <v>3484</v>
      </c>
      <c r="J255" s="219">
        <v>7580</v>
      </c>
      <c r="K255" s="219">
        <v>1300</v>
      </c>
      <c r="L255" s="219">
        <v>180</v>
      </c>
      <c r="M255" s="67">
        <f t="shared" si="18"/>
        <v>5501.4000000000005</v>
      </c>
      <c r="N255" s="63"/>
      <c r="O255" s="64"/>
      <c r="P255" s="63"/>
      <c r="Q255" s="219"/>
      <c r="R255" s="220"/>
      <c r="S255" s="63">
        <v>42979</v>
      </c>
      <c r="T255" s="67">
        <v>7759.84</v>
      </c>
      <c r="U255" s="67">
        <v>7975</v>
      </c>
      <c r="V255" s="67">
        <f t="shared" si="20"/>
        <v>-215.15999999999985</v>
      </c>
      <c r="W255" s="63">
        <v>42979</v>
      </c>
      <c r="X255" s="67">
        <v>-1340.9500000000007</v>
      </c>
      <c r="Y255" s="74"/>
      <c r="AA255" s="74"/>
      <c r="AB255" s="74"/>
      <c r="AC255" s="74"/>
      <c r="AD255" s="74"/>
      <c r="AF255" s="73"/>
      <c r="AG255" s="73"/>
    </row>
    <row r="256" spans="1:33" ht="15.75" customHeight="1">
      <c r="A256" s="63">
        <v>42978</v>
      </c>
      <c r="B256" s="67">
        <v>7780</v>
      </c>
      <c r="C256" s="63">
        <v>42983</v>
      </c>
      <c r="D256" s="75">
        <v>7860</v>
      </c>
      <c r="E256" s="67">
        <v>7775</v>
      </c>
      <c r="F256" s="67">
        <f t="shared" si="16"/>
        <v>-85</v>
      </c>
      <c r="G256" s="67">
        <f t="shared" si="17"/>
        <v>393.01679586563307</v>
      </c>
      <c r="H256" s="63">
        <v>42978</v>
      </c>
      <c r="I256" s="219">
        <v>3484</v>
      </c>
      <c r="J256" s="219">
        <v>7515</v>
      </c>
      <c r="K256" s="219">
        <v>1280</v>
      </c>
      <c r="L256" s="219">
        <v>180</v>
      </c>
      <c r="M256" s="67">
        <f t="shared" si="18"/>
        <v>5389.6000000000013</v>
      </c>
      <c r="N256" s="63"/>
      <c r="O256" s="64"/>
      <c r="P256" s="63"/>
      <c r="Q256" s="219"/>
      <c r="R256" s="220"/>
      <c r="S256" s="63">
        <v>42978</v>
      </c>
      <c r="T256" s="67">
        <v>7759.84</v>
      </c>
      <c r="U256" s="67">
        <v>7900</v>
      </c>
      <c r="V256" s="67">
        <f t="shared" si="20"/>
        <v>-140.15999999999985</v>
      </c>
      <c r="W256" s="63">
        <v>42978</v>
      </c>
      <c r="X256" s="67">
        <v>-1215.380000000001</v>
      </c>
      <c r="Y256" s="74"/>
      <c r="AA256" s="74"/>
      <c r="AB256" s="74"/>
      <c r="AC256" s="74"/>
      <c r="AD256" s="74"/>
      <c r="AF256" s="73"/>
      <c r="AG256" s="73"/>
    </row>
    <row r="257" spans="1:33" ht="15.75" customHeight="1">
      <c r="A257" s="63">
        <v>42977</v>
      </c>
      <c r="B257" s="67">
        <v>7780</v>
      </c>
      <c r="C257" s="63">
        <v>42982</v>
      </c>
      <c r="D257" s="75">
        <v>7860</v>
      </c>
      <c r="E257" s="67">
        <v>7750</v>
      </c>
      <c r="F257" s="67">
        <f t="shared" si="16"/>
        <v>-110</v>
      </c>
      <c r="G257" s="67">
        <f t="shared" si="17"/>
        <v>393.97932816537468</v>
      </c>
      <c r="H257" s="63">
        <v>42977</v>
      </c>
      <c r="I257" s="219">
        <v>3484</v>
      </c>
      <c r="J257" s="219">
        <v>7505</v>
      </c>
      <c r="K257" s="219">
        <v>1280</v>
      </c>
      <c r="L257" s="219">
        <v>180</v>
      </c>
      <c r="M257" s="67">
        <f t="shared" si="18"/>
        <v>5379.6000000000013</v>
      </c>
      <c r="N257" s="63"/>
      <c r="O257" s="64"/>
      <c r="P257" s="63"/>
      <c r="Q257" s="219"/>
      <c r="R257" s="220"/>
      <c r="S257" s="63">
        <v>42977</v>
      </c>
      <c r="T257" s="67">
        <v>7759.84</v>
      </c>
      <c r="U257" s="67">
        <v>7875</v>
      </c>
      <c r="V257" s="67">
        <f t="shared" si="20"/>
        <v>-115.15999999999985</v>
      </c>
      <c r="W257" s="63">
        <v>42977</v>
      </c>
      <c r="X257" s="67">
        <v>-1200.380000000001</v>
      </c>
      <c r="Y257" s="74"/>
      <c r="AA257" s="74"/>
      <c r="AB257" s="74"/>
      <c r="AC257" s="74"/>
      <c r="AD257" s="74"/>
      <c r="AF257" s="73"/>
      <c r="AG257" s="73"/>
    </row>
    <row r="258" spans="1:33" ht="15.75" customHeight="1">
      <c r="A258" s="63">
        <v>42976</v>
      </c>
      <c r="B258" s="67">
        <v>7655</v>
      </c>
      <c r="C258" s="63">
        <v>42979</v>
      </c>
      <c r="D258" s="75">
        <v>7740</v>
      </c>
      <c r="E258" s="67">
        <v>7725</v>
      </c>
      <c r="F258" s="67">
        <f t="shared" si="16"/>
        <v>-15</v>
      </c>
      <c r="G258" s="67">
        <f t="shared" si="17"/>
        <v>394.97416020671835</v>
      </c>
      <c r="H258" s="63">
        <v>42976</v>
      </c>
      <c r="I258" s="219">
        <v>3484</v>
      </c>
      <c r="J258" s="219">
        <v>7470</v>
      </c>
      <c r="K258" s="219">
        <v>1250</v>
      </c>
      <c r="L258" s="219">
        <v>180</v>
      </c>
      <c r="M258" s="67">
        <f t="shared" si="18"/>
        <v>5274.4000000000005</v>
      </c>
      <c r="N258" s="63"/>
      <c r="O258" s="64"/>
      <c r="P258" s="63"/>
      <c r="Q258" s="219"/>
      <c r="R258" s="220"/>
      <c r="S258" s="63">
        <v>42976</v>
      </c>
      <c r="T258" s="67">
        <v>7747.63</v>
      </c>
      <c r="U258" s="67">
        <v>7875</v>
      </c>
      <c r="V258" s="67">
        <f t="shared" si="20"/>
        <v>-127.36999999999989</v>
      </c>
      <c r="W258" s="63">
        <v>42976</v>
      </c>
      <c r="X258" s="67">
        <v>-1274.9600000000009</v>
      </c>
      <c r="Y258" s="74"/>
      <c r="AA258" s="74"/>
      <c r="AB258" s="74"/>
      <c r="AC258" s="74"/>
      <c r="AD258" s="74"/>
      <c r="AF258" s="73"/>
      <c r="AG258" s="73"/>
    </row>
    <row r="259" spans="1:33" ht="15.75" customHeight="1">
      <c r="A259" s="63">
        <v>42975</v>
      </c>
      <c r="B259" s="67">
        <v>7580</v>
      </c>
      <c r="C259" s="63">
        <v>42978</v>
      </c>
      <c r="D259" s="75">
        <v>7715</v>
      </c>
      <c r="E259" s="67">
        <v>7675</v>
      </c>
      <c r="F259" s="67">
        <f t="shared" si="16"/>
        <v>-40</v>
      </c>
      <c r="G259" s="67">
        <f t="shared" si="17"/>
        <v>395.81395348837208</v>
      </c>
      <c r="H259" s="63">
        <v>42975</v>
      </c>
      <c r="I259" s="219">
        <v>3484</v>
      </c>
      <c r="J259" s="219">
        <v>7470</v>
      </c>
      <c r="K259" s="219">
        <v>1250</v>
      </c>
      <c r="L259" s="219">
        <v>180</v>
      </c>
      <c r="M259" s="67">
        <f t="shared" si="18"/>
        <v>5274.4000000000005</v>
      </c>
      <c r="N259" s="63"/>
      <c r="O259" s="64"/>
      <c r="P259" s="63"/>
      <c r="Q259" s="219"/>
      <c r="R259" s="220"/>
      <c r="S259" s="63">
        <v>42975</v>
      </c>
      <c r="T259" s="67">
        <v>7747.63</v>
      </c>
      <c r="U259" s="67">
        <v>7875</v>
      </c>
      <c r="V259" s="67">
        <f t="shared" si="20"/>
        <v>-127.36999999999989</v>
      </c>
      <c r="W259" s="63">
        <v>42975</v>
      </c>
      <c r="X259" s="67">
        <v>-1254.9600000000009</v>
      </c>
      <c r="Y259" s="74"/>
      <c r="AA259" s="74"/>
      <c r="AB259" s="74"/>
      <c r="AC259" s="74"/>
      <c r="AD259" s="74"/>
      <c r="AF259" s="73"/>
      <c r="AG259" s="73"/>
    </row>
    <row r="260" spans="1:33" ht="15.75" customHeight="1">
      <c r="A260" s="63">
        <v>42972</v>
      </c>
      <c r="B260" s="67">
        <v>7515</v>
      </c>
      <c r="C260" s="63">
        <v>42977</v>
      </c>
      <c r="D260" s="75">
        <v>7700</v>
      </c>
      <c r="E260" s="67">
        <v>7650</v>
      </c>
      <c r="F260" s="67">
        <f t="shared" si="16"/>
        <v>-50</v>
      </c>
      <c r="G260" s="67">
        <f t="shared" si="17"/>
        <v>396.68604651162792</v>
      </c>
      <c r="H260" s="63">
        <v>42972</v>
      </c>
      <c r="I260" s="67">
        <v>3484</v>
      </c>
      <c r="J260" s="67">
        <v>7470</v>
      </c>
      <c r="K260" s="67">
        <v>1230</v>
      </c>
      <c r="L260" s="67">
        <v>180</v>
      </c>
      <c r="M260" s="67">
        <f t="shared" si="18"/>
        <v>5227.6000000000013</v>
      </c>
      <c r="N260" s="63"/>
      <c r="O260" s="65"/>
      <c r="P260" s="63"/>
      <c r="Q260" s="219"/>
      <c r="R260" s="220"/>
      <c r="S260" s="63">
        <v>42972</v>
      </c>
      <c r="T260" s="67">
        <v>7747.63</v>
      </c>
      <c r="U260" s="67">
        <v>7850</v>
      </c>
      <c r="V260" s="67">
        <f t="shared" si="20"/>
        <v>-102.36999999999989</v>
      </c>
      <c r="W260" s="63">
        <v>42972</v>
      </c>
      <c r="X260" s="67">
        <v>-956.64000000000033</v>
      </c>
      <c r="Y260" s="74"/>
      <c r="AA260" s="74"/>
      <c r="AB260" s="74"/>
      <c r="AC260" s="74"/>
      <c r="AD260" s="74"/>
      <c r="AF260" s="73"/>
      <c r="AG260" s="73"/>
    </row>
    <row r="261" spans="1:33" ht="15.75" customHeight="1">
      <c r="A261" s="63">
        <v>42971</v>
      </c>
      <c r="B261" s="67">
        <v>7505</v>
      </c>
      <c r="C261" s="63">
        <v>42976</v>
      </c>
      <c r="D261" s="75">
        <v>7700</v>
      </c>
      <c r="E261" s="67">
        <v>7650</v>
      </c>
      <c r="F261" s="67">
        <f t="shared" ref="F261:F324" si="21">E261-D261</f>
        <v>-50</v>
      </c>
      <c r="G261" s="67">
        <f t="shared" ref="G261:G324" si="22">SUM(F261:F1034)/774</f>
        <v>397.57105943152453</v>
      </c>
      <c r="H261" s="63">
        <v>42971</v>
      </c>
      <c r="I261" s="67">
        <v>3484</v>
      </c>
      <c r="J261" s="67">
        <v>7490</v>
      </c>
      <c r="K261" s="67">
        <v>1230</v>
      </c>
      <c r="L261" s="67">
        <v>180</v>
      </c>
      <c r="M261" s="67">
        <f t="shared" ref="M261:M324" si="23">J261+2.34*K261-I261*1.4-1.35*L261</f>
        <v>5247.6000000000013</v>
      </c>
      <c r="N261" s="63"/>
      <c r="O261" s="64"/>
      <c r="P261" s="63"/>
      <c r="Q261" s="219"/>
      <c r="R261" s="220"/>
      <c r="S261" s="63">
        <v>42971</v>
      </c>
      <c r="T261" s="67">
        <v>7747.63</v>
      </c>
      <c r="U261" s="67">
        <v>7850</v>
      </c>
      <c r="V261" s="67">
        <f t="shared" si="20"/>
        <v>-102.36999999999989</v>
      </c>
      <c r="W261" s="63">
        <v>42971</v>
      </c>
      <c r="X261" s="67">
        <v>-956.64000000000033</v>
      </c>
      <c r="Y261" s="74"/>
      <c r="AA261" s="74"/>
      <c r="AB261" s="74"/>
      <c r="AC261" s="74"/>
      <c r="AD261" s="74"/>
      <c r="AF261" s="73"/>
      <c r="AG261" s="73"/>
    </row>
    <row r="262" spans="1:33" ht="15.75" customHeight="1">
      <c r="A262" s="63">
        <v>42970</v>
      </c>
      <c r="B262" s="67">
        <v>7470</v>
      </c>
      <c r="C262" s="63">
        <v>42975</v>
      </c>
      <c r="D262" s="75">
        <v>7680</v>
      </c>
      <c r="E262" s="67">
        <v>7650</v>
      </c>
      <c r="F262" s="67">
        <f t="shared" si="21"/>
        <v>-30</v>
      </c>
      <c r="G262" s="67">
        <f t="shared" si="22"/>
        <v>398.4560723514212</v>
      </c>
      <c r="H262" s="63">
        <v>42970</v>
      </c>
      <c r="I262" s="67">
        <v>3484</v>
      </c>
      <c r="J262" s="67">
        <v>7425</v>
      </c>
      <c r="K262" s="67">
        <v>1230</v>
      </c>
      <c r="L262" s="67">
        <v>180</v>
      </c>
      <c r="M262" s="67">
        <f t="shared" si="23"/>
        <v>5182.6000000000013</v>
      </c>
      <c r="N262" s="63"/>
      <c r="O262" s="64"/>
      <c r="P262" s="63"/>
      <c r="Q262" s="219"/>
      <c r="R262" s="220"/>
      <c r="S262" s="63">
        <v>42970</v>
      </c>
      <c r="T262" s="67">
        <v>7747.63</v>
      </c>
      <c r="U262" s="67">
        <v>7850</v>
      </c>
      <c r="V262" s="67">
        <f t="shared" si="20"/>
        <v>-102.36999999999989</v>
      </c>
      <c r="W262" s="63">
        <v>42970</v>
      </c>
      <c r="X262" s="67">
        <v>-956.64000000000033</v>
      </c>
      <c r="Y262" s="74"/>
      <c r="AA262" s="74"/>
      <c r="AB262" s="74"/>
      <c r="AC262" s="74"/>
      <c r="AD262" s="74"/>
      <c r="AF262" s="73"/>
      <c r="AG262" s="73"/>
    </row>
    <row r="263" spans="1:33" ht="15.75" customHeight="1">
      <c r="A263" s="63">
        <v>42969</v>
      </c>
      <c r="B263" s="67">
        <v>7470</v>
      </c>
      <c r="C263" s="63">
        <v>42972</v>
      </c>
      <c r="D263" s="75">
        <v>7680</v>
      </c>
      <c r="E263" s="67">
        <v>7650</v>
      </c>
      <c r="F263" s="67">
        <f t="shared" si="21"/>
        <v>-30</v>
      </c>
      <c r="G263" s="67">
        <f t="shared" si="22"/>
        <v>399.31524547803616</v>
      </c>
      <c r="H263" s="63">
        <v>42969</v>
      </c>
      <c r="I263" s="67">
        <v>3484</v>
      </c>
      <c r="J263" s="67">
        <v>7455</v>
      </c>
      <c r="K263" s="67">
        <v>1230</v>
      </c>
      <c r="L263" s="67">
        <v>180</v>
      </c>
      <c r="M263" s="67">
        <f t="shared" si="23"/>
        <v>5212.6000000000013</v>
      </c>
      <c r="N263" s="63"/>
      <c r="O263" s="64"/>
      <c r="P263" s="63"/>
      <c r="Q263" s="219"/>
      <c r="R263" s="220"/>
      <c r="S263" s="63">
        <v>42969</v>
      </c>
      <c r="T263" s="67">
        <v>7646.26</v>
      </c>
      <c r="U263" s="67">
        <v>7850</v>
      </c>
      <c r="V263" s="67">
        <f t="shared" si="20"/>
        <v>-203.73999999999978</v>
      </c>
      <c r="W263" s="63">
        <v>42969</v>
      </c>
      <c r="X263" s="67">
        <v>-856.64000000000033</v>
      </c>
      <c r="Y263" s="74"/>
      <c r="AA263" s="74"/>
      <c r="AB263" s="74"/>
      <c r="AC263" s="74"/>
      <c r="AD263" s="74"/>
      <c r="AF263" s="73"/>
      <c r="AG263" s="73"/>
    </row>
    <row r="264" spans="1:33" ht="15.75" customHeight="1">
      <c r="A264" s="63">
        <v>42968</v>
      </c>
      <c r="B264" s="67">
        <v>7470</v>
      </c>
      <c r="C264" s="63">
        <v>42971</v>
      </c>
      <c r="D264" s="75">
        <v>7680</v>
      </c>
      <c r="E264" s="67">
        <v>7650</v>
      </c>
      <c r="F264" s="67">
        <f t="shared" si="21"/>
        <v>-30</v>
      </c>
      <c r="G264" s="67">
        <f t="shared" si="22"/>
        <v>400.17441860465118</v>
      </c>
      <c r="H264" s="63">
        <v>42968</v>
      </c>
      <c r="I264" s="67">
        <v>3484</v>
      </c>
      <c r="J264" s="67">
        <v>7365</v>
      </c>
      <c r="K264" s="67">
        <v>1230</v>
      </c>
      <c r="L264" s="67">
        <v>180</v>
      </c>
      <c r="M264" s="67">
        <f t="shared" si="23"/>
        <v>5122.6000000000013</v>
      </c>
      <c r="N264" s="63"/>
      <c r="O264" s="64"/>
      <c r="P264" s="63"/>
      <c r="Q264" s="219"/>
      <c r="R264" s="220"/>
      <c r="S264" s="63">
        <v>42968</v>
      </c>
      <c r="T264" s="67">
        <v>7646.26</v>
      </c>
      <c r="U264" s="67">
        <v>7850</v>
      </c>
      <c r="V264" s="67">
        <f t="shared" si="20"/>
        <v>-203.73999999999978</v>
      </c>
      <c r="W264" s="63">
        <v>42968</v>
      </c>
      <c r="X264" s="67">
        <v>-856.64000000000033</v>
      </c>
      <c r="Y264" s="74"/>
      <c r="AA264" s="74"/>
      <c r="AB264" s="74"/>
      <c r="AC264" s="74"/>
      <c r="AD264" s="74"/>
      <c r="AF264" s="73"/>
      <c r="AG264" s="73"/>
    </row>
    <row r="265" spans="1:33" ht="15.75" customHeight="1">
      <c r="A265" s="63">
        <v>42965</v>
      </c>
      <c r="B265" s="67">
        <v>7490</v>
      </c>
      <c r="C265" s="63">
        <v>42970</v>
      </c>
      <c r="D265" s="75">
        <v>7680</v>
      </c>
      <c r="E265" s="67">
        <v>7625</v>
      </c>
      <c r="F265" s="67">
        <f t="shared" si="21"/>
        <v>-55</v>
      </c>
      <c r="G265" s="67">
        <f t="shared" si="22"/>
        <v>401.03359173126614</v>
      </c>
      <c r="H265" s="63">
        <v>42965</v>
      </c>
      <c r="I265" s="67">
        <v>3479</v>
      </c>
      <c r="J265" s="67">
        <v>7340</v>
      </c>
      <c r="K265" s="67">
        <v>1230</v>
      </c>
      <c r="L265" s="67">
        <v>180</v>
      </c>
      <c r="M265" s="67">
        <f t="shared" si="23"/>
        <v>5104.6000000000013</v>
      </c>
      <c r="N265" s="63"/>
      <c r="O265" s="64"/>
      <c r="P265" s="63"/>
      <c r="Q265" s="219"/>
      <c r="R265" s="220"/>
      <c r="S265" s="63">
        <v>42965</v>
      </c>
      <c r="T265" s="67">
        <v>7646.26</v>
      </c>
      <c r="U265" s="67">
        <v>7825</v>
      </c>
      <c r="V265" s="67">
        <f t="shared" ref="V265:V296" si="24">T265-U265</f>
        <v>-178.73999999999978</v>
      </c>
      <c r="W265" s="63">
        <v>42965</v>
      </c>
      <c r="X265" s="67">
        <v>-816.64000000000033</v>
      </c>
      <c r="Y265" s="74"/>
      <c r="AA265" s="74"/>
      <c r="AB265" s="74"/>
      <c r="AC265" s="74"/>
      <c r="AD265" s="74"/>
      <c r="AF265" s="73"/>
      <c r="AG265" s="73"/>
    </row>
    <row r="266" spans="1:33" ht="15.75" customHeight="1">
      <c r="A266" s="63">
        <v>42964</v>
      </c>
      <c r="B266" s="67">
        <v>7425</v>
      </c>
      <c r="C266" s="63">
        <v>42969</v>
      </c>
      <c r="D266" s="75">
        <v>7580</v>
      </c>
      <c r="E266" s="67">
        <v>7625</v>
      </c>
      <c r="F266" s="67">
        <f t="shared" si="21"/>
        <v>45</v>
      </c>
      <c r="G266" s="67">
        <f t="shared" si="22"/>
        <v>401.92506459948322</v>
      </c>
      <c r="H266" s="63">
        <v>42964</v>
      </c>
      <c r="I266" s="67">
        <v>3479</v>
      </c>
      <c r="J266" s="67">
        <v>7315</v>
      </c>
      <c r="K266" s="67">
        <v>1180</v>
      </c>
      <c r="L266" s="67">
        <v>180</v>
      </c>
      <c r="M266" s="67">
        <f t="shared" si="23"/>
        <v>4962.6000000000013</v>
      </c>
      <c r="N266" s="63"/>
      <c r="O266" s="64"/>
      <c r="P266" s="63"/>
      <c r="Q266" s="219"/>
      <c r="R266" s="220"/>
      <c r="S266" s="63">
        <v>42964</v>
      </c>
      <c r="T266" s="67">
        <v>7646.26</v>
      </c>
      <c r="U266" s="67">
        <v>7825</v>
      </c>
      <c r="V266" s="67">
        <f t="shared" si="24"/>
        <v>-178.73999999999978</v>
      </c>
      <c r="W266" s="63">
        <v>42964</v>
      </c>
      <c r="X266" s="67">
        <v>-806.64000000000033</v>
      </c>
      <c r="Y266" s="74"/>
      <c r="AA266" s="74"/>
      <c r="AB266" s="74"/>
      <c r="AC266" s="74"/>
      <c r="AD266" s="74"/>
      <c r="AF266" s="73"/>
      <c r="AG266" s="73"/>
    </row>
    <row r="267" spans="1:33" ht="15.75" customHeight="1">
      <c r="A267" s="63">
        <v>42963</v>
      </c>
      <c r="B267" s="67">
        <v>7455</v>
      </c>
      <c r="C267" s="63">
        <v>42968</v>
      </c>
      <c r="D267" s="75">
        <v>7580</v>
      </c>
      <c r="E267" s="67">
        <v>7625</v>
      </c>
      <c r="F267" s="67">
        <f t="shared" si="21"/>
        <v>45</v>
      </c>
      <c r="G267" s="67">
        <f t="shared" si="22"/>
        <v>402.687338501292</v>
      </c>
      <c r="H267" s="63">
        <v>42963</v>
      </c>
      <c r="I267" s="67">
        <v>3479</v>
      </c>
      <c r="J267" s="67">
        <v>7365</v>
      </c>
      <c r="K267" s="67">
        <v>1180</v>
      </c>
      <c r="L267" s="67">
        <v>180</v>
      </c>
      <c r="M267" s="67">
        <f t="shared" si="23"/>
        <v>5012.6000000000013</v>
      </c>
      <c r="N267" s="63"/>
      <c r="O267" s="64"/>
      <c r="P267" s="63"/>
      <c r="Q267" s="219"/>
      <c r="R267" s="220"/>
      <c r="S267" s="63">
        <v>42963</v>
      </c>
      <c r="T267" s="67">
        <v>7646.26</v>
      </c>
      <c r="U267" s="67">
        <v>7825</v>
      </c>
      <c r="V267" s="67">
        <f t="shared" si="24"/>
        <v>-178.73999999999978</v>
      </c>
      <c r="W267" s="63">
        <v>42963</v>
      </c>
      <c r="X267" s="67">
        <v>-776.64000000000033</v>
      </c>
      <c r="Y267" s="74"/>
      <c r="AA267" s="74"/>
      <c r="AB267" s="74"/>
      <c r="AC267" s="74"/>
      <c r="AD267" s="74"/>
      <c r="AF267" s="73"/>
      <c r="AG267" s="73"/>
    </row>
    <row r="268" spans="1:33" ht="15.75" customHeight="1">
      <c r="A268" s="63">
        <v>42962</v>
      </c>
      <c r="B268" s="67">
        <v>7365</v>
      </c>
      <c r="C268" s="63">
        <v>42965</v>
      </c>
      <c r="D268" s="75">
        <v>7540</v>
      </c>
      <c r="E268" s="67">
        <v>7650</v>
      </c>
      <c r="F268" s="67">
        <f t="shared" si="21"/>
        <v>110</v>
      </c>
      <c r="G268" s="67">
        <f t="shared" si="22"/>
        <v>403.44961240310079</v>
      </c>
      <c r="H268" s="63">
        <v>42962</v>
      </c>
      <c r="I268" s="67">
        <v>3479</v>
      </c>
      <c r="J268" s="67">
        <v>7465</v>
      </c>
      <c r="K268" s="67">
        <v>1180</v>
      </c>
      <c r="L268" s="67">
        <v>180</v>
      </c>
      <c r="M268" s="67">
        <f t="shared" si="23"/>
        <v>5112.6000000000013</v>
      </c>
      <c r="N268" s="63"/>
      <c r="O268" s="64"/>
      <c r="P268" s="63"/>
      <c r="Q268" s="219"/>
      <c r="R268" s="220"/>
      <c r="S268" s="63">
        <v>42962</v>
      </c>
      <c r="T268" s="67">
        <v>7563.15</v>
      </c>
      <c r="U268" s="67">
        <v>7850</v>
      </c>
      <c r="V268" s="67">
        <f t="shared" si="24"/>
        <v>-286.85000000000036</v>
      </c>
      <c r="W268" s="63">
        <v>42962</v>
      </c>
      <c r="X268" s="67">
        <v>-962.58000000000084</v>
      </c>
      <c r="Y268" s="74"/>
      <c r="AA268" s="74"/>
      <c r="AB268" s="74"/>
      <c r="AC268" s="74"/>
      <c r="AD268" s="74"/>
      <c r="AF268" s="73"/>
      <c r="AG268" s="73"/>
    </row>
    <row r="269" spans="1:33" ht="15.75" customHeight="1">
      <c r="A269" s="63">
        <v>42961</v>
      </c>
      <c r="B269" s="67">
        <v>7340</v>
      </c>
      <c r="C269" s="63">
        <v>42964</v>
      </c>
      <c r="D269" s="75">
        <v>7530</v>
      </c>
      <c r="E269" s="67">
        <v>7675</v>
      </c>
      <c r="F269" s="67">
        <f t="shared" si="21"/>
        <v>145</v>
      </c>
      <c r="G269" s="67">
        <f t="shared" si="22"/>
        <v>404.12790697674421</v>
      </c>
      <c r="H269" s="63">
        <v>42961</v>
      </c>
      <c r="I269" s="67">
        <v>3479</v>
      </c>
      <c r="J269" s="67">
        <v>7575</v>
      </c>
      <c r="K269" s="67">
        <v>1180</v>
      </c>
      <c r="L269" s="67">
        <v>180</v>
      </c>
      <c r="M269" s="67">
        <f t="shared" si="23"/>
        <v>5222.6000000000013</v>
      </c>
      <c r="N269" s="63"/>
      <c r="O269" s="64"/>
      <c r="P269" s="63"/>
      <c r="Q269" s="219"/>
      <c r="R269" s="220"/>
      <c r="S269" s="63">
        <v>42961</v>
      </c>
      <c r="T269" s="67">
        <v>7563.15</v>
      </c>
      <c r="U269" s="67">
        <v>7850</v>
      </c>
      <c r="V269" s="67">
        <f t="shared" si="24"/>
        <v>-286.85000000000036</v>
      </c>
      <c r="W269" s="63">
        <v>42961</v>
      </c>
      <c r="X269" s="67">
        <v>-1032.5800000000008</v>
      </c>
      <c r="Y269" s="74"/>
      <c r="AA269" s="74"/>
      <c r="AB269" s="74"/>
      <c r="AC269" s="74"/>
      <c r="AD269" s="74"/>
      <c r="AF269" s="73"/>
      <c r="AG269" s="73"/>
    </row>
    <row r="270" spans="1:33" ht="15.75" customHeight="1">
      <c r="A270" s="63">
        <v>42958</v>
      </c>
      <c r="B270" s="67">
        <v>7315</v>
      </c>
      <c r="C270" s="63">
        <v>42963</v>
      </c>
      <c r="D270" s="75">
        <v>7500</v>
      </c>
      <c r="E270" s="67">
        <v>7675</v>
      </c>
      <c r="F270" s="67">
        <f t="shared" si="21"/>
        <v>175</v>
      </c>
      <c r="G270" s="67">
        <f t="shared" si="22"/>
        <v>404.78036175710594</v>
      </c>
      <c r="H270" s="63">
        <v>42958</v>
      </c>
      <c r="I270" s="67">
        <v>3479</v>
      </c>
      <c r="J270" s="67">
        <v>7480</v>
      </c>
      <c r="K270" s="67">
        <v>1180</v>
      </c>
      <c r="L270" s="67">
        <v>180</v>
      </c>
      <c r="M270" s="67">
        <f t="shared" si="23"/>
        <v>5127.6000000000013</v>
      </c>
      <c r="N270" s="63"/>
      <c r="O270" s="65"/>
      <c r="P270" s="63"/>
      <c r="Q270" s="219"/>
      <c r="R270" s="67"/>
      <c r="S270" s="63">
        <v>42958</v>
      </c>
      <c r="T270" s="67">
        <v>7563.15</v>
      </c>
      <c r="U270" s="67">
        <v>7900</v>
      </c>
      <c r="V270" s="67">
        <f t="shared" si="24"/>
        <v>-336.85000000000036</v>
      </c>
      <c r="W270" s="63">
        <v>42958</v>
      </c>
      <c r="X270" s="67">
        <v>-1122.5800000000008</v>
      </c>
      <c r="Y270" s="74"/>
      <c r="AA270" s="74"/>
      <c r="AB270" s="74"/>
      <c r="AC270" s="74"/>
      <c r="AD270" s="74"/>
      <c r="AF270" s="73"/>
      <c r="AG270" s="73"/>
    </row>
    <row r="271" spans="1:33" ht="15.75" customHeight="1">
      <c r="A271" s="63">
        <v>42957</v>
      </c>
      <c r="B271" s="67">
        <v>7365</v>
      </c>
      <c r="C271" s="63">
        <v>42962</v>
      </c>
      <c r="D271" s="75">
        <v>7530</v>
      </c>
      <c r="E271" s="67">
        <v>7600</v>
      </c>
      <c r="F271" s="67">
        <f t="shared" si="21"/>
        <v>70</v>
      </c>
      <c r="G271" s="67">
        <f t="shared" si="22"/>
        <v>405.39405684754524</v>
      </c>
      <c r="H271" s="63">
        <v>42957</v>
      </c>
      <c r="I271" s="67">
        <v>3479</v>
      </c>
      <c r="J271" s="67">
        <v>7480</v>
      </c>
      <c r="K271" s="67">
        <v>1160</v>
      </c>
      <c r="L271" s="67">
        <v>180</v>
      </c>
      <c r="M271" s="67">
        <f t="shared" si="23"/>
        <v>5080.8</v>
      </c>
      <c r="N271" s="63"/>
      <c r="O271" s="64"/>
      <c r="P271" s="63"/>
      <c r="Q271" s="219"/>
      <c r="R271" s="67"/>
      <c r="S271" s="63">
        <v>42957</v>
      </c>
      <c r="T271" s="67">
        <v>7563.15</v>
      </c>
      <c r="U271" s="67">
        <v>7775</v>
      </c>
      <c r="V271" s="67">
        <f t="shared" si="24"/>
        <v>-211.85000000000036</v>
      </c>
      <c r="W271" s="63">
        <v>42957</v>
      </c>
      <c r="X271" s="67">
        <v>-997.58000000000084</v>
      </c>
      <c r="Y271" s="74"/>
      <c r="AA271" s="74"/>
      <c r="AB271" s="74"/>
      <c r="AC271" s="74"/>
      <c r="AD271" s="74"/>
      <c r="AF271" s="73"/>
      <c r="AG271" s="73"/>
    </row>
    <row r="272" spans="1:33" ht="15.75" customHeight="1">
      <c r="A272" s="63">
        <v>42956</v>
      </c>
      <c r="B272" s="67">
        <v>7465</v>
      </c>
      <c r="C272" s="63">
        <v>42961</v>
      </c>
      <c r="D272" s="75">
        <v>7600</v>
      </c>
      <c r="E272" s="67">
        <v>7600</v>
      </c>
      <c r="F272" s="67">
        <f t="shared" si="21"/>
        <v>0</v>
      </c>
      <c r="G272" s="67">
        <f t="shared" si="22"/>
        <v>406.1434108527132</v>
      </c>
      <c r="H272" s="63">
        <v>42956</v>
      </c>
      <c r="I272" s="67">
        <v>3147</v>
      </c>
      <c r="J272" s="67">
        <v>7480</v>
      </c>
      <c r="K272" s="67">
        <v>1140</v>
      </c>
      <c r="L272" s="67">
        <v>180</v>
      </c>
      <c r="M272" s="67">
        <f t="shared" si="23"/>
        <v>5498.8000000000011</v>
      </c>
      <c r="N272" s="63"/>
      <c r="O272" s="64"/>
      <c r="P272" s="63"/>
      <c r="Q272" s="219"/>
      <c r="R272" s="67"/>
      <c r="S272" s="63">
        <v>42956</v>
      </c>
      <c r="T272" s="67">
        <v>7513.68</v>
      </c>
      <c r="U272" s="67">
        <v>7775</v>
      </c>
      <c r="V272" s="67">
        <f t="shared" si="24"/>
        <v>-261.31999999999971</v>
      </c>
      <c r="W272" s="63">
        <v>42956</v>
      </c>
      <c r="X272" s="67">
        <v>-1075.5500000000002</v>
      </c>
      <c r="Y272" s="74"/>
      <c r="AA272" s="74"/>
      <c r="AB272" s="74"/>
      <c r="AC272" s="74"/>
      <c r="AD272" s="74"/>
      <c r="AF272" s="73"/>
      <c r="AG272" s="73"/>
    </row>
    <row r="273" spans="1:33" ht="15.75" customHeight="1">
      <c r="A273" s="63">
        <v>42955</v>
      </c>
      <c r="B273" s="67">
        <v>7575</v>
      </c>
      <c r="C273" s="63">
        <v>42958</v>
      </c>
      <c r="D273" s="75">
        <v>7690</v>
      </c>
      <c r="E273" s="67">
        <v>7500</v>
      </c>
      <c r="F273" s="67">
        <f t="shared" si="21"/>
        <v>-190</v>
      </c>
      <c r="G273" s="67">
        <f t="shared" si="22"/>
        <v>406.98320413436693</v>
      </c>
      <c r="H273" s="63">
        <v>42955</v>
      </c>
      <c r="I273" s="67">
        <v>3147</v>
      </c>
      <c r="J273" s="67">
        <v>7330</v>
      </c>
      <c r="K273" s="67">
        <v>1140</v>
      </c>
      <c r="L273" s="67">
        <v>180</v>
      </c>
      <c r="M273" s="67">
        <f t="shared" si="23"/>
        <v>5348.8000000000011</v>
      </c>
      <c r="N273" s="63"/>
      <c r="O273" s="64"/>
      <c r="P273" s="63"/>
      <c r="Q273" s="219"/>
      <c r="R273" s="67"/>
      <c r="S273" s="63">
        <v>42955</v>
      </c>
      <c r="T273" s="67">
        <v>7513.68</v>
      </c>
      <c r="U273" s="67">
        <v>7700</v>
      </c>
      <c r="V273" s="67">
        <f t="shared" si="24"/>
        <v>-186.31999999999971</v>
      </c>
      <c r="W273" s="63">
        <v>42955</v>
      </c>
      <c r="X273" s="67">
        <v>-1075.5500000000002</v>
      </c>
      <c r="Y273" s="74"/>
      <c r="AA273" s="74"/>
      <c r="AB273" s="74"/>
      <c r="AC273" s="74"/>
      <c r="AD273" s="74"/>
      <c r="AF273" s="73"/>
      <c r="AG273" s="73"/>
    </row>
    <row r="274" spans="1:33" ht="15.75" customHeight="1">
      <c r="A274" s="63">
        <v>42954</v>
      </c>
      <c r="B274" s="67">
        <v>7480</v>
      </c>
      <c r="C274" s="63">
        <v>42957</v>
      </c>
      <c r="D274" s="75">
        <v>7565</v>
      </c>
      <c r="E274" s="67">
        <v>7500</v>
      </c>
      <c r="F274" s="67">
        <f t="shared" si="21"/>
        <v>-65</v>
      </c>
      <c r="G274" s="67">
        <f t="shared" si="22"/>
        <v>408.06847545219637</v>
      </c>
      <c r="H274" s="63">
        <v>42954</v>
      </c>
      <c r="I274" s="67">
        <v>3147</v>
      </c>
      <c r="J274" s="67">
        <v>7290</v>
      </c>
      <c r="K274" s="67">
        <v>1140</v>
      </c>
      <c r="L274" s="67">
        <v>180</v>
      </c>
      <c r="M274" s="67">
        <f t="shared" si="23"/>
        <v>5308.8000000000011</v>
      </c>
      <c r="N274" s="63"/>
      <c r="O274" s="64"/>
      <c r="P274" s="63"/>
      <c r="Q274" s="219"/>
      <c r="R274" s="67"/>
      <c r="S274" s="63">
        <v>42954</v>
      </c>
      <c r="T274" s="67">
        <v>7513.68</v>
      </c>
      <c r="U274" s="67">
        <v>7625</v>
      </c>
      <c r="V274" s="67">
        <f t="shared" si="24"/>
        <v>-111.31999999999971</v>
      </c>
      <c r="W274" s="63">
        <v>42954</v>
      </c>
      <c r="X274" s="67">
        <v>-880.55000000000018</v>
      </c>
      <c r="Y274" s="74"/>
      <c r="AA274" s="74"/>
      <c r="AB274" s="74"/>
      <c r="AC274" s="74"/>
      <c r="AD274" s="74"/>
      <c r="AF274" s="73"/>
      <c r="AG274" s="73"/>
    </row>
    <row r="275" spans="1:33" ht="15.75" customHeight="1">
      <c r="A275" s="63">
        <v>42951</v>
      </c>
      <c r="B275" s="67">
        <v>7480</v>
      </c>
      <c r="C275" s="63">
        <v>42956</v>
      </c>
      <c r="D275" s="75">
        <v>7565</v>
      </c>
      <c r="E275" s="67">
        <v>7425</v>
      </c>
      <c r="F275" s="67">
        <f t="shared" si="21"/>
        <v>-140</v>
      </c>
      <c r="G275" s="67">
        <f t="shared" si="22"/>
        <v>409.00516795865633</v>
      </c>
      <c r="H275" s="63">
        <v>42951</v>
      </c>
      <c r="I275" s="67">
        <v>3147</v>
      </c>
      <c r="J275" s="67">
        <v>7080</v>
      </c>
      <c r="K275" s="67">
        <v>1140</v>
      </c>
      <c r="L275" s="67">
        <v>180</v>
      </c>
      <c r="M275" s="67">
        <f t="shared" si="23"/>
        <v>5098.8000000000011</v>
      </c>
      <c r="N275" s="63"/>
      <c r="O275" s="64"/>
      <c r="P275" s="63"/>
      <c r="Q275" s="219"/>
      <c r="R275" s="67"/>
      <c r="S275" s="63">
        <v>42951</v>
      </c>
      <c r="T275" s="67">
        <v>7513.68</v>
      </c>
      <c r="U275" s="67">
        <v>7550</v>
      </c>
      <c r="V275" s="67">
        <f t="shared" si="24"/>
        <v>-36.319999999999709</v>
      </c>
      <c r="W275" s="63">
        <v>42951</v>
      </c>
      <c r="X275" s="67">
        <v>-830.55000000000018</v>
      </c>
      <c r="Y275" s="74"/>
      <c r="AA275" s="74"/>
      <c r="AB275" s="74"/>
      <c r="AC275" s="74"/>
      <c r="AD275" s="74"/>
      <c r="AF275" s="73"/>
      <c r="AG275" s="73"/>
    </row>
    <row r="276" spans="1:33" ht="15.75" customHeight="1">
      <c r="A276" s="63">
        <v>42950</v>
      </c>
      <c r="B276" s="67">
        <v>7480</v>
      </c>
      <c r="C276" s="63">
        <v>42955</v>
      </c>
      <c r="D276" s="75">
        <v>7565</v>
      </c>
      <c r="E276" s="67">
        <v>7225</v>
      </c>
      <c r="F276" s="67">
        <f t="shared" si="21"/>
        <v>-340</v>
      </c>
      <c r="G276" s="67">
        <f t="shared" si="22"/>
        <v>410.03875968992247</v>
      </c>
      <c r="H276" s="63">
        <v>42950</v>
      </c>
      <c r="I276" s="67">
        <v>3147</v>
      </c>
      <c r="J276" s="67">
        <v>7030</v>
      </c>
      <c r="K276" s="67">
        <v>1140</v>
      </c>
      <c r="L276" s="67">
        <v>180</v>
      </c>
      <c r="M276" s="67">
        <f t="shared" si="23"/>
        <v>5048.8000000000011</v>
      </c>
      <c r="N276" s="63"/>
      <c r="O276" s="64"/>
      <c r="P276" s="63"/>
      <c r="Q276" s="219"/>
      <c r="R276" s="67"/>
      <c r="S276" s="63">
        <v>42950</v>
      </c>
      <c r="T276" s="67">
        <v>7513.68</v>
      </c>
      <c r="U276" s="67">
        <v>7350</v>
      </c>
      <c r="V276" s="67">
        <f t="shared" si="24"/>
        <v>163.68000000000029</v>
      </c>
      <c r="W276" s="63">
        <v>42950</v>
      </c>
      <c r="X276" s="67">
        <v>-615.55000000000018</v>
      </c>
      <c r="Y276" s="74"/>
      <c r="AA276" s="74"/>
      <c r="AB276" s="74"/>
      <c r="AC276" s="74"/>
      <c r="AD276" s="74"/>
      <c r="AF276" s="73"/>
      <c r="AG276" s="73"/>
    </row>
    <row r="277" spans="1:33" ht="15.75" customHeight="1">
      <c r="A277" s="63">
        <v>42949</v>
      </c>
      <c r="B277" s="67">
        <v>7330</v>
      </c>
      <c r="C277" s="63">
        <v>42954</v>
      </c>
      <c r="D277" s="75">
        <v>7370</v>
      </c>
      <c r="E277" s="67">
        <v>7225</v>
      </c>
      <c r="F277" s="67">
        <f t="shared" si="21"/>
        <v>-145</v>
      </c>
      <c r="G277" s="67">
        <f t="shared" si="22"/>
        <v>411.33074935400515</v>
      </c>
      <c r="H277" s="63">
        <v>42949</v>
      </c>
      <c r="I277" s="67">
        <v>3147</v>
      </c>
      <c r="J277" s="67">
        <v>6900</v>
      </c>
      <c r="K277" s="67">
        <v>1140</v>
      </c>
      <c r="L277" s="67">
        <v>180</v>
      </c>
      <c r="M277" s="67">
        <f t="shared" si="23"/>
        <v>4918.8000000000011</v>
      </c>
      <c r="N277" s="63"/>
      <c r="O277" s="64"/>
      <c r="P277" s="63"/>
      <c r="Q277" s="219"/>
      <c r="R277" s="67"/>
      <c r="S277" s="63">
        <v>42949</v>
      </c>
      <c r="T277" s="67">
        <v>7513.68</v>
      </c>
      <c r="U277" s="67">
        <v>7350</v>
      </c>
      <c r="V277" s="67">
        <f t="shared" si="24"/>
        <v>163.68000000000029</v>
      </c>
      <c r="W277" s="63">
        <v>42949</v>
      </c>
      <c r="X277" s="67">
        <v>-600.55000000000018</v>
      </c>
      <c r="Y277" s="74"/>
      <c r="AA277" s="74"/>
      <c r="AB277" s="74"/>
      <c r="AC277" s="74"/>
      <c r="AD277" s="74"/>
      <c r="AF277" s="73"/>
      <c r="AG277" s="73"/>
    </row>
    <row r="278" spans="1:33" ht="15.75" customHeight="1">
      <c r="A278" s="63">
        <v>42948</v>
      </c>
      <c r="B278" s="67">
        <v>7290</v>
      </c>
      <c r="C278" s="63">
        <v>42951</v>
      </c>
      <c r="D278" s="75">
        <v>7320</v>
      </c>
      <c r="E278" s="67">
        <v>7125</v>
      </c>
      <c r="F278" s="67">
        <f t="shared" si="21"/>
        <v>-195</v>
      </c>
      <c r="G278" s="67">
        <f t="shared" si="22"/>
        <v>412.3708010335917</v>
      </c>
      <c r="H278" s="63">
        <v>42948</v>
      </c>
      <c r="I278" s="67">
        <v>3147</v>
      </c>
      <c r="J278" s="67">
        <v>6890</v>
      </c>
      <c r="K278" s="67">
        <v>1120</v>
      </c>
      <c r="L278" s="67">
        <v>180</v>
      </c>
      <c r="M278" s="67">
        <f t="shared" si="23"/>
        <v>4862</v>
      </c>
      <c r="N278" s="63"/>
      <c r="O278" s="64"/>
      <c r="P278" s="63"/>
      <c r="Q278" s="219"/>
      <c r="R278" s="220"/>
      <c r="S278" s="63">
        <v>42948</v>
      </c>
      <c r="T278" s="67">
        <v>7488.86</v>
      </c>
      <c r="U278" s="67">
        <v>7225</v>
      </c>
      <c r="V278" s="67">
        <f t="shared" si="24"/>
        <v>263.85999999999967</v>
      </c>
      <c r="W278" s="63">
        <v>42948</v>
      </c>
      <c r="X278" s="67">
        <v>-450.55000000000018</v>
      </c>
      <c r="Y278" s="69"/>
      <c r="AA278" s="74"/>
      <c r="AB278" s="74"/>
      <c r="AC278" s="74"/>
      <c r="AD278" s="74"/>
      <c r="AF278" s="73"/>
      <c r="AG278" s="73"/>
    </row>
    <row r="279" spans="1:33" ht="15.75" customHeight="1">
      <c r="A279" s="63">
        <v>42947</v>
      </c>
      <c r="B279" s="67">
        <v>7080</v>
      </c>
      <c r="C279" s="63">
        <v>42950</v>
      </c>
      <c r="D279" s="75">
        <v>7105</v>
      </c>
      <c r="E279" s="67">
        <v>7125</v>
      </c>
      <c r="F279" s="67">
        <f t="shared" si="21"/>
        <v>20</v>
      </c>
      <c r="G279" s="67">
        <f t="shared" si="22"/>
        <v>413.47545219638243</v>
      </c>
      <c r="H279" s="63">
        <v>42947</v>
      </c>
      <c r="I279" s="67">
        <v>3147</v>
      </c>
      <c r="J279" s="67">
        <v>6925</v>
      </c>
      <c r="K279" s="67">
        <v>1100</v>
      </c>
      <c r="L279" s="67">
        <v>180</v>
      </c>
      <c r="M279" s="67">
        <f t="shared" si="23"/>
        <v>4850.2000000000007</v>
      </c>
      <c r="N279" s="63"/>
      <c r="O279" s="64"/>
      <c r="P279" s="63"/>
      <c r="Q279" s="218"/>
      <c r="R279" s="220"/>
      <c r="S279" s="63">
        <v>42947</v>
      </c>
      <c r="T279" s="67">
        <v>7488.86</v>
      </c>
      <c r="U279" s="67">
        <v>7225</v>
      </c>
      <c r="V279" s="67">
        <f t="shared" si="24"/>
        <v>263.85999999999967</v>
      </c>
      <c r="W279" s="63">
        <v>42947</v>
      </c>
      <c r="X279" s="67">
        <v>-450.55000000000018</v>
      </c>
      <c r="Y279" s="69"/>
      <c r="AA279" s="74"/>
      <c r="AB279" s="74"/>
      <c r="AC279" s="74"/>
      <c r="AD279" s="74"/>
      <c r="AF279" s="73"/>
      <c r="AG279" s="73"/>
    </row>
    <row r="280" spans="1:33" ht="15.75" customHeight="1">
      <c r="A280" s="63">
        <v>42944</v>
      </c>
      <c r="B280" s="67">
        <v>7030</v>
      </c>
      <c r="C280" s="63">
        <v>42949</v>
      </c>
      <c r="D280" s="75">
        <v>7090</v>
      </c>
      <c r="E280" s="67">
        <v>7125</v>
      </c>
      <c r="F280" s="67">
        <f t="shared" si="21"/>
        <v>35</v>
      </c>
      <c r="G280" s="67">
        <f t="shared" si="22"/>
        <v>414.30232558139534</v>
      </c>
      <c r="H280" s="63">
        <v>42944</v>
      </c>
      <c r="I280" s="219">
        <v>3147</v>
      </c>
      <c r="J280" s="219">
        <v>6925</v>
      </c>
      <c r="K280" s="219">
        <v>1100</v>
      </c>
      <c r="L280" s="219">
        <v>180</v>
      </c>
      <c r="M280" s="67">
        <f t="shared" si="23"/>
        <v>4850.2000000000007</v>
      </c>
      <c r="N280" s="63"/>
      <c r="O280" s="65"/>
      <c r="P280" s="63"/>
      <c r="Q280" s="218"/>
      <c r="R280" s="220"/>
      <c r="S280" s="63">
        <v>42944</v>
      </c>
      <c r="T280" s="67">
        <v>7488.86</v>
      </c>
      <c r="U280" s="67">
        <v>7225</v>
      </c>
      <c r="V280" s="67">
        <f t="shared" si="24"/>
        <v>263.85999999999967</v>
      </c>
      <c r="W280" s="63">
        <v>42944</v>
      </c>
      <c r="X280" s="219">
        <v>-450.55000000000018</v>
      </c>
      <c r="Y280" s="69"/>
      <c r="AA280" s="74"/>
      <c r="AB280" s="74"/>
      <c r="AC280" s="74"/>
      <c r="AD280" s="74"/>
      <c r="AF280" s="73"/>
      <c r="AG280" s="73"/>
    </row>
    <row r="281" spans="1:33" ht="15.75" customHeight="1">
      <c r="A281" s="63">
        <v>42943</v>
      </c>
      <c r="B281" s="67">
        <v>6900</v>
      </c>
      <c r="C281" s="63">
        <v>42948</v>
      </c>
      <c r="D281" s="75">
        <v>6940</v>
      </c>
      <c r="E281" s="67">
        <v>7125</v>
      </c>
      <c r="F281" s="67">
        <f t="shared" si="21"/>
        <v>185</v>
      </c>
      <c r="G281" s="67">
        <f t="shared" si="22"/>
        <v>415.109819121447</v>
      </c>
      <c r="H281" s="63">
        <v>42943</v>
      </c>
      <c r="I281" s="219">
        <v>3108</v>
      </c>
      <c r="J281" s="219">
        <v>6920</v>
      </c>
      <c r="K281" s="219">
        <v>1100</v>
      </c>
      <c r="L281" s="219">
        <v>180</v>
      </c>
      <c r="M281" s="67">
        <f t="shared" si="23"/>
        <v>4899.8</v>
      </c>
      <c r="N281" s="63"/>
      <c r="O281" s="64"/>
      <c r="P281" s="63"/>
      <c r="Q281" s="218"/>
      <c r="R281" s="220"/>
      <c r="S281" s="63">
        <v>42943</v>
      </c>
      <c r="T281" s="219">
        <v>7488.86</v>
      </c>
      <c r="U281" s="219">
        <v>7225</v>
      </c>
      <c r="V281" s="219">
        <f t="shared" si="24"/>
        <v>263.85999999999967</v>
      </c>
      <c r="W281" s="63">
        <v>42943</v>
      </c>
      <c r="X281" s="219">
        <v>-450.55000000000018</v>
      </c>
      <c r="Y281" s="69"/>
      <c r="AA281" s="74"/>
      <c r="AB281" s="74"/>
      <c r="AC281" s="74"/>
      <c r="AD281" s="74"/>
      <c r="AF281" s="73"/>
      <c r="AG281" s="73"/>
    </row>
    <row r="282" spans="1:33" ht="15.75" customHeight="1">
      <c r="A282" s="63">
        <v>42942</v>
      </c>
      <c r="B282" s="67">
        <v>6890</v>
      </c>
      <c r="C282" s="63">
        <v>42947</v>
      </c>
      <c r="D282" s="75">
        <v>6940</v>
      </c>
      <c r="E282" s="67">
        <v>7125</v>
      </c>
      <c r="F282" s="67">
        <f t="shared" si="21"/>
        <v>185</v>
      </c>
      <c r="G282" s="67">
        <f t="shared" si="22"/>
        <v>415.72351421188631</v>
      </c>
      <c r="H282" s="63">
        <v>42942</v>
      </c>
      <c r="I282" s="219">
        <v>3108</v>
      </c>
      <c r="J282" s="219">
        <v>6930</v>
      </c>
      <c r="K282" s="219">
        <v>1100</v>
      </c>
      <c r="L282" s="219">
        <v>180</v>
      </c>
      <c r="M282" s="67">
        <f t="shared" si="23"/>
        <v>4909.8</v>
      </c>
      <c r="N282" s="63"/>
      <c r="O282" s="64"/>
      <c r="P282" s="63"/>
      <c r="Q282" s="218"/>
      <c r="R282" s="220"/>
      <c r="S282" s="63">
        <v>42942</v>
      </c>
      <c r="T282" s="219">
        <v>7488.86</v>
      </c>
      <c r="U282" s="219">
        <v>7225</v>
      </c>
      <c r="V282" s="219">
        <f t="shared" si="24"/>
        <v>263.85999999999967</v>
      </c>
      <c r="W282" s="63">
        <v>42942</v>
      </c>
      <c r="X282" s="219">
        <v>-450.55000000000018</v>
      </c>
      <c r="Y282" s="69"/>
      <c r="AA282" s="74"/>
      <c r="AB282" s="74"/>
      <c r="AC282" s="74"/>
      <c r="AD282" s="74"/>
      <c r="AF282" s="73"/>
      <c r="AG282" s="73"/>
    </row>
    <row r="283" spans="1:33" ht="15.75" customHeight="1">
      <c r="A283" s="63">
        <v>42941</v>
      </c>
      <c r="B283" s="67">
        <v>6925</v>
      </c>
      <c r="C283" s="63">
        <v>42944</v>
      </c>
      <c r="D283" s="75">
        <v>6940</v>
      </c>
      <c r="E283" s="67">
        <v>7125</v>
      </c>
      <c r="F283" s="67">
        <f t="shared" si="21"/>
        <v>185</v>
      </c>
      <c r="G283" s="67">
        <f t="shared" si="22"/>
        <v>416.33720930232556</v>
      </c>
      <c r="H283" s="63">
        <v>42941</v>
      </c>
      <c r="I283" s="219">
        <v>3108</v>
      </c>
      <c r="J283" s="219">
        <v>6880</v>
      </c>
      <c r="K283" s="219">
        <v>1100</v>
      </c>
      <c r="L283" s="219">
        <v>180</v>
      </c>
      <c r="M283" s="67">
        <f t="shared" si="23"/>
        <v>4859.8</v>
      </c>
      <c r="N283" s="63"/>
      <c r="O283" s="64"/>
      <c r="P283" s="63"/>
      <c r="Q283" s="218"/>
      <c r="R283" s="220"/>
      <c r="S283" s="63">
        <v>42941</v>
      </c>
      <c r="T283" s="219">
        <v>7488.86</v>
      </c>
      <c r="U283" s="219">
        <v>7225</v>
      </c>
      <c r="V283" s="219">
        <f t="shared" si="24"/>
        <v>263.85999999999967</v>
      </c>
      <c r="W283" s="63">
        <v>42941</v>
      </c>
      <c r="X283" s="219">
        <v>-450.55000000000018</v>
      </c>
      <c r="Y283" s="69"/>
      <c r="AA283" s="74"/>
      <c r="AB283" s="74"/>
      <c r="AC283" s="74"/>
      <c r="AD283" s="74"/>
      <c r="AF283" s="73"/>
      <c r="AG283" s="73"/>
    </row>
    <row r="284" spans="1:33" ht="15.75" customHeight="1">
      <c r="A284" s="63">
        <v>42940</v>
      </c>
      <c r="B284" s="67">
        <v>6925</v>
      </c>
      <c r="C284" s="63">
        <v>42943</v>
      </c>
      <c r="D284" s="75">
        <v>6940</v>
      </c>
      <c r="E284" s="67">
        <v>7125</v>
      </c>
      <c r="F284" s="67">
        <f t="shared" si="21"/>
        <v>185</v>
      </c>
      <c r="G284" s="67">
        <f t="shared" si="22"/>
        <v>416.95090439276487</v>
      </c>
      <c r="H284" s="63">
        <v>42940</v>
      </c>
      <c r="I284" s="219">
        <v>3108</v>
      </c>
      <c r="J284" s="67">
        <v>6880</v>
      </c>
      <c r="K284" s="67">
        <v>1100</v>
      </c>
      <c r="L284" s="67">
        <v>180</v>
      </c>
      <c r="M284" s="67">
        <f t="shared" si="23"/>
        <v>4859.8</v>
      </c>
      <c r="N284" s="63"/>
      <c r="O284" s="64"/>
      <c r="P284" s="63"/>
      <c r="Q284" s="218"/>
      <c r="R284" s="220"/>
      <c r="S284" s="63">
        <v>42940</v>
      </c>
      <c r="T284" s="219">
        <v>7488.86</v>
      </c>
      <c r="U284" s="219">
        <v>7225</v>
      </c>
      <c r="V284" s="219">
        <f t="shared" si="24"/>
        <v>263.85999999999967</v>
      </c>
      <c r="W284" s="63">
        <v>42940</v>
      </c>
      <c r="X284" s="219">
        <v>-450.55000000000018</v>
      </c>
      <c r="Y284" s="69"/>
      <c r="AA284" s="74"/>
      <c r="AB284" s="74"/>
      <c r="AC284" s="74"/>
      <c r="AD284" s="74"/>
      <c r="AF284" s="73"/>
      <c r="AG284" s="73"/>
    </row>
    <row r="285" spans="1:33" s="60" customFormat="1" ht="15.75" customHeight="1">
      <c r="A285" s="63">
        <v>42937</v>
      </c>
      <c r="B285" s="67">
        <v>6920</v>
      </c>
      <c r="C285" s="63">
        <v>42942</v>
      </c>
      <c r="D285" s="75">
        <v>6940</v>
      </c>
      <c r="E285" s="67">
        <v>7075</v>
      </c>
      <c r="F285" s="67">
        <f t="shared" si="21"/>
        <v>135</v>
      </c>
      <c r="G285" s="67">
        <f t="shared" si="22"/>
        <v>417.56459948320412</v>
      </c>
      <c r="H285" s="63">
        <v>42937</v>
      </c>
      <c r="I285" s="219">
        <v>3108</v>
      </c>
      <c r="J285" s="67">
        <v>6930</v>
      </c>
      <c r="K285" s="67">
        <v>1100</v>
      </c>
      <c r="L285" s="67">
        <v>180</v>
      </c>
      <c r="M285" s="67">
        <f t="shared" si="23"/>
        <v>4909.8</v>
      </c>
      <c r="N285" s="63"/>
      <c r="O285" s="64"/>
      <c r="P285" s="63"/>
      <c r="Q285" s="218"/>
      <c r="R285" s="220"/>
      <c r="S285" s="63">
        <v>42937</v>
      </c>
      <c r="T285" s="219">
        <v>7480.21</v>
      </c>
      <c r="U285" s="219">
        <v>7125</v>
      </c>
      <c r="V285" s="219">
        <f t="shared" si="24"/>
        <v>355.21000000000004</v>
      </c>
      <c r="W285" s="63">
        <v>42937</v>
      </c>
      <c r="X285" s="219">
        <v>-450.55000000000018</v>
      </c>
      <c r="Y285" s="69"/>
      <c r="AA285" s="69"/>
      <c r="AB285" s="69"/>
      <c r="AC285" s="69"/>
      <c r="AD285" s="69"/>
      <c r="AF285" s="72"/>
      <c r="AG285" s="72"/>
    </row>
    <row r="286" spans="1:33" s="60" customFormat="1" ht="15.75" customHeight="1">
      <c r="A286" s="63">
        <v>42936</v>
      </c>
      <c r="B286" s="67">
        <v>6930</v>
      </c>
      <c r="C286" s="63">
        <v>42941</v>
      </c>
      <c r="D286" s="75">
        <v>6940</v>
      </c>
      <c r="E286" s="67">
        <v>7125</v>
      </c>
      <c r="F286" s="67">
        <f t="shared" si="21"/>
        <v>185</v>
      </c>
      <c r="G286" s="67">
        <f t="shared" si="22"/>
        <v>418.24289405684755</v>
      </c>
      <c r="H286" s="63">
        <v>42936</v>
      </c>
      <c r="I286" s="219">
        <v>3108</v>
      </c>
      <c r="J286" s="67">
        <v>6715</v>
      </c>
      <c r="K286" s="67">
        <v>1090</v>
      </c>
      <c r="L286" s="67">
        <v>180</v>
      </c>
      <c r="M286" s="67">
        <f t="shared" si="23"/>
        <v>4671.4000000000005</v>
      </c>
      <c r="N286" s="63"/>
      <c r="O286" s="64"/>
      <c r="P286" s="63"/>
      <c r="Q286" s="218"/>
      <c r="R286" s="220"/>
      <c r="S286" s="63">
        <v>42936</v>
      </c>
      <c r="T286" s="219">
        <v>7480.21</v>
      </c>
      <c r="U286" s="219">
        <v>7150</v>
      </c>
      <c r="V286" s="219">
        <f t="shared" si="24"/>
        <v>330.21000000000004</v>
      </c>
      <c r="W286" s="63">
        <v>42936</v>
      </c>
      <c r="X286" s="219">
        <v>-500.55000000000018</v>
      </c>
      <c r="Y286" s="69"/>
      <c r="AA286" s="69"/>
      <c r="AB286" s="69"/>
      <c r="AC286" s="69"/>
      <c r="AD286" s="69"/>
      <c r="AF286" s="72"/>
      <c r="AG286" s="72"/>
    </row>
    <row r="287" spans="1:33" s="60" customFormat="1" ht="15.75" customHeight="1" thickBot="1">
      <c r="A287" s="63">
        <v>42935</v>
      </c>
      <c r="B287" s="67">
        <v>6880</v>
      </c>
      <c r="C287" s="63">
        <v>42940</v>
      </c>
      <c r="D287" s="75">
        <v>6940</v>
      </c>
      <c r="E287" s="67">
        <v>7025</v>
      </c>
      <c r="F287" s="67">
        <f t="shared" si="21"/>
        <v>85</v>
      </c>
      <c r="G287" s="67">
        <f t="shared" si="22"/>
        <v>418.8565891472868</v>
      </c>
      <c r="H287" s="63">
        <v>42935</v>
      </c>
      <c r="I287" s="219">
        <v>3108</v>
      </c>
      <c r="J287" s="67">
        <v>6615</v>
      </c>
      <c r="K287" s="67">
        <v>1060</v>
      </c>
      <c r="L287" s="67">
        <v>180</v>
      </c>
      <c r="M287" s="67">
        <f t="shared" si="23"/>
        <v>4501.2</v>
      </c>
      <c r="N287" s="63"/>
      <c r="O287" s="64"/>
      <c r="P287" s="63"/>
      <c r="Q287" s="218"/>
      <c r="R287" s="220"/>
      <c r="S287" s="63">
        <v>42935</v>
      </c>
      <c r="T287" s="219">
        <v>7480.21</v>
      </c>
      <c r="U287" s="219">
        <v>7050</v>
      </c>
      <c r="V287" s="219">
        <f t="shared" si="24"/>
        <v>430.21000000000004</v>
      </c>
      <c r="W287" s="63">
        <v>42935</v>
      </c>
      <c r="X287" s="219">
        <v>-255.55000000000018</v>
      </c>
      <c r="Y287" s="69"/>
      <c r="AA287" s="69"/>
      <c r="AB287" s="69"/>
      <c r="AC287" s="69"/>
      <c r="AD287" s="69"/>
      <c r="AF287" s="170"/>
      <c r="AG287" s="170"/>
    </row>
    <row r="288" spans="1:33" s="60" customFormat="1" ht="15.75" customHeight="1">
      <c r="A288" s="63">
        <v>42934</v>
      </c>
      <c r="B288" s="67">
        <v>6880</v>
      </c>
      <c r="C288" s="63">
        <v>42937</v>
      </c>
      <c r="D288" s="75">
        <v>6940</v>
      </c>
      <c r="E288" s="67">
        <v>6950</v>
      </c>
      <c r="F288" s="67">
        <f t="shared" si="21"/>
        <v>10</v>
      </c>
      <c r="G288" s="67">
        <f t="shared" si="22"/>
        <v>419.59948320413434</v>
      </c>
      <c r="H288" s="63">
        <v>42934</v>
      </c>
      <c r="I288" s="219">
        <v>3108</v>
      </c>
      <c r="J288" s="67">
        <v>6650</v>
      </c>
      <c r="K288" s="67">
        <v>1060</v>
      </c>
      <c r="L288" s="67">
        <v>180</v>
      </c>
      <c r="M288" s="67">
        <f t="shared" si="23"/>
        <v>4536.2</v>
      </c>
      <c r="N288" s="63"/>
      <c r="O288" s="64"/>
      <c r="P288" s="63"/>
      <c r="Q288" s="218"/>
      <c r="R288" s="220"/>
      <c r="S288" s="63">
        <v>42934</v>
      </c>
      <c r="T288" s="219">
        <v>7526.46</v>
      </c>
      <c r="U288" s="219">
        <v>6975</v>
      </c>
      <c r="V288" s="219">
        <f t="shared" si="24"/>
        <v>551.46</v>
      </c>
      <c r="W288" s="63">
        <v>42934</v>
      </c>
      <c r="X288" s="219">
        <v>-214.53500000000076</v>
      </c>
      <c r="Y288" s="69"/>
      <c r="AA288" s="69"/>
      <c r="AB288" s="69"/>
      <c r="AC288" s="69"/>
      <c r="AD288" s="69"/>
    </row>
    <row r="289" spans="1:30" s="60" customFormat="1" ht="15.75" customHeight="1">
      <c r="A289" s="63">
        <v>42933</v>
      </c>
      <c r="B289" s="67">
        <v>6930</v>
      </c>
      <c r="C289" s="63">
        <v>42936</v>
      </c>
      <c r="D289" s="75">
        <v>6990</v>
      </c>
      <c r="E289" s="67">
        <v>6950</v>
      </c>
      <c r="F289" s="67">
        <f t="shared" si="21"/>
        <v>-40</v>
      </c>
      <c r="G289" s="67">
        <f t="shared" si="22"/>
        <v>420.43927648578813</v>
      </c>
      <c r="H289" s="63">
        <v>42933</v>
      </c>
      <c r="I289" s="219">
        <v>3108</v>
      </c>
      <c r="J289" s="67">
        <v>6650</v>
      </c>
      <c r="K289" s="67">
        <v>1060</v>
      </c>
      <c r="L289" s="67">
        <v>180</v>
      </c>
      <c r="M289" s="67">
        <f t="shared" si="23"/>
        <v>4536.2</v>
      </c>
      <c r="N289" s="63"/>
      <c r="O289" s="64"/>
      <c r="P289" s="63"/>
      <c r="Q289" s="218"/>
      <c r="R289" s="220"/>
      <c r="S289" s="63">
        <v>42933</v>
      </c>
      <c r="T289" s="219">
        <v>7526.46</v>
      </c>
      <c r="U289" s="219">
        <v>6975</v>
      </c>
      <c r="V289" s="219">
        <f t="shared" si="24"/>
        <v>551.46</v>
      </c>
      <c r="W289" s="63">
        <v>42933</v>
      </c>
      <c r="X289" s="219">
        <v>-229.53500000000076</v>
      </c>
      <c r="Y289" s="69"/>
      <c r="AA289" s="69"/>
      <c r="AB289" s="69"/>
      <c r="AC289" s="69"/>
      <c r="AD289" s="69"/>
    </row>
    <row r="290" spans="1:30" s="60" customFormat="1" ht="15.75" customHeight="1">
      <c r="A290" s="63">
        <v>42930</v>
      </c>
      <c r="B290" s="67">
        <v>6715</v>
      </c>
      <c r="C290" s="63">
        <v>42935</v>
      </c>
      <c r="D290" s="75">
        <v>6745</v>
      </c>
      <c r="E290" s="67">
        <v>6950</v>
      </c>
      <c r="F290" s="67">
        <f t="shared" si="21"/>
        <v>205</v>
      </c>
      <c r="G290" s="67">
        <f t="shared" si="22"/>
        <v>421.34366925064597</v>
      </c>
      <c r="H290" s="63">
        <v>42930</v>
      </c>
      <c r="I290" s="219">
        <v>3038</v>
      </c>
      <c r="J290" s="67">
        <v>6680</v>
      </c>
      <c r="K290" s="67">
        <v>1030</v>
      </c>
      <c r="L290" s="67">
        <v>180</v>
      </c>
      <c r="M290" s="67">
        <f t="shared" si="23"/>
        <v>4594.0000000000009</v>
      </c>
      <c r="N290" s="63"/>
      <c r="O290" s="65"/>
      <c r="P290" s="63"/>
      <c r="Q290" s="218"/>
      <c r="R290" s="220"/>
      <c r="S290" s="63">
        <v>42930</v>
      </c>
      <c r="T290" s="219">
        <v>7526.46</v>
      </c>
      <c r="U290" s="219">
        <v>6975</v>
      </c>
      <c r="V290" s="219">
        <f t="shared" si="24"/>
        <v>551.46</v>
      </c>
      <c r="W290" s="63">
        <v>42930</v>
      </c>
      <c r="X290" s="219">
        <v>-250</v>
      </c>
      <c r="Y290" s="69"/>
      <c r="AA290" s="69"/>
      <c r="AB290" s="69"/>
      <c r="AC290" s="69"/>
      <c r="AD290" s="69"/>
    </row>
    <row r="291" spans="1:30" s="60" customFormat="1" ht="15.75" customHeight="1">
      <c r="A291" s="63">
        <v>42929</v>
      </c>
      <c r="B291" s="67">
        <v>6615</v>
      </c>
      <c r="C291" s="63">
        <v>42934</v>
      </c>
      <c r="D291" s="75">
        <v>6665</v>
      </c>
      <c r="E291" s="67">
        <v>6850</v>
      </c>
      <c r="F291" s="67">
        <f t="shared" si="21"/>
        <v>185</v>
      </c>
      <c r="G291" s="67">
        <f t="shared" si="22"/>
        <v>421.93152454780363</v>
      </c>
      <c r="H291" s="63">
        <v>42929</v>
      </c>
      <c r="I291" s="219">
        <v>3038</v>
      </c>
      <c r="J291" s="67">
        <v>6680</v>
      </c>
      <c r="K291" s="67">
        <v>1030</v>
      </c>
      <c r="L291" s="67">
        <v>180</v>
      </c>
      <c r="M291" s="67">
        <f t="shared" si="23"/>
        <v>4594.0000000000009</v>
      </c>
      <c r="N291" s="63"/>
      <c r="O291" s="64"/>
      <c r="P291" s="63"/>
      <c r="Q291" s="218"/>
      <c r="R291" s="220"/>
      <c r="S291" s="63">
        <v>42929</v>
      </c>
      <c r="T291" s="219">
        <v>7526.46</v>
      </c>
      <c r="U291" s="219">
        <v>6900</v>
      </c>
      <c r="V291" s="219">
        <f t="shared" si="24"/>
        <v>626.46</v>
      </c>
      <c r="W291" s="63">
        <v>42929</v>
      </c>
      <c r="X291" s="219">
        <v>-250</v>
      </c>
      <c r="Y291" s="69"/>
      <c r="AA291" s="69"/>
      <c r="AB291" s="69"/>
      <c r="AC291" s="69"/>
      <c r="AD291" s="69"/>
    </row>
    <row r="292" spans="1:30" s="60" customFormat="1" ht="15.75" customHeight="1">
      <c r="A292" s="63">
        <v>42928</v>
      </c>
      <c r="B292" s="67">
        <v>6650</v>
      </c>
      <c r="C292" s="63">
        <v>42933</v>
      </c>
      <c r="D292" s="75">
        <v>6680</v>
      </c>
      <c r="E292" s="67">
        <v>6850</v>
      </c>
      <c r="F292" s="67">
        <f t="shared" si="21"/>
        <v>170</v>
      </c>
      <c r="G292" s="67">
        <f t="shared" si="22"/>
        <v>422.54521963824288</v>
      </c>
      <c r="H292" s="63">
        <v>42928</v>
      </c>
      <c r="I292" s="219">
        <v>2997</v>
      </c>
      <c r="J292" s="67">
        <v>6680</v>
      </c>
      <c r="K292" s="67">
        <v>1000</v>
      </c>
      <c r="L292" s="67">
        <v>180</v>
      </c>
      <c r="M292" s="67">
        <f t="shared" si="23"/>
        <v>4581.2</v>
      </c>
      <c r="N292" s="63"/>
      <c r="O292" s="64"/>
      <c r="P292" s="63"/>
      <c r="Q292" s="218"/>
      <c r="R292" s="220"/>
      <c r="S292" s="63">
        <v>42928</v>
      </c>
      <c r="T292" s="219">
        <v>7526.46</v>
      </c>
      <c r="U292" s="219">
        <v>6900</v>
      </c>
      <c r="V292" s="219">
        <f t="shared" si="24"/>
        <v>626.46</v>
      </c>
      <c r="W292" s="63">
        <v>42928</v>
      </c>
      <c r="X292" s="219">
        <v>-250</v>
      </c>
      <c r="Y292" s="69"/>
      <c r="AA292" s="69"/>
      <c r="AB292" s="69"/>
      <c r="AC292" s="69"/>
      <c r="AD292" s="69"/>
    </row>
    <row r="293" spans="1:30" s="60" customFormat="1" ht="15.75" customHeight="1">
      <c r="A293" s="63">
        <v>42927</v>
      </c>
      <c r="B293" s="67">
        <v>6650</v>
      </c>
      <c r="C293" s="63">
        <v>42930</v>
      </c>
      <c r="D293" s="75">
        <v>6680</v>
      </c>
      <c r="E293" s="67">
        <v>6800</v>
      </c>
      <c r="F293" s="67">
        <f t="shared" si="21"/>
        <v>120</v>
      </c>
      <c r="G293" s="67">
        <f t="shared" si="22"/>
        <v>423.17829457364343</v>
      </c>
      <c r="H293" s="63">
        <v>42927</v>
      </c>
      <c r="I293" s="219">
        <v>2997</v>
      </c>
      <c r="J293" s="67">
        <v>6625</v>
      </c>
      <c r="K293" s="67">
        <v>1000</v>
      </c>
      <c r="L293" s="67">
        <v>180</v>
      </c>
      <c r="M293" s="67">
        <f t="shared" si="23"/>
        <v>4526.2</v>
      </c>
      <c r="N293" s="63"/>
      <c r="O293" s="64"/>
      <c r="P293" s="63"/>
      <c r="Q293" s="218"/>
      <c r="R293" s="220"/>
      <c r="S293" s="63">
        <v>42927</v>
      </c>
      <c r="T293" s="219">
        <v>7324.2</v>
      </c>
      <c r="U293" s="219">
        <v>6875</v>
      </c>
      <c r="V293" s="219">
        <f t="shared" si="24"/>
        <v>449.19999999999982</v>
      </c>
      <c r="W293" s="63">
        <v>42927</v>
      </c>
      <c r="X293" s="219">
        <v>-366.49000000000069</v>
      </c>
      <c r="Y293" s="69"/>
      <c r="AA293" s="69"/>
      <c r="AB293" s="69"/>
      <c r="AC293" s="69"/>
      <c r="AD293" s="69"/>
    </row>
    <row r="294" spans="1:30" s="60" customFormat="1" ht="15.75" customHeight="1">
      <c r="A294" s="63">
        <v>42926</v>
      </c>
      <c r="B294" s="62">
        <v>6680</v>
      </c>
      <c r="C294" s="63">
        <v>42929</v>
      </c>
      <c r="D294" s="75">
        <v>6700</v>
      </c>
      <c r="E294" s="67">
        <v>6700</v>
      </c>
      <c r="F294" s="67">
        <f t="shared" si="21"/>
        <v>0</v>
      </c>
      <c r="G294" s="67">
        <f t="shared" si="22"/>
        <v>423.87596899224809</v>
      </c>
      <c r="H294" s="63">
        <v>42926</v>
      </c>
      <c r="I294" s="219">
        <v>2997</v>
      </c>
      <c r="J294" s="219">
        <v>6555</v>
      </c>
      <c r="K294" s="219">
        <v>980</v>
      </c>
      <c r="L294" s="219">
        <v>180</v>
      </c>
      <c r="M294" s="67">
        <f t="shared" si="23"/>
        <v>4409.4000000000005</v>
      </c>
      <c r="N294" s="63"/>
      <c r="O294" s="64"/>
      <c r="P294" s="63"/>
      <c r="Q294" s="218"/>
      <c r="R294" s="220"/>
      <c r="S294" s="63">
        <v>42926</v>
      </c>
      <c r="T294" s="219">
        <v>7324.2</v>
      </c>
      <c r="U294" s="219">
        <v>6775</v>
      </c>
      <c r="V294" s="219">
        <f t="shared" si="24"/>
        <v>549.19999999999982</v>
      </c>
      <c r="W294" s="63">
        <v>42926</v>
      </c>
      <c r="X294" s="219">
        <v>-366.49000000000069</v>
      </c>
      <c r="Y294" s="69"/>
      <c r="AA294" s="69"/>
      <c r="AB294" s="69"/>
      <c r="AC294" s="69"/>
      <c r="AD294" s="69"/>
    </row>
    <row r="295" spans="1:30" s="60" customFormat="1" ht="15.75" customHeight="1">
      <c r="A295" s="63">
        <v>42923</v>
      </c>
      <c r="B295" s="62">
        <v>6680</v>
      </c>
      <c r="C295" s="63">
        <v>42928</v>
      </c>
      <c r="D295" s="75">
        <v>6700</v>
      </c>
      <c r="E295" s="67">
        <v>6650</v>
      </c>
      <c r="F295" s="67">
        <f t="shared" si="21"/>
        <v>-50</v>
      </c>
      <c r="G295" s="67">
        <f t="shared" si="22"/>
        <v>424.72868217054264</v>
      </c>
      <c r="H295" s="63">
        <v>42923</v>
      </c>
      <c r="I295" s="219">
        <v>2997</v>
      </c>
      <c r="J295" s="219">
        <v>6515</v>
      </c>
      <c r="K295" s="219">
        <v>980</v>
      </c>
      <c r="L295" s="219">
        <v>180</v>
      </c>
      <c r="M295" s="67">
        <f t="shared" si="23"/>
        <v>4369.4000000000005</v>
      </c>
      <c r="N295" s="63"/>
      <c r="O295" s="64"/>
      <c r="P295" s="63"/>
      <c r="Q295" s="218"/>
      <c r="R295" s="220"/>
      <c r="S295" s="63">
        <v>42923</v>
      </c>
      <c r="T295" s="219">
        <v>7324.2</v>
      </c>
      <c r="U295" s="219">
        <v>6700</v>
      </c>
      <c r="V295" s="219">
        <f t="shared" si="24"/>
        <v>624.19999999999982</v>
      </c>
      <c r="W295" s="63">
        <v>42923</v>
      </c>
      <c r="X295" s="219">
        <v>-256.49000000000069</v>
      </c>
      <c r="Y295" s="69"/>
      <c r="AA295" s="69"/>
      <c r="AB295" s="69"/>
      <c r="AC295" s="69"/>
      <c r="AD295" s="69"/>
    </row>
    <row r="296" spans="1:30" s="60" customFormat="1" ht="15.75" customHeight="1">
      <c r="A296" s="63">
        <v>42922</v>
      </c>
      <c r="B296" s="62">
        <v>6680</v>
      </c>
      <c r="C296" s="63">
        <v>42927</v>
      </c>
      <c r="D296" s="75">
        <v>6700</v>
      </c>
      <c r="E296" s="67">
        <v>6550</v>
      </c>
      <c r="F296" s="67">
        <f t="shared" si="21"/>
        <v>-150</v>
      </c>
      <c r="G296" s="67">
        <f t="shared" si="22"/>
        <v>425.64599483204137</v>
      </c>
      <c r="H296" s="63">
        <v>42922</v>
      </c>
      <c r="I296" s="219">
        <v>2997</v>
      </c>
      <c r="J296" s="219">
        <v>6465</v>
      </c>
      <c r="K296" s="219">
        <v>950</v>
      </c>
      <c r="L296" s="219">
        <v>180</v>
      </c>
      <c r="M296" s="67">
        <f t="shared" si="23"/>
        <v>4249.2</v>
      </c>
      <c r="N296" s="63"/>
      <c r="O296" s="64"/>
      <c r="P296" s="63"/>
      <c r="Q296" s="218"/>
      <c r="R296" s="220"/>
      <c r="S296" s="63">
        <v>42922</v>
      </c>
      <c r="T296" s="219">
        <v>7324.2</v>
      </c>
      <c r="U296" s="219">
        <v>6600</v>
      </c>
      <c r="V296" s="219">
        <f t="shared" si="24"/>
        <v>724.19999999999982</v>
      </c>
      <c r="W296" s="63">
        <v>42922</v>
      </c>
      <c r="X296" s="219">
        <v>-216.49000000000069</v>
      </c>
      <c r="Y296" s="69"/>
      <c r="AA296" s="69"/>
      <c r="AB296" s="69"/>
      <c r="AC296" s="69"/>
      <c r="AD296" s="69"/>
    </row>
    <row r="297" spans="1:30" s="60" customFormat="1" ht="15.75" customHeight="1">
      <c r="A297" s="63">
        <v>42921</v>
      </c>
      <c r="B297" s="62">
        <v>6625</v>
      </c>
      <c r="C297" s="63">
        <v>42926</v>
      </c>
      <c r="D297" s="75">
        <v>6700</v>
      </c>
      <c r="E297" s="67">
        <v>6500</v>
      </c>
      <c r="F297" s="67">
        <f t="shared" si="21"/>
        <v>-200</v>
      </c>
      <c r="G297" s="67">
        <f t="shared" si="22"/>
        <v>426.69250645994833</v>
      </c>
      <c r="H297" s="63">
        <v>42921</v>
      </c>
      <c r="I297" s="219">
        <v>2988</v>
      </c>
      <c r="J297" s="219">
        <v>6380</v>
      </c>
      <c r="K297" s="219">
        <v>940</v>
      </c>
      <c r="L297" s="219">
        <v>180</v>
      </c>
      <c r="M297" s="67">
        <f t="shared" si="23"/>
        <v>4153.4000000000005</v>
      </c>
      <c r="N297" s="63"/>
      <c r="O297" s="64"/>
      <c r="P297" s="63"/>
      <c r="Q297" s="218"/>
      <c r="R297" s="220"/>
      <c r="S297" s="63">
        <v>42921</v>
      </c>
      <c r="T297" s="219">
        <v>7320.86</v>
      </c>
      <c r="U297" s="219">
        <v>6550</v>
      </c>
      <c r="V297" s="219">
        <f t="shared" ref="V297:V328" si="25">T297-U297</f>
        <v>770.85999999999967</v>
      </c>
      <c r="W297" s="63">
        <v>42921</v>
      </c>
      <c r="X297" s="219">
        <v>-161.49000000000069</v>
      </c>
      <c r="Y297" s="69"/>
      <c r="AA297" s="69"/>
      <c r="AB297" s="69"/>
      <c r="AC297" s="69"/>
      <c r="AD297" s="69"/>
    </row>
    <row r="298" spans="1:30" s="60" customFormat="1" ht="15.75" customHeight="1">
      <c r="A298" s="63">
        <v>42920</v>
      </c>
      <c r="B298" s="62">
        <v>6555</v>
      </c>
      <c r="C298" s="63">
        <v>42923</v>
      </c>
      <c r="D298" s="75">
        <v>6590</v>
      </c>
      <c r="E298" s="67">
        <v>6500</v>
      </c>
      <c r="F298" s="67">
        <f t="shared" si="21"/>
        <v>-90</v>
      </c>
      <c r="G298" s="67">
        <f t="shared" si="22"/>
        <v>427.80361757105942</v>
      </c>
      <c r="H298" s="63">
        <v>42920</v>
      </c>
      <c r="I298" s="219">
        <v>2965</v>
      </c>
      <c r="J298" s="219">
        <v>6380</v>
      </c>
      <c r="K298" s="219">
        <v>920</v>
      </c>
      <c r="L298" s="219">
        <v>180</v>
      </c>
      <c r="M298" s="67">
        <f t="shared" si="23"/>
        <v>4138.7999999999993</v>
      </c>
      <c r="N298" s="63"/>
      <c r="O298" s="64"/>
      <c r="P298" s="63"/>
      <c r="Q298" s="218"/>
      <c r="R298" s="220"/>
      <c r="S298" s="63">
        <v>42920</v>
      </c>
      <c r="T298" s="219">
        <v>7334.98</v>
      </c>
      <c r="U298" s="219">
        <v>6550</v>
      </c>
      <c r="V298" s="219">
        <f t="shared" si="25"/>
        <v>784.97999999999956</v>
      </c>
      <c r="W298" s="63">
        <v>42920</v>
      </c>
      <c r="X298" s="219">
        <v>-121.49000000000069</v>
      </c>
      <c r="Y298" s="69"/>
      <c r="AA298" s="69"/>
      <c r="AB298" s="69"/>
      <c r="AC298" s="69"/>
      <c r="AD298" s="69"/>
    </row>
    <row r="299" spans="1:30" s="60" customFormat="1" ht="15.75" customHeight="1">
      <c r="A299" s="63">
        <v>42919</v>
      </c>
      <c r="B299" s="62">
        <v>6515</v>
      </c>
      <c r="C299" s="63">
        <v>42922</v>
      </c>
      <c r="D299" s="75">
        <v>6550</v>
      </c>
      <c r="E299" s="67">
        <v>6500</v>
      </c>
      <c r="F299" s="67">
        <f t="shared" si="21"/>
        <v>-50</v>
      </c>
      <c r="G299" s="67">
        <f t="shared" si="22"/>
        <v>428.77260981912144</v>
      </c>
      <c r="H299" s="63">
        <v>42919</v>
      </c>
      <c r="I299" s="219">
        <v>2965</v>
      </c>
      <c r="J299" s="219">
        <v>6290</v>
      </c>
      <c r="K299" s="219">
        <v>920</v>
      </c>
      <c r="L299" s="219">
        <v>180</v>
      </c>
      <c r="M299" s="67">
        <f t="shared" si="23"/>
        <v>4048.7999999999993</v>
      </c>
      <c r="N299" s="63"/>
      <c r="O299" s="64"/>
      <c r="P299" s="63"/>
      <c r="Q299" s="218"/>
      <c r="R299" s="220"/>
      <c r="S299" s="63">
        <v>42919</v>
      </c>
      <c r="T299" s="219">
        <v>7334.98</v>
      </c>
      <c r="U299" s="220">
        <v>6550</v>
      </c>
      <c r="V299" s="219">
        <f t="shared" si="25"/>
        <v>784.97999999999956</v>
      </c>
      <c r="W299" s="63">
        <v>42919</v>
      </c>
      <c r="X299" s="219">
        <v>-121.49000000000069</v>
      </c>
      <c r="Y299" s="69"/>
      <c r="AA299" s="69"/>
      <c r="AB299" s="69"/>
      <c r="AC299" s="69"/>
      <c r="AD299" s="69"/>
    </row>
    <row r="300" spans="1:30" s="60" customFormat="1" ht="15.75" customHeight="1">
      <c r="A300" s="63">
        <v>42916</v>
      </c>
      <c r="B300" s="62">
        <v>6465</v>
      </c>
      <c r="C300" s="63">
        <v>42921</v>
      </c>
      <c r="D300" s="75">
        <v>6495</v>
      </c>
      <c r="E300" s="67">
        <v>6425</v>
      </c>
      <c r="F300" s="67">
        <f t="shared" si="21"/>
        <v>-70</v>
      </c>
      <c r="G300" s="67">
        <f t="shared" si="22"/>
        <v>429.68992248062017</v>
      </c>
      <c r="H300" s="63">
        <v>42916</v>
      </c>
      <c r="I300" s="219">
        <v>2965</v>
      </c>
      <c r="J300" s="219">
        <v>6180</v>
      </c>
      <c r="K300" s="219">
        <v>920</v>
      </c>
      <c r="L300" s="219">
        <v>180</v>
      </c>
      <c r="M300" s="67">
        <f t="shared" si="23"/>
        <v>3938.7999999999993</v>
      </c>
      <c r="N300" s="63"/>
      <c r="O300" s="65"/>
      <c r="P300" s="63"/>
      <c r="Q300" s="218"/>
      <c r="R300" s="220"/>
      <c r="S300" s="63">
        <v>42916</v>
      </c>
      <c r="T300" s="219">
        <v>7334.98</v>
      </c>
      <c r="U300" s="219">
        <v>6475</v>
      </c>
      <c r="V300" s="219">
        <f t="shared" si="25"/>
        <v>859.97999999999956</v>
      </c>
      <c r="W300" s="63">
        <v>42916</v>
      </c>
      <c r="X300" s="219">
        <v>-56.490000000000691</v>
      </c>
      <c r="Y300" s="69"/>
      <c r="AA300" s="69"/>
      <c r="AB300" s="69"/>
      <c r="AC300" s="69"/>
      <c r="AD300" s="69"/>
    </row>
    <row r="301" spans="1:30" s="60" customFormat="1" ht="15.75" customHeight="1">
      <c r="A301" s="63">
        <v>42915</v>
      </c>
      <c r="B301" s="62">
        <v>6380</v>
      </c>
      <c r="C301" s="63">
        <v>42920</v>
      </c>
      <c r="D301" s="75">
        <v>6455</v>
      </c>
      <c r="E301" s="67">
        <v>6325</v>
      </c>
      <c r="F301" s="67">
        <f t="shared" si="21"/>
        <v>-130</v>
      </c>
      <c r="G301" s="67">
        <f t="shared" si="22"/>
        <v>430.63307493540054</v>
      </c>
      <c r="H301" s="63">
        <v>42915</v>
      </c>
      <c r="I301" s="219">
        <v>2965</v>
      </c>
      <c r="J301" s="219">
        <v>6080</v>
      </c>
      <c r="K301" s="219">
        <v>900</v>
      </c>
      <c r="L301" s="219">
        <v>180</v>
      </c>
      <c r="M301" s="67">
        <f t="shared" si="23"/>
        <v>3792</v>
      </c>
      <c r="N301" s="63"/>
      <c r="O301" s="64"/>
      <c r="P301" s="63"/>
      <c r="Q301" s="218"/>
      <c r="R301" s="220"/>
      <c r="S301" s="63">
        <v>42915</v>
      </c>
      <c r="T301" s="219">
        <v>7334.98</v>
      </c>
      <c r="U301" s="219">
        <v>6350</v>
      </c>
      <c r="V301" s="219">
        <f t="shared" si="25"/>
        <v>984.97999999999956</v>
      </c>
      <c r="W301" s="63">
        <v>42915</v>
      </c>
      <c r="X301" s="219">
        <v>68.509999999999309</v>
      </c>
      <c r="Y301" s="69"/>
      <c r="AA301" s="69"/>
      <c r="AB301" s="69"/>
      <c r="AC301" s="69"/>
      <c r="AD301" s="69"/>
    </row>
    <row r="302" spans="1:30" s="60" customFormat="1" ht="15.75" customHeight="1">
      <c r="A302" s="63">
        <v>42914</v>
      </c>
      <c r="B302" s="62">
        <v>6380</v>
      </c>
      <c r="C302" s="63">
        <v>42919</v>
      </c>
      <c r="D302" s="75">
        <v>6455</v>
      </c>
      <c r="E302" s="67">
        <v>6300</v>
      </c>
      <c r="F302" s="67">
        <f t="shared" si="21"/>
        <v>-155</v>
      </c>
      <c r="G302" s="67">
        <f t="shared" si="22"/>
        <v>431.65374677002586</v>
      </c>
      <c r="H302" s="63">
        <v>42914</v>
      </c>
      <c r="I302" s="219">
        <v>2965</v>
      </c>
      <c r="J302" s="219">
        <v>6080</v>
      </c>
      <c r="K302" s="219">
        <v>890</v>
      </c>
      <c r="L302" s="219">
        <v>180</v>
      </c>
      <c r="M302" s="67">
        <f t="shared" si="23"/>
        <v>3768.6000000000004</v>
      </c>
      <c r="N302" s="63"/>
      <c r="O302" s="64"/>
      <c r="P302" s="63"/>
      <c r="Q302" s="218"/>
      <c r="R302" s="220"/>
      <c r="S302" s="63">
        <v>42914</v>
      </c>
      <c r="T302" s="219">
        <v>7334.98</v>
      </c>
      <c r="U302" s="219">
        <v>6350</v>
      </c>
      <c r="V302" s="219">
        <f t="shared" si="25"/>
        <v>984.97999999999956</v>
      </c>
      <c r="W302" s="63">
        <v>42914</v>
      </c>
      <c r="X302" s="219">
        <v>168.50999999999931</v>
      </c>
      <c r="Y302" s="69"/>
      <c r="AA302" s="69"/>
      <c r="AB302" s="69"/>
      <c r="AC302" s="69"/>
      <c r="AD302" s="69"/>
    </row>
    <row r="303" spans="1:30" s="60" customFormat="1" ht="15.75" customHeight="1">
      <c r="A303" s="63">
        <v>42913</v>
      </c>
      <c r="B303" s="62">
        <v>6290</v>
      </c>
      <c r="C303" s="63">
        <v>42916</v>
      </c>
      <c r="D303" s="75">
        <v>6390</v>
      </c>
      <c r="E303" s="67">
        <v>6300</v>
      </c>
      <c r="F303" s="67">
        <f t="shared" si="21"/>
        <v>-90</v>
      </c>
      <c r="G303" s="67">
        <f t="shared" si="22"/>
        <v>432.70671834625324</v>
      </c>
      <c r="H303" s="63">
        <v>42913</v>
      </c>
      <c r="I303" s="219">
        <v>2965</v>
      </c>
      <c r="J303" s="219">
        <v>6040</v>
      </c>
      <c r="K303" s="219">
        <v>890</v>
      </c>
      <c r="L303" s="219">
        <v>180</v>
      </c>
      <c r="M303" s="67">
        <f t="shared" si="23"/>
        <v>3728.6000000000004</v>
      </c>
      <c r="N303" s="63"/>
      <c r="O303" s="64"/>
      <c r="P303" s="63"/>
      <c r="Q303" s="218"/>
      <c r="R303" s="220"/>
      <c r="S303" s="63">
        <v>42913</v>
      </c>
      <c r="T303" s="219">
        <v>7350.82</v>
      </c>
      <c r="U303" s="219">
        <v>6350</v>
      </c>
      <c r="V303" s="219">
        <f t="shared" si="25"/>
        <v>1000.8199999999997</v>
      </c>
      <c r="W303" s="63">
        <v>42913</v>
      </c>
      <c r="X303" s="219">
        <v>168.50999999999931</v>
      </c>
      <c r="Y303" s="69"/>
      <c r="AA303" s="69"/>
      <c r="AB303" s="69"/>
      <c r="AC303" s="69"/>
      <c r="AD303" s="69"/>
    </row>
    <row r="304" spans="1:30" s="60" customFormat="1" ht="15.75" customHeight="1">
      <c r="A304" s="63">
        <v>42912</v>
      </c>
      <c r="B304" s="62">
        <v>6180</v>
      </c>
      <c r="C304" s="63">
        <v>42915</v>
      </c>
      <c r="D304" s="75">
        <v>6265</v>
      </c>
      <c r="E304" s="67">
        <v>6300</v>
      </c>
      <c r="F304" s="67">
        <f t="shared" si="21"/>
        <v>35</v>
      </c>
      <c r="G304" s="67">
        <f t="shared" si="22"/>
        <v>433.74031007751938</v>
      </c>
      <c r="H304" s="63">
        <v>42912</v>
      </c>
      <c r="I304" s="219">
        <v>2965</v>
      </c>
      <c r="J304" s="219">
        <v>5990</v>
      </c>
      <c r="K304" s="219">
        <v>890</v>
      </c>
      <c r="L304" s="219">
        <v>180</v>
      </c>
      <c r="M304" s="67">
        <f t="shared" si="23"/>
        <v>3678.6000000000004</v>
      </c>
      <c r="N304" s="63"/>
      <c r="O304" s="64"/>
      <c r="P304" s="63"/>
      <c r="Q304" s="218"/>
      <c r="R304" s="220"/>
      <c r="S304" s="63">
        <v>42912</v>
      </c>
      <c r="T304" s="219">
        <v>7350.82</v>
      </c>
      <c r="U304" s="219">
        <v>6350</v>
      </c>
      <c r="V304" s="219">
        <f t="shared" si="25"/>
        <v>1000.8199999999997</v>
      </c>
      <c r="W304" s="63">
        <v>42912</v>
      </c>
      <c r="X304" s="219">
        <v>193.50999999999931</v>
      </c>
      <c r="Y304" s="69"/>
      <c r="AA304" s="69"/>
      <c r="AB304" s="69"/>
      <c r="AC304" s="69"/>
      <c r="AD304" s="69"/>
    </row>
    <row r="305" spans="1:30" s="60" customFormat="1" ht="15.75" customHeight="1">
      <c r="A305" s="63">
        <v>42909</v>
      </c>
      <c r="B305" s="62">
        <v>6080</v>
      </c>
      <c r="C305" s="63">
        <v>42914</v>
      </c>
      <c r="D305" s="75">
        <v>6165</v>
      </c>
      <c r="E305" s="67">
        <v>6250</v>
      </c>
      <c r="F305" s="67">
        <f t="shared" si="21"/>
        <v>85</v>
      </c>
      <c r="G305" s="67">
        <f t="shared" si="22"/>
        <v>434.61240310077517</v>
      </c>
      <c r="H305" s="63">
        <v>42909</v>
      </c>
      <c r="I305" s="219">
        <v>2965</v>
      </c>
      <c r="J305" s="219">
        <v>5925</v>
      </c>
      <c r="K305" s="219">
        <v>860</v>
      </c>
      <c r="L305" s="219">
        <v>180</v>
      </c>
      <c r="M305" s="67">
        <f t="shared" si="23"/>
        <v>3543.3999999999996</v>
      </c>
      <c r="N305" s="63"/>
      <c r="O305" s="64"/>
      <c r="P305" s="218"/>
      <c r="Q305" s="218"/>
      <c r="R305" s="220"/>
      <c r="S305" s="63">
        <v>42909</v>
      </c>
      <c r="T305" s="219">
        <v>7350.82</v>
      </c>
      <c r="U305" s="219">
        <v>6350</v>
      </c>
      <c r="V305" s="219">
        <f t="shared" si="25"/>
        <v>1000.8199999999997</v>
      </c>
      <c r="W305" s="63">
        <v>42909</v>
      </c>
      <c r="X305" s="219">
        <v>268.50999999999931</v>
      </c>
      <c r="Y305" s="69"/>
      <c r="AA305" s="69"/>
      <c r="AB305" s="69"/>
      <c r="AC305" s="69"/>
      <c r="AD305" s="69"/>
    </row>
    <row r="306" spans="1:30" s="60" customFormat="1" ht="15.75" customHeight="1">
      <c r="A306" s="63">
        <v>42908</v>
      </c>
      <c r="B306" s="62">
        <v>6080</v>
      </c>
      <c r="C306" s="63">
        <v>42913</v>
      </c>
      <c r="D306" s="75">
        <v>6165</v>
      </c>
      <c r="E306" s="67">
        <v>6250</v>
      </c>
      <c r="F306" s="67">
        <f t="shared" si="21"/>
        <v>85</v>
      </c>
      <c r="G306" s="67">
        <f t="shared" si="22"/>
        <v>435.41989664082689</v>
      </c>
      <c r="H306" s="63">
        <v>42908</v>
      </c>
      <c r="I306" s="219">
        <v>2965</v>
      </c>
      <c r="J306" s="219">
        <v>5925</v>
      </c>
      <c r="K306" s="219">
        <v>850</v>
      </c>
      <c r="L306" s="219">
        <v>180</v>
      </c>
      <c r="M306" s="67">
        <f t="shared" si="23"/>
        <v>3520</v>
      </c>
      <c r="N306" s="63"/>
      <c r="O306" s="64"/>
      <c r="P306" s="218"/>
      <c r="Q306" s="218"/>
      <c r="R306" s="220"/>
      <c r="S306" s="63">
        <v>42908</v>
      </c>
      <c r="T306" s="219">
        <v>7350.82</v>
      </c>
      <c r="U306" s="219">
        <v>6350</v>
      </c>
      <c r="V306" s="219">
        <f t="shared" si="25"/>
        <v>1000.8199999999997</v>
      </c>
      <c r="W306" s="63">
        <v>42908</v>
      </c>
      <c r="X306" s="219">
        <v>308.50999999999931</v>
      </c>
      <c r="Y306" s="69"/>
      <c r="AA306" s="69"/>
      <c r="AB306" s="69"/>
      <c r="AC306" s="69"/>
      <c r="AD306" s="69"/>
    </row>
    <row r="307" spans="1:30" s="60" customFormat="1" ht="15.75" customHeight="1">
      <c r="A307" s="63">
        <v>42907</v>
      </c>
      <c r="B307" s="62">
        <v>6040</v>
      </c>
      <c r="C307" s="63">
        <v>42912</v>
      </c>
      <c r="D307" s="75">
        <v>6140</v>
      </c>
      <c r="E307" s="67">
        <v>6250</v>
      </c>
      <c r="F307" s="67">
        <f t="shared" si="21"/>
        <v>110</v>
      </c>
      <c r="G307" s="67">
        <f t="shared" si="22"/>
        <v>436.22739018087856</v>
      </c>
      <c r="H307" s="63">
        <v>42907</v>
      </c>
      <c r="I307" s="219">
        <v>2965</v>
      </c>
      <c r="J307" s="219">
        <v>5890</v>
      </c>
      <c r="K307" s="219">
        <v>840</v>
      </c>
      <c r="L307" s="219">
        <v>180</v>
      </c>
      <c r="M307" s="67">
        <f t="shared" si="23"/>
        <v>3461.6000000000004</v>
      </c>
      <c r="N307" s="63"/>
      <c r="O307" s="64"/>
      <c r="P307" s="218"/>
      <c r="Q307" s="218"/>
      <c r="R307" s="220"/>
      <c r="S307" s="63">
        <v>42907</v>
      </c>
      <c r="T307" s="219">
        <v>7350.82</v>
      </c>
      <c r="U307" s="219">
        <v>6350</v>
      </c>
      <c r="V307" s="219">
        <f t="shared" si="25"/>
        <v>1000.8199999999997</v>
      </c>
      <c r="W307" s="63">
        <v>42907</v>
      </c>
      <c r="X307" s="219">
        <v>308.50999999999931</v>
      </c>
      <c r="Y307" s="69"/>
      <c r="AA307" s="69"/>
      <c r="AB307" s="69"/>
      <c r="AC307" s="69"/>
      <c r="AD307" s="69"/>
    </row>
    <row r="308" spans="1:30" s="60" customFormat="1" ht="15.75" customHeight="1">
      <c r="A308" s="63">
        <v>42906</v>
      </c>
      <c r="B308" s="62">
        <v>5990</v>
      </c>
      <c r="C308" s="63">
        <v>42909</v>
      </c>
      <c r="D308" s="75">
        <v>6065</v>
      </c>
      <c r="E308" s="67">
        <v>6250</v>
      </c>
      <c r="F308" s="67">
        <f t="shared" si="21"/>
        <v>185</v>
      </c>
      <c r="G308" s="67">
        <f t="shared" si="22"/>
        <v>437.00258397932816</v>
      </c>
      <c r="H308" s="63">
        <v>42906</v>
      </c>
      <c r="I308" s="219">
        <v>2965</v>
      </c>
      <c r="J308" s="219">
        <v>5940</v>
      </c>
      <c r="K308" s="219">
        <v>840</v>
      </c>
      <c r="L308" s="219">
        <v>180</v>
      </c>
      <c r="M308" s="67">
        <f t="shared" si="23"/>
        <v>3511.6000000000004</v>
      </c>
      <c r="N308" s="63"/>
      <c r="O308" s="64"/>
      <c r="P308" s="218"/>
      <c r="Q308" s="218"/>
      <c r="R308" s="220"/>
      <c r="S308" s="63">
        <v>42906</v>
      </c>
      <c r="T308" s="219">
        <v>7365.02</v>
      </c>
      <c r="U308" s="220">
        <v>6350</v>
      </c>
      <c r="V308" s="219">
        <f t="shared" si="25"/>
        <v>1015.0200000000004</v>
      </c>
      <c r="W308" s="63">
        <v>42906</v>
      </c>
      <c r="X308" s="219">
        <v>373.50999999999931</v>
      </c>
      <c r="Y308" s="69"/>
      <c r="AA308" s="69"/>
      <c r="AB308" s="69"/>
      <c r="AC308" s="69"/>
      <c r="AD308" s="69"/>
    </row>
    <row r="309" spans="1:30" s="60" customFormat="1" ht="15.75" customHeight="1">
      <c r="A309" s="63">
        <v>42905</v>
      </c>
      <c r="B309" s="62">
        <v>5925</v>
      </c>
      <c r="C309" s="63">
        <v>42908</v>
      </c>
      <c r="D309" s="75">
        <v>6025</v>
      </c>
      <c r="E309" s="67">
        <v>6250</v>
      </c>
      <c r="F309" s="67">
        <f t="shared" si="21"/>
        <v>225</v>
      </c>
      <c r="G309" s="67">
        <f t="shared" si="22"/>
        <v>437.68087855297159</v>
      </c>
      <c r="H309" s="63">
        <v>42905</v>
      </c>
      <c r="I309" s="219">
        <v>2965</v>
      </c>
      <c r="J309" s="219">
        <v>5970</v>
      </c>
      <c r="K309" s="219">
        <v>840</v>
      </c>
      <c r="L309" s="219">
        <v>180</v>
      </c>
      <c r="M309" s="67">
        <f t="shared" si="23"/>
        <v>3541.6000000000004</v>
      </c>
      <c r="N309" s="63"/>
      <c r="O309" s="64"/>
      <c r="P309" s="218"/>
      <c r="Q309" s="218"/>
      <c r="R309" s="220"/>
      <c r="S309" s="63">
        <v>42905</v>
      </c>
      <c r="T309" s="219">
        <v>7365.02</v>
      </c>
      <c r="U309" s="219">
        <v>6350</v>
      </c>
      <c r="V309" s="219">
        <f t="shared" si="25"/>
        <v>1015.0200000000004</v>
      </c>
      <c r="W309" s="63">
        <v>42905</v>
      </c>
      <c r="X309" s="219">
        <v>343.50999999999931</v>
      </c>
      <c r="Y309" s="69"/>
      <c r="AA309" s="69"/>
      <c r="AB309" s="69"/>
      <c r="AC309" s="69"/>
      <c r="AD309" s="69"/>
    </row>
    <row r="310" spans="1:30" s="60" customFormat="1" ht="15.75" customHeight="1">
      <c r="A310" s="63">
        <v>42902</v>
      </c>
      <c r="B310" s="62">
        <v>5925</v>
      </c>
      <c r="C310" s="63">
        <v>42907</v>
      </c>
      <c r="D310" s="75">
        <v>6025</v>
      </c>
      <c r="E310" s="67">
        <v>6300</v>
      </c>
      <c r="F310" s="67">
        <f t="shared" si="21"/>
        <v>275</v>
      </c>
      <c r="G310" s="67">
        <f t="shared" si="22"/>
        <v>438.30749354005167</v>
      </c>
      <c r="H310" s="63">
        <v>42902</v>
      </c>
      <c r="I310" s="219">
        <v>2965</v>
      </c>
      <c r="J310" s="219">
        <v>5970</v>
      </c>
      <c r="K310" s="219">
        <v>840</v>
      </c>
      <c r="L310" s="219">
        <v>180</v>
      </c>
      <c r="M310" s="67">
        <f t="shared" si="23"/>
        <v>3541.6000000000004</v>
      </c>
      <c r="N310" s="63"/>
      <c r="O310" s="65"/>
      <c r="P310" s="218"/>
      <c r="Q310" s="218"/>
      <c r="R310" s="220"/>
      <c r="S310" s="63">
        <v>42902</v>
      </c>
      <c r="T310" s="219">
        <v>7365.02</v>
      </c>
      <c r="U310" s="219">
        <v>6350</v>
      </c>
      <c r="V310" s="219">
        <f t="shared" si="25"/>
        <v>1015.0200000000004</v>
      </c>
      <c r="W310" s="63">
        <v>42902</v>
      </c>
      <c r="X310" s="219">
        <v>293.50999999999931</v>
      </c>
      <c r="Y310" s="69"/>
      <c r="AA310" s="69"/>
      <c r="AB310" s="69"/>
      <c r="AC310" s="69"/>
      <c r="AD310" s="69"/>
    </row>
    <row r="311" spans="1:30" s="60" customFormat="1" ht="15.75" customHeight="1">
      <c r="A311" s="63">
        <v>42901</v>
      </c>
      <c r="B311" s="62">
        <v>5890</v>
      </c>
      <c r="C311" s="63">
        <v>42906</v>
      </c>
      <c r="D311" s="75">
        <v>5960</v>
      </c>
      <c r="E311" s="67">
        <v>6300</v>
      </c>
      <c r="F311" s="67">
        <f t="shared" si="21"/>
        <v>340</v>
      </c>
      <c r="G311" s="67">
        <f t="shared" si="22"/>
        <v>438.86950904392762</v>
      </c>
      <c r="H311" s="63">
        <v>42901</v>
      </c>
      <c r="I311" s="219">
        <v>2965</v>
      </c>
      <c r="J311" s="219">
        <v>5970</v>
      </c>
      <c r="K311" s="219">
        <v>840</v>
      </c>
      <c r="L311" s="219">
        <v>180</v>
      </c>
      <c r="M311" s="67">
        <f t="shared" si="23"/>
        <v>3541.6000000000004</v>
      </c>
      <c r="N311" s="63"/>
      <c r="O311" s="64"/>
      <c r="P311" s="218"/>
      <c r="Q311" s="218"/>
      <c r="R311" s="220"/>
      <c r="S311" s="63">
        <v>42901</v>
      </c>
      <c r="T311" s="219">
        <v>7365.02</v>
      </c>
      <c r="U311" s="219">
        <v>6350</v>
      </c>
      <c r="V311" s="219">
        <f t="shared" si="25"/>
        <v>1015.0200000000004</v>
      </c>
      <c r="W311" s="63">
        <v>42901</v>
      </c>
      <c r="X311" s="219">
        <v>293.50999999999931</v>
      </c>
      <c r="Y311" s="69"/>
      <c r="AA311" s="69"/>
      <c r="AB311" s="69"/>
      <c r="AC311" s="69"/>
      <c r="AD311" s="69"/>
    </row>
    <row r="312" spans="1:30" s="60" customFormat="1" ht="15.75" customHeight="1">
      <c r="A312" s="63">
        <v>42900</v>
      </c>
      <c r="B312" s="62">
        <v>5940</v>
      </c>
      <c r="C312" s="63">
        <v>42905</v>
      </c>
      <c r="D312" s="75">
        <v>5990</v>
      </c>
      <c r="E312" s="67">
        <v>6300</v>
      </c>
      <c r="F312" s="67">
        <f t="shared" si="21"/>
        <v>310</v>
      </c>
      <c r="G312" s="67">
        <f t="shared" si="22"/>
        <v>439.39276485788116</v>
      </c>
      <c r="H312" s="63">
        <v>42900</v>
      </c>
      <c r="I312" s="219">
        <v>2965</v>
      </c>
      <c r="J312" s="219">
        <v>5995</v>
      </c>
      <c r="K312" s="219">
        <v>840</v>
      </c>
      <c r="L312" s="219">
        <v>180</v>
      </c>
      <c r="M312" s="67">
        <f t="shared" si="23"/>
        <v>3566.6000000000004</v>
      </c>
      <c r="N312" s="63"/>
      <c r="O312" s="64"/>
      <c r="P312" s="218"/>
      <c r="Q312" s="218"/>
      <c r="R312" s="220"/>
      <c r="S312" s="63">
        <v>42900</v>
      </c>
      <c r="T312" s="219">
        <v>7365.02</v>
      </c>
      <c r="U312" s="219">
        <v>6350</v>
      </c>
      <c r="V312" s="219">
        <f t="shared" si="25"/>
        <v>1015.0200000000004</v>
      </c>
      <c r="W312" s="63">
        <v>42900</v>
      </c>
      <c r="X312" s="219">
        <v>293.50999999999931</v>
      </c>
      <c r="Y312" s="69"/>
      <c r="AA312" s="69"/>
      <c r="AB312" s="69"/>
      <c r="AC312" s="69"/>
      <c r="AD312" s="69"/>
    </row>
    <row r="313" spans="1:30" s="60" customFormat="1" ht="15.75" customHeight="1">
      <c r="A313" s="63">
        <v>42899</v>
      </c>
      <c r="B313" s="62">
        <v>5970</v>
      </c>
      <c r="C313" s="63">
        <v>42902</v>
      </c>
      <c r="D313" s="75">
        <v>6040</v>
      </c>
      <c r="E313" s="67">
        <v>6350</v>
      </c>
      <c r="F313" s="67">
        <f t="shared" si="21"/>
        <v>310</v>
      </c>
      <c r="G313" s="67">
        <f t="shared" si="22"/>
        <v>440.06459948320412</v>
      </c>
      <c r="H313" s="63">
        <v>42899</v>
      </c>
      <c r="I313" s="219">
        <v>2965</v>
      </c>
      <c r="J313" s="219">
        <v>5990</v>
      </c>
      <c r="K313" s="219">
        <v>840</v>
      </c>
      <c r="L313" s="219">
        <v>180</v>
      </c>
      <c r="M313" s="67">
        <f t="shared" si="23"/>
        <v>3561.6000000000004</v>
      </c>
      <c r="N313" s="63"/>
      <c r="O313" s="64"/>
      <c r="P313" s="218"/>
      <c r="Q313" s="218"/>
      <c r="R313" s="220"/>
      <c r="S313" s="63">
        <v>42899</v>
      </c>
      <c r="T313" s="219">
        <v>7366.21</v>
      </c>
      <c r="U313" s="219">
        <v>6350</v>
      </c>
      <c r="V313" s="219">
        <f t="shared" si="25"/>
        <v>1016.21</v>
      </c>
      <c r="W313" s="63">
        <v>42899</v>
      </c>
      <c r="X313" s="219">
        <v>293.50999999999931</v>
      </c>
      <c r="Y313" s="69"/>
      <c r="AA313" s="69"/>
      <c r="AB313" s="69"/>
      <c r="AC313" s="69"/>
      <c r="AD313" s="69"/>
    </row>
    <row r="314" spans="1:30" s="60" customFormat="1" ht="15.75" customHeight="1">
      <c r="A314" s="63">
        <v>42898</v>
      </c>
      <c r="B314" s="62">
        <v>5970</v>
      </c>
      <c r="C314" s="63">
        <v>42901</v>
      </c>
      <c r="D314" s="75">
        <v>6040</v>
      </c>
      <c r="E314" s="67">
        <v>6350</v>
      </c>
      <c r="F314" s="67">
        <f t="shared" si="21"/>
        <v>310</v>
      </c>
      <c r="G314" s="67">
        <f t="shared" si="22"/>
        <v>440.75581395348837</v>
      </c>
      <c r="H314" s="63">
        <v>42898</v>
      </c>
      <c r="I314" s="219">
        <v>2965</v>
      </c>
      <c r="J314" s="219">
        <v>5875</v>
      </c>
      <c r="K314" s="219">
        <v>840</v>
      </c>
      <c r="L314" s="219">
        <v>180</v>
      </c>
      <c r="M314" s="67">
        <f t="shared" si="23"/>
        <v>3446.6000000000004</v>
      </c>
      <c r="N314" s="63"/>
      <c r="O314" s="64"/>
      <c r="P314" s="218"/>
      <c r="Q314" s="218"/>
      <c r="R314" s="220"/>
      <c r="S314" s="63">
        <v>42898</v>
      </c>
      <c r="T314" s="219">
        <v>7366.21</v>
      </c>
      <c r="U314" s="219">
        <v>6350</v>
      </c>
      <c r="V314" s="219">
        <f t="shared" si="25"/>
        <v>1016.21</v>
      </c>
      <c r="W314" s="63">
        <v>42898</v>
      </c>
      <c r="X314" s="219">
        <v>318.50999999999931</v>
      </c>
      <c r="Y314" s="69"/>
      <c r="AA314" s="69"/>
      <c r="AB314" s="69"/>
      <c r="AC314" s="69"/>
      <c r="AD314" s="69"/>
    </row>
    <row r="315" spans="1:30" s="60" customFormat="1" ht="15.75" customHeight="1">
      <c r="A315" s="63">
        <v>42895</v>
      </c>
      <c r="B315" s="62">
        <v>5970</v>
      </c>
      <c r="C315" s="63">
        <v>42900</v>
      </c>
      <c r="D315" s="75">
        <v>6040</v>
      </c>
      <c r="E315" s="67">
        <v>6325</v>
      </c>
      <c r="F315" s="67">
        <f t="shared" si="21"/>
        <v>285</v>
      </c>
      <c r="G315" s="67">
        <f t="shared" si="22"/>
        <v>441.45994832041345</v>
      </c>
      <c r="H315" s="63">
        <v>42895</v>
      </c>
      <c r="I315" s="219">
        <v>2965</v>
      </c>
      <c r="J315" s="219">
        <v>5875</v>
      </c>
      <c r="K315" s="219">
        <v>840</v>
      </c>
      <c r="L315" s="219">
        <v>180</v>
      </c>
      <c r="M315" s="67">
        <f t="shared" si="23"/>
        <v>3446.6000000000004</v>
      </c>
      <c r="N315" s="63"/>
      <c r="O315" s="64"/>
      <c r="P315" s="218"/>
      <c r="Q315" s="218"/>
      <c r="R315" s="220"/>
      <c r="S315" s="63">
        <v>42895</v>
      </c>
      <c r="T315" s="219">
        <v>7366.21</v>
      </c>
      <c r="U315" s="219">
        <v>6325</v>
      </c>
      <c r="V315" s="219">
        <f t="shared" si="25"/>
        <v>1041.21</v>
      </c>
      <c r="W315" s="63">
        <v>42895</v>
      </c>
      <c r="X315" s="219">
        <v>373.50999999999931</v>
      </c>
      <c r="Y315" s="69"/>
      <c r="AA315" s="69"/>
      <c r="AB315" s="69"/>
      <c r="AC315" s="69"/>
      <c r="AD315" s="69"/>
    </row>
    <row r="316" spans="1:30" s="60" customFormat="1" ht="15.75" customHeight="1">
      <c r="A316" s="63">
        <v>42894</v>
      </c>
      <c r="B316" s="62">
        <v>5995</v>
      </c>
      <c r="C316" s="63">
        <v>42899</v>
      </c>
      <c r="D316" s="75">
        <v>6040</v>
      </c>
      <c r="E316" s="67">
        <v>6325</v>
      </c>
      <c r="F316" s="67">
        <f t="shared" si="21"/>
        <v>285</v>
      </c>
      <c r="G316" s="67">
        <f t="shared" si="22"/>
        <v>442.18992248062017</v>
      </c>
      <c r="H316" s="63">
        <v>42894</v>
      </c>
      <c r="I316" s="219">
        <v>2965</v>
      </c>
      <c r="J316" s="219">
        <v>5900</v>
      </c>
      <c r="K316" s="219">
        <v>840</v>
      </c>
      <c r="L316" s="219">
        <v>180</v>
      </c>
      <c r="M316" s="67">
        <f t="shared" si="23"/>
        <v>3471.6000000000004</v>
      </c>
      <c r="N316" s="218"/>
      <c r="O316" s="64"/>
      <c r="P316" s="218"/>
      <c r="Q316" s="218"/>
      <c r="R316" s="220"/>
      <c r="S316" s="63">
        <v>42894</v>
      </c>
      <c r="T316" s="219">
        <v>7366.21</v>
      </c>
      <c r="U316" s="219">
        <v>6325</v>
      </c>
      <c r="V316" s="219">
        <f t="shared" si="25"/>
        <v>1041.21</v>
      </c>
      <c r="W316" s="63">
        <v>42894</v>
      </c>
      <c r="X316" s="219">
        <v>373.50999999999931</v>
      </c>
      <c r="Y316" s="69"/>
      <c r="AA316" s="69"/>
      <c r="AB316" s="69"/>
      <c r="AC316" s="69"/>
      <c r="AD316" s="69"/>
    </row>
    <row r="317" spans="1:30" s="60" customFormat="1" ht="15.75" customHeight="1">
      <c r="A317" s="63">
        <v>42893</v>
      </c>
      <c r="B317" s="62">
        <v>5990</v>
      </c>
      <c r="C317" s="63">
        <v>42898</v>
      </c>
      <c r="D317" s="75">
        <v>6015</v>
      </c>
      <c r="E317" s="67">
        <v>6350</v>
      </c>
      <c r="F317" s="67">
        <f t="shared" si="21"/>
        <v>335</v>
      </c>
      <c r="G317" s="67">
        <f t="shared" si="22"/>
        <v>442.9263565891473</v>
      </c>
      <c r="H317" s="63">
        <v>42893</v>
      </c>
      <c r="I317" s="219">
        <v>2965</v>
      </c>
      <c r="J317" s="219">
        <v>5920</v>
      </c>
      <c r="K317" s="219">
        <v>840</v>
      </c>
      <c r="L317" s="219">
        <v>180</v>
      </c>
      <c r="M317" s="67">
        <f t="shared" si="23"/>
        <v>3491.6000000000004</v>
      </c>
      <c r="N317" s="218"/>
      <c r="O317" s="64"/>
      <c r="P317" s="218"/>
      <c r="Q317" s="218"/>
      <c r="R317" s="220"/>
      <c r="S317" s="63">
        <v>42893</v>
      </c>
      <c r="T317" s="219">
        <v>7366.21</v>
      </c>
      <c r="U317" s="220">
        <v>6325</v>
      </c>
      <c r="V317" s="219">
        <f t="shared" si="25"/>
        <v>1041.21</v>
      </c>
      <c r="W317" s="63">
        <v>42893</v>
      </c>
      <c r="X317" s="219">
        <v>373.50999999999931</v>
      </c>
      <c r="Y317" s="69"/>
      <c r="AA317" s="69"/>
      <c r="AB317" s="69"/>
      <c r="AC317" s="69"/>
      <c r="AD317" s="69"/>
    </row>
    <row r="318" spans="1:30" s="60" customFormat="1" ht="15.75" customHeight="1">
      <c r="A318" s="63">
        <v>42892</v>
      </c>
      <c r="B318" s="62">
        <v>5875</v>
      </c>
      <c r="C318" s="63">
        <v>42895</v>
      </c>
      <c r="D318" s="75">
        <v>5960</v>
      </c>
      <c r="E318" s="67">
        <v>6350</v>
      </c>
      <c r="F318" s="67">
        <f t="shared" si="21"/>
        <v>390</v>
      </c>
      <c r="G318" s="67">
        <f t="shared" si="22"/>
        <v>443.59819121447026</v>
      </c>
      <c r="H318" s="63">
        <v>42892</v>
      </c>
      <c r="I318" s="219">
        <v>2965</v>
      </c>
      <c r="J318" s="219">
        <v>5970</v>
      </c>
      <c r="K318" s="219">
        <v>850</v>
      </c>
      <c r="L318" s="219">
        <v>180</v>
      </c>
      <c r="M318" s="67">
        <f t="shared" si="23"/>
        <v>3565</v>
      </c>
      <c r="N318" s="218"/>
      <c r="O318" s="64"/>
      <c r="P318" s="218"/>
      <c r="Q318" s="218"/>
      <c r="R318" s="220"/>
      <c r="S318" s="63">
        <v>42892</v>
      </c>
      <c r="T318" s="219">
        <v>7382.47</v>
      </c>
      <c r="U318" s="219">
        <v>6325</v>
      </c>
      <c r="V318" s="219">
        <f t="shared" si="25"/>
        <v>1057.4700000000003</v>
      </c>
      <c r="W318" s="63">
        <v>42892</v>
      </c>
      <c r="X318" s="219">
        <v>373.50999999999931</v>
      </c>
      <c r="Y318" s="69"/>
      <c r="AA318" s="69"/>
      <c r="AB318" s="69"/>
      <c r="AC318" s="69"/>
      <c r="AD318" s="69"/>
    </row>
    <row r="319" spans="1:30" s="60" customFormat="1" ht="15.75" customHeight="1">
      <c r="A319" s="63">
        <v>42891</v>
      </c>
      <c r="B319" s="62">
        <v>5875</v>
      </c>
      <c r="C319" s="63">
        <v>42894</v>
      </c>
      <c r="D319" s="75">
        <v>5960</v>
      </c>
      <c r="E319" s="67">
        <v>6375</v>
      </c>
      <c r="F319" s="67">
        <f t="shared" si="21"/>
        <v>415</v>
      </c>
      <c r="G319" s="67">
        <f t="shared" si="22"/>
        <v>444.19896640826875</v>
      </c>
      <c r="H319" s="63">
        <v>42891</v>
      </c>
      <c r="I319" s="219">
        <v>2965</v>
      </c>
      <c r="J319" s="219">
        <v>6040</v>
      </c>
      <c r="K319" s="219">
        <v>850</v>
      </c>
      <c r="L319" s="219">
        <v>180</v>
      </c>
      <c r="M319" s="67">
        <f t="shared" si="23"/>
        <v>3635</v>
      </c>
      <c r="N319" s="218"/>
      <c r="O319" s="64"/>
      <c r="P319" s="218"/>
      <c r="Q319" s="218"/>
      <c r="R319" s="220"/>
      <c r="S319" s="63">
        <v>42891</v>
      </c>
      <c r="T319" s="219">
        <v>7382.47</v>
      </c>
      <c r="U319" s="219">
        <v>6350</v>
      </c>
      <c r="V319" s="219">
        <f t="shared" si="25"/>
        <v>1032.4700000000003</v>
      </c>
      <c r="W319" s="63">
        <v>42891</v>
      </c>
      <c r="X319" s="219">
        <v>333.50999999999931</v>
      </c>
      <c r="Y319" s="69"/>
      <c r="AA319" s="69"/>
      <c r="AB319" s="69"/>
      <c r="AC319" s="69"/>
      <c r="AD319" s="69"/>
    </row>
    <row r="320" spans="1:30" s="60" customFormat="1" ht="15.75" customHeight="1">
      <c r="A320" s="63">
        <v>42888</v>
      </c>
      <c r="B320" s="62">
        <v>5900</v>
      </c>
      <c r="C320" s="63">
        <v>42893</v>
      </c>
      <c r="D320" s="75">
        <v>5960</v>
      </c>
      <c r="E320" s="67">
        <v>6375</v>
      </c>
      <c r="F320" s="67">
        <f t="shared" si="21"/>
        <v>415</v>
      </c>
      <c r="G320" s="67">
        <f t="shared" si="22"/>
        <v>444.76744186046511</v>
      </c>
      <c r="H320" s="63">
        <v>42888</v>
      </c>
      <c r="I320" s="219">
        <v>2965</v>
      </c>
      <c r="J320" s="219">
        <v>6025</v>
      </c>
      <c r="K320" s="219">
        <v>850</v>
      </c>
      <c r="L320" s="219">
        <v>180</v>
      </c>
      <c r="M320" s="67">
        <f t="shared" si="23"/>
        <v>3620</v>
      </c>
      <c r="N320" s="218"/>
      <c r="O320" s="65"/>
      <c r="P320" s="218"/>
      <c r="Q320" s="218"/>
      <c r="R320" s="220"/>
      <c r="S320" s="63">
        <v>42888</v>
      </c>
      <c r="T320" s="219">
        <v>7382.47</v>
      </c>
      <c r="U320" s="219">
        <v>6350</v>
      </c>
      <c r="V320" s="219">
        <f t="shared" si="25"/>
        <v>1032.4700000000003</v>
      </c>
      <c r="W320" s="63">
        <v>42888</v>
      </c>
      <c r="X320" s="219">
        <v>283.50999999999931</v>
      </c>
      <c r="Y320" s="69"/>
      <c r="AA320" s="69"/>
      <c r="AB320" s="69"/>
      <c r="AC320" s="69"/>
      <c r="AD320" s="69"/>
    </row>
    <row r="321" spans="1:30" s="60" customFormat="1" ht="15.75" customHeight="1">
      <c r="A321" s="63">
        <v>42887</v>
      </c>
      <c r="B321" s="62">
        <v>5920</v>
      </c>
      <c r="C321" s="63">
        <v>42892</v>
      </c>
      <c r="D321" s="75">
        <v>5960</v>
      </c>
      <c r="E321" s="67">
        <v>6400</v>
      </c>
      <c r="F321" s="67">
        <f t="shared" si="21"/>
        <v>440</v>
      </c>
      <c r="G321" s="67">
        <f t="shared" si="22"/>
        <v>445.33591731266148</v>
      </c>
      <c r="H321" s="63">
        <v>42887</v>
      </c>
      <c r="I321" s="219">
        <v>2965</v>
      </c>
      <c r="J321" s="219">
        <v>6015</v>
      </c>
      <c r="K321" s="219">
        <v>880</v>
      </c>
      <c r="L321" s="219">
        <v>180</v>
      </c>
      <c r="M321" s="67">
        <f t="shared" si="23"/>
        <v>3680.2</v>
      </c>
      <c r="N321" s="218"/>
      <c r="O321" s="64"/>
      <c r="P321" s="218"/>
      <c r="Q321" s="218"/>
      <c r="R321" s="220"/>
      <c r="S321" s="63">
        <v>42887</v>
      </c>
      <c r="T321" s="219">
        <v>7382.47</v>
      </c>
      <c r="U321" s="219">
        <v>6375</v>
      </c>
      <c r="V321" s="219">
        <f t="shared" si="25"/>
        <v>1007.4700000000003</v>
      </c>
      <c r="W321" s="63">
        <v>42887</v>
      </c>
      <c r="X321" s="219">
        <v>293.50999999999931</v>
      </c>
      <c r="Y321" s="69"/>
      <c r="AA321" s="69"/>
      <c r="AB321" s="69"/>
      <c r="AC321" s="69"/>
      <c r="AD321" s="69"/>
    </row>
    <row r="322" spans="1:30" s="60" customFormat="1" ht="15.75" customHeight="1">
      <c r="A322" s="63">
        <v>42886</v>
      </c>
      <c r="B322" s="62">
        <v>5970</v>
      </c>
      <c r="C322" s="63">
        <v>42891</v>
      </c>
      <c r="D322" s="75">
        <v>6000</v>
      </c>
      <c r="E322" s="67">
        <v>6400</v>
      </c>
      <c r="F322" s="67">
        <f t="shared" si="21"/>
        <v>400</v>
      </c>
      <c r="G322" s="67">
        <f t="shared" si="22"/>
        <v>445.87209302325579</v>
      </c>
      <c r="H322" s="63">
        <v>42886</v>
      </c>
      <c r="I322" s="219">
        <v>2965</v>
      </c>
      <c r="J322" s="219">
        <v>6015</v>
      </c>
      <c r="K322" s="219">
        <v>890</v>
      </c>
      <c r="L322" s="219">
        <v>180</v>
      </c>
      <c r="M322" s="67">
        <f t="shared" si="23"/>
        <v>3703.6000000000004</v>
      </c>
      <c r="N322" s="218"/>
      <c r="O322" s="64"/>
      <c r="P322" s="218"/>
      <c r="Q322" s="218"/>
      <c r="R322" s="220"/>
      <c r="S322" s="63">
        <v>42886</v>
      </c>
      <c r="T322" s="219">
        <v>7382.47</v>
      </c>
      <c r="U322" s="219">
        <v>6375</v>
      </c>
      <c r="V322" s="219">
        <f t="shared" si="25"/>
        <v>1007.4700000000003</v>
      </c>
      <c r="W322" s="63">
        <v>42886</v>
      </c>
      <c r="X322" s="219">
        <v>293.50999999999931</v>
      </c>
      <c r="Y322" s="69"/>
      <c r="AA322" s="69"/>
      <c r="AB322" s="69"/>
      <c r="AC322" s="69"/>
      <c r="AD322" s="69"/>
    </row>
    <row r="323" spans="1:30" s="60" customFormat="1" ht="15.75" customHeight="1">
      <c r="A323" s="63">
        <v>42881</v>
      </c>
      <c r="B323" s="62">
        <v>6040</v>
      </c>
      <c r="C323" s="63">
        <v>42888</v>
      </c>
      <c r="D323" s="75">
        <v>6050</v>
      </c>
      <c r="E323" s="67">
        <v>6425</v>
      </c>
      <c r="F323" s="67">
        <f t="shared" si="21"/>
        <v>375</v>
      </c>
      <c r="G323" s="67">
        <f t="shared" si="22"/>
        <v>446.45994832041345</v>
      </c>
      <c r="H323" s="63">
        <v>42881</v>
      </c>
      <c r="I323" s="219">
        <v>2965</v>
      </c>
      <c r="J323" s="219">
        <v>6115</v>
      </c>
      <c r="K323" s="219">
        <v>890</v>
      </c>
      <c r="L323" s="219">
        <v>180</v>
      </c>
      <c r="M323" s="67">
        <f t="shared" si="23"/>
        <v>3803.6000000000004</v>
      </c>
      <c r="N323" s="218"/>
      <c r="O323" s="64"/>
      <c r="P323" s="218"/>
      <c r="Q323" s="218"/>
      <c r="R323" s="220"/>
      <c r="S323" s="63">
        <v>42881</v>
      </c>
      <c r="T323" s="219">
        <v>7453.8</v>
      </c>
      <c r="U323" s="219">
        <v>6400</v>
      </c>
      <c r="V323" s="219">
        <f t="shared" si="25"/>
        <v>1053.8000000000002</v>
      </c>
      <c r="W323" s="63">
        <v>42881</v>
      </c>
      <c r="X323" s="219">
        <v>203.50999999999931</v>
      </c>
      <c r="Y323" s="69"/>
      <c r="AA323" s="69"/>
      <c r="AB323" s="69"/>
      <c r="AC323" s="69"/>
      <c r="AD323" s="69"/>
    </row>
    <row r="324" spans="1:30" s="60" customFormat="1" ht="15.75" customHeight="1">
      <c r="A324" s="63">
        <v>42880</v>
      </c>
      <c r="B324" s="62">
        <v>6025</v>
      </c>
      <c r="C324" s="63">
        <v>42887</v>
      </c>
      <c r="D324" s="75">
        <v>6040</v>
      </c>
      <c r="E324" s="67">
        <v>6450</v>
      </c>
      <c r="F324" s="67">
        <f t="shared" si="21"/>
        <v>410</v>
      </c>
      <c r="G324" s="67">
        <f t="shared" si="22"/>
        <v>447.10594315245476</v>
      </c>
      <c r="H324" s="63">
        <v>42880</v>
      </c>
      <c r="I324" s="219">
        <v>2965</v>
      </c>
      <c r="J324" s="219">
        <v>6115</v>
      </c>
      <c r="K324" s="219">
        <v>890</v>
      </c>
      <c r="L324" s="219">
        <v>180</v>
      </c>
      <c r="M324" s="67">
        <f t="shared" si="23"/>
        <v>3803.6000000000004</v>
      </c>
      <c r="N324" s="218"/>
      <c r="O324" s="64"/>
      <c r="P324" s="218"/>
      <c r="Q324" s="218"/>
      <c r="R324" s="220"/>
      <c r="S324" s="63">
        <v>42880</v>
      </c>
      <c r="T324" s="219">
        <v>7453.8</v>
      </c>
      <c r="U324" s="219">
        <v>6425</v>
      </c>
      <c r="V324" s="219">
        <f t="shared" si="25"/>
        <v>1028.8000000000002</v>
      </c>
      <c r="W324" s="63">
        <v>42880</v>
      </c>
      <c r="X324" s="219">
        <v>203.50999999999931</v>
      </c>
      <c r="Y324" s="69"/>
      <c r="AA324" s="69"/>
      <c r="AB324" s="69"/>
      <c r="AC324" s="69"/>
      <c r="AD324" s="69"/>
    </row>
    <row r="325" spans="1:30" s="60" customFormat="1" ht="15.75" customHeight="1">
      <c r="A325" s="63">
        <v>42879</v>
      </c>
      <c r="B325" s="62">
        <v>6015</v>
      </c>
      <c r="C325" s="63">
        <v>42886</v>
      </c>
      <c r="D325" s="75">
        <v>6040</v>
      </c>
      <c r="E325" s="67">
        <v>6450</v>
      </c>
      <c r="F325" s="67">
        <f t="shared" ref="F325:F388" si="26">E325-D325</f>
        <v>410</v>
      </c>
      <c r="G325" s="67">
        <f t="shared" ref="G325:G388" si="27">SUM(F325:F1098)/774</f>
        <v>447.73255813953489</v>
      </c>
      <c r="H325" s="63">
        <v>42879</v>
      </c>
      <c r="I325" s="219">
        <v>2965</v>
      </c>
      <c r="J325" s="219">
        <v>6170</v>
      </c>
      <c r="K325" s="219">
        <v>890</v>
      </c>
      <c r="L325" s="219">
        <v>180</v>
      </c>
      <c r="M325" s="67">
        <f t="shared" ref="M325:M388" si="28">J325+2.34*K325-I325*1.4-1.35*L325</f>
        <v>3858.6000000000004</v>
      </c>
      <c r="N325" s="218"/>
      <c r="O325" s="64"/>
      <c r="P325" s="218"/>
      <c r="Q325" s="218"/>
      <c r="R325" s="220"/>
      <c r="S325" s="63">
        <v>42879</v>
      </c>
      <c r="T325" s="219">
        <v>7453.8</v>
      </c>
      <c r="U325" s="219">
        <v>6425</v>
      </c>
      <c r="V325" s="219">
        <f t="shared" si="25"/>
        <v>1028.8000000000002</v>
      </c>
      <c r="W325" s="63">
        <v>42879</v>
      </c>
      <c r="X325" s="219">
        <v>143.50999999999931</v>
      </c>
      <c r="Y325" s="69"/>
      <c r="AA325" s="69"/>
      <c r="AB325" s="69"/>
      <c r="AC325" s="69"/>
      <c r="AD325" s="69"/>
    </row>
    <row r="326" spans="1:30" s="60" customFormat="1" ht="15.75" customHeight="1">
      <c r="A326" s="63">
        <v>42878</v>
      </c>
      <c r="B326" s="62">
        <v>6015</v>
      </c>
      <c r="C326" s="63">
        <v>42882</v>
      </c>
      <c r="D326" s="75">
        <v>6070</v>
      </c>
      <c r="E326" s="67">
        <v>6450</v>
      </c>
      <c r="F326" s="67">
        <f t="shared" si="26"/>
        <v>380</v>
      </c>
      <c r="G326" s="67">
        <f t="shared" si="27"/>
        <v>448.35271317829455</v>
      </c>
      <c r="H326" s="63">
        <v>42878</v>
      </c>
      <c r="I326" s="219">
        <v>2965</v>
      </c>
      <c r="J326" s="219">
        <v>6170</v>
      </c>
      <c r="K326" s="219">
        <v>890</v>
      </c>
      <c r="L326" s="219">
        <v>180</v>
      </c>
      <c r="M326" s="67">
        <f t="shared" si="28"/>
        <v>3858.6000000000004</v>
      </c>
      <c r="N326" s="218"/>
      <c r="O326" s="64"/>
      <c r="P326" s="218"/>
      <c r="Q326" s="218"/>
      <c r="R326" s="220"/>
      <c r="S326" s="63">
        <v>42878</v>
      </c>
      <c r="T326" s="219">
        <v>7440.47</v>
      </c>
      <c r="U326" s="220">
        <v>6425</v>
      </c>
      <c r="V326" s="219">
        <f t="shared" si="25"/>
        <v>1015.4700000000003</v>
      </c>
      <c r="W326" s="63">
        <v>42878</v>
      </c>
      <c r="X326" s="219">
        <v>143.50999999999931</v>
      </c>
      <c r="Y326" s="69"/>
      <c r="AA326" s="69"/>
      <c r="AB326" s="69"/>
      <c r="AC326" s="69"/>
      <c r="AD326" s="69"/>
    </row>
    <row r="327" spans="1:30" s="60" customFormat="1" ht="15.75" customHeight="1">
      <c r="A327" s="63">
        <v>42877</v>
      </c>
      <c r="B327" s="62">
        <v>6115</v>
      </c>
      <c r="C327" s="63">
        <v>42881</v>
      </c>
      <c r="D327" s="75">
        <v>6130</v>
      </c>
      <c r="E327" s="67">
        <v>6450</v>
      </c>
      <c r="F327" s="67">
        <f t="shared" si="26"/>
        <v>320</v>
      </c>
      <c r="G327" s="67">
        <f t="shared" si="27"/>
        <v>448.99870801033592</v>
      </c>
      <c r="H327" s="63">
        <v>42877</v>
      </c>
      <c r="I327" s="219">
        <v>2965</v>
      </c>
      <c r="J327" s="219">
        <v>6100</v>
      </c>
      <c r="K327" s="219">
        <v>890</v>
      </c>
      <c r="L327" s="219">
        <v>180</v>
      </c>
      <c r="M327" s="67">
        <f t="shared" si="28"/>
        <v>3788.6000000000004</v>
      </c>
      <c r="N327" s="218"/>
      <c r="O327" s="64"/>
      <c r="P327" s="218"/>
      <c r="Q327" s="218"/>
      <c r="R327" s="220"/>
      <c r="S327" s="63">
        <v>42877</v>
      </c>
      <c r="T327" s="219">
        <v>7440.47</v>
      </c>
      <c r="U327" s="219">
        <v>6425</v>
      </c>
      <c r="V327" s="219">
        <f t="shared" si="25"/>
        <v>1015.4700000000003</v>
      </c>
      <c r="W327" s="63">
        <v>42877</v>
      </c>
      <c r="X327" s="219">
        <v>203.50999999999931</v>
      </c>
      <c r="Y327" s="69"/>
      <c r="AA327" s="69"/>
      <c r="AB327" s="69"/>
      <c r="AC327" s="69"/>
      <c r="AD327" s="69"/>
    </row>
    <row r="328" spans="1:30" s="60" customFormat="1" ht="15.75" customHeight="1">
      <c r="A328" s="63">
        <v>42874</v>
      </c>
      <c r="B328" s="62">
        <v>6115</v>
      </c>
      <c r="C328" s="63">
        <v>42880</v>
      </c>
      <c r="D328" s="75">
        <v>6130</v>
      </c>
      <c r="E328" s="67">
        <v>6450</v>
      </c>
      <c r="F328" s="67">
        <f t="shared" si="26"/>
        <v>320</v>
      </c>
      <c r="G328" s="67">
        <f t="shared" si="27"/>
        <v>449.69638242894058</v>
      </c>
      <c r="H328" s="63">
        <v>42874</v>
      </c>
      <c r="I328" s="219">
        <v>2965</v>
      </c>
      <c r="J328" s="219">
        <v>6015</v>
      </c>
      <c r="K328" s="219">
        <v>890</v>
      </c>
      <c r="L328" s="219">
        <v>180</v>
      </c>
      <c r="M328" s="67">
        <f t="shared" si="28"/>
        <v>3703.6000000000004</v>
      </c>
      <c r="N328" s="218"/>
      <c r="O328" s="64"/>
      <c r="P328" s="218"/>
      <c r="Q328" s="218"/>
      <c r="R328" s="220"/>
      <c r="S328" s="63">
        <v>42874</v>
      </c>
      <c r="T328" s="219">
        <v>7440.47</v>
      </c>
      <c r="U328" s="219">
        <v>6425</v>
      </c>
      <c r="V328" s="219">
        <f t="shared" si="25"/>
        <v>1015.4700000000003</v>
      </c>
      <c r="W328" s="63">
        <v>42874</v>
      </c>
      <c r="X328" s="219">
        <v>293.50999999999931</v>
      </c>
      <c r="Y328" s="69"/>
      <c r="AA328" s="69"/>
      <c r="AB328" s="69"/>
      <c r="AC328" s="69"/>
      <c r="AD328" s="69"/>
    </row>
    <row r="329" spans="1:30" s="60" customFormat="1" ht="15.75" customHeight="1">
      <c r="A329" s="63">
        <v>42873</v>
      </c>
      <c r="B329" s="62">
        <v>6170</v>
      </c>
      <c r="C329" s="63">
        <v>42879</v>
      </c>
      <c r="D329" s="75">
        <v>6190</v>
      </c>
      <c r="E329" s="67">
        <v>6450</v>
      </c>
      <c r="F329" s="67">
        <f t="shared" si="26"/>
        <v>260</v>
      </c>
      <c r="G329" s="67">
        <f t="shared" si="27"/>
        <v>450.39405684754524</v>
      </c>
      <c r="H329" s="63">
        <v>42873</v>
      </c>
      <c r="I329" s="219">
        <v>2965</v>
      </c>
      <c r="J329" s="219">
        <v>5865</v>
      </c>
      <c r="K329" s="219">
        <v>890</v>
      </c>
      <c r="L329" s="219">
        <v>180</v>
      </c>
      <c r="M329" s="67">
        <f t="shared" si="28"/>
        <v>3553.6000000000004</v>
      </c>
      <c r="N329" s="218"/>
      <c r="O329" s="64"/>
      <c r="P329" s="218"/>
      <c r="Q329" s="218"/>
      <c r="R329" s="220"/>
      <c r="S329" s="63">
        <v>42873</v>
      </c>
      <c r="T329" s="219">
        <v>7440.47</v>
      </c>
      <c r="U329" s="219">
        <v>6400</v>
      </c>
      <c r="V329" s="219">
        <f t="shared" ref="V329:V360" si="29">T329-U329</f>
        <v>1040.4700000000003</v>
      </c>
      <c r="W329" s="63">
        <v>42873</v>
      </c>
      <c r="X329" s="219">
        <v>453.50999999999931</v>
      </c>
      <c r="Y329" s="69"/>
      <c r="AA329" s="69"/>
      <c r="AB329" s="69"/>
      <c r="AC329" s="69"/>
      <c r="AD329" s="69"/>
    </row>
    <row r="330" spans="1:30" s="60" customFormat="1" ht="15.75" customHeight="1">
      <c r="A330" s="63">
        <v>42872</v>
      </c>
      <c r="B330" s="62">
        <v>6170</v>
      </c>
      <c r="C330" s="63">
        <v>42878</v>
      </c>
      <c r="D330" s="75">
        <v>6190</v>
      </c>
      <c r="E330" s="67">
        <v>6450</v>
      </c>
      <c r="F330" s="67">
        <f t="shared" si="26"/>
        <v>260</v>
      </c>
      <c r="G330" s="67">
        <f t="shared" si="27"/>
        <v>451.16925064599485</v>
      </c>
      <c r="H330" s="63">
        <v>42872</v>
      </c>
      <c r="I330" s="219">
        <v>2965</v>
      </c>
      <c r="J330" s="219">
        <v>5865</v>
      </c>
      <c r="K330" s="219">
        <v>890</v>
      </c>
      <c r="L330" s="219">
        <v>180</v>
      </c>
      <c r="M330" s="67">
        <f t="shared" si="28"/>
        <v>3553.6000000000004</v>
      </c>
      <c r="N330" s="218"/>
      <c r="O330" s="65"/>
      <c r="P330" s="218"/>
      <c r="Q330" s="218"/>
      <c r="R330" s="220"/>
      <c r="S330" s="63">
        <v>42872</v>
      </c>
      <c r="T330" s="219">
        <v>7440.47</v>
      </c>
      <c r="U330" s="219">
        <v>6400</v>
      </c>
      <c r="V330" s="219">
        <f t="shared" si="29"/>
        <v>1040.4700000000003</v>
      </c>
      <c r="W330" s="63">
        <v>42872</v>
      </c>
      <c r="X330" s="219">
        <v>453.50999999999931</v>
      </c>
      <c r="Y330" s="69"/>
      <c r="AA330" s="69"/>
      <c r="AB330" s="69"/>
      <c r="AC330" s="69"/>
      <c r="AD330" s="69"/>
    </row>
    <row r="331" spans="1:30" s="60" customFormat="1" ht="15.75" customHeight="1">
      <c r="A331" s="63">
        <v>42871</v>
      </c>
      <c r="B331" s="62">
        <v>6100</v>
      </c>
      <c r="C331" s="63">
        <v>42877</v>
      </c>
      <c r="D331" s="75">
        <v>6130</v>
      </c>
      <c r="E331" s="67">
        <v>6450</v>
      </c>
      <c r="F331" s="67">
        <f t="shared" si="26"/>
        <v>320</v>
      </c>
      <c r="G331" s="67">
        <f t="shared" si="27"/>
        <v>451.95090439276487</v>
      </c>
      <c r="H331" s="63">
        <v>42871</v>
      </c>
      <c r="I331" s="219">
        <v>2965</v>
      </c>
      <c r="J331" s="219">
        <v>5865</v>
      </c>
      <c r="K331" s="219">
        <v>890</v>
      </c>
      <c r="L331" s="219">
        <v>180</v>
      </c>
      <c r="M331" s="67">
        <f t="shared" si="28"/>
        <v>3553.6000000000004</v>
      </c>
      <c r="N331" s="218"/>
      <c r="O331" s="64"/>
      <c r="P331" s="218"/>
      <c r="Q331" s="218"/>
      <c r="R331" s="220"/>
      <c r="S331" s="63">
        <v>42871</v>
      </c>
      <c r="T331" s="219">
        <v>7487.19</v>
      </c>
      <c r="U331" s="219">
        <v>6400</v>
      </c>
      <c r="V331" s="219">
        <f t="shared" si="29"/>
        <v>1087.1899999999996</v>
      </c>
      <c r="W331" s="63">
        <v>42871</v>
      </c>
      <c r="X331" s="219">
        <v>453.50999999999931</v>
      </c>
      <c r="Y331" s="69"/>
      <c r="AA331" s="69"/>
      <c r="AB331" s="69"/>
      <c r="AC331" s="69"/>
      <c r="AD331" s="69"/>
    </row>
    <row r="332" spans="1:30" s="60" customFormat="1" ht="15.75" customHeight="1">
      <c r="A332" s="63">
        <v>42870</v>
      </c>
      <c r="B332" s="62">
        <v>6015</v>
      </c>
      <c r="C332" s="63">
        <v>42874</v>
      </c>
      <c r="D332" s="75">
        <v>6040</v>
      </c>
      <c r="E332" s="67">
        <v>6375</v>
      </c>
      <c r="F332" s="67">
        <f t="shared" si="26"/>
        <v>335</v>
      </c>
      <c r="G332" s="67">
        <f t="shared" si="27"/>
        <v>452.71963824289406</v>
      </c>
      <c r="H332" s="63">
        <v>42870</v>
      </c>
      <c r="I332" s="219">
        <v>2965</v>
      </c>
      <c r="J332" s="219">
        <v>5790</v>
      </c>
      <c r="K332" s="219">
        <v>890</v>
      </c>
      <c r="L332" s="219">
        <v>180</v>
      </c>
      <c r="M332" s="67">
        <f t="shared" si="28"/>
        <v>3478.6000000000004</v>
      </c>
      <c r="N332" s="218"/>
      <c r="O332" s="64"/>
      <c r="P332" s="218"/>
      <c r="Q332" s="218"/>
      <c r="R332" s="220"/>
      <c r="S332" s="63">
        <v>42870</v>
      </c>
      <c r="T332" s="219">
        <v>7487.19</v>
      </c>
      <c r="U332" s="219">
        <v>6365</v>
      </c>
      <c r="V332" s="219">
        <f t="shared" si="29"/>
        <v>1122.1899999999996</v>
      </c>
      <c r="W332" s="63">
        <v>42870</v>
      </c>
      <c r="X332" s="219">
        <v>503.50999999999931</v>
      </c>
      <c r="Y332" s="69"/>
      <c r="AA332" s="69"/>
      <c r="AB332" s="69"/>
      <c r="AC332" s="69"/>
      <c r="AD332" s="69"/>
    </row>
    <row r="333" spans="1:30" s="60" customFormat="1" ht="15.75" customHeight="1">
      <c r="A333" s="63">
        <v>42867</v>
      </c>
      <c r="B333" s="62">
        <v>5865</v>
      </c>
      <c r="C333" s="63">
        <v>42873</v>
      </c>
      <c r="D333" s="75">
        <v>5880</v>
      </c>
      <c r="E333" s="67">
        <v>6350</v>
      </c>
      <c r="F333" s="67">
        <f t="shared" si="26"/>
        <v>470</v>
      </c>
      <c r="G333" s="67">
        <f t="shared" si="27"/>
        <v>453.46899224806202</v>
      </c>
      <c r="H333" s="63">
        <v>42867</v>
      </c>
      <c r="I333" s="219">
        <v>2965</v>
      </c>
      <c r="J333" s="219">
        <v>5780</v>
      </c>
      <c r="K333" s="219">
        <v>890</v>
      </c>
      <c r="L333" s="219">
        <v>180</v>
      </c>
      <c r="M333" s="67">
        <f t="shared" si="28"/>
        <v>3468.6000000000004</v>
      </c>
      <c r="N333" s="218"/>
      <c r="O333" s="64"/>
      <c r="P333" s="218"/>
      <c r="Q333" s="218"/>
      <c r="R333" s="220"/>
      <c r="S333" s="63">
        <v>42867</v>
      </c>
      <c r="T333" s="219">
        <v>7487.19</v>
      </c>
      <c r="U333" s="219">
        <v>6325</v>
      </c>
      <c r="V333" s="219">
        <f t="shared" si="29"/>
        <v>1162.1899999999996</v>
      </c>
      <c r="W333" s="63">
        <v>42867</v>
      </c>
      <c r="X333" s="219">
        <v>533.50999999999931</v>
      </c>
      <c r="Y333" s="69"/>
      <c r="AA333" s="69"/>
      <c r="AB333" s="69"/>
      <c r="AC333" s="69"/>
      <c r="AD333" s="69"/>
    </row>
    <row r="334" spans="1:30" s="60" customFormat="1" ht="15.75" customHeight="1">
      <c r="A334" s="63">
        <v>42866</v>
      </c>
      <c r="B334" s="62">
        <v>5865</v>
      </c>
      <c r="C334" s="63">
        <v>42872</v>
      </c>
      <c r="D334" s="75">
        <v>5880</v>
      </c>
      <c r="E334" s="67">
        <v>6350</v>
      </c>
      <c r="F334" s="67">
        <f t="shared" si="26"/>
        <v>470</v>
      </c>
      <c r="G334" s="67">
        <f t="shared" si="27"/>
        <v>454.01808785529715</v>
      </c>
      <c r="H334" s="63">
        <v>42866</v>
      </c>
      <c r="I334" s="219">
        <v>2965</v>
      </c>
      <c r="J334" s="219">
        <v>5780</v>
      </c>
      <c r="K334" s="219">
        <v>890</v>
      </c>
      <c r="L334" s="219">
        <v>180</v>
      </c>
      <c r="M334" s="67">
        <f t="shared" si="28"/>
        <v>3468.6000000000004</v>
      </c>
      <c r="N334" s="218"/>
      <c r="O334" s="64"/>
      <c r="P334" s="218"/>
      <c r="Q334" s="218"/>
      <c r="R334" s="220"/>
      <c r="S334" s="63">
        <v>42866</v>
      </c>
      <c r="T334" s="219">
        <v>7487.19</v>
      </c>
      <c r="U334" s="219">
        <v>6350</v>
      </c>
      <c r="V334" s="219">
        <f t="shared" si="29"/>
        <v>1137.1899999999996</v>
      </c>
      <c r="W334" s="63">
        <v>42866</v>
      </c>
      <c r="X334" s="219">
        <v>533.50999999999931</v>
      </c>
      <c r="Y334" s="69"/>
      <c r="AA334" s="69"/>
      <c r="AB334" s="69"/>
      <c r="AC334" s="69"/>
      <c r="AD334" s="69"/>
    </row>
    <row r="335" spans="1:30" s="60" customFormat="1" ht="15.75" customHeight="1">
      <c r="A335" s="63">
        <v>42865</v>
      </c>
      <c r="B335" s="62">
        <v>5865</v>
      </c>
      <c r="C335" s="63">
        <v>42871</v>
      </c>
      <c r="D335" s="75">
        <v>5880</v>
      </c>
      <c r="E335" s="67">
        <v>6300</v>
      </c>
      <c r="F335" s="67">
        <f t="shared" si="26"/>
        <v>420</v>
      </c>
      <c r="G335" s="67">
        <f t="shared" si="27"/>
        <v>454.54134366925064</v>
      </c>
      <c r="H335" s="63">
        <v>42865</v>
      </c>
      <c r="I335" s="219">
        <v>2965</v>
      </c>
      <c r="J335" s="219">
        <v>5780</v>
      </c>
      <c r="K335" s="219">
        <v>890</v>
      </c>
      <c r="L335" s="219">
        <v>180</v>
      </c>
      <c r="M335" s="67">
        <f t="shared" si="28"/>
        <v>3468.6000000000004</v>
      </c>
      <c r="N335" s="218"/>
      <c r="O335" s="64"/>
      <c r="P335" s="218"/>
      <c r="Q335" s="218"/>
      <c r="R335" s="220"/>
      <c r="S335" s="63">
        <v>42865</v>
      </c>
      <c r="T335" s="219">
        <v>7487.19</v>
      </c>
      <c r="U335" s="220">
        <v>6325</v>
      </c>
      <c r="V335" s="219">
        <f t="shared" si="29"/>
        <v>1162.1899999999996</v>
      </c>
      <c r="W335" s="63">
        <v>42865</v>
      </c>
      <c r="X335" s="219">
        <v>533.50999999999931</v>
      </c>
      <c r="Y335" s="69"/>
      <c r="AA335" s="69"/>
      <c r="AB335" s="69"/>
      <c r="AC335" s="69"/>
      <c r="AD335" s="69"/>
    </row>
    <row r="336" spans="1:30" s="60" customFormat="1" ht="15.75" customHeight="1">
      <c r="A336" s="63">
        <v>42864</v>
      </c>
      <c r="B336" s="62">
        <v>5790</v>
      </c>
      <c r="C336" s="63">
        <v>42870</v>
      </c>
      <c r="D336" s="75">
        <v>5830</v>
      </c>
      <c r="E336" s="67">
        <v>6300</v>
      </c>
      <c r="F336" s="67">
        <f t="shared" si="26"/>
        <v>470</v>
      </c>
      <c r="G336" s="67">
        <f t="shared" si="27"/>
        <v>455.09689922480618</v>
      </c>
      <c r="H336" s="63">
        <v>42864</v>
      </c>
      <c r="I336" s="219">
        <v>2965</v>
      </c>
      <c r="J336" s="219">
        <v>5705</v>
      </c>
      <c r="K336" s="219">
        <v>890</v>
      </c>
      <c r="L336" s="219">
        <v>180</v>
      </c>
      <c r="M336" s="67">
        <f t="shared" si="28"/>
        <v>3393.6000000000004</v>
      </c>
      <c r="N336" s="218"/>
      <c r="O336" s="64"/>
      <c r="P336" s="218"/>
      <c r="Q336" s="218"/>
      <c r="R336" s="220"/>
      <c r="S336" s="63">
        <v>42864</v>
      </c>
      <c r="T336" s="219">
        <v>7468.33</v>
      </c>
      <c r="U336" s="219">
        <v>6325</v>
      </c>
      <c r="V336" s="219">
        <f t="shared" si="29"/>
        <v>1143.33</v>
      </c>
      <c r="W336" s="63">
        <v>42864</v>
      </c>
      <c r="X336" s="219">
        <v>593.50999999999931</v>
      </c>
      <c r="Y336" s="69"/>
      <c r="AA336" s="69"/>
      <c r="AB336" s="69"/>
      <c r="AC336" s="69"/>
      <c r="AD336" s="69"/>
    </row>
    <row r="337" spans="1:30" s="60" customFormat="1" ht="15.75" customHeight="1">
      <c r="A337" s="63">
        <v>42863</v>
      </c>
      <c r="B337" s="62">
        <v>5780</v>
      </c>
      <c r="C337" s="63">
        <v>42867</v>
      </c>
      <c r="D337" s="75">
        <v>5800</v>
      </c>
      <c r="E337" s="67">
        <v>6300</v>
      </c>
      <c r="F337" s="67">
        <f t="shared" si="26"/>
        <v>500</v>
      </c>
      <c r="G337" s="67">
        <f t="shared" si="27"/>
        <v>455.56847545219637</v>
      </c>
      <c r="H337" s="63">
        <v>42863</v>
      </c>
      <c r="I337" s="219">
        <v>2965</v>
      </c>
      <c r="J337" s="219">
        <v>5680</v>
      </c>
      <c r="K337" s="219">
        <v>890</v>
      </c>
      <c r="L337" s="219">
        <v>180</v>
      </c>
      <c r="M337" s="67">
        <f t="shared" si="28"/>
        <v>3368.6000000000004</v>
      </c>
      <c r="N337" s="218"/>
      <c r="O337" s="64"/>
      <c r="P337" s="218"/>
      <c r="Q337" s="218"/>
      <c r="R337" s="220"/>
      <c r="S337" s="63">
        <v>42863</v>
      </c>
      <c r="T337" s="219">
        <v>7468.33</v>
      </c>
      <c r="U337" s="219">
        <v>6325</v>
      </c>
      <c r="V337" s="219">
        <f t="shared" si="29"/>
        <v>1143.33</v>
      </c>
      <c r="W337" s="63">
        <v>42863</v>
      </c>
      <c r="X337" s="219">
        <v>603.50999999999931</v>
      </c>
      <c r="Y337" s="69"/>
      <c r="AA337" s="69"/>
      <c r="AB337" s="69"/>
      <c r="AC337" s="69"/>
      <c r="AD337" s="69"/>
    </row>
    <row r="338" spans="1:30" s="60" customFormat="1" ht="15.75" customHeight="1">
      <c r="A338" s="63">
        <v>42860</v>
      </c>
      <c r="B338" s="62">
        <v>5780</v>
      </c>
      <c r="C338" s="63">
        <v>42866</v>
      </c>
      <c r="D338" s="75">
        <v>5800</v>
      </c>
      <c r="E338" s="67">
        <v>6300</v>
      </c>
      <c r="F338" s="67">
        <f t="shared" si="26"/>
        <v>500</v>
      </c>
      <c r="G338" s="67">
        <f t="shared" si="27"/>
        <v>455.96253229974161</v>
      </c>
      <c r="H338" s="63">
        <v>42860</v>
      </c>
      <c r="I338" s="219">
        <v>2965</v>
      </c>
      <c r="J338" s="219">
        <v>5630</v>
      </c>
      <c r="K338" s="219">
        <v>890</v>
      </c>
      <c r="L338" s="219">
        <v>180</v>
      </c>
      <c r="M338" s="67">
        <f t="shared" si="28"/>
        <v>3318.6000000000004</v>
      </c>
      <c r="N338" s="218"/>
      <c r="O338" s="64"/>
      <c r="P338" s="218"/>
      <c r="Q338" s="218"/>
      <c r="R338" s="220"/>
      <c r="S338" s="63">
        <v>42860</v>
      </c>
      <c r="T338" s="219">
        <v>7468.33</v>
      </c>
      <c r="U338" s="219">
        <v>6325</v>
      </c>
      <c r="V338" s="219">
        <f t="shared" si="29"/>
        <v>1143.33</v>
      </c>
      <c r="W338" s="63">
        <v>42860</v>
      </c>
      <c r="X338" s="219">
        <v>628.50999999999931</v>
      </c>
      <c r="Y338" s="69"/>
      <c r="AA338" s="69"/>
      <c r="AB338" s="69"/>
      <c r="AC338" s="69"/>
      <c r="AD338" s="69"/>
    </row>
    <row r="339" spans="1:30" s="60" customFormat="1" ht="15.75" customHeight="1">
      <c r="A339" s="63">
        <v>42859</v>
      </c>
      <c r="B339" s="62">
        <v>5780</v>
      </c>
      <c r="C339" s="63">
        <v>42865</v>
      </c>
      <c r="D339" s="75">
        <v>5800</v>
      </c>
      <c r="E339" s="67">
        <v>6300</v>
      </c>
      <c r="F339" s="67">
        <f t="shared" si="26"/>
        <v>500</v>
      </c>
      <c r="G339" s="67">
        <f t="shared" si="27"/>
        <v>456.34366925064597</v>
      </c>
      <c r="H339" s="63">
        <v>42859</v>
      </c>
      <c r="I339" s="219">
        <v>2965</v>
      </c>
      <c r="J339" s="219">
        <v>5705</v>
      </c>
      <c r="K339" s="219">
        <v>890</v>
      </c>
      <c r="L339" s="219">
        <v>180</v>
      </c>
      <c r="M339" s="67">
        <f t="shared" si="28"/>
        <v>3393.6000000000004</v>
      </c>
      <c r="N339" s="218"/>
      <c r="O339" s="64"/>
      <c r="P339" s="218"/>
      <c r="Q339" s="218"/>
      <c r="R339" s="220"/>
      <c r="S339" s="63">
        <v>42859</v>
      </c>
      <c r="T339" s="219">
        <v>7468.33</v>
      </c>
      <c r="U339" s="219">
        <v>6325</v>
      </c>
      <c r="V339" s="219">
        <f t="shared" si="29"/>
        <v>1143.33</v>
      </c>
      <c r="W339" s="63">
        <v>42859</v>
      </c>
      <c r="X339" s="219">
        <v>583.50999999999931</v>
      </c>
      <c r="Y339" s="69"/>
      <c r="AA339" s="69"/>
      <c r="AB339" s="69"/>
      <c r="AC339" s="69"/>
      <c r="AD339" s="69"/>
    </row>
    <row r="340" spans="1:30" s="60" customFormat="1" ht="15.75" customHeight="1">
      <c r="A340" s="63">
        <v>42858</v>
      </c>
      <c r="B340" s="62">
        <v>5705</v>
      </c>
      <c r="C340" s="63">
        <v>42864</v>
      </c>
      <c r="D340" s="75">
        <v>5740</v>
      </c>
      <c r="E340" s="67">
        <v>6275</v>
      </c>
      <c r="F340" s="67">
        <f t="shared" si="26"/>
        <v>535</v>
      </c>
      <c r="G340" s="67">
        <f t="shared" si="27"/>
        <v>456.72480620155039</v>
      </c>
      <c r="H340" s="63">
        <v>42858</v>
      </c>
      <c r="I340" s="219">
        <v>2965</v>
      </c>
      <c r="J340" s="219">
        <v>5810</v>
      </c>
      <c r="K340" s="219">
        <v>890</v>
      </c>
      <c r="L340" s="219">
        <v>180</v>
      </c>
      <c r="M340" s="67">
        <f t="shared" si="28"/>
        <v>3498.6000000000004</v>
      </c>
      <c r="N340" s="218"/>
      <c r="O340" s="65"/>
      <c r="P340" s="218"/>
      <c r="Q340" s="218"/>
      <c r="R340" s="220"/>
      <c r="S340" s="63">
        <v>42858</v>
      </c>
      <c r="T340" s="219">
        <v>7468.33</v>
      </c>
      <c r="U340" s="219">
        <v>6275</v>
      </c>
      <c r="V340" s="219">
        <f t="shared" si="29"/>
        <v>1193.33</v>
      </c>
      <c r="W340" s="63">
        <v>42858</v>
      </c>
      <c r="X340" s="219">
        <v>518.50999999999931</v>
      </c>
      <c r="Y340" s="69"/>
      <c r="AA340" s="69"/>
      <c r="AB340" s="69"/>
      <c r="AC340" s="69"/>
      <c r="AD340" s="69"/>
    </row>
    <row r="341" spans="1:30" s="60" customFormat="1" ht="15.75" customHeight="1">
      <c r="A341" s="63">
        <v>42857</v>
      </c>
      <c r="B341" s="62">
        <v>5680</v>
      </c>
      <c r="C341" s="63">
        <v>42863</v>
      </c>
      <c r="D341" s="75">
        <v>5730</v>
      </c>
      <c r="E341" s="67">
        <v>6275</v>
      </c>
      <c r="F341" s="67">
        <f t="shared" si="26"/>
        <v>545</v>
      </c>
      <c r="G341" s="67">
        <f t="shared" si="27"/>
        <v>457.03488372093022</v>
      </c>
      <c r="H341" s="63">
        <v>42857</v>
      </c>
      <c r="I341" s="219">
        <v>2965</v>
      </c>
      <c r="J341" s="219">
        <v>5780</v>
      </c>
      <c r="K341" s="219">
        <v>890</v>
      </c>
      <c r="L341" s="219">
        <v>180</v>
      </c>
      <c r="M341" s="67">
        <f t="shared" si="28"/>
        <v>3468.6000000000004</v>
      </c>
      <c r="N341" s="218"/>
      <c r="O341" s="64"/>
      <c r="P341" s="218"/>
      <c r="Q341" s="218"/>
      <c r="R341" s="220"/>
      <c r="S341" s="63">
        <v>42857</v>
      </c>
      <c r="T341" s="219">
        <v>7463.24</v>
      </c>
      <c r="U341" s="219">
        <v>6275</v>
      </c>
      <c r="V341" s="219">
        <f t="shared" si="29"/>
        <v>1188.2399999999998</v>
      </c>
      <c r="W341" s="63">
        <v>42857</v>
      </c>
      <c r="X341" s="219">
        <v>923.35999999999967</v>
      </c>
      <c r="AA341" s="69"/>
      <c r="AB341" s="69"/>
      <c r="AC341" s="69"/>
      <c r="AD341" s="69"/>
    </row>
    <row r="342" spans="1:30" s="60" customFormat="1" ht="15.75" customHeight="1">
      <c r="A342" s="63">
        <v>42853</v>
      </c>
      <c r="B342" s="62">
        <v>5630</v>
      </c>
      <c r="C342" s="63">
        <v>42860</v>
      </c>
      <c r="D342" s="75">
        <v>5705</v>
      </c>
      <c r="E342" s="67">
        <v>6200</v>
      </c>
      <c r="F342" s="67">
        <f t="shared" si="26"/>
        <v>495</v>
      </c>
      <c r="G342" s="67">
        <f t="shared" si="27"/>
        <v>457.29974160206717</v>
      </c>
      <c r="H342" s="63">
        <v>42853</v>
      </c>
      <c r="I342" s="219">
        <v>2965</v>
      </c>
      <c r="J342" s="219">
        <v>5655</v>
      </c>
      <c r="K342" s="219">
        <v>890</v>
      </c>
      <c r="L342" s="219">
        <v>180</v>
      </c>
      <c r="M342" s="67">
        <f t="shared" si="28"/>
        <v>3343.6000000000004</v>
      </c>
      <c r="N342" s="218"/>
      <c r="O342" s="64"/>
      <c r="P342" s="218"/>
      <c r="Q342" s="218"/>
      <c r="R342" s="220"/>
      <c r="S342" s="63">
        <v>42853</v>
      </c>
      <c r="T342" s="219">
        <v>7463.24</v>
      </c>
      <c r="U342" s="219">
        <v>6200</v>
      </c>
      <c r="V342" s="219">
        <f t="shared" si="29"/>
        <v>1263.2399999999998</v>
      </c>
      <c r="W342" s="63">
        <v>42853</v>
      </c>
      <c r="X342" s="219">
        <v>958.35999999999967</v>
      </c>
      <c r="AA342" s="69"/>
      <c r="AB342" s="69"/>
      <c r="AC342" s="69"/>
      <c r="AD342" s="69"/>
    </row>
    <row r="343" spans="1:30" s="60" customFormat="1" ht="15.75" customHeight="1">
      <c r="A343" s="63">
        <v>42852</v>
      </c>
      <c r="B343" s="62">
        <v>5705</v>
      </c>
      <c r="C343" s="63">
        <v>42859</v>
      </c>
      <c r="D343" s="75">
        <v>5750</v>
      </c>
      <c r="E343" s="67">
        <v>6250</v>
      </c>
      <c r="F343" s="67">
        <f t="shared" si="26"/>
        <v>500</v>
      </c>
      <c r="G343" s="67">
        <f t="shared" si="27"/>
        <v>457.60335917312659</v>
      </c>
      <c r="H343" s="63">
        <v>42852</v>
      </c>
      <c r="I343" s="219">
        <v>2965</v>
      </c>
      <c r="J343" s="219">
        <v>5590</v>
      </c>
      <c r="K343" s="219">
        <v>890</v>
      </c>
      <c r="L343" s="219">
        <v>180</v>
      </c>
      <c r="M343" s="67">
        <f t="shared" si="28"/>
        <v>3278.6000000000004</v>
      </c>
      <c r="N343" s="218"/>
      <c r="O343" s="64"/>
      <c r="P343" s="218"/>
      <c r="Q343" s="218"/>
      <c r="R343" s="220"/>
      <c r="S343" s="63">
        <v>42852</v>
      </c>
      <c r="T343" s="219">
        <v>7463.24</v>
      </c>
      <c r="U343" s="219">
        <v>6250</v>
      </c>
      <c r="V343" s="219">
        <f t="shared" si="29"/>
        <v>1213.2399999999998</v>
      </c>
      <c r="W343" s="63">
        <v>42852</v>
      </c>
      <c r="X343" s="219">
        <v>1043.3599999999997</v>
      </c>
      <c r="AA343" s="69"/>
      <c r="AB343" s="69"/>
      <c r="AC343" s="69"/>
      <c r="AD343" s="69"/>
    </row>
    <row r="344" spans="1:30" s="60" customFormat="1" ht="15.75" customHeight="1">
      <c r="A344" s="63">
        <v>42851</v>
      </c>
      <c r="B344" s="62">
        <v>5810</v>
      </c>
      <c r="C344" s="63">
        <v>42858</v>
      </c>
      <c r="D344" s="75">
        <v>5815</v>
      </c>
      <c r="E344" s="67">
        <v>6250</v>
      </c>
      <c r="F344" s="67">
        <f t="shared" si="26"/>
        <v>435</v>
      </c>
      <c r="G344" s="67">
        <f t="shared" si="27"/>
        <v>457.90051679586566</v>
      </c>
      <c r="H344" s="63">
        <v>42851</v>
      </c>
      <c r="I344" s="219">
        <v>2965</v>
      </c>
      <c r="J344" s="219">
        <v>5590</v>
      </c>
      <c r="K344" s="219">
        <v>890</v>
      </c>
      <c r="L344" s="219">
        <v>180</v>
      </c>
      <c r="M344" s="67">
        <f t="shared" si="28"/>
        <v>3278.6000000000004</v>
      </c>
      <c r="N344" s="218"/>
      <c r="O344" s="64"/>
      <c r="P344" s="218"/>
      <c r="Q344" s="218"/>
      <c r="R344" s="220"/>
      <c r="S344" s="63">
        <v>42851</v>
      </c>
      <c r="T344" s="219">
        <v>7463.24</v>
      </c>
      <c r="U344" s="220">
        <v>6250</v>
      </c>
      <c r="V344" s="219">
        <f t="shared" si="29"/>
        <v>1213.2399999999998</v>
      </c>
      <c r="W344" s="63">
        <v>42851</v>
      </c>
      <c r="X344" s="219">
        <v>1043.3599999999997</v>
      </c>
      <c r="AA344" s="69"/>
      <c r="AB344" s="69"/>
      <c r="AC344" s="69"/>
      <c r="AD344" s="69"/>
    </row>
    <row r="345" spans="1:30" s="60" customFormat="1" ht="15.75" customHeight="1">
      <c r="A345" s="63">
        <v>42850</v>
      </c>
      <c r="B345" s="62">
        <v>5780</v>
      </c>
      <c r="C345" s="63">
        <v>42857</v>
      </c>
      <c r="D345" s="75">
        <v>5800</v>
      </c>
      <c r="E345" s="67">
        <v>6250</v>
      </c>
      <c r="F345" s="67">
        <f t="shared" si="26"/>
        <v>450</v>
      </c>
      <c r="G345" s="67">
        <f t="shared" si="27"/>
        <v>458.28165374677002</v>
      </c>
      <c r="H345" s="63">
        <v>42850</v>
      </c>
      <c r="I345" s="219">
        <v>2965</v>
      </c>
      <c r="J345" s="219">
        <v>5615</v>
      </c>
      <c r="K345" s="219">
        <v>890</v>
      </c>
      <c r="L345" s="219">
        <v>180</v>
      </c>
      <c r="M345" s="67">
        <f t="shared" si="28"/>
        <v>3303.6000000000004</v>
      </c>
      <c r="N345" s="218"/>
      <c r="O345" s="64"/>
      <c r="P345" s="218"/>
      <c r="Q345" s="218"/>
      <c r="R345" s="220"/>
      <c r="S345" s="63">
        <v>42850</v>
      </c>
      <c r="T345" s="219">
        <v>7443.61</v>
      </c>
      <c r="U345" s="219">
        <v>6250</v>
      </c>
      <c r="V345" s="219">
        <f t="shared" si="29"/>
        <v>1193.6099999999997</v>
      </c>
      <c r="W345" s="63">
        <v>42850</v>
      </c>
      <c r="X345" s="219">
        <v>993.35999999999967</v>
      </c>
      <c r="AA345" s="69"/>
      <c r="AB345" s="69"/>
      <c r="AC345" s="69"/>
      <c r="AD345" s="69"/>
    </row>
    <row r="346" spans="1:30" s="60" customFormat="1" ht="15.75" customHeight="1">
      <c r="A346" s="63">
        <v>42849</v>
      </c>
      <c r="B346" s="62">
        <v>5655</v>
      </c>
      <c r="C346" s="63">
        <v>42853</v>
      </c>
      <c r="D346" s="75">
        <v>5765</v>
      </c>
      <c r="E346" s="67">
        <v>6275</v>
      </c>
      <c r="F346" s="67">
        <f t="shared" si="26"/>
        <v>510</v>
      </c>
      <c r="G346" s="67">
        <f t="shared" si="27"/>
        <v>458.63049095607238</v>
      </c>
      <c r="H346" s="63">
        <v>42849</v>
      </c>
      <c r="I346" s="219">
        <v>2965</v>
      </c>
      <c r="J346" s="219">
        <v>5630</v>
      </c>
      <c r="K346" s="219">
        <v>890</v>
      </c>
      <c r="L346" s="219">
        <v>180</v>
      </c>
      <c r="M346" s="67">
        <f t="shared" si="28"/>
        <v>3318.6000000000004</v>
      </c>
      <c r="N346" s="218"/>
      <c r="O346" s="64"/>
      <c r="P346" s="218"/>
      <c r="Q346" s="218"/>
      <c r="R346" s="220"/>
      <c r="S346" s="63">
        <v>42849</v>
      </c>
      <c r="T346" s="219">
        <v>7443.61</v>
      </c>
      <c r="U346" s="219">
        <v>6275</v>
      </c>
      <c r="V346" s="219">
        <f t="shared" si="29"/>
        <v>1168.6099999999997</v>
      </c>
      <c r="W346" s="63">
        <v>42849</v>
      </c>
      <c r="X346" s="219">
        <v>1036.329999999999</v>
      </c>
      <c r="AA346" s="69"/>
      <c r="AB346" s="69"/>
      <c r="AC346" s="69"/>
      <c r="AD346" s="69"/>
    </row>
    <row r="347" spans="1:30" s="60" customFormat="1" ht="15.75" customHeight="1">
      <c r="A347" s="63">
        <v>42846</v>
      </c>
      <c r="B347" s="62">
        <v>5590</v>
      </c>
      <c r="C347" s="63">
        <v>42852</v>
      </c>
      <c r="D347" s="75">
        <v>5680</v>
      </c>
      <c r="E347" s="67">
        <v>6275</v>
      </c>
      <c r="F347" s="67">
        <f t="shared" si="26"/>
        <v>595</v>
      </c>
      <c r="G347" s="67">
        <f t="shared" si="27"/>
        <v>458.90180878552974</v>
      </c>
      <c r="H347" s="63">
        <v>42846</v>
      </c>
      <c r="I347" s="219">
        <v>2965</v>
      </c>
      <c r="J347" s="219">
        <v>5630</v>
      </c>
      <c r="K347" s="219">
        <v>880</v>
      </c>
      <c r="L347" s="219">
        <v>180</v>
      </c>
      <c r="M347" s="67">
        <f t="shared" si="28"/>
        <v>3295.2</v>
      </c>
      <c r="N347" s="218"/>
      <c r="O347" s="64"/>
      <c r="P347" s="218"/>
      <c r="Q347" s="218"/>
      <c r="R347" s="220"/>
      <c r="S347" s="63">
        <v>42846</v>
      </c>
      <c r="T347" s="219">
        <v>7443.61</v>
      </c>
      <c r="U347" s="219">
        <v>6275</v>
      </c>
      <c r="V347" s="219">
        <f t="shared" si="29"/>
        <v>1168.6099999999997</v>
      </c>
      <c r="W347" s="63">
        <v>42846</v>
      </c>
      <c r="X347" s="219">
        <v>1036.329999999999</v>
      </c>
      <c r="AA347" s="69"/>
      <c r="AB347" s="69"/>
      <c r="AC347" s="69"/>
    </row>
    <row r="348" spans="1:30" s="60" customFormat="1" ht="15.75" customHeight="1">
      <c r="A348" s="63">
        <v>42845</v>
      </c>
      <c r="B348" s="62">
        <v>5590</v>
      </c>
      <c r="C348" s="63">
        <v>42851</v>
      </c>
      <c r="D348" s="75">
        <v>5680</v>
      </c>
      <c r="E348" s="67">
        <v>6300</v>
      </c>
      <c r="F348" s="67">
        <f t="shared" si="26"/>
        <v>620</v>
      </c>
      <c r="G348" s="67">
        <f t="shared" si="27"/>
        <v>459.06330749354004</v>
      </c>
      <c r="H348" s="63">
        <v>42845</v>
      </c>
      <c r="I348" s="219">
        <v>2965</v>
      </c>
      <c r="J348" s="219">
        <v>5580</v>
      </c>
      <c r="K348" s="219">
        <v>880</v>
      </c>
      <c r="L348" s="219">
        <v>180</v>
      </c>
      <c r="M348" s="67">
        <f t="shared" si="28"/>
        <v>3245.2</v>
      </c>
      <c r="N348" s="218"/>
      <c r="O348" s="64"/>
      <c r="P348" s="218"/>
      <c r="Q348" s="218"/>
      <c r="R348" s="220"/>
      <c r="S348" s="63">
        <v>42845</v>
      </c>
      <c r="T348" s="219">
        <v>7443.61</v>
      </c>
      <c r="U348" s="219">
        <v>6300</v>
      </c>
      <c r="V348" s="219">
        <f t="shared" si="29"/>
        <v>1143.6099999999997</v>
      </c>
      <c r="W348" s="63">
        <v>42845</v>
      </c>
      <c r="X348" s="219">
        <v>1151.329999999999</v>
      </c>
    </row>
    <row r="349" spans="1:30" s="60" customFormat="1" ht="15.75" customHeight="1">
      <c r="A349" s="63">
        <v>42844</v>
      </c>
      <c r="B349" s="62">
        <v>5615</v>
      </c>
      <c r="C349" s="63">
        <v>42850</v>
      </c>
      <c r="D349" s="75">
        <v>5730</v>
      </c>
      <c r="E349" s="67">
        <v>6350</v>
      </c>
      <c r="F349" s="67">
        <f t="shared" si="26"/>
        <v>620</v>
      </c>
      <c r="G349" s="67">
        <f t="shared" si="27"/>
        <v>459.19250645994833</v>
      </c>
      <c r="H349" s="63">
        <v>42844</v>
      </c>
      <c r="I349" s="219">
        <v>2965</v>
      </c>
      <c r="J349" s="219">
        <v>5580</v>
      </c>
      <c r="K349" s="219">
        <v>880</v>
      </c>
      <c r="L349" s="219">
        <v>180</v>
      </c>
      <c r="M349" s="67">
        <f t="shared" si="28"/>
        <v>3245.2</v>
      </c>
      <c r="N349" s="218"/>
      <c r="O349" s="64"/>
      <c r="P349" s="218"/>
      <c r="Q349" s="218"/>
      <c r="R349" s="220"/>
      <c r="S349" s="63">
        <v>42844</v>
      </c>
      <c r="T349" s="219">
        <v>7443.61</v>
      </c>
      <c r="U349" s="219">
        <v>6350</v>
      </c>
      <c r="V349" s="219">
        <f t="shared" si="29"/>
        <v>1093.6099999999997</v>
      </c>
      <c r="W349" s="63">
        <v>42844</v>
      </c>
      <c r="X349" s="219">
        <v>1111.329999999999</v>
      </c>
    </row>
    <row r="350" spans="1:30" s="60" customFormat="1" ht="15.75" customHeight="1">
      <c r="A350" s="63">
        <v>42843</v>
      </c>
      <c r="B350" s="62">
        <v>5630</v>
      </c>
      <c r="C350" s="63">
        <v>42849</v>
      </c>
      <c r="D350" s="75">
        <v>5765</v>
      </c>
      <c r="E350" s="67">
        <v>6400</v>
      </c>
      <c r="F350" s="67">
        <f t="shared" si="26"/>
        <v>635</v>
      </c>
      <c r="G350" s="67">
        <f t="shared" si="27"/>
        <v>459.32170542635657</v>
      </c>
      <c r="H350" s="63">
        <v>42843</v>
      </c>
      <c r="I350" s="219">
        <v>2965</v>
      </c>
      <c r="J350" s="219">
        <v>5730</v>
      </c>
      <c r="K350" s="219">
        <v>890</v>
      </c>
      <c r="L350" s="219">
        <v>180</v>
      </c>
      <c r="M350" s="67">
        <f t="shared" si="28"/>
        <v>3418.6000000000004</v>
      </c>
      <c r="N350" s="218"/>
      <c r="O350" s="65"/>
      <c r="P350" s="218"/>
      <c r="Q350" s="218"/>
      <c r="R350" s="220"/>
      <c r="S350" s="63">
        <v>42843</v>
      </c>
      <c r="T350" s="219">
        <v>7793.33</v>
      </c>
      <c r="U350" s="219">
        <v>6400</v>
      </c>
      <c r="V350" s="219">
        <f t="shared" si="29"/>
        <v>1393.33</v>
      </c>
      <c r="W350" s="63">
        <v>42843</v>
      </c>
      <c r="X350" s="219">
        <v>1011.329999999999</v>
      </c>
    </row>
    <row r="351" spans="1:30" s="60" customFormat="1" ht="15.75" customHeight="1">
      <c r="A351" s="63">
        <v>42842</v>
      </c>
      <c r="B351" s="62">
        <v>5630</v>
      </c>
      <c r="C351" s="63">
        <v>42846</v>
      </c>
      <c r="D351" s="75">
        <v>5765</v>
      </c>
      <c r="E351" s="67">
        <v>6425</v>
      </c>
      <c r="F351" s="67">
        <f t="shared" si="26"/>
        <v>660</v>
      </c>
      <c r="G351" s="67">
        <f t="shared" si="27"/>
        <v>459.43152454780363</v>
      </c>
      <c r="H351" s="63">
        <v>42842</v>
      </c>
      <c r="I351" s="219">
        <v>2965</v>
      </c>
      <c r="J351" s="219">
        <v>5855</v>
      </c>
      <c r="K351" s="219">
        <v>890</v>
      </c>
      <c r="L351" s="219">
        <v>180</v>
      </c>
      <c r="M351" s="67">
        <f t="shared" si="28"/>
        <v>3543.6000000000004</v>
      </c>
      <c r="N351" s="218"/>
      <c r="O351" s="64"/>
      <c r="P351" s="218"/>
      <c r="Q351" s="218"/>
      <c r="R351" s="220"/>
      <c r="S351" s="63">
        <v>42842</v>
      </c>
      <c r="T351" s="219">
        <v>7793.33</v>
      </c>
      <c r="U351" s="219">
        <v>6450</v>
      </c>
      <c r="V351" s="219">
        <f t="shared" si="29"/>
        <v>1343.33</v>
      </c>
      <c r="W351" s="63">
        <v>42842</v>
      </c>
      <c r="X351" s="219">
        <v>1014.2999999999993</v>
      </c>
    </row>
    <row r="352" spans="1:30" s="60" customFormat="1" ht="15.75" customHeight="1">
      <c r="A352" s="63">
        <v>42839</v>
      </c>
      <c r="B352" s="62">
        <v>5580</v>
      </c>
      <c r="C352" s="63">
        <v>42845</v>
      </c>
      <c r="D352" s="75">
        <v>5650</v>
      </c>
      <c r="E352" s="67">
        <v>6550</v>
      </c>
      <c r="F352" s="67">
        <f t="shared" si="26"/>
        <v>900</v>
      </c>
      <c r="G352" s="67">
        <f t="shared" si="27"/>
        <v>459.50904392764858</v>
      </c>
      <c r="H352" s="63">
        <v>42839</v>
      </c>
      <c r="I352" s="219">
        <v>2965</v>
      </c>
      <c r="J352" s="219">
        <v>5880</v>
      </c>
      <c r="K352" s="219">
        <v>890</v>
      </c>
      <c r="L352" s="219">
        <v>180</v>
      </c>
      <c r="M352" s="67">
        <f t="shared" si="28"/>
        <v>3568.6000000000004</v>
      </c>
      <c r="N352" s="218"/>
      <c r="O352" s="64"/>
      <c r="P352" s="218"/>
      <c r="Q352" s="218"/>
      <c r="R352" s="220"/>
      <c r="S352" s="63">
        <v>42839</v>
      </c>
      <c r="T352" s="219">
        <v>7793.33</v>
      </c>
      <c r="U352" s="219">
        <v>6550</v>
      </c>
      <c r="V352" s="219">
        <f t="shared" si="29"/>
        <v>1243.33</v>
      </c>
      <c r="W352" s="63">
        <v>42839</v>
      </c>
      <c r="X352" s="219">
        <v>974.29999999999927</v>
      </c>
    </row>
    <row r="353" spans="1:24" s="60" customFormat="1" ht="15.75" customHeight="1">
      <c r="A353" s="63">
        <v>42838</v>
      </c>
      <c r="B353" s="62">
        <v>5580</v>
      </c>
      <c r="C353" s="63">
        <v>42844</v>
      </c>
      <c r="D353" s="75">
        <v>5690</v>
      </c>
      <c r="E353" s="67">
        <v>6550</v>
      </c>
      <c r="F353" s="67">
        <f t="shared" si="26"/>
        <v>860</v>
      </c>
      <c r="G353" s="67">
        <f t="shared" si="27"/>
        <v>459.27648578811369</v>
      </c>
      <c r="H353" s="63">
        <v>42838</v>
      </c>
      <c r="I353" s="219">
        <v>2965</v>
      </c>
      <c r="J353" s="219">
        <v>5980</v>
      </c>
      <c r="K353" s="219">
        <v>890</v>
      </c>
      <c r="L353" s="219">
        <v>180</v>
      </c>
      <c r="M353" s="67">
        <f t="shared" si="28"/>
        <v>3668.6000000000004</v>
      </c>
      <c r="N353" s="218"/>
      <c r="O353" s="64"/>
      <c r="P353" s="218"/>
      <c r="Q353" s="218"/>
      <c r="R353" s="220"/>
      <c r="S353" s="63">
        <v>42838</v>
      </c>
      <c r="T353" s="219">
        <v>7793.33</v>
      </c>
      <c r="U353" s="220">
        <v>6575</v>
      </c>
      <c r="V353" s="219">
        <f t="shared" si="29"/>
        <v>1218.33</v>
      </c>
      <c r="W353" s="63">
        <v>42838</v>
      </c>
      <c r="X353" s="219">
        <v>859.29999999999927</v>
      </c>
    </row>
    <row r="354" spans="1:24" s="60" customFormat="1" ht="15.75" customHeight="1">
      <c r="A354" s="63">
        <v>42837</v>
      </c>
      <c r="B354" s="62">
        <v>5730</v>
      </c>
      <c r="C354" s="63">
        <v>42843</v>
      </c>
      <c r="D354" s="75">
        <v>5790</v>
      </c>
      <c r="E354" s="67">
        <v>6575</v>
      </c>
      <c r="F354" s="67">
        <f t="shared" si="26"/>
        <v>785</v>
      </c>
      <c r="G354" s="67">
        <f t="shared" si="27"/>
        <v>459.08914728682169</v>
      </c>
      <c r="H354" s="63">
        <v>42837</v>
      </c>
      <c r="I354" s="219">
        <v>2965</v>
      </c>
      <c r="J354" s="219">
        <v>6080</v>
      </c>
      <c r="K354" s="219">
        <v>890</v>
      </c>
      <c r="L354" s="219">
        <v>180</v>
      </c>
      <c r="M354" s="67">
        <f t="shared" si="28"/>
        <v>3768.6000000000004</v>
      </c>
      <c r="N354" s="218"/>
      <c r="O354" s="64"/>
      <c r="P354" s="218"/>
      <c r="Q354" s="218"/>
      <c r="R354" s="220"/>
      <c r="S354" s="63">
        <v>42837</v>
      </c>
      <c r="T354" s="219">
        <v>7813.29</v>
      </c>
      <c r="U354" s="219">
        <v>6600</v>
      </c>
      <c r="V354" s="219">
        <f t="shared" si="29"/>
        <v>1213.29</v>
      </c>
      <c r="W354" s="63">
        <v>42837</v>
      </c>
      <c r="X354" s="219">
        <v>749.29999999999927</v>
      </c>
    </row>
    <row r="355" spans="1:24" s="60" customFormat="1" ht="15.75" customHeight="1">
      <c r="A355" s="63">
        <v>42836</v>
      </c>
      <c r="B355" s="62">
        <v>5855</v>
      </c>
      <c r="C355" s="63">
        <v>42842</v>
      </c>
      <c r="D355" s="75">
        <v>5865</v>
      </c>
      <c r="E355" s="67">
        <v>6600</v>
      </c>
      <c r="F355" s="67">
        <f t="shared" si="26"/>
        <v>735</v>
      </c>
      <c r="G355" s="67">
        <f t="shared" si="27"/>
        <v>458.99224806201551</v>
      </c>
      <c r="H355" s="63">
        <v>42836</v>
      </c>
      <c r="I355" s="219">
        <v>2944</v>
      </c>
      <c r="J355" s="219">
        <v>6130</v>
      </c>
      <c r="K355" s="219">
        <v>890</v>
      </c>
      <c r="L355" s="219">
        <v>180</v>
      </c>
      <c r="M355" s="67">
        <f t="shared" si="28"/>
        <v>3848.0000000000009</v>
      </c>
      <c r="N355" s="218"/>
      <c r="O355" s="64"/>
      <c r="P355" s="218"/>
      <c r="Q355" s="218"/>
      <c r="R355" s="220"/>
      <c r="S355" s="63">
        <v>42836</v>
      </c>
      <c r="T355" s="219">
        <v>7813.29</v>
      </c>
      <c r="U355" s="219">
        <v>6625</v>
      </c>
      <c r="V355" s="219">
        <f t="shared" si="29"/>
        <v>1188.29</v>
      </c>
      <c r="W355" s="63">
        <v>42836</v>
      </c>
      <c r="X355" s="219">
        <v>664.29999999999927</v>
      </c>
    </row>
    <row r="356" spans="1:24" s="60" customFormat="1" ht="15.75" customHeight="1">
      <c r="A356" s="63">
        <v>42835</v>
      </c>
      <c r="B356" s="62">
        <v>5880</v>
      </c>
      <c r="C356" s="63">
        <v>42839</v>
      </c>
      <c r="D356" s="75">
        <v>5905</v>
      </c>
      <c r="E356" s="67">
        <v>6625</v>
      </c>
      <c r="F356" s="67">
        <f t="shared" si="26"/>
        <v>720</v>
      </c>
      <c r="G356" s="67">
        <f t="shared" si="27"/>
        <v>458.95994832041345</v>
      </c>
      <c r="H356" s="63">
        <v>42835</v>
      </c>
      <c r="I356" s="219">
        <v>2944</v>
      </c>
      <c r="J356" s="219">
        <v>6140</v>
      </c>
      <c r="K356" s="219">
        <v>890</v>
      </c>
      <c r="L356" s="219">
        <v>180</v>
      </c>
      <c r="M356" s="67">
        <f t="shared" si="28"/>
        <v>3858.0000000000009</v>
      </c>
      <c r="N356" s="218"/>
      <c r="O356" s="64"/>
      <c r="P356" s="218"/>
      <c r="Q356" s="218"/>
      <c r="R356" s="220"/>
      <c r="S356" s="63">
        <v>42835</v>
      </c>
      <c r="T356" s="219">
        <v>7813.29</v>
      </c>
      <c r="U356" s="219">
        <v>6650</v>
      </c>
      <c r="V356" s="219">
        <f t="shared" si="29"/>
        <v>1163.29</v>
      </c>
      <c r="W356" s="63">
        <v>42835</v>
      </c>
      <c r="X356" s="219">
        <v>727.26999999999953</v>
      </c>
    </row>
    <row r="357" spans="1:24" s="60" customFormat="1" ht="15.75" customHeight="1">
      <c r="A357" s="63">
        <v>42832</v>
      </c>
      <c r="B357" s="62">
        <v>5980</v>
      </c>
      <c r="C357" s="63">
        <v>42838</v>
      </c>
      <c r="D357" s="75">
        <v>6020</v>
      </c>
      <c r="E357" s="67">
        <v>6675</v>
      </c>
      <c r="F357" s="67">
        <f t="shared" si="26"/>
        <v>655</v>
      </c>
      <c r="G357" s="67">
        <f t="shared" si="27"/>
        <v>458.94702842377262</v>
      </c>
      <c r="H357" s="63">
        <v>42832</v>
      </c>
      <c r="I357" s="219">
        <v>2944</v>
      </c>
      <c r="J357" s="219">
        <v>6230</v>
      </c>
      <c r="K357" s="219">
        <v>890</v>
      </c>
      <c r="L357" s="219">
        <v>180</v>
      </c>
      <c r="M357" s="67">
        <f t="shared" si="28"/>
        <v>3948.0000000000009</v>
      </c>
      <c r="N357" s="218"/>
      <c r="O357" s="64"/>
      <c r="P357" s="218"/>
      <c r="Q357" s="218"/>
      <c r="R357" s="220"/>
      <c r="S357" s="63">
        <v>42832</v>
      </c>
      <c r="T357" s="219">
        <v>7813.29</v>
      </c>
      <c r="U357" s="219">
        <v>6700</v>
      </c>
      <c r="V357" s="219">
        <f t="shared" si="29"/>
        <v>1113.29</v>
      </c>
      <c r="W357" s="63">
        <v>42832</v>
      </c>
      <c r="X357" s="219">
        <v>677.26999999999953</v>
      </c>
    </row>
    <row r="358" spans="1:24" s="60" customFormat="1" ht="15.75" customHeight="1">
      <c r="A358" s="63">
        <v>42831</v>
      </c>
      <c r="B358" s="62">
        <v>6080</v>
      </c>
      <c r="C358" s="63">
        <v>42837</v>
      </c>
      <c r="D358" s="75">
        <v>6130</v>
      </c>
      <c r="E358" s="67">
        <v>6675</v>
      </c>
      <c r="F358" s="67">
        <f t="shared" si="26"/>
        <v>545</v>
      </c>
      <c r="G358" s="67">
        <f t="shared" si="27"/>
        <v>459.01808785529715</v>
      </c>
      <c r="H358" s="63">
        <v>42831</v>
      </c>
      <c r="I358" s="219">
        <v>2944</v>
      </c>
      <c r="J358" s="219">
        <v>6230</v>
      </c>
      <c r="K358" s="219">
        <v>890</v>
      </c>
      <c r="L358" s="219">
        <v>180</v>
      </c>
      <c r="M358" s="67">
        <f t="shared" si="28"/>
        <v>3948.0000000000009</v>
      </c>
      <c r="N358" s="218"/>
      <c r="O358" s="64"/>
      <c r="P358" s="218"/>
      <c r="Q358" s="218"/>
      <c r="R358" s="220"/>
      <c r="S358" s="63">
        <v>42831</v>
      </c>
      <c r="T358" s="219">
        <v>7813.29</v>
      </c>
      <c r="U358" s="219">
        <v>6700</v>
      </c>
      <c r="V358" s="219">
        <f t="shared" si="29"/>
        <v>1113.29</v>
      </c>
      <c r="W358" s="63">
        <v>42831</v>
      </c>
      <c r="X358" s="219">
        <v>677.26999999999953</v>
      </c>
    </row>
    <row r="359" spans="1:24" s="60" customFormat="1" ht="15.75" customHeight="1">
      <c r="A359" s="63">
        <v>42830</v>
      </c>
      <c r="B359" s="62">
        <v>6130</v>
      </c>
      <c r="C359" s="63">
        <v>42836</v>
      </c>
      <c r="D359" s="75">
        <v>6215</v>
      </c>
      <c r="E359" s="67">
        <v>6675</v>
      </c>
      <c r="F359" s="67">
        <f t="shared" si="26"/>
        <v>460</v>
      </c>
      <c r="G359" s="67">
        <f t="shared" si="27"/>
        <v>459.23126614987081</v>
      </c>
      <c r="H359" s="63">
        <v>42830</v>
      </c>
      <c r="I359" s="219">
        <v>2944</v>
      </c>
      <c r="J359" s="219">
        <v>6230</v>
      </c>
      <c r="K359" s="219">
        <v>890</v>
      </c>
      <c r="L359" s="219">
        <v>180</v>
      </c>
      <c r="M359" s="67">
        <f t="shared" si="28"/>
        <v>3948.0000000000009</v>
      </c>
      <c r="N359" s="218"/>
      <c r="O359" s="64"/>
      <c r="P359" s="218"/>
      <c r="Q359" s="218"/>
      <c r="R359" s="220"/>
      <c r="S359" s="63">
        <v>42830</v>
      </c>
      <c r="T359" s="219">
        <v>7813.29</v>
      </c>
      <c r="U359" s="219">
        <v>6700</v>
      </c>
      <c r="V359" s="219">
        <f t="shared" si="29"/>
        <v>1113.29</v>
      </c>
      <c r="W359" s="63">
        <v>42830</v>
      </c>
      <c r="X359" s="219">
        <v>677.26999999999953</v>
      </c>
    </row>
    <row r="360" spans="1:24" s="60" customFormat="1" ht="15.75" customHeight="1">
      <c r="A360" s="63">
        <v>42825</v>
      </c>
      <c r="B360" s="62">
        <v>6140</v>
      </c>
      <c r="C360" s="63">
        <v>42835</v>
      </c>
      <c r="D360" s="75">
        <v>6230</v>
      </c>
      <c r="E360" s="67">
        <v>6750</v>
      </c>
      <c r="F360" s="67">
        <f t="shared" si="26"/>
        <v>520</v>
      </c>
      <c r="G360" s="67">
        <f t="shared" si="27"/>
        <v>459.55426356589146</v>
      </c>
      <c r="H360" s="63">
        <v>42825</v>
      </c>
      <c r="I360" s="219">
        <v>2944</v>
      </c>
      <c r="J360" s="219">
        <v>6200</v>
      </c>
      <c r="K360" s="219">
        <v>890</v>
      </c>
      <c r="L360" s="219">
        <v>180</v>
      </c>
      <c r="M360" s="67">
        <f t="shared" si="28"/>
        <v>3918.0000000000009</v>
      </c>
      <c r="N360" s="218"/>
      <c r="O360" s="65"/>
      <c r="P360" s="218"/>
      <c r="Q360" s="218"/>
      <c r="R360" s="220"/>
      <c r="S360" s="63">
        <v>42825</v>
      </c>
      <c r="T360" s="219">
        <v>7986.05</v>
      </c>
      <c r="U360" s="219">
        <v>6750</v>
      </c>
      <c r="V360" s="219">
        <f t="shared" si="29"/>
        <v>1236.0500000000002</v>
      </c>
      <c r="W360" s="63">
        <v>42825</v>
      </c>
      <c r="X360" s="219">
        <v>755.23999999999887</v>
      </c>
    </row>
    <row r="361" spans="1:24" s="60" customFormat="1" ht="15.75" customHeight="1">
      <c r="A361" s="63">
        <v>42824</v>
      </c>
      <c r="B361" s="62">
        <v>6230</v>
      </c>
      <c r="C361" s="63">
        <v>42832</v>
      </c>
      <c r="D361" s="75">
        <v>6280</v>
      </c>
      <c r="E361" s="67">
        <v>6750</v>
      </c>
      <c r="F361" s="67">
        <f t="shared" si="26"/>
        <v>470</v>
      </c>
      <c r="G361" s="67">
        <f t="shared" si="27"/>
        <v>459.79974160206717</v>
      </c>
      <c r="H361" s="63">
        <v>42824</v>
      </c>
      <c r="I361" s="219">
        <v>2905</v>
      </c>
      <c r="J361" s="219">
        <v>6230</v>
      </c>
      <c r="K361" s="219">
        <v>890</v>
      </c>
      <c r="L361" s="219">
        <v>180</v>
      </c>
      <c r="M361" s="67">
        <f t="shared" si="28"/>
        <v>4002.6000000000004</v>
      </c>
      <c r="N361" s="218"/>
      <c r="O361" s="64"/>
      <c r="P361" s="218"/>
      <c r="Q361" s="218"/>
      <c r="R361" s="220"/>
      <c r="S361" s="63">
        <v>42824</v>
      </c>
      <c r="T361" s="219">
        <v>7986.05</v>
      </c>
      <c r="U361" s="219">
        <v>6825</v>
      </c>
      <c r="V361" s="219">
        <f t="shared" ref="V361:V392" si="30">T361-U361</f>
        <v>1161.0500000000002</v>
      </c>
      <c r="W361" s="63">
        <v>42824</v>
      </c>
      <c r="X361" s="219">
        <v>695.23999999999887</v>
      </c>
    </row>
    <row r="362" spans="1:24" s="60" customFormat="1" ht="15.75" customHeight="1">
      <c r="A362" s="63">
        <v>42823</v>
      </c>
      <c r="B362" s="62">
        <v>6230</v>
      </c>
      <c r="C362" s="63">
        <v>42831</v>
      </c>
      <c r="D362" s="75">
        <v>6280</v>
      </c>
      <c r="E362" s="67">
        <v>6825</v>
      </c>
      <c r="F362" s="67">
        <f t="shared" si="26"/>
        <v>545</v>
      </c>
      <c r="G362" s="67">
        <f t="shared" si="27"/>
        <v>460.09043927648577</v>
      </c>
      <c r="H362" s="63">
        <v>42823</v>
      </c>
      <c r="I362" s="219">
        <v>2905</v>
      </c>
      <c r="J362" s="219">
        <v>6340</v>
      </c>
      <c r="K362" s="219">
        <v>890</v>
      </c>
      <c r="L362" s="219">
        <v>180</v>
      </c>
      <c r="M362" s="67">
        <f t="shared" si="28"/>
        <v>4112.6000000000004</v>
      </c>
      <c r="N362" s="218"/>
      <c r="O362" s="64"/>
      <c r="P362" s="218"/>
      <c r="Q362" s="218"/>
      <c r="R362" s="220"/>
      <c r="S362" s="63">
        <v>42823</v>
      </c>
      <c r="T362" s="219">
        <v>7986.05</v>
      </c>
      <c r="U362" s="220">
        <v>6825</v>
      </c>
      <c r="V362" s="219">
        <f t="shared" si="30"/>
        <v>1161.0500000000002</v>
      </c>
      <c r="W362" s="63">
        <v>42823</v>
      </c>
      <c r="X362" s="219">
        <v>695.23999999999887</v>
      </c>
    </row>
    <row r="363" spans="1:24" s="60" customFormat="1" ht="15.75" customHeight="1">
      <c r="A363" s="63">
        <v>42822</v>
      </c>
      <c r="B363" s="62">
        <v>6230</v>
      </c>
      <c r="C363" s="63">
        <v>42830</v>
      </c>
      <c r="D363" s="75">
        <v>6280</v>
      </c>
      <c r="E363" s="67">
        <v>6825</v>
      </c>
      <c r="F363" s="67">
        <f t="shared" si="26"/>
        <v>545</v>
      </c>
      <c r="G363" s="67">
        <f t="shared" si="27"/>
        <v>460.28423772609818</v>
      </c>
      <c r="H363" s="63">
        <v>42822</v>
      </c>
      <c r="I363" s="219">
        <v>2905</v>
      </c>
      <c r="J363" s="219">
        <v>6340</v>
      </c>
      <c r="K363" s="219">
        <v>870</v>
      </c>
      <c r="L363" s="219">
        <v>180</v>
      </c>
      <c r="M363" s="67">
        <f t="shared" si="28"/>
        <v>4065.7999999999993</v>
      </c>
      <c r="N363" s="218"/>
      <c r="O363" s="64"/>
      <c r="P363" s="218"/>
      <c r="Q363" s="218"/>
      <c r="R363" s="220"/>
      <c r="S363" s="63">
        <v>42822</v>
      </c>
      <c r="T363" s="219">
        <v>8154.72</v>
      </c>
      <c r="U363" s="219">
        <v>6850</v>
      </c>
      <c r="V363" s="219">
        <f t="shared" si="30"/>
        <v>1304.7200000000003</v>
      </c>
      <c r="W363" s="63">
        <v>42822</v>
      </c>
      <c r="X363" s="219">
        <v>695.23999999999887</v>
      </c>
    </row>
    <row r="364" spans="1:24" s="60" customFormat="1" ht="15.75" customHeight="1">
      <c r="A364" s="63">
        <v>42821</v>
      </c>
      <c r="B364" s="62">
        <v>6200</v>
      </c>
      <c r="C364" s="63">
        <v>42826</v>
      </c>
      <c r="D364" s="75">
        <v>6280</v>
      </c>
      <c r="E364" s="67">
        <v>6875</v>
      </c>
      <c r="F364" s="67">
        <f t="shared" si="26"/>
        <v>595</v>
      </c>
      <c r="G364" s="67">
        <f t="shared" si="27"/>
        <v>460.46511627906978</v>
      </c>
      <c r="H364" s="63">
        <v>42821</v>
      </c>
      <c r="I364" s="219">
        <v>2905</v>
      </c>
      <c r="J364" s="219">
        <v>6330</v>
      </c>
      <c r="K364" s="219">
        <v>870</v>
      </c>
      <c r="L364" s="219">
        <v>180</v>
      </c>
      <c r="M364" s="67">
        <f t="shared" si="28"/>
        <v>4055.7999999999993</v>
      </c>
      <c r="N364" s="218"/>
      <c r="O364" s="64"/>
      <c r="P364" s="218"/>
      <c r="Q364" s="218"/>
      <c r="R364" s="220"/>
      <c r="S364" s="63">
        <v>42821</v>
      </c>
      <c r="T364" s="219">
        <v>8154.72</v>
      </c>
      <c r="U364" s="219">
        <v>6850</v>
      </c>
      <c r="V364" s="219">
        <f t="shared" si="30"/>
        <v>1304.7200000000003</v>
      </c>
      <c r="W364" s="63">
        <v>42821</v>
      </c>
      <c r="X364" s="219">
        <v>670.23999999999887</v>
      </c>
    </row>
    <row r="365" spans="1:24" s="60" customFormat="1" ht="15.75" customHeight="1">
      <c r="A365" s="63">
        <v>42818</v>
      </c>
      <c r="B365" s="62">
        <v>6230</v>
      </c>
      <c r="C365" s="63">
        <v>42825</v>
      </c>
      <c r="D365" s="75">
        <v>6280</v>
      </c>
      <c r="E365" s="67">
        <v>6875</v>
      </c>
      <c r="F365" s="67">
        <f t="shared" si="26"/>
        <v>595</v>
      </c>
      <c r="G365" s="67">
        <f t="shared" si="27"/>
        <v>460.58139534883719</v>
      </c>
      <c r="H365" s="63">
        <v>42818</v>
      </c>
      <c r="I365" s="219">
        <v>2905</v>
      </c>
      <c r="J365" s="219">
        <v>6360</v>
      </c>
      <c r="K365" s="219">
        <v>870</v>
      </c>
      <c r="L365" s="219">
        <v>180</v>
      </c>
      <c r="M365" s="67">
        <f t="shared" si="28"/>
        <v>4085.7999999999993</v>
      </c>
      <c r="N365" s="218"/>
      <c r="O365" s="64"/>
      <c r="P365" s="218"/>
      <c r="Q365" s="218"/>
      <c r="R365" s="220"/>
      <c r="S365" s="63">
        <v>42818</v>
      </c>
      <c r="T365" s="219">
        <v>8154.72</v>
      </c>
      <c r="U365" s="219">
        <v>6875</v>
      </c>
      <c r="V365" s="219">
        <f t="shared" si="30"/>
        <v>1279.7200000000003</v>
      </c>
      <c r="W365" s="63">
        <v>42818</v>
      </c>
      <c r="X365" s="219">
        <v>635.23999999999887</v>
      </c>
    </row>
    <row r="366" spans="1:24" s="60" customFormat="1" ht="15.75" customHeight="1">
      <c r="A366" s="63">
        <v>42817</v>
      </c>
      <c r="B366" s="62">
        <v>6340</v>
      </c>
      <c r="C366" s="63">
        <v>42824</v>
      </c>
      <c r="D366" s="75">
        <v>6340</v>
      </c>
      <c r="E366" s="67">
        <v>6900</v>
      </c>
      <c r="F366" s="67">
        <f t="shared" si="26"/>
        <v>560</v>
      </c>
      <c r="G366" s="67">
        <f t="shared" si="27"/>
        <v>460.69121447028425</v>
      </c>
      <c r="H366" s="63">
        <v>42817</v>
      </c>
      <c r="I366" s="219">
        <v>2905</v>
      </c>
      <c r="J366" s="219">
        <v>6430</v>
      </c>
      <c r="K366" s="219">
        <v>870</v>
      </c>
      <c r="L366" s="219">
        <v>180</v>
      </c>
      <c r="M366" s="67">
        <f t="shared" si="28"/>
        <v>4155.7999999999993</v>
      </c>
      <c r="N366" s="218"/>
      <c r="O366" s="64"/>
      <c r="P366" s="218"/>
      <c r="Q366" s="218"/>
      <c r="R366" s="218"/>
      <c r="S366" s="63">
        <v>42817</v>
      </c>
      <c r="T366" s="219">
        <v>8154.72</v>
      </c>
      <c r="U366" s="219">
        <v>6925</v>
      </c>
      <c r="V366" s="219">
        <f t="shared" si="30"/>
        <v>1229.7200000000003</v>
      </c>
      <c r="W366" s="63">
        <v>42817</v>
      </c>
      <c r="X366" s="219">
        <v>615.23999999999887</v>
      </c>
    </row>
    <row r="367" spans="1:24" s="60" customFormat="1" ht="15.75" customHeight="1">
      <c r="A367" s="63">
        <v>42816</v>
      </c>
      <c r="B367" s="62">
        <v>6340</v>
      </c>
      <c r="C367" s="63">
        <v>42823</v>
      </c>
      <c r="D367" s="75">
        <v>6340</v>
      </c>
      <c r="E367" s="67">
        <v>6950</v>
      </c>
      <c r="F367" s="67">
        <f t="shared" si="26"/>
        <v>610</v>
      </c>
      <c r="G367" s="67">
        <f t="shared" si="27"/>
        <v>460.84625322997414</v>
      </c>
      <c r="H367" s="63">
        <v>42816</v>
      </c>
      <c r="I367" s="219">
        <v>2905</v>
      </c>
      <c r="J367" s="219">
        <v>6440</v>
      </c>
      <c r="K367" s="219">
        <v>870</v>
      </c>
      <c r="L367" s="219">
        <v>180</v>
      </c>
      <c r="M367" s="67">
        <f t="shared" si="28"/>
        <v>4165.7999999999993</v>
      </c>
      <c r="N367" s="218"/>
      <c r="O367" s="64"/>
      <c r="P367" s="218"/>
      <c r="Q367" s="218"/>
      <c r="R367" s="218"/>
      <c r="S367" s="63">
        <v>42816</v>
      </c>
      <c r="T367" s="219">
        <v>8154.72</v>
      </c>
      <c r="U367" s="219">
        <v>6925</v>
      </c>
      <c r="V367" s="219">
        <f t="shared" si="30"/>
        <v>1229.7200000000003</v>
      </c>
      <c r="W367" s="63">
        <v>42816</v>
      </c>
      <c r="X367" s="219">
        <v>615.23999999999887</v>
      </c>
    </row>
    <row r="368" spans="1:24" s="60" customFormat="1" ht="15.75" customHeight="1">
      <c r="A368" s="63">
        <v>42815</v>
      </c>
      <c r="B368" s="62">
        <v>6330</v>
      </c>
      <c r="C368" s="63">
        <v>42822</v>
      </c>
      <c r="D368" s="75">
        <v>6340</v>
      </c>
      <c r="E368" s="67">
        <v>6950</v>
      </c>
      <c r="F368" s="67">
        <f t="shared" si="26"/>
        <v>610</v>
      </c>
      <c r="G368" s="67">
        <f t="shared" si="27"/>
        <v>460.93669250645996</v>
      </c>
      <c r="H368" s="63">
        <v>42815</v>
      </c>
      <c r="I368" s="219">
        <v>2905</v>
      </c>
      <c r="J368" s="219">
        <v>6440</v>
      </c>
      <c r="K368" s="219">
        <v>870</v>
      </c>
      <c r="L368" s="219">
        <v>180</v>
      </c>
      <c r="M368" s="67">
        <f t="shared" si="28"/>
        <v>4165.7999999999993</v>
      </c>
      <c r="N368" s="218"/>
      <c r="O368" s="64"/>
      <c r="P368" s="218"/>
      <c r="Q368" s="218"/>
      <c r="R368" s="218"/>
      <c r="S368" s="63">
        <v>42815</v>
      </c>
      <c r="T368" s="219">
        <v>8224.5300000000007</v>
      </c>
      <c r="U368" s="219">
        <v>6925</v>
      </c>
      <c r="V368" s="219">
        <f t="shared" si="30"/>
        <v>1299.5300000000007</v>
      </c>
      <c r="W368" s="63">
        <v>42815</v>
      </c>
      <c r="X368" s="219">
        <v>595.23999999999887</v>
      </c>
    </row>
    <row r="369" spans="1:24" s="60" customFormat="1" ht="15.75" customHeight="1">
      <c r="A369" s="63">
        <v>42814</v>
      </c>
      <c r="B369" s="62">
        <v>6360</v>
      </c>
      <c r="C369" s="63">
        <v>42821</v>
      </c>
      <c r="D369" s="75">
        <v>6365</v>
      </c>
      <c r="E369" s="67">
        <v>6950</v>
      </c>
      <c r="F369" s="67">
        <f t="shared" si="26"/>
        <v>585</v>
      </c>
      <c r="G369" s="67">
        <f t="shared" si="27"/>
        <v>461.02713178294573</v>
      </c>
      <c r="H369" s="63">
        <v>42814</v>
      </c>
      <c r="I369" s="219">
        <v>2905</v>
      </c>
      <c r="J369" s="219">
        <v>6455</v>
      </c>
      <c r="K369" s="219">
        <v>870</v>
      </c>
      <c r="L369" s="219">
        <v>180</v>
      </c>
      <c r="M369" s="67">
        <f t="shared" si="28"/>
        <v>4180.7999999999993</v>
      </c>
      <c r="N369" s="218"/>
      <c r="O369" s="64"/>
      <c r="P369" s="218"/>
      <c r="Q369" s="218"/>
      <c r="R369" s="218"/>
      <c r="S369" s="63">
        <v>42814</v>
      </c>
      <c r="T369" s="219">
        <v>8224.5300000000007</v>
      </c>
      <c r="U369" s="219">
        <v>6950</v>
      </c>
      <c r="V369" s="219">
        <f t="shared" si="30"/>
        <v>1274.5300000000007</v>
      </c>
      <c r="W369" s="63">
        <v>42814</v>
      </c>
      <c r="X369" s="219">
        <v>565.23999999999887</v>
      </c>
    </row>
    <row r="370" spans="1:24" s="60" customFormat="1" ht="15.75" customHeight="1">
      <c r="A370" s="63">
        <v>42811</v>
      </c>
      <c r="B370" s="62">
        <v>6430</v>
      </c>
      <c r="C370" s="63">
        <v>42818</v>
      </c>
      <c r="D370" s="75">
        <v>6400</v>
      </c>
      <c r="E370" s="67">
        <v>7000</v>
      </c>
      <c r="F370" s="67">
        <f t="shared" si="26"/>
        <v>600</v>
      </c>
      <c r="G370" s="67">
        <f t="shared" si="27"/>
        <v>461.13049095607238</v>
      </c>
      <c r="H370" s="63">
        <v>42811</v>
      </c>
      <c r="I370" s="217">
        <v>2905</v>
      </c>
      <c r="J370" s="217">
        <v>6500</v>
      </c>
      <c r="K370" s="217">
        <v>870</v>
      </c>
      <c r="L370" s="217">
        <v>180</v>
      </c>
      <c r="M370" s="67">
        <f t="shared" si="28"/>
        <v>4225.7999999999993</v>
      </c>
      <c r="N370" s="218"/>
      <c r="O370" s="65"/>
      <c r="P370" s="218"/>
      <c r="Q370" s="218"/>
      <c r="R370" s="218"/>
      <c r="S370" s="63">
        <v>42811</v>
      </c>
      <c r="T370" s="219">
        <v>8224.5300000000007</v>
      </c>
      <c r="U370" s="219">
        <v>6950</v>
      </c>
      <c r="V370" s="219">
        <f t="shared" si="30"/>
        <v>1274.5300000000007</v>
      </c>
      <c r="W370" s="63">
        <v>42811</v>
      </c>
      <c r="X370" s="219">
        <v>565.23999999999887</v>
      </c>
    </row>
    <row r="371" spans="1:24" s="60" customFormat="1" ht="15.75" customHeight="1">
      <c r="A371" s="63">
        <v>42810</v>
      </c>
      <c r="B371" s="62">
        <v>6440</v>
      </c>
      <c r="C371" s="63">
        <v>42817</v>
      </c>
      <c r="D371" s="75">
        <v>6420</v>
      </c>
      <c r="E371" s="67">
        <v>7000</v>
      </c>
      <c r="F371" s="67">
        <f t="shared" si="26"/>
        <v>580</v>
      </c>
      <c r="G371" s="67">
        <f t="shared" si="27"/>
        <v>461.21447028423773</v>
      </c>
      <c r="H371" s="63">
        <v>42810</v>
      </c>
      <c r="I371" s="217">
        <v>2905</v>
      </c>
      <c r="J371" s="217">
        <v>6500</v>
      </c>
      <c r="K371" s="217">
        <v>870</v>
      </c>
      <c r="L371" s="217">
        <v>180</v>
      </c>
      <c r="M371" s="67">
        <f t="shared" si="28"/>
        <v>4225.7999999999993</v>
      </c>
      <c r="N371" s="218"/>
      <c r="O371" s="64"/>
      <c r="P371" s="218"/>
      <c r="Q371" s="218"/>
      <c r="R371" s="218"/>
      <c r="S371" s="63">
        <v>42810</v>
      </c>
      <c r="T371" s="219">
        <v>8224.5300000000007</v>
      </c>
      <c r="U371" s="220">
        <v>7000</v>
      </c>
      <c r="V371" s="219">
        <f t="shared" si="30"/>
        <v>1224.5300000000007</v>
      </c>
      <c r="W371" s="63">
        <v>42810</v>
      </c>
      <c r="X371" s="219">
        <v>565.23999999999887</v>
      </c>
    </row>
    <row r="372" spans="1:24" s="60" customFormat="1" ht="15.75" customHeight="1">
      <c r="A372" s="63">
        <v>42809</v>
      </c>
      <c r="B372" s="62">
        <v>6440</v>
      </c>
      <c r="C372" s="63">
        <v>42816</v>
      </c>
      <c r="D372" s="75">
        <v>6420</v>
      </c>
      <c r="E372" s="67">
        <v>7050</v>
      </c>
      <c r="F372" s="67">
        <f t="shared" si="26"/>
        <v>630</v>
      </c>
      <c r="G372" s="67">
        <f t="shared" si="27"/>
        <v>461.32428940568474</v>
      </c>
      <c r="H372" s="63">
        <v>42809</v>
      </c>
      <c r="I372" s="217">
        <v>2905</v>
      </c>
      <c r="J372" s="217">
        <v>6500</v>
      </c>
      <c r="K372" s="217">
        <v>870</v>
      </c>
      <c r="L372" s="217">
        <v>180</v>
      </c>
      <c r="M372" s="67">
        <f t="shared" si="28"/>
        <v>4225.7999999999993</v>
      </c>
      <c r="N372" s="218"/>
      <c r="O372" s="64"/>
      <c r="P372" s="218"/>
      <c r="Q372" s="218"/>
      <c r="R372" s="218"/>
      <c r="S372" s="63">
        <v>42809</v>
      </c>
      <c r="T372" s="219">
        <v>8224.5300000000007</v>
      </c>
      <c r="U372" s="219">
        <v>7000</v>
      </c>
      <c r="V372" s="219">
        <f t="shared" si="30"/>
        <v>1224.5300000000007</v>
      </c>
      <c r="W372" s="63">
        <v>42809</v>
      </c>
      <c r="X372" s="219">
        <v>565.23999999999887</v>
      </c>
    </row>
    <row r="373" spans="1:24" s="60" customFormat="1" ht="15.75" customHeight="1">
      <c r="A373" s="63">
        <v>42808</v>
      </c>
      <c r="B373" s="62">
        <v>6455</v>
      </c>
      <c r="C373" s="63">
        <v>42815</v>
      </c>
      <c r="D373" s="75">
        <v>6440</v>
      </c>
      <c r="E373" s="67">
        <v>7050</v>
      </c>
      <c r="F373" s="67">
        <f t="shared" si="26"/>
        <v>610</v>
      </c>
      <c r="G373" s="67">
        <f t="shared" si="27"/>
        <v>461.36950904392762</v>
      </c>
      <c r="H373" s="63">
        <v>42808</v>
      </c>
      <c r="I373" s="217">
        <v>2848</v>
      </c>
      <c r="J373" s="217">
        <v>6500</v>
      </c>
      <c r="K373" s="217">
        <v>870</v>
      </c>
      <c r="L373" s="217">
        <v>180</v>
      </c>
      <c r="M373" s="67">
        <f t="shared" si="28"/>
        <v>4305.5999999999995</v>
      </c>
      <c r="N373" s="218"/>
      <c r="O373" s="64"/>
      <c r="P373" s="218"/>
      <c r="Q373" s="218"/>
      <c r="R373" s="218"/>
      <c r="S373" s="63">
        <v>42808</v>
      </c>
      <c r="T373" s="219">
        <v>8214.65</v>
      </c>
      <c r="U373" s="219">
        <v>7000</v>
      </c>
      <c r="V373" s="219">
        <f t="shared" si="30"/>
        <v>1214.6499999999996</v>
      </c>
      <c r="W373" s="63">
        <v>42808</v>
      </c>
      <c r="X373" s="219">
        <v>595.23999999999887</v>
      </c>
    </row>
    <row r="374" spans="1:24" s="60" customFormat="1" ht="15.75" customHeight="1">
      <c r="A374" s="63">
        <v>42807</v>
      </c>
      <c r="B374" s="62">
        <v>6500</v>
      </c>
      <c r="C374" s="63">
        <v>42814</v>
      </c>
      <c r="D374" s="75">
        <v>6470</v>
      </c>
      <c r="E374" s="67">
        <v>7050</v>
      </c>
      <c r="F374" s="67">
        <f t="shared" si="26"/>
        <v>580</v>
      </c>
      <c r="G374" s="67">
        <f t="shared" si="27"/>
        <v>461.42118863049097</v>
      </c>
      <c r="H374" s="63">
        <v>42807</v>
      </c>
      <c r="I374" s="217">
        <v>2848</v>
      </c>
      <c r="J374" s="217">
        <v>6430</v>
      </c>
      <c r="K374" s="217">
        <v>870</v>
      </c>
      <c r="L374" s="217">
        <v>180</v>
      </c>
      <c r="M374" s="67">
        <f t="shared" si="28"/>
        <v>4235.5999999999995</v>
      </c>
      <c r="N374" s="218"/>
      <c r="O374" s="64"/>
      <c r="P374" s="218"/>
      <c r="Q374" s="218"/>
      <c r="R374" s="218"/>
      <c r="S374" s="63">
        <v>42807</v>
      </c>
      <c r="T374" s="219">
        <v>8214.65</v>
      </c>
      <c r="U374" s="219">
        <v>7000</v>
      </c>
      <c r="V374" s="219">
        <f t="shared" si="30"/>
        <v>1214.6499999999996</v>
      </c>
      <c r="W374" s="63">
        <v>42807</v>
      </c>
      <c r="X374" s="219">
        <v>595.23999999999887</v>
      </c>
    </row>
    <row r="375" spans="1:24" s="60" customFormat="1" ht="15.75" customHeight="1">
      <c r="A375" s="63">
        <v>42804</v>
      </c>
      <c r="B375" s="62">
        <v>6500</v>
      </c>
      <c r="C375" s="63">
        <v>42811</v>
      </c>
      <c r="D375" s="75">
        <v>6470</v>
      </c>
      <c r="E375" s="67">
        <v>7050</v>
      </c>
      <c r="F375" s="67">
        <f t="shared" si="26"/>
        <v>580</v>
      </c>
      <c r="G375" s="67">
        <f t="shared" si="27"/>
        <v>461.51162790697674</v>
      </c>
      <c r="H375" s="63">
        <v>42804</v>
      </c>
      <c r="I375" s="217">
        <v>2848</v>
      </c>
      <c r="J375" s="217">
        <v>6430</v>
      </c>
      <c r="K375" s="217">
        <v>870</v>
      </c>
      <c r="L375" s="217">
        <v>180</v>
      </c>
      <c r="M375" s="67">
        <f t="shared" si="28"/>
        <v>4235.5999999999995</v>
      </c>
      <c r="N375" s="218"/>
      <c r="O375" s="64"/>
      <c r="P375" s="218"/>
      <c r="Q375" s="218"/>
      <c r="R375" s="218"/>
      <c r="S375" s="63">
        <v>42804</v>
      </c>
      <c r="T375" s="219">
        <v>8214.65</v>
      </c>
      <c r="U375" s="219">
        <v>7000</v>
      </c>
      <c r="V375" s="219">
        <f t="shared" si="30"/>
        <v>1214.6499999999996</v>
      </c>
      <c r="W375" s="63">
        <v>42804</v>
      </c>
      <c r="X375" s="219">
        <v>565.23999999999887</v>
      </c>
    </row>
    <row r="376" spans="1:24" s="60" customFormat="1" ht="15.75" customHeight="1">
      <c r="A376" s="63">
        <v>42803</v>
      </c>
      <c r="B376" s="62">
        <v>6500</v>
      </c>
      <c r="C376" s="63">
        <v>42810</v>
      </c>
      <c r="D376" s="75">
        <v>6470</v>
      </c>
      <c r="E376" s="67">
        <v>7050</v>
      </c>
      <c r="F376" s="67">
        <f t="shared" si="26"/>
        <v>580</v>
      </c>
      <c r="G376" s="67">
        <f t="shared" si="27"/>
        <v>461.57622739018086</v>
      </c>
      <c r="H376" s="63">
        <v>42803</v>
      </c>
      <c r="I376" s="217">
        <v>2848</v>
      </c>
      <c r="J376" s="217">
        <v>6455</v>
      </c>
      <c r="K376" s="217">
        <v>910</v>
      </c>
      <c r="L376" s="217">
        <v>180</v>
      </c>
      <c r="M376" s="67">
        <f t="shared" si="28"/>
        <v>4354.2</v>
      </c>
      <c r="N376" s="218"/>
      <c r="O376" s="64"/>
      <c r="P376" s="218"/>
      <c r="Q376" s="218"/>
      <c r="R376" s="218"/>
      <c r="S376" s="63">
        <v>42803</v>
      </c>
      <c r="T376" s="219">
        <v>8214.65</v>
      </c>
      <c r="U376" s="219">
        <v>7050</v>
      </c>
      <c r="V376" s="219">
        <f t="shared" si="30"/>
        <v>1164.6499999999996</v>
      </c>
      <c r="W376" s="63">
        <v>42803</v>
      </c>
      <c r="X376" s="219">
        <v>565.23999999999887</v>
      </c>
    </row>
    <row r="377" spans="1:24" s="60" customFormat="1" ht="15.75" customHeight="1">
      <c r="A377" s="63">
        <v>42802</v>
      </c>
      <c r="B377" s="62">
        <v>6500</v>
      </c>
      <c r="C377" s="63">
        <v>42809</v>
      </c>
      <c r="D377" s="75">
        <v>6470</v>
      </c>
      <c r="E377" s="67">
        <v>7100</v>
      </c>
      <c r="F377" s="67">
        <f t="shared" si="26"/>
        <v>630</v>
      </c>
      <c r="G377" s="67">
        <f t="shared" si="27"/>
        <v>461.64082687338504</v>
      </c>
      <c r="H377" s="63">
        <v>42802</v>
      </c>
      <c r="I377" s="217">
        <v>2828</v>
      </c>
      <c r="J377" s="217">
        <v>6455</v>
      </c>
      <c r="K377" s="217">
        <v>910</v>
      </c>
      <c r="L377" s="217">
        <v>180</v>
      </c>
      <c r="M377" s="67">
        <f t="shared" si="28"/>
        <v>4382.2</v>
      </c>
      <c r="N377" s="218"/>
      <c r="O377" s="64"/>
      <c r="P377" s="218"/>
      <c r="Q377" s="218"/>
      <c r="R377" s="218"/>
      <c r="S377" s="63">
        <v>42802</v>
      </c>
      <c r="T377" s="219">
        <v>8214.65</v>
      </c>
      <c r="U377" s="219">
        <v>7050</v>
      </c>
      <c r="V377" s="219">
        <f t="shared" si="30"/>
        <v>1164.6499999999996</v>
      </c>
      <c r="W377" s="63">
        <v>42802</v>
      </c>
      <c r="X377" s="219">
        <v>525.23999999999887</v>
      </c>
    </row>
    <row r="378" spans="1:24" s="60" customFormat="1" ht="15.75" customHeight="1">
      <c r="A378" s="63">
        <v>42801</v>
      </c>
      <c r="B378" s="62">
        <v>6430</v>
      </c>
      <c r="C378" s="63">
        <v>42808</v>
      </c>
      <c r="D378" s="75">
        <v>6440</v>
      </c>
      <c r="E378" s="67">
        <v>7100</v>
      </c>
      <c r="F378" s="67">
        <f t="shared" si="26"/>
        <v>660</v>
      </c>
      <c r="G378" s="67">
        <f t="shared" si="27"/>
        <v>461.64082687338504</v>
      </c>
      <c r="H378" s="63">
        <v>42801</v>
      </c>
      <c r="I378" s="217">
        <v>2828</v>
      </c>
      <c r="J378" s="217">
        <v>6475</v>
      </c>
      <c r="K378" s="217">
        <v>940</v>
      </c>
      <c r="L378" s="217">
        <v>180</v>
      </c>
      <c r="M378" s="67">
        <f t="shared" si="28"/>
        <v>4472.4000000000005</v>
      </c>
      <c r="N378" s="218"/>
      <c r="O378" s="64"/>
      <c r="P378" s="218"/>
      <c r="Q378" s="218"/>
      <c r="R378" s="218"/>
      <c r="S378" s="63">
        <v>42801</v>
      </c>
      <c r="T378" s="219">
        <v>8186.81</v>
      </c>
      <c r="U378" s="219">
        <v>7050</v>
      </c>
      <c r="V378" s="219">
        <f t="shared" si="30"/>
        <v>1136.8100000000004</v>
      </c>
      <c r="W378" s="63">
        <v>42801</v>
      </c>
      <c r="X378" s="219">
        <v>525.23999999999887</v>
      </c>
    </row>
    <row r="379" spans="1:24" s="60" customFormat="1" ht="15.75" customHeight="1">
      <c r="A379" s="63">
        <v>42800</v>
      </c>
      <c r="B379" s="62">
        <v>6430</v>
      </c>
      <c r="C379" s="63">
        <v>42807</v>
      </c>
      <c r="D379" s="75">
        <v>6440</v>
      </c>
      <c r="E379" s="67">
        <v>7100</v>
      </c>
      <c r="F379" s="67">
        <f t="shared" si="26"/>
        <v>660</v>
      </c>
      <c r="G379" s="67">
        <f t="shared" si="27"/>
        <v>461.55038759689921</v>
      </c>
      <c r="H379" s="63">
        <v>42800</v>
      </c>
      <c r="I379" s="217">
        <v>2819</v>
      </c>
      <c r="J379" s="217">
        <v>6475</v>
      </c>
      <c r="K379" s="217">
        <v>940</v>
      </c>
      <c r="L379" s="217">
        <v>180</v>
      </c>
      <c r="M379" s="67">
        <f t="shared" si="28"/>
        <v>4485</v>
      </c>
      <c r="N379" s="218"/>
      <c r="O379" s="64"/>
      <c r="P379" s="218"/>
      <c r="Q379" s="218"/>
      <c r="R379" s="218"/>
      <c r="S379" s="63">
        <v>42800</v>
      </c>
      <c r="T379" s="219">
        <v>8186.81</v>
      </c>
      <c r="U379" s="219">
        <v>7050</v>
      </c>
      <c r="V379" s="219">
        <f t="shared" si="30"/>
        <v>1136.8100000000004</v>
      </c>
      <c r="W379" s="63">
        <v>42800</v>
      </c>
      <c r="X379" s="219">
        <v>545.23999999999887</v>
      </c>
    </row>
    <row r="380" spans="1:24" s="60" customFormat="1" ht="15.75" customHeight="1">
      <c r="A380" s="63">
        <v>42797</v>
      </c>
      <c r="B380" s="62">
        <v>6455</v>
      </c>
      <c r="C380" s="63">
        <v>42804</v>
      </c>
      <c r="D380" s="75">
        <v>6470</v>
      </c>
      <c r="E380" s="67">
        <v>7100</v>
      </c>
      <c r="F380" s="67">
        <f t="shared" si="26"/>
        <v>630</v>
      </c>
      <c r="G380" s="67">
        <f t="shared" si="27"/>
        <v>461.45994832041345</v>
      </c>
      <c r="H380" s="63">
        <v>42797</v>
      </c>
      <c r="I380" s="217">
        <v>2819</v>
      </c>
      <c r="J380" s="217">
        <v>6450</v>
      </c>
      <c r="K380" s="217">
        <v>940</v>
      </c>
      <c r="L380" s="217">
        <v>180</v>
      </c>
      <c r="M380" s="67">
        <f t="shared" si="28"/>
        <v>4460</v>
      </c>
      <c r="N380" s="218"/>
      <c r="O380" s="65"/>
      <c r="P380" s="218"/>
      <c r="Q380" s="218"/>
      <c r="R380" s="218"/>
      <c r="S380" s="63">
        <v>42797</v>
      </c>
      <c r="T380" s="219">
        <v>8186.81</v>
      </c>
      <c r="U380" s="220">
        <v>7050</v>
      </c>
      <c r="V380" s="219">
        <f t="shared" si="30"/>
        <v>1136.8100000000004</v>
      </c>
      <c r="W380" s="63">
        <v>42797</v>
      </c>
      <c r="X380" s="219">
        <v>482.26999999999953</v>
      </c>
    </row>
    <row r="381" spans="1:24" s="60" customFormat="1" ht="15.75" customHeight="1">
      <c r="A381" s="63">
        <v>42796</v>
      </c>
      <c r="B381" s="62">
        <v>6455</v>
      </c>
      <c r="C381" s="63">
        <v>42803</v>
      </c>
      <c r="D381" s="75">
        <v>6470</v>
      </c>
      <c r="E381" s="217">
        <v>7100</v>
      </c>
      <c r="F381" s="61">
        <f t="shared" si="26"/>
        <v>630</v>
      </c>
      <c r="G381" s="67">
        <f t="shared" si="27"/>
        <v>461.40826873385015</v>
      </c>
      <c r="H381" s="63">
        <v>42796</v>
      </c>
      <c r="I381" s="217">
        <v>2819</v>
      </c>
      <c r="J381" s="217">
        <v>6405</v>
      </c>
      <c r="K381" s="217">
        <v>940</v>
      </c>
      <c r="L381" s="217">
        <v>180</v>
      </c>
      <c r="M381" s="67">
        <f t="shared" si="28"/>
        <v>4415</v>
      </c>
      <c r="N381" s="218"/>
      <c r="O381" s="64"/>
      <c r="P381" s="218"/>
      <c r="Q381" s="218"/>
      <c r="R381" s="218"/>
      <c r="S381" s="63">
        <v>42796</v>
      </c>
      <c r="T381" s="219">
        <v>8186.81</v>
      </c>
      <c r="U381" s="219">
        <v>7050</v>
      </c>
      <c r="V381" s="219">
        <f t="shared" si="30"/>
        <v>1136.8100000000004</v>
      </c>
      <c r="W381" s="63">
        <v>42796</v>
      </c>
      <c r="X381" s="219">
        <v>507.26999999999953</v>
      </c>
    </row>
    <row r="382" spans="1:24" s="60" customFormat="1" ht="15.75" customHeight="1">
      <c r="A382" s="63">
        <v>42795</v>
      </c>
      <c r="B382" s="62">
        <v>6475</v>
      </c>
      <c r="C382" s="63">
        <v>42802</v>
      </c>
      <c r="D382" s="75">
        <v>6510</v>
      </c>
      <c r="E382" s="217">
        <v>7100</v>
      </c>
      <c r="F382" s="61">
        <f t="shared" si="26"/>
        <v>590</v>
      </c>
      <c r="G382" s="67">
        <f t="shared" si="27"/>
        <v>461.34366925064597</v>
      </c>
      <c r="H382" s="63">
        <v>42795</v>
      </c>
      <c r="I382" s="217">
        <v>2784</v>
      </c>
      <c r="J382" s="217">
        <v>6380</v>
      </c>
      <c r="K382" s="217">
        <v>940</v>
      </c>
      <c r="L382" s="217">
        <v>180</v>
      </c>
      <c r="M382" s="67">
        <f t="shared" si="28"/>
        <v>4439</v>
      </c>
      <c r="N382" s="218"/>
      <c r="O382" s="64"/>
      <c r="P382" s="218"/>
      <c r="Q382" s="218"/>
      <c r="R382" s="218"/>
      <c r="S382" s="63">
        <v>42795</v>
      </c>
      <c r="T382" s="219">
        <v>8186.81</v>
      </c>
      <c r="U382" s="219">
        <v>7075</v>
      </c>
      <c r="V382" s="219">
        <f t="shared" si="30"/>
        <v>1111.8100000000004</v>
      </c>
      <c r="W382" s="63">
        <v>42795</v>
      </c>
      <c r="X382" s="219">
        <v>492.26999999999953</v>
      </c>
    </row>
    <row r="383" spans="1:24" s="60" customFormat="1" ht="15.75" customHeight="1">
      <c r="A383" s="63">
        <v>42794</v>
      </c>
      <c r="B383" s="62">
        <v>6475</v>
      </c>
      <c r="C383" s="63">
        <v>42801</v>
      </c>
      <c r="D383" s="75">
        <v>6510</v>
      </c>
      <c r="E383" s="217">
        <v>7100</v>
      </c>
      <c r="F383" s="61">
        <f t="shared" si="26"/>
        <v>590</v>
      </c>
      <c r="G383" s="67">
        <f t="shared" si="27"/>
        <v>461.29198966408268</v>
      </c>
      <c r="H383" s="63">
        <v>42794</v>
      </c>
      <c r="I383" s="217">
        <v>2784</v>
      </c>
      <c r="J383" s="217">
        <v>6390</v>
      </c>
      <c r="K383" s="217">
        <v>940</v>
      </c>
      <c r="L383" s="217">
        <v>180</v>
      </c>
      <c r="M383" s="67">
        <f t="shared" si="28"/>
        <v>4449</v>
      </c>
      <c r="N383" s="218"/>
      <c r="O383" s="64"/>
      <c r="P383" s="218"/>
      <c r="Q383" s="218"/>
      <c r="R383" s="218"/>
      <c r="S383" s="63">
        <v>42794</v>
      </c>
      <c r="T383" s="219">
        <v>8190.62</v>
      </c>
      <c r="U383" s="219">
        <v>7125</v>
      </c>
      <c r="V383" s="219">
        <f t="shared" si="30"/>
        <v>1065.6199999999999</v>
      </c>
      <c r="W383" s="63">
        <v>42794</v>
      </c>
      <c r="X383" s="219">
        <v>447.26999999999953</v>
      </c>
    </row>
    <row r="384" spans="1:24" s="60" customFormat="1" ht="15.75" customHeight="1">
      <c r="A384" s="63">
        <v>42793</v>
      </c>
      <c r="B384" s="62">
        <v>6450</v>
      </c>
      <c r="C384" s="63">
        <v>42800</v>
      </c>
      <c r="D384" s="75">
        <v>6490</v>
      </c>
      <c r="E384" s="217">
        <v>7125</v>
      </c>
      <c r="F384" s="61">
        <f t="shared" si="26"/>
        <v>635</v>
      </c>
      <c r="G384" s="67">
        <f t="shared" si="27"/>
        <v>461.24031007751938</v>
      </c>
      <c r="H384" s="63">
        <v>42793</v>
      </c>
      <c r="I384" s="217">
        <v>2784</v>
      </c>
      <c r="J384" s="217">
        <v>6475</v>
      </c>
      <c r="K384" s="217">
        <v>960</v>
      </c>
      <c r="L384" s="217">
        <v>180</v>
      </c>
      <c r="M384" s="67">
        <f t="shared" si="28"/>
        <v>4580.7999999999993</v>
      </c>
      <c r="N384" s="218"/>
      <c r="O384" s="64"/>
      <c r="P384" s="218"/>
      <c r="Q384" s="218"/>
      <c r="R384" s="218"/>
      <c r="S384" s="63">
        <v>42793</v>
      </c>
      <c r="T384" s="219">
        <v>8190.62</v>
      </c>
      <c r="U384" s="219">
        <v>7125</v>
      </c>
      <c r="V384" s="219">
        <f t="shared" si="30"/>
        <v>1065.6199999999999</v>
      </c>
      <c r="W384" s="63">
        <v>42793</v>
      </c>
      <c r="X384" s="219">
        <v>467.26999999999953</v>
      </c>
    </row>
    <row r="385" spans="1:24" s="60" customFormat="1" ht="15.75" customHeight="1">
      <c r="A385" s="63">
        <v>42790</v>
      </c>
      <c r="B385" s="62">
        <v>6405</v>
      </c>
      <c r="C385" s="63">
        <v>42797</v>
      </c>
      <c r="D385" s="75">
        <v>6475</v>
      </c>
      <c r="E385" s="217">
        <v>7125</v>
      </c>
      <c r="F385" s="61">
        <f t="shared" si="26"/>
        <v>650</v>
      </c>
      <c r="G385" s="67">
        <f t="shared" si="27"/>
        <v>461.09819121447026</v>
      </c>
      <c r="H385" s="63">
        <v>42790</v>
      </c>
      <c r="I385" s="217">
        <v>2784</v>
      </c>
      <c r="J385" s="217">
        <v>6450</v>
      </c>
      <c r="K385" s="217">
        <v>960</v>
      </c>
      <c r="L385" s="217">
        <v>180</v>
      </c>
      <c r="M385" s="67">
        <f t="shared" si="28"/>
        <v>4555.7999999999993</v>
      </c>
      <c r="N385" s="218"/>
      <c r="O385" s="64"/>
      <c r="P385" s="218"/>
      <c r="Q385" s="218"/>
      <c r="R385" s="218"/>
      <c r="S385" s="63">
        <v>42790</v>
      </c>
      <c r="T385" s="219">
        <v>8190.62</v>
      </c>
      <c r="U385" s="219">
        <v>7175</v>
      </c>
      <c r="V385" s="219">
        <f t="shared" si="30"/>
        <v>1015.6199999999999</v>
      </c>
      <c r="W385" s="63">
        <v>42790</v>
      </c>
      <c r="X385" s="219">
        <v>292.34499999999935</v>
      </c>
    </row>
    <row r="386" spans="1:24" s="60" customFormat="1" ht="15.75" customHeight="1">
      <c r="A386" s="63">
        <v>42789</v>
      </c>
      <c r="B386" s="62">
        <v>6380</v>
      </c>
      <c r="C386" s="63">
        <v>42796</v>
      </c>
      <c r="D386" s="75">
        <v>6450</v>
      </c>
      <c r="E386" s="217">
        <v>7150</v>
      </c>
      <c r="F386" s="61">
        <f t="shared" si="26"/>
        <v>700</v>
      </c>
      <c r="G386" s="67">
        <f t="shared" si="27"/>
        <v>460.93023255813955</v>
      </c>
      <c r="H386" s="63">
        <v>42789</v>
      </c>
      <c r="I386" s="217">
        <v>2784</v>
      </c>
      <c r="J386" s="217">
        <v>6380</v>
      </c>
      <c r="K386" s="217">
        <v>960</v>
      </c>
      <c r="L386" s="217">
        <v>180</v>
      </c>
      <c r="M386" s="67">
        <f t="shared" si="28"/>
        <v>4485.7999999999993</v>
      </c>
      <c r="N386" s="218"/>
      <c r="O386" s="64"/>
      <c r="P386" s="218"/>
      <c r="Q386" s="218"/>
      <c r="R386" s="218"/>
      <c r="S386" s="63">
        <v>42789</v>
      </c>
      <c r="T386" s="219">
        <v>8190.62</v>
      </c>
      <c r="U386" s="219">
        <v>7200</v>
      </c>
      <c r="V386" s="219">
        <f t="shared" si="30"/>
        <v>990.61999999999989</v>
      </c>
      <c r="W386" s="63">
        <v>42789</v>
      </c>
      <c r="X386" s="219">
        <v>272.34499999999935</v>
      </c>
    </row>
    <row r="387" spans="1:24" s="60" customFormat="1" ht="15.75" customHeight="1">
      <c r="A387" s="63">
        <v>42788</v>
      </c>
      <c r="B387" s="62">
        <v>6390</v>
      </c>
      <c r="C387" s="63">
        <v>42795</v>
      </c>
      <c r="D387" s="75">
        <v>6465</v>
      </c>
      <c r="E387" s="217">
        <v>7225</v>
      </c>
      <c r="F387" s="61">
        <f t="shared" si="26"/>
        <v>760</v>
      </c>
      <c r="G387" s="67">
        <f t="shared" si="27"/>
        <v>460.69767441860466</v>
      </c>
      <c r="H387" s="63">
        <v>42788</v>
      </c>
      <c r="I387" s="217">
        <v>2784</v>
      </c>
      <c r="J387" s="217">
        <v>6475</v>
      </c>
      <c r="K387" s="217">
        <v>960</v>
      </c>
      <c r="L387" s="217">
        <v>180</v>
      </c>
      <c r="M387" s="67">
        <f t="shared" si="28"/>
        <v>4580.7999999999993</v>
      </c>
      <c r="N387" s="218"/>
      <c r="O387" s="64"/>
      <c r="P387" s="218"/>
      <c r="Q387" s="218"/>
      <c r="R387" s="218"/>
      <c r="S387" s="63">
        <v>42788</v>
      </c>
      <c r="T387" s="219">
        <v>8190.62</v>
      </c>
      <c r="U387" s="219">
        <v>7200</v>
      </c>
      <c r="V387" s="219">
        <f t="shared" si="30"/>
        <v>990.61999999999989</v>
      </c>
      <c r="W387" s="63">
        <v>42788</v>
      </c>
      <c r="X387" s="219">
        <v>182.34499999999935</v>
      </c>
    </row>
    <row r="388" spans="1:24" s="60" customFormat="1" ht="15.75" customHeight="1">
      <c r="A388" s="63">
        <v>42787</v>
      </c>
      <c r="B388" s="62">
        <v>6475</v>
      </c>
      <c r="C388" s="63">
        <v>42794</v>
      </c>
      <c r="D388" s="75">
        <v>6510</v>
      </c>
      <c r="E388" s="217">
        <v>7225</v>
      </c>
      <c r="F388" s="61">
        <f t="shared" si="26"/>
        <v>715</v>
      </c>
      <c r="G388" s="67">
        <f t="shared" si="27"/>
        <v>460.38759689922483</v>
      </c>
      <c r="H388" s="63">
        <v>42787</v>
      </c>
      <c r="I388" s="217">
        <v>2784</v>
      </c>
      <c r="J388" s="217">
        <v>6590</v>
      </c>
      <c r="K388" s="217">
        <v>960</v>
      </c>
      <c r="L388" s="217">
        <v>180</v>
      </c>
      <c r="M388" s="67">
        <f t="shared" si="28"/>
        <v>4695.7999999999993</v>
      </c>
      <c r="N388" s="218"/>
      <c r="O388" s="64"/>
      <c r="P388" s="218"/>
      <c r="Q388" s="218"/>
      <c r="R388" s="218"/>
      <c r="S388" s="63">
        <v>42787</v>
      </c>
      <c r="T388" s="219">
        <v>8124.3</v>
      </c>
      <c r="U388" s="219">
        <v>7200</v>
      </c>
      <c r="V388" s="219">
        <f t="shared" si="30"/>
        <v>924.30000000000018</v>
      </c>
      <c r="W388" s="63">
        <v>42787</v>
      </c>
      <c r="X388" s="219">
        <v>112.34499999999935</v>
      </c>
    </row>
    <row r="389" spans="1:24" s="60" customFormat="1" ht="15.75" customHeight="1">
      <c r="A389" s="63">
        <v>42786</v>
      </c>
      <c r="B389" s="62">
        <v>6450</v>
      </c>
      <c r="C389" s="63">
        <v>42793</v>
      </c>
      <c r="D389" s="75">
        <v>6490</v>
      </c>
      <c r="E389" s="217">
        <v>7225</v>
      </c>
      <c r="F389" s="61">
        <f t="shared" ref="F389:F452" si="31">E389-D389</f>
        <v>735</v>
      </c>
      <c r="G389" s="67">
        <f t="shared" ref="G389:G452" si="32">SUM(F389:F1162)/774</f>
        <v>460.1291989664083</v>
      </c>
      <c r="H389" s="63">
        <v>42786</v>
      </c>
      <c r="I389" s="217">
        <v>2784</v>
      </c>
      <c r="J389" s="217">
        <v>6615</v>
      </c>
      <c r="K389" s="217">
        <v>970</v>
      </c>
      <c r="L389" s="217">
        <v>180</v>
      </c>
      <c r="M389" s="67">
        <f t="shared" ref="M389:M452" si="33">J389+2.34*K389-I389*1.4-1.35*L389</f>
        <v>4744.1999999999989</v>
      </c>
      <c r="N389" s="218"/>
      <c r="O389" s="64"/>
      <c r="P389" s="218"/>
      <c r="Q389" s="218"/>
      <c r="R389" s="218"/>
      <c r="S389" s="63">
        <v>42786</v>
      </c>
      <c r="T389" s="219">
        <v>8124.3</v>
      </c>
      <c r="U389" s="220">
        <v>7175</v>
      </c>
      <c r="V389" s="219">
        <f t="shared" si="30"/>
        <v>949.30000000000018</v>
      </c>
      <c r="W389" s="63">
        <v>42786</v>
      </c>
      <c r="X389" s="219">
        <v>97.344999999999345</v>
      </c>
    </row>
    <row r="390" spans="1:24" s="60" customFormat="1" ht="15.75" customHeight="1">
      <c r="A390" s="63">
        <v>42783</v>
      </c>
      <c r="B390" s="62">
        <v>6380</v>
      </c>
      <c r="C390" s="63">
        <v>42790</v>
      </c>
      <c r="D390" s="75">
        <v>6470</v>
      </c>
      <c r="E390" s="217">
        <v>7225</v>
      </c>
      <c r="F390" s="61">
        <f t="shared" si="31"/>
        <v>755</v>
      </c>
      <c r="G390" s="67">
        <f t="shared" si="32"/>
        <v>459.84496124031006</v>
      </c>
      <c r="H390" s="68">
        <v>42783</v>
      </c>
      <c r="I390" s="217">
        <v>2784</v>
      </c>
      <c r="J390" s="217">
        <v>6635</v>
      </c>
      <c r="K390" s="217">
        <v>970</v>
      </c>
      <c r="L390" s="217">
        <v>180</v>
      </c>
      <c r="M390" s="67">
        <f t="shared" si="33"/>
        <v>4764.1999999999989</v>
      </c>
      <c r="N390" s="218"/>
      <c r="O390" s="65"/>
      <c r="P390" s="218"/>
      <c r="Q390" s="218"/>
      <c r="R390" s="218"/>
      <c r="S390" s="63">
        <v>42783</v>
      </c>
      <c r="T390" s="219">
        <v>8124.3</v>
      </c>
      <c r="U390" s="219">
        <v>7175</v>
      </c>
      <c r="V390" s="219">
        <f t="shared" si="30"/>
        <v>949.30000000000018</v>
      </c>
      <c r="W390" s="63">
        <v>42783</v>
      </c>
      <c r="X390" s="219">
        <v>-78.595000000000255</v>
      </c>
    </row>
    <row r="391" spans="1:24" s="60" customFormat="1" ht="15.75" customHeight="1">
      <c r="A391" s="63">
        <v>42782</v>
      </c>
      <c r="B391" s="62">
        <v>6475</v>
      </c>
      <c r="C391" s="63">
        <v>42789</v>
      </c>
      <c r="D391" s="75">
        <v>6490</v>
      </c>
      <c r="E391" s="217">
        <v>7175</v>
      </c>
      <c r="F391" s="61">
        <f t="shared" si="31"/>
        <v>685</v>
      </c>
      <c r="G391" s="67">
        <f t="shared" si="32"/>
        <v>459.52842377260981</v>
      </c>
      <c r="H391" s="68">
        <v>42782</v>
      </c>
      <c r="I391" s="217">
        <v>2784</v>
      </c>
      <c r="J391" s="217">
        <v>6650</v>
      </c>
      <c r="K391" s="217">
        <v>970</v>
      </c>
      <c r="L391" s="217">
        <v>180</v>
      </c>
      <c r="M391" s="67">
        <f t="shared" si="33"/>
        <v>4779.1999999999989</v>
      </c>
      <c r="N391" s="218"/>
      <c r="O391" s="64"/>
      <c r="P391" s="218"/>
      <c r="Q391" s="218"/>
      <c r="R391" s="218"/>
      <c r="S391" s="63">
        <v>42782</v>
      </c>
      <c r="T391" s="219">
        <v>8124.3</v>
      </c>
      <c r="U391" s="219">
        <v>7175</v>
      </c>
      <c r="V391" s="219">
        <f t="shared" si="30"/>
        <v>949.30000000000018</v>
      </c>
      <c r="W391" s="63">
        <v>42782</v>
      </c>
      <c r="X391" s="219">
        <v>-148.59500000000025</v>
      </c>
    </row>
    <row r="392" spans="1:24" s="60" customFormat="1" ht="15.75" customHeight="1">
      <c r="A392" s="63">
        <v>42781</v>
      </c>
      <c r="B392" s="62">
        <v>6590</v>
      </c>
      <c r="C392" s="63">
        <v>42788</v>
      </c>
      <c r="D392" s="75">
        <v>6580</v>
      </c>
      <c r="E392" s="217">
        <v>7175</v>
      </c>
      <c r="F392" s="61">
        <f t="shared" si="31"/>
        <v>595</v>
      </c>
      <c r="G392" s="67">
        <f t="shared" si="32"/>
        <v>459.30232558139534</v>
      </c>
      <c r="H392" s="68">
        <v>42781</v>
      </c>
      <c r="I392" s="217">
        <v>2784</v>
      </c>
      <c r="J392" s="217">
        <v>6700</v>
      </c>
      <c r="K392" s="217">
        <v>990</v>
      </c>
      <c r="L392" s="217">
        <v>180</v>
      </c>
      <c r="M392" s="67">
        <f t="shared" si="33"/>
        <v>4876</v>
      </c>
      <c r="N392" s="218"/>
      <c r="O392" s="64"/>
      <c r="P392" s="218"/>
      <c r="Q392" s="218"/>
      <c r="R392" s="218"/>
      <c r="S392" s="63">
        <v>42781</v>
      </c>
      <c r="T392" s="219">
        <v>8124.3</v>
      </c>
      <c r="U392" s="219">
        <v>7175</v>
      </c>
      <c r="V392" s="219">
        <f t="shared" si="30"/>
        <v>949.30000000000018</v>
      </c>
      <c r="W392" s="63">
        <v>42781</v>
      </c>
      <c r="X392" s="219">
        <v>-168.59500000000025</v>
      </c>
    </row>
    <row r="393" spans="1:24" s="60" customFormat="1" ht="15.75" customHeight="1">
      <c r="A393" s="63">
        <v>42780</v>
      </c>
      <c r="B393" s="62">
        <v>6615</v>
      </c>
      <c r="C393" s="63">
        <v>42787</v>
      </c>
      <c r="D393" s="75">
        <v>6650</v>
      </c>
      <c r="E393" s="217">
        <v>7175</v>
      </c>
      <c r="F393" s="61">
        <f t="shared" si="31"/>
        <v>525</v>
      </c>
      <c r="G393" s="67">
        <f t="shared" si="32"/>
        <v>459.18604651162792</v>
      </c>
      <c r="H393" s="59">
        <v>42780</v>
      </c>
      <c r="I393" s="217">
        <v>2802</v>
      </c>
      <c r="J393" s="217">
        <v>6710</v>
      </c>
      <c r="K393" s="217">
        <v>990</v>
      </c>
      <c r="L393" s="217">
        <v>180</v>
      </c>
      <c r="M393" s="67">
        <f t="shared" si="33"/>
        <v>4860.8000000000011</v>
      </c>
      <c r="N393" s="218"/>
      <c r="O393" s="64"/>
      <c r="P393" s="218"/>
      <c r="Q393" s="218"/>
      <c r="R393" s="218"/>
      <c r="S393" s="63">
        <v>42780</v>
      </c>
      <c r="T393" s="219">
        <v>7979.68</v>
      </c>
      <c r="U393" s="219">
        <v>7150</v>
      </c>
      <c r="V393" s="219">
        <f t="shared" ref="V393:V416" si="34">T393-U393</f>
        <v>829.68000000000029</v>
      </c>
      <c r="W393" s="63">
        <v>42780</v>
      </c>
      <c r="X393" s="219">
        <v>-168.59500000000025</v>
      </c>
    </row>
    <row r="394" spans="1:24" s="60" customFormat="1" ht="15.75" customHeight="1">
      <c r="A394" s="63">
        <v>42779</v>
      </c>
      <c r="B394" s="62">
        <v>6635</v>
      </c>
      <c r="C394" s="63">
        <v>42786</v>
      </c>
      <c r="D394" s="75">
        <v>6665</v>
      </c>
      <c r="E394" s="217">
        <v>7175</v>
      </c>
      <c r="F394" s="61">
        <f t="shared" si="31"/>
        <v>510</v>
      </c>
      <c r="G394" s="67">
        <f t="shared" si="32"/>
        <v>459.16020671834627</v>
      </c>
      <c r="H394" s="59">
        <v>42779</v>
      </c>
      <c r="I394" s="217">
        <v>2802</v>
      </c>
      <c r="J394" s="217">
        <v>6690</v>
      </c>
      <c r="K394" s="217">
        <v>990</v>
      </c>
      <c r="L394" s="217">
        <v>180</v>
      </c>
      <c r="M394" s="67">
        <f t="shared" si="33"/>
        <v>4840.8000000000011</v>
      </c>
      <c r="N394" s="218"/>
      <c r="O394" s="64"/>
      <c r="P394" s="218"/>
      <c r="Q394" s="218"/>
      <c r="R394" s="218"/>
      <c r="S394" s="63">
        <v>42779</v>
      </c>
      <c r="T394" s="219">
        <v>7979.68</v>
      </c>
      <c r="U394" s="219">
        <v>7125</v>
      </c>
      <c r="V394" s="219">
        <f t="shared" si="34"/>
        <v>854.68000000000029</v>
      </c>
      <c r="W394" s="63">
        <v>42779</v>
      </c>
      <c r="X394" s="219">
        <v>-147.58000000000084</v>
      </c>
    </row>
    <row r="395" spans="1:24" s="60" customFormat="1" ht="15.75" customHeight="1">
      <c r="A395" s="63">
        <v>42776</v>
      </c>
      <c r="B395" s="62">
        <v>6650</v>
      </c>
      <c r="C395" s="63">
        <v>42783</v>
      </c>
      <c r="D395" s="75">
        <v>6685</v>
      </c>
      <c r="E395" s="217">
        <v>7175</v>
      </c>
      <c r="F395" s="61">
        <f t="shared" si="31"/>
        <v>490</v>
      </c>
      <c r="G395" s="67">
        <f t="shared" si="32"/>
        <v>459.15374677002586</v>
      </c>
      <c r="H395" s="59">
        <v>42776</v>
      </c>
      <c r="I395" s="217">
        <v>2802</v>
      </c>
      <c r="J395" s="217">
        <v>6690</v>
      </c>
      <c r="K395" s="217">
        <v>990</v>
      </c>
      <c r="L395" s="217">
        <v>180</v>
      </c>
      <c r="M395" s="67">
        <f t="shared" si="33"/>
        <v>4840.8000000000011</v>
      </c>
      <c r="N395" s="218"/>
      <c r="O395" s="64"/>
      <c r="P395" s="218"/>
      <c r="Q395" s="218"/>
      <c r="R395" s="218"/>
      <c r="S395" s="63">
        <v>42776</v>
      </c>
      <c r="T395" s="219">
        <v>7979.68</v>
      </c>
      <c r="U395" s="219">
        <v>7125</v>
      </c>
      <c r="V395" s="219">
        <f t="shared" si="34"/>
        <v>854.68000000000029</v>
      </c>
      <c r="W395" s="63">
        <v>42776</v>
      </c>
      <c r="X395" s="219">
        <v>-137.58000000000084</v>
      </c>
    </row>
    <row r="396" spans="1:24" s="60" customFormat="1" ht="15.75" customHeight="1">
      <c r="A396" s="63">
        <v>42775</v>
      </c>
      <c r="B396" s="62">
        <v>6700</v>
      </c>
      <c r="C396" s="63">
        <v>42782</v>
      </c>
      <c r="D396" s="75">
        <v>6755</v>
      </c>
      <c r="E396" s="217">
        <v>7175</v>
      </c>
      <c r="F396" s="61">
        <f t="shared" si="31"/>
        <v>420</v>
      </c>
      <c r="G396" s="67">
        <f t="shared" si="32"/>
        <v>459.1731266149871</v>
      </c>
      <c r="H396" s="59">
        <v>42775</v>
      </c>
      <c r="I396" s="217">
        <v>2822</v>
      </c>
      <c r="J396" s="217">
        <v>6690</v>
      </c>
      <c r="K396" s="217">
        <v>990</v>
      </c>
      <c r="L396" s="217">
        <v>180</v>
      </c>
      <c r="M396" s="67">
        <f t="shared" si="33"/>
        <v>4812.8000000000011</v>
      </c>
      <c r="N396" s="218"/>
      <c r="O396" s="64"/>
      <c r="P396" s="218"/>
      <c r="Q396" s="218"/>
      <c r="R396" s="218"/>
      <c r="S396" s="63">
        <v>42775</v>
      </c>
      <c r="T396" s="219">
        <v>7979.68</v>
      </c>
      <c r="U396" s="219">
        <v>7125</v>
      </c>
      <c r="V396" s="219">
        <f t="shared" si="34"/>
        <v>854.68000000000029</v>
      </c>
      <c r="W396" s="63">
        <v>42775</v>
      </c>
      <c r="X396" s="219">
        <v>-137.58000000000084</v>
      </c>
    </row>
    <row r="397" spans="1:24" s="60" customFormat="1" ht="15.75" customHeight="1">
      <c r="A397" s="63">
        <v>42774</v>
      </c>
      <c r="B397" s="62">
        <v>6710</v>
      </c>
      <c r="C397" s="63">
        <v>42781</v>
      </c>
      <c r="D397" s="75">
        <v>6775</v>
      </c>
      <c r="E397" s="217">
        <v>7175</v>
      </c>
      <c r="F397" s="61">
        <f t="shared" si="31"/>
        <v>400</v>
      </c>
      <c r="G397" s="67">
        <f t="shared" si="32"/>
        <v>459.2829457364341</v>
      </c>
      <c r="H397" s="59">
        <v>42774</v>
      </c>
      <c r="I397" s="217">
        <v>2837</v>
      </c>
      <c r="J397" s="217">
        <v>6690</v>
      </c>
      <c r="K397" s="217">
        <v>990</v>
      </c>
      <c r="L397" s="217">
        <v>180</v>
      </c>
      <c r="M397" s="67">
        <f t="shared" si="33"/>
        <v>4791.8000000000011</v>
      </c>
      <c r="N397" s="218"/>
      <c r="O397" s="64"/>
      <c r="P397" s="218"/>
      <c r="Q397" s="218"/>
      <c r="R397" s="218"/>
      <c r="S397" s="63">
        <v>42774</v>
      </c>
      <c r="T397" s="219">
        <v>7979.68</v>
      </c>
      <c r="U397" s="219">
        <v>7125</v>
      </c>
      <c r="V397" s="219">
        <f t="shared" si="34"/>
        <v>854.68000000000029</v>
      </c>
      <c r="W397" s="63">
        <v>42774</v>
      </c>
      <c r="X397" s="219">
        <v>-137.58000000000084</v>
      </c>
    </row>
    <row r="398" spans="1:24" s="60" customFormat="1" ht="15.75" customHeight="1">
      <c r="A398" s="63">
        <v>42773</v>
      </c>
      <c r="B398" s="62">
        <v>6690</v>
      </c>
      <c r="C398" s="63">
        <v>42780</v>
      </c>
      <c r="D398" s="75">
        <v>6775</v>
      </c>
      <c r="E398" s="217">
        <v>7175</v>
      </c>
      <c r="F398" s="61">
        <f t="shared" si="31"/>
        <v>400</v>
      </c>
      <c r="G398" s="67">
        <f t="shared" si="32"/>
        <v>459.41860465116281</v>
      </c>
      <c r="H398" s="59">
        <v>42773</v>
      </c>
      <c r="I398" s="217">
        <v>2837</v>
      </c>
      <c r="J398" s="217">
        <v>6690</v>
      </c>
      <c r="K398" s="217">
        <v>990</v>
      </c>
      <c r="L398" s="217">
        <v>180</v>
      </c>
      <c r="M398" s="67">
        <f t="shared" si="33"/>
        <v>4791.8000000000011</v>
      </c>
      <c r="N398" s="218"/>
      <c r="O398" s="64"/>
      <c r="P398" s="218"/>
      <c r="Q398" s="218"/>
      <c r="R398" s="218"/>
      <c r="S398" s="63">
        <v>42773</v>
      </c>
      <c r="T398" s="219">
        <v>7855.47</v>
      </c>
      <c r="U398" s="220">
        <v>7125</v>
      </c>
      <c r="V398" s="219">
        <f t="shared" si="34"/>
        <v>730.47000000000025</v>
      </c>
      <c r="W398" s="63">
        <v>42773</v>
      </c>
      <c r="X398" s="219">
        <v>-122.58000000000084</v>
      </c>
    </row>
    <row r="399" spans="1:24" s="60" customFormat="1" ht="15.75" customHeight="1">
      <c r="A399" s="63">
        <v>42772</v>
      </c>
      <c r="B399" s="62">
        <v>6690</v>
      </c>
      <c r="C399" s="63">
        <v>42779</v>
      </c>
      <c r="D399" s="75">
        <v>6715</v>
      </c>
      <c r="E399" s="217">
        <v>7150</v>
      </c>
      <c r="F399" s="61">
        <f t="shared" si="31"/>
        <v>435</v>
      </c>
      <c r="G399" s="67">
        <f t="shared" si="32"/>
        <v>459.55426356589146</v>
      </c>
      <c r="H399" s="59">
        <v>42772</v>
      </c>
      <c r="I399" s="217">
        <v>2837</v>
      </c>
      <c r="J399" s="217">
        <v>6665</v>
      </c>
      <c r="K399" s="217">
        <v>990</v>
      </c>
      <c r="L399" s="217">
        <v>180</v>
      </c>
      <c r="M399" s="67">
        <f t="shared" si="33"/>
        <v>4766.8000000000011</v>
      </c>
      <c r="N399" s="218"/>
      <c r="O399" s="64"/>
      <c r="P399" s="218"/>
      <c r="Q399" s="218"/>
      <c r="R399" s="218"/>
      <c r="S399" s="63">
        <v>42772</v>
      </c>
      <c r="T399" s="219">
        <v>7855.47</v>
      </c>
      <c r="U399" s="219">
        <v>7125</v>
      </c>
      <c r="V399" s="219">
        <f t="shared" si="34"/>
        <v>730.47000000000025</v>
      </c>
      <c r="W399" s="63">
        <v>42772</v>
      </c>
      <c r="X399" s="219">
        <v>-62.580000000000837</v>
      </c>
    </row>
    <row r="400" spans="1:24" s="60" customFormat="1" ht="15.75" customHeight="1">
      <c r="A400" s="63">
        <v>42769</v>
      </c>
      <c r="B400" s="62">
        <v>6690</v>
      </c>
      <c r="C400" s="63">
        <v>42776</v>
      </c>
      <c r="D400" s="75">
        <v>6705</v>
      </c>
      <c r="E400" s="217">
        <v>7150</v>
      </c>
      <c r="F400" s="61">
        <f t="shared" si="31"/>
        <v>445</v>
      </c>
      <c r="G400" s="67">
        <f t="shared" si="32"/>
        <v>459.64470284237728</v>
      </c>
      <c r="H400" s="59">
        <v>42769</v>
      </c>
      <c r="I400" s="217">
        <v>2837</v>
      </c>
      <c r="J400" s="217">
        <v>6665</v>
      </c>
      <c r="K400" s="217">
        <v>990</v>
      </c>
      <c r="L400" s="217">
        <v>180</v>
      </c>
      <c r="M400" s="67">
        <f t="shared" si="33"/>
        <v>4766.8000000000011</v>
      </c>
      <c r="N400" s="218"/>
      <c r="O400" s="65"/>
      <c r="P400" s="218"/>
      <c r="Q400" s="218"/>
      <c r="R400" s="218"/>
      <c r="S400" s="63">
        <v>42769</v>
      </c>
      <c r="T400" s="219">
        <v>7855.47</v>
      </c>
      <c r="U400" s="219">
        <v>7075</v>
      </c>
      <c r="V400" s="219">
        <f t="shared" si="34"/>
        <v>780.47000000000025</v>
      </c>
      <c r="W400" s="63">
        <v>42769</v>
      </c>
      <c r="X400" s="219">
        <v>-12.580000000000837</v>
      </c>
    </row>
    <row r="401" spans="1:24" s="60" customFormat="1" ht="15.75" customHeight="1">
      <c r="A401" s="63">
        <v>42759</v>
      </c>
      <c r="B401" s="62">
        <v>6690</v>
      </c>
      <c r="C401" s="63">
        <v>42775</v>
      </c>
      <c r="D401" s="75">
        <v>6705</v>
      </c>
      <c r="E401" s="217">
        <v>7125</v>
      </c>
      <c r="F401" s="61">
        <f t="shared" si="31"/>
        <v>420</v>
      </c>
      <c r="G401" s="67">
        <f t="shared" si="32"/>
        <v>459.72222222222223</v>
      </c>
      <c r="H401" s="59">
        <v>42759</v>
      </c>
      <c r="I401" s="217">
        <v>2851</v>
      </c>
      <c r="J401" s="217">
        <v>6550</v>
      </c>
      <c r="K401" s="217">
        <v>990</v>
      </c>
      <c r="L401" s="217">
        <v>180</v>
      </c>
      <c r="M401" s="67">
        <f t="shared" si="33"/>
        <v>4632.2000000000007</v>
      </c>
      <c r="N401" s="218"/>
      <c r="O401" s="64"/>
      <c r="P401" s="218"/>
      <c r="Q401" s="218"/>
      <c r="R401" s="218"/>
      <c r="S401" s="63">
        <v>42759</v>
      </c>
      <c r="T401" s="219">
        <v>7855.47</v>
      </c>
      <c r="U401" s="219">
        <v>7025</v>
      </c>
      <c r="V401" s="219">
        <f t="shared" si="34"/>
        <v>830.47000000000025</v>
      </c>
      <c r="W401" s="63">
        <v>42759</v>
      </c>
      <c r="X401" s="219">
        <v>102.41999999999916</v>
      </c>
    </row>
    <row r="402" spans="1:24" s="60" customFormat="1" ht="15.75" customHeight="1">
      <c r="A402" s="63">
        <v>42758</v>
      </c>
      <c r="B402" s="62">
        <v>6690</v>
      </c>
      <c r="C402" s="63">
        <v>42774</v>
      </c>
      <c r="D402" s="75">
        <v>6705</v>
      </c>
      <c r="E402" s="217">
        <v>7125</v>
      </c>
      <c r="F402" s="61">
        <f t="shared" si="31"/>
        <v>420</v>
      </c>
      <c r="G402" s="67">
        <f t="shared" si="32"/>
        <v>459.83204134366923</v>
      </c>
      <c r="H402" s="59">
        <v>42758</v>
      </c>
      <c r="I402" s="217">
        <v>2851</v>
      </c>
      <c r="J402" s="217">
        <v>6490</v>
      </c>
      <c r="K402" s="217">
        <v>990</v>
      </c>
      <c r="L402" s="217">
        <v>180</v>
      </c>
      <c r="M402" s="67">
        <f t="shared" si="33"/>
        <v>4572.2000000000007</v>
      </c>
      <c r="N402" s="218"/>
      <c r="O402" s="64"/>
      <c r="P402" s="218"/>
      <c r="Q402" s="218"/>
      <c r="R402" s="218"/>
      <c r="S402" s="63">
        <v>42758</v>
      </c>
      <c r="T402" s="219">
        <v>7855.47</v>
      </c>
      <c r="U402" s="219">
        <v>7025</v>
      </c>
      <c r="V402" s="219">
        <f t="shared" si="34"/>
        <v>830.47000000000025</v>
      </c>
      <c r="W402" s="63">
        <v>42758</v>
      </c>
      <c r="X402" s="219">
        <v>102.41999999999916</v>
      </c>
    </row>
    <row r="403" spans="1:24" s="60" customFormat="1" ht="15.75" customHeight="1">
      <c r="A403" s="63">
        <v>42755</v>
      </c>
      <c r="B403" s="62">
        <v>6665</v>
      </c>
      <c r="C403" s="63">
        <v>42773</v>
      </c>
      <c r="D403" s="75">
        <v>6690</v>
      </c>
      <c r="E403" s="217">
        <v>7075</v>
      </c>
      <c r="F403" s="61">
        <f t="shared" si="31"/>
        <v>385</v>
      </c>
      <c r="G403" s="67">
        <f t="shared" si="32"/>
        <v>459.9483204134367</v>
      </c>
      <c r="H403" s="59">
        <v>42757</v>
      </c>
      <c r="I403" s="217">
        <v>2851</v>
      </c>
      <c r="J403" s="217">
        <v>6440</v>
      </c>
      <c r="K403" s="217">
        <v>990</v>
      </c>
      <c r="L403" s="217">
        <v>180</v>
      </c>
      <c r="M403" s="67">
        <f t="shared" si="33"/>
        <v>4522.2000000000007</v>
      </c>
      <c r="N403" s="218"/>
      <c r="O403" s="64"/>
      <c r="P403" s="218"/>
      <c r="Q403" s="218"/>
      <c r="R403" s="218"/>
      <c r="S403" s="63">
        <v>42755</v>
      </c>
      <c r="T403" s="219">
        <v>7855.47</v>
      </c>
      <c r="U403" s="219">
        <v>7025</v>
      </c>
      <c r="V403" s="219">
        <f t="shared" si="34"/>
        <v>830.47000000000025</v>
      </c>
      <c r="W403" s="63">
        <v>42755</v>
      </c>
      <c r="X403" s="219">
        <v>24.449999999999818</v>
      </c>
    </row>
    <row r="404" spans="1:24" s="60" customFormat="1" ht="15.75" customHeight="1">
      <c r="A404" s="63">
        <v>42754</v>
      </c>
      <c r="B404" s="62">
        <v>6665</v>
      </c>
      <c r="C404" s="63">
        <v>42772</v>
      </c>
      <c r="D404" s="75">
        <v>6630</v>
      </c>
      <c r="E404" s="217">
        <v>7075</v>
      </c>
      <c r="F404" s="61">
        <f t="shared" si="31"/>
        <v>445</v>
      </c>
      <c r="G404" s="67">
        <f t="shared" si="32"/>
        <v>460.109819121447</v>
      </c>
      <c r="H404" s="59">
        <v>42755</v>
      </c>
      <c r="I404" s="217">
        <v>2851</v>
      </c>
      <c r="J404" s="217">
        <v>6440</v>
      </c>
      <c r="K404" s="217">
        <v>990</v>
      </c>
      <c r="L404" s="217">
        <v>180</v>
      </c>
      <c r="M404" s="67">
        <f t="shared" si="33"/>
        <v>4522.2000000000007</v>
      </c>
      <c r="N404" s="218"/>
      <c r="O404" s="64"/>
      <c r="P404" s="218"/>
      <c r="Q404" s="218"/>
      <c r="R404" s="218"/>
      <c r="S404" s="63">
        <v>42754</v>
      </c>
      <c r="T404" s="219">
        <v>7855.47</v>
      </c>
      <c r="U404" s="219">
        <v>7025</v>
      </c>
      <c r="V404" s="219">
        <f t="shared" si="34"/>
        <v>830.47000000000025</v>
      </c>
      <c r="W404" s="63">
        <v>42754</v>
      </c>
      <c r="X404" s="219">
        <v>24.449999999999818</v>
      </c>
    </row>
    <row r="405" spans="1:24" s="60" customFormat="1" ht="15.75" customHeight="1">
      <c r="A405" s="63">
        <v>42753</v>
      </c>
      <c r="B405" s="62">
        <v>6550</v>
      </c>
      <c r="C405" s="63">
        <v>42770</v>
      </c>
      <c r="D405" s="75">
        <v>6600</v>
      </c>
      <c r="E405" s="217">
        <v>7075</v>
      </c>
      <c r="F405" s="61">
        <f t="shared" si="31"/>
        <v>475</v>
      </c>
      <c r="G405" s="67">
        <f t="shared" si="32"/>
        <v>460.19379844961242</v>
      </c>
      <c r="H405" s="59">
        <v>42754</v>
      </c>
      <c r="I405" s="217">
        <v>2851</v>
      </c>
      <c r="J405" s="217">
        <v>6440</v>
      </c>
      <c r="K405" s="217">
        <v>990</v>
      </c>
      <c r="L405" s="217">
        <v>180</v>
      </c>
      <c r="M405" s="67">
        <f t="shared" si="33"/>
        <v>4522.2000000000007</v>
      </c>
      <c r="N405" s="218"/>
      <c r="O405" s="64"/>
      <c r="P405" s="218"/>
      <c r="Q405" s="218"/>
      <c r="R405" s="218"/>
      <c r="S405" s="63">
        <v>42753</v>
      </c>
      <c r="T405" s="219">
        <v>7855.47</v>
      </c>
      <c r="U405" s="219">
        <v>7025</v>
      </c>
      <c r="V405" s="219">
        <f t="shared" si="34"/>
        <v>830.47000000000025</v>
      </c>
      <c r="W405" s="63">
        <v>42753</v>
      </c>
      <c r="X405" s="219">
        <v>24.449999999999818</v>
      </c>
    </row>
    <row r="406" spans="1:24" s="60" customFormat="1" ht="15.75" customHeight="1">
      <c r="A406" s="63">
        <v>42752</v>
      </c>
      <c r="B406" s="62">
        <v>6490</v>
      </c>
      <c r="C406" s="63">
        <v>42769</v>
      </c>
      <c r="D406" s="75">
        <v>6580</v>
      </c>
      <c r="E406" s="217">
        <v>7075</v>
      </c>
      <c r="F406" s="61">
        <f t="shared" si="31"/>
        <v>495</v>
      </c>
      <c r="G406" s="67">
        <f t="shared" si="32"/>
        <v>460.2390180878553</v>
      </c>
      <c r="H406" s="59">
        <v>42753</v>
      </c>
      <c r="I406" s="217">
        <v>2836</v>
      </c>
      <c r="J406" s="217">
        <v>6440</v>
      </c>
      <c r="K406" s="217">
        <v>990</v>
      </c>
      <c r="L406" s="217">
        <v>180</v>
      </c>
      <c r="M406" s="67">
        <f t="shared" si="33"/>
        <v>4543.2000000000007</v>
      </c>
      <c r="N406" s="218"/>
      <c r="O406" s="64"/>
      <c r="P406" s="218"/>
      <c r="Q406" s="218"/>
      <c r="R406" s="218"/>
      <c r="S406" s="63">
        <v>42752</v>
      </c>
      <c r="T406" s="219">
        <v>7850.59</v>
      </c>
      <c r="U406" s="219">
        <v>7025</v>
      </c>
      <c r="V406" s="219">
        <f t="shared" si="34"/>
        <v>825.59000000000015</v>
      </c>
      <c r="W406" s="63">
        <v>42752</v>
      </c>
      <c r="X406" s="219">
        <v>24.449999999999818</v>
      </c>
    </row>
    <row r="407" spans="1:24" s="60" customFormat="1" ht="15.75" customHeight="1">
      <c r="A407" s="63">
        <v>42751</v>
      </c>
      <c r="B407" s="62">
        <v>6440</v>
      </c>
      <c r="C407" s="63">
        <v>42759</v>
      </c>
      <c r="D407" s="75">
        <v>6465</v>
      </c>
      <c r="E407" s="217">
        <v>7075</v>
      </c>
      <c r="F407" s="61">
        <f t="shared" si="31"/>
        <v>610</v>
      </c>
      <c r="G407" s="67">
        <f t="shared" si="32"/>
        <v>460.25839793281654</v>
      </c>
      <c r="H407" s="59">
        <v>42752</v>
      </c>
      <c r="I407" s="217">
        <v>2836</v>
      </c>
      <c r="J407" s="217">
        <v>6440</v>
      </c>
      <c r="K407" s="217">
        <v>990</v>
      </c>
      <c r="L407" s="217">
        <v>180</v>
      </c>
      <c r="M407" s="67">
        <f t="shared" si="33"/>
        <v>4543.2000000000007</v>
      </c>
      <c r="N407" s="218"/>
      <c r="O407" s="64"/>
      <c r="P407" s="218"/>
      <c r="Q407" s="218"/>
      <c r="R407" s="218"/>
      <c r="S407" s="63">
        <v>42751</v>
      </c>
      <c r="T407" s="219">
        <v>7850.59</v>
      </c>
      <c r="U407" s="220">
        <v>7025</v>
      </c>
      <c r="V407" s="219">
        <f t="shared" si="34"/>
        <v>825.59000000000015</v>
      </c>
      <c r="W407" s="63">
        <v>42751</v>
      </c>
      <c r="X407" s="219">
        <v>24.449999999999818</v>
      </c>
    </row>
    <row r="408" spans="1:24" s="60" customFormat="1" ht="15.75" customHeight="1">
      <c r="A408" s="63">
        <v>42748</v>
      </c>
      <c r="B408" s="62">
        <v>6440</v>
      </c>
      <c r="C408" s="63">
        <v>42758</v>
      </c>
      <c r="D408" s="75">
        <v>6465</v>
      </c>
      <c r="E408" s="217">
        <v>7075</v>
      </c>
      <c r="F408" s="61">
        <f t="shared" si="31"/>
        <v>610</v>
      </c>
      <c r="G408" s="67">
        <f t="shared" si="32"/>
        <v>460.1291989664083</v>
      </c>
      <c r="H408" s="59">
        <v>42751</v>
      </c>
      <c r="I408" s="217">
        <v>2836</v>
      </c>
      <c r="J408" s="217">
        <v>6440</v>
      </c>
      <c r="K408" s="217">
        <v>990</v>
      </c>
      <c r="L408" s="217">
        <v>180</v>
      </c>
      <c r="M408" s="67">
        <f t="shared" si="33"/>
        <v>4543.2000000000007</v>
      </c>
      <c r="N408" s="218"/>
      <c r="O408" s="64"/>
      <c r="P408" s="218"/>
      <c r="Q408" s="218"/>
      <c r="R408" s="218"/>
      <c r="S408" s="63">
        <v>42748</v>
      </c>
      <c r="T408" s="219">
        <v>7850.59</v>
      </c>
      <c r="U408" s="219">
        <v>7025</v>
      </c>
      <c r="V408" s="219">
        <f t="shared" si="34"/>
        <v>825.59000000000015</v>
      </c>
      <c r="W408" s="63">
        <v>42748</v>
      </c>
      <c r="X408" s="219">
        <v>-42.505000000001019</v>
      </c>
    </row>
    <row r="409" spans="1:24" s="60" customFormat="1" ht="15.75" customHeight="1">
      <c r="A409" s="63">
        <v>42747</v>
      </c>
      <c r="B409" s="62">
        <v>6440</v>
      </c>
      <c r="C409" s="63">
        <v>42757</v>
      </c>
      <c r="D409" s="75">
        <v>6465</v>
      </c>
      <c r="E409" s="217">
        <v>7075</v>
      </c>
      <c r="F409" s="61">
        <f t="shared" si="31"/>
        <v>610</v>
      </c>
      <c r="G409" s="67">
        <f t="shared" si="32"/>
        <v>460</v>
      </c>
      <c r="H409" s="59">
        <v>42748</v>
      </c>
      <c r="I409" s="217">
        <v>2836</v>
      </c>
      <c r="J409" s="217">
        <v>6440</v>
      </c>
      <c r="K409" s="217">
        <v>970</v>
      </c>
      <c r="L409" s="217">
        <v>180</v>
      </c>
      <c r="M409" s="67">
        <f t="shared" si="33"/>
        <v>4496.3999999999996</v>
      </c>
      <c r="N409" s="218"/>
      <c r="O409" s="64"/>
      <c r="P409" s="218"/>
      <c r="Q409" s="218"/>
      <c r="R409" s="218"/>
      <c r="S409" s="63">
        <v>42747</v>
      </c>
      <c r="T409" s="219">
        <v>7850.59</v>
      </c>
      <c r="U409" s="219">
        <v>7025</v>
      </c>
      <c r="V409" s="219">
        <f t="shared" si="34"/>
        <v>825.59000000000015</v>
      </c>
      <c r="W409" s="63">
        <v>42747</v>
      </c>
      <c r="X409" s="219">
        <v>-42.505000000001019</v>
      </c>
    </row>
    <row r="410" spans="1:24" s="60" customFormat="1" ht="15.75" customHeight="1">
      <c r="A410" s="63">
        <v>42746</v>
      </c>
      <c r="B410" s="62">
        <v>6440</v>
      </c>
      <c r="C410" s="63">
        <v>42755</v>
      </c>
      <c r="D410" s="75">
        <v>6465</v>
      </c>
      <c r="E410" s="217">
        <v>7075</v>
      </c>
      <c r="F410" s="61">
        <f t="shared" si="31"/>
        <v>610</v>
      </c>
      <c r="G410" s="67">
        <f t="shared" si="32"/>
        <v>459.86434108527129</v>
      </c>
      <c r="H410" s="59">
        <v>42747</v>
      </c>
      <c r="I410" s="217">
        <v>2836</v>
      </c>
      <c r="J410" s="217">
        <v>6440</v>
      </c>
      <c r="K410" s="217">
        <v>970</v>
      </c>
      <c r="L410" s="217">
        <v>180</v>
      </c>
      <c r="M410" s="67">
        <f t="shared" si="33"/>
        <v>4496.3999999999996</v>
      </c>
      <c r="N410" s="218"/>
      <c r="O410" s="65"/>
      <c r="P410" s="218"/>
      <c r="Q410" s="218"/>
      <c r="R410" s="218"/>
      <c r="S410" s="63">
        <v>42746</v>
      </c>
      <c r="T410" s="219">
        <v>7850.59</v>
      </c>
      <c r="U410" s="219">
        <v>7025</v>
      </c>
      <c r="V410" s="219">
        <f t="shared" si="34"/>
        <v>825.59000000000015</v>
      </c>
      <c r="W410" s="63">
        <v>42746</v>
      </c>
      <c r="X410" s="219">
        <v>-22.505000000001019</v>
      </c>
    </row>
    <row r="411" spans="1:24" s="60" customFormat="1" ht="15.75" customHeight="1">
      <c r="A411" s="63">
        <v>42745</v>
      </c>
      <c r="B411" s="62">
        <v>6440</v>
      </c>
      <c r="C411" s="63">
        <v>42754</v>
      </c>
      <c r="D411" s="75">
        <v>6465</v>
      </c>
      <c r="E411" s="217">
        <v>7075</v>
      </c>
      <c r="F411" s="61">
        <f t="shared" si="31"/>
        <v>610</v>
      </c>
      <c r="G411" s="67">
        <f t="shared" si="32"/>
        <v>459.72868217054264</v>
      </c>
      <c r="H411" s="59">
        <v>42746</v>
      </c>
      <c r="I411" s="217">
        <v>2836</v>
      </c>
      <c r="J411" s="217">
        <v>6390</v>
      </c>
      <c r="K411" s="217">
        <v>955</v>
      </c>
      <c r="L411" s="217">
        <v>180</v>
      </c>
      <c r="M411" s="67">
        <f t="shared" si="33"/>
        <v>4411.3000000000011</v>
      </c>
      <c r="N411" s="218"/>
      <c r="O411" s="64"/>
      <c r="P411" s="218"/>
      <c r="Q411" s="218"/>
      <c r="R411" s="218"/>
      <c r="S411" s="63">
        <v>42745</v>
      </c>
      <c r="T411" s="219">
        <v>7796.96</v>
      </c>
      <c r="U411" s="219">
        <v>7025</v>
      </c>
      <c r="V411" s="219">
        <f t="shared" si="34"/>
        <v>771.96</v>
      </c>
      <c r="W411" s="63">
        <v>42745</v>
      </c>
      <c r="X411" s="219">
        <v>42.494999999998981</v>
      </c>
    </row>
    <row r="412" spans="1:24" s="60" customFormat="1" ht="15.75" customHeight="1">
      <c r="A412" s="63">
        <v>42744</v>
      </c>
      <c r="B412" s="62">
        <v>6440</v>
      </c>
      <c r="C412" s="63">
        <v>42753</v>
      </c>
      <c r="D412" s="75">
        <v>6465</v>
      </c>
      <c r="E412" s="217">
        <v>7050</v>
      </c>
      <c r="F412" s="61">
        <f t="shared" si="31"/>
        <v>585</v>
      </c>
      <c r="G412" s="67">
        <f t="shared" si="32"/>
        <v>459.59302325581393</v>
      </c>
      <c r="H412" s="59">
        <v>42745</v>
      </c>
      <c r="I412" s="217">
        <v>2836</v>
      </c>
      <c r="J412" s="217">
        <v>6390</v>
      </c>
      <c r="K412" s="217">
        <v>950</v>
      </c>
      <c r="L412" s="217">
        <v>180</v>
      </c>
      <c r="M412" s="67">
        <f t="shared" si="33"/>
        <v>4399.6000000000004</v>
      </c>
      <c r="N412" s="218"/>
      <c r="O412" s="64"/>
      <c r="P412" s="218"/>
      <c r="Q412" s="218"/>
      <c r="R412" s="218"/>
      <c r="S412" s="63">
        <v>42744</v>
      </c>
      <c r="T412" s="219">
        <v>7796.96</v>
      </c>
      <c r="U412" s="219">
        <v>7050</v>
      </c>
      <c r="V412" s="219">
        <f t="shared" si="34"/>
        <v>746.96</v>
      </c>
      <c r="W412" s="63">
        <v>42744</v>
      </c>
      <c r="X412" s="219">
        <v>142.49499999999898</v>
      </c>
    </row>
    <row r="413" spans="1:24" s="60" customFormat="1" ht="15.75" customHeight="1">
      <c r="A413" s="63">
        <v>42741</v>
      </c>
      <c r="B413" s="62">
        <v>6440</v>
      </c>
      <c r="C413" s="63">
        <v>42752</v>
      </c>
      <c r="D413" s="75">
        <v>6465</v>
      </c>
      <c r="E413" s="217">
        <v>7050</v>
      </c>
      <c r="F413" s="61">
        <f t="shared" si="31"/>
        <v>585</v>
      </c>
      <c r="G413" s="67">
        <f t="shared" si="32"/>
        <v>459.48966408268734</v>
      </c>
      <c r="H413" s="59">
        <v>42744</v>
      </c>
      <c r="I413" s="217">
        <v>2836</v>
      </c>
      <c r="J413" s="217">
        <v>6365</v>
      </c>
      <c r="K413" s="217">
        <v>950</v>
      </c>
      <c r="L413" s="217">
        <v>180</v>
      </c>
      <c r="M413" s="67">
        <f t="shared" si="33"/>
        <v>4374.6000000000004</v>
      </c>
      <c r="N413" s="218"/>
      <c r="O413" s="64"/>
      <c r="P413" s="218"/>
      <c r="Q413" s="218"/>
      <c r="R413" s="218"/>
      <c r="S413" s="63">
        <v>42741</v>
      </c>
      <c r="T413" s="219">
        <v>7796.96</v>
      </c>
      <c r="U413" s="219">
        <v>7100</v>
      </c>
      <c r="V413" s="219">
        <f t="shared" si="34"/>
        <v>696.96</v>
      </c>
      <c r="W413" s="63">
        <v>42741</v>
      </c>
      <c r="X413" s="219">
        <v>437.41999999999916</v>
      </c>
    </row>
    <row r="414" spans="1:24" s="60" customFormat="1" ht="15.75" customHeight="1">
      <c r="A414" s="63">
        <v>42740</v>
      </c>
      <c r="B414" s="62">
        <v>6440</v>
      </c>
      <c r="C414" s="63">
        <v>42751</v>
      </c>
      <c r="D414" s="75">
        <v>6465</v>
      </c>
      <c r="E414" s="217">
        <v>7050</v>
      </c>
      <c r="F414" s="61">
        <f t="shared" si="31"/>
        <v>585</v>
      </c>
      <c r="G414" s="67">
        <f t="shared" si="32"/>
        <v>459.42506459948322</v>
      </c>
      <c r="H414" s="59">
        <v>42741</v>
      </c>
      <c r="I414" s="217">
        <v>2858</v>
      </c>
      <c r="J414" s="217">
        <v>6315</v>
      </c>
      <c r="K414" s="217">
        <v>950</v>
      </c>
      <c r="L414" s="217">
        <v>180</v>
      </c>
      <c r="M414" s="67">
        <f t="shared" si="33"/>
        <v>4293.8</v>
      </c>
      <c r="N414" s="218"/>
      <c r="O414" s="64"/>
      <c r="P414" s="218"/>
      <c r="Q414" s="218"/>
      <c r="R414" s="218"/>
      <c r="S414" s="63">
        <v>42740</v>
      </c>
      <c r="T414" s="219">
        <v>7796.96</v>
      </c>
      <c r="U414" s="219">
        <v>7175</v>
      </c>
      <c r="V414" s="219">
        <f t="shared" si="34"/>
        <v>621.96</v>
      </c>
      <c r="W414" s="63">
        <v>42740</v>
      </c>
      <c r="X414" s="219">
        <v>412.41999999999916</v>
      </c>
    </row>
    <row r="415" spans="1:24" s="60" customFormat="1" ht="15.75" customHeight="1">
      <c r="A415" s="63">
        <v>42739</v>
      </c>
      <c r="B415" s="62">
        <v>6390</v>
      </c>
      <c r="C415" s="63">
        <v>42748</v>
      </c>
      <c r="D415" s="75">
        <v>6415</v>
      </c>
      <c r="E415" s="217">
        <v>7050</v>
      </c>
      <c r="F415" s="61">
        <f t="shared" si="31"/>
        <v>635</v>
      </c>
      <c r="G415" s="67">
        <f t="shared" si="32"/>
        <v>459.36046511627904</v>
      </c>
      <c r="H415" s="59">
        <v>42740</v>
      </c>
      <c r="I415" s="217">
        <v>2858</v>
      </c>
      <c r="J415" s="217">
        <v>6240</v>
      </c>
      <c r="K415" s="217">
        <v>950</v>
      </c>
      <c r="L415" s="217">
        <v>180</v>
      </c>
      <c r="M415" s="67">
        <f t="shared" si="33"/>
        <v>4218.8</v>
      </c>
      <c r="N415" s="218"/>
      <c r="O415" s="64"/>
      <c r="P415" s="218"/>
      <c r="Q415" s="218"/>
      <c r="R415" s="218"/>
      <c r="S415" s="63">
        <v>42739</v>
      </c>
      <c r="T415" s="219">
        <v>7796.96</v>
      </c>
      <c r="U415" s="219">
        <v>7175</v>
      </c>
      <c r="V415" s="219">
        <f t="shared" si="34"/>
        <v>621.96</v>
      </c>
      <c r="W415" s="63">
        <v>42739</v>
      </c>
      <c r="X415" s="219">
        <v>412.41999999999916</v>
      </c>
    </row>
    <row r="416" spans="1:24" s="60" customFormat="1" ht="15.75" customHeight="1">
      <c r="A416" s="63">
        <v>42738</v>
      </c>
      <c r="B416" s="62">
        <v>6390</v>
      </c>
      <c r="C416" s="63">
        <v>42747</v>
      </c>
      <c r="D416" s="75">
        <v>6415</v>
      </c>
      <c r="E416" s="217">
        <v>7125</v>
      </c>
      <c r="F416" s="61">
        <f t="shared" si="31"/>
        <v>710</v>
      </c>
      <c r="G416" s="67">
        <f t="shared" si="32"/>
        <v>459.23126614987081</v>
      </c>
      <c r="H416" s="59">
        <v>42739</v>
      </c>
      <c r="I416" s="217">
        <v>2858</v>
      </c>
      <c r="J416" s="217">
        <v>6230</v>
      </c>
      <c r="K416" s="217">
        <v>930</v>
      </c>
      <c r="L416" s="217">
        <v>180</v>
      </c>
      <c r="M416" s="67">
        <f t="shared" si="33"/>
        <v>4162.0000000000009</v>
      </c>
      <c r="N416" s="218"/>
      <c r="O416" s="64"/>
      <c r="P416" s="218"/>
      <c r="Q416" s="218"/>
      <c r="R416" s="218"/>
      <c r="S416" s="63">
        <v>42738</v>
      </c>
      <c r="T416" s="219">
        <v>7966.67</v>
      </c>
      <c r="U416" s="220">
        <v>7275</v>
      </c>
      <c r="V416" s="219">
        <f t="shared" si="34"/>
        <v>691.67000000000007</v>
      </c>
      <c r="W416" s="63">
        <v>42738</v>
      </c>
      <c r="X416" s="219">
        <v>342.41999999999916</v>
      </c>
    </row>
    <row r="417" spans="1:24" s="60" customFormat="1" ht="15.75" customHeight="1">
      <c r="A417" s="63">
        <v>42734</v>
      </c>
      <c r="B417" s="62">
        <v>6365</v>
      </c>
      <c r="C417" s="63">
        <v>42746</v>
      </c>
      <c r="D417" s="75">
        <v>6395</v>
      </c>
      <c r="E417" s="217">
        <v>7225</v>
      </c>
      <c r="F417" s="61">
        <f t="shared" si="31"/>
        <v>830</v>
      </c>
      <c r="G417" s="67">
        <f t="shared" si="32"/>
        <v>459.00516795865633</v>
      </c>
      <c r="H417" s="59">
        <v>42738</v>
      </c>
      <c r="I417" s="217">
        <v>2858</v>
      </c>
      <c r="J417" s="217">
        <v>6230</v>
      </c>
      <c r="K417" s="217">
        <v>930</v>
      </c>
      <c r="L417" s="217">
        <v>180</v>
      </c>
      <c r="M417" s="67">
        <f t="shared" si="33"/>
        <v>4162.0000000000009</v>
      </c>
      <c r="N417" s="218"/>
      <c r="O417" s="64"/>
      <c r="P417" s="218"/>
      <c r="Q417" s="218"/>
      <c r="R417" s="218"/>
      <c r="S417" s="218"/>
      <c r="T417" s="218"/>
      <c r="U417" s="218"/>
      <c r="V417" s="218"/>
      <c r="W417" s="218"/>
      <c r="X417" s="218"/>
    </row>
    <row r="418" spans="1:24" s="60" customFormat="1" ht="15.75" customHeight="1">
      <c r="A418" s="63">
        <v>42733</v>
      </c>
      <c r="B418" s="62">
        <v>6315</v>
      </c>
      <c r="C418" s="63">
        <v>42745</v>
      </c>
      <c r="D418" s="75">
        <v>6330</v>
      </c>
      <c r="E418" s="217">
        <v>7225</v>
      </c>
      <c r="F418" s="61">
        <f t="shared" si="31"/>
        <v>895</v>
      </c>
      <c r="G418" s="67">
        <f t="shared" si="32"/>
        <v>458.61111111111109</v>
      </c>
      <c r="H418" s="59">
        <v>42734</v>
      </c>
      <c r="I418" s="217">
        <v>2858</v>
      </c>
      <c r="J418" s="217">
        <v>6230</v>
      </c>
      <c r="K418" s="217">
        <v>930</v>
      </c>
      <c r="L418" s="217">
        <v>180</v>
      </c>
      <c r="M418" s="67">
        <f t="shared" si="33"/>
        <v>4162.0000000000009</v>
      </c>
      <c r="N418" s="218"/>
      <c r="O418" s="64"/>
      <c r="P418" s="218"/>
      <c r="Q418" s="218"/>
      <c r="R418" s="218"/>
      <c r="S418" s="218"/>
      <c r="T418" s="218"/>
      <c r="U418" s="218"/>
      <c r="V418" s="218"/>
      <c r="W418" s="218"/>
      <c r="X418" s="218"/>
    </row>
    <row r="419" spans="1:24" s="60" customFormat="1" ht="15.75" customHeight="1">
      <c r="A419" s="63">
        <v>42732</v>
      </c>
      <c r="B419" s="62">
        <v>6240</v>
      </c>
      <c r="C419" s="63">
        <v>42744</v>
      </c>
      <c r="D419" s="75">
        <v>6230</v>
      </c>
      <c r="E419" s="217">
        <v>7325</v>
      </c>
      <c r="F419" s="61">
        <f t="shared" si="31"/>
        <v>1095</v>
      </c>
      <c r="G419" s="67">
        <f t="shared" si="32"/>
        <v>458.13953488372096</v>
      </c>
      <c r="H419" s="59">
        <v>42733</v>
      </c>
      <c r="I419" s="217">
        <v>2873</v>
      </c>
      <c r="J419" s="217">
        <v>6365</v>
      </c>
      <c r="K419" s="217">
        <v>920</v>
      </c>
      <c r="L419" s="217">
        <v>180</v>
      </c>
      <c r="M419" s="67">
        <f t="shared" si="33"/>
        <v>4252.5999999999995</v>
      </c>
      <c r="N419" s="218"/>
      <c r="O419" s="64"/>
      <c r="P419" s="218"/>
      <c r="Q419" s="218"/>
      <c r="R419" s="218"/>
      <c r="S419" s="218"/>
      <c r="T419" s="218"/>
      <c r="U419" s="218"/>
      <c r="V419" s="218"/>
      <c r="W419" s="218"/>
      <c r="X419" s="218"/>
    </row>
    <row r="420" spans="1:24" s="60" customFormat="1" ht="15.75" customHeight="1">
      <c r="A420" s="63">
        <v>42731</v>
      </c>
      <c r="B420" s="62">
        <v>6230</v>
      </c>
      <c r="C420" s="63">
        <v>42741</v>
      </c>
      <c r="D420" s="75">
        <v>6130</v>
      </c>
      <c r="E420" s="217">
        <v>7325</v>
      </c>
      <c r="F420" s="61">
        <f t="shared" si="31"/>
        <v>1195</v>
      </c>
      <c r="G420" s="67">
        <f t="shared" si="32"/>
        <v>457.39664082687341</v>
      </c>
      <c r="H420" s="59">
        <v>42732</v>
      </c>
      <c r="I420" s="217">
        <v>2873</v>
      </c>
      <c r="J420" s="217">
        <v>6365</v>
      </c>
      <c r="K420" s="217">
        <v>910</v>
      </c>
      <c r="L420" s="217">
        <v>180</v>
      </c>
      <c r="M420" s="67">
        <f t="shared" si="33"/>
        <v>4229.2</v>
      </c>
      <c r="N420" s="218"/>
      <c r="O420" s="65"/>
      <c r="P420" s="218"/>
      <c r="Q420" s="218"/>
      <c r="R420" s="218"/>
      <c r="S420" s="218"/>
      <c r="T420" s="218"/>
      <c r="U420" s="218"/>
      <c r="V420" s="218"/>
      <c r="W420" s="218"/>
      <c r="X420" s="218"/>
    </row>
    <row r="421" spans="1:24" s="60" customFormat="1" ht="15.75" customHeight="1">
      <c r="A421" s="63">
        <v>42730</v>
      </c>
      <c r="B421" s="62">
        <v>6230</v>
      </c>
      <c r="C421" s="63">
        <v>42740</v>
      </c>
      <c r="D421" s="75">
        <v>6155</v>
      </c>
      <c r="E421" s="217">
        <v>7325</v>
      </c>
      <c r="F421" s="61">
        <f t="shared" si="31"/>
        <v>1170</v>
      </c>
      <c r="G421" s="67">
        <f t="shared" si="32"/>
        <v>456.53100775193798</v>
      </c>
      <c r="H421" s="59">
        <v>42731</v>
      </c>
      <c r="I421" s="217">
        <v>2873</v>
      </c>
      <c r="J421" s="217">
        <v>6365</v>
      </c>
      <c r="K421" s="217">
        <v>910</v>
      </c>
      <c r="L421" s="217">
        <v>180</v>
      </c>
      <c r="M421" s="67">
        <f t="shared" si="33"/>
        <v>4229.2</v>
      </c>
      <c r="N421" s="218"/>
      <c r="O421" s="64"/>
      <c r="P421" s="218"/>
      <c r="Q421" s="218"/>
      <c r="R421" s="218"/>
      <c r="S421" s="218"/>
      <c r="T421" s="218"/>
      <c r="U421" s="218"/>
      <c r="V421" s="218"/>
      <c r="W421" s="218"/>
      <c r="X421" s="218"/>
    </row>
    <row r="422" spans="1:24" s="60" customFormat="1" ht="15.75" customHeight="1">
      <c r="A422" s="63">
        <v>42727</v>
      </c>
      <c r="B422" s="62">
        <v>6230</v>
      </c>
      <c r="C422" s="63">
        <v>42739</v>
      </c>
      <c r="D422" s="75">
        <v>6155</v>
      </c>
      <c r="E422" s="217">
        <v>7325</v>
      </c>
      <c r="F422" s="61">
        <f t="shared" si="31"/>
        <v>1170</v>
      </c>
      <c r="G422" s="67">
        <f t="shared" si="32"/>
        <v>455.67829457364343</v>
      </c>
      <c r="H422" s="59">
        <v>42730</v>
      </c>
      <c r="I422" s="217">
        <v>2873</v>
      </c>
      <c r="J422" s="217">
        <v>6365</v>
      </c>
      <c r="K422" s="217">
        <v>910</v>
      </c>
      <c r="L422" s="217">
        <v>180</v>
      </c>
      <c r="M422" s="67">
        <f t="shared" si="33"/>
        <v>4229.2</v>
      </c>
      <c r="N422" s="218"/>
      <c r="O422" s="64"/>
      <c r="P422" s="218"/>
      <c r="Q422" s="218"/>
      <c r="R422" s="218"/>
      <c r="S422" s="218"/>
      <c r="T422" s="218"/>
      <c r="U422" s="218"/>
      <c r="V422" s="218"/>
      <c r="W422" s="218"/>
      <c r="X422" s="218"/>
    </row>
    <row r="423" spans="1:24" s="60" customFormat="1" ht="15.75" customHeight="1">
      <c r="A423" s="63">
        <v>42726</v>
      </c>
      <c r="B423" s="62">
        <v>6365</v>
      </c>
      <c r="C423" s="63">
        <v>42738</v>
      </c>
      <c r="D423" s="75">
        <v>6225</v>
      </c>
      <c r="E423" s="217">
        <v>7450</v>
      </c>
      <c r="F423" s="61">
        <f t="shared" si="31"/>
        <v>1225</v>
      </c>
      <c r="G423" s="67">
        <f t="shared" si="32"/>
        <v>454.79974160206717</v>
      </c>
      <c r="H423" s="59">
        <v>42727</v>
      </c>
      <c r="I423" s="217">
        <v>2873</v>
      </c>
      <c r="J423" s="217">
        <v>6365</v>
      </c>
      <c r="K423" s="217">
        <v>910</v>
      </c>
      <c r="L423" s="217">
        <v>180</v>
      </c>
      <c r="M423" s="67">
        <f t="shared" si="33"/>
        <v>4229.2</v>
      </c>
      <c r="N423" s="218"/>
      <c r="O423" s="64"/>
      <c r="P423" s="218"/>
      <c r="Q423" s="218"/>
      <c r="R423" s="218"/>
      <c r="S423" s="218"/>
      <c r="T423" s="218"/>
      <c r="U423" s="218"/>
      <c r="V423" s="218"/>
      <c r="W423" s="218"/>
      <c r="X423" s="218"/>
    </row>
    <row r="424" spans="1:24" s="60" customFormat="1" ht="15.75" customHeight="1">
      <c r="A424" s="63">
        <v>42725</v>
      </c>
      <c r="B424" s="62">
        <v>6365</v>
      </c>
      <c r="C424" s="63">
        <v>42734</v>
      </c>
      <c r="D424" s="75">
        <v>6315</v>
      </c>
      <c r="E424" s="217">
        <v>7500</v>
      </c>
      <c r="F424" s="61">
        <f t="shared" si="31"/>
        <v>1185</v>
      </c>
      <c r="G424" s="67">
        <f t="shared" si="32"/>
        <v>453.84366925064597</v>
      </c>
      <c r="H424" s="59">
        <v>42726</v>
      </c>
      <c r="I424" s="217">
        <v>2864</v>
      </c>
      <c r="J424" s="217">
        <v>6365</v>
      </c>
      <c r="K424" s="217">
        <v>910</v>
      </c>
      <c r="L424" s="217">
        <v>180</v>
      </c>
      <c r="M424" s="67">
        <f t="shared" si="33"/>
        <v>4241.7999999999993</v>
      </c>
      <c r="N424" s="218"/>
      <c r="O424" s="64"/>
      <c r="P424" s="218"/>
      <c r="Q424" s="218"/>
      <c r="R424" s="218"/>
      <c r="S424" s="218"/>
      <c r="T424" s="218"/>
      <c r="U424" s="218"/>
      <c r="V424" s="218"/>
      <c r="W424" s="218"/>
      <c r="X424" s="218"/>
    </row>
    <row r="425" spans="1:24" s="60" customFormat="1" ht="15.75" customHeight="1">
      <c r="A425" s="63">
        <v>42724</v>
      </c>
      <c r="B425" s="62">
        <v>6365</v>
      </c>
      <c r="C425" s="63">
        <v>42733</v>
      </c>
      <c r="D425" s="75">
        <v>6315</v>
      </c>
      <c r="E425" s="217">
        <v>7525</v>
      </c>
      <c r="F425" s="61">
        <f t="shared" si="31"/>
        <v>1210</v>
      </c>
      <c r="G425" s="67">
        <f t="shared" si="32"/>
        <v>452.93927648578813</v>
      </c>
      <c r="H425" s="59">
        <v>42725</v>
      </c>
      <c r="I425" s="217">
        <v>2864</v>
      </c>
      <c r="J425" s="217">
        <v>6280</v>
      </c>
      <c r="K425" s="217">
        <v>910</v>
      </c>
      <c r="L425" s="217">
        <v>180</v>
      </c>
      <c r="M425" s="67">
        <f t="shared" si="33"/>
        <v>4156.7999999999993</v>
      </c>
      <c r="N425" s="218"/>
      <c r="O425" s="64"/>
      <c r="P425" s="218"/>
      <c r="Q425" s="218"/>
      <c r="R425" s="218"/>
      <c r="S425" s="218"/>
      <c r="T425" s="218"/>
      <c r="U425" s="218"/>
      <c r="V425" s="218"/>
      <c r="W425" s="218"/>
      <c r="X425" s="218"/>
    </row>
    <row r="426" spans="1:24" s="60" customFormat="1" ht="15.75" customHeight="1">
      <c r="A426" s="63">
        <v>42723</v>
      </c>
      <c r="B426" s="62">
        <v>6365</v>
      </c>
      <c r="C426" s="63">
        <v>42732</v>
      </c>
      <c r="D426" s="75">
        <v>6330</v>
      </c>
      <c r="E426" s="217">
        <v>7525</v>
      </c>
      <c r="F426" s="61">
        <f t="shared" si="31"/>
        <v>1195</v>
      </c>
      <c r="G426" s="67">
        <f t="shared" si="32"/>
        <v>451.99612403100775</v>
      </c>
      <c r="H426" s="59">
        <v>42724</v>
      </c>
      <c r="I426" s="217">
        <v>2864</v>
      </c>
      <c r="J426" s="217">
        <v>6280</v>
      </c>
      <c r="K426" s="217">
        <v>910</v>
      </c>
      <c r="L426" s="217">
        <v>180</v>
      </c>
      <c r="M426" s="67">
        <f t="shared" si="33"/>
        <v>4156.7999999999993</v>
      </c>
      <c r="N426" s="218"/>
      <c r="O426" s="64"/>
      <c r="P426" s="218"/>
      <c r="Q426" s="218"/>
      <c r="R426" s="218"/>
      <c r="S426" s="218"/>
      <c r="T426" s="218"/>
      <c r="U426" s="218"/>
      <c r="V426" s="218"/>
      <c r="W426" s="218"/>
      <c r="X426" s="218"/>
    </row>
    <row r="427" spans="1:24" s="60" customFormat="1" ht="15.75" customHeight="1">
      <c r="A427" s="63">
        <v>42720</v>
      </c>
      <c r="B427" s="62">
        <v>6365</v>
      </c>
      <c r="C427" s="63">
        <v>42731</v>
      </c>
      <c r="D427" s="75">
        <v>6330</v>
      </c>
      <c r="E427" s="217">
        <v>7525</v>
      </c>
      <c r="F427" s="61">
        <f t="shared" si="31"/>
        <v>1195</v>
      </c>
      <c r="G427" s="67">
        <f t="shared" si="32"/>
        <v>451.05297157622738</v>
      </c>
      <c r="H427" s="59">
        <v>42723</v>
      </c>
      <c r="I427" s="217">
        <v>2864</v>
      </c>
      <c r="J427" s="217">
        <v>6330</v>
      </c>
      <c r="K427" s="217">
        <v>910</v>
      </c>
      <c r="L427" s="217">
        <v>180</v>
      </c>
      <c r="M427" s="67">
        <f t="shared" si="33"/>
        <v>4206.7999999999993</v>
      </c>
      <c r="N427" s="218"/>
      <c r="O427" s="64"/>
      <c r="P427" s="218"/>
      <c r="Q427" s="218"/>
      <c r="R427" s="218"/>
      <c r="S427" s="218"/>
      <c r="T427" s="218"/>
      <c r="U427" s="218"/>
      <c r="V427" s="218"/>
      <c r="W427" s="218"/>
      <c r="X427" s="218"/>
    </row>
    <row r="428" spans="1:24" s="60" customFormat="1" ht="15.75" customHeight="1">
      <c r="A428" s="63">
        <v>42719</v>
      </c>
      <c r="B428" s="62">
        <v>6365</v>
      </c>
      <c r="C428" s="63">
        <v>42730</v>
      </c>
      <c r="D428" s="75">
        <v>6330</v>
      </c>
      <c r="E428" s="217">
        <v>7550</v>
      </c>
      <c r="F428" s="61">
        <f t="shared" si="31"/>
        <v>1220</v>
      </c>
      <c r="G428" s="67">
        <f t="shared" si="32"/>
        <v>450.09043927648577</v>
      </c>
      <c r="H428" s="59">
        <v>42720</v>
      </c>
      <c r="I428" s="217">
        <v>2864</v>
      </c>
      <c r="J428" s="217">
        <v>6380</v>
      </c>
      <c r="K428" s="217">
        <v>910</v>
      </c>
      <c r="L428" s="217">
        <v>180</v>
      </c>
      <c r="M428" s="67">
        <f t="shared" si="33"/>
        <v>4256.7999999999993</v>
      </c>
      <c r="N428" s="218"/>
      <c r="O428" s="64"/>
      <c r="P428" s="218"/>
      <c r="Q428" s="218"/>
      <c r="R428" s="218"/>
      <c r="S428" s="218"/>
      <c r="T428" s="218"/>
      <c r="U428" s="218"/>
      <c r="V428" s="218"/>
      <c r="W428" s="218"/>
      <c r="X428" s="218"/>
    </row>
    <row r="429" spans="1:24" s="60" customFormat="1" ht="15.75" customHeight="1">
      <c r="A429" s="63">
        <v>42718</v>
      </c>
      <c r="B429" s="62">
        <v>6280</v>
      </c>
      <c r="C429" s="63">
        <v>42727</v>
      </c>
      <c r="D429" s="75">
        <v>6330</v>
      </c>
      <c r="E429" s="217">
        <v>7750</v>
      </c>
      <c r="F429" s="61">
        <f t="shared" si="31"/>
        <v>1420</v>
      </c>
      <c r="G429" s="67">
        <f t="shared" si="32"/>
        <v>449.08914728682169</v>
      </c>
      <c r="H429" s="59">
        <v>42719</v>
      </c>
      <c r="I429" s="217">
        <v>2864</v>
      </c>
      <c r="J429" s="217">
        <v>6730</v>
      </c>
      <c r="K429" s="217">
        <v>910</v>
      </c>
      <c r="L429" s="217">
        <v>180</v>
      </c>
      <c r="M429" s="67">
        <f t="shared" si="33"/>
        <v>4606.7999999999993</v>
      </c>
      <c r="N429" s="218"/>
      <c r="O429" s="64"/>
      <c r="P429" s="218"/>
      <c r="Q429" s="218"/>
      <c r="R429" s="218"/>
      <c r="S429" s="218"/>
      <c r="T429" s="218"/>
      <c r="U429" s="218"/>
      <c r="V429" s="218"/>
      <c r="W429" s="218"/>
      <c r="X429" s="218"/>
    </row>
    <row r="430" spans="1:24" s="60" customFormat="1" ht="15.75" customHeight="1">
      <c r="A430" s="63">
        <v>42717</v>
      </c>
      <c r="B430" s="62">
        <v>6280</v>
      </c>
      <c r="C430" s="63">
        <v>42726</v>
      </c>
      <c r="D430" s="75">
        <v>6300</v>
      </c>
      <c r="E430" s="217">
        <v>7850</v>
      </c>
      <c r="F430" s="61">
        <f t="shared" si="31"/>
        <v>1550</v>
      </c>
      <c r="G430" s="67">
        <f t="shared" si="32"/>
        <v>447.81653746770024</v>
      </c>
      <c r="H430" s="59">
        <v>42718</v>
      </c>
      <c r="I430" s="217">
        <v>2864</v>
      </c>
      <c r="J430" s="217">
        <v>6830</v>
      </c>
      <c r="K430" s="217">
        <v>910</v>
      </c>
      <c r="L430" s="217">
        <v>180</v>
      </c>
      <c r="M430" s="67">
        <f t="shared" si="33"/>
        <v>4706.7999999999993</v>
      </c>
      <c r="N430" s="218"/>
      <c r="O430" s="65"/>
      <c r="P430" s="218"/>
      <c r="Q430" s="218"/>
      <c r="R430" s="218"/>
      <c r="S430" s="218"/>
      <c r="T430" s="218"/>
      <c r="U430" s="218"/>
      <c r="V430" s="218"/>
      <c r="W430" s="218"/>
      <c r="X430" s="218"/>
    </row>
    <row r="431" spans="1:24" s="60" customFormat="1" ht="15.75" customHeight="1">
      <c r="A431" s="63">
        <v>42716</v>
      </c>
      <c r="B431" s="62">
        <v>6330</v>
      </c>
      <c r="C431" s="63">
        <v>42725</v>
      </c>
      <c r="D431" s="75">
        <v>6300</v>
      </c>
      <c r="E431" s="217">
        <v>7900</v>
      </c>
      <c r="F431" s="61">
        <f t="shared" si="31"/>
        <v>1600</v>
      </c>
      <c r="G431" s="67">
        <f t="shared" si="32"/>
        <v>446.37596899224809</v>
      </c>
      <c r="H431" s="59">
        <v>42717</v>
      </c>
      <c r="I431" s="217">
        <v>2864</v>
      </c>
      <c r="J431" s="217">
        <v>7030</v>
      </c>
      <c r="K431" s="217">
        <v>910</v>
      </c>
      <c r="L431" s="217">
        <v>180</v>
      </c>
      <c r="M431" s="67">
        <f t="shared" si="33"/>
        <v>4906.7999999999993</v>
      </c>
      <c r="N431" s="218"/>
      <c r="O431" s="64"/>
      <c r="P431" s="218"/>
      <c r="Q431" s="218"/>
      <c r="R431" s="218"/>
      <c r="S431" s="218"/>
      <c r="T431" s="218"/>
      <c r="U431" s="218"/>
      <c r="V431" s="218"/>
      <c r="W431" s="218"/>
      <c r="X431" s="218"/>
    </row>
    <row r="432" spans="1:24" s="60" customFormat="1" ht="15.75" customHeight="1">
      <c r="A432" s="63">
        <v>42713</v>
      </c>
      <c r="B432" s="62">
        <v>6380</v>
      </c>
      <c r="C432" s="63">
        <v>42724</v>
      </c>
      <c r="D432" s="75">
        <v>6420</v>
      </c>
      <c r="E432" s="217">
        <v>7975</v>
      </c>
      <c r="F432" s="61">
        <f t="shared" si="31"/>
        <v>1555</v>
      </c>
      <c r="G432" s="67">
        <f t="shared" si="32"/>
        <v>444.86434108527129</v>
      </c>
      <c r="H432" s="59">
        <v>42716</v>
      </c>
      <c r="I432" s="217">
        <v>2864</v>
      </c>
      <c r="J432" s="217">
        <v>7180</v>
      </c>
      <c r="K432" s="217">
        <v>910</v>
      </c>
      <c r="L432" s="217">
        <v>180</v>
      </c>
      <c r="M432" s="67">
        <f t="shared" si="33"/>
        <v>5056.7999999999993</v>
      </c>
      <c r="N432" s="218"/>
      <c r="O432" s="64"/>
      <c r="P432" s="218"/>
      <c r="Q432" s="218"/>
      <c r="R432" s="218"/>
      <c r="S432" s="218"/>
      <c r="T432" s="218"/>
      <c r="U432" s="218"/>
      <c r="V432" s="218"/>
      <c r="W432" s="218"/>
      <c r="X432" s="218"/>
    </row>
    <row r="433" spans="1:24" s="60" customFormat="1" ht="15.75" customHeight="1">
      <c r="A433" s="63">
        <v>42712</v>
      </c>
      <c r="B433" s="62">
        <v>6730</v>
      </c>
      <c r="C433" s="63">
        <v>42723</v>
      </c>
      <c r="D433" s="75">
        <v>6680</v>
      </c>
      <c r="E433" s="217">
        <v>8025</v>
      </c>
      <c r="F433" s="61">
        <f t="shared" si="31"/>
        <v>1345</v>
      </c>
      <c r="G433" s="67">
        <f t="shared" si="32"/>
        <v>443.35917312661496</v>
      </c>
      <c r="H433" s="59">
        <v>42713</v>
      </c>
      <c r="I433" s="217">
        <v>2830</v>
      </c>
      <c r="J433" s="217">
        <v>7265</v>
      </c>
      <c r="K433" s="217">
        <v>910</v>
      </c>
      <c r="L433" s="217">
        <v>180</v>
      </c>
      <c r="M433" s="67">
        <f t="shared" si="33"/>
        <v>5189.3999999999996</v>
      </c>
      <c r="N433" s="218"/>
      <c r="O433" s="64"/>
      <c r="P433" s="218"/>
      <c r="Q433" s="218"/>
      <c r="R433" s="218"/>
      <c r="S433" s="218"/>
      <c r="T433" s="218"/>
      <c r="U433" s="218"/>
      <c r="V433" s="218"/>
      <c r="W433" s="218"/>
      <c r="X433" s="218"/>
    </row>
    <row r="434" spans="1:24" s="60" customFormat="1" ht="15.75" customHeight="1">
      <c r="A434" s="63">
        <v>42711</v>
      </c>
      <c r="B434" s="62">
        <v>6830</v>
      </c>
      <c r="C434" s="63">
        <v>42720</v>
      </c>
      <c r="D434" s="75">
        <v>6955</v>
      </c>
      <c r="E434" s="217">
        <v>8025</v>
      </c>
      <c r="F434" s="61">
        <f t="shared" si="31"/>
        <v>1070</v>
      </c>
      <c r="G434" s="67">
        <f t="shared" si="32"/>
        <v>442.12532299741605</v>
      </c>
      <c r="H434" s="59">
        <v>42712</v>
      </c>
      <c r="I434" s="217">
        <v>2830</v>
      </c>
      <c r="J434" s="217">
        <v>7290</v>
      </c>
      <c r="K434" s="217">
        <v>910</v>
      </c>
      <c r="L434" s="217">
        <v>180</v>
      </c>
      <c r="M434" s="67">
        <f t="shared" si="33"/>
        <v>5214.3999999999996</v>
      </c>
      <c r="N434" s="218"/>
      <c r="O434" s="64"/>
      <c r="P434" s="218"/>
      <c r="Q434" s="218"/>
      <c r="R434" s="218"/>
      <c r="S434" s="218"/>
      <c r="T434" s="218"/>
      <c r="U434" s="218"/>
      <c r="V434" s="218"/>
      <c r="W434" s="218"/>
      <c r="X434" s="218"/>
    </row>
    <row r="435" spans="1:24" s="60" customFormat="1" ht="15.75" customHeight="1">
      <c r="A435" s="63">
        <v>42710</v>
      </c>
      <c r="B435" s="62">
        <v>7030</v>
      </c>
      <c r="C435" s="63">
        <v>42719</v>
      </c>
      <c r="D435" s="75">
        <v>7115</v>
      </c>
      <c r="E435" s="217">
        <v>8050</v>
      </c>
      <c r="F435" s="61">
        <f t="shared" si="31"/>
        <v>935</v>
      </c>
      <c r="G435" s="67">
        <f t="shared" si="32"/>
        <v>441.24677002583979</v>
      </c>
      <c r="H435" s="59">
        <v>42711</v>
      </c>
      <c r="I435" s="217">
        <v>2830</v>
      </c>
      <c r="J435" s="217">
        <v>7355</v>
      </c>
      <c r="K435" s="217">
        <v>910</v>
      </c>
      <c r="L435" s="217">
        <v>180</v>
      </c>
      <c r="M435" s="67">
        <f t="shared" si="33"/>
        <v>5279.4</v>
      </c>
      <c r="N435" s="218"/>
      <c r="O435" s="64"/>
      <c r="P435" s="218"/>
      <c r="Q435" s="218"/>
      <c r="R435" s="218"/>
      <c r="S435" s="218"/>
      <c r="T435" s="218"/>
      <c r="U435" s="218"/>
      <c r="V435" s="218"/>
      <c r="W435" s="218"/>
      <c r="X435" s="218"/>
    </row>
    <row r="436" spans="1:24" s="60" customFormat="1" ht="15.75" customHeight="1">
      <c r="A436" s="63">
        <v>42709</v>
      </c>
      <c r="B436" s="62">
        <v>7180</v>
      </c>
      <c r="C436" s="63">
        <v>42718</v>
      </c>
      <c r="D436" s="75">
        <v>7280</v>
      </c>
      <c r="E436" s="217">
        <v>8050</v>
      </c>
      <c r="F436" s="61">
        <f t="shared" si="31"/>
        <v>770</v>
      </c>
      <c r="G436" s="67">
        <f t="shared" si="32"/>
        <v>440.54263565891472</v>
      </c>
      <c r="H436" s="59">
        <v>42710</v>
      </c>
      <c r="I436" s="217">
        <v>2830</v>
      </c>
      <c r="J436" s="217">
        <v>7405</v>
      </c>
      <c r="K436" s="217">
        <v>910</v>
      </c>
      <c r="L436" s="217">
        <v>180</v>
      </c>
      <c r="M436" s="67">
        <f t="shared" si="33"/>
        <v>5329.4</v>
      </c>
      <c r="N436" s="218"/>
      <c r="O436" s="64"/>
      <c r="P436" s="218"/>
      <c r="Q436" s="218"/>
      <c r="R436" s="218"/>
      <c r="S436" s="218"/>
      <c r="T436" s="218"/>
      <c r="U436" s="218"/>
      <c r="V436" s="218"/>
      <c r="W436" s="218"/>
      <c r="X436" s="218"/>
    </row>
    <row r="437" spans="1:24" s="60" customFormat="1" ht="15.75" customHeight="1">
      <c r="A437" s="63">
        <v>42706</v>
      </c>
      <c r="B437" s="62">
        <v>7265</v>
      </c>
      <c r="C437" s="63">
        <v>42717</v>
      </c>
      <c r="D437" s="75">
        <v>7405</v>
      </c>
      <c r="E437" s="217">
        <v>8050</v>
      </c>
      <c r="F437" s="61">
        <f t="shared" si="31"/>
        <v>645</v>
      </c>
      <c r="G437" s="67">
        <f t="shared" si="32"/>
        <v>440.0516795865633</v>
      </c>
      <c r="H437" s="59">
        <v>42709</v>
      </c>
      <c r="I437" s="217">
        <v>2828</v>
      </c>
      <c r="J437" s="217">
        <v>7405</v>
      </c>
      <c r="K437" s="217">
        <v>910</v>
      </c>
      <c r="L437" s="217">
        <v>180</v>
      </c>
      <c r="M437" s="67">
        <f t="shared" si="33"/>
        <v>5332.2</v>
      </c>
      <c r="N437" s="218"/>
      <c r="O437" s="64"/>
      <c r="P437" s="218"/>
      <c r="Q437" s="218"/>
      <c r="R437" s="218"/>
      <c r="S437" s="218"/>
      <c r="T437" s="218"/>
      <c r="U437" s="218"/>
      <c r="V437" s="218"/>
      <c r="W437" s="218"/>
      <c r="X437" s="218"/>
    </row>
    <row r="438" spans="1:24" s="60" customFormat="1" ht="15.75" customHeight="1">
      <c r="A438" s="63">
        <v>42705</v>
      </c>
      <c r="B438" s="62">
        <v>7290</v>
      </c>
      <c r="C438" s="63">
        <v>42716</v>
      </c>
      <c r="D438" s="75">
        <v>7415</v>
      </c>
      <c r="E438" s="217">
        <v>8050</v>
      </c>
      <c r="F438" s="61">
        <f t="shared" si="31"/>
        <v>635</v>
      </c>
      <c r="G438" s="67">
        <f t="shared" si="32"/>
        <v>439.72222222222223</v>
      </c>
      <c r="H438" s="59">
        <v>42706</v>
      </c>
      <c r="I438" s="217">
        <v>2828</v>
      </c>
      <c r="J438" s="217">
        <v>7405</v>
      </c>
      <c r="K438" s="217">
        <v>910</v>
      </c>
      <c r="L438" s="217">
        <v>180</v>
      </c>
      <c r="M438" s="67">
        <f t="shared" si="33"/>
        <v>5332.2</v>
      </c>
      <c r="N438" s="218"/>
      <c r="O438" s="64"/>
      <c r="P438" s="218"/>
      <c r="Q438" s="218"/>
      <c r="R438" s="218"/>
      <c r="S438" s="218"/>
      <c r="T438" s="218"/>
      <c r="U438" s="218"/>
      <c r="V438" s="218"/>
      <c r="W438" s="218"/>
      <c r="X438" s="218"/>
    </row>
    <row r="439" spans="1:24" s="60" customFormat="1" ht="15.75" customHeight="1">
      <c r="A439" s="63">
        <v>42704</v>
      </c>
      <c r="B439" s="62">
        <v>7355</v>
      </c>
      <c r="C439" s="63">
        <v>42713</v>
      </c>
      <c r="D439" s="75">
        <v>7505</v>
      </c>
      <c r="E439" s="217">
        <v>8050</v>
      </c>
      <c r="F439" s="61">
        <f t="shared" si="31"/>
        <v>545</v>
      </c>
      <c r="G439" s="67">
        <f t="shared" si="32"/>
        <v>439.40568475452199</v>
      </c>
      <c r="H439" s="59">
        <v>42705</v>
      </c>
      <c r="I439" s="217">
        <v>2828</v>
      </c>
      <c r="J439" s="217">
        <v>7405</v>
      </c>
      <c r="K439" s="217">
        <v>910</v>
      </c>
      <c r="L439" s="217">
        <v>180</v>
      </c>
      <c r="M439" s="67">
        <f t="shared" si="33"/>
        <v>5332.2</v>
      </c>
      <c r="N439" s="218"/>
      <c r="O439" s="64"/>
      <c r="P439" s="218"/>
      <c r="Q439" s="218"/>
      <c r="R439" s="218"/>
      <c r="S439" s="218"/>
      <c r="T439" s="218"/>
      <c r="U439" s="218"/>
      <c r="V439" s="218"/>
      <c r="W439" s="218"/>
      <c r="X439" s="218"/>
    </row>
    <row r="440" spans="1:24" s="60" customFormat="1" ht="15.75" customHeight="1">
      <c r="A440" s="63">
        <v>42703</v>
      </c>
      <c r="B440" s="62">
        <v>7405</v>
      </c>
      <c r="C440" s="63">
        <v>42712</v>
      </c>
      <c r="D440" s="75">
        <v>7605</v>
      </c>
      <c r="E440" s="217">
        <v>8050</v>
      </c>
      <c r="F440" s="61">
        <f t="shared" si="31"/>
        <v>445</v>
      </c>
      <c r="G440" s="67">
        <f t="shared" si="32"/>
        <v>439.20542635658916</v>
      </c>
      <c r="H440" s="59">
        <v>42704</v>
      </c>
      <c r="I440" s="217">
        <v>2828</v>
      </c>
      <c r="J440" s="217">
        <v>7455</v>
      </c>
      <c r="K440" s="217">
        <v>910</v>
      </c>
      <c r="L440" s="217">
        <v>180</v>
      </c>
      <c r="M440" s="67">
        <f t="shared" si="33"/>
        <v>5382.2</v>
      </c>
      <c r="N440" s="218"/>
      <c r="O440" s="65"/>
      <c r="P440" s="218"/>
      <c r="Q440" s="218"/>
      <c r="R440" s="218"/>
      <c r="S440" s="218"/>
      <c r="T440" s="218"/>
      <c r="U440" s="218"/>
      <c r="V440" s="218"/>
      <c r="W440" s="218"/>
      <c r="X440" s="218"/>
    </row>
    <row r="441" spans="1:24" s="60" customFormat="1" ht="15.75" customHeight="1">
      <c r="A441" s="63">
        <v>42702</v>
      </c>
      <c r="B441" s="62">
        <v>7405</v>
      </c>
      <c r="C441" s="63">
        <v>42711</v>
      </c>
      <c r="D441" s="75">
        <v>7605</v>
      </c>
      <c r="E441" s="217">
        <v>8300</v>
      </c>
      <c r="F441" s="61">
        <f t="shared" si="31"/>
        <v>695</v>
      </c>
      <c r="G441" s="67">
        <f t="shared" si="32"/>
        <v>439.13436692506463</v>
      </c>
      <c r="H441" s="59">
        <v>42703</v>
      </c>
      <c r="I441" s="217">
        <v>2828</v>
      </c>
      <c r="J441" s="217">
        <v>7500</v>
      </c>
      <c r="K441" s="217">
        <v>910</v>
      </c>
      <c r="L441" s="217">
        <v>180</v>
      </c>
      <c r="M441" s="67">
        <f t="shared" si="33"/>
        <v>5427.2</v>
      </c>
      <c r="N441" s="218"/>
      <c r="O441" s="64"/>
      <c r="P441" s="218"/>
      <c r="Q441" s="218"/>
      <c r="R441" s="218"/>
      <c r="S441" s="218"/>
      <c r="T441" s="218"/>
      <c r="U441" s="218"/>
      <c r="V441" s="218"/>
      <c r="W441" s="218"/>
      <c r="X441" s="218"/>
    </row>
    <row r="442" spans="1:24" s="60" customFormat="1" ht="15.75" customHeight="1">
      <c r="A442" s="63">
        <v>42699</v>
      </c>
      <c r="B442" s="62">
        <v>7405</v>
      </c>
      <c r="C442" s="63">
        <v>42710</v>
      </c>
      <c r="D442" s="75">
        <v>7605</v>
      </c>
      <c r="E442" s="217">
        <v>8350</v>
      </c>
      <c r="F442" s="61">
        <f t="shared" si="31"/>
        <v>745</v>
      </c>
      <c r="G442" s="67">
        <f t="shared" si="32"/>
        <v>438.74031007751938</v>
      </c>
      <c r="H442" s="59">
        <v>42702</v>
      </c>
      <c r="I442" s="217">
        <v>2828</v>
      </c>
      <c r="J442" s="217">
        <v>7605</v>
      </c>
      <c r="K442" s="217">
        <v>910</v>
      </c>
      <c r="L442" s="217">
        <v>180</v>
      </c>
      <c r="M442" s="67">
        <f t="shared" si="33"/>
        <v>5532.2</v>
      </c>
      <c r="N442" s="218"/>
      <c r="O442" s="64"/>
      <c r="P442" s="218"/>
      <c r="Q442" s="218"/>
      <c r="R442" s="218"/>
      <c r="S442" s="218"/>
      <c r="T442" s="218"/>
      <c r="U442" s="218"/>
      <c r="V442" s="218"/>
      <c r="W442" s="218"/>
      <c r="X442" s="218"/>
    </row>
    <row r="443" spans="1:24" s="60" customFormat="1" ht="15.75" customHeight="1">
      <c r="A443" s="63">
        <v>42698</v>
      </c>
      <c r="B443" s="62">
        <v>7405</v>
      </c>
      <c r="C443" s="63">
        <v>42709</v>
      </c>
      <c r="D443" s="75">
        <v>7605</v>
      </c>
      <c r="E443" s="217">
        <v>8375</v>
      </c>
      <c r="F443" s="61">
        <f t="shared" si="31"/>
        <v>770</v>
      </c>
      <c r="G443" s="67">
        <f t="shared" si="32"/>
        <v>438.28165374677002</v>
      </c>
      <c r="H443" s="59">
        <v>42699</v>
      </c>
      <c r="I443" s="217">
        <v>2828</v>
      </c>
      <c r="J443" s="217">
        <v>7805</v>
      </c>
      <c r="K443" s="217">
        <v>910</v>
      </c>
      <c r="L443" s="217">
        <v>180</v>
      </c>
      <c r="M443" s="67">
        <f t="shared" si="33"/>
        <v>5732.2</v>
      </c>
      <c r="N443" s="218"/>
      <c r="O443" s="64"/>
      <c r="P443" s="218"/>
      <c r="Q443" s="218"/>
      <c r="R443" s="218"/>
      <c r="S443" s="218"/>
      <c r="T443" s="218"/>
      <c r="U443" s="218"/>
      <c r="V443" s="218"/>
      <c r="W443" s="218"/>
      <c r="X443" s="218"/>
    </row>
    <row r="444" spans="1:24" s="60" customFormat="1" ht="15.75" customHeight="1">
      <c r="A444" s="63">
        <v>42697</v>
      </c>
      <c r="B444" s="62">
        <v>7455</v>
      </c>
      <c r="C444" s="63">
        <v>42706</v>
      </c>
      <c r="D444" s="75">
        <v>7690</v>
      </c>
      <c r="E444" s="217">
        <v>8425</v>
      </c>
      <c r="F444" s="61">
        <f t="shared" si="31"/>
        <v>735</v>
      </c>
      <c r="G444" s="67">
        <f t="shared" si="32"/>
        <v>437.7906976744186</v>
      </c>
      <c r="H444" s="59">
        <v>42698</v>
      </c>
      <c r="I444" s="217">
        <v>2828</v>
      </c>
      <c r="J444" s="217">
        <v>7855</v>
      </c>
      <c r="K444" s="217">
        <v>910</v>
      </c>
      <c r="L444" s="217">
        <v>180</v>
      </c>
      <c r="M444" s="67">
        <f t="shared" si="33"/>
        <v>5782.2</v>
      </c>
      <c r="N444" s="218"/>
      <c r="O444" s="64"/>
      <c r="P444" s="218"/>
      <c r="Q444" s="218"/>
      <c r="R444" s="218"/>
      <c r="S444" s="218"/>
      <c r="T444" s="218"/>
      <c r="U444" s="218"/>
      <c r="V444" s="218"/>
      <c r="W444" s="218"/>
      <c r="X444" s="218"/>
    </row>
    <row r="445" spans="1:24" s="60" customFormat="1" ht="15.75" customHeight="1">
      <c r="A445" s="63">
        <v>42696</v>
      </c>
      <c r="B445" s="62">
        <v>7500</v>
      </c>
      <c r="C445" s="63">
        <v>42705</v>
      </c>
      <c r="D445" s="75">
        <v>7965</v>
      </c>
      <c r="E445" s="217">
        <v>8425</v>
      </c>
      <c r="F445" s="61">
        <f t="shared" si="31"/>
        <v>460</v>
      </c>
      <c r="G445" s="67">
        <f t="shared" si="32"/>
        <v>437.32558139534882</v>
      </c>
      <c r="H445" s="59">
        <v>42697</v>
      </c>
      <c r="I445" s="217">
        <v>2828</v>
      </c>
      <c r="J445" s="217">
        <v>7960</v>
      </c>
      <c r="K445" s="217">
        <v>910</v>
      </c>
      <c r="L445" s="217">
        <v>180</v>
      </c>
      <c r="M445" s="67">
        <f t="shared" si="33"/>
        <v>5887.2</v>
      </c>
      <c r="N445" s="218"/>
      <c r="O445" s="64"/>
      <c r="P445" s="218"/>
      <c r="Q445" s="218"/>
      <c r="R445" s="218"/>
      <c r="S445" s="218"/>
      <c r="T445" s="218"/>
      <c r="U445" s="218"/>
      <c r="V445" s="218"/>
      <c r="W445" s="218"/>
      <c r="X445" s="218"/>
    </row>
    <row r="446" spans="1:24" s="60" customFormat="1" ht="15.75" customHeight="1">
      <c r="A446" s="63">
        <v>42695</v>
      </c>
      <c r="B446" s="62">
        <v>7605</v>
      </c>
      <c r="C446" s="63">
        <v>42704</v>
      </c>
      <c r="D446" s="75">
        <v>8105</v>
      </c>
      <c r="E446" s="217">
        <v>8425</v>
      </c>
      <c r="F446" s="61">
        <f t="shared" si="31"/>
        <v>320</v>
      </c>
      <c r="G446" s="67">
        <f t="shared" si="32"/>
        <v>437.21576227390182</v>
      </c>
      <c r="H446" s="59">
        <v>42696</v>
      </c>
      <c r="I446" s="217">
        <v>2828</v>
      </c>
      <c r="J446" s="217">
        <v>8015</v>
      </c>
      <c r="K446" s="217">
        <v>910</v>
      </c>
      <c r="L446" s="217">
        <v>180</v>
      </c>
      <c r="M446" s="67">
        <f t="shared" si="33"/>
        <v>5942.2</v>
      </c>
      <c r="N446" s="218"/>
      <c r="O446" s="64"/>
      <c r="P446" s="218"/>
      <c r="Q446" s="218"/>
      <c r="R446" s="218"/>
      <c r="S446" s="218"/>
      <c r="T446" s="218"/>
      <c r="U446" s="218"/>
      <c r="V446" s="218"/>
      <c r="W446" s="218"/>
      <c r="X446" s="218"/>
    </row>
    <row r="447" spans="1:24" s="60" customFormat="1" ht="15.75" customHeight="1">
      <c r="A447" s="63">
        <v>42692</v>
      </c>
      <c r="B447" s="62">
        <v>7805</v>
      </c>
      <c r="C447" s="63">
        <v>42703</v>
      </c>
      <c r="D447" s="75">
        <v>8180</v>
      </c>
      <c r="E447" s="217">
        <v>8425</v>
      </c>
      <c r="F447" s="61">
        <f t="shared" si="31"/>
        <v>245</v>
      </c>
      <c r="G447" s="67">
        <f t="shared" si="32"/>
        <v>437.28682170542635</v>
      </c>
      <c r="H447" s="59">
        <v>42695</v>
      </c>
      <c r="I447" s="217">
        <v>2828</v>
      </c>
      <c r="J447" s="217">
        <v>8025</v>
      </c>
      <c r="K447" s="217">
        <v>910</v>
      </c>
      <c r="L447" s="217">
        <v>180</v>
      </c>
      <c r="M447" s="67">
        <f t="shared" si="33"/>
        <v>5952.2</v>
      </c>
      <c r="N447" s="218"/>
      <c r="O447" s="64"/>
      <c r="P447" s="218"/>
      <c r="Q447" s="218"/>
      <c r="R447" s="218"/>
      <c r="S447" s="218"/>
      <c r="T447" s="218"/>
      <c r="U447" s="218"/>
      <c r="V447" s="218"/>
      <c r="W447" s="218"/>
      <c r="X447" s="218"/>
    </row>
    <row r="448" spans="1:24" s="60" customFormat="1" ht="15.75" customHeight="1">
      <c r="A448" s="63">
        <v>42691</v>
      </c>
      <c r="B448" s="62">
        <v>7855</v>
      </c>
      <c r="C448" s="63">
        <v>42702</v>
      </c>
      <c r="D448" s="75">
        <v>8230</v>
      </c>
      <c r="E448" s="217">
        <v>8475</v>
      </c>
      <c r="F448" s="61">
        <f t="shared" si="31"/>
        <v>245</v>
      </c>
      <c r="G448" s="67">
        <f t="shared" si="32"/>
        <v>437.45478036175712</v>
      </c>
      <c r="H448" s="59">
        <v>42692</v>
      </c>
      <c r="I448" s="217">
        <v>2828</v>
      </c>
      <c r="J448" s="217">
        <v>8090</v>
      </c>
      <c r="K448" s="217">
        <v>920</v>
      </c>
      <c r="L448" s="217">
        <v>180</v>
      </c>
      <c r="M448" s="67">
        <f t="shared" si="33"/>
        <v>6040.5999999999995</v>
      </c>
      <c r="N448" s="218"/>
      <c r="O448" s="64"/>
      <c r="P448" s="218"/>
      <c r="Q448" s="218"/>
      <c r="R448" s="218"/>
      <c r="S448" s="218"/>
      <c r="T448" s="218"/>
      <c r="U448" s="218"/>
      <c r="V448" s="218"/>
      <c r="W448" s="218"/>
      <c r="X448" s="218"/>
    </row>
    <row r="449" spans="1:24" s="60" customFormat="1" ht="15.75" customHeight="1">
      <c r="A449" s="63">
        <v>42690</v>
      </c>
      <c r="B449" s="62">
        <v>7960</v>
      </c>
      <c r="C449" s="63">
        <v>42699</v>
      </c>
      <c r="D449" s="75">
        <v>8300</v>
      </c>
      <c r="E449" s="217">
        <v>8475</v>
      </c>
      <c r="F449" s="61">
        <f t="shared" si="31"/>
        <v>175</v>
      </c>
      <c r="G449" s="67">
        <f t="shared" si="32"/>
        <v>437.59689922480618</v>
      </c>
      <c r="H449" s="59">
        <v>42691</v>
      </c>
      <c r="I449" s="217">
        <v>2828</v>
      </c>
      <c r="J449" s="217">
        <v>8090</v>
      </c>
      <c r="K449" s="217">
        <v>920</v>
      </c>
      <c r="L449" s="217">
        <v>180</v>
      </c>
      <c r="M449" s="67">
        <f t="shared" si="33"/>
        <v>6040.5999999999995</v>
      </c>
      <c r="N449" s="218"/>
      <c r="O449" s="64"/>
      <c r="P449" s="218"/>
      <c r="Q449" s="218"/>
      <c r="R449" s="218"/>
      <c r="S449" s="218"/>
      <c r="T449" s="218"/>
      <c r="U449" s="218"/>
      <c r="V449" s="218"/>
      <c r="W449" s="218"/>
      <c r="X449" s="218"/>
    </row>
    <row r="450" spans="1:24" s="60" customFormat="1" ht="15.75" customHeight="1">
      <c r="A450" s="63">
        <v>42689</v>
      </c>
      <c r="B450" s="62">
        <v>8015</v>
      </c>
      <c r="C450" s="63">
        <v>42698</v>
      </c>
      <c r="D450" s="75">
        <v>8400</v>
      </c>
      <c r="E450" s="217">
        <v>8475</v>
      </c>
      <c r="F450" s="61">
        <f t="shared" si="31"/>
        <v>75</v>
      </c>
      <c r="G450" s="67">
        <f t="shared" si="32"/>
        <v>437.82945736434107</v>
      </c>
      <c r="H450" s="59">
        <v>42690</v>
      </c>
      <c r="I450" s="217">
        <v>2828</v>
      </c>
      <c r="J450" s="217">
        <v>8130</v>
      </c>
      <c r="K450" s="217">
        <v>920</v>
      </c>
      <c r="L450" s="217">
        <v>180</v>
      </c>
      <c r="M450" s="67">
        <f t="shared" si="33"/>
        <v>6080.5999999999995</v>
      </c>
      <c r="N450" s="218"/>
      <c r="O450" s="65"/>
      <c r="P450" s="218"/>
      <c r="Q450" s="218"/>
      <c r="R450" s="218"/>
      <c r="S450" s="218"/>
      <c r="T450" s="218"/>
      <c r="U450" s="218"/>
      <c r="V450" s="218"/>
      <c r="W450" s="218"/>
      <c r="X450" s="218"/>
    </row>
    <row r="451" spans="1:24" s="60" customFormat="1" ht="15.75" customHeight="1">
      <c r="A451" s="63">
        <v>42688</v>
      </c>
      <c r="B451" s="62">
        <v>8025</v>
      </c>
      <c r="C451" s="63">
        <v>42697</v>
      </c>
      <c r="D451" s="75">
        <v>8400</v>
      </c>
      <c r="E451" s="217">
        <v>8475</v>
      </c>
      <c r="F451" s="61">
        <f t="shared" si="31"/>
        <v>75</v>
      </c>
      <c r="G451" s="67">
        <f t="shared" si="32"/>
        <v>438.19121447028425</v>
      </c>
      <c r="H451" s="59">
        <v>42689</v>
      </c>
      <c r="I451" s="217">
        <v>2828</v>
      </c>
      <c r="J451" s="217">
        <v>8315</v>
      </c>
      <c r="K451" s="217">
        <v>920</v>
      </c>
      <c r="L451" s="217">
        <v>180</v>
      </c>
      <c r="M451" s="67">
        <f t="shared" si="33"/>
        <v>6265.5999999999995</v>
      </c>
      <c r="N451" s="218"/>
      <c r="O451" s="64"/>
      <c r="P451" s="218"/>
      <c r="Q451" s="218"/>
      <c r="R451" s="218"/>
      <c r="S451" s="218"/>
      <c r="T451" s="218"/>
      <c r="U451" s="218"/>
      <c r="V451" s="218"/>
      <c r="W451" s="218"/>
      <c r="X451" s="218"/>
    </row>
    <row r="452" spans="1:24" s="60" customFormat="1" ht="15.75" customHeight="1">
      <c r="A452" s="63">
        <v>42685</v>
      </c>
      <c r="B452" s="62">
        <v>8090</v>
      </c>
      <c r="C452" s="63">
        <v>42696</v>
      </c>
      <c r="D452" s="75">
        <v>8415</v>
      </c>
      <c r="E452" s="217">
        <v>8475</v>
      </c>
      <c r="F452" s="61">
        <f t="shared" si="31"/>
        <v>60</v>
      </c>
      <c r="G452" s="67">
        <f t="shared" si="32"/>
        <v>438.55297157622738</v>
      </c>
      <c r="H452" s="59">
        <v>42688</v>
      </c>
      <c r="I452" s="217">
        <v>2828</v>
      </c>
      <c r="J452" s="217">
        <v>8380</v>
      </c>
      <c r="K452" s="217">
        <v>920</v>
      </c>
      <c r="L452" s="217">
        <v>180</v>
      </c>
      <c r="M452" s="67">
        <f t="shared" si="33"/>
        <v>6330.5999999999995</v>
      </c>
      <c r="N452" s="218"/>
      <c r="O452" s="64"/>
      <c r="P452" s="218"/>
      <c r="Q452" s="218"/>
      <c r="R452" s="218"/>
      <c r="S452" s="218"/>
      <c r="T452" s="218"/>
      <c r="U452" s="218"/>
      <c r="V452" s="218"/>
      <c r="W452" s="218"/>
      <c r="X452" s="218"/>
    </row>
    <row r="453" spans="1:24" s="60" customFormat="1" ht="15.75" customHeight="1">
      <c r="A453" s="63">
        <v>42684</v>
      </c>
      <c r="B453" s="62">
        <v>8090</v>
      </c>
      <c r="C453" s="63">
        <v>42695</v>
      </c>
      <c r="D453" s="75">
        <v>8415</v>
      </c>
      <c r="E453" s="217">
        <v>8475</v>
      </c>
      <c r="F453" s="61">
        <f t="shared" ref="F453:F516" si="35">E453-D453</f>
        <v>60</v>
      </c>
      <c r="G453" s="67">
        <f t="shared" ref="G453:G516" si="36">SUM(F453:F1226)/774</f>
        <v>438.9341085271318</v>
      </c>
      <c r="H453" s="59">
        <v>42685</v>
      </c>
      <c r="I453" s="217">
        <v>2828</v>
      </c>
      <c r="J453" s="217">
        <v>8380</v>
      </c>
      <c r="K453" s="217">
        <v>920</v>
      </c>
      <c r="L453" s="217">
        <v>180</v>
      </c>
      <c r="M453" s="67">
        <f t="shared" ref="M453:M516" si="37">J453+2.34*K453-I453*1.4-1.35*L453</f>
        <v>6330.5999999999995</v>
      </c>
      <c r="N453" s="218"/>
      <c r="O453" s="64"/>
      <c r="P453" s="218"/>
      <c r="Q453" s="218"/>
      <c r="R453" s="218"/>
      <c r="S453" s="218"/>
      <c r="T453" s="218"/>
      <c r="U453" s="218"/>
      <c r="V453" s="218"/>
      <c r="W453" s="218"/>
      <c r="X453" s="218"/>
    </row>
    <row r="454" spans="1:24" s="60" customFormat="1" ht="15.75" customHeight="1">
      <c r="A454" s="63">
        <v>42683</v>
      </c>
      <c r="B454" s="62">
        <v>8130</v>
      </c>
      <c r="C454" s="63">
        <v>42692</v>
      </c>
      <c r="D454" s="75">
        <v>8450</v>
      </c>
      <c r="E454" s="217">
        <v>8475</v>
      </c>
      <c r="F454" s="61">
        <f t="shared" si="35"/>
        <v>25</v>
      </c>
      <c r="G454" s="67">
        <f t="shared" si="36"/>
        <v>439.31524547803616</v>
      </c>
      <c r="H454" s="59">
        <v>42684</v>
      </c>
      <c r="I454" s="217">
        <v>2828</v>
      </c>
      <c r="J454" s="217">
        <v>8280</v>
      </c>
      <c r="K454" s="217">
        <v>920</v>
      </c>
      <c r="L454" s="217">
        <v>180</v>
      </c>
      <c r="M454" s="67">
        <f t="shared" si="37"/>
        <v>6230.5999999999995</v>
      </c>
      <c r="N454" s="218"/>
      <c r="O454" s="64"/>
      <c r="P454" s="218"/>
      <c r="Q454" s="218"/>
      <c r="R454" s="218"/>
      <c r="S454" s="218"/>
      <c r="T454" s="218"/>
      <c r="U454" s="218"/>
      <c r="V454" s="218"/>
      <c r="W454" s="218"/>
      <c r="X454" s="218"/>
    </row>
    <row r="455" spans="1:24" s="60" customFormat="1" ht="15.75" customHeight="1">
      <c r="A455" s="63">
        <v>42682</v>
      </c>
      <c r="B455" s="62">
        <v>8315</v>
      </c>
      <c r="C455" s="63">
        <v>42691</v>
      </c>
      <c r="D455" s="75">
        <v>8480</v>
      </c>
      <c r="E455" s="217">
        <v>8425</v>
      </c>
      <c r="F455" s="61">
        <f t="shared" si="35"/>
        <v>-55</v>
      </c>
      <c r="G455" s="67">
        <f t="shared" si="36"/>
        <v>439.68346253229976</v>
      </c>
      <c r="H455" s="59">
        <v>42683</v>
      </c>
      <c r="I455" s="217">
        <v>2828</v>
      </c>
      <c r="J455" s="217">
        <v>8230</v>
      </c>
      <c r="K455" s="217">
        <v>920</v>
      </c>
      <c r="L455" s="217">
        <v>180</v>
      </c>
      <c r="M455" s="67">
        <f t="shared" si="37"/>
        <v>6180.5999999999995</v>
      </c>
      <c r="N455" s="218"/>
      <c r="O455" s="64"/>
      <c r="P455" s="218"/>
      <c r="Q455" s="218"/>
      <c r="R455" s="218"/>
      <c r="S455" s="218"/>
      <c r="T455" s="218"/>
      <c r="U455" s="218"/>
      <c r="V455" s="218"/>
      <c r="W455" s="218"/>
      <c r="X455" s="218"/>
    </row>
    <row r="456" spans="1:24" s="60" customFormat="1" ht="15.75" customHeight="1">
      <c r="A456" s="63">
        <v>42681</v>
      </c>
      <c r="B456" s="62">
        <v>8380</v>
      </c>
      <c r="C456" s="63">
        <v>42690</v>
      </c>
      <c r="D456" s="75">
        <v>8480</v>
      </c>
      <c r="E456" s="217">
        <v>8250</v>
      </c>
      <c r="F456" s="61">
        <f t="shared" si="35"/>
        <v>-230</v>
      </c>
      <c r="G456" s="67">
        <f t="shared" si="36"/>
        <v>440.15503875968994</v>
      </c>
      <c r="H456" s="59">
        <v>42682</v>
      </c>
      <c r="I456" s="217">
        <v>2828</v>
      </c>
      <c r="J456" s="217">
        <v>8150</v>
      </c>
      <c r="K456" s="217">
        <v>920</v>
      </c>
      <c r="L456" s="217">
        <v>180</v>
      </c>
      <c r="M456" s="67">
        <f t="shared" si="37"/>
        <v>6100.5999999999995</v>
      </c>
      <c r="N456" s="218"/>
      <c r="O456" s="64"/>
      <c r="P456" s="218"/>
      <c r="Q456" s="218"/>
      <c r="R456" s="218"/>
      <c r="S456" s="218"/>
      <c r="T456" s="218"/>
      <c r="U456" s="218"/>
      <c r="V456" s="218"/>
      <c r="W456" s="218"/>
      <c r="X456" s="218"/>
    </row>
    <row r="457" spans="1:24" s="60" customFormat="1" ht="15.75" customHeight="1">
      <c r="A457" s="63">
        <v>42678</v>
      </c>
      <c r="B457" s="62">
        <v>8380</v>
      </c>
      <c r="C457" s="63">
        <v>42689</v>
      </c>
      <c r="D457" s="75">
        <v>8480</v>
      </c>
      <c r="E457" s="217">
        <v>8200</v>
      </c>
      <c r="F457" s="61">
        <f t="shared" si="35"/>
        <v>-280</v>
      </c>
      <c r="G457" s="67">
        <f t="shared" si="36"/>
        <v>440.82041343669249</v>
      </c>
      <c r="H457" s="59">
        <v>42681</v>
      </c>
      <c r="I457" s="217">
        <v>2840</v>
      </c>
      <c r="J457" s="217">
        <v>8065</v>
      </c>
      <c r="K457" s="217">
        <v>920</v>
      </c>
      <c r="L457" s="217">
        <v>180</v>
      </c>
      <c r="M457" s="67">
        <f t="shared" si="37"/>
        <v>5998.7999999999993</v>
      </c>
      <c r="N457" s="218"/>
      <c r="O457" s="64"/>
      <c r="P457" s="218"/>
      <c r="Q457" s="218"/>
      <c r="R457" s="218"/>
      <c r="S457" s="218"/>
      <c r="T457" s="218"/>
      <c r="U457" s="218"/>
      <c r="V457" s="218"/>
      <c r="W457" s="218"/>
      <c r="X457" s="218"/>
    </row>
    <row r="458" spans="1:24" s="60" customFormat="1" ht="15.75" customHeight="1">
      <c r="A458" s="63">
        <v>42677</v>
      </c>
      <c r="B458" s="62">
        <v>8280</v>
      </c>
      <c r="C458" s="63">
        <v>42688</v>
      </c>
      <c r="D458" s="75">
        <v>8480</v>
      </c>
      <c r="E458" s="217">
        <v>8050</v>
      </c>
      <c r="F458" s="61">
        <f t="shared" si="35"/>
        <v>-430</v>
      </c>
      <c r="G458" s="67">
        <f t="shared" si="36"/>
        <v>441.56330749354004</v>
      </c>
      <c r="H458" s="59">
        <v>42678</v>
      </c>
      <c r="I458" s="217">
        <v>2825</v>
      </c>
      <c r="J458" s="217">
        <v>7875</v>
      </c>
      <c r="K458" s="217">
        <v>920</v>
      </c>
      <c r="L458" s="217">
        <v>180</v>
      </c>
      <c r="M458" s="67">
        <f t="shared" si="37"/>
        <v>5829.7999999999993</v>
      </c>
      <c r="N458" s="218"/>
      <c r="O458" s="64"/>
      <c r="P458" s="218"/>
      <c r="Q458" s="218"/>
      <c r="R458" s="218"/>
      <c r="S458" s="218"/>
      <c r="T458" s="218"/>
      <c r="U458" s="218"/>
      <c r="V458" s="218"/>
      <c r="W458" s="218"/>
      <c r="X458" s="218"/>
    </row>
    <row r="459" spans="1:24" s="60" customFormat="1" ht="15.75" customHeight="1">
      <c r="A459" s="63">
        <v>42676</v>
      </c>
      <c r="B459" s="62">
        <v>8230</v>
      </c>
      <c r="C459" s="63">
        <v>42685</v>
      </c>
      <c r="D459" s="75">
        <v>8400</v>
      </c>
      <c r="E459" s="217">
        <v>7925</v>
      </c>
      <c r="F459" s="61">
        <f t="shared" si="35"/>
        <v>-475</v>
      </c>
      <c r="G459" s="67">
        <f t="shared" si="36"/>
        <v>442.5</v>
      </c>
      <c r="H459" s="59">
        <v>42677</v>
      </c>
      <c r="I459" s="217">
        <v>2825</v>
      </c>
      <c r="J459" s="217">
        <v>7775</v>
      </c>
      <c r="K459" s="217">
        <v>920</v>
      </c>
      <c r="L459" s="217">
        <v>180</v>
      </c>
      <c r="M459" s="67">
        <f t="shared" si="37"/>
        <v>5729.7999999999993</v>
      </c>
      <c r="N459" s="218"/>
      <c r="O459" s="64"/>
      <c r="P459" s="218"/>
      <c r="Q459" s="218"/>
      <c r="R459" s="218"/>
      <c r="S459" s="218"/>
      <c r="T459" s="218"/>
      <c r="U459" s="218"/>
      <c r="V459" s="218"/>
      <c r="W459" s="218"/>
      <c r="X459" s="218"/>
    </row>
    <row r="460" spans="1:24" s="60" customFormat="1" ht="15.75" customHeight="1">
      <c r="A460" s="63">
        <v>42675</v>
      </c>
      <c r="B460" s="62">
        <v>8150</v>
      </c>
      <c r="C460" s="63">
        <v>42684</v>
      </c>
      <c r="D460" s="75">
        <v>8300</v>
      </c>
      <c r="E460" s="217">
        <v>7925</v>
      </c>
      <c r="F460" s="61">
        <f t="shared" si="35"/>
        <v>-375</v>
      </c>
      <c r="G460" s="67">
        <f t="shared" si="36"/>
        <v>443.48837209302326</v>
      </c>
      <c r="H460" s="59">
        <v>42676</v>
      </c>
      <c r="I460" s="217">
        <v>2825</v>
      </c>
      <c r="J460" s="217">
        <v>7755</v>
      </c>
      <c r="K460" s="217">
        <v>920</v>
      </c>
      <c r="L460" s="217">
        <v>180</v>
      </c>
      <c r="M460" s="67">
        <f t="shared" si="37"/>
        <v>5709.7999999999993</v>
      </c>
      <c r="N460" s="218"/>
      <c r="O460" s="65"/>
      <c r="P460" s="218"/>
      <c r="Q460" s="218"/>
      <c r="R460" s="218"/>
      <c r="S460" s="218"/>
      <c r="T460" s="218"/>
      <c r="U460" s="218"/>
      <c r="V460" s="218"/>
      <c r="W460" s="218"/>
      <c r="X460" s="218"/>
    </row>
    <row r="461" spans="1:24" s="60" customFormat="1" ht="15.75" customHeight="1">
      <c r="A461" s="63">
        <v>42674</v>
      </c>
      <c r="B461" s="62">
        <v>8065</v>
      </c>
      <c r="C461" s="63">
        <v>42683</v>
      </c>
      <c r="D461" s="75">
        <v>8280</v>
      </c>
      <c r="E461" s="217">
        <v>7900</v>
      </c>
      <c r="F461" s="61">
        <f t="shared" si="35"/>
        <v>-380</v>
      </c>
      <c r="G461" s="67">
        <f t="shared" si="36"/>
        <v>444.34754521963822</v>
      </c>
      <c r="H461" s="59">
        <v>42675</v>
      </c>
      <c r="I461" s="217">
        <v>2825</v>
      </c>
      <c r="J461" s="217">
        <v>7690</v>
      </c>
      <c r="K461" s="217">
        <v>920</v>
      </c>
      <c r="L461" s="217">
        <v>180</v>
      </c>
      <c r="M461" s="67">
        <f t="shared" si="37"/>
        <v>5644.7999999999993</v>
      </c>
      <c r="N461" s="218"/>
      <c r="O461" s="64"/>
      <c r="P461" s="218"/>
      <c r="Q461" s="218"/>
      <c r="R461" s="218"/>
      <c r="S461" s="218"/>
      <c r="T461" s="218"/>
      <c r="U461" s="218"/>
      <c r="V461" s="218"/>
      <c r="W461" s="218"/>
      <c r="X461" s="218"/>
    </row>
    <row r="462" spans="1:24" s="60" customFormat="1" ht="15.75" customHeight="1">
      <c r="A462" s="63">
        <v>42671</v>
      </c>
      <c r="B462" s="62">
        <v>7875</v>
      </c>
      <c r="C462" s="63">
        <v>42682</v>
      </c>
      <c r="D462" s="75">
        <v>8250</v>
      </c>
      <c r="E462" s="217">
        <v>7900</v>
      </c>
      <c r="F462" s="61">
        <f t="shared" si="35"/>
        <v>-350</v>
      </c>
      <c r="G462" s="67">
        <f t="shared" si="36"/>
        <v>445.21317829457365</v>
      </c>
      <c r="H462" s="59">
        <v>42674</v>
      </c>
      <c r="I462" s="217">
        <v>2836</v>
      </c>
      <c r="J462" s="217">
        <v>7690</v>
      </c>
      <c r="K462" s="217">
        <v>920</v>
      </c>
      <c r="L462" s="217">
        <v>180</v>
      </c>
      <c r="M462" s="67">
        <f t="shared" si="37"/>
        <v>5629.4</v>
      </c>
      <c r="N462" s="218"/>
      <c r="O462" s="64"/>
      <c r="P462" s="218"/>
      <c r="Q462" s="218"/>
      <c r="R462" s="218"/>
      <c r="S462" s="218"/>
      <c r="T462" s="218"/>
      <c r="U462" s="218"/>
      <c r="V462" s="218"/>
      <c r="W462" s="218"/>
      <c r="X462" s="218"/>
    </row>
    <row r="463" spans="1:24" s="60" customFormat="1" ht="15.75" customHeight="1">
      <c r="A463" s="63">
        <v>42670</v>
      </c>
      <c r="B463" s="62">
        <v>7775</v>
      </c>
      <c r="C463" s="63">
        <v>42681</v>
      </c>
      <c r="D463" s="75">
        <v>7975</v>
      </c>
      <c r="E463" s="217">
        <v>7750</v>
      </c>
      <c r="F463" s="61">
        <f t="shared" si="35"/>
        <v>-225</v>
      </c>
      <c r="G463" s="67">
        <f t="shared" si="36"/>
        <v>446.04005167958655</v>
      </c>
      <c r="H463" s="59">
        <v>42671</v>
      </c>
      <c r="I463" s="217">
        <v>2836</v>
      </c>
      <c r="J463" s="217">
        <v>7630</v>
      </c>
      <c r="K463" s="217">
        <v>920</v>
      </c>
      <c r="L463" s="217">
        <v>180</v>
      </c>
      <c r="M463" s="67">
        <f t="shared" si="37"/>
        <v>5569.4</v>
      </c>
      <c r="N463" s="218"/>
      <c r="O463" s="64"/>
      <c r="P463" s="218"/>
      <c r="Q463" s="218"/>
      <c r="R463" s="218"/>
      <c r="S463" s="218"/>
      <c r="T463" s="218"/>
      <c r="U463" s="218"/>
      <c r="V463" s="218"/>
      <c r="W463" s="218"/>
      <c r="X463" s="218"/>
    </row>
    <row r="464" spans="1:24" s="60" customFormat="1" ht="15.75" customHeight="1">
      <c r="A464" s="63">
        <v>42669</v>
      </c>
      <c r="B464" s="62">
        <v>7755</v>
      </c>
      <c r="C464" s="63">
        <v>42678</v>
      </c>
      <c r="D464" s="75">
        <v>7975</v>
      </c>
      <c r="E464" s="217">
        <v>7600</v>
      </c>
      <c r="F464" s="61">
        <f t="shared" si="35"/>
        <v>-375</v>
      </c>
      <c r="G464" s="67">
        <f t="shared" si="36"/>
        <v>446.69896640826875</v>
      </c>
      <c r="H464" s="59">
        <v>42670</v>
      </c>
      <c r="I464" s="217">
        <v>2836</v>
      </c>
      <c r="J464" s="217">
        <v>7380</v>
      </c>
      <c r="K464" s="217">
        <v>920</v>
      </c>
      <c r="L464" s="217">
        <v>180</v>
      </c>
      <c r="M464" s="67">
        <f t="shared" si="37"/>
        <v>5319.4</v>
      </c>
      <c r="N464" s="218"/>
      <c r="O464" s="64"/>
      <c r="P464" s="218"/>
      <c r="Q464" s="218"/>
      <c r="R464" s="218"/>
      <c r="S464" s="218"/>
      <c r="T464" s="218"/>
      <c r="U464" s="218"/>
      <c r="V464" s="218"/>
      <c r="W464" s="218"/>
      <c r="X464" s="218"/>
    </row>
    <row r="465" spans="1:24" s="60" customFormat="1" ht="15.75" customHeight="1">
      <c r="A465" s="63">
        <v>42668</v>
      </c>
      <c r="B465" s="62">
        <v>7690</v>
      </c>
      <c r="C465" s="63">
        <v>42677</v>
      </c>
      <c r="D465" s="75">
        <v>7840</v>
      </c>
      <c r="E465" s="217">
        <v>7575</v>
      </c>
      <c r="F465" s="61">
        <f t="shared" si="35"/>
        <v>-265</v>
      </c>
      <c r="G465" s="67">
        <f t="shared" si="36"/>
        <v>447.5516795865633</v>
      </c>
      <c r="H465" s="59">
        <v>42669</v>
      </c>
      <c r="I465" s="217">
        <v>2836</v>
      </c>
      <c r="J465" s="217">
        <v>7280</v>
      </c>
      <c r="K465" s="217">
        <v>920</v>
      </c>
      <c r="L465" s="217">
        <v>180</v>
      </c>
      <c r="M465" s="67">
        <f t="shared" si="37"/>
        <v>5219.3999999999996</v>
      </c>
      <c r="N465" s="218"/>
      <c r="O465" s="64"/>
      <c r="P465" s="218"/>
      <c r="Q465" s="218"/>
      <c r="R465" s="218"/>
      <c r="S465" s="218"/>
      <c r="T465" s="218"/>
      <c r="U465" s="218"/>
      <c r="V465" s="218"/>
      <c r="W465" s="218"/>
      <c r="X465" s="218"/>
    </row>
    <row r="466" spans="1:24" s="60" customFormat="1" ht="15.75" customHeight="1">
      <c r="A466" s="63">
        <v>42667</v>
      </c>
      <c r="B466" s="62">
        <v>7690</v>
      </c>
      <c r="C466" s="63">
        <v>42676</v>
      </c>
      <c r="D466" s="75">
        <v>7840</v>
      </c>
      <c r="E466" s="217">
        <v>7575</v>
      </c>
      <c r="F466" s="61">
        <f t="shared" si="35"/>
        <v>-265</v>
      </c>
      <c r="G466" s="67">
        <f t="shared" si="36"/>
        <v>448.24935400516796</v>
      </c>
      <c r="H466" s="59">
        <v>42668</v>
      </c>
      <c r="I466" s="217">
        <v>2836</v>
      </c>
      <c r="J466" s="217">
        <v>7280</v>
      </c>
      <c r="K466" s="217">
        <v>920</v>
      </c>
      <c r="L466" s="217">
        <v>180</v>
      </c>
      <c r="M466" s="67">
        <f t="shared" si="37"/>
        <v>5219.3999999999996</v>
      </c>
      <c r="N466" s="218"/>
      <c r="O466" s="64"/>
      <c r="P466" s="218"/>
      <c r="Q466" s="218"/>
      <c r="R466" s="218"/>
      <c r="S466" s="218"/>
      <c r="T466" s="218"/>
      <c r="U466" s="218"/>
      <c r="V466" s="218"/>
      <c r="W466" s="218"/>
      <c r="X466" s="218"/>
    </row>
    <row r="467" spans="1:24" s="60" customFormat="1" ht="15.75" customHeight="1">
      <c r="A467" s="63">
        <v>42664</v>
      </c>
      <c r="B467" s="62">
        <v>7630</v>
      </c>
      <c r="C467" s="63">
        <v>42675</v>
      </c>
      <c r="D467" s="75">
        <v>7715</v>
      </c>
      <c r="E467" s="217">
        <v>7525</v>
      </c>
      <c r="F467" s="61">
        <f t="shared" si="35"/>
        <v>-190</v>
      </c>
      <c r="G467" s="67">
        <f t="shared" si="36"/>
        <v>448.92764857881139</v>
      </c>
      <c r="H467" s="59">
        <v>42667</v>
      </c>
      <c r="I467" s="217">
        <v>2836</v>
      </c>
      <c r="J467" s="217">
        <v>7250</v>
      </c>
      <c r="K467" s="217">
        <v>920</v>
      </c>
      <c r="L467" s="217">
        <v>180</v>
      </c>
      <c r="M467" s="67">
        <f t="shared" si="37"/>
        <v>5189.3999999999996</v>
      </c>
      <c r="N467" s="218"/>
      <c r="O467" s="64"/>
      <c r="P467" s="218"/>
      <c r="Q467" s="218"/>
      <c r="R467" s="218"/>
      <c r="S467" s="218"/>
      <c r="T467" s="218"/>
      <c r="U467" s="218"/>
      <c r="V467" s="218"/>
      <c r="W467" s="218"/>
      <c r="X467" s="218"/>
    </row>
    <row r="468" spans="1:24" s="60" customFormat="1" ht="15.75" customHeight="1">
      <c r="A468" s="63">
        <v>42663</v>
      </c>
      <c r="B468" s="62">
        <v>7380</v>
      </c>
      <c r="C468" s="63">
        <v>42674</v>
      </c>
      <c r="D468" s="75">
        <v>7480</v>
      </c>
      <c r="E468" s="217">
        <v>7525</v>
      </c>
      <c r="F468" s="61">
        <f t="shared" si="35"/>
        <v>45</v>
      </c>
      <c r="G468" s="67">
        <f t="shared" si="36"/>
        <v>449.50904392764858</v>
      </c>
      <c r="H468" s="59">
        <v>42664</v>
      </c>
      <c r="I468" s="217">
        <v>2836</v>
      </c>
      <c r="J468" s="217">
        <v>7215</v>
      </c>
      <c r="K468" s="217">
        <v>920</v>
      </c>
      <c r="L468" s="217">
        <v>180</v>
      </c>
      <c r="M468" s="67">
        <f t="shared" si="37"/>
        <v>5154.3999999999996</v>
      </c>
      <c r="N468" s="218"/>
      <c r="O468" s="64"/>
      <c r="P468" s="218"/>
      <c r="Q468" s="218"/>
      <c r="R468" s="218"/>
      <c r="S468" s="218"/>
      <c r="T468" s="218"/>
      <c r="U468" s="218"/>
      <c r="V468" s="218"/>
      <c r="W468" s="218"/>
      <c r="X468" s="218"/>
    </row>
    <row r="469" spans="1:24" s="60" customFormat="1" ht="15.75" customHeight="1">
      <c r="A469" s="63">
        <v>42662</v>
      </c>
      <c r="B469" s="62">
        <v>7280</v>
      </c>
      <c r="C469" s="63">
        <v>42671</v>
      </c>
      <c r="D469" s="75">
        <v>7380</v>
      </c>
      <c r="E469" s="217">
        <v>7500</v>
      </c>
      <c r="F469" s="61">
        <f t="shared" si="35"/>
        <v>120</v>
      </c>
      <c r="G469" s="67">
        <f t="shared" si="36"/>
        <v>449.77390180878552</v>
      </c>
      <c r="H469" s="59">
        <v>42663</v>
      </c>
      <c r="I469" s="217">
        <v>2836</v>
      </c>
      <c r="J469" s="217">
        <v>7140</v>
      </c>
      <c r="K469" s="217">
        <v>920</v>
      </c>
      <c r="L469" s="217">
        <v>180</v>
      </c>
      <c r="M469" s="67">
        <f t="shared" si="37"/>
        <v>5079.3999999999996</v>
      </c>
      <c r="N469" s="218"/>
      <c r="O469" s="64"/>
      <c r="P469" s="218"/>
      <c r="Q469" s="218"/>
      <c r="R469" s="218"/>
      <c r="S469" s="218"/>
      <c r="T469" s="218"/>
      <c r="U469" s="218"/>
      <c r="V469" s="218"/>
      <c r="W469" s="218"/>
      <c r="X469" s="218"/>
    </row>
    <row r="470" spans="1:24" s="60" customFormat="1" ht="15.75" customHeight="1">
      <c r="A470" s="63">
        <v>42661</v>
      </c>
      <c r="B470" s="62">
        <v>7280</v>
      </c>
      <c r="C470" s="63">
        <v>42670</v>
      </c>
      <c r="D470" s="75">
        <v>7380</v>
      </c>
      <c r="E470" s="217">
        <v>7400</v>
      </c>
      <c r="F470" s="61">
        <f t="shared" si="35"/>
        <v>20</v>
      </c>
      <c r="G470" s="67">
        <f t="shared" si="36"/>
        <v>449.89664082687341</v>
      </c>
      <c r="H470" s="59">
        <v>42662</v>
      </c>
      <c r="I470" s="217">
        <v>2836</v>
      </c>
      <c r="J470" s="217">
        <v>7080</v>
      </c>
      <c r="K470" s="217">
        <v>920</v>
      </c>
      <c r="L470" s="217">
        <v>180</v>
      </c>
      <c r="M470" s="67">
        <f t="shared" si="37"/>
        <v>5019.3999999999996</v>
      </c>
      <c r="N470" s="218"/>
      <c r="O470" s="65"/>
      <c r="P470" s="218"/>
      <c r="Q470" s="218"/>
      <c r="R470" s="218"/>
      <c r="S470" s="218"/>
      <c r="T470" s="218"/>
      <c r="U470" s="218"/>
      <c r="V470" s="218"/>
      <c r="W470" s="218"/>
      <c r="X470" s="218"/>
    </row>
    <row r="471" spans="1:24" s="60" customFormat="1" ht="15.75" customHeight="1">
      <c r="A471" s="63">
        <v>42660</v>
      </c>
      <c r="B471" s="62">
        <v>7250</v>
      </c>
      <c r="C471" s="63">
        <v>42669</v>
      </c>
      <c r="D471" s="75">
        <v>7330</v>
      </c>
      <c r="E471" s="217">
        <v>7400</v>
      </c>
      <c r="F471" s="61">
        <f t="shared" si="35"/>
        <v>70</v>
      </c>
      <c r="G471" s="67">
        <f t="shared" si="36"/>
        <v>450.14857881136953</v>
      </c>
      <c r="H471" s="59">
        <v>42661</v>
      </c>
      <c r="I471" s="217">
        <v>2836</v>
      </c>
      <c r="J471" s="217">
        <v>7080</v>
      </c>
      <c r="K471" s="217">
        <v>920</v>
      </c>
      <c r="L471" s="217">
        <v>180</v>
      </c>
      <c r="M471" s="67">
        <f t="shared" si="37"/>
        <v>5019.3999999999996</v>
      </c>
      <c r="N471" s="218"/>
      <c r="O471" s="64"/>
      <c r="P471" s="218"/>
      <c r="Q471" s="218"/>
      <c r="R471" s="218"/>
      <c r="S471" s="218"/>
      <c r="T471" s="218"/>
      <c r="U471" s="218"/>
      <c r="V471" s="218"/>
      <c r="W471" s="218"/>
      <c r="X471" s="218"/>
    </row>
    <row r="472" spans="1:24" s="60" customFormat="1" ht="15.75" customHeight="1">
      <c r="A472" s="63">
        <v>42657</v>
      </c>
      <c r="B472" s="62">
        <v>7215</v>
      </c>
      <c r="C472" s="63">
        <v>42668</v>
      </c>
      <c r="D472" s="75">
        <v>7290</v>
      </c>
      <c r="E472" s="217">
        <v>7400</v>
      </c>
      <c r="F472" s="61">
        <f t="shared" si="35"/>
        <v>110</v>
      </c>
      <c r="G472" s="67">
        <f t="shared" si="36"/>
        <v>450.33591731266148</v>
      </c>
      <c r="H472" s="59">
        <v>42660</v>
      </c>
      <c r="I472" s="217">
        <v>2836</v>
      </c>
      <c r="J472" s="217">
        <v>7080</v>
      </c>
      <c r="K472" s="217">
        <v>920</v>
      </c>
      <c r="L472" s="217">
        <v>180</v>
      </c>
      <c r="M472" s="67">
        <f t="shared" si="37"/>
        <v>5019.3999999999996</v>
      </c>
      <c r="N472" s="218"/>
      <c r="O472" s="64"/>
      <c r="P472" s="218"/>
      <c r="Q472" s="218"/>
      <c r="R472" s="218"/>
      <c r="S472" s="218"/>
      <c r="T472" s="218"/>
      <c r="U472" s="218"/>
      <c r="V472" s="218"/>
      <c r="W472" s="218"/>
      <c r="X472" s="218"/>
    </row>
    <row r="473" spans="1:24" s="60" customFormat="1" ht="15.75" customHeight="1">
      <c r="A473" s="63">
        <v>42656</v>
      </c>
      <c r="B473" s="62">
        <v>7140</v>
      </c>
      <c r="C473" s="63">
        <v>42667</v>
      </c>
      <c r="D473" s="75">
        <v>7230</v>
      </c>
      <c r="E473" s="217">
        <v>7400</v>
      </c>
      <c r="F473" s="61">
        <f t="shared" si="35"/>
        <v>170</v>
      </c>
      <c r="G473" s="67">
        <f t="shared" si="36"/>
        <v>450.47157622739019</v>
      </c>
      <c r="H473" s="59">
        <v>42657</v>
      </c>
      <c r="I473" s="217">
        <v>2862</v>
      </c>
      <c r="J473" s="217">
        <v>7080</v>
      </c>
      <c r="K473" s="217">
        <v>920</v>
      </c>
      <c r="L473" s="217">
        <v>180</v>
      </c>
      <c r="M473" s="67">
        <f t="shared" si="37"/>
        <v>4983</v>
      </c>
      <c r="N473" s="218"/>
      <c r="O473" s="64"/>
      <c r="P473" s="218"/>
      <c r="Q473" s="218"/>
      <c r="R473" s="218"/>
      <c r="S473" s="218"/>
      <c r="T473" s="218"/>
      <c r="U473" s="218"/>
      <c r="V473" s="218"/>
      <c r="W473" s="218"/>
      <c r="X473" s="218"/>
    </row>
    <row r="474" spans="1:24" s="60" customFormat="1" ht="15.75" customHeight="1">
      <c r="A474" s="63">
        <v>42655</v>
      </c>
      <c r="B474" s="62">
        <v>7080</v>
      </c>
      <c r="C474" s="63">
        <v>42664</v>
      </c>
      <c r="D474" s="75">
        <v>7230</v>
      </c>
      <c r="E474" s="217">
        <v>7400</v>
      </c>
      <c r="F474" s="61">
        <f t="shared" si="35"/>
        <v>170</v>
      </c>
      <c r="G474" s="67">
        <f t="shared" si="36"/>
        <v>450.5297157622739</v>
      </c>
      <c r="H474" s="59">
        <v>42656</v>
      </c>
      <c r="I474" s="217">
        <v>2862</v>
      </c>
      <c r="J474" s="217">
        <v>7100</v>
      </c>
      <c r="K474" s="217">
        <v>920</v>
      </c>
      <c r="L474" s="217">
        <v>180</v>
      </c>
      <c r="M474" s="67">
        <f t="shared" si="37"/>
        <v>5003</v>
      </c>
      <c r="N474" s="218"/>
      <c r="O474" s="64"/>
      <c r="P474" s="218"/>
      <c r="Q474" s="218"/>
      <c r="R474" s="218"/>
      <c r="S474" s="218"/>
      <c r="T474" s="218"/>
      <c r="U474" s="218"/>
      <c r="V474" s="218"/>
      <c r="W474" s="218"/>
      <c r="X474" s="218"/>
    </row>
    <row r="475" spans="1:24" s="60" customFormat="1" ht="15.75" customHeight="1">
      <c r="A475" s="63">
        <v>42654</v>
      </c>
      <c r="B475" s="62">
        <v>7080</v>
      </c>
      <c r="C475" s="63">
        <v>42663</v>
      </c>
      <c r="D475" s="75">
        <v>7230</v>
      </c>
      <c r="E475" s="217">
        <v>7400</v>
      </c>
      <c r="F475" s="61">
        <f t="shared" si="35"/>
        <v>170</v>
      </c>
      <c r="G475" s="67">
        <f t="shared" si="36"/>
        <v>450.58139534883719</v>
      </c>
      <c r="H475" s="59">
        <v>42655</v>
      </c>
      <c r="I475" s="217">
        <v>2862</v>
      </c>
      <c r="J475" s="217">
        <v>7100</v>
      </c>
      <c r="K475" s="217">
        <v>920</v>
      </c>
      <c r="L475" s="217">
        <v>180</v>
      </c>
      <c r="M475" s="67">
        <f t="shared" si="37"/>
        <v>5003</v>
      </c>
      <c r="N475" s="218"/>
      <c r="O475" s="64"/>
      <c r="P475" s="218"/>
      <c r="Q475" s="218"/>
      <c r="R475" s="218"/>
      <c r="S475" s="218"/>
      <c r="T475" s="218"/>
      <c r="U475" s="218"/>
      <c r="V475" s="218"/>
      <c r="W475" s="218"/>
      <c r="X475" s="218"/>
    </row>
    <row r="476" spans="1:24" s="60" customFormat="1" ht="15.75" customHeight="1">
      <c r="A476" s="63">
        <v>42653</v>
      </c>
      <c r="B476" s="62">
        <v>7080</v>
      </c>
      <c r="C476" s="63">
        <v>42662</v>
      </c>
      <c r="D476" s="75">
        <v>7230</v>
      </c>
      <c r="E476" s="217">
        <v>7400</v>
      </c>
      <c r="F476" s="61">
        <f t="shared" si="35"/>
        <v>170</v>
      </c>
      <c r="G476" s="67">
        <f t="shared" si="36"/>
        <v>450.61369509043925</v>
      </c>
      <c r="H476" s="59">
        <v>42654</v>
      </c>
      <c r="I476" s="217">
        <v>2862</v>
      </c>
      <c r="J476" s="217">
        <v>7100</v>
      </c>
      <c r="K476" s="217">
        <v>920</v>
      </c>
      <c r="L476" s="217">
        <v>180</v>
      </c>
      <c r="M476" s="67">
        <f t="shared" si="37"/>
        <v>5003</v>
      </c>
      <c r="N476" s="218"/>
      <c r="O476" s="64"/>
      <c r="P476" s="218"/>
      <c r="Q476" s="218"/>
      <c r="R476" s="218"/>
      <c r="S476" s="218"/>
      <c r="T476" s="218"/>
      <c r="U476" s="218"/>
      <c r="V476" s="218"/>
      <c r="W476" s="218"/>
      <c r="X476" s="218"/>
    </row>
    <row r="477" spans="1:24" s="60" customFormat="1" ht="15.75" customHeight="1">
      <c r="A477" s="63">
        <v>42643</v>
      </c>
      <c r="B477" s="62">
        <v>7080</v>
      </c>
      <c r="C477" s="63">
        <v>42661</v>
      </c>
      <c r="D477" s="75">
        <v>7230</v>
      </c>
      <c r="E477" s="217">
        <v>7400</v>
      </c>
      <c r="F477" s="61">
        <f t="shared" si="35"/>
        <v>170</v>
      </c>
      <c r="G477" s="67">
        <f t="shared" si="36"/>
        <v>450.64599483204137</v>
      </c>
      <c r="H477" s="59">
        <v>42653</v>
      </c>
      <c r="I477" s="217">
        <v>2862</v>
      </c>
      <c r="J477" s="217">
        <v>7100</v>
      </c>
      <c r="K477" s="217">
        <v>920</v>
      </c>
      <c r="L477" s="217">
        <v>180</v>
      </c>
      <c r="M477" s="67">
        <f t="shared" si="37"/>
        <v>5003</v>
      </c>
      <c r="N477" s="218"/>
      <c r="O477" s="64"/>
      <c r="P477" s="218"/>
      <c r="Q477" s="218"/>
      <c r="R477" s="218"/>
      <c r="S477" s="218"/>
      <c r="T477" s="218"/>
      <c r="U477" s="218"/>
      <c r="V477" s="218"/>
      <c r="W477" s="218"/>
      <c r="X477" s="218"/>
    </row>
    <row r="478" spans="1:24" s="60" customFormat="1" ht="15.75" customHeight="1">
      <c r="A478" s="63">
        <v>42642</v>
      </c>
      <c r="B478" s="62">
        <v>7100</v>
      </c>
      <c r="C478" s="63">
        <v>42660</v>
      </c>
      <c r="D478" s="75">
        <v>7230</v>
      </c>
      <c r="E478" s="217">
        <v>7350</v>
      </c>
      <c r="F478" s="61">
        <f t="shared" si="35"/>
        <v>120</v>
      </c>
      <c r="G478" s="67">
        <f t="shared" si="36"/>
        <v>450.67829457364343</v>
      </c>
      <c r="H478" s="59">
        <v>42652</v>
      </c>
      <c r="I478" s="217">
        <v>2862</v>
      </c>
      <c r="J478" s="217">
        <v>7100</v>
      </c>
      <c r="K478" s="217">
        <v>920</v>
      </c>
      <c r="L478" s="217">
        <v>180</v>
      </c>
      <c r="M478" s="67">
        <f t="shared" si="37"/>
        <v>5003</v>
      </c>
      <c r="N478" s="218"/>
      <c r="O478" s="64"/>
      <c r="P478" s="218"/>
      <c r="Q478" s="218"/>
      <c r="R478" s="218"/>
      <c r="S478" s="218"/>
      <c r="T478" s="218"/>
      <c r="U478" s="218"/>
      <c r="V478" s="218"/>
      <c r="W478" s="218"/>
      <c r="X478" s="218"/>
    </row>
    <row r="479" spans="1:24" s="60" customFormat="1" ht="15.75" customHeight="1">
      <c r="A479" s="63">
        <v>42641</v>
      </c>
      <c r="B479" s="62">
        <v>7100</v>
      </c>
      <c r="C479" s="63">
        <v>42657</v>
      </c>
      <c r="D479" s="75">
        <v>7230</v>
      </c>
      <c r="E479" s="217">
        <v>7250</v>
      </c>
      <c r="F479" s="61">
        <f t="shared" si="35"/>
        <v>20</v>
      </c>
      <c r="G479" s="67">
        <f t="shared" si="36"/>
        <v>450.75581395348837</v>
      </c>
      <c r="H479" s="59">
        <v>42651</v>
      </c>
      <c r="I479" s="217">
        <v>2862</v>
      </c>
      <c r="J479" s="217">
        <v>6955</v>
      </c>
      <c r="K479" s="217">
        <v>920</v>
      </c>
      <c r="L479" s="217">
        <v>180</v>
      </c>
      <c r="M479" s="67">
        <f t="shared" si="37"/>
        <v>4858</v>
      </c>
      <c r="N479" s="218"/>
      <c r="O479" s="64"/>
      <c r="P479" s="218"/>
      <c r="Q479" s="218"/>
      <c r="R479" s="218"/>
      <c r="S479" s="218"/>
      <c r="T479" s="218"/>
      <c r="U479" s="218"/>
      <c r="V479" s="218"/>
      <c r="W479" s="218"/>
      <c r="X479" s="218"/>
    </row>
    <row r="480" spans="1:24" s="60" customFormat="1" ht="15.75" customHeight="1">
      <c r="A480" s="63">
        <v>42640</v>
      </c>
      <c r="B480" s="62">
        <v>7100</v>
      </c>
      <c r="C480" s="63">
        <v>42656</v>
      </c>
      <c r="D480" s="75">
        <v>7230</v>
      </c>
      <c r="E480" s="217">
        <v>7200</v>
      </c>
      <c r="F480" s="61">
        <f t="shared" si="35"/>
        <v>-30</v>
      </c>
      <c r="G480" s="67">
        <f t="shared" si="36"/>
        <v>450.96253229974161</v>
      </c>
      <c r="H480" s="59">
        <v>42643</v>
      </c>
      <c r="I480" s="217">
        <v>2862</v>
      </c>
      <c r="J480" s="217">
        <v>6915</v>
      </c>
      <c r="K480" s="217">
        <v>920</v>
      </c>
      <c r="L480" s="217">
        <v>180</v>
      </c>
      <c r="M480" s="67">
        <f t="shared" si="37"/>
        <v>4818</v>
      </c>
      <c r="N480" s="218"/>
      <c r="O480" s="65"/>
      <c r="P480" s="218"/>
      <c r="Q480" s="218"/>
      <c r="R480" s="218"/>
      <c r="S480" s="218"/>
      <c r="T480" s="218"/>
      <c r="U480" s="218"/>
      <c r="V480" s="218"/>
      <c r="W480" s="218"/>
      <c r="X480" s="218"/>
    </row>
    <row r="481" spans="1:24" s="60" customFormat="1" ht="15.75" customHeight="1">
      <c r="A481" s="63">
        <v>42639</v>
      </c>
      <c r="B481" s="62">
        <v>7100</v>
      </c>
      <c r="C481" s="63">
        <v>42655</v>
      </c>
      <c r="D481" s="75">
        <v>7230</v>
      </c>
      <c r="E481" s="217">
        <v>7150</v>
      </c>
      <c r="F481" s="61">
        <f t="shared" si="35"/>
        <v>-80</v>
      </c>
      <c r="G481" s="67">
        <f t="shared" si="36"/>
        <v>451.23385012919897</v>
      </c>
      <c r="H481" s="59">
        <v>42642</v>
      </c>
      <c r="I481" s="217">
        <v>2862</v>
      </c>
      <c r="J481" s="217">
        <v>6915</v>
      </c>
      <c r="K481" s="217">
        <v>920</v>
      </c>
      <c r="L481" s="217">
        <v>180</v>
      </c>
      <c r="M481" s="67">
        <f t="shared" si="37"/>
        <v>4818</v>
      </c>
      <c r="N481" s="218"/>
      <c r="O481" s="64"/>
      <c r="P481" s="218"/>
      <c r="Q481" s="218"/>
      <c r="R481" s="218"/>
      <c r="S481" s="218"/>
      <c r="T481" s="218"/>
      <c r="U481" s="218"/>
      <c r="V481" s="218"/>
      <c r="W481" s="218"/>
      <c r="X481" s="218"/>
    </row>
    <row r="482" spans="1:24" s="60" customFormat="1" ht="15.75" customHeight="1">
      <c r="A482" s="63">
        <v>42636</v>
      </c>
      <c r="B482" s="62">
        <v>7100</v>
      </c>
      <c r="C482" s="63">
        <v>42654</v>
      </c>
      <c r="D482" s="75">
        <v>7205</v>
      </c>
      <c r="E482" s="217">
        <v>7150</v>
      </c>
      <c r="F482" s="61">
        <f t="shared" si="35"/>
        <v>-55</v>
      </c>
      <c r="G482" s="67">
        <f t="shared" si="36"/>
        <v>451.56976744186045</v>
      </c>
      <c r="H482" s="59">
        <v>42641</v>
      </c>
      <c r="I482" s="217">
        <v>2862</v>
      </c>
      <c r="J482" s="217">
        <v>6915</v>
      </c>
      <c r="K482" s="217">
        <v>920</v>
      </c>
      <c r="L482" s="217">
        <v>180</v>
      </c>
      <c r="M482" s="67">
        <f t="shared" si="37"/>
        <v>4818</v>
      </c>
      <c r="N482" s="218"/>
      <c r="O482" s="64"/>
      <c r="P482" s="218"/>
      <c r="Q482" s="218"/>
      <c r="R482" s="218"/>
      <c r="S482" s="218"/>
      <c r="T482" s="218"/>
      <c r="U482" s="218"/>
      <c r="V482" s="218"/>
      <c r="W482" s="218"/>
      <c r="X482" s="218"/>
    </row>
    <row r="483" spans="1:24" s="60" customFormat="1" ht="15.75" customHeight="1">
      <c r="A483" s="63">
        <v>42635</v>
      </c>
      <c r="B483" s="62">
        <v>6955</v>
      </c>
      <c r="C483" s="63">
        <v>42653</v>
      </c>
      <c r="D483" s="75">
        <v>7030</v>
      </c>
      <c r="E483" s="217">
        <v>7150</v>
      </c>
      <c r="F483" s="61">
        <f t="shared" si="35"/>
        <v>120</v>
      </c>
      <c r="G483" s="67">
        <f t="shared" si="36"/>
        <v>451.86046511627904</v>
      </c>
      <c r="H483" s="59">
        <v>42640</v>
      </c>
      <c r="I483" s="217">
        <v>2862</v>
      </c>
      <c r="J483" s="217">
        <v>6940</v>
      </c>
      <c r="K483" s="217">
        <v>920</v>
      </c>
      <c r="L483" s="217">
        <v>180</v>
      </c>
      <c r="M483" s="67">
        <f t="shared" si="37"/>
        <v>4843</v>
      </c>
      <c r="N483" s="218"/>
      <c r="O483" s="64"/>
      <c r="P483" s="218"/>
      <c r="Q483" s="218"/>
      <c r="R483" s="218"/>
      <c r="S483" s="218"/>
      <c r="T483" s="218"/>
      <c r="U483" s="218"/>
      <c r="V483" s="218"/>
      <c r="W483" s="218"/>
      <c r="X483" s="218"/>
    </row>
    <row r="484" spans="1:24" s="60" customFormat="1" ht="15.75" customHeight="1">
      <c r="A484" s="63">
        <v>42634</v>
      </c>
      <c r="B484" s="62">
        <v>6915</v>
      </c>
      <c r="C484" s="63">
        <v>42652</v>
      </c>
      <c r="D484" s="75">
        <v>6990</v>
      </c>
      <c r="E484" s="217">
        <v>7150</v>
      </c>
      <c r="F484" s="61">
        <f t="shared" si="35"/>
        <v>160</v>
      </c>
      <c r="G484" s="67">
        <f t="shared" si="36"/>
        <v>451.91860465116281</v>
      </c>
      <c r="H484" s="59">
        <v>42639</v>
      </c>
      <c r="I484" s="217">
        <v>2886</v>
      </c>
      <c r="J484" s="217">
        <v>6940</v>
      </c>
      <c r="K484" s="217">
        <v>920</v>
      </c>
      <c r="L484" s="217">
        <v>180</v>
      </c>
      <c r="M484" s="67">
        <f t="shared" si="37"/>
        <v>4809.3999999999996</v>
      </c>
      <c r="N484" s="218"/>
      <c r="O484" s="64"/>
      <c r="P484" s="218"/>
      <c r="Q484" s="218"/>
      <c r="R484" s="218"/>
      <c r="S484" s="218"/>
      <c r="T484" s="218"/>
      <c r="U484" s="218"/>
      <c r="V484" s="218"/>
      <c r="W484" s="218"/>
      <c r="X484" s="218"/>
    </row>
    <row r="485" spans="1:24" s="60" customFormat="1" ht="15.75" customHeight="1">
      <c r="A485" s="63">
        <v>42633</v>
      </c>
      <c r="B485" s="62">
        <v>6915</v>
      </c>
      <c r="C485" s="63">
        <v>42651</v>
      </c>
      <c r="D485" s="75">
        <v>6940</v>
      </c>
      <c r="E485" s="217">
        <v>7150</v>
      </c>
      <c r="F485" s="61">
        <f t="shared" si="35"/>
        <v>210</v>
      </c>
      <c r="G485" s="67">
        <f t="shared" si="36"/>
        <v>451.88630490956075</v>
      </c>
      <c r="H485" s="59">
        <v>42636</v>
      </c>
      <c r="I485" s="217">
        <v>2886</v>
      </c>
      <c r="J485" s="217">
        <v>6940</v>
      </c>
      <c r="K485" s="217">
        <v>920</v>
      </c>
      <c r="L485" s="217">
        <v>180</v>
      </c>
      <c r="M485" s="67">
        <f t="shared" si="37"/>
        <v>4809.3999999999996</v>
      </c>
      <c r="N485" s="218"/>
      <c r="O485" s="64"/>
      <c r="P485" s="218"/>
      <c r="Q485" s="218"/>
      <c r="R485" s="218"/>
      <c r="S485" s="218"/>
      <c r="T485" s="218"/>
      <c r="U485" s="218"/>
      <c r="V485" s="218"/>
      <c r="W485" s="218"/>
      <c r="X485" s="218"/>
    </row>
    <row r="486" spans="1:24" s="60" customFormat="1" ht="15.75" customHeight="1">
      <c r="A486" s="63">
        <v>42632</v>
      </c>
      <c r="B486" s="62">
        <v>6915</v>
      </c>
      <c r="C486" s="63">
        <v>42643</v>
      </c>
      <c r="D486" s="75">
        <v>6940</v>
      </c>
      <c r="E486" s="217">
        <v>7150</v>
      </c>
      <c r="F486" s="61">
        <f t="shared" si="35"/>
        <v>210</v>
      </c>
      <c r="G486" s="67">
        <f t="shared" si="36"/>
        <v>451.78940568475451</v>
      </c>
      <c r="H486" s="59">
        <v>42635</v>
      </c>
      <c r="I486" s="217">
        <v>2886</v>
      </c>
      <c r="J486" s="217">
        <v>6940</v>
      </c>
      <c r="K486" s="217">
        <v>920</v>
      </c>
      <c r="L486" s="217">
        <v>180</v>
      </c>
      <c r="M486" s="67">
        <f t="shared" si="37"/>
        <v>4809.3999999999996</v>
      </c>
      <c r="N486" s="218"/>
      <c r="O486" s="64"/>
      <c r="P486" s="218"/>
      <c r="Q486" s="218"/>
      <c r="R486" s="218"/>
      <c r="S486" s="218"/>
      <c r="T486" s="218"/>
      <c r="U486" s="218"/>
      <c r="V486" s="218"/>
      <c r="W486" s="218"/>
      <c r="X486" s="218"/>
    </row>
    <row r="487" spans="1:24" s="60" customFormat="1" ht="15.75" customHeight="1">
      <c r="A487" s="63">
        <v>42627</v>
      </c>
      <c r="B487" s="62">
        <v>6940</v>
      </c>
      <c r="C487" s="63">
        <v>42642</v>
      </c>
      <c r="D487" s="75">
        <v>6965</v>
      </c>
      <c r="E487" s="217">
        <v>6900</v>
      </c>
      <c r="F487" s="61">
        <f t="shared" si="35"/>
        <v>-65</v>
      </c>
      <c r="G487" s="67">
        <f t="shared" si="36"/>
        <v>451.69250645994833</v>
      </c>
      <c r="H487" s="59">
        <v>42634</v>
      </c>
      <c r="I487" s="217">
        <v>2886</v>
      </c>
      <c r="J487" s="217">
        <v>6580</v>
      </c>
      <c r="K487" s="217">
        <v>920</v>
      </c>
      <c r="L487" s="217">
        <v>180</v>
      </c>
      <c r="M487" s="67">
        <f t="shared" si="37"/>
        <v>4449.3999999999996</v>
      </c>
      <c r="N487" s="218"/>
      <c r="O487" s="64"/>
      <c r="P487" s="218"/>
      <c r="Q487" s="218"/>
      <c r="R487" s="218"/>
      <c r="S487" s="218"/>
      <c r="T487" s="218"/>
      <c r="U487" s="218"/>
      <c r="V487" s="218"/>
      <c r="W487" s="218"/>
      <c r="X487" s="218"/>
    </row>
    <row r="488" spans="1:24" s="60" customFormat="1" ht="15.75" customHeight="1">
      <c r="A488" s="63">
        <v>42626</v>
      </c>
      <c r="B488" s="62">
        <v>6940</v>
      </c>
      <c r="C488" s="63">
        <v>42641</v>
      </c>
      <c r="D488" s="75">
        <v>6965</v>
      </c>
      <c r="E488" s="217">
        <v>6900</v>
      </c>
      <c r="F488" s="61">
        <f t="shared" si="35"/>
        <v>-65</v>
      </c>
      <c r="G488" s="67">
        <f t="shared" si="36"/>
        <v>451.95090439276487</v>
      </c>
      <c r="H488" s="59">
        <v>42633</v>
      </c>
      <c r="I488" s="217">
        <v>2886</v>
      </c>
      <c r="J488" s="217">
        <v>6515</v>
      </c>
      <c r="K488" s="217">
        <v>910</v>
      </c>
      <c r="L488" s="217">
        <v>180</v>
      </c>
      <c r="M488" s="67">
        <f t="shared" si="37"/>
        <v>4361</v>
      </c>
      <c r="N488" s="218"/>
      <c r="O488" s="64"/>
      <c r="P488" s="218"/>
      <c r="Q488" s="218"/>
      <c r="R488" s="218"/>
      <c r="S488" s="218"/>
      <c r="T488" s="218"/>
      <c r="U488" s="218"/>
      <c r="V488" s="218"/>
      <c r="W488" s="218"/>
      <c r="X488" s="218"/>
    </row>
    <row r="489" spans="1:24" s="60" customFormat="1" ht="15.75" customHeight="1">
      <c r="A489" s="63">
        <v>42625</v>
      </c>
      <c r="B489" s="62">
        <v>6940</v>
      </c>
      <c r="C489" s="63">
        <v>42640</v>
      </c>
      <c r="D489" s="75">
        <v>6965</v>
      </c>
      <c r="E489" s="217">
        <v>6900</v>
      </c>
      <c r="F489" s="61">
        <f t="shared" si="35"/>
        <v>-65</v>
      </c>
      <c r="G489" s="67">
        <f t="shared" si="36"/>
        <v>452.2093023255814</v>
      </c>
      <c r="H489" s="59">
        <v>42632</v>
      </c>
      <c r="I489" s="217">
        <v>3075</v>
      </c>
      <c r="J489" s="217">
        <v>6515</v>
      </c>
      <c r="K489" s="217">
        <v>720</v>
      </c>
      <c r="L489" s="217">
        <v>180</v>
      </c>
      <c r="M489" s="67">
        <f t="shared" si="37"/>
        <v>3651.7999999999993</v>
      </c>
      <c r="N489" s="218"/>
      <c r="O489" s="64"/>
      <c r="P489" s="218"/>
      <c r="Q489" s="218"/>
      <c r="R489" s="218"/>
      <c r="S489" s="218"/>
      <c r="T489" s="218"/>
      <c r="U489" s="218"/>
      <c r="V489" s="218"/>
      <c r="W489" s="218"/>
      <c r="X489" s="218"/>
    </row>
    <row r="490" spans="1:24" s="60" customFormat="1" ht="15.75" customHeight="1">
      <c r="A490" s="63">
        <v>42622</v>
      </c>
      <c r="B490" s="62">
        <v>6940</v>
      </c>
      <c r="C490" s="63">
        <v>42639</v>
      </c>
      <c r="D490" s="75">
        <v>6965</v>
      </c>
      <c r="E490" s="217">
        <v>6900</v>
      </c>
      <c r="F490" s="61">
        <f t="shared" si="35"/>
        <v>-65</v>
      </c>
      <c r="G490" s="67">
        <f t="shared" si="36"/>
        <v>452.48062015503876</v>
      </c>
      <c r="H490" s="59">
        <v>42631</v>
      </c>
      <c r="I490" s="217">
        <v>3075</v>
      </c>
      <c r="J490" s="217">
        <v>6515</v>
      </c>
      <c r="K490" s="217">
        <v>720</v>
      </c>
      <c r="L490" s="217">
        <v>180</v>
      </c>
      <c r="M490" s="67">
        <f t="shared" si="37"/>
        <v>3651.7999999999993</v>
      </c>
      <c r="N490" s="218"/>
      <c r="O490" s="65"/>
      <c r="P490" s="218"/>
      <c r="Q490" s="218"/>
      <c r="R490" s="218"/>
      <c r="S490" s="218"/>
      <c r="T490" s="218"/>
      <c r="U490" s="218"/>
      <c r="V490" s="218"/>
      <c r="W490" s="218"/>
      <c r="X490" s="218"/>
    </row>
    <row r="491" spans="1:24" s="60" customFormat="1" ht="15.75" customHeight="1">
      <c r="A491" s="63">
        <v>42621</v>
      </c>
      <c r="B491" s="62">
        <v>6580</v>
      </c>
      <c r="C491" s="63">
        <v>42636</v>
      </c>
      <c r="D491" s="75">
        <v>6630</v>
      </c>
      <c r="E491" s="217">
        <v>6850</v>
      </c>
      <c r="F491" s="61">
        <f t="shared" si="35"/>
        <v>220</v>
      </c>
      <c r="G491" s="67">
        <f t="shared" si="36"/>
        <v>452.70671834625324</v>
      </c>
      <c r="H491" s="59">
        <v>42627</v>
      </c>
      <c r="I491" s="217">
        <v>3025</v>
      </c>
      <c r="J491" s="217">
        <v>6465</v>
      </c>
      <c r="K491" s="217">
        <v>720</v>
      </c>
      <c r="L491" s="217">
        <v>180</v>
      </c>
      <c r="M491" s="67">
        <f t="shared" si="37"/>
        <v>3671.8</v>
      </c>
      <c r="N491" s="218"/>
      <c r="O491" s="64"/>
      <c r="P491" s="218"/>
      <c r="Q491" s="218"/>
      <c r="R491" s="218"/>
      <c r="S491" s="218"/>
      <c r="T491" s="218"/>
      <c r="U491" s="218"/>
      <c r="V491" s="218"/>
      <c r="W491" s="218"/>
      <c r="X491" s="218"/>
    </row>
    <row r="492" spans="1:24" s="60" customFormat="1" ht="15.75" customHeight="1">
      <c r="A492" s="63">
        <v>42620</v>
      </c>
      <c r="B492" s="62">
        <v>6515</v>
      </c>
      <c r="C492" s="63">
        <v>42635</v>
      </c>
      <c r="D492" s="75">
        <v>6580</v>
      </c>
      <c r="E492" s="217">
        <v>6750</v>
      </c>
      <c r="F492" s="61">
        <f t="shared" si="35"/>
        <v>170</v>
      </c>
      <c r="G492" s="67">
        <f t="shared" si="36"/>
        <v>452.55813953488371</v>
      </c>
      <c r="H492" s="59">
        <v>42626</v>
      </c>
      <c r="I492" s="217">
        <v>2950</v>
      </c>
      <c r="J492" s="217">
        <v>6400</v>
      </c>
      <c r="K492" s="217">
        <v>720</v>
      </c>
      <c r="L492" s="217">
        <v>180</v>
      </c>
      <c r="M492" s="67">
        <f t="shared" si="37"/>
        <v>3711.8</v>
      </c>
      <c r="N492" s="218"/>
      <c r="O492" s="64"/>
      <c r="P492" s="218"/>
      <c r="Q492" s="218"/>
      <c r="R492" s="218"/>
      <c r="S492" s="218"/>
      <c r="T492" s="218"/>
      <c r="U492" s="218"/>
      <c r="V492" s="218"/>
      <c r="W492" s="218"/>
      <c r="X492" s="218"/>
    </row>
    <row r="493" spans="1:24" s="60" customFormat="1" ht="15.75" customHeight="1">
      <c r="A493" s="63">
        <v>42619</v>
      </c>
      <c r="B493" s="62">
        <v>6515</v>
      </c>
      <c r="C493" s="63">
        <v>42634</v>
      </c>
      <c r="D493" s="75">
        <v>6580</v>
      </c>
      <c r="E493" s="217">
        <v>6700</v>
      </c>
      <c r="F493" s="61">
        <f t="shared" si="35"/>
        <v>120</v>
      </c>
      <c r="G493" s="67">
        <f t="shared" si="36"/>
        <v>452.46770025839794</v>
      </c>
      <c r="H493" s="59">
        <v>42625</v>
      </c>
      <c r="I493" s="217">
        <v>2950</v>
      </c>
      <c r="J493" s="217">
        <v>6290</v>
      </c>
      <c r="K493" s="217">
        <v>720</v>
      </c>
      <c r="L493" s="217">
        <v>180</v>
      </c>
      <c r="M493" s="67">
        <f t="shared" si="37"/>
        <v>3601.8</v>
      </c>
      <c r="N493" s="218"/>
      <c r="O493" s="64"/>
      <c r="P493" s="218"/>
      <c r="Q493" s="218"/>
      <c r="R493" s="218"/>
      <c r="S493" s="218"/>
      <c r="T493" s="218"/>
      <c r="U493" s="218"/>
      <c r="V493" s="218"/>
      <c r="W493" s="218"/>
      <c r="X493" s="218"/>
    </row>
    <row r="494" spans="1:24" s="60" customFormat="1" ht="15.75" customHeight="1">
      <c r="A494" s="63">
        <v>42618</v>
      </c>
      <c r="B494" s="62">
        <v>6515</v>
      </c>
      <c r="C494" s="63">
        <v>42633</v>
      </c>
      <c r="D494" s="75">
        <v>6580</v>
      </c>
      <c r="E494" s="217">
        <v>6625</v>
      </c>
      <c r="F494" s="61">
        <f t="shared" si="35"/>
        <v>45</v>
      </c>
      <c r="G494" s="67">
        <f t="shared" si="36"/>
        <v>452.44186046511629</v>
      </c>
      <c r="H494" s="59">
        <v>42622</v>
      </c>
      <c r="I494" s="217">
        <v>2950</v>
      </c>
      <c r="J494" s="217">
        <v>6155</v>
      </c>
      <c r="K494" s="217">
        <v>720</v>
      </c>
      <c r="L494" s="217">
        <v>180</v>
      </c>
      <c r="M494" s="67">
        <f t="shared" si="37"/>
        <v>3466.8</v>
      </c>
      <c r="N494" s="218"/>
      <c r="O494" s="64"/>
      <c r="P494" s="218"/>
      <c r="Q494" s="218"/>
      <c r="R494" s="218"/>
      <c r="S494" s="218"/>
      <c r="T494" s="218"/>
      <c r="U494" s="218"/>
      <c r="V494" s="218"/>
      <c r="W494" s="218"/>
      <c r="X494" s="218"/>
    </row>
    <row r="495" spans="1:24" s="60" customFormat="1" ht="15.75" customHeight="1">
      <c r="A495" s="63">
        <v>42615</v>
      </c>
      <c r="B495" s="62">
        <v>6465</v>
      </c>
      <c r="C495" s="63">
        <v>42632</v>
      </c>
      <c r="D495" s="75">
        <v>6530</v>
      </c>
      <c r="E495" s="217">
        <v>6625</v>
      </c>
      <c r="F495" s="61">
        <f t="shared" si="35"/>
        <v>95</v>
      </c>
      <c r="G495" s="67">
        <f t="shared" si="36"/>
        <v>452.56459948320412</v>
      </c>
      <c r="H495" s="59">
        <v>42621</v>
      </c>
      <c r="I495" s="217">
        <v>2890</v>
      </c>
      <c r="J495" s="217">
        <v>6155</v>
      </c>
      <c r="K495" s="217">
        <v>720</v>
      </c>
      <c r="L495" s="217">
        <v>180</v>
      </c>
      <c r="M495" s="67">
        <f t="shared" si="37"/>
        <v>3550.8000000000006</v>
      </c>
      <c r="N495" s="218"/>
      <c r="O495" s="64"/>
      <c r="P495" s="218"/>
      <c r="Q495" s="218"/>
      <c r="R495" s="218"/>
      <c r="S495" s="218"/>
      <c r="T495" s="218"/>
      <c r="U495" s="218"/>
      <c r="V495" s="218"/>
      <c r="W495" s="218"/>
      <c r="X495" s="218"/>
    </row>
    <row r="496" spans="1:24" s="60" customFormat="1" ht="15.75" customHeight="1">
      <c r="A496" s="63">
        <v>42614</v>
      </c>
      <c r="B496" s="62">
        <v>6400</v>
      </c>
      <c r="C496" s="63">
        <v>42631</v>
      </c>
      <c r="D496" s="75">
        <v>6445</v>
      </c>
      <c r="E496" s="217">
        <v>6575</v>
      </c>
      <c r="F496" s="61">
        <f t="shared" si="35"/>
        <v>130</v>
      </c>
      <c r="G496" s="67">
        <f t="shared" si="36"/>
        <v>452.63565891472871</v>
      </c>
      <c r="H496" s="59">
        <v>42620</v>
      </c>
      <c r="I496" s="217">
        <v>2825</v>
      </c>
      <c r="J496" s="217">
        <v>6055</v>
      </c>
      <c r="K496" s="217">
        <v>720</v>
      </c>
      <c r="L496" s="217">
        <v>180</v>
      </c>
      <c r="M496" s="67">
        <f t="shared" si="37"/>
        <v>3541.8000000000006</v>
      </c>
      <c r="N496" s="218"/>
      <c r="O496" s="64"/>
      <c r="P496" s="218"/>
      <c r="Q496" s="218"/>
      <c r="R496" s="218"/>
      <c r="S496" s="218"/>
      <c r="T496" s="218"/>
      <c r="U496" s="218"/>
      <c r="V496" s="218"/>
      <c r="W496" s="218"/>
      <c r="X496" s="218"/>
    </row>
    <row r="497" spans="1:24" s="60" customFormat="1" ht="15.75" customHeight="1">
      <c r="A497" s="63">
        <v>42613</v>
      </c>
      <c r="B497" s="62">
        <v>6290</v>
      </c>
      <c r="C497" s="63">
        <v>42627</v>
      </c>
      <c r="D497" s="75">
        <v>6370</v>
      </c>
      <c r="E497" s="217">
        <v>6575</v>
      </c>
      <c r="F497" s="61">
        <f t="shared" si="35"/>
        <v>205</v>
      </c>
      <c r="G497" s="67">
        <f t="shared" si="36"/>
        <v>452.67441860465118</v>
      </c>
      <c r="H497" s="59">
        <v>42619</v>
      </c>
      <c r="I497" s="217">
        <v>2825</v>
      </c>
      <c r="J497" s="217">
        <v>5980</v>
      </c>
      <c r="K497" s="217">
        <v>720</v>
      </c>
      <c r="L497" s="217">
        <v>180</v>
      </c>
      <c r="M497" s="67">
        <f t="shared" si="37"/>
        <v>3466.8000000000006</v>
      </c>
      <c r="N497" s="218"/>
      <c r="O497" s="64"/>
      <c r="P497" s="218"/>
      <c r="Q497" s="218"/>
      <c r="R497" s="218"/>
      <c r="S497" s="218"/>
      <c r="T497" s="218"/>
      <c r="U497" s="218"/>
      <c r="V497" s="218"/>
      <c r="W497" s="218"/>
      <c r="X497" s="218"/>
    </row>
    <row r="498" spans="1:24" s="60" customFormat="1" ht="15.75" customHeight="1">
      <c r="A498" s="63">
        <v>42612</v>
      </c>
      <c r="B498" s="62">
        <v>6155</v>
      </c>
      <c r="C498" s="63">
        <v>42626</v>
      </c>
      <c r="D498" s="75">
        <v>6280</v>
      </c>
      <c r="E498" s="217">
        <v>6525</v>
      </c>
      <c r="F498" s="61">
        <f t="shared" si="35"/>
        <v>245</v>
      </c>
      <c r="G498" s="67">
        <f t="shared" si="36"/>
        <v>452.63565891472871</v>
      </c>
      <c r="H498" s="59">
        <v>42618</v>
      </c>
      <c r="I498" s="217">
        <v>2825</v>
      </c>
      <c r="J498" s="217">
        <v>5940</v>
      </c>
      <c r="K498" s="217">
        <v>720</v>
      </c>
      <c r="L498" s="217">
        <v>180</v>
      </c>
      <c r="M498" s="67">
        <f t="shared" si="37"/>
        <v>3426.8000000000006</v>
      </c>
      <c r="N498" s="218"/>
      <c r="O498" s="64"/>
      <c r="P498" s="218"/>
      <c r="Q498" s="218"/>
      <c r="R498" s="218"/>
      <c r="S498" s="218"/>
      <c r="T498" s="218"/>
      <c r="U498" s="218"/>
      <c r="V498" s="218"/>
      <c r="W498" s="218"/>
      <c r="X498" s="218"/>
    </row>
    <row r="499" spans="1:24" s="60" customFormat="1" ht="15.75" customHeight="1">
      <c r="A499" s="63">
        <v>42611</v>
      </c>
      <c r="B499" s="62">
        <v>6155</v>
      </c>
      <c r="C499" s="63">
        <v>42625</v>
      </c>
      <c r="D499" s="75">
        <v>6280</v>
      </c>
      <c r="E499" s="217">
        <v>6525</v>
      </c>
      <c r="F499" s="61">
        <f t="shared" si="35"/>
        <v>245</v>
      </c>
      <c r="G499" s="67">
        <f t="shared" si="36"/>
        <v>452.54521963824288</v>
      </c>
      <c r="H499" s="59">
        <v>42615</v>
      </c>
      <c r="I499" s="217">
        <v>2825</v>
      </c>
      <c r="J499" s="217">
        <v>5940</v>
      </c>
      <c r="K499" s="217">
        <v>720</v>
      </c>
      <c r="L499" s="217">
        <v>192</v>
      </c>
      <c r="M499" s="67">
        <f t="shared" si="37"/>
        <v>3410.6000000000004</v>
      </c>
      <c r="N499" s="218"/>
      <c r="O499" s="64"/>
      <c r="P499" s="218"/>
      <c r="Q499" s="218"/>
      <c r="R499" s="218"/>
      <c r="S499" s="218"/>
      <c r="T499" s="218"/>
      <c r="U499" s="218"/>
      <c r="V499" s="218"/>
      <c r="W499" s="218"/>
      <c r="X499" s="218"/>
    </row>
    <row r="500" spans="1:24" s="60" customFormat="1" ht="15.75" customHeight="1">
      <c r="A500" s="63">
        <v>42608</v>
      </c>
      <c r="B500" s="62">
        <v>6055</v>
      </c>
      <c r="C500" s="63">
        <v>42622</v>
      </c>
      <c r="D500" s="75">
        <v>6150</v>
      </c>
      <c r="E500" s="217">
        <v>6525</v>
      </c>
      <c r="F500" s="61">
        <f t="shared" si="35"/>
        <v>375</v>
      </c>
      <c r="G500" s="67">
        <f t="shared" si="36"/>
        <v>452.45478036175712</v>
      </c>
      <c r="H500" s="59">
        <v>42614</v>
      </c>
      <c r="I500" s="217">
        <v>2825</v>
      </c>
      <c r="J500" s="217">
        <v>5940</v>
      </c>
      <c r="K500" s="217">
        <v>720</v>
      </c>
      <c r="L500" s="217">
        <v>195</v>
      </c>
      <c r="M500" s="67">
        <f t="shared" si="37"/>
        <v>3406.5500000000006</v>
      </c>
      <c r="N500" s="218"/>
      <c r="O500" s="65"/>
      <c r="P500" s="218"/>
      <c r="Q500" s="218"/>
      <c r="R500" s="218"/>
      <c r="S500" s="218"/>
      <c r="T500" s="218"/>
      <c r="U500" s="218"/>
      <c r="V500" s="218"/>
      <c r="W500" s="218"/>
      <c r="X500" s="218"/>
    </row>
    <row r="501" spans="1:24" s="60" customFormat="1" ht="15.75" customHeight="1">
      <c r="A501" s="63">
        <v>42607</v>
      </c>
      <c r="B501" s="62">
        <v>5980</v>
      </c>
      <c r="C501" s="63">
        <v>42621</v>
      </c>
      <c r="D501" s="75">
        <v>6035</v>
      </c>
      <c r="E501" s="217">
        <v>6525</v>
      </c>
      <c r="F501" s="61">
        <f t="shared" si="35"/>
        <v>490</v>
      </c>
      <c r="G501" s="67">
        <f t="shared" si="36"/>
        <v>452.19638242894058</v>
      </c>
      <c r="H501" s="59">
        <v>42613</v>
      </c>
      <c r="I501" s="217">
        <v>2825</v>
      </c>
      <c r="J501" s="217">
        <v>5940</v>
      </c>
      <c r="K501" s="217">
        <v>720</v>
      </c>
      <c r="L501" s="217">
        <v>200</v>
      </c>
      <c r="M501" s="67">
        <f t="shared" si="37"/>
        <v>3399.8000000000006</v>
      </c>
      <c r="N501" s="218"/>
      <c r="O501" s="64"/>
      <c r="P501" s="218"/>
      <c r="Q501" s="218"/>
      <c r="R501" s="218"/>
      <c r="S501" s="218"/>
      <c r="T501" s="218"/>
      <c r="U501" s="218"/>
      <c r="V501" s="218"/>
      <c r="W501" s="218"/>
      <c r="X501" s="218"/>
    </row>
    <row r="502" spans="1:24" s="60" customFormat="1" ht="15.75" customHeight="1">
      <c r="A502" s="63">
        <v>42606</v>
      </c>
      <c r="B502" s="62">
        <v>5940</v>
      </c>
      <c r="C502" s="63">
        <v>42620</v>
      </c>
      <c r="D502" s="75">
        <v>5990</v>
      </c>
      <c r="E502" s="217">
        <v>6385</v>
      </c>
      <c r="F502" s="61">
        <f t="shared" si="35"/>
        <v>395</v>
      </c>
      <c r="G502" s="67">
        <f t="shared" si="36"/>
        <v>451.78940568475451</v>
      </c>
      <c r="H502" s="59">
        <v>42612</v>
      </c>
      <c r="I502" s="217">
        <v>2825</v>
      </c>
      <c r="J502" s="217">
        <v>5940</v>
      </c>
      <c r="K502" s="217">
        <v>720</v>
      </c>
      <c r="L502" s="217">
        <v>200</v>
      </c>
      <c r="M502" s="67">
        <f t="shared" si="37"/>
        <v>3399.8000000000006</v>
      </c>
      <c r="N502" s="218"/>
      <c r="O502" s="64"/>
      <c r="P502" s="218"/>
      <c r="Q502" s="218"/>
      <c r="R502" s="218"/>
      <c r="S502" s="218"/>
      <c r="T502" s="218"/>
      <c r="U502" s="218"/>
      <c r="V502" s="218"/>
      <c r="W502" s="218"/>
      <c r="X502" s="218"/>
    </row>
    <row r="503" spans="1:24" s="60" customFormat="1" ht="15.75" customHeight="1">
      <c r="A503" s="63">
        <v>42605</v>
      </c>
      <c r="B503" s="62">
        <v>5940</v>
      </c>
      <c r="C503" s="63">
        <v>42619</v>
      </c>
      <c r="D503" s="75">
        <v>5990</v>
      </c>
      <c r="E503" s="217">
        <v>6385</v>
      </c>
      <c r="F503" s="61">
        <f t="shared" si="35"/>
        <v>395</v>
      </c>
      <c r="G503" s="67">
        <f t="shared" si="36"/>
        <v>451.50516795865633</v>
      </c>
      <c r="H503" s="59">
        <v>42611</v>
      </c>
      <c r="I503" s="217">
        <v>2825</v>
      </c>
      <c r="J503" s="217">
        <v>5940</v>
      </c>
      <c r="K503" s="217">
        <v>720</v>
      </c>
      <c r="L503" s="217">
        <v>200</v>
      </c>
      <c r="M503" s="67">
        <f t="shared" si="37"/>
        <v>3399.8000000000006</v>
      </c>
      <c r="N503" s="218"/>
      <c r="O503" s="64"/>
      <c r="P503" s="218"/>
      <c r="Q503" s="218"/>
      <c r="R503" s="218"/>
      <c r="S503" s="218"/>
      <c r="T503" s="218"/>
      <c r="U503" s="218"/>
      <c r="V503" s="218"/>
      <c r="W503" s="218"/>
      <c r="X503" s="218"/>
    </row>
    <row r="504" spans="1:24" s="60" customFormat="1" ht="15.75" customHeight="1">
      <c r="A504" s="63">
        <v>42604</v>
      </c>
      <c r="B504" s="62">
        <v>5940</v>
      </c>
      <c r="C504" s="63">
        <v>42618</v>
      </c>
      <c r="D504" s="75">
        <v>5990</v>
      </c>
      <c r="E504" s="217">
        <v>6385</v>
      </c>
      <c r="F504" s="61">
        <f t="shared" si="35"/>
        <v>395</v>
      </c>
      <c r="G504" s="67">
        <f t="shared" si="36"/>
        <v>451.22093023255815</v>
      </c>
      <c r="H504" s="59">
        <v>42608</v>
      </c>
      <c r="I504" s="217">
        <v>2825</v>
      </c>
      <c r="J504" s="217">
        <v>5940</v>
      </c>
      <c r="K504" s="217">
        <v>720</v>
      </c>
      <c r="L504" s="217">
        <v>200</v>
      </c>
      <c r="M504" s="67">
        <f t="shared" si="37"/>
        <v>3399.8000000000006</v>
      </c>
      <c r="N504" s="218"/>
      <c r="O504" s="64"/>
      <c r="P504" s="218"/>
      <c r="Q504" s="218"/>
      <c r="R504" s="218"/>
      <c r="S504" s="218"/>
      <c r="T504" s="218"/>
      <c r="U504" s="218"/>
      <c r="V504" s="218"/>
      <c r="W504" s="218"/>
      <c r="X504" s="218"/>
    </row>
    <row r="505" spans="1:24" s="60" customFormat="1" ht="15.75" customHeight="1">
      <c r="A505" s="63">
        <v>42601</v>
      </c>
      <c r="B505" s="62">
        <v>5940</v>
      </c>
      <c r="C505" s="63">
        <v>42615</v>
      </c>
      <c r="D505" s="75">
        <v>5990</v>
      </c>
      <c r="E505" s="217">
        <v>6325</v>
      </c>
      <c r="F505" s="61">
        <f t="shared" si="35"/>
        <v>335</v>
      </c>
      <c r="G505" s="67">
        <f t="shared" si="36"/>
        <v>450.93669250645996</v>
      </c>
      <c r="H505" s="59">
        <v>42607</v>
      </c>
      <c r="I505" s="217">
        <v>2825</v>
      </c>
      <c r="J505" s="217">
        <v>5940</v>
      </c>
      <c r="K505" s="217">
        <v>720</v>
      </c>
      <c r="L505" s="217">
        <v>200</v>
      </c>
      <c r="M505" s="67">
        <f t="shared" si="37"/>
        <v>3399.8000000000006</v>
      </c>
      <c r="N505" s="218"/>
      <c r="O505" s="64"/>
      <c r="P505" s="218"/>
      <c r="Q505" s="218"/>
      <c r="R505" s="218"/>
      <c r="S505" s="218"/>
      <c r="T505" s="218"/>
      <c r="U505" s="218"/>
      <c r="V505" s="218"/>
      <c r="W505" s="218"/>
      <c r="X505" s="218"/>
    </row>
    <row r="506" spans="1:24" s="60" customFormat="1" ht="15.75" customHeight="1">
      <c r="A506" s="63">
        <v>42600</v>
      </c>
      <c r="B506" s="62">
        <v>5940</v>
      </c>
      <c r="C506" s="63">
        <v>42614</v>
      </c>
      <c r="D506" s="75">
        <v>5990</v>
      </c>
      <c r="E506" s="217">
        <v>6350</v>
      </c>
      <c r="F506" s="61">
        <f t="shared" si="35"/>
        <v>360</v>
      </c>
      <c r="G506" s="67">
        <f t="shared" si="36"/>
        <v>450.72997416020672</v>
      </c>
      <c r="H506" s="59">
        <v>42606</v>
      </c>
      <c r="I506" s="217">
        <v>2825</v>
      </c>
      <c r="J506" s="217">
        <v>5980</v>
      </c>
      <c r="K506" s="217">
        <v>720</v>
      </c>
      <c r="L506" s="217">
        <v>200</v>
      </c>
      <c r="M506" s="67">
        <f t="shared" si="37"/>
        <v>3439.8000000000006</v>
      </c>
      <c r="N506" s="218"/>
      <c r="O506" s="64"/>
      <c r="P506" s="218"/>
      <c r="Q506" s="218"/>
      <c r="R506" s="218"/>
      <c r="S506" s="218"/>
      <c r="T506" s="218"/>
      <c r="U506" s="218"/>
      <c r="V506" s="218"/>
      <c r="W506" s="218"/>
      <c r="X506" s="218"/>
    </row>
    <row r="507" spans="1:24" s="60" customFormat="1" ht="15.75" customHeight="1">
      <c r="A507" s="63">
        <v>42599</v>
      </c>
      <c r="B507" s="62">
        <v>5940</v>
      </c>
      <c r="C507" s="63">
        <v>42613</v>
      </c>
      <c r="D507" s="75">
        <v>5990</v>
      </c>
      <c r="E507" s="217">
        <v>6350</v>
      </c>
      <c r="F507" s="61">
        <f t="shared" si="35"/>
        <v>360</v>
      </c>
      <c r="G507" s="67">
        <f t="shared" si="36"/>
        <v>450.49095607235142</v>
      </c>
      <c r="H507" s="59">
        <v>42605</v>
      </c>
      <c r="I507" s="217">
        <v>2825</v>
      </c>
      <c r="J507" s="217">
        <v>6010</v>
      </c>
      <c r="K507" s="217">
        <v>720</v>
      </c>
      <c r="L507" s="217">
        <v>200</v>
      </c>
      <c r="M507" s="67">
        <f t="shared" si="37"/>
        <v>3469.8000000000006</v>
      </c>
      <c r="N507" s="218"/>
      <c r="O507" s="64"/>
      <c r="P507" s="218"/>
      <c r="Q507" s="218"/>
      <c r="R507" s="218"/>
      <c r="S507" s="218"/>
      <c r="T507" s="218"/>
      <c r="U507" s="218"/>
      <c r="V507" s="218"/>
      <c r="W507" s="218"/>
      <c r="X507" s="218"/>
    </row>
    <row r="508" spans="1:24" s="60" customFormat="1" ht="15.75" customHeight="1">
      <c r="A508" s="63">
        <v>42598</v>
      </c>
      <c r="B508" s="62">
        <v>5940</v>
      </c>
      <c r="C508" s="63">
        <v>42612</v>
      </c>
      <c r="D508" s="75">
        <v>5990</v>
      </c>
      <c r="E508" s="217">
        <v>6350</v>
      </c>
      <c r="F508" s="61">
        <f t="shared" si="35"/>
        <v>360</v>
      </c>
      <c r="G508" s="67">
        <f t="shared" si="36"/>
        <v>450.25193798449612</v>
      </c>
      <c r="H508" s="59">
        <v>42604</v>
      </c>
      <c r="I508" s="217">
        <v>2825</v>
      </c>
      <c r="J508" s="217">
        <v>6010</v>
      </c>
      <c r="K508" s="217">
        <v>720</v>
      </c>
      <c r="L508" s="217">
        <v>200</v>
      </c>
      <c r="M508" s="67">
        <f t="shared" si="37"/>
        <v>3469.8000000000006</v>
      </c>
      <c r="N508" s="218"/>
      <c r="O508" s="64"/>
      <c r="P508" s="218"/>
      <c r="Q508" s="218"/>
      <c r="R508" s="218"/>
      <c r="S508" s="218"/>
      <c r="T508" s="218"/>
      <c r="U508" s="218"/>
      <c r="V508" s="218"/>
      <c r="W508" s="218"/>
      <c r="X508" s="218"/>
    </row>
    <row r="509" spans="1:24" s="60" customFormat="1" ht="15.75" customHeight="1">
      <c r="A509" s="63">
        <v>42597</v>
      </c>
      <c r="B509" s="62">
        <v>5940</v>
      </c>
      <c r="C509" s="63">
        <v>42611</v>
      </c>
      <c r="D509" s="75">
        <v>5990</v>
      </c>
      <c r="E509" s="217">
        <v>6350</v>
      </c>
      <c r="F509" s="61">
        <f t="shared" si="35"/>
        <v>360</v>
      </c>
      <c r="G509" s="67">
        <f t="shared" si="36"/>
        <v>450.01291989664082</v>
      </c>
      <c r="H509" s="59">
        <v>42601</v>
      </c>
      <c r="I509" s="217">
        <v>2825</v>
      </c>
      <c r="J509" s="217">
        <v>5990</v>
      </c>
      <c r="K509" s="217">
        <v>720</v>
      </c>
      <c r="L509" s="217">
        <v>200</v>
      </c>
      <c r="M509" s="67">
        <f t="shared" si="37"/>
        <v>3449.8000000000006</v>
      </c>
      <c r="N509" s="218"/>
      <c r="O509" s="64"/>
      <c r="P509" s="218"/>
      <c r="Q509" s="218"/>
      <c r="R509" s="218"/>
      <c r="S509" s="218"/>
      <c r="T509" s="218"/>
      <c r="U509" s="218"/>
      <c r="V509" s="218"/>
      <c r="W509" s="218"/>
      <c r="X509" s="218"/>
    </row>
    <row r="510" spans="1:24" s="60" customFormat="1" ht="15.75" customHeight="1">
      <c r="A510" s="63">
        <v>42594</v>
      </c>
      <c r="B510" s="62">
        <v>5980</v>
      </c>
      <c r="C510" s="63">
        <v>42608</v>
      </c>
      <c r="D510" s="75">
        <v>6005</v>
      </c>
      <c r="E510" s="217">
        <v>6350</v>
      </c>
      <c r="F510" s="61">
        <f t="shared" si="35"/>
        <v>345</v>
      </c>
      <c r="G510" s="67">
        <f t="shared" si="36"/>
        <v>449.77390180878552</v>
      </c>
      <c r="H510" s="59">
        <v>42600</v>
      </c>
      <c r="I510" s="217">
        <v>2775</v>
      </c>
      <c r="J510" s="217">
        <v>5990</v>
      </c>
      <c r="K510" s="217">
        <v>720</v>
      </c>
      <c r="L510" s="217">
        <v>200</v>
      </c>
      <c r="M510" s="67">
        <f t="shared" si="37"/>
        <v>3519.8000000000006</v>
      </c>
      <c r="N510" s="218"/>
      <c r="O510" s="65"/>
      <c r="P510" s="218"/>
      <c r="Q510" s="218"/>
      <c r="R510" s="218"/>
      <c r="S510" s="218"/>
      <c r="T510" s="218"/>
      <c r="U510" s="218"/>
      <c r="V510" s="218"/>
      <c r="W510" s="218"/>
      <c r="X510" s="218"/>
    </row>
    <row r="511" spans="1:24" s="60" customFormat="1" ht="15.75" customHeight="1">
      <c r="A511" s="63">
        <v>42593</v>
      </c>
      <c r="B511" s="62">
        <v>6010</v>
      </c>
      <c r="C511" s="63">
        <v>42607</v>
      </c>
      <c r="D511" s="75">
        <v>6025</v>
      </c>
      <c r="E511" s="217">
        <v>6300</v>
      </c>
      <c r="F511" s="61">
        <f t="shared" si="35"/>
        <v>275</v>
      </c>
      <c r="G511" s="67">
        <f t="shared" si="36"/>
        <v>449.58656330749352</v>
      </c>
      <c r="H511" s="59">
        <v>42599</v>
      </c>
      <c r="I511" s="217">
        <v>2775</v>
      </c>
      <c r="J511" s="217">
        <v>5990</v>
      </c>
      <c r="K511" s="217">
        <v>720</v>
      </c>
      <c r="L511" s="217">
        <v>200</v>
      </c>
      <c r="M511" s="67">
        <f t="shared" si="37"/>
        <v>3519.8000000000006</v>
      </c>
      <c r="N511" s="218"/>
      <c r="O511" s="64"/>
      <c r="P511" s="218"/>
      <c r="Q511" s="218"/>
      <c r="R511" s="218"/>
      <c r="S511" s="218"/>
      <c r="T511" s="218"/>
      <c r="U511" s="218"/>
      <c r="V511" s="218"/>
      <c r="W511" s="218"/>
      <c r="X511" s="218"/>
    </row>
    <row r="512" spans="1:24" s="60" customFormat="1" ht="15.75" customHeight="1">
      <c r="A512" s="63">
        <v>42592</v>
      </c>
      <c r="B512" s="62">
        <v>6010</v>
      </c>
      <c r="C512" s="63">
        <v>42606</v>
      </c>
      <c r="D512" s="75">
        <v>6025</v>
      </c>
      <c r="E512" s="217">
        <v>6300</v>
      </c>
      <c r="F512" s="61">
        <f t="shared" si="35"/>
        <v>275</v>
      </c>
      <c r="G512" s="67">
        <f t="shared" si="36"/>
        <v>449.48966408268734</v>
      </c>
      <c r="H512" s="59">
        <v>42598</v>
      </c>
      <c r="I512" s="217">
        <v>2775</v>
      </c>
      <c r="J512" s="217">
        <v>5990</v>
      </c>
      <c r="K512" s="217">
        <v>720</v>
      </c>
      <c r="L512" s="217">
        <v>200</v>
      </c>
      <c r="M512" s="67">
        <f t="shared" si="37"/>
        <v>3519.8000000000006</v>
      </c>
      <c r="N512" s="218"/>
      <c r="O512" s="64"/>
      <c r="P512" s="218"/>
      <c r="Q512" s="218"/>
      <c r="R512" s="218"/>
      <c r="S512" s="218"/>
      <c r="T512" s="218"/>
      <c r="U512" s="218"/>
      <c r="V512" s="218"/>
      <c r="W512" s="218"/>
      <c r="X512" s="218"/>
    </row>
    <row r="513" spans="1:24" s="60" customFormat="1" ht="15.75" customHeight="1">
      <c r="A513" s="63">
        <v>42591</v>
      </c>
      <c r="B513" s="62">
        <v>5990</v>
      </c>
      <c r="C513" s="63">
        <v>42605</v>
      </c>
      <c r="D513" s="75">
        <v>6020</v>
      </c>
      <c r="E513" s="217">
        <v>6200</v>
      </c>
      <c r="F513" s="61">
        <f t="shared" si="35"/>
        <v>180</v>
      </c>
      <c r="G513" s="67">
        <f t="shared" si="36"/>
        <v>449.50904392764858</v>
      </c>
      <c r="H513" s="59">
        <v>42597</v>
      </c>
      <c r="I513" s="217">
        <v>2775</v>
      </c>
      <c r="J513" s="217">
        <v>5965</v>
      </c>
      <c r="K513" s="217">
        <v>720</v>
      </c>
      <c r="L513" s="217">
        <v>200</v>
      </c>
      <c r="M513" s="67">
        <f t="shared" si="37"/>
        <v>3494.8000000000006</v>
      </c>
      <c r="N513" s="218"/>
      <c r="O513" s="64"/>
      <c r="P513" s="218"/>
      <c r="Q513" s="218"/>
      <c r="R513" s="218"/>
      <c r="S513" s="218"/>
      <c r="T513" s="218"/>
      <c r="U513" s="218"/>
      <c r="V513" s="218"/>
      <c r="W513" s="218"/>
      <c r="X513" s="218"/>
    </row>
    <row r="514" spans="1:24" s="60" customFormat="1" ht="15.75" customHeight="1">
      <c r="A514" s="63">
        <v>42590</v>
      </c>
      <c r="B514" s="62">
        <v>5990</v>
      </c>
      <c r="C514" s="63">
        <v>42604</v>
      </c>
      <c r="D514" s="75">
        <v>6020</v>
      </c>
      <c r="E514" s="217">
        <v>6200</v>
      </c>
      <c r="F514" s="61">
        <f t="shared" si="35"/>
        <v>180</v>
      </c>
      <c r="G514" s="67">
        <f t="shared" si="36"/>
        <v>449.6511627906977</v>
      </c>
      <c r="H514" s="59">
        <v>42594</v>
      </c>
      <c r="I514" s="217">
        <v>2775</v>
      </c>
      <c r="J514" s="217">
        <v>5965</v>
      </c>
      <c r="K514" s="217">
        <v>720</v>
      </c>
      <c r="L514" s="217">
        <v>200</v>
      </c>
      <c r="M514" s="67">
        <f t="shared" si="37"/>
        <v>3494.8000000000006</v>
      </c>
      <c r="N514" s="218"/>
      <c r="O514" s="64"/>
      <c r="P514" s="218"/>
      <c r="Q514" s="218"/>
      <c r="R514" s="218"/>
      <c r="S514" s="218"/>
      <c r="T514" s="218"/>
      <c r="U514" s="218"/>
      <c r="V514" s="218"/>
      <c r="W514" s="218"/>
      <c r="X514" s="218"/>
    </row>
    <row r="515" spans="1:24" s="60" customFormat="1" ht="15.75" customHeight="1">
      <c r="A515" s="63">
        <v>42587</v>
      </c>
      <c r="B515" s="62">
        <v>5990</v>
      </c>
      <c r="C515" s="63">
        <v>42601</v>
      </c>
      <c r="D515" s="75">
        <v>6020</v>
      </c>
      <c r="E515" s="217">
        <v>6200</v>
      </c>
      <c r="F515" s="61">
        <f t="shared" si="35"/>
        <v>180</v>
      </c>
      <c r="G515" s="67">
        <f t="shared" si="36"/>
        <v>449.80620155038758</v>
      </c>
      <c r="H515" s="59">
        <v>42593</v>
      </c>
      <c r="I515" s="217">
        <v>2725</v>
      </c>
      <c r="J515" s="217">
        <v>5965</v>
      </c>
      <c r="K515" s="217">
        <v>720</v>
      </c>
      <c r="L515" s="217">
        <v>200</v>
      </c>
      <c r="M515" s="67">
        <f t="shared" si="37"/>
        <v>3564.8000000000006</v>
      </c>
      <c r="N515" s="218"/>
      <c r="O515" s="64"/>
      <c r="P515" s="218"/>
      <c r="Q515" s="218"/>
      <c r="R515" s="218"/>
      <c r="S515" s="218"/>
      <c r="T515" s="218"/>
      <c r="U515" s="218"/>
      <c r="V515" s="218"/>
      <c r="W515" s="218"/>
      <c r="X515" s="218"/>
    </row>
    <row r="516" spans="1:24" s="60" customFormat="1" ht="15.75" customHeight="1">
      <c r="A516" s="63">
        <v>42586</v>
      </c>
      <c r="B516" s="62">
        <v>5990</v>
      </c>
      <c r="C516" s="63">
        <v>42600</v>
      </c>
      <c r="D516" s="75">
        <v>6020</v>
      </c>
      <c r="E516" s="217">
        <v>6175</v>
      </c>
      <c r="F516" s="61">
        <f t="shared" si="35"/>
        <v>155</v>
      </c>
      <c r="G516" s="67">
        <f t="shared" si="36"/>
        <v>449.98708010335918</v>
      </c>
      <c r="H516" s="59">
        <v>42592</v>
      </c>
      <c r="I516" s="217">
        <v>2725</v>
      </c>
      <c r="J516" s="217">
        <v>5950</v>
      </c>
      <c r="K516" s="217">
        <v>720</v>
      </c>
      <c r="L516" s="217">
        <v>200</v>
      </c>
      <c r="M516" s="67">
        <f t="shared" si="37"/>
        <v>3549.8000000000006</v>
      </c>
      <c r="N516" s="218"/>
      <c r="O516" s="64"/>
      <c r="P516" s="218"/>
      <c r="Q516" s="218"/>
      <c r="R516" s="218"/>
      <c r="S516" s="218"/>
      <c r="T516" s="218"/>
      <c r="U516" s="218"/>
      <c r="V516" s="218"/>
      <c r="W516" s="218"/>
      <c r="X516" s="218"/>
    </row>
    <row r="517" spans="1:24" s="60" customFormat="1" ht="15.75" customHeight="1">
      <c r="A517" s="63">
        <v>42585</v>
      </c>
      <c r="B517" s="62">
        <v>5965</v>
      </c>
      <c r="C517" s="63">
        <v>42599</v>
      </c>
      <c r="D517" s="75">
        <v>6000</v>
      </c>
      <c r="E517" s="217">
        <v>6115</v>
      </c>
      <c r="F517" s="61">
        <f t="shared" ref="F517:F580" si="38">E517-D517</f>
        <v>115</v>
      </c>
      <c r="G517" s="67">
        <f t="shared" ref="G517:G580" si="39">SUM(F517:F1290)/774</f>
        <v>450.20025839793283</v>
      </c>
      <c r="H517" s="59">
        <v>42591</v>
      </c>
      <c r="I517" s="217">
        <v>2725</v>
      </c>
      <c r="J517" s="217">
        <v>5950</v>
      </c>
      <c r="K517" s="217">
        <v>720</v>
      </c>
      <c r="L517" s="217">
        <v>200</v>
      </c>
      <c r="M517" s="67">
        <f t="shared" ref="M517:M580" si="40">J517+2.34*K517-I517*1.4-1.35*L517</f>
        <v>3549.8000000000006</v>
      </c>
      <c r="N517" s="218"/>
      <c r="O517" s="64"/>
      <c r="P517" s="218"/>
      <c r="Q517" s="218"/>
      <c r="R517" s="218"/>
      <c r="S517" s="218"/>
      <c r="T517" s="218"/>
      <c r="U517" s="218"/>
      <c r="V517" s="218"/>
      <c r="W517" s="218"/>
      <c r="X517" s="218"/>
    </row>
    <row r="518" spans="1:24" s="60" customFormat="1" ht="15.75" customHeight="1">
      <c r="A518" s="63">
        <v>42584</v>
      </c>
      <c r="B518" s="62">
        <v>5965</v>
      </c>
      <c r="C518" s="63">
        <v>42598</v>
      </c>
      <c r="D518" s="75">
        <v>6000</v>
      </c>
      <c r="E518" s="217">
        <v>6100</v>
      </c>
      <c r="F518" s="61">
        <f t="shared" si="38"/>
        <v>100</v>
      </c>
      <c r="G518" s="67">
        <f t="shared" si="39"/>
        <v>450.4780361757106</v>
      </c>
      <c r="H518" s="59">
        <v>42590</v>
      </c>
      <c r="I518" s="217">
        <v>2725</v>
      </c>
      <c r="J518" s="217">
        <v>5950</v>
      </c>
      <c r="K518" s="217">
        <v>720</v>
      </c>
      <c r="L518" s="217">
        <v>200</v>
      </c>
      <c r="M518" s="67">
        <f t="shared" si="40"/>
        <v>3549.8000000000006</v>
      </c>
      <c r="N518" s="218"/>
      <c r="O518" s="64"/>
      <c r="P518" s="218"/>
      <c r="Q518" s="218"/>
      <c r="R518" s="218"/>
      <c r="S518" s="218"/>
      <c r="T518" s="218"/>
      <c r="U518" s="218"/>
      <c r="V518" s="218"/>
      <c r="W518" s="218"/>
      <c r="X518" s="218"/>
    </row>
    <row r="519" spans="1:24" s="60" customFormat="1" ht="15.75" customHeight="1">
      <c r="A519" s="63">
        <v>42583</v>
      </c>
      <c r="B519" s="62">
        <v>5965</v>
      </c>
      <c r="C519" s="63">
        <v>42597</v>
      </c>
      <c r="D519" s="75">
        <v>6000</v>
      </c>
      <c r="E519" s="217">
        <v>6050</v>
      </c>
      <c r="F519" s="61">
        <f t="shared" si="38"/>
        <v>50</v>
      </c>
      <c r="G519" s="67">
        <f t="shared" si="39"/>
        <v>450.77519379844961</v>
      </c>
      <c r="H519" s="59">
        <v>42587</v>
      </c>
      <c r="I519" s="217">
        <v>2700</v>
      </c>
      <c r="J519" s="217">
        <v>5810</v>
      </c>
      <c r="K519" s="217">
        <v>720</v>
      </c>
      <c r="L519" s="217">
        <v>200</v>
      </c>
      <c r="M519" s="67">
        <f t="shared" si="40"/>
        <v>3444.8000000000006</v>
      </c>
      <c r="N519" s="218"/>
      <c r="O519" s="64"/>
      <c r="P519" s="218"/>
      <c r="Q519" s="218"/>
      <c r="R519" s="218"/>
      <c r="S519" s="218"/>
      <c r="T519" s="218"/>
      <c r="U519" s="218"/>
      <c r="V519" s="218"/>
      <c r="W519" s="218"/>
      <c r="X519" s="218"/>
    </row>
    <row r="520" spans="1:24" s="60" customFormat="1" ht="15.75" customHeight="1">
      <c r="A520" s="63">
        <v>42580</v>
      </c>
      <c r="B520" s="62">
        <v>5950</v>
      </c>
      <c r="C520" s="63">
        <v>42594</v>
      </c>
      <c r="D520" s="75">
        <v>5980</v>
      </c>
      <c r="E520" s="217">
        <v>5975</v>
      </c>
      <c r="F520" s="61">
        <f t="shared" si="38"/>
        <v>-5</v>
      </c>
      <c r="G520" s="67">
        <f t="shared" si="39"/>
        <v>451.1175710594315</v>
      </c>
      <c r="H520" s="59">
        <v>42586</v>
      </c>
      <c r="I520" s="217">
        <v>2700</v>
      </c>
      <c r="J520" s="217">
        <v>5750</v>
      </c>
      <c r="K520" s="217">
        <v>720</v>
      </c>
      <c r="L520" s="217">
        <v>200</v>
      </c>
      <c r="M520" s="67">
        <f t="shared" si="40"/>
        <v>3384.8000000000006</v>
      </c>
      <c r="N520" s="218"/>
      <c r="O520" s="65"/>
      <c r="P520" s="218"/>
      <c r="Q520" s="218"/>
      <c r="R520" s="218"/>
      <c r="S520" s="218"/>
      <c r="T520" s="218"/>
      <c r="U520" s="218"/>
      <c r="V520" s="218"/>
      <c r="W520" s="218"/>
      <c r="X520" s="218"/>
    </row>
    <row r="521" spans="1:24" s="60" customFormat="1" ht="15.75" customHeight="1">
      <c r="A521" s="63">
        <v>42579</v>
      </c>
      <c r="B521" s="62">
        <v>5950</v>
      </c>
      <c r="C521" s="63">
        <v>42593</v>
      </c>
      <c r="D521" s="75">
        <v>5975</v>
      </c>
      <c r="E521" s="217">
        <v>5975</v>
      </c>
      <c r="F521" s="61">
        <f t="shared" si="38"/>
        <v>0</v>
      </c>
      <c r="G521" s="67">
        <f t="shared" si="39"/>
        <v>451.53100775193798</v>
      </c>
      <c r="H521" s="59">
        <v>42585</v>
      </c>
      <c r="I521" s="217">
        <v>2700</v>
      </c>
      <c r="J521" s="217">
        <v>5705</v>
      </c>
      <c r="K521" s="217">
        <v>720</v>
      </c>
      <c r="L521" s="217">
        <v>200</v>
      </c>
      <c r="M521" s="67">
        <f t="shared" si="40"/>
        <v>3339.8000000000006</v>
      </c>
      <c r="N521" s="218"/>
      <c r="O521" s="64"/>
      <c r="P521" s="218"/>
      <c r="Q521" s="218"/>
      <c r="R521" s="218"/>
      <c r="S521" s="218"/>
      <c r="T521" s="218"/>
      <c r="U521" s="218"/>
      <c r="V521" s="218"/>
      <c r="W521" s="218"/>
      <c r="X521" s="218"/>
    </row>
    <row r="522" spans="1:24" s="60" customFormat="1" ht="15.75" customHeight="1">
      <c r="A522" s="63">
        <v>42578</v>
      </c>
      <c r="B522" s="62">
        <v>5950</v>
      </c>
      <c r="C522" s="63">
        <v>42592</v>
      </c>
      <c r="D522" s="75">
        <v>5975</v>
      </c>
      <c r="E522" s="217">
        <v>5925</v>
      </c>
      <c r="F522" s="61">
        <f t="shared" si="38"/>
        <v>-50</v>
      </c>
      <c r="G522" s="67">
        <f t="shared" si="39"/>
        <v>451.93798449612405</v>
      </c>
      <c r="H522" s="59">
        <v>42584</v>
      </c>
      <c r="I522" s="217">
        <v>2650</v>
      </c>
      <c r="J522" s="217">
        <v>5690</v>
      </c>
      <c r="K522" s="217">
        <v>720</v>
      </c>
      <c r="L522" s="217">
        <v>200</v>
      </c>
      <c r="M522" s="67">
        <f t="shared" si="40"/>
        <v>3394.8000000000006</v>
      </c>
      <c r="N522" s="218"/>
      <c r="O522" s="64"/>
      <c r="P522" s="218"/>
      <c r="Q522" s="218"/>
      <c r="R522" s="218"/>
      <c r="S522" s="218"/>
      <c r="T522" s="218"/>
      <c r="U522" s="218"/>
      <c r="V522" s="218"/>
      <c r="W522" s="218"/>
      <c r="X522" s="218"/>
    </row>
    <row r="523" spans="1:24" s="60" customFormat="1" ht="15.75" customHeight="1">
      <c r="A523" s="63">
        <v>42577</v>
      </c>
      <c r="B523" s="62">
        <v>5810</v>
      </c>
      <c r="C523" s="63">
        <v>42591</v>
      </c>
      <c r="D523" s="75">
        <v>5865</v>
      </c>
      <c r="E523" s="217">
        <v>5925</v>
      </c>
      <c r="F523" s="61">
        <f t="shared" si="38"/>
        <v>60</v>
      </c>
      <c r="G523" s="67">
        <f t="shared" si="39"/>
        <v>452.40956072351423</v>
      </c>
      <c r="H523" s="59">
        <v>42583</v>
      </c>
      <c r="I523" s="217">
        <v>2650</v>
      </c>
      <c r="J523" s="217">
        <v>5690</v>
      </c>
      <c r="K523" s="217">
        <v>720</v>
      </c>
      <c r="L523" s="217">
        <v>200</v>
      </c>
      <c r="M523" s="67">
        <f t="shared" si="40"/>
        <v>3394.8000000000006</v>
      </c>
      <c r="N523" s="218"/>
      <c r="O523" s="64"/>
      <c r="P523" s="218"/>
      <c r="Q523" s="218"/>
      <c r="R523" s="218"/>
      <c r="S523" s="218"/>
      <c r="T523" s="218"/>
      <c r="U523" s="218"/>
      <c r="V523" s="218"/>
      <c r="W523" s="218"/>
      <c r="X523" s="218"/>
    </row>
    <row r="524" spans="1:24" s="60" customFormat="1" ht="15.75" customHeight="1">
      <c r="A524" s="63">
        <v>42576</v>
      </c>
      <c r="B524" s="62">
        <v>5750</v>
      </c>
      <c r="C524" s="63">
        <v>42590</v>
      </c>
      <c r="D524" s="75">
        <v>5805</v>
      </c>
      <c r="E524" s="217">
        <v>5925</v>
      </c>
      <c r="F524" s="61">
        <f t="shared" si="38"/>
        <v>120</v>
      </c>
      <c r="G524" s="67">
        <f t="shared" si="39"/>
        <v>452.7390180878553</v>
      </c>
      <c r="H524" s="59">
        <v>42580</v>
      </c>
      <c r="I524" s="217">
        <v>2650</v>
      </c>
      <c r="J524" s="217">
        <v>5670</v>
      </c>
      <c r="K524" s="217">
        <v>720</v>
      </c>
      <c r="L524" s="217">
        <v>200</v>
      </c>
      <c r="M524" s="67">
        <f t="shared" si="40"/>
        <v>3374.8000000000006</v>
      </c>
      <c r="N524" s="218"/>
      <c r="O524" s="64"/>
      <c r="P524" s="218"/>
      <c r="Q524" s="218"/>
      <c r="R524" s="218"/>
      <c r="S524" s="218"/>
      <c r="T524" s="218"/>
      <c r="U524" s="218"/>
      <c r="V524" s="218"/>
      <c r="W524" s="218"/>
      <c r="X524" s="218"/>
    </row>
    <row r="525" spans="1:24" s="60" customFormat="1" ht="15.75" customHeight="1">
      <c r="A525" s="63">
        <v>42573</v>
      </c>
      <c r="B525" s="62">
        <v>5705</v>
      </c>
      <c r="C525" s="63">
        <v>42587</v>
      </c>
      <c r="D525" s="75">
        <v>5780</v>
      </c>
      <c r="E525" s="217">
        <v>5865</v>
      </c>
      <c r="F525" s="61">
        <f t="shared" si="38"/>
        <v>85</v>
      </c>
      <c r="G525" s="67">
        <f t="shared" si="39"/>
        <v>452.99741602067184</v>
      </c>
      <c r="H525" s="59">
        <v>42579</v>
      </c>
      <c r="I525" s="217">
        <v>2625</v>
      </c>
      <c r="J525" s="217">
        <v>5590</v>
      </c>
      <c r="K525" s="217">
        <v>715</v>
      </c>
      <c r="L525" s="217">
        <v>200</v>
      </c>
      <c r="M525" s="67">
        <f t="shared" si="40"/>
        <v>3318.1000000000008</v>
      </c>
      <c r="N525" s="218"/>
      <c r="O525" s="64"/>
      <c r="P525" s="218"/>
      <c r="Q525" s="218"/>
      <c r="R525" s="218"/>
      <c r="S525" s="218"/>
      <c r="T525" s="218"/>
      <c r="U525" s="218"/>
      <c r="V525" s="218"/>
      <c r="W525" s="218"/>
      <c r="X525" s="218"/>
    </row>
    <row r="526" spans="1:24" s="60" customFormat="1" ht="15.75" customHeight="1">
      <c r="A526" s="63">
        <v>42572</v>
      </c>
      <c r="B526" s="62">
        <v>5690</v>
      </c>
      <c r="C526" s="63">
        <v>42586</v>
      </c>
      <c r="D526" s="75">
        <v>5755</v>
      </c>
      <c r="E526" s="217">
        <v>5865</v>
      </c>
      <c r="F526" s="61">
        <f t="shared" si="38"/>
        <v>110</v>
      </c>
      <c r="G526" s="67">
        <f t="shared" si="39"/>
        <v>453.30103359173125</v>
      </c>
      <c r="H526" s="59">
        <v>42578</v>
      </c>
      <c r="I526" s="217">
        <v>2625</v>
      </c>
      <c r="J526" s="217">
        <v>5590</v>
      </c>
      <c r="K526" s="217">
        <v>715</v>
      </c>
      <c r="L526" s="217">
        <v>200</v>
      </c>
      <c r="M526" s="67">
        <f t="shared" si="40"/>
        <v>3318.1000000000008</v>
      </c>
      <c r="N526" s="218"/>
      <c r="O526" s="64"/>
      <c r="P526" s="218"/>
      <c r="Q526" s="218"/>
      <c r="R526" s="218"/>
      <c r="S526" s="218"/>
      <c r="T526" s="218"/>
      <c r="U526" s="218"/>
      <c r="V526" s="218"/>
      <c r="W526" s="218"/>
      <c r="X526" s="218"/>
    </row>
    <row r="527" spans="1:24" s="60" customFormat="1" ht="15.75" customHeight="1">
      <c r="A527" s="63">
        <v>42571</v>
      </c>
      <c r="B527" s="62">
        <v>5690</v>
      </c>
      <c r="C527" s="63">
        <v>42585</v>
      </c>
      <c r="D527" s="75">
        <v>5755</v>
      </c>
      <c r="E527" s="217">
        <v>5865</v>
      </c>
      <c r="F527" s="61">
        <f t="shared" si="38"/>
        <v>110</v>
      </c>
      <c r="G527" s="67">
        <f t="shared" si="39"/>
        <v>453.55943152454779</v>
      </c>
      <c r="H527" s="59">
        <v>42577</v>
      </c>
      <c r="I527" s="217">
        <v>2625</v>
      </c>
      <c r="J527" s="217">
        <v>5590</v>
      </c>
      <c r="K527" s="217">
        <v>715</v>
      </c>
      <c r="L527" s="217">
        <v>200</v>
      </c>
      <c r="M527" s="67">
        <f t="shared" si="40"/>
        <v>3318.1000000000008</v>
      </c>
      <c r="N527" s="218"/>
      <c r="O527" s="64"/>
      <c r="P527" s="218"/>
      <c r="Q527" s="218"/>
      <c r="R527" s="218"/>
      <c r="S527" s="218"/>
      <c r="T527" s="218"/>
      <c r="U527" s="218"/>
      <c r="V527" s="218"/>
      <c r="W527" s="218"/>
      <c r="X527" s="218"/>
    </row>
    <row r="528" spans="1:24" s="60" customFormat="1" ht="15.75" customHeight="1">
      <c r="A528" s="63">
        <v>42570</v>
      </c>
      <c r="B528" s="62">
        <v>5670</v>
      </c>
      <c r="C528" s="204">
        <v>42584</v>
      </c>
      <c r="D528" s="75">
        <v>5755</v>
      </c>
      <c r="E528" s="217">
        <v>5865</v>
      </c>
      <c r="F528" s="61">
        <f t="shared" si="38"/>
        <v>110</v>
      </c>
      <c r="G528" s="67">
        <f t="shared" si="39"/>
        <v>453.81782945736433</v>
      </c>
      <c r="H528" s="59">
        <v>42576</v>
      </c>
      <c r="I528" s="217">
        <v>2625</v>
      </c>
      <c r="J528" s="217">
        <v>5610</v>
      </c>
      <c r="K528" s="217">
        <v>715</v>
      </c>
      <c r="L528" s="217">
        <v>200</v>
      </c>
      <c r="M528" s="67">
        <f t="shared" si="40"/>
        <v>3338.1000000000008</v>
      </c>
      <c r="N528" s="218"/>
      <c r="O528" s="64"/>
      <c r="P528" s="218"/>
      <c r="Q528" s="218"/>
      <c r="R528" s="218"/>
      <c r="S528" s="218"/>
      <c r="T528" s="218"/>
      <c r="U528" s="218"/>
      <c r="V528" s="218"/>
      <c r="W528" s="218"/>
      <c r="X528" s="218"/>
    </row>
    <row r="529" spans="1:24" s="60" customFormat="1" ht="15.75" customHeight="1">
      <c r="A529" s="63">
        <v>42569</v>
      </c>
      <c r="B529" s="62">
        <v>5590</v>
      </c>
      <c r="C529" s="204">
        <v>42583</v>
      </c>
      <c r="D529" s="75">
        <v>5700</v>
      </c>
      <c r="E529" s="217">
        <v>5865</v>
      </c>
      <c r="F529" s="61">
        <f t="shared" si="38"/>
        <v>165</v>
      </c>
      <c r="G529" s="67">
        <f t="shared" si="39"/>
        <v>454.07622739018086</v>
      </c>
      <c r="H529" s="59">
        <v>42573</v>
      </c>
      <c r="I529" s="217">
        <v>2625</v>
      </c>
      <c r="J529" s="217">
        <v>5610</v>
      </c>
      <c r="K529" s="217">
        <v>715</v>
      </c>
      <c r="L529" s="217">
        <v>200</v>
      </c>
      <c r="M529" s="67">
        <f t="shared" si="40"/>
        <v>3338.1000000000008</v>
      </c>
      <c r="N529" s="218"/>
      <c r="O529" s="64"/>
      <c r="P529" s="218"/>
      <c r="Q529" s="218"/>
      <c r="R529" s="218"/>
      <c r="S529" s="218"/>
      <c r="T529" s="218"/>
      <c r="U529" s="218"/>
      <c r="V529" s="218"/>
      <c r="W529" s="218"/>
      <c r="X529" s="218"/>
    </row>
    <row r="530" spans="1:24" s="60" customFormat="1" ht="15.75" customHeight="1">
      <c r="A530" s="63">
        <v>42566</v>
      </c>
      <c r="B530" s="62">
        <v>5590</v>
      </c>
      <c r="C530" s="204">
        <v>42580</v>
      </c>
      <c r="D530" s="75">
        <v>5665</v>
      </c>
      <c r="E530" s="217">
        <v>5865</v>
      </c>
      <c r="F530" s="61">
        <f t="shared" si="38"/>
        <v>200</v>
      </c>
      <c r="G530" s="67">
        <f t="shared" si="39"/>
        <v>454.27002583979328</v>
      </c>
      <c r="H530" s="59">
        <v>42572</v>
      </c>
      <c r="I530" s="217">
        <v>2625</v>
      </c>
      <c r="J530" s="217">
        <v>5640</v>
      </c>
      <c r="K530" s="217">
        <v>705</v>
      </c>
      <c r="L530" s="217">
        <v>200</v>
      </c>
      <c r="M530" s="67">
        <f t="shared" si="40"/>
        <v>3344.7000000000003</v>
      </c>
      <c r="N530" s="218"/>
      <c r="O530" s="65"/>
      <c r="P530" s="218"/>
      <c r="Q530" s="218"/>
      <c r="R530" s="218"/>
      <c r="S530" s="218"/>
      <c r="T530" s="218"/>
      <c r="U530" s="218"/>
      <c r="V530" s="218"/>
      <c r="W530" s="218"/>
      <c r="X530" s="218"/>
    </row>
    <row r="531" spans="1:24" s="60" customFormat="1" ht="15.75" customHeight="1">
      <c r="A531" s="63">
        <v>42565</v>
      </c>
      <c r="B531" s="62">
        <v>5590</v>
      </c>
      <c r="C531" s="204">
        <v>42579</v>
      </c>
      <c r="D531" s="75">
        <v>5665</v>
      </c>
      <c r="E531" s="217">
        <v>5865</v>
      </c>
      <c r="F531" s="61">
        <f t="shared" si="38"/>
        <v>200</v>
      </c>
      <c r="G531" s="67">
        <f t="shared" si="39"/>
        <v>454.41860465116281</v>
      </c>
      <c r="H531" s="59">
        <v>42571</v>
      </c>
      <c r="I531" s="217">
        <v>2625</v>
      </c>
      <c r="J531" s="217">
        <v>5665</v>
      </c>
      <c r="K531" s="217">
        <v>705</v>
      </c>
      <c r="L531" s="217">
        <v>200</v>
      </c>
      <c r="M531" s="67">
        <f t="shared" si="40"/>
        <v>3369.7000000000003</v>
      </c>
      <c r="N531" s="218"/>
      <c r="O531" s="64"/>
      <c r="P531" s="218"/>
      <c r="Q531" s="218"/>
      <c r="R531" s="218"/>
      <c r="S531" s="218"/>
      <c r="T531" s="218"/>
      <c r="U531" s="218"/>
      <c r="V531" s="218"/>
      <c r="W531" s="218"/>
      <c r="X531" s="218"/>
    </row>
    <row r="532" spans="1:24" s="60" customFormat="1" ht="15.75" customHeight="1">
      <c r="A532" s="63">
        <v>42564</v>
      </c>
      <c r="B532" s="62">
        <v>5610</v>
      </c>
      <c r="C532" s="204">
        <v>42578</v>
      </c>
      <c r="D532" s="75">
        <v>5675</v>
      </c>
      <c r="E532" s="217">
        <v>5865</v>
      </c>
      <c r="F532" s="61">
        <f t="shared" si="38"/>
        <v>190</v>
      </c>
      <c r="G532" s="67">
        <f t="shared" si="39"/>
        <v>454.56718346253228</v>
      </c>
      <c r="H532" s="59">
        <v>42570</v>
      </c>
      <c r="I532" s="217">
        <v>2625</v>
      </c>
      <c r="J532" s="217">
        <v>5665</v>
      </c>
      <c r="K532" s="217">
        <v>705</v>
      </c>
      <c r="L532" s="217">
        <v>200</v>
      </c>
      <c r="M532" s="67">
        <f t="shared" si="40"/>
        <v>3369.7000000000003</v>
      </c>
      <c r="N532" s="218"/>
      <c r="O532" s="64"/>
      <c r="P532" s="218"/>
      <c r="Q532" s="218"/>
      <c r="R532" s="218"/>
      <c r="S532" s="218"/>
      <c r="T532" s="218"/>
      <c r="U532" s="218"/>
      <c r="V532" s="218"/>
      <c r="W532" s="218"/>
      <c r="X532" s="218"/>
    </row>
    <row r="533" spans="1:24" s="60" customFormat="1" ht="15.75" customHeight="1">
      <c r="A533" s="63">
        <v>42563</v>
      </c>
      <c r="B533" s="62">
        <v>5610</v>
      </c>
      <c r="C533" s="204">
        <v>42577</v>
      </c>
      <c r="D533" s="75">
        <v>5675</v>
      </c>
      <c r="E533" s="217">
        <v>5805</v>
      </c>
      <c r="F533" s="61">
        <f t="shared" si="38"/>
        <v>130</v>
      </c>
      <c r="G533" s="67">
        <f t="shared" si="39"/>
        <v>454.71576227390182</v>
      </c>
      <c r="H533" s="59">
        <v>42569</v>
      </c>
      <c r="I533" s="217">
        <v>2625</v>
      </c>
      <c r="J533" s="217">
        <v>5685</v>
      </c>
      <c r="K533" s="217">
        <v>705</v>
      </c>
      <c r="L533" s="217">
        <v>206</v>
      </c>
      <c r="M533" s="67">
        <f t="shared" si="40"/>
        <v>3381.6000000000004</v>
      </c>
      <c r="N533" s="218"/>
      <c r="O533" s="64"/>
      <c r="P533" s="218"/>
      <c r="Q533" s="218"/>
      <c r="R533" s="218"/>
      <c r="S533" s="218"/>
      <c r="T533" s="218"/>
      <c r="U533" s="218"/>
      <c r="V533" s="218"/>
      <c r="W533" s="218"/>
      <c r="X533" s="218"/>
    </row>
    <row r="534" spans="1:24" s="60" customFormat="1" ht="15.75" customHeight="1">
      <c r="A534" s="63">
        <v>42562</v>
      </c>
      <c r="B534" s="62">
        <v>5640</v>
      </c>
      <c r="C534" s="204">
        <v>42576</v>
      </c>
      <c r="D534" s="75">
        <v>5675</v>
      </c>
      <c r="E534" s="217">
        <v>5805</v>
      </c>
      <c r="F534" s="61">
        <f t="shared" si="38"/>
        <v>130</v>
      </c>
      <c r="G534" s="67">
        <f t="shared" si="39"/>
        <v>454.94186046511629</v>
      </c>
      <c r="H534" s="59">
        <v>42566</v>
      </c>
      <c r="I534" s="217">
        <v>2625</v>
      </c>
      <c r="J534" s="217">
        <v>5685</v>
      </c>
      <c r="K534" s="217">
        <v>705</v>
      </c>
      <c r="L534" s="217">
        <v>207.5</v>
      </c>
      <c r="M534" s="67">
        <f t="shared" si="40"/>
        <v>3379.5750000000003</v>
      </c>
      <c r="N534" s="218"/>
      <c r="O534" s="64"/>
      <c r="P534" s="218"/>
      <c r="Q534" s="218"/>
      <c r="R534" s="218"/>
      <c r="S534" s="218"/>
      <c r="T534" s="218"/>
      <c r="U534" s="218"/>
      <c r="V534" s="218"/>
      <c r="W534" s="218"/>
      <c r="X534" s="218"/>
    </row>
    <row r="535" spans="1:24" s="60" customFormat="1" ht="15.75" customHeight="1">
      <c r="A535" s="63">
        <v>42559</v>
      </c>
      <c r="B535" s="62">
        <v>5665</v>
      </c>
      <c r="C535" s="204">
        <v>42573</v>
      </c>
      <c r="D535" s="75">
        <v>5705</v>
      </c>
      <c r="E535" s="217">
        <v>5805</v>
      </c>
      <c r="F535" s="61">
        <f t="shared" si="38"/>
        <v>100</v>
      </c>
      <c r="G535" s="67">
        <f t="shared" si="39"/>
        <v>455.16795865633077</v>
      </c>
      <c r="H535" s="59">
        <v>42565</v>
      </c>
      <c r="I535" s="217">
        <v>2625</v>
      </c>
      <c r="J535" s="217">
        <v>5685</v>
      </c>
      <c r="K535" s="217">
        <v>690</v>
      </c>
      <c r="L535" s="217">
        <v>210</v>
      </c>
      <c r="M535" s="67">
        <f t="shared" si="40"/>
        <v>3341.1000000000008</v>
      </c>
      <c r="N535" s="218"/>
      <c r="O535" s="64"/>
      <c r="P535" s="218"/>
      <c r="Q535" s="218"/>
      <c r="R535" s="218"/>
      <c r="S535" s="218"/>
      <c r="T535" s="218"/>
      <c r="U535" s="218"/>
      <c r="V535" s="218"/>
      <c r="W535" s="218"/>
      <c r="X535" s="218"/>
    </row>
    <row r="536" spans="1:24" s="60" customFormat="1" ht="15.75" customHeight="1">
      <c r="A536" s="63">
        <v>42558</v>
      </c>
      <c r="B536" s="62">
        <v>5665</v>
      </c>
      <c r="C536" s="204">
        <v>42572</v>
      </c>
      <c r="D536" s="75">
        <v>5705</v>
      </c>
      <c r="E536" s="217">
        <v>5805</v>
      </c>
      <c r="F536" s="61">
        <f t="shared" si="38"/>
        <v>100</v>
      </c>
      <c r="G536" s="67">
        <f t="shared" si="39"/>
        <v>455.4263565891473</v>
      </c>
      <c r="H536" s="59">
        <v>42564</v>
      </c>
      <c r="I536" s="217">
        <v>2625</v>
      </c>
      <c r="J536" s="217">
        <v>5685</v>
      </c>
      <c r="K536" s="217">
        <v>690</v>
      </c>
      <c r="L536" s="217">
        <v>210</v>
      </c>
      <c r="M536" s="67">
        <f t="shared" si="40"/>
        <v>3341.1000000000008</v>
      </c>
      <c r="N536" s="218"/>
      <c r="O536" s="64"/>
      <c r="P536" s="218"/>
      <c r="Q536" s="218"/>
      <c r="R536" s="218"/>
      <c r="S536" s="218"/>
      <c r="T536" s="218"/>
      <c r="U536" s="218"/>
      <c r="V536" s="218"/>
      <c r="W536" s="218"/>
      <c r="X536" s="218"/>
    </row>
    <row r="537" spans="1:24" s="60" customFormat="1" ht="15.75" customHeight="1">
      <c r="A537" s="63">
        <v>42557</v>
      </c>
      <c r="B537" s="62">
        <v>5685</v>
      </c>
      <c r="C537" s="204">
        <v>42571</v>
      </c>
      <c r="D537" s="75">
        <v>5715</v>
      </c>
      <c r="E537" s="217">
        <v>5775</v>
      </c>
      <c r="F537" s="61">
        <f t="shared" si="38"/>
        <v>60</v>
      </c>
      <c r="G537" s="67">
        <f t="shared" si="39"/>
        <v>455.69767441860466</v>
      </c>
      <c r="H537" s="59">
        <v>42563</v>
      </c>
      <c r="I537" s="217">
        <v>2625</v>
      </c>
      <c r="J537" s="217">
        <v>5695</v>
      </c>
      <c r="K537" s="217">
        <v>690</v>
      </c>
      <c r="L537" s="217">
        <v>210</v>
      </c>
      <c r="M537" s="67">
        <f t="shared" si="40"/>
        <v>3351.1000000000008</v>
      </c>
      <c r="N537" s="218"/>
      <c r="O537" s="64"/>
      <c r="P537" s="218"/>
      <c r="Q537" s="218"/>
      <c r="R537" s="218"/>
      <c r="S537" s="218"/>
      <c r="T537" s="218"/>
      <c r="U537" s="218"/>
      <c r="V537" s="218"/>
      <c r="W537" s="218"/>
      <c r="X537" s="218"/>
    </row>
    <row r="538" spans="1:24" s="60" customFormat="1" ht="15.75" customHeight="1">
      <c r="A538" s="63">
        <v>42556</v>
      </c>
      <c r="B538" s="62">
        <v>5685</v>
      </c>
      <c r="C538" s="204">
        <v>42570</v>
      </c>
      <c r="D538" s="75">
        <v>5715</v>
      </c>
      <c r="E538" s="217">
        <v>5775</v>
      </c>
      <c r="F538" s="61">
        <f t="shared" si="38"/>
        <v>60</v>
      </c>
      <c r="G538" s="67">
        <f t="shared" si="39"/>
        <v>456.02067183462532</v>
      </c>
      <c r="H538" s="59">
        <v>42562</v>
      </c>
      <c r="I538" s="217">
        <v>2625</v>
      </c>
      <c r="J538" s="217">
        <v>5715</v>
      </c>
      <c r="K538" s="217">
        <v>690</v>
      </c>
      <c r="L538" s="217">
        <v>210</v>
      </c>
      <c r="M538" s="67">
        <f t="shared" si="40"/>
        <v>3371.1000000000008</v>
      </c>
      <c r="N538" s="218"/>
      <c r="O538" s="64"/>
      <c r="P538" s="218"/>
      <c r="Q538" s="218"/>
      <c r="R538" s="218"/>
      <c r="S538" s="218"/>
      <c r="T538" s="218"/>
      <c r="U538" s="218"/>
      <c r="V538" s="218"/>
      <c r="W538" s="218"/>
      <c r="X538" s="218"/>
    </row>
    <row r="539" spans="1:24" s="60" customFormat="1" ht="15.75" customHeight="1">
      <c r="A539" s="63">
        <v>42555</v>
      </c>
      <c r="B539" s="62">
        <v>5685</v>
      </c>
      <c r="C539" s="204">
        <v>42569</v>
      </c>
      <c r="D539" s="75">
        <v>5715</v>
      </c>
      <c r="E539" s="217">
        <v>5725</v>
      </c>
      <c r="F539" s="61">
        <f t="shared" si="38"/>
        <v>10</v>
      </c>
      <c r="G539" s="67">
        <f t="shared" si="39"/>
        <v>456.36304909560721</v>
      </c>
      <c r="H539" s="59">
        <v>42559</v>
      </c>
      <c r="I539" s="217">
        <v>2625</v>
      </c>
      <c r="J539" s="217">
        <v>5665</v>
      </c>
      <c r="K539" s="217">
        <v>690</v>
      </c>
      <c r="L539" s="217">
        <v>210</v>
      </c>
      <c r="M539" s="67">
        <f t="shared" si="40"/>
        <v>3321.1000000000008</v>
      </c>
      <c r="N539" s="218"/>
      <c r="O539" s="64"/>
      <c r="P539" s="218"/>
      <c r="Q539" s="218"/>
      <c r="R539" s="218"/>
      <c r="S539" s="218"/>
      <c r="T539" s="218"/>
      <c r="U539" s="218"/>
      <c r="V539" s="218"/>
      <c r="W539" s="218"/>
      <c r="X539" s="218"/>
    </row>
    <row r="540" spans="1:24" s="60" customFormat="1" ht="15.75" customHeight="1">
      <c r="A540" s="63">
        <v>42552</v>
      </c>
      <c r="B540" s="62">
        <v>5685</v>
      </c>
      <c r="C540" s="204">
        <v>42566</v>
      </c>
      <c r="D540" s="75">
        <v>5715</v>
      </c>
      <c r="E540" s="217">
        <v>5725</v>
      </c>
      <c r="F540" s="61">
        <f t="shared" si="38"/>
        <v>10</v>
      </c>
      <c r="G540" s="67">
        <f t="shared" si="39"/>
        <v>456.78940568475451</v>
      </c>
      <c r="H540" s="59">
        <v>42558</v>
      </c>
      <c r="I540" s="217">
        <v>2625</v>
      </c>
      <c r="J540" s="217">
        <v>5665</v>
      </c>
      <c r="K540" s="217">
        <v>690</v>
      </c>
      <c r="L540" s="217">
        <v>210</v>
      </c>
      <c r="M540" s="67">
        <f t="shared" si="40"/>
        <v>3321.1000000000008</v>
      </c>
      <c r="N540" s="218"/>
      <c r="O540" s="65"/>
      <c r="P540" s="218"/>
      <c r="Q540" s="218"/>
      <c r="R540" s="218"/>
      <c r="S540" s="218"/>
      <c r="T540" s="218"/>
      <c r="U540" s="218"/>
      <c r="V540" s="218"/>
      <c r="W540" s="218"/>
      <c r="X540" s="218"/>
    </row>
    <row r="541" spans="1:24" s="60" customFormat="1" ht="15.75" customHeight="1">
      <c r="A541" s="63">
        <v>42551</v>
      </c>
      <c r="B541" s="62">
        <v>5695</v>
      </c>
      <c r="C541" s="204">
        <v>42565</v>
      </c>
      <c r="D541" s="75">
        <v>5730</v>
      </c>
      <c r="E541" s="217">
        <v>5725</v>
      </c>
      <c r="F541" s="61">
        <f t="shared" si="38"/>
        <v>-5</v>
      </c>
      <c r="G541" s="67">
        <f t="shared" si="39"/>
        <v>457.25452196382429</v>
      </c>
      <c r="H541" s="59">
        <v>42557</v>
      </c>
      <c r="I541" s="217">
        <v>2625</v>
      </c>
      <c r="J541" s="217">
        <v>5665</v>
      </c>
      <c r="K541" s="217">
        <v>680</v>
      </c>
      <c r="L541" s="217">
        <v>210</v>
      </c>
      <c r="M541" s="67">
        <f t="shared" si="40"/>
        <v>3297.7000000000003</v>
      </c>
      <c r="N541" s="218"/>
      <c r="O541" s="64"/>
      <c r="P541" s="218"/>
      <c r="Q541" s="218"/>
      <c r="R541" s="218"/>
      <c r="S541" s="218"/>
      <c r="T541" s="218"/>
      <c r="U541" s="218"/>
      <c r="V541" s="218"/>
      <c r="W541" s="218"/>
      <c r="X541" s="218"/>
    </row>
    <row r="542" spans="1:24" s="60" customFormat="1" ht="15.75" customHeight="1">
      <c r="A542" s="63">
        <v>42550</v>
      </c>
      <c r="B542" s="62">
        <v>5715</v>
      </c>
      <c r="C542" s="204">
        <v>42564</v>
      </c>
      <c r="D542" s="75">
        <v>5750</v>
      </c>
      <c r="E542" s="217">
        <v>5725</v>
      </c>
      <c r="F542" s="61">
        <f t="shared" si="38"/>
        <v>-25</v>
      </c>
      <c r="G542" s="67">
        <f t="shared" si="39"/>
        <v>457.7390180878553</v>
      </c>
      <c r="H542" s="59">
        <v>42556</v>
      </c>
      <c r="I542" s="217">
        <v>2625</v>
      </c>
      <c r="J542" s="217">
        <v>5665</v>
      </c>
      <c r="K542" s="217">
        <v>680</v>
      </c>
      <c r="L542" s="217">
        <v>210</v>
      </c>
      <c r="M542" s="67">
        <f t="shared" si="40"/>
        <v>3297.7000000000003</v>
      </c>
      <c r="N542" s="218"/>
      <c r="O542" s="64"/>
      <c r="P542" s="218"/>
      <c r="Q542" s="218"/>
      <c r="R542" s="218"/>
      <c r="S542" s="218"/>
      <c r="T542" s="218"/>
      <c r="U542" s="218"/>
      <c r="V542" s="218"/>
      <c r="W542" s="218"/>
      <c r="X542" s="218"/>
    </row>
    <row r="543" spans="1:24" s="60" customFormat="1" ht="15.75" customHeight="1">
      <c r="A543" s="63">
        <v>42549</v>
      </c>
      <c r="B543" s="62">
        <v>5665</v>
      </c>
      <c r="C543" s="204">
        <v>42563</v>
      </c>
      <c r="D543" s="75">
        <v>5705</v>
      </c>
      <c r="E543" s="217">
        <v>5725</v>
      </c>
      <c r="F543" s="61">
        <f t="shared" si="38"/>
        <v>20</v>
      </c>
      <c r="G543" s="67">
        <f t="shared" si="39"/>
        <v>458.24935400516796</v>
      </c>
      <c r="H543" s="59">
        <v>42555</v>
      </c>
      <c r="I543" s="217">
        <v>2625</v>
      </c>
      <c r="J543" s="217">
        <v>5665</v>
      </c>
      <c r="K543" s="217">
        <v>680</v>
      </c>
      <c r="L543" s="217">
        <v>210</v>
      </c>
      <c r="M543" s="67">
        <f t="shared" si="40"/>
        <v>3297.7000000000003</v>
      </c>
      <c r="N543" s="218"/>
      <c r="O543" s="64"/>
      <c r="P543" s="218"/>
      <c r="Q543" s="218"/>
      <c r="R543" s="218"/>
      <c r="S543" s="218"/>
      <c r="T543" s="218"/>
      <c r="U543" s="218"/>
      <c r="V543" s="218"/>
      <c r="W543" s="218"/>
      <c r="X543" s="218"/>
    </row>
    <row r="544" spans="1:24" s="60" customFormat="1" ht="15.75" customHeight="1">
      <c r="A544" s="63">
        <v>42548</v>
      </c>
      <c r="B544" s="62">
        <v>5665</v>
      </c>
      <c r="C544" s="204">
        <v>42562</v>
      </c>
      <c r="D544" s="75">
        <v>5705</v>
      </c>
      <c r="E544" s="217">
        <v>5725</v>
      </c>
      <c r="F544" s="61">
        <f t="shared" si="38"/>
        <v>20</v>
      </c>
      <c r="G544" s="67">
        <f t="shared" si="39"/>
        <v>458.70155038759691</v>
      </c>
      <c r="H544" s="59">
        <v>42552</v>
      </c>
      <c r="I544" s="217">
        <v>2625</v>
      </c>
      <c r="J544" s="217">
        <v>5665</v>
      </c>
      <c r="K544" s="217">
        <v>680</v>
      </c>
      <c r="L544" s="217">
        <v>210</v>
      </c>
      <c r="M544" s="67">
        <f t="shared" si="40"/>
        <v>3297.7000000000003</v>
      </c>
      <c r="N544" s="218"/>
      <c r="O544" s="218"/>
      <c r="P544" s="218"/>
      <c r="Q544" s="218"/>
      <c r="R544" s="218"/>
      <c r="S544" s="218"/>
      <c r="T544" s="218"/>
      <c r="U544" s="218"/>
      <c r="V544" s="218"/>
      <c r="W544" s="218"/>
      <c r="X544" s="218"/>
    </row>
    <row r="545" spans="1:24" s="60" customFormat="1" ht="15.75" customHeight="1">
      <c r="A545" s="63">
        <v>42545</v>
      </c>
      <c r="B545" s="62">
        <v>5665</v>
      </c>
      <c r="C545" s="204">
        <v>42559</v>
      </c>
      <c r="D545" s="75">
        <v>5705</v>
      </c>
      <c r="E545" s="217">
        <v>5625</v>
      </c>
      <c r="F545" s="61">
        <f t="shared" si="38"/>
        <v>-80</v>
      </c>
      <c r="G545" s="67">
        <f t="shared" si="39"/>
        <v>459.15374677002586</v>
      </c>
      <c r="H545" s="59">
        <v>42551</v>
      </c>
      <c r="I545" s="217">
        <v>2625</v>
      </c>
      <c r="J545" s="217">
        <v>5580</v>
      </c>
      <c r="K545" s="217">
        <v>680</v>
      </c>
      <c r="L545" s="217">
        <v>210</v>
      </c>
      <c r="M545" s="67">
        <f t="shared" si="40"/>
        <v>3212.7000000000003</v>
      </c>
      <c r="N545" s="218"/>
      <c r="O545" s="218"/>
      <c r="P545" s="218"/>
      <c r="Q545" s="218"/>
      <c r="R545" s="218"/>
      <c r="S545" s="218"/>
      <c r="T545" s="218"/>
      <c r="U545" s="218"/>
      <c r="V545" s="218"/>
      <c r="W545" s="218"/>
      <c r="X545" s="218"/>
    </row>
    <row r="546" spans="1:24" s="60" customFormat="1" ht="15.75" customHeight="1">
      <c r="A546" s="63">
        <v>42544</v>
      </c>
      <c r="B546" s="62">
        <v>5665</v>
      </c>
      <c r="C546" s="204">
        <v>42558</v>
      </c>
      <c r="D546" s="75">
        <v>5705</v>
      </c>
      <c r="E546" s="217">
        <v>5600</v>
      </c>
      <c r="F546" s="61">
        <f t="shared" si="38"/>
        <v>-105</v>
      </c>
      <c r="G546" s="67">
        <f t="shared" si="39"/>
        <v>459.74160206718346</v>
      </c>
      <c r="H546" s="59">
        <v>42550</v>
      </c>
      <c r="I546" s="217">
        <v>2625</v>
      </c>
      <c r="J546" s="217">
        <v>5515</v>
      </c>
      <c r="K546" s="217">
        <v>680</v>
      </c>
      <c r="L546" s="217">
        <v>210</v>
      </c>
      <c r="M546" s="67">
        <f t="shared" si="40"/>
        <v>3147.7000000000003</v>
      </c>
      <c r="N546" s="218"/>
      <c r="O546" s="218"/>
      <c r="P546" s="218"/>
      <c r="Q546" s="218"/>
      <c r="R546" s="218"/>
      <c r="S546" s="218"/>
      <c r="T546" s="218"/>
      <c r="U546" s="218"/>
      <c r="V546" s="218"/>
      <c r="W546" s="218"/>
      <c r="X546" s="218"/>
    </row>
    <row r="547" spans="1:24" s="60" customFormat="1" ht="15.75" customHeight="1">
      <c r="A547" s="63">
        <v>42543</v>
      </c>
      <c r="B547" s="62">
        <v>5665</v>
      </c>
      <c r="C547" s="204">
        <v>42557</v>
      </c>
      <c r="D547" s="75">
        <v>5705</v>
      </c>
      <c r="E547" s="217">
        <v>5525</v>
      </c>
      <c r="F547" s="61">
        <f t="shared" si="38"/>
        <v>-180</v>
      </c>
      <c r="G547" s="67">
        <f t="shared" si="39"/>
        <v>460.36175710594313</v>
      </c>
      <c r="H547" s="59">
        <v>42549</v>
      </c>
      <c r="I547" s="217">
        <v>2625</v>
      </c>
      <c r="J547" s="217">
        <v>5515</v>
      </c>
      <c r="K547" s="217">
        <v>660</v>
      </c>
      <c r="L547" s="217">
        <v>210</v>
      </c>
      <c r="M547" s="67">
        <f t="shared" si="40"/>
        <v>3100.9</v>
      </c>
      <c r="N547" s="218"/>
      <c r="O547" s="218"/>
      <c r="P547" s="218"/>
      <c r="Q547" s="218"/>
      <c r="R547" s="218"/>
      <c r="S547" s="218"/>
      <c r="T547" s="218"/>
      <c r="U547" s="218"/>
      <c r="V547" s="218"/>
      <c r="W547" s="218"/>
      <c r="X547" s="218"/>
    </row>
    <row r="548" spans="1:24" s="60" customFormat="1" ht="15.75" customHeight="1">
      <c r="A548" s="63">
        <v>42542</v>
      </c>
      <c r="B548" s="62">
        <v>5665</v>
      </c>
      <c r="C548" s="204">
        <v>42556</v>
      </c>
      <c r="D548" s="75">
        <v>5705</v>
      </c>
      <c r="E548" s="217">
        <v>5525</v>
      </c>
      <c r="F548" s="61">
        <f t="shared" si="38"/>
        <v>-180</v>
      </c>
      <c r="G548" s="67">
        <f t="shared" si="39"/>
        <v>461.07881136950903</v>
      </c>
      <c r="H548" s="59">
        <v>42548</v>
      </c>
      <c r="I548" s="217">
        <v>2625</v>
      </c>
      <c r="J548" s="217">
        <v>5515</v>
      </c>
      <c r="K548" s="217">
        <v>650</v>
      </c>
      <c r="L548" s="217">
        <v>210</v>
      </c>
      <c r="M548" s="67">
        <f t="shared" si="40"/>
        <v>3077.5000000000005</v>
      </c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</row>
    <row r="549" spans="1:24" s="60" customFormat="1" ht="15.75" customHeight="1">
      <c r="A549" s="63">
        <v>42541</v>
      </c>
      <c r="B549" s="62">
        <v>5580</v>
      </c>
      <c r="C549" s="204">
        <v>42555</v>
      </c>
      <c r="D549" s="75">
        <v>5630</v>
      </c>
      <c r="E549" s="217">
        <v>5525</v>
      </c>
      <c r="F549" s="61">
        <f t="shared" si="38"/>
        <v>-105</v>
      </c>
      <c r="G549" s="67">
        <f t="shared" si="39"/>
        <v>461.79586563307492</v>
      </c>
      <c r="H549" s="59">
        <v>42545</v>
      </c>
      <c r="I549" s="217">
        <v>2625</v>
      </c>
      <c r="J549" s="217">
        <v>5515</v>
      </c>
      <c r="K549" s="217">
        <v>650</v>
      </c>
      <c r="L549" s="217">
        <v>210</v>
      </c>
      <c r="M549" s="67">
        <f t="shared" si="40"/>
        <v>3077.5000000000005</v>
      </c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</row>
    <row r="550" spans="1:24" s="60" customFormat="1" ht="15.75" customHeight="1">
      <c r="A550" s="63">
        <v>42538</v>
      </c>
      <c r="B550" s="62">
        <v>5515</v>
      </c>
      <c r="C550" s="204">
        <v>42552</v>
      </c>
      <c r="D550" s="75">
        <v>5555</v>
      </c>
      <c r="E550" s="217">
        <v>5525</v>
      </c>
      <c r="F550" s="61">
        <f t="shared" si="38"/>
        <v>-30</v>
      </c>
      <c r="G550" s="67">
        <f t="shared" si="39"/>
        <v>462.45478036175712</v>
      </c>
      <c r="H550" s="59">
        <v>42544</v>
      </c>
      <c r="I550" s="217">
        <v>2625</v>
      </c>
      <c r="J550" s="217">
        <v>5480</v>
      </c>
      <c r="K550" s="217">
        <v>660</v>
      </c>
      <c r="L550" s="217">
        <v>210</v>
      </c>
      <c r="M550" s="67">
        <f t="shared" si="40"/>
        <v>3065.9</v>
      </c>
      <c r="N550" s="218"/>
      <c r="O550" s="218"/>
      <c r="P550" s="218"/>
      <c r="Q550" s="218"/>
      <c r="R550" s="218"/>
      <c r="S550" s="218"/>
      <c r="T550" s="218"/>
      <c r="U550" s="218"/>
      <c r="V550" s="218"/>
      <c r="W550" s="218"/>
      <c r="X550" s="218"/>
    </row>
    <row r="551" spans="1:24" s="60" customFormat="1" ht="15.75" customHeight="1">
      <c r="A551" s="63">
        <v>42537</v>
      </c>
      <c r="B551" s="62">
        <v>5515</v>
      </c>
      <c r="C551" s="204">
        <v>42551</v>
      </c>
      <c r="D551" s="75">
        <v>5555</v>
      </c>
      <c r="E551" s="217">
        <v>5525</v>
      </c>
      <c r="F551" s="61">
        <f t="shared" si="38"/>
        <v>-30</v>
      </c>
      <c r="G551" s="67">
        <f t="shared" si="39"/>
        <v>463.02325581395348</v>
      </c>
      <c r="H551" s="59">
        <v>42543</v>
      </c>
      <c r="I551" s="217">
        <v>2625</v>
      </c>
      <c r="J551" s="217">
        <v>5365</v>
      </c>
      <c r="K551" s="217">
        <v>660</v>
      </c>
      <c r="L551" s="217">
        <v>210</v>
      </c>
      <c r="M551" s="67">
        <f t="shared" si="40"/>
        <v>2950.9</v>
      </c>
      <c r="N551" s="218"/>
      <c r="O551" s="218"/>
      <c r="P551" s="218"/>
      <c r="Q551" s="218"/>
      <c r="R551" s="218"/>
      <c r="S551" s="218"/>
      <c r="T551" s="218"/>
      <c r="U551" s="218"/>
      <c r="V551" s="218"/>
      <c r="W551" s="218"/>
      <c r="X551" s="218"/>
    </row>
    <row r="552" spans="1:24" s="60" customFormat="1" ht="15.75" customHeight="1">
      <c r="A552" s="63">
        <v>42536</v>
      </c>
      <c r="B552" s="62">
        <v>5515</v>
      </c>
      <c r="C552" s="204">
        <v>42550</v>
      </c>
      <c r="D552" s="75">
        <v>5555</v>
      </c>
      <c r="E552" s="217">
        <v>5525</v>
      </c>
      <c r="F552" s="61">
        <f t="shared" si="38"/>
        <v>-30</v>
      </c>
      <c r="G552" s="67">
        <f t="shared" si="39"/>
        <v>463.60465116279067</v>
      </c>
      <c r="H552" s="59">
        <v>42542</v>
      </c>
      <c r="I552" s="217">
        <v>2625</v>
      </c>
      <c r="J552" s="217">
        <v>5290</v>
      </c>
      <c r="K552" s="217">
        <v>650</v>
      </c>
      <c r="L552" s="217">
        <v>210</v>
      </c>
      <c r="M552" s="67">
        <f t="shared" si="40"/>
        <v>2852.5000000000005</v>
      </c>
      <c r="N552" s="218"/>
      <c r="O552" s="218"/>
      <c r="P552" s="218"/>
      <c r="Q552" s="218"/>
      <c r="R552" s="218"/>
      <c r="S552" s="218"/>
      <c r="T552" s="218"/>
      <c r="U552" s="218"/>
      <c r="V552" s="218"/>
      <c r="W552" s="218"/>
      <c r="X552" s="218"/>
    </row>
    <row r="553" spans="1:24" s="60" customFormat="1" ht="15.75" customHeight="1">
      <c r="A553" s="63">
        <v>42535</v>
      </c>
      <c r="B553" s="62">
        <v>5515</v>
      </c>
      <c r="C553" s="204">
        <v>42549</v>
      </c>
      <c r="D553" s="75">
        <v>5555</v>
      </c>
      <c r="E553" s="217">
        <v>5525</v>
      </c>
      <c r="F553" s="61">
        <f t="shared" si="38"/>
        <v>-30</v>
      </c>
      <c r="G553" s="67">
        <f t="shared" si="39"/>
        <v>464.18604651162792</v>
      </c>
      <c r="H553" s="59">
        <v>42541</v>
      </c>
      <c r="I553" s="217">
        <v>2625</v>
      </c>
      <c r="J553" s="217">
        <v>5265</v>
      </c>
      <c r="K553" s="217">
        <v>650</v>
      </c>
      <c r="L553" s="217">
        <v>210</v>
      </c>
      <c r="M553" s="67">
        <f t="shared" si="40"/>
        <v>2827.5000000000005</v>
      </c>
      <c r="N553" s="218"/>
      <c r="O553" s="218"/>
      <c r="P553" s="218"/>
      <c r="Q553" s="218"/>
      <c r="R553" s="218"/>
      <c r="S553" s="218"/>
      <c r="T553" s="218"/>
      <c r="U553" s="218"/>
      <c r="V553" s="218"/>
      <c r="W553" s="218"/>
      <c r="X553" s="218"/>
    </row>
    <row r="554" spans="1:24" s="60" customFormat="1" ht="15.75" customHeight="1">
      <c r="A554" s="63">
        <v>42534</v>
      </c>
      <c r="B554" s="62">
        <v>5480</v>
      </c>
      <c r="C554" s="204">
        <v>42548</v>
      </c>
      <c r="D554" s="75">
        <v>5530</v>
      </c>
      <c r="E554" s="217">
        <v>5525</v>
      </c>
      <c r="F554" s="61">
        <f t="shared" si="38"/>
        <v>-5</v>
      </c>
      <c r="G554" s="67">
        <f t="shared" si="39"/>
        <v>464.76744186046511</v>
      </c>
      <c r="H554" s="59">
        <v>42538</v>
      </c>
      <c r="I554" s="217">
        <v>2625</v>
      </c>
      <c r="J554" s="217">
        <v>5245</v>
      </c>
      <c r="K554" s="217">
        <v>650</v>
      </c>
      <c r="L554" s="217">
        <v>210</v>
      </c>
      <c r="M554" s="67">
        <f t="shared" si="40"/>
        <v>2807.5000000000005</v>
      </c>
      <c r="N554" s="218"/>
      <c r="O554" s="218"/>
      <c r="P554" s="218"/>
      <c r="Q554" s="218"/>
      <c r="R554" s="218"/>
      <c r="S554" s="218"/>
      <c r="T554" s="218"/>
      <c r="U554" s="218"/>
      <c r="V554" s="218"/>
      <c r="W554" s="218"/>
      <c r="X554" s="218"/>
    </row>
    <row r="555" spans="1:24" s="60" customFormat="1" ht="15.75" customHeight="1">
      <c r="A555" s="63">
        <v>42529</v>
      </c>
      <c r="B555" s="62">
        <v>5365</v>
      </c>
      <c r="C555" s="204">
        <v>42545</v>
      </c>
      <c r="D555" s="75">
        <v>5430</v>
      </c>
      <c r="E555" s="217">
        <v>5525</v>
      </c>
      <c r="F555" s="61">
        <f t="shared" si="38"/>
        <v>95</v>
      </c>
      <c r="G555" s="67">
        <f t="shared" si="39"/>
        <v>465.31653746770024</v>
      </c>
      <c r="H555" s="59">
        <v>42537</v>
      </c>
      <c r="I555" s="217">
        <v>2625</v>
      </c>
      <c r="J555" s="217">
        <v>5200</v>
      </c>
      <c r="K555" s="217">
        <v>650</v>
      </c>
      <c r="L555" s="217">
        <v>210</v>
      </c>
      <c r="M555" s="67">
        <f t="shared" si="40"/>
        <v>2762.5000000000005</v>
      </c>
      <c r="N555" s="218"/>
      <c r="O555" s="218"/>
      <c r="P555" s="218"/>
      <c r="Q555" s="218"/>
      <c r="R555" s="218"/>
      <c r="S555" s="218"/>
      <c r="T555" s="218"/>
      <c r="U555" s="218"/>
      <c r="V555" s="218"/>
      <c r="W555" s="218"/>
      <c r="X555" s="218"/>
    </row>
    <row r="556" spans="1:24" s="60" customFormat="1" ht="15.75" customHeight="1">
      <c r="A556" s="63">
        <v>42528</v>
      </c>
      <c r="B556" s="62">
        <v>5290</v>
      </c>
      <c r="C556" s="204">
        <v>42544</v>
      </c>
      <c r="D556" s="75">
        <v>5330</v>
      </c>
      <c r="E556" s="217">
        <v>5525</v>
      </c>
      <c r="F556" s="61">
        <f t="shared" si="38"/>
        <v>195</v>
      </c>
      <c r="G556" s="67">
        <f t="shared" si="39"/>
        <v>465.73643410852713</v>
      </c>
      <c r="H556" s="59">
        <v>42536</v>
      </c>
      <c r="I556" s="217">
        <v>2625</v>
      </c>
      <c r="J556" s="217">
        <v>5200</v>
      </c>
      <c r="K556" s="217">
        <v>650</v>
      </c>
      <c r="L556" s="217">
        <v>210</v>
      </c>
      <c r="M556" s="67">
        <f t="shared" si="40"/>
        <v>2762.5000000000005</v>
      </c>
      <c r="N556" s="218"/>
      <c r="O556" s="218"/>
      <c r="P556" s="218"/>
      <c r="Q556" s="218"/>
      <c r="R556" s="218"/>
      <c r="S556" s="218"/>
      <c r="T556" s="218"/>
      <c r="U556" s="218"/>
      <c r="V556" s="218"/>
      <c r="W556" s="218"/>
      <c r="X556" s="218"/>
    </row>
    <row r="557" spans="1:24" s="60" customFormat="1" ht="15.75" customHeight="1">
      <c r="A557" s="63">
        <v>42527</v>
      </c>
      <c r="B557" s="62">
        <v>5265</v>
      </c>
      <c r="C557" s="204">
        <v>42543</v>
      </c>
      <c r="D557" s="75">
        <v>5290</v>
      </c>
      <c r="E557" s="217">
        <v>5525</v>
      </c>
      <c r="F557" s="61">
        <f t="shared" si="38"/>
        <v>235</v>
      </c>
      <c r="G557" s="67">
        <f t="shared" si="39"/>
        <v>466.01421188630491</v>
      </c>
      <c r="H557" s="59">
        <v>42535</v>
      </c>
      <c r="I557" s="217">
        <v>2625</v>
      </c>
      <c r="J557" s="217">
        <v>5200</v>
      </c>
      <c r="K557" s="217">
        <v>650</v>
      </c>
      <c r="L557" s="217">
        <v>210</v>
      </c>
      <c r="M557" s="67">
        <f t="shared" si="40"/>
        <v>2762.5000000000005</v>
      </c>
      <c r="N557" s="218"/>
      <c r="O557" s="218"/>
      <c r="P557" s="218"/>
      <c r="Q557" s="218"/>
      <c r="R557" s="218"/>
      <c r="S557" s="218"/>
      <c r="T557" s="218"/>
      <c r="U557" s="218"/>
      <c r="V557" s="218"/>
      <c r="W557" s="218"/>
      <c r="X557" s="218"/>
    </row>
    <row r="558" spans="1:24" s="60" customFormat="1" ht="15.75" customHeight="1">
      <c r="A558" s="63">
        <v>42524</v>
      </c>
      <c r="B558" s="62">
        <v>5245</v>
      </c>
      <c r="C558" s="204">
        <v>42542</v>
      </c>
      <c r="D558" s="75">
        <v>5270</v>
      </c>
      <c r="E558" s="217">
        <v>5575</v>
      </c>
      <c r="F558" s="61">
        <f t="shared" si="38"/>
        <v>305</v>
      </c>
      <c r="G558" s="67">
        <f t="shared" si="39"/>
        <v>466.24031007751938</v>
      </c>
      <c r="H558" s="59">
        <v>42534</v>
      </c>
      <c r="I558" s="217">
        <v>2625</v>
      </c>
      <c r="J558" s="217">
        <v>5225</v>
      </c>
      <c r="K558" s="217">
        <v>650</v>
      </c>
      <c r="L558" s="217">
        <v>234</v>
      </c>
      <c r="M558" s="67">
        <f t="shared" si="40"/>
        <v>2755.1000000000004</v>
      </c>
      <c r="N558" s="218"/>
      <c r="O558" s="218"/>
      <c r="P558" s="218"/>
      <c r="Q558" s="218"/>
      <c r="R558" s="218"/>
      <c r="S558" s="218"/>
      <c r="T558" s="218"/>
      <c r="U558" s="218"/>
      <c r="V558" s="218"/>
      <c r="W558" s="218"/>
      <c r="X558" s="218"/>
    </row>
    <row r="559" spans="1:24" s="60" customFormat="1" ht="15.75" customHeight="1">
      <c r="A559" s="63">
        <v>42523</v>
      </c>
      <c r="B559" s="62">
        <v>5200</v>
      </c>
      <c r="C559" s="204">
        <v>42541</v>
      </c>
      <c r="D559" s="75">
        <v>5240</v>
      </c>
      <c r="E559" s="217">
        <v>5575</v>
      </c>
      <c r="F559" s="61">
        <f t="shared" si="38"/>
        <v>335</v>
      </c>
      <c r="G559" s="67">
        <f t="shared" si="39"/>
        <v>466.36304909560721</v>
      </c>
      <c r="H559" s="59">
        <v>42533</v>
      </c>
      <c r="I559" s="217">
        <v>2625</v>
      </c>
      <c r="J559" s="217">
        <v>5225</v>
      </c>
      <c r="K559" s="217">
        <v>650</v>
      </c>
      <c r="L559" s="217">
        <v>234</v>
      </c>
      <c r="M559" s="67">
        <f t="shared" si="40"/>
        <v>2755.1000000000004</v>
      </c>
      <c r="N559" s="218"/>
      <c r="O559" s="218"/>
      <c r="P559" s="218"/>
      <c r="Q559" s="218"/>
      <c r="R559" s="218"/>
      <c r="S559" s="218"/>
      <c r="T559" s="218"/>
      <c r="U559" s="218"/>
      <c r="V559" s="218"/>
      <c r="W559" s="218"/>
      <c r="X559" s="218"/>
    </row>
    <row r="560" spans="1:24" s="60" customFormat="1" ht="15.75" customHeight="1">
      <c r="A560" s="63">
        <v>42522</v>
      </c>
      <c r="B560" s="62">
        <v>5200</v>
      </c>
      <c r="C560" s="204">
        <v>42538</v>
      </c>
      <c r="D560" s="75">
        <v>5240</v>
      </c>
      <c r="E560" s="217">
        <v>5575</v>
      </c>
      <c r="F560" s="61">
        <f t="shared" si="38"/>
        <v>335</v>
      </c>
      <c r="G560" s="67">
        <f t="shared" si="39"/>
        <v>466.44702842377262</v>
      </c>
      <c r="H560" s="59">
        <v>42529</v>
      </c>
      <c r="I560" s="217">
        <v>2625</v>
      </c>
      <c r="J560" s="217">
        <v>5245</v>
      </c>
      <c r="K560" s="217">
        <v>650</v>
      </c>
      <c r="L560" s="217">
        <v>250</v>
      </c>
      <c r="M560" s="67">
        <f t="shared" si="40"/>
        <v>2753.5000000000005</v>
      </c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</row>
    <row r="561" spans="1:24" s="60" customFormat="1" ht="15.75" customHeight="1">
      <c r="A561" s="63">
        <v>42521</v>
      </c>
      <c r="B561" s="62">
        <v>5200</v>
      </c>
      <c r="C561" s="204">
        <v>42537</v>
      </c>
      <c r="D561" s="75">
        <v>5240</v>
      </c>
      <c r="E561" s="217">
        <v>5575</v>
      </c>
      <c r="F561" s="61">
        <f t="shared" si="38"/>
        <v>335</v>
      </c>
      <c r="G561" s="67">
        <f t="shared" si="39"/>
        <v>466.53100775193798</v>
      </c>
      <c r="H561" s="59">
        <v>42528</v>
      </c>
      <c r="I561" s="217">
        <v>2675</v>
      </c>
      <c r="J561" s="217">
        <v>5270</v>
      </c>
      <c r="K561" s="217">
        <v>650</v>
      </c>
      <c r="L561" s="217">
        <v>250</v>
      </c>
      <c r="M561" s="67">
        <f t="shared" si="40"/>
        <v>2708.5000000000005</v>
      </c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</row>
    <row r="562" spans="1:24" s="60" customFormat="1" ht="15.75" customHeight="1">
      <c r="A562" s="63">
        <v>42520</v>
      </c>
      <c r="B562" s="62">
        <v>5225</v>
      </c>
      <c r="C562" s="204">
        <v>42536</v>
      </c>
      <c r="D562" s="75">
        <v>5245</v>
      </c>
      <c r="E562" s="217">
        <v>5615</v>
      </c>
      <c r="F562" s="61">
        <f t="shared" si="38"/>
        <v>370</v>
      </c>
      <c r="G562" s="67">
        <f t="shared" si="39"/>
        <v>466.61498708010333</v>
      </c>
      <c r="H562" s="59">
        <v>42527</v>
      </c>
      <c r="I562" s="217">
        <v>2675</v>
      </c>
      <c r="J562" s="217">
        <v>5270</v>
      </c>
      <c r="K562" s="217">
        <v>650</v>
      </c>
      <c r="L562" s="217">
        <v>250</v>
      </c>
      <c r="M562" s="67">
        <f t="shared" si="40"/>
        <v>2708.5000000000005</v>
      </c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</row>
    <row r="563" spans="1:24" s="60" customFormat="1" ht="15.75" customHeight="1">
      <c r="A563" s="63">
        <v>42517</v>
      </c>
      <c r="B563" s="62">
        <v>5225</v>
      </c>
      <c r="C563" s="204">
        <v>42535</v>
      </c>
      <c r="D563" s="75">
        <v>5245</v>
      </c>
      <c r="E563" s="217">
        <v>5615</v>
      </c>
      <c r="F563" s="61">
        <f t="shared" si="38"/>
        <v>370</v>
      </c>
      <c r="G563" s="67">
        <f t="shared" si="39"/>
        <v>466.66020671834627</v>
      </c>
      <c r="H563" s="59">
        <v>42524</v>
      </c>
      <c r="I563" s="217">
        <v>2675</v>
      </c>
      <c r="J563" s="217">
        <v>5270</v>
      </c>
      <c r="K563" s="217">
        <v>650</v>
      </c>
      <c r="L563" s="217">
        <v>250</v>
      </c>
      <c r="M563" s="67">
        <f t="shared" si="40"/>
        <v>2708.5000000000005</v>
      </c>
      <c r="N563" s="218"/>
      <c r="O563" s="218"/>
      <c r="P563" s="218"/>
      <c r="Q563" s="218"/>
      <c r="R563" s="218"/>
      <c r="S563" s="218"/>
      <c r="T563" s="218"/>
      <c r="U563" s="218"/>
      <c r="V563" s="218"/>
      <c r="W563" s="218"/>
      <c r="X563" s="218"/>
    </row>
    <row r="564" spans="1:24" s="60" customFormat="1" ht="15.75" customHeight="1">
      <c r="A564" s="63">
        <v>42516</v>
      </c>
      <c r="B564" s="62">
        <v>5245</v>
      </c>
      <c r="C564" s="204">
        <v>42534</v>
      </c>
      <c r="D564" s="75">
        <v>5270</v>
      </c>
      <c r="E564" s="217">
        <v>5615</v>
      </c>
      <c r="F564" s="61">
        <f t="shared" si="38"/>
        <v>345</v>
      </c>
      <c r="G564" s="67">
        <f t="shared" si="39"/>
        <v>466.71188630490957</v>
      </c>
      <c r="H564" s="59">
        <v>42523</v>
      </c>
      <c r="I564" s="217">
        <v>2675</v>
      </c>
      <c r="J564" s="217">
        <v>5295</v>
      </c>
      <c r="K564" s="217">
        <v>650</v>
      </c>
      <c r="L564" s="217">
        <v>250</v>
      </c>
      <c r="M564" s="67">
        <f t="shared" si="40"/>
        <v>2733.5000000000005</v>
      </c>
      <c r="N564" s="218"/>
      <c r="O564" s="218"/>
      <c r="P564" s="218"/>
      <c r="Q564" s="218"/>
      <c r="R564" s="218"/>
      <c r="S564" s="218"/>
      <c r="T564" s="218"/>
      <c r="U564" s="218"/>
      <c r="V564" s="218"/>
      <c r="W564" s="218"/>
      <c r="X564" s="218"/>
    </row>
    <row r="565" spans="1:24" s="60" customFormat="1" ht="15.75" customHeight="1">
      <c r="A565" s="63">
        <v>42515</v>
      </c>
      <c r="B565" s="62">
        <v>5270</v>
      </c>
      <c r="C565" s="204">
        <v>42533</v>
      </c>
      <c r="D565" s="75">
        <v>5290</v>
      </c>
      <c r="E565" s="217">
        <v>5625</v>
      </c>
      <c r="F565" s="61">
        <f t="shared" si="38"/>
        <v>335</v>
      </c>
      <c r="G565" s="67">
        <f t="shared" si="39"/>
        <v>466.79586563307492</v>
      </c>
      <c r="H565" s="59">
        <v>42522</v>
      </c>
      <c r="I565" s="217">
        <v>2675</v>
      </c>
      <c r="J565" s="217">
        <v>5295</v>
      </c>
      <c r="K565" s="217">
        <v>650</v>
      </c>
      <c r="L565" s="217">
        <v>250</v>
      </c>
      <c r="M565" s="67">
        <f t="shared" si="40"/>
        <v>2733.5000000000005</v>
      </c>
      <c r="N565" s="218"/>
      <c r="O565" s="218"/>
      <c r="P565" s="218"/>
      <c r="Q565" s="218"/>
      <c r="R565" s="218"/>
      <c r="S565" s="218"/>
      <c r="T565" s="218"/>
      <c r="U565" s="218"/>
      <c r="V565" s="218"/>
      <c r="W565" s="218"/>
      <c r="X565" s="218"/>
    </row>
    <row r="566" spans="1:24" s="60" customFormat="1" ht="15.75" customHeight="1">
      <c r="A566" s="63">
        <v>42514</v>
      </c>
      <c r="B566" s="62">
        <v>5270</v>
      </c>
      <c r="C566" s="204">
        <v>42529</v>
      </c>
      <c r="D566" s="75">
        <v>5290</v>
      </c>
      <c r="E566" s="217">
        <v>5625</v>
      </c>
      <c r="F566" s="61">
        <f t="shared" si="38"/>
        <v>335</v>
      </c>
      <c r="G566" s="67">
        <f t="shared" si="39"/>
        <v>466.89276485788116</v>
      </c>
      <c r="H566" s="59">
        <v>42521</v>
      </c>
      <c r="I566" s="217">
        <v>2675</v>
      </c>
      <c r="J566" s="217">
        <v>5295</v>
      </c>
      <c r="K566" s="217">
        <v>650</v>
      </c>
      <c r="L566" s="217">
        <v>250</v>
      </c>
      <c r="M566" s="67">
        <f t="shared" si="40"/>
        <v>2733.5000000000005</v>
      </c>
      <c r="N566" s="218"/>
      <c r="O566" s="218"/>
      <c r="P566" s="218"/>
      <c r="Q566" s="218"/>
      <c r="R566" s="218"/>
      <c r="S566" s="218"/>
      <c r="T566" s="218"/>
      <c r="U566" s="218"/>
      <c r="V566" s="218"/>
      <c r="W566" s="218"/>
      <c r="X566" s="218"/>
    </row>
    <row r="567" spans="1:24" s="60" customFormat="1" ht="15.75" customHeight="1">
      <c r="A567" s="63">
        <v>42513</v>
      </c>
      <c r="B567" s="62">
        <v>5270</v>
      </c>
      <c r="C567" s="204">
        <v>42528</v>
      </c>
      <c r="D567" s="75">
        <v>5290</v>
      </c>
      <c r="E567" s="217">
        <v>5650</v>
      </c>
      <c r="F567" s="61">
        <f t="shared" si="38"/>
        <v>360</v>
      </c>
      <c r="G567" s="67">
        <f t="shared" si="39"/>
        <v>466.98966408268734</v>
      </c>
      <c r="H567" s="59">
        <v>42520</v>
      </c>
      <c r="I567" s="217">
        <v>2675</v>
      </c>
      <c r="J567" s="217">
        <v>5305</v>
      </c>
      <c r="K567" s="217">
        <v>650</v>
      </c>
      <c r="L567" s="217">
        <v>250</v>
      </c>
      <c r="M567" s="67">
        <f t="shared" si="40"/>
        <v>2743.5000000000005</v>
      </c>
      <c r="N567" s="218"/>
      <c r="O567" s="218"/>
      <c r="P567" s="218"/>
      <c r="Q567" s="218"/>
      <c r="R567" s="218"/>
      <c r="S567" s="218"/>
      <c r="T567" s="218"/>
      <c r="U567" s="218"/>
      <c r="V567" s="218"/>
      <c r="W567" s="218"/>
      <c r="X567" s="218"/>
    </row>
    <row r="568" spans="1:24" s="60" customFormat="1" ht="15.75" customHeight="1">
      <c r="A568" s="63">
        <v>42510</v>
      </c>
      <c r="B568" s="62">
        <v>5295</v>
      </c>
      <c r="C568" s="204">
        <v>42527</v>
      </c>
      <c r="D568" s="75">
        <v>5310</v>
      </c>
      <c r="E568" s="217">
        <v>5650</v>
      </c>
      <c r="F568" s="61">
        <f t="shared" si="38"/>
        <v>340</v>
      </c>
      <c r="G568" s="67">
        <f t="shared" si="39"/>
        <v>467.05426356589146</v>
      </c>
      <c r="H568" s="59">
        <v>42517</v>
      </c>
      <c r="I568" s="217">
        <v>2675</v>
      </c>
      <c r="J568" s="217">
        <v>5305</v>
      </c>
      <c r="K568" s="217">
        <v>650</v>
      </c>
      <c r="L568" s="217">
        <v>250</v>
      </c>
      <c r="M568" s="67">
        <f t="shared" si="40"/>
        <v>2743.5000000000005</v>
      </c>
      <c r="N568" s="218"/>
      <c r="O568" s="218"/>
      <c r="P568" s="218"/>
      <c r="Q568" s="218"/>
      <c r="R568" s="218"/>
      <c r="S568" s="218"/>
      <c r="T568" s="218"/>
      <c r="U568" s="218"/>
      <c r="V568" s="218"/>
      <c r="W568" s="218"/>
      <c r="X568" s="218"/>
    </row>
    <row r="569" spans="1:24" s="60" customFormat="1" ht="15.75" customHeight="1">
      <c r="A569" s="63">
        <v>42509</v>
      </c>
      <c r="B569" s="62">
        <v>5295</v>
      </c>
      <c r="C569" s="204">
        <v>42524</v>
      </c>
      <c r="D569" s="75">
        <v>5310</v>
      </c>
      <c r="E569" s="217">
        <v>5650</v>
      </c>
      <c r="F569" s="61">
        <f t="shared" si="38"/>
        <v>340</v>
      </c>
      <c r="G569" s="67">
        <f t="shared" si="39"/>
        <v>467.14470284237728</v>
      </c>
      <c r="H569" s="59">
        <v>42516</v>
      </c>
      <c r="I569" s="217">
        <v>2675</v>
      </c>
      <c r="J569" s="217">
        <v>5305</v>
      </c>
      <c r="K569" s="217">
        <v>650</v>
      </c>
      <c r="L569" s="217">
        <v>250</v>
      </c>
      <c r="M569" s="67">
        <f t="shared" si="40"/>
        <v>2743.5000000000005</v>
      </c>
      <c r="N569" s="218"/>
      <c r="O569" s="218"/>
      <c r="P569" s="218"/>
      <c r="Q569" s="218"/>
      <c r="R569" s="218"/>
      <c r="S569" s="218"/>
      <c r="T569" s="218"/>
      <c r="U569" s="218"/>
      <c r="V569" s="218"/>
      <c r="W569" s="218"/>
      <c r="X569" s="218"/>
    </row>
    <row r="570" spans="1:24" s="60" customFormat="1" ht="15.75" customHeight="1">
      <c r="A570" s="63">
        <v>42508</v>
      </c>
      <c r="B570" s="62">
        <v>5295</v>
      </c>
      <c r="C570" s="204">
        <v>42523</v>
      </c>
      <c r="D570" s="75">
        <v>5310</v>
      </c>
      <c r="E570" s="217">
        <v>5650</v>
      </c>
      <c r="F570" s="61">
        <f t="shared" si="38"/>
        <v>340</v>
      </c>
      <c r="G570" s="67">
        <f t="shared" si="39"/>
        <v>467.23514211886305</v>
      </c>
      <c r="H570" s="59">
        <v>42515</v>
      </c>
      <c r="I570" s="217">
        <v>2675</v>
      </c>
      <c r="J570" s="217">
        <v>5320</v>
      </c>
      <c r="K570" s="217">
        <v>650</v>
      </c>
      <c r="L570" s="217">
        <v>250</v>
      </c>
      <c r="M570" s="67">
        <f t="shared" si="40"/>
        <v>2758.5000000000005</v>
      </c>
      <c r="N570" s="218"/>
      <c r="O570" s="218"/>
      <c r="P570" s="218"/>
      <c r="Q570" s="218"/>
      <c r="R570" s="218"/>
      <c r="S570" s="218"/>
      <c r="T570" s="218"/>
      <c r="U570" s="218"/>
      <c r="V570" s="218"/>
      <c r="W570" s="218"/>
      <c r="X570" s="218"/>
    </row>
    <row r="571" spans="1:24" s="60" customFormat="1" ht="15.75" customHeight="1">
      <c r="A571" s="63">
        <v>42507</v>
      </c>
      <c r="B571" s="62">
        <v>5305</v>
      </c>
      <c r="C571" s="204">
        <v>42522</v>
      </c>
      <c r="D571" s="75">
        <v>5330</v>
      </c>
      <c r="E571" s="217">
        <v>5650</v>
      </c>
      <c r="F571" s="61">
        <f t="shared" si="38"/>
        <v>320</v>
      </c>
      <c r="G571" s="67">
        <f t="shared" si="39"/>
        <v>467.33204134366923</v>
      </c>
      <c r="H571" s="59">
        <v>42514</v>
      </c>
      <c r="I571" s="217">
        <v>2675</v>
      </c>
      <c r="J571" s="217">
        <v>5340</v>
      </c>
      <c r="K571" s="217">
        <v>650</v>
      </c>
      <c r="L571" s="217">
        <v>250</v>
      </c>
      <c r="M571" s="67">
        <f t="shared" si="40"/>
        <v>2778.5000000000005</v>
      </c>
      <c r="N571" s="218"/>
      <c r="O571" s="218"/>
      <c r="P571" s="218"/>
      <c r="Q571" s="218"/>
      <c r="R571" s="218"/>
      <c r="S571" s="218"/>
      <c r="T571" s="218"/>
      <c r="U571" s="218"/>
      <c r="V571" s="218"/>
      <c r="W571" s="218"/>
      <c r="X571" s="218"/>
    </row>
    <row r="572" spans="1:24" s="60" customFormat="1" ht="15.75" customHeight="1">
      <c r="A572" s="63">
        <v>42506</v>
      </c>
      <c r="B572" s="62">
        <v>5305</v>
      </c>
      <c r="C572" s="204">
        <v>42521</v>
      </c>
      <c r="D572" s="75">
        <v>5330</v>
      </c>
      <c r="E572" s="217">
        <v>5675</v>
      </c>
      <c r="F572" s="61">
        <f t="shared" si="38"/>
        <v>345</v>
      </c>
      <c r="G572" s="67">
        <f t="shared" si="39"/>
        <v>467.45478036175712</v>
      </c>
      <c r="H572" s="59">
        <v>42513</v>
      </c>
      <c r="I572" s="217">
        <v>2675</v>
      </c>
      <c r="J572" s="217">
        <v>5340</v>
      </c>
      <c r="K572" s="217">
        <v>650</v>
      </c>
      <c r="L572" s="217">
        <v>250</v>
      </c>
      <c r="M572" s="67">
        <f t="shared" si="40"/>
        <v>2778.5000000000005</v>
      </c>
      <c r="N572" s="218"/>
      <c r="O572" s="218"/>
      <c r="P572" s="218"/>
      <c r="Q572" s="218"/>
      <c r="R572" s="218"/>
      <c r="S572" s="218"/>
      <c r="T572" s="218"/>
      <c r="U572" s="218"/>
      <c r="V572" s="218"/>
      <c r="W572" s="218"/>
      <c r="X572" s="218"/>
    </row>
    <row r="573" spans="1:24" s="60" customFormat="1" ht="15.75" customHeight="1">
      <c r="A573" s="63">
        <v>42503</v>
      </c>
      <c r="B573" s="62">
        <v>5305</v>
      </c>
      <c r="C573" s="204">
        <v>42520</v>
      </c>
      <c r="D573" s="75">
        <v>5330</v>
      </c>
      <c r="E573" s="217">
        <v>5700</v>
      </c>
      <c r="F573" s="61">
        <f t="shared" si="38"/>
        <v>370</v>
      </c>
      <c r="G573" s="67">
        <f t="shared" si="39"/>
        <v>467.54521963824288</v>
      </c>
      <c r="H573" s="59">
        <v>42510</v>
      </c>
      <c r="I573" s="217">
        <v>2675</v>
      </c>
      <c r="J573" s="217">
        <v>5340</v>
      </c>
      <c r="K573" s="217">
        <v>650</v>
      </c>
      <c r="L573" s="217">
        <v>250</v>
      </c>
      <c r="M573" s="67">
        <f t="shared" si="40"/>
        <v>2778.5000000000005</v>
      </c>
      <c r="N573" s="218"/>
      <c r="O573" s="218"/>
      <c r="P573" s="218"/>
      <c r="Q573" s="218"/>
      <c r="R573" s="218"/>
      <c r="S573" s="218"/>
      <c r="T573" s="218"/>
      <c r="U573" s="218"/>
      <c r="V573" s="218"/>
      <c r="W573" s="218"/>
      <c r="X573" s="218"/>
    </row>
    <row r="574" spans="1:24" s="60" customFormat="1" ht="15.75" customHeight="1">
      <c r="A574" s="63">
        <v>42502</v>
      </c>
      <c r="B574" s="62">
        <v>5320</v>
      </c>
      <c r="C574" s="204">
        <v>42517</v>
      </c>
      <c r="D574" s="75">
        <v>5330</v>
      </c>
      <c r="E574" s="217">
        <v>5700</v>
      </c>
      <c r="F574" s="61">
        <f t="shared" si="38"/>
        <v>370</v>
      </c>
      <c r="G574" s="67">
        <f t="shared" si="39"/>
        <v>467.60335917312659</v>
      </c>
      <c r="H574" s="59">
        <v>42509</v>
      </c>
      <c r="I574" s="217">
        <v>2675</v>
      </c>
      <c r="J574" s="217">
        <v>5325</v>
      </c>
      <c r="K574" s="217">
        <v>650</v>
      </c>
      <c r="L574" s="217">
        <v>250</v>
      </c>
      <c r="M574" s="67">
        <f t="shared" si="40"/>
        <v>2763.5000000000005</v>
      </c>
      <c r="N574" s="218"/>
      <c r="O574" s="218"/>
      <c r="P574" s="218"/>
      <c r="Q574" s="218"/>
      <c r="R574" s="218"/>
      <c r="S574" s="218"/>
      <c r="T574" s="218"/>
      <c r="U574" s="218"/>
      <c r="V574" s="218"/>
      <c r="W574" s="218"/>
      <c r="X574" s="218"/>
    </row>
    <row r="575" spans="1:24" s="60" customFormat="1" ht="15.75" customHeight="1">
      <c r="A575" s="63">
        <v>42501</v>
      </c>
      <c r="B575" s="62">
        <v>5340</v>
      </c>
      <c r="C575" s="204">
        <v>42516</v>
      </c>
      <c r="D575" s="75">
        <v>5355</v>
      </c>
      <c r="E575" s="217">
        <v>5700</v>
      </c>
      <c r="F575" s="61">
        <f t="shared" si="38"/>
        <v>345</v>
      </c>
      <c r="G575" s="67">
        <f t="shared" si="39"/>
        <v>467.66149870801036</v>
      </c>
      <c r="H575" s="59">
        <v>42508</v>
      </c>
      <c r="I575" s="217">
        <v>2675</v>
      </c>
      <c r="J575" s="217">
        <v>5305</v>
      </c>
      <c r="K575" s="217">
        <v>650</v>
      </c>
      <c r="L575" s="217">
        <v>250</v>
      </c>
      <c r="M575" s="67">
        <f t="shared" si="40"/>
        <v>2743.5000000000005</v>
      </c>
      <c r="N575" s="218"/>
      <c r="O575" s="218"/>
      <c r="P575" s="218"/>
      <c r="Q575" s="218"/>
      <c r="R575" s="218"/>
      <c r="S575" s="218"/>
      <c r="T575" s="218"/>
      <c r="U575" s="218"/>
      <c r="V575" s="218"/>
      <c r="W575" s="218"/>
      <c r="X575" s="218"/>
    </row>
    <row r="576" spans="1:24" s="60" customFormat="1" ht="15.75" customHeight="1">
      <c r="A576" s="63">
        <v>42500</v>
      </c>
      <c r="B576" s="62">
        <v>5340</v>
      </c>
      <c r="C576" s="204">
        <v>42515</v>
      </c>
      <c r="D576" s="75">
        <v>5355</v>
      </c>
      <c r="E576" s="217">
        <v>5700</v>
      </c>
      <c r="F576" s="61">
        <f t="shared" si="38"/>
        <v>345</v>
      </c>
      <c r="G576" s="67">
        <f t="shared" si="39"/>
        <v>467.75193798449612</v>
      </c>
      <c r="H576" s="59">
        <v>42507</v>
      </c>
      <c r="I576" s="217">
        <v>2675</v>
      </c>
      <c r="J576" s="217">
        <v>5280</v>
      </c>
      <c r="K576" s="217">
        <v>650</v>
      </c>
      <c r="L576" s="217">
        <v>250</v>
      </c>
      <c r="M576" s="67">
        <f t="shared" si="40"/>
        <v>2718.5000000000005</v>
      </c>
      <c r="N576" s="218"/>
      <c r="O576" s="218"/>
      <c r="P576" s="218"/>
      <c r="Q576" s="218"/>
      <c r="R576" s="218"/>
      <c r="S576" s="218"/>
      <c r="T576" s="218"/>
      <c r="U576" s="218"/>
      <c r="V576" s="218"/>
      <c r="W576" s="218"/>
      <c r="X576" s="218"/>
    </row>
    <row r="577" spans="1:24" s="60" customFormat="1" ht="15.75" customHeight="1">
      <c r="A577" s="63">
        <v>42499</v>
      </c>
      <c r="B577" s="62">
        <v>5340</v>
      </c>
      <c r="C577" s="204">
        <v>42514</v>
      </c>
      <c r="D577" s="75">
        <v>5355</v>
      </c>
      <c r="E577" s="217">
        <v>5700</v>
      </c>
      <c r="F577" s="61">
        <f t="shared" si="38"/>
        <v>345</v>
      </c>
      <c r="G577" s="67">
        <f t="shared" si="39"/>
        <v>467.87467700258395</v>
      </c>
      <c r="H577" s="59">
        <v>42506</v>
      </c>
      <c r="I577" s="217">
        <v>2625</v>
      </c>
      <c r="J577" s="217">
        <v>5280</v>
      </c>
      <c r="K577" s="217">
        <v>650</v>
      </c>
      <c r="L577" s="217">
        <v>250</v>
      </c>
      <c r="M577" s="67">
        <f t="shared" si="40"/>
        <v>2788.5000000000005</v>
      </c>
      <c r="N577" s="218"/>
      <c r="O577" s="218"/>
      <c r="P577" s="218"/>
      <c r="Q577" s="218"/>
      <c r="R577" s="218"/>
      <c r="S577" s="218"/>
      <c r="T577" s="218"/>
      <c r="U577" s="218"/>
      <c r="V577" s="218"/>
      <c r="W577" s="218"/>
      <c r="X577" s="218"/>
    </row>
    <row r="578" spans="1:24" s="60" customFormat="1" ht="15.75" customHeight="1">
      <c r="A578" s="63">
        <v>42496</v>
      </c>
      <c r="B578" s="62">
        <v>5325</v>
      </c>
      <c r="C578" s="204">
        <v>42513</v>
      </c>
      <c r="D578" s="75">
        <v>5340</v>
      </c>
      <c r="E578" s="217">
        <v>5700</v>
      </c>
      <c r="F578" s="61">
        <f t="shared" si="38"/>
        <v>360</v>
      </c>
      <c r="G578" s="67">
        <f t="shared" si="39"/>
        <v>467.99741602067184</v>
      </c>
      <c r="H578" s="59">
        <v>42503</v>
      </c>
      <c r="I578" s="217">
        <v>2625</v>
      </c>
      <c r="J578" s="217">
        <v>5260</v>
      </c>
      <c r="K578" s="217">
        <v>650</v>
      </c>
      <c r="L578" s="217">
        <v>250</v>
      </c>
      <c r="M578" s="67">
        <f t="shared" si="40"/>
        <v>2768.5000000000005</v>
      </c>
      <c r="N578" s="218"/>
      <c r="O578" s="218"/>
      <c r="P578" s="218"/>
      <c r="Q578" s="218"/>
      <c r="R578" s="218"/>
      <c r="S578" s="218"/>
      <c r="T578" s="218"/>
      <c r="U578" s="218"/>
      <c r="V578" s="218"/>
      <c r="W578" s="218"/>
      <c r="X578" s="218"/>
    </row>
    <row r="579" spans="1:24" s="60" customFormat="1" ht="15.75" customHeight="1">
      <c r="A579" s="63">
        <v>42495</v>
      </c>
      <c r="B579" s="62">
        <v>5305</v>
      </c>
      <c r="C579" s="204">
        <v>42510</v>
      </c>
      <c r="D579" s="75">
        <v>5320</v>
      </c>
      <c r="E579" s="217">
        <v>5725</v>
      </c>
      <c r="F579" s="61">
        <f t="shared" si="38"/>
        <v>405</v>
      </c>
      <c r="G579" s="67">
        <f t="shared" si="39"/>
        <v>468.10723514211884</v>
      </c>
      <c r="H579" s="59">
        <v>42502</v>
      </c>
      <c r="I579" s="217">
        <v>2625</v>
      </c>
      <c r="J579" s="217">
        <v>5260</v>
      </c>
      <c r="K579" s="217">
        <v>650</v>
      </c>
      <c r="L579" s="217">
        <v>250</v>
      </c>
      <c r="M579" s="67">
        <f t="shared" si="40"/>
        <v>2768.5000000000005</v>
      </c>
      <c r="N579" s="218"/>
      <c r="O579" s="218"/>
      <c r="P579" s="218"/>
      <c r="Q579" s="218"/>
      <c r="R579" s="218"/>
      <c r="S579" s="218"/>
      <c r="T579" s="218"/>
      <c r="U579" s="218"/>
      <c r="V579" s="218"/>
      <c r="W579" s="218"/>
      <c r="X579" s="218"/>
    </row>
    <row r="580" spans="1:24" s="60" customFormat="1" ht="15.75" customHeight="1">
      <c r="A580" s="63">
        <v>42494</v>
      </c>
      <c r="B580" s="62">
        <v>5280</v>
      </c>
      <c r="C580" s="204">
        <v>42509</v>
      </c>
      <c r="D580" s="75">
        <v>5290</v>
      </c>
      <c r="E580" s="217">
        <v>5725</v>
      </c>
      <c r="F580" s="61">
        <f t="shared" si="38"/>
        <v>435</v>
      </c>
      <c r="G580" s="67">
        <f t="shared" si="39"/>
        <v>468.17183462532302</v>
      </c>
      <c r="H580" s="59">
        <v>42501</v>
      </c>
      <c r="I580" s="217">
        <v>2625</v>
      </c>
      <c r="J580" s="217">
        <v>5280</v>
      </c>
      <c r="K580" s="217">
        <v>650</v>
      </c>
      <c r="L580" s="217">
        <v>250</v>
      </c>
      <c r="M580" s="67">
        <f t="shared" si="40"/>
        <v>2788.5000000000005</v>
      </c>
      <c r="N580" s="218"/>
      <c r="O580" s="218"/>
      <c r="P580" s="218"/>
      <c r="Q580" s="218"/>
      <c r="R580" s="218"/>
      <c r="S580" s="218"/>
      <c r="T580" s="218"/>
      <c r="U580" s="218"/>
      <c r="V580" s="218"/>
      <c r="W580" s="218"/>
      <c r="X580" s="218"/>
    </row>
    <row r="581" spans="1:24" s="60" customFormat="1" ht="15.75" customHeight="1">
      <c r="A581" s="63">
        <v>42493</v>
      </c>
      <c r="B581" s="62">
        <v>5280</v>
      </c>
      <c r="C581" s="204">
        <v>42508</v>
      </c>
      <c r="D581" s="75">
        <v>5290</v>
      </c>
      <c r="E581" s="217">
        <v>5725</v>
      </c>
      <c r="F581" s="61">
        <f t="shared" ref="F581:F644" si="41">E581-D581</f>
        <v>435</v>
      </c>
      <c r="G581" s="67">
        <f t="shared" ref="G581:G644" si="42">SUM(F581:F1354)/774</f>
        <v>468.19121447028425</v>
      </c>
      <c r="H581" s="59">
        <v>42500</v>
      </c>
      <c r="I581" s="217">
        <v>2625</v>
      </c>
      <c r="J581" s="217">
        <v>5280</v>
      </c>
      <c r="K581" s="217">
        <v>650</v>
      </c>
      <c r="L581" s="217">
        <v>250</v>
      </c>
      <c r="M581" s="67">
        <f t="shared" ref="M581:M644" si="43">J581+2.34*K581-I581*1.4-1.35*L581</f>
        <v>2788.5000000000005</v>
      </c>
      <c r="N581" s="218"/>
      <c r="O581" s="218"/>
      <c r="P581" s="218"/>
      <c r="Q581" s="218"/>
      <c r="R581" s="218"/>
      <c r="S581" s="218"/>
      <c r="T581" s="218"/>
      <c r="U581" s="218"/>
      <c r="V581" s="218"/>
      <c r="W581" s="218"/>
      <c r="X581" s="218"/>
    </row>
    <row r="582" spans="1:24" s="60" customFormat="1" ht="15.75" customHeight="1">
      <c r="A582" s="63">
        <v>42489</v>
      </c>
      <c r="B582" s="62">
        <v>5260</v>
      </c>
      <c r="C582" s="204">
        <v>42507</v>
      </c>
      <c r="D582" s="75">
        <v>5280</v>
      </c>
      <c r="E582" s="217">
        <v>5725</v>
      </c>
      <c r="F582" s="61">
        <f t="shared" si="41"/>
        <v>445</v>
      </c>
      <c r="G582" s="67">
        <f t="shared" si="42"/>
        <v>468.15891472868219</v>
      </c>
      <c r="H582" s="59">
        <v>42499</v>
      </c>
      <c r="I582" s="217">
        <v>2625</v>
      </c>
      <c r="J582" s="217">
        <v>5280</v>
      </c>
      <c r="K582" s="217">
        <v>650</v>
      </c>
      <c r="L582" s="217">
        <v>250</v>
      </c>
      <c r="M582" s="67">
        <f t="shared" si="43"/>
        <v>2788.5000000000005</v>
      </c>
      <c r="N582" s="218"/>
      <c r="O582" s="218"/>
      <c r="P582" s="218"/>
      <c r="Q582" s="218"/>
      <c r="R582" s="218"/>
      <c r="S582" s="218"/>
      <c r="T582" s="218"/>
      <c r="U582" s="218"/>
      <c r="V582" s="218"/>
      <c r="W582" s="218"/>
      <c r="X582" s="218"/>
    </row>
    <row r="583" spans="1:24" s="60" customFormat="1" ht="15.75" customHeight="1">
      <c r="A583" s="63">
        <v>42488</v>
      </c>
      <c r="B583" s="62">
        <v>5260</v>
      </c>
      <c r="C583" s="204">
        <v>42506</v>
      </c>
      <c r="D583" s="75">
        <v>5280</v>
      </c>
      <c r="E583" s="217">
        <v>5725</v>
      </c>
      <c r="F583" s="61">
        <f t="shared" si="41"/>
        <v>445</v>
      </c>
      <c r="G583" s="67">
        <f t="shared" si="42"/>
        <v>468.11369509043925</v>
      </c>
      <c r="H583" s="59">
        <v>42496</v>
      </c>
      <c r="I583" s="217">
        <v>2625</v>
      </c>
      <c r="J583" s="217">
        <v>5280</v>
      </c>
      <c r="K583" s="217">
        <v>650</v>
      </c>
      <c r="L583" s="217">
        <v>250</v>
      </c>
      <c r="M583" s="67">
        <f t="shared" si="43"/>
        <v>2788.5000000000005</v>
      </c>
      <c r="N583" s="218"/>
      <c r="O583" s="218"/>
      <c r="P583" s="218"/>
      <c r="Q583" s="218"/>
      <c r="R583" s="218"/>
      <c r="S583" s="218"/>
      <c r="T583" s="218"/>
      <c r="U583" s="218"/>
      <c r="V583" s="218"/>
      <c r="W583" s="218"/>
      <c r="X583" s="218"/>
    </row>
    <row r="584" spans="1:24" s="60" customFormat="1" ht="15.75" customHeight="1">
      <c r="A584" s="63">
        <v>42487</v>
      </c>
      <c r="B584" s="62">
        <v>5280</v>
      </c>
      <c r="C584" s="204">
        <v>42503</v>
      </c>
      <c r="D584" s="75">
        <v>5280</v>
      </c>
      <c r="E584" s="217">
        <v>5725</v>
      </c>
      <c r="F584" s="61">
        <f t="shared" si="41"/>
        <v>445</v>
      </c>
      <c r="G584" s="67">
        <f t="shared" si="42"/>
        <v>468.06847545219637</v>
      </c>
      <c r="H584" s="59">
        <v>42495</v>
      </c>
      <c r="I584" s="217">
        <v>2625</v>
      </c>
      <c r="J584" s="217">
        <v>5280</v>
      </c>
      <c r="K584" s="217">
        <v>650</v>
      </c>
      <c r="L584" s="217">
        <v>250</v>
      </c>
      <c r="M584" s="67">
        <f t="shared" si="43"/>
        <v>2788.5000000000005</v>
      </c>
      <c r="N584" s="218"/>
      <c r="O584" s="218"/>
      <c r="P584" s="218"/>
      <c r="Q584" s="218"/>
      <c r="R584" s="218"/>
      <c r="S584" s="218"/>
      <c r="T584" s="218"/>
      <c r="U584" s="218"/>
      <c r="V584" s="218"/>
      <c r="W584" s="218"/>
      <c r="X584" s="218"/>
    </row>
    <row r="585" spans="1:24" s="60" customFormat="1" ht="15.75" customHeight="1">
      <c r="A585" s="63">
        <v>42486</v>
      </c>
      <c r="B585" s="62">
        <v>5280</v>
      </c>
      <c r="C585" s="204">
        <v>42502</v>
      </c>
      <c r="D585" s="75">
        <v>5280</v>
      </c>
      <c r="E585" s="217">
        <v>5725</v>
      </c>
      <c r="F585" s="61">
        <f t="shared" si="41"/>
        <v>445</v>
      </c>
      <c r="G585" s="67">
        <f t="shared" si="42"/>
        <v>468.02325581395348</v>
      </c>
      <c r="H585" s="59">
        <v>42494</v>
      </c>
      <c r="I585" s="217">
        <v>2625</v>
      </c>
      <c r="J585" s="217">
        <v>5305</v>
      </c>
      <c r="K585" s="217">
        <v>670</v>
      </c>
      <c r="L585" s="217">
        <v>250</v>
      </c>
      <c r="M585" s="67">
        <f t="shared" si="43"/>
        <v>2860.3000000000006</v>
      </c>
      <c r="N585" s="218"/>
      <c r="O585" s="218"/>
      <c r="P585" s="218"/>
      <c r="Q585" s="218"/>
      <c r="R585" s="218"/>
      <c r="S585" s="218"/>
      <c r="T585" s="218"/>
      <c r="U585" s="218"/>
      <c r="V585" s="218"/>
      <c r="W585" s="218"/>
      <c r="X585" s="218"/>
    </row>
    <row r="586" spans="1:24" s="60" customFormat="1" ht="15.75" customHeight="1">
      <c r="A586" s="63">
        <v>42485</v>
      </c>
      <c r="B586" s="62">
        <v>5280</v>
      </c>
      <c r="C586" s="204">
        <v>42501</v>
      </c>
      <c r="D586" s="75">
        <v>5280</v>
      </c>
      <c r="E586" s="217">
        <v>5725</v>
      </c>
      <c r="F586" s="61">
        <f t="shared" si="41"/>
        <v>445</v>
      </c>
      <c r="G586" s="67">
        <f t="shared" si="42"/>
        <v>467.9780361757106</v>
      </c>
      <c r="H586" s="59">
        <v>42493</v>
      </c>
      <c r="I586" s="217">
        <v>2625</v>
      </c>
      <c r="J586" s="217">
        <v>5335</v>
      </c>
      <c r="K586" s="217">
        <v>670</v>
      </c>
      <c r="L586" s="217">
        <v>250</v>
      </c>
      <c r="M586" s="67">
        <f t="shared" si="43"/>
        <v>2890.3000000000006</v>
      </c>
      <c r="N586" s="218"/>
      <c r="O586" s="218"/>
      <c r="P586" s="218"/>
      <c r="Q586" s="218"/>
      <c r="R586" s="218"/>
      <c r="S586" s="218"/>
      <c r="T586" s="218"/>
      <c r="U586" s="218"/>
      <c r="V586" s="218"/>
      <c r="W586" s="218"/>
      <c r="X586" s="218"/>
    </row>
    <row r="587" spans="1:24" s="60" customFormat="1" ht="15.75" customHeight="1">
      <c r="A587" s="63">
        <v>42482</v>
      </c>
      <c r="B587" s="62">
        <v>5280</v>
      </c>
      <c r="C587" s="204">
        <v>42500</v>
      </c>
      <c r="D587" s="75">
        <v>5280</v>
      </c>
      <c r="E587" s="217">
        <v>5725</v>
      </c>
      <c r="F587" s="61">
        <f t="shared" si="41"/>
        <v>445</v>
      </c>
      <c r="G587" s="67">
        <f t="shared" si="42"/>
        <v>467.93281653746772</v>
      </c>
      <c r="H587" s="59">
        <v>42489</v>
      </c>
      <c r="I587" s="217">
        <v>2625</v>
      </c>
      <c r="J587" s="217">
        <v>5400</v>
      </c>
      <c r="K587" s="217">
        <v>670</v>
      </c>
      <c r="L587" s="217">
        <v>250</v>
      </c>
      <c r="M587" s="67">
        <f t="shared" si="43"/>
        <v>2955.3000000000006</v>
      </c>
      <c r="N587" s="218"/>
      <c r="O587" s="218"/>
      <c r="P587" s="218"/>
      <c r="Q587" s="218"/>
      <c r="R587" s="218"/>
      <c r="S587" s="218"/>
      <c r="T587" s="218"/>
      <c r="U587" s="218"/>
      <c r="V587" s="218"/>
      <c r="W587" s="218"/>
      <c r="X587" s="218"/>
    </row>
    <row r="588" spans="1:24" s="60" customFormat="1" ht="15.75" customHeight="1">
      <c r="A588" s="63">
        <v>42475</v>
      </c>
      <c r="B588" s="62">
        <v>5280</v>
      </c>
      <c r="C588" s="204">
        <v>42499</v>
      </c>
      <c r="D588" s="75">
        <v>5310</v>
      </c>
      <c r="E588" s="217">
        <v>5725</v>
      </c>
      <c r="F588" s="61">
        <f t="shared" si="41"/>
        <v>415</v>
      </c>
      <c r="G588" s="67">
        <f t="shared" si="42"/>
        <v>467.88113695090442</v>
      </c>
      <c r="H588" s="59">
        <v>42488</v>
      </c>
      <c r="I588" s="217">
        <v>2625</v>
      </c>
      <c r="J588" s="217">
        <v>5400</v>
      </c>
      <c r="K588" s="217">
        <v>670</v>
      </c>
      <c r="L588" s="217">
        <v>250</v>
      </c>
      <c r="M588" s="67">
        <f t="shared" si="43"/>
        <v>2955.3000000000006</v>
      </c>
      <c r="N588" s="218"/>
      <c r="O588" s="218"/>
      <c r="P588" s="218"/>
      <c r="Q588" s="218"/>
      <c r="R588" s="218"/>
      <c r="S588" s="218"/>
      <c r="T588" s="218"/>
      <c r="U588" s="218"/>
      <c r="V588" s="218"/>
      <c r="W588" s="218"/>
      <c r="X588" s="218"/>
    </row>
    <row r="589" spans="1:24" s="60" customFormat="1" ht="15.75" customHeight="1">
      <c r="A589" s="63">
        <v>42474</v>
      </c>
      <c r="B589" s="62">
        <v>5305</v>
      </c>
      <c r="C589" s="204">
        <v>42496</v>
      </c>
      <c r="D589" s="75">
        <v>5315</v>
      </c>
      <c r="E589" s="217">
        <v>5725</v>
      </c>
      <c r="F589" s="61">
        <f t="shared" si="41"/>
        <v>410</v>
      </c>
      <c r="G589" s="67">
        <f t="shared" si="42"/>
        <v>467.86821705426354</v>
      </c>
      <c r="H589" s="59">
        <v>42487</v>
      </c>
      <c r="I589" s="217">
        <v>2625</v>
      </c>
      <c r="J589" s="217">
        <v>5420</v>
      </c>
      <c r="K589" s="217">
        <v>670</v>
      </c>
      <c r="L589" s="217">
        <v>250</v>
      </c>
      <c r="M589" s="67">
        <f t="shared" si="43"/>
        <v>2975.3000000000006</v>
      </c>
      <c r="N589" s="218"/>
      <c r="O589" s="218"/>
      <c r="P589" s="218"/>
      <c r="Q589" s="218"/>
      <c r="R589" s="218"/>
      <c r="S589" s="218"/>
      <c r="T589" s="218"/>
      <c r="U589" s="218"/>
      <c r="V589" s="218"/>
      <c r="W589" s="218"/>
      <c r="X589" s="218"/>
    </row>
    <row r="590" spans="1:24" s="60" customFormat="1" ht="15.75" customHeight="1">
      <c r="A590" s="63">
        <v>42473</v>
      </c>
      <c r="B590" s="62">
        <v>5335</v>
      </c>
      <c r="C590" s="204">
        <v>42495</v>
      </c>
      <c r="D590" s="75">
        <v>5355</v>
      </c>
      <c r="E590" s="217">
        <v>5725</v>
      </c>
      <c r="F590" s="61">
        <f t="shared" si="41"/>
        <v>370</v>
      </c>
      <c r="G590" s="67">
        <f t="shared" si="42"/>
        <v>467.86175710594313</v>
      </c>
      <c r="H590" s="59">
        <v>42486</v>
      </c>
      <c r="I590" s="217">
        <v>2625</v>
      </c>
      <c r="J590" s="217">
        <v>5440</v>
      </c>
      <c r="K590" s="217">
        <v>670</v>
      </c>
      <c r="L590" s="217">
        <v>250</v>
      </c>
      <c r="M590" s="67">
        <f t="shared" si="43"/>
        <v>2995.3000000000006</v>
      </c>
      <c r="N590" s="218"/>
      <c r="O590" s="218"/>
      <c r="P590" s="218"/>
      <c r="Q590" s="218"/>
      <c r="R590" s="218"/>
      <c r="S590" s="218"/>
      <c r="T590" s="218"/>
      <c r="U590" s="218"/>
      <c r="V590" s="218"/>
      <c r="W590" s="218"/>
      <c r="X590" s="218"/>
    </row>
    <row r="591" spans="1:24" s="60" customFormat="1" ht="15.75" customHeight="1">
      <c r="A591" s="63">
        <v>42472</v>
      </c>
      <c r="B591" s="62">
        <v>5400</v>
      </c>
      <c r="C591" s="204">
        <v>42494</v>
      </c>
      <c r="D591" s="75">
        <v>5440</v>
      </c>
      <c r="E591" s="217">
        <v>5725</v>
      </c>
      <c r="F591" s="61">
        <f t="shared" si="41"/>
        <v>285</v>
      </c>
      <c r="G591" s="67">
        <f t="shared" si="42"/>
        <v>467.90697674418607</v>
      </c>
      <c r="H591" s="59">
        <v>42485</v>
      </c>
      <c r="I591" s="217">
        <v>2625</v>
      </c>
      <c r="J591" s="217">
        <v>5440</v>
      </c>
      <c r="K591" s="217">
        <v>670</v>
      </c>
      <c r="L591" s="217">
        <v>250</v>
      </c>
      <c r="M591" s="67">
        <f t="shared" si="43"/>
        <v>2995.3000000000006</v>
      </c>
      <c r="N591" s="218"/>
      <c r="O591" s="218"/>
      <c r="P591" s="218"/>
      <c r="Q591" s="218"/>
      <c r="R591" s="218"/>
      <c r="S591" s="218"/>
      <c r="T591" s="218"/>
      <c r="U591" s="218"/>
      <c r="V591" s="218"/>
      <c r="W591" s="218"/>
      <c r="X591" s="218"/>
    </row>
    <row r="592" spans="1:24" s="60" customFormat="1" ht="15.75" customHeight="1">
      <c r="A592" s="63">
        <v>42471</v>
      </c>
      <c r="B592" s="62">
        <v>5400</v>
      </c>
      <c r="C592" s="204">
        <v>42493</v>
      </c>
      <c r="D592" s="75">
        <v>5440</v>
      </c>
      <c r="E592" s="217">
        <v>5725</v>
      </c>
      <c r="F592" s="61">
        <f t="shared" si="41"/>
        <v>285</v>
      </c>
      <c r="G592" s="67">
        <f t="shared" si="42"/>
        <v>468.04909560723513</v>
      </c>
      <c r="H592" s="59">
        <v>42482</v>
      </c>
      <c r="I592" s="217">
        <v>2625</v>
      </c>
      <c r="J592" s="217">
        <v>5440</v>
      </c>
      <c r="K592" s="217">
        <v>670</v>
      </c>
      <c r="L592" s="217">
        <v>250</v>
      </c>
      <c r="M592" s="67">
        <f t="shared" si="43"/>
        <v>2995.3000000000006</v>
      </c>
      <c r="N592" s="218"/>
      <c r="O592" s="218"/>
      <c r="P592" s="218"/>
      <c r="Q592" s="218"/>
      <c r="R592" s="218"/>
      <c r="S592" s="218"/>
      <c r="T592" s="218"/>
      <c r="U592" s="218"/>
      <c r="V592" s="218"/>
      <c r="W592" s="218"/>
      <c r="X592" s="218"/>
    </row>
    <row r="593" spans="1:24" s="60" customFormat="1" ht="15.75" customHeight="1">
      <c r="A593" s="63">
        <v>42468</v>
      </c>
      <c r="B593" s="62">
        <v>5420</v>
      </c>
      <c r="C593" s="204">
        <v>42489</v>
      </c>
      <c r="D593" s="75">
        <v>5465</v>
      </c>
      <c r="E593" s="217">
        <v>5725</v>
      </c>
      <c r="F593" s="61">
        <f t="shared" si="41"/>
        <v>260</v>
      </c>
      <c r="G593" s="67">
        <f t="shared" si="42"/>
        <v>468.19121447028425</v>
      </c>
      <c r="H593" s="59">
        <v>42475</v>
      </c>
      <c r="I593" s="217">
        <v>2625</v>
      </c>
      <c r="J593" s="217">
        <v>5425</v>
      </c>
      <c r="K593" s="217">
        <v>670</v>
      </c>
      <c r="L593" s="217">
        <v>250</v>
      </c>
      <c r="M593" s="67">
        <f t="shared" si="43"/>
        <v>2980.3000000000006</v>
      </c>
      <c r="N593" s="218"/>
      <c r="O593" s="218"/>
      <c r="P593" s="218"/>
      <c r="Q593" s="218"/>
      <c r="R593" s="218"/>
      <c r="S593" s="218"/>
      <c r="T593" s="218"/>
      <c r="U593" s="218"/>
      <c r="V593" s="218"/>
      <c r="W593" s="218"/>
      <c r="X593" s="218"/>
    </row>
    <row r="594" spans="1:24" s="60" customFormat="1" ht="15.75" customHeight="1">
      <c r="A594" s="63">
        <v>42467</v>
      </c>
      <c r="B594" s="62">
        <v>5440</v>
      </c>
      <c r="C594" s="204">
        <v>42488</v>
      </c>
      <c r="D594" s="75">
        <v>5465</v>
      </c>
      <c r="E594" s="217">
        <v>5765</v>
      </c>
      <c r="F594" s="61">
        <f t="shared" si="41"/>
        <v>300</v>
      </c>
      <c r="G594" s="67">
        <f t="shared" si="42"/>
        <v>468.36563307493537</v>
      </c>
      <c r="H594" s="59">
        <v>42474</v>
      </c>
      <c r="I594" s="217">
        <v>2575</v>
      </c>
      <c r="J594" s="217">
        <v>5395</v>
      </c>
      <c r="K594" s="217">
        <v>670</v>
      </c>
      <c r="L594" s="217">
        <v>250</v>
      </c>
      <c r="M594" s="67">
        <f t="shared" si="43"/>
        <v>3020.3000000000006</v>
      </c>
      <c r="N594" s="218"/>
      <c r="O594" s="218"/>
      <c r="P594" s="218"/>
      <c r="Q594" s="218"/>
      <c r="R594" s="218"/>
      <c r="S594" s="218"/>
      <c r="T594" s="218"/>
      <c r="U594" s="218"/>
      <c r="V594" s="218"/>
      <c r="W594" s="218"/>
      <c r="X594" s="218"/>
    </row>
    <row r="595" spans="1:24" s="60" customFormat="1" ht="15.75" customHeight="1">
      <c r="A595" s="63">
        <v>42466</v>
      </c>
      <c r="B595" s="62">
        <v>5440</v>
      </c>
      <c r="C595" s="204">
        <v>42487</v>
      </c>
      <c r="D595" s="75">
        <v>5465</v>
      </c>
      <c r="E595" s="217">
        <v>5750</v>
      </c>
      <c r="F595" s="61">
        <f t="shared" si="41"/>
        <v>285</v>
      </c>
      <c r="G595" s="67">
        <f t="shared" si="42"/>
        <v>468.48837209302326</v>
      </c>
      <c r="H595" s="59">
        <v>42473</v>
      </c>
      <c r="I595" s="217">
        <v>2575</v>
      </c>
      <c r="J595" s="217">
        <v>5405</v>
      </c>
      <c r="K595" s="217">
        <v>670</v>
      </c>
      <c r="L595" s="217">
        <v>250</v>
      </c>
      <c r="M595" s="67">
        <f t="shared" si="43"/>
        <v>3030.3000000000006</v>
      </c>
      <c r="N595" s="218"/>
      <c r="O595" s="218"/>
      <c r="P595" s="218"/>
      <c r="Q595" s="218"/>
      <c r="R595" s="218"/>
      <c r="S595" s="218"/>
      <c r="T595" s="218"/>
      <c r="U595" s="218"/>
      <c r="V595" s="218"/>
      <c r="W595" s="218"/>
      <c r="X595" s="218"/>
    </row>
    <row r="596" spans="1:24" s="60" customFormat="1" ht="15.75" customHeight="1">
      <c r="A596" s="63">
        <v>42465</v>
      </c>
      <c r="B596" s="62">
        <v>5440</v>
      </c>
      <c r="C596" s="204">
        <v>42486</v>
      </c>
      <c r="D596" s="75">
        <v>5465</v>
      </c>
      <c r="E596" s="217">
        <v>5750</v>
      </c>
      <c r="F596" s="61">
        <f t="shared" si="41"/>
        <v>285</v>
      </c>
      <c r="G596" s="67">
        <f t="shared" si="42"/>
        <v>468.63049095607238</v>
      </c>
      <c r="H596" s="59">
        <v>42472</v>
      </c>
      <c r="I596" s="217">
        <v>2575</v>
      </c>
      <c r="J596" s="217">
        <v>5405</v>
      </c>
      <c r="K596" s="217">
        <v>670</v>
      </c>
      <c r="L596" s="217">
        <v>250</v>
      </c>
      <c r="M596" s="67">
        <f t="shared" si="43"/>
        <v>3030.3000000000006</v>
      </c>
      <c r="N596" s="218"/>
      <c r="O596" s="218"/>
      <c r="P596" s="218"/>
      <c r="Q596" s="218"/>
      <c r="R596" s="218"/>
      <c r="S596" s="218"/>
      <c r="T596" s="218"/>
      <c r="U596" s="218"/>
      <c r="V596" s="218"/>
      <c r="W596" s="218"/>
      <c r="X596" s="218"/>
    </row>
    <row r="597" spans="1:24" s="60" customFormat="1" ht="15.75" customHeight="1">
      <c r="A597" s="63">
        <v>42461</v>
      </c>
      <c r="B597" s="62">
        <v>5425</v>
      </c>
      <c r="C597" s="204">
        <v>42485</v>
      </c>
      <c r="D597" s="75">
        <v>5415</v>
      </c>
      <c r="E597" s="217">
        <v>5750</v>
      </c>
      <c r="F597" s="61">
        <f t="shared" si="41"/>
        <v>335</v>
      </c>
      <c r="G597" s="67">
        <f t="shared" si="42"/>
        <v>468.79198966408268</v>
      </c>
      <c r="H597" s="59">
        <v>42471</v>
      </c>
      <c r="I597" s="217">
        <v>2575</v>
      </c>
      <c r="J597" s="217">
        <v>5405</v>
      </c>
      <c r="K597" s="217">
        <v>670</v>
      </c>
      <c r="L597" s="217">
        <v>250</v>
      </c>
      <c r="M597" s="67">
        <f t="shared" si="43"/>
        <v>3030.3000000000006</v>
      </c>
      <c r="N597" s="218"/>
      <c r="O597" s="218"/>
      <c r="P597" s="218"/>
      <c r="Q597" s="218"/>
      <c r="R597" s="218"/>
      <c r="S597" s="218"/>
      <c r="T597" s="218"/>
      <c r="U597" s="218"/>
      <c r="V597" s="218"/>
      <c r="W597" s="218"/>
      <c r="X597" s="218"/>
    </row>
    <row r="598" spans="1:24" s="60" customFormat="1" ht="15.75" customHeight="1">
      <c r="A598" s="63">
        <v>42460</v>
      </c>
      <c r="B598" s="62">
        <v>5395</v>
      </c>
      <c r="C598" s="204">
        <v>42482</v>
      </c>
      <c r="D598" s="75">
        <v>5415</v>
      </c>
      <c r="E598" s="217">
        <v>5750</v>
      </c>
      <c r="F598" s="61">
        <f t="shared" si="41"/>
        <v>335</v>
      </c>
      <c r="G598" s="67">
        <f t="shared" si="42"/>
        <v>468.87596899224809</v>
      </c>
      <c r="H598" s="59">
        <v>42468</v>
      </c>
      <c r="I598" s="217">
        <v>2575</v>
      </c>
      <c r="J598" s="217">
        <v>5405</v>
      </c>
      <c r="K598" s="217">
        <v>670</v>
      </c>
      <c r="L598" s="217">
        <v>250</v>
      </c>
      <c r="M598" s="67">
        <f t="shared" si="43"/>
        <v>3030.3000000000006</v>
      </c>
      <c r="N598" s="218"/>
      <c r="O598" s="218"/>
      <c r="P598" s="218"/>
      <c r="Q598" s="218"/>
      <c r="R598" s="218"/>
      <c r="S598" s="218"/>
      <c r="T598" s="218"/>
      <c r="U598" s="218"/>
      <c r="V598" s="218"/>
      <c r="W598" s="218"/>
      <c r="X598" s="218"/>
    </row>
    <row r="599" spans="1:24" s="60" customFormat="1" ht="15.75" customHeight="1">
      <c r="A599" s="63">
        <v>42459</v>
      </c>
      <c r="B599" s="62">
        <v>5405</v>
      </c>
      <c r="C599" s="204">
        <v>42475</v>
      </c>
      <c r="D599" s="75">
        <v>5470</v>
      </c>
      <c r="E599" s="217">
        <v>5750</v>
      </c>
      <c r="F599" s="61">
        <f t="shared" si="41"/>
        <v>280</v>
      </c>
      <c r="G599" s="67">
        <f t="shared" si="42"/>
        <v>468.94702842377262</v>
      </c>
      <c r="H599" s="59">
        <v>42467</v>
      </c>
      <c r="I599" s="217">
        <v>2575</v>
      </c>
      <c r="J599" s="217">
        <v>5405</v>
      </c>
      <c r="K599" s="217">
        <v>670</v>
      </c>
      <c r="L599" s="217">
        <v>250</v>
      </c>
      <c r="M599" s="67">
        <f t="shared" si="43"/>
        <v>3030.3000000000006</v>
      </c>
      <c r="N599" s="218"/>
      <c r="O599" s="218"/>
      <c r="P599" s="218"/>
      <c r="Q599" s="218"/>
      <c r="R599" s="218"/>
      <c r="S599" s="218"/>
      <c r="T599" s="218"/>
      <c r="U599" s="218"/>
      <c r="V599" s="218"/>
      <c r="W599" s="218"/>
      <c r="X599" s="218"/>
    </row>
    <row r="600" spans="1:24" s="60" customFormat="1" ht="15.75" customHeight="1">
      <c r="A600" s="63">
        <v>42458</v>
      </c>
      <c r="B600" s="62">
        <v>5405</v>
      </c>
      <c r="C600" s="204">
        <v>42474</v>
      </c>
      <c r="D600" s="75">
        <v>5470</v>
      </c>
      <c r="E600" s="217">
        <v>5775</v>
      </c>
      <c r="F600" s="61">
        <f t="shared" si="41"/>
        <v>305</v>
      </c>
      <c r="G600" s="67">
        <f t="shared" si="42"/>
        <v>469.08914728682169</v>
      </c>
      <c r="H600" s="59">
        <v>42466</v>
      </c>
      <c r="I600" s="217">
        <v>2575</v>
      </c>
      <c r="J600" s="217">
        <v>5415</v>
      </c>
      <c r="K600" s="217">
        <v>670</v>
      </c>
      <c r="L600" s="217">
        <v>250</v>
      </c>
      <c r="M600" s="67">
        <f t="shared" si="43"/>
        <v>3040.3000000000006</v>
      </c>
      <c r="N600" s="218"/>
      <c r="O600" s="218"/>
      <c r="P600" s="218"/>
      <c r="Q600" s="218"/>
      <c r="R600" s="218"/>
      <c r="S600" s="218"/>
      <c r="T600" s="218"/>
      <c r="U600" s="218"/>
      <c r="V600" s="218"/>
      <c r="W600" s="218"/>
      <c r="X600" s="218"/>
    </row>
    <row r="601" spans="1:24" s="60" customFormat="1" ht="15.75" customHeight="1">
      <c r="A601" s="63">
        <v>42457</v>
      </c>
      <c r="B601" s="62">
        <v>5405</v>
      </c>
      <c r="C601" s="204">
        <v>42473</v>
      </c>
      <c r="D601" s="75">
        <v>5470</v>
      </c>
      <c r="E601" s="217">
        <v>5775</v>
      </c>
      <c r="F601" s="61">
        <f t="shared" si="41"/>
        <v>305</v>
      </c>
      <c r="G601" s="67">
        <f t="shared" si="42"/>
        <v>469.19896640826875</v>
      </c>
      <c r="H601" s="59">
        <v>42465</v>
      </c>
      <c r="I601" s="217">
        <v>2550</v>
      </c>
      <c r="J601" s="217">
        <v>5440</v>
      </c>
      <c r="K601" s="217">
        <v>670</v>
      </c>
      <c r="L601" s="217">
        <v>250</v>
      </c>
      <c r="M601" s="67">
        <f t="shared" si="43"/>
        <v>3100.3</v>
      </c>
      <c r="N601" s="218"/>
      <c r="O601" s="218"/>
      <c r="P601" s="218"/>
      <c r="Q601" s="218"/>
      <c r="R601" s="218"/>
      <c r="S601" s="218"/>
      <c r="T601" s="218"/>
      <c r="U601" s="218"/>
      <c r="V601" s="218"/>
      <c r="W601" s="218"/>
      <c r="X601" s="218"/>
    </row>
    <row r="602" spans="1:24" s="60" customFormat="1" ht="15.75" customHeight="1">
      <c r="A602" s="63">
        <v>42454</v>
      </c>
      <c r="B602" s="62">
        <v>5405</v>
      </c>
      <c r="C602" s="204">
        <v>42472</v>
      </c>
      <c r="D602" s="75">
        <v>5470</v>
      </c>
      <c r="E602" s="217">
        <v>5775</v>
      </c>
      <c r="F602" s="61">
        <f t="shared" si="41"/>
        <v>305</v>
      </c>
      <c r="G602" s="67">
        <f t="shared" si="42"/>
        <v>469.27648578811369</v>
      </c>
      <c r="H602" s="59">
        <v>42461</v>
      </c>
      <c r="I602" s="217">
        <v>2550</v>
      </c>
      <c r="J602" s="217">
        <v>5440</v>
      </c>
      <c r="K602" s="217">
        <v>670</v>
      </c>
      <c r="L602" s="217">
        <v>250</v>
      </c>
      <c r="M602" s="67">
        <f t="shared" si="43"/>
        <v>3100.3</v>
      </c>
      <c r="N602" s="218"/>
      <c r="O602" s="218"/>
      <c r="P602" s="218"/>
      <c r="Q602" s="218"/>
      <c r="R602" s="218"/>
      <c r="S602" s="218"/>
      <c r="T602" s="218"/>
      <c r="U602" s="218"/>
      <c r="V602" s="218"/>
      <c r="W602" s="218"/>
      <c r="X602" s="218"/>
    </row>
    <row r="603" spans="1:24" s="60" customFormat="1" ht="15.75" customHeight="1">
      <c r="A603" s="63">
        <v>42453</v>
      </c>
      <c r="B603" s="62">
        <v>5405</v>
      </c>
      <c r="C603" s="204">
        <v>42471</v>
      </c>
      <c r="D603" s="75">
        <v>5480</v>
      </c>
      <c r="E603" s="217">
        <v>5775</v>
      </c>
      <c r="F603" s="61">
        <f t="shared" si="41"/>
        <v>295</v>
      </c>
      <c r="G603" s="67">
        <f t="shared" si="42"/>
        <v>469.28940568475451</v>
      </c>
      <c r="H603" s="59">
        <v>42460</v>
      </c>
      <c r="I603" s="217">
        <v>2550</v>
      </c>
      <c r="J603" s="217">
        <v>5440</v>
      </c>
      <c r="K603" s="217">
        <v>670</v>
      </c>
      <c r="L603" s="217">
        <v>250</v>
      </c>
      <c r="M603" s="67">
        <f t="shared" si="43"/>
        <v>3100.3</v>
      </c>
      <c r="N603" s="218"/>
      <c r="O603" s="218"/>
      <c r="P603" s="218"/>
      <c r="Q603" s="218"/>
      <c r="R603" s="218"/>
      <c r="S603" s="218"/>
      <c r="T603" s="218"/>
      <c r="U603" s="218"/>
      <c r="V603" s="218"/>
      <c r="W603" s="218"/>
      <c r="X603" s="218"/>
    </row>
    <row r="604" spans="1:24" s="60" customFormat="1" ht="15.75" customHeight="1">
      <c r="A604" s="63">
        <v>42452</v>
      </c>
      <c r="B604" s="62">
        <v>5415</v>
      </c>
      <c r="C604" s="204">
        <v>42468</v>
      </c>
      <c r="D604" s="75">
        <v>5490</v>
      </c>
      <c r="E604" s="217">
        <v>5775</v>
      </c>
      <c r="F604" s="61">
        <f t="shared" si="41"/>
        <v>285</v>
      </c>
      <c r="G604" s="67">
        <f t="shared" si="42"/>
        <v>469.31524547803616</v>
      </c>
      <c r="H604" s="59">
        <v>42459</v>
      </c>
      <c r="I604" s="217">
        <v>2550</v>
      </c>
      <c r="J604" s="217">
        <v>5440</v>
      </c>
      <c r="K604" s="217">
        <v>670</v>
      </c>
      <c r="L604" s="217">
        <v>250</v>
      </c>
      <c r="M604" s="67">
        <f t="shared" si="43"/>
        <v>3100.3</v>
      </c>
      <c r="N604" s="218"/>
      <c r="O604" s="218"/>
      <c r="P604" s="218"/>
      <c r="Q604" s="218"/>
      <c r="R604" s="218"/>
      <c r="S604" s="218"/>
      <c r="T604" s="218"/>
      <c r="U604" s="218"/>
      <c r="V604" s="218"/>
      <c r="W604" s="218"/>
      <c r="X604" s="218"/>
    </row>
    <row r="605" spans="1:24" s="60" customFormat="1" ht="15.75" customHeight="1">
      <c r="A605" s="63">
        <v>42451</v>
      </c>
      <c r="B605" s="62">
        <v>5440</v>
      </c>
      <c r="C605" s="204">
        <v>42467</v>
      </c>
      <c r="D605" s="75">
        <v>5530</v>
      </c>
      <c r="E605" s="217">
        <v>5775</v>
      </c>
      <c r="F605" s="61">
        <f t="shared" si="41"/>
        <v>245</v>
      </c>
      <c r="G605" s="67">
        <f t="shared" si="42"/>
        <v>469.35400516795863</v>
      </c>
      <c r="H605" s="59">
        <v>42458</v>
      </c>
      <c r="I605" s="217">
        <v>2550</v>
      </c>
      <c r="J605" s="217">
        <v>5430</v>
      </c>
      <c r="K605" s="217">
        <v>670</v>
      </c>
      <c r="L605" s="217">
        <v>250</v>
      </c>
      <c r="M605" s="67">
        <f t="shared" si="43"/>
        <v>3090.3</v>
      </c>
      <c r="N605" s="218"/>
      <c r="O605" s="218"/>
      <c r="P605" s="218"/>
      <c r="Q605" s="218"/>
      <c r="R605" s="218"/>
      <c r="S605" s="218"/>
      <c r="T605" s="218"/>
      <c r="U605" s="218"/>
      <c r="V605" s="218"/>
      <c r="W605" s="218"/>
      <c r="X605" s="218"/>
    </row>
    <row r="606" spans="1:24" s="60" customFormat="1" ht="15.75" customHeight="1">
      <c r="A606" s="63">
        <v>42450</v>
      </c>
      <c r="B606" s="62">
        <v>5440</v>
      </c>
      <c r="C606" s="204">
        <v>42466</v>
      </c>
      <c r="D606" s="75">
        <v>5530</v>
      </c>
      <c r="E606" s="217">
        <v>5775</v>
      </c>
      <c r="F606" s="61">
        <f t="shared" si="41"/>
        <v>245</v>
      </c>
      <c r="G606" s="67">
        <f t="shared" si="42"/>
        <v>469.39276485788116</v>
      </c>
      <c r="H606" s="59">
        <v>42457</v>
      </c>
      <c r="I606" s="217">
        <v>2550</v>
      </c>
      <c r="J606" s="217">
        <v>5430</v>
      </c>
      <c r="K606" s="217">
        <v>670</v>
      </c>
      <c r="L606" s="217">
        <v>250</v>
      </c>
      <c r="M606" s="67">
        <f t="shared" si="43"/>
        <v>3090.3</v>
      </c>
      <c r="N606" s="218"/>
      <c r="O606" s="218"/>
      <c r="P606" s="218"/>
      <c r="Q606" s="218"/>
      <c r="R606" s="218"/>
      <c r="S606" s="218"/>
      <c r="T606" s="218"/>
      <c r="U606" s="218"/>
      <c r="V606" s="218"/>
      <c r="W606" s="218"/>
      <c r="X606" s="218"/>
    </row>
    <row r="607" spans="1:24" s="60" customFormat="1" ht="15.75" customHeight="1">
      <c r="A607" s="63">
        <v>42447</v>
      </c>
      <c r="B607" s="62">
        <v>5440</v>
      </c>
      <c r="C607" s="204">
        <v>42465</v>
      </c>
      <c r="D607" s="75">
        <v>5530</v>
      </c>
      <c r="E607" s="217">
        <v>5775</v>
      </c>
      <c r="F607" s="61">
        <f t="shared" si="41"/>
        <v>245</v>
      </c>
      <c r="G607" s="67">
        <f t="shared" si="42"/>
        <v>469.43152454780363</v>
      </c>
      <c r="H607" s="59">
        <v>42454</v>
      </c>
      <c r="I607" s="217">
        <v>2550</v>
      </c>
      <c r="J607" s="217">
        <v>5445</v>
      </c>
      <c r="K607" s="217">
        <v>670</v>
      </c>
      <c r="L607" s="217">
        <v>250</v>
      </c>
      <c r="M607" s="67">
        <f t="shared" si="43"/>
        <v>3105.3</v>
      </c>
      <c r="N607" s="218"/>
      <c r="O607" s="218"/>
      <c r="P607" s="218"/>
      <c r="Q607" s="218"/>
      <c r="R607" s="218"/>
      <c r="S607" s="218"/>
      <c r="T607" s="218"/>
      <c r="U607" s="218"/>
      <c r="V607" s="218"/>
      <c r="W607" s="218"/>
      <c r="X607" s="218"/>
    </row>
    <row r="608" spans="1:24" s="60" customFormat="1" ht="15.75" customHeight="1">
      <c r="A608" s="63">
        <v>42446</v>
      </c>
      <c r="B608" s="62">
        <v>5440</v>
      </c>
      <c r="C608" s="204">
        <v>42461</v>
      </c>
      <c r="D608" s="75">
        <v>5530</v>
      </c>
      <c r="E608" s="217">
        <v>5775</v>
      </c>
      <c r="F608" s="61">
        <f t="shared" si="41"/>
        <v>245</v>
      </c>
      <c r="G608" s="67">
        <f t="shared" si="42"/>
        <v>469.4702842377261</v>
      </c>
      <c r="H608" s="59">
        <v>42453</v>
      </c>
      <c r="I608" s="217">
        <v>2550</v>
      </c>
      <c r="J608" s="217">
        <v>5480</v>
      </c>
      <c r="K608" s="217">
        <v>670</v>
      </c>
      <c r="L608" s="217">
        <v>250</v>
      </c>
      <c r="M608" s="67">
        <f t="shared" si="43"/>
        <v>3140.3</v>
      </c>
      <c r="N608" s="218"/>
      <c r="O608" s="218"/>
      <c r="P608" s="218"/>
      <c r="Q608" s="218"/>
      <c r="R608" s="218"/>
      <c r="S608" s="218"/>
      <c r="T608" s="218"/>
      <c r="U608" s="218"/>
      <c r="V608" s="218"/>
      <c r="W608" s="218"/>
      <c r="X608" s="218"/>
    </row>
    <row r="609" spans="1:24" s="60" customFormat="1" ht="15.75" customHeight="1">
      <c r="A609" s="63">
        <v>42445</v>
      </c>
      <c r="B609" s="62">
        <v>5430</v>
      </c>
      <c r="C609" s="204">
        <v>42460</v>
      </c>
      <c r="D609" s="75">
        <v>5530</v>
      </c>
      <c r="E609" s="217">
        <v>5775</v>
      </c>
      <c r="F609" s="61">
        <f t="shared" si="41"/>
        <v>245</v>
      </c>
      <c r="G609" s="67">
        <f t="shared" si="42"/>
        <v>469.50258397932816</v>
      </c>
      <c r="H609" s="59">
        <v>42452</v>
      </c>
      <c r="I609" s="217">
        <v>2550</v>
      </c>
      <c r="J609" s="217">
        <v>5500</v>
      </c>
      <c r="K609" s="217">
        <v>670</v>
      </c>
      <c r="L609" s="217">
        <v>250</v>
      </c>
      <c r="M609" s="67">
        <f t="shared" si="43"/>
        <v>3160.3</v>
      </c>
      <c r="N609" s="218"/>
      <c r="O609" s="218"/>
      <c r="P609" s="218"/>
      <c r="Q609" s="218"/>
      <c r="R609" s="218"/>
      <c r="S609" s="218"/>
      <c r="T609" s="218"/>
      <c r="U609" s="218"/>
      <c r="V609" s="218"/>
      <c r="W609" s="218"/>
      <c r="X609" s="218"/>
    </row>
    <row r="610" spans="1:24" s="60" customFormat="1" ht="15.75" customHeight="1">
      <c r="A610" s="63">
        <v>42444</v>
      </c>
      <c r="B610" s="62">
        <v>5430</v>
      </c>
      <c r="C610" s="204">
        <v>42459</v>
      </c>
      <c r="D610" s="75">
        <v>5530</v>
      </c>
      <c r="E610" s="217">
        <v>5775</v>
      </c>
      <c r="F610" s="61">
        <f t="shared" si="41"/>
        <v>245</v>
      </c>
      <c r="G610" s="67">
        <f t="shared" si="42"/>
        <v>469.50904392764858</v>
      </c>
      <c r="H610" s="59">
        <v>42451</v>
      </c>
      <c r="I610" s="217">
        <v>2550</v>
      </c>
      <c r="J610" s="217">
        <v>5510</v>
      </c>
      <c r="K610" s="217">
        <v>670</v>
      </c>
      <c r="L610" s="217">
        <v>250</v>
      </c>
      <c r="M610" s="67">
        <f t="shared" si="43"/>
        <v>3170.3</v>
      </c>
      <c r="N610" s="218"/>
      <c r="O610" s="218"/>
      <c r="P610" s="218"/>
      <c r="Q610" s="218"/>
      <c r="R610" s="218"/>
      <c r="S610" s="218"/>
      <c r="T610" s="218"/>
      <c r="U610" s="218"/>
      <c r="V610" s="218"/>
      <c r="W610" s="218"/>
      <c r="X610" s="218"/>
    </row>
    <row r="611" spans="1:24" s="60" customFormat="1" ht="15.75" customHeight="1">
      <c r="A611" s="63">
        <v>42443</v>
      </c>
      <c r="B611" s="62">
        <v>5445</v>
      </c>
      <c r="C611" s="204">
        <v>42458</v>
      </c>
      <c r="D611" s="75">
        <v>5530</v>
      </c>
      <c r="E611" s="217">
        <v>5775</v>
      </c>
      <c r="F611" s="61">
        <f t="shared" si="41"/>
        <v>245</v>
      </c>
      <c r="G611" s="67">
        <f t="shared" si="42"/>
        <v>469.51550387596899</v>
      </c>
      <c r="H611" s="59">
        <v>42450</v>
      </c>
      <c r="I611" s="217">
        <v>2550</v>
      </c>
      <c r="J611" s="217">
        <v>5530</v>
      </c>
      <c r="K611" s="217">
        <v>670</v>
      </c>
      <c r="L611" s="217">
        <v>250</v>
      </c>
      <c r="M611" s="67">
        <f t="shared" si="43"/>
        <v>3190.3</v>
      </c>
      <c r="N611" s="218"/>
      <c r="O611" s="218"/>
      <c r="P611" s="218"/>
      <c r="Q611" s="218"/>
      <c r="R611" s="218"/>
      <c r="S611" s="218"/>
      <c r="T611" s="218"/>
      <c r="U611" s="218"/>
      <c r="V611" s="218"/>
      <c r="W611" s="218"/>
      <c r="X611" s="218"/>
    </row>
    <row r="612" spans="1:24" s="60" customFormat="1" ht="15.75" customHeight="1">
      <c r="A612" s="63">
        <v>42440</v>
      </c>
      <c r="B612" s="62">
        <v>5480</v>
      </c>
      <c r="C612" s="204">
        <v>42457</v>
      </c>
      <c r="D612" s="75">
        <v>5575</v>
      </c>
      <c r="E612" s="217">
        <v>5775</v>
      </c>
      <c r="F612" s="61">
        <f t="shared" si="41"/>
        <v>200</v>
      </c>
      <c r="G612" s="67">
        <f t="shared" si="42"/>
        <v>469.5219638242894</v>
      </c>
      <c r="H612" s="59">
        <v>42447</v>
      </c>
      <c r="I612" s="217">
        <v>2550</v>
      </c>
      <c r="J612" s="217">
        <v>5530</v>
      </c>
      <c r="K612" s="217">
        <v>670</v>
      </c>
      <c r="L612" s="217">
        <v>250</v>
      </c>
      <c r="M612" s="67">
        <f t="shared" si="43"/>
        <v>3190.3</v>
      </c>
      <c r="N612" s="218"/>
      <c r="O612" s="218"/>
      <c r="P612" s="218"/>
      <c r="Q612" s="218"/>
      <c r="R612" s="218"/>
      <c r="S612" s="218"/>
      <c r="T612" s="218"/>
      <c r="U612" s="218"/>
      <c r="V612" s="218"/>
      <c r="W612" s="218"/>
      <c r="X612" s="218"/>
    </row>
    <row r="613" spans="1:24" s="60" customFormat="1" ht="15.75" customHeight="1">
      <c r="A613" s="63">
        <v>42439</v>
      </c>
      <c r="B613" s="62">
        <v>5500</v>
      </c>
      <c r="C613" s="204">
        <v>42454</v>
      </c>
      <c r="D613" s="75">
        <v>5605</v>
      </c>
      <c r="E613" s="217">
        <v>5775</v>
      </c>
      <c r="F613" s="61">
        <f t="shared" si="41"/>
        <v>170</v>
      </c>
      <c r="G613" s="67">
        <f t="shared" si="42"/>
        <v>469.58656330749352</v>
      </c>
      <c r="H613" s="59">
        <v>42446</v>
      </c>
      <c r="I613" s="217">
        <v>2550</v>
      </c>
      <c r="J613" s="217">
        <v>5530</v>
      </c>
      <c r="K613" s="217">
        <v>670</v>
      </c>
      <c r="L613" s="217">
        <v>250</v>
      </c>
      <c r="M613" s="67">
        <f t="shared" si="43"/>
        <v>3190.3</v>
      </c>
      <c r="N613" s="218"/>
      <c r="O613" s="218"/>
      <c r="P613" s="218"/>
      <c r="Q613" s="218"/>
      <c r="R613" s="218"/>
      <c r="S613" s="218"/>
      <c r="T613" s="218"/>
      <c r="U613" s="218"/>
      <c r="V613" s="218"/>
      <c r="W613" s="218"/>
      <c r="X613" s="218"/>
    </row>
    <row r="614" spans="1:24" s="60" customFormat="1" ht="15.75" customHeight="1">
      <c r="A614" s="63">
        <v>42438</v>
      </c>
      <c r="B614" s="62">
        <v>5510</v>
      </c>
      <c r="C614" s="204">
        <v>42453</v>
      </c>
      <c r="D614" s="75">
        <v>5610</v>
      </c>
      <c r="E614" s="217">
        <v>5725</v>
      </c>
      <c r="F614" s="61">
        <f t="shared" si="41"/>
        <v>115</v>
      </c>
      <c r="G614" s="67">
        <f t="shared" si="42"/>
        <v>469.68992248062017</v>
      </c>
      <c r="H614" s="59">
        <v>42445</v>
      </c>
      <c r="I614" s="217">
        <v>2575</v>
      </c>
      <c r="J614" s="217">
        <v>5530</v>
      </c>
      <c r="K614" s="217">
        <v>670</v>
      </c>
      <c r="L614" s="217">
        <v>250</v>
      </c>
      <c r="M614" s="67">
        <f t="shared" si="43"/>
        <v>3155.3000000000006</v>
      </c>
      <c r="N614" s="218"/>
      <c r="O614" s="218"/>
      <c r="P614" s="218"/>
      <c r="Q614" s="218"/>
      <c r="R614" s="218"/>
      <c r="S614" s="218"/>
      <c r="T614" s="218"/>
      <c r="U614" s="218"/>
      <c r="V614" s="218"/>
      <c r="W614" s="218"/>
      <c r="X614" s="218"/>
    </row>
    <row r="615" spans="1:24" s="60" customFormat="1" ht="15.75" customHeight="1">
      <c r="A615" s="63">
        <v>42437</v>
      </c>
      <c r="B615" s="62">
        <v>5530</v>
      </c>
      <c r="C615" s="204">
        <v>42452</v>
      </c>
      <c r="D615" s="75">
        <v>5620</v>
      </c>
      <c r="E615" s="217">
        <v>5725</v>
      </c>
      <c r="F615" s="61">
        <f t="shared" si="41"/>
        <v>105</v>
      </c>
      <c r="G615" s="67">
        <f t="shared" si="42"/>
        <v>469.84496124031006</v>
      </c>
      <c r="H615" s="59">
        <v>42444</v>
      </c>
      <c r="I615" s="217">
        <v>2575</v>
      </c>
      <c r="J615" s="217">
        <v>5515</v>
      </c>
      <c r="K615" s="217">
        <v>670</v>
      </c>
      <c r="L615" s="217">
        <v>250</v>
      </c>
      <c r="M615" s="67">
        <f t="shared" si="43"/>
        <v>3140.3000000000006</v>
      </c>
      <c r="N615" s="218"/>
      <c r="O615" s="218"/>
      <c r="P615" s="218"/>
      <c r="Q615" s="218"/>
      <c r="R615" s="218"/>
      <c r="S615" s="218"/>
      <c r="T615" s="218"/>
      <c r="U615" s="218"/>
      <c r="V615" s="218"/>
      <c r="W615" s="218"/>
      <c r="X615" s="218"/>
    </row>
    <row r="616" spans="1:24" s="60" customFormat="1" ht="15.75" customHeight="1">
      <c r="A616" s="63">
        <v>42436</v>
      </c>
      <c r="B616" s="62">
        <v>5530</v>
      </c>
      <c r="C616" s="204">
        <v>42451</v>
      </c>
      <c r="D616" s="75">
        <v>5620</v>
      </c>
      <c r="E616" s="217">
        <v>5675</v>
      </c>
      <c r="F616" s="61">
        <f t="shared" si="41"/>
        <v>55</v>
      </c>
      <c r="G616" s="67">
        <f t="shared" si="42"/>
        <v>470.01291989664082</v>
      </c>
      <c r="H616" s="59">
        <v>42443</v>
      </c>
      <c r="I616" s="217">
        <v>2575</v>
      </c>
      <c r="J616" s="217">
        <v>5465</v>
      </c>
      <c r="K616" s="217">
        <v>670</v>
      </c>
      <c r="L616" s="217">
        <v>250</v>
      </c>
      <c r="M616" s="67">
        <f t="shared" si="43"/>
        <v>3090.3000000000006</v>
      </c>
      <c r="N616" s="218"/>
      <c r="O616" s="218"/>
      <c r="P616" s="218"/>
      <c r="Q616" s="218"/>
      <c r="R616" s="218"/>
      <c r="S616" s="218"/>
      <c r="T616" s="218"/>
      <c r="U616" s="218"/>
      <c r="V616" s="218"/>
      <c r="W616" s="218"/>
      <c r="X616" s="218"/>
    </row>
    <row r="617" spans="1:24" s="60" customFormat="1" ht="15.75" customHeight="1">
      <c r="A617" s="63">
        <v>42433</v>
      </c>
      <c r="B617" s="62">
        <v>5530</v>
      </c>
      <c r="C617" s="204">
        <v>42450</v>
      </c>
      <c r="D617" s="75">
        <v>5620</v>
      </c>
      <c r="E617" s="217">
        <v>5675</v>
      </c>
      <c r="F617" s="61">
        <f t="shared" si="41"/>
        <v>55</v>
      </c>
      <c r="G617" s="67">
        <f t="shared" si="42"/>
        <v>470.24547803617571</v>
      </c>
      <c r="H617" s="59">
        <v>42440</v>
      </c>
      <c r="I617" s="217">
        <v>2575</v>
      </c>
      <c r="J617" s="217">
        <v>5455</v>
      </c>
      <c r="K617" s="217">
        <v>670</v>
      </c>
      <c r="L617" s="217">
        <v>250</v>
      </c>
      <c r="M617" s="67">
        <f t="shared" si="43"/>
        <v>3080.3000000000006</v>
      </c>
      <c r="N617" s="218"/>
      <c r="O617" s="218"/>
      <c r="P617" s="218"/>
      <c r="Q617" s="218"/>
      <c r="R617" s="218"/>
      <c r="S617" s="218"/>
      <c r="T617" s="218"/>
      <c r="U617" s="218"/>
      <c r="V617" s="218"/>
      <c r="W617" s="218"/>
      <c r="X617" s="218"/>
    </row>
    <row r="618" spans="1:24" s="60" customFormat="1" ht="15.75" customHeight="1">
      <c r="A618" s="63">
        <v>42432</v>
      </c>
      <c r="B618" s="62">
        <v>5530</v>
      </c>
      <c r="C618" s="204">
        <v>42447</v>
      </c>
      <c r="D618" s="75">
        <v>5620</v>
      </c>
      <c r="E618" s="217">
        <v>5625</v>
      </c>
      <c r="F618" s="61">
        <f t="shared" si="41"/>
        <v>5</v>
      </c>
      <c r="G618" s="67">
        <f t="shared" si="42"/>
        <v>470.4780361757106</v>
      </c>
      <c r="H618" s="59">
        <v>42439</v>
      </c>
      <c r="I618" s="217">
        <v>2575</v>
      </c>
      <c r="J618" s="217">
        <v>5455</v>
      </c>
      <c r="K618" s="217">
        <v>660</v>
      </c>
      <c r="L618" s="217">
        <v>250</v>
      </c>
      <c r="M618" s="67">
        <f t="shared" si="43"/>
        <v>3056.9</v>
      </c>
      <c r="N618" s="218"/>
      <c r="O618" s="218"/>
      <c r="P618" s="218"/>
      <c r="Q618" s="218"/>
      <c r="R618" s="218"/>
      <c r="S618" s="218"/>
      <c r="T618" s="218"/>
      <c r="U618" s="218"/>
      <c r="V618" s="218"/>
      <c r="W618" s="218"/>
      <c r="X618" s="218"/>
    </row>
    <row r="619" spans="1:24" s="60" customFormat="1" ht="15.75" customHeight="1">
      <c r="A619" s="63">
        <v>42431</v>
      </c>
      <c r="B619" s="62">
        <v>5515</v>
      </c>
      <c r="C619" s="204">
        <v>42446</v>
      </c>
      <c r="D619" s="75">
        <v>5615</v>
      </c>
      <c r="E619" s="217">
        <v>5600</v>
      </c>
      <c r="F619" s="61">
        <f t="shared" si="41"/>
        <v>-15</v>
      </c>
      <c r="G619" s="67">
        <f t="shared" si="42"/>
        <v>470.77519379844961</v>
      </c>
      <c r="H619" s="59">
        <v>42438</v>
      </c>
      <c r="I619" s="217">
        <v>2575</v>
      </c>
      <c r="J619" s="217">
        <v>5360</v>
      </c>
      <c r="K619" s="217">
        <v>670</v>
      </c>
      <c r="L619" s="217">
        <v>250</v>
      </c>
      <c r="M619" s="67">
        <f t="shared" si="43"/>
        <v>2985.3000000000006</v>
      </c>
      <c r="N619" s="218"/>
      <c r="O619" s="218"/>
      <c r="P619" s="218"/>
      <c r="Q619" s="218"/>
      <c r="R619" s="218"/>
      <c r="S619" s="218"/>
      <c r="T619" s="218"/>
      <c r="U619" s="218"/>
      <c r="V619" s="218"/>
      <c r="W619" s="218"/>
      <c r="X619" s="218"/>
    </row>
    <row r="620" spans="1:24" s="60" customFormat="1" ht="15.75" customHeight="1">
      <c r="A620" s="63">
        <v>42430</v>
      </c>
      <c r="B620" s="62">
        <v>5465</v>
      </c>
      <c r="C620" s="204">
        <v>42445</v>
      </c>
      <c r="D620" s="75">
        <v>5555</v>
      </c>
      <c r="E620" s="217">
        <v>5590</v>
      </c>
      <c r="F620" s="61">
        <f t="shared" si="41"/>
        <v>35</v>
      </c>
      <c r="G620" s="67">
        <f t="shared" si="42"/>
        <v>471.09819121447026</v>
      </c>
      <c r="H620" s="59">
        <v>42437</v>
      </c>
      <c r="I620" s="217">
        <v>2575</v>
      </c>
      <c r="J620" s="217">
        <v>5330</v>
      </c>
      <c r="K620" s="217">
        <v>670</v>
      </c>
      <c r="L620" s="217">
        <v>250</v>
      </c>
      <c r="M620" s="67">
        <f t="shared" si="43"/>
        <v>2955.3000000000006</v>
      </c>
      <c r="N620" s="218"/>
      <c r="O620" s="218"/>
      <c r="P620" s="218"/>
      <c r="Q620" s="218"/>
      <c r="R620" s="218"/>
      <c r="S620" s="218"/>
      <c r="T620" s="218"/>
      <c r="U620" s="218"/>
      <c r="V620" s="218"/>
      <c r="W620" s="218"/>
      <c r="X620" s="218"/>
    </row>
    <row r="621" spans="1:24" s="60" customFormat="1" ht="15.75" customHeight="1">
      <c r="A621" s="63">
        <v>42429</v>
      </c>
      <c r="B621" s="62">
        <v>5455</v>
      </c>
      <c r="C621" s="204">
        <v>42444</v>
      </c>
      <c r="D621" s="75">
        <v>5540</v>
      </c>
      <c r="E621" s="217">
        <v>5575</v>
      </c>
      <c r="F621" s="61">
        <f t="shared" si="41"/>
        <v>35</v>
      </c>
      <c r="G621" s="67">
        <f t="shared" si="42"/>
        <v>471.34366925064597</v>
      </c>
      <c r="H621" s="59">
        <v>42436</v>
      </c>
      <c r="I621" s="217">
        <v>2575</v>
      </c>
      <c r="J621" s="217">
        <v>5330</v>
      </c>
      <c r="K621" s="217">
        <v>670</v>
      </c>
      <c r="L621" s="217">
        <v>250</v>
      </c>
      <c r="M621" s="67">
        <f t="shared" si="43"/>
        <v>2955.3000000000006</v>
      </c>
      <c r="N621" s="218"/>
      <c r="O621" s="218"/>
      <c r="P621" s="218"/>
      <c r="Q621" s="218"/>
      <c r="R621" s="218"/>
      <c r="S621" s="218"/>
      <c r="T621" s="218"/>
      <c r="U621" s="218"/>
      <c r="V621" s="218"/>
      <c r="W621" s="218"/>
      <c r="X621" s="218"/>
    </row>
    <row r="622" spans="1:24" s="60" customFormat="1" ht="15.75" customHeight="1">
      <c r="A622" s="63">
        <v>42426</v>
      </c>
      <c r="B622" s="62">
        <v>5455</v>
      </c>
      <c r="C622" s="204">
        <v>42443</v>
      </c>
      <c r="D622" s="75">
        <v>5530</v>
      </c>
      <c r="E622" s="217">
        <v>5575</v>
      </c>
      <c r="F622" s="61">
        <f t="shared" si="41"/>
        <v>45</v>
      </c>
      <c r="G622" s="67">
        <f t="shared" si="42"/>
        <v>471.58914728682169</v>
      </c>
      <c r="H622" s="59">
        <v>42433</v>
      </c>
      <c r="I622" s="217">
        <v>2575</v>
      </c>
      <c r="J622" s="217">
        <v>5330</v>
      </c>
      <c r="K622" s="217">
        <v>670</v>
      </c>
      <c r="L622" s="217">
        <v>250</v>
      </c>
      <c r="M622" s="67">
        <f t="shared" si="43"/>
        <v>2955.3000000000006</v>
      </c>
      <c r="N622" s="218"/>
      <c r="O622" s="218"/>
      <c r="P622" s="218"/>
      <c r="Q622" s="218"/>
      <c r="R622" s="218"/>
      <c r="S622" s="218"/>
      <c r="T622" s="218"/>
      <c r="U622" s="218"/>
      <c r="V622" s="218"/>
      <c r="W622" s="218"/>
      <c r="X622" s="218"/>
    </row>
    <row r="623" spans="1:24" s="60" customFormat="1" ht="15.75" customHeight="1">
      <c r="A623" s="63">
        <v>42425</v>
      </c>
      <c r="B623" s="62">
        <v>5360</v>
      </c>
      <c r="C623" s="204">
        <v>42440</v>
      </c>
      <c r="D623" s="75">
        <v>5405</v>
      </c>
      <c r="E623" s="217">
        <v>5550</v>
      </c>
      <c r="F623" s="61">
        <f t="shared" si="41"/>
        <v>145</v>
      </c>
      <c r="G623" s="67">
        <f t="shared" si="42"/>
        <v>471.82170542635657</v>
      </c>
      <c r="H623" s="59">
        <v>42432</v>
      </c>
      <c r="I623" s="217">
        <v>2600</v>
      </c>
      <c r="J623" s="217">
        <v>5290</v>
      </c>
      <c r="K623" s="217">
        <v>670</v>
      </c>
      <c r="L623" s="217">
        <v>250</v>
      </c>
      <c r="M623" s="67">
        <f t="shared" si="43"/>
        <v>2880.3000000000006</v>
      </c>
      <c r="N623" s="218"/>
      <c r="O623" s="218"/>
      <c r="P623" s="218"/>
      <c r="Q623" s="218"/>
      <c r="R623" s="218"/>
      <c r="S623" s="218"/>
      <c r="T623" s="218"/>
      <c r="U623" s="218"/>
      <c r="V623" s="218"/>
      <c r="W623" s="218"/>
      <c r="X623" s="218"/>
    </row>
    <row r="624" spans="1:24" s="60" customFormat="1" ht="15.75" customHeight="1">
      <c r="A624" s="63">
        <v>42424</v>
      </c>
      <c r="B624" s="62">
        <v>5330</v>
      </c>
      <c r="C624" s="204">
        <v>42439</v>
      </c>
      <c r="D624" s="75">
        <v>5365</v>
      </c>
      <c r="E624" s="217">
        <v>5500</v>
      </c>
      <c r="F624" s="61">
        <f t="shared" si="41"/>
        <v>135</v>
      </c>
      <c r="G624" s="67">
        <f t="shared" si="42"/>
        <v>471.93798449612405</v>
      </c>
      <c r="H624" s="59">
        <v>42431</v>
      </c>
      <c r="I624" s="217">
        <v>2600</v>
      </c>
      <c r="J624" s="217">
        <v>5175</v>
      </c>
      <c r="K624" s="217">
        <v>670</v>
      </c>
      <c r="L624" s="217">
        <v>250</v>
      </c>
      <c r="M624" s="67">
        <f t="shared" si="43"/>
        <v>2765.3000000000006</v>
      </c>
      <c r="N624" s="218"/>
      <c r="O624" s="218"/>
      <c r="P624" s="218"/>
      <c r="Q624" s="218"/>
      <c r="R624" s="218"/>
      <c r="S624" s="218"/>
      <c r="T624" s="218"/>
      <c r="U624" s="218"/>
      <c r="V624" s="218"/>
      <c r="W624" s="218"/>
      <c r="X624" s="218"/>
    </row>
    <row r="625" spans="1:24" s="60" customFormat="1" ht="15.75" customHeight="1">
      <c r="A625" s="63">
        <v>42423</v>
      </c>
      <c r="B625" s="62">
        <v>5330</v>
      </c>
      <c r="C625" s="204">
        <v>42438</v>
      </c>
      <c r="D625" s="75">
        <v>5365</v>
      </c>
      <c r="E625" s="217">
        <v>5500</v>
      </c>
      <c r="F625" s="61">
        <f t="shared" si="41"/>
        <v>135</v>
      </c>
      <c r="G625" s="67">
        <f t="shared" si="42"/>
        <v>472.08656330749352</v>
      </c>
      <c r="H625" s="59">
        <v>42430</v>
      </c>
      <c r="I625" s="217">
        <v>2600</v>
      </c>
      <c r="J625" s="217">
        <v>5175</v>
      </c>
      <c r="K625" s="217">
        <v>670</v>
      </c>
      <c r="L625" s="217">
        <v>250</v>
      </c>
      <c r="M625" s="67">
        <f t="shared" si="43"/>
        <v>2765.3000000000006</v>
      </c>
      <c r="N625" s="218"/>
      <c r="O625" s="218"/>
      <c r="P625" s="218"/>
      <c r="Q625" s="218"/>
      <c r="R625" s="218"/>
      <c r="S625" s="218"/>
      <c r="T625" s="218"/>
      <c r="U625" s="218"/>
      <c r="V625" s="218"/>
      <c r="W625" s="218"/>
      <c r="X625" s="218"/>
    </row>
    <row r="626" spans="1:24" s="60" customFormat="1" ht="15.75" customHeight="1">
      <c r="A626" s="63">
        <v>42422</v>
      </c>
      <c r="B626" s="62">
        <v>5330</v>
      </c>
      <c r="C626" s="204">
        <v>42437</v>
      </c>
      <c r="D626" s="75">
        <v>5365</v>
      </c>
      <c r="E626" s="217">
        <v>5500</v>
      </c>
      <c r="F626" s="61">
        <f t="shared" si="41"/>
        <v>135</v>
      </c>
      <c r="G626" s="67">
        <f t="shared" si="42"/>
        <v>472.24160206718346</v>
      </c>
      <c r="H626" s="59">
        <v>42429</v>
      </c>
      <c r="I626" s="217">
        <v>2600</v>
      </c>
      <c r="J626" s="217">
        <v>5185</v>
      </c>
      <c r="K626" s="217">
        <v>670</v>
      </c>
      <c r="L626" s="217">
        <v>250</v>
      </c>
      <c r="M626" s="67">
        <f t="shared" si="43"/>
        <v>2775.3000000000006</v>
      </c>
      <c r="N626" s="218"/>
      <c r="O626" s="218"/>
      <c r="P626" s="218"/>
      <c r="Q626" s="218"/>
      <c r="R626" s="218"/>
      <c r="S626" s="218"/>
      <c r="T626" s="218"/>
      <c r="U626" s="218"/>
      <c r="V626" s="218"/>
      <c r="W626" s="218"/>
      <c r="X626" s="218"/>
    </row>
    <row r="627" spans="1:24" s="60" customFormat="1" ht="15.75" customHeight="1">
      <c r="A627" s="63">
        <v>42419</v>
      </c>
      <c r="B627" s="62">
        <v>5290</v>
      </c>
      <c r="C627" s="204">
        <v>42436</v>
      </c>
      <c r="D627" s="75">
        <v>5330</v>
      </c>
      <c r="E627" s="217">
        <v>5500</v>
      </c>
      <c r="F627" s="61">
        <f t="shared" si="41"/>
        <v>170</v>
      </c>
      <c r="G627" s="67">
        <f t="shared" si="42"/>
        <v>472.40956072351423</v>
      </c>
      <c r="H627" s="59">
        <v>42426</v>
      </c>
      <c r="I627" s="217">
        <v>2650</v>
      </c>
      <c r="J627" s="217">
        <v>5185</v>
      </c>
      <c r="K627" s="217">
        <v>670</v>
      </c>
      <c r="L627" s="217">
        <v>250</v>
      </c>
      <c r="M627" s="67">
        <f t="shared" si="43"/>
        <v>2705.3000000000006</v>
      </c>
      <c r="N627" s="218"/>
      <c r="O627" s="218"/>
      <c r="P627" s="218"/>
      <c r="Q627" s="218"/>
      <c r="R627" s="218"/>
      <c r="S627" s="218"/>
      <c r="T627" s="218"/>
      <c r="U627" s="218"/>
      <c r="V627" s="218"/>
      <c r="W627" s="218"/>
      <c r="X627" s="218"/>
    </row>
    <row r="628" spans="1:24" s="60" customFormat="1" ht="15.75" customHeight="1">
      <c r="A628" s="63">
        <v>42418</v>
      </c>
      <c r="B628" s="62">
        <v>5175</v>
      </c>
      <c r="C628" s="204">
        <v>42433</v>
      </c>
      <c r="D628" s="75">
        <v>5245</v>
      </c>
      <c r="E628" s="217">
        <v>5500</v>
      </c>
      <c r="F628" s="61">
        <f t="shared" si="41"/>
        <v>255</v>
      </c>
      <c r="G628" s="67">
        <f t="shared" si="42"/>
        <v>472.53229974160206</v>
      </c>
      <c r="H628" s="59">
        <v>42425</v>
      </c>
      <c r="I628" s="217">
        <v>2650</v>
      </c>
      <c r="J628" s="217">
        <v>5200</v>
      </c>
      <c r="K628" s="217">
        <v>665</v>
      </c>
      <c r="L628" s="217">
        <v>250</v>
      </c>
      <c r="M628" s="67">
        <f t="shared" si="43"/>
        <v>2708.6000000000008</v>
      </c>
      <c r="N628" s="218"/>
      <c r="O628" s="218"/>
      <c r="P628" s="218"/>
      <c r="Q628" s="218"/>
      <c r="R628" s="218"/>
      <c r="S628" s="218"/>
      <c r="T628" s="218"/>
      <c r="U628" s="218"/>
      <c r="V628" s="218"/>
      <c r="W628" s="218"/>
      <c r="X628" s="218"/>
    </row>
    <row r="629" spans="1:24" s="60" customFormat="1" ht="15.75" customHeight="1">
      <c r="A629" s="63">
        <v>42417</v>
      </c>
      <c r="B629" s="62">
        <v>5175</v>
      </c>
      <c r="C629" s="204">
        <v>42432</v>
      </c>
      <c r="D629" s="75">
        <v>5245</v>
      </c>
      <c r="E629" s="217">
        <v>5500</v>
      </c>
      <c r="F629" s="61">
        <f t="shared" si="41"/>
        <v>255</v>
      </c>
      <c r="G629" s="67">
        <f t="shared" si="42"/>
        <v>472.53229974160206</v>
      </c>
      <c r="H629" s="59">
        <v>42424</v>
      </c>
      <c r="I629" s="217">
        <v>2650</v>
      </c>
      <c r="J629" s="217">
        <v>5200</v>
      </c>
      <c r="K629" s="217">
        <v>665</v>
      </c>
      <c r="L629" s="217">
        <v>250</v>
      </c>
      <c r="M629" s="67">
        <f t="shared" si="43"/>
        <v>2708.6000000000008</v>
      </c>
      <c r="N629" s="218"/>
      <c r="O629" s="218"/>
      <c r="P629" s="218"/>
      <c r="Q629" s="218"/>
      <c r="R629" s="218"/>
      <c r="S629" s="218"/>
      <c r="T629" s="218"/>
      <c r="U629" s="218"/>
      <c r="V629" s="218"/>
      <c r="W629" s="218"/>
      <c r="X629" s="218"/>
    </row>
    <row r="630" spans="1:24" s="60" customFormat="1" ht="15.75" customHeight="1">
      <c r="A630" s="63">
        <v>42416</v>
      </c>
      <c r="B630" s="62">
        <v>5185</v>
      </c>
      <c r="C630" s="204">
        <v>42431</v>
      </c>
      <c r="D630" s="75">
        <v>5245</v>
      </c>
      <c r="E630" s="217">
        <v>5500</v>
      </c>
      <c r="F630" s="61">
        <f t="shared" si="41"/>
        <v>255</v>
      </c>
      <c r="G630" s="67">
        <f t="shared" si="42"/>
        <v>472.53229974160206</v>
      </c>
      <c r="H630" s="59">
        <v>42423</v>
      </c>
      <c r="I630" s="217">
        <v>2650</v>
      </c>
      <c r="J630" s="217">
        <v>5200</v>
      </c>
      <c r="K630" s="217">
        <v>665</v>
      </c>
      <c r="L630" s="217">
        <v>250</v>
      </c>
      <c r="M630" s="67">
        <f t="shared" si="43"/>
        <v>2708.6000000000008</v>
      </c>
      <c r="N630" s="218"/>
      <c r="O630" s="218"/>
      <c r="P630" s="218"/>
      <c r="Q630" s="218"/>
      <c r="R630" s="218"/>
      <c r="S630" s="218"/>
      <c r="T630" s="218"/>
      <c r="U630" s="218"/>
      <c r="V630" s="218"/>
      <c r="W630" s="218"/>
      <c r="X630" s="218"/>
    </row>
    <row r="631" spans="1:24" s="60" customFormat="1" ht="15.75" customHeight="1">
      <c r="A631" s="63">
        <v>42415</v>
      </c>
      <c r="B631" s="62">
        <v>5185</v>
      </c>
      <c r="C631" s="204">
        <v>42430</v>
      </c>
      <c r="D631" s="75">
        <v>5245</v>
      </c>
      <c r="E631" s="217">
        <v>5500</v>
      </c>
      <c r="F631" s="61">
        <f t="shared" si="41"/>
        <v>255</v>
      </c>
      <c r="G631" s="67">
        <f t="shared" si="42"/>
        <v>472.51291989664082</v>
      </c>
      <c r="H631" s="59">
        <v>42422</v>
      </c>
      <c r="I631" s="217">
        <v>2650</v>
      </c>
      <c r="J631" s="217">
        <v>5200</v>
      </c>
      <c r="K631" s="217">
        <v>665</v>
      </c>
      <c r="L631" s="217">
        <v>250</v>
      </c>
      <c r="M631" s="67">
        <f t="shared" si="43"/>
        <v>2708.6000000000008</v>
      </c>
      <c r="N631" s="218"/>
      <c r="O631" s="218"/>
      <c r="P631" s="218"/>
      <c r="Q631" s="218"/>
      <c r="R631" s="218"/>
      <c r="S631" s="218"/>
      <c r="T631" s="218"/>
      <c r="U631" s="218"/>
      <c r="V631" s="218"/>
      <c r="W631" s="218"/>
      <c r="X631" s="218"/>
    </row>
    <row r="632" spans="1:24" s="60" customFormat="1" ht="15.75" customHeight="1">
      <c r="A632" s="63">
        <v>42404</v>
      </c>
      <c r="B632" s="62">
        <v>5200</v>
      </c>
      <c r="C632" s="204">
        <v>42429</v>
      </c>
      <c r="D632" s="75">
        <v>5255</v>
      </c>
      <c r="E632" s="217">
        <v>5500</v>
      </c>
      <c r="F632" s="61">
        <f t="shared" si="41"/>
        <v>245</v>
      </c>
      <c r="G632" s="67">
        <f t="shared" si="42"/>
        <v>472.49354005167959</v>
      </c>
      <c r="H632" s="59">
        <v>42419</v>
      </c>
      <c r="I632" s="217">
        <v>2650</v>
      </c>
      <c r="J632" s="217">
        <v>5190</v>
      </c>
      <c r="K632" s="217">
        <v>665</v>
      </c>
      <c r="L632" s="217">
        <v>250</v>
      </c>
      <c r="M632" s="67">
        <f t="shared" si="43"/>
        <v>2698.6000000000008</v>
      </c>
      <c r="N632" s="218"/>
      <c r="O632" s="218"/>
      <c r="P632" s="218"/>
      <c r="Q632" s="218"/>
      <c r="R632" s="218"/>
      <c r="S632" s="218"/>
      <c r="T632" s="218"/>
      <c r="U632" s="218"/>
      <c r="V632" s="218"/>
      <c r="W632" s="218"/>
      <c r="X632" s="218"/>
    </row>
    <row r="633" spans="1:24" s="60" customFormat="1" ht="15.75" customHeight="1">
      <c r="A633" s="63">
        <v>42403</v>
      </c>
      <c r="B633" s="62">
        <v>5200</v>
      </c>
      <c r="C633" s="204">
        <v>42426</v>
      </c>
      <c r="D633" s="75">
        <v>5255</v>
      </c>
      <c r="E633" s="217">
        <v>5500</v>
      </c>
      <c r="F633" s="61">
        <f t="shared" si="41"/>
        <v>245</v>
      </c>
      <c r="G633" s="67">
        <f t="shared" si="42"/>
        <v>472.47416020671835</v>
      </c>
      <c r="H633" s="59">
        <v>42418</v>
      </c>
      <c r="I633" s="217">
        <v>2650</v>
      </c>
      <c r="J633" s="217">
        <v>5165</v>
      </c>
      <c r="K633" s="217">
        <v>665</v>
      </c>
      <c r="L633" s="217">
        <v>250</v>
      </c>
      <c r="M633" s="67">
        <f t="shared" si="43"/>
        <v>2673.6000000000008</v>
      </c>
      <c r="N633" s="218"/>
      <c r="O633" s="218"/>
      <c r="P633" s="218"/>
      <c r="Q633" s="218"/>
      <c r="R633" s="218"/>
      <c r="S633" s="218"/>
      <c r="T633" s="218"/>
      <c r="U633" s="218"/>
      <c r="V633" s="218"/>
      <c r="W633" s="218"/>
      <c r="X633" s="218"/>
    </row>
    <row r="634" spans="1:24" s="60" customFormat="1" ht="15.75" customHeight="1">
      <c r="A634" s="63">
        <v>42402</v>
      </c>
      <c r="B634" s="62">
        <v>5200</v>
      </c>
      <c r="C634" s="204">
        <v>42425</v>
      </c>
      <c r="D634" s="75">
        <v>5255</v>
      </c>
      <c r="E634" s="217">
        <v>5500</v>
      </c>
      <c r="F634" s="61">
        <f t="shared" si="41"/>
        <v>245</v>
      </c>
      <c r="G634" s="67">
        <f t="shared" si="42"/>
        <v>472.43540051679588</v>
      </c>
      <c r="H634" s="59">
        <v>42417</v>
      </c>
      <c r="I634" s="217">
        <v>2650</v>
      </c>
      <c r="J634" s="217">
        <v>5140</v>
      </c>
      <c r="K634" s="217">
        <v>665</v>
      </c>
      <c r="L634" s="217">
        <v>250</v>
      </c>
      <c r="M634" s="67">
        <f t="shared" si="43"/>
        <v>2648.6000000000008</v>
      </c>
      <c r="N634" s="218"/>
      <c r="O634" s="218"/>
      <c r="P634" s="218"/>
      <c r="Q634" s="218"/>
      <c r="R634" s="218"/>
      <c r="S634" s="218"/>
      <c r="T634" s="218"/>
      <c r="U634" s="218"/>
      <c r="V634" s="218"/>
      <c r="W634" s="218"/>
      <c r="X634" s="218"/>
    </row>
    <row r="635" spans="1:24" s="60" customFormat="1" ht="15.75" customHeight="1">
      <c r="A635" s="63">
        <v>42401</v>
      </c>
      <c r="B635" s="62">
        <v>5200</v>
      </c>
      <c r="C635" s="204">
        <v>42424</v>
      </c>
      <c r="D635" s="75">
        <v>5255</v>
      </c>
      <c r="E635" s="217">
        <v>5500</v>
      </c>
      <c r="F635" s="61">
        <f t="shared" si="41"/>
        <v>245</v>
      </c>
      <c r="G635" s="67">
        <f t="shared" si="42"/>
        <v>472.40956072351423</v>
      </c>
      <c r="H635" s="59">
        <v>42416</v>
      </c>
      <c r="I635" s="217">
        <v>2650</v>
      </c>
      <c r="J635" s="217">
        <v>5165</v>
      </c>
      <c r="K635" s="217">
        <v>665</v>
      </c>
      <c r="L635" s="217">
        <v>250</v>
      </c>
      <c r="M635" s="67">
        <f t="shared" si="43"/>
        <v>2673.6000000000008</v>
      </c>
      <c r="N635" s="218"/>
      <c r="O635" s="218"/>
      <c r="P635" s="218"/>
      <c r="Q635" s="218"/>
      <c r="R635" s="218"/>
      <c r="S635" s="218"/>
      <c r="T635" s="218"/>
      <c r="U635" s="218"/>
      <c r="V635" s="218"/>
      <c r="W635" s="218"/>
      <c r="X635" s="218"/>
    </row>
    <row r="636" spans="1:24" s="60" customFormat="1" ht="15.75" customHeight="1">
      <c r="A636" s="63">
        <v>42398</v>
      </c>
      <c r="B636" s="62">
        <v>5190</v>
      </c>
      <c r="C636" s="204">
        <v>42423</v>
      </c>
      <c r="D636" s="75">
        <v>5255</v>
      </c>
      <c r="E636" s="217">
        <v>5475</v>
      </c>
      <c r="F636" s="61">
        <f t="shared" si="41"/>
        <v>220</v>
      </c>
      <c r="G636" s="67">
        <f t="shared" si="42"/>
        <v>472.38372093023258</v>
      </c>
      <c r="H636" s="59">
        <v>42415</v>
      </c>
      <c r="I636" s="217">
        <v>2650</v>
      </c>
      <c r="J636" s="217">
        <v>5165</v>
      </c>
      <c r="K636" s="217">
        <v>665</v>
      </c>
      <c r="L636" s="217">
        <v>250</v>
      </c>
      <c r="M636" s="67">
        <f t="shared" si="43"/>
        <v>2673.6000000000008</v>
      </c>
      <c r="N636" s="218"/>
      <c r="O636" s="218"/>
      <c r="P636" s="218"/>
      <c r="Q636" s="218"/>
      <c r="R636" s="218"/>
      <c r="S636" s="218"/>
      <c r="T636" s="218"/>
      <c r="U636" s="218"/>
      <c r="V636" s="218"/>
      <c r="W636" s="218"/>
      <c r="X636" s="218"/>
    </row>
    <row r="637" spans="1:24" s="60" customFormat="1" ht="15.75" customHeight="1">
      <c r="A637" s="63">
        <v>42397</v>
      </c>
      <c r="B637" s="62">
        <v>5165</v>
      </c>
      <c r="C637" s="204">
        <v>42422</v>
      </c>
      <c r="D637" s="75">
        <v>5230</v>
      </c>
      <c r="E637" s="217">
        <v>5475</v>
      </c>
      <c r="F637" s="61">
        <f t="shared" si="41"/>
        <v>245</v>
      </c>
      <c r="G637" s="67">
        <f t="shared" si="42"/>
        <v>472.390180878553</v>
      </c>
      <c r="H637" s="59">
        <v>42414</v>
      </c>
      <c r="I637" s="217">
        <v>2650</v>
      </c>
      <c r="J637" s="217">
        <v>5165</v>
      </c>
      <c r="K637" s="217">
        <v>665</v>
      </c>
      <c r="L637" s="217">
        <v>250</v>
      </c>
      <c r="M637" s="67">
        <f t="shared" si="43"/>
        <v>2673.6000000000008</v>
      </c>
      <c r="N637" s="218"/>
      <c r="O637" s="218"/>
      <c r="P637" s="218"/>
      <c r="Q637" s="218"/>
      <c r="R637" s="218"/>
      <c r="S637" s="218"/>
      <c r="T637" s="218"/>
      <c r="U637" s="218"/>
      <c r="V637" s="218"/>
      <c r="W637" s="218"/>
      <c r="X637" s="218"/>
    </row>
    <row r="638" spans="1:24" s="60" customFormat="1" ht="15.75" customHeight="1">
      <c r="A638" s="63">
        <v>42396</v>
      </c>
      <c r="B638" s="62">
        <v>5140</v>
      </c>
      <c r="C638" s="204">
        <v>42419</v>
      </c>
      <c r="D638" s="75">
        <v>5190</v>
      </c>
      <c r="E638" s="217">
        <v>5455</v>
      </c>
      <c r="F638" s="61">
        <f t="shared" si="41"/>
        <v>265</v>
      </c>
      <c r="G638" s="67">
        <f t="shared" si="42"/>
        <v>472.36434108527129</v>
      </c>
      <c r="H638" s="59">
        <v>42404</v>
      </c>
      <c r="I638" s="217">
        <v>2650</v>
      </c>
      <c r="J638" s="217">
        <v>5090</v>
      </c>
      <c r="K638" s="217">
        <v>670</v>
      </c>
      <c r="L638" s="217">
        <v>250</v>
      </c>
      <c r="M638" s="67">
        <f t="shared" si="43"/>
        <v>2610.3000000000006</v>
      </c>
      <c r="N638" s="218"/>
      <c r="O638" s="218"/>
      <c r="P638" s="218"/>
      <c r="Q638" s="218"/>
      <c r="R638" s="218"/>
      <c r="S638" s="218"/>
      <c r="T638" s="218"/>
      <c r="U638" s="218"/>
      <c r="V638" s="218"/>
      <c r="W638" s="218"/>
      <c r="X638" s="218"/>
    </row>
    <row r="639" spans="1:24" s="60" customFormat="1" ht="15.75" customHeight="1">
      <c r="A639" s="63">
        <v>42395</v>
      </c>
      <c r="B639" s="62">
        <v>5165</v>
      </c>
      <c r="C639" s="204">
        <v>42418</v>
      </c>
      <c r="D639" s="75">
        <v>5190</v>
      </c>
      <c r="E639" s="217">
        <v>5455</v>
      </c>
      <c r="F639" s="61">
        <f t="shared" si="41"/>
        <v>265</v>
      </c>
      <c r="G639" s="67">
        <f t="shared" si="42"/>
        <v>472.312661498708</v>
      </c>
      <c r="H639" s="59">
        <v>42403</v>
      </c>
      <c r="I639" s="217">
        <v>2650</v>
      </c>
      <c r="J639" s="217">
        <v>4970</v>
      </c>
      <c r="K639" s="217">
        <v>670</v>
      </c>
      <c r="L639" s="217">
        <v>250</v>
      </c>
      <c r="M639" s="67">
        <f t="shared" si="43"/>
        <v>2490.3000000000006</v>
      </c>
      <c r="N639" s="218"/>
      <c r="O639" s="218"/>
      <c r="P639" s="218"/>
      <c r="Q639" s="218"/>
      <c r="R639" s="218"/>
      <c r="S639" s="218"/>
      <c r="T639" s="218"/>
      <c r="U639" s="218"/>
      <c r="V639" s="218"/>
      <c r="W639" s="218"/>
      <c r="X639" s="218"/>
    </row>
    <row r="640" spans="1:24" s="60" customFormat="1" ht="15.75" customHeight="1">
      <c r="A640" s="63">
        <v>42394</v>
      </c>
      <c r="B640" s="62">
        <v>5165</v>
      </c>
      <c r="C640" s="204">
        <v>42417</v>
      </c>
      <c r="D640" s="75">
        <v>5190</v>
      </c>
      <c r="E640" s="217">
        <v>5455</v>
      </c>
      <c r="F640" s="61">
        <f t="shared" si="41"/>
        <v>265</v>
      </c>
      <c r="G640" s="67">
        <f t="shared" si="42"/>
        <v>472.2609819121447</v>
      </c>
      <c r="H640" s="59">
        <v>42402</v>
      </c>
      <c r="I640" s="217">
        <v>2650</v>
      </c>
      <c r="J640" s="217">
        <v>4970</v>
      </c>
      <c r="K640" s="217">
        <v>670</v>
      </c>
      <c r="L640" s="217">
        <v>250</v>
      </c>
      <c r="M640" s="67">
        <f t="shared" si="43"/>
        <v>2490.3000000000006</v>
      </c>
      <c r="N640" s="218"/>
      <c r="O640" s="218"/>
      <c r="P640" s="218"/>
      <c r="Q640" s="218"/>
      <c r="R640" s="218"/>
      <c r="S640" s="218"/>
      <c r="T640" s="218"/>
      <c r="U640" s="218"/>
      <c r="V640" s="218"/>
      <c r="W640" s="218"/>
      <c r="X640" s="218"/>
    </row>
    <row r="641" spans="1:24" s="60" customFormat="1" ht="15.75" customHeight="1">
      <c r="A641" s="63">
        <v>42391</v>
      </c>
      <c r="B641" s="62">
        <v>5165</v>
      </c>
      <c r="C641" s="204">
        <v>42416</v>
      </c>
      <c r="D641" s="75">
        <v>5190</v>
      </c>
      <c r="E641" s="217">
        <v>5455</v>
      </c>
      <c r="F641" s="61">
        <f t="shared" si="41"/>
        <v>265</v>
      </c>
      <c r="G641" s="67">
        <f t="shared" si="42"/>
        <v>472.2093023255814</v>
      </c>
      <c r="H641" s="59">
        <v>42401</v>
      </c>
      <c r="I641" s="217">
        <v>2650</v>
      </c>
      <c r="J641" s="217">
        <v>4970</v>
      </c>
      <c r="K641" s="217">
        <v>670</v>
      </c>
      <c r="L641" s="217">
        <v>250</v>
      </c>
      <c r="M641" s="67">
        <f t="shared" si="43"/>
        <v>2490.3000000000006</v>
      </c>
      <c r="N641" s="218"/>
      <c r="O641" s="218"/>
      <c r="P641" s="218"/>
      <c r="Q641" s="218"/>
      <c r="R641" s="218"/>
      <c r="S641" s="218"/>
      <c r="T641" s="218"/>
      <c r="U641" s="218"/>
      <c r="V641" s="218"/>
      <c r="W641" s="218"/>
      <c r="X641" s="218"/>
    </row>
    <row r="642" spans="1:24" s="60" customFormat="1" ht="15.75" customHeight="1">
      <c r="A642" s="63">
        <v>42390</v>
      </c>
      <c r="B642" s="62">
        <v>5090</v>
      </c>
      <c r="C642" s="204">
        <v>42415</v>
      </c>
      <c r="D642" s="75">
        <v>5130</v>
      </c>
      <c r="E642" s="217">
        <v>5455</v>
      </c>
      <c r="F642" s="61">
        <f t="shared" si="41"/>
        <v>325</v>
      </c>
      <c r="G642" s="67">
        <f t="shared" si="42"/>
        <v>472.17054263565893</v>
      </c>
      <c r="H642" s="59">
        <v>42398</v>
      </c>
      <c r="I642" s="217">
        <v>2650</v>
      </c>
      <c r="J642" s="217">
        <v>4970</v>
      </c>
      <c r="K642" s="217">
        <v>685</v>
      </c>
      <c r="L642" s="217">
        <v>250</v>
      </c>
      <c r="M642" s="67">
        <f t="shared" si="43"/>
        <v>2525.4</v>
      </c>
      <c r="N642" s="218"/>
      <c r="O642" s="218"/>
      <c r="P642" s="218"/>
      <c r="Q642" s="218"/>
      <c r="R642" s="218"/>
      <c r="S642" s="218"/>
      <c r="T642" s="218"/>
      <c r="U642" s="218"/>
      <c r="V642" s="218"/>
      <c r="W642" s="218"/>
      <c r="X642" s="218"/>
    </row>
    <row r="643" spans="1:24" s="60" customFormat="1" ht="15.75" customHeight="1">
      <c r="A643" s="63">
        <v>42389</v>
      </c>
      <c r="B643" s="62">
        <v>4970</v>
      </c>
      <c r="C643" s="204">
        <v>42414</v>
      </c>
      <c r="D643" s="75">
        <v>5015</v>
      </c>
      <c r="E643" s="217">
        <v>5455</v>
      </c>
      <c r="F643" s="61">
        <f t="shared" si="41"/>
        <v>440</v>
      </c>
      <c r="G643" s="67">
        <f t="shared" si="42"/>
        <v>472.05426356589146</v>
      </c>
      <c r="H643" s="59">
        <v>42397</v>
      </c>
      <c r="I643" s="217">
        <v>2650</v>
      </c>
      <c r="J643" s="217">
        <v>4970</v>
      </c>
      <c r="K643" s="217">
        <v>685</v>
      </c>
      <c r="L643" s="217">
        <v>250</v>
      </c>
      <c r="M643" s="67">
        <f t="shared" si="43"/>
        <v>2525.4</v>
      </c>
      <c r="N643" s="218"/>
      <c r="O643" s="218"/>
      <c r="P643" s="218"/>
      <c r="Q643" s="218"/>
      <c r="R643" s="218"/>
      <c r="S643" s="218"/>
      <c r="T643" s="218"/>
      <c r="U643" s="218"/>
      <c r="V643" s="218"/>
      <c r="W643" s="218"/>
      <c r="X643" s="218"/>
    </row>
    <row r="644" spans="1:24" s="60" customFormat="1" ht="15.75" customHeight="1">
      <c r="A644" s="63">
        <v>42388</v>
      </c>
      <c r="B644" s="62">
        <v>4970</v>
      </c>
      <c r="C644" s="204">
        <v>42404</v>
      </c>
      <c r="D644" s="75">
        <v>5015</v>
      </c>
      <c r="E644" s="217">
        <v>5455</v>
      </c>
      <c r="F644" s="61">
        <f t="shared" si="41"/>
        <v>440</v>
      </c>
      <c r="G644" s="67">
        <f t="shared" si="42"/>
        <v>471.78940568475451</v>
      </c>
      <c r="H644" s="59">
        <v>42396</v>
      </c>
      <c r="I644" s="217">
        <v>2650</v>
      </c>
      <c r="J644" s="217">
        <v>4970</v>
      </c>
      <c r="K644" s="217">
        <v>685</v>
      </c>
      <c r="L644" s="217">
        <v>250</v>
      </c>
      <c r="M644" s="67">
        <f t="shared" si="43"/>
        <v>2525.4</v>
      </c>
      <c r="N644" s="218"/>
      <c r="O644" s="218"/>
      <c r="P644" s="218"/>
      <c r="Q644" s="218"/>
      <c r="R644" s="218"/>
      <c r="S644" s="218"/>
      <c r="T644" s="218"/>
      <c r="U644" s="218"/>
      <c r="V644" s="218"/>
      <c r="W644" s="218"/>
      <c r="X644" s="218"/>
    </row>
    <row r="645" spans="1:24" s="60" customFormat="1" ht="15.75" customHeight="1">
      <c r="A645" s="63">
        <v>42387</v>
      </c>
      <c r="B645" s="62">
        <v>4970</v>
      </c>
      <c r="C645" s="204">
        <v>42403</v>
      </c>
      <c r="D645" s="75">
        <v>5015</v>
      </c>
      <c r="E645" s="217">
        <v>5455</v>
      </c>
      <c r="F645" s="61">
        <f t="shared" ref="F645:F708" si="44">E645-D645</f>
        <v>440</v>
      </c>
      <c r="G645" s="67">
        <f t="shared" ref="G645:G708" si="45">SUM(F645:F1418)/774</f>
        <v>471.52454780361757</v>
      </c>
      <c r="H645" s="59">
        <v>42395</v>
      </c>
      <c r="I645" s="217">
        <v>2650</v>
      </c>
      <c r="J645" s="217">
        <v>4970</v>
      </c>
      <c r="K645" s="217">
        <v>685</v>
      </c>
      <c r="L645" s="217">
        <v>250</v>
      </c>
      <c r="M645" s="67">
        <f t="shared" ref="M645:M708" si="46">J645+2.34*K645-I645*1.4-1.35*L645</f>
        <v>2525.4</v>
      </c>
      <c r="N645" s="218"/>
      <c r="O645" s="218"/>
      <c r="P645" s="218"/>
      <c r="Q645" s="218"/>
      <c r="R645" s="218"/>
      <c r="S645" s="218"/>
      <c r="T645" s="218"/>
      <c r="U645" s="218"/>
      <c r="V645" s="218"/>
      <c r="W645" s="218"/>
      <c r="X645" s="218"/>
    </row>
    <row r="646" spans="1:24" s="60" customFormat="1" ht="15.75" customHeight="1">
      <c r="A646" s="63">
        <v>42384</v>
      </c>
      <c r="B646" s="62">
        <v>4970</v>
      </c>
      <c r="C646" s="204">
        <v>42402</v>
      </c>
      <c r="D646" s="75">
        <v>5015</v>
      </c>
      <c r="E646" s="217">
        <v>5455</v>
      </c>
      <c r="F646" s="61">
        <f t="shared" si="44"/>
        <v>440</v>
      </c>
      <c r="G646" s="67">
        <f t="shared" si="45"/>
        <v>471.25968992248062</v>
      </c>
      <c r="H646" s="59">
        <v>42394</v>
      </c>
      <c r="I646" s="217">
        <v>2650</v>
      </c>
      <c r="J646" s="217">
        <v>4970</v>
      </c>
      <c r="K646" s="217">
        <v>685</v>
      </c>
      <c r="L646" s="217">
        <v>250</v>
      </c>
      <c r="M646" s="67">
        <f t="shared" si="46"/>
        <v>2525.4</v>
      </c>
      <c r="N646" s="218"/>
      <c r="O646" s="218"/>
      <c r="P646" s="218"/>
      <c r="Q646" s="218"/>
      <c r="R646" s="218"/>
      <c r="S646" s="218"/>
      <c r="T646" s="218"/>
      <c r="U646" s="218"/>
      <c r="V646" s="218"/>
      <c r="W646" s="218"/>
      <c r="X646" s="218"/>
    </row>
    <row r="647" spans="1:24" s="60" customFormat="1" ht="15.75" customHeight="1">
      <c r="A647" s="63">
        <v>42383</v>
      </c>
      <c r="B647" s="62">
        <v>4970</v>
      </c>
      <c r="C647" s="204">
        <v>42401</v>
      </c>
      <c r="D647" s="75">
        <v>5015</v>
      </c>
      <c r="E647" s="217">
        <v>5455</v>
      </c>
      <c r="F647" s="61">
        <f t="shared" si="44"/>
        <v>440</v>
      </c>
      <c r="G647" s="67">
        <f t="shared" si="45"/>
        <v>471.00775193798449</v>
      </c>
      <c r="H647" s="59">
        <v>42391</v>
      </c>
      <c r="I647" s="217">
        <v>2650</v>
      </c>
      <c r="J647" s="217">
        <v>4970</v>
      </c>
      <c r="K647" s="217">
        <v>685</v>
      </c>
      <c r="L647" s="217">
        <v>250</v>
      </c>
      <c r="M647" s="67">
        <f t="shared" si="46"/>
        <v>2525.4</v>
      </c>
      <c r="N647" s="218"/>
      <c r="O647" s="218"/>
      <c r="P647" s="218"/>
      <c r="Q647" s="218"/>
      <c r="R647" s="218"/>
      <c r="S647" s="218"/>
      <c r="T647" s="218"/>
      <c r="U647" s="218"/>
      <c r="V647" s="218"/>
      <c r="W647" s="218"/>
      <c r="X647" s="218"/>
    </row>
    <row r="648" spans="1:24" s="60" customFormat="1" ht="15.75" customHeight="1">
      <c r="A648" s="63">
        <v>42382</v>
      </c>
      <c r="B648" s="62">
        <v>4970</v>
      </c>
      <c r="C648" s="204">
        <v>42398</v>
      </c>
      <c r="D648" s="75">
        <v>5015</v>
      </c>
      <c r="E648" s="217">
        <v>5455</v>
      </c>
      <c r="F648" s="61">
        <f t="shared" si="44"/>
        <v>440</v>
      </c>
      <c r="G648" s="67">
        <f t="shared" si="45"/>
        <v>470.75581395348837</v>
      </c>
      <c r="H648" s="59">
        <v>42390</v>
      </c>
      <c r="I648" s="217">
        <v>2650</v>
      </c>
      <c r="J648" s="217">
        <v>4930</v>
      </c>
      <c r="K648" s="217">
        <v>685</v>
      </c>
      <c r="L648" s="217">
        <v>250</v>
      </c>
      <c r="M648" s="67">
        <f t="shared" si="46"/>
        <v>2485.4</v>
      </c>
      <c r="N648" s="218"/>
      <c r="O648" s="218"/>
      <c r="P648" s="218"/>
      <c r="Q648" s="218"/>
      <c r="R648" s="218"/>
      <c r="S648" s="218"/>
      <c r="T648" s="218"/>
      <c r="U648" s="218"/>
      <c r="V648" s="218"/>
      <c r="W648" s="218"/>
      <c r="X648" s="218"/>
    </row>
    <row r="649" spans="1:24" s="60" customFormat="1" ht="15.75" customHeight="1">
      <c r="A649" s="63">
        <v>42381</v>
      </c>
      <c r="B649" s="62">
        <v>4970</v>
      </c>
      <c r="C649" s="204">
        <v>42397</v>
      </c>
      <c r="D649" s="75">
        <v>5015</v>
      </c>
      <c r="E649" s="217">
        <v>5440</v>
      </c>
      <c r="F649" s="61">
        <f t="shared" si="44"/>
        <v>425</v>
      </c>
      <c r="G649" s="67">
        <f t="shared" si="45"/>
        <v>470.50387596899225</v>
      </c>
      <c r="H649" s="59">
        <v>42389</v>
      </c>
      <c r="I649" s="217">
        <v>2650</v>
      </c>
      <c r="J649" s="217">
        <v>4870</v>
      </c>
      <c r="K649" s="217">
        <v>685</v>
      </c>
      <c r="L649" s="217">
        <v>250</v>
      </c>
      <c r="M649" s="67">
        <f t="shared" si="46"/>
        <v>2425.4</v>
      </c>
      <c r="N649" s="218"/>
      <c r="O649" s="218"/>
      <c r="P649" s="218"/>
      <c r="Q649" s="218"/>
      <c r="R649" s="218"/>
      <c r="S649" s="218"/>
      <c r="T649" s="218"/>
      <c r="U649" s="218"/>
      <c r="V649" s="218"/>
      <c r="W649" s="218"/>
      <c r="X649" s="218"/>
    </row>
    <row r="650" spans="1:24" s="60" customFormat="1" ht="15.75" customHeight="1">
      <c r="A650" s="63">
        <v>42380</v>
      </c>
      <c r="B650" s="62">
        <v>4970</v>
      </c>
      <c r="C650" s="204">
        <v>42396</v>
      </c>
      <c r="D650" s="75">
        <v>5030</v>
      </c>
      <c r="E650" s="217">
        <v>5440</v>
      </c>
      <c r="F650" s="61">
        <f t="shared" si="44"/>
        <v>410</v>
      </c>
      <c r="G650" s="67">
        <f t="shared" si="45"/>
        <v>470.25193798449612</v>
      </c>
      <c r="H650" s="59">
        <v>42388</v>
      </c>
      <c r="I650" s="217">
        <v>2650</v>
      </c>
      <c r="J650" s="217">
        <v>4815</v>
      </c>
      <c r="K650" s="217">
        <v>685</v>
      </c>
      <c r="L650" s="217">
        <v>250</v>
      </c>
      <c r="M650" s="67">
        <f t="shared" si="46"/>
        <v>2370.4</v>
      </c>
      <c r="N650" s="218"/>
      <c r="O650" s="218"/>
      <c r="P650" s="218"/>
      <c r="Q650" s="218"/>
      <c r="R650" s="218"/>
      <c r="S650" s="218"/>
      <c r="T650" s="218"/>
      <c r="U650" s="218"/>
      <c r="V650" s="218"/>
      <c r="W650" s="218"/>
      <c r="X650" s="218"/>
    </row>
    <row r="651" spans="1:24" s="60" customFormat="1" ht="15.75" customHeight="1">
      <c r="A651" s="63">
        <v>42377</v>
      </c>
      <c r="B651" s="62">
        <v>4970</v>
      </c>
      <c r="C651" s="204">
        <v>42395</v>
      </c>
      <c r="D651" s="75">
        <v>5030</v>
      </c>
      <c r="E651" s="217">
        <v>5440</v>
      </c>
      <c r="F651" s="61">
        <f t="shared" si="44"/>
        <v>410</v>
      </c>
      <c r="G651" s="67">
        <f t="shared" si="45"/>
        <v>470.01937984496124</v>
      </c>
      <c r="H651" s="59">
        <v>42387</v>
      </c>
      <c r="I651" s="217">
        <v>2650</v>
      </c>
      <c r="J651" s="217">
        <v>4790</v>
      </c>
      <c r="K651" s="217">
        <v>685</v>
      </c>
      <c r="L651" s="217">
        <v>250</v>
      </c>
      <c r="M651" s="67">
        <f t="shared" si="46"/>
        <v>2345.4</v>
      </c>
      <c r="N651" s="218"/>
      <c r="O651" s="218"/>
      <c r="P651" s="218"/>
      <c r="Q651" s="218"/>
      <c r="R651" s="218"/>
      <c r="S651" s="218"/>
      <c r="T651" s="218"/>
      <c r="U651" s="218"/>
      <c r="V651" s="218"/>
      <c r="W651" s="218"/>
      <c r="X651" s="218"/>
    </row>
    <row r="652" spans="1:24" s="60" customFormat="1" ht="15.75" customHeight="1">
      <c r="A652" s="63">
        <v>42376</v>
      </c>
      <c r="B652" s="62">
        <v>4930</v>
      </c>
      <c r="C652" s="204">
        <v>42394</v>
      </c>
      <c r="D652" s="75">
        <v>4990</v>
      </c>
      <c r="E652" s="217">
        <v>5440</v>
      </c>
      <c r="F652" s="61">
        <f t="shared" si="44"/>
        <v>450</v>
      </c>
      <c r="G652" s="67">
        <f t="shared" si="45"/>
        <v>469.77390180878552</v>
      </c>
      <c r="H652" s="59">
        <v>42384</v>
      </c>
      <c r="I652" s="217">
        <v>2650</v>
      </c>
      <c r="J652" s="217">
        <v>4790</v>
      </c>
      <c r="K652" s="217">
        <v>685</v>
      </c>
      <c r="L652" s="217">
        <v>250</v>
      </c>
      <c r="M652" s="67">
        <f t="shared" si="46"/>
        <v>2345.4</v>
      </c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</row>
    <row r="653" spans="1:24" s="60" customFormat="1" ht="15.75" customHeight="1">
      <c r="A653" s="63">
        <v>42375</v>
      </c>
      <c r="B653" s="62">
        <v>4870</v>
      </c>
      <c r="C653" s="204">
        <v>42391</v>
      </c>
      <c r="D653" s="75">
        <v>4930</v>
      </c>
      <c r="E653" s="217">
        <v>5440</v>
      </c>
      <c r="F653" s="61">
        <f t="shared" si="44"/>
        <v>510</v>
      </c>
      <c r="G653" s="67">
        <f t="shared" si="45"/>
        <v>469.48320413436693</v>
      </c>
      <c r="H653" s="59">
        <v>42383</v>
      </c>
      <c r="I653" s="217">
        <v>2650</v>
      </c>
      <c r="J653" s="217">
        <v>4790</v>
      </c>
      <c r="K653" s="217">
        <v>685</v>
      </c>
      <c r="L653" s="217">
        <v>250</v>
      </c>
      <c r="M653" s="67">
        <f t="shared" si="46"/>
        <v>2345.4</v>
      </c>
      <c r="N653" s="218"/>
      <c r="O653" s="218"/>
      <c r="P653" s="218"/>
      <c r="Q653" s="218"/>
      <c r="R653" s="218"/>
      <c r="S653" s="218"/>
      <c r="T653" s="218"/>
      <c r="U653" s="218"/>
      <c r="V653" s="218"/>
      <c r="W653" s="218"/>
      <c r="X653" s="218"/>
    </row>
    <row r="654" spans="1:24" s="60" customFormat="1" ht="15.75" customHeight="1">
      <c r="A654" s="63">
        <v>42374</v>
      </c>
      <c r="B654" s="62">
        <v>4815</v>
      </c>
      <c r="C654" s="204">
        <v>42390</v>
      </c>
      <c r="D654" s="75">
        <v>4900</v>
      </c>
      <c r="E654" s="217">
        <v>5450</v>
      </c>
      <c r="F654" s="61">
        <f t="shared" si="44"/>
        <v>550</v>
      </c>
      <c r="G654" s="67">
        <f t="shared" si="45"/>
        <v>469.10206718346251</v>
      </c>
      <c r="H654" s="59">
        <v>42382</v>
      </c>
      <c r="I654" s="217">
        <v>2650</v>
      </c>
      <c r="J654" s="217">
        <v>4800</v>
      </c>
      <c r="K654" s="217">
        <v>700</v>
      </c>
      <c r="L654" s="217">
        <v>250</v>
      </c>
      <c r="M654" s="67">
        <f t="shared" si="46"/>
        <v>2390.5000000000005</v>
      </c>
      <c r="N654" s="218"/>
      <c r="O654" s="218"/>
      <c r="P654" s="218"/>
      <c r="Q654" s="218"/>
      <c r="R654" s="218"/>
      <c r="S654" s="218"/>
      <c r="T654" s="218"/>
      <c r="U654" s="218"/>
      <c r="V654" s="218"/>
      <c r="W654" s="218"/>
      <c r="X654" s="218"/>
    </row>
    <row r="655" spans="1:24" s="60" customFormat="1" ht="15.75" customHeight="1">
      <c r="A655" s="63">
        <v>42373</v>
      </c>
      <c r="B655" s="62">
        <v>4790</v>
      </c>
      <c r="C655" s="204">
        <v>42389</v>
      </c>
      <c r="D655" s="75">
        <v>4880</v>
      </c>
      <c r="E655" s="217">
        <v>5455</v>
      </c>
      <c r="F655" s="61">
        <f t="shared" si="44"/>
        <v>575</v>
      </c>
      <c r="G655" s="67">
        <f t="shared" si="45"/>
        <v>468.66925064599485</v>
      </c>
      <c r="H655" s="59">
        <v>42381</v>
      </c>
      <c r="I655" s="217">
        <v>2650</v>
      </c>
      <c r="J655" s="217">
        <v>4830</v>
      </c>
      <c r="K655" s="217">
        <v>700</v>
      </c>
      <c r="L655" s="217">
        <v>250</v>
      </c>
      <c r="M655" s="67">
        <f t="shared" si="46"/>
        <v>2420.5000000000005</v>
      </c>
      <c r="N655" s="218"/>
      <c r="O655" s="218"/>
      <c r="P655" s="218"/>
      <c r="Q655" s="218"/>
      <c r="R655" s="218"/>
      <c r="S655" s="218"/>
      <c r="T655" s="218"/>
      <c r="U655" s="218"/>
      <c r="V655" s="218"/>
      <c r="W655" s="218"/>
      <c r="X655" s="218"/>
    </row>
    <row r="656" spans="1:24" s="60" customFormat="1" ht="15.75" customHeight="1">
      <c r="A656" s="63">
        <v>42369</v>
      </c>
      <c r="B656" s="62">
        <v>4790</v>
      </c>
      <c r="C656" s="204">
        <v>42388</v>
      </c>
      <c r="D656" s="75">
        <v>4880</v>
      </c>
      <c r="E656" s="217">
        <v>5455</v>
      </c>
      <c r="F656" s="61">
        <f t="shared" si="44"/>
        <v>575</v>
      </c>
      <c r="G656" s="67">
        <f t="shared" si="45"/>
        <v>468.20413436692508</v>
      </c>
      <c r="H656" s="59">
        <v>42380</v>
      </c>
      <c r="I656" s="217">
        <v>2650</v>
      </c>
      <c r="J656" s="217">
        <v>4830</v>
      </c>
      <c r="K656" s="217">
        <v>700</v>
      </c>
      <c r="L656" s="217">
        <v>250</v>
      </c>
      <c r="M656" s="67">
        <f t="shared" si="46"/>
        <v>2420.5000000000005</v>
      </c>
      <c r="N656" s="218"/>
      <c r="O656" s="218"/>
      <c r="P656" s="218"/>
      <c r="Q656" s="218"/>
      <c r="R656" s="218"/>
      <c r="S656" s="218"/>
      <c r="T656" s="218"/>
      <c r="U656" s="218"/>
      <c r="V656" s="218"/>
      <c r="W656" s="218"/>
      <c r="X656" s="218"/>
    </row>
    <row r="657" spans="1:24" s="60" customFormat="1" ht="15.75" customHeight="1">
      <c r="A657" s="63">
        <v>42368</v>
      </c>
      <c r="B657" s="62">
        <v>4790</v>
      </c>
      <c r="C657" s="204">
        <v>42387</v>
      </c>
      <c r="D657" s="75">
        <v>4880</v>
      </c>
      <c r="E657" s="217">
        <v>5470</v>
      </c>
      <c r="F657" s="61">
        <f t="shared" si="44"/>
        <v>590</v>
      </c>
      <c r="G657" s="67">
        <f t="shared" si="45"/>
        <v>467.75193798449612</v>
      </c>
      <c r="H657" s="59">
        <v>42377</v>
      </c>
      <c r="I657" s="217">
        <v>2650</v>
      </c>
      <c r="J657" s="217">
        <v>4870</v>
      </c>
      <c r="K657" s="217">
        <v>700</v>
      </c>
      <c r="L657" s="217">
        <v>250</v>
      </c>
      <c r="M657" s="67">
        <f t="shared" si="46"/>
        <v>2460.5000000000005</v>
      </c>
      <c r="N657" s="218"/>
      <c r="O657" s="218"/>
      <c r="P657" s="218"/>
      <c r="Q657" s="218"/>
      <c r="R657" s="218"/>
      <c r="S657" s="218"/>
      <c r="T657" s="218"/>
      <c r="U657" s="218"/>
      <c r="V657" s="218"/>
      <c r="W657" s="218"/>
      <c r="X657" s="218"/>
    </row>
    <row r="658" spans="1:24" s="60" customFormat="1" ht="15.75" customHeight="1">
      <c r="A658" s="63">
        <v>42367</v>
      </c>
      <c r="B658" s="62">
        <v>4800</v>
      </c>
      <c r="C658" s="204">
        <v>42384</v>
      </c>
      <c r="D658" s="75">
        <v>4900</v>
      </c>
      <c r="E658" s="217">
        <v>5470</v>
      </c>
      <c r="F658" s="61">
        <f t="shared" si="44"/>
        <v>570</v>
      </c>
      <c r="G658" s="67">
        <f t="shared" si="45"/>
        <v>467.28036175710594</v>
      </c>
      <c r="H658" s="59">
        <v>42376</v>
      </c>
      <c r="I658" s="217">
        <v>2650</v>
      </c>
      <c r="J658" s="217">
        <v>4870</v>
      </c>
      <c r="K658" s="217">
        <v>700</v>
      </c>
      <c r="L658" s="217">
        <v>250</v>
      </c>
      <c r="M658" s="67">
        <f t="shared" si="46"/>
        <v>2460.5000000000005</v>
      </c>
      <c r="N658" s="218"/>
      <c r="O658" s="218"/>
      <c r="P658" s="218"/>
      <c r="Q658" s="218"/>
      <c r="R658" s="218"/>
      <c r="S658" s="218"/>
      <c r="T658" s="218"/>
      <c r="U658" s="218"/>
      <c r="V658" s="218"/>
      <c r="W658" s="218"/>
      <c r="X658" s="218"/>
    </row>
    <row r="659" spans="1:24" s="60" customFormat="1" ht="15.75" customHeight="1">
      <c r="A659" s="63">
        <v>42366</v>
      </c>
      <c r="B659" s="62">
        <v>4830</v>
      </c>
      <c r="C659" s="204">
        <v>42383</v>
      </c>
      <c r="D659" s="75">
        <v>4930</v>
      </c>
      <c r="E659" s="217">
        <v>5470</v>
      </c>
      <c r="F659" s="61">
        <f t="shared" si="44"/>
        <v>540</v>
      </c>
      <c r="G659" s="67">
        <f t="shared" si="45"/>
        <v>466.8346253229974</v>
      </c>
      <c r="H659" s="59">
        <v>42375</v>
      </c>
      <c r="I659" s="217">
        <v>2650</v>
      </c>
      <c r="J659" s="217">
        <v>4890</v>
      </c>
      <c r="K659" s="217">
        <v>700</v>
      </c>
      <c r="L659" s="217">
        <v>250</v>
      </c>
      <c r="M659" s="67">
        <f t="shared" si="46"/>
        <v>2480.5000000000005</v>
      </c>
      <c r="N659" s="218"/>
      <c r="O659" s="218"/>
      <c r="P659" s="218"/>
      <c r="Q659" s="218"/>
      <c r="R659" s="218"/>
      <c r="S659" s="218"/>
      <c r="T659" s="218"/>
      <c r="U659" s="218"/>
      <c r="V659" s="218"/>
      <c r="W659" s="218"/>
      <c r="X659" s="218"/>
    </row>
    <row r="660" spans="1:24" s="60" customFormat="1" ht="15.75" customHeight="1">
      <c r="A660" s="63">
        <v>42363</v>
      </c>
      <c r="B660" s="62">
        <v>4830</v>
      </c>
      <c r="C660" s="204">
        <v>42382</v>
      </c>
      <c r="D660" s="75">
        <v>4930</v>
      </c>
      <c r="E660" s="217">
        <v>5470</v>
      </c>
      <c r="F660" s="61">
        <f t="shared" si="44"/>
        <v>540</v>
      </c>
      <c r="G660" s="67">
        <f t="shared" si="45"/>
        <v>466.42764857881139</v>
      </c>
      <c r="H660" s="59">
        <v>42374</v>
      </c>
      <c r="I660" s="217">
        <v>2650</v>
      </c>
      <c r="J660" s="217">
        <v>4890</v>
      </c>
      <c r="K660" s="217">
        <v>700</v>
      </c>
      <c r="L660" s="217">
        <v>250</v>
      </c>
      <c r="M660" s="67">
        <f t="shared" si="46"/>
        <v>2480.5000000000005</v>
      </c>
      <c r="N660" s="218"/>
      <c r="O660" s="218"/>
      <c r="P660" s="218"/>
      <c r="Q660" s="218"/>
      <c r="R660" s="218"/>
      <c r="S660" s="218"/>
      <c r="T660" s="218"/>
      <c r="U660" s="218"/>
      <c r="V660" s="218"/>
      <c r="W660" s="218"/>
      <c r="X660" s="218"/>
    </row>
    <row r="661" spans="1:24" s="60" customFormat="1" ht="15.75" customHeight="1">
      <c r="A661" s="63">
        <v>42362</v>
      </c>
      <c r="B661" s="62">
        <v>4870</v>
      </c>
      <c r="C661" s="204">
        <v>42381</v>
      </c>
      <c r="D661" s="75">
        <v>4945</v>
      </c>
      <c r="E661" s="217">
        <v>5470</v>
      </c>
      <c r="F661" s="61">
        <f t="shared" si="44"/>
        <v>525</v>
      </c>
      <c r="G661" s="67">
        <f t="shared" si="45"/>
        <v>466.02067183462532</v>
      </c>
      <c r="H661" s="59">
        <v>42373</v>
      </c>
      <c r="I661" s="217">
        <v>2650</v>
      </c>
      <c r="J661" s="217">
        <v>4890</v>
      </c>
      <c r="K661" s="217">
        <v>700</v>
      </c>
      <c r="L661" s="217">
        <v>250</v>
      </c>
      <c r="M661" s="67">
        <f t="shared" si="46"/>
        <v>2480.5000000000005</v>
      </c>
      <c r="N661" s="218"/>
      <c r="O661" s="218"/>
      <c r="P661" s="218"/>
      <c r="Q661" s="218"/>
      <c r="R661" s="218"/>
      <c r="S661" s="218"/>
      <c r="T661" s="218"/>
      <c r="U661" s="218"/>
      <c r="V661" s="218"/>
      <c r="W661" s="218"/>
      <c r="X661" s="218"/>
    </row>
    <row r="662" spans="1:24" s="60" customFormat="1" ht="15.75" customHeight="1">
      <c r="A662" s="63">
        <v>42361</v>
      </c>
      <c r="B662" s="62">
        <v>4870</v>
      </c>
      <c r="C662" s="204">
        <v>42380</v>
      </c>
      <c r="D662" s="75">
        <v>4965</v>
      </c>
      <c r="E662" s="217">
        <v>5425</v>
      </c>
      <c r="F662" s="61">
        <f t="shared" si="44"/>
        <v>460</v>
      </c>
      <c r="G662" s="67">
        <f t="shared" si="45"/>
        <v>465.6653746770026</v>
      </c>
      <c r="H662" s="59">
        <v>42369</v>
      </c>
      <c r="I662" s="217">
        <v>2650</v>
      </c>
      <c r="J662" s="217">
        <v>4895</v>
      </c>
      <c r="K662" s="217">
        <v>700</v>
      </c>
      <c r="L662" s="217">
        <v>250</v>
      </c>
      <c r="M662" s="67">
        <f t="shared" si="46"/>
        <v>2485.5000000000005</v>
      </c>
      <c r="N662" s="218"/>
      <c r="O662" s="218"/>
      <c r="P662" s="218"/>
      <c r="Q662" s="218"/>
      <c r="R662" s="218"/>
      <c r="S662" s="218"/>
      <c r="T662" s="218"/>
      <c r="U662" s="218"/>
      <c r="V662" s="218"/>
      <c r="W662" s="218"/>
      <c r="X662" s="218"/>
    </row>
    <row r="663" spans="1:24" s="60" customFormat="1" ht="15.75" customHeight="1">
      <c r="A663" s="63">
        <v>42360</v>
      </c>
      <c r="B663" s="62">
        <v>4890</v>
      </c>
      <c r="C663" s="204">
        <v>42377</v>
      </c>
      <c r="D663" s="75">
        <v>5000</v>
      </c>
      <c r="E663" s="217">
        <v>5425</v>
      </c>
      <c r="F663" s="61">
        <f t="shared" si="44"/>
        <v>425</v>
      </c>
      <c r="G663" s="67">
        <f t="shared" si="45"/>
        <v>465.4263565891473</v>
      </c>
      <c r="H663" s="59">
        <v>42368</v>
      </c>
      <c r="I663" s="217">
        <v>2650</v>
      </c>
      <c r="J663" s="217">
        <v>4895</v>
      </c>
      <c r="K663" s="217">
        <v>710</v>
      </c>
      <c r="L663" s="217">
        <v>250</v>
      </c>
      <c r="M663" s="67">
        <f t="shared" si="46"/>
        <v>2508.9</v>
      </c>
      <c r="N663" s="218"/>
      <c r="O663" s="218"/>
      <c r="P663" s="218"/>
      <c r="Q663" s="218"/>
      <c r="R663" s="218"/>
      <c r="S663" s="218"/>
      <c r="T663" s="218"/>
      <c r="U663" s="218"/>
      <c r="V663" s="218"/>
      <c r="W663" s="218"/>
      <c r="X663" s="218"/>
    </row>
    <row r="664" spans="1:24" s="60" customFormat="1" ht="15.75" customHeight="1">
      <c r="A664" s="63">
        <v>42359</v>
      </c>
      <c r="B664" s="62">
        <v>4890</v>
      </c>
      <c r="C664" s="204">
        <v>42376</v>
      </c>
      <c r="D664" s="75">
        <v>5000</v>
      </c>
      <c r="E664" s="217">
        <v>5500</v>
      </c>
      <c r="F664" s="61">
        <f t="shared" si="44"/>
        <v>500</v>
      </c>
      <c r="G664" s="67">
        <f t="shared" si="45"/>
        <v>465.23255813953489</v>
      </c>
      <c r="H664" s="59">
        <v>42367</v>
      </c>
      <c r="I664" s="217">
        <v>2650</v>
      </c>
      <c r="J664" s="217">
        <v>4895</v>
      </c>
      <c r="K664" s="217">
        <v>710</v>
      </c>
      <c r="L664" s="217">
        <v>250</v>
      </c>
      <c r="M664" s="67">
        <f t="shared" si="46"/>
        <v>2508.9</v>
      </c>
      <c r="N664" s="218"/>
      <c r="O664" s="218"/>
      <c r="P664" s="218"/>
      <c r="Q664" s="218"/>
      <c r="R664" s="218"/>
      <c r="S664" s="218"/>
      <c r="T664" s="218"/>
      <c r="U664" s="218"/>
      <c r="V664" s="218"/>
      <c r="W664" s="218"/>
      <c r="X664" s="218"/>
    </row>
    <row r="665" spans="1:24" s="60" customFormat="1" ht="15.75" customHeight="1">
      <c r="A665" s="63">
        <v>42356</v>
      </c>
      <c r="B665" s="62">
        <v>4890</v>
      </c>
      <c r="C665" s="204">
        <v>42375</v>
      </c>
      <c r="D665" s="75">
        <v>5000</v>
      </c>
      <c r="E665" s="217">
        <v>5500</v>
      </c>
      <c r="F665" s="61">
        <f t="shared" si="44"/>
        <v>500</v>
      </c>
      <c r="G665" s="67">
        <f t="shared" si="45"/>
        <v>464.95478036175712</v>
      </c>
      <c r="H665" s="59">
        <v>42366</v>
      </c>
      <c r="I665" s="217">
        <v>2650</v>
      </c>
      <c r="J665" s="217">
        <v>4895</v>
      </c>
      <c r="K665" s="217">
        <v>715</v>
      </c>
      <c r="L665" s="217">
        <v>250</v>
      </c>
      <c r="M665" s="67">
        <f t="shared" si="46"/>
        <v>2520.6000000000008</v>
      </c>
      <c r="N665" s="218"/>
      <c r="O665" s="218"/>
      <c r="P665" s="218"/>
      <c r="Q665" s="218"/>
      <c r="R665" s="218"/>
      <c r="S665" s="218"/>
      <c r="T665" s="218"/>
      <c r="U665" s="218"/>
      <c r="V665" s="218"/>
      <c r="W665" s="218"/>
      <c r="X665" s="218"/>
    </row>
    <row r="666" spans="1:24" s="60" customFormat="1" ht="15.75" customHeight="1">
      <c r="A666" s="63">
        <v>42355</v>
      </c>
      <c r="B666" s="62">
        <v>4895</v>
      </c>
      <c r="C666" s="204">
        <v>42374</v>
      </c>
      <c r="D666" s="75">
        <v>4990</v>
      </c>
      <c r="E666" s="217">
        <v>5500</v>
      </c>
      <c r="F666" s="61">
        <f t="shared" si="44"/>
        <v>510</v>
      </c>
      <c r="G666" s="67">
        <f t="shared" si="45"/>
        <v>464.67700258397934</v>
      </c>
      <c r="H666" s="59">
        <v>42363</v>
      </c>
      <c r="I666" s="217">
        <v>2650</v>
      </c>
      <c r="J666" s="217">
        <v>4895</v>
      </c>
      <c r="K666" s="217">
        <v>715</v>
      </c>
      <c r="L666" s="217">
        <v>250</v>
      </c>
      <c r="M666" s="67">
        <f t="shared" si="46"/>
        <v>2520.6000000000008</v>
      </c>
      <c r="N666" s="218"/>
      <c r="O666" s="218"/>
      <c r="P666" s="218"/>
      <c r="Q666" s="218"/>
      <c r="R666" s="218"/>
      <c r="S666" s="218"/>
      <c r="T666" s="218"/>
      <c r="U666" s="218"/>
      <c r="V666" s="218"/>
      <c r="W666" s="218"/>
      <c r="X666" s="218"/>
    </row>
    <row r="667" spans="1:24" s="60" customFormat="1" ht="15.75" customHeight="1">
      <c r="A667" s="63">
        <v>42354</v>
      </c>
      <c r="B667" s="62">
        <v>4895</v>
      </c>
      <c r="C667" s="204">
        <v>42373</v>
      </c>
      <c r="D667" s="75">
        <v>4990</v>
      </c>
      <c r="E667" s="217">
        <v>5475</v>
      </c>
      <c r="F667" s="61">
        <f t="shared" si="44"/>
        <v>485</v>
      </c>
      <c r="G667" s="67">
        <f t="shared" si="45"/>
        <v>464.38630490956075</v>
      </c>
      <c r="H667" s="59">
        <v>42362</v>
      </c>
      <c r="I667" s="217">
        <v>2650</v>
      </c>
      <c r="J667" s="217">
        <v>4895</v>
      </c>
      <c r="K667" s="217">
        <v>715</v>
      </c>
      <c r="L667" s="217">
        <v>250</v>
      </c>
      <c r="M667" s="67">
        <f t="shared" si="46"/>
        <v>2520.6000000000008</v>
      </c>
      <c r="N667" s="218"/>
      <c r="O667" s="218"/>
      <c r="P667" s="218"/>
      <c r="Q667" s="218"/>
      <c r="R667" s="218"/>
      <c r="S667" s="218"/>
      <c r="T667" s="218"/>
      <c r="U667" s="218"/>
      <c r="V667" s="218"/>
      <c r="W667" s="218"/>
      <c r="X667" s="218"/>
    </row>
    <row r="668" spans="1:24" s="60" customFormat="1" ht="15.75" customHeight="1">
      <c r="A668" s="63">
        <v>42353</v>
      </c>
      <c r="B668" s="62">
        <v>4895</v>
      </c>
      <c r="C668" s="59">
        <v>42361</v>
      </c>
      <c r="D668" s="75">
        <v>4895</v>
      </c>
      <c r="E668" s="217">
        <v>5375</v>
      </c>
      <c r="F668" s="61">
        <f t="shared" si="44"/>
        <v>480</v>
      </c>
      <c r="G668" s="67">
        <f t="shared" si="45"/>
        <v>464.12790697674421</v>
      </c>
      <c r="H668" s="59">
        <v>42361</v>
      </c>
      <c r="I668" s="217">
        <v>2650</v>
      </c>
      <c r="J668" s="217">
        <v>4895</v>
      </c>
      <c r="K668" s="217">
        <v>715</v>
      </c>
      <c r="L668" s="217">
        <v>250</v>
      </c>
      <c r="M668" s="67">
        <f t="shared" si="46"/>
        <v>2520.6000000000008</v>
      </c>
      <c r="N668" s="218"/>
      <c r="O668" s="218"/>
      <c r="P668" s="218"/>
      <c r="Q668" s="218"/>
      <c r="R668" s="218"/>
      <c r="S668" s="218"/>
      <c r="T668" s="218"/>
      <c r="U668" s="218"/>
      <c r="V668" s="218"/>
      <c r="W668" s="218"/>
      <c r="X668" s="218"/>
    </row>
    <row r="669" spans="1:24" s="60" customFormat="1" ht="15.75" customHeight="1">
      <c r="A669" s="63">
        <v>42352</v>
      </c>
      <c r="B669" s="62">
        <v>4895</v>
      </c>
      <c r="C669" s="59">
        <v>42360</v>
      </c>
      <c r="D669" s="75">
        <v>4830</v>
      </c>
      <c r="E669" s="217">
        <v>5325</v>
      </c>
      <c r="F669" s="61">
        <f t="shared" si="44"/>
        <v>495</v>
      </c>
      <c r="G669" s="67">
        <f t="shared" si="45"/>
        <v>463.87596899224809</v>
      </c>
      <c r="H669" s="59">
        <v>42360</v>
      </c>
      <c r="I669" s="217">
        <v>2650</v>
      </c>
      <c r="J669" s="217">
        <v>4875</v>
      </c>
      <c r="K669" s="217">
        <v>720</v>
      </c>
      <c r="L669" s="217">
        <v>250</v>
      </c>
      <c r="M669" s="67">
        <f t="shared" si="46"/>
        <v>2512.3000000000006</v>
      </c>
      <c r="N669" s="218"/>
      <c r="O669" s="218"/>
      <c r="P669" s="218"/>
      <c r="Q669" s="218"/>
      <c r="R669" s="218"/>
      <c r="S669" s="218"/>
      <c r="T669" s="218"/>
      <c r="U669" s="218"/>
      <c r="V669" s="218"/>
      <c r="W669" s="218"/>
      <c r="X669" s="218"/>
    </row>
    <row r="670" spans="1:24" s="60" customFormat="1" ht="15.75" customHeight="1">
      <c r="A670" s="63">
        <v>42349</v>
      </c>
      <c r="B670" s="62">
        <v>4895</v>
      </c>
      <c r="C670" s="59">
        <v>42359</v>
      </c>
      <c r="D670" s="75">
        <v>4775</v>
      </c>
      <c r="E670" s="217">
        <v>5325</v>
      </c>
      <c r="F670" s="61">
        <f t="shared" si="44"/>
        <v>550</v>
      </c>
      <c r="G670" s="67">
        <f t="shared" si="45"/>
        <v>463.60465116279067</v>
      </c>
      <c r="H670" s="59">
        <v>42359</v>
      </c>
      <c r="I670" s="217">
        <v>2650</v>
      </c>
      <c r="J670" s="217">
        <v>4830</v>
      </c>
      <c r="K670" s="217">
        <v>720</v>
      </c>
      <c r="L670" s="217">
        <v>250</v>
      </c>
      <c r="M670" s="67">
        <f t="shared" si="46"/>
        <v>2467.3000000000006</v>
      </c>
      <c r="N670" s="218"/>
      <c r="O670" s="218"/>
      <c r="P670" s="218"/>
      <c r="Q670" s="218"/>
      <c r="R670" s="218"/>
      <c r="S670" s="218"/>
      <c r="T670" s="218"/>
      <c r="U670" s="218"/>
      <c r="V670" s="218"/>
      <c r="W670" s="218"/>
      <c r="X670" s="218"/>
    </row>
    <row r="671" spans="1:24" s="60" customFormat="1" ht="15.75" customHeight="1">
      <c r="A671" s="63">
        <v>42348</v>
      </c>
      <c r="B671" s="62">
        <v>4895</v>
      </c>
      <c r="C671" s="59">
        <v>42356</v>
      </c>
      <c r="D671" s="75">
        <v>4755</v>
      </c>
      <c r="E671" s="217">
        <v>5325</v>
      </c>
      <c r="F671" s="61">
        <f t="shared" si="44"/>
        <v>570</v>
      </c>
      <c r="G671" s="67">
        <f t="shared" si="45"/>
        <v>463.29457364341084</v>
      </c>
      <c r="H671" s="59">
        <v>42356</v>
      </c>
      <c r="I671" s="217">
        <v>2650</v>
      </c>
      <c r="J671" s="217">
        <v>4780</v>
      </c>
      <c r="K671" s="217">
        <v>720</v>
      </c>
      <c r="L671" s="217">
        <v>250</v>
      </c>
      <c r="M671" s="67">
        <f t="shared" si="46"/>
        <v>2417.3000000000006</v>
      </c>
      <c r="N671" s="218"/>
      <c r="O671" s="218"/>
      <c r="P671" s="218"/>
      <c r="Q671" s="218"/>
      <c r="R671" s="218"/>
      <c r="S671" s="218"/>
      <c r="T671" s="218"/>
      <c r="U671" s="218"/>
      <c r="V671" s="218"/>
      <c r="W671" s="218"/>
      <c r="X671" s="218"/>
    </row>
    <row r="672" spans="1:24" s="60" customFormat="1" ht="15.75" customHeight="1">
      <c r="A672" s="63">
        <v>42347</v>
      </c>
      <c r="B672" s="62">
        <v>4895</v>
      </c>
      <c r="C672" s="59">
        <v>42355</v>
      </c>
      <c r="D672" s="75">
        <v>4755</v>
      </c>
      <c r="E672" s="217">
        <v>5325</v>
      </c>
      <c r="F672" s="61">
        <f t="shared" si="44"/>
        <v>570</v>
      </c>
      <c r="G672" s="67">
        <f t="shared" si="45"/>
        <v>462.9263565891473</v>
      </c>
      <c r="H672" s="59">
        <v>42355</v>
      </c>
      <c r="I672" s="217">
        <v>2650</v>
      </c>
      <c r="J672" s="217">
        <v>4710</v>
      </c>
      <c r="K672" s="217">
        <v>720</v>
      </c>
      <c r="L672" s="217">
        <v>250</v>
      </c>
      <c r="M672" s="67">
        <f t="shared" si="46"/>
        <v>2347.3000000000006</v>
      </c>
      <c r="N672" s="218"/>
      <c r="O672" s="218"/>
      <c r="P672" s="218"/>
      <c r="Q672" s="218"/>
      <c r="R672" s="218"/>
      <c r="S672" s="218"/>
      <c r="T672" s="218"/>
      <c r="U672" s="218"/>
      <c r="V672" s="218"/>
      <c r="W672" s="218"/>
      <c r="X672" s="218"/>
    </row>
    <row r="673" spans="1:24" s="60" customFormat="1" ht="15.75" customHeight="1">
      <c r="A673" s="63">
        <v>42346</v>
      </c>
      <c r="B673" s="62">
        <v>4875</v>
      </c>
      <c r="C673" s="59">
        <v>42354</v>
      </c>
      <c r="D673" s="75">
        <v>4740</v>
      </c>
      <c r="E673" s="217">
        <v>5325</v>
      </c>
      <c r="F673" s="61">
        <f t="shared" si="44"/>
        <v>585</v>
      </c>
      <c r="G673" s="67">
        <f t="shared" si="45"/>
        <v>462.53229974160206</v>
      </c>
      <c r="H673" s="59">
        <v>42354</v>
      </c>
      <c r="I673" s="217">
        <v>2650</v>
      </c>
      <c r="J673" s="217">
        <v>4700</v>
      </c>
      <c r="K673" s="217">
        <v>730</v>
      </c>
      <c r="L673" s="217">
        <v>250</v>
      </c>
      <c r="M673" s="67">
        <f t="shared" si="46"/>
        <v>2360.7000000000003</v>
      </c>
      <c r="N673" s="218"/>
      <c r="O673" s="218"/>
      <c r="P673" s="218"/>
      <c r="Q673" s="218"/>
      <c r="R673" s="218"/>
      <c r="S673" s="218"/>
      <c r="T673" s="218"/>
      <c r="U673" s="218"/>
      <c r="V673" s="218"/>
      <c r="W673" s="218"/>
      <c r="X673" s="218"/>
    </row>
    <row r="674" spans="1:24" s="60" customFormat="1" ht="15.75" customHeight="1">
      <c r="A674" s="63">
        <v>42345</v>
      </c>
      <c r="B674" s="62">
        <v>4830</v>
      </c>
      <c r="C674" s="59">
        <v>42353</v>
      </c>
      <c r="D674" s="75">
        <v>4730</v>
      </c>
      <c r="E674" s="217">
        <v>5325</v>
      </c>
      <c r="F674" s="61">
        <f t="shared" si="44"/>
        <v>595</v>
      </c>
      <c r="G674" s="67">
        <f t="shared" si="45"/>
        <v>462.14470284237728</v>
      </c>
      <c r="H674" s="59">
        <v>42353</v>
      </c>
      <c r="I674" s="217">
        <v>2650</v>
      </c>
      <c r="J674" s="217">
        <v>4690</v>
      </c>
      <c r="K674" s="217">
        <v>730</v>
      </c>
      <c r="L674" s="217">
        <v>250</v>
      </c>
      <c r="M674" s="67">
        <f t="shared" si="46"/>
        <v>2350.7000000000003</v>
      </c>
      <c r="N674" s="218"/>
      <c r="O674" s="218"/>
      <c r="P674" s="218"/>
      <c r="Q674" s="218"/>
      <c r="R674" s="218"/>
      <c r="S674" s="218"/>
      <c r="T674" s="218"/>
      <c r="U674" s="218"/>
      <c r="V674" s="218"/>
      <c r="W674" s="218"/>
      <c r="X674" s="218"/>
    </row>
    <row r="675" spans="1:24" s="60" customFormat="1" ht="15.75" customHeight="1">
      <c r="A675" s="63">
        <v>42342</v>
      </c>
      <c r="B675" s="62">
        <v>4780</v>
      </c>
      <c r="C675" s="59">
        <v>42352</v>
      </c>
      <c r="D675" s="75">
        <v>4730</v>
      </c>
      <c r="E675" s="217">
        <v>5325</v>
      </c>
      <c r="F675" s="61">
        <f t="shared" si="44"/>
        <v>595</v>
      </c>
      <c r="G675" s="67">
        <f t="shared" si="45"/>
        <v>461.76356589147287</v>
      </c>
      <c r="H675" s="59">
        <v>42352</v>
      </c>
      <c r="I675" s="217">
        <v>2650</v>
      </c>
      <c r="J675" s="217">
        <v>4690</v>
      </c>
      <c r="K675" s="217">
        <v>730</v>
      </c>
      <c r="L675" s="217">
        <v>250</v>
      </c>
      <c r="M675" s="67">
        <f t="shared" si="46"/>
        <v>2350.7000000000003</v>
      </c>
      <c r="N675" s="218"/>
      <c r="O675" s="218"/>
      <c r="P675" s="218"/>
      <c r="Q675" s="218"/>
      <c r="R675" s="218"/>
      <c r="S675" s="218"/>
      <c r="T675" s="218"/>
      <c r="U675" s="218"/>
      <c r="V675" s="218"/>
      <c r="W675" s="218"/>
      <c r="X675" s="218"/>
    </row>
    <row r="676" spans="1:24" s="60" customFormat="1" ht="15.75" customHeight="1">
      <c r="A676" s="63">
        <v>42341</v>
      </c>
      <c r="B676" s="62">
        <v>4710</v>
      </c>
      <c r="C676" s="59">
        <v>42349</v>
      </c>
      <c r="D676" s="75">
        <v>4730</v>
      </c>
      <c r="E676" s="217">
        <v>5325</v>
      </c>
      <c r="F676" s="61">
        <f t="shared" si="44"/>
        <v>595</v>
      </c>
      <c r="G676" s="67">
        <f t="shared" si="45"/>
        <v>461.3824289405685</v>
      </c>
      <c r="H676" s="59">
        <v>42349</v>
      </c>
      <c r="I676" s="217">
        <v>2650</v>
      </c>
      <c r="J676" s="217">
        <v>4690</v>
      </c>
      <c r="K676" s="217">
        <v>730</v>
      </c>
      <c r="L676" s="217">
        <v>250</v>
      </c>
      <c r="M676" s="67">
        <f t="shared" si="46"/>
        <v>2350.7000000000003</v>
      </c>
      <c r="N676" s="218"/>
      <c r="O676" s="218"/>
      <c r="P676" s="218"/>
      <c r="Q676" s="218"/>
      <c r="R676" s="218"/>
      <c r="S676" s="218"/>
      <c r="T676" s="218"/>
      <c r="U676" s="218"/>
      <c r="V676" s="218"/>
      <c r="W676" s="218"/>
      <c r="X676" s="218"/>
    </row>
    <row r="677" spans="1:24" s="60" customFormat="1" ht="15.75" customHeight="1">
      <c r="A677" s="63">
        <v>42340</v>
      </c>
      <c r="B677" s="62">
        <v>4700</v>
      </c>
      <c r="C677" s="59">
        <v>42348</v>
      </c>
      <c r="D677" s="75">
        <v>4730</v>
      </c>
      <c r="E677" s="217">
        <v>5325</v>
      </c>
      <c r="F677" s="61">
        <f t="shared" si="44"/>
        <v>595</v>
      </c>
      <c r="G677" s="67">
        <f t="shared" si="45"/>
        <v>461.00129198966408</v>
      </c>
      <c r="H677" s="59">
        <v>42348</v>
      </c>
      <c r="I677" s="217">
        <v>2650</v>
      </c>
      <c r="J677" s="217">
        <v>4690</v>
      </c>
      <c r="K677" s="217">
        <v>730</v>
      </c>
      <c r="L677" s="217">
        <v>250</v>
      </c>
      <c r="M677" s="67">
        <f t="shared" si="46"/>
        <v>2350.7000000000003</v>
      </c>
      <c r="N677" s="218"/>
      <c r="O677" s="218"/>
      <c r="P677" s="218"/>
      <c r="Q677" s="218"/>
      <c r="R677" s="218"/>
      <c r="S677" s="218"/>
      <c r="T677" s="218"/>
      <c r="U677" s="218"/>
      <c r="V677" s="218"/>
      <c r="W677" s="218"/>
      <c r="X677" s="218"/>
    </row>
    <row r="678" spans="1:24" s="60" customFormat="1" ht="15.75" customHeight="1">
      <c r="A678" s="63">
        <v>42339</v>
      </c>
      <c r="B678" s="62">
        <v>4690</v>
      </c>
      <c r="C678" s="59">
        <v>42347</v>
      </c>
      <c r="D678" s="75">
        <v>4730</v>
      </c>
      <c r="E678" s="217">
        <v>5325</v>
      </c>
      <c r="F678" s="61">
        <f t="shared" si="44"/>
        <v>595</v>
      </c>
      <c r="G678" s="67">
        <f t="shared" si="45"/>
        <v>460.65891472868219</v>
      </c>
      <c r="H678" s="59">
        <v>42347</v>
      </c>
      <c r="I678" s="217">
        <v>2650</v>
      </c>
      <c r="J678" s="217">
        <v>4690</v>
      </c>
      <c r="K678" s="217">
        <v>730</v>
      </c>
      <c r="L678" s="217">
        <v>250</v>
      </c>
      <c r="M678" s="67">
        <f t="shared" si="46"/>
        <v>2350.7000000000003</v>
      </c>
      <c r="N678" s="218"/>
      <c r="O678" s="218"/>
      <c r="P678" s="218"/>
      <c r="Q678" s="218"/>
      <c r="R678" s="218"/>
      <c r="S678" s="218"/>
      <c r="T678" s="218"/>
      <c r="U678" s="218"/>
      <c r="V678" s="218"/>
      <c r="W678" s="218"/>
      <c r="X678" s="218"/>
    </row>
    <row r="679" spans="1:24" s="60" customFormat="1" ht="15.75" customHeight="1">
      <c r="A679" s="63">
        <v>42338</v>
      </c>
      <c r="B679" s="62">
        <v>4690</v>
      </c>
      <c r="C679" s="59">
        <v>42346</v>
      </c>
      <c r="D679" s="75">
        <v>4730</v>
      </c>
      <c r="E679" s="217">
        <v>5325</v>
      </c>
      <c r="F679" s="61">
        <f t="shared" si="44"/>
        <v>595</v>
      </c>
      <c r="G679" s="67">
        <f t="shared" si="45"/>
        <v>460.34237726098189</v>
      </c>
      <c r="H679" s="59">
        <v>42346</v>
      </c>
      <c r="I679" s="217">
        <v>2650</v>
      </c>
      <c r="J679" s="217">
        <v>4690</v>
      </c>
      <c r="K679" s="217">
        <v>730</v>
      </c>
      <c r="L679" s="217">
        <v>250</v>
      </c>
      <c r="M679" s="67">
        <f t="shared" si="46"/>
        <v>2350.7000000000003</v>
      </c>
      <c r="N679" s="218"/>
      <c r="O679" s="218"/>
      <c r="P679" s="218"/>
      <c r="Q679" s="218"/>
      <c r="R679" s="218"/>
      <c r="S679" s="218"/>
      <c r="T679" s="218"/>
      <c r="U679" s="218"/>
      <c r="V679" s="218"/>
      <c r="W679" s="218"/>
      <c r="X679" s="218"/>
    </row>
    <row r="680" spans="1:24" s="60" customFormat="1" ht="15.75" customHeight="1">
      <c r="A680" s="63">
        <v>42335</v>
      </c>
      <c r="B680" s="62">
        <v>4690</v>
      </c>
      <c r="C680" s="59">
        <v>42345</v>
      </c>
      <c r="D680" s="75">
        <v>4730</v>
      </c>
      <c r="E680" s="217">
        <v>5325</v>
      </c>
      <c r="F680" s="61">
        <f t="shared" si="44"/>
        <v>595</v>
      </c>
      <c r="G680" s="67">
        <f t="shared" si="45"/>
        <v>460.01291989664082</v>
      </c>
      <c r="H680" s="59">
        <v>42345</v>
      </c>
      <c r="I680" s="217">
        <v>2650</v>
      </c>
      <c r="J680" s="217">
        <v>4690</v>
      </c>
      <c r="K680" s="217">
        <v>730</v>
      </c>
      <c r="L680" s="217">
        <v>250</v>
      </c>
      <c r="M680" s="67">
        <f t="shared" si="46"/>
        <v>2350.7000000000003</v>
      </c>
      <c r="N680" s="218"/>
      <c r="O680" s="218"/>
      <c r="P680" s="218"/>
      <c r="Q680" s="218"/>
      <c r="R680" s="218"/>
      <c r="S680" s="218"/>
      <c r="T680" s="218"/>
      <c r="U680" s="218"/>
      <c r="V680" s="218"/>
      <c r="W680" s="218"/>
      <c r="X680" s="218"/>
    </row>
    <row r="681" spans="1:24" s="60" customFormat="1" ht="15.75" customHeight="1">
      <c r="A681" s="63">
        <v>42334</v>
      </c>
      <c r="B681" s="62">
        <v>4690</v>
      </c>
      <c r="C681" s="59">
        <v>42342</v>
      </c>
      <c r="D681" s="75">
        <v>4750</v>
      </c>
      <c r="E681" s="217">
        <v>5325</v>
      </c>
      <c r="F681" s="61">
        <f t="shared" si="44"/>
        <v>575</v>
      </c>
      <c r="G681" s="67">
        <f t="shared" si="45"/>
        <v>459.69638242894058</v>
      </c>
      <c r="H681" s="59">
        <v>42342</v>
      </c>
      <c r="I681" s="217">
        <v>2650</v>
      </c>
      <c r="J681" s="217">
        <v>4690</v>
      </c>
      <c r="K681" s="217">
        <v>730</v>
      </c>
      <c r="L681" s="217">
        <v>250</v>
      </c>
      <c r="M681" s="67">
        <f t="shared" si="46"/>
        <v>2350.7000000000003</v>
      </c>
      <c r="N681" s="218"/>
      <c r="O681" s="218"/>
      <c r="P681" s="218"/>
      <c r="Q681" s="218"/>
      <c r="R681" s="218"/>
      <c r="S681" s="218"/>
      <c r="T681" s="218"/>
      <c r="U681" s="218"/>
      <c r="V681" s="218"/>
      <c r="W681" s="218"/>
      <c r="X681" s="218"/>
    </row>
    <row r="682" spans="1:24" s="60" customFormat="1" ht="15.75" customHeight="1">
      <c r="A682" s="63">
        <v>42333</v>
      </c>
      <c r="B682" s="62">
        <v>4690</v>
      </c>
      <c r="C682" s="59">
        <v>42341</v>
      </c>
      <c r="D682" s="75">
        <v>4755</v>
      </c>
      <c r="E682" s="217">
        <v>5325</v>
      </c>
      <c r="F682" s="61">
        <f t="shared" si="44"/>
        <v>570</v>
      </c>
      <c r="G682" s="67">
        <f t="shared" si="45"/>
        <v>459.43798449612405</v>
      </c>
      <c r="H682" s="59">
        <v>42341</v>
      </c>
      <c r="I682" s="217">
        <v>2650</v>
      </c>
      <c r="J682" s="217">
        <v>4690</v>
      </c>
      <c r="K682" s="217">
        <v>730</v>
      </c>
      <c r="L682" s="217">
        <v>250</v>
      </c>
      <c r="M682" s="67">
        <f t="shared" si="46"/>
        <v>2350.7000000000003</v>
      </c>
      <c r="N682" s="218"/>
      <c r="O682" s="218"/>
      <c r="P682" s="218"/>
      <c r="Q682" s="218"/>
      <c r="R682" s="218"/>
      <c r="S682" s="218"/>
      <c r="T682" s="218"/>
      <c r="U682" s="218"/>
      <c r="V682" s="218"/>
      <c r="W682" s="218"/>
      <c r="X682" s="218"/>
    </row>
    <row r="683" spans="1:24" s="60" customFormat="1" ht="15.75" customHeight="1">
      <c r="A683" s="63">
        <v>42332</v>
      </c>
      <c r="B683" s="62">
        <v>4690</v>
      </c>
      <c r="C683" s="59">
        <v>42340</v>
      </c>
      <c r="D683" s="75">
        <v>4765</v>
      </c>
      <c r="E683" s="217">
        <v>5325</v>
      </c>
      <c r="F683" s="61">
        <f t="shared" si="44"/>
        <v>560</v>
      </c>
      <c r="G683" s="67">
        <f t="shared" si="45"/>
        <v>459.18604651162792</v>
      </c>
      <c r="H683" s="59">
        <v>42340</v>
      </c>
      <c r="I683" s="217">
        <v>2650</v>
      </c>
      <c r="J683" s="217">
        <v>4715</v>
      </c>
      <c r="K683" s="217">
        <v>730</v>
      </c>
      <c r="L683" s="217">
        <v>250</v>
      </c>
      <c r="M683" s="67">
        <f t="shared" si="46"/>
        <v>2375.7000000000003</v>
      </c>
      <c r="N683" s="218"/>
      <c r="O683" s="218"/>
      <c r="P683" s="218"/>
      <c r="Q683" s="218"/>
      <c r="R683" s="218"/>
      <c r="S683" s="218"/>
      <c r="T683" s="218"/>
      <c r="U683" s="218"/>
      <c r="V683" s="218"/>
      <c r="W683" s="218"/>
      <c r="X683" s="218"/>
    </row>
    <row r="684" spans="1:24" s="60" customFormat="1" ht="15.75" customHeight="1">
      <c r="A684" s="63">
        <v>42331</v>
      </c>
      <c r="B684" s="62">
        <v>4690</v>
      </c>
      <c r="C684" s="59">
        <v>42339</v>
      </c>
      <c r="D684" s="75">
        <v>4800</v>
      </c>
      <c r="E684" s="217">
        <v>5350</v>
      </c>
      <c r="F684" s="61">
        <f t="shared" si="44"/>
        <v>550</v>
      </c>
      <c r="G684" s="67">
        <f t="shared" si="45"/>
        <v>458.94702842377262</v>
      </c>
      <c r="H684" s="59">
        <v>42339</v>
      </c>
      <c r="I684" s="217">
        <v>2650</v>
      </c>
      <c r="J684" s="217">
        <v>4730</v>
      </c>
      <c r="K684" s="217">
        <v>730</v>
      </c>
      <c r="L684" s="217">
        <v>250</v>
      </c>
      <c r="M684" s="67">
        <f t="shared" si="46"/>
        <v>2390.7000000000003</v>
      </c>
      <c r="N684" s="218"/>
      <c r="O684" s="218"/>
      <c r="P684" s="218"/>
      <c r="Q684" s="218"/>
      <c r="R684" s="218"/>
      <c r="S684" s="218"/>
      <c r="T684" s="218"/>
      <c r="U684" s="218"/>
      <c r="V684" s="218"/>
      <c r="W684" s="218"/>
      <c r="X684" s="218"/>
    </row>
    <row r="685" spans="1:24" s="60" customFormat="1" ht="15.75" customHeight="1">
      <c r="A685" s="63">
        <v>42328</v>
      </c>
      <c r="B685" s="62">
        <v>4690</v>
      </c>
      <c r="C685" s="59">
        <v>42338</v>
      </c>
      <c r="D685" s="75">
        <v>4830</v>
      </c>
      <c r="E685" s="217">
        <v>5350</v>
      </c>
      <c r="F685" s="61">
        <f t="shared" si="44"/>
        <v>520</v>
      </c>
      <c r="G685" s="67">
        <f t="shared" si="45"/>
        <v>458.68863049095609</v>
      </c>
      <c r="H685" s="59">
        <v>42338</v>
      </c>
      <c r="I685" s="217">
        <v>2675</v>
      </c>
      <c r="J685" s="217">
        <v>4730</v>
      </c>
      <c r="K685" s="217">
        <v>730</v>
      </c>
      <c r="L685" s="217">
        <v>250</v>
      </c>
      <c r="M685" s="67">
        <f t="shared" si="46"/>
        <v>2355.7000000000003</v>
      </c>
      <c r="N685" s="218"/>
      <c r="O685" s="218"/>
      <c r="P685" s="218"/>
      <c r="Q685" s="218"/>
      <c r="R685" s="218"/>
      <c r="S685" s="218"/>
      <c r="T685" s="218"/>
      <c r="U685" s="218"/>
      <c r="V685" s="218"/>
      <c r="W685" s="218"/>
      <c r="X685" s="218"/>
    </row>
    <row r="686" spans="1:24" s="60" customFormat="1" ht="15.75" customHeight="1">
      <c r="A686" s="63">
        <v>42327</v>
      </c>
      <c r="B686" s="62">
        <v>4690</v>
      </c>
      <c r="C686" s="59">
        <v>42335</v>
      </c>
      <c r="D686" s="75">
        <v>4830</v>
      </c>
      <c r="E686" s="217">
        <v>5350</v>
      </c>
      <c r="F686" s="61">
        <f t="shared" si="44"/>
        <v>520</v>
      </c>
      <c r="G686" s="67">
        <f t="shared" si="45"/>
        <v>458.43669250645996</v>
      </c>
      <c r="H686" s="59">
        <v>42335</v>
      </c>
      <c r="I686" s="217">
        <v>2675</v>
      </c>
      <c r="J686" s="217">
        <v>4775</v>
      </c>
      <c r="K686" s="217">
        <v>730</v>
      </c>
      <c r="L686" s="217">
        <v>250</v>
      </c>
      <c r="M686" s="67">
        <f t="shared" si="46"/>
        <v>2400.7000000000003</v>
      </c>
      <c r="N686" s="218"/>
      <c r="O686" s="218"/>
      <c r="P686" s="218"/>
      <c r="Q686" s="218"/>
      <c r="R686" s="218"/>
      <c r="S686" s="218"/>
      <c r="T686" s="218"/>
      <c r="U686" s="218"/>
      <c r="V686" s="218"/>
      <c r="W686" s="218"/>
      <c r="X686" s="218"/>
    </row>
    <row r="687" spans="1:24" s="60" customFormat="1" ht="15.75" customHeight="1">
      <c r="A687" s="63">
        <v>42326</v>
      </c>
      <c r="B687" s="62">
        <v>4715</v>
      </c>
      <c r="C687" s="59">
        <v>42334</v>
      </c>
      <c r="D687" s="75">
        <v>4830</v>
      </c>
      <c r="E687" s="217">
        <v>5350</v>
      </c>
      <c r="F687" s="61">
        <f t="shared" si="44"/>
        <v>520</v>
      </c>
      <c r="G687" s="67">
        <f t="shared" si="45"/>
        <v>458.19121447028425</v>
      </c>
      <c r="H687" s="59">
        <v>42334</v>
      </c>
      <c r="I687" s="217">
        <v>2675</v>
      </c>
      <c r="J687" s="217">
        <v>4760</v>
      </c>
      <c r="K687" s="217">
        <v>730</v>
      </c>
      <c r="L687" s="217">
        <v>250</v>
      </c>
      <c r="M687" s="67">
        <f t="shared" si="46"/>
        <v>2385.7000000000003</v>
      </c>
      <c r="N687" s="218"/>
      <c r="O687" s="218"/>
      <c r="P687" s="218"/>
      <c r="Q687" s="218"/>
      <c r="R687" s="218"/>
      <c r="S687" s="218"/>
      <c r="T687" s="218"/>
      <c r="U687" s="218"/>
      <c r="V687" s="218"/>
      <c r="W687" s="218"/>
      <c r="X687" s="218"/>
    </row>
    <row r="688" spans="1:24" s="60" customFormat="1" ht="15.75" customHeight="1">
      <c r="A688" s="63">
        <v>42325</v>
      </c>
      <c r="B688" s="62">
        <v>4730</v>
      </c>
      <c r="C688" s="59">
        <v>42333</v>
      </c>
      <c r="D688" s="75">
        <v>4810</v>
      </c>
      <c r="E688" s="217">
        <v>5350</v>
      </c>
      <c r="F688" s="61">
        <f t="shared" si="44"/>
        <v>540</v>
      </c>
      <c r="G688" s="67">
        <f t="shared" si="45"/>
        <v>457.94573643410854</v>
      </c>
      <c r="H688" s="59">
        <v>42333</v>
      </c>
      <c r="I688" s="217">
        <v>2675</v>
      </c>
      <c r="J688" s="217">
        <v>4790</v>
      </c>
      <c r="K688" s="217">
        <v>730</v>
      </c>
      <c r="L688" s="217">
        <v>250</v>
      </c>
      <c r="M688" s="67">
        <f t="shared" si="46"/>
        <v>2415.7000000000003</v>
      </c>
      <c r="N688" s="218"/>
      <c r="O688" s="218"/>
      <c r="P688" s="218"/>
      <c r="Q688" s="218"/>
      <c r="R688" s="218"/>
      <c r="S688" s="218"/>
      <c r="T688" s="218"/>
      <c r="U688" s="218"/>
      <c r="V688" s="218"/>
      <c r="W688" s="218"/>
      <c r="X688" s="218"/>
    </row>
    <row r="689" spans="1:24" s="60" customFormat="1" ht="15.75" customHeight="1">
      <c r="A689" s="63">
        <v>42324</v>
      </c>
      <c r="B689" s="62">
        <v>4730</v>
      </c>
      <c r="C689" s="59">
        <v>42332</v>
      </c>
      <c r="D689" s="75">
        <v>4775</v>
      </c>
      <c r="E689" s="217">
        <v>5350</v>
      </c>
      <c r="F689" s="61">
        <f t="shared" si="44"/>
        <v>575</v>
      </c>
      <c r="G689" s="67">
        <f t="shared" si="45"/>
        <v>457.687338501292</v>
      </c>
      <c r="H689" s="59">
        <v>42332</v>
      </c>
      <c r="I689" s="217">
        <v>2675</v>
      </c>
      <c r="J689" s="217">
        <v>4790</v>
      </c>
      <c r="K689" s="217">
        <v>730</v>
      </c>
      <c r="L689" s="217">
        <v>250</v>
      </c>
      <c r="M689" s="67">
        <f t="shared" si="46"/>
        <v>2415.7000000000003</v>
      </c>
      <c r="N689" s="218"/>
      <c r="O689" s="218"/>
      <c r="P689" s="218"/>
      <c r="Q689" s="218"/>
      <c r="R689" s="218"/>
      <c r="S689" s="218"/>
      <c r="T689" s="218"/>
      <c r="U689" s="218"/>
      <c r="V689" s="218"/>
      <c r="W689" s="218"/>
      <c r="X689" s="218"/>
    </row>
    <row r="690" spans="1:24" s="60" customFormat="1" ht="15.75" customHeight="1">
      <c r="A690" s="63">
        <v>42321</v>
      </c>
      <c r="B690" s="62">
        <v>4775</v>
      </c>
      <c r="C690" s="59">
        <v>42331</v>
      </c>
      <c r="D690" s="75">
        <v>4775</v>
      </c>
      <c r="E690" s="217">
        <v>5350</v>
      </c>
      <c r="F690" s="61">
        <f t="shared" si="44"/>
        <v>575</v>
      </c>
      <c r="G690" s="67">
        <f t="shared" si="45"/>
        <v>457.35788113695088</v>
      </c>
      <c r="H690" s="59">
        <v>42331</v>
      </c>
      <c r="I690" s="217">
        <v>2675</v>
      </c>
      <c r="J690" s="217">
        <v>4780</v>
      </c>
      <c r="K690" s="217">
        <v>730</v>
      </c>
      <c r="L690" s="217">
        <v>250</v>
      </c>
      <c r="M690" s="67">
        <f t="shared" si="46"/>
        <v>2405.7000000000003</v>
      </c>
      <c r="N690" s="218"/>
      <c r="O690" s="218"/>
      <c r="P690" s="218"/>
      <c r="Q690" s="218"/>
      <c r="R690" s="218"/>
      <c r="S690" s="218"/>
      <c r="T690" s="218"/>
      <c r="U690" s="218"/>
      <c r="V690" s="218"/>
      <c r="W690" s="218"/>
      <c r="X690" s="218"/>
    </row>
    <row r="691" spans="1:24" s="60" customFormat="1" ht="15.75" customHeight="1">
      <c r="A691" s="63">
        <v>42320</v>
      </c>
      <c r="B691" s="62">
        <v>4760</v>
      </c>
      <c r="C691" s="59">
        <v>42328</v>
      </c>
      <c r="D691" s="75">
        <v>4745</v>
      </c>
      <c r="E691" s="217">
        <v>5400</v>
      </c>
      <c r="F691" s="61">
        <f t="shared" si="44"/>
        <v>655</v>
      </c>
      <c r="G691" s="67">
        <f t="shared" si="45"/>
        <v>457.00258397932816</v>
      </c>
      <c r="H691" s="59">
        <v>42328</v>
      </c>
      <c r="I691" s="217">
        <v>2675</v>
      </c>
      <c r="J691" s="217">
        <v>4760</v>
      </c>
      <c r="K691" s="217">
        <v>730</v>
      </c>
      <c r="L691" s="217">
        <v>250</v>
      </c>
      <c r="M691" s="67">
        <f t="shared" si="46"/>
        <v>2385.7000000000003</v>
      </c>
      <c r="N691" s="218"/>
      <c r="O691" s="218"/>
      <c r="P691" s="218"/>
      <c r="Q691" s="218"/>
      <c r="R691" s="218"/>
      <c r="S691" s="218"/>
      <c r="T691" s="218"/>
      <c r="U691" s="218"/>
      <c r="V691" s="218"/>
      <c r="W691" s="218"/>
      <c r="X691" s="218"/>
    </row>
    <row r="692" spans="1:24" s="60" customFormat="1" ht="15.75" customHeight="1">
      <c r="A692" s="63">
        <v>42319</v>
      </c>
      <c r="B692" s="62">
        <v>4790</v>
      </c>
      <c r="C692" s="59">
        <v>42327</v>
      </c>
      <c r="D692" s="75">
        <v>4745</v>
      </c>
      <c r="E692" s="217">
        <v>5400</v>
      </c>
      <c r="F692" s="61">
        <f t="shared" si="44"/>
        <v>655</v>
      </c>
      <c r="G692" s="67">
        <f t="shared" si="45"/>
        <v>456.5439276485788</v>
      </c>
      <c r="H692" s="59">
        <v>42327</v>
      </c>
      <c r="I692" s="217">
        <v>2675</v>
      </c>
      <c r="J692" s="217">
        <v>4755</v>
      </c>
      <c r="K692" s="217">
        <v>730</v>
      </c>
      <c r="L692" s="217">
        <v>250</v>
      </c>
      <c r="M692" s="67">
        <f t="shared" si="46"/>
        <v>2380.7000000000003</v>
      </c>
      <c r="N692" s="218"/>
      <c r="O692" s="218"/>
      <c r="P692" s="218"/>
      <c r="Q692" s="218"/>
      <c r="R692" s="218"/>
      <c r="S692" s="218"/>
      <c r="T692" s="218"/>
      <c r="U692" s="218"/>
      <c r="V692" s="218"/>
      <c r="W692" s="218"/>
      <c r="X692" s="218"/>
    </row>
    <row r="693" spans="1:24" s="60" customFormat="1" ht="15.75" customHeight="1">
      <c r="A693" s="63">
        <v>42318</v>
      </c>
      <c r="B693" s="62">
        <v>4790</v>
      </c>
      <c r="C693" s="59">
        <v>42326</v>
      </c>
      <c r="D693" s="75">
        <v>4770</v>
      </c>
      <c r="E693" s="217">
        <v>5400</v>
      </c>
      <c r="F693" s="61">
        <f t="shared" si="44"/>
        <v>630</v>
      </c>
      <c r="G693" s="67">
        <f t="shared" si="45"/>
        <v>456.08527131782944</v>
      </c>
      <c r="H693" s="59">
        <v>42326</v>
      </c>
      <c r="I693" s="217">
        <v>2675</v>
      </c>
      <c r="J693" s="217">
        <v>4745</v>
      </c>
      <c r="K693" s="217">
        <v>730</v>
      </c>
      <c r="L693" s="217">
        <v>250</v>
      </c>
      <c r="M693" s="67">
        <f t="shared" si="46"/>
        <v>2370.7000000000003</v>
      </c>
      <c r="N693" s="218"/>
      <c r="O693" s="218"/>
      <c r="P693" s="218"/>
      <c r="Q693" s="218"/>
      <c r="R693" s="218"/>
      <c r="S693" s="218"/>
      <c r="T693" s="218"/>
      <c r="U693" s="218"/>
      <c r="V693" s="218"/>
      <c r="W693" s="218"/>
      <c r="X693" s="218"/>
    </row>
    <row r="694" spans="1:24" s="60" customFormat="1" ht="15.75" customHeight="1">
      <c r="A694" s="63">
        <v>42317</v>
      </c>
      <c r="B694" s="62">
        <v>4780</v>
      </c>
      <c r="C694" s="59">
        <v>42325</v>
      </c>
      <c r="D694" s="75">
        <v>4790</v>
      </c>
      <c r="E694" s="217">
        <v>5400</v>
      </c>
      <c r="F694" s="61">
        <f t="shared" si="44"/>
        <v>610</v>
      </c>
      <c r="G694" s="67">
        <f t="shared" si="45"/>
        <v>455.62661498708013</v>
      </c>
      <c r="H694" s="59">
        <v>42325</v>
      </c>
      <c r="I694" s="217">
        <v>2675</v>
      </c>
      <c r="J694" s="217">
        <v>4745</v>
      </c>
      <c r="K694" s="217">
        <v>730</v>
      </c>
      <c r="L694" s="217">
        <v>250</v>
      </c>
      <c r="M694" s="67">
        <f t="shared" si="46"/>
        <v>2370.7000000000003</v>
      </c>
      <c r="N694" s="218"/>
      <c r="O694" s="218"/>
      <c r="P694" s="218"/>
      <c r="Q694" s="218"/>
      <c r="R694" s="218"/>
      <c r="S694" s="218"/>
      <c r="T694" s="218"/>
      <c r="U694" s="218"/>
      <c r="V694" s="218"/>
      <c r="W694" s="218"/>
      <c r="X694" s="218"/>
    </row>
    <row r="695" spans="1:24" s="60" customFormat="1" ht="15.75" customHeight="1">
      <c r="A695" s="63">
        <v>42314</v>
      </c>
      <c r="B695" s="62">
        <v>4760</v>
      </c>
      <c r="C695" s="59">
        <v>42324</v>
      </c>
      <c r="D695" s="75">
        <v>4790</v>
      </c>
      <c r="E695" s="217">
        <v>5400</v>
      </c>
      <c r="F695" s="61">
        <f t="shared" si="44"/>
        <v>610</v>
      </c>
      <c r="G695" s="67">
        <f t="shared" si="45"/>
        <v>455.19379844961242</v>
      </c>
      <c r="H695" s="59">
        <v>42324</v>
      </c>
      <c r="I695" s="217">
        <v>2675</v>
      </c>
      <c r="J695" s="217">
        <v>4770</v>
      </c>
      <c r="K695" s="217">
        <v>730</v>
      </c>
      <c r="L695" s="217">
        <v>250</v>
      </c>
      <c r="M695" s="67">
        <f t="shared" si="46"/>
        <v>2395.7000000000003</v>
      </c>
      <c r="N695" s="218"/>
      <c r="O695" s="218"/>
      <c r="P695" s="218"/>
      <c r="Q695" s="218"/>
      <c r="R695" s="218"/>
      <c r="S695" s="218"/>
      <c r="T695" s="218"/>
      <c r="U695" s="218"/>
      <c r="V695" s="218"/>
      <c r="W695" s="218"/>
      <c r="X695" s="218"/>
    </row>
    <row r="696" spans="1:24" s="60" customFormat="1" ht="15.75" customHeight="1">
      <c r="A696" s="63">
        <v>42313</v>
      </c>
      <c r="B696" s="62">
        <v>4755</v>
      </c>
      <c r="C696" s="59">
        <v>42321</v>
      </c>
      <c r="D696" s="75">
        <v>4805</v>
      </c>
      <c r="E696" s="217">
        <v>5400</v>
      </c>
      <c r="F696" s="61">
        <f t="shared" si="44"/>
        <v>595</v>
      </c>
      <c r="G696" s="67">
        <f t="shared" si="45"/>
        <v>454.7609819121447</v>
      </c>
      <c r="H696" s="59">
        <v>42321</v>
      </c>
      <c r="I696" s="217">
        <v>2675</v>
      </c>
      <c r="J696" s="217">
        <v>4800</v>
      </c>
      <c r="K696" s="217">
        <v>730</v>
      </c>
      <c r="L696" s="217">
        <v>250</v>
      </c>
      <c r="M696" s="67">
        <f t="shared" si="46"/>
        <v>2425.7000000000003</v>
      </c>
      <c r="N696" s="218"/>
      <c r="O696" s="218"/>
      <c r="P696" s="218"/>
      <c r="Q696" s="218"/>
      <c r="R696" s="218"/>
      <c r="S696" s="218"/>
      <c r="T696" s="218"/>
      <c r="U696" s="218"/>
      <c r="V696" s="218"/>
      <c r="W696" s="218"/>
      <c r="X696" s="218"/>
    </row>
    <row r="697" spans="1:24" s="60" customFormat="1" ht="15.75" customHeight="1">
      <c r="A697" s="63">
        <v>42312</v>
      </c>
      <c r="B697" s="62">
        <v>4745</v>
      </c>
      <c r="C697" s="59">
        <v>42320</v>
      </c>
      <c r="D697" s="75">
        <v>4830</v>
      </c>
      <c r="E697" s="217">
        <v>5400</v>
      </c>
      <c r="F697" s="61">
        <f t="shared" si="44"/>
        <v>570</v>
      </c>
      <c r="G697" s="67">
        <f t="shared" si="45"/>
        <v>454.37338501291987</v>
      </c>
      <c r="H697" s="59">
        <v>42320</v>
      </c>
      <c r="I697" s="217">
        <v>2675</v>
      </c>
      <c r="J697" s="217">
        <v>4800</v>
      </c>
      <c r="K697" s="217">
        <v>730</v>
      </c>
      <c r="L697" s="217">
        <v>250</v>
      </c>
      <c r="M697" s="67">
        <f t="shared" si="46"/>
        <v>2425.7000000000003</v>
      </c>
      <c r="N697" s="218"/>
      <c r="O697" s="218"/>
      <c r="P697" s="218"/>
      <c r="Q697" s="218"/>
      <c r="R697" s="218"/>
      <c r="S697" s="218"/>
      <c r="T697" s="218"/>
      <c r="U697" s="218"/>
      <c r="V697" s="218"/>
      <c r="W697" s="218"/>
      <c r="X697" s="218"/>
    </row>
    <row r="698" spans="1:24" s="60" customFormat="1" ht="15.75" customHeight="1">
      <c r="A698" s="63">
        <v>42311</v>
      </c>
      <c r="B698" s="62">
        <v>4745</v>
      </c>
      <c r="C698" s="59">
        <v>42319</v>
      </c>
      <c r="D698" s="75">
        <v>4830</v>
      </c>
      <c r="E698" s="217">
        <v>5400</v>
      </c>
      <c r="F698" s="61">
        <f t="shared" si="44"/>
        <v>570</v>
      </c>
      <c r="G698" s="67">
        <f t="shared" si="45"/>
        <v>454.08914728682169</v>
      </c>
      <c r="H698" s="59">
        <v>42319</v>
      </c>
      <c r="I698" s="217">
        <v>2675</v>
      </c>
      <c r="J698" s="217">
        <v>4820</v>
      </c>
      <c r="K698" s="217">
        <v>730</v>
      </c>
      <c r="L698" s="217">
        <v>250</v>
      </c>
      <c r="M698" s="67">
        <f t="shared" si="46"/>
        <v>2445.7000000000003</v>
      </c>
      <c r="N698" s="218"/>
      <c r="O698" s="218"/>
      <c r="P698" s="218"/>
      <c r="Q698" s="218"/>
      <c r="R698" s="218"/>
      <c r="S698" s="218"/>
      <c r="T698" s="218"/>
      <c r="U698" s="218"/>
      <c r="V698" s="218"/>
      <c r="W698" s="218"/>
      <c r="X698" s="218"/>
    </row>
    <row r="699" spans="1:24" s="60" customFormat="1" ht="15.75" customHeight="1">
      <c r="A699" s="63">
        <v>42310</v>
      </c>
      <c r="B699" s="62">
        <v>4770</v>
      </c>
      <c r="C699" s="59">
        <v>42318</v>
      </c>
      <c r="D699" s="75">
        <v>4855</v>
      </c>
      <c r="E699" s="217">
        <v>5400</v>
      </c>
      <c r="F699" s="61">
        <f t="shared" si="44"/>
        <v>545</v>
      </c>
      <c r="G699" s="67">
        <f t="shared" si="45"/>
        <v>453.89534883720933</v>
      </c>
      <c r="H699" s="59">
        <v>42318</v>
      </c>
      <c r="I699" s="217">
        <v>2675</v>
      </c>
      <c r="J699" s="217">
        <v>4845</v>
      </c>
      <c r="K699" s="217">
        <v>730</v>
      </c>
      <c r="L699" s="217">
        <v>250</v>
      </c>
      <c r="M699" s="67">
        <f t="shared" si="46"/>
        <v>2470.7000000000003</v>
      </c>
      <c r="N699" s="218"/>
      <c r="O699" s="218"/>
      <c r="P699" s="218"/>
      <c r="Q699" s="218"/>
      <c r="R699" s="218"/>
      <c r="S699" s="218"/>
      <c r="T699" s="218"/>
      <c r="U699" s="218"/>
      <c r="V699" s="218"/>
      <c r="W699" s="218"/>
      <c r="X699" s="218"/>
    </row>
    <row r="700" spans="1:24" s="60" customFormat="1" ht="15.75" customHeight="1">
      <c r="A700" s="63">
        <v>42307</v>
      </c>
      <c r="B700" s="62">
        <v>4800</v>
      </c>
      <c r="C700" s="59">
        <v>42317</v>
      </c>
      <c r="D700" s="75">
        <v>4870</v>
      </c>
      <c r="E700" s="217">
        <v>5400</v>
      </c>
      <c r="F700" s="61">
        <f t="shared" si="44"/>
        <v>530</v>
      </c>
      <c r="G700" s="67">
        <f t="shared" si="45"/>
        <v>453.75968992248062</v>
      </c>
      <c r="H700" s="59">
        <v>42317</v>
      </c>
      <c r="I700" s="217">
        <v>2675</v>
      </c>
      <c r="J700" s="217">
        <v>4845</v>
      </c>
      <c r="K700" s="217">
        <v>730</v>
      </c>
      <c r="L700" s="217">
        <v>250</v>
      </c>
      <c r="M700" s="67">
        <f t="shared" si="46"/>
        <v>2470.7000000000003</v>
      </c>
      <c r="N700" s="218"/>
      <c r="O700" s="218"/>
      <c r="P700" s="218"/>
      <c r="Q700" s="218"/>
      <c r="R700" s="218"/>
      <c r="S700" s="218"/>
      <c r="T700" s="218"/>
      <c r="U700" s="218"/>
      <c r="V700" s="218"/>
      <c r="W700" s="218"/>
      <c r="X700" s="218"/>
    </row>
    <row r="701" spans="1:24" s="60" customFormat="1" ht="15.75" customHeight="1">
      <c r="A701" s="63">
        <v>42306</v>
      </c>
      <c r="B701" s="62">
        <v>4800</v>
      </c>
      <c r="C701" s="59">
        <v>42314</v>
      </c>
      <c r="D701" s="75">
        <v>4890</v>
      </c>
      <c r="E701" s="217">
        <v>5425</v>
      </c>
      <c r="F701" s="61">
        <f t="shared" si="44"/>
        <v>535</v>
      </c>
      <c r="G701" s="67">
        <f t="shared" si="45"/>
        <v>453.6434108527132</v>
      </c>
      <c r="H701" s="59">
        <v>42314</v>
      </c>
      <c r="I701" s="217">
        <v>2675</v>
      </c>
      <c r="J701" s="217">
        <v>4870</v>
      </c>
      <c r="K701" s="217">
        <v>720</v>
      </c>
      <c r="L701" s="217">
        <v>250</v>
      </c>
      <c r="M701" s="67">
        <f t="shared" si="46"/>
        <v>2472.3000000000006</v>
      </c>
      <c r="N701" s="218"/>
      <c r="O701" s="218"/>
      <c r="P701" s="218"/>
      <c r="Q701" s="218"/>
      <c r="R701" s="218"/>
      <c r="S701" s="218"/>
      <c r="T701" s="218"/>
      <c r="U701" s="218"/>
      <c r="V701" s="218"/>
      <c r="W701" s="218"/>
      <c r="X701" s="218"/>
    </row>
    <row r="702" spans="1:24" s="60" customFormat="1" ht="15.75" customHeight="1">
      <c r="A702" s="63">
        <v>42305</v>
      </c>
      <c r="B702" s="62">
        <v>4820</v>
      </c>
      <c r="C702" s="59">
        <v>42313</v>
      </c>
      <c r="D702" s="75">
        <v>4890</v>
      </c>
      <c r="E702" s="217">
        <v>5425</v>
      </c>
      <c r="F702" s="61">
        <f t="shared" si="44"/>
        <v>535</v>
      </c>
      <c r="G702" s="67">
        <f t="shared" si="45"/>
        <v>453.5658914728682</v>
      </c>
      <c r="H702" s="59">
        <v>42313</v>
      </c>
      <c r="I702" s="217">
        <v>2675</v>
      </c>
      <c r="J702" s="217">
        <v>4890</v>
      </c>
      <c r="K702" s="217">
        <v>720</v>
      </c>
      <c r="L702" s="217">
        <v>250</v>
      </c>
      <c r="M702" s="67">
        <f t="shared" si="46"/>
        <v>2492.3000000000006</v>
      </c>
      <c r="N702" s="218"/>
      <c r="O702" s="218"/>
      <c r="P702" s="218"/>
      <c r="Q702" s="218"/>
      <c r="R702" s="218"/>
      <c r="S702" s="218"/>
      <c r="T702" s="218"/>
      <c r="U702" s="218"/>
      <c r="V702" s="218"/>
      <c r="W702" s="218"/>
      <c r="X702" s="218"/>
    </row>
    <row r="703" spans="1:24" s="60" customFormat="1" ht="15.75" customHeight="1">
      <c r="A703" s="63">
        <v>42304</v>
      </c>
      <c r="B703" s="62">
        <v>4845</v>
      </c>
      <c r="C703" s="59">
        <v>42312</v>
      </c>
      <c r="D703" s="75">
        <v>4930</v>
      </c>
      <c r="E703" s="217">
        <v>5425</v>
      </c>
      <c r="F703" s="61">
        <f t="shared" si="44"/>
        <v>495</v>
      </c>
      <c r="G703" s="67">
        <f t="shared" si="45"/>
        <v>453.50775193798449</v>
      </c>
      <c r="H703" s="59">
        <v>42312</v>
      </c>
      <c r="I703" s="217">
        <v>2675</v>
      </c>
      <c r="J703" s="217">
        <v>4920</v>
      </c>
      <c r="K703" s="217">
        <v>720</v>
      </c>
      <c r="L703" s="217">
        <v>250</v>
      </c>
      <c r="M703" s="67">
        <f t="shared" si="46"/>
        <v>2522.3000000000006</v>
      </c>
      <c r="N703" s="218"/>
      <c r="O703" s="218"/>
      <c r="P703" s="218"/>
      <c r="Q703" s="218"/>
      <c r="R703" s="218"/>
      <c r="S703" s="218"/>
      <c r="T703" s="218"/>
      <c r="U703" s="218"/>
      <c r="V703" s="218"/>
      <c r="W703" s="218"/>
      <c r="X703" s="218"/>
    </row>
    <row r="704" spans="1:24" s="60" customFormat="1" ht="15.75" customHeight="1">
      <c r="A704" s="63">
        <v>42303</v>
      </c>
      <c r="B704" s="62">
        <v>4845</v>
      </c>
      <c r="C704" s="59">
        <v>42311</v>
      </c>
      <c r="D704" s="75">
        <v>4985</v>
      </c>
      <c r="E704" s="217">
        <v>5475</v>
      </c>
      <c r="F704" s="61">
        <f t="shared" si="44"/>
        <v>490</v>
      </c>
      <c r="G704" s="67">
        <f t="shared" si="45"/>
        <v>453.43669250645996</v>
      </c>
      <c r="H704" s="59">
        <v>42311</v>
      </c>
      <c r="I704" s="217">
        <v>2675</v>
      </c>
      <c r="J704" s="217">
        <v>4920</v>
      </c>
      <c r="K704" s="217">
        <v>720</v>
      </c>
      <c r="L704" s="217">
        <v>250</v>
      </c>
      <c r="M704" s="67">
        <f t="shared" si="46"/>
        <v>2522.3000000000006</v>
      </c>
      <c r="N704" s="218"/>
      <c r="O704" s="218"/>
      <c r="P704" s="218"/>
      <c r="Q704" s="218"/>
      <c r="R704" s="218"/>
      <c r="S704" s="218"/>
      <c r="T704" s="218"/>
      <c r="U704" s="218"/>
      <c r="V704" s="218"/>
      <c r="W704" s="218"/>
      <c r="X704" s="218"/>
    </row>
    <row r="705" spans="1:24" s="60" customFormat="1" ht="15.75" customHeight="1">
      <c r="A705" s="63">
        <v>42300</v>
      </c>
      <c r="B705" s="62">
        <v>4870</v>
      </c>
      <c r="C705" s="59">
        <v>42310</v>
      </c>
      <c r="D705" s="75">
        <v>5000</v>
      </c>
      <c r="E705" s="217">
        <v>5475</v>
      </c>
      <c r="F705" s="61">
        <f t="shared" si="44"/>
        <v>475</v>
      </c>
      <c r="G705" s="67">
        <f t="shared" si="45"/>
        <v>453.37209302325579</v>
      </c>
      <c r="H705" s="59">
        <v>42310</v>
      </c>
      <c r="I705" s="217">
        <v>2675</v>
      </c>
      <c r="J705" s="217">
        <v>4970</v>
      </c>
      <c r="K705" s="217">
        <v>720</v>
      </c>
      <c r="L705" s="217">
        <v>250</v>
      </c>
      <c r="M705" s="67">
        <f t="shared" si="46"/>
        <v>2572.3000000000006</v>
      </c>
      <c r="N705" s="218"/>
      <c r="O705" s="218"/>
      <c r="P705" s="218"/>
      <c r="Q705" s="218"/>
      <c r="R705" s="218"/>
      <c r="S705" s="218"/>
      <c r="T705" s="218"/>
      <c r="U705" s="218"/>
      <c r="V705" s="218"/>
      <c r="W705" s="218"/>
      <c r="X705" s="218"/>
    </row>
    <row r="706" spans="1:24" s="60" customFormat="1" ht="15.75" customHeight="1">
      <c r="A706" s="63">
        <v>42299</v>
      </c>
      <c r="B706" s="62">
        <v>4890</v>
      </c>
      <c r="C706" s="59">
        <v>42307</v>
      </c>
      <c r="D706" s="75">
        <v>5055</v>
      </c>
      <c r="E706" s="217">
        <v>5525</v>
      </c>
      <c r="F706" s="61">
        <f t="shared" si="44"/>
        <v>470</v>
      </c>
      <c r="G706" s="67">
        <f t="shared" si="45"/>
        <v>453.3268733850129</v>
      </c>
      <c r="H706" s="59">
        <v>42307</v>
      </c>
      <c r="I706" s="217">
        <v>2675</v>
      </c>
      <c r="J706" s="217">
        <v>5025</v>
      </c>
      <c r="K706" s="217">
        <v>720</v>
      </c>
      <c r="L706" s="217">
        <v>250</v>
      </c>
      <c r="M706" s="67">
        <f t="shared" si="46"/>
        <v>2627.3000000000006</v>
      </c>
      <c r="N706" s="218"/>
      <c r="O706" s="218"/>
      <c r="P706" s="218"/>
      <c r="Q706" s="218"/>
      <c r="R706" s="218"/>
      <c r="S706" s="218"/>
      <c r="T706" s="218"/>
      <c r="U706" s="218"/>
      <c r="V706" s="218"/>
      <c r="W706" s="218"/>
      <c r="X706" s="218"/>
    </row>
    <row r="707" spans="1:24" s="60" customFormat="1" ht="15.75" customHeight="1">
      <c r="A707" s="63">
        <v>42298</v>
      </c>
      <c r="B707" s="62">
        <v>4920</v>
      </c>
      <c r="C707" s="59">
        <v>42306</v>
      </c>
      <c r="D707" s="75">
        <v>5095</v>
      </c>
      <c r="E707" s="217">
        <v>5565</v>
      </c>
      <c r="F707" s="61">
        <f t="shared" si="44"/>
        <v>470</v>
      </c>
      <c r="G707" s="67">
        <f t="shared" si="45"/>
        <v>453.28811369509043</v>
      </c>
      <c r="H707" s="59">
        <v>42306</v>
      </c>
      <c r="I707" s="217">
        <v>2775</v>
      </c>
      <c r="J707" s="217">
        <v>5025</v>
      </c>
      <c r="K707" s="217">
        <v>720</v>
      </c>
      <c r="L707" s="217">
        <v>250</v>
      </c>
      <c r="M707" s="67">
        <f t="shared" si="46"/>
        <v>2487.3000000000006</v>
      </c>
      <c r="N707" s="218"/>
      <c r="O707" s="218"/>
      <c r="P707" s="218"/>
      <c r="Q707" s="218"/>
      <c r="R707" s="218"/>
      <c r="S707" s="218"/>
      <c r="T707" s="218"/>
      <c r="U707" s="218"/>
      <c r="V707" s="218"/>
      <c r="W707" s="218"/>
      <c r="X707" s="218"/>
    </row>
    <row r="708" spans="1:24" s="60" customFormat="1" ht="15.75" customHeight="1">
      <c r="A708" s="63">
        <v>42297</v>
      </c>
      <c r="B708" s="62">
        <v>4920</v>
      </c>
      <c r="C708" s="59">
        <v>42305</v>
      </c>
      <c r="D708" s="75">
        <v>5095</v>
      </c>
      <c r="E708" s="217">
        <v>5565</v>
      </c>
      <c r="F708" s="61">
        <f t="shared" si="44"/>
        <v>470</v>
      </c>
      <c r="G708" s="67">
        <f t="shared" si="45"/>
        <v>453.24935400516796</v>
      </c>
      <c r="H708" s="59">
        <v>42305</v>
      </c>
      <c r="I708" s="217">
        <v>2775</v>
      </c>
      <c r="J708" s="217">
        <v>5045</v>
      </c>
      <c r="K708" s="217">
        <v>720</v>
      </c>
      <c r="L708" s="217">
        <v>250</v>
      </c>
      <c r="M708" s="67">
        <f t="shared" si="46"/>
        <v>2507.3000000000006</v>
      </c>
      <c r="N708" s="218"/>
      <c r="O708" s="218"/>
      <c r="P708" s="218"/>
      <c r="Q708" s="218"/>
      <c r="R708" s="218"/>
      <c r="S708" s="218"/>
      <c r="T708" s="218"/>
      <c r="U708" s="218"/>
      <c r="V708" s="218"/>
      <c r="W708" s="218"/>
      <c r="X708" s="218"/>
    </row>
    <row r="709" spans="1:24" s="60" customFormat="1" ht="15.75" customHeight="1">
      <c r="A709" s="63">
        <v>42296</v>
      </c>
      <c r="B709" s="62">
        <v>4970</v>
      </c>
      <c r="C709" s="59">
        <v>42304</v>
      </c>
      <c r="D709" s="75">
        <v>5095</v>
      </c>
      <c r="E709" s="217">
        <v>5565</v>
      </c>
      <c r="F709" s="61">
        <f t="shared" ref="F709:F772" si="47">E709-D709</f>
        <v>470</v>
      </c>
      <c r="G709" s="67">
        <f t="shared" ref="G709:G772" si="48">SUM(F709:F1482)/774</f>
        <v>453.15891472868219</v>
      </c>
      <c r="H709" s="59">
        <v>42304</v>
      </c>
      <c r="I709" s="217">
        <v>2775</v>
      </c>
      <c r="J709" s="217">
        <v>5090</v>
      </c>
      <c r="K709" s="217">
        <v>720</v>
      </c>
      <c r="L709" s="217">
        <v>250</v>
      </c>
      <c r="M709" s="67">
        <f t="shared" ref="M709:M772" si="49">J709+2.34*K709-I709*1.4-1.35*L709</f>
        <v>2552.3000000000006</v>
      </c>
      <c r="N709" s="218"/>
      <c r="O709" s="218"/>
      <c r="P709" s="218"/>
      <c r="Q709" s="218"/>
      <c r="R709" s="218"/>
      <c r="S709" s="218"/>
      <c r="T709" s="218"/>
      <c r="U709" s="218"/>
      <c r="V709" s="218"/>
      <c r="W709" s="218"/>
      <c r="X709" s="218"/>
    </row>
    <row r="710" spans="1:24" s="60" customFormat="1" ht="15.75" customHeight="1">
      <c r="A710" s="63">
        <v>42293</v>
      </c>
      <c r="B710" s="62">
        <v>5025</v>
      </c>
      <c r="C710" s="59">
        <v>42303</v>
      </c>
      <c r="D710" s="75">
        <v>5095</v>
      </c>
      <c r="E710" s="217">
        <v>5565</v>
      </c>
      <c r="F710" s="61">
        <f t="shared" si="47"/>
        <v>470</v>
      </c>
      <c r="G710" s="67">
        <f t="shared" si="48"/>
        <v>453.06847545219637</v>
      </c>
      <c r="H710" s="59">
        <v>42303</v>
      </c>
      <c r="I710" s="217">
        <v>2775</v>
      </c>
      <c r="J710" s="217">
        <v>5090</v>
      </c>
      <c r="K710" s="217">
        <v>720</v>
      </c>
      <c r="L710" s="217">
        <v>250</v>
      </c>
      <c r="M710" s="67">
        <f t="shared" si="49"/>
        <v>2552.3000000000006</v>
      </c>
      <c r="N710" s="218"/>
      <c r="O710" s="218"/>
      <c r="P710" s="218"/>
      <c r="Q710" s="218"/>
      <c r="R710" s="218"/>
      <c r="S710" s="218"/>
      <c r="T710" s="218"/>
      <c r="U710" s="218"/>
      <c r="V710" s="218"/>
      <c r="W710" s="218"/>
      <c r="X710" s="218"/>
    </row>
    <row r="711" spans="1:24" s="60" customFormat="1" ht="15.75" customHeight="1">
      <c r="A711" s="63">
        <v>42292</v>
      </c>
      <c r="B711" s="62">
        <v>5025</v>
      </c>
      <c r="C711" s="59">
        <v>42300</v>
      </c>
      <c r="D711" s="75">
        <v>5125</v>
      </c>
      <c r="E711" s="217">
        <v>5565</v>
      </c>
      <c r="F711" s="61">
        <f t="shared" si="47"/>
        <v>440</v>
      </c>
      <c r="G711" s="67">
        <f t="shared" si="48"/>
        <v>452.9780361757106</v>
      </c>
      <c r="H711" s="59">
        <v>42300</v>
      </c>
      <c r="I711" s="217">
        <v>2775</v>
      </c>
      <c r="J711" s="217">
        <v>5090</v>
      </c>
      <c r="K711" s="217">
        <v>720</v>
      </c>
      <c r="L711" s="217">
        <v>250</v>
      </c>
      <c r="M711" s="67">
        <f t="shared" si="49"/>
        <v>2552.3000000000006</v>
      </c>
      <c r="N711" s="218"/>
      <c r="O711" s="218"/>
      <c r="P711" s="218"/>
      <c r="Q711" s="218"/>
      <c r="R711" s="218"/>
      <c r="S711" s="218"/>
      <c r="T711" s="218"/>
      <c r="U711" s="218"/>
      <c r="V711" s="218"/>
      <c r="W711" s="218"/>
      <c r="X711" s="218"/>
    </row>
    <row r="712" spans="1:24" s="60" customFormat="1" ht="15.75" customHeight="1">
      <c r="A712" s="63">
        <v>42291</v>
      </c>
      <c r="B712" s="62">
        <v>5045</v>
      </c>
      <c r="C712" s="59">
        <v>42299</v>
      </c>
      <c r="D712" s="75">
        <v>5125</v>
      </c>
      <c r="E712" s="217">
        <v>5565</v>
      </c>
      <c r="F712" s="61">
        <f t="shared" si="47"/>
        <v>440</v>
      </c>
      <c r="G712" s="67">
        <f t="shared" si="48"/>
        <v>452.9263565891473</v>
      </c>
      <c r="H712" s="59">
        <v>42299</v>
      </c>
      <c r="I712" s="217">
        <v>2775</v>
      </c>
      <c r="J712" s="217">
        <v>5090</v>
      </c>
      <c r="K712" s="217">
        <v>720</v>
      </c>
      <c r="L712" s="217">
        <v>250</v>
      </c>
      <c r="M712" s="67">
        <f t="shared" si="49"/>
        <v>2552.3000000000006</v>
      </c>
      <c r="N712" s="218"/>
      <c r="O712" s="218"/>
      <c r="P712" s="218"/>
      <c r="Q712" s="218"/>
      <c r="R712" s="218"/>
      <c r="S712" s="218"/>
      <c r="T712" s="218"/>
      <c r="U712" s="218"/>
      <c r="V712" s="218"/>
      <c r="W712" s="218"/>
      <c r="X712" s="218"/>
    </row>
    <row r="713" spans="1:24" s="60" customFormat="1" ht="15.75" customHeight="1">
      <c r="A713" s="63">
        <v>42290</v>
      </c>
      <c r="B713" s="62">
        <v>5090</v>
      </c>
      <c r="C713" s="59">
        <v>42298</v>
      </c>
      <c r="D713" s="75">
        <v>5125</v>
      </c>
      <c r="E713" s="217">
        <v>5565</v>
      </c>
      <c r="F713" s="61">
        <f t="shared" si="47"/>
        <v>440</v>
      </c>
      <c r="G713" s="67">
        <f t="shared" si="48"/>
        <v>452.87467700258395</v>
      </c>
      <c r="H713" s="59">
        <v>42298</v>
      </c>
      <c r="I713" s="217">
        <v>2775</v>
      </c>
      <c r="J713" s="217">
        <v>5130</v>
      </c>
      <c r="K713" s="217">
        <v>710</v>
      </c>
      <c r="L713" s="217">
        <v>250</v>
      </c>
      <c r="M713" s="67">
        <f t="shared" si="49"/>
        <v>2568.9</v>
      </c>
      <c r="N713" s="218"/>
      <c r="O713" s="218"/>
      <c r="P713" s="218"/>
      <c r="Q713" s="218"/>
      <c r="R713" s="218"/>
      <c r="S713" s="218"/>
      <c r="T713" s="218"/>
      <c r="U713" s="218"/>
      <c r="V713" s="218"/>
      <c r="W713" s="218"/>
      <c r="X713" s="218"/>
    </row>
    <row r="714" spans="1:24" s="60" customFormat="1" ht="15.75" customHeight="1">
      <c r="A714" s="63">
        <v>42289</v>
      </c>
      <c r="B714" s="62">
        <v>5090</v>
      </c>
      <c r="C714" s="59">
        <v>42297</v>
      </c>
      <c r="D714" s="75">
        <v>5125</v>
      </c>
      <c r="E714" s="217">
        <v>5565</v>
      </c>
      <c r="F714" s="61">
        <f t="shared" si="47"/>
        <v>440</v>
      </c>
      <c r="G714" s="67">
        <f t="shared" si="48"/>
        <v>452.81653746770024</v>
      </c>
      <c r="H714" s="59">
        <v>42297</v>
      </c>
      <c r="I714" s="217">
        <v>2775</v>
      </c>
      <c r="J714" s="217">
        <v>5130</v>
      </c>
      <c r="K714" s="217">
        <v>710</v>
      </c>
      <c r="L714" s="217">
        <v>250</v>
      </c>
      <c r="M714" s="67">
        <f t="shared" si="49"/>
        <v>2568.9</v>
      </c>
      <c r="N714" s="218"/>
      <c r="O714" s="218"/>
      <c r="P714" s="218"/>
      <c r="Q714" s="218"/>
      <c r="R714" s="218"/>
      <c r="S714" s="218"/>
      <c r="T714" s="218"/>
      <c r="U714" s="218"/>
      <c r="V714" s="218"/>
      <c r="W714" s="218"/>
      <c r="X714" s="218"/>
    </row>
    <row r="715" spans="1:24" s="60" customFormat="1" ht="15.75" customHeight="1">
      <c r="A715" s="63">
        <v>42286</v>
      </c>
      <c r="B715" s="62">
        <v>5090</v>
      </c>
      <c r="C715" s="59">
        <v>42296</v>
      </c>
      <c r="D715" s="75">
        <v>5125</v>
      </c>
      <c r="E715" s="217">
        <v>5565</v>
      </c>
      <c r="F715" s="61">
        <f t="shared" si="47"/>
        <v>440</v>
      </c>
      <c r="G715" s="67">
        <f t="shared" si="48"/>
        <v>452.75193798449612</v>
      </c>
      <c r="H715" s="59">
        <v>42296</v>
      </c>
      <c r="I715" s="217">
        <v>2775</v>
      </c>
      <c r="J715" s="217">
        <v>5130</v>
      </c>
      <c r="K715" s="217">
        <v>710</v>
      </c>
      <c r="L715" s="217">
        <v>250</v>
      </c>
      <c r="M715" s="67">
        <f t="shared" si="49"/>
        <v>2568.9</v>
      </c>
      <c r="N715" s="218"/>
      <c r="O715" s="218"/>
      <c r="P715" s="218"/>
      <c r="Q715" s="218"/>
      <c r="R715" s="218"/>
      <c r="S715" s="218"/>
      <c r="T715" s="218"/>
      <c r="U715" s="218"/>
      <c r="V715" s="218"/>
      <c r="W715" s="218"/>
      <c r="X715" s="218"/>
    </row>
    <row r="716" spans="1:24" s="60" customFormat="1" ht="15.75" customHeight="1">
      <c r="A716" s="63">
        <v>42285</v>
      </c>
      <c r="B716" s="62">
        <v>5090</v>
      </c>
      <c r="C716" s="59">
        <v>42293</v>
      </c>
      <c r="D716" s="75">
        <v>5160</v>
      </c>
      <c r="E716" s="217">
        <v>5575</v>
      </c>
      <c r="F716" s="61">
        <f t="shared" si="47"/>
        <v>415</v>
      </c>
      <c r="G716" s="67">
        <f t="shared" si="48"/>
        <v>452.65503875968994</v>
      </c>
      <c r="H716" s="59">
        <v>42293</v>
      </c>
      <c r="I716" s="217">
        <v>2775</v>
      </c>
      <c r="J716" s="217">
        <v>5130</v>
      </c>
      <c r="K716" s="217">
        <v>710</v>
      </c>
      <c r="L716" s="217">
        <v>250</v>
      </c>
      <c r="M716" s="67">
        <f t="shared" si="49"/>
        <v>2568.9</v>
      </c>
      <c r="N716" s="218"/>
      <c r="O716" s="218"/>
      <c r="P716" s="218"/>
      <c r="Q716" s="218"/>
      <c r="R716" s="218"/>
      <c r="S716" s="218"/>
      <c r="T716" s="218"/>
      <c r="U716" s="218"/>
      <c r="V716" s="218"/>
      <c r="W716" s="218"/>
      <c r="X716" s="218"/>
    </row>
    <row r="717" spans="1:24" s="60" customFormat="1" ht="15.75" customHeight="1">
      <c r="A717" s="63">
        <v>42277</v>
      </c>
      <c r="B717" s="62">
        <v>5130</v>
      </c>
      <c r="C717" s="59">
        <v>42292</v>
      </c>
      <c r="D717" s="75">
        <v>5180</v>
      </c>
      <c r="E717" s="217">
        <v>5575</v>
      </c>
      <c r="F717" s="61">
        <f t="shared" si="47"/>
        <v>395</v>
      </c>
      <c r="G717" s="67">
        <f t="shared" si="48"/>
        <v>452.59043927648577</v>
      </c>
      <c r="H717" s="59">
        <v>42292</v>
      </c>
      <c r="I717" s="217">
        <v>2825</v>
      </c>
      <c r="J717" s="217">
        <v>5130</v>
      </c>
      <c r="K717" s="217">
        <v>710</v>
      </c>
      <c r="L717" s="217">
        <v>250</v>
      </c>
      <c r="M717" s="67">
        <f t="shared" si="49"/>
        <v>2498.9</v>
      </c>
      <c r="N717" s="218"/>
      <c r="O717" s="218"/>
      <c r="P717" s="218"/>
      <c r="Q717" s="218"/>
      <c r="R717" s="218"/>
      <c r="S717" s="218"/>
      <c r="T717" s="218"/>
      <c r="U717" s="218"/>
      <c r="V717" s="218"/>
      <c r="W717" s="218"/>
      <c r="X717" s="218"/>
    </row>
    <row r="718" spans="1:24" s="60" customFormat="1" ht="15.75" customHeight="1">
      <c r="A718" s="63">
        <v>42276</v>
      </c>
      <c r="B718" s="62">
        <v>5130</v>
      </c>
      <c r="C718" s="59">
        <v>42291</v>
      </c>
      <c r="D718" s="75">
        <v>5235</v>
      </c>
      <c r="E718" s="217">
        <v>5575</v>
      </c>
      <c r="F718" s="61">
        <f t="shared" si="47"/>
        <v>340</v>
      </c>
      <c r="G718" s="67">
        <f t="shared" si="48"/>
        <v>452.5516795865633</v>
      </c>
      <c r="H718" s="59">
        <v>42291</v>
      </c>
      <c r="I718" s="217">
        <v>2825</v>
      </c>
      <c r="J718" s="217">
        <v>5170</v>
      </c>
      <c r="K718" s="217">
        <v>710</v>
      </c>
      <c r="L718" s="217">
        <v>250</v>
      </c>
      <c r="M718" s="67">
        <f t="shared" si="49"/>
        <v>2538.9</v>
      </c>
      <c r="N718" s="218"/>
      <c r="O718" s="218"/>
      <c r="P718" s="218"/>
      <c r="Q718" s="218"/>
      <c r="R718" s="218"/>
      <c r="S718" s="218"/>
      <c r="T718" s="218"/>
      <c r="U718" s="218"/>
      <c r="V718" s="218"/>
      <c r="W718" s="218"/>
      <c r="X718" s="218"/>
    </row>
    <row r="719" spans="1:24" s="60" customFormat="1" ht="15.75" customHeight="1">
      <c r="A719" s="63">
        <v>42275</v>
      </c>
      <c r="B719" s="62">
        <v>5130</v>
      </c>
      <c r="C719" s="59">
        <v>42290</v>
      </c>
      <c r="D719" s="75">
        <v>5235</v>
      </c>
      <c r="E719" s="217">
        <v>5575</v>
      </c>
      <c r="F719" s="61">
        <f t="shared" si="47"/>
        <v>340</v>
      </c>
      <c r="G719" s="67">
        <f t="shared" si="48"/>
        <v>452.58397932816536</v>
      </c>
      <c r="H719" s="59">
        <v>42290</v>
      </c>
      <c r="I719" s="217">
        <v>2825</v>
      </c>
      <c r="J719" s="217">
        <v>5180</v>
      </c>
      <c r="K719" s="217">
        <v>720</v>
      </c>
      <c r="L719" s="217">
        <v>250</v>
      </c>
      <c r="M719" s="67">
        <f t="shared" si="49"/>
        <v>2572.3000000000006</v>
      </c>
      <c r="N719" s="218"/>
      <c r="O719" s="218"/>
      <c r="P719" s="218"/>
      <c r="Q719" s="218"/>
      <c r="R719" s="218"/>
      <c r="S719" s="218"/>
      <c r="T719" s="218"/>
      <c r="U719" s="218"/>
      <c r="V719" s="218"/>
      <c r="W719" s="218"/>
      <c r="X719" s="218"/>
    </row>
    <row r="720" spans="1:24" s="60" customFormat="1" ht="15.75" customHeight="1">
      <c r="A720" s="63">
        <v>42272</v>
      </c>
      <c r="B720" s="62">
        <v>5130</v>
      </c>
      <c r="C720" s="59">
        <v>42289</v>
      </c>
      <c r="D720" s="75">
        <v>5235</v>
      </c>
      <c r="E720" s="217">
        <v>5575</v>
      </c>
      <c r="F720" s="61">
        <f t="shared" si="47"/>
        <v>340</v>
      </c>
      <c r="G720" s="67">
        <f t="shared" si="48"/>
        <v>452.61627906976742</v>
      </c>
      <c r="H720" s="59">
        <v>42289</v>
      </c>
      <c r="I720" s="217">
        <v>2825</v>
      </c>
      <c r="J720" s="217">
        <v>5205</v>
      </c>
      <c r="K720" s="217">
        <v>720</v>
      </c>
      <c r="L720" s="217">
        <v>250</v>
      </c>
      <c r="M720" s="67">
        <f t="shared" si="49"/>
        <v>2597.3000000000006</v>
      </c>
      <c r="N720" s="218"/>
      <c r="O720" s="218"/>
      <c r="P720" s="218"/>
      <c r="Q720" s="218"/>
      <c r="R720" s="218"/>
      <c r="S720" s="218"/>
      <c r="T720" s="218"/>
      <c r="U720" s="218"/>
      <c r="V720" s="218"/>
      <c r="W720" s="218"/>
      <c r="X720" s="218"/>
    </row>
    <row r="721" spans="1:24" s="60" customFormat="1" ht="15.75" customHeight="1">
      <c r="A721" s="63">
        <v>42271</v>
      </c>
      <c r="B721" s="62">
        <v>5130</v>
      </c>
      <c r="C721" s="59">
        <v>42287</v>
      </c>
      <c r="D721" s="75">
        <v>5235</v>
      </c>
      <c r="E721" s="217">
        <v>5625</v>
      </c>
      <c r="F721" s="61">
        <f t="shared" si="47"/>
        <v>390</v>
      </c>
      <c r="G721" s="67">
        <f t="shared" si="48"/>
        <v>452.64857881136953</v>
      </c>
      <c r="H721" s="59">
        <v>42287</v>
      </c>
      <c r="I721" s="217">
        <v>2825</v>
      </c>
      <c r="J721" s="217">
        <v>5205</v>
      </c>
      <c r="K721" s="217">
        <v>720</v>
      </c>
      <c r="L721" s="217">
        <v>250</v>
      </c>
      <c r="M721" s="67">
        <f t="shared" si="49"/>
        <v>2597.3000000000006</v>
      </c>
      <c r="N721" s="218"/>
      <c r="O721" s="218"/>
      <c r="P721" s="218"/>
      <c r="Q721" s="218"/>
      <c r="R721" s="218"/>
      <c r="S721" s="218"/>
      <c r="T721" s="218"/>
      <c r="U721" s="218"/>
      <c r="V721" s="218"/>
      <c r="W721" s="218"/>
      <c r="X721" s="218"/>
    </row>
    <row r="722" spans="1:24" s="60" customFormat="1" ht="15.75" customHeight="1">
      <c r="A722" s="63">
        <v>42270</v>
      </c>
      <c r="B722" s="62">
        <v>5170</v>
      </c>
      <c r="C722" s="59">
        <v>42286</v>
      </c>
      <c r="D722" s="75">
        <v>5190</v>
      </c>
      <c r="E722" s="217">
        <v>5625</v>
      </c>
      <c r="F722" s="61">
        <f t="shared" si="47"/>
        <v>435</v>
      </c>
      <c r="G722" s="67">
        <f t="shared" si="48"/>
        <v>452.61627906976742</v>
      </c>
      <c r="H722" s="59">
        <v>42286</v>
      </c>
      <c r="I722" s="217">
        <v>2825</v>
      </c>
      <c r="J722" s="217">
        <v>5205</v>
      </c>
      <c r="K722" s="217">
        <v>720</v>
      </c>
      <c r="L722" s="217">
        <v>250</v>
      </c>
      <c r="M722" s="67">
        <f t="shared" si="49"/>
        <v>2597.3000000000006</v>
      </c>
      <c r="N722" s="218"/>
      <c r="O722" s="218"/>
      <c r="P722" s="218"/>
      <c r="Q722" s="218"/>
      <c r="R722" s="218"/>
      <c r="S722" s="218"/>
      <c r="T722" s="218"/>
      <c r="U722" s="218"/>
      <c r="V722" s="218"/>
      <c r="W722" s="218"/>
      <c r="X722" s="218"/>
    </row>
    <row r="723" spans="1:24" s="60" customFormat="1" ht="15.75" customHeight="1">
      <c r="A723" s="63">
        <v>42269</v>
      </c>
      <c r="B723" s="62">
        <v>5180</v>
      </c>
      <c r="C723" s="59">
        <v>42285</v>
      </c>
      <c r="D723" s="75">
        <v>5190</v>
      </c>
      <c r="E723" s="217">
        <v>5625</v>
      </c>
      <c r="F723" s="61">
        <f t="shared" si="47"/>
        <v>435</v>
      </c>
      <c r="G723" s="67">
        <f t="shared" si="48"/>
        <v>452.52583979328165</v>
      </c>
      <c r="H723" s="59">
        <v>42285</v>
      </c>
      <c r="I723" s="217">
        <v>2825</v>
      </c>
      <c r="J723" s="217">
        <v>5205</v>
      </c>
      <c r="K723" s="217">
        <v>720</v>
      </c>
      <c r="L723" s="217">
        <v>250</v>
      </c>
      <c r="M723" s="67">
        <f t="shared" si="49"/>
        <v>2597.3000000000006</v>
      </c>
      <c r="N723" s="218"/>
      <c r="O723" s="218"/>
      <c r="P723" s="218"/>
      <c r="Q723" s="218"/>
      <c r="R723" s="218"/>
      <c r="S723" s="218"/>
      <c r="T723" s="218"/>
      <c r="U723" s="218"/>
      <c r="V723" s="218"/>
      <c r="W723" s="218"/>
      <c r="X723" s="218"/>
    </row>
    <row r="724" spans="1:24" s="60" customFormat="1" ht="15.75" customHeight="1">
      <c r="A724" s="63">
        <v>42268</v>
      </c>
      <c r="B724" s="62">
        <v>5205</v>
      </c>
      <c r="C724" s="59">
        <v>42277</v>
      </c>
      <c r="D724" s="75">
        <v>5240</v>
      </c>
      <c r="E724" s="217">
        <v>5625</v>
      </c>
      <c r="F724" s="61">
        <f t="shared" si="47"/>
        <v>385</v>
      </c>
      <c r="G724" s="67">
        <f t="shared" si="48"/>
        <v>452.43540051679588</v>
      </c>
      <c r="H724" s="59">
        <v>42277</v>
      </c>
      <c r="I724" s="217">
        <v>2825</v>
      </c>
      <c r="J724" s="217">
        <v>5195</v>
      </c>
      <c r="K724" s="217">
        <v>720</v>
      </c>
      <c r="L724" s="217">
        <v>250</v>
      </c>
      <c r="M724" s="67">
        <f t="shared" si="49"/>
        <v>2587.3000000000006</v>
      </c>
      <c r="N724" s="218"/>
      <c r="O724" s="218"/>
      <c r="P724" s="218"/>
      <c r="Q724" s="218"/>
      <c r="R724" s="218"/>
      <c r="S724" s="218"/>
      <c r="T724" s="218"/>
      <c r="U724" s="218"/>
      <c r="V724" s="218"/>
      <c r="W724" s="218"/>
      <c r="X724" s="218"/>
    </row>
    <row r="725" spans="1:24" s="60" customFormat="1" ht="15.75" customHeight="1">
      <c r="A725" s="63">
        <v>42265</v>
      </c>
      <c r="B725" s="62">
        <v>5205</v>
      </c>
      <c r="C725" s="59">
        <v>42276</v>
      </c>
      <c r="D725" s="75">
        <v>5240</v>
      </c>
      <c r="E725" s="217">
        <v>5625</v>
      </c>
      <c r="F725" s="61">
        <f t="shared" si="47"/>
        <v>385</v>
      </c>
      <c r="G725" s="67">
        <f t="shared" si="48"/>
        <v>452.40956072351423</v>
      </c>
      <c r="H725" s="59">
        <v>42276</v>
      </c>
      <c r="I725" s="217">
        <v>2825</v>
      </c>
      <c r="J725" s="217">
        <v>5180</v>
      </c>
      <c r="K725" s="217">
        <v>720</v>
      </c>
      <c r="L725" s="217">
        <v>250</v>
      </c>
      <c r="M725" s="67">
        <f t="shared" si="49"/>
        <v>2572.3000000000006</v>
      </c>
      <c r="N725" s="218"/>
      <c r="O725" s="218"/>
      <c r="P725" s="218"/>
      <c r="Q725" s="218"/>
      <c r="R725" s="218"/>
      <c r="S725" s="218"/>
      <c r="T725" s="218"/>
      <c r="U725" s="218"/>
      <c r="V725" s="218"/>
      <c r="W725" s="218"/>
      <c r="X725" s="218"/>
    </row>
    <row r="726" spans="1:24" s="60" customFormat="1" ht="15.75" customHeight="1">
      <c r="A726" s="63">
        <v>42264</v>
      </c>
      <c r="B726" s="62">
        <v>5205</v>
      </c>
      <c r="C726" s="59">
        <v>42275</v>
      </c>
      <c r="D726" s="75">
        <v>5240</v>
      </c>
      <c r="E726" s="217">
        <v>5625</v>
      </c>
      <c r="F726" s="61">
        <f t="shared" si="47"/>
        <v>385</v>
      </c>
      <c r="G726" s="67">
        <f t="shared" si="48"/>
        <v>452.38372093023258</v>
      </c>
      <c r="H726" s="59">
        <v>42275</v>
      </c>
      <c r="I726" s="217">
        <v>2825</v>
      </c>
      <c r="J726" s="217">
        <v>5195</v>
      </c>
      <c r="K726" s="217">
        <v>720</v>
      </c>
      <c r="L726" s="217">
        <v>250</v>
      </c>
      <c r="M726" s="67">
        <f t="shared" si="49"/>
        <v>2587.3000000000006</v>
      </c>
      <c r="N726" s="218"/>
      <c r="O726" s="218"/>
      <c r="P726" s="218"/>
      <c r="Q726" s="218"/>
      <c r="R726" s="218"/>
      <c r="S726" s="218"/>
      <c r="T726" s="218"/>
      <c r="U726" s="218"/>
      <c r="V726" s="218"/>
      <c r="W726" s="218"/>
      <c r="X726" s="218"/>
    </row>
    <row r="727" spans="1:24" s="60" customFormat="1" ht="15.75" customHeight="1">
      <c r="A727" s="63">
        <v>42263</v>
      </c>
      <c r="B727" s="62">
        <v>5205</v>
      </c>
      <c r="C727" s="59">
        <v>42272</v>
      </c>
      <c r="D727" s="75">
        <v>5245</v>
      </c>
      <c r="E727" s="217">
        <v>5625</v>
      </c>
      <c r="F727" s="61">
        <f t="shared" si="47"/>
        <v>380</v>
      </c>
      <c r="G727" s="67">
        <f t="shared" si="48"/>
        <v>452.35788113695088</v>
      </c>
      <c r="H727" s="59">
        <v>42272</v>
      </c>
      <c r="I727" s="217">
        <v>2825</v>
      </c>
      <c r="J727" s="217">
        <v>5195</v>
      </c>
      <c r="K727" s="217">
        <v>720</v>
      </c>
      <c r="L727" s="217">
        <v>250</v>
      </c>
      <c r="M727" s="67">
        <f t="shared" si="49"/>
        <v>2587.3000000000006</v>
      </c>
      <c r="N727" s="218"/>
      <c r="O727" s="218"/>
      <c r="P727" s="218"/>
      <c r="Q727" s="218"/>
      <c r="R727" s="218"/>
      <c r="S727" s="218"/>
      <c r="T727" s="218"/>
      <c r="U727" s="218"/>
      <c r="V727" s="218"/>
      <c r="W727" s="218"/>
      <c r="X727" s="218"/>
    </row>
    <row r="728" spans="1:24" s="60" customFormat="1" ht="15.75" customHeight="1">
      <c r="A728" s="63">
        <v>42262</v>
      </c>
      <c r="B728" s="62">
        <v>5195</v>
      </c>
      <c r="C728" s="59">
        <v>42271</v>
      </c>
      <c r="D728" s="75">
        <v>5270</v>
      </c>
      <c r="E728" s="217">
        <v>5625</v>
      </c>
      <c r="F728" s="61">
        <f t="shared" si="47"/>
        <v>355</v>
      </c>
      <c r="G728" s="67">
        <f t="shared" si="48"/>
        <v>452.35142118863047</v>
      </c>
      <c r="H728" s="59">
        <v>42271</v>
      </c>
      <c r="I728" s="217">
        <v>2825</v>
      </c>
      <c r="J728" s="217">
        <v>5195</v>
      </c>
      <c r="K728" s="217">
        <v>720</v>
      </c>
      <c r="L728" s="217">
        <v>250</v>
      </c>
      <c r="M728" s="67">
        <f t="shared" si="49"/>
        <v>2587.3000000000006</v>
      </c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</row>
    <row r="729" spans="1:24" s="60" customFormat="1" ht="15.75" customHeight="1">
      <c r="A729" s="63">
        <v>42261</v>
      </c>
      <c r="B729" s="62">
        <v>5180</v>
      </c>
      <c r="C729" s="59">
        <v>42270</v>
      </c>
      <c r="D729" s="75">
        <v>5270</v>
      </c>
      <c r="E729" s="217">
        <v>5650</v>
      </c>
      <c r="F729" s="61">
        <f t="shared" si="47"/>
        <v>380</v>
      </c>
      <c r="G729" s="67">
        <f t="shared" si="48"/>
        <v>452.24806201550388</v>
      </c>
      <c r="H729" s="59">
        <v>42270</v>
      </c>
      <c r="I729" s="217">
        <v>2825</v>
      </c>
      <c r="J729" s="217">
        <v>5215</v>
      </c>
      <c r="K729" s="217">
        <v>720</v>
      </c>
      <c r="L729" s="217">
        <v>250</v>
      </c>
      <c r="M729" s="67">
        <f t="shared" si="49"/>
        <v>2607.3000000000006</v>
      </c>
      <c r="N729" s="218"/>
      <c r="O729" s="218"/>
      <c r="P729" s="218"/>
      <c r="Q729" s="218"/>
      <c r="R729" s="218"/>
      <c r="S729" s="218"/>
      <c r="T729" s="218"/>
      <c r="U729" s="218"/>
      <c r="V729" s="218"/>
      <c r="W729" s="218"/>
      <c r="X729" s="218"/>
    </row>
    <row r="730" spans="1:24" s="60" customFormat="1" ht="15.75" customHeight="1">
      <c r="A730" s="63">
        <v>42258</v>
      </c>
      <c r="B730" s="62">
        <v>5195</v>
      </c>
      <c r="C730" s="59">
        <v>42269</v>
      </c>
      <c r="D730" s="75">
        <v>5280</v>
      </c>
      <c r="E730" s="217">
        <v>5650</v>
      </c>
      <c r="F730" s="61">
        <f t="shared" si="47"/>
        <v>370</v>
      </c>
      <c r="G730" s="67">
        <f t="shared" si="48"/>
        <v>452.11240310077517</v>
      </c>
      <c r="H730" s="59">
        <v>42269</v>
      </c>
      <c r="I730" s="217">
        <v>2825</v>
      </c>
      <c r="J730" s="217">
        <v>5230</v>
      </c>
      <c r="K730" s="217">
        <v>720</v>
      </c>
      <c r="L730" s="217">
        <v>250</v>
      </c>
      <c r="M730" s="67">
        <f t="shared" si="49"/>
        <v>2622.3000000000006</v>
      </c>
      <c r="N730" s="218"/>
      <c r="O730" s="218"/>
      <c r="P730" s="218"/>
      <c r="Q730" s="218"/>
      <c r="R730" s="218"/>
      <c r="S730" s="218"/>
      <c r="T730" s="218"/>
      <c r="U730" s="218"/>
      <c r="V730" s="218"/>
      <c r="W730" s="218"/>
      <c r="X730" s="218"/>
    </row>
    <row r="731" spans="1:24" s="60" customFormat="1" ht="15.75" customHeight="1">
      <c r="A731" s="63">
        <v>42257</v>
      </c>
      <c r="B731" s="62">
        <v>5195</v>
      </c>
      <c r="C731" s="59">
        <v>42268</v>
      </c>
      <c r="D731" s="75">
        <v>5295</v>
      </c>
      <c r="E731" s="217">
        <v>5650</v>
      </c>
      <c r="F731" s="61">
        <f t="shared" si="47"/>
        <v>355</v>
      </c>
      <c r="G731" s="67">
        <f t="shared" si="48"/>
        <v>451.98966408268734</v>
      </c>
      <c r="H731" s="59">
        <v>42268</v>
      </c>
      <c r="I731" s="217">
        <v>2825</v>
      </c>
      <c r="J731" s="217">
        <v>5230</v>
      </c>
      <c r="K731" s="217">
        <v>750</v>
      </c>
      <c r="L731" s="217">
        <v>250</v>
      </c>
      <c r="M731" s="67">
        <f t="shared" si="49"/>
        <v>2692.5000000000005</v>
      </c>
      <c r="N731" s="218"/>
      <c r="O731" s="218"/>
      <c r="P731" s="218"/>
      <c r="Q731" s="218"/>
      <c r="R731" s="218"/>
      <c r="S731" s="218"/>
      <c r="T731" s="218"/>
      <c r="U731" s="218"/>
      <c r="V731" s="218"/>
      <c r="W731" s="218"/>
      <c r="X731" s="218"/>
    </row>
    <row r="732" spans="1:24" s="60" customFormat="1" ht="15.75" customHeight="1">
      <c r="A732" s="63">
        <v>42256</v>
      </c>
      <c r="B732" s="62">
        <v>5195</v>
      </c>
      <c r="C732" s="59">
        <v>42265</v>
      </c>
      <c r="D732" s="75">
        <v>5295</v>
      </c>
      <c r="E732" s="217">
        <v>5650</v>
      </c>
      <c r="F732" s="61">
        <f t="shared" si="47"/>
        <v>355</v>
      </c>
      <c r="G732" s="67">
        <f t="shared" si="48"/>
        <v>451.88630490956075</v>
      </c>
      <c r="H732" s="59">
        <v>42265</v>
      </c>
      <c r="I732" s="217">
        <v>2825</v>
      </c>
      <c r="J732" s="217">
        <v>5230</v>
      </c>
      <c r="K732" s="217">
        <v>750</v>
      </c>
      <c r="L732" s="217">
        <v>250</v>
      </c>
      <c r="M732" s="67">
        <f t="shared" si="49"/>
        <v>2692.5000000000005</v>
      </c>
      <c r="N732" s="218"/>
      <c r="O732" s="218"/>
      <c r="P732" s="218"/>
      <c r="Q732" s="218"/>
      <c r="R732" s="218"/>
      <c r="S732" s="218"/>
      <c r="T732" s="218"/>
      <c r="U732" s="218"/>
      <c r="V732" s="218"/>
      <c r="W732" s="218"/>
      <c r="X732" s="218"/>
    </row>
    <row r="733" spans="1:24" s="60" customFormat="1" ht="15.75" customHeight="1">
      <c r="A733" s="63">
        <v>42255</v>
      </c>
      <c r="B733" s="62">
        <v>5215</v>
      </c>
      <c r="C733" s="59">
        <v>42264</v>
      </c>
      <c r="D733" s="75">
        <v>5295</v>
      </c>
      <c r="E733" s="217">
        <v>5650</v>
      </c>
      <c r="F733" s="61">
        <f t="shared" si="47"/>
        <v>355</v>
      </c>
      <c r="G733" s="67">
        <f t="shared" si="48"/>
        <v>451.7829457364341</v>
      </c>
      <c r="H733" s="59">
        <v>42264</v>
      </c>
      <c r="I733" s="217">
        <v>2825</v>
      </c>
      <c r="J733" s="217">
        <v>5230</v>
      </c>
      <c r="K733" s="217">
        <v>750</v>
      </c>
      <c r="L733" s="217">
        <v>250</v>
      </c>
      <c r="M733" s="67">
        <f t="shared" si="49"/>
        <v>2692.5000000000005</v>
      </c>
      <c r="N733" s="218"/>
      <c r="O733" s="218"/>
      <c r="P733" s="218"/>
      <c r="Q733" s="218"/>
      <c r="R733" s="218"/>
      <c r="S733" s="218"/>
      <c r="T733" s="218"/>
      <c r="U733" s="218"/>
      <c r="V733" s="218"/>
      <c r="W733" s="218"/>
      <c r="X733" s="218"/>
    </row>
    <row r="734" spans="1:24" s="60" customFormat="1" ht="15.75" customHeight="1">
      <c r="A734" s="63">
        <v>42254</v>
      </c>
      <c r="B734" s="62">
        <v>5230</v>
      </c>
      <c r="C734" s="59">
        <v>42263</v>
      </c>
      <c r="D734" s="75">
        <v>5320</v>
      </c>
      <c r="E734" s="217">
        <v>5665</v>
      </c>
      <c r="F734" s="61">
        <f t="shared" si="47"/>
        <v>345</v>
      </c>
      <c r="G734" s="67">
        <f t="shared" si="48"/>
        <v>451.62144702842374</v>
      </c>
      <c r="H734" s="59">
        <v>42263</v>
      </c>
      <c r="I734" s="217">
        <v>2850</v>
      </c>
      <c r="J734" s="217">
        <v>5250</v>
      </c>
      <c r="K734" s="217">
        <v>750</v>
      </c>
      <c r="L734" s="217">
        <v>250</v>
      </c>
      <c r="M734" s="67">
        <f t="shared" si="49"/>
        <v>2677.5000000000005</v>
      </c>
      <c r="N734" s="218"/>
      <c r="O734" s="218"/>
      <c r="P734" s="218"/>
      <c r="Q734" s="218"/>
      <c r="R734" s="218"/>
      <c r="S734" s="218"/>
      <c r="T734" s="218"/>
      <c r="U734" s="218"/>
      <c r="V734" s="218"/>
      <c r="W734" s="218"/>
      <c r="X734" s="218"/>
    </row>
    <row r="735" spans="1:24" s="60" customFormat="1" ht="15.75" customHeight="1">
      <c r="A735" s="63">
        <v>42249</v>
      </c>
      <c r="B735" s="62">
        <v>5230</v>
      </c>
      <c r="C735" s="59">
        <v>42262</v>
      </c>
      <c r="D735" s="75">
        <v>5325</v>
      </c>
      <c r="E735" s="217">
        <v>5665</v>
      </c>
      <c r="F735" s="61">
        <f t="shared" si="47"/>
        <v>340</v>
      </c>
      <c r="G735" s="67">
        <f t="shared" si="48"/>
        <v>451.47286821705427</v>
      </c>
      <c r="H735" s="59">
        <v>42262</v>
      </c>
      <c r="I735" s="217">
        <v>2850</v>
      </c>
      <c r="J735" s="217">
        <v>5270</v>
      </c>
      <c r="K735" s="217">
        <v>750</v>
      </c>
      <c r="L735" s="217">
        <v>250</v>
      </c>
      <c r="M735" s="67">
        <f t="shared" si="49"/>
        <v>2697.5000000000005</v>
      </c>
      <c r="N735" s="218"/>
      <c r="O735" s="218"/>
      <c r="P735" s="218"/>
      <c r="Q735" s="218"/>
      <c r="R735" s="218"/>
      <c r="S735" s="218"/>
      <c r="T735" s="218"/>
      <c r="U735" s="218"/>
      <c r="V735" s="218"/>
      <c r="W735" s="218"/>
      <c r="X735" s="218"/>
    </row>
    <row r="736" spans="1:24" s="60" customFormat="1" ht="15.75" customHeight="1">
      <c r="A736" s="63">
        <v>42248</v>
      </c>
      <c r="B736" s="62">
        <v>5230</v>
      </c>
      <c r="C736" s="59">
        <v>42261</v>
      </c>
      <c r="D736" s="75">
        <v>5335</v>
      </c>
      <c r="E736" s="217">
        <v>5665</v>
      </c>
      <c r="F736" s="61">
        <f t="shared" si="47"/>
        <v>330</v>
      </c>
      <c r="G736" s="67">
        <f t="shared" si="48"/>
        <v>451.3565891472868</v>
      </c>
      <c r="H736" s="59">
        <v>42261</v>
      </c>
      <c r="I736" s="217">
        <v>2850</v>
      </c>
      <c r="J736" s="217">
        <v>5300</v>
      </c>
      <c r="K736" s="217">
        <v>750</v>
      </c>
      <c r="L736" s="217">
        <v>250</v>
      </c>
      <c r="M736" s="67">
        <f t="shared" si="49"/>
        <v>2727.5000000000005</v>
      </c>
      <c r="N736" s="218"/>
      <c r="O736" s="218"/>
      <c r="P736" s="218"/>
      <c r="Q736" s="218"/>
      <c r="R736" s="218"/>
      <c r="S736" s="218"/>
      <c r="T736" s="218"/>
      <c r="U736" s="218"/>
      <c r="V736" s="218"/>
      <c r="W736" s="218"/>
      <c r="X736" s="218"/>
    </row>
    <row r="737" spans="1:24" s="60" customFormat="1" ht="15.75" customHeight="1">
      <c r="A737" s="63">
        <v>42247</v>
      </c>
      <c r="B737" s="62">
        <v>5230</v>
      </c>
      <c r="C737" s="59">
        <v>42258</v>
      </c>
      <c r="D737" s="75">
        <v>5350</v>
      </c>
      <c r="E737" s="217">
        <v>5690</v>
      </c>
      <c r="F737" s="61">
        <f t="shared" si="47"/>
        <v>340</v>
      </c>
      <c r="G737" s="67">
        <f t="shared" si="48"/>
        <v>451.23385012919897</v>
      </c>
      <c r="H737" s="59">
        <v>42258</v>
      </c>
      <c r="I737" s="217">
        <v>2850</v>
      </c>
      <c r="J737" s="217">
        <v>5300</v>
      </c>
      <c r="K737" s="217">
        <v>750</v>
      </c>
      <c r="L737" s="217">
        <v>250</v>
      </c>
      <c r="M737" s="67">
        <f t="shared" si="49"/>
        <v>2727.5000000000005</v>
      </c>
      <c r="N737" s="218"/>
      <c r="O737" s="218"/>
      <c r="P737" s="218"/>
      <c r="Q737" s="218"/>
      <c r="R737" s="218"/>
      <c r="S737" s="218"/>
      <c r="T737" s="218"/>
      <c r="U737" s="218"/>
      <c r="V737" s="218"/>
      <c r="W737" s="218"/>
      <c r="X737" s="218"/>
    </row>
    <row r="738" spans="1:24" s="60" customFormat="1" ht="15.75" customHeight="1">
      <c r="A738" s="63">
        <v>42244</v>
      </c>
      <c r="B738" s="62">
        <v>5250</v>
      </c>
      <c r="C738" s="59">
        <v>42257</v>
      </c>
      <c r="D738" s="75">
        <v>5350</v>
      </c>
      <c r="E738" s="217">
        <v>5705</v>
      </c>
      <c r="F738" s="61">
        <f t="shared" si="47"/>
        <v>355</v>
      </c>
      <c r="G738" s="67">
        <f t="shared" si="48"/>
        <v>451.09819121447026</v>
      </c>
      <c r="H738" s="59">
        <v>42257</v>
      </c>
      <c r="I738" s="217">
        <v>2850</v>
      </c>
      <c r="J738" s="217">
        <v>5315</v>
      </c>
      <c r="K738" s="217">
        <v>750</v>
      </c>
      <c r="L738" s="217">
        <v>250</v>
      </c>
      <c r="M738" s="67">
        <f t="shared" si="49"/>
        <v>2742.5000000000005</v>
      </c>
      <c r="N738" s="218"/>
      <c r="O738" s="218"/>
      <c r="P738" s="218"/>
      <c r="Q738" s="218"/>
      <c r="R738" s="218"/>
      <c r="S738" s="218"/>
      <c r="T738" s="218"/>
      <c r="U738" s="218"/>
      <c r="V738" s="218"/>
      <c r="W738" s="218"/>
      <c r="X738" s="218"/>
    </row>
    <row r="739" spans="1:24" s="60" customFormat="1" ht="15.75" customHeight="1">
      <c r="A739" s="63">
        <v>42243</v>
      </c>
      <c r="B739" s="62">
        <v>5270</v>
      </c>
      <c r="C739" s="59">
        <v>42256</v>
      </c>
      <c r="D739" s="75">
        <v>5350</v>
      </c>
      <c r="E739" s="217">
        <v>5705</v>
      </c>
      <c r="F739" s="61">
        <f t="shared" si="47"/>
        <v>355</v>
      </c>
      <c r="G739" s="67">
        <f t="shared" si="48"/>
        <v>450.91085271317831</v>
      </c>
      <c r="H739" s="59">
        <v>42256</v>
      </c>
      <c r="I739" s="217">
        <v>2850</v>
      </c>
      <c r="J739" s="217">
        <v>5320</v>
      </c>
      <c r="K739" s="217">
        <v>750</v>
      </c>
      <c r="L739" s="217">
        <v>250</v>
      </c>
      <c r="M739" s="67">
        <f t="shared" si="49"/>
        <v>2747.5000000000005</v>
      </c>
      <c r="N739" s="218"/>
      <c r="O739" s="218"/>
      <c r="P739" s="218"/>
      <c r="Q739" s="218"/>
      <c r="R739" s="218"/>
      <c r="S739" s="218"/>
      <c r="T739" s="218"/>
      <c r="U739" s="218"/>
      <c r="V739" s="218"/>
      <c r="W739" s="218"/>
      <c r="X739" s="218"/>
    </row>
    <row r="740" spans="1:24" s="60" customFormat="1" ht="15.75" customHeight="1">
      <c r="A740" s="63">
        <v>42242</v>
      </c>
      <c r="B740" s="62">
        <v>5300</v>
      </c>
      <c r="C740" s="59">
        <v>42255</v>
      </c>
      <c r="D740" s="75">
        <v>5350</v>
      </c>
      <c r="E740" s="217">
        <v>5735</v>
      </c>
      <c r="F740" s="61">
        <f t="shared" si="47"/>
        <v>385</v>
      </c>
      <c r="G740" s="67">
        <f t="shared" si="48"/>
        <v>450.72351421188631</v>
      </c>
      <c r="H740" s="59">
        <v>42255</v>
      </c>
      <c r="I740" s="217">
        <v>2850</v>
      </c>
      <c r="J740" s="217">
        <v>5340</v>
      </c>
      <c r="K740" s="217">
        <v>750</v>
      </c>
      <c r="L740" s="217">
        <v>250</v>
      </c>
      <c r="M740" s="67">
        <f t="shared" si="49"/>
        <v>2767.5000000000005</v>
      </c>
      <c r="N740" s="218"/>
      <c r="O740" s="218"/>
      <c r="P740" s="218"/>
      <c r="Q740" s="218"/>
      <c r="R740" s="218"/>
      <c r="S740" s="218"/>
      <c r="T740" s="218"/>
      <c r="U740" s="218"/>
      <c r="V740" s="218"/>
      <c r="W740" s="218"/>
      <c r="X740" s="218"/>
    </row>
    <row r="741" spans="1:24" s="60" customFormat="1" ht="15.75" customHeight="1">
      <c r="A741" s="63">
        <v>42241</v>
      </c>
      <c r="B741" s="62">
        <v>5300</v>
      </c>
      <c r="C741" s="59">
        <v>42254</v>
      </c>
      <c r="D741" s="75">
        <v>5365</v>
      </c>
      <c r="E741" s="217">
        <v>5775</v>
      </c>
      <c r="F741" s="61">
        <f t="shared" si="47"/>
        <v>410</v>
      </c>
      <c r="G741" s="67">
        <f t="shared" si="48"/>
        <v>450.52325581395348</v>
      </c>
      <c r="H741" s="59">
        <v>42254</v>
      </c>
      <c r="I741" s="217">
        <v>2850</v>
      </c>
      <c r="J741" s="217">
        <v>5340</v>
      </c>
      <c r="K741" s="217">
        <v>750</v>
      </c>
      <c r="L741" s="217">
        <v>250</v>
      </c>
      <c r="M741" s="67">
        <f t="shared" si="49"/>
        <v>2767.5000000000005</v>
      </c>
      <c r="N741" s="218"/>
      <c r="O741" s="218"/>
      <c r="P741" s="218"/>
      <c r="Q741" s="218"/>
      <c r="R741" s="218"/>
      <c r="S741" s="218"/>
      <c r="T741" s="218"/>
      <c r="U741" s="218"/>
      <c r="V741" s="218"/>
      <c r="W741" s="218"/>
      <c r="X741" s="218"/>
    </row>
    <row r="742" spans="1:24" s="60" customFormat="1" ht="15.75" customHeight="1">
      <c r="A742" s="63">
        <v>42240</v>
      </c>
      <c r="B742" s="62">
        <v>5315</v>
      </c>
      <c r="C742" s="59">
        <v>42253</v>
      </c>
      <c r="D742" s="75">
        <v>5365</v>
      </c>
      <c r="E742" s="217">
        <v>5775</v>
      </c>
      <c r="F742" s="61">
        <f t="shared" si="47"/>
        <v>410</v>
      </c>
      <c r="G742" s="67">
        <f t="shared" si="48"/>
        <v>450.29715762273901</v>
      </c>
      <c r="H742" s="59">
        <v>42253</v>
      </c>
      <c r="I742" s="217">
        <v>2850</v>
      </c>
      <c r="J742" s="217">
        <v>5340</v>
      </c>
      <c r="K742" s="217">
        <v>750</v>
      </c>
      <c r="L742" s="217">
        <v>250</v>
      </c>
      <c r="M742" s="67">
        <f t="shared" si="49"/>
        <v>2767.5000000000005</v>
      </c>
      <c r="N742" s="218"/>
      <c r="O742" s="218"/>
      <c r="P742" s="218"/>
      <c r="Q742" s="218"/>
      <c r="R742" s="218"/>
      <c r="S742" s="218"/>
      <c r="T742" s="218"/>
      <c r="U742" s="218"/>
      <c r="V742" s="218"/>
      <c r="W742" s="218"/>
      <c r="X742" s="218"/>
    </row>
    <row r="743" spans="1:24" s="60" customFormat="1" ht="15.75" customHeight="1">
      <c r="A743" s="63">
        <v>42237</v>
      </c>
      <c r="B743" s="62">
        <v>5320</v>
      </c>
      <c r="C743" s="59">
        <v>42249</v>
      </c>
      <c r="D743" s="75">
        <v>5365</v>
      </c>
      <c r="E743" s="217">
        <v>5775</v>
      </c>
      <c r="F743" s="61">
        <f t="shared" si="47"/>
        <v>410</v>
      </c>
      <c r="G743" s="67">
        <f t="shared" si="48"/>
        <v>450.10335917312659</v>
      </c>
      <c r="H743" s="59">
        <v>42249</v>
      </c>
      <c r="I743" s="217">
        <v>2875</v>
      </c>
      <c r="J743" s="217">
        <v>5370</v>
      </c>
      <c r="K743" s="217">
        <v>750</v>
      </c>
      <c r="L743" s="217">
        <v>250</v>
      </c>
      <c r="M743" s="67">
        <f t="shared" si="49"/>
        <v>2762.5000000000005</v>
      </c>
      <c r="N743" s="218"/>
      <c r="O743" s="218"/>
      <c r="P743" s="218"/>
      <c r="Q743" s="218"/>
      <c r="R743" s="218"/>
      <c r="S743" s="218"/>
      <c r="T743" s="218"/>
      <c r="U743" s="218"/>
      <c r="V743" s="218"/>
      <c r="W743" s="218"/>
      <c r="X743" s="218"/>
    </row>
    <row r="744" spans="1:24" s="60" customFormat="1" ht="15.75" customHeight="1">
      <c r="A744" s="63">
        <v>42236</v>
      </c>
      <c r="B744" s="62">
        <v>5340</v>
      </c>
      <c r="C744" s="59">
        <v>42248</v>
      </c>
      <c r="D744" s="75">
        <v>5395</v>
      </c>
      <c r="E744" s="217">
        <v>5775</v>
      </c>
      <c r="F744" s="61">
        <f t="shared" si="47"/>
        <v>380</v>
      </c>
      <c r="G744" s="67">
        <f t="shared" si="48"/>
        <v>449.890180878553</v>
      </c>
      <c r="H744" s="59">
        <v>42248</v>
      </c>
      <c r="I744" s="217">
        <v>2875</v>
      </c>
      <c r="J744" s="217">
        <v>5370</v>
      </c>
      <c r="K744" s="217">
        <v>740</v>
      </c>
      <c r="L744" s="217">
        <v>250</v>
      </c>
      <c r="M744" s="67">
        <f t="shared" si="49"/>
        <v>2739.1000000000008</v>
      </c>
      <c r="N744" s="218"/>
      <c r="O744" s="218"/>
      <c r="P744" s="218"/>
      <c r="Q744" s="218"/>
      <c r="R744" s="218"/>
      <c r="S744" s="218"/>
      <c r="T744" s="218"/>
      <c r="U744" s="218"/>
      <c r="V744" s="218"/>
      <c r="W744" s="218"/>
      <c r="X744" s="218"/>
    </row>
    <row r="745" spans="1:24" s="60" customFormat="1" ht="15.75" customHeight="1">
      <c r="A745" s="63">
        <v>42235</v>
      </c>
      <c r="B745" s="62">
        <v>5340</v>
      </c>
      <c r="C745" s="59">
        <v>42247</v>
      </c>
      <c r="D745" s="75">
        <v>5395</v>
      </c>
      <c r="E745" s="217">
        <v>5775</v>
      </c>
      <c r="F745" s="61">
        <f t="shared" si="47"/>
        <v>380</v>
      </c>
      <c r="G745" s="67">
        <f t="shared" si="48"/>
        <v>449.72222222222223</v>
      </c>
      <c r="H745" s="59">
        <v>42247</v>
      </c>
      <c r="I745" s="217">
        <v>2875</v>
      </c>
      <c r="J745" s="217">
        <v>5370</v>
      </c>
      <c r="K745" s="217">
        <v>740</v>
      </c>
      <c r="L745" s="217">
        <v>250</v>
      </c>
      <c r="M745" s="67">
        <f t="shared" si="49"/>
        <v>2739.1000000000008</v>
      </c>
      <c r="N745" s="218"/>
      <c r="O745" s="218"/>
      <c r="P745" s="218"/>
      <c r="Q745" s="218"/>
      <c r="R745" s="218"/>
      <c r="S745" s="218"/>
      <c r="T745" s="218"/>
      <c r="U745" s="218"/>
      <c r="V745" s="218"/>
      <c r="W745" s="218"/>
      <c r="X745" s="218"/>
    </row>
    <row r="746" spans="1:24" s="60" customFormat="1" ht="15.75" customHeight="1">
      <c r="A746" s="63">
        <v>42234</v>
      </c>
      <c r="B746" s="62">
        <v>5340</v>
      </c>
      <c r="C746" s="59">
        <v>42244</v>
      </c>
      <c r="D746" s="75">
        <v>5395</v>
      </c>
      <c r="E746" s="217">
        <v>5775</v>
      </c>
      <c r="F746" s="61">
        <f t="shared" si="47"/>
        <v>380</v>
      </c>
      <c r="G746" s="67">
        <f t="shared" si="48"/>
        <v>449.50258397932816</v>
      </c>
      <c r="H746" s="59">
        <v>42244</v>
      </c>
      <c r="I746" s="217">
        <v>2950</v>
      </c>
      <c r="J746" s="217">
        <v>5380</v>
      </c>
      <c r="K746" s="217">
        <v>740</v>
      </c>
      <c r="L746" s="217">
        <v>250</v>
      </c>
      <c r="M746" s="67">
        <f t="shared" si="49"/>
        <v>2644.1000000000004</v>
      </c>
      <c r="N746" s="218"/>
      <c r="O746" s="218"/>
      <c r="P746" s="218"/>
      <c r="Q746" s="218"/>
      <c r="R746" s="218"/>
      <c r="S746" s="218"/>
      <c r="T746" s="218"/>
      <c r="U746" s="218"/>
      <c r="V746" s="218"/>
      <c r="W746" s="218"/>
      <c r="X746" s="218"/>
    </row>
    <row r="747" spans="1:24" s="60" customFormat="1" ht="15.75" customHeight="1">
      <c r="A747" s="63">
        <v>42233</v>
      </c>
      <c r="B747" s="62">
        <v>5370</v>
      </c>
      <c r="C747" s="59">
        <v>42243</v>
      </c>
      <c r="D747" s="75">
        <v>5325</v>
      </c>
      <c r="E747" s="217">
        <v>5740</v>
      </c>
      <c r="F747" s="61">
        <f t="shared" si="47"/>
        <v>415</v>
      </c>
      <c r="G747" s="67">
        <f t="shared" si="48"/>
        <v>449.27002583979328</v>
      </c>
      <c r="H747" s="59">
        <v>42243</v>
      </c>
      <c r="I747" s="217">
        <v>2950</v>
      </c>
      <c r="J747" s="217">
        <v>5380</v>
      </c>
      <c r="K747" s="217">
        <v>740</v>
      </c>
      <c r="L747" s="217">
        <v>250</v>
      </c>
      <c r="M747" s="67">
        <f t="shared" si="49"/>
        <v>2644.1000000000004</v>
      </c>
      <c r="N747" s="218"/>
      <c r="O747" s="218"/>
      <c r="P747" s="218"/>
      <c r="Q747" s="218"/>
      <c r="R747" s="218"/>
      <c r="S747" s="218"/>
      <c r="T747" s="218"/>
      <c r="U747" s="218"/>
      <c r="V747" s="218"/>
      <c r="W747" s="218"/>
      <c r="X747" s="218"/>
    </row>
    <row r="748" spans="1:24" s="60" customFormat="1" ht="15.75" customHeight="1">
      <c r="A748" s="63">
        <v>42230</v>
      </c>
      <c r="B748" s="62">
        <v>5370</v>
      </c>
      <c r="C748" s="59">
        <v>42242</v>
      </c>
      <c r="D748" s="75">
        <v>5330</v>
      </c>
      <c r="E748" s="217">
        <v>5750</v>
      </c>
      <c r="F748" s="61">
        <f t="shared" si="47"/>
        <v>420</v>
      </c>
      <c r="G748" s="67">
        <f t="shared" si="48"/>
        <v>448.99224806201551</v>
      </c>
      <c r="H748" s="59">
        <v>42242</v>
      </c>
      <c r="I748" s="217">
        <v>2950</v>
      </c>
      <c r="J748" s="217">
        <v>5380</v>
      </c>
      <c r="K748" s="217">
        <v>740</v>
      </c>
      <c r="L748" s="217">
        <v>250</v>
      </c>
      <c r="M748" s="67">
        <f t="shared" si="49"/>
        <v>2644.1000000000004</v>
      </c>
      <c r="N748" s="218"/>
      <c r="O748" s="218"/>
      <c r="P748" s="218"/>
      <c r="Q748" s="218"/>
      <c r="R748" s="218"/>
      <c r="S748" s="218"/>
      <c r="T748" s="218"/>
      <c r="U748" s="218"/>
      <c r="V748" s="218"/>
      <c r="W748" s="218"/>
      <c r="X748" s="218"/>
    </row>
    <row r="749" spans="1:24" s="60" customFormat="1" ht="15.75" customHeight="1">
      <c r="A749" s="63">
        <v>42229</v>
      </c>
      <c r="B749" s="62">
        <v>5370</v>
      </c>
      <c r="C749" s="59">
        <v>42241</v>
      </c>
      <c r="D749" s="75">
        <v>5330</v>
      </c>
      <c r="E749" s="217">
        <v>5750</v>
      </c>
      <c r="F749" s="61">
        <f t="shared" si="47"/>
        <v>420</v>
      </c>
      <c r="G749" s="67">
        <f t="shared" si="48"/>
        <v>448.70801033591732</v>
      </c>
      <c r="H749" s="59">
        <v>42241</v>
      </c>
      <c r="I749" s="217">
        <v>2950</v>
      </c>
      <c r="J749" s="217">
        <v>5325</v>
      </c>
      <c r="K749" s="217">
        <v>740</v>
      </c>
      <c r="L749" s="217">
        <v>250</v>
      </c>
      <c r="M749" s="67">
        <f t="shared" si="49"/>
        <v>2589.1000000000004</v>
      </c>
      <c r="N749" s="218"/>
      <c r="O749" s="218"/>
      <c r="P749" s="218"/>
      <c r="Q749" s="218"/>
      <c r="R749" s="218"/>
      <c r="S749" s="218"/>
      <c r="T749" s="218"/>
      <c r="U749" s="218"/>
      <c r="V749" s="218"/>
      <c r="W749" s="218"/>
      <c r="X749" s="218"/>
    </row>
    <row r="750" spans="1:24" s="60" customFormat="1" ht="15.75" customHeight="1">
      <c r="A750" s="63">
        <v>42228</v>
      </c>
      <c r="B750" s="62">
        <v>5380</v>
      </c>
      <c r="C750" s="59">
        <v>42240</v>
      </c>
      <c r="D750" s="75">
        <v>5380</v>
      </c>
      <c r="E750" s="217">
        <v>5765</v>
      </c>
      <c r="F750" s="61">
        <f t="shared" si="47"/>
        <v>385</v>
      </c>
      <c r="G750" s="67">
        <f t="shared" si="48"/>
        <v>448.48837209302326</v>
      </c>
      <c r="H750" s="59">
        <v>42240</v>
      </c>
      <c r="I750" s="217">
        <v>2950</v>
      </c>
      <c r="J750" s="217">
        <v>5340</v>
      </c>
      <c r="K750" s="217">
        <v>740</v>
      </c>
      <c r="L750" s="217">
        <v>250</v>
      </c>
      <c r="M750" s="67">
        <f t="shared" si="49"/>
        <v>2604.1000000000004</v>
      </c>
      <c r="N750" s="218"/>
      <c r="O750" s="218"/>
      <c r="P750" s="218"/>
      <c r="Q750" s="218"/>
      <c r="R750" s="218"/>
      <c r="S750" s="218"/>
      <c r="T750" s="218"/>
      <c r="U750" s="218"/>
      <c r="V750" s="218"/>
      <c r="W750" s="218"/>
      <c r="X750" s="218"/>
    </row>
    <row r="751" spans="1:24" s="60" customFormat="1" ht="15.75" customHeight="1">
      <c r="A751" s="63">
        <v>42227</v>
      </c>
      <c r="B751" s="62">
        <v>5380</v>
      </c>
      <c r="C751" s="59">
        <v>42237</v>
      </c>
      <c r="D751" s="75">
        <v>5430</v>
      </c>
      <c r="E751" s="217">
        <v>5790</v>
      </c>
      <c r="F751" s="61">
        <f t="shared" si="47"/>
        <v>360</v>
      </c>
      <c r="G751" s="67">
        <f t="shared" si="48"/>
        <v>448.31395348837208</v>
      </c>
      <c r="H751" s="59">
        <v>42237</v>
      </c>
      <c r="I751" s="217">
        <v>2950</v>
      </c>
      <c r="J751" s="217">
        <v>5370</v>
      </c>
      <c r="K751" s="217">
        <v>740</v>
      </c>
      <c r="L751" s="217">
        <v>250</v>
      </c>
      <c r="M751" s="67">
        <f t="shared" si="49"/>
        <v>2634.1000000000004</v>
      </c>
      <c r="N751" s="218"/>
      <c r="O751" s="218"/>
      <c r="P751" s="218"/>
      <c r="Q751" s="218"/>
      <c r="R751" s="218"/>
      <c r="S751" s="218"/>
      <c r="T751" s="218"/>
      <c r="U751" s="218"/>
      <c r="V751" s="218"/>
      <c r="W751" s="218"/>
      <c r="X751" s="218"/>
    </row>
    <row r="752" spans="1:24" s="60" customFormat="1" ht="15.75" customHeight="1">
      <c r="A752" s="63">
        <v>42226</v>
      </c>
      <c r="B752" s="62">
        <v>5380</v>
      </c>
      <c r="C752" s="59">
        <v>42236</v>
      </c>
      <c r="D752" s="75">
        <v>5430</v>
      </c>
      <c r="E752" s="217">
        <v>5790</v>
      </c>
      <c r="F752" s="61">
        <f t="shared" si="47"/>
        <v>360</v>
      </c>
      <c r="G752" s="67">
        <f t="shared" si="48"/>
        <v>448.17183462532302</v>
      </c>
      <c r="H752" s="59">
        <v>42236</v>
      </c>
      <c r="I752" s="217">
        <v>2950</v>
      </c>
      <c r="J752" s="217">
        <v>5370</v>
      </c>
      <c r="K752" s="217">
        <v>740</v>
      </c>
      <c r="L752" s="217">
        <v>250</v>
      </c>
      <c r="M752" s="67">
        <f t="shared" si="49"/>
        <v>2634.1000000000004</v>
      </c>
      <c r="N752" s="218"/>
      <c r="O752" s="218"/>
      <c r="P752" s="218"/>
      <c r="Q752" s="218"/>
      <c r="R752" s="218"/>
      <c r="S752" s="218"/>
      <c r="T752" s="218"/>
      <c r="U752" s="218"/>
      <c r="V752" s="218"/>
      <c r="W752" s="218"/>
      <c r="X752" s="218"/>
    </row>
    <row r="753" spans="1:24" s="60" customFormat="1" ht="15.75" customHeight="1">
      <c r="A753" s="63">
        <v>42223</v>
      </c>
      <c r="B753" s="62">
        <v>5325</v>
      </c>
      <c r="C753" s="59">
        <v>42235</v>
      </c>
      <c r="D753" s="75">
        <v>5490</v>
      </c>
      <c r="E753" s="217">
        <v>5790</v>
      </c>
      <c r="F753" s="61">
        <f t="shared" si="47"/>
        <v>300</v>
      </c>
      <c r="G753" s="67">
        <f t="shared" si="48"/>
        <v>448.12661498708013</v>
      </c>
      <c r="H753" s="59">
        <v>42235</v>
      </c>
      <c r="I753" s="217">
        <v>2950</v>
      </c>
      <c r="J753" s="217">
        <v>5370</v>
      </c>
      <c r="K753" s="217">
        <v>725</v>
      </c>
      <c r="L753" s="217">
        <v>250</v>
      </c>
      <c r="M753" s="67">
        <f t="shared" si="49"/>
        <v>2599</v>
      </c>
      <c r="N753" s="218"/>
      <c r="O753" s="218"/>
      <c r="P753" s="218"/>
      <c r="Q753" s="218"/>
      <c r="R753" s="218"/>
      <c r="S753" s="218"/>
      <c r="T753" s="218"/>
      <c r="U753" s="218"/>
      <c r="V753" s="218"/>
      <c r="W753" s="218"/>
      <c r="X753" s="218"/>
    </row>
    <row r="754" spans="1:24" s="60" customFormat="1" ht="15.75" customHeight="1">
      <c r="A754" s="63">
        <v>42222</v>
      </c>
      <c r="B754" s="62">
        <v>5340</v>
      </c>
      <c r="C754" s="59">
        <v>42234</v>
      </c>
      <c r="D754" s="75">
        <v>5490</v>
      </c>
      <c r="E754" s="217">
        <v>5825</v>
      </c>
      <c r="F754" s="61">
        <f t="shared" si="47"/>
        <v>335</v>
      </c>
      <c r="G754" s="67">
        <f t="shared" si="48"/>
        <v>448.0297157622739</v>
      </c>
      <c r="H754" s="59">
        <v>42234</v>
      </c>
      <c r="I754" s="217">
        <v>2950</v>
      </c>
      <c r="J754" s="217">
        <v>5370</v>
      </c>
      <c r="K754" s="217">
        <v>725</v>
      </c>
      <c r="L754" s="217">
        <v>250</v>
      </c>
      <c r="M754" s="67">
        <f t="shared" si="49"/>
        <v>2599</v>
      </c>
      <c r="N754" s="218"/>
      <c r="O754" s="218"/>
      <c r="P754" s="218"/>
      <c r="Q754" s="218"/>
      <c r="R754" s="218"/>
      <c r="S754" s="218"/>
      <c r="T754" s="218"/>
      <c r="U754" s="218"/>
      <c r="V754" s="218"/>
      <c r="W754" s="218"/>
      <c r="X754" s="218"/>
    </row>
    <row r="755" spans="1:24" s="60" customFormat="1" ht="15.75" customHeight="1">
      <c r="A755" s="63">
        <v>42221</v>
      </c>
      <c r="B755" s="62">
        <v>5370</v>
      </c>
      <c r="C755" s="59">
        <v>42233</v>
      </c>
      <c r="D755" s="75">
        <v>5490</v>
      </c>
      <c r="E755" s="217">
        <v>5825</v>
      </c>
      <c r="F755" s="61">
        <f t="shared" si="47"/>
        <v>335</v>
      </c>
      <c r="G755" s="67">
        <f t="shared" si="48"/>
        <v>447.88759689922483</v>
      </c>
      <c r="H755" s="59">
        <v>42233</v>
      </c>
      <c r="I755" s="217">
        <v>2950</v>
      </c>
      <c r="J755" s="217">
        <v>5395</v>
      </c>
      <c r="K755" s="217">
        <v>725</v>
      </c>
      <c r="L755" s="217">
        <v>250</v>
      </c>
      <c r="M755" s="67">
        <f t="shared" si="49"/>
        <v>2624</v>
      </c>
      <c r="N755" s="218"/>
      <c r="O755" s="218"/>
      <c r="P755" s="218"/>
      <c r="Q755" s="218"/>
      <c r="R755" s="218"/>
      <c r="S755" s="218"/>
      <c r="T755" s="218"/>
      <c r="U755" s="218"/>
      <c r="V755" s="218"/>
      <c r="W755" s="218"/>
      <c r="X755" s="218"/>
    </row>
    <row r="756" spans="1:24" s="60" customFormat="1" ht="15.75" customHeight="1">
      <c r="A756" s="63">
        <v>42220</v>
      </c>
      <c r="B756" s="62">
        <v>5370</v>
      </c>
      <c r="C756" s="59">
        <v>42230</v>
      </c>
      <c r="D756" s="75">
        <v>5480</v>
      </c>
      <c r="E756" s="217">
        <v>5825</v>
      </c>
      <c r="F756" s="61">
        <f t="shared" si="47"/>
        <v>345</v>
      </c>
      <c r="G756" s="67">
        <f t="shared" si="48"/>
        <v>447.75839793281654</v>
      </c>
      <c r="H756" s="59">
        <v>42230</v>
      </c>
      <c r="I756" s="217">
        <v>2950</v>
      </c>
      <c r="J756" s="217">
        <v>5385</v>
      </c>
      <c r="K756" s="217">
        <v>725</v>
      </c>
      <c r="L756" s="217">
        <v>250</v>
      </c>
      <c r="M756" s="67">
        <f t="shared" si="49"/>
        <v>2614</v>
      </c>
      <c r="N756" s="218"/>
      <c r="O756" s="218"/>
      <c r="P756" s="218"/>
      <c r="Q756" s="218"/>
      <c r="R756" s="218"/>
      <c r="S756" s="218"/>
      <c r="T756" s="218"/>
      <c r="U756" s="218"/>
      <c r="V756" s="218"/>
      <c r="W756" s="218"/>
      <c r="X756" s="218"/>
    </row>
    <row r="757" spans="1:24" s="60" customFormat="1" ht="15.75" customHeight="1">
      <c r="A757" s="63">
        <v>42219</v>
      </c>
      <c r="B757" s="62">
        <v>5370</v>
      </c>
      <c r="C757" s="59">
        <v>42229</v>
      </c>
      <c r="D757" s="75">
        <v>5405</v>
      </c>
      <c r="E757" s="217">
        <v>5765</v>
      </c>
      <c r="F757" s="61">
        <f t="shared" si="47"/>
        <v>360</v>
      </c>
      <c r="G757" s="67">
        <f t="shared" si="48"/>
        <v>447.59043927648577</v>
      </c>
      <c r="H757" s="59">
        <v>42229</v>
      </c>
      <c r="I757" s="217">
        <v>2950</v>
      </c>
      <c r="J757" s="217">
        <v>5385</v>
      </c>
      <c r="K757" s="217">
        <v>725</v>
      </c>
      <c r="L757" s="217">
        <v>210</v>
      </c>
      <c r="M757" s="67">
        <f t="shared" si="49"/>
        <v>2668</v>
      </c>
      <c r="N757" s="218"/>
      <c r="O757" s="218"/>
      <c r="P757" s="218"/>
      <c r="Q757" s="218"/>
      <c r="R757" s="218"/>
      <c r="S757" s="218"/>
      <c r="T757" s="218"/>
      <c r="U757" s="218"/>
      <c r="V757" s="218"/>
      <c r="W757" s="218"/>
      <c r="X757" s="218"/>
    </row>
    <row r="758" spans="1:24" s="60" customFormat="1" ht="15.75" customHeight="1">
      <c r="A758" s="63">
        <v>42216</v>
      </c>
      <c r="B758" s="62">
        <v>5370</v>
      </c>
      <c r="C758" s="59">
        <v>42228</v>
      </c>
      <c r="D758" s="75">
        <v>5405</v>
      </c>
      <c r="E758" s="217">
        <v>5765</v>
      </c>
      <c r="F758" s="61">
        <f t="shared" si="47"/>
        <v>360</v>
      </c>
      <c r="G758" s="67">
        <f t="shared" si="48"/>
        <v>447.40310077519382</v>
      </c>
      <c r="H758" s="59">
        <v>42228</v>
      </c>
      <c r="I758" s="217">
        <v>2950</v>
      </c>
      <c r="J758" s="217">
        <v>5365</v>
      </c>
      <c r="K758" s="217">
        <v>725</v>
      </c>
      <c r="L758" s="217">
        <v>210</v>
      </c>
      <c r="M758" s="67">
        <f t="shared" si="49"/>
        <v>2648</v>
      </c>
      <c r="N758" s="218"/>
      <c r="O758" s="218"/>
      <c r="P758" s="218"/>
      <c r="Q758" s="218"/>
      <c r="R758" s="218"/>
      <c r="S758" s="218"/>
      <c r="T758" s="218"/>
      <c r="U758" s="218"/>
      <c r="V758" s="218"/>
      <c r="W758" s="218"/>
      <c r="X758" s="218"/>
    </row>
    <row r="759" spans="1:24" s="60" customFormat="1" ht="15.75" customHeight="1">
      <c r="A759" s="63">
        <v>42215</v>
      </c>
      <c r="B759" s="62">
        <v>5395</v>
      </c>
      <c r="C759" s="59">
        <v>42227</v>
      </c>
      <c r="D759" s="75">
        <v>5405</v>
      </c>
      <c r="E759" s="217">
        <v>5765</v>
      </c>
      <c r="F759" s="61">
        <f t="shared" si="47"/>
        <v>360</v>
      </c>
      <c r="G759" s="67">
        <f t="shared" si="48"/>
        <v>447.25452196382429</v>
      </c>
      <c r="H759" s="59">
        <v>42227</v>
      </c>
      <c r="I759" s="217">
        <v>2950</v>
      </c>
      <c r="J759" s="217">
        <v>5310</v>
      </c>
      <c r="K759" s="217">
        <v>725</v>
      </c>
      <c r="L759" s="217">
        <v>210</v>
      </c>
      <c r="M759" s="67">
        <f t="shared" si="49"/>
        <v>2593</v>
      </c>
      <c r="N759" s="218"/>
      <c r="O759" s="218"/>
      <c r="P759" s="218"/>
      <c r="Q759" s="218"/>
      <c r="R759" s="218"/>
      <c r="S759" s="218"/>
      <c r="T759" s="218"/>
      <c r="U759" s="218"/>
      <c r="V759" s="218"/>
      <c r="W759" s="218"/>
      <c r="X759" s="218"/>
    </row>
    <row r="760" spans="1:24" s="60" customFormat="1" ht="15.75" customHeight="1">
      <c r="A760" s="63">
        <v>42214</v>
      </c>
      <c r="B760" s="62">
        <v>5385</v>
      </c>
      <c r="C760" s="59">
        <v>42226</v>
      </c>
      <c r="D760" s="75">
        <v>5380</v>
      </c>
      <c r="E760" s="217">
        <v>5765</v>
      </c>
      <c r="F760" s="61">
        <f t="shared" si="47"/>
        <v>385</v>
      </c>
      <c r="G760" s="67">
        <f t="shared" si="48"/>
        <v>447.10594315245476</v>
      </c>
      <c r="H760" s="59">
        <v>42226</v>
      </c>
      <c r="I760" s="217">
        <v>2950</v>
      </c>
      <c r="J760" s="217">
        <v>5310</v>
      </c>
      <c r="K760" s="217">
        <v>725</v>
      </c>
      <c r="L760" s="217">
        <v>210</v>
      </c>
      <c r="M760" s="67">
        <f t="shared" si="49"/>
        <v>2593</v>
      </c>
      <c r="N760" s="218"/>
      <c r="O760" s="218"/>
      <c r="P760" s="218"/>
      <c r="Q760" s="218"/>
      <c r="R760" s="218"/>
      <c r="S760" s="218"/>
      <c r="T760" s="218"/>
      <c r="U760" s="218"/>
      <c r="V760" s="218"/>
      <c r="W760" s="218"/>
      <c r="X760" s="218"/>
    </row>
    <row r="761" spans="1:24" s="60" customFormat="1" ht="15.75" customHeight="1">
      <c r="A761" s="63">
        <v>42213</v>
      </c>
      <c r="B761" s="62">
        <v>5385</v>
      </c>
      <c r="C761" s="59">
        <v>42223</v>
      </c>
      <c r="D761" s="75">
        <v>5415</v>
      </c>
      <c r="E761" s="217">
        <v>5765</v>
      </c>
      <c r="F761" s="61">
        <f t="shared" si="47"/>
        <v>350</v>
      </c>
      <c r="G761" s="67">
        <f t="shared" si="48"/>
        <v>446.92506459948322</v>
      </c>
      <c r="H761" s="59">
        <v>42223</v>
      </c>
      <c r="I761" s="217">
        <v>2950</v>
      </c>
      <c r="J761" s="217">
        <v>5310</v>
      </c>
      <c r="K761" s="217">
        <v>725</v>
      </c>
      <c r="L761" s="217">
        <v>210</v>
      </c>
      <c r="M761" s="67">
        <f t="shared" si="49"/>
        <v>2593</v>
      </c>
      <c r="N761" s="218"/>
      <c r="O761" s="218"/>
      <c r="P761" s="218"/>
      <c r="Q761" s="218"/>
      <c r="R761" s="218"/>
      <c r="S761" s="218"/>
      <c r="T761" s="218"/>
      <c r="U761" s="218"/>
      <c r="V761" s="218"/>
      <c r="W761" s="218"/>
      <c r="X761" s="218"/>
    </row>
    <row r="762" spans="1:24" s="60" customFormat="1" ht="15.75" customHeight="1">
      <c r="A762" s="63">
        <v>42212</v>
      </c>
      <c r="B762" s="62">
        <v>5365</v>
      </c>
      <c r="C762" s="59">
        <v>42222</v>
      </c>
      <c r="D762" s="75">
        <v>5415</v>
      </c>
      <c r="E762" s="217">
        <v>5765</v>
      </c>
      <c r="F762" s="61">
        <f t="shared" si="47"/>
        <v>350</v>
      </c>
      <c r="G762" s="67">
        <f t="shared" si="48"/>
        <v>446.78940568475451</v>
      </c>
      <c r="H762" s="59">
        <v>42222</v>
      </c>
      <c r="I762" s="217">
        <v>2950</v>
      </c>
      <c r="J762" s="217">
        <v>5290</v>
      </c>
      <c r="K762" s="217">
        <v>715</v>
      </c>
      <c r="L762" s="217">
        <v>210</v>
      </c>
      <c r="M762" s="67">
        <f t="shared" si="49"/>
        <v>2549.6000000000004</v>
      </c>
      <c r="N762" s="218"/>
      <c r="O762" s="218"/>
      <c r="P762" s="218"/>
      <c r="Q762" s="218"/>
      <c r="R762" s="218"/>
      <c r="S762" s="218"/>
      <c r="T762" s="218"/>
      <c r="U762" s="218"/>
      <c r="V762" s="218"/>
      <c r="W762" s="218"/>
      <c r="X762" s="218"/>
    </row>
    <row r="763" spans="1:24" s="60" customFormat="1" ht="15.75" customHeight="1">
      <c r="A763" s="63">
        <v>42209</v>
      </c>
      <c r="B763" s="62">
        <v>5310</v>
      </c>
      <c r="C763" s="59">
        <v>42221</v>
      </c>
      <c r="D763" s="75">
        <v>5415</v>
      </c>
      <c r="E763" s="217">
        <v>5825</v>
      </c>
      <c r="F763" s="61">
        <f t="shared" si="47"/>
        <v>410</v>
      </c>
      <c r="G763" s="67">
        <f t="shared" si="48"/>
        <v>446.76356589147287</v>
      </c>
      <c r="H763" s="59">
        <v>42221</v>
      </c>
      <c r="I763" s="217">
        <v>2950</v>
      </c>
      <c r="J763" s="217">
        <v>5290</v>
      </c>
      <c r="K763" s="217">
        <v>705</v>
      </c>
      <c r="L763" s="217">
        <v>210</v>
      </c>
      <c r="M763" s="67">
        <f t="shared" si="49"/>
        <v>2526.1999999999998</v>
      </c>
      <c r="N763" s="218"/>
      <c r="O763" s="218"/>
      <c r="P763" s="218"/>
      <c r="Q763" s="218"/>
      <c r="R763" s="218"/>
      <c r="S763" s="218"/>
      <c r="T763" s="218"/>
      <c r="U763" s="218"/>
      <c r="V763" s="218"/>
      <c r="W763" s="218"/>
      <c r="X763" s="218"/>
    </row>
    <row r="764" spans="1:24" s="60" customFormat="1" ht="15.75" customHeight="1">
      <c r="A764" s="63">
        <v>42208</v>
      </c>
      <c r="B764" s="62">
        <v>5310</v>
      </c>
      <c r="C764" s="59">
        <v>42220</v>
      </c>
      <c r="D764" s="75">
        <v>5440</v>
      </c>
      <c r="E764" s="217">
        <v>5825</v>
      </c>
      <c r="F764" s="61">
        <f t="shared" si="47"/>
        <v>385</v>
      </c>
      <c r="G764" s="67">
        <f t="shared" si="48"/>
        <v>446.66020671834627</v>
      </c>
      <c r="H764" s="59">
        <v>42220</v>
      </c>
      <c r="I764" s="217">
        <v>2950</v>
      </c>
      <c r="J764" s="217">
        <v>5290</v>
      </c>
      <c r="K764" s="217">
        <v>705</v>
      </c>
      <c r="L764" s="217">
        <v>210</v>
      </c>
      <c r="M764" s="67">
        <f t="shared" si="49"/>
        <v>2526.1999999999998</v>
      </c>
      <c r="N764" s="218"/>
      <c r="O764" s="218"/>
      <c r="P764" s="218"/>
      <c r="Q764" s="218"/>
      <c r="R764" s="218"/>
      <c r="S764" s="218"/>
      <c r="T764" s="218"/>
      <c r="U764" s="218"/>
      <c r="V764" s="218"/>
      <c r="W764" s="218"/>
      <c r="X764" s="218"/>
    </row>
    <row r="765" spans="1:24" s="60" customFormat="1" ht="15.75" customHeight="1">
      <c r="A765" s="63">
        <v>42207</v>
      </c>
      <c r="B765" s="62">
        <v>5310</v>
      </c>
      <c r="C765" s="59">
        <v>42219</v>
      </c>
      <c r="D765" s="75">
        <v>5440</v>
      </c>
      <c r="E765" s="217">
        <v>5825</v>
      </c>
      <c r="F765" s="61">
        <f t="shared" si="47"/>
        <v>385</v>
      </c>
      <c r="G765" s="67">
        <f t="shared" si="48"/>
        <v>446.58914728682169</v>
      </c>
      <c r="H765" s="59">
        <v>42219</v>
      </c>
      <c r="I765" s="217">
        <v>2950</v>
      </c>
      <c r="J765" s="217">
        <v>5330</v>
      </c>
      <c r="K765" s="217">
        <v>705</v>
      </c>
      <c r="L765" s="217">
        <v>210</v>
      </c>
      <c r="M765" s="67">
        <f t="shared" si="49"/>
        <v>2566.1999999999998</v>
      </c>
      <c r="N765" s="218"/>
      <c r="O765" s="218"/>
      <c r="P765" s="218"/>
      <c r="Q765" s="218"/>
      <c r="R765" s="218"/>
      <c r="S765" s="218"/>
      <c r="T765" s="218"/>
      <c r="U765" s="218"/>
      <c r="V765" s="218"/>
      <c r="W765" s="218"/>
      <c r="X765" s="218"/>
    </row>
    <row r="766" spans="1:24" s="60" customFormat="1" ht="15.75" customHeight="1">
      <c r="A766" s="63">
        <v>42206</v>
      </c>
      <c r="B766" s="62">
        <v>5290</v>
      </c>
      <c r="C766" s="59">
        <v>42216</v>
      </c>
      <c r="D766" s="75">
        <v>5445</v>
      </c>
      <c r="E766" s="217">
        <v>5825</v>
      </c>
      <c r="F766" s="61">
        <f t="shared" si="47"/>
        <v>380</v>
      </c>
      <c r="G766" s="67">
        <f t="shared" si="48"/>
        <v>446.55038759689921</v>
      </c>
      <c r="H766" s="59">
        <v>42216</v>
      </c>
      <c r="I766" s="217">
        <v>2950</v>
      </c>
      <c r="J766" s="217">
        <v>5340</v>
      </c>
      <c r="K766" s="217">
        <v>705</v>
      </c>
      <c r="L766" s="217">
        <v>210</v>
      </c>
      <c r="M766" s="67">
        <f t="shared" si="49"/>
        <v>2576.1999999999998</v>
      </c>
      <c r="N766" s="218"/>
      <c r="O766" s="218"/>
      <c r="P766" s="218"/>
      <c r="Q766" s="218"/>
      <c r="R766" s="218"/>
      <c r="S766" s="218"/>
      <c r="T766" s="218"/>
      <c r="U766" s="218"/>
      <c r="V766" s="218"/>
      <c r="W766" s="218"/>
      <c r="X766" s="218"/>
    </row>
    <row r="767" spans="1:24" s="60" customFormat="1" ht="15.75" customHeight="1">
      <c r="A767" s="63">
        <v>42205</v>
      </c>
      <c r="B767" s="62">
        <v>5290</v>
      </c>
      <c r="C767" s="59">
        <v>42215</v>
      </c>
      <c r="D767" s="75">
        <v>5445</v>
      </c>
      <c r="E767" s="217">
        <v>5850</v>
      </c>
      <c r="F767" s="61">
        <f t="shared" si="47"/>
        <v>405</v>
      </c>
      <c r="G767" s="67">
        <f t="shared" si="48"/>
        <v>446.51808785529715</v>
      </c>
      <c r="H767" s="59">
        <v>42215</v>
      </c>
      <c r="I767" s="217">
        <v>2950</v>
      </c>
      <c r="J767" s="217">
        <v>5340</v>
      </c>
      <c r="K767" s="217">
        <v>705</v>
      </c>
      <c r="L767" s="217">
        <v>210</v>
      </c>
      <c r="M767" s="67">
        <f t="shared" si="49"/>
        <v>2576.1999999999998</v>
      </c>
      <c r="N767" s="218"/>
      <c r="O767" s="218"/>
      <c r="P767" s="218"/>
      <c r="Q767" s="218"/>
      <c r="R767" s="218"/>
      <c r="S767" s="218"/>
      <c r="T767" s="218"/>
      <c r="U767" s="218"/>
      <c r="V767" s="218"/>
      <c r="W767" s="218"/>
      <c r="X767" s="218"/>
    </row>
    <row r="768" spans="1:24" s="60" customFormat="1" ht="15.75" customHeight="1">
      <c r="A768" s="63">
        <v>42202</v>
      </c>
      <c r="B768" s="62">
        <v>5290</v>
      </c>
      <c r="C768" s="59">
        <v>42214</v>
      </c>
      <c r="D768" s="75">
        <v>5445</v>
      </c>
      <c r="E768" s="217">
        <v>5850</v>
      </c>
      <c r="F768" s="61">
        <f t="shared" si="47"/>
        <v>405</v>
      </c>
      <c r="G768" s="67">
        <f t="shared" si="48"/>
        <v>446.55684754521963</v>
      </c>
      <c r="H768" s="59">
        <v>42214</v>
      </c>
      <c r="I768" s="217">
        <v>2950</v>
      </c>
      <c r="J768" s="217">
        <v>5350</v>
      </c>
      <c r="K768" s="217">
        <v>705</v>
      </c>
      <c r="L768" s="217">
        <v>210</v>
      </c>
      <c r="M768" s="67">
        <f t="shared" si="49"/>
        <v>2586.1999999999998</v>
      </c>
      <c r="N768" s="218"/>
      <c r="O768" s="218"/>
      <c r="P768" s="218"/>
      <c r="Q768" s="218"/>
      <c r="R768" s="218"/>
      <c r="S768" s="218"/>
      <c r="T768" s="218"/>
      <c r="U768" s="218"/>
      <c r="V768" s="218"/>
      <c r="W768" s="218"/>
      <c r="X768" s="218"/>
    </row>
    <row r="769" spans="1:24" s="60" customFormat="1" ht="15.75" customHeight="1">
      <c r="A769" s="63">
        <v>42201</v>
      </c>
      <c r="B769" s="62">
        <v>5330</v>
      </c>
      <c r="C769" s="59">
        <v>42213</v>
      </c>
      <c r="D769" s="75">
        <v>5445</v>
      </c>
      <c r="E769" s="217">
        <v>5850</v>
      </c>
      <c r="F769" s="61">
        <f t="shared" si="47"/>
        <v>405</v>
      </c>
      <c r="G769" s="67">
        <f t="shared" si="48"/>
        <v>446.5956072351421</v>
      </c>
      <c r="H769" s="59">
        <v>42213</v>
      </c>
      <c r="I769" s="217">
        <v>2900</v>
      </c>
      <c r="J769" s="217">
        <v>5365</v>
      </c>
      <c r="K769" s="217">
        <v>705</v>
      </c>
      <c r="L769" s="217">
        <v>210</v>
      </c>
      <c r="M769" s="67">
        <f t="shared" si="49"/>
        <v>2671.2000000000003</v>
      </c>
      <c r="N769" s="218"/>
      <c r="O769" s="218"/>
      <c r="P769" s="218"/>
      <c r="Q769" s="218"/>
      <c r="R769" s="218"/>
      <c r="S769" s="218"/>
      <c r="T769" s="218"/>
      <c r="U769" s="218"/>
      <c r="V769" s="218"/>
      <c r="W769" s="218"/>
      <c r="X769" s="218"/>
    </row>
    <row r="770" spans="1:24" s="60" customFormat="1" ht="15.75" customHeight="1">
      <c r="A770" s="63">
        <v>42200</v>
      </c>
      <c r="B770" s="62">
        <v>5340</v>
      </c>
      <c r="C770" s="59">
        <v>42212</v>
      </c>
      <c r="D770" s="75">
        <v>5445</v>
      </c>
      <c r="E770" s="217">
        <v>5850</v>
      </c>
      <c r="F770" s="61">
        <f t="shared" si="47"/>
        <v>405</v>
      </c>
      <c r="G770" s="67">
        <f t="shared" si="48"/>
        <v>446.61498708010333</v>
      </c>
      <c r="H770" s="59">
        <v>42212</v>
      </c>
      <c r="I770" s="217">
        <v>2900</v>
      </c>
      <c r="J770" s="217">
        <v>5365</v>
      </c>
      <c r="K770" s="217">
        <v>690</v>
      </c>
      <c r="L770" s="217">
        <v>210</v>
      </c>
      <c r="M770" s="67">
        <f t="shared" si="49"/>
        <v>2636.1000000000008</v>
      </c>
      <c r="N770" s="218"/>
      <c r="O770" s="218"/>
      <c r="P770" s="218"/>
      <c r="Q770" s="218"/>
      <c r="R770" s="218"/>
      <c r="S770" s="218"/>
      <c r="T770" s="218"/>
      <c r="U770" s="218"/>
      <c r="V770" s="218"/>
      <c r="W770" s="218"/>
      <c r="X770" s="218"/>
    </row>
    <row r="771" spans="1:24" s="60" customFormat="1" ht="15.75" customHeight="1">
      <c r="A771" s="63">
        <v>42199</v>
      </c>
      <c r="B771" s="62">
        <v>5340</v>
      </c>
      <c r="C771" s="59">
        <v>42209</v>
      </c>
      <c r="D771" s="75">
        <v>5465</v>
      </c>
      <c r="E771" s="217">
        <v>5850</v>
      </c>
      <c r="F771" s="61">
        <f t="shared" si="47"/>
        <v>385</v>
      </c>
      <c r="G771" s="67">
        <f t="shared" si="48"/>
        <v>446.63436692506463</v>
      </c>
      <c r="H771" s="59">
        <v>42209</v>
      </c>
      <c r="I771" s="217">
        <v>2900</v>
      </c>
      <c r="J771" s="217">
        <v>5365</v>
      </c>
      <c r="K771" s="217">
        <v>690</v>
      </c>
      <c r="L771" s="217">
        <v>210</v>
      </c>
      <c r="M771" s="67">
        <f t="shared" si="49"/>
        <v>2636.1000000000008</v>
      </c>
      <c r="N771" s="218"/>
      <c r="O771" s="218"/>
      <c r="P771" s="218"/>
      <c r="Q771" s="218"/>
      <c r="R771" s="218"/>
      <c r="S771" s="218"/>
      <c r="T771" s="218"/>
      <c r="U771" s="218"/>
      <c r="V771" s="218"/>
      <c r="W771" s="218"/>
      <c r="X771" s="218"/>
    </row>
    <row r="772" spans="1:24" s="60" customFormat="1" ht="15.75" customHeight="1">
      <c r="A772" s="63">
        <v>42198</v>
      </c>
      <c r="B772" s="62">
        <v>5350</v>
      </c>
      <c r="C772" s="59">
        <v>42208</v>
      </c>
      <c r="D772" s="75">
        <v>5465</v>
      </c>
      <c r="E772" s="217">
        <v>5880</v>
      </c>
      <c r="F772" s="61">
        <f t="shared" si="47"/>
        <v>415</v>
      </c>
      <c r="G772" s="67">
        <f t="shared" si="48"/>
        <v>446.66666666666669</v>
      </c>
      <c r="H772" s="59">
        <v>42208</v>
      </c>
      <c r="I772" s="217">
        <v>2900</v>
      </c>
      <c r="J772" s="217">
        <v>5365</v>
      </c>
      <c r="K772" s="217">
        <v>690</v>
      </c>
      <c r="L772" s="217">
        <v>210</v>
      </c>
      <c r="M772" s="67">
        <f t="shared" si="49"/>
        <v>2636.1000000000008</v>
      </c>
      <c r="N772" s="218"/>
      <c r="O772" s="218"/>
      <c r="P772" s="218"/>
      <c r="Q772" s="218"/>
      <c r="R772" s="218"/>
      <c r="S772" s="218"/>
      <c r="T772" s="218"/>
      <c r="U772" s="218"/>
      <c r="V772" s="218"/>
      <c r="W772" s="218"/>
      <c r="X772" s="218"/>
    </row>
    <row r="773" spans="1:24" s="60" customFormat="1" ht="15.75" customHeight="1">
      <c r="A773" s="63">
        <v>42195</v>
      </c>
      <c r="B773" s="62">
        <v>5365</v>
      </c>
      <c r="C773" s="59">
        <v>42207</v>
      </c>
      <c r="D773" s="75">
        <v>5465</v>
      </c>
      <c r="E773" s="217">
        <v>5880</v>
      </c>
      <c r="F773" s="61">
        <f t="shared" ref="F773:F836" si="50">E773-D773</f>
        <v>415</v>
      </c>
      <c r="G773" s="67">
        <f t="shared" ref="G773:G836" si="51">SUM(F773:F1546)/774</f>
        <v>446.69250645994833</v>
      </c>
      <c r="H773" s="59">
        <v>42207</v>
      </c>
      <c r="I773" s="217">
        <v>2900</v>
      </c>
      <c r="J773" s="217">
        <v>5430</v>
      </c>
      <c r="K773" s="217">
        <v>690</v>
      </c>
      <c r="L773" s="217">
        <v>210</v>
      </c>
      <c r="M773" s="67">
        <f t="shared" ref="M773:M836" si="52">J773+2.34*K773-I773*1.4-1.35*L773</f>
        <v>2701.1000000000008</v>
      </c>
      <c r="N773" s="218"/>
      <c r="O773" s="218"/>
      <c r="P773" s="218"/>
      <c r="Q773" s="218"/>
      <c r="R773" s="218"/>
      <c r="S773" s="218"/>
      <c r="T773" s="218"/>
      <c r="U773" s="218"/>
      <c r="V773" s="218"/>
      <c r="W773" s="218"/>
      <c r="X773" s="218"/>
    </row>
    <row r="774" spans="1:24" s="60" customFormat="1" ht="15.75" customHeight="1">
      <c r="A774" s="63">
        <v>42194</v>
      </c>
      <c r="B774" s="62">
        <v>5365</v>
      </c>
      <c r="C774" s="59">
        <v>42206</v>
      </c>
      <c r="D774" s="75">
        <v>5465</v>
      </c>
      <c r="E774" s="217">
        <v>5900</v>
      </c>
      <c r="F774" s="61">
        <f t="shared" si="50"/>
        <v>435</v>
      </c>
      <c r="G774" s="67">
        <f t="shared" si="51"/>
        <v>446.71834625322998</v>
      </c>
      <c r="H774" s="59">
        <v>42206</v>
      </c>
      <c r="I774" s="217">
        <v>2900</v>
      </c>
      <c r="J774" s="217">
        <v>5430</v>
      </c>
      <c r="K774" s="217">
        <v>690</v>
      </c>
      <c r="L774" s="217">
        <v>210</v>
      </c>
      <c r="M774" s="67">
        <f t="shared" si="52"/>
        <v>2701.1000000000008</v>
      </c>
      <c r="N774" s="218"/>
      <c r="O774" s="218"/>
      <c r="P774" s="218"/>
      <c r="Q774" s="218"/>
      <c r="R774" s="218"/>
      <c r="S774" s="218"/>
      <c r="T774" s="218"/>
      <c r="U774" s="218"/>
      <c r="V774" s="218"/>
      <c r="W774" s="218"/>
      <c r="X774" s="218"/>
    </row>
    <row r="775" spans="1:24" s="60" customFormat="1" ht="15.75" customHeight="1">
      <c r="A775" s="63">
        <v>42193</v>
      </c>
      <c r="B775" s="62">
        <v>5365</v>
      </c>
      <c r="C775" s="59">
        <v>42205</v>
      </c>
      <c r="D775" s="75">
        <v>5465</v>
      </c>
      <c r="E775" s="217">
        <v>5900</v>
      </c>
      <c r="F775" s="61">
        <f t="shared" si="50"/>
        <v>435</v>
      </c>
      <c r="G775" s="67">
        <f t="shared" si="51"/>
        <v>446.73772609819122</v>
      </c>
      <c r="H775" s="59">
        <v>42205</v>
      </c>
      <c r="I775" s="217">
        <v>2900</v>
      </c>
      <c r="J775" s="217">
        <v>5430</v>
      </c>
      <c r="K775" s="217">
        <v>690</v>
      </c>
      <c r="L775" s="217">
        <v>210</v>
      </c>
      <c r="M775" s="67">
        <f t="shared" si="52"/>
        <v>2701.1000000000008</v>
      </c>
      <c r="N775" s="218"/>
      <c r="O775" s="218"/>
      <c r="P775" s="218"/>
      <c r="Q775" s="218"/>
      <c r="R775" s="218"/>
      <c r="S775" s="218"/>
      <c r="T775" s="218"/>
      <c r="U775" s="218"/>
      <c r="V775" s="218"/>
      <c r="W775" s="218"/>
      <c r="X775" s="218"/>
    </row>
    <row r="776" spans="1:24" s="60" customFormat="1" ht="15.75" customHeight="1">
      <c r="A776" s="63">
        <v>42192</v>
      </c>
      <c r="B776" s="62">
        <v>5365</v>
      </c>
      <c r="C776" s="59">
        <v>42202</v>
      </c>
      <c r="D776" s="75">
        <v>5490</v>
      </c>
      <c r="E776" s="217">
        <v>5900</v>
      </c>
      <c r="F776" s="61">
        <f t="shared" si="50"/>
        <v>410</v>
      </c>
      <c r="G776" s="67">
        <f t="shared" si="51"/>
        <v>446.75710594315245</v>
      </c>
      <c r="H776" s="59">
        <v>42202</v>
      </c>
      <c r="I776" s="217">
        <v>2900</v>
      </c>
      <c r="J776" s="217">
        <v>5430</v>
      </c>
      <c r="K776" s="217">
        <v>690</v>
      </c>
      <c r="L776" s="217">
        <v>210</v>
      </c>
      <c r="M776" s="67">
        <f t="shared" si="52"/>
        <v>2701.1000000000008</v>
      </c>
      <c r="N776" s="218"/>
      <c r="O776" s="218"/>
      <c r="P776" s="218"/>
      <c r="Q776" s="218"/>
      <c r="R776" s="218"/>
      <c r="S776" s="218"/>
      <c r="T776" s="218"/>
      <c r="U776" s="218"/>
      <c r="V776" s="218"/>
      <c r="W776" s="218"/>
      <c r="X776" s="218"/>
    </row>
    <row r="777" spans="1:24" s="60" customFormat="1" ht="15.75" customHeight="1">
      <c r="A777" s="63">
        <v>42191</v>
      </c>
      <c r="B777" s="62">
        <v>5430</v>
      </c>
      <c r="C777" s="59">
        <v>42201</v>
      </c>
      <c r="D777" s="75">
        <v>5515</v>
      </c>
      <c r="E777" s="217">
        <v>5900</v>
      </c>
      <c r="F777" s="61">
        <f t="shared" si="50"/>
        <v>385</v>
      </c>
      <c r="G777" s="67">
        <f t="shared" si="51"/>
        <v>446.87338501291987</v>
      </c>
      <c r="H777" s="59">
        <v>42201</v>
      </c>
      <c r="I777" s="217">
        <v>2900</v>
      </c>
      <c r="J777" s="217">
        <v>5430</v>
      </c>
      <c r="K777" s="217">
        <v>690</v>
      </c>
      <c r="L777" s="217">
        <v>210</v>
      </c>
      <c r="M777" s="67">
        <f t="shared" si="52"/>
        <v>2701.1000000000008</v>
      </c>
      <c r="N777" s="218"/>
      <c r="O777" s="218"/>
      <c r="P777" s="218"/>
      <c r="Q777" s="218"/>
      <c r="R777" s="218"/>
      <c r="S777" s="218"/>
      <c r="T777" s="218"/>
      <c r="U777" s="218"/>
      <c r="V777" s="218"/>
      <c r="W777" s="218"/>
      <c r="X777" s="218"/>
    </row>
    <row r="778" spans="1:24" s="60" customFormat="1" ht="15.75" customHeight="1">
      <c r="A778" s="63">
        <v>42188</v>
      </c>
      <c r="B778" s="62">
        <v>5430</v>
      </c>
      <c r="C778" s="59">
        <v>42200</v>
      </c>
      <c r="D778" s="75">
        <v>5545</v>
      </c>
      <c r="E778" s="217">
        <v>5900</v>
      </c>
      <c r="F778" s="61">
        <f t="shared" si="50"/>
        <v>355</v>
      </c>
      <c r="G778" s="67">
        <f t="shared" si="51"/>
        <v>447.0219638242894</v>
      </c>
      <c r="H778" s="59">
        <v>42200</v>
      </c>
      <c r="I778" s="217">
        <v>2900</v>
      </c>
      <c r="J778" s="217">
        <v>5465</v>
      </c>
      <c r="K778" s="217">
        <v>690</v>
      </c>
      <c r="L778" s="217">
        <v>210</v>
      </c>
      <c r="M778" s="67">
        <f t="shared" si="52"/>
        <v>2736.1000000000008</v>
      </c>
      <c r="N778" s="218"/>
      <c r="O778" s="218"/>
      <c r="P778" s="218"/>
      <c r="Q778" s="218"/>
      <c r="R778" s="218"/>
      <c r="S778" s="218"/>
      <c r="T778" s="218"/>
      <c r="U778" s="218"/>
      <c r="V778" s="218"/>
      <c r="W778" s="218"/>
      <c r="X778" s="218"/>
    </row>
    <row r="779" spans="1:24" s="60" customFormat="1" ht="15.75" customHeight="1">
      <c r="A779" s="63">
        <v>42187</v>
      </c>
      <c r="B779" s="62">
        <v>5430</v>
      </c>
      <c r="C779" s="59">
        <v>42199</v>
      </c>
      <c r="D779" s="75">
        <v>5545</v>
      </c>
      <c r="E779" s="217">
        <v>5915</v>
      </c>
      <c r="F779" s="61">
        <f t="shared" si="50"/>
        <v>370</v>
      </c>
      <c r="G779" s="67">
        <f t="shared" si="51"/>
        <v>447.2093023255814</v>
      </c>
      <c r="H779" s="59">
        <v>42199</v>
      </c>
      <c r="I779" s="217">
        <v>2900</v>
      </c>
      <c r="J779" s="217">
        <v>5465</v>
      </c>
      <c r="K779" s="217">
        <v>690</v>
      </c>
      <c r="L779" s="217">
        <v>210</v>
      </c>
      <c r="M779" s="67">
        <f t="shared" si="52"/>
        <v>2736.1000000000008</v>
      </c>
      <c r="N779" s="218"/>
      <c r="O779" s="218"/>
      <c r="P779" s="218"/>
      <c r="Q779" s="218"/>
      <c r="R779" s="218"/>
      <c r="S779" s="218"/>
      <c r="T779" s="218"/>
      <c r="U779" s="218"/>
      <c r="V779" s="218"/>
      <c r="W779" s="218"/>
      <c r="X779" s="218"/>
    </row>
    <row r="780" spans="1:24" s="60" customFormat="1" ht="15.75" customHeight="1">
      <c r="A780" s="63">
        <v>42186</v>
      </c>
      <c r="B780" s="62">
        <v>5430</v>
      </c>
      <c r="C780" s="59">
        <v>42198</v>
      </c>
      <c r="D780" s="75">
        <v>5545</v>
      </c>
      <c r="E780" s="217">
        <v>5915</v>
      </c>
      <c r="F780" s="61">
        <f t="shared" si="50"/>
        <v>370</v>
      </c>
      <c r="G780" s="67">
        <f t="shared" si="51"/>
        <v>447.33850129198964</v>
      </c>
      <c r="H780" s="59">
        <v>42198</v>
      </c>
      <c r="I780" s="217">
        <v>2900</v>
      </c>
      <c r="J780" s="217">
        <v>5475</v>
      </c>
      <c r="K780" s="217">
        <v>690</v>
      </c>
      <c r="L780" s="217">
        <v>210</v>
      </c>
      <c r="M780" s="67">
        <f t="shared" si="52"/>
        <v>2746.1000000000008</v>
      </c>
      <c r="N780" s="218"/>
      <c r="O780" s="218"/>
      <c r="P780" s="218"/>
      <c r="Q780" s="218"/>
      <c r="R780" s="218"/>
      <c r="S780" s="218"/>
      <c r="T780" s="218"/>
      <c r="U780" s="218"/>
      <c r="V780" s="218"/>
      <c r="W780" s="218"/>
      <c r="X780" s="218"/>
    </row>
    <row r="781" spans="1:24" s="60" customFormat="1" ht="15.75" customHeight="1">
      <c r="A781" s="63">
        <v>42185</v>
      </c>
      <c r="B781" s="62">
        <v>5430</v>
      </c>
      <c r="C781" s="59">
        <v>42195</v>
      </c>
      <c r="D781" s="75">
        <v>5545</v>
      </c>
      <c r="E781" s="217">
        <v>5940</v>
      </c>
      <c r="F781" s="61">
        <f t="shared" si="50"/>
        <v>395</v>
      </c>
      <c r="G781" s="67">
        <f t="shared" si="51"/>
        <v>447.46770025839794</v>
      </c>
      <c r="H781" s="59">
        <v>42195</v>
      </c>
      <c r="I781" s="217">
        <v>2900</v>
      </c>
      <c r="J781" s="217">
        <v>5500</v>
      </c>
      <c r="K781" s="217">
        <v>690</v>
      </c>
      <c r="L781" s="217">
        <v>210</v>
      </c>
      <c r="M781" s="67">
        <f t="shared" si="52"/>
        <v>2771.1000000000008</v>
      </c>
      <c r="N781" s="218"/>
      <c r="O781" s="218"/>
      <c r="P781" s="218"/>
      <c r="Q781" s="218"/>
      <c r="R781" s="218"/>
      <c r="S781" s="218"/>
      <c r="T781" s="218"/>
      <c r="U781" s="218"/>
      <c r="V781" s="218"/>
      <c r="W781" s="218"/>
      <c r="X781" s="218"/>
    </row>
    <row r="782" spans="1:24" s="60" customFormat="1" ht="15.75" customHeight="1">
      <c r="A782" s="63">
        <v>42184</v>
      </c>
      <c r="B782" s="62">
        <v>5465</v>
      </c>
      <c r="C782" s="59">
        <v>42194</v>
      </c>
      <c r="D782" s="75">
        <v>5545</v>
      </c>
      <c r="E782" s="217">
        <v>5940</v>
      </c>
      <c r="F782" s="61">
        <f t="shared" si="50"/>
        <v>395</v>
      </c>
      <c r="G782" s="67">
        <f t="shared" si="51"/>
        <v>447.56459948320412</v>
      </c>
      <c r="H782" s="59">
        <v>42194</v>
      </c>
      <c r="I782" s="217">
        <v>2900</v>
      </c>
      <c r="J782" s="217">
        <v>5500</v>
      </c>
      <c r="K782" s="217">
        <v>690</v>
      </c>
      <c r="L782" s="217">
        <v>210</v>
      </c>
      <c r="M782" s="67">
        <f t="shared" si="52"/>
        <v>2771.1000000000008</v>
      </c>
      <c r="N782" s="218"/>
      <c r="O782" s="218"/>
      <c r="P782" s="218"/>
      <c r="Q782" s="218"/>
      <c r="R782" s="218"/>
      <c r="S782" s="218"/>
      <c r="T782" s="218"/>
      <c r="U782" s="218"/>
      <c r="V782" s="218"/>
      <c r="W782" s="218"/>
      <c r="X782" s="218"/>
    </row>
    <row r="783" spans="1:24" s="60" customFormat="1" ht="15.75" customHeight="1">
      <c r="A783" s="63">
        <v>42181</v>
      </c>
      <c r="B783" s="62">
        <v>5465</v>
      </c>
      <c r="C783" s="59">
        <v>42193</v>
      </c>
      <c r="D783" s="75">
        <v>5575</v>
      </c>
      <c r="E783" s="217">
        <v>6025</v>
      </c>
      <c r="F783" s="61">
        <f t="shared" si="50"/>
        <v>450</v>
      </c>
      <c r="G783" s="67">
        <f t="shared" si="51"/>
        <v>447.68087855297159</v>
      </c>
      <c r="H783" s="59">
        <v>42193</v>
      </c>
      <c r="I783" s="217">
        <v>2900</v>
      </c>
      <c r="J783" s="217">
        <v>5515</v>
      </c>
      <c r="K783" s="217">
        <v>670</v>
      </c>
      <c r="L783" s="217">
        <v>210</v>
      </c>
      <c r="M783" s="67">
        <f t="shared" si="52"/>
        <v>2739.3000000000006</v>
      </c>
      <c r="N783" s="218"/>
      <c r="O783" s="218"/>
      <c r="P783" s="218"/>
      <c r="Q783" s="218"/>
      <c r="R783" s="218"/>
      <c r="S783" s="218"/>
      <c r="T783" s="218"/>
      <c r="U783" s="218"/>
      <c r="V783" s="218"/>
      <c r="W783" s="218"/>
      <c r="X783" s="218"/>
    </row>
    <row r="784" spans="1:24" s="60" customFormat="1" ht="15.75" customHeight="1">
      <c r="A784" s="63">
        <v>42180</v>
      </c>
      <c r="B784" s="62">
        <v>5475</v>
      </c>
      <c r="C784" s="59">
        <v>42192</v>
      </c>
      <c r="D784" s="75">
        <v>5635</v>
      </c>
      <c r="E784" s="217">
        <v>6050</v>
      </c>
      <c r="F784" s="61">
        <f t="shared" si="50"/>
        <v>415</v>
      </c>
      <c r="G784" s="67">
        <f t="shared" si="51"/>
        <v>447.72609819121448</v>
      </c>
      <c r="H784" s="59">
        <v>42192</v>
      </c>
      <c r="I784" s="217">
        <v>2900</v>
      </c>
      <c r="J784" s="217">
        <v>5515</v>
      </c>
      <c r="K784" s="217">
        <v>670</v>
      </c>
      <c r="L784" s="217">
        <v>210</v>
      </c>
      <c r="M784" s="67">
        <f t="shared" si="52"/>
        <v>2739.3000000000006</v>
      </c>
      <c r="N784" s="218"/>
      <c r="O784" s="218"/>
      <c r="P784" s="218"/>
      <c r="Q784" s="218"/>
      <c r="R784" s="218"/>
      <c r="S784" s="218"/>
      <c r="T784" s="218"/>
      <c r="U784" s="218"/>
      <c r="V784" s="218"/>
      <c r="W784" s="218"/>
      <c r="X784" s="218"/>
    </row>
    <row r="785" spans="1:24" s="60" customFormat="1" ht="15.75" customHeight="1">
      <c r="A785" s="63">
        <v>42179</v>
      </c>
      <c r="B785" s="62">
        <v>5500</v>
      </c>
      <c r="C785" s="59">
        <v>42191</v>
      </c>
      <c r="D785" s="75">
        <v>5690</v>
      </c>
      <c r="E785" s="217">
        <v>6050</v>
      </c>
      <c r="F785" s="61">
        <f t="shared" si="50"/>
        <v>360</v>
      </c>
      <c r="G785" s="67">
        <f t="shared" si="51"/>
        <v>447.7906976744186</v>
      </c>
      <c r="H785" s="59">
        <v>42191</v>
      </c>
      <c r="I785" s="217">
        <v>2900</v>
      </c>
      <c r="J785" s="217">
        <v>5560</v>
      </c>
      <c r="K785" s="217">
        <v>670</v>
      </c>
      <c r="L785" s="67">
        <v>210</v>
      </c>
      <c r="M785" s="67">
        <f t="shared" si="52"/>
        <v>2784.3000000000006</v>
      </c>
      <c r="N785" s="218"/>
      <c r="O785" s="218"/>
      <c r="P785" s="218"/>
      <c r="Q785" s="218"/>
      <c r="R785" s="218"/>
      <c r="S785" s="218"/>
      <c r="T785" s="218"/>
      <c r="U785" s="218"/>
      <c r="V785" s="218"/>
      <c r="W785" s="218"/>
      <c r="X785" s="218"/>
    </row>
    <row r="786" spans="1:24" s="60" customFormat="1" ht="15.75" customHeight="1">
      <c r="A786" s="63">
        <v>42178</v>
      </c>
      <c r="B786" s="62">
        <v>5500</v>
      </c>
      <c r="C786" s="59">
        <v>42188</v>
      </c>
      <c r="D786" s="75">
        <v>5705</v>
      </c>
      <c r="E786" s="217">
        <v>6075</v>
      </c>
      <c r="F786" s="61">
        <f t="shared" si="50"/>
        <v>370</v>
      </c>
      <c r="G786" s="67">
        <f t="shared" si="51"/>
        <v>447.95865633074936</v>
      </c>
      <c r="H786" s="59">
        <v>42188</v>
      </c>
      <c r="I786" s="217">
        <v>2900</v>
      </c>
      <c r="J786" s="217">
        <v>5610</v>
      </c>
      <c r="K786" s="217">
        <v>670</v>
      </c>
      <c r="L786" s="67">
        <v>210</v>
      </c>
      <c r="M786" s="67">
        <f t="shared" si="52"/>
        <v>2834.3000000000006</v>
      </c>
      <c r="N786" s="218"/>
      <c r="O786" s="218"/>
      <c r="P786" s="218"/>
      <c r="Q786" s="218"/>
      <c r="R786" s="218"/>
      <c r="S786" s="218"/>
      <c r="T786" s="218"/>
      <c r="U786" s="218"/>
      <c r="V786" s="218"/>
      <c r="W786" s="218"/>
      <c r="X786" s="218"/>
    </row>
    <row r="787" spans="1:24" s="60" customFormat="1" ht="15.75" customHeight="1">
      <c r="A787" s="63">
        <v>42174</v>
      </c>
      <c r="B787" s="62">
        <v>5515</v>
      </c>
      <c r="C787" s="59">
        <v>42187</v>
      </c>
      <c r="D787" s="75">
        <v>5675</v>
      </c>
      <c r="E787" s="217">
        <v>6075</v>
      </c>
      <c r="F787" s="61">
        <f t="shared" si="50"/>
        <v>400</v>
      </c>
      <c r="G787" s="67">
        <f t="shared" si="51"/>
        <v>448.0878552971576</v>
      </c>
      <c r="H787" s="59">
        <v>42187</v>
      </c>
      <c r="I787" s="217">
        <v>2900</v>
      </c>
      <c r="J787" s="217">
        <v>5650</v>
      </c>
      <c r="K787" s="217">
        <v>670</v>
      </c>
      <c r="L787" s="67">
        <v>210</v>
      </c>
      <c r="M787" s="67">
        <f t="shared" si="52"/>
        <v>2874.3000000000006</v>
      </c>
      <c r="N787" s="218"/>
      <c r="O787" s="218"/>
      <c r="P787" s="218"/>
      <c r="Q787" s="218"/>
      <c r="R787" s="218"/>
      <c r="S787" s="218"/>
      <c r="T787" s="218"/>
      <c r="U787" s="218"/>
      <c r="V787" s="218"/>
      <c r="W787" s="218"/>
      <c r="X787" s="218"/>
    </row>
    <row r="788" spans="1:24" s="60" customFormat="1" ht="15.75" customHeight="1">
      <c r="A788" s="63">
        <v>42173</v>
      </c>
      <c r="B788" s="62">
        <v>5515</v>
      </c>
      <c r="C788" s="59">
        <v>42186</v>
      </c>
      <c r="D788" s="75">
        <v>5590</v>
      </c>
      <c r="E788" s="217">
        <v>6050</v>
      </c>
      <c r="F788" s="61">
        <f t="shared" si="50"/>
        <v>460</v>
      </c>
      <c r="G788" s="67">
        <f t="shared" si="51"/>
        <v>448.17183462532302</v>
      </c>
      <c r="H788" s="59">
        <v>42186</v>
      </c>
      <c r="I788" s="217">
        <v>2900</v>
      </c>
      <c r="J788" s="217">
        <v>5675</v>
      </c>
      <c r="K788" s="217">
        <v>670</v>
      </c>
      <c r="L788" s="67">
        <v>210</v>
      </c>
      <c r="M788" s="67">
        <f t="shared" si="52"/>
        <v>2899.3000000000006</v>
      </c>
      <c r="N788" s="218"/>
      <c r="O788" s="218"/>
      <c r="P788" s="218"/>
      <c r="Q788" s="218"/>
      <c r="R788" s="218"/>
      <c r="S788" s="218"/>
      <c r="T788" s="218"/>
      <c r="U788" s="218"/>
      <c r="V788" s="218"/>
      <c r="W788" s="218"/>
      <c r="X788" s="218"/>
    </row>
    <row r="789" spans="1:24" s="60" customFormat="1" ht="15.75" customHeight="1">
      <c r="A789" s="63">
        <v>42172</v>
      </c>
      <c r="B789" s="62">
        <v>5560</v>
      </c>
      <c r="C789" s="59">
        <v>42185</v>
      </c>
      <c r="D789" s="75">
        <v>5590</v>
      </c>
      <c r="E789" s="217">
        <v>6050</v>
      </c>
      <c r="F789" s="61">
        <f t="shared" si="50"/>
        <v>460</v>
      </c>
      <c r="G789" s="67">
        <f t="shared" si="51"/>
        <v>448.17829457364343</v>
      </c>
      <c r="H789" s="59">
        <v>42185</v>
      </c>
      <c r="I789" s="217">
        <v>2900</v>
      </c>
      <c r="J789" s="217">
        <v>5675</v>
      </c>
      <c r="K789" s="217">
        <v>670</v>
      </c>
      <c r="L789" s="67">
        <v>210</v>
      </c>
      <c r="M789" s="67">
        <f t="shared" si="52"/>
        <v>2899.3000000000006</v>
      </c>
      <c r="N789" s="218"/>
      <c r="O789" s="218"/>
      <c r="P789" s="218"/>
      <c r="Q789" s="218"/>
      <c r="R789" s="218"/>
      <c r="S789" s="218"/>
      <c r="T789" s="218"/>
      <c r="U789" s="218"/>
      <c r="V789" s="218"/>
      <c r="W789" s="218"/>
      <c r="X789" s="218"/>
    </row>
    <row r="790" spans="1:24" s="60" customFormat="1" ht="15.75" customHeight="1">
      <c r="A790" s="63">
        <v>42171</v>
      </c>
      <c r="B790" s="62">
        <v>5610</v>
      </c>
      <c r="C790" s="59">
        <v>42184</v>
      </c>
      <c r="D790" s="75">
        <v>5590</v>
      </c>
      <c r="E790" s="217">
        <v>6050</v>
      </c>
      <c r="F790" s="61">
        <f t="shared" si="50"/>
        <v>460</v>
      </c>
      <c r="G790" s="67">
        <f t="shared" si="51"/>
        <v>448.18475452196384</v>
      </c>
      <c r="H790" s="59">
        <v>42184</v>
      </c>
      <c r="I790" s="217">
        <v>2900</v>
      </c>
      <c r="J790" s="217">
        <v>5575</v>
      </c>
      <c r="K790" s="217">
        <v>670</v>
      </c>
      <c r="L790" s="67">
        <v>210</v>
      </c>
      <c r="M790" s="67">
        <f t="shared" si="52"/>
        <v>2799.3000000000006</v>
      </c>
      <c r="N790" s="218"/>
      <c r="O790" s="218"/>
      <c r="P790" s="218"/>
      <c r="Q790" s="218"/>
      <c r="R790" s="218"/>
      <c r="S790" s="218"/>
      <c r="T790" s="218"/>
      <c r="U790" s="218"/>
      <c r="V790" s="218"/>
      <c r="W790" s="218"/>
      <c r="X790" s="218"/>
    </row>
    <row r="791" spans="1:24" s="60" customFormat="1" ht="15.75" customHeight="1">
      <c r="A791" s="63">
        <v>42170</v>
      </c>
      <c r="B791" s="62">
        <v>5650</v>
      </c>
      <c r="C791" s="59">
        <v>42181</v>
      </c>
      <c r="D791" s="75">
        <v>5625</v>
      </c>
      <c r="E791" s="217">
        <v>6075</v>
      </c>
      <c r="F791" s="61">
        <f t="shared" si="50"/>
        <v>450</v>
      </c>
      <c r="G791" s="67">
        <f t="shared" si="51"/>
        <v>448.19121447028425</v>
      </c>
      <c r="H791" s="59">
        <v>42181</v>
      </c>
      <c r="I791" s="217">
        <v>2900</v>
      </c>
      <c r="J791" s="217">
        <v>5575</v>
      </c>
      <c r="K791" s="217">
        <v>670</v>
      </c>
      <c r="L791" s="67">
        <v>210</v>
      </c>
      <c r="M791" s="67">
        <f t="shared" si="52"/>
        <v>2799.3000000000006</v>
      </c>
      <c r="N791" s="218"/>
      <c r="O791" s="218"/>
      <c r="P791" s="218"/>
      <c r="Q791" s="218"/>
      <c r="R791" s="218"/>
      <c r="S791" s="218"/>
      <c r="T791" s="218"/>
      <c r="U791" s="218"/>
      <c r="V791" s="218"/>
      <c r="W791" s="218"/>
      <c r="X791" s="218"/>
    </row>
    <row r="792" spans="1:24" s="60" customFormat="1" ht="15.75" customHeight="1">
      <c r="A792" s="63">
        <v>42167</v>
      </c>
      <c r="B792" s="62">
        <v>5675</v>
      </c>
      <c r="C792" s="59">
        <v>42180</v>
      </c>
      <c r="D792" s="75">
        <v>5650</v>
      </c>
      <c r="E792" s="217">
        <v>6075</v>
      </c>
      <c r="F792" s="61">
        <f t="shared" si="50"/>
        <v>425</v>
      </c>
      <c r="G792" s="67">
        <f t="shared" si="51"/>
        <v>448.21059431524549</v>
      </c>
      <c r="H792" s="59">
        <v>42180</v>
      </c>
      <c r="I792" s="217">
        <v>2900</v>
      </c>
      <c r="J792" s="217">
        <v>5575</v>
      </c>
      <c r="K792" s="217">
        <v>670</v>
      </c>
      <c r="L792" s="67">
        <v>210</v>
      </c>
      <c r="M792" s="67">
        <f t="shared" si="52"/>
        <v>2799.3000000000006</v>
      </c>
      <c r="N792" s="218"/>
      <c r="O792" s="218"/>
      <c r="P792" s="218"/>
      <c r="Q792" s="218"/>
      <c r="R792" s="218"/>
      <c r="S792" s="218"/>
      <c r="T792" s="218"/>
      <c r="U792" s="218"/>
      <c r="V792" s="218"/>
      <c r="W792" s="218"/>
      <c r="X792" s="218"/>
    </row>
    <row r="793" spans="1:24" s="60" customFormat="1" ht="15.75" customHeight="1">
      <c r="A793" s="63">
        <v>42166</v>
      </c>
      <c r="B793" s="62">
        <v>5675</v>
      </c>
      <c r="C793" s="59">
        <v>42179</v>
      </c>
      <c r="D793" s="75">
        <v>5650</v>
      </c>
      <c r="E793" s="217">
        <v>6125</v>
      </c>
      <c r="F793" s="61">
        <f t="shared" si="50"/>
        <v>475</v>
      </c>
      <c r="G793" s="67">
        <f t="shared" si="51"/>
        <v>448.24289405684755</v>
      </c>
      <c r="H793" s="59">
        <v>42179</v>
      </c>
      <c r="I793" s="217">
        <v>2900</v>
      </c>
      <c r="J793" s="217">
        <v>5600</v>
      </c>
      <c r="K793" s="217">
        <v>670</v>
      </c>
      <c r="L793" s="67">
        <v>210</v>
      </c>
      <c r="M793" s="67">
        <f t="shared" si="52"/>
        <v>2824.3000000000006</v>
      </c>
      <c r="N793" s="218"/>
      <c r="O793" s="218"/>
      <c r="P793" s="218"/>
      <c r="Q793" s="218"/>
      <c r="R793" s="218"/>
      <c r="S793" s="218"/>
      <c r="T793" s="218"/>
      <c r="U793" s="218"/>
      <c r="V793" s="218"/>
      <c r="W793" s="218"/>
      <c r="X793" s="218"/>
    </row>
    <row r="794" spans="1:24" s="60" customFormat="1" ht="15.75" customHeight="1">
      <c r="A794" s="63">
        <v>42165</v>
      </c>
      <c r="B794" s="62">
        <v>5575</v>
      </c>
      <c r="C794" s="59">
        <v>42178</v>
      </c>
      <c r="D794" s="75">
        <v>5665</v>
      </c>
      <c r="E794" s="217">
        <v>6125</v>
      </c>
      <c r="F794" s="61">
        <f t="shared" si="50"/>
        <v>460</v>
      </c>
      <c r="G794" s="67">
        <f t="shared" si="51"/>
        <v>448.21059431524549</v>
      </c>
      <c r="H794" s="59">
        <v>42178</v>
      </c>
      <c r="I794" s="217">
        <v>2900</v>
      </c>
      <c r="J794" s="217">
        <v>5660</v>
      </c>
      <c r="K794" s="217">
        <v>670</v>
      </c>
      <c r="L794" s="67">
        <v>210</v>
      </c>
      <c r="M794" s="67">
        <f t="shared" si="52"/>
        <v>2884.3000000000006</v>
      </c>
      <c r="N794" s="218"/>
      <c r="O794" s="218"/>
      <c r="P794" s="218"/>
      <c r="Q794" s="218"/>
      <c r="R794" s="218"/>
      <c r="S794" s="218"/>
      <c r="T794" s="218"/>
      <c r="U794" s="218"/>
      <c r="V794" s="218"/>
      <c r="W794" s="218"/>
      <c r="X794" s="218"/>
    </row>
    <row r="795" spans="1:24" s="60" customFormat="1" ht="15.75" customHeight="1">
      <c r="A795" s="63">
        <v>42164</v>
      </c>
      <c r="B795" s="62">
        <v>5575</v>
      </c>
      <c r="C795" s="59">
        <v>42174</v>
      </c>
      <c r="D795" s="75">
        <v>5750</v>
      </c>
      <c r="E795" s="217">
        <v>6125</v>
      </c>
      <c r="F795" s="61">
        <f t="shared" si="50"/>
        <v>375</v>
      </c>
      <c r="G795" s="67">
        <f t="shared" si="51"/>
        <v>448.19767441860466</v>
      </c>
      <c r="H795" s="59">
        <v>42174</v>
      </c>
      <c r="I795" s="217">
        <v>2900</v>
      </c>
      <c r="J795" s="217">
        <v>5660</v>
      </c>
      <c r="K795" s="217">
        <v>670</v>
      </c>
      <c r="L795" s="67">
        <v>210</v>
      </c>
      <c r="M795" s="67">
        <f t="shared" si="52"/>
        <v>2884.3000000000006</v>
      </c>
      <c r="N795" s="218"/>
      <c r="O795" s="218"/>
      <c r="P795" s="218"/>
      <c r="Q795" s="218"/>
      <c r="R795" s="218"/>
      <c r="S795" s="218"/>
      <c r="T795" s="218"/>
      <c r="U795" s="218"/>
      <c r="V795" s="218"/>
      <c r="W795" s="218"/>
      <c r="X795" s="218"/>
    </row>
    <row r="796" spans="1:24" s="60" customFormat="1" ht="15.75" customHeight="1">
      <c r="A796" s="63">
        <v>42163</v>
      </c>
      <c r="B796" s="62">
        <v>5575</v>
      </c>
      <c r="C796" s="59">
        <v>42173</v>
      </c>
      <c r="D796" s="75">
        <v>5750</v>
      </c>
      <c r="E796" s="217">
        <v>6125</v>
      </c>
      <c r="F796" s="61">
        <f t="shared" si="50"/>
        <v>375</v>
      </c>
      <c r="G796" s="67">
        <f t="shared" si="51"/>
        <v>448.29457364341084</v>
      </c>
      <c r="H796" s="59">
        <v>42173</v>
      </c>
      <c r="I796" s="217">
        <v>2900</v>
      </c>
      <c r="J796" s="217">
        <v>5670</v>
      </c>
      <c r="K796" s="217">
        <v>670</v>
      </c>
      <c r="L796" s="67">
        <v>210</v>
      </c>
      <c r="M796" s="67">
        <f t="shared" si="52"/>
        <v>2894.3000000000006</v>
      </c>
      <c r="N796" s="218"/>
      <c r="O796" s="218"/>
      <c r="P796" s="218"/>
      <c r="Q796" s="218"/>
      <c r="R796" s="218"/>
      <c r="S796" s="218"/>
      <c r="T796" s="218"/>
      <c r="U796" s="218"/>
      <c r="V796" s="218"/>
      <c r="W796" s="218"/>
      <c r="X796" s="218"/>
    </row>
    <row r="797" spans="1:24" s="60" customFormat="1" ht="15.75" customHeight="1">
      <c r="A797" s="63">
        <v>42160</v>
      </c>
      <c r="B797" s="62">
        <v>5600</v>
      </c>
      <c r="C797" s="59">
        <v>42172</v>
      </c>
      <c r="D797" s="75">
        <v>5770</v>
      </c>
      <c r="E797" s="217">
        <v>6125</v>
      </c>
      <c r="F797" s="61">
        <f t="shared" si="50"/>
        <v>355</v>
      </c>
      <c r="G797" s="67">
        <f t="shared" si="51"/>
        <v>448.39147286821708</v>
      </c>
      <c r="H797" s="59">
        <v>42172</v>
      </c>
      <c r="I797" s="217">
        <v>2900</v>
      </c>
      <c r="J797" s="217">
        <v>5730</v>
      </c>
      <c r="K797" s="217">
        <v>670</v>
      </c>
      <c r="L797" s="67">
        <v>210</v>
      </c>
      <c r="M797" s="67">
        <f t="shared" si="52"/>
        <v>2954.3000000000006</v>
      </c>
      <c r="N797" s="218"/>
      <c r="O797" s="218"/>
      <c r="P797" s="218"/>
      <c r="Q797" s="218"/>
      <c r="R797" s="218"/>
      <c r="S797" s="218"/>
      <c r="T797" s="218"/>
      <c r="U797" s="218"/>
      <c r="V797" s="218"/>
      <c r="W797" s="218"/>
      <c r="X797" s="218"/>
    </row>
    <row r="798" spans="1:24" s="60" customFormat="1" ht="15.75" customHeight="1">
      <c r="A798" s="63">
        <v>42159</v>
      </c>
      <c r="B798" s="62">
        <v>5660</v>
      </c>
      <c r="C798" s="59">
        <v>42171</v>
      </c>
      <c r="D798" s="75">
        <v>5780</v>
      </c>
      <c r="E798" s="217">
        <v>6150</v>
      </c>
      <c r="F798" s="61">
        <f t="shared" si="50"/>
        <v>370</v>
      </c>
      <c r="G798" s="67">
        <f t="shared" si="51"/>
        <v>448.50129198966408</v>
      </c>
      <c r="H798" s="59">
        <v>42171</v>
      </c>
      <c r="I798" s="217">
        <v>2950</v>
      </c>
      <c r="J798" s="217">
        <v>5730</v>
      </c>
      <c r="K798" s="217">
        <v>680</v>
      </c>
      <c r="L798" s="67">
        <v>210</v>
      </c>
      <c r="M798" s="67">
        <f t="shared" si="52"/>
        <v>2907.7</v>
      </c>
      <c r="N798" s="218"/>
      <c r="O798" s="218"/>
      <c r="P798" s="218"/>
      <c r="Q798" s="218"/>
      <c r="R798" s="218"/>
      <c r="S798" s="218"/>
      <c r="T798" s="218"/>
      <c r="U798" s="218"/>
      <c r="V798" s="218"/>
      <c r="W798" s="218"/>
      <c r="X798" s="218"/>
    </row>
    <row r="799" spans="1:24" s="60" customFormat="1" ht="15.75" customHeight="1">
      <c r="A799" s="63">
        <v>42158</v>
      </c>
      <c r="B799" s="62">
        <v>5660</v>
      </c>
      <c r="C799" s="59">
        <v>42170</v>
      </c>
      <c r="D799" s="75">
        <v>5780</v>
      </c>
      <c r="E799" s="217">
        <v>6150</v>
      </c>
      <c r="F799" s="61">
        <f t="shared" si="50"/>
        <v>370</v>
      </c>
      <c r="G799" s="67">
        <f t="shared" si="51"/>
        <v>448.59173126614985</v>
      </c>
      <c r="H799" s="59">
        <v>42170</v>
      </c>
      <c r="I799" s="217">
        <v>2950</v>
      </c>
      <c r="J799" s="217">
        <v>5765</v>
      </c>
      <c r="K799" s="217">
        <v>680</v>
      </c>
      <c r="L799" s="67">
        <v>210</v>
      </c>
      <c r="M799" s="67">
        <f t="shared" si="52"/>
        <v>2942.7</v>
      </c>
      <c r="N799" s="218"/>
      <c r="O799" s="218"/>
      <c r="P799" s="218"/>
      <c r="Q799" s="218"/>
      <c r="R799" s="218"/>
      <c r="S799" s="218"/>
      <c r="T799" s="218"/>
      <c r="U799" s="218"/>
      <c r="V799" s="218"/>
      <c r="W799" s="218"/>
      <c r="X799" s="218"/>
    </row>
    <row r="800" spans="1:24" s="60" customFormat="1" ht="15.75" customHeight="1">
      <c r="A800" s="63">
        <v>42157</v>
      </c>
      <c r="B800" s="62">
        <v>5670</v>
      </c>
      <c r="C800" s="59">
        <v>42167</v>
      </c>
      <c r="D800" s="75">
        <v>5800</v>
      </c>
      <c r="E800" s="217">
        <v>6150</v>
      </c>
      <c r="F800" s="61">
        <f t="shared" si="50"/>
        <v>350</v>
      </c>
      <c r="G800" s="67">
        <f t="shared" si="51"/>
        <v>448.68217054263567</v>
      </c>
      <c r="H800" s="59">
        <v>42167</v>
      </c>
      <c r="I800" s="217">
        <v>2950</v>
      </c>
      <c r="J800" s="217">
        <v>5790</v>
      </c>
      <c r="K800" s="217">
        <v>680</v>
      </c>
      <c r="L800" s="67">
        <v>210</v>
      </c>
      <c r="M800" s="67">
        <f t="shared" si="52"/>
        <v>2967.7</v>
      </c>
      <c r="N800" s="218"/>
      <c r="O800" s="218"/>
      <c r="P800" s="218"/>
      <c r="Q800" s="218"/>
      <c r="R800" s="218"/>
      <c r="S800" s="218"/>
      <c r="T800" s="218"/>
      <c r="U800" s="218"/>
      <c r="V800" s="218"/>
      <c r="W800" s="218"/>
      <c r="X800" s="218"/>
    </row>
    <row r="801" spans="1:24" s="60" customFormat="1" ht="15.75" customHeight="1">
      <c r="A801" s="63">
        <v>42156</v>
      </c>
      <c r="B801" s="62">
        <v>5730</v>
      </c>
      <c r="C801" s="59">
        <v>42166</v>
      </c>
      <c r="D801" s="75">
        <v>5800</v>
      </c>
      <c r="E801" s="217">
        <v>6150</v>
      </c>
      <c r="F801" s="61">
        <f t="shared" si="50"/>
        <v>350</v>
      </c>
      <c r="G801" s="67">
        <f t="shared" si="51"/>
        <v>448.79844961240309</v>
      </c>
      <c r="H801" s="59">
        <v>42166</v>
      </c>
      <c r="I801" s="217">
        <v>2950</v>
      </c>
      <c r="J801" s="217">
        <v>5790</v>
      </c>
      <c r="K801" s="217">
        <v>680</v>
      </c>
      <c r="L801" s="67">
        <v>210</v>
      </c>
      <c r="M801" s="67">
        <f t="shared" si="52"/>
        <v>2967.7</v>
      </c>
      <c r="N801" s="218"/>
      <c r="O801" s="218"/>
      <c r="P801" s="218"/>
      <c r="Q801" s="218"/>
      <c r="R801" s="218"/>
      <c r="S801" s="218"/>
      <c r="T801" s="218"/>
      <c r="U801" s="218"/>
      <c r="V801" s="218"/>
      <c r="W801" s="218"/>
      <c r="X801" s="218"/>
    </row>
    <row r="802" spans="1:24" s="60" customFormat="1" ht="15.75" customHeight="1">
      <c r="A802" s="63">
        <v>42153</v>
      </c>
      <c r="B802" s="62">
        <v>5730</v>
      </c>
      <c r="C802" s="59">
        <v>42165</v>
      </c>
      <c r="D802" s="75">
        <v>5810</v>
      </c>
      <c r="E802" s="217">
        <v>6175</v>
      </c>
      <c r="F802" s="61">
        <f t="shared" si="50"/>
        <v>365</v>
      </c>
      <c r="G802" s="67">
        <f t="shared" si="51"/>
        <v>448.89534883720933</v>
      </c>
      <c r="H802" s="59">
        <v>42165</v>
      </c>
      <c r="I802" s="217">
        <v>2950</v>
      </c>
      <c r="J802" s="217">
        <v>5790</v>
      </c>
      <c r="K802" s="217">
        <v>680</v>
      </c>
      <c r="L802" s="67">
        <v>210</v>
      </c>
      <c r="M802" s="67">
        <f t="shared" si="52"/>
        <v>2967.7</v>
      </c>
      <c r="N802" s="218"/>
      <c r="O802" s="218"/>
      <c r="P802" s="218"/>
      <c r="Q802" s="218"/>
      <c r="R802" s="218"/>
      <c r="S802" s="218"/>
      <c r="T802" s="218"/>
      <c r="U802" s="218"/>
      <c r="V802" s="218"/>
      <c r="W802" s="218"/>
      <c r="X802" s="218"/>
    </row>
    <row r="803" spans="1:24" s="60" customFormat="1" ht="15.75" customHeight="1">
      <c r="A803" s="63">
        <v>42152</v>
      </c>
      <c r="B803" s="62">
        <v>5765</v>
      </c>
      <c r="C803" s="59">
        <v>42164</v>
      </c>
      <c r="D803" s="75">
        <v>5840</v>
      </c>
      <c r="E803" s="217">
        <v>6200</v>
      </c>
      <c r="F803" s="61">
        <f t="shared" si="50"/>
        <v>360</v>
      </c>
      <c r="G803" s="67">
        <f t="shared" si="51"/>
        <v>448.97286821705427</v>
      </c>
      <c r="H803" s="59">
        <v>42164</v>
      </c>
      <c r="I803" s="217">
        <v>2950</v>
      </c>
      <c r="J803" s="217">
        <v>5800</v>
      </c>
      <c r="K803" s="217">
        <v>680</v>
      </c>
      <c r="L803" s="67">
        <v>210</v>
      </c>
      <c r="M803" s="67">
        <f t="shared" si="52"/>
        <v>2977.7</v>
      </c>
      <c r="N803" s="218"/>
      <c r="O803" s="218"/>
      <c r="P803" s="218"/>
      <c r="Q803" s="218"/>
      <c r="R803" s="218"/>
      <c r="S803" s="218"/>
      <c r="T803" s="218"/>
      <c r="U803" s="218"/>
      <c r="V803" s="218"/>
      <c r="W803" s="218"/>
      <c r="X803" s="218"/>
    </row>
    <row r="804" spans="1:24" s="60" customFormat="1" ht="15.75" customHeight="1">
      <c r="A804" s="63">
        <v>42151</v>
      </c>
      <c r="B804" s="62">
        <v>5790</v>
      </c>
      <c r="C804" s="59">
        <v>42163</v>
      </c>
      <c r="D804" s="75">
        <v>5855</v>
      </c>
      <c r="E804" s="217">
        <v>6200</v>
      </c>
      <c r="F804" s="61">
        <f t="shared" si="50"/>
        <v>345</v>
      </c>
      <c r="G804" s="67">
        <f t="shared" si="51"/>
        <v>449.05684754521963</v>
      </c>
      <c r="H804" s="59">
        <v>42163</v>
      </c>
      <c r="I804" s="217">
        <v>2950</v>
      </c>
      <c r="J804" s="217">
        <v>5820</v>
      </c>
      <c r="K804" s="217">
        <v>680</v>
      </c>
      <c r="L804" s="67">
        <v>210</v>
      </c>
      <c r="M804" s="67">
        <f t="shared" si="52"/>
        <v>2997.7</v>
      </c>
      <c r="N804" s="218"/>
      <c r="O804" s="218"/>
      <c r="P804" s="218"/>
      <c r="Q804" s="218"/>
      <c r="R804" s="218"/>
      <c r="S804" s="218"/>
      <c r="T804" s="218"/>
      <c r="U804" s="218"/>
      <c r="V804" s="218"/>
      <c r="W804" s="218"/>
      <c r="X804" s="218"/>
    </row>
    <row r="805" spans="1:24" s="60" customFormat="1" ht="15.75" customHeight="1">
      <c r="A805" s="63">
        <v>42150</v>
      </c>
      <c r="B805" s="62">
        <v>5790</v>
      </c>
      <c r="C805" s="59">
        <v>42160</v>
      </c>
      <c r="D805" s="75">
        <v>5865</v>
      </c>
      <c r="E805" s="217">
        <v>6250</v>
      </c>
      <c r="F805" s="61">
        <f t="shared" si="50"/>
        <v>385</v>
      </c>
      <c r="G805" s="67">
        <f t="shared" si="51"/>
        <v>449.14082687338504</v>
      </c>
      <c r="H805" s="59">
        <v>42160</v>
      </c>
      <c r="I805" s="217">
        <v>2950</v>
      </c>
      <c r="J805" s="217">
        <v>5825</v>
      </c>
      <c r="K805" s="217">
        <v>680</v>
      </c>
      <c r="L805" s="219">
        <v>210</v>
      </c>
      <c r="M805" s="67">
        <f t="shared" si="52"/>
        <v>3002.7</v>
      </c>
      <c r="N805" s="218"/>
      <c r="O805" s="218"/>
      <c r="P805" s="218"/>
      <c r="Q805" s="218"/>
      <c r="R805" s="218"/>
      <c r="S805" s="218"/>
      <c r="T805" s="218"/>
      <c r="U805" s="218"/>
      <c r="V805" s="218"/>
      <c r="W805" s="218"/>
      <c r="X805" s="218"/>
    </row>
    <row r="806" spans="1:24" s="60" customFormat="1" ht="15.75" customHeight="1">
      <c r="A806" s="63">
        <v>42149</v>
      </c>
      <c r="B806" s="62">
        <v>5790</v>
      </c>
      <c r="C806" s="59">
        <v>42159</v>
      </c>
      <c r="D806" s="75">
        <v>5900</v>
      </c>
      <c r="E806" s="217">
        <v>6275</v>
      </c>
      <c r="F806" s="61">
        <f t="shared" si="50"/>
        <v>375</v>
      </c>
      <c r="G806" s="67">
        <f t="shared" si="51"/>
        <v>449.1731266149871</v>
      </c>
      <c r="H806" s="59">
        <v>42159</v>
      </c>
      <c r="I806" s="217">
        <v>3000</v>
      </c>
      <c r="J806" s="217">
        <v>5825</v>
      </c>
      <c r="K806" s="217">
        <v>680</v>
      </c>
      <c r="L806" s="219">
        <v>210</v>
      </c>
      <c r="M806" s="67">
        <f t="shared" si="52"/>
        <v>2932.7</v>
      </c>
      <c r="N806" s="218"/>
      <c r="O806" s="218"/>
      <c r="P806" s="218"/>
      <c r="Q806" s="218"/>
      <c r="R806" s="218"/>
      <c r="S806" s="218"/>
      <c r="T806" s="218"/>
      <c r="U806" s="218"/>
      <c r="V806" s="218"/>
      <c r="W806" s="218"/>
      <c r="X806" s="218"/>
    </row>
    <row r="807" spans="1:24" s="60" customFormat="1" ht="15.75" customHeight="1">
      <c r="A807" s="63">
        <v>42146</v>
      </c>
      <c r="B807" s="62">
        <v>5800</v>
      </c>
      <c r="C807" s="59">
        <v>42158</v>
      </c>
      <c r="D807" s="75">
        <v>5900</v>
      </c>
      <c r="E807" s="217">
        <v>6275</v>
      </c>
      <c r="F807" s="61">
        <f t="shared" si="50"/>
        <v>375</v>
      </c>
      <c r="G807" s="67">
        <f t="shared" si="51"/>
        <v>449.20542635658916</v>
      </c>
      <c r="H807" s="59">
        <v>42158</v>
      </c>
      <c r="I807" s="217">
        <v>3000</v>
      </c>
      <c r="J807" s="217">
        <v>5825</v>
      </c>
      <c r="K807" s="217">
        <v>680</v>
      </c>
      <c r="L807" s="219">
        <v>210</v>
      </c>
      <c r="M807" s="67">
        <f t="shared" si="52"/>
        <v>2932.7</v>
      </c>
      <c r="N807" s="218"/>
      <c r="O807" s="218"/>
      <c r="P807" s="218"/>
      <c r="Q807" s="218"/>
      <c r="R807" s="218"/>
      <c r="S807" s="218"/>
      <c r="T807" s="218"/>
      <c r="U807" s="218"/>
      <c r="V807" s="218"/>
      <c r="W807" s="218"/>
      <c r="X807" s="218"/>
    </row>
    <row r="808" spans="1:24" s="60" customFormat="1" ht="15.75" customHeight="1">
      <c r="A808" s="63">
        <v>42145</v>
      </c>
      <c r="B808" s="62">
        <v>5820</v>
      </c>
      <c r="C808" s="59">
        <v>42157</v>
      </c>
      <c r="D808" s="75">
        <v>5900</v>
      </c>
      <c r="E808" s="217">
        <v>6275</v>
      </c>
      <c r="F808" s="61">
        <f t="shared" si="50"/>
        <v>375</v>
      </c>
      <c r="G808" s="67">
        <f t="shared" si="51"/>
        <v>449.23772609819122</v>
      </c>
      <c r="H808" s="59">
        <v>42157</v>
      </c>
      <c r="I808" s="217">
        <v>3000</v>
      </c>
      <c r="J808" s="217">
        <v>5825</v>
      </c>
      <c r="K808" s="217">
        <v>680</v>
      </c>
      <c r="L808" s="219">
        <v>210</v>
      </c>
      <c r="M808" s="67">
        <f t="shared" si="52"/>
        <v>2932.7</v>
      </c>
      <c r="N808" s="218"/>
      <c r="O808" s="218"/>
      <c r="P808" s="218"/>
      <c r="Q808" s="218"/>
      <c r="R808" s="218"/>
      <c r="S808" s="218"/>
      <c r="T808" s="218"/>
      <c r="U808" s="218"/>
      <c r="V808" s="218"/>
      <c r="W808" s="218"/>
      <c r="X808" s="218"/>
    </row>
    <row r="809" spans="1:24" s="60" customFormat="1" ht="15.75" customHeight="1">
      <c r="A809" s="63">
        <v>42144</v>
      </c>
      <c r="B809" s="62">
        <v>5825</v>
      </c>
      <c r="C809" s="59">
        <v>42156</v>
      </c>
      <c r="D809" s="75">
        <v>5900</v>
      </c>
      <c r="E809" s="217">
        <v>6275</v>
      </c>
      <c r="F809" s="61">
        <f t="shared" si="50"/>
        <v>375</v>
      </c>
      <c r="G809" s="67">
        <f t="shared" si="51"/>
        <v>449.23772609819122</v>
      </c>
      <c r="H809" s="59">
        <v>42156</v>
      </c>
      <c r="I809" s="217">
        <v>3000</v>
      </c>
      <c r="J809" s="217">
        <v>5825</v>
      </c>
      <c r="K809" s="217">
        <v>690</v>
      </c>
      <c r="L809" s="219">
        <v>210</v>
      </c>
      <c r="M809" s="67">
        <f t="shared" si="52"/>
        <v>2956.1000000000004</v>
      </c>
      <c r="N809" s="218"/>
      <c r="O809" s="218"/>
      <c r="P809" s="218"/>
      <c r="Q809" s="218"/>
      <c r="R809" s="218"/>
      <c r="S809" s="218"/>
      <c r="T809" s="218"/>
      <c r="U809" s="218"/>
      <c r="V809" s="218"/>
      <c r="W809" s="218"/>
      <c r="X809" s="218"/>
    </row>
    <row r="810" spans="1:24" s="60" customFormat="1" ht="15.75" customHeight="1">
      <c r="A810" s="63">
        <v>42143</v>
      </c>
      <c r="B810" s="62">
        <v>5825</v>
      </c>
      <c r="C810" s="59">
        <v>42153</v>
      </c>
      <c r="D810" s="75">
        <v>5950</v>
      </c>
      <c r="E810" s="217">
        <v>6275</v>
      </c>
      <c r="F810" s="61">
        <f t="shared" si="50"/>
        <v>325</v>
      </c>
      <c r="G810" s="67">
        <f t="shared" si="51"/>
        <v>449.23772609819122</v>
      </c>
      <c r="H810" s="59">
        <v>42153</v>
      </c>
      <c r="I810" s="217">
        <v>3000</v>
      </c>
      <c r="J810" s="217">
        <v>5825</v>
      </c>
      <c r="K810" s="217">
        <v>690</v>
      </c>
      <c r="L810" s="219">
        <v>210</v>
      </c>
      <c r="M810" s="67">
        <f t="shared" si="52"/>
        <v>2956.1000000000004</v>
      </c>
      <c r="N810" s="218"/>
      <c r="O810" s="218"/>
      <c r="P810" s="218"/>
      <c r="Q810" s="218"/>
      <c r="R810" s="218"/>
      <c r="S810" s="218"/>
      <c r="T810" s="218"/>
      <c r="U810" s="218"/>
      <c r="V810" s="218"/>
      <c r="W810" s="218"/>
      <c r="X810" s="218"/>
    </row>
    <row r="811" spans="1:24" s="60" customFormat="1" ht="15.75" customHeight="1">
      <c r="A811" s="63">
        <v>42142</v>
      </c>
      <c r="B811" s="62">
        <v>5825</v>
      </c>
      <c r="C811" s="59">
        <v>42152</v>
      </c>
      <c r="D811" s="75">
        <v>5950</v>
      </c>
      <c r="E811" s="217">
        <v>6275</v>
      </c>
      <c r="F811" s="61">
        <f t="shared" si="50"/>
        <v>325</v>
      </c>
      <c r="G811" s="67">
        <f t="shared" si="51"/>
        <v>449.23772609819122</v>
      </c>
      <c r="H811" s="59">
        <v>42152</v>
      </c>
      <c r="I811" s="217">
        <v>3000</v>
      </c>
      <c r="J811" s="217">
        <v>5825</v>
      </c>
      <c r="K811" s="217">
        <v>690</v>
      </c>
      <c r="L811" s="219">
        <v>210</v>
      </c>
      <c r="M811" s="67">
        <f t="shared" si="52"/>
        <v>2956.1000000000004</v>
      </c>
      <c r="N811" s="218"/>
      <c r="O811" s="218"/>
      <c r="P811" s="218"/>
      <c r="Q811" s="218"/>
      <c r="R811" s="218"/>
      <c r="S811" s="218"/>
      <c r="T811" s="218"/>
      <c r="U811" s="218"/>
      <c r="V811" s="218"/>
      <c r="W811" s="218"/>
      <c r="X811" s="218"/>
    </row>
    <row r="812" spans="1:24" s="60" customFormat="1" ht="15.75" customHeight="1">
      <c r="A812" s="63">
        <v>42139</v>
      </c>
      <c r="B812" s="62">
        <v>5825</v>
      </c>
      <c r="C812" s="59">
        <v>42151</v>
      </c>
      <c r="D812" s="75">
        <v>5975</v>
      </c>
      <c r="E812" s="217">
        <v>6275</v>
      </c>
      <c r="F812" s="61">
        <f t="shared" si="50"/>
        <v>300</v>
      </c>
      <c r="G812" s="67">
        <f t="shared" si="51"/>
        <v>449.20542635658916</v>
      </c>
      <c r="H812" s="59">
        <v>42151</v>
      </c>
      <c r="I812" s="217">
        <v>3000</v>
      </c>
      <c r="J812" s="217">
        <v>5875</v>
      </c>
      <c r="K812" s="217">
        <v>690</v>
      </c>
      <c r="L812" s="67">
        <v>210</v>
      </c>
      <c r="M812" s="67">
        <f t="shared" si="52"/>
        <v>3006.1000000000004</v>
      </c>
      <c r="N812" s="218"/>
      <c r="O812" s="218"/>
      <c r="P812" s="218"/>
      <c r="Q812" s="218"/>
      <c r="R812" s="218"/>
      <c r="S812" s="218"/>
      <c r="T812" s="218"/>
      <c r="U812" s="218"/>
      <c r="V812" s="218"/>
      <c r="W812" s="218"/>
      <c r="X812" s="218"/>
    </row>
    <row r="813" spans="1:24" s="60" customFormat="1" ht="15.75" customHeight="1">
      <c r="A813" s="63">
        <v>42138</v>
      </c>
      <c r="B813" s="62">
        <v>5825</v>
      </c>
      <c r="C813" s="59">
        <v>42150</v>
      </c>
      <c r="D813" s="75">
        <v>5975</v>
      </c>
      <c r="E813" s="217">
        <v>6275</v>
      </c>
      <c r="F813" s="61">
        <f t="shared" si="50"/>
        <v>300</v>
      </c>
      <c r="G813" s="67">
        <f t="shared" si="51"/>
        <v>449.20542635658916</v>
      </c>
      <c r="H813" s="59">
        <v>42150</v>
      </c>
      <c r="I813" s="217">
        <v>3050</v>
      </c>
      <c r="J813" s="217">
        <v>5875</v>
      </c>
      <c r="K813" s="217">
        <v>690</v>
      </c>
      <c r="L813" s="67">
        <v>210</v>
      </c>
      <c r="M813" s="67">
        <f t="shared" si="52"/>
        <v>2936.1000000000004</v>
      </c>
      <c r="N813" s="218"/>
      <c r="O813" s="218"/>
      <c r="P813" s="218"/>
      <c r="Q813" s="218"/>
      <c r="R813" s="218"/>
      <c r="S813" s="218"/>
      <c r="T813" s="218"/>
      <c r="U813" s="218"/>
      <c r="V813" s="218"/>
      <c r="W813" s="218"/>
      <c r="X813" s="218"/>
    </row>
    <row r="814" spans="1:24" s="60" customFormat="1" ht="15.75" customHeight="1">
      <c r="A814" s="63">
        <v>42137</v>
      </c>
      <c r="B814" s="62">
        <v>5825</v>
      </c>
      <c r="C814" s="59">
        <v>42149</v>
      </c>
      <c r="D814" s="75">
        <v>5990</v>
      </c>
      <c r="E814" s="217">
        <v>6325</v>
      </c>
      <c r="F814" s="61">
        <f t="shared" si="50"/>
        <v>335</v>
      </c>
      <c r="G814" s="67">
        <f t="shared" si="51"/>
        <v>449.20542635658916</v>
      </c>
      <c r="H814" s="59">
        <v>42149</v>
      </c>
      <c r="I814" s="217">
        <v>3050</v>
      </c>
      <c r="J814" s="217">
        <v>5875</v>
      </c>
      <c r="K814" s="217">
        <v>690</v>
      </c>
      <c r="L814" s="67">
        <v>210</v>
      </c>
      <c r="M814" s="67">
        <f t="shared" si="52"/>
        <v>2936.1000000000004</v>
      </c>
      <c r="N814" s="218"/>
      <c r="O814" s="218"/>
      <c r="P814" s="218"/>
      <c r="Q814" s="218"/>
      <c r="R814" s="218"/>
      <c r="S814" s="218"/>
      <c r="T814" s="218"/>
      <c r="U814" s="218"/>
      <c r="V814" s="218"/>
      <c r="W814" s="218"/>
      <c r="X814" s="218"/>
    </row>
    <row r="815" spans="1:24" s="60" customFormat="1" ht="15.75" customHeight="1">
      <c r="A815" s="63">
        <v>42136</v>
      </c>
      <c r="B815" s="62">
        <v>5825</v>
      </c>
      <c r="C815" s="59">
        <v>42146</v>
      </c>
      <c r="D815" s="75">
        <v>5965</v>
      </c>
      <c r="E815" s="217">
        <v>6325</v>
      </c>
      <c r="F815" s="61">
        <f t="shared" si="50"/>
        <v>360</v>
      </c>
      <c r="G815" s="67">
        <f t="shared" si="51"/>
        <v>449.16020671834627</v>
      </c>
      <c r="H815" s="59">
        <v>42146</v>
      </c>
      <c r="I815" s="217">
        <v>3050</v>
      </c>
      <c r="J815" s="217">
        <v>5875</v>
      </c>
      <c r="K815" s="217">
        <v>690</v>
      </c>
      <c r="L815" s="67">
        <v>210</v>
      </c>
      <c r="M815" s="67">
        <f t="shared" si="52"/>
        <v>2936.1000000000004</v>
      </c>
      <c r="N815" s="218"/>
      <c r="O815" s="218"/>
      <c r="P815" s="218"/>
      <c r="Q815" s="218"/>
      <c r="R815" s="218"/>
      <c r="S815" s="218"/>
      <c r="T815" s="218"/>
      <c r="U815" s="218"/>
      <c r="V815" s="218"/>
      <c r="W815" s="218"/>
      <c r="X815" s="218"/>
    </row>
    <row r="816" spans="1:24" s="60" customFormat="1" ht="15.75" customHeight="1">
      <c r="A816" s="63">
        <v>42135</v>
      </c>
      <c r="B816" s="62">
        <v>5875</v>
      </c>
      <c r="C816" s="59">
        <v>42145</v>
      </c>
      <c r="D816" s="75">
        <v>5965</v>
      </c>
      <c r="E816" s="217">
        <v>6325</v>
      </c>
      <c r="F816" s="61">
        <f t="shared" si="50"/>
        <v>360</v>
      </c>
      <c r="G816" s="67">
        <f t="shared" si="51"/>
        <v>449.03100775193798</v>
      </c>
      <c r="H816" s="59">
        <v>42145</v>
      </c>
      <c r="I816" s="217">
        <v>3050</v>
      </c>
      <c r="J816" s="217">
        <v>5900</v>
      </c>
      <c r="K816" s="217">
        <v>690</v>
      </c>
      <c r="L816" s="67">
        <v>210</v>
      </c>
      <c r="M816" s="67">
        <f t="shared" si="52"/>
        <v>2961.1000000000004</v>
      </c>
      <c r="N816" s="218"/>
      <c r="O816" s="218"/>
      <c r="P816" s="218"/>
      <c r="Q816" s="218"/>
      <c r="R816" s="218"/>
      <c r="S816" s="218"/>
      <c r="T816" s="218"/>
      <c r="U816" s="218"/>
      <c r="V816" s="218"/>
      <c r="W816" s="218"/>
      <c r="X816" s="218"/>
    </row>
    <row r="817" spans="1:24" s="60" customFormat="1" ht="15.75" customHeight="1">
      <c r="A817" s="63">
        <v>42132</v>
      </c>
      <c r="B817" s="62">
        <v>5875</v>
      </c>
      <c r="C817" s="59">
        <v>42144</v>
      </c>
      <c r="D817" s="75">
        <v>6050</v>
      </c>
      <c r="E817" s="217">
        <v>6325</v>
      </c>
      <c r="F817" s="61">
        <f t="shared" si="50"/>
        <v>275</v>
      </c>
      <c r="G817" s="67">
        <f t="shared" si="51"/>
        <v>448.90180878552974</v>
      </c>
      <c r="H817" s="59">
        <v>42144</v>
      </c>
      <c r="I817" s="217">
        <v>3075</v>
      </c>
      <c r="J817" s="217">
        <v>5900</v>
      </c>
      <c r="K817" s="217">
        <v>690</v>
      </c>
      <c r="L817" s="67">
        <v>230</v>
      </c>
      <c r="M817" s="67">
        <f t="shared" si="52"/>
        <v>2899.1000000000004</v>
      </c>
      <c r="N817" s="218"/>
      <c r="O817" s="218"/>
      <c r="P817" s="218"/>
      <c r="Q817" s="218"/>
      <c r="R817" s="218"/>
      <c r="S817" s="218"/>
      <c r="T817" s="218"/>
      <c r="U817" s="218"/>
      <c r="V817" s="218"/>
      <c r="W817" s="218"/>
      <c r="X817" s="218"/>
    </row>
    <row r="818" spans="1:24" s="60" customFormat="1" ht="15.75" customHeight="1">
      <c r="A818" s="63">
        <v>42131</v>
      </c>
      <c r="B818" s="62">
        <v>5875</v>
      </c>
      <c r="C818" s="59">
        <v>42143</v>
      </c>
      <c r="D818" s="75">
        <v>6050</v>
      </c>
      <c r="E818" s="217">
        <v>6325</v>
      </c>
      <c r="F818" s="61">
        <f t="shared" si="50"/>
        <v>275</v>
      </c>
      <c r="G818" s="67">
        <f t="shared" si="51"/>
        <v>448.8824289405685</v>
      </c>
      <c r="H818" s="59">
        <v>42143</v>
      </c>
      <c r="I818" s="217">
        <v>3075</v>
      </c>
      <c r="J818" s="217">
        <v>5900</v>
      </c>
      <c r="K818" s="217">
        <v>690</v>
      </c>
      <c r="L818" s="67">
        <v>230</v>
      </c>
      <c r="M818" s="67">
        <f t="shared" si="52"/>
        <v>2899.1000000000004</v>
      </c>
      <c r="N818" s="218"/>
      <c r="O818" s="218"/>
      <c r="P818" s="218"/>
      <c r="Q818" s="218"/>
      <c r="R818" s="218"/>
      <c r="S818" s="218"/>
      <c r="T818" s="218"/>
      <c r="U818" s="218"/>
      <c r="V818" s="218"/>
      <c r="W818" s="218"/>
      <c r="X818" s="218"/>
    </row>
    <row r="819" spans="1:24" s="60" customFormat="1" ht="15.75" customHeight="1">
      <c r="A819" s="63">
        <v>42130</v>
      </c>
      <c r="B819" s="62">
        <v>5875</v>
      </c>
      <c r="C819" s="59">
        <v>42142</v>
      </c>
      <c r="D819" s="75">
        <v>6040</v>
      </c>
      <c r="E819" s="217">
        <v>6325</v>
      </c>
      <c r="F819" s="61">
        <f t="shared" si="50"/>
        <v>285</v>
      </c>
      <c r="G819" s="67">
        <f t="shared" si="51"/>
        <v>448.86304909560721</v>
      </c>
      <c r="H819" s="59">
        <v>42142</v>
      </c>
      <c r="I819" s="217">
        <v>3150</v>
      </c>
      <c r="J819" s="217">
        <v>6000</v>
      </c>
      <c r="K819" s="217">
        <v>690</v>
      </c>
      <c r="L819" s="67">
        <v>230</v>
      </c>
      <c r="M819" s="67">
        <f t="shared" si="52"/>
        <v>2894.1000000000004</v>
      </c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</row>
    <row r="820" spans="1:24" s="60" customFormat="1" ht="15.75" customHeight="1">
      <c r="A820" s="63">
        <v>42129</v>
      </c>
      <c r="B820" s="62">
        <v>5900</v>
      </c>
      <c r="C820" s="59">
        <v>42139</v>
      </c>
      <c r="D820" s="75">
        <v>6040</v>
      </c>
      <c r="E820" s="217">
        <v>6325</v>
      </c>
      <c r="F820" s="61">
        <f t="shared" si="50"/>
        <v>285</v>
      </c>
      <c r="G820" s="67">
        <f t="shared" si="51"/>
        <v>448.83074935400515</v>
      </c>
      <c r="H820" s="59">
        <v>42139</v>
      </c>
      <c r="I820" s="217">
        <v>3150</v>
      </c>
      <c r="J820" s="217">
        <v>5975</v>
      </c>
      <c r="K820" s="217">
        <v>690</v>
      </c>
      <c r="L820" s="67">
        <v>230</v>
      </c>
      <c r="M820" s="67">
        <f t="shared" si="52"/>
        <v>2869.1000000000004</v>
      </c>
      <c r="N820" s="218"/>
      <c r="O820" s="218"/>
      <c r="P820" s="218"/>
      <c r="Q820" s="218"/>
      <c r="R820" s="218"/>
      <c r="S820" s="218"/>
      <c r="T820" s="218"/>
      <c r="U820" s="218"/>
      <c r="V820" s="218"/>
      <c r="W820" s="218"/>
      <c r="X820" s="218"/>
    </row>
    <row r="821" spans="1:24" s="60" customFormat="1" ht="15.75" customHeight="1">
      <c r="A821" s="63">
        <v>42128</v>
      </c>
      <c r="B821" s="62">
        <v>5900</v>
      </c>
      <c r="C821" s="59">
        <v>42138</v>
      </c>
      <c r="D821" s="75">
        <v>5950</v>
      </c>
      <c r="E821" s="217">
        <v>6325</v>
      </c>
      <c r="F821" s="61">
        <f t="shared" si="50"/>
        <v>375</v>
      </c>
      <c r="G821" s="67">
        <f t="shared" si="51"/>
        <v>448.76614987080103</v>
      </c>
      <c r="H821" s="59">
        <v>42138</v>
      </c>
      <c r="I821" s="217">
        <v>3150</v>
      </c>
      <c r="J821" s="217">
        <v>5950</v>
      </c>
      <c r="K821" s="217">
        <v>690</v>
      </c>
      <c r="L821" s="67">
        <v>230</v>
      </c>
      <c r="M821" s="67">
        <f t="shared" si="52"/>
        <v>2844.1000000000004</v>
      </c>
      <c r="N821" s="218"/>
      <c r="O821" s="218"/>
      <c r="P821" s="218"/>
      <c r="Q821" s="218"/>
      <c r="R821" s="218"/>
      <c r="S821" s="218"/>
      <c r="T821" s="218"/>
      <c r="U821" s="218"/>
      <c r="V821" s="218"/>
      <c r="W821" s="218"/>
      <c r="X821" s="218"/>
    </row>
    <row r="822" spans="1:24" s="60" customFormat="1" ht="15.75" customHeight="1">
      <c r="A822" s="63">
        <v>42124</v>
      </c>
      <c r="B822" s="62">
        <v>5900</v>
      </c>
      <c r="C822" s="59">
        <v>42137</v>
      </c>
      <c r="D822" s="75">
        <v>5950</v>
      </c>
      <c r="E822" s="217">
        <v>6325</v>
      </c>
      <c r="F822" s="61">
        <f t="shared" si="50"/>
        <v>375</v>
      </c>
      <c r="G822" s="67">
        <f t="shared" si="51"/>
        <v>448.58527131782944</v>
      </c>
      <c r="H822" s="59">
        <v>42137</v>
      </c>
      <c r="I822" s="217">
        <v>3150</v>
      </c>
      <c r="J822" s="217">
        <v>5950</v>
      </c>
      <c r="K822" s="217">
        <v>690</v>
      </c>
      <c r="L822" s="67">
        <v>230</v>
      </c>
      <c r="M822" s="67">
        <f t="shared" si="52"/>
        <v>2844.1000000000004</v>
      </c>
      <c r="N822" s="218"/>
      <c r="O822" s="218"/>
      <c r="P822" s="218"/>
      <c r="Q822" s="218"/>
      <c r="R822" s="218"/>
      <c r="S822" s="218"/>
      <c r="T822" s="218"/>
      <c r="U822" s="218"/>
      <c r="V822" s="218"/>
      <c r="W822" s="218"/>
      <c r="X822" s="218"/>
    </row>
    <row r="823" spans="1:24" s="60" customFormat="1" ht="15.75" customHeight="1">
      <c r="A823" s="63">
        <v>42123</v>
      </c>
      <c r="B823" s="62">
        <v>6000</v>
      </c>
      <c r="C823" s="59">
        <v>42136</v>
      </c>
      <c r="D823" s="75">
        <v>5900</v>
      </c>
      <c r="E823" s="217">
        <v>6325</v>
      </c>
      <c r="F823" s="61">
        <f t="shared" si="50"/>
        <v>425</v>
      </c>
      <c r="G823" s="67">
        <f t="shared" si="51"/>
        <v>448.4043927648579</v>
      </c>
      <c r="H823" s="59">
        <v>42136</v>
      </c>
      <c r="I823" s="217">
        <v>3150</v>
      </c>
      <c r="J823" s="217">
        <v>5900</v>
      </c>
      <c r="K823" s="217">
        <v>690</v>
      </c>
      <c r="L823" s="67">
        <v>230</v>
      </c>
      <c r="M823" s="67">
        <f t="shared" si="52"/>
        <v>2794.1000000000004</v>
      </c>
      <c r="N823" s="218"/>
      <c r="O823" s="218"/>
      <c r="P823" s="218"/>
      <c r="Q823" s="218"/>
      <c r="R823" s="218"/>
      <c r="S823" s="218"/>
      <c r="T823" s="218"/>
      <c r="U823" s="218"/>
      <c r="V823" s="218"/>
      <c r="W823" s="218"/>
      <c r="X823" s="218"/>
    </row>
    <row r="824" spans="1:24" s="60" customFormat="1" ht="15.75" customHeight="1">
      <c r="A824" s="63">
        <v>42122</v>
      </c>
      <c r="B824" s="62">
        <v>5975</v>
      </c>
      <c r="C824" s="59">
        <v>42135</v>
      </c>
      <c r="D824" s="75">
        <v>5900</v>
      </c>
      <c r="E824" s="217">
        <v>6325</v>
      </c>
      <c r="F824" s="61">
        <f t="shared" si="50"/>
        <v>425</v>
      </c>
      <c r="G824" s="67">
        <f t="shared" si="51"/>
        <v>448.14599483204137</v>
      </c>
      <c r="H824" s="59">
        <v>42135</v>
      </c>
      <c r="I824" s="217">
        <v>3150</v>
      </c>
      <c r="J824" s="217">
        <v>5900</v>
      </c>
      <c r="K824" s="217">
        <v>690</v>
      </c>
      <c r="L824" s="67">
        <v>230</v>
      </c>
      <c r="M824" s="67">
        <f t="shared" si="52"/>
        <v>2794.1000000000004</v>
      </c>
      <c r="N824" s="218"/>
      <c r="O824" s="218"/>
      <c r="P824" s="218"/>
      <c r="Q824" s="218"/>
      <c r="R824" s="218"/>
      <c r="S824" s="218"/>
      <c r="T824" s="218"/>
      <c r="U824" s="218"/>
      <c r="V824" s="218"/>
      <c r="W824" s="218"/>
      <c r="X824" s="218"/>
    </row>
    <row r="825" spans="1:24" s="60" customFormat="1" ht="15.75" customHeight="1">
      <c r="A825" s="63">
        <v>42121</v>
      </c>
      <c r="B825" s="62">
        <v>5950</v>
      </c>
      <c r="C825" s="59">
        <v>42132</v>
      </c>
      <c r="D825" s="75">
        <v>5900</v>
      </c>
      <c r="E825" s="217">
        <v>6325</v>
      </c>
      <c r="F825" s="61">
        <f t="shared" si="50"/>
        <v>425</v>
      </c>
      <c r="G825" s="67">
        <f t="shared" si="51"/>
        <v>447.88759689922483</v>
      </c>
      <c r="H825" s="59">
        <v>42132</v>
      </c>
      <c r="I825" s="217">
        <v>3200</v>
      </c>
      <c r="J825" s="217">
        <v>5880</v>
      </c>
      <c r="K825" s="217">
        <v>690</v>
      </c>
      <c r="L825" s="67">
        <v>230</v>
      </c>
      <c r="M825" s="67">
        <f t="shared" si="52"/>
        <v>2704.1000000000004</v>
      </c>
      <c r="N825" s="218"/>
      <c r="O825" s="218"/>
      <c r="P825" s="218"/>
      <c r="Q825" s="218"/>
      <c r="R825" s="218"/>
      <c r="S825" s="218"/>
      <c r="T825" s="218"/>
      <c r="U825" s="218"/>
      <c r="V825" s="218"/>
      <c r="W825" s="218"/>
      <c r="X825" s="218"/>
    </row>
    <row r="826" spans="1:24" s="60" customFormat="1" ht="15.75" customHeight="1">
      <c r="A826" s="63">
        <v>42118</v>
      </c>
      <c r="B826" s="62">
        <v>5950</v>
      </c>
      <c r="C826" s="59">
        <v>42131</v>
      </c>
      <c r="D826" s="75">
        <v>5880</v>
      </c>
      <c r="E826" s="217">
        <v>6325</v>
      </c>
      <c r="F826" s="61">
        <f t="shared" si="50"/>
        <v>445</v>
      </c>
      <c r="G826" s="67">
        <f t="shared" si="51"/>
        <v>447.6291989664083</v>
      </c>
      <c r="H826" s="59">
        <v>42131</v>
      </c>
      <c r="I826" s="217">
        <v>3200</v>
      </c>
      <c r="J826" s="217">
        <v>5880</v>
      </c>
      <c r="K826" s="217">
        <v>690</v>
      </c>
      <c r="L826" s="67">
        <v>230</v>
      </c>
      <c r="M826" s="67">
        <f t="shared" si="52"/>
        <v>2704.1000000000004</v>
      </c>
      <c r="N826" s="218"/>
      <c r="O826" s="218"/>
      <c r="P826" s="218"/>
      <c r="Q826" s="218"/>
      <c r="R826" s="218"/>
      <c r="S826" s="218"/>
      <c r="T826" s="218"/>
      <c r="U826" s="218"/>
      <c r="V826" s="218"/>
      <c r="W826" s="218"/>
      <c r="X826" s="218"/>
    </row>
    <row r="827" spans="1:24" s="60" customFormat="1" ht="15.75" customHeight="1">
      <c r="A827" s="63">
        <v>42117</v>
      </c>
      <c r="B827" s="62">
        <v>5900</v>
      </c>
      <c r="C827" s="59">
        <v>42130</v>
      </c>
      <c r="D827" s="75">
        <v>5865</v>
      </c>
      <c r="E827" s="217">
        <v>6325</v>
      </c>
      <c r="F827" s="61">
        <f t="shared" si="50"/>
        <v>460</v>
      </c>
      <c r="G827" s="67">
        <f t="shared" si="51"/>
        <v>447.34496124031006</v>
      </c>
      <c r="H827" s="59">
        <v>42130</v>
      </c>
      <c r="I827" s="217">
        <v>3200</v>
      </c>
      <c r="J827" s="217">
        <v>5880</v>
      </c>
      <c r="K827" s="217">
        <v>690</v>
      </c>
      <c r="L827" s="67">
        <v>230</v>
      </c>
      <c r="M827" s="67">
        <f t="shared" si="52"/>
        <v>2704.1000000000004</v>
      </c>
      <c r="N827" s="218"/>
      <c r="O827" s="218"/>
      <c r="P827" s="218"/>
      <c r="Q827" s="218"/>
      <c r="R827" s="218"/>
      <c r="S827" s="218"/>
      <c r="T827" s="218"/>
      <c r="U827" s="218"/>
      <c r="V827" s="218"/>
      <c r="W827" s="218"/>
      <c r="X827" s="218"/>
    </row>
    <row r="828" spans="1:24" s="60" customFormat="1" ht="15.75" customHeight="1">
      <c r="A828" s="63">
        <v>42116</v>
      </c>
      <c r="B828" s="62">
        <v>5900</v>
      </c>
      <c r="C828" s="59">
        <v>42129</v>
      </c>
      <c r="D828" s="75">
        <v>5865</v>
      </c>
      <c r="E828" s="217">
        <v>6325</v>
      </c>
      <c r="F828" s="61">
        <f t="shared" si="50"/>
        <v>460</v>
      </c>
      <c r="G828" s="67">
        <f t="shared" si="51"/>
        <v>447.06072351421187</v>
      </c>
      <c r="H828" s="59">
        <v>42129</v>
      </c>
      <c r="I828" s="217">
        <v>3200</v>
      </c>
      <c r="J828" s="217">
        <v>5850</v>
      </c>
      <c r="K828" s="217">
        <v>690</v>
      </c>
      <c r="L828" s="67">
        <v>230</v>
      </c>
      <c r="M828" s="67">
        <f t="shared" si="52"/>
        <v>2674.1000000000004</v>
      </c>
      <c r="N828" s="218"/>
      <c r="O828" s="218"/>
      <c r="P828" s="218"/>
      <c r="Q828" s="218"/>
      <c r="R828" s="218"/>
      <c r="S828" s="218"/>
      <c r="T828" s="218"/>
      <c r="U828" s="218"/>
      <c r="V828" s="218"/>
      <c r="W828" s="218"/>
      <c r="X828" s="218"/>
    </row>
    <row r="829" spans="1:24" s="60" customFormat="1" ht="15.75" customHeight="1">
      <c r="A829" s="63">
        <v>42115</v>
      </c>
      <c r="B829" s="62">
        <v>5880</v>
      </c>
      <c r="C829" s="59">
        <v>42128</v>
      </c>
      <c r="D829" s="75">
        <v>5850</v>
      </c>
      <c r="E829" s="217">
        <v>6300</v>
      </c>
      <c r="F829" s="61">
        <f t="shared" si="50"/>
        <v>450</v>
      </c>
      <c r="G829" s="67">
        <f t="shared" si="51"/>
        <v>446.77648578811369</v>
      </c>
      <c r="H829" s="59">
        <v>42128</v>
      </c>
      <c r="I829" s="217">
        <v>3200</v>
      </c>
      <c r="J829" s="217">
        <v>5850</v>
      </c>
      <c r="K829" s="217">
        <v>690</v>
      </c>
      <c r="L829" s="67">
        <v>230</v>
      </c>
      <c r="M829" s="67">
        <f t="shared" si="52"/>
        <v>2674.1000000000004</v>
      </c>
      <c r="N829" s="218"/>
      <c r="O829" s="218"/>
      <c r="P829" s="218"/>
      <c r="Q829" s="218"/>
      <c r="R829" s="218"/>
      <c r="S829" s="218"/>
      <c r="T829" s="218"/>
      <c r="U829" s="218"/>
      <c r="V829" s="218"/>
      <c r="W829" s="218"/>
      <c r="X829" s="218"/>
    </row>
    <row r="830" spans="1:24" s="60" customFormat="1" ht="15.75" customHeight="1">
      <c r="A830" s="63">
        <v>42114</v>
      </c>
      <c r="B830" s="62">
        <v>5880</v>
      </c>
      <c r="C830" s="59">
        <v>42124</v>
      </c>
      <c r="D830" s="75">
        <v>5830</v>
      </c>
      <c r="E830" s="217">
        <v>6300</v>
      </c>
      <c r="F830" s="61">
        <f t="shared" si="50"/>
        <v>470</v>
      </c>
      <c r="G830" s="67">
        <f t="shared" si="51"/>
        <v>446.50516795865633</v>
      </c>
      <c r="H830" s="59">
        <v>42124</v>
      </c>
      <c r="I830" s="217">
        <v>3200</v>
      </c>
      <c r="J830" s="217">
        <v>5850</v>
      </c>
      <c r="K830" s="217">
        <v>690</v>
      </c>
      <c r="L830" s="67">
        <v>230</v>
      </c>
      <c r="M830" s="67">
        <f t="shared" si="52"/>
        <v>2674.1000000000004</v>
      </c>
      <c r="N830" s="218"/>
      <c r="O830" s="218"/>
      <c r="P830" s="218"/>
      <c r="Q830" s="218"/>
      <c r="R830" s="218"/>
      <c r="S830" s="218"/>
      <c r="T830" s="218"/>
      <c r="U830" s="218"/>
      <c r="V830" s="218"/>
      <c r="W830" s="218"/>
      <c r="X830" s="218"/>
    </row>
    <row r="831" spans="1:24" s="60" customFormat="1" ht="15.75" customHeight="1">
      <c r="A831" s="63">
        <v>42111</v>
      </c>
      <c r="B831" s="62">
        <v>5880</v>
      </c>
      <c r="C831" s="59">
        <v>42123</v>
      </c>
      <c r="D831" s="75">
        <v>5830</v>
      </c>
      <c r="E831" s="217">
        <v>6300</v>
      </c>
      <c r="F831" s="61">
        <f t="shared" si="50"/>
        <v>470</v>
      </c>
      <c r="G831" s="67">
        <f t="shared" si="51"/>
        <v>446.17571059431526</v>
      </c>
      <c r="H831" s="59">
        <v>42123</v>
      </c>
      <c r="I831" s="217">
        <v>3200</v>
      </c>
      <c r="J831" s="217">
        <v>5830</v>
      </c>
      <c r="K831" s="217">
        <v>690</v>
      </c>
      <c r="L831" s="67">
        <v>230</v>
      </c>
      <c r="M831" s="67">
        <f t="shared" si="52"/>
        <v>2654.1000000000004</v>
      </c>
      <c r="N831" s="218"/>
      <c r="O831" s="218"/>
      <c r="P831" s="218"/>
      <c r="Q831" s="218"/>
      <c r="R831" s="218"/>
      <c r="S831" s="218"/>
      <c r="T831" s="218"/>
      <c r="U831" s="218"/>
      <c r="V831" s="218"/>
      <c r="W831" s="218"/>
      <c r="X831" s="218"/>
    </row>
    <row r="832" spans="1:24" s="60" customFormat="1" ht="15.75" customHeight="1">
      <c r="A832" s="63">
        <v>42104</v>
      </c>
      <c r="B832" s="62">
        <v>5850</v>
      </c>
      <c r="C832" s="59">
        <v>42122</v>
      </c>
      <c r="D832" s="75">
        <v>5790</v>
      </c>
      <c r="E832" s="217">
        <v>6275</v>
      </c>
      <c r="F832" s="61">
        <f t="shared" si="50"/>
        <v>485</v>
      </c>
      <c r="G832" s="67">
        <f t="shared" si="51"/>
        <v>445.84625322997414</v>
      </c>
      <c r="H832" s="59">
        <v>42122</v>
      </c>
      <c r="I832" s="217">
        <v>3200</v>
      </c>
      <c r="J832" s="217">
        <v>5790</v>
      </c>
      <c r="K832" s="217">
        <v>690</v>
      </c>
      <c r="L832" s="219">
        <v>230</v>
      </c>
      <c r="M832" s="67">
        <f t="shared" si="52"/>
        <v>2614.1000000000004</v>
      </c>
      <c r="N832" s="218"/>
      <c r="O832" s="218"/>
      <c r="P832" s="218"/>
      <c r="Q832" s="218"/>
      <c r="R832" s="218"/>
      <c r="S832" s="218"/>
      <c r="T832" s="218"/>
      <c r="U832" s="218"/>
      <c r="V832" s="218"/>
      <c r="W832" s="218"/>
      <c r="X832" s="218"/>
    </row>
    <row r="833" spans="1:24" s="60" customFormat="1" ht="15.75" customHeight="1">
      <c r="A833" s="63">
        <v>42103</v>
      </c>
      <c r="B833" s="62">
        <v>5850</v>
      </c>
      <c r="C833" s="59">
        <v>42121</v>
      </c>
      <c r="D833" s="75">
        <v>5750</v>
      </c>
      <c r="E833" s="217">
        <v>6275</v>
      </c>
      <c r="F833" s="61">
        <f t="shared" si="50"/>
        <v>525</v>
      </c>
      <c r="G833" s="67">
        <f t="shared" si="51"/>
        <v>445.49741602067184</v>
      </c>
      <c r="H833" s="59">
        <v>42121</v>
      </c>
      <c r="I833" s="217">
        <v>3200</v>
      </c>
      <c r="J833" s="217">
        <v>5810</v>
      </c>
      <c r="K833" s="217">
        <v>690</v>
      </c>
      <c r="L833" s="219">
        <v>230</v>
      </c>
      <c r="M833" s="67">
        <f t="shared" si="52"/>
        <v>2634.1000000000004</v>
      </c>
      <c r="N833" s="218"/>
      <c r="O833" s="218"/>
      <c r="P833" s="218"/>
      <c r="Q833" s="218"/>
      <c r="R833" s="218"/>
      <c r="S833" s="218"/>
      <c r="T833" s="218"/>
      <c r="U833" s="218"/>
      <c r="V833" s="218"/>
      <c r="W833" s="218"/>
      <c r="X833" s="218"/>
    </row>
    <row r="834" spans="1:24" s="60" customFormat="1" ht="15.75" customHeight="1">
      <c r="A834" s="63">
        <v>42102</v>
      </c>
      <c r="B834" s="62">
        <v>5850</v>
      </c>
      <c r="C834" s="59">
        <v>42118</v>
      </c>
      <c r="D834" s="75">
        <v>5750</v>
      </c>
      <c r="E834" s="217">
        <v>6275</v>
      </c>
      <c r="F834" s="61">
        <f t="shared" si="50"/>
        <v>525</v>
      </c>
      <c r="G834" s="67">
        <f t="shared" si="51"/>
        <v>445.14211886304912</v>
      </c>
      <c r="H834" s="59">
        <v>42118</v>
      </c>
      <c r="I834" s="217">
        <v>3200</v>
      </c>
      <c r="J834" s="217">
        <v>5800</v>
      </c>
      <c r="K834" s="217">
        <v>675</v>
      </c>
      <c r="L834" s="219">
        <v>230</v>
      </c>
      <c r="M834" s="67">
        <f t="shared" si="52"/>
        <v>2589</v>
      </c>
      <c r="N834" s="218"/>
      <c r="O834" s="218"/>
      <c r="P834" s="218"/>
      <c r="Q834" s="218"/>
      <c r="R834" s="218"/>
      <c r="S834" s="218"/>
      <c r="T834" s="218"/>
      <c r="U834" s="218"/>
      <c r="V834" s="218"/>
      <c r="W834" s="218"/>
      <c r="X834" s="218"/>
    </row>
    <row r="835" spans="1:24" s="60" customFormat="1" ht="15.75" customHeight="1">
      <c r="A835" s="63">
        <v>42101</v>
      </c>
      <c r="B835" s="62">
        <v>5830</v>
      </c>
      <c r="C835" s="59">
        <v>42117</v>
      </c>
      <c r="D835" s="75">
        <v>5750</v>
      </c>
      <c r="E835" s="217">
        <v>6275</v>
      </c>
      <c r="F835" s="61">
        <f t="shared" si="50"/>
        <v>525</v>
      </c>
      <c r="G835" s="67">
        <f t="shared" si="51"/>
        <v>444.79974160206717</v>
      </c>
      <c r="H835" s="59">
        <v>42117</v>
      </c>
      <c r="I835" s="217">
        <v>3200</v>
      </c>
      <c r="J835" s="217">
        <v>5750</v>
      </c>
      <c r="K835" s="217">
        <v>675</v>
      </c>
      <c r="L835" s="219">
        <v>230</v>
      </c>
      <c r="M835" s="67">
        <f t="shared" si="52"/>
        <v>2539</v>
      </c>
      <c r="N835" s="218"/>
      <c r="O835" s="218"/>
      <c r="P835" s="218"/>
      <c r="Q835" s="218"/>
      <c r="R835" s="218"/>
      <c r="S835" s="218"/>
      <c r="T835" s="218"/>
      <c r="U835" s="218"/>
      <c r="V835" s="218"/>
      <c r="W835" s="218"/>
      <c r="X835" s="218"/>
    </row>
    <row r="836" spans="1:24" s="60" customFormat="1" ht="15.75" customHeight="1">
      <c r="A836" s="63">
        <v>42097</v>
      </c>
      <c r="B836" s="62">
        <v>5790</v>
      </c>
      <c r="C836" s="59">
        <v>42116</v>
      </c>
      <c r="D836" s="75">
        <v>5750</v>
      </c>
      <c r="E836" s="217">
        <v>6275</v>
      </c>
      <c r="F836" s="61">
        <f t="shared" si="50"/>
        <v>525</v>
      </c>
      <c r="G836" s="67">
        <f t="shared" si="51"/>
        <v>444.45736434108528</v>
      </c>
      <c r="H836" s="59">
        <v>42115</v>
      </c>
      <c r="I836" s="217">
        <v>3200</v>
      </c>
      <c r="J836" s="217">
        <v>5750</v>
      </c>
      <c r="K836" s="217">
        <v>675</v>
      </c>
      <c r="L836" s="67">
        <v>230</v>
      </c>
      <c r="M836" s="67">
        <f t="shared" si="52"/>
        <v>2539</v>
      </c>
      <c r="N836" s="218"/>
      <c r="O836" s="218"/>
      <c r="P836" s="218"/>
      <c r="Q836" s="218"/>
      <c r="R836" s="218"/>
      <c r="S836" s="218"/>
      <c r="T836" s="218"/>
      <c r="U836" s="218"/>
      <c r="V836" s="218"/>
      <c r="W836" s="218"/>
      <c r="X836" s="218"/>
    </row>
    <row r="837" spans="1:24" s="60" customFormat="1" ht="15.75" customHeight="1">
      <c r="A837" s="63">
        <v>42096</v>
      </c>
      <c r="B837" s="62">
        <v>5810</v>
      </c>
      <c r="C837" s="59">
        <v>42115</v>
      </c>
      <c r="D837" s="75">
        <v>5750</v>
      </c>
      <c r="E837" s="217">
        <v>6275</v>
      </c>
      <c r="F837" s="61">
        <f t="shared" ref="F837:F900" si="53">E837-D837</f>
        <v>525</v>
      </c>
      <c r="G837" s="67">
        <f t="shared" ref="G837:G900" si="54">SUM(F837:F1610)/774</f>
        <v>444.11498708010333</v>
      </c>
      <c r="H837" s="59">
        <v>42114</v>
      </c>
      <c r="I837" s="217">
        <v>3200</v>
      </c>
      <c r="J837" s="217">
        <v>5750</v>
      </c>
      <c r="K837" s="217">
        <v>660</v>
      </c>
      <c r="L837" s="67">
        <v>230</v>
      </c>
      <c r="M837" s="67">
        <f t="shared" ref="M837:M900" si="55">J837+2.34*K837-I837*1.4-1.35*L837</f>
        <v>2503.8999999999996</v>
      </c>
      <c r="N837" s="218"/>
      <c r="O837" s="218"/>
      <c r="P837" s="218"/>
      <c r="Q837" s="218"/>
      <c r="R837" s="218"/>
      <c r="S837" s="218"/>
      <c r="T837" s="218"/>
      <c r="U837" s="218"/>
      <c r="V837" s="218"/>
      <c r="W837" s="218"/>
      <c r="X837" s="218"/>
    </row>
    <row r="838" spans="1:24" s="60" customFormat="1" ht="15.75" customHeight="1">
      <c r="A838" s="63">
        <v>42095</v>
      </c>
      <c r="B838" s="62">
        <v>5800</v>
      </c>
      <c r="C838" s="59">
        <v>42114</v>
      </c>
      <c r="D838" s="75">
        <v>5750</v>
      </c>
      <c r="E838" s="217">
        <v>6275</v>
      </c>
      <c r="F838" s="61">
        <f t="shared" si="53"/>
        <v>525</v>
      </c>
      <c r="G838" s="67">
        <f t="shared" si="54"/>
        <v>443.77260981912144</v>
      </c>
      <c r="H838" s="59">
        <v>42111</v>
      </c>
      <c r="I838" s="217">
        <v>3200</v>
      </c>
      <c r="J838" s="217">
        <v>5750</v>
      </c>
      <c r="K838" s="217">
        <v>660</v>
      </c>
      <c r="L838" s="67">
        <v>230</v>
      </c>
      <c r="M838" s="67">
        <f t="shared" si="55"/>
        <v>2503.8999999999996</v>
      </c>
      <c r="N838" s="218"/>
      <c r="O838" s="218"/>
      <c r="P838" s="218"/>
      <c r="Q838" s="218"/>
      <c r="R838" s="218"/>
      <c r="S838" s="218"/>
      <c r="T838" s="218"/>
      <c r="U838" s="218"/>
      <c r="V838" s="218"/>
      <c r="W838" s="218"/>
      <c r="X838" s="218"/>
    </row>
    <row r="839" spans="1:24" s="60" customFormat="1" ht="15.75" customHeight="1">
      <c r="A839" s="63">
        <v>42094</v>
      </c>
      <c r="B839" s="62">
        <v>5750</v>
      </c>
      <c r="C839" s="59">
        <v>42111</v>
      </c>
      <c r="D839" s="75">
        <v>5800</v>
      </c>
      <c r="E839" s="217">
        <v>6250</v>
      </c>
      <c r="F839" s="61">
        <f t="shared" si="53"/>
        <v>450</v>
      </c>
      <c r="G839" s="67">
        <f t="shared" si="54"/>
        <v>443.43023255813955</v>
      </c>
      <c r="H839" s="59">
        <v>42104</v>
      </c>
      <c r="I839" s="217">
        <v>3150</v>
      </c>
      <c r="J839" s="217">
        <v>5750</v>
      </c>
      <c r="K839" s="217">
        <v>660</v>
      </c>
      <c r="L839" s="67">
        <v>230</v>
      </c>
      <c r="M839" s="67">
        <f t="shared" si="55"/>
        <v>2573.8999999999996</v>
      </c>
      <c r="N839" s="218"/>
      <c r="O839" s="218"/>
      <c r="P839" s="218"/>
      <c r="Q839" s="218"/>
      <c r="R839" s="218"/>
      <c r="S839" s="218"/>
      <c r="T839" s="218"/>
      <c r="U839" s="218"/>
      <c r="V839" s="218"/>
      <c r="W839" s="218"/>
      <c r="X839" s="218"/>
    </row>
    <row r="840" spans="1:24" s="60" customFormat="1" ht="15.75" customHeight="1">
      <c r="A840" s="63">
        <v>42093</v>
      </c>
      <c r="B840" s="62">
        <v>5750</v>
      </c>
      <c r="C840" s="59">
        <v>42104</v>
      </c>
      <c r="D840" s="75">
        <v>5900</v>
      </c>
      <c r="E840" s="217">
        <v>6250</v>
      </c>
      <c r="F840" s="61">
        <f t="shared" si="53"/>
        <v>350</v>
      </c>
      <c r="G840" s="67">
        <f t="shared" si="54"/>
        <v>443.13953488372096</v>
      </c>
      <c r="H840" s="59">
        <v>42103</v>
      </c>
      <c r="I840" s="217">
        <v>3150</v>
      </c>
      <c r="J840" s="217">
        <v>5775</v>
      </c>
      <c r="K840" s="217">
        <v>660</v>
      </c>
      <c r="L840" s="67">
        <v>230</v>
      </c>
      <c r="M840" s="67">
        <f t="shared" si="55"/>
        <v>2598.8999999999996</v>
      </c>
      <c r="N840" s="218"/>
      <c r="O840" s="218"/>
      <c r="P840" s="218"/>
      <c r="Q840" s="218"/>
      <c r="R840" s="218"/>
      <c r="S840" s="218"/>
      <c r="T840" s="218"/>
      <c r="U840" s="218"/>
      <c r="V840" s="218"/>
      <c r="W840" s="218"/>
      <c r="X840" s="218"/>
    </row>
    <row r="841" spans="1:24" s="60" customFormat="1" ht="15.75" customHeight="1">
      <c r="A841" s="63">
        <v>42090</v>
      </c>
      <c r="B841" s="62">
        <v>5750</v>
      </c>
      <c r="C841" s="59">
        <v>42103</v>
      </c>
      <c r="D841" s="75">
        <v>5850</v>
      </c>
      <c r="E841" s="217">
        <v>6250</v>
      </c>
      <c r="F841" s="61">
        <f t="shared" si="53"/>
        <v>400</v>
      </c>
      <c r="G841" s="67">
        <f t="shared" si="54"/>
        <v>442.9780361757106</v>
      </c>
      <c r="H841" s="59">
        <v>42102</v>
      </c>
      <c r="I841" s="217">
        <v>3150</v>
      </c>
      <c r="J841" s="217">
        <v>5800</v>
      </c>
      <c r="K841" s="217">
        <v>650</v>
      </c>
      <c r="L841" s="67">
        <v>230</v>
      </c>
      <c r="M841" s="67">
        <f t="shared" si="55"/>
        <v>2600.5</v>
      </c>
      <c r="N841" s="218"/>
      <c r="O841" s="218"/>
      <c r="P841" s="218"/>
      <c r="Q841" s="218"/>
      <c r="R841" s="218"/>
      <c r="S841" s="218"/>
      <c r="T841" s="218"/>
      <c r="U841" s="218"/>
      <c r="V841" s="218"/>
      <c r="W841" s="218"/>
      <c r="X841" s="218"/>
    </row>
    <row r="842" spans="1:24" s="60" customFormat="1" ht="15.75" customHeight="1">
      <c r="A842" s="63">
        <v>42089</v>
      </c>
      <c r="B842" s="62">
        <v>5750</v>
      </c>
      <c r="C842" s="59">
        <v>42102</v>
      </c>
      <c r="D842" s="75">
        <v>5850</v>
      </c>
      <c r="E842" s="217">
        <v>6225</v>
      </c>
      <c r="F842" s="61">
        <f t="shared" si="53"/>
        <v>375</v>
      </c>
      <c r="G842" s="67">
        <f t="shared" si="54"/>
        <v>442.75193798449612</v>
      </c>
      <c r="H842" s="59">
        <v>42101</v>
      </c>
      <c r="I842" s="217">
        <v>3150</v>
      </c>
      <c r="J842" s="217">
        <v>5840</v>
      </c>
      <c r="K842" s="217">
        <v>650</v>
      </c>
      <c r="L842" s="67">
        <v>230</v>
      </c>
      <c r="M842" s="67">
        <f t="shared" si="55"/>
        <v>2640.5</v>
      </c>
      <c r="N842" s="218"/>
      <c r="O842" s="218"/>
      <c r="P842" s="218"/>
      <c r="Q842" s="218"/>
      <c r="R842" s="218"/>
      <c r="S842" s="218"/>
      <c r="T842" s="218"/>
      <c r="U842" s="218"/>
      <c r="V842" s="218"/>
      <c r="W842" s="218"/>
      <c r="X842" s="218"/>
    </row>
    <row r="843" spans="1:24" s="60" customFormat="1" ht="15.75" customHeight="1">
      <c r="A843" s="63">
        <v>42088</v>
      </c>
      <c r="B843" s="62">
        <v>5750</v>
      </c>
      <c r="C843" s="59">
        <v>42101</v>
      </c>
      <c r="D843" s="75">
        <v>5840</v>
      </c>
      <c r="E843" s="217">
        <v>6225</v>
      </c>
      <c r="F843" s="61">
        <f t="shared" si="53"/>
        <v>385</v>
      </c>
      <c r="G843" s="67">
        <f t="shared" si="54"/>
        <v>442.55813953488371</v>
      </c>
      <c r="H843" s="59">
        <v>42097</v>
      </c>
      <c r="I843" s="217">
        <v>3150</v>
      </c>
      <c r="J843" s="217">
        <v>5815</v>
      </c>
      <c r="K843" s="217">
        <v>650</v>
      </c>
      <c r="L843" s="67">
        <v>230</v>
      </c>
      <c r="M843" s="67">
        <f t="shared" si="55"/>
        <v>2615.5</v>
      </c>
      <c r="N843" s="218"/>
      <c r="O843" s="218"/>
      <c r="P843" s="218"/>
      <c r="Q843" s="218"/>
      <c r="R843" s="218"/>
      <c r="S843" s="218"/>
      <c r="T843" s="218"/>
      <c r="U843" s="218"/>
      <c r="V843" s="218"/>
      <c r="W843" s="218"/>
      <c r="X843" s="218"/>
    </row>
    <row r="844" spans="1:24" s="60" customFormat="1" ht="15.75" customHeight="1">
      <c r="A844" s="63">
        <v>42087</v>
      </c>
      <c r="B844" s="62">
        <v>5775</v>
      </c>
      <c r="C844" s="59">
        <v>42097</v>
      </c>
      <c r="D844" s="217">
        <v>5825</v>
      </c>
      <c r="E844" s="217">
        <v>6200</v>
      </c>
      <c r="F844" s="61">
        <f t="shared" si="53"/>
        <v>375</v>
      </c>
      <c r="G844" s="67">
        <f t="shared" si="54"/>
        <v>442.33204134366923</v>
      </c>
      <c r="H844" s="59">
        <v>42096</v>
      </c>
      <c r="I844" s="217">
        <v>3150</v>
      </c>
      <c r="J844" s="217">
        <v>5800</v>
      </c>
      <c r="K844" s="217">
        <v>650</v>
      </c>
      <c r="L844" s="67">
        <v>230</v>
      </c>
      <c r="M844" s="67">
        <f t="shared" si="55"/>
        <v>2600.5</v>
      </c>
      <c r="N844" s="218"/>
      <c r="O844" s="218"/>
      <c r="P844" s="218"/>
      <c r="Q844" s="218"/>
      <c r="R844" s="218"/>
      <c r="S844" s="218"/>
      <c r="T844" s="218"/>
      <c r="U844" s="218"/>
      <c r="V844" s="218"/>
      <c r="W844" s="218"/>
      <c r="X844" s="218"/>
    </row>
    <row r="845" spans="1:24" s="60" customFormat="1" ht="15.75" customHeight="1">
      <c r="A845" s="63">
        <v>42086</v>
      </c>
      <c r="B845" s="62">
        <v>5800</v>
      </c>
      <c r="C845" s="59">
        <v>42096</v>
      </c>
      <c r="D845" s="217">
        <v>5725</v>
      </c>
      <c r="E845" s="217">
        <v>6075</v>
      </c>
      <c r="F845" s="61">
        <f t="shared" si="53"/>
        <v>350</v>
      </c>
      <c r="G845" s="67">
        <f t="shared" si="54"/>
        <v>442.11886304909558</v>
      </c>
      <c r="H845" s="59">
        <v>42095</v>
      </c>
      <c r="I845" s="217">
        <v>3150</v>
      </c>
      <c r="J845" s="217">
        <v>5800</v>
      </c>
      <c r="K845" s="217">
        <v>650</v>
      </c>
      <c r="L845" s="67">
        <v>230</v>
      </c>
      <c r="M845" s="67">
        <f t="shared" si="55"/>
        <v>2600.5</v>
      </c>
      <c r="N845" s="218"/>
      <c r="O845" s="218"/>
      <c r="P845" s="218"/>
      <c r="Q845" s="218"/>
      <c r="R845" s="218"/>
      <c r="S845" s="218"/>
      <c r="T845" s="218"/>
      <c r="U845" s="218"/>
      <c r="V845" s="218"/>
      <c r="W845" s="218"/>
      <c r="X845" s="218"/>
    </row>
    <row r="846" spans="1:24" s="60" customFormat="1" ht="15.75" customHeight="1">
      <c r="A846" s="63">
        <v>42083</v>
      </c>
      <c r="B846" s="62">
        <v>5840</v>
      </c>
      <c r="C846" s="59">
        <v>42095</v>
      </c>
      <c r="D846" s="217">
        <v>5725</v>
      </c>
      <c r="E846" s="217">
        <v>6075</v>
      </c>
      <c r="F846" s="61">
        <f t="shared" si="53"/>
        <v>350</v>
      </c>
      <c r="G846" s="67">
        <f t="shared" si="54"/>
        <v>442.00258397932816</v>
      </c>
      <c r="H846" s="59">
        <v>42094</v>
      </c>
      <c r="I846" s="217">
        <v>3150</v>
      </c>
      <c r="J846" s="217">
        <v>5775</v>
      </c>
      <c r="K846" s="217">
        <v>650</v>
      </c>
      <c r="L846" s="219">
        <v>230</v>
      </c>
      <c r="M846" s="67">
        <f t="shared" si="55"/>
        <v>2575.5</v>
      </c>
      <c r="N846" s="218"/>
      <c r="O846" s="218"/>
      <c r="P846" s="218"/>
      <c r="Q846" s="218"/>
      <c r="R846" s="218"/>
      <c r="S846" s="218"/>
      <c r="T846" s="218"/>
      <c r="U846" s="218"/>
      <c r="V846" s="218"/>
      <c r="W846" s="218"/>
      <c r="X846" s="218"/>
    </row>
    <row r="847" spans="1:24" s="60" customFormat="1" ht="15.75" customHeight="1">
      <c r="A847" s="63">
        <v>42082</v>
      </c>
      <c r="B847" s="62">
        <v>5815</v>
      </c>
      <c r="C847" s="59">
        <v>42094</v>
      </c>
      <c r="D847" s="217">
        <v>5665</v>
      </c>
      <c r="E847" s="217">
        <v>6075</v>
      </c>
      <c r="F847" s="61">
        <f t="shared" si="53"/>
        <v>410</v>
      </c>
      <c r="G847" s="67">
        <f t="shared" si="54"/>
        <v>441.87338501291987</v>
      </c>
      <c r="H847" s="59">
        <v>42093</v>
      </c>
      <c r="I847" s="217">
        <v>3150</v>
      </c>
      <c r="J847" s="217">
        <v>5600</v>
      </c>
      <c r="K847" s="217">
        <v>650</v>
      </c>
      <c r="L847" s="219">
        <v>230</v>
      </c>
      <c r="M847" s="67">
        <f t="shared" si="55"/>
        <v>2400.5</v>
      </c>
      <c r="N847" s="218"/>
      <c r="O847" s="218"/>
      <c r="P847" s="218"/>
      <c r="Q847" s="218"/>
      <c r="R847" s="218"/>
      <c r="S847" s="218"/>
      <c r="T847" s="218"/>
      <c r="U847" s="218"/>
      <c r="V847" s="218"/>
      <c r="W847" s="218"/>
      <c r="X847" s="218"/>
    </row>
    <row r="848" spans="1:24" s="60" customFormat="1" ht="15.75" customHeight="1">
      <c r="A848" s="63">
        <v>42081</v>
      </c>
      <c r="B848" s="62">
        <v>5800</v>
      </c>
      <c r="C848" s="59">
        <v>42093</v>
      </c>
      <c r="D848" s="217">
        <v>5575</v>
      </c>
      <c r="E848" s="217">
        <v>6050</v>
      </c>
      <c r="F848" s="61">
        <f t="shared" si="53"/>
        <v>475</v>
      </c>
      <c r="G848" s="67">
        <f t="shared" si="54"/>
        <v>441.64728682170545</v>
      </c>
      <c r="H848" s="59">
        <v>42090</v>
      </c>
      <c r="I848" s="217">
        <v>3150</v>
      </c>
      <c r="J848" s="217">
        <v>5600</v>
      </c>
      <c r="K848" s="217">
        <v>635</v>
      </c>
      <c r="L848" s="219">
        <v>230</v>
      </c>
      <c r="M848" s="67">
        <f t="shared" si="55"/>
        <v>2365.3999999999996</v>
      </c>
      <c r="N848" s="218"/>
      <c r="O848" s="218"/>
      <c r="P848" s="218"/>
      <c r="Q848" s="218"/>
      <c r="R848" s="218"/>
      <c r="S848" s="218"/>
      <c r="T848" s="218"/>
      <c r="U848" s="218"/>
      <c r="V848" s="218"/>
      <c r="W848" s="218"/>
      <c r="X848" s="218"/>
    </row>
    <row r="849" spans="1:24" s="60" customFormat="1" ht="15.75" customHeight="1">
      <c r="A849" s="63">
        <v>42080</v>
      </c>
      <c r="B849" s="62">
        <v>5800</v>
      </c>
      <c r="C849" s="59">
        <v>42090</v>
      </c>
      <c r="D849" s="217">
        <v>5550</v>
      </c>
      <c r="E849" s="217">
        <v>6000</v>
      </c>
      <c r="F849" s="61">
        <f t="shared" si="53"/>
        <v>450</v>
      </c>
      <c r="G849" s="67">
        <f t="shared" si="54"/>
        <v>441.33720930232556</v>
      </c>
      <c r="H849" s="59">
        <v>42089</v>
      </c>
      <c r="I849" s="217">
        <v>3150</v>
      </c>
      <c r="J849" s="217">
        <v>5575</v>
      </c>
      <c r="K849" s="217">
        <v>635</v>
      </c>
      <c r="L849" s="219">
        <v>230</v>
      </c>
      <c r="M849" s="67">
        <f t="shared" si="55"/>
        <v>2340.3999999999996</v>
      </c>
      <c r="N849" s="218"/>
      <c r="O849" s="218"/>
      <c r="P849" s="218"/>
      <c r="Q849" s="218"/>
      <c r="R849" s="218"/>
      <c r="S849" s="218"/>
      <c r="T849" s="218"/>
      <c r="U849" s="218"/>
      <c r="V849" s="218"/>
      <c r="W849" s="218"/>
      <c r="X849" s="218"/>
    </row>
    <row r="850" spans="1:24" s="60" customFormat="1" ht="15.75" customHeight="1">
      <c r="A850" s="63">
        <v>42079</v>
      </c>
      <c r="B850" s="62">
        <v>5775</v>
      </c>
      <c r="C850" s="59">
        <v>42089</v>
      </c>
      <c r="D850" s="217">
        <v>5550</v>
      </c>
      <c r="E850" s="217">
        <v>6000</v>
      </c>
      <c r="F850" s="61">
        <f t="shared" si="53"/>
        <v>450</v>
      </c>
      <c r="G850" s="67">
        <f t="shared" si="54"/>
        <v>441.05943152454779</v>
      </c>
      <c r="H850" s="59">
        <v>42088</v>
      </c>
      <c r="I850" s="217">
        <v>3150</v>
      </c>
      <c r="J850" s="217">
        <v>5475</v>
      </c>
      <c r="K850" s="217">
        <v>630</v>
      </c>
      <c r="L850" s="219">
        <v>230</v>
      </c>
      <c r="M850" s="67">
        <f t="shared" si="55"/>
        <v>2228.6999999999998</v>
      </c>
      <c r="N850" s="218"/>
      <c r="O850" s="218"/>
      <c r="P850" s="218"/>
      <c r="Q850" s="218"/>
      <c r="R850" s="218"/>
      <c r="S850" s="218"/>
      <c r="T850" s="218"/>
      <c r="U850" s="218"/>
      <c r="V850" s="218"/>
      <c r="W850" s="218"/>
      <c r="X850" s="218"/>
    </row>
    <row r="851" spans="1:24" s="60" customFormat="1" ht="15.75" customHeight="1">
      <c r="A851" s="63">
        <v>42076</v>
      </c>
      <c r="B851" s="62">
        <v>5600</v>
      </c>
      <c r="C851" s="59">
        <v>42088</v>
      </c>
      <c r="D851" s="217">
        <v>5550</v>
      </c>
      <c r="E851" s="217">
        <v>6000</v>
      </c>
      <c r="F851" s="61">
        <f t="shared" si="53"/>
        <v>450</v>
      </c>
      <c r="G851" s="67">
        <f t="shared" si="54"/>
        <v>440.74935400516796</v>
      </c>
      <c r="H851" s="59">
        <v>42087</v>
      </c>
      <c r="I851" s="217">
        <v>3100</v>
      </c>
      <c r="J851" s="217">
        <v>5450</v>
      </c>
      <c r="K851" s="217">
        <v>630</v>
      </c>
      <c r="L851" s="219">
        <v>230</v>
      </c>
      <c r="M851" s="67">
        <f t="shared" si="55"/>
        <v>2273.6999999999998</v>
      </c>
      <c r="N851" s="218"/>
      <c r="O851" s="218"/>
      <c r="P851" s="218"/>
      <c r="Q851" s="218"/>
      <c r="R851" s="218"/>
      <c r="S851" s="218"/>
      <c r="T851" s="218"/>
      <c r="U851" s="218"/>
      <c r="V851" s="218"/>
      <c r="W851" s="218"/>
      <c r="X851" s="218"/>
    </row>
    <row r="852" spans="1:24" s="60" customFormat="1" ht="15.75" customHeight="1">
      <c r="A852" s="63">
        <v>42075</v>
      </c>
      <c r="B852" s="62">
        <v>5600</v>
      </c>
      <c r="C852" s="59">
        <v>42087</v>
      </c>
      <c r="D852" s="217">
        <v>5550</v>
      </c>
      <c r="E852" s="217">
        <v>6000</v>
      </c>
      <c r="F852" s="61">
        <f t="shared" si="53"/>
        <v>450</v>
      </c>
      <c r="G852" s="67">
        <f t="shared" si="54"/>
        <v>440.43927648578813</v>
      </c>
      <c r="H852" s="59">
        <v>42086</v>
      </c>
      <c r="I852" s="217">
        <v>3050</v>
      </c>
      <c r="J852" s="217">
        <v>5450</v>
      </c>
      <c r="K852" s="217">
        <v>630</v>
      </c>
      <c r="L852" s="219">
        <v>230</v>
      </c>
      <c r="M852" s="67">
        <f t="shared" si="55"/>
        <v>2343.6999999999998</v>
      </c>
      <c r="N852" s="218"/>
      <c r="O852" s="218"/>
      <c r="P852" s="218"/>
      <c r="Q852" s="218"/>
      <c r="R852" s="218"/>
      <c r="S852" s="218"/>
      <c r="T852" s="218"/>
      <c r="U852" s="218"/>
      <c r="V852" s="218"/>
      <c r="W852" s="218"/>
      <c r="X852" s="218"/>
    </row>
    <row r="853" spans="1:24" s="60" customFormat="1" ht="15.75" customHeight="1">
      <c r="A853" s="63">
        <v>42074</v>
      </c>
      <c r="B853" s="62">
        <v>5575</v>
      </c>
      <c r="C853" s="59">
        <v>42086</v>
      </c>
      <c r="D853" s="217">
        <v>5400</v>
      </c>
      <c r="E853" s="217">
        <v>5975</v>
      </c>
      <c r="F853" s="61">
        <f t="shared" si="53"/>
        <v>575</v>
      </c>
      <c r="G853" s="67">
        <f t="shared" si="54"/>
        <v>440.1291989664083</v>
      </c>
      <c r="H853" s="59">
        <v>42083</v>
      </c>
      <c r="I853" s="217">
        <v>3050</v>
      </c>
      <c r="J853" s="217">
        <v>5450</v>
      </c>
      <c r="K853" s="217">
        <v>630</v>
      </c>
      <c r="L853" s="219">
        <v>230</v>
      </c>
      <c r="M853" s="67">
        <f t="shared" si="55"/>
        <v>2343.6999999999998</v>
      </c>
      <c r="N853" s="218"/>
      <c r="O853" s="218"/>
      <c r="P853" s="218"/>
      <c r="Q853" s="218"/>
      <c r="R853" s="218"/>
      <c r="S853" s="218"/>
      <c r="T853" s="218"/>
      <c r="U853" s="218"/>
      <c r="V853" s="218"/>
      <c r="W853" s="218"/>
      <c r="X853" s="218"/>
    </row>
    <row r="854" spans="1:24" s="60" customFormat="1" ht="15.75" customHeight="1">
      <c r="A854" s="63">
        <v>42073</v>
      </c>
      <c r="B854" s="62">
        <v>5475</v>
      </c>
      <c r="C854" s="59">
        <v>42083</v>
      </c>
      <c r="D854" s="217">
        <v>5350</v>
      </c>
      <c r="E854" s="217">
        <v>5950</v>
      </c>
      <c r="F854" s="61">
        <f t="shared" si="53"/>
        <v>600</v>
      </c>
      <c r="G854" s="67">
        <f t="shared" si="54"/>
        <v>439.70284237726099</v>
      </c>
      <c r="H854" s="59">
        <v>42082</v>
      </c>
      <c r="I854" s="217">
        <v>3050</v>
      </c>
      <c r="J854" s="217">
        <v>5450</v>
      </c>
      <c r="K854" s="217">
        <v>630</v>
      </c>
      <c r="L854" s="219">
        <v>230</v>
      </c>
      <c r="M854" s="67">
        <f t="shared" si="55"/>
        <v>2343.6999999999998</v>
      </c>
      <c r="N854" s="218"/>
      <c r="O854" s="218"/>
      <c r="P854" s="218"/>
      <c r="Q854" s="218"/>
      <c r="R854" s="218"/>
      <c r="S854" s="218"/>
      <c r="T854" s="218"/>
      <c r="U854" s="218"/>
      <c r="V854" s="218"/>
      <c r="W854" s="218"/>
      <c r="X854" s="218"/>
    </row>
    <row r="855" spans="1:24" s="60" customFormat="1" ht="15.75" customHeight="1">
      <c r="A855" s="63">
        <v>42072</v>
      </c>
      <c r="B855" s="62">
        <v>5450</v>
      </c>
      <c r="C855" s="59">
        <v>42082</v>
      </c>
      <c r="D855" s="217">
        <v>5350</v>
      </c>
      <c r="E855" s="217">
        <v>5950</v>
      </c>
      <c r="F855" s="61">
        <f t="shared" si="53"/>
        <v>600</v>
      </c>
      <c r="G855" s="67">
        <f t="shared" si="54"/>
        <v>439.29586563307492</v>
      </c>
      <c r="H855" s="59">
        <v>42081</v>
      </c>
      <c r="I855" s="217">
        <v>3000</v>
      </c>
      <c r="J855" s="217">
        <v>5350</v>
      </c>
      <c r="K855" s="217">
        <v>630</v>
      </c>
      <c r="L855" s="219">
        <v>230</v>
      </c>
      <c r="M855" s="67">
        <f t="shared" si="55"/>
        <v>2313.6999999999998</v>
      </c>
      <c r="N855" s="218"/>
      <c r="O855" s="218"/>
      <c r="P855" s="218"/>
      <c r="Q855" s="218"/>
      <c r="R855" s="218"/>
      <c r="S855" s="218"/>
      <c r="T855" s="218"/>
      <c r="U855" s="218"/>
      <c r="V855" s="218"/>
      <c r="W855" s="218"/>
      <c r="X855" s="218"/>
    </row>
    <row r="856" spans="1:24" s="60" customFormat="1" ht="15.75" customHeight="1">
      <c r="A856" s="63">
        <v>42069</v>
      </c>
      <c r="B856" s="62">
        <v>5450</v>
      </c>
      <c r="C856" s="59">
        <v>42081</v>
      </c>
      <c r="D856" s="217">
        <v>5350</v>
      </c>
      <c r="E856" s="217">
        <v>5950</v>
      </c>
      <c r="F856" s="61">
        <f t="shared" si="53"/>
        <v>600</v>
      </c>
      <c r="G856" s="67">
        <f t="shared" si="54"/>
        <v>438.88888888888891</v>
      </c>
      <c r="H856" s="59">
        <v>42080</v>
      </c>
      <c r="I856" s="217">
        <v>3000</v>
      </c>
      <c r="J856" s="217">
        <v>5260</v>
      </c>
      <c r="K856" s="217">
        <v>630</v>
      </c>
      <c r="L856" s="219">
        <v>230</v>
      </c>
      <c r="M856" s="67">
        <f t="shared" si="55"/>
        <v>2223.6999999999998</v>
      </c>
      <c r="N856" s="218"/>
      <c r="O856" s="218"/>
      <c r="P856" s="218"/>
      <c r="Q856" s="218"/>
      <c r="R856" s="218"/>
      <c r="S856" s="218"/>
      <c r="T856" s="218"/>
      <c r="U856" s="218"/>
      <c r="V856" s="218"/>
      <c r="W856" s="218"/>
      <c r="X856" s="218"/>
    </row>
    <row r="857" spans="1:24" s="60" customFormat="1" ht="15.75" customHeight="1">
      <c r="A857" s="63">
        <v>42068</v>
      </c>
      <c r="B857" s="62">
        <v>5450</v>
      </c>
      <c r="C857" s="59">
        <v>42080</v>
      </c>
      <c r="D857" s="217">
        <v>5350</v>
      </c>
      <c r="E857" s="217">
        <v>5950</v>
      </c>
      <c r="F857" s="61">
        <f t="shared" si="53"/>
        <v>600</v>
      </c>
      <c r="G857" s="67">
        <f t="shared" si="54"/>
        <v>438.46899224806202</v>
      </c>
      <c r="H857" s="59">
        <v>42079</v>
      </c>
      <c r="I857" s="217">
        <v>2950</v>
      </c>
      <c r="J857" s="217">
        <v>5260</v>
      </c>
      <c r="K857" s="217">
        <v>630</v>
      </c>
      <c r="L857" s="219">
        <v>230</v>
      </c>
      <c r="M857" s="67">
        <f t="shared" si="55"/>
        <v>2293.6999999999998</v>
      </c>
      <c r="N857" s="218"/>
      <c r="O857" s="218"/>
      <c r="P857" s="218"/>
      <c r="Q857" s="218"/>
      <c r="R857" s="218"/>
      <c r="S857" s="218"/>
      <c r="T857" s="218"/>
      <c r="U857" s="218"/>
      <c r="V857" s="218"/>
      <c r="W857" s="218"/>
      <c r="X857" s="218"/>
    </row>
    <row r="858" spans="1:24" s="60" customFormat="1" ht="15.75" customHeight="1">
      <c r="A858" s="63">
        <v>42067</v>
      </c>
      <c r="B858" s="62">
        <v>5450</v>
      </c>
      <c r="C858" s="59">
        <v>42079</v>
      </c>
      <c r="D858" s="217">
        <v>5350</v>
      </c>
      <c r="E858" s="217">
        <v>5950</v>
      </c>
      <c r="F858" s="61">
        <f t="shared" si="53"/>
        <v>600</v>
      </c>
      <c r="G858" s="67">
        <f t="shared" si="54"/>
        <v>438.08139534883719</v>
      </c>
      <c r="H858" s="59">
        <v>42076</v>
      </c>
      <c r="I858" s="217">
        <v>2950</v>
      </c>
      <c r="J858" s="217">
        <v>5260</v>
      </c>
      <c r="K858" s="217">
        <v>630</v>
      </c>
      <c r="L858" s="219">
        <v>230</v>
      </c>
      <c r="M858" s="67">
        <f t="shared" si="55"/>
        <v>2293.6999999999998</v>
      </c>
      <c r="N858" s="218"/>
      <c r="O858" s="218"/>
      <c r="P858" s="218"/>
      <c r="Q858" s="218"/>
      <c r="R858" s="218"/>
      <c r="S858" s="218"/>
      <c r="T858" s="218"/>
      <c r="U858" s="218"/>
      <c r="V858" s="218"/>
      <c r="W858" s="218"/>
      <c r="X858" s="218"/>
    </row>
    <row r="859" spans="1:24" s="60" customFormat="1" ht="15.75" customHeight="1">
      <c r="A859" s="63">
        <v>42066</v>
      </c>
      <c r="B859" s="62">
        <v>5350</v>
      </c>
      <c r="C859" s="59">
        <v>42076</v>
      </c>
      <c r="D859" s="217">
        <v>5400</v>
      </c>
      <c r="E859" s="217">
        <v>5950</v>
      </c>
      <c r="F859" s="61">
        <f t="shared" si="53"/>
        <v>550</v>
      </c>
      <c r="G859" s="67">
        <f t="shared" si="54"/>
        <v>437.69379844961242</v>
      </c>
      <c r="H859" s="59">
        <v>42075</v>
      </c>
      <c r="I859" s="217">
        <v>2950</v>
      </c>
      <c r="J859" s="217">
        <v>5260</v>
      </c>
      <c r="K859" s="217">
        <v>630</v>
      </c>
      <c r="L859" s="219">
        <v>240</v>
      </c>
      <c r="M859" s="67">
        <f t="shared" si="55"/>
        <v>2280.1999999999998</v>
      </c>
      <c r="N859" s="218"/>
      <c r="O859" s="218"/>
      <c r="P859" s="218"/>
      <c r="Q859" s="218"/>
      <c r="R859" s="218"/>
      <c r="S859" s="218"/>
      <c r="T859" s="218"/>
      <c r="U859" s="218"/>
      <c r="V859" s="218"/>
      <c r="W859" s="218"/>
      <c r="X859" s="218"/>
    </row>
    <row r="860" spans="1:24" s="60" customFormat="1" ht="15.75" customHeight="1">
      <c r="A860" s="63">
        <v>42065</v>
      </c>
      <c r="B860" s="62">
        <v>5260</v>
      </c>
      <c r="C860" s="59">
        <v>42075</v>
      </c>
      <c r="D860" s="217">
        <v>5400</v>
      </c>
      <c r="E860" s="217">
        <v>5950</v>
      </c>
      <c r="F860" s="61">
        <f t="shared" si="53"/>
        <v>550</v>
      </c>
      <c r="G860" s="67">
        <f t="shared" si="54"/>
        <v>437.3708010335917</v>
      </c>
      <c r="H860" s="59">
        <v>42074</v>
      </c>
      <c r="I860" s="217">
        <v>2950</v>
      </c>
      <c r="J860" s="217">
        <v>5275</v>
      </c>
      <c r="K860" s="217">
        <v>630</v>
      </c>
      <c r="L860" s="219">
        <v>240</v>
      </c>
      <c r="M860" s="67">
        <f t="shared" si="55"/>
        <v>2295.1999999999998</v>
      </c>
      <c r="N860" s="218"/>
      <c r="O860" s="218"/>
      <c r="P860" s="218"/>
      <c r="Q860" s="218"/>
      <c r="R860" s="218"/>
      <c r="S860" s="218"/>
      <c r="T860" s="218"/>
      <c r="U860" s="218"/>
      <c r="V860" s="218"/>
      <c r="W860" s="218"/>
      <c r="X860" s="218"/>
    </row>
    <row r="861" spans="1:24" s="60" customFormat="1" ht="15.75" customHeight="1">
      <c r="A861" s="63">
        <v>42062</v>
      </c>
      <c r="B861" s="62">
        <v>5260</v>
      </c>
      <c r="C861" s="59">
        <v>42074</v>
      </c>
      <c r="D861" s="217">
        <v>5400</v>
      </c>
      <c r="E861" s="217">
        <v>5950</v>
      </c>
      <c r="F861" s="61">
        <f t="shared" si="53"/>
        <v>550</v>
      </c>
      <c r="G861" s="67">
        <f t="shared" si="54"/>
        <v>437.04780361757105</v>
      </c>
      <c r="H861" s="59">
        <v>42073</v>
      </c>
      <c r="I861" s="217">
        <v>2950</v>
      </c>
      <c r="J861" s="217">
        <v>5325</v>
      </c>
      <c r="K861" s="217">
        <v>630</v>
      </c>
      <c r="L861" s="219">
        <v>240</v>
      </c>
      <c r="M861" s="67">
        <f t="shared" si="55"/>
        <v>2345.1999999999998</v>
      </c>
      <c r="N861" s="218"/>
      <c r="O861" s="218"/>
      <c r="P861" s="218"/>
      <c r="Q861" s="218"/>
      <c r="R861" s="218"/>
      <c r="S861" s="218"/>
      <c r="T861" s="218"/>
      <c r="U861" s="218"/>
      <c r="V861" s="218"/>
      <c r="W861" s="218"/>
      <c r="X861" s="218"/>
    </row>
    <row r="862" spans="1:24" s="60" customFormat="1" ht="15.75" customHeight="1">
      <c r="A862" s="63">
        <v>42061</v>
      </c>
      <c r="B862" s="62">
        <v>5260</v>
      </c>
      <c r="C862" s="59">
        <v>42073</v>
      </c>
      <c r="D862" s="217">
        <v>5400</v>
      </c>
      <c r="E862" s="217">
        <v>5950</v>
      </c>
      <c r="F862" s="61">
        <f t="shared" si="53"/>
        <v>550</v>
      </c>
      <c r="G862" s="67">
        <f t="shared" si="54"/>
        <v>436.72480620155039</v>
      </c>
      <c r="H862" s="59">
        <v>42072</v>
      </c>
      <c r="I862" s="217">
        <v>2950</v>
      </c>
      <c r="J862" s="217">
        <v>5325</v>
      </c>
      <c r="K862" s="217">
        <v>630</v>
      </c>
      <c r="L862" s="219">
        <v>240</v>
      </c>
      <c r="M862" s="67">
        <f t="shared" si="55"/>
        <v>2345.1999999999998</v>
      </c>
      <c r="N862" s="218"/>
      <c r="O862" s="218"/>
      <c r="P862" s="218"/>
      <c r="Q862" s="218"/>
      <c r="R862" s="218"/>
      <c r="S862" s="218"/>
      <c r="T862" s="218"/>
      <c r="U862" s="218"/>
      <c r="V862" s="218"/>
      <c r="W862" s="218"/>
      <c r="X862" s="218"/>
    </row>
    <row r="863" spans="1:24" s="60" customFormat="1" ht="15.75" customHeight="1">
      <c r="A863" s="63">
        <v>42060</v>
      </c>
      <c r="B863" s="62">
        <v>5260</v>
      </c>
      <c r="C863" s="59">
        <v>42072</v>
      </c>
      <c r="D863" s="217">
        <v>5400</v>
      </c>
      <c r="E863" s="217">
        <v>5950</v>
      </c>
      <c r="F863" s="61">
        <f t="shared" si="53"/>
        <v>550</v>
      </c>
      <c r="G863" s="67">
        <f t="shared" si="54"/>
        <v>436.41472868217056</v>
      </c>
      <c r="H863" s="59">
        <v>42069</v>
      </c>
      <c r="I863" s="217">
        <v>2950</v>
      </c>
      <c r="J863" s="217">
        <v>5275</v>
      </c>
      <c r="K863" s="217">
        <v>630</v>
      </c>
      <c r="L863" s="219">
        <v>240</v>
      </c>
      <c r="M863" s="67">
        <f t="shared" si="55"/>
        <v>2295.1999999999998</v>
      </c>
      <c r="N863" s="218"/>
      <c r="O863" s="218"/>
      <c r="P863" s="218"/>
      <c r="Q863" s="218"/>
      <c r="R863" s="218"/>
      <c r="S863" s="218"/>
      <c r="T863" s="218"/>
      <c r="U863" s="218"/>
      <c r="V863" s="218"/>
      <c r="W863" s="218"/>
      <c r="X863" s="218"/>
    </row>
    <row r="864" spans="1:24" s="60" customFormat="1" ht="15.75" customHeight="1">
      <c r="A864" s="63">
        <v>42051</v>
      </c>
      <c r="B864" s="62">
        <v>5275</v>
      </c>
      <c r="C864" s="59">
        <v>42069</v>
      </c>
      <c r="D864" s="217">
        <v>5340</v>
      </c>
      <c r="E864" s="217">
        <v>5950</v>
      </c>
      <c r="F864" s="61">
        <f t="shared" si="53"/>
        <v>610</v>
      </c>
      <c r="G864" s="67">
        <f t="shared" si="54"/>
        <v>436.10465116279067</v>
      </c>
      <c r="H864" s="59">
        <v>42068</v>
      </c>
      <c r="I864" s="217">
        <v>2950</v>
      </c>
      <c r="J864" s="217">
        <v>5275</v>
      </c>
      <c r="K864" s="217">
        <v>630</v>
      </c>
      <c r="L864" s="219">
        <v>240</v>
      </c>
      <c r="M864" s="67">
        <f t="shared" si="55"/>
        <v>2295.1999999999998</v>
      </c>
      <c r="N864" s="218"/>
      <c r="O864" s="218"/>
      <c r="P864" s="218"/>
      <c r="Q864" s="218"/>
      <c r="R864" s="218"/>
      <c r="S864" s="218"/>
      <c r="T864" s="218"/>
      <c r="U864" s="218"/>
      <c r="V864" s="218"/>
      <c r="W864" s="218"/>
      <c r="X864" s="218"/>
    </row>
    <row r="865" spans="1:24" s="60" customFormat="1" ht="15.75" customHeight="1">
      <c r="A865" s="63">
        <v>42048</v>
      </c>
      <c r="B865" s="62">
        <v>5325</v>
      </c>
      <c r="C865" s="59">
        <v>42068</v>
      </c>
      <c r="D865" s="217">
        <v>5305</v>
      </c>
      <c r="E865" s="217">
        <v>5875</v>
      </c>
      <c r="F865" s="61">
        <f t="shared" si="53"/>
        <v>570</v>
      </c>
      <c r="G865" s="67">
        <f t="shared" si="54"/>
        <v>435.7170542635659</v>
      </c>
      <c r="H865" s="59">
        <v>42067</v>
      </c>
      <c r="I865" s="217">
        <v>2950</v>
      </c>
      <c r="J865" s="217">
        <v>5275</v>
      </c>
      <c r="K865" s="217">
        <v>630</v>
      </c>
      <c r="L865" s="219">
        <v>240</v>
      </c>
      <c r="M865" s="67">
        <f t="shared" si="55"/>
        <v>2295.1999999999998</v>
      </c>
      <c r="N865" s="218"/>
      <c r="O865" s="218"/>
      <c r="P865" s="218"/>
      <c r="Q865" s="218"/>
      <c r="R865" s="218"/>
      <c r="S865" s="218"/>
      <c r="T865" s="218"/>
      <c r="U865" s="218"/>
      <c r="V865" s="218"/>
      <c r="W865" s="218"/>
      <c r="X865" s="218"/>
    </row>
    <row r="866" spans="1:24" s="60" customFormat="1" ht="15.75" customHeight="1">
      <c r="A866" s="63">
        <v>42047</v>
      </c>
      <c r="B866" s="62">
        <v>5325</v>
      </c>
      <c r="C866" s="59">
        <v>42067</v>
      </c>
      <c r="D866" s="217">
        <v>5305</v>
      </c>
      <c r="E866" s="217">
        <v>5825</v>
      </c>
      <c r="F866" s="61">
        <f t="shared" si="53"/>
        <v>520</v>
      </c>
      <c r="G866" s="67">
        <f t="shared" si="54"/>
        <v>435.38113695090442</v>
      </c>
      <c r="H866" s="59">
        <v>42066</v>
      </c>
      <c r="I866" s="217">
        <v>2950</v>
      </c>
      <c r="J866" s="217">
        <v>5260</v>
      </c>
      <c r="K866" s="217">
        <v>630</v>
      </c>
      <c r="L866" s="219">
        <v>240</v>
      </c>
      <c r="M866" s="67">
        <f t="shared" si="55"/>
        <v>2280.1999999999998</v>
      </c>
      <c r="N866" s="218"/>
      <c r="O866" s="218"/>
      <c r="P866" s="218"/>
      <c r="Q866" s="218"/>
      <c r="R866" s="218"/>
      <c r="S866" s="218"/>
      <c r="T866" s="218"/>
      <c r="U866" s="218"/>
      <c r="V866" s="218"/>
      <c r="W866" s="218"/>
      <c r="X866" s="218"/>
    </row>
    <row r="867" spans="1:24" s="60" customFormat="1" ht="15.75" customHeight="1">
      <c r="A867" s="63">
        <v>42046</v>
      </c>
      <c r="B867" s="62">
        <v>5275</v>
      </c>
      <c r="C867" s="59">
        <v>42066</v>
      </c>
      <c r="D867" s="217">
        <v>5305</v>
      </c>
      <c r="E867" s="217">
        <v>5750</v>
      </c>
      <c r="F867" s="61">
        <f t="shared" si="53"/>
        <v>445</v>
      </c>
      <c r="G867" s="67">
        <f t="shared" si="54"/>
        <v>435.109819121447</v>
      </c>
      <c r="H867" s="59">
        <v>42065</v>
      </c>
      <c r="I867" s="217">
        <v>2950</v>
      </c>
      <c r="J867" s="217">
        <v>5260</v>
      </c>
      <c r="K867" s="217">
        <v>630</v>
      </c>
      <c r="L867" s="219">
        <v>240</v>
      </c>
      <c r="M867" s="67">
        <f t="shared" si="55"/>
        <v>2280.1999999999998</v>
      </c>
      <c r="N867" s="218"/>
      <c r="O867" s="218"/>
      <c r="P867" s="218"/>
      <c r="Q867" s="218"/>
      <c r="R867" s="218"/>
      <c r="S867" s="218"/>
      <c r="T867" s="218"/>
      <c r="U867" s="218"/>
      <c r="V867" s="218"/>
      <c r="W867" s="218"/>
      <c r="X867" s="218"/>
    </row>
    <row r="868" spans="1:24" s="60" customFormat="1" ht="15.75" customHeight="1">
      <c r="A868" s="63">
        <v>42045</v>
      </c>
      <c r="B868" s="62">
        <v>5275</v>
      </c>
      <c r="C868" s="59">
        <v>42065</v>
      </c>
      <c r="D868" s="217">
        <v>5275</v>
      </c>
      <c r="E868" s="217">
        <v>5750</v>
      </c>
      <c r="F868" s="61">
        <f t="shared" si="53"/>
        <v>475</v>
      </c>
      <c r="G868" s="67">
        <f t="shared" si="54"/>
        <v>434.93540051679588</v>
      </c>
      <c r="H868" s="59">
        <v>42063</v>
      </c>
      <c r="I868" s="217">
        <v>2950</v>
      </c>
      <c r="J868" s="217">
        <v>5260</v>
      </c>
      <c r="K868" s="217">
        <v>630</v>
      </c>
      <c r="L868" s="219">
        <v>240</v>
      </c>
      <c r="M868" s="67">
        <f t="shared" si="55"/>
        <v>2280.1999999999998</v>
      </c>
      <c r="N868" s="218"/>
      <c r="O868" s="218"/>
      <c r="P868" s="218"/>
      <c r="Q868" s="218"/>
      <c r="R868" s="218"/>
      <c r="S868" s="218"/>
      <c r="T868" s="218"/>
      <c r="U868" s="218"/>
      <c r="V868" s="218"/>
      <c r="W868" s="218"/>
      <c r="X868" s="218"/>
    </row>
    <row r="869" spans="1:24" s="60" customFormat="1" ht="15.75" customHeight="1">
      <c r="A869" s="63">
        <v>42044</v>
      </c>
      <c r="B869" s="62">
        <v>5275</v>
      </c>
      <c r="C869" s="59">
        <v>42063</v>
      </c>
      <c r="D869" s="217">
        <v>5250</v>
      </c>
      <c r="E869" s="217">
        <v>5675</v>
      </c>
      <c r="F869" s="61">
        <f t="shared" si="53"/>
        <v>425</v>
      </c>
      <c r="G869" s="67">
        <f t="shared" si="54"/>
        <v>434.70284237726099</v>
      </c>
      <c r="H869" s="59">
        <v>42062</v>
      </c>
      <c r="I869" s="217">
        <v>2950</v>
      </c>
      <c r="J869" s="217">
        <v>5235</v>
      </c>
      <c r="K869" s="217">
        <v>630</v>
      </c>
      <c r="L869" s="219">
        <v>240</v>
      </c>
      <c r="M869" s="67">
        <f t="shared" si="55"/>
        <v>2255.1999999999998</v>
      </c>
      <c r="N869" s="218"/>
      <c r="O869" s="218"/>
      <c r="P869" s="218"/>
      <c r="Q869" s="218"/>
      <c r="R869" s="218"/>
      <c r="S869" s="218"/>
      <c r="T869" s="218"/>
      <c r="U869" s="218"/>
      <c r="V869" s="218"/>
      <c r="W869" s="218"/>
      <c r="X869" s="218"/>
    </row>
    <row r="870" spans="1:24" s="60" customFormat="1" ht="15.75" customHeight="1">
      <c r="A870" s="63">
        <v>42041</v>
      </c>
      <c r="B870" s="62">
        <v>5260</v>
      </c>
      <c r="C870" s="59">
        <v>42062</v>
      </c>
      <c r="D870" s="217">
        <v>5235</v>
      </c>
      <c r="E870" s="217">
        <v>5600</v>
      </c>
      <c r="F870" s="61">
        <f t="shared" si="53"/>
        <v>365</v>
      </c>
      <c r="G870" s="67">
        <f t="shared" si="54"/>
        <v>434.50904392764858</v>
      </c>
      <c r="H870" s="59">
        <v>42061</v>
      </c>
      <c r="I870" s="217">
        <v>2950</v>
      </c>
      <c r="J870" s="217">
        <v>5215</v>
      </c>
      <c r="K870" s="217">
        <v>630</v>
      </c>
      <c r="L870" s="219">
        <v>240</v>
      </c>
      <c r="M870" s="67">
        <f t="shared" si="55"/>
        <v>2235.1999999999998</v>
      </c>
      <c r="N870" s="218"/>
      <c r="O870" s="218"/>
      <c r="P870" s="218"/>
      <c r="Q870" s="218"/>
      <c r="R870" s="218"/>
      <c r="S870" s="218"/>
      <c r="T870" s="218"/>
      <c r="U870" s="218"/>
      <c r="V870" s="218"/>
      <c r="W870" s="218"/>
      <c r="X870" s="218"/>
    </row>
    <row r="871" spans="1:24" s="60" customFormat="1" ht="15.75" customHeight="1">
      <c r="A871" s="63">
        <v>42040</v>
      </c>
      <c r="B871" s="62">
        <v>5260</v>
      </c>
      <c r="C871" s="59">
        <v>42061</v>
      </c>
      <c r="D871" s="217">
        <v>5165</v>
      </c>
      <c r="E871" s="217">
        <v>5600</v>
      </c>
      <c r="F871" s="61">
        <f t="shared" si="53"/>
        <v>435</v>
      </c>
      <c r="G871" s="67">
        <f t="shared" si="54"/>
        <v>434.39276485788116</v>
      </c>
      <c r="H871" s="59">
        <v>42060</v>
      </c>
      <c r="I871" s="217">
        <v>2950</v>
      </c>
      <c r="J871" s="217">
        <v>5125</v>
      </c>
      <c r="K871" s="217">
        <v>630</v>
      </c>
      <c r="L871" s="219">
        <v>240</v>
      </c>
      <c r="M871" s="67">
        <f t="shared" si="55"/>
        <v>2145.1999999999998</v>
      </c>
      <c r="N871" s="218"/>
      <c r="O871" s="218"/>
      <c r="P871" s="218"/>
      <c r="Q871" s="218"/>
      <c r="R871" s="218"/>
      <c r="S871" s="218"/>
      <c r="T871" s="218"/>
      <c r="U871" s="218"/>
      <c r="V871" s="218"/>
      <c r="W871" s="218"/>
      <c r="X871" s="218"/>
    </row>
    <row r="872" spans="1:24" s="60" customFormat="1" ht="15.75" customHeight="1">
      <c r="A872" s="63">
        <v>42039</v>
      </c>
      <c r="B872" s="62">
        <v>5260</v>
      </c>
      <c r="C872" s="59">
        <v>42060</v>
      </c>
      <c r="D872" s="217">
        <v>5135</v>
      </c>
      <c r="E872" s="217">
        <v>5550</v>
      </c>
      <c r="F872" s="61">
        <f t="shared" si="53"/>
        <v>415</v>
      </c>
      <c r="G872" s="67">
        <f t="shared" si="54"/>
        <v>434.15374677002586</v>
      </c>
      <c r="H872" s="59">
        <v>42051</v>
      </c>
      <c r="I872" s="217">
        <v>2950</v>
      </c>
      <c r="J872" s="217">
        <v>5125</v>
      </c>
      <c r="K872" s="217">
        <v>630</v>
      </c>
      <c r="L872" s="219">
        <v>240</v>
      </c>
      <c r="M872" s="67">
        <f t="shared" si="55"/>
        <v>2145.1999999999998</v>
      </c>
      <c r="N872" s="218"/>
      <c r="O872" s="218"/>
      <c r="P872" s="218"/>
      <c r="Q872" s="218"/>
      <c r="R872" s="218"/>
      <c r="S872" s="218"/>
      <c r="T872" s="218"/>
      <c r="U872" s="218"/>
      <c r="V872" s="218"/>
      <c r="W872" s="218"/>
      <c r="X872" s="218"/>
    </row>
    <row r="873" spans="1:24" s="60" customFormat="1" ht="15.75" customHeight="1">
      <c r="A873" s="63">
        <v>42038</v>
      </c>
      <c r="B873" s="62">
        <v>5235</v>
      </c>
      <c r="C873" s="59">
        <v>42051</v>
      </c>
      <c r="D873" s="217">
        <v>5135</v>
      </c>
      <c r="E873" s="217">
        <v>5550</v>
      </c>
      <c r="F873" s="61">
        <f t="shared" si="53"/>
        <v>415</v>
      </c>
      <c r="G873" s="67">
        <f t="shared" si="54"/>
        <v>433.94056847545221</v>
      </c>
      <c r="H873" s="59">
        <v>42050</v>
      </c>
      <c r="I873" s="217">
        <v>2950</v>
      </c>
      <c r="J873" s="217">
        <v>5125</v>
      </c>
      <c r="K873" s="217">
        <v>630</v>
      </c>
      <c r="L873" s="219">
        <v>240</v>
      </c>
      <c r="M873" s="67">
        <f t="shared" si="55"/>
        <v>2145.1999999999998</v>
      </c>
      <c r="N873" s="218"/>
      <c r="O873" s="218"/>
      <c r="P873" s="218"/>
      <c r="Q873" s="218"/>
      <c r="R873" s="218"/>
      <c r="S873" s="218"/>
      <c r="T873" s="218"/>
      <c r="U873" s="218"/>
      <c r="V873" s="218"/>
      <c r="W873" s="218"/>
      <c r="X873" s="218"/>
    </row>
    <row r="874" spans="1:24" s="60" customFormat="1" ht="15.75" customHeight="1">
      <c r="A874" s="63">
        <v>42037</v>
      </c>
      <c r="B874" s="62">
        <v>5215</v>
      </c>
      <c r="C874" s="59">
        <v>42050</v>
      </c>
      <c r="D874" s="217">
        <v>5135</v>
      </c>
      <c r="E874" s="217">
        <v>5550</v>
      </c>
      <c r="F874" s="61">
        <f t="shared" si="53"/>
        <v>415</v>
      </c>
      <c r="G874" s="67">
        <f t="shared" si="54"/>
        <v>433.77906976744185</v>
      </c>
      <c r="H874" s="59">
        <v>42048</v>
      </c>
      <c r="I874" s="217">
        <v>2950</v>
      </c>
      <c r="J874" s="217">
        <v>5115</v>
      </c>
      <c r="K874" s="217">
        <v>630</v>
      </c>
      <c r="L874" s="219">
        <v>240</v>
      </c>
      <c r="M874" s="67">
        <f t="shared" si="55"/>
        <v>2135.1999999999998</v>
      </c>
      <c r="N874" s="218"/>
      <c r="O874" s="218"/>
      <c r="P874" s="218"/>
      <c r="Q874" s="218"/>
      <c r="R874" s="218"/>
      <c r="S874" s="218"/>
      <c r="T874" s="218"/>
      <c r="U874" s="218"/>
      <c r="V874" s="218"/>
      <c r="W874" s="218"/>
      <c r="X874" s="218"/>
    </row>
    <row r="875" spans="1:24" s="60" customFormat="1" ht="15.75" customHeight="1">
      <c r="A875" s="63">
        <v>42034</v>
      </c>
      <c r="B875" s="62">
        <v>5125</v>
      </c>
      <c r="C875" s="59">
        <v>42048</v>
      </c>
      <c r="D875" s="217">
        <v>5135</v>
      </c>
      <c r="E875" s="217">
        <v>5550</v>
      </c>
      <c r="F875" s="61">
        <f t="shared" si="53"/>
        <v>415</v>
      </c>
      <c r="G875" s="67">
        <f t="shared" si="54"/>
        <v>433.63049095607238</v>
      </c>
      <c r="H875" s="59">
        <v>42047</v>
      </c>
      <c r="I875" s="217">
        <v>2950</v>
      </c>
      <c r="J875" s="217">
        <v>5085</v>
      </c>
      <c r="K875" s="217">
        <v>630</v>
      </c>
      <c r="L875" s="219">
        <v>240</v>
      </c>
      <c r="M875" s="67">
        <f t="shared" si="55"/>
        <v>2105.1999999999998</v>
      </c>
      <c r="N875" s="218"/>
      <c r="O875" s="218"/>
      <c r="P875" s="218"/>
      <c r="Q875" s="218"/>
      <c r="R875" s="218"/>
      <c r="S875" s="218"/>
      <c r="T875" s="218"/>
      <c r="U875" s="218"/>
      <c r="V875" s="218"/>
      <c r="W875" s="218"/>
      <c r="X875" s="218"/>
    </row>
    <row r="876" spans="1:24" s="60" customFormat="1" ht="15.75" customHeight="1">
      <c r="A876" s="63">
        <v>42033</v>
      </c>
      <c r="B876" s="62">
        <v>5125</v>
      </c>
      <c r="C876" s="59">
        <v>42047</v>
      </c>
      <c r="D876" s="217">
        <v>5125</v>
      </c>
      <c r="E876" s="217">
        <v>5550</v>
      </c>
      <c r="F876" s="61">
        <f t="shared" si="53"/>
        <v>425</v>
      </c>
      <c r="G876" s="67">
        <f t="shared" si="54"/>
        <v>433.4560723514212</v>
      </c>
      <c r="H876" s="59">
        <v>42046</v>
      </c>
      <c r="I876" s="217">
        <v>2950</v>
      </c>
      <c r="J876" s="217">
        <v>5085</v>
      </c>
      <c r="K876" s="217">
        <v>630</v>
      </c>
      <c r="L876" s="219">
        <v>240</v>
      </c>
      <c r="M876" s="67">
        <f t="shared" si="55"/>
        <v>2105.1999999999998</v>
      </c>
      <c r="N876" s="218"/>
      <c r="O876" s="218"/>
      <c r="P876" s="218"/>
      <c r="Q876" s="218"/>
      <c r="R876" s="218"/>
      <c r="S876" s="218"/>
      <c r="T876" s="218"/>
      <c r="U876" s="218"/>
      <c r="V876" s="218"/>
      <c r="W876" s="218"/>
      <c r="X876" s="218"/>
    </row>
    <row r="877" spans="1:24" s="60" customFormat="1" ht="15.75" customHeight="1">
      <c r="A877" s="63">
        <v>42032</v>
      </c>
      <c r="B877" s="62">
        <v>5125</v>
      </c>
      <c r="C877" s="59">
        <v>42046</v>
      </c>
      <c r="D877" s="217">
        <v>5125</v>
      </c>
      <c r="E877" s="217">
        <v>5550</v>
      </c>
      <c r="F877" s="61">
        <f t="shared" si="53"/>
        <v>425</v>
      </c>
      <c r="G877" s="67">
        <f t="shared" si="54"/>
        <v>433.26873385012919</v>
      </c>
      <c r="H877" s="59">
        <v>42045</v>
      </c>
      <c r="I877" s="217">
        <v>2950</v>
      </c>
      <c r="J877" s="217">
        <v>5075</v>
      </c>
      <c r="K877" s="217">
        <v>630</v>
      </c>
      <c r="L877" s="219">
        <v>240</v>
      </c>
      <c r="M877" s="67">
        <f t="shared" si="55"/>
        <v>2095.1999999999998</v>
      </c>
      <c r="N877" s="218"/>
      <c r="O877" s="218"/>
      <c r="P877" s="218"/>
      <c r="Q877" s="218"/>
      <c r="R877" s="218"/>
      <c r="S877" s="218"/>
      <c r="T877" s="218"/>
      <c r="U877" s="218"/>
      <c r="V877" s="218"/>
      <c r="W877" s="218"/>
      <c r="X877" s="218"/>
    </row>
    <row r="878" spans="1:24" s="60" customFormat="1" ht="15.75" customHeight="1">
      <c r="A878" s="63">
        <v>42031</v>
      </c>
      <c r="B878" s="62">
        <v>5115</v>
      </c>
      <c r="C878" s="59">
        <v>42045</v>
      </c>
      <c r="D878" s="217">
        <v>5125</v>
      </c>
      <c r="E878" s="217">
        <v>5550</v>
      </c>
      <c r="F878" s="61">
        <f t="shared" si="53"/>
        <v>425</v>
      </c>
      <c r="G878" s="67">
        <f t="shared" si="54"/>
        <v>433.06847545219637</v>
      </c>
      <c r="H878" s="59">
        <v>42044</v>
      </c>
      <c r="I878" s="217">
        <v>2950</v>
      </c>
      <c r="J878" s="217">
        <v>5075</v>
      </c>
      <c r="K878" s="217">
        <v>630</v>
      </c>
      <c r="L878" s="219">
        <v>240</v>
      </c>
      <c r="M878" s="67">
        <f t="shared" si="55"/>
        <v>2095.1999999999998</v>
      </c>
      <c r="N878" s="218"/>
      <c r="O878" s="218"/>
      <c r="P878" s="218"/>
      <c r="Q878" s="218"/>
      <c r="R878" s="218"/>
      <c r="S878" s="218"/>
      <c r="T878" s="218"/>
      <c r="U878" s="218"/>
      <c r="V878" s="218"/>
      <c r="W878" s="218"/>
      <c r="X878" s="218"/>
    </row>
    <row r="879" spans="1:24" s="60" customFormat="1" ht="15.75" customHeight="1">
      <c r="A879" s="63">
        <v>42030</v>
      </c>
      <c r="B879" s="62">
        <v>5085</v>
      </c>
      <c r="C879" s="59">
        <v>42044</v>
      </c>
      <c r="D879" s="217">
        <v>5125</v>
      </c>
      <c r="E879" s="217">
        <v>5550</v>
      </c>
      <c r="F879" s="61">
        <f t="shared" si="53"/>
        <v>425</v>
      </c>
      <c r="G879" s="67">
        <f t="shared" si="54"/>
        <v>432.85529715762272</v>
      </c>
      <c r="H879" s="59">
        <v>42041</v>
      </c>
      <c r="I879" s="217">
        <v>2950</v>
      </c>
      <c r="J879" s="217">
        <v>5075</v>
      </c>
      <c r="K879" s="217">
        <v>630</v>
      </c>
      <c r="L879" s="219">
        <v>240</v>
      </c>
      <c r="M879" s="67">
        <f t="shared" si="55"/>
        <v>2095.1999999999998</v>
      </c>
      <c r="N879" s="218"/>
      <c r="O879" s="218"/>
      <c r="P879" s="218"/>
      <c r="Q879" s="218"/>
      <c r="R879" s="218"/>
      <c r="S879" s="218"/>
      <c r="T879" s="218"/>
      <c r="U879" s="218"/>
      <c r="V879" s="218"/>
      <c r="W879" s="218"/>
      <c r="X879" s="218"/>
    </row>
    <row r="880" spans="1:24" s="60" customFormat="1" ht="15.75" customHeight="1">
      <c r="A880" s="63">
        <v>42027</v>
      </c>
      <c r="B880" s="62">
        <v>5085</v>
      </c>
      <c r="C880" s="59">
        <v>42041</v>
      </c>
      <c r="D880" s="217">
        <v>5100</v>
      </c>
      <c r="E880" s="217">
        <v>5550</v>
      </c>
      <c r="F880" s="61">
        <f t="shared" si="53"/>
        <v>450</v>
      </c>
      <c r="G880" s="67">
        <f t="shared" si="54"/>
        <v>432.6291989664083</v>
      </c>
      <c r="H880" s="59">
        <v>42040</v>
      </c>
      <c r="I880" s="217">
        <v>2950</v>
      </c>
      <c r="J880" s="217">
        <v>5075</v>
      </c>
      <c r="K880" s="217">
        <v>640</v>
      </c>
      <c r="L880" s="219">
        <v>240</v>
      </c>
      <c r="M880" s="67">
        <f t="shared" si="55"/>
        <v>2118.6000000000004</v>
      </c>
      <c r="N880" s="218"/>
      <c r="O880" s="218"/>
      <c r="P880" s="218"/>
      <c r="Q880" s="218"/>
      <c r="R880" s="218"/>
      <c r="S880" s="218"/>
      <c r="T880" s="218"/>
      <c r="U880" s="218"/>
      <c r="V880" s="218"/>
      <c r="W880" s="218"/>
      <c r="X880" s="218"/>
    </row>
    <row r="881" spans="1:24" s="60" customFormat="1" ht="15.75" customHeight="1">
      <c r="A881" s="63">
        <v>42026</v>
      </c>
      <c r="B881" s="62">
        <v>5075</v>
      </c>
      <c r="C881" s="59">
        <v>42040</v>
      </c>
      <c r="D881" s="217">
        <v>5100</v>
      </c>
      <c r="E881" s="217">
        <v>5550</v>
      </c>
      <c r="F881" s="61">
        <f t="shared" si="53"/>
        <v>450</v>
      </c>
      <c r="G881" s="67">
        <f t="shared" si="54"/>
        <v>432.35788113695088</v>
      </c>
      <c r="H881" s="59">
        <v>42039</v>
      </c>
      <c r="I881" s="217">
        <v>2950</v>
      </c>
      <c r="J881" s="217">
        <v>5075</v>
      </c>
      <c r="K881" s="217">
        <v>640</v>
      </c>
      <c r="L881" s="219">
        <v>240</v>
      </c>
      <c r="M881" s="67">
        <f t="shared" si="55"/>
        <v>2118.6000000000004</v>
      </c>
      <c r="N881" s="218"/>
      <c r="O881" s="218"/>
      <c r="P881" s="218"/>
      <c r="Q881" s="218"/>
      <c r="R881" s="218"/>
      <c r="S881" s="218"/>
      <c r="T881" s="218"/>
      <c r="U881" s="218"/>
      <c r="V881" s="218"/>
      <c r="W881" s="218"/>
      <c r="X881" s="218"/>
    </row>
    <row r="882" spans="1:24" s="60" customFormat="1" ht="15.75" customHeight="1">
      <c r="A882" s="63">
        <v>42025</v>
      </c>
      <c r="B882" s="62">
        <v>5075</v>
      </c>
      <c r="C882" s="59">
        <v>42039</v>
      </c>
      <c r="D882" s="217">
        <v>5100</v>
      </c>
      <c r="E882" s="217">
        <v>5550</v>
      </c>
      <c r="F882" s="61">
        <f t="shared" si="53"/>
        <v>450</v>
      </c>
      <c r="G882" s="67">
        <f t="shared" si="54"/>
        <v>432.0736434108527</v>
      </c>
      <c r="H882" s="59">
        <v>42038</v>
      </c>
      <c r="I882" s="217">
        <v>2950</v>
      </c>
      <c r="J882" s="217">
        <v>5075</v>
      </c>
      <c r="K882" s="217">
        <v>640</v>
      </c>
      <c r="L882" s="219">
        <v>240</v>
      </c>
      <c r="M882" s="67">
        <f t="shared" si="55"/>
        <v>2118.6000000000004</v>
      </c>
      <c r="N882" s="218"/>
      <c r="O882" s="218"/>
      <c r="P882" s="218"/>
      <c r="Q882" s="218"/>
      <c r="R882" s="218"/>
      <c r="S882" s="218"/>
      <c r="T882" s="218"/>
      <c r="U882" s="218"/>
      <c r="V882" s="218"/>
      <c r="W882" s="218"/>
      <c r="X882" s="218"/>
    </row>
    <row r="883" spans="1:24" s="60" customFormat="1" ht="15.75" customHeight="1">
      <c r="A883" s="63">
        <v>42024</v>
      </c>
      <c r="B883" s="62">
        <v>5075</v>
      </c>
      <c r="C883" s="59">
        <v>42038</v>
      </c>
      <c r="D883" s="217">
        <v>5100</v>
      </c>
      <c r="E883" s="217">
        <v>5550</v>
      </c>
      <c r="F883" s="61">
        <f t="shared" si="53"/>
        <v>450</v>
      </c>
      <c r="G883" s="67">
        <f t="shared" si="54"/>
        <v>431.77648578811369</v>
      </c>
      <c r="H883" s="59">
        <v>42037</v>
      </c>
      <c r="I883" s="217">
        <v>2950</v>
      </c>
      <c r="J883" s="217">
        <v>5075</v>
      </c>
      <c r="K883" s="217">
        <v>640</v>
      </c>
      <c r="L883" s="219">
        <v>240</v>
      </c>
      <c r="M883" s="67">
        <f t="shared" si="55"/>
        <v>2118.6000000000004</v>
      </c>
      <c r="N883" s="218"/>
      <c r="O883" s="218"/>
      <c r="P883" s="218"/>
      <c r="Q883" s="218"/>
      <c r="R883" s="218"/>
      <c r="S883" s="218"/>
      <c r="T883" s="218"/>
      <c r="U883" s="218"/>
      <c r="V883" s="218"/>
      <c r="W883" s="218"/>
      <c r="X883" s="218"/>
    </row>
    <row r="884" spans="1:24" s="60" customFormat="1" ht="15.75" customHeight="1">
      <c r="A884" s="63">
        <v>42023</v>
      </c>
      <c r="B884" s="62">
        <v>5075</v>
      </c>
      <c r="C884" s="59">
        <v>42037</v>
      </c>
      <c r="D884" s="217">
        <v>5100</v>
      </c>
      <c r="E884" s="217">
        <v>5550</v>
      </c>
      <c r="F884" s="61">
        <f t="shared" si="53"/>
        <v>450</v>
      </c>
      <c r="G884" s="67">
        <f t="shared" si="54"/>
        <v>431.42764857881139</v>
      </c>
      <c r="H884" s="59">
        <v>42034</v>
      </c>
      <c r="I884" s="217">
        <v>2950</v>
      </c>
      <c r="J884" s="217">
        <v>5065</v>
      </c>
      <c r="K884" s="217">
        <v>640</v>
      </c>
      <c r="L884" s="219">
        <v>240</v>
      </c>
      <c r="M884" s="67">
        <f t="shared" si="55"/>
        <v>2108.6000000000004</v>
      </c>
      <c r="N884" s="218"/>
      <c r="O884" s="218"/>
      <c r="P884" s="218"/>
      <c r="Q884" s="218"/>
      <c r="R884" s="218"/>
      <c r="S884" s="218"/>
      <c r="T884" s="218"/>
      <c r="U884" s="218"/>
      <c r="V884" s="218"/>
      <c r="W884" s="218"/>
      <c r="X884" s="218"/>
    </row>
    <row r="885" spans="1:24" s="60" customFormat="1" ht="15.75" customHeight="1">
      <c r="A885" s="63">
        <v>42020</v>
      </c>
      <c r="B885" s="62">
        <v>5075</v>
      </c>
      <c r="C885" s="59">
        <v>42034</v>
      </c>
      <c r="D885" s="217">
        <v>5165</v>
      </c>
      <c r="E885" s="217">
        <v>5625</v>
      </c>
      <c r="F885" s="61">
        <f t="shared" si="53"/>
        <v>460</v>
      </c>
      <c r="G885" s="67">
        <f t="shared" si="54"/>
        <v>431.07881136950903</v>
      </c>
      <c r="H885" s="59">
        <v>42033</v>
      </c>
      <c r="I885" s="217">
        <v>2950</v>
      </c>
      <c r="J885" s="217">
        <v>5065</v>
      </c>
      <c r="K885" s="217">
        <v>640</v>
      </c>
      <c r="L885" s="219">
        <v>240</v>
      </c>
      <c r="M885" s="67">
        <f t="shared" si="55"/>
        <v>2108.6000000000004</v>
      </c>
      <c r="N885" s="218"/>
      <c r="O885" s="218"/>
      <c r="P885" s="218"/>
      <c r="Q885" s="218"/>
      <c r="R885" s="218"/>
      <c r="S885" s="218"/>
      <c r="T885" s="218"/>
      <c r="U885" s="218"/>
      <c r="V885" s="218"/>
      <c r="W885" s="218"/>
      <c r="X885" s="218"/>
    </row>
    <row r="886" spans="1:24" s="60" customFormat="1" ht="15.75" customHeight="1">
      <c r="A886" s="63">
        <v>42019</v>
      </c>
      <c r="B886" s="62">
        <v>5075</v>
      </c>
      <c r="C886" s="59">
        <v>42033</v>
      </c>
      <c r="D886" s="217">
        <v>5200</v>
      </c>
      <c r="E886" s="217">
        <v>5650</v>
      </c>
      <c r="F886" s="61">
        <f t="shared" si="53"/>
        <v>450</v>
      </c>
      <c r="G886" s="67">
        <f t="shared" si="54"/>
        <v>430.7170542635659</v>
      </c>
      <c r="H886" s="59">
        <v>42032</v>
      </c>
      <c r="I886" s="217">
        <v>2950</v>
      </c>
      <c r="J886" s="217">
        <v>5065</v>
      </c>
      <c r="K886" s="217">
        <v>640</v>
      </c>
      <c r="L886" s="219">
        <v>240</v>
      </c>
      <c r="M886" s="67">
        <f t="shared" si="55"/>
        <v>2108.6000000000004</v>
      </c>
      <c r="N886" s="218"/>
      <c r="O886" s="218"/>
      <c r="P886" s="218"/>
      <c r="Q886" s="218"/>
      <c r="R886" s="218"/>
      <c r="S886" s="218"/>
      <c r="T886" s="218"/>
      <c r="U886" s="218"/>
      <c r="V886" s="218"/>
      <c r="W886" s="218"/>
      <c r="X886" s="218"/>
    </row>
    <row r="887" spans="1:24" s="60" customFormat="1" ht="15.75" customHeight="1">
      <c r="A887" s="63">
        <v>42018</v>
      </c>
      <c r="B887" s="62">
        <v>5075</v>
      </c>
      <c r="C887" s="59">
        <v>42032</v>
      </c>
      <c r="D887" s="217">
        <v>5200</v>
      </c>
      <c r="E887" s="217">
        <v>5650</v>
      </c>
      <c r="F887" s="61">
        <f t="shared" si="53"/>
        <v>450</v>
      </c>
      <c r="G887" s="67">
        <f t="shared" si="54"/>
        <v>430.36821705426354</v>
      </c>
      <c r="H887" s="59">
        <v>42031</v>
      </c>
      <c r="I887" s="217">
        <v>2950</v>
      </c>
      <c r="J887" s="217">
        <v>5115</v>
      </c>
      <c r="K887" s="217">
        <v>640</v>
      </c>
      <c r="L887" s="219">
        <v>240</v>
      </c>
      <c r="M887" s="67">
        <f t="shared" si="55"/>
        <v>2158.6000000000004</v>
      </c>
      <c r="N887" s="218"/>
      <c r="O887" s="218"/>
      <c r="P887" s="218"/>
      <c r="Q887" s="218"/>
      <c r="R887" s="218"/>
      <c r="S887" s="218"/>
      <c r="T887" s="218"/>
      <c r="U887" s="218"/>
      <c r="V887" s="218"/>
      <c r="W887" s="218"/>
      <c r="X887" s="218"/>
    </row>
    <row r="888" spans="1:24" s="60" customFormat="1" ht="15.75" customHeight="1">
      <c r="A888" s="63">
        <v>42017</v>
      </c>
      <c r="B888" s="62">
        <v>5065</v>
      </c>
      <c r="C888" s="59">
        <v>42031</v>
      </c>
      <c r="D888" s="217">
        <v>5200</v>
      </c>
      <c r="E888" s="217">
        <v>5650</v>
      </c>
      <c r="F888" s="61">
        <f t="shared" si="53"/>
        <v>450</v>
      </c>
      <c r="G888" s="67">
        <f t="shared" si="54"/>
        <v>429.99354005167959</v>
      </c>
      <c r="H888" s="59">
        <v>42030</v>
      </c>
      <c r="I888" s="217">
        <v>2950</v>
      </c>
      <c r="J888" s="217">
        <v>5160</v>
      </c>
      <c r="K888" s="217">
        <v>640</v>
      </c>
      <c r="L888" s="219">
        <v>240</v>
      </c>
      <c r="M888" s="67">
        <f t="shared" si="55"/>
        <v>2203.6000000000004</v>
      </c>
      <c r="N888" s="218"/>
      <c r="O888" s="218"/>
      <c r="P888" s="218"/>
      <c r="Q888" s="218"/>
      <c r="R888" s="218"/>
      <c r="S888" s="218"/>
      <c r="T888" s="218"/>
      <c r="U888" s="218"/>
      <c r="V888" s="218"/>
      <c r="W888" s="218"/>
      <c r="X888" s="218"/>
    </row>
    <row r="889" spans="1:24" s="60" customFormat="1" ht="15.75" customHeight="1">
      <c r="A889" s="63">
        <v>42016</v>
      </c>
      <c r="B889" s="62">
        <v>5065</v>
      </c>
      <c r="C889" s="59">
        <v>42030</v>
      </c>
      <c r="D889" s="217">
        <v>5250</v>
      </c>
      <c r="E889" s="217">
        <v>5650</v>
      </c>
      <c r="F889" s="61">
        <f t="shared" si="53"/>
        <v>400</v>
      </c>
      <c r="G889" s="67">
        <f t="shared" si="54"/>
        <v>429.61886304909558</v>
      </c>
      <c r="H889" s="59">
        <v>42027</v>
      </c>
      <c r="I889" s="217">
        <v>2950</v>
      </c>
      <c r="J889" s="217">
        <v>5160</v>
      </c>
      <c r="K889" s="217">
        <v>640</v>
      </c>
      <c r="L889" s="219">
        <v>240</v>
      </c>
      <c r="M889" s="67">
        <f t="shared" si="55"/>
        <v>2203.6000000000004</v>
      </c>
      <c r="N889" s="218"/>
      <c r="O889" s="218"/>
      <c r="P889" s="218"/>
      <c r="Q889" s="218"/>
      <c r="R889" s="218"/>
      <c r="S889" s="218"/>
      <c r="T889" s="218"/>
      <c r="U889" s="218"/>
      <c r="V889" s="218"/>
      <c r="W889" s="218"/>
      <c r="X889" s="218"/>
    </row>
    <row r="890" spans="1:24" s="60" customFormat="1" ht="15.75" customHeight="1">
      <c r="A890" s="63">
        <v>42013</v>
      </c>
      <c r="B890" s="62">
        <v>5065</v>
      </c>
      <c r="C890" s="59">
        <v>42027</v>
      </c>
      <c r="D890" s="217">
        <v>5275</v>
      </c>
      <c r="E890" s="217">
        <v>5675</v>
      </c>
      <c r="F890" s="61">
        <f t="shared" si="53"/>
        <v>400</v>
      </c>
      <c r="G890" s="67">
        <f t="shared" si="54"/>
        <v>429.2829457364341</v>
      </c>
      <c r="H890" s="59">
        <v>42026</v>
      </c>
      <c r="I890" s="217">
        <v>2950</v>
      </c>
      <c r="J890" s="217">
        <v>5160</v>
      </c>
      <c r="K890" s="217">
        <v>640</v>
      </c>
      <c r="L890" s="219">
        <v>240</v>
      </c>
      <c r="M890" s="67">
        <f t="shared" si="55"/>
        <v>2203.6000000000004</v>
      </c>
      <c r="N890" s="218"/>
      <c r="O890" s="218"/>
      <c r="P890" s="218"/>
      <c r="Q890" s="218"/>
      <c r="R890" s="218"/>
      <c r="S890" s="218"/>
      <c r="T890" s="218"/>
      <c r="U890" s="218"/>
      <c r="V890" s="218"/>
      <c r="W890" s="218"/>
      <c r="X890" s="218"/>
    </row>
    <row r="891" spans="1:24" s="60" customFormat="1" ht="15.75" customHeight="1">
      <c r="A891" s="63">
        <v>42012</v>
      </c>
      <c r="B891" s="62">
        <v>5115</v>
      </c>
      <c r="C891" s="59">
        <v>42026</v>
      </c>
      <c r="D891" s="217">
        <v>5300</v>
      </c>
      <c r="E891" s="217">
        <v>5825</v>
      </c>
      <c r="F891" s="61">
        <f t="shared" si="53"/>
        <v>525</v>
      </c>
      <c r="G891" s="67">
        <f t="shared" si="54"/>
        <v>428.95994832041345</v>
      </c>
      <c r="H891" s="59">
        <v>42025</v>
      </c>
      <c r="I891" s="217">
        <v>2950</v>
      </c>
      <c r="J891" s="217">
        <v>5200</v>
      </c>
      <c r="K891" s="217">
        <v>640</v>
      </c>
      <c r="L891" s="219">
        <v>240</v>
      </c>
      <c r="M891" s="67">
        <f t="shared" si="55"/>
        <v>2243.6000000000004</v>
      </c>
      <c r="N891" s="218"/>
      <c r="O891" s="218"/>
      <c r="P891" s="218"/>
      <c r="Q891" s="218"/>
      <c r="R891" s="218"/>
      <c r="S891" s="218"/>
      <c r="T891" s="218"/>
      <c r="U891" s="218"/>
      <c r="V891" s="218"/>
      <c r="W891" s="218"/>
      <c r="X891" s="218"/>
    </row>
    <row r="892" spans="1:24" s="60" customFormat="1" ht="15.75" customHeight="1">
      <c r="A892" s="63">
        <v>42011</v>
      </c>
      <c r="B892" s="62">
        <v>5160</v>
      </c>
      <c r="C892" s="59">
        <v>42025</v>
      </c>
      <c r="D892" s="217">
        <v>5350</v>
      </c>
      <c r="E892" s="217">
        <v>5850</v>
      </c>
      <c r="F892" s="61">
        <f t="shared" si="53"/>
        <v>500</v>
      </c>
      <c r="G892" s="67">
        <f t="shared" si="54"/>
        <v>428.43669250645996</v>
      </c>
      <c r="H892" s="59">
        <v>42024</v>
      </c>
      <c r="I892" s="217">
        <v>2950</v>
      </c>
      <c r="J892" s="217">
        <v>5250</v>
      </c>
      <c r="K892" s="217">
        <v>640</v>
      </c>
      <c r="L892" s="219">
        <v>240</v>
      </c>
      <c r="M892" s="67">
        <f t="shared" si="55"/>
        <v>2293.6000000000004</v>
      </c>
      <c r="N892" s="218"/>
      <c r="O892" s="218"/>
      <c r="P892" s="218"/>
      <c r="Q892" s="218"/>
      <c r="R892" s="218"/>
      <c r="S892" s="218"/>
      <c r="T892" s="218"/>
      <c r="U892" s="218"/>
      <c r="V892" s="218"/>
      <c r="W892" s="218"/>
      <c r="X892" s="218"/>
    </row>
    <row r="893" spans="1:24" s="60" customFormat="1" ht="15.75" customHeight="1">
      <c r="A893" s="63">
        <v>42010</v>
      </c>
      <c r="B893" s="62">
        <v>5160</v>
      </c>
      <c r="C893" s="59">
        <v>42024</v>
      </c>
      <c r="D893" s="217">
        <v>5375</v>
      </c>
      <c r="E893" s="217">
        <v>5850</v>
      </c>
      <c r="F893" s="61">
        <f t="shared" si="53"/>
        <v>475</v>
      </c>
      <c r="G893" s="67">
        <f t="shared" si="54"/>
        <v>427.97157622739019</v>
      </c>
      <c r="H893" s="59">
        <v>42023</v>
      </c>
      <c r="I893" s="217">
        <v>2950</v>
      </c>
      <c r="J893" s="217">
        <v>5275</v>
      </c>
      <c r="K893" s="217">
        <v>645</v>
      </c>
      <c r="L893" s="219">
        <v>240</v>
      </c>
      <c r="M893" s="67">
        <f t="shared" si="55"/>
        <v>2330.3000000000002</v>
      </c>
      <c r="N893" s="218"/>
      <c r="O893" s="218"/>
      <c r="P893" s="218"/>
      <c r="Q893" s="218"/>
      <c r="R893" s="218"/>
      <c r="S893" s="218"/>
      <c r="T893" s="218"/>
      <c r="U893" s="218"/>
      <c r="V893" s="218"/>
      <c r="W893" s="218"/>
      <c r="X893" s="218"/>
    </row>
    <row r="894" spans="1:24" s="60" customFormat="1" ht="15.75" customHeight="1">
      <c r="A894" s="63">
        <v>42009</v>
      </c>
      <c r="B894" s="62">
        <v>5160</v>
      </c>
      <c r="C894" s="59">
        <v>42023</v>
      </c>
      <c r="D894" s="217">
        <v>5450</v>
      </c>
      <c r="E894" s="217">
        <v>5975</v>
      </c>
      <c r="F894" s="61">
        <f t="shared" si="53"/>
        <v>525</v>
      </c>
      <c r="G894" s="67">
        <f t="shared" si="54"/>
        <v>427.53875968992247</v>
      </c>
      <c r="H894" s="59">
        <v>42020</v>
      </c>
      <c r="I894" s="217">
        <v>2950</v>
      </c>
      <c r="J894" s="217">
        <v>5350</v>
      </c>
      <c r="K894" s="217">
        <v>645</v>
      </c>
      <c r="L894" s="219">
        <v>240</v>
      </c>
      <c r="M894" s="67">
        <f t="shared" si="55"/>
        <v>2405.3000000000002</v>
      </c>
      <c r="N894" s="218"/>
      <c r="O894" s="218"/>
      <c r="P894" s="218"/>
      <c r="Q894" s="218"/>
      <c r="R894" s="218"/>
      <c r="S894" s="218"/>
      <c r="T894" s="218"/>
      <c r="U894" s="218"/>
      <c r="V894" s="218"/>
      <c r="W894" s="218"/>
      <c r="X894" s="218"/>
    </row>
    <row r="895" spans="1:24" s="60" customFormat="1" ht="15.75" customHeight="1">
      <c r="A895" s="63">
        <v>42004</v>
      </c>
      <c r="B895" s="62">
        <v>5200</v>
      </c>
      <c r="C895" s="59">
        <v>42020</v>
      </c>
      <c r="D895" s="217">
        <v>5500</v>
      </c>
      <c r="E895" s="217">
        <v>5975</v>
      </c>
      <c r="F895" s="61">
        <f t="shared" si="53"/>
        <v>475</v>
      </c>
      <c r="G895" s="67">
        <f t="shared" si="54"/>
        <v>427.04134366925064</v>
      </c>
      <c r="H895" s="59">
        <v>42019</v>
      </c>
      <c r="I895" s="217">
        <v>2950</v>
      </c>
      <c r="J895" s="217">
        <v>5375</v>
      </c>
      <c r="K895" s="217">
        <v>645</v>
      </c>
      <c r="L895" s="219">
        <v>240</v>
      </c>
      <c r="M895" s="67">
        <f t="shared" si="55"/>
        <v>2430.3000000000002</v>
      </c>
      <c r="N895" s="218"/>
      <c r="O895" s="218"/>
      <c r="P895" s="218"/>
      <c r="Q895" s="218"/>
      <c r="R895" s="218"/>
      <c r="S895" s="218"/>
      <c r="T895" s="218"/>
      <c r="U895" s="218"/>
      <c r="V895" s="218"/>
      <c r="W895" s="218"/>
      <c r="X895" s="218"/>
    </row>
    <row r="896" spans="1:24" s="60" customFormat="1" ht="15.75" customHeight="1">
      <c r="A896" s="63">
        <v>42003</v>
      </c>
      <c r="B896" s="62">
        <v>5250</v>
      </c>
      <c r="C896" s="59">
        <v>42019</v>
      </c>
      <c r="D896" s="217">
        <v>5500</v>
      </c>
      <c r="E896" s="217">
        <v>6000</v>
      </c>
      <c r="F896" s="61">
        <f t="shared" si="53"/>
        <v>500</v>
      </c>
      <c r="G896" s="67">
        <f t="shared" si="54"/>
        <v>426.63436692506463</v>
      </c>
      <c r="H896" s="59">
        <v>42018</v>
      </c>
      <c r="I896" s="217">
        <v>2950</v>
      </c>
      <c r="J896" s="217">
        <v>5450</v>
      </c>
      <c r="K896" s="217">
        <v>645</v>
      </c>
      <c r="L896" s="219">
        <v>240</v>
      </c>
      <c r="M896" s="67">
        <f t="shared" si="55"/>
        <v>2505.3000000000002</v>
      </c>
      <c r="N896" s="218"/>
      <c r="O896" s="218"/>
      <c r="P896" s="218"/>
      <c r="Q896" s="218"/>
      <c r="R896" s="218"/>
      <c r="S896" s="218"/>
      <c r="T896" s="218"/>
      <c r="U896" s="218"/>
      <c r="V896" s="218"/>
      <c r="W896" s="218"/>
      <c r="X896" s="218"/>
    </row>
    <row r="897" spans="1:24" s="60" customFormat="1" ht="15.75" customHeight="1">
      <c r="A897" s="63">
        <v>42002</v>
      </c>
      <c r="B897" s="62">
        <v>5275</v>
      </c>
      <c r="C897" s="59">
        <v>42018</v>
      </c>
      <c r="D897" s="217">
        <v>5550</v>
      </c>
      <c r="E897" s="217">
        <v>6000</v>
      </c>
      <c r="F897" s="61">
        <f t="shared" si="53"/>
        <v>450</v>
      </c>
      <c r="G897" s="67">
        <f t="shared" si="54"/>
        <v>426.1950904392765</v>
      </c>
      <c r="H897" s="59">
        <v>42017</v>
      </c>
      <c r="I897" s="217">
        <v>3075</v>
      </c>
      <c r="J897" s="217">
        <v>5500</v>
      </c>
      <c r="K897" s="217">
        <v>645</v>
      </c>
      <c r="L897" s="219">
        <v>240</v>
      </c>
      <c r="M897" s="67">
        <f t="shared" si="55"/>
        <v>2380.3000000000002</v>
      </c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</row>
    <row r="898" spans="1:24" s="60" customFormat="1" ht="15.75" customHeight="1">
      <c r="A898" s="63">
        <v>41999</v>
      </c>
      <c r="B898" s="62">
        <v>5350</v>
      </c>
      <c r="C898" s="59">
        <v>42017</v>
      </c>
      <c r="D898" s="217">
        <v>5575</v>
      </c>
      <c r="E898" s="217">
        <v>6000</v>
      </c>
      <c r="F898" s="61">
        <f t="shared" si="53"/>
        <v>425</v>
      </c>
      <c r="G898" s="67">
        <f t="shared" si="54"/>
        <v>425.83333333333331</v>
      </c>
      <c r="H898" s="59">
        <v>42016</v>
      </c>
      <c r="I898" s="217">
        <v>3075</v>
      </c>
      <c r="J898" s="217">
        <v>5500</v>
      </c>
      <c r="K898" s="217">
        <v>655</v>
      </c>
      <c r="L898" s="219">
        <v>240</v>
      </c>
      <c r="M898" s="67">
        <f t="shared" si="55"/>
        <v>2403.6999999999998</v>
      </c>
      <c r="N898" s="218"/>
      <c r="O898" s="218"/>
      <c r="P898" s="218"/>
      <c r="Q898" s="218"/>
      <c r="R898" s="218"/>
      <c r="S898" s="218"/>
      <c r="T898" s="218"/>
      <c r="U898" s="218"/>
      <c r="V898" s="218"/>
      <c r="W898" s="218"/>
      <c r="X898" s="218"/>
    </row>
    <row r="899" spans="1:24" s="60" customFormat="1" ht="15.75" customHeight="1">
      <c r="A899" s="63">
        <v>41998</v>
      </c>
      <c r="B899" s="62">
        <v>5375</v>
      </c>
      <c r="C899" s="59">
        <v>42016</v>
      </c>
      <c r="D899" s="217">
        <v>5600</v>
      </c>
      <c r="E899" s="217">
        <v>6000</v>
      </c>
      <c r="F899" s="61">
        <f t="shared" si="53"/>
        <v>400</v>
      </c>
      <c r="G899" s="67">
        <f t="shared" si="54"/>
        <v>425.5297157622739</v>
      </c>
      <c r="H899" s="59">
        <v>42013</v>
      </c>
      <c r="I899" s="217">
        <v>3075</v>
      </c>
      <c r="J899" s="217">
        <v>5550</v>
      </c>
      <c r="K899" s="217">
        <v>655</v>
      </c>
      <c r="L899" s="219">
        <v>240</v>
      </c>
      <c r="M899" s="67">
        <f t="shared" si="55"/>
        <v>2453.6999999999998</v>
      </c>
      <c r="N899" s="218"/>
      <c r="O899" s="218"/>
      <c r="P899" s="218"/>
      <c r="Q899" s="218"/>
      <c r="R899" s="218"/>
      <c r="S899" s="218"/>
      <c r="T899" s="218"/>
      <c r="U899" s="218"/>
      <c r="V899" s="218"/>
      <c r="W899" s="218"/>
      <c r="X899" s="218"/>
    </row>
    <row r="900" spans="1:24" s="60" customFormat="1" ht="15.75" customHeight="1">
      <c r="A900" s="63">
        <v>41997</v>
      </c>
      <c r="B900" s="62">
        <v>5450</v>
      </c>
      <c r="C900" s="59">
        <v>42013</v>
      </c>
      <c r="D900" s="217">
        <v>5700</v>
      </c>
      <c r="E900" s="217">
        <v>6025</v>
      </c>
      <c r="F900" s="61">
        <f t="shared" si="53"/>
        <v>325</v>
      </c>
      <c r="G900" s="67">
        <f t="shared" si="54"/>
        <v>425.25839793281654</v>
      </c>
      <c r="H900" s="59">
        <v>42012</v>
      </c>
      <c r="I900" s="217">
        <v>3100</v>
      </c>
      <c r="J900" s="217">
        <v>5605</v>
      </c>
      <c r="K900" s="217">
        <v>665</v>
      </c>
      <c r="L900" s="219">
        <v>240</v>
      </c>
      <c r="M900" s="67">
        <f t="shared" si="55"/>
        <v>2497.1000000000004</v>
      </c>
      <c r="N900" s="218"/>
      <c r="O900" s="218"/>
      <c r="P900" s="218"/>
      <c r="Q900" s="218"/>
      <c r="R900" s="218"/>
      <c r="S900" s="218"/>
      <c r="T900" s="218"/>
      <c r="U900" s="218"/>
      <c r="V900" s="218"/>
      <c r="W900" s="218"/>
      <c r="X900" s="218"/>
    </row>
    <row r="901" spans="1:24" s="60" customFormat="1" ht="15.75" customHeight="1">
      <c r="A901" s="63">
        <v>41996</v>
      </c>
      <c r="B901" s="62">
        <v>5500</v>
      </c>
      <c r="C901" s="59">
        <v>42012</v>
      </c>
      <c r="D901" s="217">
        <v>5700</v>
      </c>
      <c r="E901" s="217">
        <v>6050</v>
      </c>
      <c r="F901" s="61">
        <f t="shared" ref="F901:F964" si="56">E901-D901</f>
        <v>350</v>
      </c>
      <c r="G901" s="67">
        <f t="shared" ref="G901:G964" si="57">SUM(F901:F1674)/774</f>
        <v>425.08397932816536</v>
      </c>
      <c r="H901" s="59">
        <v>42011</v>
      </c>
      <c r="I901" s="217">
        <v>3100</v>
      </c>
      <c r="J901" s="217">
        <v>5635</v>
      </c>
      <c r="K901" s="217">
        <v>665</v>
      </c>
      <c r="L901" s="219">
        <v>220</v>
      </c>
      <c r="M901" s="67">
        <f t="shared" ref="M901:M911" si="58">J901+2.34*K901-I901*1.4-1.35*L901</f>
        <v>2554.1000000000004</v>
      </c>
      <c r="N901" s="218"/>
      <c r="O901" s="218"/>
      <c r="P901" s="218"/>
      <c r="Q901" s="218"/>
      <c r="R901" s="218"/>
      <c r="S901" s="218"/>
      <c r="T901" s="218"/>
      <c r="U901" s="218"/>
      <c r="V901" s="218"/>
      <c r="W901" s="218"/>
      <c r="X901" s="218"/>
    </row>
    <row r="902" spans="1:24" s="60" customFormat="1" ht="15.75" customHeight="1">
      <c r="A902" s="63">
        <v>41995</v>
      </c>
      <c r="B902" s="62">
        <v>5500</v>
      </c>
      <c r="C902" s="59">
        <v>42011</v>
      </c>
      <c r="D902" s="217">
        <v>5725</v>
      </c>
      <c r="E902" s="217">
        <v>6050</v>
      </c>
      <c r="F902" s="61">
        <f t="shared" si="56"/>
        <v>325</v>
      </c>
      <c r="G902" s="67">
        <f t="shared" si="57"/>
        <v>424.90310077519382</v>
      </c>
      <c r="H902" s="59">
        <v>42010</v>
      </c>
      <c r="I902" s="217">
        <v>3100</v>
      </c>
      <c r="J902" s="217">
        <v>5700</v>
      </c>
      <c r="K902" s="217">
        <v>665</v>
      </c>
      <c r="L902" s="219">
        <v>220</v>
      </c>
      <c r="M902" s="67">
        <f t="shared" si="58"/>
        <v>2619.1000000000004</v>
      </c>
      <c r="N902" s="218"/>
      <c r="O902" s="218"/>
      <c r="P902" s="218"/>
      <c r="Q902" s="218"/>
      <c r="R902" s="218"/>
      <c r="S902" s="218"/>
      <c r="T902" s="218"/>
      <c r="U902" s="218"/>
      <c r="V902" s="218"/>
      <c r="W902" s="218"/>
      <c r="X902" s="218"/>
    </row>
    <row r="903" spans="1:24" s="60" customFormat="1" ht="15.75" customHeight="1">
      <c r="A903" s="63">
        <v>41992</v>
      </c>
      <c r="B903" s="62">
        <v>5550</v>
      </c>
      <c r="C903" s="59">
        <v>42010</v>
      </c>
      <c r="D903" s="217">
        <v>5785</v>
      </c>
      <c r="E903" s="217">
        <v>6075</v>
      </c>
      <c r="F903" s="61">
        <f t="shared" si="56"/>
        <v>290</v>
      </c>
      <c r="G903" s="67">
        <f t="shared" si="57"/>
        <v>424.75452196382429</v>
      </c>
      <c r="H903" s="59">
        <v>42009</v>
      </c>
      <c r="I903" s="217">
        <v>3100</v>
      </c>
      <c r="J903" s="217">
        <v>5715</v>
      </c>
      <c r="K903" s="217">
        <v>665</v>
      </c>
      <c r="L903" s="219">
        <v>220</v>
      </c>
      <c r="M903" s="67">
        <f t="shared" si="58"/>
        <v>2634.1000000000004</v>
      </c>
      <c r="N903" s="218"/>
      <c r="O903" s="218"/>
      <c r="P903" s="218"/>
      <c r="Q903" s="218"/>
      <c r="R903" s="218"/>
      <c r="S903" s="218"/>
      <c r="T903" s="218"/>
      <c r="U903" s="218"/>
      <c r="V903" s="218"/>
      <c r="W903" s="218"/>
      <c r="X903" s="218"/>
    </row>
    <row r="904" spans="1:24" s="60" customFormat="1" ht="15.75" customHeight="1">
      <c r="A904" s="63">
        <v>41991</v>
      </c>
      <c r="B904" s="62">
        <v>5605</v>
      </c>
      <c r="C904" s="59">
        <v>42009</v>
      </c>
      <c r="D904" s="217">
        <v>5815</v>
      </c>
      <c r="E904" s="217">
        <v>6075</v>
      </c>
      <c r="F904" s="61">
        <f t="shared" si="56"/>
        <v>260</v>
      </c>
      <c r="G904" s="67">
        <f t="shared" si="57"/>
        <v>424.66408268733852</v>
      </c>
      <c r="H904" s="59">
        <v>42008</v>
      </c>
      <c r="I904" s="217">
        <v>3100</v>
      </c>
      <c r="J904" s="217">
        <v>5735</v>
      </c>
      <c r="K904" s="217">
        <v>665</v>
      </c>
      <c r="L904" s="219">
        <v>220</v>
      </c>
      <c r="M904" s="67">
        <f t="shared" si="58"/>
        <v>2654.1000000000004</v>
      </c>
      <c r="N904" s="218"/>
      <c r="O904" s="218"/>
      <c r="P904" s="218"/>
      <c r="Q904" s="218"/>
      <c r="R904" s="218"/>
      <c r="S904" s="218"/>
      <c r="T904" s="218"/>
      <c r="U904" s="218"/>
      <c r="V904" s="218"/>
      <c r="W904" s="218"/>
      <c r="X904" s="218"/>
    </row>
    <row r="905" spans="1:24" s="60" customFormat="1" ht="15.75" customHeight="1">
      <c r="A905" s="63">
        <v>41990</v>
      </c>
      <c r="B905" s="62">
        <v>5635</v>
      </c>
      <c r="C905" s="59">
        <v>42008</v>
      </c>
      <c r="D905" s="217">
        <v>5815</v>
      </c>
      <c r="E905" s="217">
        <v>6075</v>
      </c>
      <c r="F905" s="61">
        <f t="shared" si="56"/>
        <v>260</v>
      </c>
      <c r="G905" s="67">
        <f t="shared" si="57"/>
        <v>424.62532299741605</v>
      </c>
      <c r="H905" s="59">
        <v>42004</v>
      </c>
      <c r="I905" s="217">
        <v>3175</v>
      </c>
      <c r="J905" s="217">
        <v>5785</v>
      </c>
      <c r="K905" s="217">
        <v>665</v>
      </c>
      <c r="L905" s="219">
        <v>220</v>
      </c>
      <c r="M905" s="67">
        <f t="shared" si="58"/>
        <v>2599.1000000000004</v>
      </c>
      <c r="N905" s="218"/>
      <c r="O905" s="218"/>
      <c r="P905" s="218"/>
      <c r="Q905" s="218"/>
      <c r="R905" s="218"/>
      <c r="S905" s="218"/>
      <c r="T905" s="218"/>
      <c r="U905" s="218"/>
      <c r="V905" s="218"/>
      <c r="W905" s="218"/>
      <c r="X905" s="218"/>
    </row>
    <row r="906" spans="1:24" s="60" customFormat="1" ht="15.75" customHeight="1">
      <c r="A906" s="63">
        <v>41989</v>
      </c>
      <c r="B906" s="62">
        <v>5700</v>
      </c>
      <c r="C906" s="59">
        <v>42004</v>
      </c>
      <c r="D906" s="217">
        <v>5800</v>
      </c>
      <c r="E906" s="217">
        <v>6075</v>
      </c>
      <c r="F906" s="61">
        <f t="shared" si="56"/>
        <v>275</v>
      </c>
      <c r="G906" s="67">
        <f t="shared" si="57"/>
        <v>424.59948320413434</v>
      </c>
      <c r="H906" s="59">
        <v>42003</v>
      </c>
      <c r="I906" s="217">
        <v>3175</v>
      </c>
      <c r="J906" s="217">
        <v>5800</v>
      </c>
      <c r="K906" s="217">
        <v>665</v>
      </c>
      <c r="L906" s="219">
        <v>220</v>
      </c>
      <c r="M906" s="67">
        <f t="shared" si="58"/>
        <v>2614.1000000000004</v>
      </c>
      <c r="N906" s="218"/>
      <c r="O906" s="218"/>
      <c r="P906" s="218"/>
      <c r="Q906" s="218"/>
      <c r="R906" s="218"/>
      <c r="S906" s="218"/>
      <c r="T906" s="218"/>
      <c r="U906" s="218"/>
      <c r="V906" s="218"/>
      <c r="W906" s="218"/>
      <c r="X906" s="218"/>
    </row>
    <row r="907" spans="1:24" s="60" customFormat="1" ht="15.75" customHeight="1">
      <c r="A907" s="63">
        <v>41988</v>
      </c>
      <c r="B907" s="62">
        <v>5715</v>
      </c>
      <c r="C907" s="59">
        <v>42003</v>
      </c>
      <c r="D907" s="217">
        <v>5840</v>
      </c>
      <c r="E907" s="217">
        <v>6075</v>
      </c>
      <c r="F907" s="61">
        <f t="shared" si="56"/>
        <v>235</v>
      </c>
      <c r="G907" s="67">
        <f t="shared" si="57"/>
        <v>424.55426356589146</v>
      </c>
      <c r="H907" s="59">
        <v>42002</v>
      </c>
      <c r="I907" s="217">
        <v>3175</v>
      </c>
      <c r="J907" s="217">
        <v>5825</v>
      </c>
      <c r="K907" s="217">
        <v>680</v>
      </c>
      <c r="L907" s="219">
        <v>220</v>
      </c>
      <c r="M907" s="67">
        <f t="shared" si="58"/>
        <v>2674.2</v>
      </c>
      <c r="N907" s="218"/>
      <c r="O907" s="218"/>
      <c r="P907" s="218"/>
      <c r="Q907" s="218"/>
      <c r="R907" s="218"/>
      <c r="S907" s="218"/>
      <c r="T907" s="218"/>
      <c r="U907" s="218"/>
      <c r="V907" s="218"/>
      <c r="W907" s="218"/>
      <c r="X907" s="218"/>
    </row>
    <row r="908" spans="1:24" s="60" customFormat="1" ht="15.75" customHeight="1">
      <c r="A908" s="63">
        <v>41985</v>
      </c>
      <c r="B908" s="62">
        <v>5735</v>
      </c>
      <c r="C908" s="59">
        <v>42002</v>
      </c>
      <c r="D908" s="217">
        <v>5840</v>
      </c>
      <c r="E908" s="217">
        <v>6075</v>
      </c>
      <c r="F908" s="61">
        <f t="shared" si="56"/>
        <v>235</v>
      </c>
      <c r="G908" s="67">
        <f t="shared" si="57"/>
        <v>424.56072351421187</v>
      </c>
      <c r="H908" s="59">
        <v>41999</v>
      </c>
      <c r="I908" s="217">
        <v>3175</v>
      </c>
      <c r="J908" s="217">
        <v>5775</v>
      </c>
      <c r="K908" s="217">
        <v>680</v>
      </c>
      <c r="L908" s="219">
        <v>220</v>
      </c>
      <c r="M908" s="67">
        <f t="shared" si="58"/>
        <v>2624.2</v>
      </c>
      <c r="N908" s="218"/>
      <c r="O908" s="218"/>
      <c r="P908" s="218"/>
      <c r="Q908" s="218"/>
      <c r="R908" s="218"/>
      <c r="S908" s="218"/>
      <c r="T908" s="218"/>
      <c r="U908" s="218"/>
      <c r="V908" s="218"/>
      <c r="W908" s="218"/>
      <c r="X908" s="218"/>
    </row>
    <row r="909" spans="1:24" s="60" customFormat="1" ht="15.75" customHeight="1">
      <c r="A909" s="63">
        <v>41984</v>
      </c>
      <c r="B909" s="62">
        <v>5785</v>
      </c>
      <c r="C909" s="59">
        <v>41999</v>
      </c>
      <c r="D909" s="217">
        <v>5890</v>
      </c>
      <c r="E909" s="217">
        <v>6075</v>
      </c>
      <c r="F909" s="61">
        <f t="shared" si="56"/>
        <v>185</v>
      </c>
      <c r="G909" s="67">
        <f t="shared" si="57"/>
        <v>424.58010335917311</v>
      </c>
      <c r="H909" s="59">
        <v>41998</v>
      </c>
      <c r="I909" s="217">
        <v>3175</v>
      </c>
      <c r="J909" s="217">
        <v>5775</v>
      </c>
      <c r="K909" s="217">
        <v>680</v>
      </c>
      <c r="L909" s="219">
        <v>220</v>
      </c>
      <c r="M909" s="67">
        <f t="shared" si="58"/>
        <v>2624.2</v>
      </c>
      <c r="N909" s="218"/>
      <c r="O909" s="218"/>
      <c r="P909" s="218"/>
      <c r="Q909" s="218"/>
      <c r="R909" s="218"/>
      <c r="S909" s="218"/>
      <c r="T909" s="218"/>
      <c r="U909" s="218"/>
      <c r="V909" s="218"/>
      <c r="W909" s="218"/>
      <c r="X909" s="218"/>
    </row>
    <row r="910" spans="1:24" s="60" customFormat="1" ht="15.75" customHeight="1">
      <c r="A910" s="63">
        <v>41983</v>
      </c>
      <c r="B910" s="62">
        <v>5800</v>
      </c>
      <c r="C910" s="59">
        <v>41998</v>
      </c>
      <c r="D910" s="217">
        <v>5975</v>
      </c>
      <c r="E910" s="217">
        <v>6125</v>
      </c>
      <c r="F910" s="61">
        <f t="shared" si="56"/>
        <v>150</v>
      </c>
      <c r="G910" s="67">
        <f t="shared" si="57"/>
        <v>424.66408268733852</v>
      </c>
      <c r="H910" s="59">
        <v>41997</v>
      </c>
      <c r="I910" s="217">
        <v>2875</v>
      </c>
      <c r="J910" s="217">
        <v>5825</v>
      </c>
      <c r="K910" s="217">
        <v>680</v>
      </c>
      <c r="L910" s="219">
        <v>220</v>
      </c>
      <c r="M910" s="67">
        <f t="shared" si="58"/>
        <v>3094.2000000000003</v>
      </c>
      <c r="N910" s="218"/>
      <c r="O910" s="218"/>
      <c r="P910" s="218"/>
      <c r="Q910" s="218"/>
      <c r="R910" s="218"/>
      <c r="S910" s="218"/>
      <c r="T910" s="218"/>
      <c r="U910" s="218"/>
      <c r="V910" s="218"/>
      <c r="W910" s="218"/>
      <c r="X910" s="218"/>
    </row>
    <row r="911" spans="1:24" s="60" customFormat="1" ht="15.75" customHeight="1">
      <c r="A911" s="63">
        <v>41982</v>
      </c>
      <c r="B911" s="62">
        <v>5825</v>
      </c>
      <c r="C911" s="59">
        <v>41997</v>
      </c>
      <c r="D911" s="217">
        <v>6075</v>
      </c>
      <c r="E911" s="217">
        <v>6150</v>
      </c>
      <c r="F911" s="61">
        <f t="shared" si="56"/>
        <v>75</v>
      </c>
      <c r="G911" s="67">
        <f t="shared" si="57"/>
        <v>424.79328165374676</v>
      </c>
      <c r="H911" s="59">
        <v>41996</v>
      </c>
      <c r="I911" s="217">
        <v>2875</v>
      </c>
      <c r="J911" s="217">
        <v>5825</v>
      </c>
      <c r="K911" s="217">
        <v>680</v>
      </c>
      <c r="L911" s="219">
        <v>220</v>
      </c>
      <c r="M911" s="67">
        <f t="shared" si="58"/>
        <v>3094.2000000000003</v>
      </c>
      <c r="N911" s="218"/>
      <c r="O911" s="218"/>
      <c r="P911" s="218"/>
      <c r="Q911" s="218"/>
      <c r="R911" s="218"/>
      <c r="S911" s="218"/>
      <c r="T911" s="218"/>
      <c r="U911" s="218"/>
      <c r="V911" s="218"/>
      <c r="W911" s="218"/>
      <c r="X911" s="218"/>
    </row>
    <row r="912" spans="1:24" s="60" customFormat="1" ht="15.75" customHeight="1">
      <c r="A912" s="63">
        <v>41981</v>
      </c>
      <c r="B912" s="62">
        <v>6205</v>
      </c>
      <c r="C912" s="59">
        <v>41996</v>
      </c>
      <c r="D912" s="217">
        <v>6075</v>
      </c>
      <c r="E912" s="217">
        <v>6175</v>
      </c>
      <c r="F912" s="61">
        <f t="shared" si="56"/>
        <v>100</v>
      </c>
      <c r="G912" s="67">
        <f t="shared" si="57"/>
        <v>425.00645994832041</v>
      </c>
      <c r="H912" s="59">
        <v>41995</v>
      </c>
      <c r="I912" s="217">
        <v>2875</v>
      </c>
      <c r="J912" s="217">
        <v>5855</v>
      </c>
      <c r="K912" s="217">
        <v>680</v>
      </c>
      <c r="L912" s="217">
        <v>220</v>
      </c>
      <c r="M912" s="67"/>
      <c r="N912" s="218"/>
      <c r="O912" s="218"/>
      <c r="P912" s="218"/>
      <c r="Q912" s="218"/>
      <c r="R912" s="218"/>
      <c r="S912" s="218"/>
      <c r="T912" s="218"/>
      <c r="U912" s="218"/>
      <c r="V912" s="218"/>
      <c r="W912" s="218"/>
      <c r="X912" s="218"/>
    </row>
    <row r="913" spans="1:24" s="60" customFormat="1" ht="15.75" customHeight="1">
      <c r="A913" s="63">
        <v>41978</v>
      </c>
      <c r="B913" s="62">
        <v>6225</v>
      </c>
      <c r="C913" s="59">
        <v>41995</v>
      </c>
      <c r="D913" s="217">
        <v>6090</v>
      </c>
      <c r="E913" s="217">
        <v>6225</v>
      </c>
      <c r="F913" s="61">
        <f t="shared" si="56"/>
        <v>135</v>
      </c>
      <c r="G913" s="67">
        <f t="shared" si="57"/>
        <v>425.30361757105942</v>
      </c>
      <c r="H913" s="59">
        <v>41992</v>
      </c>
      <c r="I913" s="217">
        <v>2910</v>
      </c>
      <c r="J913" s="217">
        <v>5875</v>
      </c>
      <c r="K913" s="217">
        <v>680</v>
      </c>
      <c r="L913" s="217">
        <v>220</v>
      </c>
      <c r="M913" s="67"/>
      <c r="N913" s="218"/>
      <c r="O913" s="218"/>
      <c r="P913" s="218"/>
      <c r="Q913" s="218"/>
      <c r="R913" s="218"/>
      <c r="S913" s="218"/>
      <c r="T913" s="218"/>
      <c r="U913" s="218"/>
      <c r="V913" s="218"/>
      <c r="W913" s="218"/>
      <c r="X913" s="218"/>
    </row>
    <row r="914" spans="1:24" s="60" customFormat="1" ht="15.75" customHeight="1">
      <c r="A914" s="63">
        <v>41977</v>
      </c>
      <c r="B914" s="62">
        <v>6225</v>
      </c>
      <c r="C914" s="59">
        <v>41992</v>
      </c>
      <c r="D914" s="217">
        <v>6140</v>
      </c>
      <c r="E914" s="217">
        <v>6225</v>
      </c>
      <c r="F914" s="61">
        <f t="shared" si="56"/>
        <v>85</v>
      </c>
      <c r="G914" s="67">
        <f t="shared" si="57"/>
        <v>425.55555555555554</v>
      </c>
      <c r="H914" s="59">
        <v>41991</v>
      </c>
      <c r="I914" s="217">
        <v>2910</v>
      </c>
      <c r="J914" s="217">
        <v>5925</v>
      </c>
      <c r="K914" s="217">
        <v>690</v>
      </c>
      <c r="L914" s="217">
        <v>220</v>
      </c>
      <c r="M914" s="67"/>
      <c r="N914" s="218"/>
      <c r="O914" s="218"/>
      <c r="P914" s="218"/>
      <c r="Q914" s="218"/>
      <c r="R914" s="218"/>
      <c r="S914" s="218"/>
      <c r="T914" s="218"/>
      <c r="U914" s="218"/>
      <c r="V914" s="218"/>
      <c r="W914" s="218"/>
      <c r="X914" s="218"/>
    </row>
    <row r="915" spans="1:24" s="60" customFormat="1" ht="15.75" customHeight="1">
      <c r="A915" s="63">
        <v>41976</v>
      </c>
      <c r="B915" s="62">
        <v>6225</v>
      </c>
      <c r="C915" s="59">
        <v>41991</v>
      </c>
      <c r="D915" s="217">
        <v>6175</v>
      </c>
      <c r="E915" s="217">
        <v>6275</v>
      </c>
      <c r="F915" s="61">
        <f t="shared" si="56"/>
        <v>100</v>
      </c>
      <c r="G915" s="67">
        <f t="shared" si="57"/>
        <v>425.85917312661496</v>
      </c>
      <c r="H915" s="59">
        <v>41990</v>
      </c>
      <c r="I915" s="217">
        <v>2910</v>
      </c>
      <c r="J915" s="217">
        <v>5925</v>
      </c>
      <c r="K915" s="217"/>
      <c r="L915" s="217">
        <v>220</v>
      </c>
      <c r="M915" s="67"/>
      <c r="N915" s="218"/>
      <c r="O915" s="218"/>
      <c r="P915" s="218"/>
      <c r="Q915" s="218"/>
      <c r="R915" s="218"/>
      <c r="S915" s="218"/>
      <c r="T915" s="218"/>
      <c r="U915" s="218"/>
      <c r="V915" s="218"/>
      <c r="W915" s="218"/>
      <c r="X915" s="218"/>
    </row>
    <row r="916" spans="1:24" s="60" customFormat="1" ht="15.75" customHeight="1">
      <c r="A916" s="63">
        <v>41975</v>
      </c>
      <c r="B916" s="62">
        <v>6225</v>
      </c>
      <c r="C916" s="59">
        <v>41990</v>
      </c>
      <c r="D916" s="217">
        <v>6175</v>
      </c>
      <c r="E916" s="217">
        <v>6295</v>
      </c>
      <c r="F916" s="61">
        <f t="shared" si="56"/>
        <v>120</v>
      </c>
      <c r="G916" s="67">
        <f t="shared" si="57"/>
        <v>426.18217054263567</v>
      </c>
      <c r="H916" s="59">
        <v>41989</v>
      </c>
      <c r="I916" s="217">
        <v>2910</v>
      </c>
      <c r="J916" s="217">
        <v>5925</v>
      </c>
      <c r="K916" s="217"/>
      <c r="L916" s="217">
        <v>220</v>
      </c>
      <c r="M916" s="67"/>
      <c r="N916" s="218"/>
      <c r="O916" s="218"/>
      <c r="P916" s="218"/>
      <c r="Q916" s="218"/>
      <c r="R916" s="218"/>
      <c r="S916" s="218"/>
      <c r="T916" s="218"/>
      <c r="U916" s="218"/>
      <c r="V916" s="218"/>
      <c r="W916" s="218"/>
      <c r="X916" s="218"/>
    </row>
    <row r="917" spans="1:24" s="60" customFormat="1" ht="15.75" customHeight="1">
      <c r="A917" s="63">
        <v>41974</v>
      </c>
      <c r="B917" s="62">
        <v>6225</v>
      </c>
      <c r="C917" s="59">
        <v>41989</v>
      </c>
      <c r="D917" s="217">
        <v>6195</v>
      </c>
      <c r="E917" s="217">
        <v>6325</v>
      </c>
      <c r="F917" s="61">
        <f t="shared" si="56"/>
        <v>130</v>
      </c>
      <c r="G917" s="67">
        <f t="shared" si="57"/>
        <v>426.55684754521963</v>
      </c>
      <c r="H917" s="59">
        <v>41988</v>
      </c>
      <c r="I917" s="217">
        <v>2910</v>
      </c>
      <c r="J917" s="217">
        <v>5925</v>
      </c>
      <c r="K917" s="217"/>
      <c r="L917" s="217">
        <v>220</v>
      </c>
      <c r="M917" s="67"/>
      <c r="N917" s="218"/>
      <c r="O917" s="218"/>
      <c r="P917" s="218"/>
      <c r="Q917" s="218"/>
      <c r="R917" s="218"/>
      <c r="S917" s="218"/>
      <c r="T917" s="218"/>
      <c r="U917" s="218"/>
      <c r="V917" s="218"/>
      <c r="W917" s="218"/>
      <c r="X917" s="218"/>
    </row>
    <row r="918" spans="1:24" s="60" customFormat="1" ht="15.75" customHeight="1">
      <c r="A918" s="63">
        <v>41971</v>
      </c>
      <c r="B918" s="62">
        <v>6230</v>
      </c>
      <c r="C918" s="59">
        <v>41988</v>
      </c>
      <c r="D918" s="217">
        <v>6195</v>
      </c>
      <c r="E918" s="217">
        <v>6325</v>
      </c>
      <c r="F918" s="61">
        <f t="shared" si="56"/>
        <v>130</v>
      </c>
      <c r="G918" s="67">
        <f t="shared" si="57"/>
        <v>426.91860465116281</v>
      </c>
      <c r="H918" s="59">
        <v>41985</v>
      </c>
      <c r="I918" s="217">
        <v>2910</v>
      </c>
      <c r="J918" s="217">
        <v>5975</v>
      </c>
      <c r="K918" s="217"/>
      <c r="L918" s="217"/>
      <c r="M918" s="67"/>
      <c r="N918" s="218"/>
      <c r="O918" s="218"/>
      <c r="P918" s="218"/>
      <c r="Q918" s="218"/>
      <c r="R918" s="218"/>
      <c r="S918" s="218"/>
      <c r="T918" s="218"/>
      <c r="U918" s="218"/>
      <c r="V918" s="218"/>
      <c r="W918" s="218"/>
      <c r="X918" s="218"/>
    </row>
    <row r="919" spans="1:24" s="60" customFormat="1" ht="15.75" customHeight="1">
      <c r="A919" s="63">
        <v>41970</v>
      </c>
      <c r="B919" s="62">
        <v>6230</v>
      </c>
      <c r="C919" s="59">
        <v>41985</v>
      </c>
      <c r="D919" s="217">
        <v>6195</v>
      </c>
      <c r="E919" s="217">
        <v>6365</v>
      </c>
      <c r="F919" s="61">
        <f t="shared" si="56"/>
        <v>170</v>
      </c>
      <c r="G919" s="67">
        <f t="shared" si="57"/>
        <v>427.26744186046511</v>
      </c>
      <c r="H919" s="59">
        <v>41984</v>
      </c>
      <c r="I919" s="217">
        <v>2890</v>
      </c>
      <c r="J919" s="217">
        <v>5975</v>
      </c>
      <c r="K919" s="217"/>
      <c r="L919" s="217"/>
      <c r="M919" s="67"/>
      <c r="N919" s="218"/>
      <c r="O919" s="218"/>
      <c r="P919" s="218"/>
      <c r="Q919" s="218"/>
      <c r="R919" s="218"/>
      <c r="S919" s="218"/>
      <c r="T919" s="218"/>
      <c r="U919" s="218"/>
      <c r="V919" s="218"/>
      <c r="W919" s="218"/>
      <c r="X919" s="218"/>
    </row>
    <row r="920" spans="1:24" s="60" customFormat="1" ht="15.75" customHeight="1">
      <c r="A920" s="63">
        <v>41969</v>
      </c>
      <c r="B920" s="62">
        <v>6230</v>
      </c>
      <c r="C920" s="59">
        <v>41984</v>
      </c>
      <c r="D920" s="217">
        <v>6205</v>
      </c>
      <c r="E920" s="217">
        <v>6415</v>
      </c>
      <c r="F920" s="61">
        <f t="shared" si="56"/>
        <v>210</v>
      </c>
      <c r="G920" s="67">
        <f t="shared" si="57"/>
        <v>427.64211886304912</v>
      </c>
      <c r="H920" s="59">
        <v>41983</v>
      </c>
      <c r="I920" s="217">
        <v>2890</v>
      </c>
      <c r="J920" s="217">
        <v>5975</v>
      </c>
      <c r="K920" s="217"/>
      <c r="L920" s="217"/>
      <c r="M920" s="67"/>
      <c r="N920" s="218"/>
      <c r="O920" s="218"/>
      <c r="P920" s="218"/>
      <c r="Q920" s="218"/>
      <c r="R920" s="218"/>
      <c r="S920" s="218"/>
      <c r="T920" s="218"/>
      <c r="U920" s="218"/>
      <c r="V920" s="218"/>
      <c r="W920" s="218"/>
      <c r="X920" s="218"/>
    </row>
    <row r="921" spans="1:24" s="60" customFormat="1" ht="15.75" customHeight="1">
      <c r="A921" s="63">
        <v>41968</v>
      </c>
      <c r="B921" s="62">
        <v>6230</v>
      </c>
      <c r="C921" s="59">
        <v>41983</v>
      </c>
      <c r="D921" s="217">
        <v>6205</v>
      </c>
      <c r="E921" s="217">
        <v>6425</v>
      </c>
      <c r="F921" s="61">
        <f t="shared" si="56"/>
        <v>220</v>
      </c>
      <c r="G921" s="67">
        <f t="shared" si="57"/>
        <v>427.91343669250648</v>
      </c>
      <c r="H921" s="59">
        <v>41982</v>
      </c>
      <c r="I921" s="217">
        <v>2890</v>
      </c>
      <c r="J921" s="217">
        <v>6005</v>
      </c>
      <c r="K921" s="217"/>
      <c r="L921" s="217"/>
      <c r="M921" s="67"/>
      <c r="N921" s="218"/>
      <c r="O921" s="218"/>
      <c r="P921" s="218"/>
      <c r="Q921" s="218"/>
      <c r="R921" s="218"/>
      <c r="S921" s="218"/>
      <c r="T921" s="218"/>
      <c r="U921" s="218"/>
      <c r="V921" s="218"/>
      <c r="W921" s="218"/>
      <c r="X921" s="218"/>
    </row>
    <row r="922" spans="1:24" s="60" customFormat="1" ht="15.75" customHeight="1">
      <c r="A922" s="63">
        <v>41967</v>
      </c>
      <c r="B922" s="62">
        <v>6230</v>
      </c>
      <c r="C922" s="59">
        <v>41982</v>
      </c>
      <c r="D922" s="217">
        <v>6205</v>
      </c>
      <c r="E922" s="217">
        <v>6475</v>
      </c>
      <c r="F922" s="61">
        <f t="shared" si="56"/>
        <v>270</v>
      </c>
      <c r="G922" s="67">
        <f t="shared" si="57"/>
        <v>428.19767441860466</v>
      </c>
      <c r="H922" s="59">
        <v>41981</v>
      </c>
      <c r="I922" s="217">
        <v>2890</v>
      </c>
      <c r="J922" s="217">
        <v>6005</v>
      </c>
      <c r="K922" s="217"/>
      <c r="L922" s="217"/>
      <c r="M922" s="67"/>
      <c r="N922" s="218"/>
      <c r="O922" s="218"/>
      <c r="P922" s="218"/>
      <c r="Q922" s="218"/>
      <c r="R922" s="218"/>
      <c r="S922" s="218"/>
      <c r="T922" s="218"/>
      <c r="U922" s="218"/>
      <c r="V922" s="218"/>
      <c r="W922" s="218"/>
      <c r="X922" s="218"/>
    </row>
    <row r="923" spans="1:24" s="60" customFormat="1" ht="15.75" customHeight="1">
      <c r="A923" s="63">
        <v>41964</v>
      </c>
      <c r="B923" s="62">
        <v>6230</v>
      </c>
      <c r="C923" s="59">
        <v>41981</v>
      </c>
      <c r="D923" s="217">
        <v>6205</v>
      </c>
      <c r="E923" s="217">
        <v>6475</v>
      </c>
      <c r="F923" s="61">
        <f t="shared" si="56"/>
        <v>270</v>
      </c>
      <c r="G923" s="67">
        <f t="shared" si="57"/>
        <v>428.48191214470285</v>
      </c>
      <c r="H923" s="59">
        <v>41978</v>
      </c>
      <c r="I923" s="217">
        <v>2910</v>
      </c>
      <c r="J923" s="217">
        <v>6025</v>
      </c>
      <c r="K923" s="217"/>
      <c r="L923" s="217"/>
      <c r="M923" s="67"/>
      <c r="N923" s="218"/>
      <c r="O923" s="218"/>
      <c r="P923" s="218"/>
      <c r="Q923" s="218"/>
      <c r="R923" s="218"/>
      <c r="S923" s="218"/>
      <c r="T923" s="218"/>
      <c r="U923" s="218"/>
      <c r="V923" s="218"/>
      <c r="W923" s="218"/>
      <c r="X923" s="218"/>
    </row>
    <row r="924" spans="1:24" s="60" customFormat="1" ht="15.75" customHeight="1">
      <c r="A924" s="63">
        <v>41963</v>
      </c>
      <c r="B924" s="62">
        <v>6230</v>
      </c>
      <c r="C924" s="59">
        <v>41978</v>
      </c>
      <c r="D924" s="217">
        <v>6225</v>
      </c>
      <c r="E924" s="217">
        <v>6525</v>
      </c>
      <c r="F924" s="61">
        <f t="shared" si="56"/>
        <v>300</v>
      </c>
      <c r="G924" s="67">
        <f t="shared" si="57"/>
        <v>428.71447028423773</v>
      </c>
      <c r="H924" s="59">
        <v>41977</v>
      </c>
      <c r="I924" s="217">
        <v>2910</v>
      </c>
      <c r="J924" s="217">
        <v>6025</v>
      </c>
      <c r="K924" s="217"/>
      <c r="L924" s="217"/>
      <c r="M924" s="67"/>
      <c r="N924" s="218"/>
      <c r="O924" s="218"/>
      <c r="P924" s="218"/>
      <c r="Q924" s="218"/>
      <c r="R924" s="218"/>
      <c r="S924" s="218"/>
      <c r="T924" s="218"/>
      <c r="U924" s="218"/>
      <c r="V924" s="218"/>
      <c r="W924" s="218"/>
      <c r="X924" s="218"/>
    </row>
    <row r="925" spans="1:24" s="60" customFormat="1" ht="15.75" customHeight="1">
      <c r="A925" s="63">
        <v>41962</v>
      </c>
      <c r="B925" s="62">
        <v>6230</v>
      </c>
      <c r="C925" s="59">
        <v>41977</v>
      </c>
      <c r="D925" s="217">
        <v>6225</v>
      </c>
      <c r="E925" s="217">
        <v>6525</v>
      </c>
      <c r="F925" s="61">
        <f t="shared" si="56"/>
        <v>300</v>
      </c>
      <c r="G925" s="67">
        <f t="shared" si="57"/>
        <v>428.97286821705427</v>
      </c>
      <c r="H925" s="59">
        <v>41976</v>
      </c>
      <c r="I925" s="217">
        <v>2910</v>
      </c>
      <c r="J925" s="217">
        <v>6060</v>
      </c>
      <c r="K925" s="217"/>
      <c r="L925" s="217"/>
      <c r="M925" s="67"/>
      <c r="N925" s="218"/>
      <c r="O925" s="218"/>
      <c r="P925" s="218"/>
      <c r="Q925" s="218"/>
      <c r="R925" s="218"/>
      <c r="S925" s="218"/>
      <c r="T925" s="218"/>
      <c r="U925" s="218"/>
      <c r="V925" s="218"/>
      <c r="W925" s="218"/>
      <c r="X925" s="218"/>
    </row>
    <row r="926" spans="1:24" s="60" customFormat="1" ht="15.75" customHeight="1">
      <c r="A926" s="63">
        <v>41961</v>
      </c>
      <c r="B926" s="62">
        <v>6230</v>
      </c>
      <c r="C926" s="59">
        <v>41976</v>
      </c>
      <c r="D926" s="217">
        <v>6225</v>
      </c>
      <c r="E926" s="217">
        <v>6550</v>
      </c>
      <c r="F926" s="61">
        <f t="shared" si="56"/>
        <v>325</v>
      </c>
      <c r="G926" s="67">
        <f t="shared" si="57"/>
        <v>429.21834625322998</v>
      </c>
      <c r="H926" s="59">
        <v>41975</v>
      </c>
      <c r="I926" s="217">
        <v>2910</v>
      </c>
      <c r="J926" s="217">
        <v>6060</v>
      </c>
      <c r="K926" s="217"/>
      <c r="L926" s="217"/>
      <c r="M926" s="67"/>
      <c r="N926" s="218"/>
      <c r="O926" s="218"/>
      <c r="P926" s="218"/>
      <c r="Q926" s="218"/>
      <c r="R926" s="218"/>
      <c r="S926" s="218"/>
      <c r="T926" s="218"/>
      <c r="U926" s="218"/>
      <c r="V926" s="218"/>
      <c r="W926" s="218"/>
      <c r="X926" s="218"/>
    </row>
    <row r="927" spans="1:24" s="60" customFormat="1" ht="15.75" customHeight="1">
      <c r="A927" s="63">
        <v>41960</v>
      </c>
      <c r="B927" s="62">
        <v>6230</v>
      </c>
      <c r="C927" s="59">
        <v>41975</v>
      </c>
      <c r="D927" s="217">
        <v>6225</v>
      </c>
      <c r="E927" s="217">
        <v>6550</v>
      </c>
      <c r="F927" s="61">
        <f t="shared" si="56"/>
        <v>325</v>
      </c>
      <c r="G927" s="67">
        <f t="shared" si="57"/>
        <v>429.37984496124034</v>
      </c>
      <c r="H927" s="59">
        <v>41974</v>
      </c>
      <c r="I927" s="217">
        <v>2925</v>
      </c>
      <c r="J927" s="217">
        <v>6060</v>
      </c>
      <c r="K927" s="217"/>
      <c r="L927" s="217"/>
      <c r="M927" s="67"/>
      <c r="N927" s="218"/>
      <c r="O927" s="218"/>
      <c r="P927" s="218"/>
      <c r="Q927" s="218"/>
      <c r="R927" s="218"/>
      <c r="S927" s="218"/>
      <c r="T927" s="218"/>
      <c r="U927" s="218"/>
      <c r="V927" s="218"/>
      <c r="W927" s="218"/>
      <c r="X927" s="218"/>
    </row>
    <row r="928" spans="1:24" s="60" customFormat="1" ht="15.75" customHeight="1">
      <c r="A928" s="63">
        <v>41957</v>
      </c>
      <c r="B928" s="62">
        <v>6230</v>
      </c>
      <c r="C928" s="59">
        <v>41974</v>
      </c>
      <c r="D928" s="217">
        <v>6225</v>
      </c>
      <c r="E928" s="217">
        <v>6550</v>
      </c>
      <c r="F928" s="61">
        <f t="shared" si="56"/>
        <v>325</v>
      </c>
      <c r="G928" s="67">
        <f t="shared" si="57"/>
        <v>429.56718346253228</v>
      </c>
      <c r="H928" s="59">
        <v>41971</v>
      </c>
      <c r="I928" s="217">
        <v>2925</v>
      </c>
      <c r="J928" s="217">
        <v>6060</v>
      </c>
      <c r="K928" s="217"/>
      <c r="L928" s="217"/>
      <c r="M928" s="67"/>
      <c r="N928" s="218"/>
      <c r="O928" s="218"/>
      <c r="P928" s="218"/>
      <c r="Q928" s="218"/>
      <c r="R928" s="218"/>
      <c r="S928" s="218"/>
      <c r="T928" s="218"/>
      <c r="U928" s="218"/>
      <c r="V928" s="218"/>
      <c r="W928" s="218"/>
      <c r="X928" s="218"/>
    </row>
    <row r="929" spans="1:24" s="60" customFormat="1" ht="15.75" customHeight="1">
      <c r="A929" s="63">
        <v>41956</v>
      </c>
      <c r="B929" s="62">
        <v>6215</v>
      </c>
      <c r="C929" s="59">
        <v>41971</v>
      </c>
      <c r="D929" s="217">
        <v>6230</v>
      </c>
      <c r="E929" s="217">
        <v>6750</v>
      </c>
      <c r="F929" s="61">
        <f t="shared" si="56"/>
        <v>520</v>
      </c>
      <c r="G929" s="67">
        <f t="shared" si="57"/>
        <v>429.78036175710594</v>
      </c>
      <c r="H929" s="59">
        <v>41970</v>
      </c>
      <c r="I929" s="217">
        <v>2925</v>
      </c>
      <c r="J929" s="217">
        <v>6060</v>
      </c>
      <c r="K929" s="217"/>
      <c r="L929" s="217"/>
      <c r="M929" s="67"/>
      <c r="N929" s="218"/>
      <c r="O929" s="218"/>
      <c r="P929" s="218"/>
      <c r="Q929" s="218"/>
      <c r="R929" s="218"/>
      <c r="S929" s="218"/>
      <c r="T929" s="218"/>
      <c r="U929" s="218"/>
      <c r="V929" s="218"/>
      <c r="W929" s="218"/>
      <c r="X929" s="218"/>
    </row>
    <row r="930" spans="1:24" s="60" customFormat="1" ht="15.75" customHeight="1">
      <c r="A930" s="63">
        <v>41955</v>
      </c>
      <c r="B930" s="62">
        <v>6210</v>
      </c>
      <c r="C930" s="59">
        <v>41970</v>
      </c>
      <c r="D930" s="217">
        <v>6230</v>
      </c>
      <c r="E930" s="217">
        <v>6750</v>
      </c>
      <c r="F930" s="61">
        <f t="shared" si="56"/>
        <v>520</v>
      </c>
      <c r="G930" s="67">
        <f t="shared" si="57"/>
        <v>429.74160206718346</v>
      </c>
      <c r="H930" s="59">
        <v>41969</v>
      </c>
      <c r="I930" s="217">
        <v>2925</v>
      </c>
      <c r="J930" s="217">
        <v>6060</v>
      </c>
      <c r="K930" s="217"/>
      <c r="L930" s="217"/>
      <c r="M930" s="67"/>
      <c r="N930" s="218"/>
      <c r="O930" s="218"/>
      <c r="P930" s="218"/>
      <c r="Q930" s="218"/>
      <c r="R930" s="218"/>
      <c r="S930" s="218"/>
      <c r="T930" s="218"/>
      <c r="U930" s="218"/>
      <c r="V930" s="218"/>
      <c r="W930" s="218"/>
      <c r="X930" s="218"/>
    </row>
    <row r="931" spans="1:24" s="60" customFormat="1" ht="15.75" customHeight="1">
      <c r="A931" s="63">
        <v>41954</v>
      </c>
      <c r="B931" s="62">
        <v>6205</v>
      </c>
      <c r="C931" s="59">
        <v>41969</v>
      </c>
      <c r="D931" s="217">
        <v>6230</v>
      </c>
      <c r="E931" s="217">
        <v>6750</v>
      </c>
      <c r="F931" s="61">
        <f t="shared" si="56"/>
        <v>520</v>
      </c>
      <c r="G931" s="67">
        <f t="shared" si="57"/>
        <v>429.68992248062017</v>
      </c>
      <c r="H931" s="59">
        <v>41968</v>
      </c>
      <c r="I931" s="217">
        <v>2925</v>
      </c>
      <c r="J931" s="217">
        <v>6060</v>
      </c>
      <c r="K931" s="217"/>
      <c r="L931" s="217"/>
      <c r="M931" s="67"/>
      <c r="N931" s="218"/>
      <c r="O931" s="218"/>
      <c r="P931" s="218"/>
      <c r="Q931" s="218"/>
      <c r="R931" s="218"/>
      <c r="S931" s="218"/>
      <c r="T931" s="218"/>
      <c r="U931" s="218"/>
      <c r="V931" s="218"/>
      <c r="W931" s="218"/>
      <c r="X931" s="218"/>
    </row>
    <row r="932" spans="1:24" s="60" customFormat="1" ht="15.75" customHeight="1">
      <c r="A932" s="63">
        <v>41953</v>
      </c>
      <c r="B932" s="62">
        <v>6175</v>
      </c>
      <c r="C932" s="59">
        <v>41968</v>
      </c>
      <c r="D932" s="217">
        <v>6230</v>
      </c>
      <c r="E932" s="217">
        <v>6750</v>
      </c>
      <c r="F932" s="61">
        <f t="shared" si="56"/>
        <v>520</v>
      </c>
      <c r="G932" s="67">
        <f t="shared" si="57"/>
        <v>429.63824289405687</v>
      </c>
      <c r="H932" s="59">
        <v>41967</v>
      </c>
      <c r="I932" s="217">
        <v>2925</v>
      </c>
      <c r="J932" s="217">
        <v>6060</v>
      </c>
      <c r="K932" s="217"/>
      <c r="L932" s="217"/>
      <c r="M932" s="67"/>
      <c r="N932" s="218"/>
      <c r="O932" s="218"/>
      <c r="P932" s="218"/>
      <c r="Q932" s="218"/>
      <c r="R932" s="218"/>
      <c r="S932" s="218"/>
      <c r="T932" s="218"/>
      <c r="U932" s="218"/>
      <c r="V932" s="218"/>
      <c r="W932" s="218"/>
      <c r="X932" s="218"/>
    </row>
    <row r="933" spans="1:24" s="60" customFormat="1" ht="15.75" customHeight="1">
      <c r="A933" s="63">
        <v>41950</v>
      </c>
      <c r="B933" s="62">
        <v>6175</v>
      </c>
      <c r="C933" s="59">
        <v>41967</v>
      </c>
      <c r="D933" s="217">
        <v>6230</v>
      </c>
      <c r="E933" s="217">
        <v>6775</v>
      </c>
      <c r="F933" s="61">
        <f t="shared" si="56"/>
        <v>545</v>
      </c>
      <c r="G933" s="67">
        <f t="shared" si="57"/>
        <v>429.50904392764858</v>
      </c>
      <c r="H933" s="59">
        <v>41964</v>
      </c>
      <c r="I933" s="217">
        <v>2935</v>
      </c>
      <c r="J933" s="217">
        <v>6060</v>
      </c>
      <c r="K933" s="217"/>
      <c r="L933" s="217"/>
      <c r="M933" s="67"/>
      <c r="N933" s="218"/>
      <c r="O933" s="218"/>
      <c r="P933" s="218"/>
      <c r="Q933" s="218"/>
      <c r="R933" s="218"/>
      <c r="S933" s="218"/>
      <c r="T933" s="218"/>
      <c r="U933" s="218"/>
      <c r="V933" s="218"/>
      <c r="W933" s="218"/>
      <c r="X933" s="218"/>
    </row>
    <row r="934" spans="1:24" s="60" customFormat="1" ht="15.75" customHeight="1">
      <c r="A934" s="63">
        <v>41949</v>
      </c>
      <c r="B934" s="62">
        <v>6160</v>
      </c>
      <c r="C934" s="59">
        <v>41964</v>
      </c>
      <c r="D934" s="217">
        <v>6230</v>
      </c>
      <c r="E934" s="217">
        <v>6775</v>
      </c>
      <c r="F934" s="61">
        <f t="shared" si="56"/>
        <v>545</v>
      </c>
      <c r="G934" s="67">
        <f t="shared" si="57"/>
        <v>429.46382428940569</v>
      </c>
      <c r="H934" s="59">
        <v>41963</v>
      </c>
      <c r="I934" s="217">
        <v>2935</v>
      </c>
      <c r="J934" s="217">
        <v>6060</v>
      </c>
      <c r="K934" s="217"/>
      <c r="L934" s="217"/>
      <c r="M934" s="67"/>
      <c r="N934" s="218"/>
      <c r="O934" s="218"/>
      <c r="P934" s="218"/>
      <c r="Q934" s="218"/>
      <c r="R934" s="218"/>
      <c r="S934" s="218"/>
      <c r="T934" s="218"/>
      <c r="U934" s="218"/>
      <c r="V934" s="218"/>
      <c r="W934" s="218"/>
      <c r="X934" s="218"/>
    </row>
    <row r="935" spans="1:24" s="60" customFormat="1" ht="15.75" customHeight="1">
      <c r="A935" s="63">
        <v>41948</v>
      </c>
      <c r="B935" s="62">
        <v>6160</v>
      </c>
      <c r="C935" s="59">
        <v>41963</v>
      </c>
      <c r="D935" s="217">
        <v>6230</v>
      </c>
      <c r="E935" s="217">
        <v>6775</v>
      </c>
      <c r="F935" s="61">
        <f t="shared" si="56"/>
        <v>545</v>
      </c>
      <c r="G935" s="67">
        <f t="shared" si="57"/>
        <v>429.5219638242894</v>
      </c>
      <c r="H935" s="59">
        <v>41962</v>
      </c>
      <c r="I935" s="217">
        <v>2935</v>
      </c>
      <c r="J935" s="217">
        <v>6060</v>
      </c>
      <c r="K935" s="217"/>
      <c r="L935" s="217"/>
      <c r="M935" s="67"/>
      <c r="N935" s="218"/>
      <c r="O935" s="218"/>
      <c r="P935" s="218"/>
      <c r="Q935" s="218"/>
      <c r="R935" s="218"/>
      <c r="S935" s="218"/>
      <c r="T935" s="218"/>
      <c r="U935" s="218"/>
      <c r="V935" s="218"/>
      <c r="W935" s="218"/>
      <c r="X935" s="218"/>
    </row>
    <row r="936" spans="1:24" s="60" customFormat="1" ht="15.75" customHeight="1">
      <c r="A936" s="63">
        <v>41947</v>
      </c>
      <c r="B936" s="62">
        <v>6160</v>
      </c>
      <c r="C936" s="59">
        <v>41962</v>
      </c>
      <c r="D936" s="217">
        <v>6230</v>
      </c>
      <c r="E936" s="217">
        <v>6775</v>
      </c>
      <c r="F936" s="61">
        <f t="shared" si="56"/>
        <v>545</v>
      </c>
      <c r="G936" s="67">
        <f t="shared" si="57"/>
        <v>429.48966408268734</v>
      </c>
      <c r="H936" s="59">
        <v>41961</v>
      </c>
      <c r="I936" s="217">
        <v>2935</v>
      </c>
      <c r="J936" s="217">
        <v>6060</v>
      </c>
      <c r="K936" s="217"/>
      <c r="L936" s="217"/>
      <c r="M936" s="67"/>
      <c r="N936" s="218"/>
      <c r="O936" s="218"/>
      <c r="P936" s="218"/>
      <c r="Q936" s="218"/>
      <c r="R936" s="218"/>
      <c r="S936" s="218"/>
      <c r="T936" s="218"/>
      <c r="U936" s="218"/>
      <c r="V936" s="218"/>
      <c r="W936" s="218"/>
      <c r="X936" s="218"/>
    </row>
    <row r="937" spans="1:24" s="60" customFormat="1" ht="15.75" customHeight="1">
      <c r="A937" s="63">
        <v>41946</v>
      </c>
      <c r="B937" s="62">
        <v>6160</v>
      </c>
      <c r="C937" s="59">
        <v>41961</v>
      </c>
      <c r="D937" s="217">
        <v>6230</v>
      </c>
      <c r="E937" s="217">
        <v>6775</v>
      </c>
      <c r="F937" s="61">
        <f t="shared" si="56"/>
        <v>545</v>
      </c>
      <c r="G937" s="67">
        <f t="shared" si="57"/>
        <v>429.43152454780363</v>
      </c>
      <c r="H937" s="59">
        <v>41960</v>
      </c>
      <c r="I937" s="217">
        <v>2935</v>
      </c>
      <c r="J937" s="217">
        <v>6060</v>
      </c>
      <c r="K937" s="217"/>
      <c r="L937" s="217"/>
      <c r="M937" s="67"/>
      <c r="N937" s="218"/>
      <c r="O937" s="218"/>
      <c r="P937" s="218"/>
      <c r="Q937" s="218"/>
      <c r="R937" s="218"/>
      <c r="S937" s="218"/>
      <c r="T937" s="218"/>
      <c r="U937" s="218"/>
      <c r="V937" s="218"/>
      <c r="W937" s="218"/>
      <c r="X937" s="218"/>
    </row>
    <row r="938" spans="1:24" s="60" customFormat="1" ht="15.75" customHeight="1">
      <c r="A938" s="63">
        <v>41943</v>
      </c>
      <c r="B938" s="62">
        <v>6160</v>
      </c>
      <c r="C938" s="59">
        <v>41960</v>
      </c>
      <c r="D938" s="217">
        <v>6230</v>
      </c>
      <c r="E938" s="217">
        <v>6775</v>
      </c>
      <c r="F938" s="61">
        <f t="shared" si="56"/>
        <v>545</v>
      </c>
      <c r="G938" s="67">
        <f t="shared" si="57"/>
        <v>429.51550387596899</v>
      </c>
      <c r="H938" s="59">
        <v>41957</v>
      </c>
      <c r="I938" s="217">
        <v>2935</v>
      </c>
      <c r="J938" s="217">
        <v>6060</v>
      </c>
      <c r="K938" s="217"/>
      <c r="L938" s="217"/>
      <c r="M938" s="67"/>
      <c r="N938" s="218"/>
      <c r="O938" s="218"/>
      <c r="P938" s="218"/>
      <c r="Q938" s="218"/>
      <c r="R938" s="218"/>
      <c r="S938" s="218"/>
      <c r="T938" s="218"/>
      <c r="U938" s="218"/>
      <c r="V938" s="218"/>
      <c r="W938" s="218"/>
      <c r="X938" s="218"/>
    </row>
    <row r="939" spans="1:24" s="60" customFormat="1" ht="15.75" customHeight="1">
      <c r="A939" s="63">
        <v>41942</v>
      </c>
      <c r="B939" s="62">
        <v>6160</v>
      </c>
      <c r="C939" s="59">
        <v>41957</v>
      </c>
      <c r="D939" s="217">
        <v>6230</v>
      </c>
      <c r="E939" s="217">
        <v>6790</v>
      </c>
      <c r="F939" s="61">
        <f t="shared" si="56"/>
        <v>560</v>
      </c>
      <c r="G939" s="67">
        <f t="shared" si="57"/>
        <v>429.59948320413434</v>
      </c>
      <c r="H939" s="59">
        <v>41956</v>
      </c>
      <c r="I939" s="217">
        <v>2935</v>
      </c>
      <c r="J939" s="217">
        <v>6060</v>
      </c>
      <c r="K939" s="217"/>
      <c r="L939" s="217"/>
      <c r="M939" s="67"/>
      <c r="N939" s="218"/>
      <c r="O939" s="218"/>
      <c r="P939" s="218"/>
      <c r="Q939" s="218"/>
      <c r="R939" s="218"/>
      <c r="S939" s="218"/>
      <c r="T939" s="218"/>
      <c r="U939" s="218"/>
      <c r="V939" s="218"/>
      <c r="W939" s="218"/>
      <c r="X939" s="218"/>
    </row>
    <row r="940" spans="1:24" s="60" customFormat="1" ht="15.75" customHeight="1">
      <c r="A940" s="63">
        <v>41941</v>
      </c>
      <c r="B940" s="62">
        <v>6160</v>
      </c>
      <c r="C940" s="59">
        <v>41956</v>
      </c>
      <c r="D940" s="217">
        <v>6215</v>
      </c>
      <c r="E940" s="217">
        <v>6790</v>
      </c>
      <c r="F940" s="61">
        <f t="shared" si="56"/>
        <v>575</v>
      </c>
      <c r="G940" s="67">
        <f t="shared" si="57"/>
        <v>429.56072351421187</v>
      </c>
      <c r="H940" s="59">
        <v>41955</v>
      </c>
      <c r="I940" s="217">
        <v>2935</v>
      </c>
      <c r="J940" s="217">
        <v>6060</v>
      </c>
      <c r="K940" s="217"/>
      <c r="L940" s="217"/>
      <c r="M940" s="67"/>
      <c r="N940" s="218"/>
      <c r="O940" s="218"/>
      <c r="P940" s="218"/>
      <c r="Q940" s="218"/>
      <c r="R940" s="218"/>
      <c r="S940" s="218"/>
      <c r="T940" s="218"/>
      <c r="U940" s="218"/>
      <c r="V940" s="218"/>
      <c r="W940" s="218"/>
      <c r="X940" s="218"/>
    </row>
    <row r="941" spans="1:24" s="60" customFormat="1" ht="15.75" customHeight="1">
      <c r="A941" s="63">
        <v>41935</v>
      </c>
      <c r="B941" s="62">
        <v>6185</v>
      </c>
      <c r="C941" s="59">
        <v>41955</v>
      </c>
      <c r="D941" s="217">
        <v>6210</v>
      </c>
      <c r="E941" s="217">
        <v>6835</v>
      </c>
      <c r="F941" s="61">
        <f t="shared" si="56"/>
        <v>625</v>
      </c>
      <c r="G941" s="67">
        <f t="shared" si="57"/>
        <v>429.55426356589146</v>
      </c>
      <c r="H941" s="59">
        <v>41954</v>
      </c>
      <c r="I941" s="217">
        <v>2945</v>
      </c>
      <c r="J941" s="217">
        <v>6060</v>
      </c>
      <c r="K941" s="217"/>
      <c r="L941" s="217"/>
      <c r="M941" s="67"/>
      <c r="N941" s="218"/>
      <c r="O941" s="218"/>
      <c r="P941" s="218"/>
      <c r="Q941" s="218"/>
      <c r="R941" s="218"/>
      <c r="S941" s="218"/>
      <c r="T941" s="218"/>
      <c r="U941" s="218"/>
      <c r="V941" s="218"/>
      <c r="W941" s="218"/>
      <c r="X941" s="218"/>
    </row>
    <row r="942" spans="1:24" s="60" customFormat="1" ht="15.75" customHeight="1">
      <c r="A942" s="63">
        <v>41934</v>
      </c>
      <c r="B942" s="62">
        <v>6185</v>
      </c>
      <c r="C942" s="59">
        <v>41954</v>
      </c>
      <c r="D942" s="217">
        <v>6205</v>
      </c>
      <c r="E942" s="217">
        <v>6850</v>
      </c>
      <c r="F942" s="61">
        <f t="shared" si="56"/>
        <v>645</v>
      </c>
      <c r="G942" s="67">
        <f t="shared" si="57"/>
        <v>429.45736434108528</v>
      </c>
      <c r="H942" s="59">
        <v>41953</v>
      </c>
      <c r="I942" s="217">
        <v>2945</v>
      </c>
      <c r="J942" s="217">
        <v>6060</v>
      </c>
      <c r="K942" s="217"/>
      <c r="L942" s="217"/>
      <c r="M942" s="67"/>
      <c r="N942" s="218"/>
      <c r="O942" s="218"/>
      <c r="P942" s="218"/>
      <c r="Q942" s="218"/>
      <c r="R942" s="218"/>
      <c r="S942" s="218"/>
      <c r="T942" s="218"/>
      <c r="U942" s="218"/>
      <c r="V942" s="218"/>
      <c r="W942" s="218"/>
      <c r="X942" s="218"/>
    </row>
    <row r="943" spans="1:24" s="60" customFormat="1" ht="15.75" customHeight="1">
      <c r="A943" s="63">
        <v>41933</v>
      </c>
      <c r="B943" s="62">
        <v>6185</v>
      </c>
      <c r="C943" s="59">
        <v>41953</v>
      </c>
      <c r="D943" s="217">
        <v>6175</v>
      </c>
      <c r="E943" s="217">
        <v>6875</v>
      </c>
      <c r="F943" s="61">
        <f t="shared" si="56"/>
        <v>700</v>
      </c>
      <c r="G943" s="67">
        <f t="shared" si="57"/>
        <v>429.30878552971575</v>
      </c>
      <c r="H943" s="59">
        <v>41950</v>
      </c>
      <c r="I943" s="217">
        <v>2945</v>
      </c>
      <c r="J943" s="217">
        <v>6060</v>
      </c>
      <c r="K943" s="217"/>
      <c r="L943" s="217"/>
      <c r="M943" s="67"/>
      <c r="N943" s="218"/>
      <c r="O943" s="218"/>
      <c r="P943" s="218"/>
      <c r="Q943" s="218"/>
      <c r="R943" s="218"/>
      <c r="S943" s="218"/>
      <c r="T943" s="218"/>
      <c r="U943" s="218"/>
      <c r="V943" s="218"/>
      <c r="W943" s="218"/>
      <c r="X943" s="218"/>
    </row>
    <row r="944" spans="1:24" s="60" customFormat="1" ht="15.75" customHeight="1">
      <c r="A944" s="63">
        <v>41932</v>
      </c>
      <c r="B944" s="62">
        <v>6185</v>
      </c>
      <c r="C944" s="59">
        <v>41950</v>
      </c>
      <c r="D944" s="217">
        <v>6175</v>
      </c>
      <c r="E944" s="217">
        <v>6875</v>
      </c>
      <c r="F944" s="61">
        <f t="shared" si="56"/>
        <v>700</v>
      </c>
      <c r="G944" s="67">
        <f t="shared" si="57"/>
        <v>429.12790697674421</v>
      </c>
      <c r="H944" s="59">
        <v>41949</v>
      </c>
      <c r="I944" s="217">
        <v>2945</v>
      </c>
      <c r="J944" s="217">
        <v>6060</v>
      </c>
      <c r="K944" s="217"/>
      <c r="L944" s="217"/>
      <c r="M944" s="67"/>
      <c r="N944" s="218"/>
      <c r="O944" s="218"/>
      <c r="P944" s="218"/>
      <c r="Q944" s="218"/>
      <c r="R944" s="218"/>
      <c r="S944" s="218"/>
      <c r="T944" s="218"/>
      <c r="U944" s="218"/>
      <c r="V944" s="218"/>
      <c r="W944" s="218"/>
      <c r="X944" s="218"/>
    </row>
    <row r="945" spans="1:24" s="60" customFormat="1" ht="15.75" customHeight="1">
      <c r="A945" s="63">
        <v>41929</v>
      </c>
      <c r="B945" s="62">
        <v>6185</v>
      </c>
      <c r="C945" s="59">
        <v>41949</v>
      </c>
      <c r="D945" s="217">
        <v>6160</v>
      </c>
      <c r="E945" s="217">
        <v>6875</v>
      </c>
      <c r="F945" s="61">
        <f t="shared" si="56"/>
        <v>715</v>
      </c>
      <c r="G945" s="67">
        <f t="shared" si="57"/>
        <v>428.8824289405685</v>
      </c>
      <c r="H945" s="59">
        <v>41948</v>
      </c>
      <c r="I945" s="217">
        <v>2945</v>
      </c>
      <c r="J945" s="217">
        <v>6060</v>
      </c>
      <c r="K945" s="217"/>
      <c r="L945" s="217"/>
      <c r="M945" s="67"/>
      <c r="N945" s="218"/>
      <c r="O945" s="218"/>
      <c r="P945" s="218"/>
      <c r="Q945" s="218"/>
      <c r="R945" s="218"/>
      <c r="S945" s="218"/>
      <c r="T945" s="218"/>
      <c r="U945" s="218"/>
      <c r="V945" s="218"/>
      <c r="W945" s="218"/>
      <c r="X945" s="218"/>
    </row>
    <row r="946" spans="1:24" s="60" customFormat="1" ht="15.75" customHeight="1">
      <c r="A946" s="63">
        <v>41928</v>
      </c>
      <c r="B946" s="62">
        <v>6185</v>
      </c>
      <c r="C946" s="59">
        <v>41948</v>
      </c>
      <c r="D946" s="217">
        <v>6160</v>
      </c>
      <c r="E946" s="217">
        <v>6875</v>
      </c>
      <c r="F946" s="61">
        <f t="shared" si="56"/>
        <v>715</v>
      </c>
      <c r="G946" s="67">
        <f t="shared" si="57"/>
        <v>428.63049095607238</v>
      </c>
      <c r="H946" s="59">
        <v>41947</v>
      </c>
      <c r="I946" s="217">
        <v>2955</v>
      </c>
      <c r="J946" s="217">
        <v>6060</v>
      </c>
      <c r="K946" s="217"/>
      <c r="L946" s="217"/>
      <c r="M946" s="67"/>
      <c r="N946" s="218"/>
      <c r="O946" s="218"/>
      <c r="P946" s="218"/>
      <c r="Q946" s="218"/>
      <c r="R946" s="218"/>
      <c r="S946" s="218"/>
      <c r="T946" s="218"/>
      <c r="U946" s="218"/>
      <c r="V946" s="218"/>
      <c r="W946" s="218"/>
      <c r="X946" s="218"/>
    </row>
    <row r="947" spans="1:24" s="60" customFormat="1" ht="15.75" customHeight="1">
      <c r="A947" s="63">
        <v>41927</v>
      </c>
      <c r="B947" s="62">
        <v>6185</v>
      </c>
      <c r="C947" s="59">
        <v>41947</v>
      </c>
      <c r="D947" s="217">
        <v>6160</v>
      </c>
      <c r="E947" s="217">
        <v>6875</v>
      </c>
      <c r="F947" s="61">
        <f t="shared" si="56"/>
        <v>715</v>
      </c>
      <c r="G947" s="67">
        <f t="shared" si="57"/>
        <v>428.31395348837208</v>
      </c>
      <c r="H947" s="59">
        <v>41946</v>
      </c>
      <c r="I947" s="217">
        <v>2955</v>
      </c>
      <c r="J947" s="217">
        <v>6060</v>
      </c>
      <c r="K947" s="217"/>
      <c r="L947" s="217"/>
      <c r="M947" s="67"/>
      <c r="N947" s="218"/>
      <c r="O947" s="218"/>
      <c r="P947" s="218"/>
      <c r="Q947" s="218"/>
      <c r="R947" s="218"/>
      <c r="S947" s="218"/>
      <c r="T947" s="218"/>
      <c r="U947" s="218"/>
      <c r="V947" s="218"/>
      <c r="W947" s="218"/>
      <c r="X947" s="218"/>
    </row>
    <row r="948" spans="1:24" s="60" customFormat="1" ht="15.75" customHeight="1">
      <c r="A948" s="63">
        <v>41926</v>
      </c>
      <c r="B948" s="62">
        <v>6185</v>
      </c>
      <c r="C948" s="59">
        <v>41946</v>
      </c>
      <c r="D948" s="217">
        <v>6160</v>
      </c>
      <c r="E948" s="217">
        <v>6875</v>
      </c>
      <c r="F948" s="61">
        <f t="shared" si="56"/>
        <v>715</v>
      </c>
      <c r="G948" s="67">
        <f t="shared" si="57"/>
        <v>427.93281653746772</v>
      </c>
      <c r="H948" s="59">
        <v>41943</v>
      </c>
      <c r="I948" s="217">
        <v>2955</v>
      </c>
      <c r="J948" s="217">
        <v>6060</v>
      </c>
      <c r="K948" s="217"/>
      <c r="L948" s="217"/>
      <c r="M948" s="67"/>
      <c r="N948" s="218"/>
      <c r="O948" s="218"/>
      <c r="P948" s="218"/>
      <c r="Q948" s="218"/>
      <c r="R948" s="218"/>
      <c r="S948" s="218"/>
      <c r="T948" s="218"/>
      <c r="U948" s="218"/>
      <c r="V948" s="218"/>
      <c r="W948" s="218"/>
      <c r="X948" s="218"/>
    </row>
    <row r="949" spans="1:24" s="60" customFormat="1" ht="15.75" customHeight="1">
      <c r="A949" s="63">
        <v>41925</v>
      </c>
      <c r="B949" s="62">
        <v>6205</v>
      </c>
      <c r="C949" s="59">
        <v>41943</v>
      </c>
      <c r="D949" s="217">
        <v>6160</v>
      </c>
      <c r="E949" s="217">
        <v>6875</v>
      </c>
      <c r="F949" s="61">
        <f t="shared" si="56"/>
        <v>715</v>
      </c>
      <c r="G949" s="67">
        <f t="shared" si="57"/>
        <v>427.56459948320412</v>
      </c>
      <c r="H949" s="59">
        <v>41942</v>
      </c>
      <c r="I949" s="217">
        <v>2955</v>
      </c>
      <c r="J949" s="217">
        <v>6060</v>
      </c>
      <c r="K949" s="217"/>
      <c r="L949" s="217"/>
      <c r="M949" s="67"/>
      <c r="N949" s="218"/>
      <c r="O949" s="218"/>
      <c r="P949" s="218"/>
      <c r="Q949" s="218"/>
      <c r="R949" s="218"/>
      <c r="S949" s="218"/>
      <c r="T949" s="218"/>
      <c r="U949" s="218"/>
      <c r="V949" s="218"/>
      <c r="W949" s="218"/>
      <c r="X949" s="218"/>
    </row>
    <row r="950" spans="1:24" s="60" customFormat="1" ht="15.75" customHeight="1">
      <c r="A950" s="63">
        <v>41922</v>
      </c>
      <c r="B950" s="62">
        <v>6205</v>
      </c>
      <c r="C950" s="59">
        <v>41942</v>
      </c>
      <c r="D950" s="217">
        <v>6160</v>
      </c>
      <c r="E950" s="217">
        <v>6875</v>
      </c>
      <c r="F950" s="61">
        <f t="shared" si="56"/>
        <v>715</v>
      </c>
      <c r="G950" s="67">
        <f t="shared" si="57"/>
        <v>427.13178294573646</v>
      </c>
      <c r="H950" s="59">
        <v>41941</v>
      </c>
      <c r="I950" s="217">
        <v>2955</v>
      </c>
      <c r="J950" s="217">
        <v>6060</v>
      </c>
      <c r="K950" s="217"/>
      <c r="L950" s="217"/>
      <c r="M950" s="67"/>
      <c r="N950" s="218"/>
      <c r="O950" s="218"/>
      <c r="P950" s="218"/>
      <c r="Q950" s="218"/>
      <c r="R950" s="218"/>
      <c r="S950" s="218"/>
      <c r="T950" s="218"/>
      <c r="U950" s="218"/>
      <c r="V950" s="218"/>
      <c r="W950" s="218"/>
      <c r="X950" s="218"/>
    </row>
    <row r="951" spans="1:24" s="60" customFormat="1" ht="15.75" customHeight="1">
      <c r="A951" s="63">
        <v>41921</v>
      </c>
      <c r="B951" s="62">
        <v>6205</v>
      </c>
      <c r="C951" s="59">
        <v>41941</v>
      </c>
      <c r="D951" s="217">
        <v>6160</v>
      </c>
      <c r="E951" s="217">
        <v>6875</v>
      </c>
      <c r="F951" s="61">
        <f t="shared" si="56"/>
        <v>715</v>
      </c>
      <c r="G951" s="67">
        <f t="shared" si="57"/>
        <v>426.77648578811369</v>
      </c>
      <c r="H951" s="59">
        <v>41935</v>
      </c>
      <c r="I951" s="217">
        <v>2955</v>
      </c>
      <c r="J951" s="217">
        <v>6060</v>
      </c>
      <c r="K951" s="217"/>
      <c r="L951" s="217"/>
      <c r="M951" s="67"/>
      <c r="N951" s="218"/>
      <c r="O951" s="218"/>
      <c r="P951" s="218"/>
      <c r="Q951" s="218"/>
      <c r="R951" s="218"/>
      <c r="S951" s="218"/>
      <c r="T951" s="218"/>
      <c r="U951" s="218"/>
      <c r="V951" s="218"/>
      <c r="W951" s="218"/>
      <c r="X951" s="218"/>
    </row>
    <row r="952" spans="1:24" s="60" customFormat="1" ht="15.75" customHeight="1">
      <c r="A952" s="63">
        <v>41920</v>
      </c>
      <c r="B952" s="62">
        <v>6205</v>
      </c>
      <c r="C952" s="59">
        <v>41935</v>
      </c>
      <c r="D952" s="217">
        <v>6185</v>
      </c>
      <c r="E952" s="217">
        <v>6875</v>
      </c>
      <c r="F952" s="61">
        <f t="shared" si="56"/>
        <v>690</v>
      </c>
      <c r="G952" s="67">
        <f t="shared" si="57"/>
        <v>426.39534883720933</v>
      </c>
      <c r="H952" s="59">
        <v>41934</v>
      </c>
      <c r="I952" s="217">
        <v>2955</v>
      </c>
      <c r="J952" s="217">
        <v>6060</v>
      </c>
      <c r="K952" s="217"/>
      <c r="L952" s="217"/>
      <c r="M952" s="67"/>
      <c r="N952" s="218"/>
      <c r="O952" s="218"/>
      <c r="P952" s="218"/>
      <c r="Q952" s="218"/>
      <c r="R952" s="218"/>
      <c r="S952" s="218"/>
      <c r="T952" s="218"/>
      <c r="U952" s="218"/>
      <c r="V952" s="218"/>
      <c r="W952" s="218"/>
      <c r="X952" s="218"/>
    </row>
    <row r="953" spans="1:24" s="60" customFormat="1" ht="15.75" customHeight="1">
      <c r="A953" s="63">
        <v>41912</v>
      </c>
      <c r="B953" s="62">
        <v>6210</v>
      </c>
      <c r="C953" s="59">
        <v>41934</v>
      </c>
      <c r="D953" s="217">
        <v>6185</v>
      </c>
      <c r="E953" s="217">
        <v>6875</v>
      </c>
      <c r="F953" s="61">
        <f t="shared" si="56"/>
        <v>690</v>
      </c>
      <c r="G953" s="67">
        <f t="shared" si="57"/>
        <v>426.04651162790697</v>
      </c>
      <c r="H953" s="59">
        <v>41933</v>
      </c>
      <c r="I953" s="217">
        <v>2955</v>
      </c>
      <c r="J953" s="217">
        <v>6060</v>
      </c>
      <c r="K953" s="217"/>
      <c r="L953" s="217"/>
      <c r="M953" s="67"/>
      <c r="N953" s="218"/>
      <c r="O953" s="218"/>
      <c r="P953" s="218"/>
      <c r="Q953" s="218"/>
      <c r="R953" s="218"/>
      <c r="S953" s="218"/>
      <c r="T953" s="218"/>
      <c r="U953" s="218"/>
      <c r="V953" s="218"/>
      <c r="W953" s="218"/>
      <c r="X953" s="218"/>
    </row>
    <row r="954" spans="1:24" s="60" customFormat="1" ht="15.75" customHeight="1">
      <c r="A954" s="63">
        <v>41911</v>
      </c>
      <c r="B954" s="62">
        <v>6210</v>
      </c>
      <c r="C954" s="59">
        <v>41933</v>
      </c>
      <c r="D954" s="217">
        <v>6185</v>
      </c>
      <c r="E954" s="217">
        <v>6875</v>
      </c>
      <c r="F954" s="61">
        <f t="shared" si="56"/>
        <v>690</v>
      </c>
      <c r="G954" s="67">
        <f t="shared" si="57"/>
        <v>425.71059431524549</v>
      </c>
      <c r="H954" s="59">
        <v>41932</v>
      </c>
      <c r="I954" s="217">
        <v>2955</v>
      </c>
      <c r="J954" s="217">
        <v>6060</v>
      </c>
      <c r="K954" s="217"/>
      <c r="L954" s="217"/>
      <c r="M954" s="67"/>
      <c r="N954" s="218"/>
      <c r="O954" s="218"/>
      <c r="P954" s="218"/>
      <c r="Q954" s="218"/>
      <c r="R954" s="218"/>
      <c r="S954" s="218"/>
      <c r="T954" s="218"/>
      <c r="U954" s="218"/>
      <c r="V954" s="218"/>
      <c r="W954" s="218"/>
      <c r="X954" s="218"/>
    </row>
    <row r="955" spans="1:24" s="60" customFormat="1" ht="15.75" customHeight="1">
      <c r="A955" s="63">
        <v>41908</v>
      </c>
      <c r="B955" s="62">
        <v>6210</v>
      </c>
      <c r="C955" s="59">
        <v>41932</v>
      </c>
      <c r="D955" s="217">
        <v>6185</v>
      </c>
      <c r="E955" s="217">
        <v>6875</v>
      </c>
      <c r="F955" s="61">
        <f t="shared" si="56"/>
        <v>690</v>
      </c>
      <c r="G955" s="67">
        <f t="shared" si="57"/>
        <v>425.37467700258395</v>
      </c>
      <c r="H955" s="59">
        <v>41929</v>
      </c>
      <c r="I955" s="217">
        <v>2980</v>
      </c>
      <c r="J955" s="217">
        <v>6060</v>
      </c>
      <c r="K955" s="217"/>
      <c r="L955" s="217"/>
      <c r="M955" s="67"/>
      <c r="N955" s="218"/>
      <c r="O955" s="218"/>
      <c r="P955" s="218"/>
      <c r="Q955" s="218"/>
      <c r="R955" s="218"/>
      <c r="S955" s="218"/>
      <c r="T955" s="218"/>
      <c r="U955" s="218"/>
      <c r="V955" s="218"/>
      <c r="W955" s="218"/>
      <c r="X955" s="218"/>
    </row>
    <row r="956" spans="1:24" s="60" customFormat="1" ht="15.75" customHeight="1">
      <c r="A956" s="63">
        <v>41907</v>
      </c>
      <c r="B956" s="62">
        <v>6230</v>
      </c>
      <c r="C956" s="59">
        <v>41929</v>
      </c>
      <c r="D956" s="217">
        <v>6185</v>
      </c>
      <c r="E956" s="217">
        <v>6875</v>
      </c>
      <c r="F956" s="61">
        <f t="shared" si="56"/>
        <v>690</v>
      </c>
      <c r="G956" s="67">
        <f t="shared" si="57"/>
        <v>425.0516795865633</v>
      </c>
      <c r="H956" s="59">
        <v>41928</v>
      </c>
      <c r="I956" s="217">
        <v>2980</v>
      </c>
      <c r="J956" s="217">
        <v>6060</v>
      </c>
      <c r="K956" s="217"/>
      <c r="L956" s="217"/>
      <c r="M956" s="67"/>
      <c r="N956" s="218"/>
      <c r="O956" s="218"/>
      <c r="P956" s="218"/>
      <c r="Q956" s="218"/>
      <c r="R956" s="218"/>
      <c r="S956" s="218"/>
      <c r="T956" s="218"/>
      <c r="U956" s="218"/>
      <c r="V956" s="218"/>
      <c r="W956" s="218"/>
      <c r="X956" s="218"/>
    </row>
    <row r="957" spans="1:24" s="60" customFormat="1" ht="15.75" customHeight="1">
      <c r="A957" s="63">
        <v>41906</v>
      </c>
      <c r="B957" s="62">
        <v>6265</v>
      </c>
      <c r="C957" s="59">
        <v>41928</v>
      </c>
      <c r="D957" s="217">
        <v>6185</v>
      </c>
      <c r="E957" s="217">
        <v>6875</v>
      </c>
      <c r="F957" s="61">
        <f t="shared" si="56"/>
        <v>690</v>
      </c>
      <c r="G957" s="67">
        <f t="shared" si="57"/>
        <v>424.72868217054264</v>
      </c>
      <c r="H957" s="59">
        <v>41927</v>
      </c>
      <c r="I957" s="217">
        <v>2980</v>
      </c>
      <c r="J957" s="217">
        <v>6060</v>
      </c>
      <c r="K957" s="217"/>
      <c r="L957" s="217"/>
      <c r="M957" s="67"/>
      <c r="N957" s="218"/>
      <c r="O957" s="218"/>
      <c r="P957" s="218"/>
      <c r="Q957" s="218"/>
      <c r="R957" s="218"/>
      <c r="S957" s="218"/>
      <c r="T957" s="218"/>
      <c r="U957" s="218"/>
      <c r="V957" s="218"/>
      <c r="W957" s="218"/>
      <c r="X957" s="218"/>
    </row>
    <row r="958" spans="1:24" s="60" customFormat="1" ht="15.75" customHeight="1">
      <c r="A958" s="63">
        <v>41905</v>
      </c>
      <c r="B958" s="62">
        <v>6265</v>
      </c>
      <c r="C958" s="59">
        <v>41927</v>
      </c>
      <c r="D958" s="217">
        <v>6185</v>
      </c>
      <c r="E958" s="217">
        <v>6875</v>
      </c>
      <c r="F958" s="61">
        <f t="shared" si="56"/>
        <v>690</v>
      </c>
      <c r="G958" s="67">
        <f t="shared" si="57"/>
        <v>424.44444444444446</v>
      </c>
      <c r="H958" s="59">
        <v>41926</v>
      </c>
      <c r="I958" s="217">
        <v>2980</v>
      </c>
      <c r="J958" s="217">
        <v>6060</v>
      </c>
      <c r="K958" s="217"/>
      <c r="L958" s="217"/>
      <c r="M958" s="67"/>
      <c r="N958" s="218"/>
      <c r="O958" s="218"/>
      <c r="P958" s="218"/>
      <c r="Q958" s="218"/>
      <c r="R958" s="218"/>
      <c r="S958" s="218"/>
      <c r="T958" s="218"/>
      <c r="U958" s="218"/>
      <c r="V958" s="218"/>
      <c r="W958" s="218"/>
      <c r="X958" s="218"/>
    </row>
    <row r="959" spans="1:24" s="60" customFormat="1" ht="15.75" customHeight="1">
      <c r="A959" s="63">
        <v>41904</v>
      </c>
      <c r="B959" s="62">
        <v>6265</v>
      </c>
      <c r="C959" s="59">
        <v>41926</v>
      </c>
      <c r="D959" s="217">
        <v>6185</v>
      </c>
      <c r="E959" s="217">
        <v>6875</v>
      </c>
      <c r="F959" s="61">
        <f t="shared" si="56"/>
        <v>690</v>
      </c>
      <c r="G959" s="67">
        <f t="shared" si="57"/>
        <v>424.13436692506463</v>
      </c>
      <c r="H959" s="59">
        <v>41925</v>
      </c>
      <c r="I959" s="217">
        <v>2980</v>
      </c>
      <c r="J959" s="217">
        <v>6060</v>
      </c>
      <c r="K959" s="217"/>
      <c r="L959" s="217"/>
      <c r="M959" s="67"/>
      <c r="N959" s="218"/>
      <c r="O959" s="218"/>
      <c r="P959" s="218"/>
      <c r="Q959" s="218"/>
      <c r="R959" s="218"/>
      <c r="S959" s="218"/>
      <c r="T959" s="218"/>
      <c r="U959" s="218"/>
      <c r="V959" s="218"/>
      <c r="W959" s="218"/>
      <c r="X959" s="218"/>
    </row>
    <row r="960" spans="1:24" s="60" customFormat="1" ht="15.75" customHeight="1">
      <c r="A960" s="63">
        <v>41901</v>
      </c>
      <c r="B960" s="62">
        <v>6265</v>
      </c>
      <c r="C960" s="59">
        <v>41925</v>
      </c>
      <c r="D960" s="217">
        <v>6205</v>
      </c>
      <c r="E960" s="217">
        <v>6875</v>
      </c>
      <c r="F960" s="61">
        <f t="shared" si="56"/>
        <v>670</v>
      </c>
      <c r="G960" s="67">
        <f t="shared" si="57"/>
        <v>423.82428940568474</v>
      </c>
      <c r="H960" s="59">
        <v>41923</v>
      </c>
      <c r="I960" s="217">
        <v>2980</v>
      </c>
      <c r="J960" s="217">
        <v>6060</v>
      </c>
      <c r="K960" s="217"/>
      <c r="L960" s="217"/>
      <c r="M960" s="67"/>
      <c r="N960" s="218"/>
      <c r="O960" s="218"/>
      <c r="P960" s="218"/>
      <c r="Q960" s="218"/>
      <c r="R960" s="218"/>
      <c r="S960" s="218"/>
      <c r="T960" s="218"/>
      <c r="U960" s="218"/>
      <c r="V960" s="218"/>
      <c r="W960" s="218"/>
      <c r="X960" s="218"/>
    </row>
    <row r="961" spans="1:24" s="60" customFormat="1" ht="15.75" customHeight="1">
      <c r="A961" s="63">
        <v>41900</v>
      </c>
      <c r="B961" s="62">
        <v>6265</v>
      </c>
      <c r="C961" s="59">
        <v>41923</v>
      </c>
      <c r="D961" s="217">
        <v>6205</v>
      </c>
      <c r="E961" s="217">
        <v>6875</v>
      </c>
      <c r="F961" s="61">
        <f t="shared" si="56"/>
        <v>670</v>
      </c>
      <c r="G961" s="67">
        <f t="shared" si="57"/>
        <v>423.55297157622738</v>
      </c>
      <c r="H961" s="59">
        <v>41922</v>
      </c>
      <c r="I961" s="217">
        <v>2980</v>
      </c>
      <c r="J961" s="217">
        <v>6060</v>
      </c>
      <c r="K961" s="217"/>
      <c r="L961" s="217"/>
      <c r="M961" s="67"/>
      <c r="N961" s="218"/>
      <c r="O961" s="218"/>
      <c r="P961" s="218"/>
      <c r="Q961" s="218"/>
      <c r="R961" s="218"/>
      <c r="S961" s="218"/>
      <c r="T961" s="218"/>
      <c r="U961" s="218"/>
      <c r="V961" s="218"/>
      <c r="W961" s="218"/>
      <c r="X961" s="218"/>
    </row>
    <row r="962" spans="1:24" s="60" customFormat="1" ht="15.75" customHeight="1">
      <c r="A962" s="63">
        <v>41899</v>
      </c>
      <c r="B962" s="62">
        <v>6270</v>
      </c>
      <c r="C962" s="59">
        <v>41922</v>
      </c>
      <c r="D962" s="217">
        <v>6205</v>
      </c>
      <c r="E962" s="217">
        <v>6875</v>
      </c>
      <c r="F962" s="61">
        <f t="shared" si="56"/>
        <v>670</v>
      </c>
      <c r="G962" s="67">
        <f t="shared" si="57"/>
        <v>423.26873385012919</v>
      </c>
      <c r="H962" s="59">
        <v>41921</v>
      </c>
      <c r="I962" s="217">
        <v>2980</v>
      </c>
      <c r="J962" s="217">
        <v>6060</v>
      </c>
      <c r="K962" s="217"/>
      <c r="L962" s="217"/>
      <c r="M962" s="67"/>
      <c r="N962" s="218"/>
      <c r="O962" s="218"/>
      <c r="P962" s="218"/>
      <c r="Q962" s="218"/>
      <c r="R962" s="218"/>
      <c r="S962" s="218"/>
      <c r="T962" s="218"/>
      <c r="U962" s="218"/>
      <c r="V962" s="218"/>
      <c r="W962" s="218"/>
      <c r="X962" s="218"/>
    </row>
    <row r="963" spans="1:24" s="60" customFormat="1" ht="15.75" customHeight="1">
      <c r="A963" s="63">
        <v>41898</v>
      </c>
      <c r="B963" s="62">
        <v>6280</v>
      </c>
      <c r="C963" s="59">
        <v>41921</v>
      </c>
      <c r="D963" s="217">
        <v>6205</v>
      </c>
      <c r="E963" s="217">
        <v>6875</v>
      </c>
      <c r="F963" s="61">
        <f t="shared" si="56"/>
        <v>670</v>
      </c>
      <c r="G963" s="67">
        <f t="shared" si="57"/>
        <v>422.98449612403101</v>
      </c>
      <c r="H963" s="59">
        <v>41920</v>
      </c>
      <c r="I963" s="217">
        <v>2980</v>
      </c>
      <c r="J963" s="217">
        <v>6060</v>
      </c>
      <c r="K963" s="217"/>
      <c r="L963" s="217"/>
      <c r="M963" s="67"/>
      <c r="N963" s="218"/>
      <c r="O963" s="218"/>
      <c r="P963" s="218"/>
      <c r="Q963" s="218"/>
      <c r="R963" s="218"/>
      <c r="S963" s="218"/>
      <c r="T963" s="218"/>
      <c r="U963" s="218"/>
      <c r="V963" s="218"/>
      <c r="W963" s="218"/>
      <c r="X963" s="218"/>
    </row>
    <row r="964" spans="1:24" s="60" customFormat="1" ht="15.75" customHeight="1">
      <c r="A964" s="63">
        <v>41897</v>
      </c>
      <c r="B964" s="62">
        <v>6280</v>
      </c>
      <c r="C964" s="59">
        <v>41920</v>
      </c>
      <c r="D964" s="217">
        <v>6205</v>
      </c>
      <c r="E964" s="217">
        <v>6875</v>
      </c>
      <c r="F964" s="61">
        <f t="shared" si="56"/>
        <v>670</v>
      </c>
      <c r="G964" s="67">
        <f t="shared" si="57"/>
        <v>422.687338501292</v>
      </c>
      <c r="H964" s="59">
        <v>41912</v>
      </c>
      <c r="I964" s="217">
        <v>2980</v>
      </c>
      <c r="J964" s="217">
        <v>6060</v>
      </c>
      <c r="K964" s="217"/>
      <c r="L964" s="217"/>
      <c r="M964" s="67"/>
      <c r="N964" s="218"/>
      <c r="O964" s="218"/>
      <c r="P964" s="218"/>
      <c r="Q964" s="218"/>
      <c r="R964" s="218"/>
      <c r="S964" s="218"/>
      <c r="T964" s="218"/>
      <c r="U964" s="218"/>
      <c r="V964" s="218"/>
      <c r="W964" s="218"/>
      <c r="X964" s="218"/>
    </row>
    <row r="965" spans="1:24" s="60" customFormat="1" ht="15.75" customHeight="1">
      <c r="A965" s="63">
        <v>41894</v>
      </c>
      <c r="B965" s="62">
        <v>6280</v>
      </c>
      <c r="C965" s="59">
        <v>41912</v>
      </c>
      <c r="D965" s="217">
        <v>6210</v>
      </c>
      <c r="E965" s="217">
        <v>6875</v>
      </c>
      <c r="F965" s="61">
        <f t="shared" ref="F965:F1028" si="59">E965-D965</f>
        <v>665</v>
      </c>
      <c r="G965" s="67">
        <f t="shared" ref="G965:G1028" si="60">SUM(F965:F1738)/774</f>
        <v>422.41602067183464</v>
      </c>
      <c r="H965" s="59">
        <v>41911</v>
      </c>
      <c r="I965" s="217">
        <v>2980</v>
      </c>
      <c r="J965" s="217">
        <v>6060</v>
      </c>
      <c r="K965" s="217"/>
      <c r="L965" s="217"/>
      <c r="M965" s="67"/>
      <c r="N965" s="218"/>
      <c r="O965" s="218"/>
      <c r="P965" s="218"/>
      <c r="Q965" s="218"/>
      <c r="R965" s="218"/>
      <c r="S965" s="218"/>
      <c r="T965" s="218"/>
      <c r="U965" s="218"/>
      <c r="V965" s="218"/>
      <c r="W965" s="218"/>
      <c r="X965" s="218"/>
    </row>
    <row r="966" spans="1:24" s="60" customFormat="1" ht="15.75" customHeight="1">
      <c r="A966" s="63">
        <v>41893</v>
      </c>
      <c r="B966" s="62">
        <v>6280</v>
      </c>
      <c r="C966" s="59">
        <v>41911</v>
      </c>
      <c r="D966" s="217">
        <v>6210</v>
      </c>
      <c r="E966" s="217">
        <v>6875</v>
      </c>
      <c r="F966" s="61">
        <f t="shared" si="59"/>
        <v>665</v>
      </c>
      <c r="G966" s="67">
        <f t="shared" si="60"/>
        <v>422.1511627906977</v>
      </c>
      <c r="H966" s="59">
        <v>41910</v>
      </c>
      <c r="I966" s="217">
        <v>2980</v>
      </c>
      <c r="J966" s="217">
        <v>6060</v>
      </c>
      <c r="K966" s="217"/>
      <c r="L966" s="217"/>
      <c r="M966" s="67"/>
      <c r="N966" s="218"/>
      <c r="O966" s="218"/>
      <c r="P966" s="218"/>
      <c r="Q966" s="218"/>
      <c r="R966" s="218"/>
      <c r="S966" s="218"/>
      <c r="T966" s="218"/>
      <c r="U966" s="218"/>
      <c r="V966" s="218"/>
      <c r="W966" s="218"/>
      <c r="X966" s="218"/>
    </row>
    <row r="967" spans="1:24" s="60" customFormat="1" ht="15.75" customHeight="1">
      <c r="A967" s="63">
        <v>41892</v>
      </c>
      <c r="B967" s="62">
        <v>6280</v>
      </c>
      <c r="C967" s="59">
        <v>41910</v>
      </c>
      <c r="D967" s="217">
        <v>6210</v>
      </c>
      <c r="E967" s="217">
        <v>6875</v>
      </c>
      <c r="F967" s="61">
        <f t="shared" si="59"/>
        <v>665</v>
      </c>
      <c r="G967" s="67">
        <f t="shared" si="60"/>
        <v>421.87338501291987</v>
      </c>
      <c r="H967" s="59">
        <v>41908</v>
      </c>
      <c r="I967" s="217">
        <v>2950</v>
      </c>
      <c r="J967" s="217">
        <v>6060</v>
      </c>
      <c r="K967" s="217"/>
      <c r="L967" s="217"/>
      <c r="M967" s="67"/>
      <c r="N967" s="218"/>
      <c r="O967" s="218"/>
      <c r="P967" s="218"/>
      <c r="Q967" s="218"/>
      <c r="R967" s="218"/>
      <c r="S967" s="218"/>
      <c r="T967" s="218"/>
      <c r="U967" s="218"/>
      <c r="V967" s="218"/>
      <c r="W967" s="218"/>
      <c r="X967" s="218"/>
    </row>
    <row r="968" spans="1:24" s="60" customFormat="1" ht="15.75" customHeight="1">
      <c r="A968" s="63">
        <v>41891</v>
      </c>
      <c r="B968" s="62">
        <v>6280</v>
      </c>
      <c r="C968" s="59">
        <v>41908</v>
      </c>
      <c r="D968" s="217">
        <v>6210</v>
      </c>
      <c r="E968" s="217">
        <v>6875</v>
      </c>
      <c r="F968" s="61">
        <f t="shared" si="59"/>
        <v>665</v>
      </c>
      <c r="G968" s="67">
        <f t="shared" si="60"/>
        <v>421.5956072351421</v>
      </c>
      <c r="H968" s="59">
        <v>41907</v>
      </c>
      <c r="I968" s="217">
        <v>2950</v>
      </c>
      <c r="J968" s="217">
        <v>6060</v>
      </c>
      <c r="K968" s="217"/>
      <c r="L968" s="217"/>
      <c r="M968" s="67"/>
      <c r="N968" s="218"/>
      <c r="O968" s="218"/>
      <c r="P968" s="218"/>
      <c r="Q968" s="218"/>
      <c r="R968" s="218"/>
      <c r="S968" s="218"/>
      <c r="T968" s="218"/>
      <c r="U968" s="218"/>
      <c r="V968" s="218"/>
      <c r="W968" s="218"/>
      <c r="X968" s="218"/>
    </row>
    <row r="969" spans="1:24" s="60" customFormat="1" ht="15.75" customHeight="1">
      <c r="A969" s="63">
        <v>41887</v>
      </c>
      <c r="B969" s="62">
        <v>6280</v>
      </c>
      <c r="C969" s="59">
        <v>41907</v>
      </c>
      <c r="D969" s="217">
        <v>6230</v>
      </c>
      <c r="E969" s="217">
        <v>6875</v>
      </c>
      <c r="F969" s="61">
        <f t="shared" si="59"/>
        <v>645</v>
      </c>
      <c r="G969" s="67">
        <f t="shared" si="60"/>
        <v>421.33074935400515</v>
      </c>
      <c r="H969" s="59">
        <v>41906</v>
      </c>
      <c r="I969" s="217">
        <v>2950</v>
      </c>
      <c r="J969" s="217">
        <v>6060</v>
      </c>
      <c r="K969" s="217"/>
      <c r="L969" s="217"/>
      <c r="M969" s="67"/>
      <c r="N969" s="218"/>
      <c r="O969" s="218"/>
      <c r="P969" s="218"/>
      <c r="Q969" s="218"/>
      <c r="R969" s="218"/>
      <c r="S969" s="218"/>
      <c r="T969" s="218"/>
      <c r="U969" s="218"/>
      <c r="V969" s="218"/>
      <c r="W969" s="218"/>
      <c r="X969" s="218"/>
    </row>
    <row r="970" spans="1:24" s="60" customFormat="1" ht="15.75" customHeight="1">
      <c r="A970" s="63">
        <v>41886</v>
      </c>
      <c r="B970" s="62">
        <v>6280</v>
      </c>
      <c r="C970" s="59">
        <v>41906</v>
      </c>
      <c r="D970" s="217">
        <v>6265</v>
      </c>
      <c r="E970" s="217">
        <v>6875</v>
      </c>
      <c r="F970" s="61">
        <f t="shared" si="59"/>
        <v>610</v>
      </c>
      <c r="G970" s="67">
        <f t="shared" si="60"/>
        <v>421.09173126614985</v>
      </c>
      <c r="H970" s="59">
        <v>41905</v>
      </c>
      <c r="I970" s="217">
        <v>2950</v>
      </c>
      <c r="J970" s="217">
        <v>6060</v>
      </c>
      <c r="K970" s="217"/>
      <c r="L970" s="217"/>
      <c r="M970" s="67"/>
      <c r="N970" s="218"/>
      <c r="O970" s="218"/>
      <c r="P970" s="218"/>
      <c r="Q970" s="218"/>
      <c r="R970" s="218"/>
      <c r="S970" s="218"/>
      <c r="T970" s="218"/>
      <c r="U970" s="218"/>
      <c r="V970" s="218"/>
      <c r="W970" s="218"/>
      <c r="X970" s="218"/>
    </row>
    <row r="971" spans="1:24" s="60" customFormat="1" ht="15.75" customHeight="1">
      <c r="A971" s="63">
        <v>41885</v>
      </c>
      <c r="B971" s="62">
        <v>6280</v>
      </c>
      <c r="C971" s="59">
        <v>41905</v>
      </c>
      <c r="D971" s="217">
        <v>6265</v>
      </c>
      <c r="E971" s="217">
        <v>6875</v>
      </c>
      <c r="F971" s="61">
        <f t="shared" si="59"/>
        <v>610</v>
      </c>
      <c r="G971" s="67">
        <f t="shared" si="60"/>
        <v>420.93669250645996</v>
      </c>
      <c r="H971" s="59">
        <v>41904</v>
      </c>
      <c r="I971" s="217">
        <v>2950</v>
      </c>
      <c r="J971" s="217">
        <v>6060</v>
      </c>
      <c r="K971" s="217"/>
      <c r="L971" s="217"/>
      <c r="M971" s="67"/>
      <c r="N971" s="218"/>
      <c r="O971" s="218"/>
      <c r="P971" s="218"/>
      <c r="Q971" s="218"/>
      <c r="R971" s="218"/>
      <c r="S971" s="218"/>
      <c r="T971" s="218"/>
      <c r="U971" s="218"/>
      <c r="V971" s="218"/>
      <c r="W971" s="218"/>
      <c r="X971" s="218"/>
    </row>
    <row r="972" spans="1:24" s="60" customFormat="1" ht="15.75" customHeight="1">
      <c r="A972" s="63">
        <v>41884</v>
      </c>
      <c r="B972" s="62">
        <v>6255</v>
      </c>
      <c r="C972" s="59">
        <v>41904</v>
      </c>
      <c r="D972" s="217">
        <v>6265</v>
      </c>
      <c r="E972" s="217">
        <v>6875</v>
      </c>
      <c r="F972" s="61">
        <f t="shared" si="59"/>
        <v>610</v>
      </c>
      <c r="G972" s="67">
        <f t="shared" si="60"/>
        <v>420.78165374677002</v>
      </c>
      <c r="H972" s="59">
        <v>41901</v>
      </c>
      <c r="I972" s="217">
        <v>2950</v>
      </c>
      <c r="J972" s="217">
        <v>6060</v>
      </c>
      <c r="K972" s="217"/>
      <c r="L972" s="217"/>
      <c r="M972" s="67"/>
      <c r="N972" s="218"/>
      <c r="O972" s="218"/>
      <c r="P972" s="218"/>
      <c r="Q972" s="218"/>
      <c r="R972" s="218"/>
      <c r="S972" s="218"/>
      <c r="T972" s="218"/>
      <c r="U972" s="218"/>
      <c r="V972" s="218"/>
      <c r="W972" s="218"/>
      <c r="X972" s="218"/>
    </row>
    <row r="973" spans="1:24" s="60" customFormat="1" ht="15.75" customHeight="1">
      <c r="A973" s="63">
        <v>41883</v>
      </c>
      <c r="B973" s="62">
        <v>6230</v>
      </c>
      <c r="C973" s="59">
        <v>41901</v>
      </c>
      <c r="D973" s="217">
        <v>6265</v>
      </c>
      <c r="E973" s="217">
        <v>6875</v>
      </c>
      <c r="F973" s="61">
        <f t="shared" si="59"/>
        <v>610</v>
      </c>
      <c r="G973" s="67">
        <f t="shared" si="60"/>
        <v>420.61369509043925</v>
      </c>
      <c r="H973" s="59">
        <v>41900</v>
      </c>
      <c r="I973" s="217">
        <v>2950</v>
      </c>
      <c r="J973" s="217">
        <v>6060</v>
      </c>
      <c r="K973" s="217"/>
      <c r="L973" s="217"/>
      <c r="M973" s="67"/>
      <c r="N973" s="218"/>
      <c r="O973" s="218"/>
      <c r="P973" s="218"/>
      <c r="Q973" s="218"/>
      <c r="R973" s="218"/>
      <c r="S973" s="218"/>
      <c r="T973" s="218"/>
      <c r="U973" s="218"/>
      <c r="V973" s="218"/>
      <c r="W973" s="218"/>
      <c r="X973" s="218"/>
    </row>
    <row r="974" spans="1:24" s="60" customFormat="1" ht="15.75" customHeight="1">
      <c r="A974" s="63">
        <v>41880</v>
      </c>
      <c r="B974" s="62">
        <v>6195</v>
      </c>
      <c r="C974" s="59">
        <v>41900</v>
      </c>
      <c r="D974" s="217">
        <v>6265</v>
      </c>
      <c r="E974" s="217">
        <v>6875</v>
      </c>
      <c r="F974" s="61">
        <f t="shared" si="59"/>
        <v>610</v>
      </c>
      <c r="G974" s="67">
        <f t="shared" si="60"/>
        <v>420.45865633074936</v>
      </c>
      <c r="H974" s="59">
        <v>41899</v>
      </c>
      <c r="I974" s="217">
        <v>2950</v>
      </c>
      <c r="J974" s="217">
        <v>6060</v>
      </c>
      <c r="K974" s="217"/>
      <c r="L974" s="217"/>
      <c r="M974" s="67"/>
      <c r="N974" s="218"/>
      <c r="O974" s="218"/>
      <c r="P974" s="218"/>
      <c r="Q974" s="218"/>
      <c r="R974" s="218"/>
      <c r="S974" s="218"/>
      <c r="T974" s="218"/>
      <c r="U974" s="218"/>
      <c r="V974" s="218"/>
      <c r="W974" s="218"/>
      <c r="X974" s="218"/>
    </row>
    <row r="975" spans="1:24" s="60" customFormat="1" ht="15.75" customHeight="1">
      <c r="A975" s="63">
        <v>41879</v>
      </c>
      <c r="B975" s="62">
        <v>6195</v>
      </c>
      <c r="C975" s="59">
        <v>41899</v>
      </c>
      <c r="D975" s="217">
        <v>6270</v>
      </c>
      <c r="E975" s="217">
        <v>6875</v>
      </c>
      <c r="F975" s="61">
        <f t="shared" si="59"/>
        <v>605</v>
      </c>
      <c r="G975" s="67">
        <f t="shared" si="60"/>
        <v>420.2906976744186</v>
      </c>
      <c r="H975" s="59">
        <v>41898</v>
      </c>
      <c r="I975" s="217">
        <v>2950</v>
      </c>
      <c r="J975" s="217">
        <v>6060</v>
      </c>
      <c r="K975" s="217"/>
      <c r="L975" s="217"/>
      <c r="M975" s="67"/>
      <c r="N975" s="218"/>
      <c r="O975" s="218"/>
      <c r="P975" s="218"/>
      <c r="Q975" s="218"/>
      <c r="R975" s="218"/>
      <c r="S975" s="218"/>
      <c r="T975" s="218"/>
      <c r="U975" s="218"/>
      <c r="V975" s="218"/>
      <c r="W975" s="218"/>
      <c r="X975" s="218"/>
    </row>
    <row r="976" spans="1:24" s="60" customFormat="1" ht="15.75" customHeight="1">
      <c r="A976" s="63">
        <v>41878</v>
      </c>
      <c r="B976" s="62">
        <v>6195</v>
      </c>
      <c r="C976" s="59">
        <v>41898</v>
      </c>
      <c r="D976" s="217">
        <v>6280</v>
      </c>
      <c r="E976" s="217">
        <v>6875</v>
      </c>
      <c r="F976" s="61">
        <f t="shared" si="59"/>
        <v>595</v>
      </c>
      <c r="G976" s="67">
        <f t="shared" si="60"/>
        <v>420.18087855297159</v>
      </c>
      <c r="H976" s="59">
        <v>41897</v>
      </c>
      <c r="I976" s="217">
        <v>2950</v>
      </c>
      <c r="J976" s="217">
        <v>6060</v>
      </c>
      <c r="K976" s="217"/>
      <c r="L976" s="217"/>
      <c r="M976" s="67"/>
      <c r="N976" s="218"/>
      <c r="O976" s="218"/>
      <c r="P976" s="218"/>
      <c r="Q976" s="218"/>
      <c r="R976" s="218"/>
      <c r="S976" s="218"/>
      <c r="T976" s="218"/>
      <c r="U976" s="218"/>
      <c r="V976" s="218"/>
      <c r="W976" s="218"/>
      <c r="X976" s="218"/>
    </row>
    <row r="977" spans="1:24" s="60" customFormat="1" ht="15.75" customHeight="1">
      <c r="A977" s="63">
        <v>41877</v>
      </c>
      <c r="B977" s="62">
        <v>6195</v>
      </c>
      <c r="C977" s="59">
        <v>41897</v>
      </c>
      <c r="D977" s="217">
        <v>6280</v>
      </c>
      <c r="E977" s="217">
        <v>6875</v>
      </c>
      <c r="F977" s="61">
        <f t="shared" si="59"/>
        <v>595</v>
      </c>
      <c r="G977" s="67">
        <f t="shared" si="60"/>
        <v>420.08397932816536</v>
      </c>
      <c r="H977" s="59">
        <v>41894</v>
      </c>
      <c r="I977" s="217">
        <v>2950</v>
      </c>
      <c r="J977" s="217">
        <v>6060</v>
      </c>
      <c r="K977" s="217"/>
      <c r="L977" s="217"/>
      <c r="M977" s="67"/>
      <c r="N977" s="218"/>
      <c r="O977" s="218"/>
      <c r="P977" s="218"/>
      <c r="Q977" s="218"/>
      <c r="R977" s="218"/>
      <c r="S977" s="218"/>
      <c r="T977" s="218"/>
      <c r="U977" s="218"/>
      <c r="V977" s="218"/>
      <c r="W977" s="218"/>
      <c r="X977" s="218"/>
    </row>
    <row r="978" spans="1:24" s="60" customFormat="1" ht="15.75" customHeight="1">
      <c r="A978" s="63">
        <v>41876</v>
      </c>
      <c r="B978" s="62">
        <v>6195</v>
      </c>
      <c r="C978" s="59">
        <v>41894</v>
      </c>
      <c r="D978" s="217">
        <v>6280</v>
      </c>
      <c r="E978" s="217">
        <v>6875</v>
      </c>
      <c r="F978" s="61">
        <f t="shared" si="59"/>
        <v>595</v>
      </c>
      <c r="G978" s="67">
        <f t="shared" si="60"/>
        <v>419.98708010335918</v>
      </c>
      <c r="H978" s="59">
        <v>41893</v>
      </c>
      <c r="I978" s="217">
        <v>2950</v>
      </c>
      <c r="J978" s="217">
        <v>6060</v>
      </c>
      <c r="K978" s="217"/>
      <c r="L978" s="217"/>
      <c r="M978" s="67"/>
      <c r="N978" s="218"/>
      <c r="O978" s="218"/>
      <c r="P978" s="218"/>
      <c r="Q978" s="218"/>
      <c r="R978" s="218"/>
      <c r="S978" s="218"/>
      <c r="T978" s="218"/>
      <c r="U978" s="218"/>
      <c r="V978" s="218"/>
      <c r="W978" s="218"/>
      <c r="X978" s="218"/>
    </row>
    <row r="979" spans="1:24" s="60" customFormat="1" ht="15.75" customHeight="1">
      <c r="A979" s="63">
        <v>41873</v>
      </c>
      <c r="B979" s="62">
        <v>6195</v>
      </c>
      <c r="C979" s="59">
        <v>41893</v>
      </c>
      <c r="D979" s="217">
        <v>6280</v>
      </c>
      <c r="E979" s="217">
        <v>6875</v>
      </c>
      <c r="F979" s="61">
        <f t="shared" si="59"/>
        <v>595</v>
      </c>
      <c r="G979" s="67">
        <f t="shared" si="60"/>
        <v>419.890180878553</v>
      </c>
      <c r="H979" s="59">
        <v>41892</v>
      </c>
      <c r="I979" s="217">
        <v>2950</v>
      </c>
      <c r="J979" s="217">
        <v>6060</v>
      </c>
      <c r="K979" s="217"/>
      <c r="L979" s="217"/>
      <c r="M979" s="67"/>
      <c r="N979" s="218"/>
      <c r="O979" s="218"/>
      <c r="P979" s="218"/>
      <c r="Q979" s="218"/>
      <c r="R979" s="218"/>
      <c r="S979" s="218"/>
      <c r="T979" s="218"/>
      <c r="U979" s="218"/>
      <c r="V979" s="218"/>
      <c r="W979" s="218"/>
      <c r="X979" s="218"/>
    </row>
    <row r="980" spans="1:24" s="60" customFormat="1" ht="15.75" customHeight="1">
      <c r="A980" s="63">
        <v>41872</v>
      </c>
      <c r="B980" s="62">
        <v>6190</v>
      </c>
      <c r="C980" s="59">
        <v>41892</v>
      </c>
      <c r="D980" s="217">
        <v>6280</v>
      </c>
      <c r="E980" s="217">
        <v>6875</v>
      </c>
      <c r="F980" s="61">
        <f t="shared" si="59"/>
        <v>595</v>
      </c>
      <c r="G980" s="67">
        <f t="shared" si="60"/>
        <v>419.79328165374676</v>
      </c>
      <c r="H980" s="59">
        <v>41891</v>
      </c>
      <c r="I980" s="217">
        <v>2935</v>
      </c>
      <c r="J980" s="217">
        <v>6060</v>
      </c>
      <c r="K980" s="217"/>
      <c r="L980" s="217"/>
      <c r="M980" s="67"/>
      <c r="N980" s="218"/>
      <c r="O980" s="218"/>
      <c r="P980" s="218"/>
      <c r="Q980" s="218"/>
      <c r="R980" s="218"/>
      <c r="S980" s="218"/>
      <c r="T980" s="218"/>
      <c r="U980" s="218"/>
      <c r="V980" s="218"/>
      <c r="W980" s="218"/>
      <c r="X980" s="218"/>
    </row>
    <row r="981" spans="1:24" s="60" customFormat="1" ht="15.75" customHeight="1">
      <c r="A981" s="63">
        <v>41871</v>
      </c>
      <c r="B981" s="62">
        <v>6180</v>
      </c>
      <c r="C981" s="59">
        <v>41891</v>
      </c>
      <c r="D981" s="217">
        <v>6280</v>
      </c>
      <c r="E981" s="217">
        <v>6875</v>
      </c>
      <c r="F981" s="61">
        <f t="shared" si="59"/>
        <v>595</v>
      </c>
      <c r="G981" s="67">
        <f t="shared" si="60"/>
        <v>419.72222222222223</v>
      </c>
      <c r="H981" s="59">
        <v>41887</v>
      </c>
      <c r="I981" s="217">
        <v>2935</v>
      </c>
      <c r="J981" s="217">
        <v>6060</v>
      </c>
      <c r="K981" s="217"/>
      <c r="L981" s="217"/>
      <c r="M981" s="67"/>
      <c r="N981" s="218"/>
      <c r="O981" s="218"/>
      <c r="P981" s="218"/>
      <c r="Q981" s="218"/>
      <c r="R981" s="218"/>
      <c r="S981" s="218"/>
      <c r="T981" s="218"/>
      <c r="U981" s="218"/>
      <c r="V981" s="218"/>
      <c r="W981" s="218"/>
      <c r="X981" s="218"/>
    </row>
    <row r="982" spans="1:24" s="60" customFormat="1" ht="15.75" customHeight="1">
      <c r="A982" s="63">
        <v>41870</v>
      </c>
      <c r="B982" s="62">
        <v>6180</v>
      </c>
      <c r="C982" s="59">
        <v>41887</v>
      </c>
      <c r="D982" s="217">
        <v>6280</v>
      </c>
      <c r="E982" s="217">
        <v>6875</v>
      </c>
      <c r="F982" s="61">
        <f t="shared" si="59"/>
        <v>595</v>
      </c>
      <c r="G982" s="67">
        <f t="shared" si="60"/>
        <v>419.68992248062017</v>
      </c>
      <c r="H982" s="59">
        <v>41886</v>
      </c>
      <c r="I982" s="217">
        <v>2935</v>
      </c>
      <c r="J982" s="217">
        <v>6060</v>
      </c>
      <c r="K982" s="217"/>
      <c r="L982" s="217"/>
      <c r="M982" s="67"/>
      <c r="N982" s="218"/>
      <c r="O982" s="218"/>
      <c r="P982" s="218"/>
      <c r="Q982" s="218"/>
      <c r="R982" s="218"/>
      <c r="S982" s="218"/>
      <c r="T982" s="218"/>
      <c r="U982" s="218"/>
      <c r="V982" s="218"/>
      <c r="W982" s="218"/>
      <c r="X982" s="218"/>
    </row>
    <row r="983" spans="1:24" s="60" customFormat="1" ht="15.75" customHeight="1">
      <c r="A983" s="63">
        <v>41869</v>
      </c>
      <c r="B983" s="62">
        <v>6180</v>
      </c>
      <c r="C983" s="59">
        <v>41886</v>
      </c>
      <c r="D983" s="217">
        <v>6280</v>
      </c>
      <c r="E983" s="217">
        <v>6875</v>
      </c>
      <c r="F983" s="61">
        <f t="shared" si="59"/>
        <v>595</v>
      </c>
      <c r="G983" s="67">
        <f t="shared" si="60"/>
        <v>419.65762273901811</v>
      </c>
      <c r="H983" s="59">
        <v>41885</v>
      </c>
      <c r="I983" s="217">
        <v>2935</v>
      </c>
      <c r="J983" s="217">
        <v>6060</v>
      </c>
      <c r="K983" s="217"/>
      <c r="L983" s="217"/>
      <c r="M983" s="67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</row>
    <row r="984" spans="1:24" s="60" customFormat="1" ht="15.75" customHeight="1">
      <c r="A984" s="63">
        <v>41866</v>
      </c>
      <c r="B984" s="62">
        <v>6180</v>
      </c>
      <c r="C984" s="59">
        <v>41885</v>
      </c>
      <c r="D984" s="217">
        <v>6280</v>
      </c>
      <c r="E984" s="217">
        <v>6875</v>
      </c>
      <c r="F984" s="61">
        <f t="shared" si="59"/>
        <v>595</v>
      </c>
      <c r="G984" s="67">
        <f t="shared" si="60"/>
        <v>419.63824289405687</v>
      </c>
      <c r="H984" s="59">
        <v>41884</v>
      </c>
      <c r="I984" s="217">
        <v>2935</v>
      </c>
      <c r="J984" s="217">
        <v>6060</v>
      </c>
      <c r="K984" s="217"/>
      <c r="L984" s="217"/>
      <c r="M984" s="67"/>
      <c r="N984" s="218"/>
      <c r="O984" s="218"/>
      <c r="P984" s="218"/>
      <c r="Q984" s="218"/>
      <c r="R984" s="218"/>
      <c r="S984" s="218"/>
      <c r="T984" s="218"/>
      <c r="U984" s="218"/>
      <c r="V984" s="218"/>
      <c r="W984" s="218"/>
      <c r="X984" s="218"/>
    </row>
    <row r="985" spans="1:24" s="60" customFormat="1" ht="15.75" customHeight="1">
      <c r="A985" s="63">
        <v>41865</v>
      </c>
      <c r="B985" s="62">
        <v>6180</v>
      </c>
      <c r="C985" s="59">
        <v>41884</v>
      </c>
      <c r="D985" s="217">
        <v>6255</v>
      </c>
      <c r="E985" s="217">
        <v>6875</v>
      </c>
      <c r="F985" s="61">
        <f t="shared" si="59"/>
        <v>620</v>
      </c>
      <c r="G985" s="67">
        <f t="shared" si="60"/>
        <v>419.61886304909558</v>
      </c>
      <c r="H985" s="59">
        <v>41883</v>
      </c>
      <c r="I985" s="217">
        <v>2935</v>
      </c>
      <c r="J985" s="217">
        <v>6060</v>
      </c>
      <c r="K985" s="217"/>
      <c r="L985" s="217"/>
      <c r="M985" s="67"/>
      <c r="N985" s="218"/>
      <c r="O985" s="218"/>
      <c r="P985" s="218"/>
      <c r="Q985" s="218"/>
      <c r="R985" s="218"/>
      <c r="S985" s="218"/>
      <c r="T985" s="218"/>
      <c r="U985" s="218"/>
      <c r="V985" s="218"/>
      <c r="W985" s="218"/>
      <c r="X985" s="218"/>
    </row>
    <row r="986" spans="1:24" s="60" customFormat="1" ht="15.75" customHeight="1">
      <c r="A986" s="63">
        <v>41864</v>
      </c>
      <c r="B986" s="62">
        <v>6180</v>
      </c>
      <c r="C986" s="59">
        <v>41883</v>
      </c>
      <c r="D986" s="217">
        <v>6230</v>
      </c>
      <c r="E986" s="217">
        <v>6875</v>
      </c>
      <c r="F986" s="61">
        <f t="shared" si="59"/>
        <v>645</v>
      </c>
      <c r="G986" s="67">
        <f t="shared" si="60"/>
        <v>419.60594315245476</v>
      </c>
      <c r="H986" s="59">
        <v>41880</v>
      </c>
      <c r="I986" s="217">
        <v>2935</v>
      </c>
      <c r="J986" s="217">
        <v>6060</v>
      </c>
      <c r="K986" s="217"/>
      <c r="L986" s="217"/>
      <c r="M986" s="67"/>
      <c r="N986" s="218"/>
      <c r="O986" s="218"/>
      <c r="P986" s="218"/>
      <c r="Q986" s="218"/>
      <c r="R986" s="218"/>
      <c r="S986" s="218"/>
      <c r="T986" s="218"/>
      <c r="U986" s="218"/>
      <c r="V986" s="218"/>
      <c r="W986" s="218"/>
      <c r="X986" s="218"/>
    </row>
    <row r="987" spans="1:24" s="60" customFormat="1" ht="15.75" customHeight="1">
      <c r="A987" s="63">
        <v>41863</v>
      </c>
      <c r="B987" s="62">
        <v>6180</v>
      </c>
      <c r="C987" s="59">
        <v>41880</v>
      </c>
      <c r="D987" s="217">
        <v>6195</v>
      </c>
      <c r="E987" s="217">
        <v>6875</v>
      </c>
      <c r="F987" s="61">
        <f t="shared" si="59"/>
        <v>680</v>
      </c>
      <c r="G987" s="67">
        <f t="shared" si="60"/>
        <v>419.56072351421187</v>
      </c>
      <c r="H987" s="59">
        <v>41879</v>
      </c>
      <c r="I987" s="217">
        <v>2935</v>
      </c>
      <c r="J987" s="217">
        <v>6060</v>
      </c>
      <c r="K987" s="217"/>
      <c r="L987" s="217"/>
      <c r="M987" s="67"/>
      <c r="N987" s="218"/>
      <c r="O987" s="218"/>
      <c r="P987" s="218"/>
      <c r="Q987" s="218"/>
      <c r="R987" s="218"/>
      <c r="S987" s="218"/>
      <c r="T987" s="218"/>
      <c r="U987" s="218"/>
      <c r="V987" s="218"/>
      <c r="W987" s="218"/>
      <c r="X987" s="218"/>
    </row>
    <row r="988" spans="1:24" s="60" customFormat="1" ht="15.75" customHeight="1">
      <c r="A988" s="63">
        <v>41862</v>
      </c>
      <c r="B988" s="62">
        <v>6180</v>
      </c>
      <c r="C988" s="59">
        <v>41879</v>
      </c>
      <c r="D988" s="217">
        <v>6195</v>
      </c>
      <c r="E988" s="217">
        <v>6875</v>
      </c>
      <c r="F988" s="61">
        <f t="shared" si="59"/>
        <v>680</v>
      </c>
      <c r="G988" s="67">
        <f t="shared" si="60"/>
        <v>419.4702842377261</v>
      </c>
      <c r="H988" s="59">
        <v>41878</v>
      </c>
      <c r="I988" s="217">
        <v>2935</v>
      </c>
      <c r="J988" s="217">
        <v>6060</v>
      </c>
      <c r="K988" s="217"/>
      <c r="L988" s="217"/>
      <c r="M988" s="67"/>
      <c r="N988" s="218"/>
      <c r="O988" s="218"/>
      <c r="P988" s="218"/>
      <c r="Q988" s="218"/>
      <c r="R988" s="218"/>
      <c r="S988" s="218"/>
      <c r="T988" s="218"/>
      <c r="U988" s="218"/>
      <c r="V988" s="218"/>
      <c r="W988" s="218"/>
      <c r="X988" s="218"/>
    </row>
    <row r="989" spans="1:24" s="60" customFormat="1" ht="15.75" customHeight="1">
      <c r="A989" s="63">
        <v>41859</v>
      </c>
      <c r="B989" s="62">
        <v>6180</v>
      </c>
      <c r="C989" s="59">
        <v>41878</v>
      </c>
      <c r="D989" s="217">
        <v>6195</v>
      </c>
      <c r="E989" s="217">
        <v>6875</v>
      </c>
      <c r="F989" s="61">
        <f t="shared" si="59"/>
        <v>680</v>
      </c>
      <c r="G989" s="67">
        <f t="shared" si="60"/>
        <v>419.37984496124034</v>
      </c>
      <c r="H989" s="59">
        <v>41877</v>
      </c>
      <c r="I989" s="217">
        <v>2945</v>
      </c>
      <c r="J989" s="217">
        <v>6060</v>
      </c>
      <c r="K989" s="217"/>
      <c r="L989" s="217"/>
      <c r="M989" s="67"/>
      <c r="N989" s="218"/>
      <c r="O989" s="218"/>
      <c r="P989" s="218"/>
      <c r="Q989" s="218"/>
      <c r="R989" s="218"/>
      <c r="S989" s="218"/>
      <c r="T989" s="218"/>
      <c r="U989" s="218"/>
      <c r="V989" s="218"/>
      <c r="W989" s="218"/>
      <c r="X989" s="218"/>
    </row>
    <row r="990" spans="1:24" s="60" customFormat="1" ht="15.75" customHeight="1">
      <c r="A990" s="63">
        <v>41858</v>
      </c>
      <c r="B990" s="62">
        <v>6180</v>
      </c>
      <c r="C990" s="59">
        <v>41877</v>
      </c>
      <c r="D990" s="217">
        <v>6195</v>
      </c>
      <c r="E990" s="217">
        <v>6875</v>
      </c>
      <c r="F990" s="61">
        <f t="shared" si="59"/>
        <v>680</v>
      </c>
      <c r="G990" s="67">
        <f t="shared" si="60"/>
        <v>419.28940568475451</v>
      </c>
      <c r="H990" s="59">
        <v>41876</v>
      </c>
      <c r="I990" s="217">
        <v>2935</v>
      </c>
      <c r="J990" s="217">
        <v>6060</v>
      </c>
      <c r="K990" s="217"/>
      <c r="L990" s="217"/>
      <c r="M990" s="67"/>
      <c r="N990" s="218"/>
      <c r="O990" s="218"/>
      <c r="P990" s="218"/>
      <c r="Q990" s="218"/>
      <c r="R990" s="218"/>
      <c r="S990" s="218"/>
      <c r="T990" s="218"/>
      <c r="U990" s="218"/>
      <c r="V990" s="218"/>
      <c r="W990" s="218"/>
      <c r="X990" s="218"/>
    </row>
    <row r="991" spans="1:24" s="60" customFormat="1" ht="15.75" customHeight="1">
      <c r="A991" s="63">
        <v>41857</v>
      </c>
      <c r="B991" s="62">
        <v>6185</v>
      </c>
      <c r="C991" s="59">
        <v>41876</v>
      </c>
      <c r="D991" s="217">
        <v>6195</v>
      </c>
      <c r="E991" s="217">
        <v>6875</v>
      </c>
      <c r="F991" s="61">
        <f t="shared" si="59"/>
        <v>680</v>
      </c>
      <c r="G991" s="67">
        <f t="shared" si="60"/>
        <v>419.19896640826875</v>
      </c>
      <c r="H991" s="59">
        <v>41873</v>
      </c>
      <c r="I991" s="217">
        <v>2935</v>
      </c>
      <c r="J991" s="217">
        <v>6060</v>
      </c>
      <c r="K991" s="217"/>
      <c r="L991" s="217"/>
      <c r="M991" s="67"/>
      <c r="N991" s="218"/>
      <c r="O991" s="218"/>
      <c r="P991" s="218"/>
      <c r="Q991" s="218"/>
      <c r="R991" s="218"/>
      <c r="S991" s="218"/>
      <c r="T991" s="218"/>
      <c r="U991" s="218"/>
      <c r="V991" s="218"/>
      <c r="W991" s="218"/>
      <c r="X991" s="218"/>
    </row>
    <row r="992" spans="1:24" s="60" customFormat="1" ht="15.75" customHeight="1">
      <c r="A992" s="63">
        <v>41856</v>
      </c>
      <c r="B992" s="62">
        <v>6185</v>
      </c>
      <c r="C992" s="59">
        <v>41873</v>
      </c>
      <c r="D992" s="217">
        <v>6195</v>
      </c>
      <c r="E992" s="217">
        <v>6875</v>
      </c>
      <c r="F992" s="61">
        <f t="shared" si="59"/>
        <v>680</v>
      </c>
      <c r="G992" s="67">
        <f t="shared" si="60"/>
        <v>419.0956072351421</v>
      </c>
      <c r="H992" s="59">
        <v>41872</v>
      </c>
      <c r="I992" s="217">
        <v>2935</v>
      </c>
      <c r="J992" s="217">
        <v>6060</v>
      </c>
      <c r="K992" s="217"/>
      <c r="L992" s="217"/>
      <c r="M992" s="67"/>
      <c r="N992" s="218"/>
      <c r="O992" s="218"/>
      <c r="P992" s="218"/>
      <c r="Q992" s="218"/>
      <c r="R992" s="218"/>
      <c r="S992" s="218"/>
      <c r="T992" s="218"/>
      <c r="U992" s="218"/>
      <c r="V992" s="218"/>
      <c r="W992" s="218"/>
      <c r="X992" s="218"/>
    </row>
    <row r="993" spans="1:24" s="60" customFormat="1" ht="15.75" customHeight="1">
      <c r="A993" s="63">
        <v>41855</v>
      </c>
      <c r="B993" s="62">
        <v>6185</v>
      </c>
      <c r="C993" s="59">
        <v>41872</v>
      </c>
      <c r="D993" s="217">
        <v>6190</v>
      </c>
      <c r="E993" s="217">
        <v>6865</v>
      </c>
      <c r="F993" s="61">
        <f t="shared" si="59"/>
        <v>675</v>
      </c>
      <c r="G993" s="67">
        <f t="shared" si="60"/>
        <v>419.00516795865633</v>
      </c>
      <c r="H993" s="59">
        <v>41871</v>
      </c>
      <c r="I993" s="217">
        <v>2935</v>
      </c>
      <c r="J993" s="217">
        <v>6060</v>
      </c>
      <c r="K993" s="217"/>
      <c r="L993" s="217"/>
      <c r="M993" s="67"/>
      <c r="N993" s="218"/>
      <c r="O993" s="218"/>
      <c r="P993" s="218"/>
      <c r="Q993" s="218"/>
      <c r="R993" s="218"/>
      <c r="S993" s="218"/>
      <c r="T993" s="218"/>
      <c r="U993" s="218"/>
      <c r="V993" s="218"/>
      <c r="W993" s="218"/>
      <c r="X993" s="218"/>
    </row>
    <row r="994" spans="1:24" s="60" customFormat="1" ht="15.75" customHeight="1">
      <c r="A994" s="63">
        <v>41852</v>
      </c>
      <c r="B994" s="62">
        <v>6185</v>
      </c>
      <c r="C994" s="59">
        <v>41871</v>
      </c>
      <c r="D994" s="217">
        <v>6180</v>
      </c>
      <c r="E994" s="217">
        <v>6865</v>
      </c>
      <c r="F994" s="61">
        <f t="shared" si="59"/>
        <v>685</v>
      </c>
      <c r="G994" s="67">
        <f t="shared" si="60"/>
        <v>418.89534883720933</v>
      </c>
      <c r="H994" s="59">
        <v>41870</v>
      </c>
      <c r="I994" s="217">
        <v>2935</v>
      </c>
      <c r="J994" s="217">
        <v>6060</v>
      </c>
      <c r="K994" s="217"/>
      <c r="L994" s="217"/>
      <c r="M994" s="67"/>
      <c r="N994" s="218"/>
      <c r="O994" s="218"/>
      <c r="P994" s="218"/>
      <c r="Q994" s="218"/>
      <c r="R994" s="218"/>
      <c r="S994" s="218"/>
      <c r="T994" s="218"/>
      <c r="U994" s="218"/>
      <c r="V994" s="218"/>
      <c r="W994" s="218"/>
      <c r="X994" s="218"/>
    </row>
    <row r="995" spans="1:24" s="60" customFormat="1" ht="15.75" customHeight="1">
      <c r="A995" s="63">
        <v>41851</v>
      </c>
      <c r="B995" s="62">
        <v>6185</v>
      </c>
      <c r="C995" s="59">
        <v>41870</v>
      </c>
      <c r="D995" s="217">
        <v>6180</v>
      </c>
      <c r="E995" s="217">
        <v>6865</v>
      </c>
      <c r="F995" s="61">
        <f t="shared" si="59"/>
        <v>685</v>
      </c>
      <c r="G995" s="67">
        <f t="shared" si="60"/>
        <v>418.77260981912144</v>
      </c>
      <c r="H995" s="59">
        <v>41869</v>
      </c>
      <c r="I995" s="217">
        <v>2935</v>
      </c>
      <c r="J995" s="217">
        <v>6060</v>
      </c>
      <c r="K995" s="217"/>
      <c r="L995" s="217"/>
      <c r="M995" s="67"/>
      <c r="N995" s="218"/>
      <c r="O995" s="218"/>
      <c r="P995" s="218"/>
      <c r="Q995" s="218"/>
      <c r="R995" s="218"/>
      <c r="S995" s="218"/>
      <c r="T995" s="218"/>
      <c r="U995" s="218"/>
      <c r="V995" s="218"/>
      <c r="W995" s="218"/>
      <c r="X995" s="218"/>
    </row>
    <row r="996" spans="1:24" s="60" customFormat="1" ht="15.75" customHeight="1">
      <c r="A996" s="63">
        <v>41850</v>
      </c>
      <c r="B996" s="62">
        <v>6185</v>
      </c>
      <c r="C996" s="59">
        <v>41869</v>
      </c>
      <c r="D996" s="217">
        <v>6180</v>
      </c>
      <c r="E996" s="217">
        <v>6865</v>
      </c>
      <c r="F996" s="61">
        <f t="shared" si="59"/>
        <v>685</v>
      </c>
      <c r="G996" s="67">
        <f t="shared" si="60"/>
        <v>418.64987080103361</v>
      </c>
      <c r="H996" s="59">
        <v>41866</v>
      </c>
      <c r="I996" s="217">
        <v>2935</v>
      </c>
      <c r="J996" s="217">
        <v>6060</v>
      </c>
      <c r="K996" s="217"/>
      <c r="L996" s="217"/>
      <c r="M996" s="67"/>
      <c r="N996" s="218"/>
      <c r="O996" s="218"/>
      <c r="P996" s="218"/>
      <c r="Q996" s="218"/>
      <c r="R996" s="218"/>
      <c r="S996" s="218"/>
      <c r="T996" s="218"/>
      <c r="U996" s="218"/>
      <c r="V996" s="218"/>
      <c r="W996" s="218"/>
      <c r="X996" s="218"/>
    </row>
    <row r="997" spans="1:24" s="60" customFormat="1" ht="15.75" customHeight="1">
      <c r="A997" s="63">
        <v>41849</v>
      </c>
      <c r="B997" s="62">
        <v>6185</v>
      </c>
      <c r="C997" s="59">
        <v>41866</v>
      </c>
      <c r="D997" s="217">
        <v>6180</v>
      </c>
      <c r="E997" s="217">
        <v>6865</v>
      </c>
      <c r="F997" s="61">
        <f t="shared" si="59"/>
        <v>685</v>
      </c>
      <c r="G997" s="67">
        <f t="shared" si="60"/>
        <v>418.54005167958655</v>
      </c>
      <c r="H997" s="59">
        <v>41865</v>
      </c>
      <c r="I997" s="217">
        <v>2935</v>
      </c>
      <c r="J997" s="217">
        <v>6060</v>
      </c>
      <c r="K997" s="217"/>
      <c r="L997" s="217"/>
      <c r="M997" s="67"/>
      <c r="N997" s="218"/>
      <c r="O997" s="218"/>
      <c r="P997" s="218"/>
      <c r="Q997" s="218"/>
      <c r="R997" s="218"/>
      <c r="S997" s="218"/>
      <c r="T997" s="218"/>
      <c r="U997" s="218"/>
      <c r="V997" s="218"/>
      <c r="W997" s="218"/>
      <c r="X997" s="218"/>
    </row>
    <row r="998" spans="1:24" s="60" customFormat="1" ht="15.75" customHeight="1">
      <c r="A998" s="63">
        <v>41848</v>
      </c>
      <c r="B998" s="62">
        <v>6185</v>
      </c>
      <c r="C998" s="59">
        <v>41865</v>
      </c>
      <c r="D998" s="217">
        <v>6180</v>
      </c>
      <c r="E998" s="217">
        <v>6865</v>
      </c>
      <c r="F998" s="61">
        <f t="shared" si="59"/>
        <v>685</v>
      </c>
      <c r="G998" s="67">
        <f t="shared" si="60"/>
        <v>418.39147286821708</v>
      </c>
      <c r="H998" s="59">
        <v>41864</v>
      </c>
      <c r="I998" s="217">
        <v>2935</v>
      </c>
      <c r="J998" s="217">
        <v>6060</v>
      </c>
      <c r="K998" s="217"/>
      <c r="L998" s="217"/>
      <c r="M998" s="67"/>
      <c r="N998" s="218"/>
      <c r="O998" s="218"/>
      <c r="P998" s="218"/>
      <c r="Q998" s="218"/>
      <c r="R998" s="218"/>
      <c r="S998" s="218"/>
      <c r="T998" s="218"/>
      <c r="U998" s="218"/>
      <c r="V998" s="218"/>
      <c r="W998" s="218"/>
      <c r="X998" s="218"/>
    </row>
    <row r="999" spans="1:24" s="60" customFormat="1" ht="15.75" customHeight="1">
      <c r="A999" s="63">
        <v>41845</v>
      </c>
      <c r="B999" s="62">
        <v>6185</v>
      </c>
      <c r="C999" s="59">
        <v>41864</v>
      </c>
      <c r="D999" s="217">
        <v>6180</v>
      </c>
      <c r="E999" s="217">
        <v>6850</v>
      </c>
      <c r="F999" s="61">
        <f t="shared" si="59"/>
        <v>670</v>
      </c>
      <c r="G999" s="67">
        <f t="shared" si="60"/>
        <v>418.26873385012919</v>
      </c>
      <c r="H999" s="59">
        <v>41863</v>
      </c>
      <c r="I999" s="217">
        <v>2935</v>
      </c>
      <c r="J999" s="217">
        <v>6060</v>
      </c>
      <c r="K999" s="217"/>
      <c r="L999" s="217"/>
      <c r="M999" s="67"/>
      <c r="N999" s="218"/>
      <c r="O999" s="218"/>
      <c r="P999" s="218"/>
      <c r="Q999" s="218"/>
      <c r="R999" s="218"/>
      <c r="S999" s="218"/>
      <c r="T999" s="218"/>
      <c r="U999" s="218"/>
      <c r="V999" s="218"/>
      <c r="W999" s="218"/>
      <c r="X999" s="218"/>
    </row>
    <row r="1000" spans="1:24" s="60" customFormat="1" ht="15.75" customHeight="1">
      <c r="A1000" s="63">
        <v>41844</v>
      </c>
      <c r="B1000" s="62">
        <v>6185</v>
      </c>
      <c r="C1000" s="59">
        <v>41863</v>
      </c>
      <c r="D1000" s="217">
        <v>6180</v>
      </c>
      <c r="E1000" s="217">
        <v>6850</v>
      </c>
      <c r="F1000" s="61">
        <f t="shared" si="59"/>
        <v>670</v>
      </c>
      <c r="G1000" s="67">
        <f t="shared" si="60"/>
        <v>418.1653746770026</v>
      </c>
      <c r="H1000" s="59">
        <v>41862</v>
      </c>
      <c r="I1000" s="217">
        <v>2935</v>
      </c>
      <c r="J1000" s="217">
        <v>6060</v>
      </c>
      <c r="K1000" s="217"/>
      <c r="L1000" s="217"/>
      <c r="M1000" s="67"/>
      <c r="N1000" s="218"/>
      <c r="O1000" s="218"/>
      <c r="P1000" s="218"/>
      <c r="Q1000" s="218"/>
      <c r="R1000" s="218"/>
      <c r="S1000" s="218"/>
      <c r="T1000" s="218"/>
      <c r="U1000" s="218"/>
      <c r="V1000" s="218"/>
      <c r="W1000" s="218"/>
      <c r="X1000" s="218"/>
    </row>
    <row r="1001" spans="1:24" s="60" customFormat="1" ht="15.75" customHeight="1">
      <c r="A1001" s="63">
        <v>41843</v>
      </c>
      <c r="B1001" s="62">
        <v>6185</v>
      </c>
      <c r="C1001" s="59">
        <v>41862</v>
      </c>
      <c r="D1001" s="217">
        <v>6180</v>
      </c>
      <c r="E1001" s="217">
        <v>6850</v>
      </c>
      <c r="F1001" s="61">
        <f t="shared" si="59"/>
        <v>670</v>
      </c>
      <c r="G1001" s="67">
        <f t="shared" si="60"/>
        <v>418.03617571059431</v>
      </c>
      <c r="H1001" s="59">
        <v>41859</v>
      </c>
      <c r="I1001" s="217">
        <v>2920</v>
      </c>
      <c r="J1001" s="217">
        <v>6060</v>
      </c>
      <c r="K1001" s="217"/>
      <c r="L1001" s="217"/>
      <c r="M1001" s="67"/>
      <c r="N1001" s="218"/>
      <c r="O1001" s="218"/>
      <c r="P1001" s="218"/>
      <c r="Q1001" s="218"/>
      <c r="R1001" s="218"/>
      <c r="S1001" s="218"/>
      <c r="T1001" s="218"/>
      <c r="U1001" s="218"/>
      <c r="V1001" s="218"/>
      <c r="W1001" s="218"/>
      <c r="X1001" s="218"/>
    </row>
    <row r="1002" spans="1:24" s="60" customFormat="1" ht="15.75" customHeight="1">
      <c r="A1002" s="63">
        <v>41842</v>
      </c>
      <c r="B1002" s="62">
        <v>6185</v>
      </c>
      <c r="C1002" s="59">
        <v>41859</v>
      </c>
      <c r="D1002" s="217">
        <v>6180</v>
      </c>
      <c r="E1002" s="217">
        <v>6850</v>
      </c>
      <c r="F1002" s="61">
        <f t="shared" si="59"/>
        <v>670</v>
      </c>
      <c r="G1002" s="67">
        <f t="shared" si="60"/>
        <v>417.91989664082689</v>
      </c>
      <c r="H1002" s="59">
        <v>41858</v>
      </c>
      <c r="I1002" s="217">
        <v>2920</v>
      </c>
      <c r="J1002" s="217">
        <v>6060</v>
      </c>
      <c r="K1002" s="217"/>
      <c r="L1002" s="217"/>
      <c r="M1002" s="67"/>
      <c r="N1002" s="218"/>
      <c r="O1002" s="218"/>
      <c r="P1002" s="218"/>
      <c r="Q1002" s="218"/>
      <c r="R1002" s="218"/>
      <c r="S1002" s="218"/>
      <c r="T1002" s="218"/>
      <c r="U1002" s="218"/>
      <c r="V1002" s="218"/>
      <c r="W1002" s="218"/>
      <c r="X1002" s="218"/>
    </row>
    <row r="1003" spans="1:24" s="60" customFormat="1" ht="15.75" customHeight="1">
      <c r="A1003" s="63">
        <v>41841</v>
      </c>
      <c r="B1003" s="62">
        <v>6185</v>
      </c>
      <c r="C1003" s="59">
        <v>41858</v>
      </c>
      <c r="D1003" s="217">
        <v>6180</v>
      </c>
      <c r="E1003" s="217">
        <v>6850</v>
      </c>
      <c r="F1003" s="61">
        <f t="shared" si="59"/>
        <v>670</v>
      </c>
      <c r="G1003" s="67">
        <f t="shared" si="60"/>
        <v>417.81653746770024</v>
      </c>
      <c r="H1003" s="59">
        <v>41857</v>
      </c>
      <c r="I1003" s="217">
        <v>2920</v>
      </c>
      <c r="J1003" s="217">
        <v>6065</v>
      </c>
      <c r="K1003" s="217"/>
      <c r="L1003" s="217"/>
      <c r="M1003" s="67"/>
      <c r="N1003" s="218"/>
      <c r="O1003" s="218"/>
      <c r="P1003" s="218"/>
      <c r="Q1003" s="218"/>
      <c r="R1003" s="218"/>
      <c r="S1003" s="218"/>
      <c r="T1003" s="218"/>
      <c r="U1003" s="218"/>
      <c r="V1003" s="218"/>
      <c r="W1003" s="218"/>
      <c r="X1003" s="218"/>
    </row>
    <row r="1004" spans="1:24" s="60" customFormat="1" ht="15.75" customHeight="1">
      <c r="A1004" s="63">
        <v>41838</v>
      </c>
      <c r="B1004" s="62">
        <v>6190</v>
      </c>
      <c r="C1004" s="59">
        <v>41857</v>
      </c>
      <c r="D1004" s="217">
        <v>6185</v>
      </c>
      <c r="E1004" s="217">
        <v>6850</v>
      </c>
      <c r="F1004" s="61">
        <f t="shared" si="59"/>
        <v>665</v>
      </c>
      <c r="G1004" s="67">
        <f t="shared" si="60"/>
        <v>417.70025839793283</v>
      </c>
      <c r="H1004" s="59">
        <v>41856</v>
      </c>
      <c r="I1004" s="217">
        <v>2920</v>
      </c>
      <c r="J1004" s="217">
        <v>6065</v>
      </c>
      <c r="K1004" s="217"/>
      <c r="L1004" s="217"/>
      <c r="M1004" s="67"/>
      <c r="N1004" s="218"/>
      <c r="O1004" s="218"/>
      <c r="P1004" s="218"/>
      <c r="Q1004" s="218"/>
      <c r="R1004" s="218"/>
      <c r="S1004" s="218"/>
      <c r="T1004" s="218"/>
      <c r="U1004" s="218"/>
      <c r="V1004" s="218"/>
      <c r="W1004" s="218"/>
      <c r="X1004" s="218"/>
    </row>
    <row r="1005" spans="1:24" s="60" customFormat="1" ht="15.75" customHeight="1">
      <c r="A1005" s="63">
        <v>41837</v>
      </c>
      <c r="B1005" s="62">
        <v>6190</v>
      </c>
      <c r="C1005" s="59">
        <v>41856</v>
      </c>
      <c r="D1005" s="217">
        <v>6185</v>
      </c>
      <c r="E1005" s="217">
        <v>6850</v>
      </c>
      <c r="F1005" s="61">
        <f t="shared" si="59"/>
        <v>665</v>
      </c>
      <c r="G1005" s="67">
        <f t="shared" si="60"/>
        <v>417.60335917312659</v>
      </c>
      <c r="H1005" s="59">
        <v>41855</v>
      </c>
      <c r="I1005" s="217">
        <v>2920</v>
      </c>
      <c r="J1005" s="217">
        <v>6065</v>
      </c>
      <c r="K1005" s="217"/>
      <c r="L1005" s="217"/>
      <c r="M1005" s="67"/>
      <c r="N1005" s="218"/>
      <c r="O1005" s="218"/>
      <c r="P1005" s="218"/>
      <c r="Q1005" s="218"/>
      <c r="R1005" s="218"/>
      <c r="S1005" s="218"/>
      <c r="T1005" s="218"/>
      <c r="U1005" s="218"/>
      <c r="V1005" s="218"/>
      <c r="W1005" s="218"/>
      <c r="X1005" s="218"/>
    </row>
    <row r="1006" spans="1:24" s="60" customFormat="1" ht="15.75" customHeight="1">
      <c r="A1006" s="63">
        <v>41836</v>
      </c>
      <c r="B1006" s="62">
        <v>6190</v>
      </c>
      <c r="C1006" s="59">
        <v>41855</v>
      </c>
      <c r="D1006" s="217">
        <v>6185</v>
      </c>
      <c r="E1006" s="217">
        <v>6850</v>
      </c>
      <c r="F1006" s="61">
        <f t="shared" si="59"/>
        <v>665</v>
      </c>
      <c r="G1006" s="67">
        <f t="shared" si="60"/>
        <v>417.50645994832041</v>
      </c>
      <c r="H1006" s="59">
        <v>41852</v>
      </c>
      <c r="I1006" s="217">
        <v>2920</v>
      </c>
      <c r="J1006" s="217">
        <v>6065</v>
      </c>
      <c r="K1006" s="217"/>
      <c r="L1006" s="217"/>
      <c r="M1006" s="67"/>
      <c r="N1006" s="218"/>
      <c r="O1006" s="218"/>
      <c r="P1006" s="218"/>
      <c r="Q1006" s="218"/>
      <c r="R1006" s="218"/>
      <c r="S1006" s="218"/>
      <c r="T1006" s="218"/>
      <c r="U1006" s="218"/>
      <c r="V1006" s="218"/>
      <c r="W1006" s="218"/>
      <c r="X1006" s="218"/>
    </row>
    <row r="1007" spans="1:24" s="60" customFormat="1" ht="15.75" customHeight="1">
      <c r="A1007" s="63">
        <v>41835</v>
      </c>
      <c r="B1007" s="62">
        <v>6190</v>
      </c>
      <c r="C1007" s="59">
        <v>41852</v>
      </c>
      <c r="D1007" s="217">
        <v>6185</v>
      </c>
      <c r="E1007" s="217">
        <v>6850</v>
      </c>
      <c r="F1007" s="61">
        <f t="shared" si="59"/>
        <v>665</v>
      </c>
      <c r="G1007" s="67">
        <f t="shared" si="60"/>
        <v>417.39664082687341</v>
      </c>
      <c r="H1007" s="59">
        <v>41851</v>
      </c>
      <c r="I1007" s="217">
        <v>2920</v>
      </c>
      <c r="J1007" s="217">
        <v>6065</v>
      </c>
      <c r="K1007" s="217"/>
      <c r="L1007" s="217"/>
      <c r="M1007" s="67"/>
      <c r="N1007" s="218"/>
      <c r="O1007" s="218"/>
      <c r="P1007" s="218"/>
      <c r="Q1007" s="218"/>
      <c r="R1007" s="218"/>
      <c r="S1007" s="218"/>
      <c r="T1007" s="218"/>
      <c r="U1007" s="218"/>
      <c r="V1007" s="218"/>
      <c r="W1007" s="218"/>
      <c r="X1007" s="218"/>
    </row>
    <row r="1008" spans="1:24" s="60" customFormat="1" ht="15.75" customHeight="1">
      <c r="A1008" s="63">
        <v>41834</v>
      </c>
      <c r="B1008" s="62">
        <v>6190</v>
      </c>
      <c r="C1008" s="59">
        <v>41851</v>
      </c>
      <c r="D1008" s="217">
        <v>6185</v>
      </c>
      <c r="E1008" s="217">
        <v>6850</v>
      </c>
      <c r="F1008" s="61">
        <f t="shared" si="59"/>
        <v>665</v>
      </c>
      <c r="G1008" s="67">
        <f t="shared" si="60"/>
        <v>417.33850129198964</v>
      </c>
      <c r="H1008" s="59">
        <v>41850</v>
      </c>
      <c r="I1008" s="217">
        <v>2920</v>
      </c>
      <c r="J1008" s="217">
        <v>6065</v>
      </c>
      <c r="K1008" s="217"/>
      <c r="L1008" s="217"/>
      <c r="M1008" s="67"/>
      <c r="N1008" s="218"/>
      <c r="O1008" s="218"/>
      <c r="P1008" s="218"/>
      <c r="Q1008" s="218"/>
      <c r="R1008" s="218"/>
      <c r="S1008" s="218"/>
      <c r="T1008" s="218"/>
      <c r="U1008" s="218"/>
      <c r="V1008" s="218"/>
      <c r="W1008" s="218"/>
      <c r="X1008" s="218"/>
    </row>
    <row r="1009" spans="1:24" s="60" customFormat="1" ht="15.75" customHeight="1">
      <c r="A1009" s="63">
        <v>41831</v>
      </c>
      <c r="B1009" s="62">
        <v>6190</v>
      </c>
      <c r="C1009" s="59">
        <v>41850</v>
      </c>
      <c r="D1009" s="217">
        <v>6185</v>
      </c>
      <c r="E1009" s="217">
        <v>6850</v>
      </c>
      <c r="F1009" s="61">
        <f t="shared" si="59"/>
        <v>665</v>
      </c>
      <c r="G1009" s="67">
        <f t="shared" si="60"/>
        <v>417.25452196382429</v>
      </c>
      <c r="H1009" s="59">
        <v>41849</v>
      </c>
      <c r="I1009" s="217">
        <v>2920</v>
      </c>
      <c r="J1009" s="217">
        <v>6065</v>
      </c>
      <c r="K1009" s="217"/>
      <c r="L1009" s="217"/>
      <c r="M1009" s="67"/>
      <c r="N1009" s="218"/>
      <c r="O1009" s="218"/>
      <c r="P1009" s="218"/>
      <c r="Q1009" s="218"/>
      <c r="R1009" s="218"/>
      <c r="S1009" s="218"/>
      <c r="T1009" s="218"/>
      <c r="U1009" s="218"/>
      <c r="V1009" s="218"/>
      <c r="W1009" s="218"/>
      <c r="X1009" s="218"/>
    </row>
    <row r="1010" spans="1:24" s="60" customFormat="1" ht="15.75" customHeight="1">
      <c r="A1010" s="63">
        <v>41830</v>
      </c>
      <c r="B1010" s="62">
        <v>6190</v>
      </c>
      <c r="C1010" s="59">
        <v>41849</v>
      </c>
      <c r="D1010" s="217">
        <v>6185</v>
      </c>
      <c r="E1010" s="217">
        <v>6850</v>
      </c>
      <c r="F1010" s="61">
        <f t="shared" si="59"/>
        <v>665</v>
      </c>
      <c r="G1010" s="67">
        <f t="shared" si="60"/>
        <v>417.15762273901811</v>
      </c>
      <c r="H1010" s="59">
        <v>41848</v>
      </c>
      <c r="I1010" s="217">
        <v>2900</v>
      </c>
      <c r="J1010" s="217">
        <v>6065</v>
      </c>
      <c r="K1010" s="217"/>
      <c r="L1010" s="217"/>
      <c r="M1010" s="67"/>
      <c r="N1010" s="218"/>
      <c r="O1010" s="218"/>
      <c r="P1010" s="218"/>
      <c r="Q1010" s="218"/>
      <c r="R1010" s="218"/>
      <c r="S1010" s="218"/>
      <c r="T1010" s="218"/>
      <c r="U1010" s="218"/>
      <c r="V1010" s="218"/>
      <c r="W1010" s="218"/>
      <c r="X1010" s="218"/>
    </row>
    <row r="1011" spans="1:24" s="60" customFormat="1" ht="15.75" customHeight="1">
      <c r="A1011" s="63">
        <v>41829</v>
      </c>
      <c r="B1011" s="62">
        <v>6190</v>
      </c>
      <c r="C1011" s="59">
        <v>41848</v>
      </c>
      <c r="D1011" s="217">
        <v>6185</v>
      </c>
      <c r="E1011" s="217">
        <v>6850</v>
      </c>
      <c r="F1011" s="61">
        <f t="shared" si="59"/>
        <v>665</v>
      </c>
      <c r="G1011" s="67">
        <f t="shared" si="60"/>
        <v>417.11240310077517</v>
      </c>
      <c r="H1011" s="59">
        <v>41845</v>
      </c>
      <c r="I1011" s="217">
        <v>2900</v>
      </c>
      <c r="J1011" s="217">
        <v>6065</v>
      </c>
      <c r="K1011" s="217"/>
      <c r="L1011" s="217"/>
      <c r="M1011" s="67"/>
      <c r="N1011" s="218"/>
      <c r="O1011" s="218"/>
      <c r="P1011" s="218"/>
      <c r="Q1011" s="218"/>
      <c r="R1011" s="218"/>
      <c r="S1011" s="218"/>
      <c r="T1011" s="218"/>
      <c r="U1011" s="218"/>
      <c r="V1011" s="218"/>
      <c r="W1011" s="218"/>
      <c r="X1011" s="218"/>
    </row>
    <row r="1012" spans="1:24" s="60" customFormat="1" ht="15.75" customHeight="1">
      <c r="A1012" s="63">
        <v>41828</v>
      </c>
      <c r="B1012" s="62">
        <v>6190</v>
      </c>
      <c r="C1012" s="59">
        <v>41845</v>
      </c>
      <c r="D1012" s="217">
        <v>6185</v>
      </c>
      <c r="E1012" s="217">
        <v>6850</v>
      </c>
      <c r="F1012" s="61">
        <f t="shared" si="59"/>
        <v>665</v>
      </c>
      <c r="G1012" s="67">
        <f t="shared" si="60"/>
        <v>417.05426356589146</v>
      </c>
      <c r="H1012" s="59">
        <v>41844</v>
      </c>
      <c r="I1012" s="217">
        <v>2900</v>
      </c>
      <c r="J1012" s="217">
        <v>6065</v>
      </c>
      <c r="K1012" s="217"/>
      <c r="L1012" s="217"/>
      <c r="M1012" s="67"/>
      <c r="N1012" s="218"/>
      <c r="O1012" s="218"/>
      <c r="P1012" s="218"/>
      <c r="Q1012" s="218"/>
      <c r="R1012" s="218"/>
      <c r="S1012" s="218"/>
      <c r="T1012" s="218"/>
      <c r="U1012" s="218"/>
      <c r="V1012" s="218"/>
      <c r="W1012" s="218"/>
      <c r="X1012" s="218"/>
    </row>
    <row r="1013" spans="1:24" s="60" customFormat="1" ht="15.75" customHeight="1">
      <c r="A1013" s="63">
        <v>41827</v>
      </c>
      <c r="B1013" s="62">
        <v>6190</v>
      </c>
      <c r="C1013" s="59">
        <v>41844</v>
      </c>
      <c r="D1013" s="217">
        <v>6185</v>
      </c>
      <c r="E1013" s="217">
        <v>6850</v>
      </c>
      <c r="F1013" s="61">
        <f t="shared" si="59"/>
        <v>665</v>
      </c>
      <c r="G1013" s="67">
        <f t="shared" si="60"/>
        <v>416.99612403100775</v>
      </c>
      <c r="H1013" s="59">
        <v>41843</v>
      </c>
      <c r="I1013" s="217">
        <v>2900</v>
      </c>
      <c r="J1013" s="217">
        <v>6065</v>
      </c>
      <c r="K1013" s="217"/>
      <c r="L1013" s="217"/>
      <c r="M1013" s="67"/>
      <c r="N1013" s="218"/>
      <c r="O1013" s="218"/>
      <c r="P1013" s="218"/>
      <c r="Q1013" s="218"/>
      <c r="R1013" s="218"/>
      <c r="S1013" s="218"/>
      <c r="T1013" s="218"/>
      <c r="U1013" s="218"/>
      <c r="V1013" s="218"/>
      <c r="W1013" s="218"/>
      <c r="X1013" s="218"/>
    </row>
    <row r="1014" spans="1:24" s="60" customFormat="1" ht="15.75" customHeight="1">
      <c r="A1014" s="63">
        <v>41824</v>
      </c>
      <c r="B1014" s="62">
        <v>6190</v>
      </c>
      <c r="C1014" s="59">
        <v>41843</v>
      </c>
      <c r="D1014" s="217">
        <v>6185</v>
      </c>
      <c r="E1014" s="217">
        <v>6850</v>
      </c>
      <c r="F1014" s="61">
        <f t="shared" si="59"/>
        <v>665</v>
      </c>
      <c r="G1014" s="67">
        <f t="shared" si="60"/>
        <v>416.9121447028424</v>
      </c>
      <c r="H1014" s="59">
        <v>41842</v>
      </c>
      <c r="I1014" s="217">
        <v>2900</v>
      </c>
      <c r="J1014" s="217">
        <v>6065</v>
      </c>
      <c r="K1014" s="217"/>
      <c r="L1014" s="217"/>
      <c r="M1014" s="67"/>
      <c r="N1014" s="218"/>
      <c r="O1014" s="218"/>
      <c r="P1014" s="218"/>
      <c r="Q1014" s="218"/>
      <c r="R1014" s="218"/>
      <c r="S1014" s="218"/>
      <c r="T1014" s="218"/>
      <c r="U1014" s="218"/>
      <c r="V1014" s="218"/>
      <c r="W1014" s="218"/>
      <c r="X1014" s="218"/>
    </row>
    <row r="1015" spans="1:24" s="60" customFormat="1" ht="15.75" customHeight="1">
      <c r="A1015" s="63">
        <v>41823</v>
      </c>
      <c r="B1015" s="62">
        <v>6190</v>
      </c>
      <c r="C1015" s="59">
        <v>41842</v>
      </c>
      <c r="D1015" s="217">
        <v>6185</v>
      </c>
      <c r="E1015" s="217">
        <v>6850</v>
      </c>
      <c r="F1015" s="61">
        <f t="shared" si="59"/>
        <v>665</v>
      </c>
      <c r="G1015" s="67">
        <f t="shared" si="60"/>
        <v>416.86692506459946</v>
      </c>
      <c r="H1015" s="59">
        <v>41841</v>
      </c>
      <c r="I1015" s="217">
        <v>2900</v>
      </c>
      <c r="J1015" s="217">
        <v>6065</v>
      </c>
      <c r="K1015" s="217"/>
      <c r="L1015" s="217"/>
      <c r="M1015" s="67"/>
      <c r="N1015" s="218"/>
      <c r="O1015" s="218"/>
      <c r="P1015" s="218"/>
      <c r="Q1015" s="218"/>
      <c r="R1015" s="218"/>
      <c r="S1015" s="218"/>
      <c r="T1015" s="218"/>
      <c r="U1015" s="218"/>
      <c r="V1015" s="218"/>
      <c r="W1015" s="218"/>
      <c r="X1015" s="218"/>
    </row>
    <row r="1016" spans="1:24" s="60" customFormat="1" ht="15.75" customHeight="1">
      <c r="A1016" s="63">
        <v>41822</v>
      </c>
      <c r="B1016" s="62">
        <v>6190</v>
      </c>
      <c r="C1016" s="59">
        <v>41841</v>
      </c>
      <c r="D1016" s="217">
        <v>6185</v>
      </c>
      <c r="E1016" s="217">
        <v>6850</v>
      </c>
      <c r="F1016" s="61">
        <f t="shared" si="59"/>
        <v>665</v>
      </c>
      <c r="G1016" s="67">
        <f t="shared" si="60"/>
        <v>416.7829457364341</v>
      </c>
      <c r="H1016" s="59">
        <v>41838</v>
      </c>
      <c r="I1016" s="217">
        <v>2900</v>
      </c>
      <c r="J1016" s="217">
        <v>6065</v>
      </c>
      <c r="K1016" s="217"/>
      <c r="L1016" s="217"/>
      <c r="M1016" s="67"/>
      <c r="N1016" s="218"/>
      <c r="O1016" s="218"/>
      <c r="P1016" s="218"/>
      <c r="Q1016" s="218"/>
      <c r="R1016" s="218"/>
      <c r="S1016" s="218"/>
      <c r="T1016" s="218"/>
      <c r="U1016" s="218"/>
      <c r="V1016" s="218"/>
      <c r="W1016" s="218"/>
      <c r="X1016" s="218"/>
    </row>
    <row r="1017" spans="1:24" s="60" customFormat="1" ht="15.75" customHeight="1">
      <c r="A1017" s="63">
        <v>41821</v>
      </c>
      <c r="B1017" s="62">
        <v>6190</v>
      </c>
      <c r="C1017" s="59">
        <v>41838</v>
      </c>
      <c r="D1017" s="217">
        <v>6190</v>
      </c>
      <c r="E1017" s="217">
        <v>6850</v>
      </c>
      <c r="F1017" s="61">
        <f t="shared" si="59"/>
        <v>660</v>
      </c>
      <c r="G1017" s="67">
        <f t="shared" si="60"/>
        <v>416.69896640826875</v>
      </c>
      <c r="H1017" s="59">
        <v>41837</v>
      </c>
      <c r="I1017" s="217">
        <v>2900</v>
      </c>
      <c r="J1017" s="217">
        <v>6065</v>
      </c>
      <c r="K1017" s="217"/>
      <c r="L1017" s="217"/>
      <c r="M1017" s="67"/>
      <c r="N1017" s="218"/>
      <c r="O1017" s="218"/>
      <c r="P1017" s="218"/>
      <c r="Q1017" s="218"/>
      <c r="R1017" s="218"/>
      <c r="S1017" s="218"/>
      <c r="T1017" s="218"/>
      <c r="U1017" s="218"/>
      <c r="V1017" s="218"/>
      <c r="W1017" s="218"/>
      <c r="X1017" s="218"/>
    </row>
    <row r="1018" spans="1:24" s="60" customFormat="1" ht="15.75" customHeight="1">
      <c r="A1018" s="63">
        <v>41820</v>
      </c>
      <c r="B1018" s="62">
        <v>6190</v>
      </c>
      <c r="C1018" s="59">
        <v>41837</v>
      </c>
      <c r="D1018" s="217">
        <v>6190</v>
      </c>
      <c r="E1018" s="217">
        <v>6850</v>
      </c>
      <c r="F1018" s="61">
        <f t="shared" si="59"/>
        <v>660</v>
      </c>
      <c r="G1018" s="67">
        <f t="shared" si="60"/>
        <v>416.60852713178292</v>
      </c>
      <c r="H1018" s="59">
        <v>41836</v>
      </c>
      <c r="I1018" s="217">
        <v>2900</v>
      </c>
      <c r="J1018" s="217">
        <v>6065</v>
      </c>
      <c r="K1018" s="217"/>
      <c r="L1018" s="217"/>
      <c r="M1018" s="67"/>
      <c r="N1018" s="218"/>
      <c r="O1018" s="218"/>
      <c r="P1018" s="218"/>
      <c r="Q1018" s="218"/>
      <c r="R1018" s="218"/>
      <c r="S1018" s="218"/>
      <c r="T1018" s="218"/>
      <c r="U1018" s="218"/>
      <c r="V1018" s="218"/>
      <c r="W1018" s="218"/>
      <c r="X1018" s="218"/>
    </row>
    <row r="1019" spans="1:24" s="60" customFormat="1" ht="15.75" customHeight="1">
      <c r="A1019" s="63">
        <v>41817</v>
      </c>
      <c r="B1019" s="62">
        <v>6215</v>
      </c>
      <c r="C1019" s="59">
        <v>41836</v>
      </c>
      <c r="D1019" s="217">
        <v>6190</v>
      </c>
      <c r="E1019" s="217">
        <v>6850</v>
      </c>
      <c r="F1019" s="61">
        <f t="shared" si="59"/>
        <v>660</v>
      </c>
      <c r="G1019" s="67">
        <f t="shared" si="60"/>
        <v>416.50516795865633</v>
      </c>
      <c r="H1019" s="59">
        <v>41835</v>
      </c>
      <c r="I1019" s="217">
        <v>2900</v>
      </c>
      <c r="J1019" s="217">
        <v>6065</v>
      </c>
      <c r="K1019" s="217"/>
      <c r="L1019" s="217"/>
      <c r="M1019" s="67"/>
      <c r="N1019" s="218"/>
      <c r="O1019" s="218"/>
      <c r="P1019" s="218"/>
      <c r="Q1019" s="218"/>
      <c r="R1019" s="218"/>
      <c r="S1019" s="218"/>
      <c r="T1019" s="218"/>
      <c r="U1019" s="218"/>
      <c r="V1019" s="218"/>
      <c r="W1019" s="218"/>
      <c r="X1019" s="218"/>
    </row>
    <row r="1020" spans="1:24" s="60" customFormat="1" ht="15.75" customHeight="1">
      <c r="A1020" s="63">
        <v>41816</v>
      </c>
      <c r="B1020" s="62">
        <v>6215</v>
      </c>
      <c r="C1020" s="59">
        <v>41835</v>
      </c>
      <c r="D1020" s="217">
        <v>6190</v>
      </c>
      <c r="E1020" s="217">
        <v>6850</v>
      </c>
      <c r="F1020" s="61">
        <f t="shared" si="59"/>
        <v>660</v>
      </c>
      <c r="G1020" s="67">
        <f t="shared" si="60"/>
        <v>416.38888888888891</v>
      </c>
      <c r="H1020" s="59">
        <v>41834</v>
      </c>
      <c r="I1020" s="217">
        <v>2925</v>
      </c>
      <c r="J1020" s="217">
        <v>6065</v>
      </c>
      <c r="K1020" s="217"/>
      <c r="L1020" s="217"/>
      <c r="M1020" s="67"/>
      <c r="N1020" s="218"/>
      <c r="O1020" s="218"/>
      <c r="P1020" s="218"/>
      <c r="Q1020" s="218"/>
      <c r="R1020" s="218"/>
      <c r="S1020" s="218"/>
      <c r="T1020" s="218"/>
      <c r="U1020" s="218"/>
      <c r="V1020" s="218"/>
      <c r="W1020" s="218"/>
      <c r="X1020" s="218"/>
    </row>
    <row r="1021" spans="1:24" s="60" customFormat="1" ht="15.75" customHeight="1">
      <c r="A1021" s="63">
        <v>41815</v>
      </c>
      <c r="B1021" s="62">
        <v>6215</v>
      </c>
      <c r="C1021" s="59">
        <v>41834</v>
      </c>
      <c r="D1021" s="217">
        <v>6190</v>
      </c>
      <c r="E1021" s="217">
        <v>6850</v>
      </c>
      <c r="F1021" s="61">
        <f t="shared" si="59"/>
        <v>660</v>
      </c>
      <c r="G1021" s="67">
        <f t="shared" si="60"/>
        <v>416.24677002583979</v>
      </c>
      <c r="H1021" s="59">
        <v>41831</v>
      </c>
      <c r="I1021" s="217">
        <v>2925</v>
      </c>
      <c r="J1021" s="217">
        <v>6065</v>
      </c>
      <c r="K1021" s="217"/>
      <c r="L1021" s="217"/>
      <c r="M1021" s="67"/>
      <c r="N1021" s="218"/>
      <c r="O1021" s="218"/>
      <c r="P1021" s="218"/>
      <c r="Q1021" s="218"/>
      <c r="R1021" s="218"/>
      <c r="S1021" s="218"/>
      <c r="T1021" s="218"/>
      <c r="U1021" s="218"/>
      <c r="V1021" s="218"/>
      <c r="W1021" s="218"/>
      <c r="X1021" s="218"/>
    </row>
    <row r="1022" spans="1:24" s="60" customFormat="1" ht="15.75" customHeight="1">
      <c r="A1022" s="63">
        <v>41814</v>
      </c>
      <c r="B1022" s="62">
        <v>6215</v>
      </c>
      <c r="C1022" s="59">
        <v>41831</v>
      </c>
      <c r="D1022" s="217">
        <v>6190</v>
      </c>
      <c r="E1022" s="217">
        <v>6850</v>
      </c>
      <c r="F1022" s="61">
        <f t="shared" si="59"/>
        <v>660</v>
      </c>
      <c r="G1022" s="67">
        <f t="shared" si="60"/>
        <v>416.10465116279067</v>
      </c>
      <c r="H1022" s="59">
        <v>41830</v>
      </c>
      <c r="I1022" s="217">
        <v>2975</v>
      </c>
      <c r="J1022" s="217">
        <v>6065</v>
      </c>
      <c r="K1022" s="217"/>
      <c r="L1022" s="217"/>
      <c r="M1022" s="67"/>
      <c r="N1022" s="218"/>
      <c r="O1022" s="218"/>
      <c r="P1022" s="218"/>
      <c r="Q1022" s="218"/>
      <c r="R1022" s="218"/>
      <c r="S1022" s="218"/>
      <c r="T1022" s="218"/>
      <c r="U1022" s="218"/>
      <c r="V1022" s="218"/>
      <c r="W1022" s="218"/>
      <c r="X1022" s="218"/>
    </row>
    <row r="1023" spans="1:24" s="60" customFormat="1" ht="15.75" customHeight="1">
      <c r="A1023" s="63">
        <v>41813</v>
      </c>
      <c r="B1023" s="62">
        <v>6215</v>
      </c>
      <c r="C1023" s="59">
        <v>41830</v>
      </c>
      <c r="D1023" s="217">
        <v>6190</v>
      </c>
      <c r="E1023" s="217">
        <v>6850</v>
      </c>
      <c r="F1023" s="61">
        <f t="shared" si="59"/>
        <v>660</v>
      </c>
      <c r="G1023" s="67">
        <f t="shared" si="60"/>
        <v>415.92377260981914</v>
      </c>
      <c r="H1023" s="59">
        <v>41829</v>
      </c>
      <c r="I1023" s="217">
        <v>2975</v>
      </c>
      <c r="J1023" s="217">
        <v>6065</v>
      </c>
      <c r="K1023" s="217"/>
      <c r="L1023" s="217"/>
      <c r="M1023" s="67"/>
      <c r="N1023" s="218"/>
      <c r="O1023" s="218"/>
      <c r="P1023" s="218"/>
      <c r="Q1023" s="218"/>
      <c r="R1023" s="218"/>
      <c r="S1023" s="218"/>
      <c r="T1023" s="218"/>
      <c r="U1023" s="218"/>
      <c r="V1023" s="218"/>
      <c r="W1023" s="218"/>
      <c r="X1023" s="218"/>
    </row>
    <row r="1024" spans="1:24" s="60" customFormat="1" ht="15.75" customHeight="1">
      <c r="A1024" s="63">
        <v>41810</v>
      </c>
      <c r="B1024" s="62">
        <v>6215</v>
      </c>
      <c r="C1024" s="59">
        <v>41829</v>
      </c>
      <c r="D1024" s="217">
        <v>6190</v>
      </c>
      <c r="E1024" s="217">
        <v>6850</v>
      </c>
      <c r="F1024" s="61">
        <f t="shared" si="59"/>
        <v>660</v>
      </c>
      <c r="G1024" s="67">
        <f t="shared" si="60"/>
        <v>415.75581395348837</v>
      </c>
      <c r="H1024" s="59">
        <v>41828</v>
      </c>
      <c r="I1024" s="217">
        <v>2975</v>
      </c>
      <c r="J1024" s="217">
        <v>6065</v>
      </c>
      <c r="K1024" s="217"/>
      <c r="L1024" s="217"/>
      <c r="M1024" s="67"/>
      <c r="N1024" s="218"/>
      <c r="O1024" s="218"/>
      <c r="P1024" s="218"/>
      <c r="Q1024" s="218"/>
      <c r="R1024" s="218"/>
      <c r="S1024" s="218"/>
      <c r="T1024" s="218"/>
      <c r="U1024" s="218"/>
      <c r="V1024" s="218"/>
      <c r="W1024" s="218"/>
      <c r="X1024" s="218"/>
    </row>
    <row r="1025" spans="1:24" s="60" customFormat="1" ht="15.75" customHeight="1">
      <c r="A1025" s="63">
        <v>41809</v>
      </c>
      <c r="B1025" s="62">
        <v>6215</v>
      </c>
      <c r="C1025" s="59">
        <v>41828</v>
      </c>
      <c r="D1025" s="217">
        <v>6190</v>
      </c>
      <c r="E1025" s="217">
        <v>6850</v>
      </c>
      <c r="F1025" s="61">
        <f t="shared" si="59"/>
        <v>660</v>
      </c>
      <c r="G1025" s="67">
        <f t="shared" si="60"/>
        <v>415.56201550387595</v>
      </c>
      <c r="H1025" s="59">
        <v>41827</v>
      </c>
      <c r="I1025" s="217">
        <v>2975</v>
      </c>
      <c r="J1025" s="217">
        <v>6065</v>
      </c>
      <c r="K1025" s="217"/>
      <c r="L1025" s="217"/>
      <c r="M1025" s="67"/>
      <c r="N1025" s="218"/>
      <c r="O1025" s="218"/>
      <c r="P1025" s="218"/>
      <c r="Q1025" s="218"/>
      <c r="R1025" s="218"/>
      <c r="S1025" s="218"/>
      <c r="T1025" s="218"/>
      <c r="U1025" s="218"/>
      <c r="V1025" s="218"/>
      <c r="W1025" s="218"/>
      <c r="X1025" s="218"/>
    </row>
    <row r="1026" spans="1:24" s="60" customFormat="1" ht="15.75" customHeight="1">
      <c r="A1026" s="63">
        <v>41808</v>
      </c>
      <c r="B1026" s="62">
        <v>6215</v>
      </c>
      <c r="C1026" s="59">
        <v>41827</v>
      </c>
      <c r="D1026" s="217">
        <v>6190</v>
      </c>
      <c r="E1026" s="217">
        <v>6850</v>
      </c>
      <c r="F1026" s="61">
        <f t="shared" si="59"/>
        <v>660</v>
      </c>
      <c r="G1026" s="67">
        <f t="shared" si="60"/>
        <v>415.36821705426354</v>
      </c>
      <c r="H1026" s="59">
        <v>41824</v>
      </c>
      <c r="I1026" s="217">
        <v>2975</v>
      </c>
      <c r="J1026" s="217">
        <v>6065</v>
      </c>
      <c r="K1026" s="217"/>
      <c r="L1026" s="217"/>
      <c r="M1026" s="67"/>
      <c r="N1026" s="218"/>
      <c r="O1026" s="218"/>
      <c r="P1026" s="218"/>
      <c r="Q1026" s="218"/>
      <c r="R1026" s="218"/>
      <c r="S1026" s="218"/>
      <c r="T1026" s="218"/>
      <c r="U1026" s="218"/>
      <c r="V1026" s="218"/>
      <c r="W1026" s="218"/>
      <c r="X1026" s="218"/>
    </row>
    <row r="1027" spans="1:24" s="60" customFormat="1" ht="15.75" customHeight="1">
      <c r="A1027" s="63">
        <v>41807</v>
      </c>
      <c r="B1027" s="62">
        <v>6215</v>
      </c>
      <c r="C1027" s="59">
        <v>41824</v>
      </c>
      <c r="D1027" s="217">
        <v>6190</v>
      </c>
      <c r="E1027" s="217">
        <v>6850</v>
      </c>
      <c r="F1027" s="61">
        <f t="shared" si="59"/>
        <v>660</v>
      </c>
      <c r="G1027" s="67">
        <f t="shared" si="60"/>
        <v>415.14857881136953</v>
      </c>
      <c r="H1027" s="59">
        <v>41823</v>
      </c>
      <c r="I1027" s="217">
        <v>2975</v>
      </c>
      <c r="J1027" s="217">
        <v>6065</v>
      </c>
      <c r="K1027" s="217"/>
      <c r="L1027" s="217"/>
      <c r="M1027" s="67"/>
      <c r="N1027" s="218"/>
      <c r="O1027" s="218"/>
      <c r="P1027" s="218"/>
      <c r="Q1027" s="218"/>
      <c r="R1027" s="218"/>
      <c r="S1027" s="218"/>
      <c r="T1027" s="218"/>
      <c r="U1027" s="218"/>
      <c r="V1027" s="218"/>
      <c r="W1027" s="218"/>
      <c r="X1027" s="218"/>
    </row>
    <row r="1028" spans="1:24" s="60" customFormat="1" ht="15.75" customHeight="1">
      <c r="A1028" s="63">
        <v>41806</v>
      </c>
      <c r="B1028" s="62">
        <v>6215</v>
      </c>
      <c r="C1028" s="59">
        <v>41823</v>
      </c>
      <c r="D1028" s="217">
        <v>6190</v>
      </c>
      <c r="E1028" s="217">
        <v>6850</v>
      </c>
      <c r="F1028" s="61">
        <f t="shared" si="59"/>
        <v>660</v>
      </c>
      <c r="G1028" s="67">
        <f t="shared" si="60"/>
        <v>414.92894056847547</v>
      </c>
      <c r="H1028" s="59">
        <v>41822</v>
      </c>
      <c r="I1028" s="217">
        <v>2975</v>
      </c>
      <c r="J1028" s="217">
        <v>6065</v>
      </c>
      <c r="K1028" s="217"/>
      <c r="L1028" s="217"/>
      <c r="M1028" s="67"/>
      <c r="N1028" s="218"/>
      <c r="O1028" s="218"/>
      <c r="P1028" s="218"/>
      <c r="Q1028" s="218"/>
      <c r="R1028" s="218"/>
      <c r="S1028" s="218"/>
      <c r="T1028" s="218"/>
      <c r="U1028" s="218"/>
      <c r="V1028" s="218"/>
      <c r="W1028" s="218"/>
      <c r="X1028" s="218"/>
    </row>
    <row r="1029" spans="1:24" s="60" customFormat="1" ht="15.75" customHeight="1">
      <c r="A1029" s="63">
        <v>41803</v>
      </c>
      <c r="B1029" s="62">
        <v>6215</v>
      </c>
      <c r="C1029" s="59">
        <v>41822</v>
      </c>
      <c r="D1029" s="217">
        <v>6190</v>
      </c>
      <c r="E1029" s="217">
        <v>6850</v>
      </c>
      <c r="F1029" s="61">
        <f t="shared" ref="F1029:F1092" si="61">E1029-D1029</f>
        <v>660</v>
      </c>
      <c r="G1029" s="67">
        <f t="shared" ref="G1029:G1092" si="62">SUM(F1029:F1802)/774</f>
        <v>414.7093023255814</v>
      </c>
      <c r="H1029" s="59">
        <v>41821</v>
      </c>
      <c r="I1029" s="217">
        <v>2975</v>
      </c>
      <c r="J1029" s="217">
        <v>6065</v>
      </c>
      <c r="K1029" s="217"/>
      <c r="L1029" s="217"/>
      <c r="M1029" s="67"/>
      <c r="N1029" s="218"/>
      <c r="O1029" s="218"/>
      <c r="P1029" s="218"/>
      <c r="Q1029" s="218"/>
      <c r="R1029" s="218"/>
      <c r="S1029" s="218"/>
      <c r="T1029" s="218"/>
      <c r="U1029" s="218"/>
      <c r="V1029" s="218"/>
      <c r="W1029" s="218"/>
      <c r="X1029" s="218"/>
    </row>
    <row r="1030" spans="1:24" s="60" customFormat="1" ht="15.75" customHeight="1">
      <c r="A1030" s="63">
        <v>41802</v>
      </c>
      <c r="B1030" s="62">
        <v>6215</v>
      </c>
      <c r="C1030" s="59">
        <v>41821</v>
      </c>
      <c r="D1030" s="217">
        <v>6190</v>
      </c>
      <c r="E1030" s="217">
        <v>6850</v>
      </c>
      <c r="F1030" s="61">
        <f t="shared" si="61"/>
        <v>660</v>
      </c>
      <c r="G1030" s="67">
        <f t="shared" si="62"/>
        <v>414.48966408268734</v>
      </c>
      <c r="H1030" s="59">
        <v>41820</v>
      </c>
      <c r="I1030" s="217">
        <v>2975</v>
      </c>
      <c r="J1030" s="217">
        <v>6065</v>
      </c>
      <c r="K1030" s="217"/>
      <c r="L1030" s="217"/>
      <c r="M1030" s="67"/>
      <c r="N1030" s="218"/>
      <c r="O1030" s="218"/>
      <c r="P1030" s="218"/>
      <c r="Q1030" s="218"/>
      <c r="R1030" s="218"/>
      <c r="S1030" s="218"/>
      <c r="T1030" s="218"/>
      <c r="U1030" s="218"/>
      <c r="V1030" s="218"/>
      <c r="W1030" s="218"/>
      <c r="X1030" s="218"/>
    </row>
    <row r="1031" spans="1:24" s="60" customFormat="1" ht="15.75" customHeight="1">
      <c r="A1031" s="63">
        <v>41801</v>
      </c>
      <c r="B1031" s="62">
        <v>6215</v>
      </c>
      <c r="C1031" s="59">
        <v>41820</v>
      </c>
      <c r="D1031" s="217">
        <v>6190</v>
      </c>
      <c r="E1031" s="217">
        <v>6850</v>
      </c>
      <c r="F1031" s="61">
        <f t="shared" si="61"/>
        <v>660</v>
      </c>
      <c r="G1031" s="67">
        <f t="shared" si="62"/>
        <v>414.27002583979328</v>
      </c>
      <c r="H1031" s="59">
        <v>41817</v>
      </c>
      <c r="I1031" s="217">
        <v>2990</v>
      </c>
      <c r="J1031" s="217">
        <v>6065</v>
      </c>
      <c r="K1031" s="217"/>
      <c r="L1031" s="217"/>
      <c r="M1031" s="67"/>
      <c r="N1031" s="218"/>
      <c r="O1031" s="218"/>
      <c r="P1031" s="218"/>
      <c r="Q1031" s="218"/>
      <c r="R1031" s="218"/>
      <c r="S1031" s="218"/>
      <c r="T1031" s="218"/>
      <c r="U1031" s="218"/>
      <c r="V1031" s="218"/>
      <c r="W1031" s="218"/>
      <c r="X1031" s="218"/>
    </row>
    <row r="1032" spans="1:24" s="60" customFormat="1" ht="15.75" customHeight="1">
      <c r="A1032" s="63">
        <v>41800</v>
      </c>
      <c r="B1032" s="62">
        <v>6215</v>
      </c>
      <c r="C1032" s="59">
        <v>41817</v>
      </c>
      <c r="D1032" s="217">
        <v>6215</v>
      </c>
      <c r="E1032" s="217">
        <v>6850</v>
      </c>
      <c r="F1032" s="61">
        <f t="shared" si="61"/>
        <v>635</v>
      </c>
      <c r="G1032" s="67">
        <f t="shared" si="62"/>
        <v>414.05038759689921</v>
      </c>
      <c r="H1032" s="59">
        <v>41816</v>
      </c>
      <c r="I1032" s="217">
        <v>3015</v>
      </c>
      <c r="J1032" s="217">
        <v>6065</v>
      </c>
      <c r="K1032" s="217"/>
      <c r="L1032" s="217"/>
      <c r="M1032" s="67"/>
      <c r="N1032" s="218"/>
      <c r="O1032" s="218"/>
      <c r="P1032" s="218"/>
      <c r="Q1032" s="218"/>
      <c r="R1032" s="218"/>
      <c r="S1032" s="218"/>
      <c r="T1032" s="218"/>
      <c r="U1032" s="218"/>
      <c r="V1032" s="218"/>
      <c r="W1032" s="218"/>
      <c r="X1032" s="218"/>
    </row>
    <row r="1033" spans="1:24" s="60" customFormat="1" ht="15.75" customHeight="1">
      <c r="A1033" s="63">
        <v>41799</v>
      </c>
      <c r="B1033" s="62">
        <v>6215</v>
      </c>
      <c r="C1033" s="59">
        <v>41816</v>
      </c>
      <c r="D1033" s="217">
        <v>6215</v>
      </c>
      <c r="E1033" s="217">
        <v>6850</v>
      </c>
      <c r="F1033" s="61">
        <f t="shared" si="61"/>
        <v>635</v>
      </c>
      <c r="G1033" s="67">
        <f t="shared" si="62"/>
        <v>413.83720930232556</v>
      </c>
      <c r="H1033" s="59">
        <v>41815</v>
      </c>
      <c r="I1033" s="217">
        <v>3015</v>
      </c>
      <c r="J1033" s="217">
        <v>6065</v>
      </c>
      <c r="K1033" s="217"/>
      <c r="L1033" s="217"/>
      <c r="M1033" s="67"/>
      <c r="N1033" s="218"/>
      <c r="O1033" s="218"/>
      <c r="P1033" s="218"/>
      <c r="Q1033" s="218"/>
      <c r="R1033" s="218"/>
      <c r="S1033" s="218"/>
      <c r="T1033" s="218"/>
      <c r="U1033" s="218"/>
      <c r="V1033" s="218"/>
      <c r="W1033" s="218"/>
      <c r="X1033" s="218"/>
    </row>
    <row r="1034" spans="1:24" s="60" customFormat="1" ht="15.75" customHeight="1">
      <c r="A1034" s="63">
        <v>41796</v>
      </c>
      <c r="B1034" s="62">
        <v>6215</v>
      </c>
      <c r="C1034" s="59">
        <v>41815</v>
      </c>
      <c r="D1034" s="217">
        <v>6215</v>
      </c>
      <c r="E1034" s="217">
        <v>6850</v>
      </c>
      <c r="F1034" s="61">
        <f t="shared" si="61"/>
        <v>635</v>
      </c>
      <c r="G1034" s="67">
        <f t="shared" si="62"/>
        <v>413.61111111111109</v>
      </c>
      <c r="H1034" s="59">
        <v>41814</v>
      </c>
      <c r="I1034" s="217">
        <v>3015</v>
      </c>
      <c r="J1034" s="217">
        <v>6065</v>
      </c>
      <c r="K1034" s="217"/>
      <c r="L1034" s="217"/>
      <c r="M1034" s="67"/>
      <c r="N1034" s="218"/>
      <c r="O1034" s="218"/>
      <c r="P1034" s="218"/>
      <c r="Q1034" s="218"/>
      <c r="R1034" s="218"/>
      <c r="S1034" s="218"/>
      <c r="T1034" s="218"/>
      <c r="U1034" s="218"/>
      <c r="V1034" s="218"/>
      <c r="W1034" s="218"/>
      <c r="X1034" s="218"/>
    </row>
    <row r="1035" spans="1:24" s="60" customFormat="1" ht="15.75" customHeight="1">
      <c r="A1035" s="63">
        <v>41795</v>
      </c>
      <c r="B1035" s="62">
        <v>6215</v>
      </c>
      <c r="C1035" s="59">
        <v>41814</v>
      </c>
      <c r="D1035" s="217">
        <v>6215</v>
      </c>
      <c r="E1035" s="217">
        <v>6850</v>
      </c>
      <c r="F1035" s="61">
        <f t="shared" si="61"/>
        <v>635</v>
      </c>
      <c r="G1035" s="67">
        <f t="shared" si="62"/>
        <v>413.41085271317831</v>
      </c>
      <c r="H1035" s="59">
        <v>41813</v>
      </c>
      <c r="I1035" s="217">
        <v>3015</v>
      </c>
      <c r="J1035" s="217">
        <v>6065</v>
      </c>
      <c r="K1035" s="217"/>
      <c r="L1035" s="217"/>
      <c r="M1035" s="67"/>
      <c r="N1035" s="218"/>
      <c r="O1035" s="218"/>
      <c r="P1035" s="218"/>
      <c r="Q1035" s="218"/>
      <c r="R1035" s="218"/>
      <c r="S1035" s="218"/>
      <c r="T1035" s="218"/>
      <c r="U1035" s="218"/>
      <c r="V1035" s="218"/>
      <c r="W1035" s="218"/>
      <c r="X1035" s="218"/>
    </row>
    <row r="1036" spans="1:24" s="60" customFormat="1" ht="15.75" customHeight="1">
      <c r="A1036" s="63">
        <v>41794</v>
      </c>
      <c r="B1036" s="62">
        <v>6215</v>
      </c>
      <c r="C1036" s="59">
        <v>41813</v>
      </c>
      <c r="D1036" s="217">
        <v>6215</v>
      </c>
      <c r="E1036" s="217">
        <v>6850</v>
      </c>
      <c r="F1036" s="61">
        <f t="shared" si="61"/>
        <v>635</v>
      </c>
      <c r="G1036" s="67">
        <f t="shared" si="62"/>
        <v>413.22351421188631</v>
      </c>
      <c r="H1036" s="59">
        <v>41810</v>
      </c>
      <c r="I1036" s="217">
        <v>3015</v>
      </c>
      <c r="J1036" s="217">
        <v>6065</v>
      </c>
      <c r="K1036" s="217"/>
      <c r="L1036" s="217"/>
      <c r="M1036" s="67"/>
      <c r="N1036" s="218"/>
      <c r="O1036" s="218"/>
      <c r="P1036" s="218"/>
      <c r="Q1036" s="218"/>
      <c r="R1036" s="218"/>
      <c r="S1036" s="218"/>
      <c r="T1036" s="218"/>
      <c r="U1036" s="218"/>
      <c r="V1036" s="218"/>
      <c r="W1036" s="218"/>
      <c r="X1036" s="218"/>
    </row>
    <row r="1037" spans="1:24" s="60" customFormat="1" ht="15.75" customHeight="1">
      <c r="A1037" s="63">
        <v>41793</v>
      </c>
      <c r="B1037" s="62">
        <v>6215</v>
      </c>
      <c r="C1037" s="59">
        <v>41810</v>
      </c>
      <c r="D1037" s="217">
        <v>6215</v>
      </c>
      <c r="E1037" s="217">
        <v>6850</v>
      </c>
      <c r="F1037" s="61">
        <f t="shared" si="61"/>
        <v>635</v>
      </c>
      <c r="G1037" s="67">
        <f t="shared" si="62"/>
        <v>413.02325581395348</v>
      </c>
      <c r="H1037" s="59">
        <v>41809</v>
      </c>
      <c r="I1037" s="217">
        <v>3015</v>
      </c>
      <c r="J1037" s="217">
        <v>6065</v>
      </c>
      <c r="K1037" s="217"/>
      <c r="L1037" s="217"/>
      <c r="M1037" s="67"/>
      <c r="N1037" s="218"/>
      <c r="O1037" s="218"/>
      <c r="P1037" s="218"/>
      <c r="Q1037" s="218"/>
      <c r="R1037" s="218"/>
      <c r="S1037" s="218"/>
      <c r="T1037" s="218"/>
      <c r="U1037" s="218"/>
      <c r="V1037" s="218"/>
      <c r="W1037" s="218"/>
      <c r="X1037" s="218"/>
    </row>
    <row r="1038" spans="1:24" s="60" customFormat="1" ht="15.75" customHeight="1">
      <c r="A1038" s="63">
        <v>41789</v>
      </c>
      <c r="B1038" s="62">
        <v>6215</v>
      </c>
      <c r="C1038" s="59">
        <v>41809</v>
      </c>
      <c r="D1038" s="217">
        <v>6215</v>
      </c>
      <c r="E1038" s="217">
        <v>6850</v>
      </c>
      <c r="F1038" s="61">
        <f t="shared" si="61"/>
        <v>635</v>
      </c>
      <c r="G1038" s="67">
        <f t="shared" si="62"/>
        <v>412.82299741602066</v>
      </c>
      <c r="H1038" s="59">
        <v>41808</v>
      </c>
      <c r="I1038" s="217">
        <v>3015</v>
      </c>
      <c r="J1038" s="217">
        <v>6065</v>
      </c>
      <c r="K1038" s="217"/>
      <c r="L1038" s="217"/>
      <c r="M1038" s="67"/>
      <c r="N1038" s="218"/>
      <c r="O1038" s="218"/>
      <c r="P1038" s="218"/>
      <c r="Q1038" s="218"/>
      <c r="R1038" s="218"/>
      <c r="S1038" s="218"/>
      <c r="T1038" s="218"/>
      <c r="U1038" s="218"/>
      <c r="V1038" s="218"/>
      <c r="W1038" s="218"/>
      <c r="X1038" s="218"/>
    </row>
    <row r="1039" spans="1:24" s="60" customFormat="1" ht="15.75" customHeight="1">
      <c r="A1039" s="63">
        <v>41788</v>
      </c>
      <c r="B1039" s="62">
        <v>6215</v>
      </c>
      <c r="C1039" s="59">
        <v>41808</v>
      </c>
      <c r="D1039" s="217">
        <v>6215</v>
      </c>
      <c r="E1039" s="217">
        <v>6850</v>
      </c>
      <c r="F1039" s="61">
        <f t="shared" si="61"/>
        <v>635</v>
      </c>
      <c r="G1039" s="67">
        <f t="shared" si="62"/>
        <v>412.63565891472871</v>
      </c>
      <c r="H1039" s="59">
        <v>41807</v>
      </c>
      <c r="I1039" s="217">
        <v>3015</v>
      </c>
      <c r="J1039" s="217">
        <v>6065</v>
      </c>
      <c r="K1039" s="217"/>
      <c r="L1039" s="217"/>
      <c r="M1039" s="67"/>
      <c r="N1039" s="218"/>
      <c r="O1039" s="218"/>
      <c r="P1039" s="218"/>
      <c r="Q1039" s="218"/>
      <c r="R1039" s="218"/>
      <c r="S1039" s="218"/>
      <c r="T1039" s="218"/>
      <c r="U1039" s="218"/>
      <c r="V1039" s="218"/>
      <c r="W1039" s="218"/>
      <c r="X1039" s="218"/>
    </row>
    <row r="1040" spans="1:24" s="60" customFormat="1" ht="15.75" customHeight="1">
      <c r="A1040" s="63">
        <v>41787</v>
      </c>
      <c r="B1040" s="62">
        <v>6215</v>
      </c>
      <c r="C1040" s="59">
        <v>41807</v>
      </c>
      <c r="D1040" s="217">
        <v>6215</v>
      </c>
      <c r="E1040" s="217">
        <v>6850</v>
      </c>
      <c r="F1040" s="61">
        <f t="shared" si="61"/>
        <v>635</v>
      </c>
      <c r="G1040" s="67">
        <f t="shared" si="62"/>
        <v>412.4483204134367</v>
      </c>
      <c r="H1040" s="59">
        <v>41806</v>
      </c>
      <c r="I1040" s="217">
        <v>3015</v>
      </c>
      <c r="J1040" s="217">
        <v>6065</v>
      </c>
      <c r="K1040" s="217"/>
      <c r="L1040" s="217"/>
      <c r="M1040" s="67"/>
      <c r="N1040" s="218"/>
      <c r="O1040" s="218"/>
      <c r="P1040" s="218"/>
      <c r="Q1040" s="218"/>
      <c r="R1040" s="218"/>
      <c r="S1040" s="218"/>
      <c r="T1040" s="218"/>
      <c r="U1040" s="218"/>
      <c r="V1040" s="218"/>
      <c r="W1040" s="218"/>
      <c r="X1040" s="218"/>
    </row>
    <row r="1041" spans="1:24" s="60" customFormat="1" ht="15.75" customHeight="1">
      <c r="A1041" s="63">
        <v>41786</v>
      </c>
      <c r="B1041" s="62">
        <v>6215</v>
      </c>
      <c r="C1041" s="59">
        <v>41806</v>
      </c>
      <c r="D1041" s="217">
        <v>6215</v>
      </c>
      <c r="E1041" s="217">
        <v>6850</v>
      </c>
      <c r="F1041" s="61">
        <f t="shared" si="61"/>
        <v>635</v>
      </c>
      <c r="G1041" s="67">
        <f t="shared" si="62"/>
        <v>412.2609819121447</v>
      </c>
      <c r="H1041" s="59">
        <v>41803</v>
      </c>
      <c r="I1041" s="217">
        <v>3015</v>
      </c>
      <c r="J1041" s="217">
        <v>6065</v>
      </c>
      <c r="K1041" s="217"/>
      <c r="L1041" s="217"/>
      <c r="M1041" s="67"/>
      <c r="N1041" s="218"/>
      <c r="O1041" s="218"/>
      <c r="P1041" s="218"/>
      <c r="Q1041" s="218"/>
      <c r="R1041" s="218"/>
      <c r="S1041" s="218"/>
      <c r="T1041" s="218"/>
      <c r="U1041" s="218"/>
      <c r="V1041" s="218"/>
      <c r="W1041" s="218"/>
      <c r="X1041" s="218"/>
    </row>
    <row r="1042" spans="1:24" s="60" customFormat="1" ht="15.75" customHeight="1">
      <c r="A1042" s="63">
        <v>41785</v>
      </c>
      <c r="B1042" s="62">
        <v>6215</v>
      </c>
      <c r="C1042" s="59">
        <v>41803</v>
      </c>
      <c r="D1042" s="217">
        <v>6215</v>
      </c>
      <c r="E1042" s="217">
        <v>6850</v>
      </c>
      <c r="F1042" s="61">
        <f t="shared" si="61"/>
        <v>635</v>
      </c>
      <c r="G1042" s="67">
        <f t="shared" si="62"/>
        <v>412.0736434108527</v>
      </c>
      <c r="H1042" s="59">
        <v>41802</v>
      </c>
      <c r="I1042" s="217">
        <v>3015</v>
      </c>
      <c r="J1042" s="217">
        <v>6075</v>
      </c>
      <c r="K1042" s="217"/>
      <c r="L1042" s="217"/>
      <c r="M1042" s="67"/>
      <c r="N1042" s="218"/>
      <c r="O1042" s="218"/>
      <c r="P1042" s="218"/>
      <c r="Q1042" s="218"/>
      <c r="R1042" s="218"/>
      <c r="S1042" s="218"/>
      <c r="T1042" s="218"/>
      <c r="U1042" s="218"/>
      <c r="V1042" s="218"/>
      <c r="W1042" s="218"/>
      <c r="X1042" s="218"/>
    </row>
    <row r="1043" spans="1:24" s="60" customFormat="1" ht="15.75" customHeight="1">
      <c r="A1043" s="63">
        <v>41782</v>
      </c>
      <c r="B1043" s="62">
        <v>6215</v>
      </c>
      <c r="C1043" s="59">
        <v>41802</v>
      </c>
      <c r="D1043" s="217">
        <v>6215</v>
      </c>
      <c r="E1043" s="217">
        <v>6865</v>
      </c>
      <c r="F1043" s="61">
        <f t="shared" si="61"/>
        <v>650</v>
      </c>
      <c r="G1043" s="67">
        <f t="shared" si="62"/>
        <v>411.88630490956075</v>
      </c>
      <c r="H1043" s="59">
        <v>41801</v>
      </c>
      <c r="I1043" s="217">
        <v>3015</v>
      </c>
      <c r="J1043" s="217">
        <v>6075</v>
      </c>
      <c r="K1043" s="217"/>
      <c r="L1043" s="217"/>
      <c r="M1043" s="67"/>
      <c r="N1043" s="218"/>
      <c r="O1043" s="218"/>
      <c r="P1043" s="218"/>
      <c r="Q1043" s="218"/>
      <c r="R1043" s="218"/>
      <c r="S1043" s="218"/>
      <c r="T1043" s="218"/>
      <c r="U1043" s="218"/>
      <c r="V1043" s="218"/>
      <c r="W1043" s="218"/>
      <c r="X1043" s="218"/>
    </row>
    <row r="1044" spans="1:24" s="60" customFormat="1" ht="15.75" customHeight="1">
      <c r="A1044" s="63">
        <v>41781</v>
      </c>
      <c r="B1044" s="62">
        <v>6215</v>
      </c>
      <c r="C1044" s="59">
        <v>41801</v>
      </c>
      <c r="D1044" s="217">
        <v>6215</v>
      </c>
      <c r="E1044" s="217">
        <v>6865</v>
      </c>
      <c r="F1044" s="61">
        <f t="shared" si="61"/>
        <v>650</v>
      </c>
      <c r="G1044" s="67">
        <f t="shared" si="62"/>
        <v>411.66666666666669</v>
      </c>
      <c r="H1044" s="59">
        <v>41800</v>
      </c>
      <c r="I1044" s="217">
        <v>3015</v>
      </c>
      <c r="J1044" s="217">
        <v>6075</v>
      </c>
      <c r="K1044" s="217"/>
      <c r="L1044" s="217"/>
      <c r="M1044" s="67"/>
      <c r="N1044" s="218"/>
      <c r="O1044" s="218"/>
      <c r="P1044" s="218"/>
      <c r="Q1044" s="218"/>
      <c r="R1044" s="218"/>
      <c r="S1044" s="218"/>
      <c r="T1044" s="218"/>
      <c r="U1044" s="218"/>
      <c r="V1044" s="218"/>
      <c r="W1044" s="218"/>
      <c r="X1044" s="218"/>
    </row>
    <row r="1045" spans="1:24" s="60" customFormat="1" ht="15.75" customHeight="1">
      <c r="A1045" s="63">
        <v>41780</v>
      </c>
      <c r="B1045" s="62">
        <v>6215</v>
      </c>
      <c r="C1045" s="59">
        <v>41800</v>
      </c>
      <c r="D1045" s="217">
        <v>6215</v>
      </c>
      <c r="E1045" s="217">
        <v>6865</v>
      </c>
      <c r="F1045" s="61">
        <f t="shared" si="61"/>
        <v>650</v>
      </c>
      <c r="G1045" s="67">
        <f t="shared" si="62"/>
        <v>411.3824289405685</v>
      </c>
      <c r="H1045" s="59">
        <v>41799</v>
      </c>
      <c r="I1045" s="217">
        <v>3015</v>
      </c>
      <c r="J1045" s="217">
        <v>6075</v>
      </c>
      <c r="K1045" s="217"/>
      <c r="L1045" s="217"/>
      <c r="M1045" s="67"/>
      <c r="N1045" s="218"/>
      <c r="O1045" s="218"/>
      <c r="P1045" s="218"/>
      <c r="Q1045" s="218"/>
      <c r="R1045" s="218"/>
      <c r="S1045" s="218"/>
      <c r="T1045" s="218"/>
      <c r="U1045" s="218"/>
      <c r="V1045" s="218"/>
      <c r="W1045" s="218"/>
      <c r="X1045" s="218"/>
    </row>
    <row r="1046" spans="1:24" s="60" customFormat="1" ht="15.75" customHeight="1">
      <c r="A1046" s="63">
        <v>41779</v>
      </c>
      <c r="B1046" s="62">
        <v>6215</v>
      </c>
      <c r="C1046" s="59">
        <v>41799</v>
      </c>
      <c r="D1046" s="217">
        <v>6215</v>
      </c>
      <c r="E1046" s="217">
        <v>6865</v>
      </c>
      <c r="F1046" s="61">
        <f t="shared" si="61"/>
        <v>650</v>
      </c>
      <c r="G1046" s="67">
        <f t="shared" si="62"/>
        <v>411.11111111111109</v>
      </c>
      <c r="H1046" s="59">
        <v>41796</v>
      </c>
      <c r="I1046" s="217">
        <v>3025</v>
      </c>
      <c r="J1046" s="217">
        <v>6075</v>
      </c>
      <c r="K1046" s="217"/>
      <c r="L1046" s="217"/>
      <c r="M1046" s="67"/>
      <c r="N1046" s="218"/>
      <c r="O1046" s="218"/>
      <c r="P1046" s="218"/>
      <c r="Q1046" s="218"/>
      <c r="R1046" s="218"/>
      <c r="S1046" s="218"/>
      <c r="T1046" s="218"/>
      <c r="U1046" s="218"/>
      <c r="V1046" s="218"/>
      <c r="W1046" s="218"/>
      <c r="X1046" s="218"/>
    </row>
    <row r="1047" spans="1:24" s="60" customFormat="1" ht="15.75" customHeight="1">
      <c r="A1047" s="63">
        <v>41778</v>
      </c>
      <c r="B1047" s="62">
        <v>6215</v>
      </c>
      <c r="C1047" s="59">
        <v>41796</v>
      </c>
      <c r="D1047" s="217">
        <v>6215</v>
      </c>
      <c r="E1047" s="217">
        <v>6865</v>
      </c>
      <c r="F1047" s="61">
        <f t="shared" si="61"/>
        <v>650</v>
      </c>
      <c r="G1047" s="67">
        <f t="shared" si="62"/>
        <v>410.83979328165373</v>
      </c>
      <c r="H1047" s="59">
        <v>41795</v>
      </c>
      <c r="I1047" s="217">
        <v>3025</v>
      </c>
      <c r="J1047" s="217">
        <v>6090</v>
      </c>
      <c r="K1047" s="217"/>
      <c r="L1047" s="217"/>
      <c r="M1047" s="67"/>
      <c r="N1047" s="218"/>
      <c r="O1047" s="218"/>
      <c r="P1047" s="218"/>
      <c r="Q1047" s="218"/>
      <c r="R1047" s="218"/>
      <c r="S1047" s="218"/>
      <c r="T1047" s="218"/>
      <c r="U1047" s="218"/>
      <c r="V1047" s="218"/>
      <c r="W1047" s="218"/>
      <c r="X1047" s="218"/>
    </row>
    <row r="1048" spans="1:24" s="60" customFormat="1" ht="15.75" customHeight="1">
      <c r="A1048" s="63">
        <v>41775</v>
      </c>
      <c r="B1048" s="62">
        <v>6215</v>
      </c>
      <c r="C1048" s="59">
        <v>41795</v>
      </c>
      <c r="D1048" s="217">
        <v>6215</v>
      </c>
      <c r="E1048" s="217">
        <v>6875</v>
      </c>
      <c r="F1048" s="61">
        <f t="shared" si="61"/>
        <v>660</v>
      </c>
      <c r="G1048" s="67">
        <f t="shared" si="62"/>
        <v>410.54263565891472</v>
      </c>
      <c r="H1048" s="59">
        <v>41794</v>
      </c>
      <c r="I1048" s="217">
        <v>3025</v>
      </c>
      <c r="J1048" s="217">
        <v>6090</v>
      </c>
      <c r="K1048" s="217"/>
      <c r="L1048" s="217"/>
      <c r="M1048" s="67"/>
      <c r="N1048" s="218"/>
      <c r="O1048" s="218"/>
      <c r="P1048" s="218"/>
      <c r="Q1048" s="218"/>
      <c r="R1048" s="218"/>
      <c r="S1048" s="218"/>
      <c r="T1048" s="218"/>
      <c r="U1048" s="218"/>
      <c r="V1048" s="218"/>
      <c r="W1048" s="218"/>
      <c r="X1048" s="218"/>
    </row>
    <row r="1049" spans="1:24" s="60" customFormat="1" ht="15.75" customHeight="1">
      <c r="A1049" s="63">
        <v>41774</v>
      </c>
      <c r="B1049" s="62">
        <v>6215</v>
      </c>
      <c r="C1049" s="59">
        <v>41794</v>
      </c>
      <c r="D1049" s="217">
        <v>6215</v>
      </c>
      <c r="E1049" s="217">
        <v>6875</v>
      </c>
      <c r="F1049" s="61">
        <f t="shared" si="61"/>
        <v>660</v>
      </c>
      <c r="G1049" s="67">
        <f t="shared" si="62"/>
        <v>410.23255813953489</v>
      </c>
      <c r="H1049" s="59">
        <v>41793</v>
      </c>
      <c r="I1049" s="217">
        <v>3040</v>
      </c>
      <c r="J1049" s="217">
        <v>6090</v>
      </c>
      <c r="K1049" s="217"/>
      <c r="L1049" s="217"/>
      <c r="M1049" s="67"/>
      <c r="N1049" s="218"/>
      <c r="O1049" s="218"/>
      <c r="P1049" s="218"/>
      <c r="Q1049" s="218"/>
      <c r="R1049" s="218"/>
      <c r="S1049" s="218"/>
      <c r="T1049" s="218"/>
      <c r="U1049" s="218"/>
      <c r="V1049" s="218"/>
      <c r="W1049" s="218"/>
      <c r="X1049" s="218"/>
    </row>
    <row r="1050" spans="1:24" s="60" customFormat="1" ht="15.75" customHeight="1">
      <c r="A1050" s="63">
        <v>41773</v>
      </c>
      <c r="B1050" s="62">
        <v>6215</v>
      </c>
      <c r="C1050" s="59">
        <v>41793</v>
      </c>
      <c r="D1050" s="217">
        <v>6215</v>
      </c>
      <c r="E1050" s="217">
        <v>6875</v>
      </c>
      <c r="F1050" s="61">
        <f t="shared" si="61"/>
        <v>660</v>
      </c>
      <c r="G1050" s="67">
        <f t="shared" si="62"/>
        <v>409.92248062015506</v>
      </c>
      <c r="H1050" s="59">
        <v>41789</v>
      </c>
      <c r="I1050" s="217">
        <v>3040</v>
      </c>
      <c r="J1050" s="217">
        <v>6090</v>
      </c>
      <c r="K1050" s="217"/>
      <c r="L1050" s="217"/>
      <c r="M1050" s="67"/>
      <c r="N1050" s="218"/>
      <c r="O1050" s="218"/>
      <c r="P1050" s="218"/>
      <c r="Q1050" s="218"/>
      <c r="R1050" s="218"/>
      <c r="S1050" s="218"/>
      <c r="T1050" s="218"/>
      <c r="U1050" s="218"/>
      <c r="V1050" s="218"/>
      <c r="W1050" s="218"/>
      <c r="X1050" s="218"/>
    </row>
    <row r="1051" spans="1:24" s="60" customFormat="1" ht="15.75" customHeight="1">
      <c r="A1051" s="63">
        <v>41772</v>
      </c>
      <c r="B1051" s="62">
        <v>6215</v>
      </c>
      <c r="C1051" s="59">
        <v>41789</v>
      </c>
      <c r="D1051" s="217">
        <v>6215</v>
      </c>
      <c r="E1051" s="217">
        <v>6875</v>
      </c>
      <c r="F1051" s="61">
        <f t="shared" si="61"/>
        <v>660</v>
      </c>
      <c r="G1051" s="67">
        <f t="shared" si="62"/>
        <v>409.62532299741605</v>
      </c>
      <c r="H1051" s="59">
        <v>41788</v>
      </c>
      <c r="I1051" s="217">
        <v>3040</v>
      </c>
      <c r="J1051" s="217">
        <v>6095</v>
      </c>
      <c r="K1051" s="217"/>
      <c r="L1051" s="217"/>
      <c r="M1051" s="67"/>
      <c r="N1051" s="218"/>
      <c r="O1051" s="218"/>
      <c r="P1051" s="218"/>
      <c r="Q1051" s="218"/>
      <c r="R1051" s="218"/>
      <c r="S1051" s="218"/>
      <c r="T1051" s="218"/>
      <c r="U1051" s="218"/>
      <c r="V1051" s="218"/>
      <c r="W1051" s="218"/>
      <c r="X1051" s="218"/>
    </row>
    <row r="1052" spans="1:24" s="60" customFormat="1" ht="15.75" customHeight="1">
      <c r="A1052" s="63">
        <v>41771</v>
      </c>
      <c r="B1052" s="62">
        <v>6215</v>
      </c>
      <c r="C1052" s="59">
        <v>41788</v>
      </c>
      <c r="D1052" s="217">
        <v>6215</v>
      </c>
      <c r="E1052" s="217">
        <v>6875</v>
      </c>
      <c r="F1052" s="61">
        <f t="shared" si="61"/>
        <v>660</v>
      </c>
      <c r="G1052" s="67">
        <f t="shared" si="62"/>
        <v>409.27648578811369</v>
      </c>
      <c r="H1052" s="59">
        <v>41787</v>
      </c>
      <c r="I1052" s="217">
        <v>3040</v>
      </c>
      <c r="J1052" s="217">
        <v>6110</v>
      </c>
      <c r="K1052" s="217"/>
      <c r="L1052" s="217"/>
      <c r="M1052" s="67"/>
      <c r="N1052" s="218"/>
      <c r="O1052" s="218"/>
      <c r="P1052" s="218"/>
      <c r="Q1052" s="218"/>
      <c r="R1052" s="218"/>
      <c r="S1052" s="218"/>
      <c r="T1052" s="218"/>
      <c r="U1052" s="218"/>
      <c r="V1052" s="218"/>
      <c r="W1052" s="218"/>
      <c r="X1052" s="218"/>
    </row>
    <row r="1053" spans="1:24" s="60" customFormat="1" ht="15.75" customHeight="1">
      <c r="A1053" s="63">
        <v>41768</v>
      </c>
      <c r="B1053" s="62">
        <v>6215</v>
      </c>
      <c r="C1053" s="59">
        <v>41787</v>
      </c>
      <c r="D1053" s="217">
        <v>6215</v>
      </c>
      <c r="E1053" s="217">
        <v>6875</v>
      </c>
      <c r="F1053" s="61">
        <f t="shared" si="61"/>
        <v>660</v>
      </c>
      <c r="G1053" s="67">
        <f t="shared" si="62"/>
        <v>408.94056847545221</v>
      </c>
      <c r="H1053" s="59">
        <v>41786</v>
      </c>
      <c r="I1053" s="217">
        <v>3040</v>
      </c>
      <c r="J1053" s="217">
        <v>6110</v>
      </c>
      <c r="K1053" s="217"/>
      <c r="L1053" s="217"/>
      <c r="M1053" s="67"/>
      <c r="N1053" s="218"/>
      <c r="O1053" s="218"/>
      <c r="P1053" s="218"/>
      <c r="Q1053" s="218"/>
      <c r="R1053" s="218"/>
      <c r="S1053" s="218"/>
      <c r="T1053" s="218"/>
      <c r="U1053" s="218"/>
      <c r="V1053" s="218"/>
      <c r="W1053" s="218"/>
      <c r="X1053" s="218"/>
    </row>
    <row r="1054" spans="1:24" s="60" customFormat="1" ht="15.75" customHeight="1">
      <c r="A1054" s="63">
        <v>41767</v>
      </c>
      <c r="B1054" s="62">
        <v>6215</v>
      </c>
      <c r="C1054" s="59">
        <v>41786</v>
      </c>
      <c r="D1054" s="217">
        <v>6215</v>
      </c>
      <c r="E1054" s="217">
        <v>6875</v>
      </c>
      <c r="F1054" s="61">
        <f t="shared" si="61"/>
        <v>660</v>
      </c>
      <c r="G1054" s="67">
        <f t="shared" si="62"/>
        <v>408.59173126614985</v>
      </c>
      <c r="H1054" s="59">
        <v>41785</v>
      </c>
      <c r="I1054" s="217">
        <v>3040</v>
      </c>
      <c r="J1054" s="217">
        <v>6110</v>
      </c>
      <c r="K1054" s="217"/>
      <c r="L1054" s="217"/>
      <c r="M1054" s="67"/>
      <c r="N1054" s="218"/>
      <c r="O1054" s="218"/>
      <c r="P1054" s="218"/>
      <c r="Q1054" s="218"/>
      <c r="R1054" s="218"/>
      <c r="S1054" s="218"/>
      <c r="T1054" s="218"/>
      <c r="U1054" s="218"/>
      <c r="V1054" s="218"/>
      <c r="W1054" s="218"/>
      <c r="X1054" s="218"/>
    </row>
    <row r="1055" spans="1:24" s="60" customFormat="1" ht="15.75" customHeight="1">
      <c r="A1055" s="63">
        <v>41766</v>
      </c>
      <c r="B1055" s="62">
        <v>6215</v>
      </c>
      <c r="C1055" s="59">
        <v>41785</v>
      </c>
      <c r="D1055" s="217">
        <v>6215</v>
      </c>
      <c r="E1055" s="217">
        <v>6875</v>
      </c>
      <c r="F1055" s="61">
        <f t="shared" si="61"/>
        <v>660</v>
      </c>
      <c r="G1055" s="67">
        <f t="shared" si="62"/>
        <v>408.25581395348837</v>
      </c>
      <c r="H1055" s="59">
        <v>41782</v>
      </c>
      <c r="I1055" s="217">
        <v>3050</v>
      </c>
      <c r="J1055" s="217">
        <v>6110</v>
      </c>
      <c r="K1055" s="217"/>
      <c r="L1055" s="217"/>
      <c r="M1055" s="67"/>
      <c r="N1055" s="218"/>
      <c r="O1055" s="218"/>
      <c r="P1055" s="218"/>
      <c r="Q1055" s="218"/>
      <c r="R1055" s="218"/>
      <c r="S1055" s="218"/>
      <c r="T1055" s="218"/>
      <c r="U1055" s="218"/>
      <c r="V1055" s="218"/>
      <c r="W1055" s="218"/>
      <c r="X1055" s="218"/>
    </row>
    <row r="1056" spans="1:24" s="60" customFormat="1" ht="15.75" customHeight="1">
      <c r="A1056" s="63">
        <v>41765</v>
      </c>
      <c r="B1056" s="62">
        <v>6215</v>
      </c>
      <c r="C1056" s="59">
        <v>41782</v>
      </c>
      <c r="D1056" s="217">
        <v>6215</v>
      </c>
      <c r="E1056" s="217">
        <v>6875</v>
      </c>
      <c r="F1056" s="61">
        <f t="shared" si="61"/>
        <v>660</v>
      </c>
      <c r="G1056" s="67">
        <f t="shared" si="62"/>
        <v>407.91989664082689</v>
      </c>
      <c r="H1056" s="59">
        <v>41781</v>
      </c>
      <c r="I1056" s="217">
        <v>3050</v>
      </c>
      <c r="J1056" s="217">
        <v>6110</v>
      </c>
      <c r="K1056" s="217"/>
      <c r="L1056" s="217"/>
      <c r="M1056" s="67"/>
      <c r="N1056" s="218"/>
      <c r="O1056" s="218"/>
      <c r="P1056" s="218"/>
      <c r="Q1056" s="218"/>
      <c r="R1056" s="218"/>
      <c r="S1056" s="218"/>
      <c r="T1056" s="218"/>
      <c r="U1056" s="218"/>
      <c r="V1056" s="218"/>
      <c r="W1056" s="218"/>
      <c r="X1056" s="218"/>
    </row>
    <row r="1057" spans="1:24" s="60" customFormat="1" ht="15.75" customHeight="1">
      <c r="A1057" s="63">
        <v>41764</v>
      </c>
      <c r="B1057" s="62">
        <v>6215</v>
      </c>
      <c r="C1057" s="59">
        <v>41781</v>
      </c>
      <c r="D1057" s="217">
        <v>6215</v>
      </c>
      <c r="E1057" s="217">
        <v>6875</v>
      </c>
      <c r="F1057" s="61">
        <f t="shared" si="61"/>
        <v>660</v>
      </c>
      <c r="G1057" s="67">
        <f t="shared" si="62"/>
        <v>407.55813953488371</v>
      </c>
      <c r="H1057" s="59">
        <v>41780</v>
      </c>
      <c r="I1057" s="217">
        <v>3050</v>
      </c>
      <c r="J1057" s="217">
        <v>6110</v>
      </c>
      <c r="K1057" s="217"/>
      <c r="L1057" s="217"/>
      <c r="M1057" s="67"/>
      <c r="N1057" s="218"/>
      <c r="O1057" s="218"/>
      <c r="P1057" s="218"/>
      <c r="Q1057" s="218"/>
      <c r="R1057" s="218"/>
      <c r="S1057" s="218"/>
      <c r="T1057" s="218"/>
      <c r="U1057" s="218"/>
      <c r="V1057" s="218"/>
      <c r="W1057" s="218"/>
      <c r="X1057" s="218"/>
    </row>
    <row r="1058" spans="1:24" s="60" customFormat="1" ht="15.75" customHeight="1">
      <c r="A1058" s="63">
        <v>41759</v>
      </c>
      <c r="B1058" s="62">
        <v>6215</v>
      </c>
      <c r="C1058" s="59">
        <v>41780</v>
      </c>
      <c r="D1058" s="217">
        <v>6215</v>
      </c>
      <c r="E1058" s="217">
        <v>6875</v>
      </c>
      <c r="F1058" s="61">
        <f t="shared" si="61"/>
        <v>660</v>
      </c>
      <c r="G1058" s="67">
        <f t="shared" si="62"/>
        <v>407.2093023255814</v>
      </c>
      <c r="H1058" s="59">
        <v>41779</v>
      </c>
      <c r="I1058" s="217">
        <v>3050</v>
      </c>
      <c r="J1058" s="217">
        <v>6110</v>
      </c>
      <c r="K1058" s="217"/>
      <c r="L1058" s="217"/>
      <c r="M1058" s="67"/>
      <c r="N1058" s="218"/>
      <c r="O1058" s="218"/>
      <c r="P1058" s="218"/>
      <c r="Q1058" s="218"/>
      <c r="R1058" s="218"/>
      <c r="S1058" s="218"/>
      <c r="T1058" s="218"/>
      <c r="U1058" s="218"/>
      <c r="V1058" s="218"/>
      <c r="W1058" s="218"/>
      <c r="X1058" s="218"/>
    </row>
    <row r="1059" spans="1:24" s="60" customFormat="1" ht="15.75" customHeight="1">
      <c r="A1059" s="63">
        <v>41758</v>
      </c>
      <c r="B1059" s="62">
        <v>6215</v>
      </c>
      <c r="C1059" s="59">
        <v>41779</v>
      </c>
      <c r="D1059" s="217">
        <v>6215</v>
      </c>
      <c r="E1059" s="217">
        <v>6875</v>
      </c>
      <c r="F1059" s="61">
        <f t="shared" si="61"/>
        <v>660</v>
      </c>
      <c r="G1059" s="67">
        <f t="shared" si="62"/>
        <v>406.86046511627904</v>
      </c>
      <c r="H1059" s="59">
        <v>41778</v>
      </c>
      <c r="I1059" s="217">
        <v>3050</v>
      </c>
      <c r="J1059" s="217">
        <v>6110</v>
      </c>
      <c r="K1059" s="217"/>
      <c r="L1059" s="217"/>
      <c r="M1059" s="67"/>
      <c r="N1059" s="218"/>
      <c r="O1059" s="218"/>
      <c r="P1059" s="218"/>
      <c r="Q1059" s="218"/>
      <c r="R1059" s="218"/>
      <c r="S1059" s="218"/>
      <c r="T1059" s="218"/>
      <c r="U1059" s="218"/>
      <c r="V1059" s="218"/>
      <c r="W1059" s="218"/>
      <c r="X1059" s="218"/>
    </row>
    <row r="1060" spans="1:24" s="60" customFormat="1" ht="15.75" customHeight="1">
      <c r="A1060" s="63">
        <v>41757</v>
      </c>
      <c r="B1060" s="62">
        <v>6215</v>
      </c>
      <c r="C1060" s="59">
        <v>41778</v>
      </c>
      <c r="D1060" s="217">
        <v>6215</v>
      </c>
      <c r="E1060" s="217">
        <v>6875</v>
      </c>
      <c r="F1060" s="61">
        <f t="shared" si="61"/>
        <v>660</v>
      </c>
      <c r="G1060" s="67">
        <f t="shared" si="62"/>
        <v>406.51162790697674</v>
      </c>
      <c r="H1060" s="59">
        <v>41775</v>
      </c>
      <c r="I1060" s="217">
        <v>3050</v>
      </c>
      <c r="J1060" s="217">
        <v>6110</v>
      </c>
      <c r="K1060" s="217"/>
      <c r="L1060" s="217"/>
      <c r="M1060" s="67"/>
      <c r="N1060" s="218"/>
      <c r="O1060" s="218"/>
      <c r="P1060" s="218"/>
      <c r="Q1060" s="218"/>
      <c r="R1060" s="218"/>
      <c r="S1060" s="218"/>
      <c r="T1060" s="218"/>
      <c r="U1060" s="218"/>
      <c r="V1060" s="218"/>
      <c r="W1060" s="218"/>
      <c r="X1060" s="218"/>
    </row>
    <row r="1061" spans="1:24" s="60" customFormat="1" ht="15.75" customHeight="1">
      <c r="A1061" s="63">
        <v>41754</v>
      </c>
      <c r="B1061" s="62">
        <v>6215</v>
      </c>
      <c r="C1061" s="59">
        <v>41775</v>
      </c>
      <c r="D1061" s="217">
        <v>6215</v>
      </c>
      <c r="E1061" s="217">
        <v>6875</v>
      </c>
      <c r="F1061" s="61">
        <f t="shared" si="61"/>
        <v>660</v>
      </c>
      <c r="G1061" s="67">
        <f t="shared" si="62"/>
        <v>406.16279069767444</v>
      </c>
      <c r="H1061" s="59">
        <v>41774</v>
      </c>
      <c r="I1061" s="217">
        <v>3050</v>
      </c>
      <c r="J1061" s="217">
        <v>6110</v>
      </c>
      <c r="K1061" s="217"/>
      <c r="L1061" s="217"/>
      <c r="M1061" s="67"/>
      <c r="N1061" s="218"/>
      <c r="O1061" s="218"/>
      <c r="P1061" s="218"/>
      <c r="Q1061" s="218"/>
      <c r="R1061" s="218"/>
      <c r="S1061" s="218"/>
      <c r="T1061" s="218"/>
      <c r="U1061" s="218"/>
      <c r="V1061" s="218"/>
      <c r="W1061" s="218"/>
      <c r="X1061" s="218"/>
    </row>
    <row r="1062" spans="1:24" s="60" customFormat="1" ht="15.75" customHeight="1">
      <c r="A1062" s="63">
        <v>41753</v>
      </c>
      <c r="B1062" s="62">
        <v>6215</v>
      </c>
      <c r="C1062" s="59">
        <v>41774</v>
      </c>
      <c r="D1062" s="217">
        <v>6215</v>
      </c>
      <c r="E1062" s="217">
        <v>6875</v>
      </c>
      <c r="F1062" s="61">
        <f t="shared" si="61"/>
        <v>660</v>
      </c>
      <c r="G1062" s="67">
        <f t="shared" si="62"/>
        <v>405.8268733850129</v>
      </c>
      <c r="H1062" s="59">
        <v>41773</v>
      </c>
      <c r="I1062" s="217">
        <v>3050</v>
      </c>
      <c r="J1062" s="217">
        <v>6110</v>
      </c>
      <c r="K1062" s="217"/>
      <c r="L1062" s="217"/>
      <c r="M1062" s="67"/>
      <c r="N1062" s="218"/>
      <c r="O1062" s="218"/>
      <c r="P1062" s="218"/>
      <c r="Q1062" s="218"/>
      <c r="R1062" s="218"/>
      <c r="S1062" s="218"/>
      <c r="T1062" s="218"/>
      <c r="U1062" s="218"/>
      <c r="V1062" s="218"/>
      <c r="W1062" s="218"/>
      <c r="X1062" s="218"/>
    </row>
    <row r="1063" spans="1:24" s="60" customFormat="1" ht="15.75" customHeight="1">
      <c r="A1063" s="63">
        <v>41752</v>
      </c>
      <c r="B1063" s="62">
        <v>6190</v>
      </c>
      <c r="C1063" s="59">
        <v>41773</v>
      </c>
      <c r="D1063" s="217">
        <v>6215</v>
      </c>
      <c r="E1063" s="217">
        <v>6875</v>
      </c>
      <c r="F1063" s="61">
        <f t="shared" si="61"/>
        <v>660</v>
      </c>
      <c r="G1063" s="67">
        <f t="shared" si="62"/>
        <v>405.49095607235142</v>
      </c>
      <c r="H1063" s="59">
        <v>41772</v>
      </c>
      <c r="I1063" s="217">
        <v>3050</v>
      </c>
      <c r="J1063" s="217">
        <v>6110</v>
      </c>
      <c r="K1063" s="217"/>
      <c r="L1063" s="217"/>
      <c r="M1063" s="67"/>
      <c r="N1063" s="218"/>
      <c r="O1063" s="218"/>
      <c r="P1063" s="218"/>
      <c r="Q1063" s="218"/>
      <c r="R1063" s="218"/>
      <c r="S1063" s="218"/>
      <c r="T1063" s="218"/>
      <c r="U1063" s="218"/>
      <c r="V1063" s="218"/>
      <c r="W1063" s="218"/>
      <c r="X1063" s="218"/>
    </row>
    <row r="1064" spans="1:24" s="60" customFormat="1" ht="15.75" customHeight="1">
      <c r="A1064" s="63">
        <v>41751</v>
      </c>
      <c r="B1064" s="62">
        <v>6190</v>
      </c>
      <c r="C1064" s="59">
        <v>41772</v>
      </c>
      <c r="D1064" s="217">
        <v>6215</v>
      </c>
      <c r="E1064" s="217">
        <v>6875</v>
      </c>
      <c r="F1064" s="61">
        <f t="shared" si="61"/>
        <v>660</v>
      </c>
      <c r="G1064" s="67">
        <f t="shared" si="62"/>
        <v>405.11627906976742</v>
      </c>
      <c r="H1064" s="59">
        <v>41771</v>
      </c>
      <c r="I1064" s="217">
        <v>3050</v>
      </c>
      <c r="J1064" s="217">
        <v>6110</v>
      </c>
      <c r="K1064" s="217"/>
      <c r="L1064" s="217"/>
      <c r="M1064" s="67"/>
      <c r="N1064" s="218"/>
      <c r="O1064" s="218"/>
      <c r="P1064" s="218"/>
      <c r="Q1064" s="218"/>
      <c r="R1064" s="218"/>
      <c r="S1064" s="218"/>
      <c r="T1064" s="218"/>
      <c r="U1064" s="218"/>
      <c r="V1064" s="218"/>
      <c r="W1064" s="218"/>
      <c r="X1064" s="218"/>
    </row>
    <row r="1065" spans="1:24" s="60" customFormat="1" ht="15.75" customHeight="1">
      <c r="A1065" s="63">
        <v>41750</v>
      </c>
      <c r="B1065" s="62">
        <v>6190</v>
      </c>
      <c r="C1065" s="59">
        <v>41771</v>
      </c>
      <c r="D1065" s="217">
        <v>6215</v>
      </c>
      <c r="E1065" s="217">
        <v>6875</v>
      </c>
      <c r="F1065" s="61">
        <f t="shared" si="61"/>
        <v>660</v>
      </c>
      <c r="G1065" s="67">
        <f t="shared" si="62"/>
        <v>404.70284237726099</v>
      </c>
      <c r="H1065" s="59">
        <v>41768</v>
      </c>
      <c r="I1065" s="217">
        <v>3050</v>
      </c>
      <c r="J1065" s="217">
        <v>6110</v>
      </c>
      <c r="K1065" s="217"/>
      <c r="L1065" s="217"/>
      <c r="M1065" s="67"/>
      <c r="N1065" s="218"/>
      <c r="O1065" s="218"/>
      <c r="P1065" s="218"/>
      <c r="Q1065" s="218"/>
      <c r="R1065" s="218"/>
      <c r="S1065" s="218"/>
      <c r="T1065" s="218"/>
      <c r="U1065" s="218"/>
      <c r="V1065" s="218"/>
      <c r="W1065" s="218"/>
      <c r="X1065" s="218"/>
    </row>
    <row r="1066" spans="1:24" s="60" customFormat="1" ht="15.75" customHeight="1">
      <c r="A1066" s="63">
        <v>41747</v>
      </c>
      <c r="B1066" s="62">
        <v>6190</v>
      </c>
      <c r="C1066" s="59">
        <v>41768</v>
      </c>
      <c r="D1066" s="217">
        <v>6215</v>
      </c>
      <c r="E1066" s="217">
        <v>6875</v>
      </c>
      <c r="F1066" s="61">
        <f t="shared" si="61"/>
        <v>660</v>
      </c>
      <c r="G1066" s="67">
        <f t="shared" si="62"/>
        <v>404.35400516795863</v>
      </c>
      <c r="H1066" s="59">
        <v>41767</v>
      </c>
      <c r="I1066" s="217">
        <v>3050</v>
      </c>
      <c r="J1066" s="217">
        <v>6110</v>
      </c>
      <c r="K1066" s="217"/>
      <c r="L1066" s="217"/>
      <c r="M1066" s="67"/>
      <c r="N1066" s="218"/>
      <c r="O1066" s="218"/>
      <c r="P1066" s="218"/>
      <c r="Q1066" s="218"/>
      <c r="R1066" s="218"/>
      <c r="S1066" s="218"/>
      <c r="T1066" s="218"/>
      <c r="U1066" s="218"/>
      <c r="V1066" s="218"/>
      <c r="W1066" s="218"/>
      <c r="X1066" s="218"/>
    </row>
    <row r="1067" spans="1:24" s="60" customFormat="1" ht="15.75" customHeight="1">
      <c r="A1067" s="63">
        <v>41746</v>
      </c>
      <c r="B1067" s="62">
        <v>6190</v>
      </c>
      <c r="C1067" s="59">
        <v>41767</v>
      </c>
      <c r="D1067" s="217">
        <v>6215</v>
      </c>
      <c r="E1067" s="217">
        <v>6875</v>
      </c>
      <c r="F1067" s="61">
        <f t="shared" si="61"/>
        <v>660</v>
      </c>
      <c r="G1067" s="67">
        <f t="shared" si="62"/>
        <v>404.00516795865633</v>
      </c>
      <c r="H1067" s="59">
        <v>41766</v>
      </c>
      <c r="I1067" s="217">
        <v>3050</v>
      </c>
      <c r="J1067" s="217">
        <v>6110</v>
      </c>
      <c r="K1067" s="217"/>
      <c r="L1067" s="217"/>
      <c r="M1067" s="67"/>
      <c r="N1067" s="218"/>
      <c r="O1067" s="218"/>
      <c r="P1067" s="218"/>
      <c r="Q1067" s="218"/>
      <c r="R1067" s="218"/>
      <c r="S1067" s="218"/>
      <c r="T1067" s="218"/>
      <c r="U1067" s="218"/>
      <c r="V1067" s="218"/>
      <c r="W1067" s="218"/>
      <c r="X1067" s="218"/>
    </row>
    <row r="1068" spans="1:24" s="60" customFormat="1" ht="15.75" customHeight="1">
      <c r="A1068" s="63">
        <v>41745</v>
      </c>
      <c r="B1068" s="62">
        <v>6190</v>
      </c>
      <c r="C1068" s="59">
        <v>41766</v>
      </c>
      <c r="D1068" s="217">
        <v>6215</v>
      </c>
      <c r="E1068" s="217">
        <v>6875</v>
      </c>
      <c r="F1068" s="61">
        <f t="shared" si="61"/>
        <v>660</v>
      </c>
      <c r="G1068" s="67">
        <f t="shared" si="62"/>
        <v>403.6175710594315</v>
      </c>
      <c r="H1068" s="59">
        <v>41765</v>
      </c>
      <c r="I1068" s="217">
        <v>3075</v>
      </c>
      <c r="J1068" s="217">
        <v>6110</v>
      </c>
      <c r="K1068" s="217"/>
      <c r="L1068" s="217"/>
      <c r="M1068" s="67"/>
      <c r="N1068" s="218"/>
      <c r="O1068" s="218"/>
      <c r="P1068" s="218"/>
      <c r="Q1068" s="218"/>
      <c r="R1068" s="218"/>
      <c r="S1068" s="218"/>
      <c r="T1068" s="218"/>
      <c r="U1068" s="218"/>
      <c r="V1068" s="218"/>
      <c r="W1068" s="218"/>
      <c r="X1068" s="218"/>
    </row>
    <row r="1069" spans="1:24" s="60" customFormat="1" ht="15.75" customHeight="1">
      <c r="A1069" s="63">
        <v>41744</v>
      </c>
      <c r="B1069" s="62">
        <v>6190</v>
      </c>
      <c r="C1069" s="59">
        <v>41765</v>
      </c>
      <c r="D1069" s="217">
        <v>6215</v>
      </c>
      <c r="E1069" s="217">
        <v>6875</v>
      </c>
      <c r="F1069" s="61">
        <f t="shared" si="61"/>
        <v>660</v>
      </c>
      <c r="G1069" s="67">
        <f t="shared" si="62"/>
        <v>403.26873385012919</v>
      </c>
      <c r="H1069" s="59">
        <v>41764</v>
      </c>
      <c r="I1069" s="217">
        <v>3075</v>
      </c>
      <c r="J1069" s="217">
        <v>6110</v>
      </c>
      <c r="K1069" s="217"/>
      <c r="L1069" s="217"/>
      <c r="M1069" s="67"/>
      <c r="N1069" s="218"/>
      <c r="O1069" s="218"/>
      <c r="P1069" s="218"/>
      <c r="Q1069" s="218"/>
      <c r="R1069" s="218"/>
      <c r="S1069" s="218"/>
      <c r="T1069" s="218"/>
      <c r="U1069" s="218"/>
      <c r="V1069" s="218"/>
      <c r="W1069" s="218"/>
      <c r="X1069" s="218"/>
    </row>
    <row r="1070" spans="1:24" s="60" customFormat="1" ht="15.75" customHeight="1">
      <c r="A1070" s="63">
        <v>41743</v>
      </c>
      <c r="B1070" s="62">
        <v>6190</v>
      </c>
      <c r="C1070" s="59">
        <v>41764</v>
      </c>
      <c r="D1070" s="217">
        <v>6215</v>
      </c>
      <c r="E1070" s="217">
        <v>6875</v>
      </c>
      <c r="F1070" s="61">
        <f t="shared" si="61"/>
        <v>660</v>
      </c>
      <c r="G1070" s="67">
        <f t="shared" si="62"/>
        <v>402.94573643410854</v>
      </c>
      <c r="H1070" s="59">
        <v>41763</v>
      </c>
      <c r="I1070" s="217">
        <v>3075</v>
      </c>
      <c r="J1070" s="217">
        <v>6110</v>
      </c>
      <c r="K1070" s="217"/>
      <c r="L1070" s="217"/>
      <c r="M1070" s="67"/>
      <c r="N1070" s="218"/>
      <c r="O1070" s="218"/>
      <c r="P1070" s="218"/>
      <c r="Q1070" s="218"/>
      <c r="R1070" s="218"/>
      <c r="S1070" s="218"/>
      <c r="T1070" s="218"/>
      <c r="U1070" s="218"/>
      <c r="V1070" s="218"/>
      <c r="W1070" s="218"/>
      <c r="X1070" s="218"/>
    </row>
    <row r="1071" spans="1:24" s="60" customFormat="1" ht="15.75" customHeight="1">
      <c r="A1071" s="63">
        <v>41740</v>
      </c>
      <c r="B1071" s="62">
        <v>6155</v>
      </c>
      <c r="C1071" s="59">
        <v>41763</v>
      </c>
      <c r="D1071" s="217">
        <v>6215</v>
      </c>
      <c r="E1071" s="217">
        <v>6875</v>
      </c>
      <c r="F1071" s="61">
        <f t="shared" si="61"/>
        <v>660</v>
      </c>
      <c r="G1071" s="67">
        <f t="shared" si="62"/>
        <v>402.59689922480618</v>
      </c>
      <c r="H1071" s="59">
        <v>41759</v>
      </c>
      <c r="I1071" s="217">
        <v>3075</v>
      </c>
      <c r="J1071" s="217">
        <v>6110</v>
      </c>
      <c r="K1071" s="217"/>
      <c r="L1071" s="217"/>
      <c r="M1071" s="67"/>
      <c r="N1071" s="218"/>
      <c r="O1071" s="218"/>
      <c r="P1071" s="218"/>
      <c r="Q1071" s="218"/>
      <c r="R1071" s="218"/>
      <c r="S1071" s="218"/>
      <c r="T1071" s="218"/>
      <c r="U1071" s="218"/>
      <c r="V1071" s="218"/>
      <c r="W1071" s="218"/>
      <c r="X1071" s="218"/>
    </row>
    <row r="1072" spans="1:24" s="60" customFormat="1" ht="15.75" customHeight="1">
      <c r="A1072" s="63">
        <v>41739</v>
      </c>
      <c r="B1072" s="62">
        <v>6070</v>
      </c>
      <c r="C1072" s="59">
        <v>41759</v>
      </c>
      <c r="D1072" s="217">
        <v>6215</v>
      </c>
      <c r="E1072" s="217">
        <v>6875</v>
      </c>
      <c r="F1072" s="61">
        <f t="shared" si="61"/>
        <v>660</v>
      </c>
      <c r="G1072" s="67">
        <f t="shared" si="62"/>
        <v>402.29974160206717</v>
      </c>
      <c r="H1072" s="59">
        <v>41758</v>
      </c>
      <c r="I1072" s="217">
        <v>3075</v>
      </c>
      <c r="J1072" s="217">
        <v>6110</v>
      </c>
      <c r="K1072" s="217"/>
      <c r="L1072" s="217"/>
      <c r="M1072" s="67"/>
      <c r="N1072" s="218"/>
      <c r="O1072" s="218"/>
      <c r="P1072" s="218"/>
      <c r="Q1072" s="218"/>
      <c r="R1072" s="218"/>
      <c r="S1072" s="218"/>
      <c r="T1072" s="218"/>
      <c r="U1072" s="218"/>
      <c r="V1072" s="218"/>
      <c r="W1072" s="218"/>
      <c r="X1072" s="218"/>
    </row>
    <row r="1073" spans="1:24" s="60" customFormat="1" ht="15.75" customHeight="1">
      <c r="A1073" s="63">
        <v>41738</v>
      </c>
      <c r="B1073" s="62">
        <v>6055</v>
      </c>
      <c r="C1073" s="59">
        <v>41758</v>
      </c>
      <c r="D1073" s="217">
        <v>6215</v>
      </c>
      <c r="E1073" s="217">
        <v>6875</v>
      </c>
      <c r="F1073" s="61">
        <f t="shared" si="61"/>
        <v>660</v>
      </c>
      <c r="G1073" s="67">
        <f t="shared" si="62"/>
        <v>402.00258397932816</v>
      </c>
      <c r="H1073" s="59">
        <v>41757</v>
      </c>
      <c r="I1073" s="217">
        <v>3075</v>
      </c>
      <c r="J1073" s="217">
        <v>6110</v>
      </c>
      <c r="K1073" s="217"/>
      <c r="L1073" s="217"/>
      <c r="M1073" s="67"/>
      <c r="N1073" s="218"/>
      <c r="O1073" s="218"/>
      <c r="P1073" s="218"/>
      <c r="Q1073" s="218"/>
      <c r="R1073" s="218"/>
      <c r="S1073" s="218"/>
      <c r="T1073" s="218"/>
      <c r="U1073" s="218"/>
      <c r="V1073" s="218"/>
      <c r="W1073" s="218"/>
      <c r="X1073" s="218"/>
    </row>
    <row r="1074" spans="1:24" s="60" customFormat="1" ht="15.75" customHeight="1">
      <c r="A1074" s="63">
        <v>41737</v>
      </c>
      <c r="B1074" s="62">
        <v>6045</v>
      </c>
      <c r="C1074" s="59">
        <v>41757</v>
      </c>
      <c r="D1074" s="217">
        <v>6215</v>
      </c>
      <c r="E1074" s="217">
        <v>6875</v>
      </c>
      <c r="F1074" s="61">
        <f t="shared" si="61"/>
        <v>660</v>
      </c>
      <c r="G1074" s="67">
        <f t="shared" si="62"/>
        <v>401.73126614987081</v>
      </c>
      <c r="H1074" s="59">
        <v>41754</v>
      </c>
      <c r="I1074" s="217">
        <v>3100</v>
      </c>
      <c r="J1074" s="217">
        <v>6110</v>
      </c>
      <c r="K1074" s="217"/>
      <c r="L1074" s="217"/>
      <c r="M1074" s="67"/>
      <c r="N1074" s="218"/>
      <c r="O1074" s="218"/>
      <c r="P1074" s="218"/>
      <c r="Q1074" s="218"/>
      <c r="R1074" s="218"/>
      <c r="S1074" s="218"/>
      <c r="T1074" s="218"/>
      <c r="U1074" s="218"/>
      <c r="V1074" s="218"/>
      <c r="W1074" s="218"/>
      <c r="X1074" s="218"/>
    </row>
    <row r="1075" spans="1:24" s="60" customFormat="1" ht="15.75" customHeight="1">
      <c r="A1075" s="63">
        <v>41733</v>
      </c>
      <c r="B1075" s="62">
        <v>6050</v>
      </c>
      <c r="C1075" s="59">
        <v>41754</v>
      </c>
      <c r="D1075" s="217">
        <v>6215</v>
      </c>
      <c r="E1075" s="217">
        <v>6875</v>
      </c>
      <c r="F1075" s="61">
        <f t="shared" si="61"/>
        <v>660</v>
      </c>
      <c r="G1075" s="67">
        <f t="shared" si="62"/>
        <v>401.45994832041345</v>
      </c>
      <c r="H1075" s="59">
        <v>41753</v>
      </c>
      <c r="I1075" s="217">
        <v>3100</v>
      </c>
      <c r="J1075" s="217">
        <v>6110</v>
      </c>
      <c r="K1075" s="217"/>
      <c r="L1075" s="217"/>
      <c r="M1075" s="67"/>
      <c r="N1075" s="218"/>
      <c r="O1075" s="218"/>
      <c r="P1075" s="218"/>
      <c r="Q1075" s="218"/>
      <c r="R1075" s="218"/>
      <c r="S1075" s="218"/>
      <c r="T1075" s="218"/>
      <c r="U1075" s="218"/>
      <c r="V1075" s="218"/>
      <c r="W1075" s="218"/>
      <c r="X1075" s="218"/>
    </row>
    <row r="1076" spans="1:24" s="60" customFormat="1" ht="15.75" customHeight="1">
      <c r="A1076" s="63">
        <v>41732</v>
      </c>
      <c r="B1076" s="62">
        <v>6050</v>
      </c>
      <c r="C1076" s="59">
        <v>41753</v>
      </c>
      <c r="D1076" s="217">
        <v>6215</v>
      </c>
      <c r="E1076" s="217">
        <v>6875</v>
      </c>
      <c r="F1076" s="61">
        <f t="shared" si="61"/>
        <v>660</v>
      </c>
      <c r="G1076" s="67">
        <f t="shared" si="62"/>
        <v>401.16279069767444</v>
      </c>
      <c r="H1076" s="59">
        <v>41752</v>
      </c>
      <c r="I1076" s="217">
        <v>3100</v>
      </c>
      <c r="J1076" s="217">
        <v>6020</v>
      </c>
      <c r="K1076" s="217"/>
      <c r="L1076" s="217"/>
      <c r="M1076" s="67"/>
      <c r="N1076" s="218"/>
      <c r="O1076" s="218"/>
      <c r="P1076" s="218"/>
      <c r="Q1076" s="218"/>
      <c r="R1076" s="218"/>
      <c r="S1076" s="218"/>
      <c r="T1076" s="218"/>
      <c r="U1076" s="218"/>
      <c r="V1076" s="218"/>
      <c r="W1076" s="218"/>
      <c r="X1076" s="218"/>
    </row>
    <row r="1077" spans="1:24" s="60" customFormat="1" ht="15.75" customHeight="1">
      <c r="A1077" s="63">
        <v>41731</v>
      </c>
      <c r="B1077" s="62">
        <v>6050</v>
      </c>
      <c r="C1077" s="59">
        <v>41752</v>
      </c>
      <c r="D1077" s="217">
        <v>6190</v>
      </c>
      <c r="E1077" s="217">
        <v>6900</v>
      </c>
      <c r="F1077" s="61">
        <f t="shared" si="61"/>
        <v>710</v>
      </c>
      <c r="G1077" s="67">
        <f t="shared" si="62"/>
        <v>400.9043927648579</v>
      </c>
      <c r="H1077" s="59">
        <v>41751</v>
      </c>
      <c r="I1077" s="217">
        <v>3100</v>
      </c>
      <c r="J1077" s="217">
        <v>6020</v>
      </c>
      <c r="K1077" s="217"/>
      <c r="L1077" s="217"/>
      <c r="M1077" s="67"/>
      <c r="N1077" s="218"/>
      <c r="O1077" s="218"/>
      <c r="P1077" s="218"/>
      <c r="Q1077" s="218"/>
      <c r="R1077" s="218"/>
      <c r="S1077" s="218"/>
      <c r="T1077" s="218"/>
      <c r="U1077" s="218"/>
      <c r="V1077" s="218"/>
      <c r="W1077" s="218"/>
      <c r="X1077" s="218"/>
    </row>
    <row r="1078" spans="1:24" s="60" customFormat="1" ht="15.75" customHeight="1">
      <c r="A1078" s="63">
        <v>41730</v>
      </c>
      <c r="B1078" s="62">
        <v>6050</v>
      </c>
      <c r="C1078" s="59">
        <v>41751</v>
      </c>
      <c r="D1078" s="217">
        <v>6190</v>
      </c>
      <c r="E1078" s="217">
        <v>6900</v>
      </c>
      <c r="F1078" s="61">
        <f t="shared" si="61"/>
        <v>710</v>
      </c>
      <c r="G1078" s="67">
        <f t="shared" si="62"/>
        <v>400.58139534883719</v>
      </c>
      <c r="H1078" s="59">
        <v>41750</v>
      </c>
      <c r="I1078" s="217">
        <v>3100</v>
      </c>
      <c r="J1078" s="217">
        <v>6020</v>
      </c>
      <c r="K1078" s="217"/>
      <c r="L1078" s="217"/>
      <c r="M1078" s="67"/>
      <c r="N1078" s="218"/>
      <c r="O1078" s="218"/>
      <c r="P1078" s="218"/>
      <c r="Q1078" s="218"/>
      <c r="R1078" s="218"/>
      <c r="S1078" s="218"/>
      <c r="T1078" s="218"/>
      <c r="U1078" s="218"/>
      <c r="V1078" s="218"/>
      <c r="W1078" s="218"/>
      <c r="X1078" s="218"/>
    </row>
    <row r="1079" spans="1:24" s="60" customFormat="1" ht="15.75" customHeight="1">
      <c r="A1079" s="63">
        <v>41729</v>
      </c>
      <c r="B1079" s="62">
        <v>6050</v>
      </c>
      <c r="C1079" s="59">
        <v>41750</v>
      </c>
      <c r="D1079" s="217">
        <v>6190</v>
      </c>
      <c r="E1079" s="217">
        <v>6900</v>
      </c>
      <c r="F1079" s="61">
        <f t="shared" si="61"/>
        <v>710</v>
      </c>
      <c r="G1079" s="67">
        <f t="shared" si="62"/>
        <v>400.24547803617571</v>
      </c>
      <c r="H1079" s="59">
        <v>41745</v>
      </c>
      <c r="I1079" s="217">
        <v>3100</v>
      </c>
      <c r="J1079" s="217">
        <v>6020</v>
      </c>
      <c r="K1079" s="217"/>
      <c r="L1079" s="217"/>
      <c r="M1079" s="67"/>
      <c r="N1079" s="218"/>
      <c r="O1079" s="218"/>
      <c r="P1079" s="218"/>
      <c r="Q1079" s="218"/>
      <c r="R1079" s="218"/>
      <c r="S1079" s="218"/>
      <c r="T1079" s="218"/>
      <c r="U1079" s="218"/>
      <c r="V1079" s="218"/>
      <c r="W1079" s="218"/>
      <c r="X1079" s="218"/>
    </row>
    <row r="1080" spans="1:24" s="60" customFormat="1" ht="15.75" customHeight="1">
      <c r="A1080" s="63">
        <v>41726</v>
      </c>
      <c r="B1080" s="62">
        <v>6050</v>
      </c>
      <c r="C1080" s="59">
        <v>41747</v>
      </c>
      <c r="D1080" s="217">
        <v>6190</v>
      </c>
      <c r="E1080" s="217">
        <v>6900</v>
      </c>
      <c r="F1080" s="61">
        <f t="shared" si="61"/>
        <v>710</v>
      </c>
      <c r="G1080" s="67">
        <f t="shared" si="62"/>
        <v>399.92248062015506</v>
      </c>
      <c r="H1080" s="59">
        <v>41744</v>
      </c>
      <c r="I1080" s="217">
        <v>3100</v>
      </c>
      <c r="J1080" s="217">
        <v>6020</v>
      </c>
      <c r="K1080" s="217"/>
      <c r="L1080" s="217"/>
      <c r="M1080" s="67"/>
      <c r="N1080" s="218"/>
      <c r="O1080" s="218"/>
      <c r="P1080" s="218"/>
      <c r="Q1080" s="218"/>
      <c r="R1080" s="218"/>
      <c r="S1080" s="218"/>
      <c r="T1080" s="218"/>
      <c r="U1080" s="218"/>
      <c r="V1080" s="218"/>
      <c r="W1080" s="218"/>
      <c r="X1080" s="218"/>
    </row>
    <row r="1081" spans="1:24" s="60" customFormat="1" ht="15.75" customHeight="1">
      <c r="A1081" s="63">
        <v>41725</v>
      </c>
      <c r="B1081" s="62">
        <v>6050</v>
      </c>
      <c r="C1081" s="59">
        <v>41746</v>
      </c>
      <c r="D1081" s="217">
        <v>6190</v>
      </c>
      <c r="E1081" s="217">
        <v>6900</v>
      </c>
      <c r="F1081" s="61">
        <f t="shared" si="61"/>
        <v>710</v>
      </c>
      <c r="G1081" s="67">
        <f t="shared" si="62"/>
        <v>399.59948320413434</v>
      </c>
      <c r="H1081" s="59">
        <v>41743</v>
      </c>
      <c r="I1081" s="217">
        <v>3100</v>
      </c>
      <c r="J1081" s="217">
        <v>6020</v>
      </c>
      <c r="K1081" s="217"/>
      <c r="L1081" s="217"/>
      <c r="M1081" s="67"/>
      <c r="N1081" s="218"/>
      <c r="O1081" s="218"/>
      <c r="P1081" s="218"/>
      <c r="Q1081" s="218"/>
      <c r="R1081" s="218"/>
      <c r="S1081" s="218"/>
      <c r="T1081" s="218"/>
      <c r="U1081" s="218"/>
      <c r="V1081" s="218"/>
      <c r="W1081" s="218"/>
      <c r="X1081" s="218"/>
    </row>
    <row r="1082" spans="1:24" s="60" customFormat="1" ht="15.75" customHeight="1">
      <c r="A1082" s="63">
        <v>41724</v>
      </c>
      <c r="B1082" s="62">
        <v>6050</v>
      </c>
      <c r="C1082" s="59">
        <v>41745</v>
      </c>
      <c r="D1082" s="217">
        <v>6190</v>
      </c>
      <c r="E1082" s="217">
        <v>6900</v>
      </c>
      <c r="F1082" s="61">
        <f t="shared" si="61"/>
        <v>710</v>
      </c>
      <c r="G1082" s="67">
        <f t="shared" si="62"/>
        <v>399.28940568475451</v>
      </c>
      <c r="H1082" s="59">
        <v>41740</v>
      </c>
      <c r="I1082" s="217">
        <v>3100</v>
      </c>
      <c r="J1082" s="217">
        <v>6010</v>
      </c>
      <c r="K1082" s="217"/>
      <c r="L1082" s="217"/>
      <c r="M1082" s="67"/>
      <c r="N1082" s="218"/>
      <c r="O1082" s="218"/>
      <c r="P1082" s="218"/>
      <c r="Q1082" s="218"/>
      <c r="R1082" s="218"/>
      <c r="S1082" s="218"/>
      <c r="T1082" s="218"/>
      <c r="U1082" s="218"/>
      <c r="V1082" s="218"/>
      <c r="W1082" s="218"/>
      <c r="X1082" s="218"/>
    </row>
    <row r="1083" spans="1:24" s="60" customFormat="1" ht="15.75" customHeight="1">
      <c r="A1083" s="63">
        <v>41723</v>
      </c>
      <c r="B1083" s="62">
        <v>6030</v>
      </c>
      <c r="C1083" s="59">
        <v>41744</v>
      </c>
      <c r="D1083" s="217">
        <v>6190</v>
      </c>
      <c r="E1083" s="217">
        <v>6900</v>
      </c>
      <c r="F1083" s="61">
        <f t="shared" si="61"/>
        <v>710</v>
      </c>
      <c r="G1083" s="67">
        <f t="shared" si="62"/>
        <v>398.94056847545221</v>
      </c>
      <c r="H1083" s="59">
        <v>41739</v>
      </c>
      <c r="I1083" s="217">
        <v>3100</v>
      </c>
      <c r="J1083" s="217">
        <v>6000</v>
      </c>
      <c r="K1083" s="217"/>
      <c r="L1083" s="217"/>
      <c r="M1083" s="67"/>
      <c r="N1083" s="218"/>
      <c r="O1083" s="218"/>
      <c r="P1083" s="218"/>
      <c r="Q1083" s="218"/>
      <c r="R1083" s="218"/>
      <c r="S1083" s="218"/>
      <c r="T1083" s="218"/>
      <c r="U1083" s="218"/>
      <c r="V1083" s="218"/>
      <c r="W1083" s="218"/>
      <c r="X1083" s="218"/>
    </row>
    <row r="1084" spans="1:24" s="60" customFormat="1" ht="15.75" customHeight="1">
      <c r="A1084" s="63">
        <v>41722</v>
      </c>
      <c r="B1084" s="62">
        <v>6010</v>
      </c>
      <c r="C1084" s="59">
        <v>41743</v>
      </c>
      <c r="D1084" s="217">
        <v>6190</v>
      </c>
      <c r="E1084" s="217">
        <v>6900</v>
      </c>
      <c r="F1084" s="61">
        <f t="shared" si="61"/>
        <v>710</v>
      </c>
      <c r="G1084" s="67">
        <f t="shared" si="62"/>
        <v>398.59173126614985</v>
      </c>
      <c r="H1084" s="59">
        <v>41738</v>
      </c>
      <c r="I1084" s="217">
        <v>3100</v>
      </c>
      <c r="J1084" s="217">
        <v>6000</v>
      </c>
      <c r="K1084" s="217"/>
      <c r="L1084" s="217"/>
      <c r="M1084" s="67"/>
      <c r="N1084" s="218"/>
      <c r="O1084" s="218"/>
      <c r="P1084" s="218"/>
      <c r="Q1084" s="218"/>
      <c r="R1084" s="218"/>
      <c r="S1084" s="218"/>
      <c r="T1084" s="218"/>
      <c r="U1084" s="218"/>
      <c r="V1084" s="218"/>
      <c r="W1084" s="218"/>
      <c r="X1084" s="218"/>
    </row>
    <row r="1085" spans="1:24" s="60" customFormat="1" ht="15.75" customHeight="1">
      <c r="A1085" s="63">
        <v>41719</v>
      </c>
      <c r="B1085" s="62">
        <v>6020</v>
      </c>
      <c r="C1085" s="59">
        <v>41740</v>
      </c>
      <c r="D1085" s="217">
        <v>6155</v>
      </c>
      <c r="E1085" s="217">
        <v>6900</v>
      </c>
      <c r="F1085" s="61">
        <f t="shared" si="61"/>
        <v>745</v>
      </c>
      <c r="G1085" s="67">
        <f t="shared" si="62"/>
        <v>398.25581395348837</v>
      </c>
      <c r="H1085" s="59">
        <v>41737</v>
      </c>
      <c r="I1085" s="217">
        <v>3100</v>
      </c>
      <c r="J1085" s="217">
        <v>6000</v>
      </c>
      <c r="K1085" s="217"/>
      <c r="L1085" s="217"/>
      <c r="M1085" s="67"/>
      <c r="N1085" s="218"/>
      <c r="O1085" s="218"/>
      <c r="P1085" s="218"/>
      <c r="Q1085" s="218"/>
      <c r="R1085" s="218"/>
      <c r="S1085" s="218"/>
      <c r="T1085" s="218"/>
      <c r="U1085" s="218"/>
      <c r="V1085" s="218"/>
      <c r="W1085" s="218"/>
      <c r="X1085" s="218"/>
    </row>
    <row r="1086" spans="1:24" s="60" customFormat="1" ht="15.75" customHeight="1">
      <c r="A1086" s="63">
        <v>41718</v>
      </c>
      <c r="B1086" s="62">
        <v>6050</v>
      </c>
      <c r="C1086" s="59">
        <v>41739</v>
      </c>
      <c r="D1086" s="217">
        <v>6070</v>
      </c>
      <c r="E1086" s="217">
        <v>6900</v>
      </c>
      <c r="F1086" s="61">
        <f t="shared" si="61"/>
        <v>830</v>
      </c>
      <c r="G1086" s="67">
        <f t="shared" si="62"/>
        <v>397.8488372093023</v>
      </c>
      <c r="H1086" s="59">
        <v>41733</v>
      </c>
      <c r="I1086" s="217">
        <v>3100</v>
      </c>
      <c r="J1086" s="217">
        <v>6000</v>
      </c>
      <c r="K1086" s="217"/>
      <c r="L1086" s="217"/>
      <c r="M1086" s="67"/>
      <c r="N1086" s="218"/>
      <c r="O1086" s="218"/>
      <c r="P1086" s="218"/>
      <c r="Q1086" s="218"/>
      <c r="R1086" s="218"/>
      <c r="S1086" s="218"/>
      <c r="T1086" s="218"/>
      <c r="U1086" s="218"/>
      <c r="V1086" s="218"/>
      <c r="W1086" s="218"/>
      <c r="X1086" s="218"/>
    </row>
    <row r="1087" spans="1:24" s="60" customFormat="1" ht="15.75" customHeight="1">
      <c r="A1087" s="63">
        <v>41717</v>
      </c>
      <c r="B1087" s="62">
        <v>6075</v>
      </c>
      <c r="C1087" s="59">
        <v>41738</v>
      </c>
      <c r="D1087" s="217">
        <v>6055</v>
      </c>
      <c r="E1087" s="217">
        <v>6900</v>
      </c>
      <c r="F1087" s="61">
        <f t="shared" si="61"/>
        <v>845</v>
      </c>
      <c r="G1087" s="67">
        <f t="shared" si="62"/>
        <v>397.33204134366923</v>
      </c>
      <c r="H1087" s="59">
        <v>41732</v>
      </c>
      <c r="I1087" s="217">
        <v>3100</v>
      </c>
      <c r="J1087" s="217">
        <v>6000</v>
      </c>
      <c r="K1087" s="217"/>
      <c r="L1087" s="217"/>
      <c r="M1087" s="67"/>
      <c r="N1087" s="218"/>
      <c r="O1087" s="218"/>
      <c r="P1087" s="218"/>
      <c r="Q1087" s="218"/>
      <c r="R1087" s="218"/>
      <c r="S1087" s="218"/>
      <c r="T1087" s="218"/>
      <c r="U1087" s="218"/>
      <c r="V1087" s="218"/>
      <c r="W1087" s="218"/>
      <c r="X1087" s="218"/>
    </row>
    <row r="1088" spans="1:24" s="60" customFormat="1" ht="15.75" customHeight="1">
      <c r="A1088" s="63">
        <v>41716</v>
      </c>
      <c r="B1088" s="62">
        <v>6100</v>
      </c>
      <c r="C1088" s="59">
        <v>41737</v>
      </c>
      <c r="D1088" s="217">
        <v>6045</v>
      </c>
      <c r="E1088" s="217">
        <v>6900</v>
      </c>
      <c r="F1088" s="61">
        <f t="shared" si="61"/>
        <v>855</v>
      </c>
      <c r="G1088" s="67">
        <f t="shared" si="62"/>
        <v>396.7829457364341</v>
      </c>
      <c r="H1088" s="59">
        <v>41731</v>
      </c>
      <c r="I1088" s="217">
        <v>3100</v>
      </c>
      <c r="J1088" s="217">
        <v>6000</v>
      </c>
      <c r="K1088" s="217"/>
      <c r="L1088" s="217"/>
      <c r="M1088" s="67"/>
      <c r="N1088" s="218"/>
      <c r="O1088" s="218"/>
      <c r="P1088" s="218"/>
      <c r="Q1088" s="218"/>
      <c r="R1088" s="218"/>
      <c r="S1088" s="218"/>
      <c r="T1088" s="218"/>
      <c r="U1088" s="218"/>
      <c r="V1088" s="218"/>
      <c r="W1088" s="218"/>
      <c r="X1088" s="218"/>
    </row>
    <row r="1089" spans="1:24" s="60" customFormat="1" ht="15.75" customHeight="1">
      <c r="A1089" s="63">
        <v>41715</v>
      </c>
      <c r="B1089" s="62">
        <v>6125</v>
      </c>
      <c r="C1089" s="59">
        <v>41733</v>
      </c>
      <c r="D1089" s="217">
        <v>6050</v>
      </c>
      <c r="E1089" s="217">
        <v>6900</v>
      </c>
      <c r="F1089" s="61">
        <f t="shared" si="61"/>
        <v>850</v>
      </c>
      <c r="G1089" s="67">
        <f t="shared" si="62"/>
        <v>396.1950904392765</v>
      </c>
      <c r="H1089" s="59">
        <v>41730</v>
      </c>
      <c r="I1089" s="217">
        <v>3100</v>
      </c>
      <c r="J1089" s="217">
        <v>6000</v>
      </c>
      <c r="K1089" s="217"/>
      <c r="L1089" s="217"/>
      <c r="M1089" s="67"/>
      <c r="N1089" s="218"/>
      <c r="O1089" s="218"/>
      <c r="P1089" s="218"/>
      <c r="Q1089" s="218"/>
      <c r="R1089" s="218"/>
      <c r="S1089" s="218"/>
      <c r="T1089" s="218"/>
      <c r="U1089" s="218"/>
      <c r="V1089" s="218"/>
      <c r="W1089" s="218"/>
      <c r="X1089" s="218"/>
    </row>
    <row r="1090" spans="1:24" s="60" customFormat="1" ht="15.75" customHeight="1">
      <c r="A1090" s="63">
        <v>41712</v>
      </c>
      <c r="B1090" s="62">
        <v>6145</v>
      </c>
      <c r="C1090" s="59">
        <v>41732</v>
      </c>
      <c r="D1090" s="217">
        <v>6050</v>
      </c>
      <c r="E1090" s="217">
        <v>6905</v>
      </c>
      <c r="F1090" s="61">
        <f t="shared" si="61"/>
        <v>855</v>
      </c>
      <c r="G1090" s="67">
        <f t="shared" si="62"/>
        <v>395.61369509043925</v>
      </c>
      <c r="H1090" s="59">
        <v>41729</v>
      </c>
      <c r="I1090" s="217">
        <v>3100</v>
      </c>
      <c r="J1090" s="217">
        <v>6000</v>
      </c>
      <c r="K1090" s="217"/>
      <c r="L1090" s="217"/>
      <c r="M1090" s="67"/>
      <c r="N1090" s="218"/>
      <c r="O1090" s="218"/>
      <c r="P1090" s="218"/>
      <c r="Q1090" s="218"/>
      <c r="R1090" s="218"/>
      <c r="S1090" s="218"/>
      <c r="T1090" s="218"/>
      <c r="U1090" s="218"/>
      <c r="V1090" s="218"/>
      <c r="W1090" s="218"/>
      <c r="X1090" s="218"/>
    </row>
    <row r="1091" spans="1:24" s="60" customFormat="1" ht="15.75" customHeight="1">
      <c r="A1091" s="63">
        <v>41711</v>
      </c>
      <c r="B1091" s="62">
        <v>6150</v>
      </c>
      <c r="C1091" s="59">
        <v>41731</v>
      </c>
      <c r="D1091" s="217">
        <v>6050</v>
      </c>
      <c r="E1091" s="217">
        <v>6905</v>
      </c>
      <c r="F1091" s="61">
        <f t="shared" si="61"/>
        <v>855</v>
      </c>
      <c r="G1091" s="67">
        <f t="shared" si="62"/>
        <v>394.98708010335918</v>
      </c>
      <c r="H1091" s="59">
        <v>41726</v>
      </c>
      <c r="I1091" s="217">
        <v>3100</v>
      </c>
      <c r="J1091" s="217">
        <v>6000</v>
      </c>
      <c r="K1091" s="217"/>
      <c r="L1091" s="217"/>
      <c r="M1091" s="67"/>
      <c r="N1091" s="218"/>
      <c r="O1091" s="218"/>
      <c r="P1091" s="218"/>
      <c r="Q1091" s="218"/>
      <c r="R1091" s="218"/>
      <c r="S1091" s="218"/>
      <c r="T1091" s="218"/>
      <c r="U1091" s="218"/>
      <c r="V1091" s="218"/>
      <c r="W1091" s="218"/>
      <c r="X1091" s="218"/>
    </row>
    <row r="1092" spans="1:24" s="60" customFormat="1" ht="15.75" customHeight="1">
      <c r="A1092" s="63">
        <v>41710</v>
      </c>
      <c r="B1092" s="62">
        <v>6150</v>
      </c>
      <c r="C1092" s="59">
        <v>41730</v>
      </c>
      <c r="D1092" s="217">
        <v>6050</v>
      </c>
      <c r="E1092" s="217">
        <v>6905</v>
      </c>
      <c r="F1092" s="61">
        <f t="shared" si="61"/>
        <v>855</v>
      </c>
      <c r="G1092" s="67">
        <f t="shared" si="62"/>
        <v>394.36046511627904</v>
      </c>
      <c r="H1092" s="59">
        <v>41725</v>
      </c>
      <c r="I1092" s="217">
        <v>3100</v>
      </c>
      <c r="J1092" s="217">
        <v>6000</v>
      </c>
      <c r="K1092" s="217"/>
      <c r="L1092" s="217"/>
      <c r="M1092" s="67"/>
      <c r="N1092" s="218"/>
      <c r="O1092" s="218"/>
      <c r="P1092" s="218"/>
      <c r="Q1092" s="218"/>
      <c r="R1092" s="218"/>
      <c r="S1092" s="218"/>
      <c r="T1092" s="218"/>
      <c r="U1092" s="218"/>
      <c r="V1092" s="218"/>
      <c r="W1092" s="218"/>
      <c r="X1092" s="218"/>
    </row>
    <row r="1093" spans="1:24" s="60" customFormat="1" ht="15.75" customHeight="1">
      <c r="A1093" s="63">
        <v>41709</v>
      </c>
      <c r="B1093" s="62">
        <v>6180</v>
      </c>
      <c r="C1093" s="59">
        <v>41729</v>
      </c>
      <c r="D1093" s="217">
        <v>6050</v>
      </c>
      <c r="E1093" s="217">
        <v>6905</v>
      </c>
      <c r="F1093" s="61">
        <f t="shared" ref="F1093:F1156" si="63">E1093-D1093</f>
        <v>855</v>
      </c>
      <c r="G1093" s="67">
        <f t="shared" ref="G1093:G1156" si="64">SUM(F1093:F1866)/774</f>
        <v>393.73385012919897</v>
      </c>
      <c r="H1093" s="59">
        <v>41724</v>
      </c>
      <c r="I1093" s="217">
        <v>3100</v>
      </c>
      <c r="J1093" s="217">
        <v>6000</v>
      </c>
      <c r="K1093" s="217"/>
      <c r="L1093" s="217"/>
      <c r="M1093" s="67"/>
      <c r="N1093" s="218"/>
      <c r="O1093" s="218"/>
      <c r="P1093" s="218"/>
      <c r="Q1093" s="218"/>
      <c r="R1093" s="218"/>
      <c r="S1093" s="218"/>
      <c r="T1093" s="218"/>
      <c r="U1093" s="218"/>
      <c r="V1093" s="218"/>
      <c r="W1093" s="218"/>
      <c r="X1093" s="218"/>
    </row>
    <row r="1094" spans="1:24" s="60" customFormat="1" ht="15.75" customHeight="1">
      <c r="A1094" s="63">
        <v>41708</v>
      </c>
      <c r="B1094" s="62">
        <v>6200</v>
      </c>
      <c r="C1094" s="59">
        <v>41726</v>
      </c>
      <c r="D1094" s="217">
        <v>6050</v>
      </c>
      <c r="E1094" s="217">
        <v>6905</v>
      </c>
      <c r="F1094" s="61">
        <f t="shared" si="63"/>
        <v>855</v>
      </c>
      <c r="G1094" s="67">
        <f t="shared" si="64"/>
        <v>393.08139534883719</v>
      </c>
      <c r="H1094" s="59">
        <v>41723</v>
      </c>
      <c r="I1094" s="217">
        <v>3100</v>
      </c>
      <c r="J1094" s="217">
        <v>6000</v>
      </c>
      <c r="K1094" s="217"/>
      <c r="L1094" s="217"/>
      <c r="M1094" s="67"/>
      <c r="N1094" s="218"/>
      <c r="O1094" s="218"/>
      <c r="P1094" s="218"/>
      <c r="Q1094" s="218"/>
      <c r="R1094" s="218"/>
      <c r="S1094" s="218"/>
      <c r="T1094" s="218"/>
      <c r="U1094" s="218"/>
      <c r="V1094" s="218"/>
      <c r="W1094" s="218"/>
      <c r="X1094" s="218"/>
    </row>
    <row r="1095" spans="1:24" s="60" customFormat="1" ht="15.75" customHeight="1">
      <c r="A1095" s="63">
        <v>41705</v>
      </c>
      <c r="B1095" s="62">
        <v>6225</v>
      </c>
      <c r="C1095" s="59">
        <v>41725</v>
      </c>
      <c r="D1095" s="217">
        <v>6050</v>
      </c>
      <c r="E1095" s="217">
        <v>6905</v>
      </c>
      <c r="F1095" s="61">
        <f t="shared" si="63"/>
        <v>855</v>
      </c>
      <c r="G1095" s="67">
        <f t="shared" si="64"/>
        <v>392.46770025839794</v>
      </c>
      <c r="H1095" s="59">
        <v>41722</v>
      </c>
      <c r="I1095" s="217">
        <v>3100</v>
      </c>
      <c r="J1095" s="217">
        <v>6000</v>
      </c>
      <c r="K1095" s="217"/>
      <c r="L1095" s="217"/>
      <c r="M1095" s="67"/>
      <c r="N1095" s="218"/>
      <c r="O1095" s="218"/>
      <c r="P1095" s="218"/>
      <c r="Q1095" s="218"/>
      <c r="R1095" s="218"/>
      <c r="S1095" s="218"/>
      <c r="T1095" s="218"/>
      <c r="U1095" s="218"/>
      <c r="V1095" s="218"/>
      <c r="W1095" s="218"/>
      <c r="X1095" s="218"/>
    </row>
    <row r="1096" spans="1:24" s="60" customFormat="1" ht="15.75" customHeight="1">
      <c r="A1096" s="63">
        <v>41704</v>
      </c>
      <c r="B1096" s="62">
        <v>6240</v>
      </c>
      <c r="C1096" s="59">
        <v>41724</v>
      </c>
      <c r="D1096" s="217">
        <v>6050</v>
      </c>
      <c r="E1096" s="217">
        <v>6905</v>
      </c>
      <c r="F1096" s="61">
        <f t="shared" si="63"/>
        <v>855</v>
      </c>
      <c r="G1096" s="67">
        <f t="shared" si="64"/>
        <v>391.85400516795863</v>
      </c>
      <c r="H1096" s="59">
        <v>41719</v>
      </c>
      <c r="I1096" s="217">
        <v>3075</v>
      </c>
      <c r="J1096" s="217">
        <v>6000</v>
      </c>
      <c r="K1096" s="217"/>
      <c r="L1096" s="217"/>
      <c r="M1096" s="67"/>
      <c r="N1096" s="218"/>
      <c r="O1096" s="218"/>
      <c r="P1096" s="218"/>
      <c r="Q1096" s="218"/>
      <c r="R1096" s="218"/>
      <c r="S1096" s="218"/>
      <c r="T1096" s="218"/>
      <c r="U1096" s="218"/>
      <c r="V1096" s="218"/>
      <c r="W1096" s="218"/>
      <c r="X1096" s="218"/>
    </row>
    <row r="1097" spans="1:24" s="60" customFormat="1" ht="15.75" customHeight="1">
      <c r="A1097" s="63">
        <v>41703</v>
      </c>
      <c r="B1097" s="62">
        <v>6275</v>
      </c>
      <c r="C1097" s="59">
        <v>41723</v>
      </c>
      <c r="D1097" s="217">
        <v>6030</v>
      </c>
      <c r="E1097" s="217">
        <v>6905</v>
      </c>
      <c r="F1097" s="61">
        <f t="shared" si="63"/>
        <v>875</v>
      </c>
      <c r="G1097" s="67">
        <f t="shared" si="64"/>
        <v>391.22739018087856</v>
      </c>
      <c r="H1097" s="59">
        <v>41718</v>
      </c>
      <c r="I1097" s="217">
        <v>3075</v>
      </c>
      <c r="J1097" s="217">
        <v>6015</v>
      </c>
      <c r="K1097" s="217"/>
      <c r="L1097" s="217"/>
      <c r="M1097" s="67"/>
      <c r="N1097" s="218"/>
      <c r="O1097" s="218"/>
      <c r="P1097" s="218"/>
      <c r="Q1097" s="218"/>
      <c r="R1097" s="218"/>
      <c r="S1097" s="218"/>
      <c r="T1097" s="218"/>
      <c r="U1097" s="218"/>
      <c r="V1097" s="218"/>
      <c r="W1097" s="218"/>
      <c r="X1097" s="218"/>
    </row>
    <row r="1098" spans="1:24" s="60" customFormat="1" ht="15.75" customHeight="1">
      <c r="A1098" s="63">
        <v>41702</v>
      </c>
      <c r="B1098" s="62">
        <v>6310</v>
      </c>
      <c r="C1098" s="59">
        <v>41722</v>
      </c>
      <c r="D1098" s="217">
        <v>6010</v>
      </c>
      <c r="E1098" s="217">
        <v>6905</v>
      </c>
      <c r="F1098" s="61">
        <f t="shared" si="63"/>
        <v>895</v>
      </c>
      <c r="G1098" s="67">
        <f t="shared" si="64"/>
        <v>390.57493540051678</v>
      </c>
      <c r="H1098" s="59">
        <v>41717</v>
      </c>
      <c r="I1098" s="217">
        <v>3075</v>
      </c>
      <c r="J1098" s="217">
        <v>6040</v>
      </c>
      <c r="K1098" s="217"/>
      <c r="L1098" s="217"/>
      <c r="M1098" s="67"/>
      <c r="N1098" s="218"/>
      <c r="O1098" s="218"/>
      <c r="P1098" s="218"/>
      <c r="Q1098" s="218"/>
      <c r="R1098" s="218"/>
      <c r="S1098" s="218"/>
      <c r="T1098" s="218"/>
      <c r="U1098" s="218"/>
      <c r="V1098" s="218"/>
      <c r="W1098" s="218"/>
      <c r="X1098" s="218"/>
    </row>
    <row r="1099" spans="1:24" s="60" customFormat="1" ht="15.75" customHeight="1">
      <c r="A1099" s="63">
        <v>41701</v>
      </c>
      <c r="B1099" s="62">
        <v>6310</v>
      </c>
      <c r="C1099" s="59">
        <v>41719</v>
      </c>
      <c r="D1099" s="217">
        <v>6020</v>
      </c>
      <c r="E1099" s="217">
        <v>6910</v>
      </c>
      <c r="F1099" s="61">
        <f t="shared" si="63"/>
        <v>890</v>
      </c>
      <c r="G1099" s="67">
        <f t="shared" si="64"/>
        <v>389.90956072351423</v>
      </c>
      <c r="H1099" s="59">
        <v>41716</v>
      </c>
      <c r="I1099" s="217">
        <v>3075</v>
      </c>
      <c r="J1099" s="217">
        <v>6055</v>
      </c>
      <c r="K1099" s="217"/>
      <c r="L1099" s="217"/>
      <c r="M1099" s="67"/>
      <c r="N1099" s="218"/>
      <c r="O1099" s="218"/>
      <c r="P1099" s="218"/>
      <c r="Q1099" s="218"/>
      <c r="R1099" s="218"/>
      <c r="S1099" s="218"/>
      <c r="T1099" s="218"/>
      <c r="U1099" s="218"/>
      <c r="V1099" s="218"/>
      <c r="W1099" s="218"/>
      <c r="X1099" s="218"/>
    </row>
    <row r="1100" spans="1:24" s="60" customFormat="1" ht="15.75" customHeight="1">
      <c r="A1100" s="63">
        <v>41698</v>
      </c>
      <c r="B1100" s="62">
        <v>6330</v>
      </c>
      <c r="C1100" s="59">
        <v>41718</v>
      </c>
      <c r="D1100" s="217">
        <v>6050</v>
      </c>
      <c r="E1100" s="217">
        <v>6930</v>
      </c>
      <c r="F1100" s="61">
        <f t="shared" si="63"/>
        <v>880</v>
      </c>
      <c r="G1100" s="67">
        <f t="shared" si="64"/>
        <v>389.25064599483204</v>
      </c>
      <c r="H1100" s="59">
        <v>41715</v>
      </c>
      <c r="I1100" s="217">
        <v>3050</v>
      </c>
      <c r="J1100" s="217">
        <v>6075</v>
      </c>
      <c r="K1100" s="217"/>
      <c r="L1100" s="217"/>
      <c r="M1100" s="67"/>
      <c r="N1100" s="218"/>
      <c r="O1100" s="218"/>
      <c r="P1100" s="218"/>
      <c r="Q1100" s="218"/>
      <c r="R1100" s="218"/>
      <c r="S1100" s="218"/>
      <c r="T1100" s="218"/>
      <c r="U1100" s="218"/>
      <c r="V1100" s="218"/>
      <c r="W1100" s="218"/>
      <c r="X1100" s="218"/>
    </row>
    <row r="1101" spans="1:24" s="60" customFormat="1" ht="15.75" customHeight="1">
      <c r="A1101" s="63">
        <v>41697</v>
      </c>
      <c r="B1101" s="62">
        <v>6360</v>
      </c>
      <c r="C1101" s="59">
        <v>41717</v>
      </c>
      <c r="D1101" s="217">
        <v>6075</v>
      </c>
      <c r="E1101" s="217">
        <v>6935</v>
      </c>
      <c r="F1101" s="61">
        <f t="shared" si="63"/>
        <v>860</v>
      </c>
      <c r="G1101" s="67">
        <f t="shared" si="64"/>
        <v>388.60465116279067</v>
      </c>
      <c r="H1101" s="59">
        <v>41712</v>
      </c>
      <c r="I1101" s="217">
        <v>3025</v>
      </c>
      <c r="J1101" s="217">
        <v>6095</v>
      </c>
      <c r="K1101" s="217"/>
      <c r="L1101" s="217"/>
      <c r="M1101" s="67"/>
      <c r="N1101" s="218"/>
      <c r="O1101" s="218"/>
      <c r="P1101" s="218"/>
      <c r="Q1101" s="218"/>
      <c r="R1101" s="218"/>
      <c r="S1101" s="218"/>
      <c r="T1101" s="218"/>
      <c r="U1101" s="218"/>
      <c r="V1101" s="218"/>
      <c r="W1101" s="218"/>
      <c r="X1101" s="218"/>
    </row>
    <row r="1102" spans="1:24" s="60" customFormat="1" ht="15.75" customHeight="1">
      <c r="A1102" s="63">
        <v>41696</v>
      </c>
      <c r="B1102" s="62">
        <v>6395</v>
      </c>
      <c r="C1102" s="59">
        <v>41716</v>
      </c>
      <c r="D1102" s="217">
        <v>6100</v>
      </c>
      <c r="E1102" s="217">
        <v>6960</v>
      </c>
      <c r="F1102" s="61">
        <f t="shared" si="63"/>
        <v>860</v>
      </c>
      <c r="G1102" s="67">
        <f t="shared" si="64"/>
        <v>387.98449612403101</v>
      </c>
      <c r="H1102" s="59">
        <v>41711</v>
      </c>
      <c r="I1102" s="217">
        <v>3025</v>
      </c>
      <c r="J1102" s="217">
        <v>6115</v>
      </c>
      <c r="K1102" s="217"/>
      <c r="L1102" s="217"/>
      <c r="M1102" s="67"/>
      <c r="N1102" s="218"/>
      <c r="O1102" s="218"/>
      <c r="P1102" s="218"/>
      <c r="Q1102" s="218"/>
      <c r="R1102" s="218"/>
      <c r="S1102" s="218"/>
      <c r="T1102" s="218"/>
      <c r="U1102" s="218"/>
      <c r="V1102" s="218"/>
      <c r="W1102" s="218"/>
      <c r="X1102" s="218"/>
    </row>
    <row r="1103" spans="1:24" s="60" customFormat="1" ht="15.75" customHeight="1">
      <c r="A1103" s="63">
        <v>41695</v>
      </c>
      <c r="B1103" s="62">
        <v>6395</v>
      </c>
      <c r="C1103" s="59">
        <v>41715</v>
      </c>
      <c r="D1103" s="217">
        <v>6125</v>
      </c>
      <c r="E1103" s="217">
        <v>6985</v>
      </c>
      <c r="F1103" s="61">
        <f t="shared" si="63"/>
        <v>860</v>
      </c>
      <c r="G1103" s="67">
        <f t="shared" si="64"/>
        <v>387.36434108527129</v>
      </c>
      <c r="H1103" s="59">
        <v>41710</v>
      </c>
      <c r="I1103" s="217">
        <v>3025</v>
      </c>
      <c r="J1103" s="217">
        <v>6115</v>
      </c>
      <c r="K1103" s="217"/>
      <c r="L1103" s="217"/>
      <c r="M1103" s="67"/>
      <c r="N1103" s="218"/>
      <c r="O1103" s="218"/>
      <c r="P1103" s="218"/>
      <c r="Q1103" s="218"/>
      <c r="R1103" s="218"/>
      <c r="S1103" s="218"/>
      <c r="T1103" s="218"/>
      <c r="U1103" s="218"/>
      <c r="V1103" s="218"/>
      <c r="W1103" s="218"/>
      <c r="X1103" s="218"/>
    </row>
    <row r="1104" spans="1:24" s="60" customFormat="1" ht="15.75" customHeight="1">
      <c r="A1104" s="63">
        <v>41694</v>
      </c>
      <c r="B1104" s="62">
        <v>6395</v>
      </c>
      <c r="C1104" s="59">
        <v>41712</v>
      </c>
      <c r="D1104" s="217">
        <v>6145</v>
      </c>
      <c r="E1104" s="217">
        <v>7010</v>
      </c>
      <c r="F1104" s="61">
        <f t="shared" si="63"/>
        <v>865</v>
      </c>
      <c r="G1104" s="67">
        <f t="shared" si="64"/>
        <v>386.74418604651163</v>
      </c>
      <c r="H1104" s="59">
        <v>41709</v>
      </c>
      <c r="I1104" s="217">
        <v>3025</v>
      </c>
      <c r="J1104" s="217">
        <v>6125</v>
      </c>
      <c r="K1104" s="217"/>
      <c r="L1104" s="217"/>
      <c r="M1104" s="67"/>
      <c r="N1104" s="218"/>
      <c r="O1104" s="218"/>
      <c r="P1104" s="218"/>
      <c r="Q1104" s="218"/>
      <c r="R1104" s="218"/>
      <c r="S1104" s="218"/>
      <c r="T1104" s="218"/>
      <c r="U1104" s="218"/>
      <c r="V1104" s="218"/>
      <c r="W1104" s="218"/>
      <c r="X1104" s="218"/>
    </row>
    <row r="1105" spans="1:24" s="60" customFormat="1" ht="15.75" customHeight="1">
      <c r="A1105" s="63">
        <v>41691</v>
      </c>
      <c r="B1105" s="62">
        <v>6405</v>
      </c>
      <c r="C1105" s="59">
        <v>41711</v>
      </c>
      <c r="D1105" s="217">
        <v>6150</v>
      </c>
      <c r="E1105" s="217">
        <v>7065</v>
      </c>
      <c r="F1105" s="61">
        <f t="shared" si="63"/>
        <v>915</v>
      </c>
      <c r="G1105" s="67">
        <f t="shared" si="64"/>
        <v>386.13049095607238</v>
      </c>
      <c r="H1105" s="59">
        <v>41708</v>
      </c>
      <c r="I1105" s="217">
        <v>3025</v>
      </c>
      <c r="J1105" s="217">
        <v>6135</v>
      </c>
      <c r="K1105" s="217"/>
      <c r="L1105" s="217"/>
      <c r="M1105" s="67"/>
      <c r="N1105" s="218"/>
      <c r="O1105" s="218"/>
      <c r="P1105" s="218"/>
      <c r="Q1105" s="218"/>
      <c r="R1105" s="218"/>
      <c r="S1105" s="218"/>
      <c r="T1105" s="218"/>
      <c r="U1105" s="218"/>
      <c r="V1105" s="218"/>
      <c r="W1105" s="218"/>
      <c r="X1105" s="218"/>
    </row>
    <row r="1106" spans="1:24" s="60" customFormat="1" ht="15.75" customHeight="1">
      <c r="A1106" s="63">
        <v>41690</v>
      </c>
      <c r="B1106" s="62">
        <v>6405</v>
      </c>
      <c r="C1106" s="59">
        <v>41710</v>
      </c>
      <c r="D1106" s="217">
        <v>6150</v>
      </c>
      <c r="E1106" s="217">
        <v>7065</v>
      </c>
      <c r="F1106" s="61">
        <f t="shared" si="63"/>
        <v>915</v>
      </c>
      <c r="G1106" s="67">
        <f t="shared" si="64"/>
        <v>385.45219638242895</v>
      </c>
      <c r="H1106" s="59">
        <v>41705</v>
      </c>
      <c r="I1106" s="217">
        <v>3025</v>
      </c>
      <c r="J1106" s="217">
        <v>6160</v>
      </c>
      <c r="K1106" s="217"/>
      <c r="L1106" s="217"/>
      <c r="M1106" s="67"/>
      <c r="N1106" s="218"/>
      <c r="O1106" s="218"/>
      <c r="P1106" s="218"/>
      <c r="Q1106" s="218"/>
      <c r="R1106" s="218"/>
      <c r="S1106" s="218"/>
      <c r="T1106" s="218"/>
      <c r="U1106" s="218"/>
      <c r="V1106" s="218"/>
      <c r="W1106" s="218"/>
      <c r="X1106" s="218"/>
    </row>
    <row r="1107" spans="1:24" s="60" customFormat="1" ht="15.75" customHeight="1">
      <c r="A1107" s="63">
        <v>41689</v>
      </c>
      <c r="B1107" s="62">
        <v>6405</v>
      </c>
      <c r="C1107" s="59">
        <v>41709</v>
      </c>
      <c r="D1107" s="217">
        <v>6180</v>
      </c>
      <c r="E1107" s="217">
        <v>7075</v>
      </c>
      <c r="F1107" s="61">
        <f t="shared" si="63"/>
        <v>895</v>
      </c>
      <c r="G1107" s="67">
        <f t="shared" si="64"/>
        <v>384.77390180878552</v>
      </c>
      <c r="H1107" s="59">
        <v>41704</v>
      </c>
      <c r="I1107" s="217">
        <v>3025</v>
      </c>
      <c r="J1107" s="217">
        <v>6180</v>
      </c>
      <c r="K1107" s="217"/>
      <c r="L1107" s="217"/>
      <c r="M1107" s="67"/>
      <c r="N1107" s="218"/>
      <c r="O1107" s="218"/>
      <c r="P1107" s="218"/>
      <c r="Q1107" s="218"/>
      <c r="R1107" s="218"/>
      <c r="S1107" s="218"/>
      <c r="T1107" s="218"/>
      <c r="U1107" s="218"/>
      <c r="V1107" s="218"/>
      <c r="W1107" s="218"/>
      <c r="X1107" s="218"/>
    </row>
    <row r="1108" spans="1:24" s="60" customFormat="1" ht="15.75" customHeight="1">
      <c r="A1108" s="63">
        <v>41688</v>
      </c>
      <c r="B1108" s="62">
        <v>6405</v>
      </c>
      <c r="C1108" s="59">
        <v>41708</v>
      </c>
      <c r="D1108" s="217">
        <v>6200</v>
      </c>
      <c r="E1108" s="217">
        <v>7075</v>
      </c>
      <c r="F1108" s="61">
        <f t="shared" si="63"/>
        <v>875</v>
      </c>
      <c r="G1108" s="67">
        <f t="shared" si="64"/>
        <v>384.12144702842374</v>
      </c>
      <c r="H1108" s="59">
        <v>41703</v>
      </c>
      <c r="I1108" s="217">
        <v>3025</v>
      </c>
      <c r="J1108" s="217">
        <v>6190</v>
      </c>
      <c r="K1108" s="217"/>
      <c r="L1108" s="217"/>
      <c r="M1108" s="67"/>
      <c r="N1108" s="218"/>
      <c r="O1108" s="218"/>
      <c r="P1108" s="218"/>
      <c r="Q1108" s="218"/>
      <c r="R1108" s="218"/>
      <c r="S1108" s="218"/>
      <c r="T1108" s="218"/>
      <c r="U1108" s="218"/>
      <c r="V1108" s="218"/>
      <c r="W1108" s="218"/>
      <c r="X1108" s="218"/>
    </row>
    <row r="1109" spans="1:24" s="60" customFormat="1" ht="15.75" customHeight="1">
      <c r="A1109" s="63">
        <v>41687</v>
      </c>
      <c r="B1109" s="62">
        <v>6405</v>
      </c>
      <c r="C1109" s="59">
        <v>41705</v>
      </c>
      <c r="D1109" s="217">
        <v>6225</v>
      </c>
      <c r="E1109" s="217">
        <v>7075</v>
      </c>
      <c r="F1109" s="61">
        <f t="shared" si="63"/>
        <v>850</v>
      </c>
      <c r="G1109" s="67">
        <f t="shared" si="64"/>
        <v>383.49483204134367</v>
      </c>
      <c r="H1109" s="59">
        <v>41702</v>
      </c>
      <c r="I1109" s="217">
        <v>3025</v>
      </c>
      <c r="J1109" s="217">
        <v>6210</v>
      </c>
      <c r="K1109" s="217"/>
      <c r="L1109" s="217"/>
      <c r="M1109" s="67"/>
      <c r="N1109" s="218"/>
      <c r="O1109" s="218"/>
      <c r="P1109" s="218"/>
      <c r="Q1109" s="218"/>
      <c r="R1109" s="218"/>
      <c r="S1109" s="218"/>
      <c r="T1109" s="218"/>
      <c r="U1109" s="218"/>
      <c r="V1109" s="218"/>
      <c r="W1109" s="218"/>
      <c r="X1109" s="218"/>
    </row>
    <row r="1110" spans="1:24" s="60" customFormat="1" ht="15.75" customHeight="1">
      <c r="A1110" s="63">
        <v>41684</v>
      </c>
      <c r="B1110" s="62">
        <v>6405</v>
      </c>
      <c r="C1110" s="59">
        <v>41704</v>
      </c>
      <c r="D1110" s="217">
        <v>6240</v>
      </c>
      <c r="E1110" s="217">
        <v>7075</v>
      </c>
      <c r="F1110" s="61">
        <f t="shared" si="63"/>
        <v>835</v>
      </c>
      <c r="G1110" s="67">
        <f t="shared" si="64"/>
        <v>382.90051679586566</v>
      </c>
      <c r="H1110" s="59">
        <v>41701</v>
      </c>
      <c r="I1110" s="217">
        <v>3025</v>
      </c>
      <c r="J1110" s="217">
        <v>6210</v>
      </c>
      <c r="K1110" s="217"/>
      <c r="L1110" s="217"/>
      <c r="M1110" s="67"/>
      <c r="N1110" s="218"/>
      <c r="O1110" s="218"/>
      <c r="P1110" s="218"/>
      <c r="Q1110" s="218"/>
      <c r="R1110" s="218"/>
      <c r="S1110" s="218"/>
      <c r="T1110" s="218"/>
      <c r="U1110" s="218"/>
      <c r="V1110" s="218"/>
      <c r="W1110" s="218"/>
      <c r="X1110" s="218"/>
    </row>
    <row r="1111" spans="1:24" s="60" customFormat="1" ht="15.75" customHeight="1">
      <c r="A1111" s="63">
        <v>41683</v>
      </c>
      <c r="B1111" s="62">
        <v>6405</v>
      </c>
      <c r="C1111" s="59">
        <v>41703</v>
      </c>
      <c r="D1111" s="217">
        <v>6275</v>
      </c>
      <c r="E1111" s="217">
        <v>7080</v>
      </c>
      <c r="F1111" s="61">
        <f t="shared" si="63"/>
        <v>805</v>
      </c>
      <c r="G1111" s="67">
        <f t="shared" si="64"/>
        <v>382.33850129198964</v>
      </c>
      <c r="H1111" s="59">
        <v>41698</v>
      </c>
      <c r="I1111" s="217">
        <v>3040</v>
      </c>
      <c r="J1111" s="217">
        <v>6230</v>
      </c>
      <c r="K1111" s="217"/>
      <c r="L1111" s="217"/>
      <c r="M1111" s="67"/>
      <c r="N1111" s="218"/>
      <c r="O1111" s="218"/>
      <c r="P1111" s="218"/>
      <c r="Q1111" s="218"/>
      <c r="R1111" s="218"/>
      <c r="S1111" s="218"/>
      <c r="T1111" s="218"/>
      <c r="U1111" s="218"/>
      <c r="V1111" s="218"/>
      <c r="W1111" s="218"/>
      <c r="X1111" s="218"/>
    </row>
    <row r="1112" spans="1:24" s="60" customFormat="1" ht="15.75" customHeight="1">
      <c r="A1112" s="63">
        <v>41682</v>
      </c>
      <c r="B1112" s="62">
        <v>6405</v>
      </c>
      <c r="C1112" s="59">
        <v>41702</v>
      </c>
      <c r="D1112" s="217">
        <v>6310</v>
      </c>
      <c r="E1112" s="217">
        <v>7105</v>
      </c>
      <c r="F1112" s="61">
        <f t="shared" si="63"/>
        <v>795</v>
      </c>
      <c r="G1112" s="67">
        <f t="shared" si="64"/>
        <v>381.78940568475451</v>
      </c>
      <c r="H1112" s="59">
        <v>41697</v>
      </c>
      <c r="I1112" s="217">
        <v>3040</v>
      </c>
      <c r="J1112" s="217">
        <v>6250</v>
      </c>
      <c r="K1112" s="217"/>
      <c r="L1112" s="217"/>
      <c r="M1112" s="67"/>
      <c r="N1112" s="218"/>
      <c r="O1112" s="218"/>
      <c r="P1112" s="218"/>
      <c r="Q1112" s="218"/>
      <c r="R1112" s="218"/>
      <c r="S1112" s="218"/>
      <c r="T1112" s="218"/>
      <c r="U1112" s="218"/>
      <c r="V1112" s="218"/>
      <c r="W1112" s="218"/>
      <c r="X1112" s="218"/>
    </row>
    <row r="1113" spans="1:24" s="60" customFormat="1" ht="15.75" customHeight="1">
      <c r="A1113" s="63">
        <v>41681</v>
      </c>
      <c r="B1113" s="62">
        <v>6410</v>
      </c>
      <c r="C1113" s="59">
        <v>41701</v>
      </c>
      <c r="D1113" s="217">
        <v>6310</v>
      </c>
      <c r="E1113" s="217">
        <v>7105</v>
      </c>
      <c r="F1113" s="61">
        <f t="shared" si="63"/>
        <v>795</v>
      </c>
      <c r="G1113" s="67">
        <f t="shared" si="64"/>
        <v>381.25322997416021</v>
      </c>
      <c r="H1113" s="59">
        <v>41696</v>
      </c>
      <c r="I1113" s="217">
        <v>3040</v>
      </c>
      <c r="J1113" s="217">
        <v>6275</v>
      </c>
      <c r="K1113" s="217"/>
      <c r="L1113" s="217"/>
      <c r="M1113" s="67"/>
      <c r="N1113" s="218"/>
      <c r="O1113" s="218"/>
      <c r="P1113" s="218"/>
      <c r="Q1113" s="218"/>
      <c r="R1113" s="218"/>
      <c r="S1113" s="218"/>
      <c r="T1113" s="218"/>
      <c r="U1113" s="218"/>
      <c r="V1113" s="218"/>
      <c r="W1113" s="218"/>
      <c r="X1113" s="218"/>
    </row>
    <row r="1114" spans="1:24" s="60" customFormat="1" ht="15.75" customHeight="1">
      <c r="A1114" s="63">
        <v>41680</v>
      </c>
      <c r="B1114" s="62">
        <v>6415</v>
      </c>
      <c r="C1114" s="59">
        <v>41698</v>
      </c>
      <c r="D1114" s="217">
        <v>6330</v>
      </c>
      <c r="E1114" s="217">
        <v>7105</v>
      </c>
      <c r="F1114" s="61">
        <f t="shared" si="63"/>
        <v>775</v>
      </c>
      <c r="G1114" s="67">
        <f t="shared" si="64"/>
        <v>380.76873385012919</v>
      </c>
      <c r="H1114" s="59">
        <v>41694</v>
      </c>
      <c r="I1114" s="217">
        <v>3040</v>
      </c>
      <c r="J1114" s="217">
        <v>6275</v>
      </c>
      <c r="K1114" s="217"/>
      <c r="L1114" s="217"/>
      <c r="M1114" s="67"/>
      <c r="N1114" s="218"/>
      <c r="O1114" s="218"/>
      <c r="P1114" s="218"/>
      <c r="Q1114" s="218"/>
      <c r="R1114" s="218"/>
      <c r="S1114" s="218"/>
      <c r="T1114" s="218"/>
      <c r="U1114" s="218"/>
      <c r="V1114" s="218"/>
      <c r="W1114" s="218"/>
      <c r="X1114" s="218"/>
    </row>
    <row r="1115" spans="1:24" s="60" customFormat="1" ht="15.75" customHeight="1">
      <c r="A1115" s="63">
        <v>41677</v>
      </c>
      <c r="B1115" s="62">
        <v>6415</v>
      </c>
      <c r="C1115" s="59">
        <v>41697</v>
      </c>
      <c r="D1115" s="217">
        <v>6360</v>
      </c>
      <c r="E1115" s="217">
        <v>7110</v>
      </c>
      <c r="F1115" s="61">
        <f t="shared" si="63"/>
        <v>750</v>
      </c>
      <c r="G1115" s="67">
        <f t="shared" si="64"/>
        <v>380.28423772609818</v>
      </c>
      <c r="H1115" s="59">
        <v>41691</v>
      </c>
      <c r="I1115" s="217">
        <v>3040</v>
      </c>
      <c r="J1115" s="217">
        <v>6285</v>
      </c>
      <c r="K1115" s="217"/>
      <c r="L1115" s="217"/>
      <c r="M1115" s="67"/>
      <c r="N1115" s="218"/>
      <c r="O1115" s="218"/>
      <c r="P1115" s="218"/>
      <c r="Q1115" s="218"/>
      <c r="R1115" s="218"/>
      <c r="S1115" s="218"/>
      <c r="T1115" s="218"/>
      <c r="U1115" s="218"/>
      <c r="V1115" s="218"/>
      <c r="W1115" s="218"/>
      <c r="X1115" s="218"/>
    </row>
    <row r="1116" spans="1:24" s="60" customFormat="1" ht="15.75" customHeight="1">
      <c r="A1116" s="63">
        <v>41668</v>
      </c>
      <c r="B1116" s="62">
        <v>6415</v>
      </c>
      <c r="C1116" s="59">
        <v>41696</v>
      </c>
      <c r="D1116" s="217">
        <v>6395</v>
      </c>
      <c r="E1116" s="217">
        <v>7125</v>
      </c>
      <c r="F1116" s="61">
        <f t="shared" si="63"/>
        <v>730</v>
      </c>
      <c r="G1116" s="67">
        <f t="shared" si="64"/>
        <v>379.83204134366923</v>
      </c>
      <c r="H1116" s="59">
        <v>41690</v>
      </c>
      <c r="I1116" s="217">
        <v>3040</v>
      </c>
      <c r="J1116" s="217">
        <v>6285</v>
      </c>
      <c r="K1116" s="217"/>
      <c r="L1116" s="217"/>
      <c r="M1116" s="67"/>
      <c r="N1116" s="218"/>
      <c r="O1116" s="218"/>
      <c r="P1116" s="218"/>
      <c r="Q1116" s="218"/>
      <c r="R1116" s="218"/>
      <c r="S1116" s="218"/>
      <c r="T1116" s="218"/>
      <c r="U1116" s="218"/>
      <c r="V1116" s="218"/>
      <c r="W1116" s="218"/>
      <c r="X1116" s="218"/>
    </row>
    <row r="1117" spans="1:24" s="60" customFormat="1" ht="15.75" customHeight="1">
      <c r="A1117" s="63">
        <v>41667</v>
      </c>
      <c r="B1117" s="62">
        <v>6415</v>
      </c>
      <c r="C1117" s="59">
        <v>41695</v>
      </c>
      <c r="D1117" s="217">
        <v>6395</v>
      </c>
      <c r="E1117" s="217">
        <v>7125</v>
      </c>
      <c r="F1117" s="61">
        <f t="shared" si="63"/>
        <v>730</v>
      </c>
      <c r="G1117" s="67">
        <f t="shared" si="64"/>
        <v>379.40568475452199</v>
      </c>
      <c r="H1117" s="59">
        <v>41689</v>
      </c>
      <c r="I1117" s="217">
        <v>3040</v>
      </c>
      <c r="J1117" s="217">
        <v>6285</v>
      </c>
      <c r="K1117" s="217"/>
      <c r="L1117" s="217"/>
      <c r="M1117" s="67"/>
      <c r="N1117" s="218"/>
      <c r="O1117" s="218"/>
      <c r="P1117" s="218"/>
      <c r="Q1117" s="218"/>
      <c r="R1117" s="218"/>
      <c r="S1117" s="218"/>
      <c r="T1117" s="218"/>
      <c r="U1117" s="218"/>
      <c r="V1117" s="218"/>
      <c r="W1117" s="218"/>
      <c r="X1117" s="218"/>
    </row>
    <row r="1118" spans="1:24" s="60" customFormat="1" ht="15.75" customHeight="1">
      <c r="A1118" s="63">
        <v>41666</v>
      </c>
      <c r="B1118" s="62">
        <v>6415</v>
      </c>
      <c r="C1118" s="59">
        <v>41694</v>
      </c>
      <c r="D1118" s="217">
        <v>6395</v>
      </c>
      <c r="E1118" s="217">
        <v>7125</v>
      </c>
      <c r="F1118" s="61">
        <f t="shared" si="63"/>
        <v>730</v>
      </c>
      <c r="G1118" s="67">
        <f t="shared" si="64"/>
        <v>378.97932816537468</v>
      </c>
      <c r="H1118" s="59">
        <v>41688</v>
      </c>
      <c r="I1118" s="217">
        <v>3040</v>
      </c>
      <c r="J1118" s="217">
        <v>6285</v>
      </c>
      <c r="K1118" s="217"/>
      <c r="L1118" s="217"/>
      <c r="M1118" s="67"/>
      <c r="N1118" s="218"/>
      <c r="O1118" s="218"/>
      <c r="P1118" s="218"/>
      <c r="Q1118" s="218"/>
      <c r="R1118" s="218"/>
      <c r="S1118" s="218"/>
      <c r="T1118" s="218"/>
      <c r="U1118" s="218"/>
      <c r="V1118" s="218"/>
      <c r="W1118" s="218"/>
      <c r="X1118" s="218"/>
    </row>
    <row r="1119" spans="1:24" s="60" customFormat="1" ht="15.75" customHeight="1">
      <c r="A1119" s="63">
        <v>41663</v>
      </c>
      <c r="B1119" s="62">
        <v>6430</v>
      </c>
      <c r="C1119" s="59">
        <v>41691</v>
      </c>
      <c r="D1119" s="217">
        <v>6405</v>
      </c>
      <c r="E1119" s="217">
        <v>7125</v>
      </c>
      <c r="F1119" s="61">
        <f t="shared" si="63"/>
        <v>720</v>
      </c>
      <c r="G1119" s="67">
        <f t="shared" si="64"/>
        <v>378.55297157622738</v>
      </c>
      <c r="H1119" s="59">
        <v>41687</v>
      </c>
      <c r="I1119" s="217">
        <v>3040</v>
      </c>
      <c r="J1119" s="217">
        <v>6285</v>
      </c>
      <c r="K1119" s="217"/>
      <c r="L1119" s="217"/>
      <c r="M1119" s="67"/>
      <c r="N1119" s="218"/>
      <c r="O1119" s="218"/>
      <c r="P1119" s="218"/>
      <c r="Q1119" s="218"/>
      <c r="R1119" s="218"/>
      <c r="S1119" s="218"/>
      <c r="T1119" s="218"/>
      <c r="U1119" s="218"/>
      <c r="V1119" s="218"/>
      <c r="W1119" s="218"/>
      <c r="X1119" s="218"/>
    </row>
    <row r="1120" spans="1:24" s="60" customFormat="1" ht="15.75" customHeight="1">
      <c r="A1120" s="63">
        <v>41662</v>
      </c>
      <c r="B1120" s="62">
        <v>6430</v>
      </c>
      <c r="C1120" s="59">
        <v>41690</v>
      </c>
      <c r="D1120" s="217">
        <v>6405</v>
      </c>
      <c r="E1120" s="217">
        <v>7125</v>
      </c>
      <c r="F1120" s="61">
        <f t="shared" si="63"/>
        <v>720</v>
      </c>
      <c r="G1120" s="67">
        <f t="shared" si="64"/>
        <v>378.13953488372096</v>
      </c>
      <c r="H1120" s="59">
        <v>41684</v>
      </c>
      <c r="I1120" s="217">
        <v>3040</v>
      </c>
      <c r="J1120" s="217">
        <v>6285</v>
      </c>
      <c r="K1120" s="217"/>
      <c r="L1120" s="217"/>
      <c r="M1120" s="67"/>
      <c r="N1120" s="218"/>
      <c r="O1120" s="218"/>
      <c r="P1120" s="218"/>
      <c r="Q1120" s="218"/>
      <c r="R1120" s="218"/>
      <c r="S1120" s="218"/>
      <c r="T1120" s="218"/>
      <c r="U1120" s="218"/>
      <c r="V1120" s="218"/>
      <c r="W1120" s="218"/>
      <c r="X1120" s="218"/>
    </row>
    <row r="1121" spans="1:24" s="60" customFormat="1" ht="15.75" customHeight="1">
      <c r="A1121" s="63">
        <v>41661</v>
      </c>
      <c r="B1121" s="62">
        <v>6440</v>
      </c>
      <c r="C1121" s="59">
        <v>41689</v>
      </c>
      <c r="D1121" s="217">
        <v>6405</v>
      </c>
      <c r="E1121" s="217">
        <v>7125</v>
      </c>
      <c r="F1121" s="61">
        <f t="shared" si="63"/>
        <v>720</v>
      </c>
      <c r="G1121" s="67">
        <f t="shared" si="64"/>
        <v>377.70025839793283</v>
      </c>
      <c r="H1121" s="59">
        <v>41683</v>
      </c>
      <c r="I1121" s="217">
        <v>3040</v>
      </c>
      <c r="J1121" s="217">
        <v>6285</v>
      </c>
      <c r="K1121" s="217"/>
      <c r="L1121" s="217"/>
      <c r="M1121" s="67"/>
      <c r="N1121" s="218"/>
      <c r="O1121" s="218"/>
      <c r="P1121" s="218"/>
      <c r="Q1121" s="218"/>
      <c r="R1121" s="218"/>
      <c r="S1121" s="218"/>
      <c r="T1121" s="218"/>
      <c r="U1121" s="218"/>
      <c r="V1121" s="218"/>
      <c r="W1121" s="218"/>
      <c r="X1121" s="218"/>
    </row>
    <row r="1122" spans="1:24" s="60" customFormat="1" ht="15.75" customHeight="1">
      <c r="A1122" s="63">
        <v>41660</v>
      </c>
      <c r="B1122" s="62">
        <v>6440</v>
      </c>
      <c r="C1122" s="59">
        <v>41688</v>
      </c>
      <c r="D1122" s="217">
        <v>6405</v>
      </c>
      <c r="E1122" s="217">
        <v>7125</v>
      </c>
      <c r="F1122" s="61">
        <f t="shared" si="63"/>
        <v>720</v>
      </c>
      <c r="G1122" s="67">
        <f t="shared" si="64"/>
        <v>377.29974160206717</v>
      </c>
      <c r="H1122" s="59">
        <v>41682</v>
      </c>
      <c r="I1122" s="217">
        <v>3040</v>
      </c>
      <c r="J1122" s="217">
        <v>6290</v>
      </c>
      <c r="K1122" s="217"/>
      <c r="L1122" s="217"/>
      <c r="M1122" s="67"/>
      <c r="N1122" s="218"/>
      <c r="O1122" s="218"/>
      <c r="P1122" s="218"/>
      <c r="Q1122" s="218"/>
      <c r="R1122" s="218"/>
      <c r="S1122" s="218"/>
      <c r="T1122" s="218"/>
      <c r="U1122" s="218"/>
      <c r="V1122" s="218"/>
      <c r="W1122" s="218"/>
      <c r="X1122" s="218"/>
    </row>
    <row r="1123" spans="1:24" s="60" customFormat="1" ht="15.75" customHeight="1">
      <c r="A1123" s="63">
        <v>41659</v>
      </c>
      <c r="B1123" s="62">
        <v>6445</v>
      </c>
      <c r="C1123" s="59">
        <v>41687</v>
      </c>
      <c r="D1123" s="217">
        <v>6405</v>
      </c>
      <c r="E1123" s="217">
        <v>7125</v>
      </c>
      <c r="F1123" s="61">
        <f t="shared" si="63"/>
        <v>720</v>
      </c>
      <c r="G1123" s="67">
        <f t="shared" si="64"/>
        <v>376.89922480620157</v>
      </c>
      <c r="H1123" s="59">
        <v>41681</v>
      </c>
      <c r="I1123" s="217">
        <v>3040</v>
      </c>
      <c r="J1123" s="217">
        <v>6295</v>
      </c>
      <c r="K1123" s="217"/>
      <c r="L1123" s="217"/>
      <c r="M1123" s="67"/>
      <c r="N1123" s="218"/>
      <c r="O1123" s="218"/>
      <c r="P1123" s="218"/>
      <c r="Q1123" s="218"/>
      <c r="R1123" s="218"/>
      <c r="S1123" s="218"/>
      <c r="T1123" s="218"/>
      <c r="U1123" s="218"/>
      <c r="V1123" s="218"/>
      <c r="W1123" s="218"/>
      <c r="X1123" s="218"/>
    </row>
    <row r="1124" spans="1:24" s="60" customFormat="1" ht="15.75" customHeight="1">
      <c r="A1124" s="63">
        <v>41656</v>
      </c>
      <c r="B1124" s="62">
        <v>6445</v>
      </c>
      <c r="C1124" s="59">
        <v>41684</v>
      </c>
      <c r="D1124" s="217">
        <v>6405</v>
      </c>
      <c r="E1124" s="217">
        <v>7125</v>
      </c>
      <c r="F1124" s="61">
        <f t="shared" si="63"/>
        <v>720</v>
      </c>
      <c r="G1124" s="67">
        <f t="shared" si="64"/>
        <v>376.48578811369509</v>
      </c>
      <c r="H1124" s="59">
        <v>41680</v>
      </c>
      <c r="I1124" s="217">
        <v>3065</v>
      </c>
      <c r="J1124" s="217">
        <v>6295</v>
      </c>
      <c r="K1124" s="217"/>
      <c r="L1124" s="217"/>
      <c r="M1124" s="67"/>
      <c r="N1124" s="218"/>
      <c r="O1124" s="218"/>
      <c r="P1124" s="218"/>
      <c r="Q1124" s="218"/>
      <c r="R1124" s="218"/>
      <c r="S1124" s="218"/>
      <c r="T1124" s="218"/>
      <c r="U1124" s="218"/>
      <c r="V1124" s="218"/>
      <c r="W1124" s="218"/>
      <c r="X1124" s="218"/>
    </row>
    <row r="1125" spans="1:24" s="60" customFormat="1" ht="15.75" customHeight="1">
      <c r="A1125" s="63">
        <v>41655</v>
      </c>
      <c r="B1125" s="62">
        <v>6445</v>
      </c>
      <c r="C1125" s="59">
        <v>41683</v>
      </c>
      <c r="D1125" s="217">
        <v>6405</v>
      </c>
      <c r="E1125" s="217">
        <v>7125</v>
      </c>
      <c r="F1125" s="61">
        <f t="shared" si="63"/>
        <v>720</v>
      </c>
      <c r="G1125" s="67">
        <f t="shared" si="64"/>
        <v>376.07235142118861</v>
      </c>
      <c r="H1125" s="59">
        <v>41678</v>
      </c>
      <c r="I1125" s="217">
        <v>3065</v>
      </c>
      <c r="J1125" s="217">
        <v>6295</v>
      </c>
      <c r="K1125" s="217"/>
      <c r="L1125" s="217"/>
      <c r="M1125" s="67"/>
      <c r="N1125" s="218"/>
      <c r="O1125" s="218"/>
      <c r="P1125" s="218"/>
      <c r="Q1125" s="218"/>
      <c r="R1125" s="218"/>
      <c r="S1125" s="218"/>
      <c r="T1125" s="218"/>
      <c r="U1125" s="218"/>
      <c r="V1125" s="218"/>
      <c r="W1125" s="218"/>
      <c r="X1125" s="218"/>
    </row>
    <row r="1126" spans="1:24" s="60" customFormat="1" ht="15.75" customHeight="1">
      <c r="A1126" s="63">
        <v>41654</v>
      </c>
      <c r="B1126" s="62">
        <v>6445</v>
      </c>
      <c r="C1126" s="59">
        <v>41682</v>
      </c>
      <c r="D1126" s="217">
        <v>6405</v>
      </c>
      <c r="E1126" s="217">
        <v>7125</v>
      </c>
      <c r="F1126" s="61">
        <f t="shared" si="63"/>
        <v>720</v>
      </c>
      <c r="G1126" s="67">
        <f t="shared" si="64"/>
        <v>375.63307493540054</v>
      </c>
      <c r="H1126" s="59">
        <v>41677</v>
      </c>
      <c r="I1126" s="217">
        <v>3065</v>
      </c>
      <c r="J1126" s="217">
        <v>6295</v>
      </c>
      <c r="K1126" s="217"/>
      <c r="L1126" s="217"/>
      <c r="M1126" s="67"/>
      <c r="N1126" s="218"/>
      <c r="O1126" s="218"/>
      <c r="P1126" s="218"/>
      <c r="Q1126" s="218"/>
      <c r="R1126" s="218"/>
      <c r="S1126" s="218"/>
      <c r="T1126" s="218"/>
      <c r="U1126" s="218"/>
      <c r="V1126" s="218"/>
      <c r="W1126" s="218"/>
      <c r="X1126" s="218"/>
    </row>
    <row r="1127" spans="1:24" s="60" customFormat="1" ht="15.75" customHeight="1">
      <c r="A1127" s="63">
        <v>41653</v>
      </c>
      <c r="B1127" s="62">
        <v>6450</v>
      </c>
      <c r="C1127" s="59">
        <v>41681</v>
      </c>
      <c r="D1127" s="217">
        <v>6410</v>
      </c>
      <c r="E1127" s="217">
        <v>7125</v>
      </c>
      <c r="F1127" s="61">
        <f t="shared" si="63"/>
        <v>715</v>
      </c>
      <c r="G1127" s="67">
        <f t="shared" si="64"/>
        <v>375.20671834625324</v>
      </c>
      <c r="H1127" s="59">
        <v>41668</v>
      </c>
      <c r="I1127" s="217">
        <v>3065</v>
      </c>
      <c r="J1127" s="217">
        <v>6295</v>
      </c>
      <c r="K1127" s="217"/>
      <c r="L1127" s="217"/>
      <c r="M1127" s="67"/>
      <c r="N1127" s="218"/>
      <c r="O1127" s="218"/>
      <c r="P1127" s="218"/>
      <c r="Q1127" s="218"/>
      <c r="R1127" s="218"/>
      <c r="S1127" s="218"/>
      <c r="T1127" s="218"/>
      <c r="U1127" s="218"/>
      <c r="V1127" s="218"/>
      <c r="W1127" s="218"/>
      <c r="X1127" s="218"/>
    </row>
    <row r="1128" spans="1:24" s="60" customFormat="1" ht="15.75" customHeight="1">
      <c r="A1128" s="63">
        <v>41652</v>
      </c>
      <c r="B1128" s="62">
        <v>6450</v>
      </c>
      <c r="C1128" s="59">
        <v>41680</v>
      </c>
      <c r="D1128" s="217">
        <v>6415</v>
      </c>
      <c r="E1128" s="217">
        <v>7125</v>
      </c>
      <c r="F1128" s="61">
        <f t="shared" si="63"/>
        <v>710</v>
      </c>
      <c r="G1128" s="67">
        <f t="shared" si="64"/>
        <v>374.78682170542635</v>
      </c>
      <c r="H1128" s="59">
        <v>41667</v>
      </c>
      <c r="I1128" s="217">
        <v>3065</v>
      </c>
      <c r="J1128" s="217">
        <v>6295</v>
      </c>
      <c r="K1128" s="217"/>
      <c r="L1128" s="217"/>
      <c r="M1128" s="67"/>
      <c r="N1128" s="218"/>
      <c r="O1128" s="218"/>
      <c r="P1128" s="218"/>
      <c r="Q1128" s="218"/>
      <c r="R1128" s="218"/>
      <c r="S1128" s="218"/>
      <c r="T1128" s="218"/>
      <c r="U1128" s="218"/>
      <c r="V1128" s="218"/>
      <c r="W1128" s="218"/>
      <c r="X1128" s="218"/>
    </row>
    <row r="1129" spans="1:24" s="60" customFormat="1" ht="15.75" customHeight="1">
      <c r="A1129" s="63">
        <v>41649</v>
      </c>
      <c r="B1129" s="62">
        <v>6450</v>
      </c>
      <c r="C1129" s="59">
        <v>41678</v>
      </c>
      <c r="D1129" s="217">
        <v>6415</v>
      </c>
      <c r="E1129" s="217">
        <v>7125</v>
      </c>
      <c r="F1129" s="61">
        <f t="shared" si="63"/>
        <v>710</v>
      </c>
      <c r="G1129" s="67">
        <f t="shared" si="64"/>
        <v>374.39922480620157</v>
      </c>
      <c r="H1129" s="59">
        <v>41666</v>
      </c>
      <c r="I1129" s="217">
        <v>3065</v>
      </c>
      <c r="J1129" s="217">
        <v>6295</v>
      </c>
      <c r="K1129" s="217"/>
      <c r="L1129" s="217"/>
      <c r="M1129" s="67"/>
      <c r="N1129" s="218"/>
      <c r="O1129" s="218"/>
      <c r="P1129" s="218"/>
      <c r="Q1129" s="218"/>
      <c r="R1129" s="218"/>
      <c r="S1129" s="218"/>
      <c r="T1129" s="218"/>
      <c r="U1129" s="218"/>
      <c r="V1129" s="218"/>
      <c r="W1129" s="218"/>
      <c r="X1129" s="218"/>
    </row>
    <row r="1130" spans="1:24" s="60" customFormat="1" ht="15.75" customHeight="1">
      <c r="A1130" s="63">
        <v>41648</v>
      </c>
      <c r="B1130" s="62">
        <v>6450</v>
      </c>
      <c r="C1130" s="59">
        <v>41677</v>
      </c>
      <c r="D1130" s="217">
        <v>6415</v>
      </c>
      <c r="E1130" s="217">
        <v>7125</v>
      </c>
      <c r="F1130" s="61">
        <f t="shared" si="63"/>
        <v>710</v>
      </c>
      <c r="G1130" s="67">
        <f t="shared" si="64"/>
        <v>374.01162790697674</v>
      </c>
      <c r="H1130" s="59">
        <v>41665</v>
      </c>
      <c r="I1130" s="217">
        <v>3065</v>
      </c>
      <c r="J1130" s="217">
        <v>6295</v>
      </c>
      <c r="K1130" s="217"/>
      <c r="L1130" s="217"/>
      <c r="M1130" s="67"/>
      <c r="N1130" s="218"/>
      <c r="O1130" s="218"/>
      <c r="P1130" s="218"/>
      <c r="Q1130" s="218"/>
      <c r="R1130" s="218"/>
      <c r="S1130" s="218"/>
      <c r="T1130" s="218"/>
      <c r="U1130" s="218"/>
      <c r="V1130" s="218"/>
      <c r="W1130" s="218"/>
      <c r="X1130" s="218"/>
    </row>
    <row r="1131" spans="1:24" s="60" customFormat="1" ht="15.75" customHeight="1">
      <c r="A1131" s="63">
        <v>41647</v>
      </c>
      <c r="B1131" s="62">
        <v>6450</v>
      </c>
      <c r="C1131" s="59">
        <v>41668</v>
      </c>
      <c r="D1131" s="217">
        <v>6415</v>
      </c>
      <c r="E1131" s="217">
        <v>7125</v>
      </c>
      <c r="F1131" s="61">
        <f t="shared" si="63"/>
        <v>710</v>
      </c>
      <c r="G1131" s="67">
        <f t="shared" si="64"/>
        <v>373.64987080103361</v>
      </c>
      <c r="H1131" s="59">
        <v>41663</v>
      </c>
      <c r="I1131" s="217">
        <v>3065</v>
      </c>
      <c r="J1131" s="217">
        <v>6295</v>
      </c>
      <c r="K1131" s="217"/>
      <c r="L1131" s="217"/>
      <c r="M1131" s="67"/>
      <c r="N1131" s="218"/>
      <c r="O1131" s="218"/>
      <c r="P1131" s="218"/>
      <c r="Q1131" s="218"/>
      <c r="R1131" s="218"/>
      <c r="S1131" s="218"/>
      <c r="T1131" s="218"/>
      <c r="U1131" s="218"/>
      <c r="V1131" s="218"/>
      <c r="W1131" s="218"/>
      <c r="X1131" s="218"/>
    </row>
    <row r="1132" spans="1:24" s="60" customFormat="1" ht="15.75" customHeight="1">
      <c r="A1132" s="63">
        <v>41646</v>
      </c>
      <c r="B1132" s="62">
        <v>6450</v>
      </c>
      <c r="C1132" s="59">
        <v>41667</v>
      </c>
      <c r="D1132" s="217">
        <v>6415</v>
      </c>
      <c r="E1132" s="217">
        <v>7125</v>
      </c>
      <c r="F1132" s="61">
        <f t="shared" si="63"/>
        <v>710</v>
      </c>
      <c r="G1132" s="67">
        <f t="shared" si="64"/>
        <v>373.30103359173125</v>
      </c>
      <c r="H1132" s="59">
        <v>41662</v>
      </c>
      <c r="I1132" s="217">
        <v>3065</v>
      </c>
      <c r="J1132" s="217">
        <v>6295</v>
      </c>
      <c r="K1132" s="217"/>
      <c r="L1132" s="217"/>
      <c r="M1132" s="67"/>
      <c r="N1132" s="218"/>
      <c r="O1132" s="218"/>
      <c r="P1132" s="218"/>
      <c r="Q1132" s="218"/>
      <c r="R1132" s="218"/>
      <c r="S1132" s="218"/>
      <c r="T1132" s="218"/>
      <c r="U1132" s="218"/>
      <c r="V1132" s="218"/>
      <c r="W1132" s="218"/>
      <c r="X1132" s="218"/>
    </row>
    <row r="1133" spans="1:24" s="60" customFormat="1" ht="15.75" customHeight="1">
      <c r="A1133" s="63">
        <v>41645</v>
      </c>
      <c r="B1133" s="62">
        <v>6450</v>
      </c>
      <c r="C1133" s="59">
        <v>41666</v>
      </c>
      <c r="D1133" s="217">
        <v>6415</v>
      </c>
      <c r="E1133" s="217">
        <v>7125</v>
      </c>
      <c r="F1133" s="61">
        <f t="shared" si="63"/>
        <v>710</v>
      </c>
      <c r="G1133" s="67">
        <f t="shared" si="64"/>
        <v>372.9780361757106</v>
      </c>
      <c r="H1133" s="59">
        <v>41661</v>
      </c>
      <c r="I1133" s="217">
        <v>3065</v>
      </c>
      <c r="J1133" s="217">
        <v>6300</v>
      </c>
      <c r="K1133" s="217"/>
      <c r="L1133" s="217"/>
      <c r="M1133" s="67"/>
      <c r="N1133" s="218"/>
      <c r="O1133" s="218"/>
      <c r="P1133" s="218"/>
      <c r="Q1133" s="218"/>
      <c r="R1133" s="218"/>
      <c r="S1133" s="218"/>
      <c r="T1133" s="218"/>
      <c r="U1133" s="218"/>
      <c r="V1133" s="218"/>
      <c r="W1133" s="218"/>
      <c r="X1133" s="218"/>
    </row>
    <row r="1134" spans="1:24" s="60" customFormat="1" ht="15.75" customHeight="1">
      <c r="A1134" s="63">
        <v>41642</v>
      </c>
      <c r="B1134" s="62">
        <v>6450</v>
      </c>
      <c r="C1134" s="59">
        <v>41665</v>
      </c>
      <c r="D1134" s="217">
        <v>6415</v>
      </c>
      <c r="E1134" s="217">
        <v>7125</v>
      </c>
      <c r="F1134" s="61">
        <f t="shared" si="63"/>
        <v>710</v>
      </c>
      <c r="G1134" s="67">
        <f t="shared" si="64"/>
        <v>372.65503875968994</v>
      </c>
      <c r="H1134" s="59">
        <v>41660</v>
      </c>
      <c r="I1134" s="217">
        <v>3065</v>
      </c>
      <c r="J1134" s="217">
        <v>6300</v>
      </c>
      <c r="K1134" s="217"/>
      <c r="L1134" s="217"/>
      <c r="M1134" s="67"/>
      <c r="N1134" s="218"/>
      <c r="O1134" s="218"/>
      <c r="P1134" s="218"/>
      <c r="Q1134" s="218"/>
      <c r="R1134" s="218"/>
      <c r="S1134" s="218"/>
      <c r="T1134" s="218"/>
      <c r="U1134" s="218"/>
      <c r="V1134" s="218"/>
      <c r="W1134" s="218"/>
      <c r="X1134" s="218"/>
    </row>
    <row r="1135" spans="1:24" s="60" customFormat="1" ht="15.75" customHeight="1">
      <c r="A1135" s="63">
        <v>41641</v>
      </c>
      <c r="B1135" s="62">
        <v>6450</v>
      </c>
      <c r="C1135" s="59">
        <v>41663</v>
      </c>
      <c r="D1135" s="217">
        <v>6430</v>
      </c>
      <c r="E1135" s="217">
        <v>7125</v>
      </c>
      <c r="F1135" s="61">
        <f t="shared" si="63"/>
        <v>695</v>
      </c>
      <c r="G1135" s="67">
        <f t="shared" si="64"/>
        <v>372.35788113695088</v>
      </c>
      <c r="H1135" s="59">
        <v>41659</v>
      </c>
      <c r="I1135" s="217">
        <v>3065</v>
      </c>
      <c r="J1135" s="217">
        <v>6300</v>
      </c>
      <c r="K1135" s="217"/>
      <c r="L1135" s="217"/>
      <c r="M1135" s="67"/>
      <c r="N1135" s="218"/>
      <c r="O1135" s="218"/>
      <c r="P1135" s="218"/>
      <c r="Q1135" s="218"/>
      <c r="R1135" s="218"/>
      <c r="S1135" s="218"/>
      <c r="T1135" s="218"/>
      <c r="U1135" s="218"/>
      <c r="V1135" s="218"/>
      <c r="W1135" s="218"/>
      <c r="X1135" s="218"/>
    </row>
    <row r="1136" spans="1:24" s="60" customFormat="1" ht="15.75" customHeight="1">
      <c r="A1136" s="63">
        <v>41639</v>
      </c>
      <c r="B1136" s="62">
        <v>6460</v>
      </c>
      <c r="C1136" s="59">
        <v>41662</v>
      </c>
      <c r="D1136" s="217">
        <v>6430</v>
      </c>
      <c r="E1136" s="217">
        <v>7125</v>
      </c>
      <c r="F1136" s="61">
        <f t="shared" si="63"/>
        <v>695</v>
      </c>
      <c r="G1136" s="67">
        <f t="shared" si="64"/>
        <v>372.08010335917311</v>
      </c>
      <c r="H1136" s="59">
        <v>41656</v>
      </c>
      <c r="I1136" s="217">
        <v>3065</v>
      </c>
      <c r="J1136" s="217">
        <v>6300</v>
      </c>
      <c r="K1136" s="217"/>
      <c r="L1136" s="217"/>
      <c r="M1136" s="67"/>
      <c r="N1136" s="218"/>
      <c r="O1136" s="218"/>
      <c r="P1136" s="218"/>
      <c r="Q1136" s="218"/>
      <c r="R1136" s="218"/>
      <c r="S1136" s="218"/>
      <c r="T1136" s="218"/>
      <c r="U1136" s="218"/>
      <c r="V1136" s="218"/>
      <c r="W1136" s="218"/>
      <c r="X1136" s="218"/>
    </row>
    <row r="1137" spans="1:24" s="60" customFormat="1" ht="15.75" customHeight="1">
      <c r="A1137" s="63">
        <v>41638</v>
      </c>
      <c r="B1137" s="62">
        <v>6460</v>
      </c>
      <c r="C1137" s="59">
        <v>41661</v>
      </c>
      <c r="D1137" s="217">
        <v>6440</v>
      </c>
      <c r="E1137" s="217">
        <v>7125</v>
      </c>
      <c r="F1137" s="61">
        <f t="shared" si="63"/>
        <v>685</v>
      </c>
      <c r="G1137" s="67">
        <f t="shared" si="64"/>
        <v>371.81524547803616</v>
      </c>
      <c r="H1137" s="59">
        <v>41655</v>
      </c>
      <c r="I1137" s="217">
        <v>3065</v>
      </c>
      <c r="J1137" s="217">
        <v>6300</v>
      </c>
      <c r="K1137" s="217"/>
      <c r="L1137" s="217"/>
      <c r="M1137" s="67"/>
      <c r="N1137" s="218"/>
      <c r="O1137" s="218"/>
      <c r="P1137" s="218"/>
      <c r="Q1137" s="218"/>
      <c r="R1137" s="218"/>
      <c r="S1137" s="218"/>
      <c r="T1137" s="218"/>
      <c r="U1137" s="218"/>
      <c r="V1137" s="218"/>
      <c r="W1137" s="218"/>
      <c r="X1137" s="218"/>
    </row>
    <row r="1138" spans="1:24" s="60" customFormat="1" ht="15.75" customHeight="1">
      <c r="A1138" s="63">
        <v>41635</v>
      </c>
      <c r="B1138" s="62">
        <v>6460</v>
      </c>
      <c r="C1138" s="59">
        <v>41660</v>
      </c>
      <c r="D1138" s="217">
        <v>6440</v>
      </c>
      <c r="E1138" s="217">
        <v>7125</v>
      </c>
      <c r="F1138" s="61">
        <f t="shared" si="63"/>
        <v>685</v>
      </c>
      <c r="G1138" s="67">
        <f t="shared" si="64"/>
        <v>371.56330749354004</v>
      </c>
      <c r="H1138" s="59">
        <v>41654</v>
      </c>
      <c r="I1138" s="217">
        <v>3065</v>
      </c>
      <c r="J1138" s="217">
        <v>6300</v>
      </c>
      <c r="K1138" s="217"/>
      <c r="L1138" s="217"/>
      <c r="M1138" s="67"/>
      <c r="N1138" s="218"/>
      <c r="O1138" s="218"/>
      <c r="P1138" s="218"/>
      <c r="Q1138" s="218"/>
      <c r="R1138" s="218"/>
      <c r="S1138" s="218"/>
      <c r="T1138" s="218"/>
      <c r="U1138" s="218"/>
      <c r="V1138" s="218"/>
      <c r="W1138" s="218"/>
      <c r="X1138" s="218"/>
    </row>
    <row r="1139" spans="1:24" s="60" customFormat="1" ht="15.75" customHeight="1">
      <c r="A1139" s="63">
        <v>41634</v>
      </c>
      <c r="B1139" s="62">
        <v>6460</v>
      </c>
      <c r="C1139" s="59">
        <v>41659</v>
      </c>
      <c r="D1139" s="217">
        <v>6445</v>
      </c>
      <c r="E1139" s="217">
        <v>7125</v>
      </c>
      <c r="F1139" s="61">
        <f t="shared" si="63"/>
        <v>680</v>
      </c>
      <c r="G1139" s="67">
        <f t="shared" si="64"/>
        <v>371.35012919896639</v>
      </c>
      <c r="H1139" s="59">
        <v>41653</v>
      </c>
      <c r="I1139" s="217">
        <v>3075</v>
      </c>
      <c r="J1139" s="217">
        <v>6300</v>
      </c>
      <c r="K1139" s="217"/>
      <c r="L1139" s="217"/>
      <c r="M1139" s="67"/>
      <c r="N1139" s="218"/>
      <c r="O1139" s="218"/>
      <c r="P1139" s="218"/>
      <c r="Q1139" s="218"/>
      <c r="R1139" s="218"/>
      <c r="S1139" s="218"/>
      <c r="T1139" s="218"/>
      <c r="U1139" s="218"/>
      <c r="V1139" s="218"/>
      <c r="W1139" s="218"/>
      <c r="X1139" s="218"/>
    </row>
    <row r="1140" spans="1:24" s="60" customFormat="1" ht="15.75" customHeight="1">
      <c r="A1140" s="63">
        <v>41633</v>
      </c>
      <c r="B1140" s="62">
        <v>6475</v>
      </c>
      <c r="C1140" s="59">
        <v>41656</v>
      </c>
      <c r="D1140" s="217">
        <v>6445</v>
      </c>
      <c r="E1140" s="217">
        <v>7125</v>
      </c>
      <c r="F1140" s="61">
        <f t="shared" si="63"/>
        <v>680</v>
      </c>
      <c r="G1140" s="67">
        <f t="shared" si="64"/>
        <v>371.13049095607238</v>
      </c>
      <c r="H1140" s="59">
        <v>41652</v>
      </c>
      <c r="I1140" s="217">
        <v>3075</v>
      </c>
      <c r="J1140" s="217">
        <v>6300</v>
      </c>
      <c r="K1140" s="217"/>
      <c r="L1140" s="217"/>
      <c r="M1140" s="67"/>
      <c r="N1140" s="218"/>
      <c r="O1140" s="218"/>
      <c r="P1140" s="218"/>
      <c r="Q1140" s="218"/>
      <c r="R1140" s="218"/>
      <c r="S1140" s="218"/>
      <c r="T1140" s="218"/>
      <c r="U1140" s="218"/>
      <c r="V1140" s="218"/>
      <c r="W1140" s="218"/>
      <c r="X1140" s="218"/>
    </row>
    <row r="1141" spans="1:24" s="60" customFormat="1" ht="15.75" customHeight="1">
      <c r="A1141" s="63">
        <v>41632</v>
      </c>
      <c r="B1141" s="62">
        <v>6475</v>
      </c>
      <c r="C1141" s="59">
        <v>41655</v>
      </c>
      <c r="D1141" s="217">
        <v>6445</v>
      </c>
      <c r="E1141" s="217">
        <v>7125</v>
      </c>
      <c r="F1141" s="61">
        <f t="shared" si="63"/>
        <v>680</v>
      </c>
      <c r="G1141" s="67">
        <f t="shared" si="64"/>
        <v>370.91085271317831</v>
      </c>
      <c r="H1141" s="59">
        <v>41649</v>
      </c>
      <c r="I1141" s="217">
        <v>3075</v>
      </c>
      <c r="J1141" s="217">
        <v>6300</v>
      </c>
      <c r="K1141" s="217"/>
      <c r="L1141" s="217"/>
      <c r="M1141" s="67"/>
      <c r="N1141" s="218"/>
      <c r="O1141" s="218"/>
      <c r="P1141" s="218"/>
      <c r="Q1141" s="218"/>
      <c r="R1141" s="218"/>
      <c r="S1141" s="218"/>
      <c r="T1141" s="218"/>
      <c r="U1141" s="218"/>
      <c r="V1141" s="218"/>
      <c r="W1141" s="218"/>
      <c r="X1141" s="218"/>
    </row>
    <row r="1142" spans="1:24" s="60" customFormat="1" ht="15.75" customHeight="1">
      <c r="A1142" s="63">
        <v>41631</v>
      </c>
      <c r="B1142" s="62">
        <v>6485</v>
      </c>
      <c r="C1142" s="59">
        <v>41654</v>
      </c>
      <c r="D1142" s="217">
        <v>6445</v>
      </c>
      <c r="E1142" s="217">
        <v>7125</v>
      </c>
      <c r="F1142" s="61">
        <f t="shared" si="63"/>
        <v>680</v>
      </c>
      <c r="G1142" s="67">
        <f t="shared" si="64"/>
        <v>370.7170542635659</v>
      </c>
      <c r="H1142" s="59">
        <v>41648</v>
      </c>
      <c r="I1142" s="217">
        <v>3075</v>
      </c>
      <c r="J1142" s="217">
        <v>6300</v>
      </c>
      <c r="K1142" s="217"/>
      <c r="L1142" s="217"/>
      <c r="M1142" s="67"/>
      <c r="N1142" s="218"/>
      <c r="O1142" s="218"/>
      <c r="P1142" s="218"/>
      <c r="Q1142" s="218"/>
      <c r="R1142" s="218"/>
      <c r="S1142" s="218"/>
      <c r="T1142" s="218"/>
      <c r="U1142" s="218"/>
      <c r="V1142" s="218"/>
      <c r="W1142" s="218"/>
      <c r="X1142" s="218"/>
    </row>
    <row r="1143" spans="1:24" s="60" customFormat="1" ht="15.75" customHeight="1">
      <c r="A1143" s="63">
        <v>41628</v>
      </c>
      <c r="B1143" s="62">
        <v>6490</v>
      </c>
      <c r="C1143" s="59">
        <v>41653</v>
      </c>
      <c r="D1143" s="217">
        <v>6450</v>
      </c>
      <c r="E1143" s="217">
        <v>7115</v>
      </c>
      <c r="F1143" s="61">
        <f t="shared" si="63"/>
        <v>665</v>
      </c>
      <c r="G1143" s="67">
        <f t="shared" si="64"/>
        <v>370.52325581395348</v>
      </c>
      <c r="H1143" s="59">
        <v>41647</v>
      </c>
      <c r="I1143" s="217">
        <v>3075</v>
      </c>
      <c r="J1143" s="217">
        <v>6300</v>
      </c>
      <c r="K1143" s="217"/>
      <c r="L1143" s="217"/>
      <c r="M1143" s="67"/>
      <c r="N1143" s="218"/>
      <c r="O1143" s="218"/>
      <c r="P1143" s="218"/>
      <c r="Q1143" s="218"/>
      <c r="R1143" s="218"/>
      <c r="S1143" s="218"/>
      <c r="T1143" s="218"/>
      <c r="U1143" s="218"/>
      <c r="V1143" s="218"/>
      <c r="W1143" s="218"/>
      <c r="X1143" s="218"/>
    </row>
    <row r="1144" spans="1:24" s="60" customFormat="1" ht="15.75" customHeight="1">
      <c r="A1144" s="63">
        <v>41627</v>
      </c>
      <c r="B1144" s="62">
        <v>6490</v>
      </c>
      <c r="C1144" s="59">
        <v>41652</v>
      </c>
      <c r="D1144" s="217">
        <v>6450</v>
      </c>
      <c r="E1144" s="217">
        <v>7115</v>
      </c>
      <c r="F1144" s="61">
        <f t="shared" si="63"/>
        <v>665</v>
      </c>
      <c r="G1144" s="67">
        <f t="shared" si="64"/>
        <v>370.36175710594313</v>
      </c>
      <c r="H1144" s="59">
        <v>41646</v>
      </c>
      <c r="I1144" s="217">
        <v>3075</v>
      </c>
      <c r="J1144" s="217">
        <v>6300</v>
      </c>
      <c r="K1144" s="217"/>
      <c r="L1144" s="217"/>
      <c r="M1144" s="67"/>
      <c r="N1144" s="218"/>
      <c r="O1144" s="218"/>
      <c r="P1144" s="218"/>
      <c r="Q1144" s="218"/>
      <c r="R1144" s="218"/>
      <c r="S1144" s="218"/>
      <c r="T1144" s="218"/>
      <c r="U1144" s="218"/>
      <c r="V1144" s="218"/>
      <c r="W1144" s="218"/>
      <c r="X1144" s="218"/>
    </row>
    <row r="1145" spans="1:24" s="60" customFormat="1" ht="15.75" customHeight="1">
      <c r="A1145" s="63">
        <v>41626</v>
      </c>
      <c r="B1145" s="62">
        <v>6490</v>
      </c>
      <c r="C1145" s="59">
        <v>41649</v>
      </c>
      <c r="D1145" s="217">
        <v>6450</v>
      </c>
      <c r="E1145" s="217">
        <v>7115</v>
      </c>
      <c r="F1145" s="61">
        <f t="shared" si="63"/>
        <v>665</v>
      </c>
      <c r="G1145" s="67">
        <f t="shared" si="64"/>
        <v>370.20025839793283</v>
      </c>
      <c r="H1145" s="59">
        <v>41645</v>
      </c>
      <c r="I1145" s="217">
        <v>3075</v>
      </c>
      <c r="J1145" s="217">
        <v>6320</v>
      </c>
      <c r="K1145" s="217"/>
      <c r="L1145" s="217"/>
      <c r="M1145" s="67"/>
      <c r="N1145" s="218"/>
      <c r="O1145" s="218"/>
      <c r="P1145" s="218"/>
      <c r="Q1145" s="218"/>
      <c r="R1145" s="218"/>
      <c r="S1145" s="218"/>
      <c r="T1145" s="218"/>
      <c r="U1145" s="218"/>
      <c r="V1145" s="218"/>
      <c r="W1145" s="218"/>
      <c r="X1145" s="218"/>
    </row>
    <row r="1146" spans="1:24" s="60" customFormat="1" ht="15.75" customHeight="1">
      <c r="A1146" s="63">
        <v>41625</v>
      </c>
      <c r="B1146" s="62">
        <v>6495</v>
      </c>
      <c r="C1146" s="59">
        <v>41648</v>
      </c>
      <c r="D1146" s="217">
        <v>6450</v>
      </c>
      <c r="E1146" s="217">
        <v>7115</v>
      </c>
      <c r="F1146" s="61">
        <f t="shared" si="63"/>
        <v>665</v>
      </c>
      <c r="G1146" s="67">
        <f t="shared" si="64"/>
        <v>370.03875968992247</v>
      </c>
      <c r="H1146" s="59">
        <v>41642</v>
      </c>
      <c r="I1146" s="217">
        <v>3075</v>
      </c>
      <c r="J1146" s="217">
        <v>6320</v>
      </c>
      <c r="K1146" s="217"/>
      <c r="L1146" s="217"/>
      <c r="M1146" s="67"/>
      <c r="N1146" s="218"/>
      <c r="O1146" s="218"/>
      <c r="P1146" s="218"/>
      <c r="Q1146" s="218"/>
      <c r="R1146" s="218"/>
      <c r="S1146" s="218"/>
      <c r="T1146" s="218"/>
      <c r="U1146" s="218"/>
      <c r="V1146" s="218"/>
      <c r="W1146" s="218"/>
      <c r="X1146" s="218"/>
    </row>
    <row r="1147" spans="1:24" s="60" customFormat="1" ht="15.75" customHeight="1">
      <c r="A1147" s="63">
        <v>41624</v>
      </c>
      <c r="B1147" s="62">
        <v>6495</v>
      </c>
      <c r="C1147" s="59">
        <v>41647</v>
      </c>
      <c r="D1147" s="217">
        <v>6450</v>
      </c>
      <c r="E1147" s="217">
        <v>7100</v>
      </c>
      <c r="F1147" s="61">
        <f t="shared" si="63"/>
        <v>650</v>
      </c>
      <c r="G1147" s="67">
        <f t="shared" si="64"/>
        <v>369.87726098191217</v>
      </c>
      <c r="H1147" s="59">
        <v>41641</v>
      </c>
      <c r="I1147" s="217">
        <v>3075</v>
      </c>
      <c r="J1147" s="217">
        <v>6320</v>
      </c>
      <c r="K1147" s="217"/>
      <c r="L1147" s="217"/>
      <c r="M1147" s="67"/>
      <c r="N1147" s="218"/>
      <c r="O1147" s="218"/>
      <c r="P1147" s="218"/>
      <c r="Q1147" s="218"/>
      <c r="R1147" s="218"/>
      <c r="S1147" s="218"/>
      <c r="T1147" s="218"/>
      <c r="U1147" s="218"/>
      <c r="V1147" s="218"/>
      <c r="W1147" s="218"/>
      <c r="X1147" s="218"/>
    </row>
    <row r="1148" spans="1:24" s="60" customFormat="1" ht="15.75" customHeight="1">
      <c r="A1148" s="63">
        <v>41621</v>
      </c>
      <c r="B1148" s="62">
        <v>6500</v>
      </c>
      <c r="C1148" s="59">
        <v>41646</v>
      </c>
      <c r="D1148" s="217">
        <v>6450</v>
      </c>
      <c r="E1148" s="217">
        <v>7100</v>
      </c>
      <c r="F1148" s="61">
        <f t="shared" si="63"/>
        <v>650</v>
      </c>
      <c r="G1148" s="67">
        <f t="shared" si="64"/>
        <v>369.73514211886305</v>
      </c>
      <c r="H1148" s="59">
        <v>41639</v>
      </c>
      <c r="I1148" s="217">
        <v>3075</v>
      </c>
      <c r="J1148" s="217">
        <v>6325</v>
      </c>
      <c r="K1148" s="217"/>
      <c r="L1148" s="217"/>
      <c r="M1148" s="67"/>
      <c r="N1148" s="218"/>
      <c r="O1148" s="218"/>
      <c r="P1148" s="218"/>
      <c r="Q1148" s="218"/>
      <c r="R1148" s="218"/>
      <c r="S1148" s="218"/>
      <c r="T1148" s="218"/>
      <c r="U1148" s="218"/>
      <c r="V1148" s="218"/>
      <c r="W1148" s="218"/>
      <c r="X1148" s="218"/>
    </row>
    <row r="1149" spans="1:24" s="60" customFormat="1" ht="15.75" customHeight="1">
      <c r="A1149" s="63">
        <v>41620</v>
      </c>
      <c r="B1149" s="62">
        <v>6500</v>
      </c>
      <c r="C1149" s="59">
        <v>41645</v>
      </c>
      <c r="D1149" s="217">
        <v>6450</v>
      </c>
      <c r="E1149" s="217">
        <v>7080</v>
      </c>
      <c r="F1149" s="61">
        <f t="shared" si="63"/>
        <v>630</v>
      </c>
      <c r="G1149" s="67">
        <f t="shared" si="64"/>
        <v>369.54134366925064</v>
      </c>
      <c r="H1149" s="59">
        <v>41638</v>
      </c>
      <c r="I1149" s="217">
        <v>3075</v>
      </c>
      <c r="J1149" s="217">
        <v>6325</v>
      </c>
      <c r="K1149" s="217"/>
      <c r="L1149" s="217"/>
      <c r="M1149" s="67"/>
      <c r="N1149" s="218"/>
      <c r="O1149" s="218"/>
      <c r="P1149" s="218"/>
      <c r="Q1149" s="218"/>
      <c r="R1149" s="218"/>
      <c r="S1149" s="218"/>
      <c r="T1149" s="218"/>
      <c r="U1149" s="218"/>
      <c r="V1149" s="218"/>
      <c r="W1149" s="218"/>
      <c r="X1149" s="218"/>
    </row>
    <row r="1150" spans="1:24" s="60" customFormat="1" ht="15.75" customHeight="1">
      <c r="A1150" s="63">
        <v>41619</v>
      </c>
      <c r="B1150" s="62">
        <v>6505</v>
      </c>
      <c r="C1150" s="59">
        <v>41642</v>
      </c>
      <c r="D1150" s="217">
        <v>6450</v>
      </c>
      <c r="E1150" s="217">
        <v>7080</v>
      </c>
      <c r="F1150" s="61">
        <f t="shared" si="63"/>
        <v>630</v>
      </c>
      <c r="G1150" s="67">
        <f t="shared" si="64"/>
        <v>369.37338501291987</v>
      </c>
      <c r="H1150" s="59">
        <v>41635</v>
      </c>
      <c r="I1150" s="217">
        <v>3075</v>
      </c>
      <c r="J1150" s="217">
        <v>6325</v>
      </c>
      <c r="K1150" s="217"/>
      <c r="L1150" s="217"/>
      <c r="M1150" s="67"/>
      <c r="N1150" s="218"/>
      <c r="O1150" s="218"/>
      <c r="P1150" s="218"/>
      <c r="Q1150" s="218"/>
      <c r="R1150" s="218"/>
      <c r="S1150" s="218"/>
      <c r="T1150" s="218"/>
      <c r="U1150" s="218"/>
      <c r="V1150" s="218"/>
      <c r="W1150" s="218"/>
      <c r="X1150" s="218"/>
    </row>
    <row r="1151" spans="1:24" s="60" customFormat="1" ht="15.75" customHeight="1">
      <c r="A1151" s="63">
        <v>41618</v>
      </c>
      <c r="B1151" s="62">
        <v>6505</v>
      </c>
      <c r="C1151" s="59">
        <v>41641</v>
      </c>
      <c r="D1151" s="217">
        <v>6450</v>
      </c>
      <c r="E1151" s="217">
        <v>7080</v>
      </c>
      <c r="F1151" s="61">
        <f t="shared" si="63"/>
        <v>630</v>
      </c>
      <c r="G1151" s="67">
        <f t="shared" si="64"/>
        <v>369.14082687338504</v>
      </c>
      <c r="H1151" s="59">
        <v>41634</v>
      </c>
      <c r="I1151" s="217">
        <v>3075</v>
      </c>
      <c r="J1151" s="217">
        <v>6325</v>
      </c>
      <c r="K1151" s="217"/>
      <c r="L1151" s="217"/>
      <c r="M1151" s="67"/>
      <c r="N1151" s="218"/>
      <c r="O1151" s="218"/>
      <c r="P1151" s="218"/>
      <c r="Q1151" s="218"/>
      <c r="R1151" s="218"/>
      <c r="S1151" s="218"/>
      <c r="T1151" s="218"/>
      <c r="U1151" s="218"/>
      <c r="V1151" s="218"/>
      <c r="W1151" s="218"/>
      <c r="X1151" s="218"/>
    </row>
    <row r="1152" spans="1:24" s="60" customFormat="1" ht="15.75" customHeight="1">
      <c r="A1152" s="63">
        <v>41617</v>
      </c>
      <c r="B1152" s="62">
        <v>6505</v>
      </c>
      <c r="C1152" s="59">
        <v>41639</v>
      </c>
      <c r="D1152" s="217">
        <v>6460</v>
      </c>
      <c r="E1152" s="217">
        <v>7050</v>
      </c>
      <c r="F1152" s="61">
        <f t="shared" si="63"/>
        <v>590</v>
      </c>
      <c r="G1152" s="67">
        <f t="shared" si="64"/>
        <v>368.84366925064597</v>
      </c>
      <c r="H1152" s="59">
        <v>41633</v>
      </c>
      <c r="I1152" s="217">
        <v>3075</v>
      </c>
      <c r="J1152" s="217">
        <v>6335</v>
      </c>
      <c r="K1152" s="217"/>
      <c r="L1152" s="217"/>
      <c r="M1152" s="67"/>
      <c r="N1152" s="218"/>
      <c r="O1152" s="218"/>
      <c r="P1152" s="218"/>
      <c r="Q1152" s="218"/>
      <c r="R1152" s="218"/>
      <c r="S1152" s="218"/>
      <c r="T1152" s="218"/>
      <c r="U1152" s="218"/>
      <c r="V1152" s="218"/>
      <c r="W1152" s="218"/>
      <c r="X1152" s="218"/>
    </row>
    <row r="1153" spans="1:24" s="60" customFormat="1" ht="15.75" customHeight="1">
      <c r="A1153" s="63">
        <v>41614</v>
      </c>
      <c r="B1153" s="62">
        <v>6505</v>
      </c>
      <c r="C1153" s="59">
        <v>41638</v>
      </c>
      <c r="D1153" s="217">
        <v>6460</v>
      </c>
      <c r="E1153" s="217">
        <v>7050</v>
      </c>
      <c r="F1153" s="61">
        <f t="shared" si="63"/>
        <v>590</v>
      </c>
      <c r="G1153" s="67">
        <f t="shared" si="64"/>
        <v>368.55943152454779</v>
      </c>
      <c r="H1153" s="59">
        <v>41632</v>
      </c>
      <c r="I1153" s="217">
        <v>3075</v>
      </c>
      <c r="J1153" s="217">
        <v>6335</v>
      </c>
      <c r="K1153" s="217"/>
      <c r="L1153" s="217"/>
      <c r="M1153" s="67"/>
      <c r="N1153" s="218"/>
      <c r="O1153" s="218"/>
      <c r="P1153" s="218"/>
      <c r="Q1153" s="218"/>
      <c r="R1153" s="218"/>
      <c r="S1153" s="218"/>
      <c r="T1153" s="218"/>
      <c r="U1153" s="218"/>
      <c r="V1153" s="218"/>
      <c r="W1153" s="218"/>
      <c r="X1153" s="218"/>
    </row>
    <row r="1154" spans="1:24" s="60" customFormat="1" ht="15.75" customHeight="1">
      <c r="A1154" s="63">
        <v>41613</v>
      </c>
      <c r="B1154" s="62">
        <v>6505</v>
      </c>
      <c r="C1154" s="59">
        <v>41635</v>
      </c>
      <c r="D1154" s="217">
        <v>6460</v>
      </c>
      <c r="E1154" s="217">
        <v>7050</v>
      </c>
      <c r="F1154" s="61">
        <f t="shared" si="63"/>
        <v>590</v>
      </c>
      <c r="G1154" s="67">
        <f t="shared" si="64"/>
        <v>368.23643410852713</v>
      </c>
      <c r="H1154" s="59">
        <v>41631</v>
      </c>
      <c r="I1154" s="217">
        <v>3075</v>
      </c>
      <c r="J1154" s="217">
        <v>6340</v>
      </c>
      <c r="K1154" s="217"/>
      <c r="L1154" s="217"/>
      <c r="M1154" s="67"/>
      <c r="N1154" s="218"/>
      <c r="O1154" s="218"/>
      <c r="P1154" s="218"/>
      <c r="Q1154" s="218"/>
      <c r="R1154" s="218"/>
      <c r="S1154" s="218"/>
      <c r="T1154" s="218"/>
      <c r="U1154" s="218"/>
      <c r="V1154" s="218"/>
      <c r="W1154" s="218"/>
      <c r="X1154" s="218"/>
    </row>
    <row r="1155" spans="1:24" s="60" customFormat="1" ht="15.75" customHeight="1">
      <c r="A1155" s="63">
        <v>41612</v>
      </c>
      <c r="B1155" s="62">
        <v>6505</v>
      </c>
      <c r="C1155" s="59">
        <v>41634</v>
      </c>
      <c r="D1155" s="217">
        <v>6460</v>
      </c>
      <c r="E1155" s="217">
        <v>7040</v>
      </c>
      <c r="F1155" s="61">
        <f t="shared" si="63"/>
        <v>580</v>
      </c>
      <c r="G1155" s="67">
        <f t="shared" si="64"/>
        <v>367.88759689922483</v>
      </c>
      <c r="H1155" s="59">
        <v>41628</v>
      </c>
      <c r="I1155" s="217">
        <v>3075</v>
      </c>
      <c r="J1155" s="217">
        <v>6345</v>
      </c>
      <c r="K1155" s="217"/>
      <c r="L1155" s="217"/>
      <c r="M1155" s="67"/>
      <c r="N1155" s="218"/>
      <c r="O1155" s="218"/>
      <c r="P1155" s="218"/>
      <c r="Q1155" s="218"/>
      <c r="R1155" s="218"/>
      <c r="S1155" s="218"/>
      <c r="T1155" s="218"/>
      <c r="U1155" s="218"/>
      <c r="V1155" s="218"/>
      <c r="W1155" s="218"/>
      <c r="X1155" s="218"/>
    </row>
    <row r="1156" spans="1:24" s="60" customFormat="1" ht="15.75" customHeight="1">
      <c r="A1156" s="63">
        <v>41611</v>
      </c>
      <c r="B1156" s="62">
        <v>6505</v>
      </c>
      <c r="C1156" s="59">
        <v>41633</v>
      </c>
      <c r="D1156" s="217">
        <v>6475</v>
      </c>
      <c r="E1156" s="217">
        <v>7025</v>
      </c>
      <c r="F1156" s="61">
        <f t="shared" si="63"/>
        <v>550</v>
      </c>
      <c r="G1156" s="67">
        <f t="shared" si="64"/>
        <v>367.5</v>
      </c>
      <c r="H1156" s="59">
        <v>41627</v>
      </c>
      <c r="I1156" s="217">
        <v>3075</v>
      </c>
      <c r="J1156" s="217">
        <v>6345</v>
      </c>
      <c r="K1156" s="217"/>
      <c r="L1156" s="217"/>
      <c r="M1156" s="67"/>
      <c r="N1156" s="218"/>
      <c r="O1156" s="218"/>
      <c r="P1156" s="218"/>
      <c r="Q1156" s="218"/>
      <c r="R1156" s="218"/>
      <c r="S1156" s="218"/>
      <c r="T1156" s="218"/>
      <c r="U1156" s="218"/>
      <c r="V1156" s="218"/>
      <c r="W1156" s="218"/>
      <c r="X1156" s="218"/>
    </row>
    <row r="1157" spans="1:24" s="60" customFormat="1" ht="15.75" customHeight="1">
      <c r="A1157" s="63">
        <v>41610</v>
      </c>
      <c r="B1157" s="62">
        <v>6505</v>
      </c>
      <c r="C1157" s="59">
        <v>41632</v>
      </c>
      <c r="D1157" s="217">
        <v>6475</v>
      </c>
      <c r="E1157" s="217">
        <v>7025</v>
      </c>
      <c r="F1157" s="61">
        <f t="shared" ref="F1157:F1220" si="65">E1157-D1157</f>
        <v>550</v>
      </c>
      <c r="G1157" s="67">
        <f t="shared" ref="G1157:G1220" si="66">SUM(F1157:F1930)/774</f>
        <v>367.12532299741605</v>
      </c>
      <c r="H1157" s="59">
        <v>41626</v>
      </c>
      <c r="I1157" s="217">
        <v>3075</v>
      </c>
      <c r="J1157" s="217">
        <v>6345</v>
      </c>
      <c r="K1157" s="217"/>
      <c r="L1157" s="217"/>
      <c r="M1157" s="67"/>
      <c r="N1157" s="218"/>
      <c r="O1157" s="218"/>
      <c r="P1157" s="218"/>
      <c r="Q1157" s="218"/>
      <c r="R1157" s="218"/>
      <c r="S1157" s="218"/>
      <c r="T1157" s="218"/>
      <c r="U1157" s="218"/>
      <c r="V1157" s="218"/>
      <c r="W1157" s="218"/>
      <c r="X1157" s="218"/>
    </row>
    <row r="1158" spans="1:24" s="60" customFormat="1" ht="15.75" customHeight="1">
      <c r="A1158" s="63">
        <v>41607</v>
      </c>
      <c r="B1158" s="62">
        <v>6505</v>
      </c>
      <c r="C1158" s="59">
        <v>41631</v>
      </c>
      <c r="D1158" s="217">
        <v>6485</v>
      </c>
      <c r="E1158" s="217">
        <v>7010</v>
      </c>
      <c r="F1158" s="61">
        <f t="shared" si="65"/>
        <v>525</v>
      </c>
      <c r="G1158" s="67">
        <f t="shared" si="66"/>
        <v>366.78940568475451</v>
      </c>
      <c r="H1158" s="59">
        <v>41625</v>
      </c>
      <c r="I1158" s="217">
        <v>3075</v>
      </c>
      <c r="J1158" s="217">
        <v>6345</v>
      </c>
      <c r="K1158" s="217"/>
      <c r="L1158" s="217"/>
      <c r="M1158" s="67"/>
      <c r="N1158" s="218"/>
      <c r="O1158" s="218"/>
      <c r="P1158" s="218"/>
      <c r="Q1158" s="218"/>
      <c r="R1158" s="218"/>
      <c r="S1158" s="218"/>
      <c r="T1158" s="218"/>
      <c r="U1158" s="218"/>
      <c r="V1158" s="218"/>
      <c r="W1158" s="218"/>
      <c r="X1158" s="218"/>
    </row>
    <row r="1159" spans="1:24" s="60" customFormat="1" ht="15.75" customHeight="1">
      <c r="A1159" s="63">
        <v>41606</v>
      </c>
      <c r="B1159" s="62">
        <v>6505</v>
      </c>
      <c r="C1159" s="59">
        <v>41628</v>
      </c>
      <c r="D1159" s="217">
        <v>6490</v>
      </c>
      <c r="E1159" s="217">
        <v>7010</v>
      </c>
      <c r="F1159" s="61">
        <f t="shared" si="65"/>
        <v>520</v>
      </c>
      <c r="G1159" s="67">
        <f t="shared" si="66"/>
        <v>366.44702842377262</v>
      </c>
      <c r="H1159" s="59">
        <v>41624</v>
      </c>
      <c r="I1159" s="217">
        <v>3075</v>
      </c>
      <c r="J1159" s="217">
        <v>6345</v>
      </c>
      <c r="K1159" s="217"/>
      <c r="L1159" s="217"/>
      <c r="M1159" s="67"/>
      <c r="N1159" s="218"/>
      <c r="O1159" s="218"/>
      <c r="P1159" s="218"/>
      <c r="Q1159" s="218"/>
      <c r="R1159" s="218"/>
      <c r="S1159" s="218"/>
      <c r="T1159" s="218"/>
      <c r="U1159" s="218"/>
      <c r="V1159" s="218"/>
      <c r="W1159" s="218"/>
      <c r="X1159" s="218"/>
    </row>
    <row r="1160" spans="1:24" s="60" customFormat="1" ht="15.75" customHeight="1">
      <c r="A1160" s="63">
        <v>41605</v>
      </c>
      <c r="B1160" s="62">
        <v>6505</v>
      </c>
      <c r="C1160" s="59">
        <v>41627</v>
      </c>
      <c r="D1160" s="217">
        <v>6490</v>
      </c>
      <c r="E1160" s="217">
        <v>7010</v>
      </c>
      <c r="F1160" s="61">
        <f t="shared" si="65"/>
        <v>520</v>
      </c>
      <c r="G1160" s="67">
        <f t="shared" si="66"/>
        <v>366.17571059431526</v>
      </c>
      <c r="H1160" s="59">
        <v>41620</v>
      </c>
      <c r="I1160" s="217">
        <v>3075</v>
      </c>
      <c r="J1160" s="217">
        <v>6345</v>
      </c>
      <c r="K1160" s="217"/>
      <c r="L1160" s="217"/>
      <c r="M1160" s="67"/>
      <c r="N1160" s="218"/>
      <c r="O1160" s="218"/>
      <c r="P1160" s="218"/>
      <c r="Q1160" s="218"/>
      <c r="R1160" s="218"/>
      <c r="S1160" s="218"/>
      <c r="T1160" s="218"/>
      <c r="U1160" s="218"/>
      <c r="V1160" s="218"/>
      <c r="W1160" s="218"/>
      <c r="X1160" s="218"/>
    </row>
    <row r="1161" spans="1:24" s="60" customFormat="1" ht="15.75" customHeight="1">
      <c r="A1161" s="63">
        <v>41604</v>
      </c>
      <c r="B1161" s="62">
        <v>6505</v>
      </c>
      <c r="C1161" s="59">
        <v>41626</v>
      </c>
      <c r="D1161" s="217">
        <v>6490</v>
      </c>
      <c r="E1161" s="217">
        <v>7010</v>
      </c>
      <c r="F1161" s="61">
        <f t="shared" si="65"/>
        <v>520</v>
      </c>
      <c r="G1161" s="67">
        <f t="shared" si="66"/>
        <v>365.87855297157626</v>
      </c>
      <c r="H1161" s="59">
        <v>41619</v>
      </c>
      <c r="I1161" s="217">
        <v>3075</v>
      </c>
      <c r="J1161" s="217">
        <v>6345</v>
      </c>
      <c r="K1161" s="217"/>
      <c r="L1161" s="217"/>
      <c r="M1161" s="67"/>
      <c r="N1161" s="218"/>
      <c r="O1161" s="218"/>
      <c r="P1161" s="218"/>
      <c r="Q1161" s="218"/>
      <c r="R1161" s="218"/>
      <c r="S1161" s="218"/>
      <c r="T1161" s="218"/>
      <c r="U1161" s="218"/>
      <c r="V1161" s="218"/>
      <c r="W1161" s="218"/>
      <c r="X1161" s="218"/>
    </row>
    <row r="1162" spans="1:24" s="60" customFormat="1" ht="15.75" customHeight="1">
      <c r="A1162" s="63">
        <v>41603</v>
      </c>
      <c r="B1162" s="62">
        <v>6505</v>
      </c>
      <c r="C1162" s="59">
        <v>41625</v>
      </c>
      <c r="D1162" s="217">
        <v>6495</v>
      </c>
      <c r="E1162" s="217">
        <v>7010</v>
      </c>
      <c r="F1162" s="61">
        <f t="shared" si="65"/>
        <v>515</v>
      </c>
      <c r="G1162" s="67">
        <f t="shared" si="66"/>
        <v>365.60723514211884</v>
      </c>
      <c r="H1162" s="59">
        <v>41618</v>
      </c>
      <c r="I1162" s="217">
        <v>3075</v>
      </c>
      <c r="J1162" s="217">
        <v>6350</v>
      </c>
      <c r="K1162" s="217"/>
      <c r="L1162" s="217"/>
      <c r="M1162" s="67"/>
      <c r="N1162" s="218"/>
      <c r="O1162" s="218"/>
      <c r="P1162" s="218"/>
      <c r="Q1162" s="218"/>
      <c r="R1162" s="218"/>
      <c r="S1162" s="218"/>
      <c r="T1162" s="218"/>
      <c r="U1162" s="218"/>
      <c r="V1162" s="218"/>
      <c r="W1162" s="218"/>
      <c r="X1162" s="218"/>
    </row>
    <row r="1163" spans="1:24" s="60" customFormat="1" ht="15.75" customHeight="1">
      <c r="A1163" s="63">
        <v>41600</v>
      </c>
      <c r="B1163" s="62">
        <v>6505</v>
      </c>
      <c r="C1163" s="59">
        <v>41624</v>
      </c>
      <c r="D1163" s="217">
        <v>6495</v>
      </c>
      <c r="E1163" s="217">
        <v>7010</v>
      </c>
      <c r="F1163" s="61">
        <f t="shared" si="65"/>
        <v>515</v>
      </c>
      <c r="G1163" s="67">
        <f t="shared" si="66"/>
        <v>365.32945736434107</v>
      </c>
      <c r="H1163" s="59">
        <v>41617</v>
      </c>
      <c r="I1163" s="217">
        <v>3075</v>
      </c>
      <c r="J1163" s="217">
        <v>6350</v>
      </c>
      <c r="K1163" s="217"/>
      <c r="L1163" s="217"/>
      <c r="M1163" s="67"/>
      <c r="N1163" s="218"/>
      <c r="O1163" s="218"/>
      <c r="P1163" s="218"/>
      <c r="Q1163" s="218"/>
      <c r="R1163" s="218"/>
      <c r="S1163" s="218"/>
      <c r="T1163" s="218"/>
      <c r="U1163" s="218"/>
      <c r="V1163" s="218"/>
      <c r="W1163" s="218"/>
      <c r="X1163" s="218"/>
    </row>
    <row r="1164" spans="1:24" s="60" customFormat="1" ht="15.75" customHeight="1">
      <c r="A1164" s="63">
        <v>41599</v>
      </c>
      <c r="B1164" s="62">
        <v>6505</v>
      </c>
      <c r="C1164" s="59">
        <v>41621</v>
      </c>
      <c r="D1164" s="217">
        <v>6500</v>
      </c>
      <c r="E1164" s="217">
        <v>7010</v>
      </c>
      <c r="F1164" s="61">
        <f t="shared" si="65"/>
        <v>510</v>
      </c>
      <c r="G1164" s="67">
        <f t="shared" si="66"/>
        <v>365.0516795865633</v>
      </c>
      <c r="H1164" s="59">
        <v>41614</v>
      </c>
      <c r="I1164" s="217">
        <v>3065</v>
      </c>
      <c r="J1164" s="217">
        <v>6350</v>
      </c>
      <c r="K1164" s="217"/>
      <c r="L1164" s="217"/>
      <c r="M1164" s="67"/>
      <c r="N1164" s="218"/>
      <c r="O1164" s="218"/>
      <c r="P1164" s="218"/>
      <c r="Q1164" s="218"/>
      <c r="R1164" s="218"/>
      <c r="S1164" s="218"/>
      <c r="T1164" s="218"/>
      <c r="U1164" s="218"/>
      <c r="V1164" s="218"/>
      <c r="W1164" s="218"/>
      <c r="X1164" s="218"/>
    </row>
    <row r="1165" spans="1:24" s="60" customFormat="1" ht="15.75" customHeight="1">
      <c r="A1165" s="63">
        <v>41598</v>
      </c>
      <c r="B1165" s="62">
        <v>6505</v>
      </c>
      <c r="C1165" s="59">
        <v>41620</v>
      </c>
      <c r="D1165" s="217">
        <v>6500</v>
      </c>
      <c r="E1165" s="217">
        <v>7010</v>
      </c>
      <c r="F1165" s="61">
        <f t="shared" si="65"/>
        <v>510</v>
      </c>
      <c r="G1165" s="67">
        <f t="shared" si="66"/>
        <v>364.84496124031006</v>
      </c>
      <c r="H1165" s="59">
        <v>41612</v>
      </c>
      <c r="I1165" s="217">
        <v>3065</v>
      </c>
      <c r="J1165" s="217">
        <v>6360</v>
      </c>
      <c r="K1165" s="217"/>
      <c r="L1165" s="217"/>
      <c r="M1165" s="67"/>
      <c r="N1165" s="218"/>
      <c r="O1165" s="218"/>
      <c r="P1165" s="218"/>
      <c r="Q1165" s="218"/>
      <c r="R1165" s="218"/>
      <c r="S1165" s="218"/>
      <c r="T1165" s="218"/>
      <c r="U1165" s="218"/>
      <c r="V1165" s="218"/>
      <c r="W1165" s="218"/>
      <c r="X1165" s="218"/>
    </row>
    <row r="1166" spans="1:24" s="60" customFormat="1" ht="15.75" customHeight="1">
      <c r="A1166" s="63">
        <v>41597</v>
      </c>
      <c r="B1166" s="62">
        <v>6505</v>
      </c>
      <c r="C1166" s="59">
        <v>41619</v>
      </c>
      <c r="D1166" s="217">
        <v>6505</v>
      </c>
      <c r="E1166" s="217">
        <v>7010</v>
      </c>
      <c r="F1166" s="61">
        <f t="shared" si="65"/>
        <v>505</v>
      </c>
      <c r="G1166" s="67">
        <f t="shared" si="66"/>
        <v>364.66408268733852</v>
      </c>
      <c r="H1166" s="59">
        <v>41611</v>
      </c>
      <c r="I1166" s="217">
        <v>3065</v>
      </c>
      <c r="J1166" s="217">
        <v>6360</v>
      </c>
      <c r="K1166" s="217"/>
      <c r="L1166" s="217"/>
      <c r="M1166" s="67"/>
      <c r="N1166" s="218"/>
      <c r="O1166" s="218"/>
      <c r="P1166" s="218"/>
      <c r="Q1166" s="218"/>
      <c r="R1166" s="218"/>
      <c r="S1166" s="218"/>
      <c r="T1166" s="218"/>
      <c r="U1166" s="218"/>
      <c r="V1166" s="218"/>
      <c r="W1166" s="218"/>
      <c r="X1166" s="218"/>
    </row>
    <row r="1167" spans="1:24" s="60" customFormat="1" ht="15.75" customHeight="1">
      <c r="A1167" s="63">
        <v>41596</v>
      </c>
      <c r="B1167" s="62">
        <v>6510</v>
      </c>
      <c r="C1167" s="59">
        <v>41618</v>
      </c>
      <c r="D1167" s="217">
        <v>6505</v>
      </c>
      <c r="E1167" s="217">
        <v>7010</v>
      </c>
      <c r="F1167" s="61">
        <f t="shared" si="65"/>
        <v>505</v>
      </c>
      <c r="G1167" s="67">
        <f t="shared" si="66"/>
        <v>364.50258397932816</v>
      </c>
      <c r="H1167" s="59">
        <v>41610</v>
      </c>
      <c r="I1167" s="217">
        <v>3065</v>
      </c>
      <c r="J1167" s="217">
        <v>6370</v>
      </c>
      <c r="K1167" s="217"/>
      <c r="L1167" s="217"/>
      <c r="M1167" s="67"/>
      <c r="N1167" s="218"/>
      <c r="O1167" s="218"/>
      <c r="P1167" s="218"/>
      <c r="Q1167" s="218"/>
      <c r="R1167" s="218"/>
      <c r="S1167" s="218"/>
      <c r="T1167" s="218"/>
      <c r="U1167" s="218"/>
      <c r="V1167" s="218"/>
      <c r="W1167" s="218"/>
      <c r="X1167" s="218"/>
    </row>
    <row r="1168" spans="1:24" s="60" customFormat="1" ht="15.75" customHeight="1">
      <c r="A1168" s="63">
        <v>41593</v>
      </c>
      <c r="B1168" s="62">
        <v>6510</v>
      </c>
      <c r="C1168" s="59">
        <v>41617</v>
      </c>
      <c r="D1168" s="217">
        <v>6505</v>
      </c>
      <c r="E1168" s="217">
        <v>7010</v>
      </c>
      <c r="F1168" s="61">
        <f t="shared" si="65"/>
        <v>505</v>
      </c>
      <c r="G1168" s="67">
        <f t="shared" si="66"/>
        <v>364.28940568475451</v>
      </c>
      <c r="H1168" s="59">
        <v>41607</v>
      </c>
      <c r="I1168" s="217">
        <v>3065</v>
      </c>
      <c r="J1168" s="217">
        <v>6370</v>
      </c>
      <c r="K1168" s="217"/>
      <c r="L1168" s="217"/>
      <c r="M1168" s="67"/>
      <c r="N1168" s="218"/>
      <c r="O1168" s="218"/>
      <c r="P1168" s="218"/>
      <c r="Q1168" s="218"/>
      <c r="R1168" s="218"/>
      <c r="S1168" s="218"/>
      <c r="T1168" s="218"/>
      <c r="U1168" s="218"/>
      <c r="V1168" s="218"/>
      <c r="W1168" s="218"/>
      <c r="X1168" s="218"/>
    </row>
    <row r="1169" spans="1:24" s="60" customFormat="1" ht="15.75" customHeight="1">
      <c r="A1169" s="63">
        <v>41592</v>
      </c>
      <c r="B1169" s="62">
        <v>6510</v>
      </c>
      <c r="C1169" s="59">
        <v>41614</v>
      </c>
      <c r="D1169" s="217">
        <v>6505</v>
      </c>
      <c r="E1169" s="217">
        <v>7010</v>
      </c>
      <c r="F1169" s="61">
        <f t="shared" si="65"/>
        <v>505</v>
      </c>
      <c r="G1169" s="67">
        <f t="shared" si="66"/>
        <v>364.01162790697674</v>
      </c>
      <c r="H1169" s="59">
        <v>41606</v>
      </c>
      <c r="I1169" s="217">
        <v>3065</v>
      </c>
      <c r="J1169" s="217">
        <v>6370</v>
      </c>
      <c r="K1169" s="217"/>
      <c r="L1169" s="217"/>
      <c r="M1169" s="67"/>
      <c r="N1169" s="218"/>
      <c r="O1169" s="218"/>
      <c r="P1169" s="218"/>
      <c r="Q1169" s="218"/>
      <c r="R1169" s="218"/>
      <c r="S1169" s="218"/>
      <c r="T1169" s="218"/>
      <c r="U1169" s="218"/>
      <c r="V1169" s="218"/>
      <c r="W1169" s="218"/>
      <c r="X1169" s="218"/>
    </row>
    <row r="1170" spans="1:24" s="60" customFormat="1" ht="15.75" customHeight="1">
      <c r="A1170" s="63">
        <v>41591</v>
      </c>
      <c r="B1170" s="62">
        <v>6510</v>
      </c>
      <c r="C1170" s="59">
        <v>41613</v>
      </c>
      <c r="D1170" s="217">
        <v>6505</v>
      </c>
      <c r="E1170" s="217">
        <v>7010</v>
      </c>
      <c r="F1170" s="61">
        <f t="shared" si="65"/>
        <v>505</v>
      </c>
      <c r="G1170" s="67">
        <f t="shared" si="66"/>
        <v>363.6950904392765</v>
      </c>
      <c r="H1170" s="59">
        <v>41605</v>
      </c>
      <c r="I1170" s="217">
        <v>3060</v>
      </c>
      <c r="J1170" s="217">
        <v>6385</v>
      </c>
      <c r="K1170" s="217"/>
      <c r="L1170" s="217"/>
      <c r="M1170" s="67"/>
      <c r="N1170" s="218"/>
      <c r="O1170" s="218"/>
      <c r="P1170" s="218"/>
      <c r="Q1170" s="218"/>
      <c r="R1170" s="218"/>
      <c r="S1170" s="218"/>
      <c r="T1170" s="218"/>
      <c r="U1170" s="218"/>
      <c r="V1170" s="218"/>
      <c r="W1170" s="218"/>
      <c r="X1170" s="218"/>
    </row>
    <row r="1171" spans="1:24" s="60" customFormat="1" ht="15.75" customHeight="1">
      <c r="A1171" s="63">
        <v>41590</v>
      </c>
      <c r="B1171" s="62">
        <v>6480</v>
      </c>
      <c r="C1171" s="59">
        <v>41612</v>
      </c>
      <c r="D1171" s="217">
        <v>6505</v>
      </c>
      <c r="E1171" s="217">
        <v>7010</v>
      </c>
      <c r="F1171" s="61">
        <f t="shared" si="65"/>
        <v>505</v>
      </c>
      <c r="G1171" s="67">
        <f t="shared" si="66"/>
        <v>362.90051679586566</v>
      </c>
      <c r="H1171" s="59">
        <v>41604</v>
      </c>
      <c r="I1171" s="217">
        <v>3060</v>
      </c>
      <c r="J1171" s="217">
        <v>6385</v>
      </c>
      <c r="K1171" s="217"/>
      <c r="L1171" s="217"/>
      <c r="M1171" s="67"/>
      <c r="N1171" s="218"/>
      <c r="O1171" s="218"/>
      <c r="P1171" s="218"/>
      <c r="Q1171" s="218"/>
      <c r="R1171" s="218"/>
      <c r="S1171" s="218"/>
      <c r="T1171" s="218"/>
      <c r="U1171" s="218"/>
      <c r="V1171" s="218"/>
      <c r="W1171" s="218"/>
      <c r="X1171" s="218"/>
    </row>
    <row r="1172" spans="1:24" s="60" customFormat="1" ht="15.75" customHeight="1">
      <c r="A1172" s="63">
        <v>41589</v>
      </c>
      <c r="B1172" s="62">
        <v>6480</v>
      </c>
      <c r="C1172" s="59">
        <v>41611</v>
      </c>
      <c r="D1172" s="217">
        <v>6505</v>
      </c>
      <c r="E1172" s="217">
        <v>7010</v>
      </c>
      <c r="F1172" s="61">
        <f t="shared" si="65"/>
        <v>505</v>
      </c>
      <c r="G1172" s="67">
        <f t="shared" si="66"/>
        <v>362.15762273901811</v>
      </c>
      <c r="H1172" s="59">
        <v>41603</v>
      </c>
      <c r="I1172" s="217">
        <v>3060</v>
      </c>
      <c r="J1172" s="217">
        <v>6385</v>
      </c>
      <c r="K1172" s="217"/>
      <c r="L1172" s="217"/>
      <c r="M1172" s="67"/>
      <c r="N1172" s="218"/>
      <c r="O1172" s="218"/>
      <c r="P1172" s="218"/>
      <c r="Q1172" s="218"/>
      <c r="R1172" s="218"/>
      <c r="S1172" s="218"/>
      <c r="T1172" s="218"/>
      <c r="U1172" s="218"/>
      <c r="V1172" s="218"/>
      <c r="W1172" s="218"/>
      <c r="X1172" s="218"/>
    </row>
    <row r="1173" spans="1:24" s="60" customFormat="1" ht="15.75" customHeight="1">
      <c r="A1173" s="63">
        <v>41586</v>
      </c>
      <c r="B1173" s="62">
        <v>6480</v>
      </c>
      <c r="C1173" s="59">
        <v>41610</v>
      </c>
      <c r="D1173" s="217">
        <v>6505</v>
      </c>
      <c r="E1173" s="217">
        <v>7010</v>
      </c>
      <c r="F1173" s="61">
        <f t="shared" si="65"/>
        <v>505</v>
      </c>
      <c r="G1173" s="67">
        <f t="shared" si="66"/>
        <v>361.47932816537468</v>
      </c>
      <c r="H1173" s="59">
        <v>41600</v>
      </c>
      <c r="I1173" s="217">
        <v>3060</v>
      </c>
      <c r="J1173" s="217">
        <v>6385</v>
      </c>
      <c r="K1173" s="217"/>
      <c r="L1173" s="217"/>
      <c r="M1173" s="67"/>
      <c r="N1173" s="218"/>
      <c r="O1173" s="218"/>
      <c r="P1173" s="218"/>
      <c r="Q1173" s="218"/>
      <c r="R1173" s="218"/>
      <c r="S1173" s="218"/>
      <c r="T1173" s="218"/>
      <c r="U1173" s="218"/>
      <c r="V1173" s="218"/>
      <c r="W1173" s="218"/>
      <c r="X1173" s="218"/>
    </row>
    <row r="1174" spans="1:24" s="60" customFormat="1" ht="15.75" customHeight="1">
      <c r="A1174" s="63">
        <v>41585</v>
      </c>
      <c r="B1174" s="62">
        <v>6480</v>
      </c>
      <c r="C1174" s="59">
        <v>41607</v>
      </c>
      <c r="D1174" s="217">
        <v>6505</v>
      </c>
      <c r="E1174" s="217">
        <v>7010</v>
      </c>
      <c r="F1174" s="61">
        <f t="shared" si="65"/>
        <v>505</v>
      </c>
      <c r="G1174" s="67">
        <f t="shared" si="66"/>
        <v>360.89147286821708</v>
      </c>
      <c r="H1174" s="59">
        <v>41599</v>
      </c>
      <c r="I1174" s="217">
        <v>3060</v>
      </c>
      <c r="J1174" s="217">
        <v>6385</v>
      </c>
      <c r="K1174" s="217"/>
      <c r="L1174" s="217"/>
      <c r="M1174" s="67"/>
      <c r="N1174" s="218"/>
      <c r="O1174" s="218"/>
      <c r="P1174" s="218"/>
      <c r="Q1174" s="218"/>
      <c r="R1174" s="218"/>
      <c r="S1174" s="218"/>
      <c r="T1174" s="218"/>
      <c r="U1174" s="218"/>
      <c r="V1174" s="218"/>
      <c r="W1174" s="218"/>
      <c r="X1174" s="218"/>
    </row>
    <row r="1175" spans="1:24" s="60" customFormat="1" ht="15.75" customHeight="1">
      <c r="A1175" s="63">
        <v>41584</v>
      </c>
      <c r="B1175" s="62">
        <v>6500</v>
      </c>
      <c r="C1175" s="59">
        <v>41606</v>
      </c>
      <c r="D1175" s="217">
        <v>6505</v>
      </c>
      <c r="E1175" s="217">
        <v>7010</v>
      </c>
      <c r="F1175" s="61">
        <f t="shared" si="65"/>
        <v>505</v>
      </c>
      <c r="G1175" s="67">
        <f t="shared" si="66"/>
        <v>360.38113695090442</v>
      </c>
      <c r="H1175" s="59">
        <v>41598</v>
      </c>
      <c r="I1175" s="217">
        <v>3060</v>
      </c>
      <c r="J1175" s="217">
        <v>6385</v>
      </c>
      <c r="K1175" s="217"/>
      <c r="L1175" s="217"/>
      <c r="M1175" s="67"/>
      <c r="N1175" s="218"/>
      <c r="O1175" s="218"/>
      <c r="P1175" s="218"/>
      <c r="Q1175" s="218"/>
      <c r="R1175" s="218"/>
      <c r="S1175" s="218"/>
      <c r="T1175" s="218"/>
      <c r="U1175" s="218"/>
      <c r="V1175" s="218"/>
      <c r="W1175" s="218"/>
      <c r="X1175" s="218"/>
    </row>
    <row r="1176" spans="1:24" s="60" customFormat="1" ht="15.75" customHeight="1">
      <c r="A1176" s="63">
        <v>41583</v>
      </c>
      <c r="B1176" s="62">
        <v>6510</v>
      </c>
      <c r="C1176" s="59">
        <v>41605</v>
      </c>
      <c r="D1176" s="217">
        <v>6505</v>
      </c>
      <c r="E1176" s="217">
        <v>7015</v>
      </c>
      <c r="F1176" s="61">
        <f t="shared" si="65"/>
        <v>510</v>
      </c>
      <c r="G1176" s="67">
        <f t="shared" si="66"/>
        <v>359.92248062015506</v>
      </c>
      <c r="H1176" s="59">
        <v>41597</v>
      </c>
      <c r="I1176" s="217">
        <v>3060</v>
      </c>
      <c r="J1176" s="217">
        <v>6385</v>
      </c>
      <c r="K1176" s="217"/>
      <c r="L1176" s="217"/>
      <c r="M1176" s="67"/>
      <c r="N1176" s="218"/>
      <c r="O1176" s="218"/>
      <c r="P1176" s="218"/>
      <c r="Q1176" s="218"/>
      <c r="R1176" s="218"/>
      <c r="S1176" s="218"/>
      <c r="T1176" s="218"/>
      <c r="U1176" s="218"/>
      <c r="V1176" s="218"/>
      <c r="W1176" s="218"/>
      <c r="X1176" s="218"/>
    </row>
    <row r="1177" spans="1:24" s="60" customFormat="1" ht="15.75" customHeight="1">
      <c r="A1177" s="63">
        <v>41582</v>
      </c>
      <c r="B1177" s="62">
        <v>6525</v>
      </c>
      <c r="C1177" s="59">
        <v>41604</v>
      </c>
      <c r="D1177" s="217">
        <v>6505</v>
      </c>
      <c r="E1177" s="217">
        <v>7015</v>
      </c>
      <c r="F1177" s="61">
        <f t="shared" si="65"/>
        <v>510</v>
      </c>
      <c r="G1177" s="67">
        <f t="shared" si="66"/>
        <v>359.58656330749352</v>
      </c>
      <c r="H1177" s="59">
        <v>41596</v>
      </c>
      <c r="I1177" s="217">
        <v>3060</v>
      </c>
      <c r="J1177" s="217">
        <v>6385</v>
      </c>
      <c r="K1177" s="217"/>
      <c r="L1177" s="217"/>
      <c r="M1177" s="67"/>
      <c r="N1177" s="218"/>
      <c r="O1177" s="218"/>
      <c r="P1177" s="218"/>
      <c r="Q1177" s="218"/>
      <c r="R1177" s="218"/>
      <c r="S1177" s="218"/>
      <c r="T1177" s="218"/>
      <c r="U1177" s="218"/>
      <c r="V1177" s="218"/>
      <c r="W1177" s="218"/>
      <c r="X1177" s="218"/>
    </row>
    <row r="1178" spans="1:24" s="60" customFormat="1" ht="15.75" customHeight="1">
      <c r="A1178" s="63">
        <v>41579</v>
      </c>
      <c r="B1178" s="62">
        <v>6540</v>
      </c>
      <c r="C1178" s="59">
        <v>41603</v>
      </c>
      <c r="D1178" s="217">
        <v>6505</v>
      </c>
      <c r="E1178" s="217">
        <v>7015</v>
      </c>
      <c r="F1178" s="61">
        <f t="shared" si="65"/>
        <v>510</v>
      </c>
      <c r="G1178" s="67">
        <f t="shared" si="66"/>
        <v>359.26744186046511</v>
      </c>
      <c r="H1178" s="59">
        <v>41593</v>
      </c>
      <c r="I1178" s="217">
        <v>3060</v>
      </c>
      <c r="J1178" s="217">
        <v>6385</v>
      </c>
      <c r="K1178" s="217"/>
      <c r="L1178" s="217"/>
      <c r="M1178" s="67"/>
      <c r="N1178" s="218"/>
      <c r="O1178" s="218"/>
      <c r="P1178" s="218"/>
      <c r="Q1178" s="218"/>
      <c r="R1178" s="218"/>
      <c r="S1178" s="218"/>
      <c r="T1178" s="218"/>
      <c r="U1178" s="218"/>
      <c r="V1178" s="218"/>
      <c r="W1178" s="218"/>
      <c r="X1178" s="218"/>
    </row>
    <row r="1179" spans="1:24" s="60" customFormat="1" ht="15.75" customHeight="1">
      <c r="A1179" s="63">
        <v>41578</v>
      </c>
      <c r="B1179" s="62">
        <v>6555</v>
      </c>
      <c r="C1179" s="59">
        <v>41600</v>
      </c>
      <c r="D1179" s="217">
        <v>6505</v>
      </c>
      <c r="E1179" s="217">
        <v>7015</v>
      </c>
      <c r="F1179" s="61">
        <f t="shared" si="65"/>
        <v>510</v>
      </c>
      <c r="G1179" s="67">
        <f t="shared" si="66"/>
        <v>358.9483204134367</v>
      </c>
      <c r="H1179" s="59">
        <v>41592</v>
      </c>
      <c r="I1179" s="217">
        <v>3060</v>
      </c>
      <c r="J1179" s="217">
        <v>6385</v>
      </c>
      <c r="K1179" s="217"/>
      <c r="L1179" s="217"/>
      <c r="M1179" s="67"/>
      <c r="N1179" s="218"/>
      <c r="O1179" s="218"/>
      <c r="P1179" s="218"/>
      <c r="Q1179" s="218"/>
      <c r="R1179" s="218"/>
      <c r="S1179" s="218"/>
      <c r="T1179" s="218"/>
      <c r="U1179" s="218"/>
      <c r="V1179" s="218"/>
      <c r="W1179" s="218"/>
      <c r="X1179" s="218"/>
    </row>
    <row r="1180" spans="1:24" s="60" customFormat="1" ht="15.75" customHeight="1">
      <c r="A1180" s="63">
        <v>41577</v>
      </c>
      <c r="B1180" s="62">
        <v>6590</v>
      </c>
      <c r="C1180" s="59">
        <v>41599</v>
      </c>
      <c r="D1180" s="217">
        <v>6505</v>
      </c>
      <c r="E1180" s="217">
        <v>7015</v>
      </c>
      <c r="F1180" s="61">
        <f t="shared" si="65"/>
        <v>510</v>
      </c>
      <c r="G1180" s="67">
        <f t="shared" si="66"/>
        <v>358.6291989664083</v>
      </c>
      <c r="H1180" s="59">
        <v>41591</v>
      </c>
      <c r="I1180" s="217">
        <v>3045</v>
      </c>
      <c r="J1180" s="217">
        <v>6385</v>
      </c>
      <c r="K1180" s="217"/>
      <c r="L1180" s="217"/>
      <c r="M1180" s="67"/>
      <c r="N1180" s="218"/>
      <c r="O1180" s="218"/>
      <c r="P1180" s="218"/>
      <c r="Q1180" s="218"/>
      <c r="R1180" s="218"/>
      <c r="S1180" s="218"/>
      <c r="T1180" s="218"/>
      <c r="U1180" s="218"/>
      <c r="V1180" s="218"/>
      <c r="W1180" s="218"/>
      <c r="X1180" s="218"/>
    </row>
    <row r="1181" spans="1:24" s="60" customFormat="1" ht="15.75" customHeight="1">
      <c r="A1181" s="63">
        <v>41576</v>
      </c>
      <c r="B1181" s="62">
        <v>6595</v>
      </c>
      <c r="C1181" s="59">
        <v>41598</v>
      </c>
      <c r="D1181" s="217">
        <v>6505</v>
      </c>
      <c r="E1181" s="217">
        <v>7015</v>
      </c>
      <c r="F1181" s="61">
        <f t="shared" si="65"/>
        <v>510</v>
      </c>
      <c r="G1181" s="67">
        <f t="shared" si="66"/>
        <v>358.31912144702841</v>
      </c>
      <c r="H1181" s="59">
        <v>41590</v>
      </c>
      <c r="I1181" s="217">
        <v>3050</v>
      </c>
      <c r="J1181" s="217">
        <v>6385</v>
      </c>
      <c r="K1181" s="217"/>
      <c r="L1181" s="217"/>
      <c r="M1181" s="67"/>
      <c r="N1181" s="218"/>
      <c r="O1181" s="218"/>
      <c r="P1181" s="218"/>
      <c r="Q1181" s="218"/>
      <c r="R1181" s="218"/>
      <c r="S1181" s="218"/>
      <c r="T1181" s="218"/>
      <c r="U1181" s="218"/>
      <c r="V1181" s="218"/>
      <c r="W1181" s="218"/>
      <c r="X1181" s="218"/>
    </row>
    <row r="1182" spans="1:24" s="60" customFormat="1" ht="15.75" customHeight="1">
      <c r="A1182" s="63">
        <v>41575</v>
      </c>
      <c r="B1182" s="62">
        <v>6605</v>
      </c>
      <c r="C1182" s="59">
        <v>41597</v>
      </c>
      <c r="D1182" s="217">
        <v>6505</v>
      </c>
      <c r="E1182" s="217">
        <v>7015</v>
      </c>
      <c r="F1182" s="61">
        <f t="shared" si="65"/>
        <v>510</v>
      </c>
      <c r="G1182" s="67">
        <f t="shared" si="66"/>
        <v>358.03617571059431</v>
      </c>
      <c r="H1182" s="59">
        <v>41589</v>
      </c>
      <c r="I1182" s="217">
        <v>3050</v>
      </c>
      <c r="J1182" s="217">
        <v>6385</v>
      </c>
      <c r="K1182" s="217"/>
      <c r="L1182" s="217"/>
      <c r="M1182" s="67"/>
      <c r="N1182" s="218"/>
      <c r="O1182" s="218"/>
      <c r="P1182" s="218"/>
      <c r="Q1182" s="218"/>
      <c r="R1182" s="218"/>
      <c r="S1182" s="218"/>
      <c r="T1182" s="218"/>
      <c r="U1182" s="218"/>
      <c r="V1182" s="218"/>
      <c r="W1182" s="218"/>
      <c r="X1182" s="218"/>
    </row>
    <row r="1183" spans="1:24" s="60" customFormat="1" ht="15.75" customHeight="1">
      <c r="A1183" s="63">
        <v>41572</v>
      </c>
      <c r="B1183" s="62">
        <v>6610</v>
      </c>
      <c r="C1183" s="59">
        <v>41596</v>
      </c>
      <c r="D1183" s="217">
        <v>6510</v>
      </c>
      <c r="E1183" s="217">
        <v>7015</v>
      </c>
      <c r="F1183" s="61">
        <f t="shared" si="65"/>
        <v>505</v>
      </c>
      <c r="G1183" s="67">
        <f t="shared" si="66"/>
        <v>357.76227390180878</v>
      </c>
      <c r="H1183" s="59">
        <v>41586</v>
      </c>
      <c r="I1183" s="217">
        <v>3050</v>
      </c>
      <c r="J1183" s="217">
        <v>6395</v>
      </c>
      <c r="K1183" s="217"/>
      <c r="L1183" s="217"/>
      <c r="M1183" s="67"/>
      <c r="N1183" s="218"/>
      <c r="O1183" s="218"/>
      <c r="P1183" s="218"/>
      <c r="Q1183" s="218"/>
      <c r="R1183" s="218"/>
      <c r="S1183" s="218"/>
      <c r="T1183" s="218"/>
      <c r="U1183" s="218"/>
      <c r="V1183" s="218"/>
      <c r="W1183" s="218"/>
      <c r="X1183" s="218"/>
    </row>
    <row r="1184" spans="1:24" s="60" customFormat="1" ht="15.75" customHeight="1">
      <c r="A1184" s="63">
        <v>41571</v>
      </c>
      <c r="B1184" s="62">
        <v>6625</v>
      </c>
      <c r="C1184" s="59">
        <v>41593</v>
      </c>
      <c r="D1184" s="217">
        <v>6510</v>
      </c>
      <c r="E1184" s="217">
        <v>7015</v>
      </c>
      <c r="F1184" s="61">
        <f t="shared" si="65"/>
        <v>505</v>
      </c>
      <c r="G1184" s="67">
        <f t="shared" si="66"/>
        <v>357.49483204134367</v>
      </c>
      <c r="H1184" s="59">
        <v>41585</v>
      </c>
      <c r="I1184" s="217">
        <v>3050</v>
      </c>
      <c r="J1184" s="217">
        <v>6395</v>
      </c>
      <c r="K1184" s="217"/>
      <c r="L1184" s="217"/>
      <c r="M1184" s="67"/>
      <c r="N1184" s="218"/>
      <c r="O1184" s="218"/>
      <c r="P1184" s="218"/>
      <c r="Q1184" s="218"/>
      <c r="R1184" s="218"/>
      <c r="S1184" s="218"/>
      <c r="T1184" s="218"/>
      <c r="U1184" s="218"/>
      <c r="V1184" s="218"/>
      <c r="W1184" s="218"/>
      <c r="X1184" s="218"/>
    </row>
    <row r="1185" spans="1:24" s="60" customFormat="1" ht="15.75" customHeight="1">
      <c r="A1185" s="63">
        <v>41570</v>
      </c>
      <c r="B1185" s="62">
        <v>6645</v>
      </c>
      <c r="C1185" s="59">
        <v>41592</v>
      </c>
      <c r="D1185" s="217">
        <v>6510</v>
      </c>
      <c r="E1185" s="217">
        <v>7015</v>
      </c>
      <c r="F1185" s="61">
        <f t="shared" si="65"/>
        <v>505</v>
      </c>
      <c r="G1185" s="67">
        <f t="shared" si="66"/>
        <v>357.22739018087856</v>
      </c>
      <c r="H1185" s="59">
        <v>41584</v>
      </c>
      <c r="I1185" s="217">
        <v>3050</v>
      </c>
      <c r="J1185" s="217">
        <v>6430</v>
      </c>
      <c r="K1185" s="217"/>
      <c r="L1185" s="217"/>
      <c r="M1185" s="67"/>
      <c r="N1185" s="218"/>
      <c r="O1185" s="218"/>
      <c r="P1185" s="218"/>
      <c r="Q1185" s="218"/>
      <c r="R1185" s="218"/>
      <c r="S1185" s="218"/>
      <c r="T1185" s="218"/>
      <c r="U1185" s="218"/>
      <c r="V1185" s="218"/>
      <c r="W1185" s="218"/>
      <c r="X1185" s="218"/>
    </row>
    <row r="1186" spans="1:24" s="60" customFormat="1" ht="15.75" customHeight="1">
      <c r="A1186" s="63">
        <v>41569</v>
      </c>
      <c r="B1186" s="62">
        <v>6650</v>
      </c>
      <c r="C1186" s="59">
        <v>41591</v>
      </c>
      <c r="D1186" s="217">
        <v>6510</v>
      </c>
      <c r="E1186" s="217">
        <v>7015</v>
      </c>
      <c r="F1186" s="61">
        <f t="shared" si="65"/>
        <v>505</v>
      </c>
      <c r="G1186" s="67">
        <f t="shared" si="66"/>
        <v>356.92506459948322</v>
      </c>
      <c r="H1186" s="59">
        <v>41583</v>
      </c>
      <c r="I1186" s="217">
        <v>3050</v>
      </c>
      <c r="J1186" s="217">
        <v>6450</v>
      </c>
      <c r="K1186" s="217"/>
      <c r="L1186" s="217"/>
      <c r="M1186" s="67"/>
      <c r="N1186" s="218"/>
      <c r="O1186" s="218"/>
      <c r="P1186" s="218"/>
      <c r="Q1186" s="218"/>
      <c r="R1186" s="218"/>
      <c r="S1186" s="218"/>
      <c r="T1186" s="218"/>
      <c r="U1186" s="218"/>
      <c r="V1186" s="218"/>
      <c r="W1186" s="218"/>
      <c r="X1186" s="218"/>
    </row>
    <row r="1187" spans="1:24" s="60" customFormat="1" ht="15.75" customHeight="1">
      <c r="A1187" s="63">
        <v>41568</v>
      </c>
      <c r="B1187" s="62">
        <v>6670</v>
      </c>
      <c r="C1187" s="59">
        <v>41590</v>
      </c>
      <c r="D1187" s="217">
        <v>6480</v>
      </c>
      <c r="E1187" s="217">
        <v>7015</v>
      </c>
      <c r="F1187" s="61">
        <f t="shared" si="65"/>
        <v>535</v>
      </c>
      <c r="G1187" s="67">
        <f t="shared" si="66"/>
        <v>356.60465116279067</v>
      </c>
      <c r="H1187" s="59">
        <v>41582</v>
      </c>
      <c r="I1187" s="217">
        <v>3050</v>
      </c>
      <c r="J1187" s="217">
        <v>6465</v>
      </c>
      <c r="K1187" s="217"/>
      <c r="L1187" s="217"/>
      <c r="M1187" s="67"/>
      <c r="N1187" s="218"/>
      <c r="O1187" s="218"/>
      <c r="P1187" s="218"/>
      <c r="Q1187" s="218"/>
      <c r="R1187" s="218"/>
      <c r="S1187" s="218"/>
      <c r="T1187" s="218"/>
      <c r="U1187" s="218"/>
      <c r="V1187" s="218"/>
      <c r="W1187" s="218"/>
      <c r="X1187" s="218"/>
    </row>
    <row r="1188" spans="1:24" s="60" customFormat="1" ht="15.75" customHeight="1">
      <c r="A1188" s="63">
        <v>41565</v>
      </c>
      <c r="B1188" s="62">
        <v>6670</v>
      </c>
      <c r="C1188" s="59">
        <v>41589</v>
      </c>
      <c r="D1188" s="217">
        <v>6480</v>
      </c>
      <c r="E1188" s="217">
        <v>7015</v>
      </c>
      <c r="F1188" s="61">
        <f t="shared" si="65"/>
        <v>535</v>
      </c>
      <c r="G1188" s="67">
        <f t="shared" si="66"/>
        <v>356.20284237726099</v>
      </c>
      <c r="H1188" s="59">
        <v>41579</v>
      </c>
      <c r="I1188" s="217">
        <v>3050</v>
      </c>
      <c r="J1188" s="217">
        <v>6470</v>
      </c>
      <c r="K1188" s="217"/>
      <c r="L1188" s="217"/>
      <c r="M1188" s="67"/>
      <c r="N1188" s="218"/>
      <c r="O1188" s="218"/>
      <c r="P1188" s="218"/>
      <c r="Q1188" s="218"/>
      <c r="R1188" s="218"/>
      <c r="S1188" s="218"/>
      <c r="T1188" s="218"/>
      <c r="U1188" s="218"/>
      <c r="V1188" s="218"/>
      <c r="W1188" s="218"/>
      <c r="X1188" s="218"/>
    </row>
    <row r="1189" spans="1:24" s="60" customFormat="1" ht="15.75" customHeight="1">
      <c r="A1189" s="63">
        <v>41564</v>
      </c>
      <c r="B1189" s="62">
        <v>6675</v>
      </c>
      <c r="C1189" s="59">
        <v>41586</v>
      </c>
      <c r="D1189" s="217">
        <v>6480</v>
      </c>
      <c r="E1189" s="217">
        <v>7015</v>
      </c>
      <c r="F1189" s="61">
        <f t="shared" si="65"/>
        <v>535</v>
      </c>
      <c r="G1189" s="67">
        <f t="shared" si="66"/>
        <v>355.76614987080103</v>
      </c>
      <c r="H1189" s="59">
        <v>41578</v>
      </c>
      <c r="I1189" s="217">
        <v>3050</v>
      </c>
      <c r="J1189" s="217">
        <v>6480</v>
      </c>
      <c r="K1189" s="217"/>
      <c r="L1189" s="217"/>
      <c r="M1189" s="67"/>
      <c r="N1189" s="218"/>
      <c r="O1189" s="218"/>
      <c r="P1189" s="218"/>
      <c r="Q1189" s="218"/>
      <c r="R1189" s="218"/>
      <c r="S1189" s="218"/>
      <c r="T1189" s="218"/>
      <c r="U1189" s="218"/>
      <c r="V1189" s="218"/>
      <c r="W1189" s="218"/>
      <c r="X1189" s="218"/>
    </row>
    <row r="1190" spans="1:24" s="60" customFormat="1" ht="15.75" customHeight="1">
      <c r="A1190" s="63">
        <v>41563</v>
      </c>
      <c r="B1190" s="62">
        <v>6725</v>
      </c>
      <c r="C1190" s="59">
        <v>41585</v>
      </c>
      <c r="D1190" s="217">
        <v>6480</v>
      </c>
      <c r="E1190" s="217">
        <v>7015</v>
      </c>
      <c r="F1190" s="61">
        <f t="shared" si="65"/>
        <v>535</v>
      </c>
      <c r="G1190" s="67">
        <f t="shared" si="66"/>
        <v>355.32945736434107</v>
      </c>
      <c r="H1190" s="59">
        <v>41577</v>
      </c>
      <c r="I1190" s="217">
        <v>3050</v>
      </c>
      <c r="J1190" s="217">
        <v>6490</v>
      </c>
      <c r="K1190" s="217"/>
      <c r="L1190" s="217"/>
      <c r="M1190" s="67"/>
      <c r="N1190" s="218"/>
      <c r="O1190" s="218"/>
      <c r="P1190" s="218"/>
      <c r="Q1190" s="218"/>
      <c r="R1190" s="218"/>
      <c r="S1190" s="218"/>
      <c r="T1190" s="218"/>
      <c r="U1190" s="218"/>
      <c r="V1190" s="218"/>
      <c r="W1190" s="218"/>
      <c r="X1190" s="218"/>
    </row>
    <row r="1191" spans="1:24" s="60" customFormat="1" ht="15.75" customHeight="1">
      <c r="A1191" s="63">
        <v>41562</v>
      </c>
      <c r="B1191" s="62">
        <v>6725</v>
      </c>
      <c r="C1191" s="59">
        <v>41584</v>
      </c>
      <c r="D1191" s="217">
        <v>6500</v>
      </c>
      <c r="E1191" s="217">
        <v>7025</v>
      </c>
      <c r="F1191" s="61">
        <f t="shared" si="65"/>
        <v>525</v>
      </c>
      <c r="G1191" s="67">
        <f t="shared" si="66"/>
        <v>354.84108527131781</v>
      </c>
      <c r="H1191" s="59">
        <v>41576</v>
      </c>
      <c r="I1191" s="217">
        <v>3050</v>
      </c>
      <c r="J1191" s="217">
        <v>6500</v>
      </c>
      <c r="K1191" s="217"/>
      <c r="L1191" s="217"/>
      <c r="M1191" s="67"/>
      <c r="N1191" s="218"/>
      <c r="O1191" s="218"/>
      <c r="P1191" s="218"/>
      <c r="Q1191" s="218"/>
      <c r="R1191" s="218"/>
      <c r="S1191" s="218"/>
      <c r="T1191" s="218"/>
      <c r="U1191" s="218"/>
      <c r="V1191" s="218"/>
      <c r="W1191" s="218"/>
      <c r="X1191" s="218"/>
    </row>
    <row r="1192" spans="1:24" s="60" customFormat="1" ht="15.75" customHeight="1">
      <c r="A1192" s="63">
        <v>41561</v>
      </c>
      <c r="B1192" s="62">
        <v>6725</v>
      </c>
      <c r="C1192" s="59">
        <v>41583</v>
      </c>
      <c r="D1192" s="217">
        <v>6510</v>
      </c>
      <c r="E1192" s="217">
        <v>7040</v>
      </c>
      <c r="F1192" s="61">
        <f t="shared" si="65"/>
        <v>530</v>
      </c>
      <c r="G1192" s="67">
        <f t="shared" si="66"/>
        <v>354.29586563307492</v>
      </c>
      <c r="H1192" s="59">
        <v>41575</v>
      </c>
      <c r="I1192" s="217">
        <v>3050</v>
      </c>
      <c r="J1192" s="217">
        <v>6500</v>
      </c>
      <c r="K1192" s="217"/>
      <c r="L1192" s="217"/>
      <c r="M1192" s="67"/>
      <c r="N1192" s="218"/>
      <c r="O1192" s="218"/>
      <c r="P1192" s="218"/>
      <c r="Q1192" s="218"/>
      <c r="R1192" s="218"/>
      <c r="S1192" s="218"/>
      <c r="T1192" s="218"/>
      <c r="U1192" s="218"/>
      <c r="V1192" s="218"/>
      <c r="W1192" s="218"/>
      <c r="X1192" s="218"/>
    </row>
    <row r="1193" spans="1:24" s="60" customFormat="1" ht="15.75" customHeight="1">
      <c r="A1193" s="63">
        <v>41558</v>
      </c>
      <c r="B1193" s="62">
        <v>6725</v>
      </c>
      <c r="C1193" s="59">
        <v>41582</v>
      </c>
      <c r="D1193" s="217">
        <v>6525</v>
      </c>
      <c r="E1193" s="217">
        <v>7045</v>
      </c>
      <c r="F1193" s="61">
        <f t="shared" si="65"/>
        <v>520</v>
      </c>
      <c r="G1193" s="67">
        <f t="shared" si="66"/>
        <v>353.71834625322998</v>
      </c>
      <c r="H1193" s="59">
        <v>41572</v>
      </c>
      <c r="I1193" s="217">
        <v>3080</v>
      </c>
      <c r="J1193" s="217">
        <v>6500</v>
      </c>
      <c r="K1193" s="217"/>
      <c r="L1193" s="217"/>
      <c r="M1193" s="67"/>
      <c r="N1193" s="218"/>
      <c r="O1193" s="218"/>
      <c r="P1193" s="218"/>
      <c r="Q1193" s="218"/>
      <c r="R1193" s="218"/>
      <c r="S1193" s="218"/>
      <c r="T1193" s="218"/>
      <c r="U1193" s="218"/>
      <c r="V1193" s="218"/>
      <c r="W1193" s="218"/>
      <c r="X1193" s="218"/>
    </row>
    <row r="1194" spans="1:24" s="60" customFormat="1" ht="15.75" customHeight="1">
      <c r="A1194" s="63">
        <v>41557</v>
      </c>
      <c r="B1194" s="62">
        <v>6725</v>
      </c>
      <c r="C1194" s="59">
        <v>41579</v>
      </c>
      <c r="D1194" s="217">
        <v>6540</v>
      </c>
      <c r="E1194" s="217">
        <v>7065</v>
      </c>
      <c r="F1194" s="61">
        <f t="shared" si="65"/>
        <v>525</v>
      </c>
      <c r="G1194" s="67">
        <f t="shared" si="66"/>
        <v>353.16279069767444</v>
      </c>
      <c r="H1194" s="59">
        <v>41571</v>
      </c>
      <c r="I1194" s="217">
        <v>3080</v>
      </c>
      <c r="J1194" s="217">
        <v>6505</v>
      </c>
      <c r="K1194" s="217"/>
      <c r="L1194" s="217"/>
      <c r="M1194" s="67"/>
      <c r="N1194" s="218"/>
      <c r="O1194" s="218"/>
      <c r="P1194" s="218"/>
      <c r="Q1194" s="218"/>
      <c r="R1194" s="218"/>
      <c r="S1194" s="218"/>
      <c r="T1194" s="218"/>
      <c r="U1194" s="218"/>
      <c r="V1194" s="218"/>
      <c r="W1194" s="218"/>
      <c r="X1194" s="218"/>
    </row>
    <row r="1195" spans="1:24" s="60" customFormat="1" ht="15.75" customHeight="1">
      <c r="A1195" s="63">
        <v>41556</v>
      </c>
      <c r="B1195" s="62">
        <v>6725</v>
      </c>
      <c r="C1195" s="59">
        <v>41578</v>
      </c>
      <c r="D1195" s="217">
        <v>6555</v>
      </c>
      <c r="E1195" s="217">
        <v>7065</v>
      </c>
      <c r="F1195" s="61">
        <f t="shared" si="65"/>
        <v>510</v>
      </c>
      <c r="G1195" s="67">
        <f t="shared" si="66"/>
        <v>352.4341085271318</v>
      </c>
      <c r="H1195" s="59">
        <v>41570</v>
      </c>
      <c r="I1195" s="217">
        <v>3080</v>
      </c>
      <c r="J1195" s="217">
        <v>6520</v>
      </c>
      <c r="K1195" s="217"/>
      <c r="L1195" s="217"/>
      <c r="M1195" s="67"/>
      <c r="N1195" s="218"/>
      <c r="O1195" s="218"/>
      <c r="P1195" s="218"/>
      <c r="Q1195" s="218"/>
      <c r="R1195" s="218"/>
      <c r="S1195" s="218"/>
      <c r="T1195" s="218"/>
      <c r="U1195" s="218"/>
      <c r="V1195" s="218"/>
      <c r="W1195" s="218"/>
      <c r="X1195" s="218"/>
    </row>
    <row r="1196" spans="1:24" s="60" customFormat="1" ht="15.75" customHeight="1">
      <c r="A1196" s="63">
        <v>41555</v>
      </c>
      <c r="B1196" s="62">
        <v>6725</v>
      </c>
      <c r="C1196" s="59">
        <v>41577</v>
      </c>
      <c r="D1196" s="217">
        <v>6590</v>
      </c>
      <c r="E1196" s="217">
        <v>7080</v>
      </c>
      <c r="F1196" s="61">
        <f t="shared" si="65"/>
        <v>490</v>
      </c>
      <c r="G1196" s="67">
        <f t="shared" si="66"/>
        <v>351.75064599483204</v>
      </c>
      <c r="H1196" s="59">
        <v>41569</v>
      </c>
      <c r="I1196" s="217">
        <v>3080</v>
      </c>
      <c r="J1196" s="217">
        <v>6540</v>
      </c>
      <c r="K1196" s="217"/>
      <c r="L1196" s="217"/>
      <c r="M1196" s="67"/>
      <c r="N1196" s="218"/>
      <c r="O1196" s="218"/>
      <c r="P1196" s="218"/>
      <c r="Q1196" s="218"/>
      <c r="R1196" s="218"/>
      <c r="S1196" s="218"/>
      <c r="T1196" s="218"/>
      <c r="U1196" s="218"/>
      <c r="V1196" s="218"/>
      <c r="W1196" s="218"/>
      <c r="X1196" s="218"/>
    </row>
    <row r="1197" spans="1:24" s="60" customFormat="1" ht="15.75" customHeight="1">
      <c r="A1197" s="63">
        <v>41547</v>
      </c>
      <c r="B1197" s="62">
        <v>6725</v>
      </c>
      <c r="C1197" s="59">
        <v>41576</v>
      </c>
      <c r="D1197" s="217">
        <v>6595</v>
      </c>
      <c r="E1197" s="217">
        <v>7080</v>
      </c>
      <c r="F1197" s="61">
        <f t="shared" si="65"/>
        <v>485</v>
      </c>
      <c r="G1197" s="67">
        <f t="shared" si="66"/>
        <v>351.09302325581393</v>
      </c>
      <c r="H1197" s="59">
        <v>41568</v>
      </c>
      <c r="I1197" s="217">
        <v>3100</v>
      </c>
      <c r="J1197" s="217">
        <v>6560</v>
      </c>
      <c r="K1197" s="217"/>
      <c r="L1197" s="217"/>
      <c r="M1197" s="67"/>
      <c r="N1197" s="218"/>
      <c r="O1197" s="218"/>
      <c r="P1197" s="218"/>
      <c r="Q1197" s="218"/>
      <c r="R1197" s="218"/>
      <c r="S1197" s="218"/>
      <c r="T1197" s="218"/>
      <c r="U1197" s="218"/>
      <c r="V1197" s="218"/>
      <c r="W1197" s="218"/>
      <c r="X1197" s="218"/>
    </row>
    <row r="1198" spans="1:24" s="60" customFormat="1" ht="15.75" customHeight="1">
      <c r="A1198" s="63">
        <v>41544</v>
      </c>
      <c r="B1198" s="62">
        <v>6725</v>
      </c>
      <c r="C1198" s="59">
        <v>41575</v>
      </c>
      <c r="D1198" s="217">
        <v>6605</v>
      </c>
      <c r="E1198" s="217">
        <v>7090</v>
      </c>
      <c r="F1198" s="61">
        <f t="shared" si="65"/>
        <v>485</v>
      </c>
      <c r="G1198" s="67">
        <f t="shared" si="66"/>
        <v>350.44186046511629</v>
      </c>
      <c r="H1198" s="59">
        <v>41565</v>
      </c>
      <c r="I1198" s="217">
        <v>3100</v>
      </c>
      <c r="J1198" s="217">
        <v>6560</v>
      </c>
      <c r="K1198" s="217"/>
      <c r="L1198" s="217"/>
      <c r="M1198" s="67"/>
      <c r="N1198" s="218"/>
      <c r="O1198" s="218"/>
      <c r="P1198" s="218"/>
      <c r="Q1198" s="218"/>
      <c r="R1198" s="218"/>
      <c r="S1198" s="218"/>
      <c r="T1198" s="218"/>
      <c r="U1198" s="218"/>
      <c r="V1198" s="218"/>
      <c r="W1198" s="218"/>
      <c r="X1198" s="218"/>
    </row>
    <row r="1199" spans="1:24" s="60" customFormat="1" ht="15.75" customHeight="1">
      <c r="A1199" s="63">
        <v>41543</v>
      </c>
      <c r="B1199" s="62">
        <v>6725</v>
      </c>
      <c r="C1199" s="59">
        <v>41572</v>
      </c>
      <c r="D1199" s="217">
        <v>6610</v>
      </c>
      <c r="E1199" s="217">
        <v>7090</v>
      </c>
      <c r="F1199" s="61">
        <f t="shared" si="65"/>
        <v>480</v>
      </c>
      <c r="G1199" s="67">
        <f t="shared" si="66"/>
        <v>349.7829457364341</v>
      </c>
      <c r="H1199" s="59">
        <v>41564</v>
      </c>
      <c r="I1199" s="217">
        <v>3150</v>
      </c>
      <c r="J1199" s="217">
        <v>6580</v>
      </c>
      <c r="K1199" s="217"/>
      <c r="L1199" s="217"/>
      <c r="M1199" s="67"/>
      <c r="N1199" s="218"/>
      <c r="O1199" s="218"/>
      <c r="P1199" s="218"/>
      <c r="Q1199" s="218"/>
      <c r="R1199" s="218"/>
      <c r="S1199" s="218"/>
      <c r="T1199" s="218"/>
      <c r="U1199" s="218"/>
      <c r="V1199" s="218"/>
      <c r="W1199" s="218"/>
      <c r="X1199" s="218"/>
    </row>
    <row r="1200" spans="1:24" s="60" customFormat="1" ht="15.75" customHeight="1">
      <c r="A1200" s="63">
        <v>41542</v>
      </c>
      <c r="B1200" s="62">
        <v>6740</v>
      </c>
      <c r="C1200" s="59">
        <v>41571</v>
      </c>
      <c r="D1200" s="217">
        <v>6625</v>
      </c>
      <c r="E1200" s="217">
        <v>7090</v>
      </c>
      <c r="F1200" s="61">
        <f t="shared" si="65"/>
        <v>465</v>
      </c>
      <c r="G1200" s="67">
        <f t="shared" si="66"/>
        <v>349.15503875968994</v>
      </c>
      <c r="H1200" s="59">
        <v>41563</v>
      </c>
      <c r="I1200" s="217">
        <v>3150</v>
      </c>
      <c r="J1200" s="217">
        <v>6600</v>
      </c>
      <c r="K1200" s="217"/>
      <c r="L1200" s="217"/>
      <c r="M1200" s="67"/>
      <c r="N1200" s="218"/>
      <c r="O1200" s="218"/>
      <c r="P1200" s="218"/>
      <c r="Q1200" s="218"/>
      <c r="R1200" s="218"/>
      <c r="S1200" s="218"/>
      <c r="T1200" s="218"/>
      <c r="U1200" s="218"/>
      <c r="V1200" s="218"/>
      <c r="W1200" s="218"/>
      <c r="X1200" s="218"/>
    </row>
    <row r="1201" spans="1:24" s="60" customFormat="1" ht="15.75" customHeight="1">
      <c r="A1201" s="63">
        <v>41541</v>
      </c>
      <c r="B1201" s="62">
        <v>6740</v>
      </c>
      <c r="C1201" s="59">
        <v>41570</v>
      </c>
      <c r="D1201" s="217">
        <v>6645</v>
      </c>
      <c r="E1201" s="217">
        <v>7095</v>
      </c>
      <c r="F1201" s="61">
        <f t="shared" si="65"/>
        <v>450</v>
      </c>
      <c r="G1201" s="67">
        <f t="shared" si="66"/>
        <v>348.55555555555554</v>
      </c>
      <c r="H1201" s="59">
        <v>41562</v>
      </c>
      <c r="I1201" s="217">
        <v>3150</v>
      </c>
      <c r="J1201" s="217">
        <v>6600</v>
      </c>
      <c r="K1201" s="217"/>
      <c r="L1201" s="217"/>
      <c r="M1201" s="67"/>
      <c r="N1201" s="218"/>
      <c r="O1201" s="218"/>
      <c r="P1201" s="218"/>
      <c r="Q1201" s="218"/>
      <c r="R1201" s="218"/>
      <c r="S1201" s="218"/>
      <c r="T1201" s="218"/>
      <c r="U1201" s="218"/>
      <c r="V1201" s="218"/>
      <c r="W1201" s="218"/>
      <c r="X1201" s="218"/>
    </row>
    <row r="1202" spans="1:24" s="60" customFormat="1" ht="15.75" customHeight="1">
      <c r="A1202" s="63">
        <v>41540</v>
      </c>
      <c r="B1202" s="62">
        <v>6740</v>
      </c>
      <c r="C1202" s="59">
        <v>41569</v>
      </c>
      <c r="D1202" s="217">
        <v>6650</v>
      </c>
      <c r="E1202" s="217">
        <v>7095</v>
      </c>
      <c r="F1202" s="61">
        <f t="shared" si="65"/>
        <v>445</v>
      </c>
      <c r="G1202" s="67">
        <f t="shared" si="66"/>
        <v>347.95736434108528</v>
      </c>
      <c r="H1202" s="59">
        <v>41561</v>
      </c>
      <c r="I1202" s="217">
        <v>3150</v>
      </c>
      <c r="J1202" s="217">
        <v>6600</v>
      </c>
      <c r="K1202" s="217"/>
      <c r="L1202" s="217"/>
      <c r="M1202" s="67"/>
      <c r="N1202" s="218"/>
      <c r="O1202" s="218"/>
      <c r="P1202" s="218"/>
      <c r="Q1202" s="218"/>
      <c r="R1202" s="218"/>
      <c r="S1202" s="218"/>
      <c r="T1202" s="218"/>
      <c r="U1202" s="218"/>
      <c r="V1202" s="218"/>
      <c r="W1202" s="218"/>
      <c r="X1202" s="218"/>
    </row>
    <row r="1203" spans="1:24" s="60" customFormat="1" ht="15.75" customHeight="1">
      <c r="A1203" s="63">
        <v>41535</v>
      </c>
      <c r="B1203" s="62">
        <v>6775</v>
      </c>
      <c r="C1203" s="59">
        <v>41568</v>
      </c>
      <c r="D1203" s="217">
        <v>6670</v>
      </c>
      <c r="E1203" s="217">
        <v>7105</v>
      </c>
      <c r="F1203" s="61">
        <f t="shared" si="65"/>
        <v>435</v>
      </c>
      <c r="G1203" s="67">
        <f t="shared" si="66"/>
        <v>347.32170542635657</v>
      </c>
      <c r="H1203" s="59">
        <v>41559</v>
      </c>
      <c r="I1203" s="217">
        <v>3150</v>
      </c>
      <c r="J1203" s="217">
        <v>6600</v>
      </c>
      <c r="K1203" s="217"/>
      <c r="L1203" s="217"/>
      <c r="M1203" s="67"/>
      <c r="N1203" s="218"/>
      <c r="O1203" s="218"/>
      <c r="P1203" s="218"/>
      <c r="Q1203" s="218"/>
      <c r="R1203" s="218"/>
      <c r="S1203" s="218"/>
      <c r="T1203" s="218"/>
      <c r="U1203" s="218"/>
      <c r="V1203" s="218"/>
      <c r="W1203" s="218"/>
      <c r="X1203" s="218"/>
    </row>
    <row r="1204" spans="1:24" s="60" customFormat="1" ht="15.75" customHeight="1">
      <c r="A1204" s="63">
        <v>41534</v>
      </c>
      <c r="B1204" s="62">
        <v>6775</v>
      </c>
      <c r="C1204" s="59">
        <v>41565</v>
      </c>
      <c r="D1204" s="217">
        <v>6670</v>
      </c>
      <c r="E1204" s="217">
        <v>7105</v>
      </c>
      <c r="F1204" s="61">
        <f t="shared" si="65"/>
        <v>435</v>
      </c>
      <c r="G1204" s="67">
        <f t="shared" si="66"/>
        <v>346.74160206718346</v>
      </c>
      <c r="H1204" s="59">
        <v>41558</v>
      </c>
      <c r="I1204" s="217">
        <v>3150</v>
      </c>
      <c r="J1204" s="217">
        <v>6600</v>
      </c>
      <c r="K1204" s="217"/>
      <c r="L1204" s="217"/>
      <c r="M1204" s="67"/>
      <c r="N1204" s="218"/>
      <c r="O1204" s="218"/>
      <c r="P1204" s="218"/>
      <c r="Q1204" s="218"/>
      <c r="R1204" s="218"/>
      <c r="S1204" s="218"/>
      <c r="T1204" s="218"/>
      <c r="U1204" s="218"/>
      <c r="V1204" s="218"/>
      <c r="W1204" s="218"/>
      <c r="X1204" s="218"/>
    </row>
    <row r="1205" spans="1:24" s="60" customFormat="1" ht="15.75" customHeight="1">
      <c r="A1205" s="63">
        <v>41533</v>
      </c>
      <c r="B1205" s="62">
        <v>6775</v>
      </c>
      <c r="C1205" s="59">
        <v>41564</v>
      </c>
      <c r="D1205" s="217">
        <v>6675</v>
      </c>
      <c r="E1205" s="217">
        <v>7105</v>
      </c>
      <c r="F1205" s="61">
        <f t="shared" si="65"/>
        <v>430</v>
      </c>
      <c r="G1205" s="67">
        <f t="shared" si="66"/>
        <v>346.15245478036178</v>
      </c>
      <c r="H1205" s="59">
        <v>41557</v>
      </c>
      <c r="I1205" s="217">
        <v>3175</v>
      </c>
      <c r="J1205" s="217">
        <v>6600</v>
      </c>
      <c r="K1205" s="217"/>
      <c r="L1205" s="217"/>
      <c r="M1205" s="67"/>
      <c r="N1205" s="218"/>
      <c r="O1205" s="218"/>
      <c r="P1205" s="218"/>
      <c r="Q1205" s="218"/>
      <c r="R1205" s="218"/>
      <c r="S1205" s="218"/>
      <c r="T1205" s="218"/>
      <c r="U1205" s="218"/>
      <c r="V1205" s="218"/>
      <c r="W1205" s="218"/>
      <c r="X1205" s="218"/>
    </row>
    <row r="1206" spans="1:24" s="60" customFormat="1" ht="15.75" customHeight="1">
      <c r="A1206" s="63">
        <v>41530</v>
      </c>
      <c r="B1206" s="62">
        <v>6800</v>
      </c>
      <c r="C1206" s="59">
        <v>41563</v>
      </c>
      <c r="D1206" s="217">
        <v>6725</v>
      </c>
      <c r="E1206" s="217">
        <v>7115</v>
      </c>
      <c r="F1206" s="61">
        <f t="shared" si="65"/>
        <v>390</v>
      </c>
      <c r="G1206" s="67">
        <f t="shared" si="66"/>
        <v>345.57751937984494</v>
      </c>
      <c r="H1206" s="59">
        <v>41556</v>
      </c>
      <c r="I1206" s="217">
        <v>3175</v>
      </c>
      <c r="J1206" s="217">
        <v>6600</v>
      </c>
      <c r="K1206" s="217"/>
      <c r="L1206" s="217"/>
      <c r="M1206" s="67"/>
      <c r="N1206" s="218"/>
      <c r="O1206" s="218"/>
      <c r="P1206" s="218"/>
      <c r="Q1206" s="218"/>
      <c r="R1206" s="218"/>
      <c r="S1206" s="218"/>
      <c r="T1206" s="218"/>
      <c r="U1206" s="218"/>
      <c r="V1206" s="218"/>
      <c r="W1206" s="218"/>
      <c r="X1206" s="218"/>
    </row>
    <row r="1207" spans="1:24" s="60" customFormat="1" ht="15.75" customHeight="1">
      <c r="A1207" s="63">
        <v>41529</v>
      </c>
      <c r="B1207" s="62">
        <v>6800</v>
      </c>
      <c r="C1207" s="59">
        <v>41562</v>
      </c>
      <c r="D1207" s="217">
        <v>6725</v>
      </c>
      <c r="E1207" s="217">
        <v>7115</v>
      </c>
      <c r="F1207" s="61">
        <f t="shared" si="65"/>
        <v>390</v>
      </c>
      <c r="G1207" s="67">
        <f t="shared" si="66"/>
        <v>345.02713178294573</v>
      </c>
      <c r="H1207" s="59">
        <v>41555</v>
      </c>
      <c r="I1207" s="217">
        <v>3175</v>
      </c>
      <c r="J1207" s="217">
        <v>6610</v>
      </c>
      <c r="K1207" s="217"/>
      <c r="L1207" s="217"/>
      <c r="M1207" s="67"/>
      <c r="N1207" s="218"/>
      <c r="O1207" s="218"/>
      <c r="P1207" s="218"/>
      <c r="Q1207" s="218"/>
      <c r="R1207" s="218"/>
      <c r="S1207" s="218"/>
      <c r="T1207" s="218"/>
      <c r="U1207" s="218"/>
      <c r="V1207" s="218"/>
      <c r="W1207" s="218"/>
      <c r="X1207" s="218"/>
    </row>
    <row r="1208" spans="1:24" s="60" customFormat="1" ht="15.75" customHeight="1">
      <c r="A1208" s="63">
        <v>41528</v>
      </c>
      <c r="B1208" s="62">
        <v>6800</v>
      </c>
      <c r="C1208" s="59">
        <v>41561</v>
      </c>
      <c r="D1208" s="217">
        <v>6725</v>
      </c>
      <c r="E1208" s="217">
        <v>7115</v>
      </c>
      <c r="F1208" s="61">
        <f t="shared" si="65"/>
        <v>390</v>
      </c>
      <c r="G1208" s="67">
        <f t="shared" si="66"/>
        <v>344.50258397932816</v>
      </c>
      <c r="H1208" s="59">
        <v>41547</v>
      </c>
      <c r="I1208" s="217">
        <v>3225</v>
      </c>
      <c r="J1208" s="217">
        <v>6610</v>
      </c>
      <c r="K1208" s="217"/>
      <c r="L1208" s="217"/>
      <c r="M1208" s="67"/>
      <c r="N1208" s="218"/>
      <c r="O1208" s="218"/>
      <c r="P1208" s="218"/>
      <c r="Q1208" s="218"/>
      <c r="R1208" s="218"/>
      <c r="S1208" s="218"/>
      <c r="T1208" s="218"/>
      <c r="U1208" s="218"/>
      <c r="V1208" s="218"/>
      <c r="W1208" s="218"/>
      <c r="X1208" s="218"/>
    </row>
    <row r="1209" spans="1:24" s="60" customFormat="1" ht="15.75" customHeight="1">
      <c r="A1209" s="63">
        <v>41527</v>
      </c>
      <c r="B1209" s="62">
        <v>6845</v>
      </c>
      <c r="C1209" s="59">
        <v>41559</v>
      </c>
      <c r="D1209" s="217">
        <v>6725</v>
      </c>
      <c r="E1209" s="217">
        <v>7115</v>
      </c>
      <c r="F1209" s="61">
        <f t="shared" si="65"/>
        <v>390</v>
      </c>
      <c r="G1209" s="67">
        <f t="shared" si="66"/>
        <v>343.95090439276487</v>
      </c>
      <c r="H1209" s="59">
        <v>41546</v>
      </c>
      <c r="I1209" s="217">
        <v>3225</v>
      </c>
      <c r="J1209" s="217">
        <v>6610</v>
      </c>
      <c r="K1209" s="217"/>
      <c r="L1209" s="217"/>
      <c r="M1209" s="67"/>
      <c r="N1209" s="218"/>
      <c r="O1209" s="218"/>
      <c r="P1209" s="218"/>
      <c r="Q1209" s="218"/>
      <c r="R1209" s="218"/>
      <c r="S1209" s="218"/>
      <c r="T1209" s="218"/>
      <c r="U1209" s="218"/>
      <c r="V1209" s="218"/>
      <c r="W1209" s="218"/>
      <c r="X1209" s="218"/>
    </row>
    <row r="1210" spans="1:24" s="60" customFormat="1" ht="15.75" customHeight="1">
      <c r="A1210" s="63">
        <v>41526</v>
      </c>
      <c r="B1210" s="62">
        <v>6845</v>
      </c>
      <c r="C1210" s="59">
        <v>41558</v>
      </c>
      <c r="D1210" s="217">
        <v>6725</v>
      </c>
      <c r="E1210" s="217">
        <v>7115</v>
      </c>
      <c r="F1210" s="61">
        <f t="shared" si="65"/>
        <v>390</v>
      </c>
      <c r="G1210" s="67">
        <f t="shared" si="66"/>
        <v>343.41602067183464</v>
      </c>
      <c r="H1210" s="59">
        <v>41544</v>
      </c>
      <c r="I1210" s="217">
        <v>3225</v>
      </c>
      <c r="J1210" s="217">
        <v>6610</v>
      </c>
      <c r="K1210" s="217"/>
      <c r="L1210" s="217"/>
      <c r="M1210" s="67"/>
      <c r="N1210" s="218"/>
      <c r="O1210" s="218"/>
      <c r="P1210" s="218"/>
      <c r="Q1210" s="218"/>
      <c r="R1210" s="218"/>
      <c r="S1210" s="218"/>
      <c r="T1210" s="218"/>
      <c r="U1210" s="218"/>
      <c r="V1210" s="218"/>
      <c r="W1210" s="218"/>
      <c r="X1210" s="218"/>
    </row>
    <row r="1211" spans="1:24" s="60" customFormat="1" ht="15.75" customHeight="1">
      <c r="A1211" s="63">
        <v>41523</v>
      </c>
      <c r="B1211" s="62">
        <v>6870</v>
      </c>
      <c r="C1211" s="59">
        <v>41557</v>
      </c>
      <c r="D1211" s="217">
        <v>6725</v>
      </c>
      <c r="E1211" s="217">
        <v>7115</v>
      </c>
      <c r="F1211" s="61">
        <f t="shared" si="65"/>
        <v>390</v>
      </c>
      <c r="G1211" s="67">
        <f t="shared" si="66"/>
        <v>342.89793281653749</v>
      </c>
      <c r="H1211" s="59">
        <v>41543</v>
      </c>
      <c r="I1211" s="217">
        <v>3225</v>
      </c>
      <c r="J1211" s="217">
        <v>6610</v>
      </c>
      <c r="K1211" s="217"/>
      <c r="L1211" s="217"/>
      <c r="M1211" s="67"/>
      <c r="N1211" s="218"/>
      <c r="O1211" s="218"/>
      <c r="P1211" s="218"/>
      <c r="Q1211" s="218"/>
      <c r="R1211" s="218"/>
      <c r="S1211" s="218"/>
      <c r="T1211" s="218"/>
      <c r="U1211" s="218"/>
      <c r="V1211" s="218"/>
      <c r="W1211" s="218"/>
      <c r="X1211" s="218"/>
    </row>
    <row r="1212" spans="1:24" s="60" customFormat="1" ht="15.75" customHeight="1">
      <c r="A1212" s="63">
        <v>41522</v>
      </c>
      <c r="B1212" s="62">
        <v>6870</v>
      </c>
      <c r="C1212" s="59">
        <v>41556</v>
      </c>
      <c r="D1212" s="217">
        <v>6725</v>
      </c>
      <c r="E1212" s="217">
        <v>7115</v>
      </c>
      <c r="F1212" s="61">
        <f t="shared" si="65"/>
        <v>390</v>
      </c>
      <c r="G1212" s="67">
        <f t="shared" si="66"/>
        <v>342.40697674418607</v>
      </c>
      <c r="H1212" s="59">
        <v>41542</v>
      </c>
      <c r="I1212" s="217">
        <v>3225</v>
      </c>
      <c r="J1212" s="217">
        <v>6640</v>
      </c>
      <c r="K1212" s="217"/>
      <c r="L1212" s="217"/>
      <c r="M1212" s="67"/>
      <c r="N1212" s="218"/>
      <c r="O1212" s="218"/>
      <c r="P1212" s="218"/>
      <c r="Q1212" s="218"/>
      <c r="R1212" s="218"/>
      <c r="S1212" s="218"/>
      <c r="T1212" s="218"/>
      <c r="U1212" s="218"/>
      <c r="V1212" s="218"/>
      <c r="W1212" s="218"/>
      <c r="X1212" s="218"/>
    </row>
    <row r="1213" spans="1:24" s="60" customFormat="1" ht="15.75" customHeight="1">
      <c r="A1213" s="63">
        <v>41521</v>
      </c>
      <c r="B1213" s="62">
        <v>6870</v>
      </c>
      <c r="C1213" s="59">
        <v>41555</v>
      </c>
      <c r="D1213" s="217">
        <v>6725</v>
      </c>
      <c r="E1213" s="217">
        <v>7115</v>
      </c>
      <c r="F1213" s="61">
        <f t="shared" si="65"/>
        <v>390</v>
      </c>
      <c r="G1213" s="67">
        <f t="shared" si="66"/>
        <v>341.8708010335917</v>
      </c>
      <c r="H1213" s="59">
        <v>41541</v>
      </c>
      <c r="I1213" s="217">
        <v>3225</v>
      </c>
      <c r="J1213" s="217">
        <v>6640</v>
      </c>
      <c r="K1213" s="217"/>
      <c r="L1213" s="217"/>
      <c r="M1213" s="67"/>
      <c r="N1213" s="218"/>
      <c r="O1213" s="218"/>
      <c r="P1213" s="218"/>
      <c r="Q1213" s="218"/>
      <c r="R1213" s="218"/>
      <c r="S1213" s="218"/>
      <c r="T1213" s="218"/>
      <c r="U1213" s="218"/>
      <c r="V1213" s="218"/>
      <c r="W1213" s="218"/>
      <c r="X1213" s="218"/>
    </row>
    <row r="1214" spans="1:24" s="60" customFormat="1" ht="15.75" customHeight="1">
      <c r="A1214" s="63">
        <v>41520</v>
      </c>
      <c r="B1214" s="62">
        <v>6875</v>
      </c>
      <c r="C1214" s="59">
        <v>41547</v>
      </c>
      <c r="D1214" s="217">
        <v>6725</v>
      </c>
      <c r="E1214" s="217">
        <v>7115</v>
      </c>
      <c r="F1214" s="61">
        <f t="shared" si="65"/>
        <v>390</v>
      </c>
      <c r="G1214" s="67">
        <f t="shared" si="66"/>
        <v>341.36950904392762</v>
      </c>
      <c r="H1214" s="59">
        <v>41540</v>
      </c>
      <c r="I1214" s="217">
        <v>3225</v>
      </c>
      <c r="J1214" s="217">
        <v>6640</v>
      </c>
      <c r="K1214" s="217"/>
      <c r="L1214" s="217"/>
      <c r="M1214" s="67"/>
      <c r="N1214" s="218"/>
      <c r="O1214" s="218"/>
      <c r="P1214" s="218"/>
      <c r="Q1214" s="218"/>
      <c r="R1214" s="218"/>
      <c r="S1214" s="218"/>
      <c r="T1214" s="218"/>
      <c r="U1214" s="218"/>
      <c r="V1214" s="218"/>
      <c r="W1214" s="218"/>
      <c r="X1214" s="218"/>
    </row>
    <row r="1215" spans="1:24" s="60" customFormat="1" ht="15.75" customHeight="1">
      <c r="A1215" s="63">
        <v>41519</v>
      </c>
      <c r="B1215" s="62">
        <v>6875</v>
      </c>
      <c r="C1215" s="59">
        <v>41546</v>
      </c>
      <c r="D1215" s="217">
        <v>6725</v>
      </c>
      <c r="E1215" s="217">
        <v>7115</v>
      </c>
      <c r="F1215" s="61">
        <f t="shared" si="65"/>
        <v>390</v>
      </c>
      <c r="G1215" s="67">
        <f t="shared" si="66"/>
        <v>340.9121447028424</v>
      </c>
      <c r="H1215" s="59">
        <v>41539</v>
      </c>
      <c r="I1215" s="217">
        <v>3225</v>
      </c>
      <c r="J1215" s="217">
        <v>6640</v>
      </c>
      <c r="K1215" s="217"/>
      <c r="L1215" s="217"/>
      <c r="M1215" s="67"/>
      <c r="N1215" s="218"/>
      <c r="O1215" s="218"/>
      <c r="P1215" s="218"/>
      <c r="Q1215" s="218"/>
      <c r="R1215" s="218"/>
      <c r="S1215" s="218"/>
      <c r="T1215" s="218"/>
      <c r="U1215" s="218"/>
      <c r="V1215" s="218"/>
      <c r="W1215" s="218"/>
      <c r="X1215" s="218"/>
    </row>
    <row r="1216" spans="1:24" s="60" customFormat="1" ht="15.75" customHeight="1">
      <c r="A1216" s="63">
        <v>41516</v>
      </c>
      <c r="B1216" s="62">
        <v>6875</v>
      </c>
      <c r="C1216" s="59">
        <v>41544</v>
      </c>
      <c r="D1216" s="217">
        <v>6725</v>
      </c>
      <c r="E1216" s="217">
        <v>7115</v>
      </c>
      <c r="F1216" s="61">
        <f t="shared" si="65"/>
        <v>390</v>
      </c>
      <c r="G1216" s="67">
        <f t="shared" si="66"/>
        <v>340.44573643410854</v>
      </c>
      <c r="H1216" s="59">
        <v>41535</v>
      </c>
      <c r="I1216" s="217">
        <v>3240</v>
      </c>
      <c r="J1216" s="217">
        <v>6650</v>
      </c>
      <c r="K1216" s="217"/>
      <c r="L1216" s="217"/>
      <c r="M1216" s="67"/>
      <c r="N1216" s="218"/>
      <c r="O1216" s="218"/>
      <c r="P1216" s="218"/>
      <c r="Q1216" s="218"/>
      <c r="R1216" s="218"/>
      <c r="S1216" s="218"/>
      <c r="T1216" s="218"/>
      <c r="U1216" s="218"/>
      <c r="V1216" s="218"/>
      <c r="W1216" s="218"/>
      <c r="X1216" s="218"/>
    </row>
    <row r="1217" spans="1:24" s="60" customFormat="1" ht="15.75" customHeight="1">
      <c r="A1217" s="63">
        <v>41515</v>
      </c>
      <c r="B1217" s="62">
        <v>6875</v>
      </c>
      <c r="C1217" s="59">
        <v>41543</v>
      </c>
      <c r="D1217" s="217">
        <v>6725</v>
      </c>
      <c r="E1217" s="217">
        <v>7115</v>
      </c>
      <c r="F1217" s="61">
        <f t="shared" si="65"/>
        <v>390</v>
      </c>
      <c r="G1217" s="67">
        <f t="shared" si="66"/>
        <v>340.03100775193798</v>
      </c>
      <c r="H1217" s="59">
        <v>41534</v>
      </c>
      <c r="I1217" s="217">
        <v>3240</v>
      </c>
      <c r="J1217" s="217">
        <v>6650</v>
      </c>
      <c r="K1217" s="217"/>
      <c r="L1217" s="217"/>
      <c r="M1217" s="67"/>
      <c r="N1217" s="218"/>
      <c r="O1217" s="218"/>
      <c r="P1217" s="218"/>
      <c r="Q1217" s="218"/>
      <c r="R1217" s="218"/>
      <c r="S1217" s="218"/>
      <c r="T1217" s="218"/>
      <c r="U1217" s="218"/>
      <c r="V1217" s="218"/>
      <c r="W1217" s="218"/>
      <c r="X1217" s="218"/>
    </row>
    <row r="1218" spans="1:24" s="60" customFormat="1" ht="15.75" customHeight="1">
      <c r="A1218" s="63">
        <v>41514</v>
      </c>
      <c r="B1218" s="62">
        <v>6880</v>
      </c>
      <c r="C1218" s="59">
        <v>41542</v>
      </c>
      <c r="D1218" s="217">
        <v>6740</v>
      </c>
      <c r="E1218" s="217">
        <v>7115</v>
      </c>
      <c r="F1218" s="61">
        <f t="shared" si="65"/>
        <v>375</v>
      </c>
      <c r="G1218" s="67">
        <f t="shared" si="66"/>
        <v>339.63307493540054</v>
      </c>
      <c r="H1218" s="59">
        <v>41533</v>
      </c>
      <c r="I1218" s="217">
        <v>3240</v>
      </c>
      <c r="J1218" s="217">
        <v>6650</v>
      </c>
      <c r="K1218" s="217"/>
      <c r="L1218" s="217"/>
      <c r="M1218" s="67"/>
      <c r="N1218" s="218"/>
      <c r="O1218" s="218"/>
      <c r="P1218" s="218"/>
      <c r="Q1218" s="218"/>
      <c r="R1218" s="218"/>
      <c r="S1218" s="218"/>
      <c r="T1218" s="218"/>
      <c r="U1218" s="218"/>
      <c r="V1218" s="218"/>
      <c r="W1218" s="218"/>
      <c r="X1218" s="218"/>
    </row>
    <row r="1219" spans="1:24" s="60" customFormat="1" ht="15.75" customHeight="1">
      <c r="A1219" s="63">
        <v>41513</v>
      </c>
      <c r="B1219" s="62">
        <v>6880</v>
      </c>
      <c r="C1219" s="59">
        <v>41541</v>
      </c>
      <c r="D1219" s="217">
        <v>6740</v>
      </c>
      <c r="E1219" s="217">
        <v>7115</v>
      </c>
      <c r="F1219" s="61">
        <f t="shared" si="65"/>
        <v>375</v>
      </c>
      <c r="G1219" s="67">
        <f t="shared" si="66"/>
        <v>339.23643410852713</v>
      </c>
      <c r="H1219" s="59">
        <v>41530</v>
      </c>
      <c r="I1219" s="217">
        <v>3255</v>
      </c>
      <c r="J1219" s="217">
        <v>6650</v>
      </c>
      <c r="K1219" s="217"/>
      <c r="L1219" s="217"/>
      <c r="M1219" s="67"/>
      <c r="N1219" s="218"/>
      <c r="O1219" s="218"/>
      <c r="P1219" s="218"/>
      <c r="Q1219" s="218"/>
      <c r="R1219" s="218"/>
      <c r="S1219" s="218"/>
      <c r="T1219" s="218"/>
      <c r="U1219" s="218"/>
      <c r="V1219" s="218"/>
      <c r="W1219" s="218"/>
      <c r="X1219" s="218"/>
    </row>
    <row r="1220" spans="1:24" s="60" customFormat="1" ht="15.75" customHeight="1">
      <c r="A1220" s="63">
        <v>41512</v>
      </c>
      <c r="B1220" s="62">
        <v>6900</v>
      </c>
      <c r="C1220" s="59">
        <v>41540</v>
      </c>
      <c r="D1220" s="217">
        <v>6740</v>
      </c>
      <c r="E1220" s="217">
        <v>7115</v>
      </c>
      <c r="F1220" s="61">
        <f t="shared" si="65"/>
        <v>375</v>
      </c>
      <c r="G1220" s="67">
        <f t="shared" si="66"/>
        <v>338.83979328165373</v>
      </c>
      <c r="H1220" s="59">
        <v>41529</v>
      </c>
      <c r="I1220" s="217">
        <v>3255</v>
      </c>
      <c r="J1220" s="217">
        <v>6650</v>
      </c>
      <c r="K1220" s="217"/>
      <c r="L1220" s="217"/>
      <c r="M1220" s="67"/>
      <c r="N1220" s="218"/>
      <c r="O1220" s="218"/>
      <c r="P1220" s="218"/>
      <c r="Q1220" s="218"/>
      <c r="R1220" s="218"/>
      <c r="S1220" s="218"/>
      <c r="T1220" s="218"/>
      <c r="U1220" s="218"/>
      <c r="V1220" s="218"/>
      <c r="W1220" s="218"/>
      <c r="X1220" s="218"/>
    </row>
    <row r="1221" spans="1:24" s="60" customFormat="1" ht="15.75" customHeight="1">
      <c r="A1221" s="63">
        <v>41509</v>
      </c>
      <c r="B1221" s="62">
        <v>6915</v>
      </c>
      <c r="C1221" s="59">
        <v>41539</v>
      </c>
      <c r="D1221" s="217">
        <v>6740</v>
      </c>
      <c r="E1221" s="217">
        <v>7115</v>
      </c>
      <c r="F1221" s="61">
        <f t="shared" ref="F1221:F1284" si="67">E1221-D1221</f>
        <v>375</v>
      </c>
      <c r="G1221" s="67">
        <f t="shared" ref="G1221:G1284" si="68">SUM(F1221:F1994)/774</f>
        <v>338.43540051679588</v>
      </c>
      <c r="H1221" s="59">
        <v>41528</v>
      </c>
      <c r="I1221" s="217">
        <v>3255</v>
      </c>
      <c r="J1221" s="217">
        <v>6670</v>
      </c>
      <c r="K1221" s="217"/>
      <c r="L1221" s="217"/>
      <c r="M1221" s="67"/>
      <c r="N1221" s="218"/>
      <c r="O1221" s="218"/>
      <c r="P1221" s="218"/>
      <c r="Q1221" s="218"/>
      <c r="R1221" s="218"/>
      <c r="S1221" s="218"/>
      <c r="T1221" s="218"/>
      <c r="U1221" s="218"/>
      <c r="V1221" s="218"/>
      <c r="W1221" s="218"/>
      <c r="X1221" s="218"/>
    </row>
    <row r="1222" spans="1:24" s="60" customFormat="1" ht="15.75" customHeight="1">
      <c r="A1222" s="63">
        <v>41508</v>
      </c>
      <c r="B1222" s="62">
        <v>6915</v>
      </c>
      <c r="C1222" s="59">
        <v>41535</v>
      </c>
      <c r="D1222" s="217">
        <v>6775</v>
      </c>
      <c r="E1222" s="217">
        <v>7130</v>
      </c>
      <c r="F1222" s="61">
        <f t="shared" si="67"/>
        <v>355</v>
      </c>
      <c r="G1222" s="67">
        <f t="shared" si="68"/>
        <v>338.03100775193798</v>
      </c>
      <c r="H1222" s="59">
        <v>41527</v>
      </c>
      <c r="I1222" s="217">
        <v>3255</v>
      </c>
      <c r="J1222" s="217">
        <v>6670</v>
      </c>
      <c r="K1222" s="217"/>
      <c r="L1222" s="217"/>
      <c r="M1222" s="67"/>
      <c r="N1222" s="218"/>
      <c r="O1222" s="218"/>
      <c r="P1222" s="218"/>
      <c r="Q1222" s="218"/>
      <c r="R1222" s="218"/>
      <c r="S1222" s="218"/>
      <c r="T1222" s="218"/>
      <c r="U1222" s="218"/>
      <c r="V1222" s="218"/>
      <c r="W1222" s="218"/>
      <c r="X1222" s="218"/>
    </row>
    <row r="1223" spans="1:24" s="60" customFormat="1" ht="15.75" customHeight="1">
      <c r="A1223" s="63">
        <v>41507</v>
      </c>
      <c r="B1223" s="62">
        <v>6925</v>
      </c>
      <c r="C1223" s="59">
        <v>41534</v>
      </c>
      <c r="D1223" s="217">
        <v>6775</v>
      </c>
      <c r="E1223" s="217">
        <v>7130</v>
      </c>
      <c r="F1223" s="61">
        <f t="shared" si="67"/>
        <v>355</v>
      </c>
      <c r="G1223" s="67">
        <f t="shared" si="68"/>
        <v>337.66149870801036</v>
      </c>
      <c r="H1223" s="59">
        <v>41526</v>
      </c>
      <c r="I1223" s="217">
        <v>3255</v>
      </c>
      <c r="J1223" s="217">
        <v>6670</v>
      </c>
      <c r="K1223" s="217"/>
      <c r="L1223" s="217"/>
      <c r="M1223" s="67"/>
      <c r="N1223" s="218"/>
      <c r="O1223" s="218"/>
      <c r="P1223" s="218"/>
      <c r="Q1223" s="218"/>
      <c r="R1223" s="218"/>
      <c r="S1223" s="218"/>
      <c r="T1223" s="218"/>
      <c r="U1223" s="218"/>
      <c r="V1223" s="218"/>
      <c r="W1223" s="218"/>
      <c r="X1223" s="218"/>
    </row>
    <row r="1224" spans="1:24" s="60" customFormat="1" ht="15.75" customHeight="1">
      <c r="A1224" s="63">
        <v>41506</v>
      </c>
      <c r="B1224" s="62">
        <v>6960</v>
      </c>
      <c r="C1224" s="59">
        <v>41533</v>
      </c>
      <c r="D1224" s="217">
        <v>6775</v>
      </c>
      <c r="E1224" s="217">
        <v>7130</v>
      </c>
      <c r="F1224" s="61">
        <f t="shared" si="67"/>
        <v>355</v>
      </c>
      <c r="G1224" s="67">
        <f t="shared" si="68"/>
        <v>337.26485788113695</v>
      </c>
      <c r="H1224" s="59">
        <v>41523</v>
      </c>
      <c r="I1224" s="217">
        <v>3255</v>
      </c>
      <c r="J1224" s="217">
        <v>6670</v>
      </c>
      <c r="K1224" s="217"/>
      <c r="L1224" s="217"/>
      <c r="M1224" s="67"/>
      <c r="N1224" s="218"/>
      <c r="O1224" s="218"/>
      <c r="P1224" s="218"/>
      <c r="Q1224" s="218"/>
      <c r="R1224" s="218"/>
      <c r="S1224" s="218"/>
      <c r="T1224" s="218"/>
      <c r="U1224" s="218"/>
      <c r="V1224" s="218"/>
      <c r="W1224" s="218"/>
      <c r="X1224" s="218"/>
    </row>
    <row r="1225" spans="1:24" s="60" customFormat="1" ht="15.75" customHeight="1">
      <c r="A1225" s="63">
        <v>41505</v>
      </c>
      <c r="B1225" s="62">
        <v>6960</v>
      </c>
      <c r="C1225" s="59">
        <v>41530</v>
      </c>
      <c r="D1225" s="217">
        <v>6800</v>
      </c>
      <c r="E1225" s="217">
        <v>7155</v>
      </c>
      <c r="F1225" s="61">
        <f t="shared" si="67"/>
        <v>355</v>
      </c>
      <c r="G1225" s="67">
        <f t="shared" si="68"/>
        <v>336.87726098191217</v>
      </c>
      <c r="H1225" s="59">
        <v>41522</v>
      </c>
      <c r="I1225" s="217">
        <v>3255</v>
      </c>
      <c r="J1225" s="217">
        <v>6685</v>
      </c>
      <c r="K1225" s="217"/>
      <c r="L1225" s="217"/>
      <c r="M1225" s="67"/>
      <c r="N1225" s="218"/>
      <c r="O1225" s="218"/>
      <c r="P1225" s="218"/>
      <c r="Q1225" s="218"/>
      <c r="R1225" s="218"/>
      <c r="S1225" s="218"/>
      <c r="T1225" s="218"/>
      <c r="U1225" s="218"/>
      <c r="V1225" s="218"/>
      <c r="W1225" s="218"/>
      <c r="X1225" s="218"/>
    </row>
    <row r="1226" spans="1:24" s="60" customFormat="1" ht="15.75" customHeight="1">
      <c r="A1226" s="63">
        <v>41502</v>
      </c>
      <c r="B1226" s="62">
        <v>6960</v>
      </c>
      <c r="C1226" s="59">
        <v>41529</v>
      </c>
      <c r="D1226" s="217">
        <v>6800</v>
      </c>
      <c r="E1226" s="217">
        <v>7155</v>
      </c>
      <c r="F1226" s="61">
        <f t="shared" si="67"/>
        <v>355</v>
      </c>
      <c r="G1226" s="67">
        <f t="shared" si="68"/>
        <v>336.48966408268734</v>
      </c>
      <c r="H1226" s="59">
        <v>41521</v>
      </c>
      <c r="I1226" s="217">
        <v>3255</v>
      </c>
      <c r="J1226" s="217">
        <v>6685</v>
      </c>
      <c r="K1226" s="217"/>
      <c r="L1226" s="217"/>
      <c r="M1226" s="67"/>
      <c r="N1226" s="218"/>
      <c r="O1226" s="218"/>
      <c r="P1226" s="218"/>
      <c r="Q1226" s="218"/>
      <c r="R1226" s="218"/>
      <c r="S1226" s="218"/>
      <c r="T1226" s="218"/>
      <c r="U1226" s="218"/>
      <c r="V1226" s="218"/>
      <c r="W1226" s="218"/>
      <c r="X1226" s="218"/>
    </row>
    <row r="1227" spans="1:24" s="60" customFormat="1" ht="15.75" customHeight="1">
      <c r="A1227" s="63">
        <v>41501</v>
      </c>
      <c r="B1227" s="62">
        <v>6960</v>
      </c>
      <c r="C1227" s="59">
        <v>41528</v>
      </c>
      <c r="D1227" s="217">
        <v>6800</v>
      </c>
      <c r="E1227" s="217">
        <v>7155</v>
      </c>
      <c r="F1227" s="61">
        <f t="shared" si="67"/>
        <v>355</v>
      </c>
      <c r="G1227" s="67">
        <f t="shared" si="68"/>
        <v>336.10206718346251</v>
      </c>
      <c r="H1227" s="59">
        <v>41520</v>
      </c>
      <c r="I1227" s="217">
        <v>3265</v>
      </c>
      <c r="J1227" s="217">
        <v>6695</v>
      </c>
      <c r="K1227" s="217"/>
      <c r="L1227" s="217"/>
      <c r="M1227" s="67"/>
      <c r="N1227" s="218"/>
      <c r="O1227" s="218"/>
      <c r="P1227" s="218"/>
      <c r="Q1227" s="218"/>
      <c r="R1227" s="218"/>
      <c r="S1227" s="218"/>
      <c r="T1227" s="218"/>
      <c r="U1227" s="218"/>
      <c r="V1227" s="218"/>
      <c r="W1227" s="218"/>
      <c r="X1227" s="218"/>
    </row>
    <row r="1228" spans="1:24" s="60" customFormat="1" ht="15.75" customHeight="1">
      <c r="A1228" s="63">
        <v>41500</v>
      </c>
      <c r="B1228" s="62">
        <v>6960</v>
      </c>
      <c r="C1228" s="59">
        <v>41527</v>
      </c>
      <c r="D1228" s="217">
        <v>6845</v>
      </c>
      <c r="E1228" s="217">
        <v>7155</v>
      </c>
      <c r="F1228" s="61">
        <f t="shared" si="67"/>
        <v>310</v>
      </c>
      <c r="G1228" s="67">
        <f t="shared" si="68"/>
        <v>335.71447028423773</v>
      </c>
      <c r="H1228" s="59">
        <v>41519</v>
      </c>
      <c r="I1228" s="217">
        <v>3265</v>
      </c>
      <c r="J1228" s="217">
        <v>6695</v>
      </c>
      <c r="K1228" s="217"/>
      <c r="L1228" s="217"/>
      <c r="M1228" s="67"/>
      <c r="N1228" s="218"/>
      <c r="O1228" s="218"/>
      <c r="P1228" s="218"/>
      <c r="Q1228" s="218"/>
      <c r="R1228" s="218"/>
      <c r="S1228" s="218"/>
      <c r="T1228" s="218"/>
      <c r="U1228" s="218"/>
      <c r="V1228" s="218"/>
      <c r="W1228" s="218"/>
      <c r="X1228" s="218"/>
    </row>
    <row r="1229" spans="1:24" s="60" customFormat="1" ht="15.75" customHeight="1">
      <c r="A1229" s="63">
        <v>41499</v>
      </c>
      <c r="B1229" s="62">
        <v>6965</v>
      </c>
      <c r="C1229" s="59">
        <v>41526</v>
      </c>
      <c r="D1229" s="217">
        <v>6845</v>
      </c>
      <c r="E1229" s="217">
        <v>7155</v>
      </c>
      <c r="F1229" s="61">
        <f t="shared" si="67"/>
        <v>310</v>
      </c>
      <c r="G1229" s="67">
        <f t="shared" si="68"/>
        <v>335.38501291989667</v>
      </c>
      <c r="H1229" s="59">
        <v>41516</v>
      </c>
      <c r="I1229" s="217">
        <v>3280</v>
      </c>
      <c r="J1229" s="217">
        <v>6695</v>
      </c>
      <c r="K1229" s="217"/>
      <c r="L1229" s="217"/>
      <c r="M1229" s="67"/>
      <c r="N1229" s="218"/>
      <c r="O1229" s="218"/>
      <c r="P1229" s="218"/>
      <c r="Q1229" s="218"/>
      <c r="R1229" s="218"/>
      <c r="S1229" s="218"/>
      <c r="T1229" s="218"/>
      <c r="U1229" s="218"/>
      <c r="V1229" s="218"/>
      <c r="W1229" s="218"/>
      <c r="X1229" s="218"/>
    </row>
    <row r="1230" spans="1:24" s="60" customFormat="1" ht="15.75" customHeight="1">
      <c r="A1230" s="63">
        <v>41498</v>
      </c>
      <c r="B1230" s="62">
        <v>6980</v>
      </c>
      <c r="C1230" s="59">
        <v>41523</v>
      </c>
      <c r="D1230" s="217">
        <v>6870</v>
      </c>
      <c r="E1230" s="217">
        <v>7155</v>
      </c>
      <c r="F1230" s="61">
        <f t="shared" si="67"/>
        <v>285</v>
      </c>
      <c r="G1230" s="67">
        <f t="shared" si="68"/>
        <v>335.0736434108527</v>
      </c>
      <c r="H1230" s="59">
        <v>41515</v>
      </c>
      <c r="I1230" s="217">
        <v>3280</v>
      </c>
      <c r="J1230" s="217">
        <v>6695</v>
      </c>
      <c r="K1230" s="217"/>
      <c r="L1230" s="217"/>
      <c r="M1230" s="67"/>
      <c r="N1230" s="218"/>
      <c r="O1230" s="218"/>
      <c r="P1230" s="218"/>
      <c r="Q1230" s="218"/>
      <c r="R1230" s="218"/>
      <c r="S1230" s="218"/>
      <c r="T1230" s="218"/>
      <c r="U1230" s="218"/>
      <c r="V1230" s="218"/>
      <c r="W1230" s="218"/>
      <c r="X1230" s="218"/>
    </row>
    <row r="1231" spans="1:24" s="60" customFormat="1" ht="15.75" customHeight="1">
      <c r="A1231" s="63">
        <v>41495</v>
      </c>
      <c r="B1231" s="62">
        <v>6980</v>
      </c>
      <c r="C1231" s="59">
        <v>41522</v>
      </c>
      <c r="D1231" s="217">
        <v>6870</v>
      </c>
      <c r="E1231" s="217">
        <v>7165</v>
      </c>
      <c r="F1231" s="61">
        <f t="shared" si="67"/>
        <v>295</v>
      </c>
      <c r="G1231" s="67">
        <f t="shared" si="68"/>
        <v>334.80361757105942</v>
      </c>
      <c r="H1231" s="59">
        <v>41514</v>
      </c>
      <c r="I1231" s="217">
        <v>3280</v>
      </c>
      <c r="J1231" s="217">
        <v>6700</v>
      </c>
      <c r="K1231" s="217"/>
      <c r="L1231" s="217"/>
      <c r="M1231" s="67"/>
      <c r="N1231" s="218"/>
      <c r="O1231" s="218"/>
      <c r="P1231" s="218"/>
      <c r="Q1231" s="218"/>
      <c r="R1231" s="218"/>
      <c r="S1231" s="218"/>
      <c r="T1231" s="218"/>
      <c r="U1231" s="218"/>
      <c r="V1231" s="218"/>
      <c r="W1231" s="218"/>
      <c r="X1231" s="218"/>
    </row>
    <row r="1232" spans="1:24" s="60" customFormat="1" ht="15.75" customHeight="1">
      <c r="A1232" s="63">
        <v>41494</v>
      </c>
      <c r="B1232" s="62">
        <v>6980</v>
      </c>
      <c r="C1232" s="59">
        <v>41521</v>
      </c>
      <c r="D1232" s="217">
        <v>6870</v>
      </c>
      <c r="E1232" s="217">
        <v>7165</v>
      </c>
      <c r="F1232" s="61">
        <f t="shared" si="67"/>
        <v>295</v>
      </c>
      <c r="G1232" s="67">
        <f t="shared" si="68"/>
        <v>334.52842377260981</v>
      </c>
      <c r="H1232" s="59">
        <v>41513</v>
      </c>
      <c r="I1232" s="217">
        <v>3280</v>
      </c>
      <c r="J1232" s="217">
        <v>6700</v>
      </c>
      <c r="K1232" s="217"/>
      <c r="L1232" s="217"/>
      <c r="M1232" s="67"/>
      <c r="N1232" s="218"/>
      <c r="O1232" s="218"/>
      <c r="P1232" s="218"/>
      <c r="Q1232" s="218"/>
      <c r="R1232" s="218"/>
      <c r="S1232" s="218"/>
      <c r="T1232" s="218"/>
      <c r="U1232" s="218"/>
      <c r="V1232" s="218"/>
      <c r="W1232" s="218"/>
      <c r="X1232" s="218"/>
    </row>
    <row r="1233" spans="1:24" s="60" customFormat="1" ht="15.75" customHeight="1">
      <c r="A1233" s="63">
        <v>41493</v>
      </c>
      <c r="B1233" s="62">
        <v>6995</v>
      </c>
      <c r="C1233" s="59">
        <v>41520</v>
      </c>
      <c r="D1233" s="217">
        <v>6875</v>
      </c>
      <c r="E1233" s="217">
        <v>7165</v>
      </c>
      <c r="F1233" s="61">
        <f t="shared" si="67"/>
        <v>290</v>
      </c>
      <c r="G1233" s="67">
        <f t="shared" si="68"/>
        <v>334.27906976744185</v>
      </c>
      <c r="H1233" s="59">
        <v>41512</v>
      </c>
      <c r="I1233" s="217">
        <v>3280</v>
      </c>
      <c r="J1233" s="217">
        <v>6700</v>
      </c>
      <c r="K1233" s="217"/>
      <c r="L1233" s="217"/>
      <c r="M1233" s="67"/>
      <c r="N1233" s="218"/>
      <c r="O1233" s="218"/>
      <c r="P1233" s="218"/>
      <c r="Q1233" s="218"/>
      <c r="R1233" s="218"/>
      <c r="S1233" s="218"/>
      <c r="T1233" s="218"/>
      <c r="U1233" s="218"/>
      <c r="V1233" s="218"/>
      <c r="W1233" s="218"/>
      <c r="X1233" s="218"/>
    </row>
    <row r="1234" spans="1:24" s="60" customFormat="1" ht="15.75" customHeight="1">
      <c r="A1234" s="63">
        <v>41492</v>
      </c>
      <c r="B1234" s="62">
        <v>6995</v>
      </c>
      <c r="C1234" s="59">
        <v>41519</v>
      </c>
      <c r="D1234" s="217">
        <v>6875</v>
      </c>
      <c r="E1234" s="217">
        <v>7165</v>
      </c>
      <c r="F1234" s="61">
        <f t="shared" si="67"/>
        <v>290</v>
      </c>
      <c r="G1234" s="67">
        <f t="shared" si="68"/>
        <v>334.05426356589146</v>
      </c>
      <c r="H1234" s="59">
        <v>41509</v>
      </c>
      <c r="I1234" s="217">
        <v>3280</v>
      </c>
      <c r="J1234" s="217">
        <v>6705</v>
      </c>
      <c r="K1234" s="217"/>
      <c r="L1234" s="217"/>
      <c r="M1234" s="67"/>
      <c r="N1234" s="218"/>
      <c r="O1234" s="218"/>
      <c r="P1234" s="218"/>
      <c r="Q1234" s="218"/>
      <c r="R1234" s="218"/>
      <c r="S1234" s="218"/>
      <c r="T1234" s="218"/>
      <c r="U1234" s="218"/>
      <c r="V1234" s="218"/>
      <c r="W1234" s="218"/>
      <c r="X1234" s="218"/>
    </row>
    <row r="1235" spans="1:24" s="60" customFormat="1" ht="15.75" customHeight="1">
      <c r="A1235" s="63">
        <v>41491</v>
      </c>
      <c r="B1235" s="62">
        <v>6995</v>
      </c>
      <c r="C1235" s="59">
        <v>41516</v>
      </c>
      <c r="D1235" s="217">
        <v>6875</v>
      </c>
      <c r="E1235" s="217">
        <v>7165</v>
      </c>
      <c r="F1235" s="61">
        <f t="shared" si="67"/>
        <v>290</v>
      </c>
      <c r="G1235" s="67">
        <f t="shared" si="68"/>
        <v>333.82945736434107</v>
      </c>
      <c r="H1235" s="59">
        <v>41508</v>
      </c>
      <c r="I1235" s="217">
        <v>3280</v>
      </c>
      <c r="J1235" s="217">
        <v>6705</v>
      </c>
      <c r="K1235" s="217"/>
      <c r="L1235" s="217"/>
      <c r="M1235" s="67"/>
      <c r="N1235" s="218"/>
      <c r="O1235" s="218"/>
      <c r="P1235" s="218"/>
      <c r="Q1235" s="218"/>
      <c r="R1235" s="218"/>
      <c r="S1235" s="218"/>
      <c r="T1235" s="218"/>
      <c r="U1235" s="218"/>
      <c r="V1235" s="218"/>
      <c r="W1235" s="218"/>
      <c r="X1235" s="218"/>
    </row>
    <row r="1236" spans="1:24" s="60" customFormat="1" ht="15.75" customHeight="1">
      <c r="A1236" s="63">
        <v>41488</v>
      </c>
      <c r="B1236" s="62">
        <v>6995</v>
      </c>
      <c r="C1236" s="59">
        <v>41515</v>
      </c>
      <c r="D1236" s="217">
        <v>6875</v>
      </c>
      <c r="E1236" s="217">
        <v>7165</v>
      </c>
      <c r="F1236" s="61">
        <f t="shared" si="67"/>
        <v>290</v>
      </c>
      <c r="G1236" s="67">
        <f t="shared" si="68"/>
        <v>333.63953488372096</v>
      </c>
      <c r="H1236" s="59">
        <v>41507</v>
      </c>
      <c r="I1236" s="217">
        <v>3280</v>
      </c>
      <c r="J1236" s="217">
        <v>6705</v>
      </c>
      <c r="K1236" s="217"/>
      <c r="L1236" s="217"/>
      <c r="M1236" s="67"/>
      <c r="N1236" s="218"/>
      <c r="O1236" s="218"/>
      <c r="P1236" s="218"/>
      <c r="Q1236" s="218"/>
      <c r="R1236" s="218"/>
      <c r="S1236" s="218"/>
      <c r="T1236" s="218"/>
      <c r="U1236" s="218"/>
      <c r="V1236" s="218"/>
      <c r="W1236" s="218"/>
      <c r="X1236" s="218"/>
    </row>
    <row r="1237" spans="1:24" s="60" customFormat="1" ht="15.75" customHeight="1">
      <c r="A1237" s="63">
        <v>41487</v>
      </c>
      <c r="B1237" s="62">
        <v>6995</v>
      </c>
      <c r="C1237" s="59">
        <v>41514</v>
      </c>
      <c r="D1237" s="217">
        <v>6880</v>
      </c>
      <c r="E1237" s="217">
        <v>7165</v>
      </c>
      <c r="F1237" s="61">
        <f t="shared" si="67"/>
        <v>285</v>
      </c>
      <c r="G1237" s="67">
        <f t="shared" si="68"/>
        <v>333.48320413436693</v>
      </c>
      <c r="H1237" s="59">
        <v>41506</v>
      </c>
      <c r="I1237" s="217">
        <v>3280</v>
      </c>
      <c r="J1237" s="217">
        <v>6705</v>
      </c>
      <c r="K1237" s="217"/>
      <c r="L1237" s="217"/>
      <c r="M1237" s="67"/>
      <c r="N1237" s="218"/>
      <c r="O1237" s="218"/>
      <c r="P1237" s="218"/>
      <c r="Q1237" s="218"/>
      <c r="R1237" s="218"/>
      <c r="S1237" s="218"/>
      <c r="T1237" s="218"/>
      <c r="U1237" s="218"/>
      <c r="V1237" s="218"/>
      <c r="W1237" s="218"/>
      <c r="X1237" s="218"/>
    </row>
    <row r="1238" spans="1:24" s="60" customFormat="1" ht="15.75" customHeight="1">
      <c r="A1238" s="63">
        <v>41486</v>
      </c>
      <c r="B1238" s="62">
        <v>7000</v>
      </c>
      <c r="C1238" s="59">
        <v>41513</v>
      </c>
      <c r="D1238" s="217">
        <v>6880</v>
      </c>
      <c r="E1238" s="217">
        <v>7165</v>
      </c>
      <c r="F1238" s="61">
        <f t="shared" si="67"/>
        <v>285</v>
      </c>
      <c r="G1238" s="67">
        <f t="shared" si="68"/>
        <v>333.33333333333331</v>
      </c>
      <c r="H1238" s="59">
        <v>41505</v>
      </c>
      <c r="I1238" s="217">
        <v>3280</v>
      </c>
      <c r="J1238" s="217">
        <v>6705</v>
      </c>
      <c r="K1238" s="217"/>
      <c r="L1238" s="217"/>
      <c r="M1238" s="67"/>
      <c r="N1238" s="218"/>
      <c r="O1238" s="218"/>
      <c r="P1238" s="218"/>
      <c r="Q1238" s="218"/>
      <c r="R1238" s="218"/>
      <c r="S1238" s="218"/>
      <c r="T1238" s="218"/>
      <c r="U1238" s="218"/>
      <c r="V1238" s="218"/>
      <c r="W1238" s="218"/>
      <c r="X1238" s="218"/>
    </row>
    <row r="1239" spans="1:24" s="60" customFormat="1" ht="15.75" customHeight="1">
      <c r="A1239" s="63">
        <v>41485</v>
      </c>
      <c r="B1239" s="62">
        <v>7005</v>
      </c>
      <c r="C1239" s="59">
        <v>41512</v>
      </c>
      <c r="D1239" s="217">
        <v>6900</v>
      </c>
      <c r="E1239" s="217">
        <v>7175</v>
      </c>
      <c r="F1239" s="61">
        <f t="shared" si="67"/>
        <v>275</v>
      </c>
      <c r="G1239" s="67">
        <f t="shared" si="68"/>
        <v>333.21834625322998</v>
      </c>
      <c r="H1239" s="59">
        <v>41502</v>
      </c>
      <c r="I1239" s="217">
        <v>3300</v>
      </c>
      <c r="J1239" s="217">
        <v>6705</v>
      </c>
      <c r="K1239" s="217"/>
      <c r="L1239" s="217"/>
      <c r="M1239" s="67"/>
      <c r="N1239" s="218"/>
      <c r="O1239" s="218"/>
      <c r="P1239" s="218"/>
      <c r="Q1239" s="218"/>
      <c r="R1239" s="218"/>
      <c r="S1239" s="218"/>
      <c r="T1239" s="218"/>
      <c r="U1239" s="218"/>
      <c r="V1239" s="218"/>
      <c r="W1239" s="218"/>
      <c r="X1239" s="218"/>
    </row>
    <row r="1240" spans="1:24" s="60" customFormat="1" ht="15.75" customHeight="1">
      <c r="A1240" s="63">
        <v>41484</v>
      </c>
      <c r="B1240" s="62">
        <v>7005</v>
      </c>
      <c r="C1240" s="59">
        <v>41509</v>
      </c>
      <c r="D1240" s="217">
        <v>6915</v>
      </c>
      <c r="E1240" s="217">
        <v>7175</v>
      </c>
      <c r="F1240" s="61">
        <f t="shared" si="67"/>
        <v>260</v>
      </c>
      <c r="G1240" s="67">
        <f t="shared" si="68"/>
        <v>333.11627906976742</v>
      </c>
      <c r="H1240" s="59">
        <v>41501</v>
      </c>
      <c r="I1240" s="217">
        <v>3305</v>
      </c>
      <c r="J1240" s="217">
        <v>6705</v>
      </c>
      <c r="K1240" s="217"/>
      <c r="L1240" s="217"/>
      <c r="M1240" s="67"/>
      <c r="N1240" s="218"/>
      <c r="O1240" s="218"/>
      <c r="P1240" s="218"/>
      <c r="Q1240" s="218"/>
      <c r="R1240" s="218"/>
      <c r="S1240" s="218"/>
      <c r="T1240" s="218"/>
      <c r="U1240" s="218"/>
      <c r="V1240" s="218"/>
      <c r="W1240" s="218"/>
      <c r="X1240" s="218"/>
    </row>
    <row r="1241" spans="1:24" s="60" customFormat="1" ht="15.75" customHeight="1">
      <c r="A1241" s="63">
        <v>41481</v>
      </c>
      <c r="B1241" s="62">
        <v>7005</v>
      </c>
      <c r="C1241" s="59">
        <v>41508</v>
      </c>
      <c r="D1241" s="217">
        <v>6915</v>
      </c>
      <c r="E1241" s="217">
        <v>7175</v>
      </c>
      <c r="F1241" s="61">
        <f t="shared" si="67"/>
        <v>260</v>
      </c>
      <c r="G1241" s="67">
        <f t="shared" si="68"/>
        <v>333.03359173126614</v>
      </c>
      <c r="H1241" s="59">
        <v>41500</v>
      </c>
      <c r="I1241" s="217">
        <v>3305</v>
      </c>
      <c r="J1241" s="217">
        <v>6705</v>
      </c>
      <c r="K1241" s="217"/>
      <c r="L1241" s="217"/>
      <c r="M1241" s="67"/>
      <c r="N1241" s="218"/>
      <c r="O1241" s="218"/>
      <c r="P1241" s="218"/>
      <c r="Q1241" s="218"/>
      <c r="R1241" s="218"/>
      <c r="S1241" s="218"/>
      <c r="T1241" s="218"/>
      <c r="U1241" s="218"/>
      <c r="V1241" s="218"/>
      <c r="W1241" s="218"/>
      <c r="X1241" s="218"/>
    </row>
    <row r="1242" spans="1:24" s="60" customFormat="1" ht="15.75" customHeight="1">
      <c r="A1242" s="63">
        <v>41480</v>
      </c>
      <c r="B1242" s="62">
        <v>7005</v>
      </c>
      <c r="C1242" s="59">
        <v>41507</v>
      </c>
      <c r="D1242" s="217">
        <v>6925</v>
      </c>
      <c r="E1242" s="217">
        <v>7175</v>
      </c>
      <c r="F1242" s="61">
        <f t="shared" si="67"/>
        <v>250</v>
      </c>
      <c r="G1242" s="67">
        <f t="shared" si="68"/>
        <v>332.98578811369509</v>
      </c>
      <c r="H1242" s="59">
        <v>41499</v>
      </c>
      <c r="I1242" s="217">
        <v>3305</v>
      </c>
      <c r="J1242" s="217">
        <v>6705</v>
      </c>
      <c r="K1242" s="217"/>
      <c r="L1242" s="217"/>
      <c r="M1242" s="67"/>
      <c r="N1242" s="218"/>
      <c r="O1242" s="218"/>
      <c r="P1242" s="218"/>
      <c r="Q1242" s="218"/>
      <c r="R1242" s="218"/>
      <c r="S1242" s="218"/>
      <c r="T1242" s="218"/>
      <c r="U1242" s="218"/>
      <c r="V1242" s="218"/>
      <c r="W1242" s="218"/>
      <c r="X1242" s="218"/>
    </row>
    <row r="1243" spans="1:24" s="60" customFormat="1" ht="15.75" customHeight="1">
      <c r="A1243" s="63">
        <v>41479</v>
      </c>
      <c r="B1243" s="62">
        <v>7005</v>
      </c>
      <c r="C1243" s="59">
        <v>41506</v>
      </c>
      <c r="D1243" s="217">
        <v>6960</v>
      </c>
      <c r="E1243" s="217">
        <v>7175</v>
      </c>
      <c r="F1243" s="61">
        <f t="shared" si="67"/>
        <v>215</v>
      </c>
      <c r="G1243" s="67">
        <f t="shared" si="68"/>
        <v>332.99483204134367</v>
      </c>
      <c r="H1243" s="59">
        <v>41498</v>
      </c>
      <c r="I1243" s="217">
        <v>3305</v>
      </c>
      <c r="J1243" s="217">
        <v>6705</v>
      </c>
      <c r="K1243" s="217"/>
      <c r="L1243" s="217"/>
      <c r="M1243" s="67"/>
      <c r="N1243" s="218"/>
      <c r="O1243" s="218"/>
      <c r="P1243" s="218"/>
      <c r="Q1243" s="218"/>
      <c r="R1243" s="218"/>
      <c r="S1243" s="218"/>
      <c r="T1243" s="218"/>
      <c r="U1243" s="218"/>
      <c r="V1243" s="218"/>
      <c r="W1243" s="218"/>
      <c r="X1243" s="218"/>
    </row>
    <row r="1244" spans="1:24" s="60" customFormat="1" ht="15.75" customHeight="1">
      <c r="A1244" s="63">
        <v>41478</v>
      </c>
      <c r="B1244" s="62">
        <v>6980</v>
      </c>
      <c r="C1244" s="59">
        <v>41505</v>
      </c>
      <c r="D1244" s="217">
        <v>6960</v>
      </c>
      <c r="E1244" s="217">
        <v>7175</v>
      </c>
      <c r="F1244" s="61">
        <f t="shared" si="67"/>
        <v>215</v>
      </c>
      <c r="G1244" s="67">
        <f t="shared" si="68"/>
        <v>333.04005167958655</v>
      </c>
      <c r="H1244" s="59">
        <v>41495</v>
      </c>
      <c r="I1244" s="217">
        <v>3305</v>
      </c>
      <c r="J1244" s="217">
        <v>6705</v>
      </c>
      <c r="K1244" s="217"/>
      <c r="L1244" s="217"/>
      <c r="M1244" s="67"/>
      <c r="N1244" s="218"/>
      <c r="O1244" s="218"/>
      <c r="P1244" s="218"/>
      <c r="Q1244" s="218"/>
      <c r="R1244" s="218"/>
      <c r="S1244" s="218"/>
      <c r="T1244" s="218"/>
      <c r="U1244" s="218"/>
      <c r="V1244" s="218"/>
      <c r="W1244" s="218"/>
      <c r="X1244" s="218"/>
    </row>
    <row r="1245" spans="1:24" s="60" customFormat="1" ht="15.75" customHeight="1">
      <c r="A1245" s="63">
        <v>41477</v>
      </c>
      <c r="B1245" s="62">
        <v>6980</v>
      </c>
      <c r="C1245" s="59">
        <v>41502</v>
      </c>
      <c r="D1245" s="217">
        <v>6960</v>
      </c>
      <c r="E1245" s="217">
        <v>7175</v>
      </c>
      <c r="F1245" s="61">
        <f t="shared" si="67"/>
        <v>215</v>
      </c>
      <c r="G1245" s="67">
        <f t="shared" si="68"/>
        <v>333.08527131782944</v>
      </c>
      <c r="H1245" s="59">
        <v>41494</v>
      </c>
      <c r="I1245" s="217">
        <v>3305</v>
      </c>
      <c r="J1245" s="217">
        <v>6705</v>
      </c>
      <c r="K1245" s="217"/>
      <c r="L1245" s="217"/>
      <c r="M1245" s="67"/>
      <c r="N1245" s="218"/>
      <c r="O1245" s="218"/>
      <c r="P1245" s="218"/>
      <c r="Q1245" s="218"/>
      <c r="R1245" s="218"/>
      <c r="S1245" s="218"/>
      <c r="T1245" s="218"/>
      <c r="U1245" s="218"/>
      <c r="V1245" s="218"/>
      <c r="W1245" s="218"/>
      <c r="X1245" s="218"/>
    </row>
    <row r="1246" spans="1:24" s="60" customFormat="1" ht="15.75" customHeight="1">
      <c r="A1246" s="63">
        <v>41474</v>
      </c>
      <c r="B1246" s="62">
        <v>6965</v>
      </c>
      <c r="C1246" s="59">
        <v>41501</v>
      </c>
      <c r="D1246" s="217">
        <v>6960</v>
      </c>
      <c r="E1246" s="217">
        <v>7175</v>
      </c>
      <c r="F1246" s="61">
        <f t="shared" si="67"/>
        <v>215</v>
      </c>
      <c r="G1246" s="67">
        <f t="shared" si="68"/>
        <v>333.15633074935403</v>
      </c>
      <c r="H1246" s="59">
        <v>41493</v>
      </c>
      <c r="I1246" s="217">
        <v>3305</v>
      </c>
      <c r="J1246" s="217">
        <v>6705</v>
      </c>
      <c r="K1246" s="217"/>
      <c r="L1246" s="217"/>
      <c r="M1246" s="67"/>
      <c r="N1246" s="218"/>
      <c r="O1246" s="218"/>
      <c r="P1246" s="218"/>
      <c r="Q1246" s="218"/>
      <c r="R1246" s="218"/>
      <c r="S1246" s="218"/>
      <c r="T1246" s="218"/>
      <c r="U1246" s="218"/>
      <c r="V1246" s="218"/>
      <c r="W1246" s="218"/>
      <c r="X1246" s="218"/>
    </row>
    <row r="1247" spans="1:24" s="60" customFormat="1" ht="15.75" customHeight="1">
      <c r="A1247" s="63">
        <v>41473</v>
      </c>
      <c r="B1247" s="62">
        <v>6935</v>
      </c>
      <c r="C1247" s="59">
        <v>41500</v>
      </c>
      <c r="D1247" s="217">
        <v>6960</v>
      </c>
      <c r="E1247" s="217">
        <v>7175</v>
      </c>
      <c r="F1247" s="61">
        <f t="shared" si="67"/>
        <v>215</v>
      </c>
      <c r="G1247" s="67">
        <f t="shared" si="68"/>
        <v>333.25322997416021</v>
      </c>
      <c r="H1247" s="59">
        <v>41492</v>
      </c>
      <c r="I1247" s="217">
        <v>3305</v>
      </c>
      <c r="J1247" s="217">
        <v>6705</v>
      </c>
      <c r="K1247" s="217"/>
      <c r="L1247" s="217"/>
      <c r="M1247" s="67"/>
      <c r="N1247" s="218"/>
      <c r="O1247" s="218"/>
      <c r="P1247" s="218"/>
      <c r="Q1247" s="218"/>
      <c r="R1247" s="218"/>
      <c r="S1247" s="218"/>
      <c r="T1247" s="218"/>
      <c r="U1247" s="218"/>
      <c r="V1247" s="218"/>
      <c r="W1247" s="218"/>
      <c r="X1247" s="218"/>
    </row>
    <row r="1248" spans="1:24" s="60" customFormat="1" ht="15.75" customHeight="1">
      <c r="A1248" s="63">
        <v>41472</v>
      </c>
      <c r="B1248" s="62">
        <v>6900</v>
      </c>
      <c r="C1248" s="59">
        <v>41499</v>
      </c>
      <c r="D1248" s="217">
        <v>6965</v>
      </c>
      <c r="E1248" s="217">
        <v>7175</v>
      </c>
      <c r="F1248" s="61">
        <f t="shared" si="67"/>
        <v>210</v>
      </c>
      <c r="G1248" s="67">
        <f t="shared" si="68"/>
        <v>333.37596899224809</v>
      </c>
      <c r="H1248" s="59">
        <v>41491</v>
      </c>
      <c r="I1248" s="217">
        <v>3280</v>
      </c>
      <c r="J1248" s="217">
        <v>6705</v>
      </c>
      <c r="K1248" s="217"/>
      <c r="L1248" s="217"/>
      <c r="M1248" s="67"/>
      <c r="N1248" s="218"/>
      <c r="O1248" s="218"/>
      <c r="P1248" s="218"/>
      <c r="Q1248" s="218"/>
      <c r="R1248" s="218"/>
      <c r="S1248" s="218"/>
      <c r="T1248" s="218"/>
      <c r="U1248" s="218"/>
      <c r="V1248" s="218"/>
      <c r="W1248" s="218"/>
      <c r="X1248" s="218"/>
    </row>
    <row r="1249" spans="1:24" s="60" customFormat="1" ht="15.75" customHeight="1">
      <c r="A1249" s="63">
        <v>41471</v>
      </c>
      <c r="B1249" s="62">
        <v>6850</v>
      </c>
      <c r="C1249" s="59">
        <v>41498</v>
      </c>
      <c r="D1249" s="217">
        <v>6980</v>
      </c>
      <c r="E1249" s="217">
        <v>7175</v>
      </c>
      <c r="F1249" s="61">
        <f t="shared" si="67"/>
        <v>195</v>
      </c>
      <c r="G1249" s="67">
        <f t="shared" si="68"/>
        <v>333.53229974160206</v>
      </c>
      <c r="H1249" s="59">
        <v>41488</v>
      </c>
      <c r="I1249" s="217">
        <v>3280</v>
      </c>
      <c r="J1249" s="217">
        <v>6705</v>
      </c>
      <c r="K1249" s="217"/>
      <c r="L1249" s="217"/>
      <c r="M1249" s="67"/>
      <c r="N1249" s="218"/>
      <c r="O1249" s="218"/>
      <c r="P1249" s="218"/>
      <c r="Q1249" s="218"/>
      <c r="R1249" s="218"/>
      <c r="S1249" s="218"/>
      <c r="T1249" s="218"/>
      <c r="U1249" s="218"/>
      <c r="V1249" s="218"/>
      <c r="W1249" s="218"/>
      <c r="X1249" s="218"/>
    </row>
    <row r="1250" spans="1:24" s="60" customFormat="1" ht="15.75" customHeight="1">
      <c r="A1250" s="63">
        <v>41470</v>
      </c>
      <c r="B1250" s="62">
        <v>6840</v>
      </c>
      <c r="C1250" s="59">
        <v>41495</v>
      </c>
      <c r="D1250" s="217">
        <v>6980</v>
      </c>
      <c r="E1250" s="217">
        <v>7175</v>
      </c>
      <c r="F1250" s="61">
        <f t="shared" si="67"/>
        <v>195</v>
      </c>
      <c r="G1250" s="67">
        <f t="shared" si="68"/>
        <v>333.72609819121448</v>
      </c>
      <c r="H1250" s="59">
        <v>41487</v>
      </c>
      <c r="I1250" s="217">
        <v>3280</v>
      </c>
      <c r="J1250" s="217">
        <v>6705</v>
      </c>
      <c r="K1250" s="217"/>
      <c r="L1250" s="217"/>
      <c r="M1250" s="67"/>
      <c r="N1250" s="218"/>
      <c r="O1250" s="218"/>
      <c r="P1250" s="218"/>
      <c r="Q1250" s="218"/>
      <c r="R1250" s="218"/>
      <c r="S1250" s="218"/>
      <c r="T1250" s="218"/>
      <c r="U1250" s="218"/>
      <c r="V1250" s="218"/>
      <c r="W1250" s="218"/>
      <c r="X1250" s="218"/>
    </row>
    <row r="1251" spans="1:24" s="60" customFormat="1" ht="15.75" customHeight="1">
      <c r="A1251" s="63">
        <v>41467</v>
      </c>
      <c r="B1251" s="62">
        <v>6830</v>
      </c>
      <c r="C1251" s="59">
        <v>41494</v>
      </c>
      <c r="D1251" s="217">
        <v>6980</v>
      </c>
      <c r="E1251" s="217">
        <v>7175</v>
      </c>
      <c r="F1251" s="61">
        <f t="shared" si="67"/>
        <v>195</v>
      </c>
      <c r="G1251" s="67">
        <f t="shared" si="68"/>
        <v>333.95348837209303</v>
      </c>
      <c r="H1251" s="59">
        <v>41486</v>
      </c>
      <c r="I1251" s="217">
        <v>3280</v>
      </c>
      <c r="J1251" s="217">
        <v>6705</v>
      </c>
      <c r="K1251" s="217"/>
      <c r="L1251" s="217"/>
      <c r="M1251" s="67"/>
      <c r="N1251" s="218"/>
      <c r="O1251" s="218"/>
      <c r="P1251" s="218"/>
      <c r="Q1251" s="218"/>
      <c r="R1251" s="218"/>
      <c r="S1251" s="218"/>
      <c r="T1251" s="218"/>
      <c r="U1251" s="218"/>
      <c r="V1251" s="218"/>
      <c r="W1251" s="218"/>
      <c r="X1251" s="218"/>
    </row>
    <row r="1252" spans="1:24" s="60" customFormat="1" ht="15.75" customHeight="1">
      <c r="A1252" s="63">
        <v>41466</v>
      </c>
      <c r="B1252" s="62">
        <v>6815</v>
      </c>
      <c r="C1252" s="59">
        <v>41493</v>
      </c>
      <c r="D1252" s="217">
        <v>6995</v>
      </c>
      <c r="E1252" s="217">
        <v>7175</v>
      </c>
      <c r="F1252" s="61">
        <f t="shared" si="67"/>
        <v>180</v>
      </c>
      <c r="G1252" s="67">
        <f t="shared" si="68"/>
        <v>334.19896640826875</v>
      </c>
      <c r="H1252" s="59">
        <v>41485</v>
      </c>
      <c r="I1252" s="217">
        <v>3280</v>
      </c>
      <c r="J1252" s="217">
        <v>6690</v>
      </c>
      <c r="K1252" s="217"/>
      <c r="L1252" s="217"/>
      <c r="M1252" s="67"/>
      <c r="N1252" s="218"/>
      <c r="O1252" s="218"/>
      <c r="P1252" s="218"/>
      <c r="Q1252" s="218"/>
      <c r="R1252" s="218"/>
      <c r="S1252" s="218"/>
      <c r="T1252" s="218"/>
      <c r="U1252" s="218"/>
      <c r="V1252" s="218"/>
      <c r="W1252" s="218"/>
      <c r="X1252" s="218"/>
    </row>
    <row r="1253" spans="1:24" s="60" customFormat="1" ht="15.75" customHeight="1">
      <c r="A1253" s="63">
        <v>41465</v>
      </c>
      <c r="B1253" s="62">
        <v>6815</v>
      </c>
      <c r="C1253" s="59">
        <v>41492</v>
      </c>
      <c r="D1253" s="217">
        <v>6995</v>
      </c>
      <c r="E1253" s="217">
        <v>7175</v>
      </c>
      <c r="F1253" s="61">
        <f t="shared" si="67"/>
        <v>180</v>
      </c>
      <c r="G1253" s="67">
        <f t="shared" si="68"/>
        <v>334.46382428940569</v>
      </c>
      <c r="H1253" s="59">
        <v>41484</v>
      </c>
      <c r="I1253" s="217">
        <v>3280</v>
      </c>
      <c r="J1253" s="217">
        <v>6690</v>
      </c>
      <c r="K1253" s="217"/>
      <c r="L1253" s="217"/>
      <c r="M1253" s="67"/>
      <c r="N1253" s="218"/>
      <c r="O1253" s="218"/>
      <c r="P1253" s="218"/>
      <c r="Q1253" s="218"/>
      <c r="R1253" s="218"/>
      <c r="S1253" s="218"/>
      <c r="T1253" s="218"/>
      <c r="U1253" s="218"/>
      <c r="V1253" s="218"/>
      <c r="W1253" s="218"/>
      <c r="X1253" s="218"/>
    </row>
    <row r="1254" spans="1:24" s="60" customFormat="1" ht="15.75" customHeight="1">
      <c r="A1254" s="63">
        <v>41464</v>
      </c>
      <c r="B1254" s="62">
        <v>6815</v>
      </c>
      <c r="C1254" s="59">
        <v>41491</v>
      </c>
      <c r="D1254" s="217">
        <v>6995</v>
      </c>
      <c r="E1254" s="217">
        <v>7175</v>
      </c>
      <c r="F1254" s="61">
        <f t="shared" si="67"/>
        <v>180</v>
      </c>
      <c r="G1254" s="67">
        <f t="shared" si="68"/>
        <v>334.72997416020672</v>
      </c>
      <c r="H1254" s="59">
        <v>41481</v>
      </c>
      <c r="I1254" s="217">
        <v>3230</v>
      </c>
      <c r="J1254" s="217">
        <v>6690</v>
      </c>
      <c r="K1254" s="217"/>
      <c r="L1254" s="217"/>
      <c r="M1254" s="67"/>
      <c r="N1254" s="218"/>
      <c r="O1254" s="218"/>
      <c r="P1254" s="218"/>
      <c r="Q1254" s="218"/>
      <c r="R1254" s="218"/>
      <c r="S1254" s="218"/>
      <c r="T1254" s="218"/>
      <c r="U1254" s="218"/>
      <c r="V1254" s="218"/>
      <c r="W1254" s="218"/>
      <c r="X1254" s="218"/>
    </row>
    <row r="1255" spans="1:24" s="60" customFormat="1" ht="15.75" customHeight="1">
      <c r="A1255" s="63">
        <v>41463</v>
      </c>
      <c r="B1255" s="62">
        <v>6815</v>
      </c>
      <c r="C1255" s="59">
        <v>41488</v>
      </c>
      <c r="D1255" s="217">
        <v>6995</v>
      </c>
      <c r="E1255" s="217">
        <v>7175</v>
      </c>
      <c r="F1255" s="61">
        <f t="shared" si="67"/>
        <v>180</v>
      </c>
      <c r="G1255" s="67">
        <f t="shared" si="68"/>
        <v>334.9780361757106</v>
      </c>
      <c r="H1255" s="59">
        <v>41480</v>
      </c>
      <c r="I1255" s="217">
        <v>3230</v>
      </c>
      <c r="J1255" s="217">
        <v>6690</v>
      </c>
      <c r="K1255" s="217"/>
      <c r="L1255" s="217"/>
      <c r="M1255" s="67"/>
      <c r="N1255" s="218"/>
      <c r="O1255" s="218"/>
      <c r="P1255" s="218"/>
      <c r="Q1255" s="218"/>
      <c r="R1255" s="218"/>
      <c r="S1255" s="218"/>
      <c r="T1255" s="218"/>
      <c r="U1255" s="218"/>
      <c r="V1255" s="218"/>
      <c r="W1255" s="218"/>
      <c r="X1255" s="218"/>
    </row>
    <row r="1256" spans="1:24" s="60" customFormat="1" ht="15.75" customHeight="1">
      <c r="A1256" s="63">
        <v>41460</v>
      </c>
      <c r="B1256" s="62">
        <v>6815</v>
      </c>
      <c r="C1256" s="59">
        <v>41487</v>
      </c>
      <c r="D1256" s="217">
        <v>6995</v>
      </c>
      <c r="E1256" s="217">
        <v>7165</v>
      </c>
      <c r="F1256" s="61">
        <f t="shared" si="67"/>
        <v>170</v>
      </c>
      <c r="G1256" s="67">
        <f t="shared" si="68"/>
        <v>335.2609819121447</v>
      </c>
      <c r="H1256" s="59">
        <v>41479</v>
      </c>
      <c r="I1256" s="217">
        <v>3230</v>
      </c>
      <c r="J1256" s="217">
        <v>6690</v>
      </c>
      <c r="K1256" s="217"/>
      <c r="L1256" s="217"/>
      <c r="M1256" s="67"/>
      <c r="N1256" s="218"/>
      <c r="O1256" s="218"/>
      <c r="P1256" s="218"/>
      <c r="Q1256" s="218"/>
      <c r="R1256" s="218"/>
      <c r="S1256" s="218"/>
      <c r="T1256" s="218"/>
      <c r="U1256" s="218"/>
      <c r="V1256" s="218"/>
      <c r="W1256" s="218"/>
      <c r="X1256" s="218"/>
    </row>
    <row r="1257" spans="1:24" s="60" customFormat="1" ht="15.75" customHeight="1">
      <c r="A1257" s="63">
        <v>41459</v>
      </c>
      <c r="B1257" s="62">
        <v>6815</v>
      </c>
      <c r="C1257" s="59">
        <v>41486</v>
      </c>
      <c r="D1257" s="217">
        <v>7000</v>
      </c>
      <c r="E1257" s="217">
        <v>7165</v>
      </c>
      <c r="F1257" s="61">
        <f t="shared" si="67"/>
        <v>165</v>
      </c>
      <c r="G1257" s="67">
        <f t="shared" si="68"/>
        <v>335.54005167958655</v>
      </c>
      <c r="H1257" s="59">
        <v>41478</v>
      </c>
      <c r="I1257" s="217">
        <v>3230</v>
      </c>
      <c r="J1257" s="217">
        <v>6680</v>
      </c>
      <c r="K1257" s="217"/>
      <c r="L1257" s="217"/>
      <c r="M1257" s="67"/>
      <c r="N1257" s="218"/>
      <c r="O1257" s="218"/>
      <c r="P1257" s="218"/>
      <c r="Q1257" s="218"/>
      <c r="R1257" s="218"/>
      <c r="S1257" s="218"/>
      <c r="T1257" s="218"/>
      <c r="U1257" s="218"/>
      <c r="V1257" s="218"/>
      <c r="W1257" s="218"/>
      <c r="X1257" s="218"/>
    </row>
    <row r="1258" spans="1:24" s="60" customFormat="1" ht="15.75" customHeight="1">
      <c r="A1258" s="63">
        <v>41458</v>
      </c>
      <c r="B1258" s="62">
        <v>6815</v>
      </c>
      <c r="C1258" s="59">
        <v>41485</v>
      </c>
      <c r="D1258" s="217">
        <v>7005</v>
      </c>
      <c r="E1258" s="217">
        <v>7140</v>
      </c>
      <c r="F1258" s="61">
        <f t="shared" si="67"/>
        <v>135</v>
      </c>
      <c r="G1258" s="67">
        <f t="shared" si="68"/>
        <v>335.80878552971575</v>
      </c>
      <c r="H1258" s="59">
        <v>41477</v>
      </c>
      <c r="I1258" s="217">
        <v>3225</v>
      </c>
      <c r="J1258" s="217">
        <v>6680</v>
      </c>
      <c r="K1258" s="217"/>
      <c r="L1258" s="217"/>
      <c r="M1258" s="67"/>
      <c r="N1258" s="218"/>
      <c r="O1258" s="218"/>
      <c r="P1258" s="218"/>
      <c r="Q1258" s="218"/>
      <c r="R1258" s="218"/>
      <c r="S1258" s="218"/>
      <c r="T1258" s="218"/>
      <c r="U1258" s="218"/>
      <c r="V1258" s="218"/>
      <c r="W1258" s="218"/>
      <c r="X1258" s="218"/>
    </row>
    <row r="1259" spans="1:24" s="60" customFormat="1" ht="15.75" customHeight="1">
      <c r="A1259" s="63">
        <v>41457</v>
      </c>
      <c r="B1259" s="62">
        <v>6815</v>
      </c>
      <c r="C1259" s="59">
        <v>41484</v>
      </c>
      <c r="D1259" s="217">
        <v>7005</v>
      </c>
      <c r="E1259" s="217">
        <v>7140</v>
      </c>
      <c r="F1259" s="61">
        <f t="shared" si="67"/>
        <v>135</v>
      </c>
      <c r="G1259" s="67">
        <f t="shared" si="68"/>
        <v>336.12532299741605</v>
      </c>
      <c r="H1259" s="59">
        <v>41474</v>
      </c>
      <c r="I1259" s="217">
        <v>3175</v>
      </c>
      <c r="J1259" s="217">
        <v>6645</v>
      </c>
      <c r="K1259" s="217"/>
      <c r="L1259" s="217"/>
      <c r="M1259" s="67"/>
      <c r="N1259" s="218"/>
      <c r="O1259" s="218"/>
      <c r="P1259" s="218"/>
      <c r="Q1259" s="218"/>
      <c r="R1259" s="218"/>
      <c r="S1259" s="218"/>
      <c r="T1259" s="218"/>
      <c r="U1259" s="218"/>
      <c r="V1259" s="218"/>
      <c r="W1259" s="218"/>
      <c r="X1259" s="218"/>
    </row>
    <row r="1260" spans="1:24" s="60" customFormat="1" ht="15.75" customHeight="1">
      <c r="A1260" s="63">
        <v>41456</v>
      </c>
      <c r="B1260" s="62">
        <v>6815</v>
      </c>
      <c r="C1260" s="59">
        <v>41481</v>
      </c>
      <c r="D1260" s="217">
        <v>7005</v>
      </c>
      <c r="E1260" s="217">
        <v>7140</v>
      </c>
      <c r="F1260" s="61">
        <f t="shared" si="67"/>
        <v>135</v>
      </c>
      <c r="G1260" s="67">
        <f t="shared" si="68"/>
        <v>336.43281653746772</v>
      </c>
      <c r="H1260" s="59">
        <v>41473</v>
      </c>
      <c r="I1260" s="217">
        <v>3175</v>
      </c>
      <c r="J1260" s="217">
        <v>6590</v>
      </c>
      <c r="K1260" s="217"/>
      <c r="L1260" s="217"/>
      <c r="M1260" s="67"/>
      <c r="N1260" s="218"/>
      <c r="O1260" s="218"/>
      <c r="P1260" s="218"/>
      <c r="Q1260" s="218"/>
      <c r="R1260" s="218"/>
      <c r="S1260" s="218"/>
      <c r="T1260" s="218"/>
      <c r="U1260" s="218"/>
      <c r="V1260" s="218"/>
      <c r="W1260" s="218"/>
      <c r="X1260" s="218"/>
    </row>
    <row r="1261" spans="1:24" s="60" customFormat="1" ht="15.75" customHeight="1">
      <c r="A1261" s="63">
        <v>41453</v>
      </c>
      <c r="B1261" s="62">
        <v>6815</v>
      </c>
      <c r="C1261" s="59">
        <v>41480</v>
      </c>
      <c r="D1261" s="217">
        <v>7005</v>
      </c>
      <c r="E1261" s="217">
        <v>7140</v>
      </c>
      <c r="F1261" s="61">
        <f t="shared" si="67"/>
        <v>135</v>
      </c>
      <c r="G1261" s="67">
        <f t="shared" si="68"/>
        <v>336.74160206718346</v>
      </c>
      <c r="H1261" s="59">
        <v>41472</v>
      </c>
      <c r="I1261" s="217">
        <v>3175</v>
      </c>
      <c r="J1261" s="217">
        <v>6580</v>
      </c>
      <c r="K1261" s="217"/>
      <c r="L1261" s="217"/>
      <c r="M1261" s="67"/>
      <c r="N1261" s="218"/>
      <c r="O1261" s="218"/>
      <c r="P1261" s="218"/>
      <c r="Q1261" s="218"/>
      <c r="R1261" s="218"/>
      <c r="S1261" s="218"/>
      <c r="T1261" s="218"/>
      <c r="U1261" s="218"/>
      <c r="V1261" s="218"/>
      <c r="W1261" s="218"/>
      <c r="X1261" s="218"/>
    </row>
    <row r="1262" spans="1:24" s="60" customFormat="1" ht="15.75" customHeight="1">
      <c r="A1262" s="63">
        <v>41452</v>
      </c>
      <c r="B1262" s="62">
        <v>6815</v>
      </c>
      <c r="C1262" s="59">
        <v>41479</v>
      </c>
      <c r="D1262" s="217">
        <v>7005</v>
      </c>
      <c r="E1262" s="217">
        <v>7140</v>
      </c>
      <c r="F1262" s="61">
        <f t="shared" si="67"/>
        <v>135</v>
      </c>
      <c r="G1262" s="67">
        <f t="shared" si="68"/>
        <v>337.05038759689921</v>
      </c>
      <c r="H1262" s="59">
        <v>41471</v>
      </c>
      <c r="I1262" s="217">
        <v>3175</v>
      </c>
      <c r="J1262" s="217">
        <v>6530</v>
      </c>
      <c r="K1262" s="217"/>
      <c r="L1262" s="217"/>
      <c r="M1262" s="67"/>
      <c r="N1262" s="218"/>
      <c r="O1262" s="218"/>
      <c r="P1262" s="218"/>
      <c r="Q1262" s="218"/>
      <c r="R1262" s="218"/>
      <c r="S1262" s="218"/>
      <c r="T1262" s="218"/>
      <c r="U1262" s="218"/>
      <c r="V1262" s="218"/>
      <c r="W1262" s="218"/>
      <c r="X1262" s="218"/>
    </row>
    <row r="1263" spans="1:24" s="60" customFormat="1" ht="15.75" customHeight="1">
      <c r="A1263" s="63">
        <v>41451</v>
      </c>
      <c r="B1263" s="62">
        <v>6815</v>
      </c>
      <c r="C1263" s="59">
        <v>41478</v>
      </c>
      <c r="D1263" s="217">
        <v>6980</v>
      </c>
      <c r="E1263" s="217">
        <v>7125</v>
      </c>
      <c r="F1263" s="61">
        <f t="shared" si="67"/>
        <v>145</v>
      </c>
      <c r="G1263" s="67">
        <f t="shared" si="68"/>
        <v>337.33333333333331</v>
      </c>
      <c r="H1263" s="59">
        <v>41470</v>
      </c>
      <c r="I1263" s="217">
        <v>3175</v>
      </c>
      <c r="J1263" s="217">
        <v>6530</v>
      </c>
      <c r="K1263" s="217"/>
      <c r="L1263" s="217"/>
      <c r="M1263" s="67"/>
      <c r="N1263" s="218"/>
      <c r="O1263" s="218"/>
      <c r="P1263" s="218"/>
      <c r="Q1263" s="218"/>
      <c r="R1263" s="218"/>
      <c r="S1263" s="218"/>
      <c r="T1263" s="218"/>
      <c r="U1263" s="218"/>
      <c r="V1263" s="218"/>
      <c r="W1263" s="218"/>
      <c r="X1263" s="218"/>
    </row>
    <row r="1264" spans="1:24" s="60" customFormat="1" ht="15.75" customHeight="1">
      <c r="A1264" s="63">
        <v>41450</v>
      </c>
      <c r="B1264" s="62">
        <v>6815</v>
      </c>
      <c r="C1264" s="59">
        <v>41477</v>
      </c>
      <c r="D1264" s="217">
        <v>6980</v>
      </c>
      <c r="E1264" s="217">
        <v>7090</v>
      </c>
      <c r="F1264" s="61">
        <f t="shared" si="67"/>
        <v>110</v>
      </c>
      <c r="G1264" s="67">
        <f t="shared" si="68"/>
        <v>337.58656330749352</v>
      </c>
      <c r="H1264" s="59">
        <v>41467</v>
      </c>
      <c r="I1264" s="217">
        <v>3150</v>
      </c>
      <c r="J1264" s="217">
        <v>6520</v>
      </c>
      <c r="K1264" s="217"/>
      <c r="L1264" s="217"/>
      <c r="M1264" s="67"/>
      <c r="N1264" s="218"/>
      <c r="O1264" s="218"/>
      <c r="P1264" s="218"/>
      <c r="Q1264" s="218"/>
      <c r="R1264" s="218"/>
      <c r="S1264" s="218"/>
      <c r="T1264" s="218"/>
      <c r="U1264" s="218"/>
      <c r="V1264" s="218"/>
      <c r="W1264" s="218"/>
      <c r="X1264" s="218"/>
    </row>
    <row r="1265" spans="1:24" s="60" customFormat="1" ht="15.75" customHeight="1">
      <c r="A1265" s="63">
        <v>41449</v>
      </c>
      <c r="B1265" s="62">
        <v>6775</v>
      </c>
      <c r="C1265" s="59">
        <v>41474</v>
      </c>
      <c r="D1265" s="217">
        <v>6965</v>
      </c>
      <c r="E1265" s="217">
        <v>7070</v>
      </c>
      <c r="F1265" s="61">
        <f t="shared" si="67"/>
        <v>105</v>
      </c>
      <c r="G1265" s="67">
        <f t="shared" si="68"/>
        <v>337.88501291989667</v>
      </c>
      <c r="H1265" s="59">
        <v>41466</v>
      </c>
      <c r="I1265" s="217">
        <v>3150</v>
      </c>
      <c r="J1265" s="217">
        <v>6520</v>
      </c>
      <c r="K1265" s="217"/>
      <c r="L1265" s="217"/>
      <c r="M1265" s="67"/>
      <c r="N1265" s="218"/>
      <c r="O1265" s="218"/>
      <c r="P1265" s="218"/>
      <c r="Q1265" s="218"/>
      <c r="R1265" s="218"/>
      <c r="S1265" s="218"/>
      <c r="T1265" s="218"/>
      <c r="U1265" s="218"/>
      <c r="V1265" s="218"/>
      <c r="W1265" s="218"/>
      <c r="X1265" s="218"/>
    </row>
    <row r="1266" spans="1:24" s="60" customFormat="1" ht="15.75" customHeight="1">
      <c r="A1266" s="63">
        <v>41446</v>
      </c>
      <c r="B1266" s="62">
        <v>6775</v>
      </c>
      <c r="C1266" s="59">
        <v>41473</v>
      </c>
      <c r="D1266" s="217">
        <v>6935</v>
      </c>
      <c r="E1266" s="217">
        <v>7035</v>
      </c>
      <c r="F1266" s="61">
        <f t="shared" si="67"/>
        <v>100</v>
      </c>
      <c r="G1266" s="67">
        <f t="shared" si="68"/>
        <v>338.1731266149871</v>
      </c>
      <c r="H1266" s="59">
        <v>41465</v>
      </c>
      <c r="I1266" s="217">
        <v>3150</v>
      </c>
      <c r="J1266" s="217">
        <v>6515</v>
      </c>
      <c r="K1266" s="217"/>
      <c r="L1266" s="217"/>
      <c r="M1266" s="67"/>
      <c r="N1266" s="218"/>
      <c r="O1266" s="218"/>
      <c r="P1266" s="218"/>
      <c r="Q1266" s="218"/>
      <c r="R1266" s="218"/>
      <c r="S1266" s="218"/>
      <c r="T1266" s="218"/>
      <c r="U1266" s="218"/>
      <c r="V1266" s="218"/>
      <c r="W1266" s="218"/>
      <c r="X1266" s="218"/>
    </row>
    <row r="1267" spans="1:24" s="60" customFormat="1" ht="15.75" customHeight="1">
      <c r="A1267" s="63">
        <v>41445</v>
      </c>
      <c r="B1267" s="62">
        <v>6685</v>
      </c>
      <c r="C1267" s="59">
        <v>41472</v>
      </c>
      <c r="D1267" s="217">
        <v>6900</v>
      </c>
      <c r="E1267" s="217">
        <v>7000</v>
      </c>
      <c r="F1267" s="61">
        <f t="shared" si="67"/>
        <v>100</v>
      </c>
      <c r="G1267" s="67">
        <f t="shared" si="68"/>
        <v>338.44961240310079</v>
      </c>
      <c r="H1267" s="59">
        <v>41464</v>
      </c>
      <c r="I1267" s="217">
        <v>3140</v>
      </c>
      <c r="J1267" s="217">
        <v>6515</v>
      </c>
      <c r="K1267" s="217"/>
      <c r="L1267" s="217"/>
      <c r="M1267" s="67"/>
      <c r="N1267" s="218"/>
      <c r="O1267" s="218"/>
      <c r="P1267" s="218"/>
      <c r="Q1267" s="218"/>
      <c r="R1267" s="218"/>
      <c r="S1267" s="218"/>
      <c r="T1267" s="218"/>
      <c r="U1267" s="218"/>
      <c r="V1267" s="218"/>
      <c r="W1267" s="218"/>
      <c r="X1267" s="218"/>
    </row>
    <row r="1268" spans="1:24" s="60" customFormat="1" ht="15.75" customHeight="1">
      <c r="A1268" s="63">
        <v>41444</v>
      </c>
      <c r="B1268" s="62">
        <v>6625</v>
      </c>
      <c r="C1268" s="59">
        <v>41471</v>
      </c>
      <c r="D1268" s="217">
        <v>6850</v>
      </c>
      <c r="E1268" s="217">
        <v>6990</v>
      </c>
      <c r="F1268" s="61">
        <f t="shared" si="67"/>
        <v>140</v>
      </c>
      <c r="G1268" s="67">
        <f t="shared" si="68"/>
        <v>338.72609819121448</v>
      </c>
      <c r="H1268" s="59">
        <v>41463</v>
      </c>
      <c r="I1268" s="217">
        <v>3120</v>
      </c>
      <c r="J1268" s="217">
        <v>6515</v>
      </c>
      <c r="K1268" s="217"/>
      <c r="L1268" s="217"/>
      <c r="M1268" s="67"/>
      <c r="N1268" s="218"/>
      <c r="O1268" s="218"/>
      <c r="P1268" s="218"/>
      <c r="Q1268" s="218"/>
      <c r="R1268" s="218"/>
      <c r="S1268" s="218"/>
      <c r="T1268" s="218"/>
      <c r="U1268" s="218"/>
      <c r="V1268" s="218"/>
      <c r="W1268" s="218"/>
      <c r="X1268" s="218"/>
    </row>
    <row r="1269" spans="1:24" s="60" customFormat="1" ht="15.75" customHeight="1">
      <c r="A1269" s="63">
        <v>41443</v>
      </c>
      <c r="B1269" s="62">
        <v>6615</v>
      </c>
      <c r="C1269" s="59">
        <v>41470</v>
      </c>
      <c r="D1269" s="217">
        <v>6840</v>
      </c>
      <c r="E1269" s="217">
        <v>6990</v>
      </c>
      <c r="F1269" s="61">
        <f t="shared" si="67"/>
        <v>150</v>
      </c>
      <c r="G1269" s="67">
        <f t="shared" si="68"/>
        <v>338.91731266149873</v>
      </c>
      <c r="H1269" s="59">
        <v>41460</v>
      </c>
      <c r="I1269" s="217">
        <v>3100</v>
      </c>
      <c r="J1269" s="217">
        <v>6515</v>
      </c>
      <c r="K1269" s="217"/>
      <c r="L1269" s="217"/>
      <c r="M1269" s="67"/>
      <c r="N1269" s="218"/>
      <c r="O1269" s="218"/>
      <c r="P1269" s="218"/>
      <c r="Q1269" s="218"/>
      <c r="R1269" s="218"/>
      <c r="S1269" s="218"/>
      <c r="T1269" s="218"/>
      <c r="U1269" s="218"/>
      <c r="V1269" s="218"/>
      <c r="W1269" s="218"/>
      <c r="X1269" s="218"/>
    </row>
    <row r="1270" spans="1:24" s="60" customFormat="1" ht="15.75" customHeight="1">
      <c r="A1270" s="63">
        <v>41442</v>
      </c>
      <c r="B1270" s="62">
        <v>6595</v>
      </c>
      <c r="C1270" s="59">
        <v>41467</v>
      </c>
      <c r="D1270" s="217">
        <v>6830</v>
      </c>
      <c r="E1270" s="217">
        <v>6990</v>
      </c>
      <c r="F1270" s="61">
        <f t="shared" si="67"/>
        <v>160</v>
      </c>
      <c r="G1270" s="67">
        <f t="shared" si="68"/>
        <v>339.15762273901811</v>
      </c>
      <c r="H1270" s="59">
        <v>41459</v>
      </c>
      <c r="I1270" s="217">
        <v>3087.5</v>
      </c>
      <c r="J1270" s="217">
        <v>6515</v>
      </c>
      <c r="K1270" s="217"/>
      <c r="L1270" s="217"/>
      <c r="M1270" s="67"/>
      <c r="N1270" s="218"/>
      <c r="O1270" s="218"/>
      <c r="P1270" s="218"/>
      <c r="Q1270" s="218"/>
      <c r="R1270" s="218"/>
      <c r="S1270" s="218"/>
      <c r="T1270" s="218"/>
      <c r="U1270" s="218"/>
      <c r="V1270" s="218"/>
      <c r="W1270" s="218"/>
      <c r="X1270" s="218"/>
    </row>
    <row r="1271" spans="1:24" s="60" customFormat="1" ht="15.75" customHeight="1">
      <c r="A1271" s="63">
        <v>41439</v>
      </c>
      <c r="B1271" s="62">
        <v>6595</v>
      </c>
      <c r="C1271" s="59">
        <v>41466</v>
      </c>
      <c r="D1271" s="217">
        <v>6815</v>
      </c>
      <c r="E1271" s="217">
        <v>6990</v>
      </c>
      <c r="F1271" s="61">
        <f t="shared" si="67"/>
        <v>175</v>
      </c>
      <c r="G1271" s="67">
        <f t="shared" si="68"/>
        <v>339.38501291989667</v>
      </c>
      <c r="H1271" s="59">
        <v>41458</v>
      </c>
      <c r="I1271" s="217">
        <v>3087.5</v>
      </c>
      <c r="J1271" s="217">
        <v>6515</v>
      </c>
      <c r="K1271" s="217"/>
      <c r="L1271" s="217"/>
      <c r="M1271" s="67"/>
      <c r="N1271" s="218"/>
      <c r="O1271" s="218"/>
      <c r="P1271" s="218"/>
      <c r="Q1271" s="218"/>
      <c r="R1271" s="218"/>
      <c r="S1271" s="218"/>
      <c r="T1271" s="218"/>
      <c r="U1271" s="218"/>
      <c r="V1271" s="218"/>
      <c r="W1271" s="218"/>
      <c r="X1271" s="218"/>
    </row>
    <row r="1272" spans="1:24" s="60" customFormat="1" ht="15.75" customHeight="1">
      <c r="A1272" s="63">
        <v>41438</v>
      </c>
      <c r="B1272" s="62">
        <v>6585</v>
      </c>
      <c r="C1272" s="59">
        <v>41465</v>
      </c>
      <c r="D1272" s="217">
        <v>6815</v>
      </c>
      <c r="E1272" s="217">
        <v>6990</v>
      </c>
      <c r="F1272" s="61">
        <f t="shared" si="67"/>
        <v>175</v>
      </c>
      <c r="G1272" s="67">
        <f t="shared" si="68"/>
        <v>339.59302325581393</v>
      </c>
      <c r="H1272" s="59">
        <v>41457</v>
      </c>
      <c r="I1272" s="217">
        <v>3087.5</v>
      </c>
      <c r="J1272" s="217">
        <v>6515</v>
      </c>
      <c r="K1272" s="217"/>
      <c r="L1272" s="217"/>
      <c r="M1272" s="67"/>
      <c r="N1272" s="218"/>
      <c r="O1272" s="218"/>
      <c r="P1272" s="218"/>
      <c r="Q1272" s="218"/>
      <c r="R1272" s="218"/>
      <c r="S1272" s="218"/>
      <c r="T1272" s="218"/>
      <c r="U1272" s="218"/>
      <c r="V1272" s="218"/>
      <c r="W1272" s="218"/>
      <c r="X1272" s="218"/>
    </row>
    <row r="1273" spans="1:24" s="60" customFormat="1" ht="15.75" customHeight="1">
      <c r="A1273" s="63">
        <v>41432</v>
      </c>
      <c r="B1273" s="62">
        <v>6585</v>
      </c>
      <c r="C1273" s="59">
        <v>41464</v>
      </c>
      <c r="D1273" s="217">
        <v>6815</v>
      </c>
      <c r="E1273" s="217">
        <v>6990</v>
      </c>
      <c r="F1273" s="61">
        <f t="shared" si="67"/>
        <v>175</v>
      </c>
      <c r="G1273" s="67">
        <f t="shared" si="68"/>
        <v>339.79328165374676</v>
      </c>
      <c r="H1273" s="59">
        <v>41456</v>
      </c>
      <c r="I1273" s="217">
        <v>3087.5</v>
      </c>
      <c r="J1273" s="217">
        <v>6515</v>
      </c>
      <c r="K1273" s="217"/>
      <c r="L1273" s="217"/>
      <c r="M1273" s="67"/>
      <c r="N1273" s="218"/>
      <c r="O1273" s="218"/>
      <c r="P1273" s="218"/>
      <c r="Q1273" s="218"/>
      <c r="R1273" s="218"/>
      <c r="S1273" s="218"/>
      <c r="T1273" s="218"/>
      <c r="U1273" s="218"/>
      <c r="V1273" s="218"/>
      <c r="W1273" s="218"/>
      <c r="X1273" s="218"/>
    </row>
    <row r="1274" spans="1:24" s="60" customFormat="1" ht="15.75" customHeight="1">
      <c r="A1274" s="63">
        <v>41431</v>
      </c>
      <c r="B1274" s="62">
        <v>6585</v>
      </c>
      <c r="C1274" s="59">
        <v>41463</v>
      </c>
      <c r="D1274" s="217">
        <v>6815</v>
      </c>
      <c r="E1274" s="217">
        <v>6990</v>
      </c>
      <c r="F1274" s="61">
        <f t="shared" si="67"/>
        <v>175</v>
      </c>
      <c r="G1274" s="67">
        <f t="shared" si="68"/>
        <v>339.99354005167959</v>
      </c>
      <c r="H1274" s="59">
        <v>41453</v>
      </c>
      <c r="I1274" s="217">
        <v>3087.5</v>
      </c>
      <c r="J1274" s="217">
        <v>6515</v>
      </c>
      <c r="K1274" s="217"/>
      <c r="L1274" s="217"/>
      <c r="M1274" s="67"/>
      <c r="N1274" s="218"/>
      <c r="O1274" s="218"/>
      <c r="P1274" s="218"/>
      <c r="Q1274" s="218"/>
      <c r="R1274" s="218"/>
      <c r="S1274" s="218"/>
      <c r="T1274" s="218"/>
      <c r="U1274" s="218"/>
      <c r="V1274" s="218"/>
      <c r="W1274" s="218"/>
      <c r="X1274" s="218"/>
    </row>
    <row r="1275" spans="1:24" s="60" customFormat="1" ht="15.75" customHeight="1">
      <c r="A1275" s="63">
        <v>41430</v>
      </c>
      <c r="B1275" s="62">
        <v>6585</v>
      </c>
      <c r="C1275" s="59">
        <v>41460</v>
      </c>
      <c r="D1275" s="217">
        <v>6815</v>
      </c>
      <c r="E1275" s="217">
        <v>6990</v>
      </c>
      <c r="F1275" s="61">
        <f t="shared" si="67"/>
        <v>175</v>
      </c>
      <c r="G1275" s="67">
        <f t="shared" si="68"/>
        <v>340.23643410852713</v>
      </c>
      <c r="H1275" s="59">
        <v>41452</v>
      </c>
      <c r="I1275" s="217">
        <v>3087.5</v>
      </c>
      <c r="J1275" s="217">
        <v>6515</v>
      </c>
      <c r="K1275" s="217"/>
      <c r="L1275" s="217"/>
      <c r="M1275" s="67"/>
      <c r="N1275" s="218"/>
      <c r="O1275" s="218"/>
      <c r="P1275" s="218"/>
      <c r="Q1275" s="218"/>
      <c r="R1275" s="218"/>
      <c r="S1275" s="218"/>
      <c r="T1275" s="218"/>
      <c r="U1275" s="218"/>
      <c r="V1275" s="218"/>
      <c r="W1275" s="218"/>
      <c r="X1275" s="218"/>
    </row>
    <row r="1276" spans="1:24" s="60" customFormat="1" ht="15.75" customHeight="1">
      <c r="A1276" s="63">
        <v>41429</v>
      </c>
      <c r="B1276" s="62">
        <v>6585</v>
      </c>
      <c r="C1276" s="59">
        <v>41459</v>
      </c>
      <c r="D1276" s="217">
        <v>6815</v>
      </c>
      <c r="E1276" s="217">
        <v>6990</v>
      </c>
      <c r="F1276" s="61">
        <f t="shared" si="67"/>
        <v>175</v>
      </c>
      <c r="G1276" s="67">
        <f t="shared" si="68"/>
        <v>340.47932816537468</v>
      </c>
      <c r="H1276" s="59">
        <v>41451</v>
      </c>
      <c r="I1276" s="217">
        <v>3087.5</v>
      </c>
      <c r="J1276" s="217">
        <v>6515</v>
      </c>
      <c r="K1276" s="217"/>
      <c r="L1276" s="217"/>
      <c r="M1276" s="67"/>
      <c r="N1276" s="218"/>
      <c r="O1276" s="218"/>
      <c r="P1276" s="218"/>
      <c r="Q1276" s="218"/>
      <c r="R1276" s="218"/>
      <c r="S1276" s="218"/>
      <c r="T1276" s="218"/>
      <c r="U1276" s="218"/>
      <c r="V1276" s="218"/>
      <c r="W1276" s="218"/>
      <c r="X1276" s="218"/>
    </row>
    <row r="1277" spans="1:24" s="60" customFormat="1" ht="15.75" customHeight="1">
      <c r="A1277" s="63">
        <v>41428</v>
      </c>
      <c r="B1277" s="62">
        <v>6580</v>
      </c>
      <c r="C1277" s="59">
        <v>41458</v>
      </c>
      <c r="D1277" s="217">
        <v>6815</v>
      </c>
      <c r="E1277" s="217">
        <v>6990</v>
      </c>
      <c r="F1277" s="61">
        <f t="shared" si="67"/>
        <v>175</v>
      </c>
      <c r="G1277" s="67">
        <f t="shared" si="68"/>
        <v>340.72222222222223</v>
      </c>
      <c r="H1277" s="59">
        <v>41450</v>
      </c>
      <c r="I1277" s="217">
        <v>3087.5</v>
      </c>
      <c r="J1277" s="217">
        <v>6510</v>
      </c>
      <c r="K1277" s="217"/>
      <c r="L1277" s="217"/>
      <c r="M1277" s="67"/>
      <c r="N1277" s="218"/>
      <c r="O1277" s="218"/>
      <c r="P1277" s="218"/>
      <c r="Q1277" s="218"/>
      <c r="R1277" s="218"/>
      <c r="S1277" s="218"/>
      <c r="T1277" s="218"/>
      <c r="U1277" s="218"/>
      <c r="V1277" s="218"/>
      <c r="W1277" s="218"/>
      <c r="X1277" s="218"/>
    </row>
    <row r="1278" spans="1:24" s="60" customFormat="1" ht="15.75" customHeight="1">
      <c r="A1278" s="63">
        <v>41425</v>
      </c>
      <c r="B1278" s="62">
        <v>6580</v>
      </c>
      <c r="C1278" s="59">
        <v>41457</v>
      </c>
      <c r="D1278" s="217">
        <v>6815</v>
      </c>
      <c r="E1278" s="217">
        <v>6990</v>
      </c>
      <c r="F1278" s="61">
        <f t="shared" si="67"/>
        <v>175</v>
      </c>
      <c r="G1278" s="67">
        <f t="shared" si="68"/>
        <v>340.96640826873386</v>
      </c>
      <c r="H1278" s="59">
        <v>41449</v>
      </c>
      <c r="I1278" s="217">
        <v>3087.5</v>
      </c>
      <c r="J1278" s="217">
        <v>6505</v>
      </c>
      <c r="K1278" s="217"/>
      <c r="L1278" s="217"/>
      <c r="M1278" s="67"/>
      <c r="N1278" s="218"/>
      <c r="O1278" s="218"/>
      <c r="P1278" s="218"/>
      <c r="Q1278" s="218"/>
      <c r="R1278" s="218"/>
      <c r="S1278" s="218"/>
      <c r="T1278" s="218"/>
      <c r="U1278" s="218"/>
      <c r="V1278" s="218"/>
      <c r="W1278" s="218"/>
      <c r="X1278" s="218"/>
    </row>
    <row r="1279" spans="1:24" s="60" customFormat="1" ht="15.75" customHeight="1">
      <c r="A1279" s="63">
        <v>41424</v>
      </c>
      <c r="B1279" s="62">
        <v>6580</v>
      </c>
      <c r="C1279" s="59">
        <v>41456</v>
      </c>
      <c r="D1279" s="217">
        <v>6815</v>
      </c>
      <c r="E1279" s="217">
        <v>6990</v>
      </c>
      <c r="F1279" s="61">
        <f t="shared" si="67"/>
        <v>175</v>
      </c>
      <c r="G1279" s="67">
        <f t="shared" si="68"/>
        <v>341.21059431524549</v>
      </c>
      <c r="H1279" s="59">
        <v>41446</v>
      </c>
      <c r="I1279" s="217">
        <v>3087.5</v>
      </c>
      <c r="J1279" s="217">
        <v>6505</v>
      </c>
      <c r="K1279" s="217"/>
      <c r="L1279" s="217"/>
      <c r="M1279" s="67"/>
      <c r="N1279" s="218"/>
      <c r="O1279" s="218"/>
      <c r="P1279" s="218"/>
      <c r="Q1279" s="218"/>
      <c r="R1279" s="218"/>
      <c r="S1279" s="218"/>
      <c r="T1279" s="218"/>
      <c r="U1279" s="218"/>
      <c r="V1279" s="218"/>
      <c r="W1279" s="218"/>
      <c r="X1279" s="218"/>
    </row>
    <row r="1280" spans="1:24" s="60" customFormat="1" ht="15.75" customHeight="1">
      <c r="A1280" s="63">
        <v>41423</v>
      </c>
      <c r="B1280" s="62">
        <v>6575</v>
      </c>
      <c r="C1280" s="59">
        <v>41453</v>
      </c>
      <c r="D1280" s="217">
        <v>6815</v>
      </c>
      <c r="E1280" s="217">
        <v>6990</v>
      </c>
      <c r="F1280" s="61">
        <f t="shared" si="67"/>
        <v>175</v>
      </c>
      <c r="G1280" s="67">
        <f t="shared" si="68"/>
        <v>341.45478036175712</v>
      </c>
      <c r="H1280" s="59">
        <v>41445</v>
      </c>
      <c r="I1280" s="217">
        <v>3087.5</v>
      </c>
      <c r="J1280" s="217">
        <v>6505</v>
      </c>
      <c r="K1280" s="217"/>
      <c r="L1280" s="217"/>
      <c r="M1280" s="67"/>
      <c r="N1280" s="218"/>
      <c r="O1280" s="218"/>
      <c r="P1280" s="218"/>
      <c r="Q1280" s="218"/>
      <c r="R1280" s="218"/>
      <c r="S1280" s="218"/>
      <c r="T1280" s="218"/>
      <c r="U1280" s="218"/>
      <c r="V1280" s="218"/>
      <c r="W1280" s="218"/>
      <c r="X1280" s="218"/>
    </row>
    <row r="1281" spans="1:24" s="60" customFormat="1" ht="15.75" customHeight="1">
      <c r="A1281" s="63">
        <v>41422</v>
      </c>
      <c r="B1281" s="62">
        <v>6575</v>
      </c>
      <c r="C1281" s="59">
        <v>41452</v>
      </c>
      <c r="D1281" s="217">
        <v>6815</v>
      </c>
      <c r="E1281" s="217">
        <v>6990</v>
      </c>
      <c r="F1281" s="61">
        <f t="shared" si="67"/>
        <v>175</v>
      </c>
      <c r="G1281" s="67">
        <f t="shared" si="68"/>
        <v>341.69121447028425</v>
      </c>
      <c r="H1281" s="59">
        <v>41444</v>
      </c>
      <c r="I1281" s="217">
        <v>3087.5</v>
      </c>
      <c r="J1281" s="217">
        <v>6485</v>
      </c>
      <c r="K1281" s="217"/>
      <c r="L1281" s="217"/>
      <c r="M1281" s="67"/>
      <c r="N1281" s="218"/>
      <c r="O1281" s="218"/>
      <c r="P1281" s="218"/>
      <c r="Q1281" s="218"/>
      <c r="R1281" s="218"/>
      <c r="S1281" s="218"/>
      <c r="T1281" s="218"/>
      <c r="U1281" s="218"/>
      <c r="V1281" s="218"/>
      <c r="W1281" s="218"/>
      <c r="X1281" s="218"/>
    </row>
    <row r="1282" spans="1:24" s="60" customFormat="1" ht="15.75" customHeight="1">
      <c r="A1282" s="63">
        <v>41421</v>
      </c>
      <c r="B1282" s="62">
        <v>6570</v>
      </c>
      <c r="C1282" s="59">
        <v>41451</v>
      </c>
      <c r="D1282" s="217">
        <v>6815</v>
      </c>
      <c r="E1282" s="217">
        <v>6990</v>
      </c>
      <c r="F1282" s="61">
        <f t="shared" si="67"/>
        <v>175</v>
      </c>
      <c r="G1282" s="67">
        <f t="shared" si="68"/>
        <v>341.90956072351423</v>
      </c>
      <c r="H1282" s="59">
        <v>41443</v>
      </c>
      <c r="I1282" s="217">
        <v>3087.5</v>
      </c>
      <c r="J1282" s="217">
        <v>6485</v>
      </c>
      <c r="K1282" s="217"/>
      <c r="L1282" s="217"/>
      <c r="M1282" s="67"/>
      <c r="N1282" s="218"/>
      <c r="O1282" s="218"/>
      <c r="P1282" s="218"/>
      <c r="Q1282" s="218"/>
      <c r="R1282" s="218"/>
      <c r="S1282" s="218"/>
      <c r="T1282" s="218"/>
      <c r="U1282" s="218"/>
      <c r="V1282" s="218"/>
      <c r="W1282" s="218"/>
      <c r="X1282" s="218"/>
    </row>
    <row r="1283" spans="1:24" s="60" customFormat="1" ht="15.75" customHeight="1">
      <c r="A1283" s="63">
        <v>41418</v>
      </c>
      <c r="B1283" s="62">
        <v>6570</v>
      </c>
      <c r="C1283" s="59">
        <v>41450</v>
      </c>
      <c r="D1283" s="217">
        <v>6815</v>
      </c>
      <c r="E1283" s="217">
        <v>6990</v>
      </c>
      <c r="F1283" s="61">
        <f t="shared" si="67"/>
        <v>175</v>
      </c>
      <c r="G1283" s="67">
        <f t="shared" si="68"/>
        <v>342.15503875968994</v>
      </c>
      <c r="H1283" s="59">
        <v>41442</v>
      </c>
      <c r="I1283" s="217">
        <v>3087.5</v>
      </c>
      <c r="J1283" s="217">
        <v>6480</v>
      </c>
      <c r="K1283" s="217"/>
      <c r="L1283" s="217"/>
      <c r="M1283" s="67"/>
      <c r="N1283" s="218"/>
      <c r="O1283" s="218"/>
      <c r="P1283" s="218"/>
      <c r="Q1283" s="218"/>
      <c r="R1283" s="218"/>
      <c r="S1283" s="218"/>
      <c r="T1283" s="218"/>
      <c r="U1283" s="218"/>
      <c r="V1283" s="218"/>
      <c r="W1283" s="218"/>
      <c r="X1283" s="218"/>
    </row>
    <row r="1284" spans="1:24" s="60" customFormat="1" ht="15.75" customHeight="1">
      <c r="A1284" s="63">
        <v>41417</v>
      </c>
      <c r="B1284" s="62">
        <v>6570</v>
      </c>
      <c r="C1284" s="59">
        <v>41449</v>
      </c>
      <c r="D1284" s="217">
        <v>6775</v>
      </c>
      <c r="E1284" s="217">
        <v>6975</v>
      </c>
      <c r="F1284" s="61">
        <f t="shared" si="67"/>
        <v>200</v>
      </c>
      <c r="G1284" s="67">
        <f t="shared" si="68"/>
        <v>342.38372093023258</v>
      </c>
      <c r="H1284" s="59">
        <v>41439</v>
      </c>
      <c r="I1284" s="217">
        <v>3087.5</v>
      </c>
      <c r="J1284" s="217">
        <v>6480</v>
      </c>
      <c r="K1284" s="217"/>
      <c r="L1284" s="217"/>
      <c r="M1284" s="67"/>
      <c r="N1284" s="218"/>
      <c r="O1284" s="218"/>
      <c r="P1284" s="218"/>
      <c r="Q1284" s="218"/>
      <c r="R1284" s="218"/>
      <c r="S1284" s="218"/>
      <c r="T1284" s="218"/>
      <c r="U1284" s="218"/>
      <c r="V1284" s="218"/>
      <c r="W1284" s="218"/>
      <c r="X1284" s="218"/>
    </row>
    <row r="1285" spans="1:24" s="60" customFormat="1" ht="15.75" customHeight="1">
      <c r="A1285" s="63">
        <v>41416</v>
      </c>
      <c r="B1285" s="62">
        <v>6570</v>
      </c>
      <c r="C1285" s="59">
        <v>41446</v>
      </c>
      <c r="D1285" s="217">
        <v>6775</v>
      </c>
      <c r="E1285" s="217">
        <v>6975</v>
      </c>
      <c r="F1285" s="61">
        <f t="shared" ref="F1285:F1348" si="69">E1285-D1285</f>
        <v>200</v>
      </c>
      <c r="G1285" s="67">
        <f t="shared" ref="G1285:G1348" si="70">SUM(F1285:F2058)/774</f>
        <v>342.57105943152453</v>
      </c>
      <c r="H1285" s="59">
        <v>41438</v>
      </c>
      <c r="I1285" s="217">
        <v>3110</v>
      </c>
      <c r="J1285" s="217">
        <v>6480</v>
      </c>
      <c r="K1285" s="217"/>
      <c r="L1285" s="217"/>
      <c r="M1285" s="67"/>
      <c r="N1285" s="218"/>
      <c r="O1285" s="218"/>
      <c r="P1285" s="218"/>
      <c r="Q1285" s="218"/>
      <c r="R1285" s="218"/>
      <c r="S1285" s="218"/>
      <c r="T1285" s="218"/>
      <c r="U1285" s="218"/>
      <c r="V1285" s="218"/>
      <c r="W1285" s="218"/>
      <c r="X1285" s="218"/>
    </row>
    <row r="1286" spans="1:24" s="60" customFormat="1" ht="15.75" customHeight="1">
      <c r="A1286" s="63">
        <v>41415</v>
      </c>
      <c r="B1286" s="62">
        <v>6570</v>
      </c>
      <c r="C1286" s="59">
        <v>41445</v>
      </c>
      <c r="D1286" s="217">
        <v>6685</v>
      </c>
      <c r="E1286" s="217">
        <v>6975</v>
      </c>
      <c r="F1286" s="61">
        <f t="shared" si="69"/>
        <v>290</v>
      </c>
      <c r="G1286" s="67">
        <f t="shared" si="70"/>
        <v>342.75064599483204</v>
      </c>
      <c r="H1286" s="59">
        <v>41434</v>
      </c>
      <c r="I1286" s="217">
        <v>3110</v>
      </c>
      <c r="J1286" s="217">
        <v>6480</v>
      </c>
      <c r="K1286" s="217"/>
      <c r="L1286" s="217"/>
      <c r="M1286" s="67"/>
      <c r="N1286" s="218"/>
      <c r="O1286" s="218"/>
      <c r="P1286" s="218"/>
      <c r="Q1286" s="218"/>
      <c r="R1286" s="218"/>
      <c r="S1286" s="218"/>
      <c r="T1286" s="218"/>
      <c r="U1286" s="218"/>
      <c r="V1286" s="218"/>
      <c r="W1286" s="218"/>
      <c r="X1286" s="218"/>
    </row>
    <row r="1287" spans="1:24" s="60" customFormat="1" ht="15.75" customHeight="1">
      <c r="A1287" s="63">
        <v>41414</v>
      </c>
      <c r="B1287" s="62">
        <v>6570</v>
      </c>
      <c r="C1287" s="59">
        <v>41444</v>
      </c>
      <c r="D1287" s="217">
        <v>6625</v>
      </c>
      <c r="E1287" s="217">
        <v>6915</v>
      </c>
      <c r="F1287" s="61">
        <f t="shared" si="69"/>
        <v>290</v>
      </c>
      <c r="G1287" s="67">
        <f t="shared" si="70"/>
        <v>342.81395348837208</v>
      </c>
      <c r="H1287" s="59">
        <v>41433</v>
      </c>
      <c r="I1287" s="217">
        <v>3115</v>
      </c>
      <c r="J1287" s="217">
        <v>6480</v>
      </c>
      <c r="K1287" s="217"/>
      <c r="L1287" s="217"/>
      <c r="M1287" s="67"/>
      <c r="N1287" s="218"/>
      <c r="O1287" s="218"/>
      <c r="P1287" s="218"/>
      <c r="Q1287" s="218"/>
      <c r="R1287" s="218"/>
      <c r="S1287" s="218"/>
      <c r="T1287" s="218"/>
      <c r="U1287" s="218"/>
      <c r="V1287" s="218"/>
      <c r="W1287" s="218"/>
      <c r="X1287" s="218"/>
    </row>
    <row r="1288" spans="1:24" s="60" customFormat="1" ht="15.75" customHeight="1">
      <c r="A1288" s="63">
        <v>41411</v>
      </c>
      <c r="B1288" s="62">
        <v>6575</v>
      </c>
      <c r="C1288" s="59">
        <v>41443</v>
      </c>
      <c r="D1288" s="217">
        <v>6615</v>
      </c>
      <c r="E1288" s="217">
        <v>6915</v>
      </c>
      <c r="F1288" s="61">
        <f t="shared" si="69"/>
        <v>300</v>
      </c>
      <c r="G1288" s="67">
        <f t="shared" si="70"/>
        <v>342.90310077519382</v>
      </c>
      <c r="H1288" s="59">
        <v>41432</v>
      </c>
      <c r="I1288" s="217">
        <v>3115</v>
      </c>
      <c r="J1288" s="217">
        <v>6480</v>
      </c>
      <c r="K1288" s="217"/>
      <c r="L1288" s="217"/>
      <c r="M1288" s="67"/>
      <c r="N1288" s="218"/>
      <c r="O1288" s="218"/>
      <c r="P1288" s="218"/>
      <c r="Q1288" s="218"/>
      <c r="R1288" s="218"/>
      <c r="S1288" s="218"/>
      <c r="T1288" s="218"/>
      <c r="U1288" s="218"/>
      <c r="V1288" s="218"/>
      <c r="W1288" s="218"/>
      <c r="X1288" s="218"/>
    </row>
    <row r="1289" spans="1:24" s="60" customFormat="1" ht="15.75" customHeight="1">
      <c r="A1289" s="63">
        <v>41410</v>
      </c>
      <c r="B1289" s="62">
        <v>6565</v>
      </c>
      <c r="C1289" s="59">
        <v>41442</v>
      </c>
      <c r="D1289" s="217">
        <v>6595</v>
      </c>
      <c r="E1289" s="217">
        <v>6915</v>
      </c>
      <c r="F1289" s="61">
        <f t="shared" si="69"/>
        <v>320</v>
      </c>
      <c r="G1289" s="67">
        <f t="shared" si="70"/>
        <v>342.97932816537468</v>
      </c>
      <c r="H1289" s="59">
        <v>41431</v>
      </c>
      <c r="I1289" s="217">
        <v>3115</v>
      </c>
      <c r="J1289" s="217">
        <v>6480</v>
      </c>
      <c r="K1289" s="217"/>
      <c r="L1289" s="217"/>
      <c r="M1289" s="67"/>
      <c r="N1289" s="218"/>
      <c r="O1289" s="218"/>
      <c r="P1289" s="218"/>
      <c r="Q1289" s="218"/>
      <c r="R1289" s="218"/>
      <c r="S1289" s="218"/>
      <c r="T1289" s="218"/>
      <c r="U1289" s="218"/>
      <c r="V1289" s="218"/>
      <c r="W1289" s="218"/>
      <c r="X1289" s="218"/>
    </row>
    <row r="1290" spans="1:24" s="60" customFormat="1" ht="15.75" customHeight="1">
      <c r="A1290" s="63">
        <v>41409</v>
      </c>
      <c r="B1290" s="62">
        <v>6565</v>
      </c>
      <c r="C1290" s="59">
        <v>41439</v>
      </c>
      <c r="D1290" s="217">
        <v>6595</v>
      </c>
      <c r="E1290" s="217">
        <v>6915</v>
      </c>
      <c r="F1290" s="61">
        <f t="shared" si="69"/>
        <v>320</v>
      </c>
      <c r="G1290" s="67">
        <f t="shared" si="70"/>
        <v>343.03875968992247</v>
      </c>
      <c r="H1290" s="59">
        <v>41430</v>
      </c>
      <c r="I1290" s="217">
        <v>3115</v>
      </c>
      <c r="J1290" s="217">
        <v>6475</v>
      </c>
      <c r="K1290" s="217"/>
      <c r="L1290" s="217"/>
      <c r="M1290" s="67"/>
      <c r="N1290" s="218"/>
      <c r="O1290" s="218"/>
      <c r="P1290" s="218"/>
      <c r="Q1290" s="218"/>
      <c r="R1290" s="218"/>
      <c r="S1290" s="218"/>
      <c r="T1290" s="218"/>
      <c r="U1290" s="218"/>
      <c r="V1290" s="218"/>
      <c r="W1290" s="218"/>
      <c r="X1290" s="218"/>
    </row>
    <row r="1291" spans="1:24" s="60" customFormat="1" ht="15.75" customHeight="1">
      <c r="A1291" s="63">
        <v>41408</v>
      </c>
      <c r="B1291" s="62">
        <v>6550</v>
      </c>
      <c r="C1291" s="59">
        <v>41438</v>
      </c>
      <c r="D1291" s="217">
        <v>6585</v>
      </c>
      <c r="E1291" s="217">
        <v>6915</v>
      </c>
      <c r="F1291" s="61">
        <f t="shared" si="69"/>
        <v>330</v>
      </c>
      <c r="G1291" s="67">
        <f t="shared" si="70"/>
        <v>343.09819121447026</v>
      </c>
      <c r="H1291" s="59">
        <v>41429</v>
      </c>
      <c r="I1291" s="217">
        <v>3125</v>
      </c>
      <c r="J1291" s="217">
        <v>6475</v>
      </c>
      <c r="K1291" s="217"/>
      <c r="L1291" s="217"/>
      <c r="M1291" s="67"/>
      <c r="N1291" s="218"/>
      <c r="O1291" s="218"/>
      <c r="P1291" s="218"/>
      <c r="Q1291" s="218"/>
      <c r="R1291" s="218"/>
      <c r="S1291" s="218"/>
      <c r="T1291" s="218"/>
      <c r="U1291" s="218"/>
      <c r="V1291" s="218"/>
      <c r="W1291" s="218"/>
      <c r="X1291" s="218"/>
    </row>
    <row r="1292" spans="1:24" s="60" customFormat="1" ht="15.75" customHeight="1">
      <c r="A1292" s="63">
        <v>41407</v>
      </c>
      <c r="B1292" s="62">
        <v>6535</v>
      </c>
      <c r="C1292" s="59">
        <v>41434</v>
      </c>
      <c r="D1292" s="217">
        <v>6585</v>
      </c>
      <c r="E1292" s="217">
        <v>6915</v>
      </c>
      <c r="F1292" s="61">
        <f t="shared" si="69"/>
        <v>330</v>
      </c>
      <c r="G1292" s="67">
        <f t="shared" si="70"/>
        <v>343.15245478036178</v>
      </c>
      <c r="H1292" s="59">
        <v>41428</v>
      </c>
      <c r="I1292" s="217">
        <v>3135</v>
      </c>
      <c r="J1292" s="217">
        <v>6455</v>
      </c>
      <c r="K1292" s="217"/>
      <c r="L1292" s="217"/>
      <c r="M1292" s="67"/>
      <c r="N1292" s="218"/>
      <c r="O1292" s="218"/>
      <c r="P1292" s="218"/>
      <c r="Q1292" s="218"/>
      <c r="R1292" s="218"/>
      <c r="S1292" s="218"/>
      <c r="T1292" s="218"/>
      <c r="U1292" s="218"/>
      <c r="V1292" s="218"/>
      <c r="W1292" s="218"/>
      <c r="X1292" s="218"/>
    </row>
    <row r="1293" spans="1:24" s="60" customFormat="1" ht="15.75" customHeight="1">
      <c r="A1293" s="63">
        <v>41404</v>
      </c>
      <c r="B1293" s="62">
        <v>6505</v>
      </c>
      <c r="C1293" s="59">
        <v>41433</v>
      </c>
      <c r="D1293" s="217">
        <v>6585</v>
      </c>
      <c r="E1293" s="217">
        <v>6900</v>
      </c>
      <c r="F1293" s="61">
        <f t="shared" si="69"/>
        <v>315</v>
      </c>
      <c r="G1293" s="67">
        <f t="shared" si="70"/>
        <v>343.22480620155039</v>
      </c>
      <c r="H1293" s="59">
        <v>41425</v>
      </c>
      <c r="I1293" s="217">
        <v>3135</v>
      </c>
      <c r="J1293" s="217">
        <v>6455</v>
      </c>
      <c r="K1293" s="217"/>
      <c r="L1293" s="217"/>
      <c r="M1293" s="67"/>
      <c r="N1293" s="218"/>
      <c r="O1293" s="218"/>
      <c r="P1293" s="218"/>
      <c r="Q1293" s="218"/>
      <c r="R1293" s="218"/>
      <c r="S1293" s="218"/>
      <c r="T1293" s="218"/>
      <c r="U1293" s="218"/>
      <c r="V1293" s="218"/>
      <c r="W1293" s="218"/>
      <c r="X1293" s="218"/>
    </row>
    <row r="1294" spans="1:24" s="60" customFormat="1" ht="15.75" customHeight="1">
      <c r="A1294" s="63">
        <v>41403</v>
      </c>
      <c r="B1294" s="62">
        <v>6505</v>
      </c>
      <c r="C1294" s="59">
        <v>41432</v>
      </c>
      <c r="D1294" s="217">
        <v>6585</v>
      </c>
      <c r="E1294" s="217">
        <v>6900</v>
      </c>
      <c r="F1294" s="61">
        <f t="shared" si="69"/>
        <v>315</v>
      </c>
      <c r="G1294" s="67">
        <f t="shared" si="70"/>
        <v>343.31653746770024</v>
      </c>
      <c r="H1294" s="59">
        <v>41424</v>
      </c>
      <c r="I1294" s="217">
        <v>3135</v>
      </c>
      <c r="J1294" s="217">
        <v>6450</v>
      </c>
      <c r="K1294" s="217"/>
      <c r="L1294" s="217"/>
      <c r="M1294" s="67"/>
      <c r="N1294" s="218"/>
      <c r="O1294" s="218"/>
      <c r="P1294" s="218"/>
      <c r="Q1294" s="218"/>
      <c r="R1294" s="218"/>
      <c r="S1294" s="218"/>
      <c r="T1294" s="218"/>
      <c r="U1294" s="218"/>
      <c r="V1294" s="218"/>
      <c r="W1294" s="218"/>
      <c r="X1294" s="218"/>
    </row>
    <row r="1295" spans="1:24" s="60" customFormat="1" ht="15.75" customHeight="1">
      <c r="A1295" s="63">
        <v>41402</v>
      </c>
      <c r="B1295" s="62">
        <v>6505</v>
      </c>
      <c r="C1295" s="59">
        <v>41431</v>
      </c>
      <c r="D1295" s="217">
        <v>6585</v>
      </c>
      <c r="E1295" s="217">
        <v>6900</v>
      </c>
      <c r="F1295" s="61">
        <f t="shared" si="69"/>
        <v>315</v>
      </c>
      <c r="G1295" s="67">
        <f t="shared" si="70"/>
        <v>343.42506459948322</v>
      </c>
      <c r="H1295" s="59">
        <v>41423</v>
      </c>
      <c r="I1295" s="217">
        <v>3135</v>
      </c>
      <c r="J1295" s="217">
        <v>6435</v>
      </c>
      <c r="K1295" s="217"/>
      <c r="L1295" s="217"/>
      <c r="M1295" s="67"/>
      <c r="N1295" s="218"/>
      <c r="O1295" s="218"/>
      <c r="P1295" s="218"/>
      <c r="Q1295" s="218"/>
      <c r="R1295" s="218"/>
      <c r="S1295" s="218"/>
      <c r="T1295" s="218"/>
      <c r="U1295" s="218"/>
      <c r="V1295" s="218"/>
      <c r="W1295" s="218"/>
      <c r="X1295" s="218"/>
    </row>
    <row r="1296" spans="1:24" s="60" customFormat="1" ht="15.75" customHeight="1">
      <c r="A1296" s="63">
        <v>41401</v>
      </c>
      <c r="B1296" s="62">
        <v>6505</v>
      </c>
      <c r="C1296" s="59">
        <v>41430</v>
      </c>
      <c r="D1296" s="217">
        <v>6585</v>
      </c>
      <c r="E1296" s="217">
        <v>6900</v>
      </c>
      <c r="F1296" s="61">
        <f t="shared" si="69"/>
        <v>315</v>
      </c>
      <c r="G1296" s="67">
        <f t="shared" si="70"/>
        <v>343.50904392764858</v>
      </c>
      <c r="H1296" s="59">
        <v>41422</v>
      </c>
      <c r="I1296" s="217">
        <v>3135</v>
      </c>
      <c r="J1296" s="217">
        <v>6435</v>
      </c>
      <c r="K1296" s="217"/>
      <c r="L1296" s="217"/>
      <c r="M1296" s="67"/>
      <c r="N1296" s="218"/>
      <c r="O1296" s="218"/>
      <c r="P1296" s="218"/>
      <c r="Q1296" s="218"/>
      <c r="R1296" s="218"/>
      <c r="S1296" s="218"/>
      <c r="T1296" s="218"/>
      <c r="U1296" s="218"/>
      <c r="V1296" s="218"/>
      <c r="W1296" s="218"/>
      <c r="X1296" s="218"/>
    </row>
    <row r="1297" spans="1:24" s="60" customFormat="1" ht="15.75" customHeight="1">
      <c r="A1297" s="63">
        <v>41400</v>
      </c>
      <c r="B1297" s="62">
        <v>6505</v>
      </c>
      <c r="C1297" s="59">
        <v>41429</v>
      </c>
      <c r="D1297" s="217">
        <v>6585</v>
      </c>
      <c r="E1297" s="217">
        <v>6900</v>
      </c>
      <c r="F1297" s="61">
        <f t="shared" si="69"/>
        <v>315</v>
      </c>
      <c r="G1297" s="67">
        <f t="shared" si="70"/>
        <v>343.62015503875966</v>
      </c>
      <c r="H1297" s="59">
        <v>41421</v>
      </c>
      <c r="I1297" s="217">
        <v>3135</v>
      </c>
      <c r="J1297" s="217">
        <v>6425</v>
      </c>
      <c r="K1297" s="217"/>
      <c r="L1297" s="217"/>
      <c r="M1297" s="67"/>
      <c r="N1297" s="218"/>
      <c r="O1297" s="218"/>
      <c r="P1297" s="218"/>
      <c r="Q1297" s="218"/>
      <c r="R1297" s="218"/>
      <c r="S1297" s="218"/>
      <c r="T1297" s="218"/>
      <c r="U1297" s="218"/>
      <c r="V1297" s="218"/>
      <c r="W1297" s="218"/>
      <c r="X1297" s="218"/>
    </row>
    <row r="1298" spans="1:24" s="60" customFormat="1" ht="15.75" customHeight="1">
      <c r="A1298" s="63">
        <v>41397</v>
      </c>
      <c r="B1298" s="62">
        <v>6500</v>
      </c>
      <c r="C1298" s="59">
        <v>41428</v>
      </c>
      <c r="D1298" s="217">
        <v>6580</v>
      </c>
      <c r="E1298" s="217">
        <v>6900</v>
      </c>
      <c r="F1298" s="61">
        <f t="shared" si="69"/>
        <v>320</v>
      </c>
      <c r="G1298" s="67">
        <f t="shared" si="70"/>
        <v>343.71317829457365</v>
      </c>
      <c r="H1298" s="59">
        <v>41418</v>
      </c>
      <c r="I1298" s="217">
        <v>3150</v>
      </c>
      <c r="J1298" s="217">
        <v>6425</v>
      </c>
      <c r="K1298" s="217"/>
      <c r="L1298" s="217"/>
      <c r="M1298" s="67"/>
      <c r="N1298" s="218"/>
      <c r="O1298" s="218"/>
      <c r="P1298" s="218"/>
      <c r="Q1298" s="218"/>
      <c r="R1298" s="218"/>
      <c r="S1298" s="218"/>
      <c r="T1298" s="218"/>
      <c r="U1298" s="218"/>
      <c r="V1298" s="218"/>
      <c r="W1298" s="218"/>
      <c r="X1298" s="218"/>
    </row>
    <row r="1299" spans="1:24" s="60" customFormat="1" ht="15.75" customHeight="1">
      <c r="A1299" s="63">
        <v>41396</v>
      </c>
      <c r="B1299" s="62">
        <v>6500</v>
      </c>
      <c r="C1299" s="59">
        <v>41425</v>
      </c>
      <c r="D1299" s="217">
        <v>6580</v>
      </c>
      <c r="E1299" s="217">
        <v>6900</v>
      </c>
      <c r="F1299" s="61">
        <f t="shared" si="69"/>
        <v>320</v>
      </c>
      <c r="G1299" s="67">
        <f t="shared" si="70"/>
        <v>343.7906976744186</v>
      </c>
      <c r="H1299" s="59">
        <v>41417</v>
      </c>
      <c r="I1299" s="217">
        <v>3150</v>
      </c>
      <c r="J1299" s="217">
        <v>6425</v>
      </c>
      <c r="K1299" s="217"/>
      <c r="L1299" s="217"/>
      <c r="M1299" s="67"/>
      <c r="N1299" s="218"/>
      <c r="O1299" s="218"/>
      <c r="P1299" s="218"/>
      <c r="Q1299" s="218"/>
      <c r="R1299" s="218"/>
      <c r="S1299" s="218"/>
      <c r="T1299" s="218"/>
      <c r="U1299" s="218"/>
      <c r="V1299" s="218"/>
      <c r="W1299" s="218"/>
      <c r="X1299" s="218"/>
    </row>
    <row r="1300" spans="1:24" s="60" customFormat="1" ht="15.75" customHeight="1">
      <c r="A1300" s="63">
        <v>41390</v>
      </c>
      <c r="B1300" s="62">
        <v>6495</v>
      </c>
      <c r="C1300" s="59">
        <v>41424</v>
      </c>
      <c r="D1300" s="217">
        <v>6580</v>
      </c>
      <c r="E1300" s="217">
        <v>6890</v>
      </c>
      <c r="F1300" s="61">
        <f t="shared" si="69"/>
        <v>310</v>
      </c>
      <c r="G1300" s="67">
        <f t="shared" si="70"/>
        <v>343.84366925064597</v>
      </c>
      <c r="H1300" s="59">
        <v>41416</v>
      </c>
      <c r="I1300" s="217">
        <v>3150</v>
      </c>
      <c r="J1300" s="217">
        <v>6425</v>
      </c>
      <c r="K1300" s="217"/>
      <c r="L1300" s="217"/>
      <c r="M1300" s="67"/>
      <c r="N1300" s="218"/>
      <c r="O1300" s="218"/>
      <c r="P1300" s="218"/>
      <c r="Q1300" s="218"/>
      <c r="R1300" s="218"/>
      <c r="S1300" s="218"/>
      <c r="T1300" s="218"/>
      <c r="U1300" s="218"/>
      <c r="V1300" s="218"/>
      <c r="W1300" s="218"/>
      <c r="X1300" s="218"/>
    </row>
    <row r="1301" spans="1:24" s="60" customFormat="1" ht="15.75" customHeight="1">
      <c r="A1301" s="63">
        <v>41389</v>
      </c>
      <c r="B1301" s="62">
        <v>6490</v>
      </c>
      <c r="C1301" s="59">
        <v>41423</v>
      </c>
      <c r="D1301" s="217">
        <v>6575</v>
      </c>
      <c r="E1301" s="217">
        <v>6885</v>
      </c>
      <c r="F1301" s="61">
        <f t="shared" si="69"/>
        <v>310</v>
      </c>
      <c r="G1301" s="67">
        <f t="shared" si="70"/>
        <v>343.9263565891473</v>
      </c>
      <c r="H1301" s="59">
        <v>41415</v>
      </c>
      <c r="I1301" s="217">
        <v>3150</v>
      </c>
      <c r="J1301" s="217">
        <v>6425</v>
      </c>
      <c r="K1301" s="217"/>
      <c r="L1301" s="217"/>
      <c r="M1301" s="67"/>
      <c r="N1301" s="218"/>
      <c r="O1301" s="218"/>
      <c r="P1301" s="218"/>
      <c r="Q1301" s="218"/>
      <c r="R1301" s="218"/>
      <c r="S1301" s="218"/>
      <c r="T1301" s="218"/>
      <c r="U1301" s="218"/>
      <c r="V1301" s="218"/>
      <c r="W1301" s="218"/>
      <c r="X1301" s="218"/>
    </row>
    <row r="1302" spans="1:24" s="60" customFormat="1" ht="15.75" customHeight="1">
      <c r="A1302" s="63">
        <v>41388</v>
      </c>
      <c r="B1302" s="62">
        <v>6480</v>
      </c>
      <c r="C1302" s="59">
        <v>41422</v>
      </c>
      <c r="D1302" s="217">
        <v>6575</v>
      </c>
      <c r="E1302" s="217">
        <v>6885</v>
      </c>
      <c r="F1302" s="61">
        <f t="shared" si="69"/>
        <v>310</v>
      </c>
      <c r="G1302" s="67">
        <f t="shared" si="70"/>
        <v>343.99224806201551</v>
      </c>
      <c r="H1302" s="59">
        <v>41414</v>
      </c>
      <c r="I1302" s="217">
        <v>3150</v>
      </c>
      <c r="J1302" s="217">
        <v>6425</v>
      </c>
      <c r="K1302" s="217"/>
      <c r="L1302" s="217"/>
      <c r="M1302" s="67"/>
      <c r="N1302" s="218"/>
      <c r="O1302" s="218"/>
      <c r="P1302" s="218"/>
      <c r="Q1302" s="218"/>
      <c r="R1302" s="218"/>
      <c r="S1302" s="218"/>
      <c r="T1302" s="218"/>
      <c r="U1302" s="218"/>
      <c r="V1302" s="218"/>
      <c r="W1302" s="218"/>
      <c r="X1302" s="218"/>
    </row>
    <row r="1303" spans="1:24" s="60" customFormat="1" ht="15.75" customHeight="1">
      <c r="A1303" s="63">
        <v>41387</v>
      </c>
      <c r="B1303" s="62">
        <v>6480</v>
      </c>
      <c r="C1303" s="59">
        <v>41421</v>
      </c>
      <c r="D1303" s="217">
        <v>6570</v>
      </c>
      <c r="E1303" s="217">
        <v>6885</v>
      </c>
      <c r="F1303" s="61">
        <f t="shared" si="69"/>
        <v>315</v>
      </c>
      <c r="G1303" s="67">
        <f t="shared" si="70"/>
        <v>344.04134366925064</v>
      </c>
      <c r="H1303" s="59">
        <v>41411</v>
      </c>
      <c r="I1303" s="217">
        <v>3175</v>
      </c>
      <c r="J1303" s="217">
        <v>6425</v>
      </c>
      <c r="K1303" s="217"/>
      <c r="L1303" s="217"/>
      <c r="M1303" s="67"/>
      <c r="N1303" s="218"/>
      <c r="O1303" s="218"/>
      <c r="P1303" s="218"/>
      <c r="Q1303" s="218"/>
      <c r="R1303" s="218"/>
      <c r="S1303" s="218"/>
      <c r="T1303" s="218"/>
      <c r="U1303" s="218"/>
      <c r="V1303" s="218"/>
      <c r="W1303" s="218"/>
      <c r="X1303" s="218"/>
    </row>
    <row r="1304" spans="1:24" s="60" customFormat="1" ht="15.75" customHeight="1">
      <c r="A1304" s="63">
        <v>41386</v>
      </c>
      <c r="B1304" s="62">
        <v>6480</v>
      </c>
      <c r="C1304" s="59">
        <v>41418</v>
      </c>
      <c r="D1304" s="217">
        <v>6570</v>
      </c>
      <c r="E1304" s="217">
        <v>6885</v>
      </c>
      <c r="F1304" s="61">
        <f t="shared" si="69"/>
        <v>315</v>
      </c>
      <c r="G1304" s="67">
        <f t="shared" si="70"/>
        <v>344.06718346253228</v>
      </c>
      <c r="H1304" s="59">
        <v>41410</v>
      </c>
      <c r="I1304" s="217">
        <v>3175</v>
      </c>
      <c r="J1304" s="217">
        <v>6415</v>
      </c>
      <c r="K1304" s="217"/>
      <c r="L1304" s="217"/>
      <c r="M1304" s="67"/>
      <c r="N1304" s="218"/>
      <c r="O1304" s="218"/>
      <c r="P1304" s="218"/>
      <c r="Q1304" s="218"/>
      <c r="R1304" s="218"/>
      <c r="S1304" s="218"/>
      <c r="T1304" s="218"/>
      <c r="U1304" s="218"/>
      <c r="V1304" s="218"/>
      <c r="W1304" s="218"/>
      <c r="X1304" s="218"/>
    </row>
    <row r="1305" spans="1:24" s="60" customFormat="1" ht="15.75" customHeight="1">
      <c r="A1305" s="63">
        <v>41383</v>
      </c>
      <c r="B1305" s="62">
        <v>6480</v>
      </c>
      <c r="C1305" s="59">
        <v>41417</v>
      </c>
      <c r="D1305" s="217">
        <v>6570</v>
      </c>
      <c r="E1305" s="217">
        <v>6885</v>
      </c>
      <c r="F1305" s="61">
        <f t="shared" si="69"/>
        <v>315</v>
      </c>
      <c r="G1305" s="67">
        <f t="shared" si="70"/>
        <v>344.09302325581393</v>
      </c>
      <c r="H1305" s="59">
        <v>41409</v>
      </c>
      <c r="I1305" s="217">
        <v>3175</v>
      </c>
      <c r="J1305" s="217">
        <v>6415</v>
      </c>
      <c r="K1305" s="217"/>
      <c r="L1305" s="217"/>
      <c r="M1305" s="67"/>
      <c r="N1305" s="218"/>
      <c r="O1305" s="218"/>
      <c r="P1305" s="218"/>
      <c r="Q1305" s="218"/>
      <c r="R1305" s="218"/>
      <c r="S1305" s="218"/>
      <c r="T1305" s="218"/>
      <c r="U1305" s="218"/>
      <c r="V1305" s="218"/>
      <c r="W1305" s="218"/>
      <c r="X1305" s="218"/>
    </row>
    <row r="1306" spans="1:24" s="60" customFormat="1" ht="15.75" customHeight="1">
      <c r="A1306" s="63">
        <v>41382</v>
      </c>
      <c r="B1306" s="62">
        <v>6480</v>
      </c>
      <c r="C1306" s="59">
        <v>41416</v>
      </c>
      <c r="D1306" s="217">
        <v>6570</v>
      </c>
      <c r="E1306" s="217">
        <v>6875</v>
      </c>
      <c r="F1306" s="61">
        <f t="shared" si="69"/>
        <v>305</v>
      </c>
      <c r="G1306" s="67">
        <f t="shared" si="70"/>
        <v>344.09302325581393</v>
      </c>
      <c r="H1306" s="59">
        <v>41408</v>
      </c>
      <c r="I1306" s="217">
        <v>3190</v>
      </c>
      <c r="J1306" s="217">
        <v>6415</v>
      </c>
      <c r="K1306" s="217"/>
      <c r="L1306" s="217"/>
      <c r="M1306" s="67"/>
      <c r="N1306" s="218"/>
      <c r="O1306" s="218"/>
      <c r="P1306" s="218"/>
      <c r="Q1306" s="218"/>
      <c r="R1306" s="218"/>
      <c r="S1306" s="218"/>
      <c r="T1306" s="218"/>
      <c r="U1306" s="218"/>
      <c r="V1306" s="218"/>
      <c r="W1306" s="218"/>
      <c r="X1306" s="218"/>
    </row>
    <row r="1307" spans="1:24" s="60" customFormat="1" ht="15.75" customHeight="1">
      <c r="A1307" s="63">
        <v>41381</v>
      </c>
      <c r="B1307" s="62">
        <v>6490</v>
      </c>
      <c r="C1307" s="59">
        <v>41415</v>
      </c>
      <c r="D1307" s="217">
        <v>6570</v>
      </c>
      <c r="E1307" s="217">
        <v>6875</v>
      </c>
      <c r="F1307" s="61">
        <f t="shared" si="69"/>
        <v>305</v>
      </c>
      <c r="G1307" s="67">
        <f t="shared" si="70"/>
        <v>344.10594315245476</v>
      </c>
      <c r="H1307" s="59">
        <v>41407</v>
      </c>
      <c r="I1307" s="217">
        <v>3190</v>
      </c>
      <c r="J1307" s="217">
        <v>6410</v>
      </c>
      <c r="K1307" s="217"/>
      <c r="L1307" s="217"/>
      <c r="M1307" s="67"/>
      <c r="N1307" s="218"/>
      <c r="O1307" s="218"/>
      <c r="P1307" s="218"/>
      <c r="Q1307" s="218"/>
      <c r="R1307" s="218"/>
      <c r="S1307" s="218"/>
      <c r="T1307" s="218"/>
      <c r="U1307" s="218"/>
      <c r="V1307" s="218"/>
      <c r="W1307" s="218"/>
      <c r="X1307" s="218"/>
    </row>
    <row r="1308" spans="1:24" s="60" customFormat="1" ht="15.75" customHeight="1">
      <c r="A1308" s="63">
        <v>41380</v>
      </c>
      <c r="B1308" s="62">
        <v>6490</v>
      </c>
      <c r="C1308" s="59">
        <v>41414</v>
      </c>
      <c r="D1308" s="217">
        <v>6570</v>
      </c>
      <c r="E1308" s="217">
        <v>6875</v>
      </c>
      <c r="F1308" s="61">
        <f t="shared" si="69"/>
        <v>305</v>
      </c>
      <c r="G1308" s="67">
        <f t="shared" si="70"/>
        <v>344.09302325581393</v>
      </c>
      <c r="H1308" s="59">
        <v>41404</v>
      </c>
      <c r="I1308" s="217">
        <v>3190</v>
      </c>
      <c r="J1308" s="217">
        <v>6360</v>
      </c>
      <c r="K1308" s="217"/>
      <c r="L1308" s="217"/>
      <c r="M1308" s="67"/>
      <c r="N1308" s="218"/>
      <c r="O1308" s="218"/>
      <c r="P1308" s="218"/>
      <c r="Q1308" s="218"/>
      <c r="R1308" s="218"/>
      <c r="S1308" s="218"/>
      <c r="T1308" s="218"/>
      <c r="U1308" s="218"/>
      <c r="V1308" s="218"/>
      <c r="W1308" s="218"/>
      <c r="X1308" s="218"/>
    </row>
    <row r="1309" spans="1:24" s="60" customFormat="1" ht="15.75" customHeight="1">
      <c r="A1309" s="63">
        <v>41379</v>
      </c>
      <c r="B1309" s="62">
        <v>6500</v>
      </c>
      <c r="C1309" s="59">
        <v>41411</v>
      </c>
      <c r="D1309" s="217">
        <v>6575</v>
      </c>
      <c r="E1309" s="217">
        <v>6875</v>
      </c>
      <c r="F1309" s="61">
        <f t="shared" si="69"/>
        <v>300</v>
      </c>
      <c r="G1309" s="67">
        <f t="shared" si="70"/>
        <v>344.06330749354004</v>
      </c>
      <c r="H1309" s="59">
        <v>41403</v>
      </c>
      <c r="I1309" s="217">
        <v>3190</v>
      </c>
      <c r="J1309" s="217">
        <v>6360</v>
      </c>
      <c r="K1309" s="217"/>
      <c r="L1309" s="217"/>
      <c r="M1309" s="67"/>
      <c r="N1309" s="218"/>
      <c r="O1309" s="218"/>
      <c r="P1309" s="218"/>
      <c r="Q1309" s="218"/>
      <c r="R1309" s="218"/>
      <c r="S1309" s="218"/>
      <c r="T1309" s="218"/>
      <c r="U1309" s="218"/>
      <c r="V1309" s="218"/>
      <c r="W1309" s="218"/>
      <c r="X1309" s="218"/>
    </row>
    <row r="1310" spans="1:24" s="60" customFormat="1" ht="15.75" customHeight="1">
      <c r="A1310" s="63">
        <v>41376</v>
      </c>
      <c r="B1310" s="62">
        <v>6500</v>
      </c>
      <c r="C1310" s="59">
        <v>41410</v>
      </c>
      <c r="D1310" s="217">
        <v>6565</v>
      </c>
      <c r="E1310" s="217">
        <v>6875</v>
      </c>
      <c r="F1310" s="61">
        <f t="shared" si="69"/>
        <v>310</v>
      </c>
      <c r="G1310" s="67">
        <f t="shared" si="70"/>
        <v>344.0219638242894</v>
      </c>
      <c r="H1310" s="59">
        <v>41402</v>
      </c>
      <c r="I1310" s="217">
        <v>3190</v>
      </c>
      <c r="J1310" s="217">
        <v>6360</v>
      </c>
      <c r="K1310" s="217"/>
      <c r="L1310" s="217"/>
      <c r="M1310" s="67"/>
      <c r="N1310" s="218"/>
      <c r="O1310" s="218"/>
      <c r="P1310" s="218"/>
      <c r="Q1310" s="218"/>
      <c r="R1310" s="218"/>
      <c r="S1310" s="218"/>
      <c r="T1310" s="218"/>
      <c r="U1310" s="218"/>
      <c r="V1310" s="218"/>
      <c r="W1310" s="218"/>
      <c r="X1310" s="218"/>
    </row>
    <row r="1311" spans="1:24" s="60" customFormat="1" ht="15.75" customHeight="1">
      <c r="A1311" s="63">
        <v>41375</v>
      </c>
      <c r="B1311" s="62">
        <v>6500</v>
      </c>
      <c r="C1311" s="59">
        <v>41409</v>
      </c>
      <c r="D1311" s="217">
        <v>6565</v>
      </c>
      <c r="E1311" s="217">
        <v>6875</v>
      </c>
      <c r="F1311" s="61">
        <f t="shared" si="69"/>
        <v>310</v>
      </c>
      <c r="G1311" s="67">
        <f t="shared" si="70"/>
        <v>343.94186046511629</v>
      </c>
      <c r="H1311" s="59">
        <v>41401</v>
      </c>
      <c r="I1311" s="217">
        <v>3190</v>
      </c>
      <c r="J1311" s="217">
        <v>6360</v>
      </c>
      <c r="K1311" s="217"/>
      <c r="L1311" s="217"/>
      <c r="M1311" s="67"/>
      <c r="N1311" s="218"/>
      <c r="O1311" s="218"/>
      <c r="P1311" s="218"/>
      <c r="Q1311" s="218"/>
      <c r="R1311" s="218"/>
      <c r="S1311" s="218"/>
      <c r="T1311" s="218"/>
      <c r="U1311" s="218"/>
      <c r="V1311" s="218"/>
      <c r="W1311" s="218"/>
      <c r="X1311" s="218"/>
    </row>
    <row r="1312" spans="1:24" s="60" customFormat="1" ht="15.75" customHeight="1">
      <c r="A1312" s="63">
        <v>41374</v>
      </c>
      <c r="B1312" s="62">
        <v>6500</v>
      </c>
      <c r="C1312" s="59">
        <v>41408</v>
      </c>
      <c r="D1312" s="217">
        <v>6550</v>
      </c>
      <c r="E1312" s="217">
        <v>6875</v>
      </c>
      <c r="F1312" s="61">
        <f t="shared" si="69"/>
        <v>325</v>
      </c>
      <c r="G1312" s="67">
        <f t="shared" si="70"/>
        <v>343.86175710594313</v>
      </c>
      <c r="H1312" s="59">
        <v>41400</v>
      </c>
      <c r="I1312" s="217">
        <v>3190</v>
      </c>
      <c r="J1312" s="217">
        <v>6360</v>
      </c>
      <c r="K1312" s="217"/>
      <c r="L1312" s="217"/>
      <c r="M1312" s="67"/>
      <c r="N1312" s="218"/>
      <c r="O1312" s="218"/>
      <c r="P1312" s="218"/>
      <c r="Q1312" s="218"/>
      <c r="R1312" s="218"/>
      <c r="S1312" s="218"/>
      <c r="T1312" s="218"/>
      <c r="U1312" s="218"/>
      <c r="V1312" s="218"/>
      <c r="W1312" s="218"/>
      <c r="X1312" s="218"/>
    </row>
    <row r="1313" spans="1:24" s="60" customFormat="1" ht="15.75" customHeight="1">
      <c r="A1313" s="63">
        <v>41373</v>
      </c>
      <c r="B1313" s="62">
        <v>6495</v>
      </c>
      <c r="C1313" s="59">
        <v>41407</v>
      </c>
      <c r="D1313" s="217">
        <v>6535</v>
      </c>
      <c r="E1313" s="217">
        <v>6875</v>
      </c>
      <c r="F1313" s="61">
        <f t="shared" si="69"/>
        <v>340</v>
      </c>
      <c r="G1313" s="67">
        <f t="shared" si="70"/>
        <v>343.76227390180878</v>
      </c>
      <c r="H1313" s="59">
        <v>41397</v>
      </c>
      <c r="I1313" s="217">
        <v>3215</v>
      </c>
      <c r="J1313" s="217">
        <v>6360</v>
      </c>
      <c r="K1313" s="217"/>
      <c r="L1313" s="217"/>
      <c r="M1313" s="67"/>
      <c r="N1313" s="218"/>
      <c r="O1313" s="218"/>
      <c r="P1313" s="218"/>
      <c r="Q1313" s="218"/>
      <c r="R1313" s="218"/>
      <c r="S1313" s="218"/>
      <c r="T1313" s="218"/>
      <c r="U1313" s="218"/>
      <c r="V1313" s="218"/>
      <c r="W1313" s="218"/>
      <c r="X1313" s="218"/>
    </row>
    <row r="1314" spans="1:24" s="60" customFormat="1" ht="15.75" customHeight="1">
      <c r="A1314" s="63">
        <v>41372</v>
      </c>
      <c r="B1314" s="62">
        <v>6490</v>
      </c>
      <c r="C1314" s="59">
        <v>41404</v>
      </c>
      <c r="D1314" s="217">
        <v>6505</v>
      </c>
      <c r="E1314" s="217">
        <v>6875</v>
      </c>
      <c r="F1314" s="61">
        <f t="shared" si="69"/>
        <v>370</v>
      </c>
      <c r="G1314" s="67">
        <f t="shared" si="70"/>
        <v>343.63565891472871</v>
      </c>
      <c r="H1314" s="59">
        <v>41396</v>
      </c>
      <c r="I1314" s="217">
        <v>3215</v>
      </c>
      <c r="J1314" s="217">
        <v>6360</v>
      </c>
      <c r="K1314" s="217"/>
      <c r="L1314" s="217"/>
      <c r="M1314" s="67"/>
      <c r="N1314" s="218"/>
      <c r="O1314" s="218"/>
      <c r="P1314" s="218"/>
      <c r="Q1314" s="218"/>
      <c r="R1314" s="218"/>
      <c r="S1314" s="218"/>
      <c r="T1314" s="218"/>
      <c r="U1314" s="218"/>
      <c r="V1314" s="218"/>
      <c r="W1314" s="218"/>
      <c r="X1314" s="218"/>
    </row>
    <row r="1315" spans="1:24" s="60" customFormat="1" ht="15.75" customHeight="1">
      <c r="A1315" s="63">
        <v>41367</v>
      </c>
      <c r="B1315" s="62">
        <v>6490</v>
      </c>
      <c r="C1315" s="59">
        <v>41403</v>
      </c>
      <c r="D1315" s="217">
        <v>6505</v>
      </c>
      <c r="E1315" s="217">
        <v>6875</v>
      </c>
      <c r="F1315" s="61">
        <f t="shared" si="69"/>
        <v>370</v>
      </c>
      <c r="G1315" s="67">
        <f t="shared" si="70"/>
        <v>343.4702842377261</v>
      </c>
      <c r="H1315" s="59">
        <v>41392</v>
      </c>
      <c r="I1315" s="217">
        <v>3215</v>
      </c>
      <c r="J1315" s="217">
        <v>6360</v>
      </c>
      <c r="K1315" s="217"/>
      <c r="L1315" s="217"/>
      <c r="M1315" s="67"/>
      <c r="N1315" s="218"/>
      <c r="O1315" s="218"/>
      <c r="P1315" s="218"/>
      <c r="Q1315" s="218"/>
      <c r="R1315" s="218"/>
      <c r="S1315" s="218"/>
      <c r="T1315" s="218"/>
      <c r="U1315" s="218"/>
      <c r="V1315" s="218"/>
      <c r="W1315" s="218"/>
      <c r="X1315" s="218"/>
    </row>
    <row r="1316" spans="1:24" s="60" customFormat="1" ht="15.75" customHeight="1">
      <c r="A1316" s="63">
        <v>41366</v>
      </c>
      <c r="B1316" s="62">
        <v>6490</v>
      </c>
      <c r="C1316" s="59">
        <v>41402</v>
      </c>
      <c r="D1316" s="217">
        <v>6505</v>
      </c>
      <c r="E1316" s="217">
        <v>6875</v>
      </c>
      <c r="F1316" s="61">
        <f t="shared" si="69"/>
        <v>370</v>
      </c>
      <c r="G1316" s="67">
        <f t="shared" si="70"/>
        <v>343.28682170542635</v>
      </c>
      <c r="H1316" s="59">
        <v>41391</v>
      </c>
      <c r="I1316" s="217">
        <v>3215</v>
      </c>
      <c r="J1316" s="217">
        <v>6360</v>
      </c>
      <c r="K1316" s="217"/>
      <c r="L1316" s="217"/>
      <c r="M1316" s="67"/>
      <c r="N1316" s="218"/>
      <c r="O1316" s="218"/>
      <c r="P1316" s="218"/>
      <c r="Q1316" s="218"/>
      <c r="R1316" s="218"/>
      <c r="S1316" s="218"/>
      <c r="T1316" s="218"/>
      <c r="U1316" s="218"/>
      <c r="V1316" s="218"/>
      <c r="W1316" s="218"/>
      <c r="X1316" s="218"/>
    </row>
    <row r="1317" spans="1:24" s="60" customFormat="1" ht="15.75" customHeight="1">
      <c r="A1317" s="63">
        <v>41365</v>
      </c>
      <c r="B1317" s="62">
        <v>6490</v>
      </c>
      <c r="C1317" s="59">
        <v>41401</v>
      </c>
      <c r="D1317" s="217">
        <v>6505</v>
      </c>
      <c r="E1317" s="217">
        <v>6875</v>
      </c>
      <c r="F1317" s="61">
        <f t="shared" si="69"/>
        <v>370</v>
      </c>
      <c r="G1317" s="67">
        <f t="shared" si="70"/>
        <v>343.10335917312659</v>
      </c>
      <c r="H1317" s="59">
        <v>41390</v>
      </c>
      <c r="I1317" s="217">
        <v>3215</v>
      </c>
      <c r="J1317" s="217">
        <v>6360</v>
      </c>
      <c r="K1317" s="217"/>
      <c r="L1317" s="217"/>
      <c r="M1317" s="67"/>
      <c r="N1317" s="218"/>
      <c r="O1317" s="218"/>
      <c r="P1317" s="218"/>
      <c r="Q1317" s="218"/>
      <c r="R1317" s="218"/>
      <c r="S1317" s="218"/>
      <c r="T1317" s="218"/>
      <c r="U1317" s="218"/>
      <c r="V1317" s="218"/>
      <c r="W1317" s="218"/>
      <c r="X1317" s="218"/>
    </row>
    <row r="1318" spans="1:24" s="60" customFormat="1" ht="15.75" customHeight="1">
      <c r="A1318" s="63">
        <v>41362</v>
      </c>
      <c r="B1318" s="62">
        <v>6490</v>
      </c>
      <c r="C1318" s="59">
        <v>41400</v>
      </c>
      <c r="D1318" s="217">
        <v>6505</v>
      </c>
      <c r="E1318" s="217">
        <v>6875</v>
      </c>
      <c r="F1318" s="61">
        <f t="shared" si="69"/>
        <v>370</v>
      </c>
      <c r="G1318" s="67">
        <f t="shared" si="70"/>
        <v>342.91989664082689</v>
      </c>
      <c r="H1318" s="59">
        <v>41389</v>
      </c>
      <c r="I1318" s="217">
        <v>3215</v>
      </c>
      <c r="J1318" s="217">
        <v>6360</v>
      </c>
      <c r="K1318" s="217"/>
      <c r="L1318" s="217"/>
      <c r="M1318" s="67"/>
      <c r="N1318" s="218"/>
      <c r="O1318" s="218"/>
      <c r="P1318" s="218"/>
      <c r="Q1318" s="218"/>
      <c r="R1318" s="218"/>
      <c r="S1318" s="218"/>
      <c r="T1318" s="218"/>
      <c r="U1318" s="218"/>
      <c r="V1318" s="218"/>
      <c r="W1318" s="218"/>
      <c r="X1318" s="218"/>
    </row>
    <row r="1319" spans="1:24" s="60" customFormat="1" ht="15.75" customHeight="1">
      <c r="A1319" s="63">
        <v>41361</v>
      </c>
      <c r="B1319" s="62">
        <v>6490</v>
      </c>
      <c r="C1319" s="59">
        <v>41397</v>
      </c>
      <c r="D1319" s="217">
        <v>6500</v>
      </c>
      <c r="E1319" s="217">
        <v>6875</v>
      </c>
      <c r="F1319" s="61">
        <f t="shared" si="69"/>
        <v>375</v>
      </c>
      <c r="G1319" s="67">
        <f t="shared" si="70"/>
        <v>342.74547803617571</v>
      </c>
      <c r="H1319" s="59">
        <v>41388</v>
      </c>
      <c r="I1319" s="217">
        <v>3215</v>
      </c>
      <c r="J1319" s="217">
        <v>6360</v>
      </c>
      <c r="K1319" s="217"/>
      <c r="L1319" s="217"/>
      <c r="M1319" s="67"/>
      <c r="N1319" s="218"/>
      <c r="O1319" s="218"/>
      <c r="P1319" s="218"/>
      <c r="Q1319" s="218"/>
      <c r="R1319" s="218"/>
      <c r="S1319" s="218"/>
      <c r="T1319" s="218"/>
      <c r="U1319" s="218"/>
      <c r="V1319" s="218"/>
      <c r="W1319" s="218"/>
      <c r="X1319" s="218"/>
    </row>
    <row r="1320" spans="1:24" s="60" customFormat="1" ht="15.75" customHeight="1">
      <c r="A1320" s="63">
        <v>41360</v>
      </c>
      <c r="B1320" s="62">
        <v>6485</v>
      </c>
      <c r="C1320" s="59">
        <v>41396</v>
      </c>
      <c r="D1320" s="217">
        <v>6500</v>
      </c>
      <c r="E1320" s="217">
        <v>6875</v>
      </c>
      <c r="F1320" s="61">
        <f t="shared" si="69"/>
        <v>375</v>
      </c>
      <c r="G1320" s="67">
        <f t="shared" si="70"/>
        <v>342.56459948320412</v>
      </c>
      <c r="H1320" s="59">
        <v>41387</v>
      </c>
      <c r="I1320" s="217">
        <v>3240</v>
      </c>
      <c r="J1320" s="217">
        <v>6360</v>
      </c>
      <c r="K1320" s="217"/>
      <c r="L1320" s="217"/>
      <c r="M1320" s="67"/>
      <c r="N1320" s="218"/>
      <c r="O1320" s="218"/>
      <c r="P1320" s="218"/>
      <c r="Q1320" s="218"/>
      <c r="R1320" s="218"/>
      <c r="S1320" s="218"/>
      <c r="T1320" s="218"/>
      <c r="U1320" s="218"/>
      <c r="V1320" s="218"/>
      <c r="W1320" s="218"/>
      <c r="X1320" s="218"/>
    </row>
    <row r="1321" spans="1:24" s="60" customFormat="1" ht="15.75" customHeight="1">
      <c r="A1321" s="63">
        <v>41359</v>
      </c>
      <c r="B1321" s="62">
        <v>6485</v>
      </c>
      <c r="C1321" s="59">
        <v>41392</v>
      </c>
      <c r="D1321" s="217">
        <v>6500</v>
      </c>
      <c r="E1321" s="217">
        <v>6875</v>
      </c>
      <c r="F1321" s="61">
        <f t="shared" si="69"/>
        <v>375</v>
      </c>
      <c r="G1321" s="67">
        <f t="shared" si="70"/>
        <v>342.35788113695088</v>
      </c>
      <c r="H1321" s="59">
        <v>41386</v>
      </c>
      <c r="I1321" s="217">
        <v>3250</v>
      </c>
      <c r="J1321" s="217">
        <v>6360</v>
      </c>
      <c r="K1321" s="217"/>
      <c r="L1321" s="217"/>
      <c r="M1321" s="67"/>
      <c r="N1321" s="218"/>
      <c r="O1321" s="218"/>
      <c r="P1321" s="218"/>
      <c r="Q1321" s="218"/>
      <c r="R1321" s="218"/>
      <c r="S1321" s="218"/>
      <c r="T1321" s="218"/>
      <c r="U1321" s="218"/>
      <c r="V1321" s="218"/>
      <c r="W1321" s="218"/>
      <c r="X1321" s="218"/>
    </row>
    <row r="1322" spans="1:24" s="60" customFormat="1" ht="15.75" customHeight="1">
      <c r="A1322" s="63">
        <v>41358</v>
      </c>
      <c r="B1322" s="62">
        <v>6485</v>
      </c>
      <c r="C1322" s="59">
        <v>41391</v>
      </c>
      <c r="D1322" s="217">
        <v>6500</v>
      </c>
      <c r="E1322" s="217">
        <v>6875</v>
      </c>
      <c r="F1322" s="61">
        <f t="shared" si="69"/>
        <v>375</v>
      </c>
      <c r="G1322" s="67">
        <f t="shared" si="70"/>
        <v>342.18604651162792</v>
      </c>
      <c r="H1322" s="59">
        <v>41383</v>
      </c>
      <c r="I1322" s="217">
        <v>3250</v>
      </c>
      <c r="J1322" s="217">
        <v>6360</v>
      </c>
      <c r="K1322" s="217"/>
      <c r="L1322" s="217"/>
      <c r="M1322" s="67"/>
      <c r="N1322" s="218"/>
      <c r="O1322" s="218"/>
      <c r="P1322" s="218"/>
      <c r="Q1322" s="218"/>
      <c r="R1322" s="218"/>
      <c r="S1322" s="218"/>
      <c r="T1322" s="218"/>
      <c r="U1322" s="218"/>
      <c r="V1322" s="218"/>
      <c r="W1322" s="218"/>
      <c r="X1322" s="218"/>
    </row>
    <row r="1323" spans="1:24" s="60" customFormat="1" ht="15.75" customHeight="1">
      <c r="A1323" s="63">
        <v>41355</v>
      </c>
      <c r="B1323" s="62">
        <v>6485</v>
      </c>
      <c r="C1323" s="59">
        <v>41390</v>
      </c>
      <c r="D1323" s="217">
        <v>6495</v>
      </c>
      <c r="E1323" s="217">
        <v>6900</v>
      </c>
      <c r="F1323" s="61">
        <f t="shared" si="69"/>
        <v>405</v>
      </c>
      <c r="G1323" s="67">
        <f t="shared" si="70"/>
        <v>342.01421188630491</v>
      </c>
      <c r="H1323" s="59">
        <v>41382</v>
      </c>
      <c r="I1323" s="217">
        <v>3250</v>
      </c>
      <c r="J1323" s="217">
        <v>6360</v>
      </c>
      <c r="K1323" s="217"/>
      <c r="L1323" s="217"/>
      <c r="M1323" s="67"/>
      <c r="N1323" s="218"/>
      <c r="O1323" s="218"/>
      <c r="P1323" s="218"/>
      <c r="Q1323" s="218"/>
      <c r="R1323" s="218"/>
      <c r="S1323" s="218"/>
      <c r="T1323" s="218"/>
      <c r="U1323" s="218"/>
      <c r="V1323" s="218"/>
      <c r="W1323" s="218"/>
      <c r="X1323" s="218"/>
    </row>
    <row r="1324" spans="1:24" s="60" customFormat="1" ht="15.75" customHeight="1">
      <c r="A1324" s="63">
        <v>41354</v>
      </c>
      <c r="B1324" s="62">
        <v>6485</v>
      </c>
      <c r="C1324" s="59">
        <v>41389</v>
      </c>
      <c r="D1324" s="217">
        <v>6490</v>
      </c>
      <c r="E1324" s="217">
        <v>6900</v>
      </c>
      <c r="F1324" s="61">
        <f t="shared" si="69"/>
        <v>410</v>
      </c>
      <c r="G1324" s="67">
        <f t="shared" si="70"/>
        <v>341.82945736434107</v>
      </c>
      <c r="H1324" s="59">
        <v>41381</v>
      </c>
      <c r="I1324" s="217">
        <v>3250</v>
      </c>
      <c r="J1324" s="217">
        <v>6360</v>
      </c>
      <c r="K1324" s="217"/>
      <c r="L1324" s="217"/>
      <c r="M1324" s="67"/>
      <c r="N1324" s="218"/>
      <c r="O1324" s="218"/>
      <c r="P1324" s="218"/>
      <c r="Q1324" s="218"/>
      <c r="R1324" s="218"/>
      <c r="S1324" s="218"/>
      <c r="T1324" s="218"/>
      <c r="U1324" s="218"/>
      <c r="V1324" s="218"/>
      <c r="W1324" s="218"/>
      <c r="X1324" s="218"/>
    </row>
    <row r="1325" spans="1:24" s="60" customFormat="1" ht="15.75" customHeight="1">
      <c r="A1325" s="63">
        <v>41353</v>
      </c>
      <c r="B1325" s="62">
        <v>6485</v>
      </c>
      <c r="C1325" s="59">
        <v>41388</v>
      </c>
      <c r="D1325" s="217">
        <v>6480</v>
      </c>
      <c r="E1325" s="217">
        <v>6900</v>
      </c>
      <c r="F1325" s="61">
        <f t="shared" si="69"/>
        <v>420</v>
      </c>
      <c r="G1325" s="67">
        <f t="shared" si="70"/>
        <v>341.6731266149871</v>
      </c>
      <c r="H1325" s="59">
        <v>41380</v>
      </c>
      <c r="I1325" s="217">
        <v>3250</v>
      </c>
      <c r="J1325" s="217">
        <v>6360</v>
      </c>
      <c r="K1325" s="217"/>
      <c r="L1325" s="217"/>
      <c r="M1325" s="67"/>
      <c r="N1325" s="218"/>
      <c r="O1325" s="218"/>
      <c r="P1325" s="218"/>
      <c r="Q1325" s="218"/>
      <c r="R1325" s="218"/>
      <c r="S1325" s="218"/>
      <c r="T1325" s="218"/>
      <c r="U1325" s="218"/>
      <c r="V1325" s="218"/>
      <c r="W1325" s="218"/>
      <c r="X1325" s="218"/>
    </row>
    <row r="1326" spans="1:24" s="60" customFormat="1" ht="15.75" customHeight="1">
      <c r="A1326" s="63">
        <v>41352</v>
      </c>
      <c r="B1326" s="62">
        <v>6485</v>
      </c>
      <c r="C1326" s="59">
        <v>41387</v>
      </c>
      <c r="D1326" s="217">
        <v>6480</v>
      </c>
      <c r="E1326" s="217">
        <v>6900</v>
      </c>
      <c r="F1326" s="61">
        <f t="shared" si="69"/>
        <v>420</v>
      </c>
      <c r="G1326" s="67">
        <f t="shared" si="70"/>
        <v>341.49612403100775</v>
      </c>
      <c r="H1326" s="59">
        <v>41379</v>
      </c>
      <c r="I1326" s="217">
        <v>3250</v>
      </c>
      <c r="J1326" s="217">
        <v>6360</v>
      </c>
      <c r="K1326" s="217"/>
      <c r="L1326" s="217"/>
      <c r="M1326" s="67"/>
      <c r="N1326" s="218"/>
      <c r="O1326" s="218"/>
      <c r="P1326" s="218"/>
      <c r="Q1326" s="218"/>
      <c r="R1326" s="218"/>
      <c r="S1326" s="218"/>
      <c r="T1326" s="218"/>
      <c r="U1326" s="218"/>
      <c r="V1326" s="218"/>
      <c r="W1326" s="218"/>
      <c r="X1326" s="218"/>
    </row>
    <row r="1327" spans="1:24" s="60" customFormat="1" ht="15.75" customHeight="1">
      <c r="A1327" s="63">
        <v>41351</v>
      </c>
      <c r="B1327" s="62">
        <v>6485</v>
      </c>
      <c r="C1327" s="59">
        <v>41386</v>
      </c>
      <c r="D1327" s="217">
        <v>6480</v>
      </c>
      <c r="E1327" s="217">
        <v>6900</v>
      </c>
      <c r="F1327" s="61">
        <f t="shared" si="69"/>
        <v>420</v>
      </c>
      <c r="G1327" s="67">
        <f t="shared" si="70"/>
        <v>341.34366925064597</v>
      </c>
      <c r="H1327" s="59">
        <v>41376</v>
      </c>
      <c r="I1327" s="217">
        <v>3250</v>
      </c>
      <c r="J1327" s="217">
        <v>6360</v>
      </c>
      <c r="K1327" s="217"/>
      <c r="L1327" s="217"/>
      <c r="M1327" s="67"/>
      <c r="N1327" s="218"/>
      <c r="O1327" s="218"/>
      <c r="P1327" s="218"/>
      <c r="Q1327" s="218"/>
      <c r="R1327" s="218"/>
      <c r="S1327" s="218"/>
      <c r="T1327" s="218"/>
      <c r="U1327" s="218"/>
      <c r="V1327" s="218"/>
      <c r="W1327" s="218"/>
      <c r="X1327" s="218"/>
    </row>
    <row r="1328" spans="1:24" s="60" customFormat="1" ht="15.75" customHeight="1">
      <c r="A1328" s="63">
        <v>41348</v>
      </c>
      <c r="B1328" s="62">
        <v>6505</v>
      </c>
      <c r="C1328" s="59">
        <v>41383</v>
      </c>
      <c r="D1328" s="217">
        <v>6480</v>
      </c>
      <c r="E1328" s="217">
        <v>6900</v>
      </c>
      <c r="F1328" s="61">
        <f t="shared" si="69"/>
        <v>420</v>
      </c>
      <c r="G1328" s="67">
        <f t="shared" si="70"/>
        <v>341.2093023255814</v>
      </c>
      <c r="H1328" s="59">
        <v>41375</v>
      </c>
      <c r="I1328" s="217">
        <v>3250</v>
      </c>
      <c r="J1328" s="217">
        <v>6360</v>
      </c>
      <c r="K1328" s="217"/>
      <c r="L1328" s="217"/>
      <c r="M1328" s="67"/>
      <c r="N1328" s="218"/>
      <c r="O1328" s="218"/>
      <c r="P1328" s="218"/>
      <c r="Q1328" s="218"/>
      <c r="R1328" s="218"/>
      <c r="S1328" s="218"/>
      <c r="T1328" s="218"/>
      <c r="U1328" s="218"/>
      <c r="V1328" s="218"/>
      <c r="W1328" s="218"/>
      <c r="X1328" s="218"/>
    </row>
    <row r="1329" spans="1:24" s="60" customFormat="1" ht="15.75" customHeight="1">
      <c r="A1329" s="63">
        <v>41347</v>
      </c>
      <c r="B1329" s="62">
        <v>6505</v>
      </c>
      <c r="C1329" s="59">
        <v>41382</v>
      </c>
      <c r="D1329" s="217">
        <v>6480</v>
      </c>
      <c r="E1329" s="217">
        <v>6900</v>
      </c>
      <c r="F1329" s="61">
        <f t="shared" si="69"/>
        <v>420</v>
      </c>
      <c r="G1329" s="67">
        <f t="shared" si="70"/>
        <v>341.08397932816536</v>
      </c>
      <c r="H1329" s="59">
        <v>41374</v>
      </c>
      <c r="I1329" s="217">
        <v>3250</v>
      </c>
      <c r="J1329" s="217">
        <v>6360</v>
      </c>
      <c r="K1329" s="217"/>
      <c r="L1329" s="217"/>
      <c r="M1329" s="67"/>
      <c r="N1329" s="218"/>
      <c r="O1329" s="218"/>
      <c r="P1329" s="218"/>
      <c r="Q1329" s="218"/>
      <c r="R1329" s="218"/>
      <c r="S1329" s="218"/>
      <c r="T1329" s="218"/>
      <c r="U1329" s="218"/>
      <c r="V1329" s="218"/>
      <c r="W1329" s="218"/>
      <c r="X1329" s="218"/>
    </row>
    <row r="1330" spans="1:24" s="60" customFormat="1" ht="15.75" customHeight="1">
      <c r="A1330" s="63">
        <v>41346</v>
      </c>
      <c r="B1330" s="62">
        <v>6510</v>
      </c>
      <c r="C1330" s="59">
        <v>41381</v>
      </c>
      <c r="D1330" s="217">
        <v>6490</v>
      </c>
      <c r="E1330" s="217">
        <v>6900</v>
      </c>
      <c r="F1330" s="61">
        <f t="shared" si="69"/>
        <v>410</v>
      </c>
      <c r="G1330" s="67">
        <f t="shared" si="70"/>
        <v>340.94056847545221</v>
      </c>
      <c r="H1330" s="59">
        <v>41373</v>
      </c>
      <c r="I1330" s="217">
        <v>3250</v>
      </c>
      <c r="J1330" s="217">
        <v>6360</v>
      </c>
      <c r="K1330" s="217"/>
      <c r="L1330" s="217"/>
      <c r="M1330" s="67"/>
      <c r="N1330" s="218"/>
      <c r="O1330" s="218"/>
      <c r="P1330" s="218"/>
      <c r="Q1330" s="218"/>
      <c r="R1330" s="218"/>
      <c r="S1330" s="218"/>
      <c r="T1330" s="218"/>
      <c r="U1330" s="218"/>
      <c r="V1330" s="218"/>
      <c r="W1330" s="218"/>
      <c r="X1330" s="218"/>
    </row>
    <row r="1331" spans="1:24" s="60" customFormat="1" ht="15.75" customHeight="1">
      <c r="A1331" s="63">
        <v>41345</v>
      </c>
      <c r="B1331" s="62">
        <v>6550</v>
      </c>
      <c r="C1331" s="59">
        <v>41380</v>
      </c>
      <c r="D1331" s="217">
        <v>6490</v>
      </c>
      <c r="E1331" s="217">
        <v>6900</v>
      </c>
      <c r="F1331" s="61">
        <f t="shared" si="69"/>
        <v>410</v>
      </c>
      <c r="G1331" s="67">
        <f t="shared" si="70"/>
        <v>340.80232558139534</v>
      </c>
      <c r="H1331" s="59">
        <v>41372</v>
      </c>
      <c r="I1331" s="217">
        <v>3250</v>
      </c>
      <c r="J1331" s="217">
        <v>6360</v>
      </c>
      <c r="K1331" s="217"/>
      <c r="L1331" s="217"/>
      <c r="M1331" s="67"/>
      <c r="N1331" s="218"/>
      <c r="O1331" s="218"/>
      <c r="P1331" s="218"/>
      <c r="Q1331" s="218"/>
      <c r="R1331" s="218"/>
      <c r="S1331" s="218"/>
      <c r="T1331" s="218"/>
      <c r="U1331" s="218"/>
      <c r="V1331" s="218"/>
      <c r="W1331" s="218"/>
      <c r="X1331" s="218"/>
    </row>
    <row r="1332" spans="1:24" s="60" customFormat="1" ht="15.75" customHeight="1">
      <c r="A1332" s="63">
        <v>41344</v>
      </c>
      <c r="B1332" s="62">
        <v>6550</v>
      </c>
      <c r="C1332" s="59">
        <v>41379</v>
      </c>
      <c r="D1332" s="217">
        <v>6500</v>
      </c>
      <c r="E1332" s="217">
        <v>6900</v>
      </c>
      <c r="F1332" s="61">
        <f t="shared" si="69"/>
        <v>400</v>
      </c>
      <c r="G1332" s="67">
        <f t="shared" si="70"/>
        <v>340.67183462532302</v>
      </c>
      <c r="H1332" s="59">
        <v>41371</v>
      </c>
      <c r="I1332" s="217">
        <v>3250</v>
      </c>
      <c r="J1332" s="217">
        <v>6360</v>
      </c>
      <c r="K1332" s="217"/>
      <c r="L1332" s="217"/>
      <c r="M1332" s="67"/>
      <c r="N1332" s="218"/>
      <c r="O1332" s="218"/>
      <c r="P1332" s="218"/>
      <c r="Q1332" s="218"/>
      <c r="R1332" s="218"/>
      <c r="S1332" s="218"/>
      <c r="T1332" s="218"/>
      <c r="U1332" s="218"/>
      <c r="V1332" s="218"/>
      <c r="W1332" s="218"/>
      <c r="X1332" s="218"/>
    </row>
    <row r="1333" spans="1:24" s="60" customFormat="1" ht="15.75" customHeight="1">
      <c r="A1333" s="63">
        <v>41341</v>
      </c>
      <c r="B1333" s="62">
        <v>6550</v>
      </c>
      <c r="C1333" s="59">
        <v>41376</v>
      </c>
      <c r="D1333" s="217">
        <v>6500</v>
      </c>
      <c r="E1333" s="217">
        <v>6900</v>
      </c>
      <c r="F1333" s="61">
        <f t="shared" si="69"/>
        <v>400</v>
      </c>
      <c r="G1333" s="67">
        <f t="shared" si="70"/>
        <v>340.54651162790697</v>
      </c>
      <c r="H1333" s="59">
        <v>41367</v>
      </c>
      <c r="I1333" s="217">
        <v>3285</v>
      </c>
      <c r="J1333" s="217">
        <v>6360</v>
      </c>
      <c r="K1333" s="217"/>
      <c r="L1333" s="217"/>
      <c r="M1333" s="67"/>
      <c r="N1333" s="218"/>
      <c r="O1333" s="218"/>
      <c r="P1333" s="218"/>
      <c r="Q1333" s="218"/>
      <c r="R1333" s="218"/>
      <c r="S1333" s="218"/>
      <c r="T1333" s="218"/>
      <c r="U1333" s="218"/>
      <c r="V1333" s="218"/>
      <c r="W1333" s="218"/>
      <c r="X1333" s="218"/>
    </row>
    <row r="1334" spans="1:24" s="60" customFormat="1" ht="15.75" customHeight="1">
      <c r="A1334" s="63">
        <v>41340</v>
      </c>
      <c r="B1334" s="62">
        <v>6550</v>
      </c>
      <c r="C1334" s="59">
        <v>41375</v>
      </c>
      <c r="D1334" s="217">
        <v>6500</v>
      </c>
      <c r="E1334" s="217">
        <v>6900</v>
      </c>
      <c r="F1334" s="61">
        <f t="shared" si="69"/>
        <v>400</v>
      </c>
      <c r="G1334" s="67">
        <f t="shared" si="70"/>
        <v>340.4043927648579</v>
      </c>
      <c r="H1334" s="59">
        <v>41366</v>
      </c>
      <c r="I1334" s="217">
        <v>3285</v>
      </c>
      <c r="J1334" s="217">
        <v>6360</v>
      </c>
      <c r="K1334" s="217"/>
      <c r="L1334" s="217"/>
      <c r="M1334" s="67"/>
      <c r="N1334" s="218"/>
      <c r="O1334" s="218"/>
      <c r="P1334" s="218"/>
      <c r="Q1334" s="218"/>
      <c r="R1334" s="218"/>
      <c r="S1334" s="218"/>
      <c r="T1334" s="218"/>
      <c r="U1334" s="218"/>
      <c r="V1334" s="218"/>
      <c r="W1334" s="218"/>
      <c r="X1334" s="218"/>
    </row>
    <row r="1335" spans="1:24" s="60" customFormat="1" ht="15.75" customHeight="1">
      <c r="A1335" s="63">
        <v>41339</v>
      </c>
      <c r="B1335" s="62">
        <v>6550</v>
      </c>
      <c r="C1335" s="59">
        <v>41374</v>
      </c>
      <c r="D1335" s="217">
        <v>6500</v>
      </c>
      <c r="E1335" s="217">
        <v>6900</v>
      </c>
      <c r="F1335" s="61">
        <f t="shared" si="69"/>
        <v>400</v>
      </c>
      <c r="G1335" s="67">
        <f t="shared" si="70"/>
        <v>340.25322997416021</v>
      </c>
      <c r="H1335" s="59">
        <v>41365</v>
      </c>
      <c r="I1335" s="217">
        <v>3325</v>
      </c>
      <c r="J1335" s="217">
        <v>6360</v>
      </c>
      <c r="K1335" s="217"/>
      <c r="L1335" s="217"/>
      <c r="M1335" s="67"/>
      <c r="N1335" s="218"/>
      <c r="O1335" s="218"/>
      <c r="P1335" s="218"/>
      <c r="Q1335" s="218"/>
      <c r="R1335" s="218"/>
      <c r="S1335" s="218"/>
      <c r="T1335" s="218"/>
      <c r="U1335" s="218"/>
      <c r="V1335" s="218"/>
      <c r="W1335" s="218"/>
      <c r="X1335" s="218"/>
    </row>
    <row r="1336" spans="1:24" s="60" customFormat="1" ht="15.75" customHeight="1">
      <c r="A1336" s="63">
        <v>41338</v>
      </c>
      <c r="B1336" s="62">
        <v>6550</v>
      </c>
      <c r="C1336" s="59">
        <v>41373</v>
      </c>
      <c r="D1336" s="217">
        <v>6495</v>
      </c>
      <c r="E1336" s="217">
        <v>6900</v>
      </c>
      <c r="F1336" s="61">
        <f t="shared" si="69"/>
        <v>405</v>
      </c>
      <c r="G1336" s="67">
        <f t="shared" si="70"/>
        <v>340.10206718346251</v>
      </c>
      <c r="H1336" s="59">
        <v>41362</v>
      </c>
      <c r="I1336" s="217">
        <v>3325</v>
      </c>
      <c r="J1336" s="217">
        <v>6360</v>
      </c>
      <c r="K1336" s="217"/>
      <c r="L1336" s="217"/>
      <c r="M1336" s="67"/>
      <c r="N1336" s="218"/>
      <c r="O1336" s="218"/>
      <c r="P1336" s="218"/>
      <c r="Q1336" s="218"/>
      <c r="R1336" s="218"/>
      <c r="S1336" s="218"/>
      <c r="T1336" s="218"/>
      <c r="U1336" s="218"/>
      <c r="V1336" s="218"/>
      <c r="W1336" s="218"/>
      <c r="X1336" s="218"/>
    </row>
    <row r="1337" spans="1:24" s="60" customFormat="1" ht="15.75" customHeight="1">
      <c r="A1337" s="63">
        <v>41337</v>
      </c>
      <c r="B1337" s="62">
        <v>6555</v>
      </c>
      <c r="C1337" s="59">
        <v>41372</v>
      </c>
      <c r="D1337" s="217">
        <v>6490</v>
      </c>
      <c r="E1337" s="217">
        <v>6900</v>
      </c>
      <c r="F1337" s="61">
        <f t="shared" si="69"/>
        <v>410</v>
      </c>
      <c r="G1337" s="67">
        <f t="shared" si="70"/>
        <v>339.94444444444446</v>
      </c>
      <c r="H1337" s="59">
        <v>41361</v>
      </c>
      <c r="I1337" s="217">
        <v>3325</v>
      </c>
      <c r="J1337" s="217">
        <v>6360</v>
      </c>
      <c r="K1337" s="217"/>
      <c r="L1337" s="217"/>
      <c r="M1337" s="67"/>
      <c r="N1337" s="218"/>
      <c r="O1337" s="218"/>
      <c r="P1337" s="218"/>
      <c r="Q1337" s="218"/>
      <c r="R1337" s="218"/>
      <c r="S1337" s="218"/>
      <c r="T1337" s="218"/>
      <c r="U1337" s="218"/>
      <c r="V1337" s="218"/>
      <c r="W1337" s="218"/>
      <c r="X1337" s="218"/>
    </row>
    <row r="1338" spans="1:24" s="60" customFormat="1" ht="15.75" customHeight="1">
      <c r="A1338" s="63">
        <v>41334</v>
      </c>
      <c r="B1338" s="62">
        <v>6555</v>
      </c>
      <c r="C1338" s="59">
        <v>41371</v>
      </c>
      <c r="D1338" s="217">
        <v>6490</v>
      </c>
      <c r="E1338" s="217">
        <v>6900</v>
      </c>
      <c r="F1338" s="61">
        <f t="shared" si="69"/>
        <v>410</v>
      </c>
      <c r="G1338" s="67">
        <f t="shared" si="70"/>
        <v>339.78036175710594</v>
      </c>
      <c r="H1338" s="59">
        <v>41360</v>
      </c>
      <c r="I1338" s="217">
        <v>3350</v>
      </c>
      <c r="J1338" s="217">
        <v>6360</v>
      </c>
      <c r="K1338" s="217"/>
      <c r="L1338" s="217"/>
      <c r="M1338" s="67"/>
      <c r="N1338" s="218"/>
      <c r="O1338" s="218"/>
      <c r="P1338" s="218"/>
      <c r="Q1338" s="218"/>
      <c r="R1338" s="218"/>
      <c r="S1338" s="218"/>
      <c r="T1338" s="218"/>
      <c r="U1338" s="218"/>
      <c r="V1338" s="218"/>
      <c r="W1338" s="218"/>
      <c r="X1338" s="218"/>
    </row>
    <row r="1339" spans="1:24" s="60" customFormat="1" ht="15.75" customHeight="1">
      <c r="A1339" s="63">
        <v>41333</v>
      </c>
      <c r="B1339" s="62">
        <v>6555</v>
      </c>
      <c r="C1339" s="59">
        <v>41367</v>
      </c>
      <c r="D1339" s="217">
        <v>6490</v>
      </c>
      <c r="E1339" s="217">
        <v>6900</v>
      </c>
      <c r="F1339" s="61">
        <f t="shared" si="69"/>
        <v>410</v>
      </c>
      <c r="G1339" s="67">
        <f t="shared" si="70"/>
        <v>339.66020671834627</v>
      </c>
      <c r="H1339" s="59">
        <v>41359</v>
      </c>
      <c r="I1339" s="217">
        <v>3350</v>
      </c>
      <c r="J1339" s="217">
        <v>6360</v>
      </c>
      <c r="K1339" s="217"/>
      <c r="L1339" s="217"/>
      <c r="M1339" s="67"/>
      <c r="N1339" s="218"/>
      <c r="O1339" s="218"/>
      <c r="P1339" s="218"/>
      <c r="Q1339" s="218"/>
      <c r="R1339" s="218"/>
      <c r="S1339" s="218"/>
      <c r="T1339" s="218"/>
      <c r="U1339" s="218"/>
      <c r="V1339" s="218"/>
      <c r="W1339" s="218"/>
      <c r="X1339" s="218"/>
    </row>
    <row r="1340" spans="1:24" s="60" customFormat="1" ht="15.75" customHeight="1">
      <c r="A1340" s="63">
        <v>41332</v>
      </c>
      <c r="B1340" s="62">
        <v>6555</v>
      </c>
      <c r="C1340" s="59">
        <v>41366</v>
      </c>
      <c r="D1340" s="217">
        <v>6490</v>
      </c>
      <c r="E1340" s="217">
        <v>6900</v>
      </c>
      <c r="F1340" s="61">
        <f t="shared" si="69"/>
        <v>410</v>
      </c>
      <c r="G1340" s="67">
        <f t="shared" si="70"/>
        <v>339.54005167958655</v>
      </c>
      <c r="H1340" s="59">
        <v>41358</v>
      </c>
      <c r="I1340" s="217">
        <v>3350</v>
      </c>
      <c r="J1340" s="217">
        <v>6360</v>
      </c>
      <c r="K1340" s="217"/>
      <c r="L1340" s="217"/>
      <c r="M1340" s="67"/>
      <c r="N1340" s="218"/>
      <c r="O1340" s="218"/>
      <c r="P1340" s="218"/>
      <c r="Q1340" s="218"/>
      <c r="R1340" s="218"/>
      <c r="S1340" s="218"/>
      <c r="T1340" s="218"/>
      <c r="U1340" s="218"/>
      <c r="V1340" s="218"/>
      <c r="W1340" s="218"/>
      <c r="X1340" s="218"/>
    </row>
    <row r="1341" spans="1:24" s="60" customFormat="1" ht="15.75" customHeight="1">
      <c r="A1341" s="63">
        <v>41331</v>
      </c>
      <c r="B1341" s="62">
        <v>6565</v>
      </c>
      <c r="C1341" s="59">
        <v>41365</v>
      </c>
      <c r="D1341" s="217">
        <v>6490</v>
      </c>
      <c r="E1341" s="217">
        <v>6900</v>
      </c>
      <c r="F1341" s="61">
        <f t="shared" si="69"/>
        <v>410</v>
      </c>
      <c r="G1341" s="67">
        <f t="shared" si="70"/>
        <v>339.44702842377262</v>
      </c>
      <c r="H1341" s="59">
        <v>41355</v>
      </c>
      <c r="I1341" s="217">
        <v>3365</v>
      </c>
      <c r="J1341" s="217">
        <v>6360</v>
      </c>
      <c r="K1341" s="217"/>
      <c r="L1341" s="217"/>
      <c r="M1341" s="67"/>
      <c r="N1341" s="218"/>
      <c r="O1341" s="218"/>
      <c r="P1341" s="218"/>
      <c r="Q1341" s="218"/>
      <c r="R1341" s="218"/>
      <c r="S1341" s="218"/>
      <c r="T1341" s="218"/>
      <c r="U1341" s="218"/>
      <c r="V1341" s="218"/>
      <c r="W1341" s="218"/>
      <c r="X1341" s="218"/>
    </row>
    <row r="1342" spans="1:24" s="60" customFormat="1" ht="15.75" customHeight="1">
      <c r="A1342" s="63">
        <v>41330</v>
      </c>
      <c r="B1342" s="62">
        <v>6565</v>
      </c>
      <c r="C1342" s="59">
        <v>41362</v>
      </c>
      <c r="D1342" s="217">
        <v>6490</v>
      </c>
      <c r="E1342" s="217">
        <v>6900</v>
      </c>
      <c r="F1342" s="61">
        <f t="shared" si="69"/>
        <v>410</v>
      </c>
      <c r="G1342" s="67">
        <f t="shared" si="70"/>
        <v>339.33591731266148</v>
      </c>
      <c r="H1342" s="59">
        <v>41354</v>
      </c>
      <c r="I1342" s="217">
        <v>3365</v>
      </c>
      <c r="J1342" s="217">
        <v>6360</v>
      </c>
      <c r="K1342" s="217"/>
      <c r="L1342" s="217"/>
      <c r="M1342" s="67"/>
      <c r="N1342" s="218"/>
      <c r="O1342" s="218"/>
      <c r="P1342" s="218"/>
      <c r="Q1342" s="218"/>
      <c r="R1342" s="218"/>
      <c r="S1342" s="218"/>
      <c r="T1342" s="218"/>
      <c r="U1342" s="218"/>
      <c r="V1342" s="218"/>
      <c r="W1342" s="218"/>
      <c r="X1342" s="218"/>
    </row>
    <row r="1343" spans="1:24" s="60" customFormat="1" ht="15.75" customHeight="1">
      <c r="A1343" s="63">
        <v>41327</v>
      </c>
      <c r="B1343" s="62">
        <v>6565</v>
      </c>
      <c r="C1343" s="59">
        <v>41361</v>
      </c>
      <c r="D1343" s="217">
        <v>6490</v>
      </c>
      <c r="E1343" s="217">
        <v>6900</v>
      </c>
      <c r="F1343" s="61">
        <f t="shared" si="69"/>
        <v>410</v>
      </c>
      <c r="G1343" s="67">
        <f t="shared" si="70"/>
        <v>339.24160206718346</v>
      </c>
      <c r="H1343" s="59">
        <v>41353</v>
      </c>
      <c r="I1343" s="217">
        <v>3365</v>
      </c>
      <c r="J1343" s="217">
        <v>6360</v>
      </c>
      <c r="K1343" s="217"/>
      <c r="L1343" s="217"/>
      <c r="M1343" s="67"/>
      <c r="N1343" s="218"/>
      <c r="O1343" s="218"/>
      <c r="P1343" s="218"/>
      <c r="Q1343" s="218"/>
      <c r="R1343" s="218"/>
      <c r="S1343" s="218"/>
      <c r="T1343" s="218"/>
      <c r="U1343" s="218"/>
      <c r="V1343" s="218"/>
      <c r="W1343" s="218"/>
      <c r="X1343" s="218"/>
    </row>
    <row r="1344" spans="1:24" s="60" customFormat="1" ht="15.75" customHeight="1">
      <c r="A1344" s="63">
        <v>41326</v>
      </c>
      <c r="B1344" s="62">
        <v>6565</v>
      </c>
      <c r="C1344" s="59">
        <v>41360</v>
      </c>
      <c r="D1344" s="217">
        <v>6485</v>
      </c>
      <c r="E1344" s="217">
        <v>6900</v>
      </c>
      <c r="F1344" s="61">
        <f t="shared" si="69"/>
        <v>415</v>
      </c>
      <c r="G1344" s="67">
        <f t="shared" si="70"/>
        <v>339.1653746770026</v>
      </c>
      <c r="H1344" s="59">
        <v>41352</v>
      </c>
      <c r="I1344" s="217">
        <v>3365</v>
      </c>
      <c r="J1344" s="217">
        <v>6360</v>
      </c>
      <c r="K1344" s="217"/>
      <c r="L1344" s="217"/>
      <c r="M1344" s="67"/>
      <c r="N1344" s="218"/>
      <c r="O1344" s="218"/>
      <c r="P1344" s="218"/>
      <c r="Q1344" s="218"/>
      <c r="R1344" s="218"/>
      <c r="S1344" s="218"/>
      <c r="T1344" s="218"/>
      <c r="U1344" s="218"/>
      <c r="V1344" s="218"/>
      <c r="W1344" s="218"/>
      <c r="X1344" s="218"/>
    </row>
    <row r="1345" spans="1:24" s="60" customFormat="1" ht="15.75" customHeight="1">
      <c r="A1345" s="63">
        <v>41325</v>
      </c>
      <c r="B1345" s="62">
        <v>6565</v>
      </c>
      <c r="C1345" s="59">
        <v>41359</v>
      </c>
      <c r="D1345" s="217">
        <v>6485</v>
      </c>
      <c r="E1345" s="217">
        <v>6900</v>
      </c>
      <c r="F1345" s="61">
        <f t="shared" si="69"/>
        <v>415</v>
      </c>
      <c r="G1345" s="67">
        <f t="shared" si="70"/>
        <v>339.08268733850127</v>
      </c>
      <c r="H1345" s="59">
        <v>41351</v>
      </c>
      <c r="I1345" s="217">
        <v>3375</v>
      </c>
      <c r="J1345" s="217">
        <v>6360</v>
      </c>
      <c r="K1345" s="217"/>
      <c r="L1345" s="217"/>
      <c r="M1345" s="67"/>
      <c r="N1345" s="218"/>
      <c r="O1345" s="218"/>
      <c r="P1345" s="218"/>
      <c r="Q1345" s="218"/>
      <c r="R1345" s="218"/>
      <c r="S1345" s="218"/>
      <c r="T1345" s="218"/>
      <c r="U1345" s="218"/>
      <c r="V1345" s="218"/>
      <c r="W1345" s="218"/>
      <c r="X1345" s="218"/>
    </row>
    <row r="1346" spans="1:24" s="60" customFormat="1" ht="15.75" customHeight="1">
      <c r="A1346" s="63">
        <v>41324</v>
      </c>
      <c r="B1346" s="62">
        <v>6550</v>
      </c>
      <c r="C1346" s="59">
        <v>41358</v>
      </c>
      <c r="D1346" s="217">
        <v>6485</v>
      </c>
      <c r="E1346" s="217">
        <v>6900</v>
      </c>
      <c r="F1346" s="61">
        <f t="shared" si="69"/>
        <v>415</v>
      </c>
      <c r="G1346" s="67">
        <f t="shared" si="70"/>
        <v>339</v>
      </c>
      <c r="H1346" s="59">
        <v>41348</v>
      </c>
      <c r="I1346" s="217">
        <v>3375</v>
      </c>
      <c r="J1346" s="217">
        <v>6365</v>
      </c>
      <c r="K1346" s="217"/>
      <c r="L1346" s="217"/>
      <c r="M1346" s="67"/>
      <c r="N1346" s="218"/>
      <c r="O1346" s="218"/>
      <c r="P1346" s="218"/>
      <c r="Q1346" s="218"/>
      <c r="R1346" s="218"/>
      <c r="S1346" s="218"/>
      <c r="T1346" s="218"/>
      <c r="U1346" s="218"/>
      <c r="V1346" s="218"/>
      <c r="W1346" s="218"/>
      <c r="X1346" s="218"/>
    </row>
    <row r="1347" spans="1:24" s="60" customFormat="1" ht="15.75" customHeight="1">
      <c r="A1347" s="63">
        <v>41323</v>
      </c>
      <c r="B1347" s="62">
        <v>6550</v>
      </c>
      <c r="C1347" s="59">
        <v>41355</v>
      </c>
      <c r="D1347" s="217">
        <v>6485</v>
      </c>
      <c r="E1347" s="217">
        <v>6900</v>
      </c>
      <c r="F1347" s="61">
        <f t="shared" si="69"/>
        <v>415</v>
      </c>
      <c r="G1347" s="67">
        <f t="shared" si="70"/>
        <v>338.90826873385015</v>
      </c>
      <c r="H1347" s="59">
        <v>41347</v>
      </c>
      <c r="I1347" s="217">
        <v>3375</v>
      </c>
      <c r="J1347" s="217">
        <v>6365</v>
      </c>
      <c r="K1347" s="217"/>
      <c r="L1347" s="217"/>
      <c r="M1347" s="67"/>
      <c r="N1347" s="218"/>
      <c r="O1347" s="218"/>
      <c r="P1347" s="218"/>
      <c r="Q1347" s="218"/>
      <c r="R1347" s="218"/>
      <c r="S1347" s="218"/>
      <c r="T1347" s="218"/>
      <c r="U1347" s="218"/>
      <c r="V1347" s="218"/>
      <c r="W1347" s="218"/>
      <c r="X1347" s="218"/>
    </row>
    <row r="1348" spans="1:24" s="60" customFormat="1" ht="15.75" customHeight="1">
      <c r="A1348" s="63">
        <v>41312</v>
      </c>
      <c r="B1348" s="62">
        <v>6550</v>
      </c>
      <c r="C1348" s="59">
        <v>41354</v>
      </c>
      <c r="D1348" s="217">
        <v>6485</v>
      </c>
      <c r="E1348" s="217">
        <v>6900</v>
      </c>
      <c r="F1348" s="61">
        <f t="shared" si="69"/>
        <v>415</v>
      </c>
      <c r="G1348" s="67">
        <f t="shared" si="70"/>
        <v>338.80878552971575</v>
      </c>
      <c r="H1348" s="59">
        <v>41346</v>
      </c>
      <c r="I1348" s="217">
        <v>3375</v>
      </c>
      <c r="J1348" s="217">
        <v>6370</v>
      </c>
      <c r="K1348" s="217"/>
      <c r="L1348" s="217"/>
      <c r="M1348" s="67"/>
      <c r="N1348" s="218"/>
      <c r="O1348" s="218"/>
      <c r="P1348" s="218"/>
      <c r="Q1348" s="218"/>
      <c r="R1348" s="218"/>
      <c r="S1348" s="218"/>
      <c r="T1348" s="218"/>
      <c r="U1348" s="218"/>
      <c r="V1348" s="218"/>
      <c r="W1348" s="218"/>
      <c r="X1348" s="218"/>
    </row>
    <row r="1349" spans="1:24" s="60" customFormat="1" ht="15.75" customHeight="1">
      <c r="A1349" s="63">
        <v>41311</v>
      </c>
      <c r="B1349" s="62">
        <v>6550</v>
      </c>
      <c r="C1349" s="59">
        <v>41353</v>
      </c>
      <c r="D1349" s="217">
        <v>6485</v>
      </c>
      <c r="E1349" s="217">
        <v>6900</v>
      </c>
      <c r="F1349" s="61">
        <f t="shared" ref="F1349:F1412" si="71">E1349-D1349</f>
        <v>415</v>
      </c>
      <c r="G1349" s="67">
        <f t="shared" ref="G1349:G1412" si="72">SUM(F1349:F2122)/774</f>
        <v>338.68346253229976</v>
      </c>
      <c r="H1349" s="59">
        <v>41345</v>
      </c>
      <c r="I1349" s="217">
        <v>3375</v>
      </c>
      <c r="J1349" s="217">
        <v>6370</v>
      </c>
      <c r="K1349" s="217"/>
      <c r="L1349" s="217"/>
      <c r="M1349" s="67"/>
      <c r="N1349" s="218"/>
      <c r="O1349" s="218"/>
      <c r="P1349" s="218"/>
      <c r="Q1349" s="218"/>
      <c r="R1349" s="218"/>
      <c r="S1349" s="218"/>
      <c r="T1349" s="218"/>
      <c r="U1349" s="218"/>
      <c r="V1349" s="218"/>
      <c r="W1349" s="218"/>
      <c r="X1349" s="218"/>
    </row>
    <row r="1350" spans="1:24" s="60" customFormat="1" ht="15.75" customHeight="1">
      <c r="A1350" s="63">
        <v>41310</v>
      </c>
      <c r="B1350" s="62">
        <v>6550</v>
      </c>
      <c r="C1350" s="59">
        <v>41352</v>
      </c>
      <c r="D1350" s="217">
        <v>6485</v>
      </c>
      <c r="E1350" s="217">
        <v>6925</v>
      </c>
      <c r="F1350" s="61">
        <f t="shared" si="71"/>
        <v>440</v>
      </c>
      <c r="G1350" s="67">
        <f t="shared" si="72"/>
        <v>338.54909560723513</v>
      </c>
      <c r="H1350" s="59">
        <v>41344</v>
      </c>
      <c r="I1350" s="217">
        <v>3375</v>
      </c>
      <c r="J1350" s="217">
        <v>6370</v>
      </c>
      <c r="K1350" s="217"/>
      <c r="L1350" s="217"/>
      <c r="M1350" s="67"/>
      <c r="N1350" s="218"/>
      <c r="O1350" s="218"/>
      <c r="P1350" s="218"/>
      <c r="Q1350" s="218"/>
      <c r="R1350" s="218"/>
      <c r="S1350" s="218"/>
      <c r="T1350" s="218"/>
      <c r="U1350" s="218"/>
      <c r="V1350" s="218"/>
      <c r="W1350" s="218"/>
      <c r="X1350" s="218"/>
    </row>
    <row r="1351" spans="1:24" s="60" customFormat="1" ht="15.75" customHeight="1">
      <c r="A1351" s="63">
        <v>41306</v>
      </c>
      <c r="B1351" s="62">
        <v>6550</v>
      </c>
      <c r="C1351" s="59">
        <v>41351</v>
      </c>
      <c r="D1351" s="217">
        <v>6485</v>
      </c>
      <c r="E1351" s="217">
        <v>6925</v>
      </c>
      <c r="F1351" s="61">
        <f t="shared" si="71"/>
        <v>440</v>
      </c>
      <c r="G1351" s="67">
        <f t="shared" si="72"/>
        <v>338.36692506459946</v>
      </c>
      <c r="H1351" s="59">
        <v>41341</v>
      </c>
      <c r="I1351" s="217">
        <v>3375</v>
      </c>
      <c r="J1351" s="217">
        <v>6370</v>
      </c>
      <c r="K1351" s="217"/>
      <c r="L1351" s="217"/>
      <c r="M1351" s="67"/>
      <c r="N1351" s="218"/>
      <c r="O1351" s="218"/>
      <c r="P1351" s="218"/>
      <c r="Q1351" s="218"/>
      <c r="R1351" s="218"/>
      <c r="S1351" s="218"/>
      <c r="T1351" s="218"/>
      <c r="U1351" s="218"/>
      <c r="V1351" s="218"/>
      <c r="W1351" s="218"/>
      <c r="X1351" s="218"/>
    </row>
    <row r="1352" spans="1:24" s="60" customFormat="1" ht="15.75" customHeight="1">
      <c r="A1352" s="63">
        <v>41305</v>
      </c>
      <c r="B1352" s="62">
        <v>6550</v>
      </c>
      <c r="C1352" s="59">
        <v>41348</v>
      </c>
      <c r="D1352" s="217">
        <v>6505</v>
      </c>
      <c r="E1352" s="217">
        <v>6950</v>
      </c>
      <c r="F1352" s="61">
        <f t="shared" si="71"/>
        <v>445</v>
      </c>
      <c r="G1352" s="67">
        <f t="shared" si="72"/>
        <v>338.17571059431526</v>
      </c>
      <c r="H1352" s="59">
        <v>41340</v>
      </c>
      <c r="I1352" s="217">
        <v>3375</v>
      </c>
      <c r="J1352" s="217">
        <v>6370</v>
      </c>
      <c r="K1352" s="217"/>
      <c r="L1352" s="217"/>
      <c r="M1352" s="67"/>
      <c r="N1352" s="218"/>
      <c r="O1352" s="218"/>
      <c r="P1352" s="218"/>
      <c r="Q1352" s="218"/>
      <c r="R1352" s="218"/>
      <c r="S1352" s="218"/>
      <c r="T1352" s="218"/>
      <c r="U1352" s="218"/>
      <c r="V1352" s="218"/>
      <c r="W1352" s="218"/>
      <c r="X1352" s="218"/>
    </row>
    <row r="1353" spans="1:24" s="60" customFormat="1" ht="15.75" customHeight="1">
      <c r="A1353" s="63">
        <v>41304</v>
      </c>
      <c r="B1353" s="62">
        <v>6550</v>
      </c>
      <c r="C1353" s="59">
        <v>41347</v>
      </c>
      <c r="D1353" s="217">
        <v>6505</v>
      </c>
      <c r="E1353" s="217">
        <v>6960</v>
      </c>
      <c r="F1353" s="61">
        <f t="shared" si="71"/>
        <v>455</v>
      </c>
      <c r="G1353" s="67">
        <f t="shared" si="72"/>
        <v>337.98708010335918</v>
      </c>
      <c r="H1353" s="59">
        <v>41339</v>
      </c>
      <c r="I1353" s="217">
        <v>3375</v>
      </c>
      <c r="J1353" s="217">
        <v>6370</v>
      </c>
      <c r="K1353" s="217"/>
      <c r="L1353" s="217"/>
      <c r="M1353" s="67"/>
      <c r="N1353" s="218"/>
      <c r="O1353" s="218"/>
      <c r="P1353" s="218"/>
      <c r="Q1353" s="218"/>
      <c r="R1353" s="218"/>
      <c r="S1353" s="218"/>
      <c r="T1353" s="218"/>
      <c r="U1353" s="218"/>
      <c r="V1353" s="218"/>
      <c r="W1353" s="218"/>
      <c r="X1353" s="218"/>
    </row>
    <row r="1354" spans="1:24" s="60" customFormat="1" ht="15.75" customHeight="1">
      <c r="A1354" s="63">
        <v>41303</v>
      </c>
      <c r="B1354" s="62">
        <v>6550</v>
      </c>
      <c r="C1354" s="59">
        <v>41346</v>
      </c>
      <c r="D1354" s="217">
        <v>6510</v>
      </c>
      <c r="E1354" s="217">
        <v>6960</v>
      </c>
      <c r="F1354" s="61">
        <f t="shared" si="71"/>
        <v>450</v>
      </c>
      <c r="G1354" s="67">
        <f t="shared" si="72"/>
        <v>337.78552971576227</v>
      </c>
      <c r="H1354" s="59">
        <v>41338</v>
      </c>
      <c r="I1354" s="217">
        <v>3385</v>
      </c>
      <c r="J1354" s="217">
        <v>6370</v>
      </c>
      <c r="K1354" s="217"/>
      <c r="L1354" s="217"/>
      <c r="M1354" s="67"/>
      <c r="N1354" s="218"/>
      <c r="O1354" s="218"/>
      <c r="P1354" s="218"/>
      <c r="Q1354" s="218"/>
      <c r="R1354" s="218"/>
      <c r="S1354" s="218"/>
      <c r="T1354" s="218"/>
      <c r="U1354" s="218"/>
      <c r="V1354" s="218"/>
      <c r="W1354" s="218"/>
      <c r="X1354" s="218"/>
    </row>
    <row r="1355" spans="1:24" s="60" customFormat="1" ht="15.75" customHeight="1">
      <c r="A1355" s="63">
        <v>41302</v>
      </c>
      <c r="B1355" s="62">
        <v>6550</v>
      </c>
      <c r="C1355" s="59">
        <v>41345</v>
      </c>
      <c r="D1355" s="217">
        <v>6550</v>
      </c>
      <c r="E1355" s="217">
        <v>6960</v>
      </c>
      <c r="F1355" s="61">
        <f t="shared" si="71"/>
        <v>410</v>
      </c>
      <c r="G1355" s="67">
        <f t="shared" si="72"/>
        <v>337.62532299741605</v>
      </c>
      <c r="H1355" s="59">
        <v>41337</v>
      </c>
      <c r="I1355" s="217">
        <v>3385</v>
      </c>
      <c r="J1355" s="217">
        <v>6375</v>
      </c>
      <c r="K1355" s="217"/>
      <c r="L1355" s="217"/>
      <c r="M1355" s="67"/>
      <c r="N1355" s="218"/>
      <c r="O1355" s="218"/>
      <c r="P1355" s="218"/>
      <c r="Q1355" s="218"/>
      <c r="R1355" s="218"/>
      <c r="S1355" s="218"/>
      <c r="T1355" s="218"/>
      <c r="U1355" s="218"/>
      <c r="V1355" s="218"/>
      <c r="W1355" s="218"/>
      <c r="X1355" s="218"/>
    </row>
    <row r="1356" spans="1:24" s="60" customFormat="1" ht="15.75" customHeight="1">
      <c r="A1356" s="63">
        <v>41299</v>
      </c>
      <c r="B1356" s="62">
        <v>6540</v>
      </c>
      <c r="C1356" s="59">
        <v>41344</v>
      </c>
      <c r="D1356" s="217">
        <v>6550</v>
      </c>
      <c r="E1356" s="217">
        <v>6960</v>
      </c>
      <c r="F1356" s="61">
        <f t="shared" si="71"/>
        <v>410</v>
      </c>
      <c r="G1356" s="67">
        <f t="shared" si="72"/>
        <v>337.51550387596899</v>
      </c>
      <c r="H1356" s="59">
        <v>41334</v>
      </c>
      <c r="I1356" s="217">
        <v>3385</v>
      </c>
      <c r="J1356" s="217">
        <v>6375</v>
      </c>
      <c r="K1356" s="217"/>
      <c r="L1356" s="217"/>
      <c r="M1356" s="67"/>
      <c r="N1356" s="218"/>
      <c r="O1356" s="218"/>
      <c r="P1356" s="218"/>
      <c r="Q1356" s="218"/>
      <c r="R1356" s="218"/>
      <c r="S1356" s="218"/>
      <c r="T1356" s="218"/>
      <c r="U1356" s="218"/>
      <c r="V1356" s="218"/>
      <c r="W1356" s="218"/>
      <c r="X1356" s="218"/>
    </row>
    <row r="1357" spans="1:24" s="60" customFormat="1" ht="15.75" customHeight="1">
      <c r="A1357" s="63">
        <v>41298</v>
      </c>
      <c r="B1357" s="62">
        <v>6540</v>
      </c>
      <c r="C1357" s="59">
        <v>41341</v>
      </c>
      <c r="D1357" s="217">
        <v>6550</v>
      </c>
      <c r="E1357" s="217">
        <v>6960</v>
      </c>
      <c r="F1357" s="61">
        <f t="shared" si="71"/>
        <v>410</v>
      </c>
      <c r="G1357" s="67">
        <f t="shared" si="72"/>
        <v>337.42377260981914</v>
      </c>
      <c r="H1357" s="59">
        <v>41333</v>
      </c>
      <c r="I1357" s="217">
        <v>3385</v>
      </c>
      <c r="J1357" s="217">
        <v>6375</v>
      </c>
      <c r="K1357" s="217"/>
      <c r="L1357" s="217"/>
      <c r="M1357" s="67"/>
      <c r="N1357" s="218"/>
      <c r="O1357" s="218"/>
      <c r="P1357" s="218"/>
      <c r="Q1357" s="218"/>
      <c r="R1357" s="218"/>
      <c r="S1357" s="218"/>
      <c r="T1357" s="218"/>
      <c r="U1357" s="218"/>
      <c r="V1357" s="218"/>
      <c r="W1357" s="218"/>
      <c r="X1357" s="218"/>
    </row>
    <row r="1358" spans="1:24" s="60" customFormat="1" ht="15.75" customHeight="1">
      <c r="A1358" s="63">
        <v>41297</v>
      </c>
      <c r="B1358" s="62">
        <v>6540</v>
      </c>
      <c r="C1358" s="59">
        <v>41340</v>
      </c>
      <c r="D1358" s="217">
        <v>6550</v>
      </c>
      <c r="E1358" s="217">
        <v>6960</v>
      </c>
      <c r="F1358" s="61">
        <f t="shared" si="71"/>
        <v>410</v>
      </c>
      <c r="G1358" s="67">
        <f t="shared" si="72"/>
        <v>337.33204134366923</v>
      </c>
      <c r="H1358" s="59">
        <v>41332</v>
      </c>
      <c r="I1358" s="217">
        <v>3385</v>
      </c>
      <c r="J1358" s="217">
        <v>6375</v>
      </c>
      <c r="K1358" s="217"/>
      <c r="L1358" s="217"/>
      <c r="M1358" s="67"/>
      <c r="N1358" s="218"/>
      <c r="O1358" s="218"/>
      <c r="P1358" s="218"/>
      <c r="Q1358" s="218"/>
      <c r="R1358" s="218"/>
      <c r="S1358" s="218"/>
      <c r="T1358" s="218"/>
      <c r="U1358" s="218"/>
      <c r="V1358" s="218"/>
      <c r="W1358" s="218"/>
      <c r="X1358" s="218"/>
    </row>
    <row r="1359" spans="1:24" s="60" customFormat="1" ht="15.75" customHeight="1">
      <c r="A1359" s="63">
        <v>41296</v>
      </c>
      <c r="B1359" s="62">
        <v>6540</v>
      </c>
      <c r="C1359" s="59">
        <v>41339</v>
      </c>
      <c r="D1359" s="217">
        <v>6550</v>
      </c>
      <c r="E1359" s="217">
        <v>6960</v>
      </c>
      <c r="F1359" s="61">
        <f t="shared" si="71"/>
        <v>410</v>
      </c>
      <c r="G1359" s="67">
        <f t="shared" si="72"/>
        <v>337.26614987080103</v>
      </c>
      <c r="H1359" s="59">
        <v>41331</v>
      </c>
      <c r="I1359" s="217">
        <v>3385</v>
      </c>
      <c r="J1359" s="217">
        <v>6375</v>
      </c>
      <c r="K1359" s="217"/>
      <c r="L1359" s="217"/>
      <c r="M1359" s="67"/>
      <c r="N1359" s="218"/>
      <c r="O1359" s="218"/>
      <c r="P1359" s="218"/>
      <c r="Q1359" s="218"/>
      <c r="R1359" s="218"/>
      <c r="S1359" s="218"/>
      <c r="T1359" s="218"/>
      <c r="U1359" s="218"/>
      <c r="V1359" s="218"/>
      <c r="W1359" s="218"/>
      <c r="X1359" s="218"/>
    </row>
    <row r="1360" spans="1:24" s="60" customFormat="1" ht="15.75" customHeight="1">
      <c r="A1360" s="63">
        <v>41295</v>
      </c>
      <c r="B1360" s="62">
        <v>6540</v>
      </c>
      <c r="C1360" s="59">
        <v>41338</v>
      </c>
      <c r="D1360" s="217">
        <v>6550</v>
      </c>
      <c r="E1360" s="217">
        <v>6960</v>
      </c>
      <c r="F1360" s="61">
        <f t="shared" si="71"/>
        <v>410</v>
      </c>
      <c r="G1360" s="67">
        <f t="shared" si="72"/>
        <v>337.22739018087856</v>
      </c>
      <c r="H1360" s="59">
        <v>41330</v>
      </c>
      <c r="I1360" s="217">
        <v>3385</v>
      </c>
      <c r="J1360" s="217">
        <v>6375</v>
      </c>
      <c r="K1360" s="217"/>
      <c r="L1360" s="217"/>
      <c r="M1360" s="67"/>
      <c r="N1360" s="218"/>
      <c r="O1360" s="218"/>
      <c r="P1360" s="218"/>
      <c r="Q1360" s="218"/>
      <c r="R1360" s="218"/>
      <c r="S1360" s="218"/>
      <c r="T1360" s="218"/>
      <c r="U1360" s="218"/>
      <c r="V1360" s="218"/>
      <c r="W1360" s="218"/>
      <c r="X1360" s="218"/>
    </row>
    <row r="1361" spans="1:24" s="60" customFormat="1" ht="15.75" customHeight="1">
      <c r="A1361" s="63">
        <v>41292</v>
      </c>
      <c r="B1361" s="62">
        <v>6540</v>
      </c>
      <c r="C1361" s="59">
        <v>41337</v>
      </c>
      <c r="D1361" s="217">
        <v>6555</v>
      </c>
      <c r="E1361" s="217">
        <v>6960</v>
      </c>
      <c r="F1361" s="61">
        <f t="shared" si="71"/>
        <v>405</v>
      </c>
      <c r="G1361" s="67">
        <f t="shared" si="72"/>
        <v>337.20542635658916</v>
      </c>
      <c r="H1361" s="59">
        <v>41327</v>
      </c>
      <c r="I1361" s="217">
        <v>3385</v>
      </c>
      <c r="J1361" s="217">
        <v>6375</v>
      </c>
      <c r="K1361" s="217"/>
      <c r="L1361" s="217"/>
      <c r="M1361" s="67"/>
      <c r="N1361" s="218"/>
      <c r="O1361" s="218"/>
      <c r="P1361" s="218"/>
      <c r="Q1361" s="218"/>
      <c r="R1361" s="218"/>
      <c r="S1361" s="218"/>
      <c r="T1361" s="218"/>
      <c r="U1361" s="218"/>
      <c r="V1361" s="218"/>
      <c r="W1361" s="218"/>
      <c r="X1361" s="218"/>
    </row>
    <row r="1362" spans="1:24" s="60" customFormat="1" ht="15.75" customHeight="1">
      <c r="A1362" s="63">
        <v>41291</v>
      </c>
      <c r="B1362" s="62">
        <v>6540</v>
      </c>
      <c r="C1362" s="59">
        <v>41334</v>
      </c>
      <c r="D1362" s="217">
        <v>6555</v>
      </c>
      <c r="E1362" s="217">
        <v>6960</v>
      </c>
      <c r="F1362" s="61">
        <f t="shared" si="71"/>
        <v>405</v>
      </c>
      <c r="G1362" s="67">
        <f t="shared" si="72"/>
        <v>337.18217054263567</v>
      </c>
      <c r="H1362" s="59">
        <v>41326</v>
      </c>
      <c r="I1362" s="217">
        <v>3385</v>
      </c>
      <c r="J1362" s="217">
        <v>6375</v>
      </c>
      <c r="K1362" s="217"/>
      <c r="L1362" s="217"/>
      <c r="M1362" s="67"/>
      <c r="N1362" s="218"/>
      <c r="O1362" s="218"/>
      <c r="P1362" s="218"/>
      <c r="Q1362" s="218"/>
      <c r="R1362" s="218"/>
      <c r="S1362" s="218"/>
      <c r="T1362" s="218"/>
      <c r="U1362" s="218"/>
      <c r="V1362" s="218"/>
      <c r="W1362" s="218"/>
      <c r="X1362" s="218"/>
    </row>
    <row r="1363" spans="1:24" s="60" customFormat="1" ht="15.75" customHeight="1">
      <c r="A1363" s="63">
        <v>41290</v>
      </c>
      <c r="B1363" s="62">
        <v>6540</v>
      </c>
      <c r="C1363" s="59">
        <v>41333</v>
      </c>
      <c r="D1363" s="217">
        <v>6555</v>
      </c>
      <c r="E1363" s="217">
        <v>6960</v>
      </c>
      <c r="F1363" s="61">
        <f t="shared" si="71"/>
        <v>405</v>
      </c>
      <c r="G1363" s="67">
        <f t="shared" si="72"/>
        <v>337.17571059431526</v>
      </c>
      <c r="H1363" s="59">
        <v>41325</v>
      </c>
      <c r="I1363" s="217">
        <v>3360</v>
      </c>
      <c r="J1363" s="217">
        <v>6375</v>
      </c>
      <c r="K1363" s="217"/>
      <c r="L1363" s="217"/>
      <c r="M1363" s="67"/>
      <c r="N1363" s="218"/>
      <c r="O1363" s="218"/>
      <c r="P1363" s="218"/>
      <c r="Q1363" s="218"/>
      <c r="R1363" s="218"/>
      <c r="S1363" s="218"/>
      <c r="T1363" s="218"/>
      <c r="U1363" s="218"/>
      <c r="V1363" s="218"/>
      <c r="W1363" s="218"/>
      <c r="X1363" s="218"/>
    </row>
    <row r="1364" spans="1:24" s="60" customFormat="1" ht="15.75" customHeight="1">
      <c r="A1364" s="63">
        <v>41289</v>
      </c>
      <c r="B1364" s="62">
        <v>6540</v>
      </c>
      <c r="C1364" s="59">
        <v>41332</v>
      </c>
      <c r="D1364" s="217">
        <v>6555</v>
      </c>
      <c r="E1364" s="217">
        <v>6960</v>
      </c>
      <c r="F1364" s="61">
        <f t="shared" si="71"/>
        <v>405</v>
      </c>
      <c r="G1364" s="67">
        <f t="shared" si="72"/>
        <v>337.16020671834627</v>
      </c>
      <c r="H1364" s="59">
        <v>41324</v>
      </c>
      <c r="I1364" s="217">
        <v>3360</v>
      </c>
      <c r="J1364" s="217">
        <v>6375</v>
      </c>
      <c r="K1364" s="217"/>
      <c r="L1364" s="217"/>
      <c r="M1364" s="67"/>
      <c r="N1364" s="218"/>
      <c r="O1364" s="218"/>
      <c r="P1364" s="218"/>
      <c r="Q1364" s="218"/>
      <c r="R1364" s="218"/>
      <c r="S1364" s="218"/>
      <c r="T1364" s="218"/>
      <c r="U1364" s="218"/>
      <c r="V1364" s="218"/>
      <c r="W1364" s="218"/>
      <c r="X1364" s="218"/>
    </row>
    <row r="1365" spans="1:24" s="60" customFormat="1" ht="15.75" customHeight="1">
      <c r="A1365" s="63">
        <v>41288</v>
      </c>
      <c r="B1365" s="62">
        <v>6540</v>
      </c>
      <c r="C1365" s="59">
        <v>41331</v>
      </c>
      <c r="D1365" s="217">
        <v>6565</v>
      </c>
      <c r="E1365" s="217">
        <v>6960</v>
      </c>
      <c r="F1365" s="61">
        <f t="shared" si="71"/>
        <v>395</v>
      </c>
      <c r="G1365" s="67">
        <f t="shared" si="72"/>
        <v>337.13695090439279</v>
      </c>
      <c r="H1365" s="59">
        <v>41323</v>
      </c>
      <c r="I1365" s="217">
        <v>3360</v>
      </c>
      <c r="J1365" s="217">
        <v>6375</v>
      </c>
      <c r="K1365" s="217"/>
      <c r="L1365" s="217"/>
      <c r="M1365" s="67"/>
      <c r="N1365" s="218"/>
      <c r="O1365" s="218"/>
      <c r="P1365" s="218"/>
      <c r="Q1365" s="218"/>
      <c r="R1365" s="218"/>
      <c r="S1365" s="218"/>
      <c r="T1365" s="218"/>
      <c r="U1365" s="218"/>
      <c r="V1365" s="218"/>
      <c r="W1365" s="218"/>
      <c r="X1365" s="218"/>
    </row>
    <row r="1366" spans="1:24" s="60" customFormat="1" ht="15.75" customHeight="1">
      <c r="A1366" s="63">
        <v>41285</v>
      </c>
      <c r="B1366" s="62">
        <v>6540</v>
      </c>
      <c r="C1366" s="59">
        <v>41330</v>
      </c>
      <c r="D1366" s="217">
        <v>6565</v>
      </c>
      <c r="E1366" s="217">
        <v>6960</v>
      </c>
      <c r="F1366" s="61">
        <f t="shared" si="71"/>
        <v>395</v>
      </c>
      <c r="G1366" s="67">
        <f t="shared" si="72"/>
        <v>337.1175710594315</v>
      </c>
      <c r="H1366" s="59">
        <v>41322</v>
      </c>
      <c r="I1366" s="217">
        <v>3385</v>
      </c>
      <c r="J1366" s="217">
        <v>6375</v>
      </c>
      <c r="K1366" s="217"/>
      <c r="L1366" s="217"/>
      <c r="M1366" s="67"/>
      <c r="N1366" s="218"/>
      <c r="O1366" s="218"/>
      <c r="P1366" s="218"/>
      <c r="Q1366" s="218"/>
      <c r="R1366" s="218"/>
      <c r="S1366" s="218"/>
      <c r="T1366" s="218"/>
      <c r="U1366" s="218"/>
      <c r="V1366" s="218"/>
      <c r="W1366" s="218"/>
      <c r="X1366" s="218"/>
    </row>
    <row r="1367" spans="1:24" s="60" customFormat="1" ht="15.75" customHeight="1">
      <c r="A1367" s="63">
        <v>41284</v>
      </c>
      <c r="B1367" s="62">
        <v>6540</v>
      </c>
      <c r="C1367" s="59">
        <v>41327</v>
      </c>
      <c r="D1367" s="217">
        <v>6565</v>
      </c>
      <c r="E1367" s="217">
        <v>6960</v>
      </c>
      <c r="F1367" s="61">
        <f t="shared" si="71"/>
        <v>395</v>
      </c>
      <c r="G1367" s="67">
        <f t="shared" si="72"/>
        <v>337.08139534883719</v>
      </c>
      <c r="H1367" s="59">
        <v>41321</v>
      </c>
      <c r="I1367" s="217">
        <v>3385</v>
      </c>
      <c r="J1367" s="217">
        <v>6375</v>
      </c>
      <c r="K1367" s="217"/>
      <c r="L1367" s="217"/>
      <c r="M1367" s="67"/>
      <c r="N1367" s="218"/>
      <c r="O1367" s="218"/>
      <c r="P1367" s="218"/>
      <c r="Q1367" s="218"/>
      <c r="R1367" s="218"/>
      <c r="S1367" s="218"/>
      <c r="T1367" s="218"/>
      <c r="U1367" s="218"/>
      <c r="V1367" s="218"/>
      <c r="W1367" s="218"/>
      <c r="X1367" s="218"/>
    </row>
    <row r="1368" spans="1:24" s="60" customFormat="1" ht="15.75" customHeight="1">
      <c r="A1368" s="63">
        <v>41283</v>
      </c>
      <c r="B1368" s="62">
        <v>6540</v>
      </c>
      <c r="C1368" s="59">
        <v>41326</v>
      </c>
      <c r="D1368" s="217">
        <v>6565</v>
      </c>
      <c r="E1368" s="217">
        <v>6960</v>
      </c>
      <c r="F1368" s="61">
        <f t="shared" si="71"/>
        <v>395</v>
      </c>
      <c r="G1368" s="67">
        <f t="shared" si="72"/>
        <v>337.02842377260981</v>
      </c>
      <c r="H1368" s="59">
        <v>41312</v>
      </c>
      <c r="I1368" s="217">
        <v>3385</v>
      </c>
      <c r="J1368" s="217">
        <v>6375</v>
      </c>
      <c r="K1368" s="217"/>
      <c r="L1368" s="217"/>
      <c r="M1368" s="67"/>
      <c r="N1368" s="218"/>
      <c r="O1368" s="218"/>
      <c r="P1368" s="218"/>
      <c r="Q1368" s="218"/>
      <c r="R1368" s="218"/>
      <c r="S1368" s="218"/>
      <c r="T1368" s="218"/>
      <c r="U1368" s="218"/>
      <c r="V1368" s="218"/>
      <c r="W1368" s="218"/>
      <c r="X1368" s="218"/>
    </row>
    <row r="1369" spans="1:24" s="60" customFormat="1" ht="15.75" customHeight="1">
      <c r="A1369" s="63">
        <v>41282</v>
      </c>
      <c r="B1369" s="62">
        <v>6540</v>
      </c>
      <c r="C1369" s="59">
        <v>41325</v>
      </c>
      <c r="D1369" s="217">
        <v>6565</v>
      </c>
      <c r="E1369" s="217">
        <v>6960</v>
      </c>
      <c r="F1369" s="61">
        <f t="shared" si="71"/>
        <v>395</v>
      </c>
      <c r="G1369" s="67">
        <f t="shared" si="72"/>
        <v>336.97545219638243</v>
      </c>
      <c r="H1369" s="59">
        <v>41311</v>
      </c>
      <c r="I1369" s="217">
        <v>3385</v>
      </c>
      <c r="J1369" s="217">
        <v>6375</v>
      </c>
      <c r="K1369" s="217"/>
      <c r="L1369" s="217"/>
      <c r="M1369" s="67"/>
      <c r="N1369" s="218"/>
      <c r="O1369" s="218"/>
      <c r="P1369" s="218"/>
      <c r="Q1369" s="218"/>
      <c r="R1369" s="218"/>
      <c r="S1369" s="218"/>
      <c r="T1369" s="218"/>
      <c r="U1369" s="218"/>
      <c r="V1369" s="218"/>
      <c r="W1369" s="218"/>
      <c r="X1369" s="218"/>
    </row>
    <row r="1370" spans="1:24" s="60" customFormat="1" ht="15.75" customHeight="1">
      <c r="A1370" s="63">
        <v>41281</v>
      </c>
      <c r="B1370" s="62">
        <v>6540</v>
      </c>
      <c r="C1370" s="59">
        <v>41324</v>
      </c>
      <c r="D1370" s="217">
        <v>6550</v>
      </c>
      <c r="E1370" s="217">
        <v>6960</v>
      </c>
      <c r="F1370" s="61">
        <f t="shared" si="71"/>
        <v>410</v>
      </c>
      <c r="G1370" s="67">
        <f t="shared" si="72"/>
        <v>336.9043927648579</v>
      </c>
      <c r="H1370" s="59">
        <v>41310</v>
      </c>
      <c r="I1370" s="217">
        <v>3385</v>
      </c>
      <c r="J1370" s="217">
        <v>6375</v>
      </c>
      <c r="K1370" s="217"/>
      <c r="L1370" s="217"/>
      <c r="M1370" s="67"/>
      <c r="N1370" s="218"/>
      <c r="O1370" s="218"/>
      <c r="P1370" s="218"/>
      <c r="Q1370" s="218"/>
      <c r="R1370" s="218"/>
      <c r="S1370" s="218"/>
      <c r="T1370" s="218"/>
      <c r="U1370" s="218"/>
      <c r="V1370" s="218"/>
      <c r="W1370" s="218"/>
      <c r="X1370" s="218"/>
    </row>
    <row r="1371" spans="1:24" s="60" customFormat="1" ht="15.75" customHeight="1">
      <c r="A1371" s="63">
        <v>41278</v>
      </c>
      <c r="B1371" s="62">
        <v>6510</v>
      </c>
      <c r="C1371" s="59">
        <v>41323</v>
      </c>
      <c r="D1371" s="217">
        <v>6550</v>
      </c>
      <c r="E1371" s="217">
        <v>6950</v>
      </c>
      <c r="F1371" s="61">
        <f t="shared" si="71"/>
        <v>400</v>
      </c>
      <c r="G1371" s="67">
        <f t="shared" si="72"/>
        <v>336.81395348837208</v>
      </c>
      <c r="H1371" s="59">
        <v>41306</v>
      </c>
      <c r="I1371" s="217">
        <v>3385</v>
      </c>
      <c r="J1371" s="217">
        <v>6375</v>
      </c>
      <c r="K1371" s="217"/>
      <c r="L1371" s="217"/>
      <c r="M1371" s="67"/>
      <c r="N1371" s="218"/>
      <c r="O1371" s="218"/>
      <c r="P1371" s="218"/>
      <c r="Q1371" s="218"/>
      <c r="R1371" s="218"/>
      <c r="S1371" s="218"/>
      <c r="T1371" s="218"/>
      <c r="U1371" s="218"/>
      <c r="V1371" s="218"/>
      <c r="W1371" s="218"/>
      <c r="X1371" s="218"/>
    </row>
    <row r="1372" spans="1:24" s="60" customFormat="1" ht="15.75" customHeight="1">
      <c r="A1372" s="63">
        <v>41271</v>
      </c>
      <c r="B1372" s="62">
        <v>6500</v>
      </c>
      <c r="C1372" s="59">
        <v>41322</v>
      </c>
      <c r="D1372" s="217">
        <v>6550</v>
      </c>
      <c r="E1372" s="217">
        <v>6940</v>
      </c>
      <c r="F1372" s="61">
        <f t="shared" si="71"/>
        <v>390</v>
      </c>
      <c r="G1372" s="67">
        <f t="shared" si="72"/>
        <v>336.75452196382429</v>
      </c>
      <c r="H1372" s="59">
        <v>41305</v>
      </c>
      <c r="I1372" s="217">
        <v>3385</v>
      </c>
      <c r="J1372" s="217">
        <v>6375</v>
      </c>
      <c r="K1372" s="217"/>
      <c r="L1372" s="217"/>
      <c r="M1372" s="67"/>
      <c r="N1372" s="218"/>
      <c r="O1372" s="218"/>
      <c r="P1372" s="218"/>
      <c r="Q1372" s="218"/>
      <c r="R1372" s="218"/>
      <c r="S1372" s="218"/>
      <c r="T1372" s="218"/>
      <c r="U1372" s="218"/>
      <c r="V1372" s="218"/>
      <c r="W1372" s="218"/>
      <c r="X1372" s="218"/>
    </row>
    <row r="1373" spans="1:24" s="60" customFormat="1" ht="15.75" customHeight="1">
      <c r="A1373" s="63">
        <v>41270</v>
      </c>
      <c r="B1373" s="62">
        <v>6500</v>
      </c>
      <c r="C1373" s="59">
        <v>41321</v>
      </c>
      <c r="D1373" s="217">
        <v>6550</v>
      </c>
      <c r="E1373" s="217">
        <v>6940</v>
      </c>
      <c r="F1373" s="61">
        <f t="shared" si="71"/>
        <v>390</v>
      </c>
      <c r="G1373" s="67">
        <f t="shared" si="72"/>
        <v>336.65762273901811</v>
      </c>
      <c r="H1373" s="59">
        <v>41304</v>
      </c>
      <c r="I1373" s="217">
        <v>3385</v>
      </c>
      <c r="J1373" s="217">
        <v>6375</v>
      </c>
      <c r="K1373" s="217"/>
      <c r="L1373" s="217"/>
      <c r="M1373" s="67"/>
      <c r="N1373" s="218"/>
      <c r="O1373" s="218"/>
      <c r="P1373" s="218"/>
      <c r="Q1373" s="218"/>
      <c r="R1373" s="218"/>
      <c r="S1373" s="218"/>
      <c r="T1373" s="218"/>
      <c r="U1373" s="218"/>
      <c r="V1373" s="218"/>
      <c r="W1373" s="218"/>
      <c r="X1373" s="218"/>
    </row>
    <row r="1374" spans="1:24" s="60" customFormat="1" ht="15.75" customHeight="1">
      <c r="A1374" s="63">
        <v>41269</v>
      </c>
      <c r="B1374" s="62">
        <v>6510</v>
      </c>
      <c r="C1374" s="59">
        <v>41312</v>
      </c>
      <c r="D1374" s="217">
        <v>6550</v>
      </c>
      <c r="E1374" s="217">
        <v>6940</v>
      </c>
      <c r="F1374" s="61">
        <f t="shared" si="71"/>
        <v>390</v>
      </c>
      <c r="G1374" s="67">
        <f t="shared" si="72"/>
        <v>336.57881136950903</v>
      </c>
      <c r="H1374" s="59">
        <v>41303</v>
      </c>
      <c r="I1374" s="217">
        <v>3385</v>
      </c>
      <c r="J1374" s="217">
        <v>6375</v>
      </c>
      <c r="K1374" s="217"/>
      <c r="L1374" s="217"/>
      <c r="M1374" s="67"/>
      <c r="N1374" s="218"/>
      <c r="O1374" s="218"/>
      <c r="P1374" s="218"/>
      <c r="Q1374" s="218"/>
      <c r="R1374" s="218"/>
      <c r="S1374" s="218"/>
      <c r="T1374" s="218"/>
      <c r="U1374" s="218"/>
      <c r="V1374" s="218"/>
      <c r="W1374" s="218"/>
      <c r="X1374" s="218"/>
    </row>
    <row r="1375" spans="1:24" s="60" customFormat="1" ht="15.75" customHeight="1">
      <c r="A1375" s="63">
        <v>41268</v>
      </c>
      <c r="B1375" s="62">
        <v>6510</v>
      </c>
      <c r="C1375" s="59">
        <v>41311</v>
      </c>
      <c r="D1375" s="217">
        <v>6550</v>
      </c>
      <c r="E1375" s="217">
        <v>6915</v>
      </c>
      <c r="F1375" s="61">
        <f t="shared" si="71"/>
        <v>365</v>
      </c>
      <c r="G1375" s="67">
        <f t="shared" si="72"/>
        <v>336.47416020671835</v>
      </c>
      <c r="H1375" s="59">
        <v>41302</v>
      </c>
      <c r="I1375" s="217">
        <v>3385</v>
      </c>
      <c r="J1375" s="217">
        <v>6375</v>
      </c>
      <c r="K1375" s="217"/>
      <c r="L1375" s="217"/>
      <c r="M1375" s="67"/>
      <c r="N1375" s="218"/>
      <c r="O1375" s="218"/>
      <c r="P1375" s="218"/>
      <c r="Q1375" s="218"/>
      <c r="R1375" s="218"/>
      <c r="S1375" s="218"/>
      <c r="T1375" s="218"/>
      <c r="U1375" s="218"/>
      <c r="V1375" s="218"/>
      <c r="W1375" s="218"/>
      <c r="X1375" s="218"/>
    </row>
    <row r="1376" spans="1:24" s="60" customFormat="1" ht="15.75" customHeight="1">
      <c r="A1376" s="63">
        <v>41267</v>
      </c>
      <c r="B1376" s="62">
        <v>6510</v>
      </c>
      <c r="C1376" s="59">
        <v>41310</v>
      </c>
      <c r="D1376" s="217">
        <v>6550</v>
      </c>
      <c r="E1376" s="217">
        <v>6865</v>
      </c>
      <c r="F1376" s="61">
        <f t="shared" si="71"/>
        <v>315</v>
      </c>
      <c r="G1376" s="67">
        <f t="shared" si="72"/>
        <v>336.43669250645996</v>
      </c>
      <c r="H1376" s="59">
        <v>41299</v>
      </c>
      <c r="I1376" s="217">
        <v>3385</v>
      </c>
      <c r="J1376" s="217">
        <v>6375</v>
      </c>
      <c r="K1376" s="217"/>
      <c r="L1376" s="217"/>
      <c r="M1376" s="67"/>
      <c r="N1376" s="218"/>
      <c r="O1376" s="218"/>
      <c r="P1376" s="218"/>
      <c r="Q1376" s="218"/>
      <c r="R1376" s="218"/>
      <c r="S1376" s="218"/>
      <c r="T1376" s="218"/>
      <c r="U1376" s="218"/>
      <c r="V1376" s="218"/>
      <c r="W1376" s="218"/>
      <c r="X1376" s="218"/>
    </row>
    <row r="1377" spans="1:24" s="60" customFormat="1" ht="15.75" customHeight="1">
      <c r="A1377" s="63">
        <v>41264</v>
      </c>
      <c r="B1377" s="62">
        <v>6510</v>
      </c>
      <c r="C1377" s="59">
        <v>41306</v>
      </c>
      <c r="D1377" s="217">
        <v>6550</v>
      </c>
      <c r="E1377" s="217">
        <v>6865</v>
      </c>
      <c r="F1377" s="61">
        <f t="shared" si="71"/>
        <v>315</v>
      </c>
      <c r="G1377" s="67">
        <f t="shared" si="72"/>
        <v>336.45478036175712</v>
      </c>
      <c r="H1377" s="59">
        <v>41298</v>
      </c>
      <c r="I1377" s="217">
        <v>3385</v>
      </c>
      <c r="J1377" s="217">
        <v>6375</v>
      </c>
      <c r="K1377" s="217"/>
      <c r="L1377" s="217"/>
      <c r="M1377" s="67"/>
      <c r="N1377" s="218"/>
      <c r="O1377" s="218"/>
      <c r="P1377" s="218"/>
      <c r="Q1377" s="218"/>
      <c r="R1377" s="218"/>
      <c r="S1377" s="218"/>
      <c r="T1377" s="218"/>
      <c r="U1377" s="218"/>
      <c r="V1377" s="218"/>
      <c r="W1377" s="218"/>
      <c r="X1377" s="218"/>
    </row>
    <row r="1378" spans="1:24" s="60" customFormat="1" ht="15.75" customHeight="1">
      <c r="A1378" s="63">
        <v>41263</v>
      </c>
      <c r="B1378" s="62">
        <v>6520</v>
      </c>
      <c r="C1378" s="59">
        <v>41305</v>
      </c>
      <c r="D1378" s="217">
        <v>6550</v>
      </c>
      <c r="E1378" s="217">
        <v>6865</v>
      </c>
      <c r="F1378" s="61">
        <f t="shared" si="71"/>
        <v>315</v>
      </c>
      <c r="G1378" s="67">
        <f t="shared" si="72"/>
        <v>336.4043927648579</v>
      </c>
      <c r="H1378" s="59">
        <v>41297</v>
      </c>
      <c r="I1378" s="217">
        <v>3385</v>
      </c>
      <c r="J1378" s="217">
        <v>6375</v>
      </c>
      <c r="K1378" s="217"/>
      <c r="L1378" s="217"/>
      <c r="M1378" s="67"/>
      <c r="N1378" s="218"/>
      <c r="O1378" s="218"/>
      <c r="P1378" s="218"/>
      <c r="Q1378" s="218"/>
      <c r="R1378" s="218"/>
      <c r="S1378" s="218"/>
      <c r="T1378" s="218"/>
      <c r="U1378" s="218"/>
      <c r="V1378" s="218"/>
      <c r="W1378" s="218"/>
      <c r="X1378" s="218"/>
    </row>
    <row r="1379" spans="1:24" s="60" customFormat="1" ht="15.75" customHeight="1">
      <c r="A1379" s="63">
        <v>41262</v>
      </c>
      <c r="B1379" s="62">
        <v>6520</v>
      </c>
      <c r="C1379" s="59">
        <v>41304</v>
      </c>
      <c r="D1379" s="217">
        <v>6550</v>
      </c>
      <c r="E1379" s="217">
        <v>6825</v>
      </c>
      <c r="F1379" s="61">
        <f t="shared" si="71"/>
        <v>275</v>
      </c>
      <c r="G1379" s="67">
        <f t="shared" si="72"/>
        <v>336.35400516795863</v>
      </c>
      <c r="H1379" s="59">
        <v>41296</v>
      </c>
      <c r="I1379" s="217">
        <v>3385</v>
      </c>
      <c r="J1379" s="217">
        <v>6375</v>
      </c>
      <c r="K1379" s="217"/>
      <c r="L1379" s="217"/>
      <c r="M1379" s="67"/>
      <c r="N1379" s="218"/>
      <c r="O1379" s="218"/>
      <c r="P1379" s="218"/>
      <c r="Q1379" s="218"/>
      <c r="R1379" s="218"/>
      <c r="S1379" s="218"/>
      <c r="T1379" s="218"/>
      <c r="U1379" s="218"/>
      <c r="V1379" s="218"/>
      <c r="W1379" s="218"/>
      <c r="X1379" s="218"/>
    </row>
    <row r="1380" spans="1:24" s="60" customFormat="1" ht="15.75" customHeight="1">
      <c r="A1380" s="63">
        <v>41261</v>
      </c>
      <c r="B1380" s="62">
        <v>6510</v>
      </c>
      <c r="C1380" s="59">
        <v>41303</v>
      </c>
      <c r="D1380" s="217">
        <v>6550</v>
      </c>
      <c r="E1380" s="217">
        <v>6825</v>
      </c>
      <c r="F1380" s="61">
        <f t="shared" si="71"/>
        <v>275</v>
      </c>
      <c r="G1380" s="67">
        <f t="shared" si="72"/>
        <v>336.36304909560721</v>
      </c>
      <c r="H1380" s="59">
        <v>41295</v>
      </c>
      <c r="I1380" s="217">
        <v>3385</v>
      </c>
      <c r="J1380" s="217">
        <v>6375</v>
      </c>
      <c r="K1380" s="217"/>
      <c r="L1380" s="217"/>
      <c r="M1380" s="67"/>
      <c r="N1380" s="218"/>
      <c r="O1380" s="218"/>
      <c r="P1380" s="218"/>
      <c r="Q1380" s="218"/>
      <c r="R1380" s="218"/>
      <c r="S1380" s="218"/>
      <c r="T1380" s="218"/>
      <c r="U1380" s="218"/>
      <c r="V1380" s="218"/>
      <c r="W1380" s="218"/>
      <c r="X1380" s="218"/>
    </row>
    <row r="1381" spans="1:24" s="60" customFormat="1" ht="15.75" customHeight="1">
      <c r="A1381" s="63">
        <v>41260</v>
      </c>
      <c r="B1381" s="62">
        <v>6510</v>
      </c>
      <c r="C1381" s="59">
        <v>41302</v>
      </c>
      <c r="D1381" s="217">
        <v>6550</v>
      </c>
      <c r="E1381" s="217">
        <v>6825</v>
      </c>
      <c r="F1381" s="61">
        <f t="shared" si="71"/>
        <v>275</v>
      </c>
      <c r="G1381" s="67">
        <f t="shared" si="72"/>
        <v>336.33720930232556</v>
      </c>
      <c r="H1381" s="59">
        <v>41292</v>
      </c>
      <c r="I1381" s="217">
        <v>3385</v>
      </c>
      <c r="J1381" s="217">
        <v>6375</v>
      </c>
      <c r="K1381" s="217"/>
      <c r="L1381" s="217"/>
      <c r="M1381" s="67"/>
      <c r="N1381" s="218"/>
      <c r="O1381" s="218"/>
      <c r="P1381" s="218"/>
      <c r="Q1381" s="218"/>
      <c r="R1381" s="218"/>
      <c r="S1381" s="218"/>
      <c r="T1381" s="218"/>
      <c r="U1381" s="218"/>
      <c r="V1381" s="218"/>
      <c r="W1381" s="218"/>
      <c r="X1381" s="218"/>
    </row>
    <row r="1382" spans="1:24" s="60" customFormat="1" ht="15.75" customHeight="1">
      <c r="A1382" s="63">
        <v>41257</v>
      </c>
      <c r="B1382" s="62">
        <v>6510</v>
      </c>
      <c r="C1382" s="59">
        <v>41299</v>
      </c>
      <c r="D1382" s="217">
        <v>6540</v>
      </c>
      <c r="E1382" s="217">
        <v>6810</v>
      </c>
      <c r="F1382" s="61">
        <f t="shared" si="71"/>
        <v>270</v>
      </c>
      <c r="G1382" s="67">
        <f t="shared" si="72"/>
        <v>336.24289405684755</v>
      </c>
      <c r="H1382" s="59">
        <v>41291</v>
      </c>
      <c r="I1382" s="217">
        <v>3375</v>
      </c>
      <c r="J1382" s="217">
        <v>6375</v>
      </c>
      <c r="K1382" s="217"/>
      <c r="L1382" s="217"/>
      <c r="M1382" s="67"/>
      <c r="N1382" s="218"/>
      <c r="O1382" s="218"/>
      <c r="P1382" s="218"/>
      <c r="Q1382" s="218"/>
      <c r="R1382" s="218"/>
      <c r="S1382" s="218"/>
      <c r="T1382" s="218"/>
      <c r="U1382" s="218"/>
      <c r="V1382" s="218"/>
      <c r="W1382" s="218"/>
      <c r="X1382" s="218"/>
    </row>
    <row r="1383" spans="1:24" s="60" customFormat="1" ht="15.75" customHeight="1">
      <c r="A1383" s="63">
        <v>41256</v>
      </c>
      <c r="B1383" s="62">
        <v>6510</v>
      </c>
      <c r="C1383" s="59">
        <v>41298</v>
      </c>
      <c r="D1383" s="217">
        <v>6540</v>
      </c>
      <c r="E1383" s="217">
        <v>6790</v>
      </c>
      <c r="F1383" s="61">
        <f t="shared" si="71"/>
        <v>250</v>
      </c>
      <c r="G1383" s="67">
        <f t="shared" si="72"/>
        <v>336.15503875968994</v>
      </c>
      <c r="H1383" s="59">
        <v>41290</v>
      </c>
      <c r="I1383" s="217">
        <v>3375</v>
      </c>
      <c r="J1383" s="217">
        <v>6375</v>
      </c>
      <c r="K1383" s="217"/>
      <c r="L1383" s="217"/>
      <c r="M1383" s="67"/>
      <c r="N1383" s="218"/>
      <c r="O1383" s="218"/>
      <c r="P1383" s="218"/>
      <c r="Q1383" s="218"/>
      <c r="R1383" s="218"/>
      <c r="S1383" s="218"/>
      <c r="T1383" s="218"/>
      <c r="U1383" s="218"/>
      <c r="V1383" s="218"/>
      <c r="W1383" s="218"/>
      <c r="X1383" s="218"/>
    </row>
    <row r="1384" spans="1:24" s="60" customFormat="1" ht="15.75" customHeight="1">
      <c r="A1384" s="63">
        <v>41255</v>
      </c>
      <c r="B1384" s="62">
        <v>6510</v>
      </c>
      <c r="C1384" s="59">
        <v>41297</v>
      </c>
      <c r="D1384" s="217">
        <v>6540</v>
      </c>
      <c r="E1384" s="217">
        <v>6790</v>
      </c>
      <c r="F1384" s="61">
        <f t="shared" si="71"/>
        <v>250</v>
      </c>
      <c r="G1384" s="67">
        <f t="shared" si="72"/>
        <v>336.02454780361757</v>
      </c>
      <c r="H1384" s="59">
        <v>41289</v>
      </c>
      <c r="I1384" s="217">
        <v>3375</v>
      </c>
      <c r="J1384" s="217">
        <v>6375</v>
      </c>
      <c r="K1384" s="217"/>
      <c r="L1384" s="217"/>
      <c r="M1384" s="67"/>
      <c r="N1384" s="218"/>
      <c r="O1384" s="218"/>
      <c r="P1384" s="218"/>
      <c r="Q1384" s="218"/>
      <c r="R1384" s="218"/>
      <c r="S1384" s="218"/>
      <c r="T1384" s="218"/>
      <c r="U1384" s="218"/>
      <c r="V1384" s="218"/>
      <c r="W1384" s="218"/>
      <c r="X1384" s="218"/>
    </row>
    <row r="1385" spans="1:24" s="60" customFormat="1" ht="15.75" customHeight="1">
      <c r="A1385" s="63">
        <v>41254</v>
      </c>
      <c r="B1385" s="62">
        <v>6510</v>
      </c>
      <c r="C1385" s="59">
        <v>41296</v>
      </c>
      <c r="D1385" s="217">
        <v>6540</v>
      </c>
      <c r="E1385" s="217">
        <v>6790</v>
      </c>
      <c r="F1385" s="61">
        <f t="shared" si="71"/>
        <v>250</v>
      </c>
      <c r="G1385" s="67">
        <f t="shared" si="72"/>
        <v>335.90310077519382</v>
      </c>
      <c r="H1385" s="59">
        <v>41288</v>
      </c>
      <c r="I1385" s="217">
        <v>3375</v>
      </c>
      <c r="J1385" s="217">
        <v>6375</v>
      </c>
      <c r="K1385" s="217"/>
      <c r="L1385" s="217"/>
      <c r="M1385" s="67"/>
      <c r="N1385" s="218"/>
      <c r="O1385" s="218"/>
      <c r="P1385" s="218"/>
      <c r="Q1385" s="218"/>
      <c r="R1385" s="218"/>
      <c r="S1385" s="218"/>
      <c r="T1385" s="218"/>
      <c r="U1385" s="218"/>
      <c r="V1385" s="218"/>
      <c r="W1385" s="218"/>
      <c r="X1385" s="218"/>
    </row>
    <row r="1386" spans="1:24" s="60" customFormat="1" ht="15.75" customHeight="1">
      <c r="A1386" s="63">
        <v>41253</v>
      </c>
      <c r="B1386" s="62">
        <v>6510</v>
      </c>
      <c r="C1386" s="59">
        <v>41295</v>
      </c>
      <c r="D1386" s="217">
        <v>6540</v>
      </c>
      <c r="E1386" s="217">
        <v>6790</v>
      </c>
      <c r="F1386" s="61">
        <f t="shared" si="71"/>
        <v>250</v>
      </c>
      <c r="G1386" s="67">
        <f t="shared" si="72"/>
        <v>335.77260981912144</v>
      </c>
      <c r="H1386" s="59">
        <v>41285</v>
      </c>
      <c r="I1386" s="217">
        <v>3375</v>
      </c>
      <c r="J1386" s="217">
        <v>6375</v>
      </c>
      <c r="K1386" s="217"/>
      <c r="L1386" s="217"/>
      <c r="M1386" s="67"/>
      <c r="N1386" s="218"/>
      <c r="O1386" s="218"/>
      <c r="P1386" s="218"/>
      <c r="Q1386" s="218"/>
      <c r="R1386" s="218"/>
      <c r="S1386" s="218"/>
      <c r="T1386" s="218"/>
      <c r="U1386" s="218"/>
      <c r="V1386" s="218"/>
      <c r="W1386" s="218"/>
      <c r="X1386" s="218"/>
    </row>
    <row r="1387" spans="1:24" s="60" customFormat="1" ht="15.75" customHeight="1">
      <c r="A1387" s="63">
        <v>41250</v>
      </c>
      <c r="B1387" s="62">
        <v>6500</v>
      </c>
      <c r="C1387" s="59">
        <v>41292</v>
      </c>
      <c r="D1387" s="217">
        <v>6540</v>
      </c>
      <c r="E1387" s="217">
        <v>6790</v>
      </c>
      <c r="F1387" s="61">
        <f t="shared" si="71"/>
        <v>250</v>
      </c>
      <c r="G1387" s="67">
        <f t="shared" si="72"/>
        <v>335.6511627906977</v>
      </c>
      <c r="H1387" s="59">
        <v>41284</v>
      </c>
      <c r="I1387" s="217">
        <v>3375</v>
      </c>
      <c r="J1387" s="217">
        <v>6375</v>
      </c>
      <c r="K1387" s="217"/>
      <c r="L1387" s="217"/>
      <c r="M1387" s="67"/>
      <c r="N1387" s="218"/>
      <c r="O1387" s="218"/>
      <c r="P1387" s="218"/>
      <c r="Q1387" s="218"/>
      <c r="R1387" s="218"/>
      <c r="S1387" s="218"/>
      <c r="T1387" s="218"/>
      <c r="U1387" s="218"/>
      <c r="V1387" s="218"/>
      <c r="W1387" s="218"/>
      <c r="X1387" s="218"/>
    </row>
    <row r="1388" spans="1:24" s="60" customFormat="1" ht="15.75" customHeight="1">
      <c r="A1388" s="63">
        <v>41249</v>
      </c>
      <c r="B1388" s="62">
        <v>6500</v>
      </c>
      <c r="C1388" s="59">
        <v>41291</v>
      </c>
      <c r="D1388" s="217">
        <v>6540</v>
      </c>
      <c r="E1388" s="217">
        <v>6775</v>
      </c>
      <c r="F1388" s="61">
        <f t="shared" si="71"/>
        <v>235</v>
      </c>
      <c r="G1388" s="67">
        <f t="shared" si="72"/>
        <v>335.44186046511629</v>
      </c>
      <c r="H1388" s="59">
        <v>41283</v>
      </c>
      <c r="I1388" s="217">
        <v>3375</v>
      </c>
      <c r="J1388" s="217">
        <v>6375</v>
      </c>
      <c r="K1388" s="217"/>
      <c r="L1388" s="217"/>
      <c r="M1388" s="67"/>
      <c r="N1388" s="218"/>
      <c r="O1388" s="218"/>
      <c r="P1388" s="218"/>
      <c r="Q1388" s="218"/>
      <c r="R1388" s="218"/>
      <c r="S1388" s="218"/>
      <c r="T1388" s="218"/>
      <c r="U1388" s="218"/>
      <c r="V1388" s="218"/>
      <c r="W1388" s="218"/>
      <c r="X1388" s="218"/>
    </row>
    <row r="1389" spans="1:24" s="60" customFormat="1" ht="15.75" customHeight="1">
      <c r="A1389" s="63">
        <v>41248</v>
      </c>
      <c r="B1389" s="62">
        <v>6500</v>
      </c>
      <c r="C1389" s="59">
        <v>41290</v>
      </c>
      <c r="D1389" s="217">
        <v>6540</v>
      </c>
      <c r="E1389" s="217">
        <v>6775</v>
      </c>
      <c r="F1389" s="61">
        <f t="shared" si="71"/>
        <v>235</v>
      </c>
      <c r="G1389" s="67">
        <f t="shared" si="72"/>
        <v>335.27002583979328</v>
      </c>
      <c r="H1389" s="59">
        <v>41282</v>
      </c>
      <c r="I1389" s="217">
        <v>3375</v>
      </c>
      <c r="J1389" s="217">
        <v>6375</v>
      </c>
      <c r="K1389" s="217"/>
      <c r="L1389" s="217"/>
      <c r="M1389" s="67"/>
      <c r="N1389" s="218"/>
      <c r="O1389" s="218"/>
      <c r="P1389" s="218"/>
      <c r="Q1389" s="218"/>
      <c r="R1389" s="218"/>
      <c r="S1389" s="218"/>
      <c r="T1389" s="218"/>
      <c r="U1389" s="218"/>
      <c r="V1389" s="218"/>
      <c r="W1389" s="218"/>
      <c r="X1389" s="218"/>
    </row>
    <row r="1390" spans="1:24" s="60" customFormat="1" ht="15.75" customHeight="1">
      <c r="A1390" s="63">
        <v>41247</v>
      </c>
      <c r="B1390" s="62">
        <v>6500</v>
      </c>
      <c r="C1390" s="59">
        <v>41289</v>
      </c>
      <c r="D1390" s="217">
        <v>6540</v>
      </c>
      <c r="E1390" s="217">
        <v>6775</v>
      </c>
      <c r="F1390" s="61">
        <f t="shared" si="71"/>
        <v>235</v>
      </c>
      <c r="G1390" s="67">
        <f t="shared" si="72"/>
        <v>334.93927648578813</v>
      </c>
      <c r="H1390" s="59">
        <v>41281</v>
      </c>
      <c r="I1390" s="217">
        <v>3375</v>
      </c>
      <c r="J1390" s="217">
        <v>6375</v>
      </c>
      <c r="K1390" s="217"/>
      <c r="L1390" s="217"/>
      <c r="M1390" s="67"/>
      <c r="N1390" s="218"/>
      <c r="O1390" s="218"/>
      <c r="P1390" s="218"/>
      <c r="Q1390" s="218"/>
      <c r="R1390" s="218"/>
      <c r="S1390" s="218"/>
      <c r="T1390" s="218"/>
      <c r="U1390" s="218"/>
      <c r="V1390" s="218"/>
      <c r="W1390" s="218"/>
      <c r="X1390" s="218"/>
    </row>
    <row r="1391" spans="1:24" s="60" customFormat="1" ht="15.75" customHeight="1">
      <c r="A1391" s="63">
        <v>41246</v>
      </c>
      <c r="B1391" s="62">
        <v>6500</v>
      </c>
      <c r="C1391" s="59">
        <v>41288</v>
      </c>
      <c r="D1391" s="217">
        <v>6540</v>
      </c>
      <c r="E1391" s="217">
        <v>6775</v>
      </c>
      <c r="F1391" s="61">
        <f t="shared" si="71"/>
        <v>235</v>
      </c>
      <c r="G1391" s="67">
        <f t="shared" si="72"/>
        <v>334.6175710594315</v>
      </c>
      <c r="H1391" s="59">
        <v>41280</v>
      </c>
      <c r="I1391" s="217">
        <v>3375</v>
      </c>
      <c r="J1391" s="217">
        <v>6375</v>
      </c>
      <c r="K1391" s="217"/>
      <c r="L1391" s="217"/>
      <c r="M1391" s="67"/>
      <c r="N1391" s="218"/>
      <c r="O1391" s="218"/>
      <c r="P1391" s="218"/>
      <c r="Q1391" s="218"/>
      <c r="R1391" s="218"/>
      <c r="S1391" s="218"/>
      <c r="T1391" s="218"/>
      <c r="U1391" s="218"/>
      <c r="V1391" s="218"/>
      <c r="W1391" s="218"/>
      <c r="X1391" s="218"/>
    </row>
    <row r="1392" spans="1:24" s="60" customFormat="1" ht="15.75" customHeight="1">
      <c r="A1392" s="63">
        <v>41243</v>
      </c>
      <c r="B1392" s="62">
        <v>6490</v>
      </c>
      <c r="C1392" s="59">
        <v>41285</v>
      </c>
      <c r="D1392" s="217">
        <v>6540</v>
      </c>
      <c r="E1392" s="217">
        <v>6775</v>
      </c>
      <c r="F1392" s="61">
        <f t="shared" si="71"/>
        <v>235</v>
      </c>
      <c r="G1392" s="67">
        <f t="shared" si="72"/>
        <v>334.3565891472868</v>
      </c>
      <c r="H1392" s="59">
        <v>41279</v>
      </c>
      <c r="I1392" s="217">
        <v>3375</v>
      </c>
      <c r="J1392" s="217">
        <v>6375</v>
      </c>
      <c r="K1392" s="217"/>
      <c r="L1392" s="217"/>
      <c r="M1392" s="67"/>
      <c r="N1392" s="218"/>
      <c r="O1392" s="218"/>
      <c r="P1392" s="218"/>
      <c r="Q1392" s="218"/>
      <c r="R1392" s="218"/>
      <c r="S1392" s="218"/>
      <c r="T1392" s="218"/>
      <c r="U1392" s="218"/>
      <c r="V1392" s="218"/>
      <c r="W1392" s="218"/>
      <c r="X1392" s="218"/>
    </row>
    <row r="1393" spans="1:24" s="60" customFormat="1" ht="15.75" customHeight="1">
      <c r="A1393" s="63">
        <v>41242</v>
      </c>
      <c r="B1393" s="62">
        <v>6490</v>
      </c>
      <c r="C1393" s="59">
        <v>41284</v>
      </c>
      <c r="D1393" s="217">
        <v>6540</v>
      </c>
      <c r="E1393" s="217">
        <v>6775</v>
      </c>
      <c r="F1393" s="61">
        <f t="shared" si="71"/>
        <v>235</v>
      </c>
      <c r="G1393" s="67">
        <f t="shared" si="72"/>
        <v>334.01679586563307</v>
      </c>
      <c r="H1393" s="59">
        <v>41278</v>
      </c>
      <c r="I1393" s="217">
        <v>3375</v>
      </c>
      <c r="J1393" s="217">
        <v>6375</v>
      </c>
      <c r="K1393" s="217"/>
      <c r="L1393" s="217"/>
      <c r="M1393" s="67"/>
      <c r="N1393" s="218"/>
      <c r="O1393" s="218"/>
      <c r="P1393" s="218"/>
      <c r="Q1393" s="218"/>
      <c r="R1393" s="218"/>
      <c r="S1393" s="218"/>
      <c r="T1393" s="218"/>
      <c r="U1393" s="218"/>
      <c r="V1393" s="218"/>
      <c r="W1393" s="218"/>
      <c r="X1393" s="218"/>
    </row>
    <row r="1394" spans="1:24" s="60" customFormat="1" ht="15.75" customHeight="1">
      <c r="A1394" s="63">
        <v>41241</v>
      </c>
      <c r="B1394" s="62">
        <v>6490</v>
      </c>
      <c r="C1394" s="59">
        <v>41283</v>
      </c>
      <c r="D1394" s="217">
        <v>6540</v>
      </c>
      <c r="E1394" s="217">
        <v>6765</v>
      </c>
      <c r="F1394" s="61">
        <f t="shared" si="71"/>
        <v>225</v>
      </c>
      <c r="G1394" s="67">
        <f t="shared" si="72"/>
        <v>333.77131782945736</v>
      </c>
      <c r="H1394" s="59">
        <v>41271</v>
      </c>
      <c r="I1394" s="217">
        <v>3350</v>
      </c>
      <c r="J1394" s="217">
        <v>6375</v>
      </c>
      <c r="K1394" s="217"/>
      <c r="L1394" s="217"/>
      <c r="M1394" s="67"/>
      <c r="N1394" s="218"/>
      <c r="O1394" s="218"/>
      <c r="P1394" s="218"/>
      <c r="Q1394" s="218"/>
      <c r="R1394" s="218"/>
      <c r="S1394" s="218"/>
      <c r="T1394" s="218"/>
      <c r="U1394" s="218"/>
      <c r="V1394" s="218"/>
      <c r="W1394" s="218"/>
      <c r="X1394" s="218"/>
    </row>
    <row r="1395" spans="1:24" s="60" customFormat="1" ht="15.75" customHeight="1">
      <c r="A1395" s="63">
        <v>41240</v>
      </c>
      <c r="B1395" s="62">
        <v>6505</v>
      </c>
      <c r="C1395" s="59">
        <v>41282</v>
      </c>
      <c r="D1395" s="217">
        <v>6540</v>
      </c>
      <c r="E1395" s="217">
        <v>6765</v>
      </c>
      <c r="F1395" s="61">
        <f t="shared" si="71"/>
        <v>225</v>
      </c>
      <c r="G1395" s="67">
        <f t="shared" si="72"/>
        <v>333.59043927648577</v>
      </c>
      <c r="H1395" s="59">
        <v>41270</v>
      </c>
      <c r="I1395" s="217">
        <v>3350</v>
      </c>
      <c r="J1395" s="217">
        <v>6375</v>
      </c>
      <c r="K1395" s="217"/>
      <c r="L1395" s="217"/>
      <c r="M1395" s="67"/>
      <c r="N1395" s="218"/>
      <c r="O1395" s="218"/>
      <c r="P1395" s="218"/>
      <c r="Q1395" s="218"/>
      <c r="R1395" s="218"/>
      <c r="S1395" s="218"/>
      <c r="T1395" s="218"/>
      <c r="U1395" s="218"/>
      <c r="V1395" s="218"/>
      <c r="W1395" s="218"/>
      <c r="X1395" s="218"/>
    </row>
    <row r="1396" spans="1:24" s="60" customFormat="1" ht="15.75" customHeight="1">
      <c r="A1396" s="63">
        <v>41239</v>
      </c>
      <c r="B1396" s="62">
        <v>6505</v>
      </c>
      <c r="C1396" s="59">
        <v>41281</v>
      </c>
      <c r="D1396" s="217">
        <v>6540</v>
      </c>
      <c r="E1396" s="217">
        <v>6765</v>
      </c>
      <c r="F1396" s="61">
        <f t="shared" si="71"/>
        <v>225</v>
      </c>
      <c r="G1396" s="67">
        <f t="shared" si="72"/>
        <v>333.40956072351423</v>
      </c>
      <c r="H1396" s="59">
        <v>41269</v>
      </c>
      <c r="I1396" s="217">
        <v>3350</v>
      </c>
      <c r="J1396" s="217">
        <v>6375</v>
      </c>
      <c r="K1396" s="217"/>
      <c r="L1396" s="217"/>
      <c r="M1396" s="67"/>
      <c r="N1396" s="218"/>
      <c r="O1396" s="218"/>
      <c r="P1396" s="218"/>
      <c r="Q1396" s="218"/>
      <c r="R1396" s="218"/>
      <c r="S1396" s="218"/>
      <c r="T1396" s="218"/>
      <c r="U1396" s="218"/>
      <c r="V1396" s="218"/>
      <c r="W1396" s="218"/>
      <c r="X1396" s="218"/>
    </row>
    <row r="1397" spans="1:24" s="60" customFormat="1" ht="15.75" customHeight="1">
      <c r="A1397" s="63">
        <v>41236</v>
      </c>
      <c r="B1397" s="62">
        <v>6515</v>
      </c>
      <c r="C1397" s="59">
        <v>41280</v>
      </c>
      <c r="D1397" s="217">
        <v>6530</v>
      </c>
      <c r="E1397" s="217">
        <v>6765</v>
      </c>
      <c r="F1397" s="61">
        <f t="shared" si="71"/>
        <v>235</v>
      </c>
      <c r="G1397" s="67">
        <f t="shared" si="72"/>
        <v>333.22093023255815</v>
      </c>
      <c r="H1397" s="59">
        <v>41268</v>
      </c>
      <c r="I1397" s="217">
        <v>3350</v>
      </c>
      <c r="J1397" s="217">
        <v>6375</v>
      </c>
      <c r="K1397" s="217"/>
      <c r="L1397" s="217"/>
      <c r="M1397" s="67"/>
      <c r="N1397" s="218"/>
      <c r="O1397" s="218"/>
      <c r="P1397" s="218"/>
      <c r="Q1397" s="218"/>
      <c r="R1397" s="218"/>
      <c r="S1397" s="218"/>
      <c r="T1397" s="218"/>
      <c r="U1397" s="218"/>
      <c r="V1397" s="218"/>
      <c r="W1397" s="218"/>
      <c r="X1397" s="218"/>
    </row>
    <row r="1398" spans="1:24" s="60" customFormat="1" ht="15.75" customHeight="1">
      <c r="A1398" s="63">
        <v>41235</v>
      </c>
      <c r="B1398" s="62">
        <v>6515</v>
      </c>
      <c r="C1398" s="59">
        <v>41279</v>
      </c>
      <c r="D1398" s="217">
        <v>6515</v>
      </c>
      <c r="E1398" s="217">
        <v>6765</v>
      </c>
      <c r="F1398" s="61">
        <f t="shared" si="71"/>
        <v>250</v>
      </c>
      <c r="G1398" s="67">
        <f t="shared" si="72"/>
        <v>333.01937984496124</v>
      </c>
      <c r="H1398" s="59">
        <v>41267</v>
      </c>
      <c r="I1398" s="217">
        <v>3350</v>
      </c>
      <c r="J1398" s="217">
        <v>6375</v>
      </c>
      <c r="K1398" s="217"/>
      <c r="L1398" s="217"/>
      <c r="M1398" s="67"/>
      <c r="N1398" s="218"/>
      <c r="O1398" s="218"/>
      <c r="P1398" s="218"/>
      <c r="Q1398" s="218"/>
      <c r="R1398" s="218"/>
      <c r="S1398" s="218"/>
      <c r="T1398" s="218"/>
      <c r="U1398" s="218"/>
      <c r="V1398" s="218"/>
      <c r="W1398" s="218"/>
      <c r="X1398" s="218"/>
    </row>
    <row r="1399" spans="1:24" s="60" customFormat="1" ht="15.75" customHeight="1">
      <c r="A1399" s="63">
        <v>41234</v>
      </c>
      <c r="B1399" s="62">
        <v>6525</v>
      </c>
      <c r="C1399" s="59">
        <v>41278</v>
      </c>
      <c r="D1399" s="217">
        <v>6510</v>
      </c>
      <c r="E1399" s="217">
        <v>6765</v>
      </c>
      <c r="F1399" s="61">
        <f t="shared" si="71"/>
        <v>255</v>
      </c>
      <c r="G1399" s="67">
        <f t="shared" si="72"/>
        <v>332.73772609819122</v>
      </c>
      <c r="H1399" s="59">
        <v>41264</v>
      </c>
      <c r="I1399" s="217">
        <v>3350</v>
      </c>
      <c r="J1399" s="217">
        <v>6375</v>
      </c>
      <c r="K1399" s="217"/>
      <c r="L1399" s="217"/>
      <c r="M1399" s="67"/>
      <c r="N1399" s="218"/>
      <c r="O1399" s="218"/>
      <c r="P1399" s="218"/>
      <c r="Q1399" s="218"/>
      <c r="R1399" s="218"/>
      <c r="S1399" s="218"/>
      <c r="T1399" s="218"/>
      <c r="U1399" s="218"/>
      <c r="V1399" s="218"/>
      <c r="W1399" s="218"/>
      <c r="X1399" s="218"/>
    </row>
    <row r="1400" spans="1:24" s="60" customFormat="1" ht="15.75" customHeight="1">
      <c r="A1400" s="63">
        <v>41233</v>
      </c>
      <c r="B1400" s="62">
        <v>6525</v>
      </c>
      <c r="C1400" s="59">
        <v>41271</v>
      </c>
      <c r="D1400" s="217">
        <v>6500</v>
      </c>
      <c r="E1400" s="217">
        <v>6765</v>
      </c>
      <c r="F1400" s="61">
        <f t="shared" si="71"/>
        <v>265</v>
      </c>
      <c r="G1400" s="67">
        <f t="shared" si="72"/>
        <v>332.44186046511629</v>
      </c>
      <c r="H1400" s="59">
        <v>41263</v>
      </c>
      <c r="I1400" s="217">
        <v>3350</v>
      </c>
      <c r="J1400" s="217">
        <v>6375</v>
      </c>
      <c r="K1400" s="217"/>
      <c r="L1400" s="217"/>
      <c r="M1400" s="67"/>
      <c r="N1400" s="218"/>
      <c r="O1400" s="218"/>
      <c r="P1400" s="218"/>
      <c r="Q1400" s="218"/>
      <c r="R1400" s="218"/>
      <c r="S1400" s="218"/>
      <c r="T1400" s="218"/>
      <c r="U1400" s="218"/>
      <c r="V1400" s="218"/>
      <c r="W1400" s="218"/>
      <c r="X1400" s="218"/>
    </row>
    <row r="1401" spans="1:24" s="60" customFormat="1" ht="15.75" customHeight="1">
      <c r="A1401" s="63">
        <v>41232</v>
      </c>
      <c r="B1401" s="62">
        <v>6525</v>
      </c>
      <c r="C1401" s="59">
        <v>41270</v>
      </c>
      <c r="D1401" s="217">
        <v>6500</v>
      </c>
      <c r="E1401" s="217">
        <v>6765</v>
      </c>
      <c r="F1401" s="61">
        <f t="shared" si="71"/>
        <v>265</v>
      </c>
      <c r="G1401" s="67">
        <f t="shared" si="72"/>
        <v>332.13307493540054</v>
      </c>
      <c r="H1401" s="59">
        <v>41262</v>
      </c>
      <c r="I1401" s="217">
        <v>3350</v>
      </c>
      <c r="J1401" s="217">
        <v>6375</v>
      </c>
      <c r="K1401" s="217"/>
      <c r="L1401" s="217"/>
      <c r="M1401" s="67"/>
      <c r="N1401" s="218"/>
      <c r="O1401" s="218"/>
      <c r="P1401" s="218"/>
      <c r="Q1401" s="218"/>
      <c r="R1401" s="218"/>
      <c r="S1401" s="218"/>
      <c r="T1401" s="218"/>
      <c r="U1401" s="218"/>
      <c r="V1401" s="218"/>
      <c r="W1401" s="218"/>
      <c r="X1401" s="218"/>
    </row>
    <row r="1402" spans="1:24" s="60" customFormat="1" ht="15.75" customHeight="1">
      <c r="A1402" s="63">
        <v>41229</v>
      </c>
      <c r="B1402" s="62">
        <v>6525</v>
      </c>
      <c r="C1402" s="59">
        <v>41269</v>
      </c>
      <c r="D1402" s="217">
        <v>6510</v>
      </c>
      <c r="E1402" s="217">
        <v>6765</v>
      </c>
      <c r="F1402" s="61">
        <f t="shared" si="71"/>
        <v>255</v>
      </c>
      <c r="G1402" s="67">
        <f t="shared" si="72"/>
        <v>331.82428940568474</v>
      </c>
      <c r="H1402" s="59">
        <v>41261</v>
      </c>
      <c r="I1402" s="217">
        <v>3350</v>
      </c>
      <c r="J1402" s="217">
        <v>6375</v>
      </c>
      <c r="K1402" s="217"/>
      <c r="L1402" s="217"/>
      <c r="M1402" s="67"/>
      <c r="N1402" s="218"/>
      <c r="O1402" s="218"/>
      <c r="P1402" s="218"/>
      <c r="Q1402" s="218"/>
      <c r="R1402" s="218"/>
      <c r="S1402" s="218"/>
      <c r="T1402" s="218"/>
      <c r="U1402" s="218"/>
      <c r="V1402" s="218"/>
      <c r="W1402" s="218"/>
      <c r="X1402" s="218"/>
    </row>
    <row r="1403" spans="1:24" s="60" customFormat="1" ht="15.75" customHeight="1">
      <c r="A1403" s="63">
        <v>41228</v>
      </c>
      <c r="B1403" s="62">
        <v>6525</v>
      </c>
      <c r="C1403" s="59">
        <v>41268</v>
      </c>
      <c r="D1403" s="217">
        <v>6510</v>
      </c>
      <c r="E1403" s="217">
        <v>6765</v>
      </c>
      <c r="F1403" s="61">
        <f t="shared" si="71"/>
        <v>255</v>
      </c>
      <c r="G1403" s="67">
        <f t="shared" si="72"/>
        <v>331.54521963824288</v>
      </c>
      <c r="H1403" s="59">
        <v>41260</v>
      </c>
      <c r="I1403" s="217">
        <v>3350</v>
      </c>
      <c r="J1403" s="217">
        <v>6375</v>
      </c>
      <c r="K1403" s="217"/>
      <c r="L1403" s="217"/>
      <c r="M1403" s="67"/>
      <c r="N1403" s="218"/>
      <c r="O1403" s="218"/>
      <c r="P1403" s="218"/>
      <c r="Q1403" s="218"/>
      <c r="R1403" s="218"/>
      <c r="S1403" s="218"/>
      <c r="T1403" s="218"/>
      <c r="U1403" s="218"/>
      <c r="V1403" s="218"/>
      <c r="W1403" s="218"/>
      <c r="X1403" s="218"/>
    </row>
    <row r="1404" spans="1:24" s="60" customFormat="1" ht="15.75" customHeight="1">
      <c r="A1404" s="63">
        <v>41227</v>
      </c>
      <c r="B1404" s="62">
        <v>6525</v>
      </c>
      <c r="C1404" s="59">
        <v>41267</v>
      </c>
      <c r="D1404" s="217">
        <v>6510</v>
      </c>
      <c r="E1404" s="217">
        <v>6750</v>
      </c>
      <c r="F1404" s="61">
        <f t="shared" si="71"/>
        <v>240</v>
      </c>
      <c r="G1404" s="67">
        <f t="shared" si="72"/>
        <v>331.26614987080103</v>
      </c>
      <c r="H1404" s="59">
        <v>41257</v>
      </c>
      <c r="I1404" s="217">
        <v>3350</v>
      </c>
      <c r="J1404" s="217">
        <v>6375</v>
      </c>
      <c r="K1404" s="217"/>
      <c r="L1404" s="217"/>
      <c r="M1404" s="67"/>
      <c r="N1404" s="218"/>
      <c r="O1404" s="218"/>
      <c r="P1404" s="218"/>
      <c r="Q1404" s="218"/>
      <c r="R1404" s="218"/>
      <c r="S1404" s="218"/>
      <c r="T1404" s="218"/>
      <c r="U1404" s="218"/>
      <c r="V1404" s="218"/>
      <c r="W1404" s="218"/>
      <c r="X1404" s="218"/>
    </row>
    <row r="1405" spans="1:24" s="60" customFormat="1" ht="15.75" customHeight="1">
      <c r="A1405" s="63">
        <v>41226</v>
      </c>
      <c r="B1405" s="62">
        <v>6525</v>
      </c>
      <c r="C1405" s="59">
        <v>41264</v>
      </c>
      <c r="D1405" s="217">
        <v>6510</v>
      </c>
      <c r="E1405" s="217">
        <v>6750</v>
      </c>
      <c r="F1405" s="61">
        <f t="shared" si="71"/>
        <v>240</v>
      </c>
      <c r="G1405" s="67">
        <f t="shared" si="72"/>
        <v>331.01421188630491</v>
      </c>
      <c r="H1405" s="59">
        <v>41256</v>
      </c>
      <c r="I1405" s="217">
        <v>3350</v>
      </c>
      <c r="J1405" s="217">
        <v>6375</v>
      </c>
      <c r="K1405" s="217"/>
      <c r="L1405" s="217"/>
      <c r="M1405" s="67"/>
      <c r="N1405" s="218"/>
      <c r="O1405" s="218"/>
      <c r="P1405" s="218"/>
      <c r="Q1405" s="218"/>
      <c r="R1405" s="218"/>
      <c r="S1405" s="218"/>
      <c r="T1405" s="218"/>
      <c r="U1405" s="218"/>
      <c r="V1405" s="218"/>
      <c r="W1405" s="218"/>
      <c r="X1405" s="218"/>
    </row>
    <row r="1406" spans="1:24" s="60" customFormat="1" ht="15.75" customHeight="1">
      <c r="A1406" s="63">
        <v>41225</v>
      </c>
      <c r="B1406" s="62">
        <v>6525</v>
      </c>
      <c r="C1406" s="59">
        <v>41263</v>
      </c>
      <c r="D1406" s="217">
        <v>6520</v>
      </c>
      <c r="E1406" s="217">
        <v>6750</v>
      </c>
      <c r="F1406" s="61">
        <f t="shared" si="71"/>
        <v>230</v>
      </c>
      <c r="G1406" s="67">
        <f t="shared" si="72"/>
        <v>330.71963824289406</v>
      </c>
      <c r="H1406" s="59">
        <v>41255</v>
      </c>
      <c r="I1406" s="217">
        <v>3350</v>
      </c>
      <c r="J1406" s="217">
        <v>6375</v>
      </c>
      <c r="K1406" s="217"/>
      <c r="L1406" s="217"/>
      <c r="M1406" s="67"/>
      <c r="N1406" s="218"/>
      <c r="O1406" s="218"/>
      <c r="P1406" s="218"/>
      <c r="Q1406" s="218"/>
      <c r="R1406" s="218"/>
      <c r="S1406" s="218"/>
      <c r="T1406" s="218"/>
      <c r="U1406" s="218"/>
      <c r="V1406" s="218"/>
      <c r="W1406" s="218"/>
      <c r="X1406" s="218"/>
    </row>
    <row r="1407" spans="1:24" s="60" customFormat="1" ht="15.75" customHeight="1">
      <c r="A1407" s="63">
        <v>41222</v>
      </c>
      <c r="B1407" s="62">
        <v>6525</v>
      </c>
      <c r="C1407" s="59">
        <v>41262</v>
      </c>
      <c r="D1407" s="217">
        <v>6520</v>
      </c>
      <c r="E1407" s="217">
        <v>6735</v>
      </c>
      <c r="F1407" s="61">
        <f t="shared" si="71"/>
        <v>215</v>
      </c>
      <c r="G1407" s="67">
        <f t="shared" si="72"/>
        <v>330.41989664082689</v>
      </c>
      <c r="H1407" s="59">
        <v>41254</v>
      </c>
      <c r="I1407" s="217">
        <v>3350</v>
      </c>
      <c r="J1407" s="217">
        <v>6375</v>
      </c>
      <c r="K1407" s="217"/>
      <c r="L1407" s="217"/>
      <c r="M1407" s="67"/>
      <c r="N1407" s="218"/>
      <c r="O1407" s="218"/>
      <c r="P1407" s="218"/>
      <c r="Q1407" s="218"/>
      <c r="R1407" s="218"/>
      <c r="S1407" s="218"/>
      <c r="T1407" s="218"/>
      <c r="U1407" s="218"/>
      <c r="V1407" s="218"/>
      <c r="W1407" s="218"/>
      <c r="X1407" s="218"/>
    </row>
    <row r="1408" spans="1:24" s="60" customFormat="1" ht="15.75" customHeight="1">
      <c r="A1408" s="63">
        <v>41221</v>
      </c>
      <c r="B1408" s="62">
        <v>6525</v>
      </c>
      <c r="C1408" s="59">
        <v>41261</v>
      </c>
      <c r="D1408" s="217">
        <v>6510</v>
      </c>
      <c r="E1408" s="217">
        <v>6735</v>
      </c>
      <c r="F1408" s="61">
        <f t="shared" si="71"/>
        <v>225</v>
      </c>
      <c r="G1408" s="67">
        <f t="shared" si="72"/>
        <v>330.1731266149871</v>
      </c>
      <c r="H1408" s="59">
        <v>41253</v>
      </c>
      <c r="I1408" s="217">
        <v>3350</v>
      </c>
      <c r="J1408" s="217">
        <v>6375</v>
      </c>
      <c r="K1408" s="217"/>
      <c r="L1408" s="217"/>
      <c r="M1408" s="67"/>
      <c r="N1408" s="218"/>
      <c r="O1408" s="218"/>
      <c r="P1408" s="218"/>
      <c r="Q1408" s="218"/>
      <c r="R1408" s="218"/>
      <c r="S1408" s="218"/>
      <c r="T1408" s="218"/>
      <c r="U1408" s="218"/>
      <c r="V1408" s="218"/>
      <c r="W1408" s="218"/>
      <c r="X1408" s="218"/>
    </row>
    <row r="1409" spans="1:24" s="60" customFormat="1" ht="15.75" customHeight="1">
      <c r="A1409" s="63">
        <v>41220</v>
      </c>
      <c r="B1409" s="62">
        <v>6525</v>
      </c>
      <c r="C1409" s="59">
        <v>41260</v>
      </c>
      <c r="D1409" s="217">
        <v>6510</v>
      </c>
      <c r="E1409" s="217">
        <v>6735</v>
      </c>
      <c r="F1409" s="61">
        <f t="shared" si="71"/>
        <v>225</v>
      </c>
      <c r="G1409" s="67">
        <f t="shared" si="72"/>
        <v>329.89534883720933</v>
      </c>
      <c r="H1409" s="59">
        <v>41250</v>
      </c>
      <c r="I1409" s="217">
        <v>3350</v>
      </c>
      <c r="J1409" s="217">
        <v>6375</v>
      </c>
      <c r="K1409" s="217"/>
      <c r="L1409" s="217"/>
      <c r="M1409" s="67"/>
      <c r="N1409" s="218"/>
      <c r="O1409" s="218"/>
      <c r="P1409" s="218"/>
      <c r="Q1409" s="218"/>
      <c r="R1409" s="218"/>
      <c r="S1409" s="218"/>
      <c r="T1409" s="218"/>
      <c r="U1409" s="218"/>
      <c r="V1409" s="218"/>
      <c r="W1409" s="218"/>
      <c r="X1409" s="218"/>
    </row>
    <row r="1410" spans="1:24" s="60" customFormat="1" ht="15.75" customHeight="1">
      <c r="A1410" s="63">
        <v>41219</v>
      </c>
      <c r="B1410" s="62">
        <v>6525</v>
      </c>
      <c r="C1410" s="59">
        <v>41257</v>
      </c>
      <c r="D1410" s="217">
        <v>6510</v>
      </c>
      <c r="E1410" s="217">
        <v>6735</v>
      </c>
      <c r="F1410" s="61">
        <f t="shared" si="71"/>
        <v>225</v>
      </c>
      <c r="G1410" s="67">
        <f t="shared" si="72"/>
        <v>329.57235142118861</v>
      </c>
      <c r="H1410" s="59">
        <v>41249</v>
      </c>
      <c r="I1410" s="217">
        <v>3350</v>
      </c>
      <c r="J1410" s="217">
        <v>6375</v>
      </c>
      <c r="K1410" s="217"/>
      <c r="L1410" s="217"/>
      <c r="M1410" s="67"/>
      <c r="N1410" s="218"/>
      <c r="O1410" s="218"/>
      <c r="P1410" s="218"/>
      <c r="Q1410" s="218"/>
      <c r="R1410" s="218"/>
      <c r="S1410" s="218"/>
      <c r="T1410" s="218"/>
      <c r="U1410" s="218"/>
      <c r="V1410" s="218"/>
      <c r="W1410" s="218"/>
      <c r="X1410" s="218"/>
    </row>
    <row r="1411" spans="1:24" s="60" customFormat="1" ht="15.75" customHeight="1">
      <c r="A1411" s="63">
        <v>41218</v>
      </c>
      <c r="B1411" s="62">
        <v>6525</v>
      </c>
      <c r="C1411" s="59">
        <v>41256</v>
      </c>
      <c r="D1411" s="217">
        <v>6510</v>
      </c>
      <c r="E1411" s="217">
        <v>6735</v>
      </c>
      <c r="F1411" s="61">
        <f t="shared" si="71"/>
        <v>225</v>
      </c>
      <c r="G1411" s="67">
        <f t="shared" si="72"/>
        <v>329.35271317829455</v>
      </c>
      <c r="H1411" s="59">
        <v>41248</v>
      </c>
      <c r="I1411" s="217">
        <v>3350</v>
      </c>
      <c r="J1411" s="217">
        <v>6380</v>
      </c>
      <c r="K1411" s="217"/>
      <c r="L1411" s="217"/>
      <c r="M1411" s="67"/>
      <c r="N1411" s="218"/>
      <c r="O1411" s="218"/>
      <c r="P1411" s="218"/>
      <c r="Q1411" s="218"/>
      <c r="R1411" s="218"/>
      <c r="S1411" s="218"/>
      <c r="T1411" s="218"/>
      <c r="U1411" s="218"/>
      <c r="V1411" s="218"/>
      <c r="W1411" s="218"/>
      <c r="X1411" s="218"/>
    </row>
    <row r="1412" spans="1:24" s="60" customFormat="1" ht="15.75" customHeight="1">
      <c r="A1412" s="63">
        <v>41215</v>
      </c>
      <c r="B1412" s="62">
        <v>6525</v>
      </c>
      <c r="C1412" s="59">
        <v>41255</v>
      </c>
      <c r="D1412" s="217">
        <v>6510</v>
      </c>
      <c r="E1412" s="217">
        <v>6735</v>
      </c>
      <c r="F1412" s="61">
        <f t="shared" si="71"/>
        <v>225</v>
      </c>
      <c r="G1412" s="67">
        <f t="shared" si="72"/>
        <v>329.18604651162792</v>
      </c>
      <c r="H1412" s="59">
        <v>41247</v>
      </c>
      <c r="I1412" s="217">
        <v>3350</v>
      </c>
      <c r="J1412" s="217">
        <v>6390</v>
      </c>
      <c r="K1412" s="217"/>
      <c r="L1412" s="217"/>
      <c r="M1412" s="67"/>
      <c r="N1412" s="218"/>
      <c r="O1412" s="218"/>
      <c r="P1412" s="218"/>
      <c r="Q1412" s="218"/>
      <c r="R1412" s="218"/>
      <c r="S1412" s="218"/>
      <c r="T1412" s="218"/>
      <c r="U1412" s="218"/>
      <c r="V1412" s="218"/>
      <c r="W1412" s="218"/>
      <c r="X1412" s="218"/>
    </row>
    <row r="1413" spans="1:24" s="60" customFormat="1" ht="15.75" customHeight="1">
      <c r="A1413" s="63">
        <v>41214</v>
      </c>
      <c r="B1413" s="62">
        <v>6525</v>
      </c>
      <c r="C1413" s="59">
        <v>41254</v>
      </c>
      <c r="D1413" s="217">
        <v>6510</v>
      </c>
      <c r="E1413" s="217">
        <v>6735</v>
      </c>
      <c r="F1413" s="61">
        <f t="shared" ref="F1413:F1476" si="73">E1413-D1413</f>
        <v>225</v>
      </c>
      <c r="G1413" s="67">
        <f t="shared" ref="G1413:G1476" si="74">SUM(F1413:F2186)/774</f>
        <v>329.00258397932816</v>
      </c>
      <c r="H1413" s="59">
        <v>41246</v>
      </c>
      <c r="I1413" s="217">
        <v>3350</v>
      </c>
      <c r="J1413" s="217">
        <v>6390</v>
      </c>
      <c r="K1413" s="217"/>
      <c r="L1413" s="217"/>
      <c r="M1413" s="67"/>
      <c r="N1413" s="218"/>
      <c r="O1413" s="218"/>
      <c r="P1413" s="218"/>
      <c r="Q1413" s="218"/>
      <c r="R1413" s="218"/>
      <c r="S1413" s="218"/>
      <c r="T1413" s="218"/>
      <c r="U1413" s="218"/>
      <c r="V1413" s="218"/>
      <c r="W1413" s="218"/>
      <c r="X1413" s="218"/>
    </row>
    <row r="1414" spans="1:24" s="60" customFormat="1" ht="15.75" customHeight="1">
      <c r="A1414" s="63">
        <v>41213</v>
      </c>
      <c r="B1414" s="62">
        <v>6525</v>
      </c>
      <c r="C1414" s="59">
        <v>41253</v>
      </c>
      <c r="D1414" s="217">
        <v>6510</v>
      </c>
      <c r="E1414" s="217">
        <v>6735</v>
      </c>
      <c r="F1414" s="61">
        <f t="shared" si="73"/>
        <v>225</v>
      </c>
      <c r="G1414" s="67">
        <f t="shared" si="74"/>
        <v>328.84496124031006</v>
      </c>
      <c r="H1414" s="59">
        <v>41243</v>
      </c>
      <c r="I1414" s="217">
        <v>3350</v>
      </c>
      <c r="J1414" s="217">
        <v>6390</v>
      </c>
      <c r="K1414" s="217"/>
      <c r="L1414" s="217"/>
      <c r="M1414" s="67"/>
      <c r="N1414" s="218"/>
      <c r="O1414" s="218"/>
      <c r="P1414" s="218"/>
      <c r="Q1414" s="218"/>
      <c r="R1414" s="218"/>
      <c r="S1414" s="218"/>
      <c r="T1414" s="218"/>
      <c r="U1414" s="218"/>
      <c r="V1414" s="218"/>
      <c r="W1414" s="218"/>
      <c r="X1414" s="218"/>
    </row>
    <row r="1415" spans="1:24" s="60" customFormat="1" ht="15.75" customHeight="1">
      <c r="A1415" s="63">
        <v>41212</v>
      </c>
      <c r="B1415" s="62">
        <v>6525</v>
      </c>
      <c r="C1415" s="59">
        <v>41250</v>
      </c>
      <c r="D1415" s="217">
        <v>6500</v>
      </c>
      <c r="E1415" s="217">
        <v>6735</v>
      </c>
      <c r="F1415" s="61">
        <f t="shared" si="73"/>
        <v>235</v>
      </c>
      <c r="G1415" s="67">
        <f t="shared" si="74"/>
        <v>328.687338501292</v>
      </c>
      <c r="H1415" s="59">
        <v>41242</v>
      </c>
      <c r="I1415" s="217">
        <v>3350</v>
      </c>
      <c r="J1415" s="217">
        <v>6390</v>
      </c>
      <c r="K1415" s="217"/>
      <c r="L1415" s="217"/>
      <c r="M1415" s="67"/>
      <c r="N1415" s="218"/>
      <c r="O1415" s="218"/>
      <c r="P1415" s="218"/>
      <c r="Q1415" s="218"/>
      <c r="R1415" s="218"/>
      <c r="S1415" s="218"/>
      <c r="T1415" s="218"/>
      <c r="U1415" s="218"/>
      <c r="V1415" s="218"/>
      <c r="W1415" s="218"/>
      <c r="X1415" s="218"/>
    </row>
    <row r="1416" spans="1:24" s="60" customFormat="1" ht="15.75" customHeight="1">
      <c r="A1416" s="63">
        <v>41211</v>
      </c>
      <c r="B1416" s="62">
        <v>6525</v>
      </c>
      <c r="C1416" s="59">
        <v>41249</v>
      </c>
      <c r="D1416" s="217">
        <v>6500</v>
      </c>
      <c r="E1416" s="217">
        <v>6735</v>
      </c>
      <c r="F1416" s="61">
        <f t="shared" si="73"/>
        <v>235</v>
      </c>
      <c r="G1416" s="67">
        <f t="shared" si="74"/>
        <v>328.53488372093022</v>
      </c>
      <c r="H1416" s="59">
        <v>41241</v>
      </c>
      <c r="I1416" s="217">
        <v>3350</v>
      </c>
      <c r="J1416" s="217">
        <v>6390</v>
      </c>
      <c r="K1416" s="217"/>
      <c r="L1416" s="217"/>
      <c r="M1416" s="67"/>
      <c r="N1416" s="218"/>
      <c r="O1416" s="218"/>
      <c r="P1416" s="218"/>
      <c r="Q1416" s="218"/>
      <c r="R1416" s="218"/>
      <c r="S1416" s="218"/>
      <c r="T1416" s="218"/>
      <c r="U1416" s="218"/>
      <c r="V1416" s="218"/>
      <c r="W1416" s="218"/>
      <c r="X1416" s="218"/>
    </row>
    <row r="1417" spans="1:24" s="60" customFormat="1" ht="15.75" customHeight="1">
      <c r="A1417" s="63">
        <v>41208</v>
      </c>
      <c r="B1417" s="62">
        <v>6565</v>
      </c>
      <c r="C1417" s="59">
        <v>41248</v>
      </c>
      <c r="D1417" s="217">
        <v>6500</v>
      </c>
      <c r="E1417" s="217">
        <v>6735</v>
      </c>
      <c r="F1417" s="61">
        <f t="shared" si="73"/>
        <v>235</v>
      </c>
      <c r="G1417" s="67">
        <f t="shared" si="74"/>
        <v>328.35529715762272</v>
      </c>
      <c r="H1417" s="59">
        <v>41240</v>
      </c>
      <c r="I1417" s="217">
        <v>3350</v>
      </c>
      <c r="J1417" s="217">
        <v>6400</v>
      </c>
      <c r="K1417" s="217"/>
      <c r="L1417" s="217"/>
      <c r="M1417" s="67"/>
      <c r="N1417" s="218"/>
      <c r="O1417" s="218"/>
      <c r="P1417" s="218"/>
      <c r="Q1417" s="218"/>
      <c r="R1417" s="218"/>
      <c r="S1417" s="218"/>
      <c r="T1417" s="218"/>
      <c r="U1417" s="218"/>
      <c r="V1417" s="218"/>
      <c r="W1417" s="218"/>
      <c r="X1417" s="218"/>
    </row>
    <row r="1418" spans="1:24" s="60" customFormat="1" ht="15.75" customHeight="1">
      <c r="A1418" s="63">
        <v>41207</v>
      </c>
      <c r="B1418" s="62">
        <v>6585</v>
      </c>
      <c r="C1418" s="59">
        <v>41247</v>
      </c>
      <c r="D1418" s="217">
        <v>6500</v>
      </c>
      <c r="E1418" s="217">
        <v>6735</v>
      </c>
      <c r="F1418" s="61">
        <f t="shared" si="73"/>
        <v>235</v>
      </c>
      <c r="G1418" s="67">
        <f t="shared" si="74"/>
        <v>328.20155038759691</v>
      </c>
      <c r="H1418" s="59">
        <v>41239</v>
      </c>
      <c r="I1418" s="217">
        <v>3375</v>
      </c>
      <c r="J1418" s="217">
        <v>6400</v>
      </c>
      <c r="K1418" s="217"/>
      <c r="L1418" s="217"/>
      <c r="M1418" s="67"/>
      <c r="N1418" s="218"/>
      <c r="O1418" s="218"/>
      <c r="P1418" s="218"/>
      <c r="Q1418" s="218"/>
      <c r="R1418" s="218"/>
      <c r="S1418" s="218"/>
      <c r="T1418" s="218"/>
      <c r="U1418" s="218"/>
      <c r="V1418" s="218"/>
      <c r="W1418" s="218"/>
      <c r="X1418" s="218"/>
    </row>
    <row r="1419" spans="1:24" s="60" customFormat="1" ht="15.75" customHeight="1">
      <c r="A1419" s="63">
        <v>41206</v>
      </c>
      <c r="B1419" s="62">
        <v>6615</v>
      </c>
      <c r="C1419" s="59">
        <v>41246</v>
      </c>
      <c r="D1419" s="217">
        <v>6500</v>
      </c>
      <c r="E1419" s="217">
        <v>6735</v>
      </c>
      <c r="F1419" s="61">
        <f t="shared" si="73"/>
        <v>235</v>
      </c>
      <c r="G1419" s="67">
        <f t="shared" si="74"/>
        <v>328.03100775193798</v>
      </c>
      <c r="H1419" s="59">
        <v>41236</v>
      </c>
      <c r="I1419" s="217">
        <v>3375</v>
      </c>
      <c r="J1419" s="217">
        <v>6400</v>
      </c>
      <c r="K1419" s="217"/>
      <c r="L1419" s="217"/>
      <c r="M1419" s="67"/>
      <c r="N1419" s="218"/>
      <c r="O1419" s="218"/>
      <c r="P1419" s="218"/>
      <c r="Q1419" s="218"/>
      <c r="R1419" s="218"/>
      <c r="S1419" s="218"/>
      <c r="T1419" s="218"/>
      <c r="U1419" s="218"/>
      <c r="V1419" s="218"/>
      <c r="W1419" s="218"/>
      <c r="X1419" s="218"/>
    </row>
    <row r="1420" spans="1:24" s="60" customFormat="1" ht="15.75" customHeight="1">
      <c r="A1420" s="63">
        <v>41205</v>
      </c>
      <c r="B1420" s="62">
        <v>6615</v>
      </c>
      <c r="C1420" s="59">
        <v>41243</v>
      </c>
      <c r="D1420" s="217">
        <v>6490</v>
      </c>
      <c r="E1420" s="217">
        <v>6735</v>
      </c>
      <c r="F1420" s="61">
        <f t="shared" si="73"/>
        <v>245</v>
      </c>
      <c r="G1420" s="67">
        <f t="shared" si="74"/>
        <v>327.92118863049097</v>
      </c>
      <c r="H1420" s="59">
        <v>41235</v>
      </c>
      <c r="I1420" s="217">
        <v>3375</v>
      </c>
      <c r="J1420" s="217">
        <v>6400</v>
      </c>
      <c r="K1420" s="217"/>
      <c r="L1420" s="217"/>
      <c r="M1420" s="67"/>
      <c r="N1420" s="218"/>
      <c r="O1420" s="218"/>
      <c r="P1420" s="218"/>
      <c r="Q1420" s="218"/>
      <c r="R1420" s="218"/>
      <c r="S1420" s="218"/>
      <c r="T1420" s="218"/>
      <c r="U1420" s="218"/>
      <c r="V1420" s="218"/>
      <c r="W1420" s="218"/>
      <c r="X1420" s="218"/>
    </row>
    <row r="1421" spans="1:24" s="60" customFormat="1" ht="15.75" customHeight="1">
      <c r="A1421" s="63">
        <v>41204</v>
      </c>
      <c r="B1421" s="62">
        <v>6625</v>
      </c>
      <c r="C1421" s="59">
        <v>41242</v>
      </c>
      <c r="D1421" s="217">
        <v>6490</v>
      </c>
      <c r="E1421" s="217">
        <v>6735</v>
      </c>
      <c r="F1421" s="61">
        <f t="shared" si="73"/>
        <v>245</v>
      </c>
      <c r="G1421" s="67">
        <f t="shared" si="74"/>
        <v>327.73643410852713</v>
      </c>
      <c r="H1421" s="59">
        <v>41234</v>
      </c>
      <c r="I1421" s="217">
        <v>3375</v>
      </c>
      <c r="J1421" s="217">
        <v>6400</v>
      </c>
      <c r="K1421" s="217"/>
      <c r="L1421" s="217"/>
      <c r="M1421" s="67"/>
      <c r="N1421" s="218"/>
      <c r="O1421" s="218"/>
      <c r="P1421" s="218"/>
      <c r="Q1421" s="218"/>
      <c r="R1421" s="218"/>
      <c r="S1421" s="218"/>
      <c r="T1421" s="218"/>
      <c r="U1421" s="218"/>
      <c r="V1421" s="218"/>
      <c r="W1421" s="218"/>
      <c r="X1421" s="218"/>
    </row>
    <row r="1422" spans="1:24" s="60" customFormat="1" ht="15.75" customHeight="1">
      <c r="A1422" s="63">
        <v>41201</v>
      </c>
      <c r="B1422" s="62">
        <v>6625</v>
      </c>
      <c r="C1422" s="59">
        <v>41241</v>
      </c>
      <c r="D1422" s="217">
        <v>6490</v>
      </c>
      <c r="E1422" s="217">
        <v>6735</v>
      </c>
      <c r="F1422" s="61">
        <f t="shared" si="73"/>
        <v>245</v>
      </c>
      <c r="G1422" s="67">
        <f t="shared" si="74"/>
        <v>327.5516795865633</v>
      </c>
      <c r="H1422" s="59">
        <v>41233</v>
      </c>
      <c r="I1422" s="217">
        <v>3375</v>
      </c>
      <c r="J1422" s="217">
        <v>6400</v>
      </c>
      <c r="K1422" s="217"/>
      <c r="L1422" s="217"/>
      <c r="M1422" s="67"/>
      <c r="N1422" s="218"/>
      <c r="O1422" s="218"/>
      <c r="P1422" s="218"/>
      <c r="Q1422" s="218"/>
      <c r="R1422" s="218"/>
      <c r="S1422" s="218"/>
      <c r="T1422" s="218"/>
      <c r="U1422" s="218"/>
      <c r="V1422" s="218"/>
      <c r="W1422" s="218"/>
      <c r="X1422" s="218"/>
    </row>
    <row r="1423" spans="1:24" s="60" customFormat="1" ht="15.75" customHeight="1">
      <c r="A1423" s="63">
        <v>41200</v>
      </c>
      <c r="B1423" s="62">
        <v>6645</v>
      </c>
      <c r="C1423" s="59">
        <v>41240</v>
      </c>
      <c r="D1423" s="217">
        <v>6505</v>
      </c>
      <c r="E1423" s="217">
        <v>6735</v>
      </c>
      <c r="F1423" s="61">
        <f t="shared" si="73"/>
        <v>230</v>
      </c>
      <c r="G1423" s="67">
        <f t="shared" si="74"/>
        <v>327.38501291989667</v>
      </c>
      <c r="H1423" s="59">
        <v>41232</v>
      </c>
      <c r="I1423" s="217">
        <v>3375</v>
      </c>
      <c r="J1423" s="217">
        <v>6400</v>
      </c>
      <c r="K1423" s="217"/>
      <c r="L1423" s="217"/>
      <c r="M1423" s="67"/>
      <c r="N1423" s="218"/>
      <c r="O1423" s="218"/>
      <c r="P1423" s="218"/>
      <c r="Q1423" s="218"/>
      <c r="R1423" s="218"/>
      <c r="S1423" s="218"/>
      <c r="T1423" s="218"/>
      <c r="U1423" s="218"/>
      <c r="V1423" s="218"/>
      <c r="W1423" s="218"/>
      <c r="X1423" s="218"/>
    </row>
    <row r="1424" spans="1:24" s="60" customFormat="1" ht="15.75" customHeight="1">
      <c r="A1424" s="63">
        <v>41199</v>
      </c>
      <c r="B1424" s="62">
        <v>6665</v>
      </c>
      <c r="C1424" s="59">
        <v>41239</v>
      </c>
      <c r="D1424" s="217">
        <v>6505</v>
      </c>
      <c r="E1424" s="217">
        <v>6735</v>
      </c>
      <c r="F1424" s="61">
        <f t="shared" si="73"/>
        <v>230</v>
      </c>
      <c r="G1424" s="67">
        <f t="shared" si="74"/>
        <v>327.19379844961242</v>
      </c>
      <c r="H1424" s="59">
        <v>41229</v>
      </c>
      <c r="I1424" s="217">
        <v>3410</v>
      </c>
      <c r="J1424" s="217">
        <v>6405</v>
      </c>
      <c r="K1424" s="217"/>
      <c r="L1424" s="217"/>
      <c r="M1424" s="67"/>
      <c r="N1424" s="218"/>
      <c r="O1424" s="218"/>
      <c r="P1424" s="218"/>
      <c r="Q1424" s="218"/>
      <c r="R1424" s="218"/>
      <c r="S1424" s="218"/>
      <c r="T1424" s="218"/>
      <c r="U1424" s="218"/>
      <c r="V1424" s="218"/>
      <c r="W1424" s="218"/>
      <c r="X1424" s="218"/>
    </row>
    <row r="1425" spans="1:24" s="60" customFormat="1" ht="15.75" customHeight="1">
      <c r="A1425" s="63">
        <v>41198</v>
      </c>
      <c r="B1425" s="62">
        <v>6675</v>
      </c>
      <c r="C1425" s="59">
        <v>41236</v>
      </c>
      <c r="D1425" s="217">
        <v>6515</v>
      </c>
      <c r="E1425" s="217">
        <v>6735</v>
      </c>
      <c r="F1425" s="61">
        <f t="shared" si="73"/>
        <v>220</v>
      </c>
      <c r="G1425" s="67">
        <f t="shared" si="74"/>
        <v>327.04521963824288</v>
      </c>
      <c r="H1425" s="59">
        <v>41228</v>
      </c>
      <c r="I1425" s="217">
        <v>3410</v>
      </c>
      <c r="J1425" s="217">
        <v>6405</v>
      </c>
      <c r="K1425" s="217"/>
      <c r="L1425" s="217"/>
      <c r="M1425" s="67"/>
      <c r="N1425" s="218"/>
      <c r="O1425" s="218"/>
      <c r="P1425" s="218"/>
      <c r="Q1425" s="218"/>
      <c r="R1425" s="218"/>
      <c r="S1425" s="218"/>
      <c r="T1425" s="218"/>
      <c r="U1425" s="218"/>
      <c r="V1425" s="218"/>
      <c r="W1425" s="218"/>
      <c r="X1425" s="218"/>
    </row>
    <row r="1426" spans="1:24" s="60" customFormat="1" ht="15.75" customHeight="1">
      <c r="A1426" s="63">
        <v>41197</v>
      </c>
      <c r="B1426" s="62">
        <v>6675</v>
      </c>
      <c r="C1426" s="59">
        <v>41235</v>
      </c>
      <c r="D1426" s="217">
        <v>6515</v>
      </c>
      <c r="E1426" s="217">
        <v>6740</v>
      </c>
      <c r="F1426" s="61">
        <f t="shared" si="73"/>
        <v>225</v>
      </c>
      <c r="G1426" s="67">
        <f t="shared" si="74"/>
        <v>326.90180878552974</v>
      </c>
      <c r="H1426" s="59">
        <v>41227</v>
      </c>
      <c r="I1426" s="217">
        <v>3410</v>
      </c>
      <c r="J1426" s="217">
        <v>6405</v>
      </c>
      <c r="K1426" s="217"/>
      <c r="L1426" s="217"/>
      <c r="M1426" s="67"/>
      <c r="N1426" s="218"/>
      <c r="O1426" s="218"/>
      <c r="P1426" s="218"/>
      <c r="Q1426" s="218"/>
      <c r="R1426" s="218"/>
      <c r="S1426" s="218"/>
      <c r="T1426" s="218"/>
      <c r="U1426" s="218"/>
      <c r="V1426" s="218"/>
      <c r="W1426" s="218"/>
      <c r="X1426" s="218"/>
    </row>
    <row r="1427" spans="1:24" s="60" customFormat="1" ht="15.75" customHeight="1">
      <c r="A1427" s="63">
        <v>41194</v>
      </c>
      <c r="B1427" s="62">
        <v>6675</v>
      </c>
      <c r="C1427" s="59">
        <v>41234</v>
      </c>
      <c r="D1427" s="217">
        <v>6525</v>
      </c>
      <c r="E1427" s="217">
        <v>6740</v>
      </c>
      <c r="F1427" s="61">
        <f t="shared" si="73"/>
        <v>215</v>
      </c>
      <c r="G1427" s="67">
        <f t="shared" si="74"/>
        <v>326.71576227390182</v>
      </c>
      <c r="H1427" s="59">
        <v>41226</v>
      </c>
      <c r="I1427" s="217">
        <v>3410</v>
      </c>
      <c r="J1427" s="217">
        <v>6405</v>
      </c>
      <c r="K1427" s="217"/>
      <c r="L1427" s="217"/>
      <c r="M1427" s="67"/>
      <c r="N1427" s="218"/>
      <c r="O1427" s="218"/>
      <c r="P1427" s="218"/>
      <c r="Q1427" s="218"/>
      <c r="R1427" s="218"/>
      <c r="S1427" s="218"/>
      <c r="T1427" s="218"/>
      <c r="U1427" s="218"/>
      <c r="V1427" s="218"/>
      <c r="W1427" s="218"/>
      <c r="X1427" s="218"/>
    </row>
    <row r="1428" spans="1:24" s="60" customFormat="1" ht="15.75" customHeight="1">
      <c r="A1428" s="63">
        <v>41193</v>
      </c>
      <c r="B1428" s="62">
        <v>6675</v>
      </c>
      <c r="C1428" s="59">
        <v>41233</v>
      </c>
      <c r="D1428" s="217">
        <v>6525</v>
      </c>
      <c r="E1428" s="217">
        <v>6740</v>
      </c>
      <c r="F1428" s="61">
        <f t="shared" si="73"/>
        <v>215</v>
      </c>
      <c r="G1428" s="67">
        <f t="shared" si="74"/>
        <v>326.53488372093022</v>
      </c>
      <c r="H1428" s="59">
        <v>41225</v>
      </c>
      <c r="I1428" s="217">
        <v>3410</v>
      </c>
      <c r="J1428" s="217">
        <v>6450</v>
      </c>
      <c r="K1428" s="217"/>
      <c r="L1428" s="217"/>
      <c r="M1428" s="67"/>
      <c r="N1428" s="218"/>
      <c r="O1428" s="218"/>
      <c r="P1428" s="218"/>
      <c r="Q1428" s="218"/>
      <c r="R1428" s="218"/>
      <c r="S1428" s="218"/>
      <c r="T1428" s="218"/>
      <c r="U1428" s="218"/>
      <c r="V1428" s="218"/>
      <c r="W1428" s="218"/>
      <c r="X1428" s="218"/>
    </row>
    <row r="1429" spans="1:24" s="60" customFormat="1" ht="15.75" customHeight="1">
      <c r="A1429" s="63">
        <v>41192</v>
      </c>
      <c r="B1429" s="62">
        <v>6675</v>
      </c>
      <c r="C1429" s="59">
        <v>41232</v>
      </c>
      <c r="D1429" s="217">
        <v>6525</v>
      </c>
      <c r="E1429" s="217">
        <v>6740</v>
      </c>
      <c r="F1429" s="61">
        <f t="shared" si="73"/>
        <v>215</v>
      </c>
      <c r="G1429" s="67">
        <f t="shared" si="74"/>
        <v>326.36046511627904</v>
      </c>
      <c r="H1429" s="59">
        <v>41222</v>
      </c>
      <c r="I1429" s="217">
        <v>3425</v>
      </c>
      <c r="J1429" s="217">
        <v>6450</v>
      </c>
      <c r="K1429" s="217"/>
      <c r="L1429" s="217"/>
      <c r="M1429" s="67"/>
      <c r="N1429" s="218"/>
      <c r="O1429" s="218"/>
      <c r="P1429" s="218"/>
      <c r="Q1429" s="218"/>
      <c r="R1429" s="218"/>
      <c r="S1429" s="218"/>
      <c r="T1429" s="218"/>
      <c r="U1429" s="218"/>
      <c r="V1429" s="218"/>
      <c r="W1429" s="218"/>
      <c r="X1429" s="218"/>
    </row>
    <row r="1430" spans="1:24" s="60" customFormat="1" ht="15.75" customHeight="1">
      <c r="A1430" s="63">
        <v>41191</v>
      </c>
      <c r="B1430" s="62">
        <v>6700</v>
      </c>
      <c r="C1430" s="59">
        <v>41229</v>
      </c>
      <c r="D1430" s="217">
        <v>6525</v>
      </c>
      <c r="E1430" s="217">
        <v>6750</v>
      </c>
      <c r="F1430" s="61">
        <f t="shared" si="73"/>
        <v>225</v>
      </c>
      <c r="G1430" s="67">
        <f t="shared" si="74"/>
        <v>326.22997416020672</v>
      </c>
      <c r="H1430" s="59">
        <v>41221</v>
      </c>
      <c r="I1430" s="217">
        <v>3425</v>
      </c>
      <c r="J1430" s="217">
        <v>6450</v>
      </c>
      <c r="K1430" s="217"/>
      <c r="L1430" s="217"/>
      <c r="M1430" s="67"/>
      <c r="N1430" s="218"/>
      <c r="O1430" s="218"/>
      <c r="P1430" s="218"/>
      <c r="Q1430" s="218"/>
      <c r="R1430" s="218"/>
      <c r="S1430" s="218"/>
      <c r="T1430" s="218"/>
      <c r="U1430" s="218"/>
      <c r="V1430" s="218"/>
      <c r="W1430" s="218"/>
      <c r="X1430" s="218"/>
    </row>
    <row r="1431" spans="1:24" s="60" customFormat="1" ht="15.75" customHeight="1">
      <c r="A1431" s="63">
        <v>41190</v>
      </c>
      <c r="B1431" s="62">
        <v>6725</v>
      </c>
      <c r="C1431" s="59">
        <v>41228</v>
      </c>
      <c r="D1431" s="217">
        <v>6525</v>
      </c>
      <c r="E1431" s="217">
        <v>6750</v>
      </c>
      <c r="F1431" s="61">
        <f t="shared" si="73"/>
        <v>225</v>
      </c>
      <c r="G1431" s="67">
        <f t="shared" si="74"/>
        <v>326.08656330749352</v>
      </c>
      <c r="H1431" s="59">
        <v>41220</v>
      </c>
      <c r="I1431" s="217">
        <v>3425</v>
      </c>
      <c r="J1431" s="217">
        <v>6450</v>
      </c>
      <c r="K1431" s="217"/>
      <c r="L1431" s="217"/>
      <c r="M1431" s="67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</row>
    <row r="1432" spans="1:24" s="60" customFormat="1" ht="15.75" customHeight="1">
      <c r="A1432" s="63">
        <v>41180</v>
      </c>
      <c r="B1432" s="62">
        <v>6760</v>
      </c>
      <c r="C1432" s="59">
        <v>41227</v>
      </c>
      <c r="D1432" s="217">
        <v>6525</v>
      </c>
      <c r="E1432" s="217">
        <v>6750</v>
      </c>
      <c r="F1432" s="61">
        <f t="shared" si="73"/>
        <v>225</v>
      </c>
      <c r="G1432" s="67">
        <f t="shared" si="74"/>
        <v>325.9702842377261</v>
      </c>
      <c r="H1432" s="59">
        <v>41219</v>
      </c>
      <c r="I1432" s="217">
        <v>3425</v>
      </c>
      <c r="J1432" s="217">
        <v>6450</v>
      </c>
      <c r="K1432" s="217"/>
      <c r="L1432" s="217"/>
      <c r="M1432" s="67"/>
      <c r="N1432" s="218"/>
      <c r="O1432" s="218"/>
      <c r="P1432" s="218"/>
      <c r="Q1432" s="218"/>
      <c r="R1432" s="218"/>
      <c r="S1432" s="218"/>
      <c r="T1432" s="218"/>
      <c r="U1432" s="218"/>
      <c r="V1432" s="218"/>
      <c r="W1432" s="218"/>
      <c r="X1432" s="218"/>
    </row>
    <row r="1433" spans="1:24" s="60" customFormat="1" ht="15.75" customHeight="1">
      <c r="A1433" s="63">
        <v>41179</v>
      </c>
      <c r="B1433" s="62">
        <v>6760</v>
      </c>
      <c r="C1433" s="59">
        <v>41226</v>
      </c>
      <c r="D1433" s="217">
        <v>6525</v>
      </c>
      <c r="E1433" s="217">
        <v>6750</v>
      </c>
      <c r="F1433" s="61">
        <f t="shared" si="73"/>
        <v>225</v>
      </c>
      <c r="G1433" s="67">
        <f t="shared" si="74"/>
        <v>325.85400516795863</v>
      </c>
      <c r="H1433" s="59">
        <v>41218</v>
      </c>
      <c r="I1433" s="217">
        <v>3425</v>
      </c>
      <c r="J1433" s="217">
        <v>6450</v>
      </c>
      <c r="K1433" s="217"/>
      <c r="L1433" s="217"/>
      <c r="M1433" s="67"/>
      <c r="N1433" s="218"/>
      <c r="O1433" s="218"/>
      <c r="P1433" s="218"/>
      <c r="Q1433" s="218"/>
      <c r="R1433" s="218"/>
      <c r="S1433" s="218"/>
      <c r="T1433" s="218"/>
      <c r="U1433" s="218"/>
      <c r="V1433" s="218"/>
      <c r="W1433" s="218"/>
      <c r="X1433" s="218"/>
    </row>
    <row r="1434" spans="1:24" s="60" customFormat="1" ht="15.75" customHeight="1">
      <c r="A1434" s="63">
        <v>41178</v>
      </c>
      <c r="B1434" s="62">
        <v>6780</v>
      </c>
      <c r="C1434" s="59">
        <v>41225</v>
      </c>
      <c r="D1434" s="217">
        <v>6525</v>
      </c>
      <c r="E1434" s="217">
        <v>6750</v>
      </c>
      <c r="F1434" s="61">
        <f t="shared" si="73"/>
        <v>225</v>
      </c>
      <c r="G1434" s="67">
        <f t="shared" si="74"/>
        <v>325.75452196382429</v>
      </c>
      <c r="H1434" s="59">
        <v>41215</v>
      </c>
      <c r="I1434" s="217">
        <v>3425</v>
      </c>
      <c r="J1434" s="217">
        <v>6450</v>
      </c>
      <c r="K1434" s="217"/>
      <c r="L1434" s="217"/>
      <c r="M1434" s="67"/>
      <c r="N1434" s="218"/>
      <c r="O1434" s="218"/>
      <c r="P1434" s="218"/>
      <c r="Q1434" s="218"/>
      <c r="R1434" s="218"/>
      <c r="S1434" s="218"/>
      <c r="T1434" s="218"/>
      <c r="U1434" s="218"/>
      <c r="V1434" s="218"/>
      <c r="W1434" s="218"/>
      <c r="X1434" s="218"/>
    </row>
    <row r="1435" spans="1:24" s="60" customFormat="1" ht="15.75" customHeight="1">
      <c r="A1435" s="63">
        <v>41177</v>
      </c>
      <c r="B1435" s="62">
        <v>6800</v>
      </c>
      <c r="C1435" s="59">
        <v>41222</v>
      </c>
      <c r="D1435" s="217">
        <v>6525</v>
      </c>
      <c r="E1435" s="217">
        <v>6775</v>
      </c>
      <c r="F1435" s="61">
        <f t="shared" si="73"/>
        <v>250</v>
      </c>
      <c r="G1435" s="67">
        <f t="shared" si="74"/>
        <v>325.65503875968994</v>
      </c>
      <c r="H1435" s="59">
        <v>41214</v>
      </c>
      <c r="I1435" s="217">
        <v>3425</v>
      </c>
      <c r="J1435" s="217">
        <v>6450</v>
      </c>
      <c r="K1435" s="217"/>
      <c r="L1435" s="217"/>
      <c r="M1435" s="67"/>
      <c r="N1435" s="218"/>
      <c r="O1435" s="218"/>
      <c r="P1435" s="218"/>
      <c r="Q1435" s="218"/>
      <c r="R1435" s="218"/>
      <c r="S1435" s="218"/>
      <c r="T1435" s="218"/>
      <c r="U1435" s="218"/>
      <c r="V1435" s="218"/>
      <c r="W1435" s="218"/>
      <c r="X1435" s="218"/>
    </row>
    <row r="1436" spans="1:24" s="60" customFormat="1" ht="15.75" customHeight="1">
      <c r="A1436" s="63">
        <v>41176</v>
      </c>
      <c r="B1436" s="62">
        <v>6800</v>
      </c>
      <c r="C1436" s="59">
        <v>41221</v>
      </c>
      <c r="D1436" s="217">
        <v>6525</v>
      </c>
      <c r="E1436" s="217">
        <v>6800</v>
      </c>
      <c r="F1436" s="61">
        <f t="shared" si="73"/>
        <v>275</v>
      </c>
      <c r="G1436" s="67">
        <f t="shared" si="74"/>
        <v>325.55813953488371</v>
      </c>
      <c r="H1436" s="59">
        <v>41213</v>
      </c>
      <c r="I1436" s="217">
        <v>3425</v>
      </c>
      <c r="J1436" s="217">
        <v>6450</v>
      </c>
      <c r="K1436" s="217"/>
      <c r="L1436" s="217"/>
      <c r="M1436" s="67"/>
      <c r="N1436" s="218"/>
      <c r="O1436" s="218"/>
      <c r="P1436" s="218"/>
      <c r="Q1436" s="218"/>
      <c r="R1436" s="218"/>
      <c r="S1436" s="218"/>
      <c r="T1436" s="218"/>
      <c r="U1436" s="218"/>
      <c r="V1436" s="218"/>
      <c r="W1436" s="218"/>
      <c r="X1436" s="218"/>
    </row>
    <row r="1437" spans="1:24" s="60" customFormat="1" ht="15.75" customHeight="1">
      <c r="A1437" s="63">
        <v>41173</v>
      </c>
      <c r="B1437" s="62">
        <v>6800</v>
      </c>
      <c r="C1437" s="59">
        <v>41220</v>
      </c>
      <c r="D1437" s="217">
        <v>6525</v>
      </c>
      <c r="E1437" s="217">
        <v>6800</v>
      </c>
      <c r="F1437" s="61">
        <f t="shared" si="73"/>
        <v>275</v>
      </c>
      <c r="G1437" s="67">
        <f t="shared" si="74"/>
        <v>325.42894056847547</v>
      </c>
      <c r="H1437" s="59">
        <v>41212</v>
      </c>
      <c r="I1437" s="217">
        <v>3425</v>
      </c>
      <c r="J1437" s="217">
        <v>6450</v>
      </c>
      <c r="K1437" s="217"/>
      <c r="L1437" s="217"/>
      <c r="M1437" s="67"/>
      <c r="N1437" s="218"/>
      <c r="O1437" s="218"/>
      <c r="P1437" s="218"/>
      <c r="Q1437" s="218"/>
      <c r="R1437" s="218"/>
      <c r="S1437" s="218"/>
      <c r="T1437" s="218"/>
      <c r="U1437" s="218"/>
      <c r="V1437" s="218"/>
      <c r="W1437" s="218"/>
      <c r="X1437" s="218"/>
    </row>
    <row r="1438" spans="1:24" s="60" customFormat="1" ht="15.75" customHeight="1">
      <c r="A1438" s="63">
        <v>41172</v>
      </c>
      <c r="B1438" s="62">
        <v>6800</v>
      </c>
      <c r="C1438" s="59">
        <v>41219</v>
      </c>
      <c r="D1438" s="217">
        <v>6525</v>
      </c>
      <c r="E1438" s="217">
        <v>6810</v>
      </c>
      <c r="F1438" s="61">
        <f t="shared" si="73"/>
        <v>285</v>
      </c>
      <c r="G1438" s="67">
        <f t="shared" si="74"/>
        <v>325.26744186046511</v>
      </c>
      <c r="H1438" s="59">
        <v>41211</v>
      </c>
      <c r="I1438" s="217">
        <v>3425</v>
      </c>
      <c r="J1438" s="217">
        <v>6465</v>
      </c>
      <c r="K1438" s="217"/>
      <c r="L1438" s="217"/>
      <c r="M1438" s="67"/>
      <c r="N1438" s="218"/>
      <c r="O1438" s="218"/>
      <c r="P1438" s="218"/>
      <c r="Q1438" s="218"/>
      <c r="R1438" s="218"/>
      <c r="S1438" s="218"/>
      <c r="T1438" s="218"/>
      <c r="U1438" s="218"/>
      <c r="V1438" s="218"/>
      <c r="W1438" s="218"/>
      <c r="X1438" s="218"/>
    </row>
    <row r="1439" spans="1:24" s="60" customFormat="1" ht="15.75" customHeight="1">
      <c r="A1439" s="63">
        <v>41171</v>
      </c>
      <c r="B1439" s="62">
        <v>6800</v>
      </c>
      <c r="C1439" s="59">
        <v>41218</v>
      </c>
      <c r="D1439" s="217">
        <v>6525</v>
      </c>
      <c r="E1439" s="217">
        <v>6810</v>
      </c>
      <c r="F1439" s="61">
        <f t="shared" si="73"/>
        <v>285</v>
      </c>
      <c r="G1439" s="67">
        <f t="shared" si="74"/>
        <v>325.17054263565893</v>
      </c>
      <c r="H1439" s="59">
        <v>41208</v>
      </c>
      <c r="I1439" s="217">
        <v>3450</v>
      </c>
      <c r="J1439" s="217">
        <v>6475</v>
      </c>
      <c r="K1439" s="217"/>
      <c r="L1439" s="217"/>
      <c r="M1439" s="67"/>
      <c r="N1439" s="218"/>
      <c r="O1439" s="218"/>
      <c r="P1439" s="218"/>
      <c r="Q1439" s="218"/>
      <c r="R1439" s="218"/>
      <c r="S1439" s="218"/>
      <c r="T1439" s="218"/>
      <c r="U1439" s="218"/>
      <c r="V1439" s="218"/>
      <c r="W1439" s="218"/>
      <c r="X1439" s="218"/>
    </row>
    <row r="1440" spans="1:24" s="60" customFormat="1" ht="15.75" customHeight="1">
      <c r="A1440" s="63">
        <v>41170</v>
      </c>
      <c r="B1440" s="62">
        <v>6800</v>
      </c>
      <c r="C1440" s="59">
        <v>41215</v>
      </c>
      <c r="D1440" s="217">
        <v>6525</v>
      </c>
      <c r="E1440" s="217">
        <v>6810</v>
      </c>
      <c r="F1440" s="61">
        <f t="shared" si="73"/>
        <v>285</v>
      </c>
      <c r="G1440" s="67">
        <f t="shared" si="74"/>
        <v>325.0736434108527</v>
      </c>
      <c r="H1440" s="59">
        <v>41207</v>
      </c>
      <c r="I1440" s="217">
        <v>3450</v>
      </c>
      <c r="J1440" s="217">
        <v>6490</v>
      </c>
      <c r="K1440" s="217"/>
      <c r="L1440" s="217"/>
      <c r="M1440" s="67"/>
      <c r="N1440" s="218"/>
      <c r="O1440" s="218"/>
      <c r="P1440" s="218"/>
      <c r="Q1440" s="218"/>
      <c r="R1440" s="218"/>
      <c r="S1440" s="218"/>
      <c r="T1440" s="218"/>
      <c r="U1440" s="218"/>
      <c r="V1440" s="218"/>
      <c r="W1440" s="218"/>
      <c r="X1440" s="218"/>
    </row>
    <row r="1441" spans="1:24" s="60" customFormat="1" ht="15.75" customHeight="1">
      <c r="A1441" s="63">
        <v>41169</v>
      </c>
      <c r="B1441" s="62">
        <v>6780</v>
      </c>
      <c r="C1441" s="59">
        <v>41214</v>
      </c>
      <c r="D1441" s="217">
        <v>6525</v>
      </c>
      <c r="E1441" s="217">
        <v>6810</v>
      </c>
      <c r="F1441" s="61">
        <f t="shared" si="73"/>
        <v>285</v>
      </c>
      <c r="G1441" s="67">
        <f t="shared" si="74"/>
        <v>324.98966408268734</v>
      </c>
      <c r="H1441" s="59">
        <v>41206</v>
      </c>
      <c r="I1441" s="217">
        <v>3450</v>
      </c>
      <c r="J1441" s="217">
        <v>6490</v>
      </c>
      <c r="K1441" s="217"/>
      <c r="L1441" s="217"/>
      <c r="M1441" s="67"/>
      <c r="N1441" s="218"/>
      <c r="O1441" s="218"/>
      <c r="P1441" s="218"/>
      <c r="Q1441" s="218"/>
      <c r="R1441" s="218"/>
      <c r="S1441" s="218"/>
      <c r="T1441" s="218"/>
      <c r="U1441" s="218"/>
      <c r="V1441" s="218"/>
      <c r="W1441" s="218"/>
      <c r="X1441" s="218"/>
    </row>
    <row r="1442" spans="1:24" s="60" customFormat="1" ht="15.75" customHeight="1">
      <c r="A1442" s="63">
        <v>41166</v>
      </c>
      <c r="B1442" s="62">
        <v>6700</v>
      </c>
      <c r="C1442" s="59">
        <v>41213</v>
      </c>
      <c r="D1442" s="217">
        <v>6525</v>
      </c>
      <c r="E1442" s="217">
        <v>6810</v>
      </c>
      <c r="F1442" s="61">
        <f t="shared" si="73"/>
        <v>285</v>
      </c>
      <c r="G1442" s="67">
        <f t="shared" si="74"/>
        <v>324.90568475452199</v>
      </c>
      <c r="H1442" s="59">
        <v>41205</v>
      </c>
      <c r="I1442" s="217">
        <v>3450</v>
      </c>
      <c r="J1442" s="217">
        <v>6490</v>
      </c>
      <c r="K1442" s="217"/>
      <c r="L1442" s="217"/>
      <c r="M1442" s="67"/>
      <c r="N1442" s="218"/>
      <c r="O1442" s="218"/>
      <c r="P1442" s="218"/>
      <c r="Q1442" s="218"/>
      <c r="R1442" s="218"/>
      <c r="S1442" s="218"/>
      <c r="T1442" s="218"/>
      <c r="U1442" s="218"/>
      <c r="V1442" s="218"/>
      <c r="W1442" s="218"/>
      <c r="X1442" s="218"/>
    </row>
    <row r="1443" spans="1:24" s="60" customFormat="1" ht="15.75" customHeight="1">
      <c r="A1443" s="63">
        <v>41165</v>
      </c>
      <c r="B1443" s="62">
        <v>6630</v>
      </c>
      <c r="C1443" s="59">
        <v>41212</v>
      </c>
      <c r="D1443" s="217">
        <v>6525</v>
      </c>
      <c r="E1443" s="217">
        <v>6810</v>
      </c>
      <c r="F1443" s="61">
        <f t="shared" si="73"/>
        <v>285</v>
      </c>
      <c r="G1443" s="67">
        <f t="shared" si="74"/>
        <v>324.87338501291987</v>
      </c>
      <c r="H1443" s="59">
        <v>41204</v>
      </c>
      <c r="I1443" s="217">
        <v>3450</v>
      </c>
      <c r="J1443" s="217">
        <v>6490</v>
      </c>
      <c r="K1443" s="217"/>
      <c r="L1443" s="217"/>
      <c r="M1443" s="67"/>
      <c r="N1443" s="218"/>
      <c r="O1443" s="218"/>
      <c r="P1443" s="218"/>
      <c r="Q1443" s="218"/>
      <c r="R1443" s="218"/>
      <c r="S1443" s="218"/>
      <c r="T1443" s="218"/>
      <c r="U1443" s="218"/>
      <c r="V1443" s="218"/>
      <c r="W1443" s="218"/>
      <c r="X1443" s="218"/>
    </row>
    <row r="1444" spans="1:24" s="60" customFormat="1" ht="15.75" customHeight="1">
      <c r="A1444" s="63">
        <v>41164</v>
      </c>
      <c r="B1444" s="62">
        <v>6610</v>
      </c>
      <c r="C1444" s="59">
        <v>41211</v>
      </c>
      <c r="D1444" s="217">
        <v>6525</v>
      </c>
      <c r="E1444" s="217">
        <v>6835</v>
      </c>
      <c r="F1444" s="61">
        <f t="shared" si="73"/>
        <v>310</v>
      </c>
      <c r="G1444" s="67">
        <f t="shared" si="74"/>
        <v>324.84108527131781</v>
      </c>
      <c r="H1444" s="59">
        <v>41201</v>
      </c>
      <c r="I1444" s="217">
        <v>3450</v>
      </c>
      <c r="J1444" s="217">
        <v>6490</v>
      </c>
      <c r="K1444" s="217"/>
      <c r="L1444" s="217"/>
      <c r="M1444" s="67"/>
      <c r="N1444" s="218"/>
      <c r="O1444" s="218"/>
      <c r="P1444" s="218"/>
      <c r="Q1444" s="218"/>
      <c r="R1444" s="218"/>
      <c r="S1444" s="218"/>
      <c r="T1444" s="218"/>
      <c r="U1444" s="218"/>
      <c r="V1444" s="218"/>
      <c r="W1444" s="218"/>
      <c r="X1444" s="218"/>
    </row>
    <row r="1445" spans="1:24" s="60" customFormat="1" ht="15.75" customHeight="1">
      <c r="A1445" s="63">
        <v>41163</v>
      </c>
      <c r="B1445" s="62">
        <v>6610</v>
      </c>
      <c r="C1445" s="59">
        <v>41208</v>
      </c>
      <c r="D1445" s="217">
        <v>6565</v>
      </c>
      <c r="E1445" s="217">
        <v>6850</v>
      </c>
      <c r="F1445" s="61">
        <f t="shared" si="73"/>
        <v>285</v>
      </c>
      <c r="G1445" s="67">
        <f t="shared" si="74"/>
        <v>324.80232558139534</v>
      </c>
      <c r="H1445" s="59">
        <v>41200</v>
      </c>
      <c r="I1445" s="217">
        <v>3450</v>
      </c>
      <c r="J1445" s="217">
        <v>6490</v>
      </c>
      <c r="K1445" s="217"/>
      <c r="L1445" s="217"/>
      <c r="M1445" s="67"/>
      <c r="N1445" s="218"/>
      <c r="O1445" s="218"/>
      <c r="P1445" s="218"/>
      <c r="Q1445" s="218"/>
      <c r="R1445" s="218"/>
      <c r="S1445" s="218"/>
      <c r="T1445" s="218"/>
      <c r="U1445" s="218"/>
      <c r="V1445" s="218"/>
      <c r="W1445" s="218"/>
      <c r="X1445" s="218"/>
    </row>
    <row r="1446" spans="1:24" s="60" customFormat="1" ht="15.75" customHeight="1">
      <c r="A1446" s="63">
        <v>41162</v>
      </c>
      <c r="B1446" s="62">
        <v>6575</v>
      </c>
      <c r="C1446" s="59">
        <v>41207</v>
      </c>
      <c r="D1446" s="217">
        <v>6585</v>
      </c>
      <c r="E1446" s="217">
        <v>6850</v>
      </c>
      <c r="F1446" s="61">
        <f t="shared" si="73"/>
        <v>265</v>
      </c>
      <c r="G1446" s="67">
        <f t="shared" si="74"/>
        <v>324.8346253229974</v>
      </c>
      <c r="H1446" s="59">
        <v>41199</v>
      </c>
      <c r="I1446" s="217">
        <v>3500</v>
      </c>
      <c r="J1446" s="217">
        <v>6490</v>
      </c>
      <c r="K1446" s="217"/>
      <c r="L1446" s="217"/>
      <c r="M1446" s="67"/>
      <c r="N1446" s="218"/>
      <c r="O1446" s="218"/>
      <c r="P1446" s="218"/>
      <c r="Q1446" s="218"/>
      <c r="R1446" s="218"/>
      <c r="S1446" s="218"/>
      <c r="T1446" s="218"/>
      <c r="U1446" s="218"/>
      <c r="V1446" s="218"/>
      <c r="W1446" s="218"/>
      <c r="X1446" s="218"/>
    </row>
    <row r="1447" spans="1:24" s="60" customFormat="1" ht="15.75" customHeight="1">
      <c r="A1447" s="63">
        <v>41159</v>
      </c>
      <c r="B1447" s="62">
        <v>6560</v>
      </c>
      <c r="C1447" s="59">
        <v>41206</v>
      </c>
      <c r="D1447" s="217">
        <v>6615</v>
      </c>
      <c r="E1447" s="217">
        <v>6900</v>
      </c>
      <c r="F1447" s="61">
        <f t="shared" si="73"/>
        <v>285</v>
      </c>
      <c r="G1447" s="67">
        <f t="shared" si="74"/>
        <v>324.86692506459946</v>
      </c>
      <c r="H1447" s="59">
        <v>41198</v>
      </c>
      <c r="I1447" s="217">
        <v>3500</v>
      </c>
      <c r="J1447" s="217">
        <v>6500</v>
      </c>
      <c r="K1447" s="217"/>
      <c r="L1447" s="217"/>
      <c r="M1447" s="67"/>
      <c r="N1447" s="218"/>
      <c r="O1447" s="218"/>
      <c r="P1447" s="218"/>
      <c r="Q1447" s="218"/>
      <c r="R1447" s="218"/>
      <c r="S1447" s="218"/>
      <c r="T1447" s="218"/>
      <c r="U1447" s="218"/>
      <c r="V1447" s="218"/>
      <c r="W1447" s="218"/>
      <c r="X1447" s="218"/>
    </row>
    <row r="1448" spans="1:24" s="60" customFormat="1" ht="15.75" customHeight="1">
      <c r="A1448" s="63">
        <v>41158</v>
      </c>
      <c r="B1448" s="62">
        <v>6550</v>
      </c>
      <c r="C1448" s="59">
        <v>41205</v>
      </c>
      <c r="D1448" s="217">
        <v>6615</v>
      </c>
      <c r="E1448" s="217">
        <v>6915</v>
      </c>
      <c r="F1448" s="61">
        <f t="shared" si="73"/>
        <v>300</v>
      </c>
      <c r="G1448" s="67">
        <f t="shared" si="74"/>
        <v>324.87338501291987</v>
      </c>
      <c r="H1448" s="59">
        <v>41197</v>
      </c>
      <c r="I1448" s="217">
        <v>3525</v>
      </c>
      <c r="J1448" s="217">
        <v>6500</v>
      </c>
      <c r="K1448" s="217"/>
      <c r="L1448" s="217"/>
      <c r="M1448" s="67"/>
      <c r="N1448" s="218"/>
      <c r="O1448" s="218"/>
      <c r="P1448" s="218"/>
      <c r="Q1448" s="218"/>
      <c r="R1448" s="218"/>
      <c r="S1448" s="218"/>
      <c r="T1448" s="218"/>
      <c r="U1448" s="218"/>
      <c r="V1448" s="218"/>
      <c r="W1448" s="218"/>
      <c r="X1448" s="218"/>
    </row>
    <row r="1449" spans="1:24" s="60" customFormat="1" ht="15.75" customHeight="1">
      <c r="A1449" s="63">
        <v>41157</v>
      </c>
      <c r="B1449" s="62">
        <v>6550</v>
      </c>
      <c r="C1449" s="59">
        <v>41204</v>
      </c>
      <c r="D1449" s="217">
        <v>6625</v>
      </c>
      <c r="E1449" s="217">
        <v>6925</v>
      </c>
      <c r="F1449" s="61">
        <f t="shared" si="73"/>
        <v>300</v>
      </c>
      <c r="G1449" s="67">
        <f t="shared" si="74"/>
        <v>324.89922480620157</v>
      </c>
      <c r="H1449" s="59">
        <v>41194</v>
      </c>
      <c r="I1449" s="217">
        <v>3575</v>
      </c>
      <c r="J1449" s="217">
        <v>6500</v>
      </c>
      <c r="K1449" s="217"/>
      <c r="L1449" s="217"/>
      <c r="M1449" s="67"/>
      <c r="N1449" s="218"/>
      <c r="O1449" s="218"/>
      <c r="P1449" s="218"/>
      <c r="Q1449" s="218"/>
      <c r="R1449" s="218"/>
      <c r="S1449" s="218"/>
      <c r="T1449" s="218"/>
      <c r="U1449" s="218"/>
      <c r="V1449" s="218"/>
      <c r="W1449" s="218"/>
      <c r="X1449" s="218"/>
    </row>
    <row r="1450" spans="1:24" s="60" customFormat="1" ht="15.75" customHeight="1">
      <c r="A1450" s="63">
        <v>41156</v>
      </c>
      <c r="B1450" s="62">
        <v>6550</v>
      </c>
      <c r="C1450" s="59">
        <v>41201</v>
      </c>
      <c r="D1450" s="217">
        <v>6625</v>
      </c>
      <c r="E1450" s="217">
        <v>6925</v>
      </c>
      <c r="F1450" s="61">
        <f t="shared" si="73"/>
        <v>300</v>
      </c>
      <c r="G1450" s="67">
        <f t="shared" si="74"/>
        <v>324.92506459948322</v>
      </c>
      <c r="H1450" s="59">
        <v>41192</v>
      </c>
      <c r="I1450" s="217">
        <v>3575</v>
      </c>
      <c r="J1450" s="217">
        <v>6500</v>
      </c>
      <c r="K1450" s="217"/>
      <c r="L1450" s="217"/>
      <c r="M1450" s="67"/>
      <c r="N1450" s="218"/>
      <c r="O1450" s="218"/>
      <c r="P1450" s="218"/>
      <c r="Q1450" s="218"/>
      <c r="R1450" s="218"/>
      <c r="S1450" s="218"/>
      <c r="T1450" s="218"/>
      <c r="U1450" s="218"/>
      <c r="V1450" s="218"/>
      <c r="W1450" s="218"/>
      <c r="X1450" s="218"/>
    </row>
    <row r="1451" spans="1:24" s="60" customFormat="1" ht="15.75" customHeight="1">
      <c r="A1451" s="63">
        <v>41155</v>
      </c>
      <c r="B1451" s="62">
        <v>6550</v>
      </c>
      <c r="C1451" s="59">
        <v>41200</v>
      </c>
      <c r="D1451" s="217">
        <v>6645</v>
      </c>
      <c r="E1451" s="217">
        <v>6975</v>
      </c>
      <c r="F1451" s="61">
        <f t="shared" si="73"/>
        <v>330</v>
      </c>
      <c r="G1451" s="67">
        <f t="shared" si="74"/>
        <v>324.89922480620157</v>
      </c>
      <c r="H1451" s="59">
        <v>41191</v>
      </c>
      <c r="I1451" s="217">
        <v>3575</v>
      </c>
      <c r="J1451" s="217">
        <v>6500</v>
      </c>
      <c r="K1451" s="217"/>
      <c r="L1451" s="217"/>
      <c r="M1451" s="67"/>
      <c r="N1451" s="218"/>
      <c r="O1451" s="218"/>
      <c r="P1451" s="218"/>
      <c r="Q1451" s="218"/>
      <c r="R1451" s="218"/>
      <c r="S1451" s="218"/>
      <c r="T1451" s="218"/>
      <c r="U1451" s="218"/>
      <c r="V1451" s="218"/>
      <c r="W1451" s="218"/>
      <c r="X1451" s="218"/>
    </row>
    <row r="1452" spans="1:24" s="60" customFormat="1" ht="15.75" customHeight="1">
      <c r="A1452" s="63">
        <v>41152</v>
      </c>
      <c r="B1452" s="62">
        <v>6550</v>
      </c>
      <c r="C1452" s="59">
        <v>41199</v>
      </c>
      <c r="D1452" s="217">
        <v>6665</v>
      </c>
      <c r="E1452" s="217">
        <v>7015</v>
      </c>
      <c r="F1452" s="61">
        <f t="shared" si="73"/>
        <v>350</v>
      </c>
      <c r="G1452" s="67">
        <f t="shared" si="74"/>
        <v>324.8346253229974</v>
      </c>
      <c r="H1452" s="59">
        <v>41190</v>
      </c>
      <c r="I1452" s="217">
        <v>3575</v>
      </c>
      <c r="J1452" s="217">
        <v>6500</v>
      </c>
      <c r="K1452" s="217"/>
      <c r="L1452" s="217"/>
      <c r="M1452" s="67"/>
      <c r="N1452" s="218"/>
      <c r="O1452" s="218"/>
      <c r="P1452" s="218"/>
      <c r="Q1452" s="218"/>
      <c r="R1452" s="218"/>
      <c r="S1452" s="218"/>
      <c r="T1452" s="218"/>
      <c r="U1452" s="218"/>
      <c r="V1452" s="218"/>
      <c r="W1452" s="218"/>
      <c r="X1452" s="218"/>
    </row>
    <row r="1453" spans="1:24" s="60" customFormat="1" ht="15.75" customHeight="1">
      <c r="A1453" s="63">
        <v>41151</v>
      </c>
      <c r="B1453" s="62">
        <v>6550</v>
      </c>
      <c r="C1453" s="59">
        <v>41198</v>
      </c>
      <c r="D1453" s="217">
        <v>6675</v>
      </c>
      <c r="E1453" s="217">
        <v>7015</v>
      </c>
      <c r="F1453" s="61">
        <f t="shared" si="73"/>
        <v>340</v>
      </c>
      <c r="G1453" s="67">
        <f t="shared" si="74"/>
        <v>324.73126614987081</v>
      </c>
      <c r="H1453" s="59">
        <v>41181</v>
      </c>
      <c r="I1453" s="217">
        <v>3575</v>
      </c>
      <c r="J1453" s="217">
        <v>6525</v>
      </c>
      <c r="K1453" s="217"/>
      <c r="L1453" s="217"/>
      <c r="M1453" s="67"/>
      <c r="N1453" s="218"/>
      <c r="O1453" s="218"/>
      <c r="P1453" s="218"/>
      <c r="Q1453" s="218"/>
      <c r="R1453" s="218"/>
      <c r="S1453" s="218"/>
      <c r="T1453" s="218"/>
      <c r="U1453" s="218"/>
      <c r="V1453" s="218"/>
      <c r="W1453" s="218"/>
      <c r="X1453" s="218"/>
    </row>
    <row r="1454" spans="1:24" s="60" customFormat="1" ht="15.75" customHeight="1">
      <c r="A1454" s="63">
        <v>41150</v>
      </c>
      <c r="B1454" s="62">
        <v>6550</v>
      </c>
      <c r="C1454" s="59">
        <v>41197</v>
      </c>
      <c r="D1454" s="217">
        <v>6675</v>
      </c>
      <c r="E1454" s="217">
        <v>7025</v>
      </c>
      <c r="F1454" s="61">
        <f t="shared" si="73"/>
        <v>350</v>
      </c>
      <c r="G1454" s="67">
        <f t="shared" si="74"/>
        <v>324.64082687338504</v>
      </c>
      <c r="H1454" s="59">
        <v>41180</v>
      </c>
      <c r="I1454" s="217">
        <v>3575</v>
      </c>
      <c r="J1454" s="217">
        <v>6525</v>
      </c>
      <c r="K1454" s="217"/>
      <c r="L1454" s="217"/>
      <c r="M1454" s="67"/>
      <c r="N1454" s="218"/>
      <c r="O1454" s="218"/>
      <c r="P1454" s="218"/>
      <c r="Q1454" s="218"/>
      <c r="R1454" s="218"/>
      <c r="S1454" s="218"/>
      <c r="T1454" s="218"/>
      <c r="U1454" s="218"/>
      <c r="V1454" s="218"/>
      <c r="W1454" s="218"/>
      <c r="X1454" s="218"/>
    </row>
    <row r="1455" spans="1:24" s="60" customFormat="1" ht="15.75" customHeight="1">
      <c r="A1455" s="63">
        <v>41149</v>
      </c>
      <c r="B1455" s="62">
        <v>6550</v>
      </c>
      <c r="C1455" s="59">
        <v>41194</v>
      </c>
      <c r="D1455" s="217">
        <v>6675</v>
      </c>
      <c r="E1455" s="217">
        <v>7050</v>
      </c>
      <c r="F1455" s="61">
        <f t="shared" si="73"/>
        <v>375</v>
      </c>
      <c r="G1455" s="67">
        <f t="shared" si="74"/>
        <v>324.51162790697674</v>
      </c>
      <c r="H1455" s="59">
        <v>41179</v>
      </c>
      <c r="I1455" s="217">
        <v>3575</v>
      </c>
      <c r="J1455" s="217">
        <v>6525</v>
      </c>
      <c r="K1455" s="217"/>
      <c r="L1455" s="217"/>
      <c r="M1455" s="67"/>
      <c r="N1455" s="218"/>
      <c r="O1455" s="218"/>
      <c r="P1455" s="218"/>
      <c r="Q1455" s="218"/>
      <c r="R1455" s="218"/>
      <c r="S1455" s="218"/>
      <c r="T1455" s="218"/>
      <c r="U1455" s="218"/>
      <c r="V1455" s="218"/>
      <c r="W1455" s="218"/>
      <c r="X1455" s="218"/>
    </row>
    <row r="1456" spans="1:24" s="60" customFormat="1" ht="15.75" customHeight="1">
      <c r="A1456" s="63">
        <v>41148</v>
      </c>
      <c r="B1456" s="62">
        <v>6550</v>
      </c>
      <c r="C1456" s="59">
        <v>41193</v>
      </c>
      <c r="D1456" s="217">
        <v>6675</v>
      </c>
      <c r="E1456" s="217">
        <v>7050</v>
      </c>
      <c r="F1456" s="61">
        <f t="shared" si="73"/>
        <v>375</v>
      </c>
      <c r="G1456" s="67">
        <f t="shared" si="74"/>
        <v>324.35012919896639</v>
      </c>
      <c r="H1456" s="59">
        <v>41178</v>
      </c>
      <c r="I1456" s="217">
        <v>3575</v>
      </c>
      <c r="J1456" s="217">
        <v>6525</v>
      </c>
      <c r="K1456" s="217"/>
      <c r="L1456" s="217"/>
      <c r="M1456" s="67"/>
      <c r="N1456" s="218"/>
      <c r="O1456" s="218"/>
      <c r="P1456" s="218"/>
      <c r="Q1456" s="218"/>
      <c r="R1456" s="218"/>
      <c r="S1456" s="218"/>
      <c r="T1456" s="218"/>
      <c r="U1456" s="218"/>
      <c r="V1456" s="218"/>
      <c r="W1456" s="218"/>
      <c r="X1456" s="218"/>
    </row>
    <row r="1457" spans="1:24" s="60" customFormat="1" ht="15.75" customHeight="1">
      <c r="A1457" s="63">
        <v>41145</v>
      </c>
      <c r="B1457" s="62">
        <v>6550</v>
      </c>
      <c r="C1457" s="59">
        <v>41192</v>
      </c>
      <c r="D1457" s="217">
        <v>6675</v>
      </c>
      <c r="E1457" s="217">
        <v>7050</v>
      </c>
      <c r="F1457" s="61">
        <f t="shared" si="73"/>
        <v>375</v>
      </c>
      <c r="G1457" s="67">
        <f t="shared" si="74"/>
        <v>324.16279069767444</v>
      </c>
      <c r="H1457" s="59">
        <v>41177</v>
      </c>
      <c r="I1457" s="217">
        <v>3575</v>
      </c>
      <c r="J1457" s="217">
        <v>6525</v>
      </c>
      <c r="K1457" s="217"/>
      <c r="L1457" s="217"/>
      <c r="M1457" s="67"/>
      <c r="N1457" s="218"/>
      <c r="O1457" s="218"/>
      <c r="P1457" s="218"/>
      <c r="Q1457" s="218"/>
      <c r="R1457" s="218"/>
      <c r="S1457" s="218"/>
      <c r="T1457" s="218"/>
      <c r="U1457" s="218"/>
      <c r="V1457" s="218"/>
      <c r="W1457" s="218"/>
      <c r="X1457" s="218"/>
    </row>
    <row r="1458" spans="1:24" s="60" customFormat="1" ht="15.75" customHeight="1">
      <c r="A1458" s="63">
        <v>41144</v>
      </c>
      <c r="B1458" s="62">
        <v>6545</v>
      </c>
      <c r="C1458" s="59">
        <v>41191</v>
      </c>
      <c r="D1458" s="217">
        <v>6700</v>
      </c>
      <c r="E1458" s="217">
        <v>7050</v>
      </c>
      <c r="F1458" s="61">
        <f t="shared" si="73"/>
        <v>350</v>
      </c>
      <c r="G1458" s="67">
        <f t="shared" si="74"/>
        <v>323.97545219638243</v>
      </c>
      <c r="H1458" s="59">
        <v>41176</v>
      </c>
      <c r="I1458" s="217">
        <v>3575</v>
      </c>
      <c r="J1458" s="217">
        <v>6525</v>
      </c>
      <c r="K1458" s="217"/>
      <c r="L1458" s="217"/>
      <c r="M1458" s="67"/>
      <c r="N1458" s="218"/>
      <c r="O1458" s="218"/>
      <c r="P1458" s="218"/>
      <c r="Q1458" s="218"/>
      <c r="R1458" s="218"/>
      <c r="S1458" s="218"/>
      <c r="T1458" s="218"/>
      <c r="U1458" s="218"/>
      <c r="V1458" s="218"/>
      <c r="W1458" s="218"/>
      <c r="X1458" s="218"/>
    </row>
    <row r="1459" spans="1:24" s="60" customFormat="1" ht="15.75" customHeight="1">
      <c r="A1459" s="63">
        <v>41143</v>
      </c>
      <c r="B1459" s="62">
        <v>6535</v>
      </c>
      <c r="C1459" s="59">
        <v>41190</v>
      </c>
      <c r="D1459" s="217">
        <v>6725</v>
      </c>
      <c r="E1459" s="217">
        <v>7050</v>
      </c>
      <c r="F1459" s="61">
        <f t="shared" si="73"/>
        <v>325</v>
      </c>
      <c r="G1459" s="67">
        <f t="shared" si="74"/>
        <v>323.82041343669249</v>
      </c>
      <c r="H1459" s="59">
        <v>41173</v>
      </c>
      <c r="I1459" s="217">
        <v>3575</v>
      </c>
      <c r="J1459" s="217">
        <v>6525</v>
      </c>
      <c r="K1459" s="217"/>
      <c r="L1459" s="217"/>
      <c r="M1459" s="67"/>
      <c r="N1459" s="218"/>
      <c r="O1459" s="218"/>
      <c r="P1459" s="218"/>
      <c r="Q1459" s="218"/>
      <c r="R1459" s="218"/>
      <c r="S1459" s="218"/>
      <c r="T1459" s="218"/>
      <c r="U1459" s="218"/>
      <c r="V1459" s="218"/>
      <c r="W1459" s="218"/>
      <c r="X1459" s="218"/>
    </row>
    <row r="1460" spans="1:24" s="60" customFormat="1" ht="15.75" customHeight="1">
      <c r="A1460" s="63">
        <v>41142</v>
      </c>
      <c r="B1460" s="62">
        <v>6535</v>
      </c>
      <c r="C1460" s="59">
        <v>41181</v>
      </c>
      <c r="D1460" s="217">
        <v>6760</v>
      </c>
      <c r="E1460" s="217">
        <v>7090</v>
      </c>
      <c r="F1460" s="61">
        <f t="shared" si="73"/>
        <v>330</v>
      </c>
      <c r="G1460" s="67">
        <f t="shared" si="74"/>
        <v>323.69767441860466</v>
      </c>
      <c r="H1460" s="59">
        <v>41172</v>
      </c>
      <c r="I1460" s="217">
        <v>3575</v>
      </c>
      <c r="J1460" s="217">
        <v>6525</v>
      </c>
      <c r="K1460" s="217"/>
      <c r="L1460" s="217"/>
      <c r="M1460" s="67"/>
      <c r="N1460" s="218"/>
      <c r="O1460" s="218"/>
      <c r="P1460" s="218"/>
      <c r="Q1460" s="218"/>
      <c r="R1460" s="218"/>
      <c r="S1460" s="218"/>
      <c r="T1460" s="218"/>
      <c r="U1460" s="218"/>
      <c r="V1460" s="218"/>
      <c r="W1460" s="218"/>
      <c r="X1460" s="218"/>
    </row>
    <row r="1461" spans="1:24" s="60" customFormat="1" ht="15.75" customHeight="1">
      <c r="A1461" s="63">
        <v>41141</v>
      </c>
      <c r="B1461" s="62">
        <v>6535</v>
      </c>
      <c r="C1461" s="59">
        <v>41180</v>
      </c>
      <c r="D1461" s="217">
        <v>6760</v>
      </c>
      <c r="E1461" s="217">
        <v>7090</v>
      </c>
      <c r="F1461" s="61">
        <f t="shared" si="73"/>
        <v>330</v>
      </c>
      <c r="G1461" s="67">
        <f t="shared" si="74"/>
        <v>323.56847545219637</v>
      </c>
      <c r="H1461" s="59">
        <v>41171</v>
      </c>
      <c r="I1461" s="217">
        <v>3575</v>
      </c>
      <c r="J1461" s="217">
        <v>6525</v>
      </c>
      <c r="K1461" s="217"/>
      <c r="L1461" s="217"/>
      <c r="M1461" s="67"/>
      <c r="N1461" s="218"/>
      <c r="O1461" s="218"/>
      <c r="P1461" s="218"/>
      <c r="Q1461" s="218"/>
      <c r="R1461" s="218"/>
      <c r="S1461" s="218"/>
      <c r="T1461" s="218"/>
      <c r="U1461" s="218"/>
      <c r="V1461" s="218"/>
      <c r="W1461" s="218"/>
      <c r="X1461" s="218"/>
    </row>
    <row r="1462" spans="1:24" s="60" customFormat="1" ht="15.75" customHeight="1">
      <c r="A1462" s="63">
        <v>41138</v>
      </c>
      <c r="B1462" s="62">
        <v>6535</v>
      </c>
      <c r="C1462" s="59">
        <v>41179</v>
      </c>
      <c r="D1462" s="217">
        <v>6760</v>
      </c>
      <c r="E1462" s="217">
        <v>7100</v>
      </c>
      <c r="F1462" s="61">
        <f t="shared" si="73"/>
        <v>340</v>
      </c>
      <c r="G1462" s="67">
        <f t="shared" si="74"/>
        <v>323.43927648578813</v>
      </c>
      <c r="H1462" s="59">
        <v>41170</v>
      </c>
      <c r="I1462" s="217">
        <v>3575</v>
      </c>
      <c r="J1462" s="217">
        <v>6525</v>
      </c>
      <c r="K1462" s="217"/>
      <c r="L1462" s="217"/>
      <c r="M1462" s="67"/>
      <c r="N1462" s="218"/>
      <c r="O1462" s="218"/>
      <c r="P1462" s="218"/>
      <c r="Q1462" s="218"/>
      <c r="R1462" s="218"/>
      <c r="S1462" s="218"/>
      <c r="T1462" s="218"/>
      <c r="U1462" s="218"/>
      <c r="V1462" s="218"/>
      <c r="W1462" s="218"/>
      <c r="X1462" s="218"/>
    </row>
    <row r="1463" spans="1:24" s="60" customFormat="1" ht="15.75" customHeight="1">
      <c r="A1463" s="63">
        <v>41137</v>
      </c>
      <c r="B1463" s="62">
        <v>6535</v>
      </c>
      <c r="C1463" s="59">
        <v>41178</v>
      </c>
      <c r="D1463" s="217">
        <v>6780</v>
      </c>
      <c r="E1463" s="217">
        <v>7100</v>
      </c>
      <c r="F1463" s="61">
        <f t="shared" si="73"/>
        <v>320</v>
      </c>
      <c r="G1463" s="67">
        <f t="shared" si="74"/>
        <v>323.27131782945736</v>
      </c>
      <c r="H1463" s="59">
        <v>41169</v>
      </c>
      <c r="I1463" s="217">
        <v>3575</v>
      </c>
      <c r="J1463" s="217">
        <v>6525</v>
      </c>
      <c r="K1463" s="217"/>
      <c r="L1463" s="217"/>
      <c r="M1463" s="67"/>
      <c r="N1463" s="218"/>
      <c r="O1463" s="218"/>
      <c r="P1463" s="218"/>
      <c r="Q1463" s="218"/>
      <c r="R1463" s="218"/>
      <c r="S1463" s="218"/>
      <c r="T1463" s="218"/>
      <c r="U1463" s="218"/>
      <c r="V1463" s="218"/>
      <c r="W1463" s="218"/>
      <c r="X1463" s="218"/>
    </row>
    <row r="1464" spans="1:24" s="60" customFormat="1" ht="15.75" customHeight="1">
      <c r="A1464" s="63">
        <v>41136</v>
      </c>
      <c r="B1464" s="62">
        <v>6535</v>
      </c>
      <c r="C1464" s="59">
        <v>41177</v>
      </c>
      <c r="D1464" s="217">
        <v>6800</v>
      </c>
      <c r="E1464" s="217">
        <v>7100</v>
      </c>
      <c r="F1464" s="61">
        <f t="shared" si="73"/>
        <v>300</v>
      </c>
      <c r="G1464" s="67">
        <f t="shared" si="74"/>
        <v>323.18087855297159</v>
      </c>
      <c r="H1464" s="59">
        <v>41166</v>
      </c>
      <c r="I1464" s="217">
        <v>3575</v>
      </c>
      <c r="J1464" s="217">
        <v>6460</v>
      </c>
      <c r="K1464" s="217"/>
      <c r="L1464" s="217"/>
      <c r="M1464" s="67"/>
      <c r="N1464" s="218"/>
      <c r="O1464" s="218"/>
      <c r="P1464" s="218"/>
      <c r="Q1464" s="218"/>
      <c r="R1464" s="218"/>
      <c r="S1464" s="218"/>
      <c r="T1464" s="218"/>
      <c r="U1464" s="218"/>
      <c r="V1464" s="218"/>
      <c r="W1464" s="218"/>
      <c r="X1464" s="218"/>
    </row>
    <row r="1465" spans="1:24" s="60" customFormat="1" ht="15.75" customHeight="1">
      <c r="A1465" s="63">
        <v>41135</v>
      </c>
      <c r="B1465" s="62">
        <v>6535</v>
      </c>
      <c r="C1465" s="59">
        <v>41176</v>
      </c>
      <c r="D1465" s="217">
        <v>6800</v>
      </c>
      <c r="E1465" s="217">
        <v>7100</v>
      </c>
      <c r="F1465" s="61">
        <f t="shared" si="73"/>
        <v>300</v>
      </c>
      <c r="G1465" s="67">
        <f t="shared" si="74"/>
        <v>323.11627906976742</v>
      </c>
      <c r="H1465" s="59">
        <v>41165</v>
      </c>
      <c r="I1465" s="217">
        <v>3575</v>
      </c>
      <c r="J1465" s="217">
        <v>6440</v>
      </c>
      <c r="K1465" s="217"/>
      <c r="L1465" s="217"/>
      <c r="M1465" s="67"/>
      <c r="N1465" s="218"/>
      <c r="O1465" s="218"/>
      <c r="P1465" s="218"/>
      <c r="Q1465" s="218"/>
      <c r="R1465" s="218"/>
      <c r="S1465" s="218"/>
      <c r="T1465" s="218"/>
      <c r="U1465" s="218"/>
      <c r="V1465" s="218"/>
      <c r="W1465" s="218"/>
      <c r="X1465" s="218"/>
    </row>
    <row r="1466" spans="1:24" s="60" customFormat="1" ht="15.75" customHeight="1">
      <c r="A1466" s="63">
        <v>41134</v>
      </c>
      <c r="B1466" s="62">
        <v>6535</v>
      </c>
      <c r="C1466" s="59">
        <v>41173</v>
      </c>
      <c r="D1466" s="217">
        <v>6800</v>
      </c>
      <c r="E1466" s="217">
        <v>7100</v>
      </c>
      <c r="F1466" s="61">
        <f t="shared" si="73"/>
        <v>300</v>
      </c>
      <c r="G1466" s="67">
        <f t="shared" si="74"/>
        <v>323.03875968992247</v>
      </c>
      <c r="H1466" s="59">
        <v>41164</v>
      </c>
      <c r="I1466" s="217">
        <v>3575</v>
      </c>
      <c r="J1466" s="217">
        <v>6440</v>
      </c>
      <c r="K1466" s="217"/>
      <c r="L1466" s="217"/>
      <c r="M1466" s="67"/>
      <c r="N1466" s="218"/>
      <c r="O1466" s="218"/>
      <c r="P1466" s="218"/>
      <c r="Q1466" s="218"/>
      <c r="R1466" s="218"/>
      <c r="S1466" s="218"/>
      <c r="T1466" s="218"/>
      <c r="U1466" s="218"/>
      <c r="V1466" s="218"/>
      <c r="W1466" s="218"/>
      <c r="X1466" s="218"/>
    </row>
    <row r="1467" spans="1:24" s="60" customFormat="1" ht="15.75" customHeight="1">
      <c r="A1467" s="63">
        <v>41131</v>
      </c>
      <c r="B1467" s="62">
        <v>6535</v>
      </c>
      <c r="C1467" s="59">
        <v>41172</v>
      </c>
      <c r="D1467" s="217">
        <v>6800</v>
      </c>
      <c r="E1467" s="217">
        <v>7075</v>
      </c>
      <c r="F1467" s="61">
        <f t="shared" si="73"/>
        <v>275</v>
      </c>
      <c r="G1467" s="67">
        <f t="shared" si="74"/>
        <v>323.01291989664082</v>
      </c>
      <c r="H1467" s="59">
        <v>41163</v>
      </c>
      <c r="I1467" s="217">
        <v>3575</v>
      </c>
      <c r="J1467" s="217">
        <v>6440</v>
      </c>
      <c r="K1467" s="217"/>
      <c r="L1467" s="217"/>
      <c r="M1467" s="67"/>
      <c r="N1467" s="218"/>
      <c r="O1467" s="218"/>
      <c r="P1467" s="218"/>
      <c r="Q1467" s="218"/>
      <c r="R1467" s="218"/>
      <c r="S1467" s="218"/>
      <c r="T1467" s="218"/>
      <c r="U1467" s="218"/>
      <c r="V1467" s="218"/>
      <c r="W1467" s="218"/>
      <c r="X1467" s="218"/>
    </row>
    <row r="1468" spans="1:24" s="60" customFormat="1" ht="15.75" customHeight="1">
      <c r="A1468" s="63">
        <v>41130</v>
      </c>
      <c r="B1468" s="62">
        <v>6535</v>
      </c>
      <c r="C1468" s="59">
        <v>41171</v>
      </c>
      <c r="D1468" s="217">
        <v>6800</v>
      </c>
      <c r="E1468" s="217">
        <v>7075</v>
      </c>
      <c r="F1468" s="61">
        <f t="shared" si="73"/>
        <v>275</v>
      </c>
      <c r="G1468" s="67">
        <f t="shared" si="74"/>
        <v>323.01937984496124</v>
      </c>
      <c r="H1468" s="59">
        <v>41162</v>
      </c>
      <c r="I1468" s="217">
        <v>3575</v>
      </c>
      <c r="J1468" s="217">
        <v>6440</v>
      </c>
      <c r="K1468" s="217"/>
      <c r="L1468" s="217"/>
      <c r="M1468" s="67"/>
      <c r="N1468" s="218"/>
      <c r="O1468" s="218"/>
      <c r="P1468" s="218"/>
      <c r="Q1468" s="218"/>
      <c r="R1468" s="218"/>
      <c r="S1468" s="218"/>
      <c r="T1468" s="218"/>
      <c r="U1468" s="218"/>
      <c r="V1468" s="218"/>
      <c r="W1468" s="218"/>
      <c r="X1468" s="218"/>
    </row>
    <row r="1469" spans="1:24" s="60" customFormat="1" ht="15.75" customHeight="1">
      <c r="A1469" s="63">
        <v>41129</v>
      </c>
      <c r="B1469" s="62">
        <v>6535</v>
      </c>
      <c r="C1469" s="59">
        <v>41170</v>
      </c>
      <c r="D1469" s="217">
        <v>6800</v>
      </c>
      <c r="E1469" s="217">
        <v>7075</v>
      </c>
      <c r="F1469" s="61">
        <f t="shared" si="73"/>
        <v>275</v>
      </c>
      <c r="G1469" s="67">
        <f t="shared" si="74"/>
        <v>323</v>
      </c>
      <c r="H1469" s="59">
        <v>41159</v>
      </c>
      <c r="I1469" s="217">
        <v>3575</v>
      </c>
      <c r="J1469" s="217">
        <v>6420</v>
      </c>
      <c r="K1469" s="217"/>
      <c r="L1469" s="217"/>
      <c r="M1469" s="67"/>
      <c r="N1469" s="218"/>
      <c r="O1469" s="218"/>
      <c r="P1469" s="218"/>
      <c r="Q1469" s="218"/>
      <c r="R1469" s="218"/>
      <c r="S1469" s="218"/>
      <c r="T1469" s="218"/>
      <c r="U1469" s="218"/>
      <c r="V1469" s="218"/>
      <c r="W1469" s="218"/>
      <c r="X1469" s="218"/>
    </row>
    <row r="1470" spans="1:24" s="60" customFormat="1" ht="15.75" customHeight="1">
      <c r="A1470" s="63">
        <v>41128</v>
      </c>
      <c r="B1470" s="62">
        <v>6535</v>
      </c>
      <c r="C1470" s="59">
        <v>41169</v>
      </c>
      <c r="D1470" s="217">
        <v>6780</v>
      </c>
      <c r="E1470" s="217">
        <v>7075</v>
      </c>
      <c r="F1470" s="61">
        <f t="shared" si="73"/>
        <v>295</v>
      </c>
      <c r="G1470" s="67">
        <f t="shared" si="74"/>
        <v>322.95478036175712</v>
      </c>
      <c r="H1470" s="59">
        <v>41158</v>
      </c>
      <c r="I1470" s="217">
        <v>3575</v>
      </c>
      <c r="J1470" s="217">
        <v>6410</v>
      </c>
      <c r="K1470" s="217"/>
      <c r="L1470" s="217"/>
      <c r="M1470" s="67"/>
      <c r="N1470" s="218"/>
      <c r="O1470" s="218"/>
      <c r="P1470" s="218"/>
      <c r="Q1470" s="218"/>
      <c r="R1470" s="218"/>
      <c r="S1470" s="218"/>
      <c r="T1470" s="218"/>
      <c r="U1470" s="218"/>
      <c r="V1470" s="218"/>
      <c r="W1470" s="218"/>
      <c r="X1470" s="218"/>
    </row>
    <row r="1471" spans="1:24" s="60" customFormat="1" ht="15.75" customHeight="1">
      <c r="A1471" s="63">
        <v>41127</v>
      </c>
      <c r="B1471" s="62">
        <v>6535</v>
      </c>
      <c r="C1471" s="59">
        <v>41166</v>
      </c>
      <c r="D1471" s="217">
        <v>6700</v>
      </c>
      <c r="E1471" s="217">
        <v>7050</v>
      </c>
      <c r="F1471" s="61">
        <f t="shared" si="73"/>
        <v>350</v>
      </c>
      <c r="G1471" s="67">
        <f t="shared" si="74"/>
        <v>322.85788113695088</v>
      </c>
      <c r="H1471" s="59">
        <v>41157</v>
      </c>
      <c r="I1471" s="217">
        <v>3575</v>
      </c>
      <c r="J1471" s="217">
        <v>6410</v>
      </c>
      <c r="K1471" s="217"/>
      <c r="L1471" s="217"/>
      <c r="M1471" s="67"/>
      <c r="N1471" s="218"/>
      <c r="O1471" s="218"/>
      <c r="P1471" s="218"/>
      <c r="Q1471" s="218"/>
      <c r="R1471" s="218"/>
      <c r="S1471" s="218"/>
      <c r="T1471" s="218"/>
      <c r="U1471" s="218"/>
      <c r="V1471" s="218"/>
      <c r="W1471" s="218"/>
      <c r="X1471" s="218"/>
    </row>
    <row r="1472" spans="1:24" s="60" customFormat="1" ht="15.75" customHeight="1">
      <c r="A1472" s="63">
        <v>41124</v>
      </c>
      <c r="B1472" s="62">
        <v>6525</v>
      </c>
      <c r="C1472" s="59">
        <v>41165</v>
      </c>
      <c r="D1472" s="217">
        <v>6630</v>
      </c>
      <c r="E1472" s="217">
        <v>7050</v>
      </c>
      <c r="F1472" s="61">
        <f t="shared" si="73"/>
        <v>420</v>
      </c>
      <c r="G1472" s="67">
        <f t="shared" si="74"/>
        <v>322.72868217054264</v>
      </c>
      <c r="H1472" s="59">
        <v>41156</v>
      </c>
      <c r="I1472" s="217">
        <v>3575</v>
      </c>
      <c r="J1472" s="217">
        <v>6410</v>
      </c>
      <c r="K1472" s="217"/>
      <c r="L1472" s="217"/>
      <c r="M1472" s="67"/>
      <c r="N1472" s="218"/>
      <c r="O1472" s="218"/>
      <c r="P1472" s="218"/>
      <c r="Q1472" s="218"/>
      <c r="R1472" s="218"/>
      <c r="S1472" s="218"/>
      <c r="T1472" s="218"/>
      <c r="U1472" s="218"/>
      <c r="V1472" s="218"/>
      <c r="W1472" s="218"/>
      <c r="X1472" s="218"/>
    </row>
    <row r="1473" spans="1:24" s="60" customFormat="1" ht="15.75" customHeight="1">
      <c r="A1473" s="63">
        <v>41123</v>
      </c>
      <c r="B1473" s="62">
        <v>6525</v>
      </c>
      <c r="C1473" s="59">
        <v>41164</v>
      </c>
      <c r="D1473" s="217">
        <v>6610</v>
      </c>
      <c r="E1473" s="217">
        <v>7050</v>
      </c>
      <c r="F1473" s="61">
        <f t="shared" si="73"/>
        <v>440</v>
      </c>
      <c r="G1473" s="67">
        <f t="shared" si="74"/>
        <v>322.50904392764858</v>
      </c>
      <c r="H1473" s="59">
        <v>41155</v>
      </c>
      <c r="I1473" s="217">
        <v>3575</v>
      </c>
      <c r="J1473" s="217">
        <v>6400</v>
      </c>
      <c r="K1473" s="217"/>
      <c r="L1473" s="217"/>
      <c r="M1473" s="67"/>
      <c r="N1473" s="218"/>
      <c r="O1473" s="218"/>
      <c r="P1473" s="218"/>
      <c r="Q1473" s="218"/>
      <c r="R1473" s="218"/>
      <c r="S1473" s="218"/>
      <c r="T1473" s="218"/>
      <c r="U1473" s="218"/>
      <c r="V1473" s="218"/>
      <c r="W1473" s="218"/>
      <c r="X1473" s="218"/>
    </row>
    <row r="1474" spans="1:24" s="60" customFormat="1" ht="15.75" customHeight="1">
      <c r="A1474" s="63">
        <v>41122</v>
      </c>
      <c r="B1474" s="62">
        <v>6525</v>
      </c>
      <c r="C1474" s="59">
        <v>41163</v>
      </c>
      <c r="D1474" s="217">
        <v>6610</v>
      </c>
      <c r="E1474" s="217">
        <v>7050</v>
      </c>
      <c r="F1474" s="61">
        <f t="shared" si="73"/>
        <v>440</v>
      </c>
      <c r="G1474" s="67">
        <f t="shared" si="74"/>
        <v>322.25064599483204</v>
      </c>
      <c r="H1474" s="59">
        <v>41152</v>
      </c>
      <c r="I1474" s="217">
        <v>3575</v>
      </c>
      <c r="J1474" s="217">
        <v>6400</v>
      </c>
      <c r="K1474" s="217"/>
      <c r="L1474" s="217"/>
      <c r="M1474" s="67"/>
      <c r="N1474" s="218"/>
      <c r="O1474" s="218"/>
      <c r="P1474" s="218"/>
      <c r="Q1474" s="218"/>
      <c r="R1474" s="218"/>
      <c r="S1474" s="218"/>
      <c r="T1474" s="218"/>
      <c r="U1474" s="218"/>
      <c r="V1474" s="218"/>
      <c r="W1474" s="218"/>
      <c r="X1474" s="218"/>
    </row>
    <row r="1475" spans="1:24" s="60" customFormat="1" ht="15.75" customHeight="1">
      <c r="A1475" s="63">
        <v>41121</v>
      </c>
      <c r="B1475" s="62">
        <v>6525</v>
      </c>
      <c r="C1475" s="59">
        <v>41162</v>
      </c>
      <c r="D1475" s="217">
        <v>6575</v>
      </c>
      <c r="E1475" s="217">
        <v>7050</v>
      </c>
      <c r="F1475" s="61">
        <f t="shared" si="73"/>
        <v>475</v>
      </c>
      <c r="G1475" s="67">
        <f t="shared" si="74"/>
        <v>322.01808785529715</v>
      </c>
      <c r="H1475" s="59">
        <v>41151</v>
      </c>
      <c r="I1475" s="217">
        <v>3575</v>
      </c>
      <c r="J1475" s="217">
        <v>6400</v>
      </c>
      <c r="K1475" s="217"/>
      <c r="L1475" s="217"/>
      <c r="M1475" s="67"/>
      <c r="N1475" s="218"/>
      <c r="O1475" s="218"/>
      <c r="P1475" s="218"/>
      <c r="Q1475" s="218"/>
      <c r="R1475" s="218"/>
      <c r="S1475" s="218"/>
      <c r="T1475" s="218"/>
      <c r="U1475" s="218"/>
      <c r="V1475" s="218"/>
      <c r="W1475" s="218"/>
      <c r="X1475" s="218"/>
    </row>
    <row r="1476" spans="1:24" s="60" customFormat="1" ht="15.75" customHeight="1">
      <c r="A1476" s="63">
        <v>41120</v>
      </c>
      <c r="B1476" s="62">
        <v>6525</v>
      </c>
      <c r="C1476" s="59">
        <v>41159</v>
      </c>
      <c r="D1476" s="217">
        <v>6560</v>
      </c>
      <c r="E1476" s="217">
        <v>7050</v>
      </c>
      <c r="F1476" s="61">
        <f t="shared" si="73"/>
        <v>490</v>
      </c>
      <c r="G1476" s="67">
        <f t="shared" si="74"/>
        <v>321.71447028423773</v>
      </c>
      <c r="H1476" s="59">
        <v>41150</v>
      </c>
      <c r="I1476" s="217">
        <v>3575</v>
      </c>
      <c r="J1476" s="217">
        <v>6400</v>
      </c>
      <c r="K1476" s="217"/>
      <c r="L1476" s="217"/>
      <c r="M1476" s="67"/>
      <c r="N1476" s="218"/>
      <c r="O1476" s="218"/>
      <c r="P1476" s="218"/>
      <c r="Q1476" s="218"/>
      <c r="R1476" s="218"/>
      <c r="S1476" s="218"/>
      <c r="T1476" s="218"/>
      <c r="U1476" s="218"/>
      <c r="V1476" s="218"/>
      <c r="W1476" s="218"/>
      <c r="X1476" s="218"/>
    </row>
    <row r="1477" spans="1:24" s="60" customFormat="1" ht="15.75" customHeight="1">
      <c r="A1477" s="63">
        <v>41117</v>
      </c>
      <c r="B1477" s="62">
        <v>6525</v>
      </c>
      <c r="C1477" s="59">
        <v>41158</v>
      </c>
      <c r="D1477" s="217">
        <v>6550</v>
      </c>
      <c r="E1477" s="217">
        <v>6990</v>
      </c>
      <c r="F1477" s="61">
        <f t="shared" ref="F1477:F1540" si="75">E1477-D1477</f>
        <v>440</v>
      </c>
      <c r="G1477" s="67">
        <f t="shared" ref="G1477:G1540" si="76">SUM(F1477:F2250)/774</f>
        <v>321.36563307493537</v>
      </c>
      <c r="H1477" s="59">
        <v>41149</v>
      </c>
      <c r="I1477" s="217">
        <v>3575</v>
      </c>
      <c r="J1477" s="217">
        <v>6400</v>
      </c>
      <c r="K1477" s="217"/>
      <c r="L1477" s="217"/>
      <c r="M1477" s="67"/>
      <c r="N1477" s="218"/>
      <c r="O1477" s="218"/>
      <c r="P1477" s="218"/>
      <c r="Q1477" s="218"/>
      <c r="R1477" s="218"/>
      <c r="S1477" s="218"/>
      <c r="T1477" s="218"/>
      <c r="U1477" s="218"/>
      <c r="V1477" s="218"/>
      <c r="W1477" s="218"/>
      <c r="X1477" s="218"/>
    </row>
    <row r="1478" spans="1:24" s="60" customFormat="1" ht="15.75" customHeight="1">
      <c r="A1478" s="63">
        <v>41116</v>
      </c>
      <c r="B1478" s="62">
        <v>6525</v>
      </c>
      <c r="C1478" s="59">
        <v>41157</v>
      </c>
      <c r="D1478" s="217">
        <v>6550</v>
      </c>
      <c r="E1478" s="217">
        <v>6990</v>
      </c>
      <c r="F1478" s="61">
        <f t="shared" si="75"/>
        <v>440</v>
      </c>
      <c r="G1478" s="67">
        <f t="shared" si="76"/>
        <v>321.17183462532302</v>
      </c>
      <c r="H1478" s="59">
        <v>41148</v>
      </c>
      <c r="I1478" s="217">
        <v>3575</v>
      </c>
      <c r="J1478" s="217">
        <v>6400</v>
      </c>
      <c r="K1478" s="217"/>
      <c r="L1478" s="217"/>
      <c r="M1478" s="67"/>
      <c r="N1478" s="218"/>
      <c r="O1478" s="218"/>
      <c r="P1478" s="218"/>
      <c r="Q1478" s="218"/>
      <c r="R1478" s="218"/>
      <c r="S1478" s="218"/>
      <c r="T1478" s="218"/>
      <c r="U1478" s="218"/>
      <c r="V1478" s="218"/>
      <c r="W1478" s="218"/>
      <c r="X1478" s="218"/>
    </row>
    <row r="1479" spans="1:24" s="60" customFormat="1" ht="15.75" customHeight="1">
      <c r="A1479" s="63">
        <v>41115</v>
      </c>
      <c r="B1479" s="62">
        <v>6525</v>
      </c>
      <c r="C1479" s="59">
        <v>41156</v>
      </c>
      <c r="D1479" s="217">
        <v>6550</v>
      </c>
      <c r="E1479" s="217">
        <v>6990</v>
      </c>
      <c r="F1479" s="61">
        <f t="shared" si="75"/>
        <v>440</v>
      </c>
      <c r="G1479" s="67">
        <f t="shared" si="76"/>
        <v>320.95219638242895</v>
      </c>
      <c r="H1479" s="59">
        <v>41145</v>
      </c>
      <c r="I1479" s="217">
        <v>3575</v>
      </c>
      <c r="J1479" s="217">
        <v>6400</v>
      </c>
      <c r="K1479" s="217"/>
      <c r="L1479" s="217"/>
      <c r="M1479" s="67"/>
      <c r="N1479" s="218"/>
      <c r="O1479" s="218"/>
      <c r="P1479" s="218"/>
      <c r="Q1479" s="218"/>
      <c r="R1479" s="218"/>
      <c r="S1479" s="218"/>
      <c r="T1479" s="218"/>
      <c r="U1479" s="218"/>
      <c r="V1479" s="218"/>
      <c r="W1479" s="218"/>
      <c r="X1479" s="218"/>
    </row>
    <row r="1480" spans="1:24" s="60" customFormat="1" ht="15.75" customHeight="1">
      <c r="A1480" s="63">
        <v>41114</v>
      </c>
      <c r="B1480" s="62">
        <v>6525</v>
      </c>
      <c r="C1480" s="59">
        <v>41155</v>
      </c>
      <c r="D1480" s="217">
        <v>6550</v>
      </c>
      <c r="E1480" s="217">
        <v>6990</v>
      </c>
      <c r="F1480" s="61">
        <f t="shared" si="75"/>
        <v>440</v>
      </c>
      <c r="G1480" s="67">
        <f t="shared" si="76"/>
        <v>320.71963824289406</v>
      </c>
      <c r="H1480" s="59">
        <v>41144</v>
      </c>
      <c r="I1480" s="217">
        <v>3575</v>
      </c>
      <c r="J1480" s="217">
        <v>6400</v>
      </c>
      <c r="K1480" s="217"/>
      <c r="L1480" s="217"/>
      <c r="M1480" s="67"/>
      <c r="N1480" s="218"/>
      <c r="O1480" s="218"/>
      <c r="P1480" s="218"/>
      <c r="Q1480" s="218"/>
      <c r="R1480" s="218"/>
      <c r="S1480" s="218"/>
      <c r="T1480" s="218"/>
      <c r="U1480" s="218"/>
      <c r="V1480" s="218"/>
      <c r="W1480" s="218"/>
      <c r="X1480" s="218"/>
    </row>
    <row r="1481" spans="1:24" s="60" customFormat="1" ht="15.75" customHeight="1">
      <c r="A1481" s="63">
        <v>41113</v>
      </c>
      <c r="B1481" s="62">
        <v>6540</v>
      </c>
      <c r="C1481" s="59">
        <v>41152</v>
      </c>
      <c r="D1481" s="217">
        <v>6550</v>
      </c>
      <c r="E1481" s="217">
        <v>6990</v>
      </c>
      <c r="F1481" s="61">
        <f t="shared" si="75"/>
        <v>440</v>
      </c>
      <c r="G1481" s="67">
        <f t="shared" si="76"/>
        <v>320.48708010335918</v>
      </c>
      <c r="H1481" s="59">
        <v>41143</v>
      </c>
      <c r="I1481" s="217">
        <v>3575</v>
      </c>
      <c r="J1481" s="217">
        <v>6400</v>
      </c>
      <c r="K1481" s="217"/>
      <c r="L1481" s="217"/>
      <c r="M1481" s="67"/>
      <c r="N1481" s="218"/>
      <c r="O1481" s="218"/>
      <c r="P1481" s="218"/>
      <c r="Q1481" s="218"/>
      <c r="R1481" s="218"/>
      <c r="S1481" s="218"/>
      <c r="T1481" s="218"/>
      <c r="U1481" s="218"/>
      <c r="V1481" s="218"/>
      <c r="W1481" s="218"/>
      <c r="X1481" s="218"/>
    </row>
    <row r="1482" spans="1:24" s="60" customFormat="1" ht="15.75" customHeight="1">
      <c r="A1482" s="63">
        <v>41110</v>
      </c>
      <c r="B1482" s="62">
        <v>6540</v>
      </c>
      <c r="C1482" s="59">
        <v>41151</v>
      </c>
      <c r="D1482" s="217">
        <v>6550</v>
      </c>
      <c r="E1482" s="217">
        <v>6950</v>
      </c>
      <c r="F1482" s="61">
        <f t="shared" si="75"/>
        <v>400</v>
      </c>
      <c r="G1482" s="67">
        <f t="shared" si="76"/>
        <v>320.26744186046511</v>
      </c>
      <c r="H1482" s="59">
        <v>41142</v>
      </c>
      <c r="I1482" s="217">
        <v>3575</v>
      </c>
      <c r="J1482" s="217">
        <v>6400</v>
      </c>
      <c r="K1482" s="217"/>
      <c r="L1482" s="217"/>
      <c r="M1482" s="67"/>
      <c r="N1482" s="218"/>
      <c r="O1482" s="218"/>
      <c r="P1482" s="218"/>
      <c r="Q1482" s="218"/>
      <c r="R1482" s="218"/>
      <c r="S1482" s="218"/>
      <c r="T1482" s="218"/>
      <c r="U1482" s="218"/>
      <c r="V1482" s="218"/>
      <c r="W1482" s="218"/>
      <c r="X1482" s="218"/>
    </row>
    <row r="1483" spans="1:24" s="60" customFormat="1" ht="15.75" customHeight="1">
      <c r="A1483" s="63">
        <v>41109</v>
      </c>
      <c r="B1483" s="62">
        <v>6540</v>
      </c>
      <c r="C1483" s="59">
        <v>41150</v>
      </c>
      <c r="D1483" s="217">
        <v>6550</v>
      </c>
      <c r="E1483" s="217">
        <v>6950</v>
      </c>
      <c r="F1483" s="61">
        <f t="shared" si="75"/>
        <v>400</v>
      </c>
      <c r="G1483" s="67">
        <f t="shared" si="76"/>
        <v>320.09948320413434</v>
      </c>
      <c r="H1483" s="59">
        <v>41141</v>
      </c>
      <c r="I1483" s="217">
        <v>3575</v>
      </c>
      <c r="J1483" s="217">
        <v>6405</v>
      </c>
      <c r="K1483" s="217"/>
      <c r="L1483" s="217"/>
      <c r="M1483" s="67"/>
      <c r="N1483" s="218"/>
      <c r="O1483" s="218"/>
      <c r="P1483" s="218"/>
      <c r="Q1483" s="218"/>
      <c r="R1483" s="218"/>
      <c r="S1483" s="218"/>
      <c r="T1483" s="218"/>
      <c r="U1483" s="218"/>
      <c r="V1483" s="218"/>
      <c r="W1483" s="218"/>
      <c r="X1483" s="218"/>
    </row>
    <row r="1484" spans="1:24" s="60" customFormat="1" ht="15.75" customHeight="1">
      <c r="A1484" s="63">
        <v>41108</v>
      </c>
      <c r="B1484" s="62">
        <v>6540</v>
      </c>
      <c r="C1484" s="59">
        <v>41149</v>
      </c>
      <c r="D1484" s="217">
        <v>6550</v>
      </c>
      <c r="E1484" s="217">
        <v>6950</v>
      </c>
      <c r="F1484" s="61">
        <f t="shared" si="75"/>
        <v>400</v>
      </c>
      <c r="G1484" s="67">
        <f t="shared" si="76"/>
        <v>319.93152454780363</v>
      </c>
      <c r="H1484" s="59">
        <v>41138</v>
      </c>
      <c r="I1484" s="217">
        <v>3575</v>
      </c>
      <c r="J1484" s="217">
        <v>6405</v>
      </c>
      <c r="K1484" s="217"/>
      <c r="L1484" s="217"/>
      <c r="M1484" s="67"/>
      <c r="N1484" s="218"/>
      <c r="O1484" s="218"/>
      <c r="P1484" s="218"/>
      <c r="Q1484" s="218"/>
      <c r="R1484" s="218"/>
      <c r="S1484" s="218"/>
      <c r="T1484" s="218"/>
      <c r="U1484" s="218"/>
      <c r="V1484" s="218"/>
      <c r="W1484" s="218"/>
      <c r="X1484" s="218"/>
    </row>
    <row r="1485" spans="1:24" s="60" customFormat="1" ht="15.75" customHeight="1">
      <c r="A1485" s="63">
        <v>41107</v>
      </c>
      <c r="B1485" s="62">
        <v>6520</v>
      </c>
      <c r="C1485" s="59">
        <v>41148</v>
      </c>
      <c r="D1485" s="217">
        <v>6550</v>
      </c>
      <c r="E1485" s="217">
        <v>6950</v>
      </c>
      <c r="F1485" s="61">
        <f t="shared" si="75"/>
        <v>400</v>
      </c>
      <c r="G1485" s="67">
        <f t="shared" si="76"/>
        <v>319.77648578811369</v>
      </c>
      <c r="H1485" s="59">
        <v>41137</v>
      </c>
      <c r="I1485" s="217">
        <v>3575</v>
      </c>
      <c r="J1485" s="217">
        <v>6405</v>
      </c>
      <c r="K1485" s="217"/>
      <c r="L1485" s="217"/>
      <c r="M1485" s="67"/>
      <c r="N1485" s="218"/>
      <c r="O1485" s="218"/>
      <c r="P1485" s="218"/>
      <c r="Q1485" s="218"/>
      <c r="R1485" s="218"/>
      <c r="S1485" s="218"/>
      <c r="T1485" s="218"/>
      <c r="U1485" s="218"/>
      <c r="V1485" s="218"/>
      <c r="W1485" s="218"/>
      <c r="X1485" s="218"/>
    </row>
    <row r="1486" spans="1:24" s="60" customFormat="1" ht="15.75" customHeight="1">
      <c r="A1486" s="63">
        <v>41106</v>
      </c>
      <c r="B1486" s="62">
        <v>6515</v>
      </c>
      <c r="C1486" s="59">
        <v>41145</v>
      </c>
      <c r="D1486" s="217">
        <v>6550</v>
      </c>
      <c r="E1486" s="217">
        <v>6950</v>
      </c>
      <c r="F1486" s="61">
        <f t="shared" si="75"/>
        <v>400</v>
      </c>
      <c r="G1486" s="67">
        <f t="shared" si="76"/>
        <v>319.62144702842374</v>
      </c>
      <c r="H1486" s="59">
        <v>41136</v>
      </c>
      <c r="I1486" s="217">
        <v>3575</v>
      </c>
      <c r="J1486" s="217">
        <v>6400</v>
      </c>
      <c r="K1486" s="217"/>
      <c r="L1486" s="217"/>
      <c r="M1486" s="67"/>
      <c r="N1486" s="218"/>
      <c r="O1486" s="218"/>
      <c r="P1486" s="218"/>
      <c r="Q1486" s="218"/>
      <c r="R1486" s="218"/>
      <c r="S1486" s="218"/>
      <c r="T1486" s="218"/>
      <c r="U1486" s="218"/>
      <c r="V1486" s="218"/>
      <c r="W1486" s="218"/>
      <c r="X1486" s="218"/>
    </row>
    <row r="1487" spans="1:24" s="60" customFormat="1" ht="15.75" customHeight="1">
      <c r="A1487" s="63">
        <v>41103</v>
      </c>
      <c r="B1487" s="62">
        <v>6490</v>
      </c>
      <c r="C1487" s="59">
        <v>41144</v>
      </c>
      <c r="D1487" s="217">
        <v>6545</v>
      </c>
      <c r="E1487" s="217">
        <v>6940</v>
      </c>
      <c r="F1487" s="61">
        <f t="shared" si="75"/>
        <v>395</v>
      </c>
      <c r="G1487" s="67">
        <f t="shared" si="76"/>
        <v>319.46640826873386</v>
      </c>
      <c r="H1487" s="59">
        <v>41135</v>
      </c>
      <c r="I1487" s="217">
        <v>3575</v>
      </c>
      <c r="J1487" s="217">
        <v>6400</v>
      </c>
      <c r="K1487" s="217"/>
      <c r="L1487" s="217"/>
      <c r="M1487" s="67"/>
      <c r="N1487" s="218"/>
      <c r="O1487" s="218"/>
      <c r="P1487" s="218"/>
      <c r="Q1487" s="218"/>
      <c r="R1487" s="218"/>
      <c r="S1487" s="218"/>
      <c r="T1487" s="218"/>
      <c r="U1487" s="218"/>
      <c r="V1487" s="218"/>
      <c r="W1487" s="218"/>
      <c r="X1487" s="218"/>
    </row>
    <row r="1488" spans="1:24" s="60" customFormat="1" ht="15.75" customHeight="1">
      <c r="A1488" s="63">
        <v>41102</v>
      </c>
      <c r="B1488" s="62">
        <v>6505</v>
      </c>
      <c r="C1488" s="59">
        <v>41143</v>
      </c>
      <c r="D1488" s="217">
        <v>6535</v>
      </c>
      <c r="E1488" s="217">
        <v>6925</v>
      </c>
      <c r="F1488" s="61">
        <f t="shared" si="75"/>
        <v>390</v>
      </c>
      <c r="G1488" s="67">
        <f t="shared" si="76"/>
        <v>319.34366925064597</v>
      </c>
      <c r="H1488" s="59">
        <v>41134</v>
      </c>
      <c r="I1488" s="217">
        <v>3575</v>
      </c>
      <c r="J1488" s="217">
        <v>6400</v>
      </c>
      <c r="K1488" s="217"/>
      <c r="L1488" s="217"/>
      <c r="M1488" s="67"/>
      <c r="N1488" s="218"/>
      <c r="O1488" s="218"/>
      <c r="P1488" s="218"/>
      <c r="Q1488" s="218"/>
      <c r="R1488" s="218"/>
      <c r="S1488" s="218"/>
      <c r="T1488" s="218"/>
      <c r="U1488" s="218"/>
      <c r="V1488" s="218"/>
      <c r="W1488" s="218"/>
      <c r="X1488" s="218"/>
    </row>
    <row r="1489" spans="1:24" s="60" customFormat="1" ht="15.75" customHeight="1">
      <c r="A1489" s="63">
        <v>41101</v>
      </c>
      <c r="B1489" s="62">
        <v>6525</v>
      </c>
      <c r="C1489" s="59">
        <v>41142</v>
      </c>
      <c r="D1489" s="217">
        <v>6535</v>
      </c>
      <c r="E1489" s="217">
        <v>6900</v>
      </c>
      <c r="F1489" s="61">
        <f t="shared" si="75"/>
        <v>365</v>
      </c>
      <c r="G1489" s="67">
        <f t="shared" si="76"/>
        <v>319.16279069767444</v>
      </c>
      <c r="H1489" s="59">
        <v>41131</v>
      </c>
      <c r="I1489" s="217">
        <v>3575</v>
      </c>
      <c r="J1489" s="217">
        <v>6400</v>
      </c>
      <c r="K1489" s="217"/>
      <c r="L1489" s="217"/>
      <c r="M1489" s="67"/>
      <c r="N1489" s="218"/>
      <c r="O1489" s="218"/>
      <c r="P1489" s="218"/>
      <c r="Q1489" s="218"/>
      <c r="R1489" s="218"/>
      <c r="S1489" s="218"/>
      <c r="T1489" s="218"/>
      <c r="U1489" s="218"/>
      <c r="V1489" s="218"/>
      <c r="W1489" s="218"/>
      <c r="X1489" s="218"/>
    </row>
    <row r="1490" spans="1:24" s="60" customFormat="1" ht="15.75" customHeight="1">
      <c r="A1490" s="63">
        <v>41100</v>
      </c>
      <c r="B1490" s="62">
        <v>6565</v>
      </c>
      <c r="C1490" s="59">
        <v>41141</v>
      </c>
      <c r="D1490" s="217">
        <v>6535</v>
      </c>
      <c r="E1490" s="217">
        <v>6900</v>
      </c>
      <c r="F1490" s="61">
        <f t="shared" si="75"/>
        <v>365</v>
      </c>
      <c r="G1490" s="67">
        <f t="shared" si="76"/>
        <v>319.01421188630491</v>
      </c>
      <c r="H1490" s="59">
        <v>41130</v>
      </c>
      <c r="I1490" s="217">
        <v>3575</v>
      </c>
      <c r="J1490" s="217">
        <v>6400</v>
      </c>
      <c r="K1490" s="217"/>
      <c r="L1490" s="217"/>
      <c r="M1490" s="67"/>
      <c r="N1490" s="218"/>
      <c r="O1490" s="218"/>
      <c r="P1490" s="218"/>
      <c r="Q1490" s="218"/>
      <c r="R1490" s="218"/>
      <c r="S1490" s="218"/>
      <c r="T1490" s="218"/>
      <c r="U1490" s="218"/>
      <c r="V1490" s="218"/>
      <c r="W1490" s="218"/>
      <c r="X1490" s="218"/>
    </row>
    <row r="1491" spans="1:24" s="60" customFormat="1" ht="15.75" customHeight="1">
      <c r="A1491" s="63">
        <v>41099</v>
      </c>
      <c r="B1491" s="62">
        <v>6575</v>
      </c>
      <c r="C1491" s="59">
        <v>41138</v>
      </c>
      <c r="D1491" s="217">
        <v>6535</v>
      </c>
      <c r="E1491" s="217">
        <v>6900</v>
      </c>
      <c r="F1491" s="61">
        <f t="shared" si="75"/>
        <v>365</v>
      </c>
      <c r="G1491" s="67">
        <f t="shared" si="76"/>
        <v>318.9560723514212</v>
      </c>
      <c r="H1491" s="59">
        <v>41129</v>
      </c>
      <c r="I1491" s="217">
        <v>3575</v>
      </c>
      <c r="J1491" s="217">
        <v>6400</v>
      </c>
      <c r="K1491" s="217"/>
      <c r="L1491" s="217"/>
      <c r="M1491" s="67"/>
      <c r="N1491" s="218"/>
      <c r="O1491" s="218"/>
      <c r="P1491" s="218"/>
      <c r="Q1491" s="218"/>
      <c r="R1491" s="218"/>
      <c r="S1491" s="218"/>
      <c r="T1491" s="218"/>
      <c r="U1491" s="218"/>
      <c r="V1491" s="218"/>
      <c r="W1491" s="218"/>
      <c r="X1491" s="218"/>
    </row>
    <row r="1492" spans="1:24" s="60" customFormat="1" ht="15.75" customHeight="1">
      <c r="A1492" s="63">
        <v>41096</v>
      </c>
      <c r="B1492" s="62">
        <v>6575</v>
      </c>
      <c r="C1492" s="59">
        <v>41137</v>
      </c>
      <c r="D1492" s="217">
        <v>6535</v>
      </c>
      <c r="E1492" s="217">
        <v>6900</v>
      </c>
      <c r="F1492" s="61">
        <f t="shared" si="75"/>
        <v>365</v>
      </c>
      <c r="G1492" s="67">
        <f t="shared" si="76"/>
        <v>318.74289405684755</v>
      </c>
      <c r="H1492" s="59">
        <v>41128</v>
      </c>
      <c r="I1492" s="217">
        <v>3575</v>
      </c>
      <c r="J1492" s="217">
        <v>6400</v>
      </c>
      <c r="K1492" s="217"/>
      <c r="L1492" s="217"/>
      <c r="M1492" s="67"/>
      <c r="N1492" s="218"/>
      <c r="O1492" s="218"/>
      <c r="P1492" s="218"/>
      <c r="Q1492" s="218"/>
      <c r="R1492" s="218"/>
      <c r="S1492" s="218"/>
      <c r="T1492" s="218"/>
      <c r="U1492" s="218"/>
      <c r="V1492" s="218"/>
      <c r="W1492" s="218"/>
      <c r="X1492" s="218"/>
    </row>
    <row r="1493" spans="1:24" s="60" customFormat="1" ht="15.75" customHeight="1">
      <c r="A1493" s="63">
        <v>41095</v>
      </c>
      <c r="B1493" s="62">
        <v>6575</v>
      </c>
      <c r="C1493" s="59">
        <v>41136</v>
      </c>
      <c r="D1493" s="217">
        <v>6535</v>
      </c>
      <c r="E1493" s="217">
        <v>6900</v>
      </c>
      <c r="F1493" s="61">
        <f t="shared" si="75"/>
        <v>365</v>
      </c>
      <c r="G1493" s="67">
        <f t="shared" si="76"/>
        <v>318.58139534883719</v>
      </c>
      <c r="H1493" s="59">
        <v>41127</v>
      </c>
      <c r="I1493" s="217">
        <v>3575</v>
      </c>
      <c r="J1493" s="217">
        <v>6385</v>
      </c>
      <c r="K1493" s="217"/>
      <c r="L1493" s="217"/>
      <c r="M1493" s="67"/>
      <c r="N1493" s="218"/>
      <c r="O1493" s="218"/>
      <c r="P1493" s="218"/>
      <c r="Q1493" s="218"/>
      <c r="R1493" s="218"/>
      <c r="S1493" s="218"/>
      <c r="T1493" s="218"/>
      <c r="U1493" s="218"/>
      <c r="V1493" s="218"/>
      <c r="W1493" s="218"/>
      <c r="X1493" s="218"/>
    </row>
    <row r="1494" spans="1:24" s="60" customFormat="1" ht="15.75" customHeight="1">
      <c r="A1494" s="63">
        <v>41094</v>
      </c>
      <c r="B1494" s="62">
        <v>6525</v>
      </c>
      <c r="C1494" s="59">
        <v>41135</v>
      </c>
      <c r="D1494" s="217">
        <v>6535</v>
      </c>
      <c r="E1494" s="217">
        <v>6900</v>
      </c>
      <c r="F1494" s="61">
        <f t="shared" si="75"/>
        <v>365</v>
      </c>
      <c r="G1494" s="67">
        <f t="shared" si="76"/>
        <v>318.51033591731266</v>
      </c>
      <c r="H1494" s="59">
        <v>41124</v>
      </c>
      <c r="I1494" s="217">
        <v>3575</v>
      </c>
      <c r="J1494" s="217">
        <v>6385</v>
      </c>
      <c r="K1494" s="217"/>
      <c r="L1494" s="217"/>
      <c r="M1494" s="67"/>
      <c r="N1494" s="218"/>
      <c r="O1494" s="218"/>
      <c r="P1494" s="218"/>
      <c r="Q1494" s="218"/>
      <c r="R1494" s="218"/>
      <c r="S1494" s="218"/>
      <c r="T1494" s="218"/>
      <c r="U1494" s="218"/>
      <c r="V1494" s="218"/>
      <c r="W1494" s="218"/>
      <c r="X1494" s="218"/>
    </row>
    <row r="1495" spans="1:24" s="60" customFormat="1" ht="15.75" customHeight="1">
      <c r="A1495" s="63">
        <v>41093</v>
      </c>
      <c r="B1495" s="62">
        <v>6500</v>
      </c>
      <c r="C1495" s="59">
        <v>41134</v>
      </c>
      <c r="D1495" s="217">
        <v>6535</v>
      </c>
      <c r="E1495" s="217">
        <v>6900</v>
      </c>
      <c r="F1495" s="61">
        <f t="shared" si="75"/>
        <v>365</v>
      </c>
      <c r="G1495" s="67">
        <f t="shared" si="76"/>
        <v>318.46511627906978</v>
      </c>
      <c r="H1495" s="59">
        <v>41123</v>
      </c>
      <c r="I1495" s="217">
        <v>3575</v>
      </c>
      <c r="J1495" s="217">
        <v>6385</v>
      </c>
      <c r="K1495" s="217"/>
      <c r="L1495" s="217"/>
      <c r="M1495" s="67"/>
      <c r="N1495" s="218"/>
      <c r="O1495" s="218"/>
      <c r="P1495" s="218"/>
      <c r="Q1495" s="218"/>
      <c r="R1495" s="218"/>
      <c r="S1495" s="218"/>
      <c r="T1495" s="218"/>
      <c r="U1495" s="218"/>
      <c r="V1495" s="218"/>
      <c r="W1495" s="218"/>
      <c r="X1495" s="218"/>
    </row>
    <row r="1496" spans="1:24" s="60" customFormat="1" ht="15.75" customHeight="1">
      <c r="A1496" s="63">
        <v>41092</v>
      </c>
      <c r="B1496" s="62">
        <v>6500</v>
      </c>
      <c r="C1496" s="59">
        <v>41131</v>
      </c>
      <c r="D1496" s="217">
        <v>6535</v>
      </c>
      <c r="E1496" s="217">
        <v>6900</v>
      </c>
      <c r="F1496" s="61">
        <f t="shared" si="75"/>
        <v>365</v>
      </c>
      <c r="G1496" s="67">
        <f t="shared" si="76"/>
        <v>318.38113695090442</v>
      </c>
      <c r="H1496" s="59">
        <v>41122</v>
      </c>
      <c r="I1496" s="217">
        <v>3575</v>
      </c>
      <c r="J1496" s="217">
        <v>6385</v>
      </c>
      <c r="K1496" s="217"/>
      <c r="L1496" s="217"/>
      <c r="M1496" s="67"/>
      <c r="N1496" s="218"/>
      <c r="O1496" s="218"/>
      <c r="P1496" s="218"/>
      <c r="Q1496" s="218"/>
      <c r="R1496" s="218"/>
      <c r="S1496" s="218"/>
      <c r="T1496" s="218"/>
      <c r="U1496" s="218"/>
      <c r="V1496" s="218"/>
      <c r="W1496" s="218"/>
      <c r="X1496" s="218"/>
    </row>
    <row r="1497" spans="1:24" s="60" customFormat="1" ht="15.75" customHeight="1">
      <c r="A1497" s="63">
        <v>41089</v>
      </c>
      <c r="B1497" s="62">
        <v>6425</v>
      </c>
      <c r="C1497" s="59">
        <v>41130</v>
      </c>
      <c r="D1497" s="217">
        <v>6535</v>
      </c>
      <c r="E1497" s="217">
        <v>6900</v>
      </c>
      <c r="F1497" s="61">
        <f t="shared" si="75"/>
        <v>365</v>
      </c>
      <c r="G1497" s="67">
        <f t="shared" si="76"/>
        <v>318.37467700258395</v>
      </c>
      <c r="H1497" s="59">
        <v>41121</v>
      </c>
      <c r="I1497" s="217">
        <v>3575</v>
      </c>
      <c r="J1497" s="217">
        <v>6385</v>
      </c>
      <c r="K1497" s="217"/>
      <c r="L1497" s="217"/>
      <c r="M1497" s="67"/>
      <c r="N1497" s="218"/>
      <c r="O1497" s="218"/>
      <c r="P1497" s="218"/>
      <c r="Q1497" s="218"/>
      <c r="R1497" s="218"/>
      <c r="S1497" s="218"/>
      <c r="T1497" s="218"/>
      <c r="U1497" s="218"/>
      <c r="V1497" s="218"/>
      <c r="W1497" s="218"/>
      <c r="X1497" s="218"/>
    </row>
    <row r="1498" spans="1:24" s="60" customFormat="1" ht="15.75" customHeight="1">
      <c r="A1498" s="63">
        <v>41088</v>
      </c>
      <c r="B1498" s="62">
        <v>6550</v>
      </c>
      <c r="C1498" s="59">
        <v>41129</v>
      </c>
      <c r="D1498" s="217">
        <v>6535</v>
      </c>
      <c r="E1498" s="217">
        <v>6900</v>
      </c>
      <c r="F1498" s="61">
        <f t="shared" si="75"/>
        <v>365</v>
      </c>
      <c r="G1498" s="67">
        <f t="shared" si="76"/>
        <v>318.36821705426354</v>
      </c>
      <c r="H1498" s="59">
        <v>41120</v>
      </c>
      <c r="I1498" s="217">
        <v>3575</v>
      </c>
      <c r="J1498" s="217">
        <v>6385</v>
      </c>
      <c r="K1498" s="217"/>
      <c r="L1498" s="217"/>
      <c r="M1498" s="67"/>
      <c r="N1498" s="218"/>
      <c r="O1498" s="218"/>
      <c r="P1498" s="218"/>
      <c r="Q1498" s="218"/>
      <c r="R1498" s="218"/>
      <c r="S1498" s="218"/>
      <c r="T1498" s="218"/>
      <c r="U1498" s="218"/>
      <c r="V1498" s="218"/>
      <c r="W1498" s="218"/>
      <c r="X1498" s="218"/>
    </row>
    <row r="1499" spans="1:24" s="60" customFormat="1" ht="15.75" customHeight="1">
      <c r="A1499" s="63">
        <v>41087</v>
      </c>
      <c r="B1499" s="62">
        <v>6550</v>
      </c>
      <c r="C1499" s="59">
        <v>41128</v>
      </c>
      <c r="D1499" s="217">
        <v>6535</v>
      </c>
      <c r="E1499" s="217">
        <v>6900</v>
      </c>
      <c r="F1499" s="61">
        <f t="shared" si="75"/>
        <v>365</v>
      </c>
      <c r="G1499" s="67">
        <f t="shared" si="76"/>
        <v>318.36175710594313</v>
      </c>
      <c r="H1499" s="59">
        <v>41117</v>
      </c>
      <c r="I1499" s="217">
        <v>3575</v>
      </c>
      <c r="J1499" s="217">
        <v>6385</v>
      </c>
      <c r="K1499" s="217"/>
      <c r="L1499" s="217"/>
      <c r="M1499" s="67"/>
      <c r="N1499" s="218"/>
      <c r="O1499" s="218"/>
      <c r="P1499" s="218"/>
      <c r="Q1499" s="218"/>
      <c r="R1499" s="218"/>
      <c r="S1499" s="218"/>
      <c r="T1499" s="218"/>
      <c r="U1499" s="218"/>
      <c r="V1499" s="218"/>
      <c r="W1499" s="218"/>
      <c r="X1499" s="218"/>
    </row>
    <row r="1500" spans="1:24" s="60" customFormat="1" ht="15.75" customHeight="1">
      <c r="A1500" s="63">
        <v>41086</v>
      </c>
      <c r="B1500" s="62">
        <v>6590</v>
      </c>
      <c r="C1500" s="59">
        <v>41127</v>
      </c>
      <c r="D1500" s="217">
        <v>6535</v>
      </c>
      <c r="E1500" s="217">
        <v>6900</v>
      </c>
      <c r="F1500" s="61">
        <f t="shared" si="75"/>
        <v>365</v>
      </c>
      <c r="G1500" s="67">
        <f t="shared" si="76"/>
        <v>318.35529715762272</v>
      </c>
      <c r="H1500" s="59">
        <v>41116</v>
      </c>
      <c r="I1500" s="217">
        <v>3575</v>
      </c>
      <c r="J1500" s="217">
        <v>6385</v>
      </c>
      <c r="K1500" s="217"/>
      <c r="L1500" s="217"/>
      <c r="M1500" s="67"/>
      <c r="N1500" s="218"/>
      <c r="O1500" s="218"/>
      <c r="P1500" s="218"/>
      <c r="Q1500" s="218"/>
      <c r="R1500" s="218"/>
      <c r="S1500" s="218"/>
      <c r="T1500" s="218"/>
      <c r="U1500" s="218"/>
      <c r="V1500" s="218"/>
      <c r="W1500" s="218"/>
      <c r="X1500" s="218"/>
    </row>
    <row r="1501" spans="1:24" s="60" customFormat="1" ht="15.75" customHeight="1">
      <c r="A1501" s="63">
        <v>41085</v>
      </c>
      <c r="B1501" s="62">
        <v>6635</v>
      </c>
      <c r="C1501" s="59">
        <v>41124</v>
      </c>
      <c r="D1501" s="217">
        <v>6525</v>
      </c>
      <c r="E1501" s="217">
        <v>6900</v>
      </c>
      <c r="F1501" s="61">
        <f t="shared" si="75"/>
        <v>375</v>
      </c>
      <c r="G1501" s="67">
        <f t="shared" si="76"/>
        <v>318.3488372093023</v>
      </c>
      <c r="H1501" s="59">
        <v>41115</v>
      </c>
      <c r="I1501" s="217">
        <v>3575</v>
      </c>
      <c r="J1501" s="217">
        <v>6385</v>
      </c>
      <c r="K1501" s="217"/>
      <c r="L1501" s="217"/>
      <c r="M1501" s="67"/>
      <c r="N1501" s="218"/>
      <c r="O1501" s="218"/>
      <c r="P1501" s="218"/>
      <c r="Q1501" s="218"/>
      <c r="R1501" s="218"/>
      <c r="S1501" s="218"/>
      <c r="T1501" s="218"/>
      <c r="U1501" s="218"/>
      <c r="V1501" s="218"/>
      <c r="W1501" s="218"/>
      <c r="X1501" s="218"/>
    </row>
    <row r="1502" spans="1:24" s="60" customFormat="1" ht="15.75" customHeight="1">
      <c r="A1502" s="63">
        <v>41081</v>
      </c>
      <c r="B1502" s="62">
        <v>6635</v>
      </c>
      <c r="C1502" s="59">
        <v>41123</v>
      </c>
      <c r="D1502" s="217">
        <v>6525</v>
      </c>
      <c r="E1502" s="217">
        <v>6800</v>
      </c>
      <c r="F1502" s="61">
        <f t="shared" si="75"/>
        <v>275</v>
      </c>
      <c r="G1502" s="67">
        <f t="shared" si="76"/>
        <v>318.2906976744186</v>
      </c>
      <c r="H1502" s="59">
        <v>41114</v>
      </c>
      <c r="I1502" s="217">
        <v>3575</v>
      </c>
      <c r="J1502" s="217">
        <v>6385</v>
      </c>
      <c r="K1502" s="217"/>
      <c r="L1502" s="217"/>
      <c r="M1502" s="67"/>
      <c r="N1502" s="218"/>
      <c r="O1502" s="218"/>
      <c r="P1502" s="218"/>
      <c r="Q1502" s="218"/>
      <c r="R1502" s="218"/>
      <c r="S1502" s="218"/>
      <c r="T1502" s="218"/>
      <c r="U1502" s="218"/>
      <c r="V1502" s="218"/>
      <c r="W1502" s="218"/>
      <c r="X1502" s="218"/>
    </row>
    <row r="1503" spans="1:24" s="60" customFormat="1" ht="15.75" customHeight="1">
      <c r="A1503" s="63">
        <v>41080</v>
      </c>
      <c r="B1503" s="62">
        <v>6680</v>
      </c>
      <c r="C1503" s="59">
        <v>41122</v>
      </c>
      <c r="D1503" s="217">
        <v>6525</v>
      </c>
      <c r="E1503" s="217">
        <v>6800</v>
      </c>
      <c r="F1503" s="61">
        <f t="shared" si="75"/>
        <v>275</v>
      </c>
      <c r="G1503" s="67">
        <f t="shared" si="76"/>
        <v>318.38759689922483</v>
      </c>
      <c r="H1503" s="59">
        <v>41113</v>
      </c>
      <c r="I1503" s="217">
        <v>3575</v>
      </c>
      <c r="J1503" s="217">
        <v>6385</v>
      </c>
      <c r="K1503" s="217"/>
      <c r="L1503" s="217"/>
      <c r="M1503" s="67"/>
      <c r="N1503" s="218"/>
      <c r="O1503" s="218"/>
      <c r="P1503" s="218"/>
      <c r="Q1503" s="218"/>
      <c r="R1503" s="218"/>
      <c r="S1503" s="218"/>
      <c r="T1503" s="218"/>
      <c r="U1503" s="218"/>
      <c r="V1503" s="218"/>
      <c r="W1503" s="218"/>
      <c r="X1503" s="218"/>
    </row>
    <row r="1504" spans="1:24" s="60" customFormat="1" ht="15.75" customHeight="1">
      <c r="A1504" s="63">
        <v>41079</v>
      </c>
      <c r="B1504" s="62">
        <v>6680</v>
      </c>
      <c r="C1504" s="59">
        <v>41121</v>
      </c>
      <c r="D1504" s="217">
        <v>6525</v>
      </c>
      <c r="E1504" s="217">
        <v>6800</v>
      </c>
      <c r="F1504" s="61">
        <f t="shared" si="75"/>
        <v>275</v>
      </c>
      <c r="G1504" s="67">
        <f t="shared" si="76"/>
        <v>318.43281653746772</v>
      </c>
      <c r="H1504" s="59">
        <v>41110</v>
      </c>
      <c r="I1504" s="217">
        <v>3575</v>
      </c>
      <c r="J1504" s="217">
        <v>6385</v>
      </c>
      <c r="K1504" s="217"/>
      <c r="L1504" s="217"/>
      <c r="M1504" s="67"/>
      <c r="N1504" s="218"/>
      <c r="O1504" s="218"/>
      <c r="P1504" s="218"/>
      <c r="Q1504" s="218"/>
      <c r="R1504" s="218"/>
      <c r="S1504" s="218"/>
      <c r="T1504" s="218"/>
      <c r="U1504" s="218"/>
      <c r="V1504" s="218"/>
      <c r="W1504" s="218"/>
      <c r="X1504" s="218"/>
    </row>
    <row r="1505" spans="1:24" s="60" customFormat="1" ht="15.75" customHeight="1">
      <c r="A1505" s="63">
        <v>41078</v>
      </c>
      <c r="B1505" s="62">
        <v>6680</v>
      </c>
      <c r="C1505" s="59">
        <v>41120</v>
      </c>
      <c r="D1505" s="217">
        <v>6525</v>
      </c>
      <c r="E1505" s="217">
        <v>6800</v>
      </c>
      <c r="F1505" s="61">
        <f t="shared" si="75"/>
        <v>275</v>
      </c>
      <c r="G1505" s="67">
        <f t="shared" si="76"/>
        <v>318.4780361757106</v>
      </c>
      <c r="H1505" s="59">
        <v>41109</v>
      </c>
      <c r="I1505" s="217">
        <v>3575</v>
      </c>
      <c r="J1505" s="217">
        <v>6385</v>
      </c>
      <c r="K1505" s="217"/>
      <c r="L1505" s="217"/>
      <c r="M1505" s="67"/>
      <c r="N1505" s="218"/>
      <c r="O1505" s="218"/>
      <c r="P1505" s="218"/>
      <c r="Q1505" s="218"/>
      <c r="R1505" s="218"/>
      <c r="S1505" s="218"/>
      <c r="T1505" s="218"/>
      <c r="U1505" s="218"/>
      <c r="V1505" s="218"/>
      <c r="W1505" s="218"/>
      <c r="X1505" s="218"/>
    </row>
    <row r="1506" spans="1:24" s="60" customFormat="1" ht="15.75" customHeight="1">
      <c r="A1506" s="63">
        <v>41075</v>
      </c>
      <c r="B1506" s="62">
        <v>6680</v>
      </c>
      <c r="C1506" s="59">
        <v>41117</v>
      </c>
      <c r="D1506" s="217">
        <v>6525</v>
      </c>
      <c r="E1506" s="217">
        <v>6800</v>
      </c>
      <c r="F1506" s="61">
        <f t="shared" si="75"/>
        <v>275</v>
      </c>
      <c r="G1506" s="67">
        <f t="shared" si="76"/>
        <v>318.52325581395348</v>
      </c>
      <c r="H1506" s="59">
        <v>41108</v>
      </c>
      <c r="I1506" s="217">
        <v>3575</v>
      </c>
      <c r="J1506" s="217">
        <v>6385</v>
      </c>
      <c r="K1506" s="217"/>
      <c r="L1506" s="217"/>
      <c r="M1506" s="67"/>
      <c r="N1506" s="218"/>
      <c r="O1506" s="218"/>
      <c r="P1506" s="218"/>
      <c r="Q1506" s="218"/>
      <c r="R1506" s="218"/>
      <c r="S1506" s="218"/>
      <c r="T1506" s="218"/>
      <c r="U1506" s="218"/>
      <c r="V1506" s="218"/>
      <c r="W1506" s="218"/>
      <c r="X1506" s="218"/>
    </row>
    <row r="1507" spans="1:24" s="60" customFormat="1" ht="15.75" customHeight="1">
      <c r="A1507" s="63">
        <v>41074</v>
      </c>
      <c r="B1507" s="62">
        <v>6680</v>
      </c>
      <c r="C1507" s="59">
        <v>41116</v>
      </c>
      <c r="D1507" s="217">
        <v>6525</v>
      </c>
      <c r="E1507" s="217">
        <v>6755</v>
      </c>
      <c r="F1507" s="61">
        <f t="shared" si="75"/>
        <v>230</v>
      </c>
      <c r="G1507" s="67">
        <f t="shared" si="76"/>
        <v>318.56847545219637</v>
      </c>
      <c r="H1507" s="59">
        <v>41107</v>
      </c>
      <c r="I1507" s="217">
        <v>3575</v>
      </c>
      <c r="J1507" s="217">
        <v>6375</v>
      </c>
      <c r="K1507" s="217"/>
      <c r="L1507" s="217"/>
      <c r="M1507" s="67"/>
      <c r="N1507" s="218"/>
      <c r="O1507" s="218"/>
      <c r="P1507" s="218"/>
      <c r="Q1507" s="218"/>
      <c r="R1507" s="218"/>
      <c r="S1507" s="218"/>
      <c r="T1507" s="218"/>
      <c r="U1507" s="218"/>
      <c r="V1507" s="218"/>
      <c r="W1507" s="218"/>
      <c r="X1507" s="218"/>
    </row>
    <row r="1508" spans="1:24" s="60" customFormat="1" ht="15.75" customHeight="1">
      <c r="A1508" s="63">
        <v>41073</v>
      </c>
      <c r="B1508" s="62">
        <v>6680</v>
      </c>
      <c r="C1508" s="59">
        <v>41115</v>
      </c>
      <c r="D1508" s="217">
        <v>6525</v>
      </c>
      <c r="E1508" s="217">
        <v>6755</v>
      </c>
      <c r="F1508" s="61">
        <f t="shared" si="75"/>
        <v>230</v>
      </c>
      <c r="G1508" s="67">
        <f t="shared" si="76"/>
        <v>318.64599483204137</v>
      </c>
      <c r="H1508" s="59">
        <v>41106</v>
      </c>
      <c r="I1508" s="217">
        <v>3575</v>
      </c>
      <c r="J1508" s="217">
        <v>6375</v>
      </c>
      <c r="K1508" s="217"/>
      <c r="L1508" s="217"/>
      <c r="M1508" s="67"/>
      <c r="N1508" s="218"/>
      <c r="O1508" s="218"/>
      <c r="P1508" s="218"/>
      <c r="Q1508" s="218"/>
      <c r="R1508" s="218"/>
      <c r="S1508" s="218"/>
      <c r="T1508" s="218"/>
      <c r="U1508" s="218"/>
      <c r="V1508" s="218"/>
      <c r="W1508" s="218"/>
      <c r="X1508" s="218"/>
    </row>
    <row r="1509" spans="1:24" s="60" customFormat="1" ht="15.75" customHeight="1">
      <c r="A1509" s="63">
        <v>41072</v>
      </c>
      <c r="B1509" s="62">
        <v>6680</v>
      </c>
      <c r="C1509" s="59">
        <v>41114</v>
      </c>
      <c r="D1509" s="217">
        <v>6525</v>
      </c>
      <c r="E1509" s="217">
        <v>6775</v>
      </c>
      <c r="F1509" s="61">
        <f t="shared" si="75"/>
        <v>250</v>
      </c>
      <c r="G1509" s="67">
        <f t="shared" si="76"/>
        <v>318.72351421188631</v>
      </c>
      <c r="H1509" s="59">
        <v>41103</v>
      </c>
      <c r="I1509" s="217">
        <v>3575</v>
      </c>
      <c r="J1509" s="217">
        <v>6375</v>
      </c>
      <c r="K1509" s="217"/>
      <c r="L1509" s="217"/>
      <c r="M1509" s="67"/>
      <c r="N1509" s="218"/>
      <c r="O1509" s="218"/>
      <c r="P1509" s="218"/>
      <c r="Q1509" s="218"/>
      <c r="R1509" s="218"/>
      <c r="S1509" s="218"/>
      <c r="T1509" s="218"/>
      <c r="U1509" s="218"/>
      <c r="V1509" s="218"/>
      <c r="W1509" s="218"/>
      <c r="X1509" s="218"/>
    </row>
    <row r="1510" spans="1:24" s="60" customFormat="1" ht="15.75" customHeight="1">
      <c r="A1510" s="63">
        <v>41071</v>
      </c>
      <c r="B1510" s="62">
        <v>6680</v>
      </c>
      <c r="C1510" s="59">
        <v>41113</v>
      </c>
      <c r="D1510" s="217">
        <v>6540</v>
      </c>
      <c r="E1510" s="217">
        <v>6775</v>
      </c>
      <c r="F1510" s="61">
        <f t="shared" si="75"/>
        <v>235</v>
      </c>
      <c r="G1510" s="67">
        <f t="shared" si="76"/>
        <v>318.72351421188631</v>
      </c>
      <c r="H1510" s="59">
        <v>41102</v>
      </c>
      <c r="I1510" s="217">
        <v>3575</v>
      </c>
      <c r="J1510" s="217">
        <v>6375</v>
      </c>
      <c r="K1510" s="217"/>
      <c r="L1510" s="217"/>
      <c r="M1510" s="67"/>
      <c r="N1510" s="218"/>
      <c r="O1510" s="218"/>
      <c r="P1510" s="218"/>
      <c r="Q1510" s="218"/>
      <c r="R1510" s="218"/>
      <c r="S1510" s="218"/>
      <c r="T1510" s="218"/>
      <c r="U1510" s="218"/>
      <c r="V1510" s="218"/>
      <c r="W1510" s="218"/>
      <c r="X1510" s="218"/>
    </row>
    <row r="1511" spans="1:24" s="60" customFormat="1" ht="15.75" customHeight="1">
      <c r="A1511" s="63">
        <v>41068</v>
      </c>
      <c r="B1511" s="62">
        <v>6680</v>
      </c>
      <c r="C1511" s="59">
        <v>41110</v>
      </c>
      <c r="D1511" s="217">
        <v>6540</v>
      </c>
      <c r="E1511" s="217">
        <v>6775</v>
      </c>
      <c r="F1511" s="61">
        <f t="shared" si="75"/>
        <v>235</v>
      </c>
      <c r="G1511" s="67">
        <f t="shared" si="76"/>
        <v>318.74289405684755</v>
      </c>
      <c r="H1511" s="59">
        <v>41101</v>
      </c>
      <c r="I1511" s="217">
        <v>3575</v>
      </c>
      <c r="J1511" s="217">
        <v>6375</v>
      </c>
      <c r="K1511" s="217"/>
      <c r="L1511" s="217"/>
      <c r="M1511" s="67"/>
      <c r="N1511" s="218"/>
      <c r="O1511" s="218"/>
      <c r="P1511" s="218"/>
      <c r="Q1511" s="218"/>
      <c r="R1511" s="218"/>
      <c r="S1511" s="218"/>
      <c r="T1511" s="218"/>
      <c r="U1511" s="218"/>
      <c r="V1511" s="218"/>
      <c r="W1511" s="218"/>
      <c r="X1511" s="218"/>
    </row>
    <row r="1512" spans="1:24" s="60" customFormat="1" ht="15.75" customHeight="1">
      <c r="A1512" s="63">
        <v>41067</v>
      </c>
      <c r="B1512" s="62">
        <v>6680</v>
      </c>
      <c r="C1512" s="59">
        <v>41109</v>
      </c>
      <c r="D1512" s="217">
        <v>6540</v>
      </c>
      <c r="E1512" s="217">
        <v>6750</v>
      </c>
      <c r="F1512" s="61">
        <f t="shared" si="75"/>
        <v>210</v>
      </c>
      <c r="G1512" s="67">
        <f t="shared" si="76"/>
        <v>318.73643410852713</v>
      </c>
      <c r="H1512" s="59">
        <v>41100</v>
      </c>
      <c r="I1512" s="217">
        <v>3575</v>
      </c>
      <c r="J1512" s="217">
        <v>6375</v>
      </c>
      <c r="K1512" s="217"/>
      <c r="L1512" s="217"/>
      <c r="M1512" s="67"/>
      <c r="N1512" s="218"/>
      <c r="O1512" s="218"/>
      <c r="P1512" s="218"/>
      <c r="Q1512" s="218"/>
      <c r="R1512" s="218"/>
      <c r="S1512" s="218"/>
      <c r="T1512" s="218"/>
      <c r="U1512" s="218"/>
      <c r="V1512" s="218"/>
      <c r="W1512" s="218"/>
      <c r="X1512" s="218"/>
    </row>
    <row r="1513" spans="1:24" s="60" customFormat="1" ht="15.75" customHeight="1">
      <c r="A1513" s="63">
        <v>41066</v>
      </c>
      <c r="B1513" s="62">
        <v>6680</v>
      </c>
      <c r="C1513" s="59">
        <v>41108</v>
      </c>
      <c r="D1513" s="217">
        <v>6540</v>
      </c>
      <c r="E1513" s="217">
        <v>6750</v>
      </c>
      <c r="F1513" s="61">
        <f t="shared" si="75"/>
        <v>210</v>
      </c>
      <c r="G1513" s="67">
        <f t="shared" si="76"/>
        <v>318.76227390180878</v>
      </c>
      <c r="H1513" s="59">
        <v>41099</v>
      </c>
      <c r="I1513" s="217">
        <v>3575</v>
      </c>
      <c r="J1513" s="217">
        <v>6375</v>
      </c>
      <c r="K1513" s="217"/>
      <c r="L1513" s="217"/>
      <c r="M1513" s="67"/>
      <c r="N1513" s="218"/>
      <c r="O1513" s="218"/>
      <c r="P1513" s="218"/>
      <c r="Q1513" s="218"/>
      <c r="R1513" s="218"/>
      <c r="S1513" s="218"/>
      <c r="T1513" s="218"/>
      <c r="U1513" s="218"/>
      <c r="V1513" s="218"/>
      <c r="W1513" s="218"/>
      <c r="X1513" s="218"/>
    </row>
    <row r="1514" spans="1:24" s="60" customFormat="1" ht="15.75" customHeight="1">
      <c r="A1514" s="63">
        <v>41065</v>
      </c>
      <c r="B1514" s="62">
        <v>6695</v>
      </c>
      <c r="C1514" s="59">
        <v>41107</v>
      </c>
      <c r="D1514" s="217">
        <v>6520</v>
      </c>
      <c r="E1514" s="217">
        <v>6750</v>
      </c>
      <c r="F1514" s="61">
        <f t="shared" si="75"/>
        <v>230</v>
      </c>
      <c r="G1514" s="67">
        <f t="shared" si="76"/>
        <v>318.78811369509043</v>
      </c>
      <c r="H1514" s="59">
        <v>41096</v>
      </c>
      <c r="I1514" s="217">
        <v>3575</v>
      </c>
      <c r="J1514" s="217">
        <v>6375</v>
      </c>
      <c r="K1514" s="217"/>
      <c r="L1514" s="217"/>
      <c r="M1514" s="67"/>
      <c r="N1514" s="218"/>
      <c r="O1514" s="218"/>
      <c r="P1514" s="218"/>
      <c r="Q1514" s="218"/>
      <c r="R1514" s="218"/>
      <c r="S1514" s="218"/>
      <c r="T1514" s="218"/>
      <c r="U1514" s="218"/>
      <c r="V1514" s="218"/>
      <c r="W1514" s="218"/>
      <c r="X1514" s="218"/>
    </row>
    <row r="1515" spans="1:24" s="60" customFormat="1" ht="15.75" customHeight="1">
      <c r="A1515" s="63">
        <v>41064</v>
      </c>
      <c r="B1515" s="62">
        <v>6695</v>
      </c>
      <c r="C1515" s="59">
        <v>41106</v>
      </c>
      <c r="D1515" s="217">
        <v>6515</v>
      </c>
      <c r="E1515" s="217">
        <v>6750</v>
      </c>
      <c r="F1515" s="61">
        <f t="shared" si="75"/>
        <v>235</v>
      </c>
      <c r="G1515" s="67">
        <f t="shared" si="76"/>
        <v>318.69767441860466</v>
      </c>
      <c r="H1515" s="59">
        <v>41095</v>
      </c>
      <c r="I1515" s="217">
        <v>3575</v>
      </c>
      <c r="J1515" s="217">
        <v>6375</v>
      </c>
      <c r="K1515" s="217"/>
      <c r="L1515" s="217"/>
      <c r="M1515" s="67"/>
      <c r="N1515" s="218"/>
      <c r="O1515" s="218"/>
      <c r="P1515" s="218"/>
      <c r="Q1515" s="218"/>
      <c r="R1515" s="218"/>
      <c r="S1515" s="218"/>
      <c r="T1515" s="218"/>
      <c r="U1515" s="218"/>
      <c r="V1515" s="218"/>
      <c r="W1515" s="218"/>
      <c r="X1515" s="218"/>
    </row>
    <row r="1516" spans="1:24" s="60" customFormat="1" ht="15.75" customHeight="1">
      <c r="A1516" s="63">
        <v>41061</v>
      </c>
      <c r="B1516" s="62">
        <v>6715</v>
      </c>
      <c r="C1516" s="59">
        <v>41103</v>
      </c>
      <c r="D1516" s="217">
        <v>6490</v>
      </c>
      <c r="E1516" s="217">
        <v>6750</v>
      </c>
      <c r="F1516" s="61">
        <f t="shared" si="75"/>
        <v>260</v>
      </c>
      <c r="G1516" s="67">
        <f t="shared" si="76"/>
        <v>318.62661498708013</v>
      </c>
      <c r="H1516" s="59">
        <v>41094</v>
      </c>
      <c r="I1516" s="217">
        <v>3575</v>
      </c>
      <c r="J1516" s="217">
        <v>6375</v>
      </c>
      <c r="K1516" s="217"/>
      <c r="L1516" s="217"/>
      <c r="M1516" s="67"/>
      <c r="N1516" s="218"/>
      <c r="O1516" s="218"/>
      <c r="P1516" s="218"/>
      <c r="Q1516" s="218"/>
      <c r="R1516" s="218"/>
      <c r="S1516" s="218"/>
      <c r="T1516" s="218"/>
      <c r="U1516" s="218"/>
      <c r="V1516" s="218"/>
      <c r="W1516" s="218"/>
      <c r="X1516" s="218"/>
    </row>
    <row r="1517" spans="1:24" s="60" customFormat="1" ht="15.75" customHeight="1">
      <c r="A1517" s="63">
        <v>41060</v>
      </c>
      <c r="B1517" s="62">
        <v>6715</v>
      </c>
      <c r="C1517" s="59">
        <v>41102</v>
      </c>
      <c r="D1517" s="217">
        <v>6505</v>
      </c>
      <c r="E1517" s="217">
        <v>6750</v>
      </c>
      <c r="F1517" s="61">
        <f t="shared" si="75"/>
        <v>245</v>
      </c>
      <c r="G1517" s="67">
        <f t="shared" si="76"/>
        <v>318.52325581395348</v>
      </c>
      <c r="H1517" s="59">
        <v>41093</v>
      </c>
      <c r="I1517" s="217">
        <v>3575</v>
      </c>
      <c r="J1517" s="217">
        <v>6325</v>
      </c>
      <c r="K1517" s="217"/>
      <c r="L1517" s="217"/>
      <c r="M1517" s="67"/>
      <c r="N1517" s="218"/>
      <c r="O1517" s="218"/>
      <c r="P1517" s="218"/>
      <c r="Q1517" s="218"/>
      <c r="R1517" s="218"/>
      <c r="S1517" s="218"/>
      <c r="T1517" s="218"/>
      <c r="U1517" s="218"/>
      <c r="V1517" s="218"/>
      <c r="W1517" s="218"/>
      <c r="X1517" s="218"/>
    </row>
    <row r="1518" spans="1:24" s="60" customFormat="1" ht="15.75" customHeight="1">
      <c r="A1518" s="63">
        <v>41059</v>
      </c>
      <c r="B1518" s="62">
        <v>6715</v>
      </c>
      <c r="C1518" s="59">
        <v>41101</v>
      </c>
      <c r="D1518" s="217">
        <v>6525</v>
      </c>
      <c r="E1518" s="217">
        <v>6775</v>
      </c>
      <c r="F1518" s="61">
        <f t="shared" si="75"/>
        <v>250</v>
      </c>
      <c r="G1518" s="67">
        <f t="shared" si="76"/>
        <v>318.4780361757106</v>
      </c>
      <c r="H1518" s="59">
        <v>41092</v>
      </c>
      <c r="I1518" s="217">
        <v>3575</v>
      </c>
      <c r="J1518" s="217">
        <v>6325</v>
      </c>
      <c r="K1518" s="217"/>
      <c r="L1518" s="217"/>
      <c r="M1518" s="67"/>
      <c r="N1518" s="218"/>
      <c r="O1518" s="218"/>
      <c r="P1518" s="218"/>
      <c r="Q1518" s="218"/>
      <c r="R1518" s="218"/>
      <c r="S1518" s="218"/>
      <c r="T1518" s="218"/>
      <c r="U1518" s="218"/>
      <c r="V1518" s="218"/>
      <c r="W1518" s="218"/>
      <c r="X1518" s="218"/>
    </row>
    <row r="1519" spans="1:24" s="60" customFormat="1" ht="15.75" customHeight="1">
      <c r="A1519" s="63">
        <v>41058</v>
      </c>
      <c r="B1519" s="62">
        <v>6715</v>
      </c>
      <c r="C1519" s="59">
        <v>41100</v>
      </c>
      <c r="D1519" s="217">
        <v>6565</v>
      </c>
      <c r="E1519" s="217">
        <v>6775</v>
      </c>
      <c r="F1519" s="61">
        <f t="shared" si="75"/>
        <v>210</v>
      </c>
      <c r="G1519" s="67">
        <f t="shared" si="76"/>
        <v>318.19379844961242</v>
      </c>
      <c r="H1519" s="59">
        <v>41089</v>
      </c>
      <c r="I1519" s="217">
        <v>3575</v>
      </c>
      <c r="J1519" s="217">
        <v>6325</v>
      </c>
      <c r="K1519" s="217"/>
      <c r="L1519" s="217"/>
      <c r="M1519" s="67"/>
      <c r="N1519" s="218"/>
      <c r="O1519" s="218"/>
      <c r="P1519" s="218"/>
      <c r="Q1519" s="218"/>
      <c r="R1519" s="218"/>
      <c r="S1519" s="218"/>
      <c r="T1519" s="218"/>
      <c r="U1519" s="218"/>
      <c r="V1519" s="218"/>
      <c r="W1519" s="218"/>
      <c r="X1519" s="218"/>
    </row>
    <row r="1520" spans="1:24" s="60" customFormat="1" ht="15.75" customHeight="1">
      <c r="A1520" s="63">
        <v>41057</v>
      </c>
      <c r="B1520" s="62">
        <v>6715</v>
      </c>
      <c r="C1520" s="59">
        <v>41099</v>
      </c>
      <c r="D1520" s="217">
        <v>6575</v>
      </c>
      <c r="E1520" s="217">
        <v>6775</v>
      </c>
      <c r="F1520" s="61">
        <f t="shared" si="75"/>
        <v>200</v>
      </c>
      <c r="G1520" s="67">
        <f t="shared" si="76"/>
        <v>317.96124031007753</v>
      </c>
      <c r="H1520" s="59">
        <v>41088</v>
      </c>
      <c r="I1520" s="217">
        <v>3575</v>
      </c>
      <c r="J1520" s="217">
        <v>6525</v>
      </c>
      <c r="K1520" s="217"/>
      <c r="L1520" s="217"/>
      <c r="M1520" s="67"/>
      <c r="N1520" s="218"/>
      <c r="O1520" s="218"/>
      <c r="P1520" s="218"/>
      <c r="Q1520" s="218"/>
      <c r="R1520" s="218"/>
      <c r="S1520" s="218"/>
      <c r="T1520" s="218"/>
      <c r="U1520" s="218"/>
      <c r="V1520" s="218"/>
      <c r="W1520" s="218"/>
      <c r="X1520" s="218"/>
    </row>
    <row r="1521" spans="1:24" s="60" customFormat="1" ht="15.75" customHeight="1">
      <c r="A1521" s="63">
        <v>41054</v>
      </c>
      <c r="B1521" s="62">
        <v>6725</v>
      </c>
      <c r="C1521" s="59">
        <v>41096</v>
      </c>
      <c r="D1521" s="217">
        <v>6575</v>
      </c>
      <c r="E1521" s="217">
        <v>6775</v>
      </c>
      <c r="F1521" s="61">
        <f t="shared" si="75"/>
        <v>200</v>
      </c>
      <c r="G1521" s="67">
        <f t="shared" si="76"/>
        <v>317.76744186046511</v>
      </c>
      <c r="H1521" s="59">
        <v>41087</v>
      </c>
      <c r="I1521" s="217">
        <v>3575</v>
      </c>
      <c r="J1521" s="217">
        <v>6525</v>
      </c>
      <c r="K1521" s="217"/>
      <c r="L1521" s="217"/>
      <c r="M1521" s="67"/>
      <c r="N1521" s="218"/>
      <c r="O1521" s="218"/>
      <c r="P1521" s="218"/>
      <c r="Q1521" s="218"/>
      <c r="R1521" s="218"/>
      <c r="S1521" s="218"/>
      <c r="T1521" s="218"/>
      <c r="U1521" s="218"/>
      <c r="V1521" s="218"/>
      <c r="W1521" s="218"/>
      <c r="X1521" s="218"/>
    </row>
    <row r="1522" spans="1:24" s="60" customFormat="1" ht="15.75" customHeight="1">
      <c r="A1522" s="63">
        <v>41053</v>
      </c>
      <c r="B1522" s="62">
        <v>6750</v>
      </c>
      <c r="C1522" s="59">
        <v>41095</v>
      </c>
      <c r="D1522" s="217">
        <v>6575</v>
      </c>
      <c r="E1522" s="217">
        <v>6775</v>
      </c>
      <c r="F1522" s="61">
        <f t="shared" si="75"/>
        <v>200</v>
      </c>
      <c r="G1522" s="67">
        <f t="shared" si="76"/>
        <v>317.5736434108527</v>
      </c>
      <c r="H1522" s="59">
        <v>41086</v>
      </c>
      <c r="I1522" s="217">
        <v>3575</v>
      </c>
      <c r="J1522" s="217">
        <v>6525</v>
      </c>
      <c r="K1522" s="217"/>
      <c r="L1522" s="217"/>
      <c r="M1522" s="67"/>
      <c r="N1522" s="218"/>
      <c r="O1522" s="218"/>
      <c r="P1522" s="218"/>
      <c r="Q1522" s="218"/>
      <c r="R1522" s="218"/>
      <c r="S1522" s="218"/>
      <c r="T1522" s="218"/>
      <c r="U1522" s="218"/>
      <c r="V1522" s="218"/>
      <c r="W1522" s="218"/>
      <c r="X1522" s="218"/>
    </row>
    <row r="1523" spans="1:24" s="60" customFormat="1" ht="15.75" customHeight="1">
      <c r="A1523" s="63">
        <v>41052</v>
      </c>
      <c r="B1523" s="62">
        <v>6750</v>
      </c>
      <c r="C1523" s="59">
        <v>41094</v>
      </c>
      <c r="D1523" s="217">
        <v>6525</v>
      </c>
      <c r="E1523" s="217">
        <v>6775</v>
      </c>
      <c r="F1523" s="61">
        <f t="shared" si="75"/>
        <v>250</v>
      </c>
      <c r="G1523" s="67">
        <f t="shared" si="76"/>
        <v>317.44444444444446</v>
      </c>
      <c r="H1523" s="59">
        <v>41085</v>
      </c>
      <c r="I1523" s="217">
        <v>3575</v>
      </c>
      <c r="J1523" s="217">
        <v>6525</v>
      </c>
      <c r="K1523" s="217"/>
      <c r="L1523" s="217"/>
      <c r="M1523" s="67"/>
      <c r="N1523" s="218"/>
      <c r="O1523" s="218"/>
      <c r="P1523" s="218"/>
      <c r="Q1523" s="218"/>
      <c r="R1523" s="218"/>
      <c r="S1523" s="218"/>
      <c r="T1523" s="218"/>
      <c r="U1523" s="218"/>
      <c r="V1523" s="218"/>
      <c r="W1523" s="218"/>
      <c r="X1523" s="218"/>
    </row>
    <row r="1524" spans="1:24" s="60" customFormat="1" ht="15.75" customHeight="1">
      <c r="A1524" s="63">
        <v>41051</v>
      </c>
      <c r="B1524" s="62">
        <v>6780</v>
      </c>
      <c r="C1524" s="59">
        <v>41093</v>
      </c>
      <c r="D1524" s="217">
        <v>6500</v>
      </c>
      <c r="E1524" s="217">
        <v>6750</v>
      </c>
      <c r="F1524" s="61">
        <f t="shared" si="75"/>
        <v>250</v>
      </c>
      <c r="G1524" s="67">
        <f t="shared" si="76"/>
        <v>317.25064599483204</v>
      </c>
      <c r="H1524" s="59">
        <v>41081</v>
      </c>
      <c r="I1524" s="217">
        <v>3575</v>
      </c>
      <c r="J1524" s="217">
        <v>6525</v>
      </c>
      <c r="K1524" s="217"/>
      <c r="L1524" s="217"/>
      <c r="M1524" s="67"/>
      <c r="N1524" s="218"/>
      <c r="O1524" s="218"/>
      <c r="P1524" s="218"/>
      <c r="Q1524" s="218"/>
      <c r="R1524" s="218"/>
      <c r="S1524" s="218"/>
      <c r="T1524" s="218"/>
      <c r="U1524" s="218"/>
      <c r="V1524" s="218"/>
      <c r="W1524" s="218"/>
      <c r="X1524" s="218"/>
    </row>
    <row r="1525" spans="1:24" s="60" customFormat="1" ht="15.75" customHeight="1">
      <c r="A1525" s="63">
        <v>41050</v>
      </c>
      <c r="B1525" s="62">
        <v>6780</v>
      </c>
      <c r="C1525" s="59">
        <v>41092</v>
      </c>
      <c r="D1525" s="217">
        <v>6500</v>
      </c>
      <c r="E1525" s="217">
        <v>6750</v>
      </c>
      <c r="F1525" s="61">
        <f t="shared" si="75"/>
        <v>250</v>
      </c>
      <c r="G1525" s="67">
        <f t="shared" si="76"/>
        <v>317.05684754521963</v>
      </c>
      <c r="H1525" s="59">
        <v>41080</v>
      </c>
      <c r="I1525" s="217">
        <v>3575</v>
      </c>
      <c r="J1525" s="217">
        <v>6525</v>
      </c>
      <c r="K1525" s="217"/>
      <c r="L1525" s="217"/>
      <c r="M1525" s="67"/>
      <c r="N1525" s="218"/>
      <c r="O1525" s="218"/>
      <c r="P1525" s="218"/>
      <c r="Q1525" s="218"/>
      <c r="R1525" s="218"/>
      <c r="S1525" s="218"/>
      <c r="T1525" s="218"/>
      <c r="U1525" s="218"/>
      <c r="V1525" s="218"/>
      <c r="W1525" s="218"/>
      <c r="X1525" s="218"/>
    </row>
    <row r="1526" spans="1:24" s="60" customFormat="1" ht="15.75" customHeight="1">
      <c r="A1526" s="63">
        <v>41047</v>
      </c>
      <c r="B1526" s="62">
        <v>6780</v>
      </c>
      <c r="C1526" s="59">
        <v>41089</v>
      </c>
      <c r="D1526" s="217">
        <v>6425</v>
      </c>
      <c r="E1526" s="217">
        <v>6750</v>
      </c>
      <c r="F1526" s="61">
        <f t="shared" si="75"/>
        <v>325</v>
      </c>
      <c r="G1526" s="67">
        <f t="shared" si="76"/>
        <v>316.83720930232556</v>
      </c>
      <c r="H1526" s="59">
        <v>41079</v>
      </c>
      <c r="I1526" s="217">
        <v>3575</v>
      </c>
      <c r="J1526" s="217">
        <v>6525</v>
      </c>
      <c r="K1526" s="217"/>
      <c r="L1526" s="217"/>
      <c r="M1526" s="67"/>
      <c r="N1526" s="218"/>
      <c r="O1526" s="218"/>
      <c r="P1526" s="218"/>
      <c r="Q1526" s="218"/>
      <c r="R1526" s="218"/>
      <c r="S1526" s="218"/>
      <c r="T1526" s="218"/>
      <c r="U1526" s="218"/>
      <c r="V1526" s="218"/>
      <c r="W1526" s="218"/>
      <c r="X1526" s="218"/>
    </row>
    <row r="1527" spans="1:24" s="60" customFormat="1" ht="15.75" customHeight="1">
      <c r="A1527" s="63">
        <v>41046</v>
      </c>
      <c r="B1527" s="62">
        <v>6780</v>
      </c>
      <c r="C1527" s="59">
        <v>41088</v>
      </c>
      <c r="D1527" s="217">
        <v>6550</v>
      </c>
      <c r="E1527" s="217">
        <v>6775</v>
      </c>
      <c r="F1527" s="61">
        <f t="shared" si="75"/>
        <v>225</v>
      </c>
      <c r="G1527" s="67">
        <f t="shared" si="76"/>
        <v>316.52067183462532</v>
      </c>
      <c r="H1527" s="59">
        <v>41078</v>
      </c>
      <c r="I1527" s="217">
        <v>3575</v>
      </c>
      <c r="J1527" s="217">
        <v>6525</v>
      </c>
      <c r="K1527" s="217"/>
      <c r="L1527" s="217"/>
      <c r="M1527" s="67"/>
      <c r="N1527" s="218"/>
      <c r="O1527" s="218"/>
      <c r="P1527" s="218"/>
      <c r="Q1527" s="218"/>
      <c r="R1527" s="218"/>
      <c r="S1527" s="218"/>
      <c r="T1527" s="218"/>
      <c r="U1527" s="218"/>
      <c r="V1527" s="218"/>
      <c r="W1527" s="218"/>
      <c r="X1527" s="218"/>
    </row>
    <row r="1528" spans="1:24" s="60" customFormat="1" ht="15.75" customHeight="1">
      <c r="A1528" s="63">
        <v>41045</v>
      </c>
      <c r="B1528" s="62">
        <v>6780</v>
      </c>
      <c r="C1528" s="59">
        <v>41087</v>
      </c>
      <c r="D1528" s="217">
        <v>6550</v>
      </c>
      <c r="E1528" s="217">
        <v>6775</v>
      </c>
      <c r="F1528" s="61">
        <f t="shared" si="75"/>
        <v>225</v>
      </c>
      <c r="G1528" s="67">
        <f t="shared" si="76"/>
        <v>316.30749354005167</v>
      </c>
      <c r="H1528" s="59">
        <v>41075</v>
      </c>
      <c r="I1528" s="217">
        <v>3575</v>
      </c>
      <c r="J1528" s="217">
        <v>6525</v>
      </c>
      <c r="K1528" s="217"/>
      <c r="L1528" s="217"/>
      <c r="M1528" s="67"/>
      <c r="N1528" s="218"/>
      <c r="O1528" s="218"/>
      <c r="P1528" s="218"/>
      <c r="Q1528" s="218"/>
      <c r="R1528" s="218"/>
      <c r="S1528" s="218"/>
      <c r="T1528" s="218"/>
      <c r="U1528" s="218"/>
      <c r="V1528" s="218"/>
      <c r="W1528" s="218"/>
      <c r="X1528" s="218"/>
    </row>
    <row r="1529" spans="1:24" s="60" customFormat="1" ht="15.75" customHeight="1">
      <c r="A1529" s="63">
        <v>41044</v>
      </c>
      <c r="B1529" s="62">
        <v>6800</v>
      </c>
      <c r="C1529" s="59">
        <v>41086</v>
      </c>
      <c r="D1529" s="217">
        <v>6590</v>
      </c>
      <c r="E1529" s="217">
        <v>6825</v>
      </c>
      <c r="F1529" s="61">
        <f t="shared" si="75"/>
        <v>235</v>
      </c>
      <c r="G1529" s="67">
        <f t="shared" si="76"/>
        <v>316.09431524547801</v>
      </c>
      <c r="H1529" s="59">
        <v>41074</v>
      </c>
      <c r="I1529" s="217">
        <v>3575</v>
      </c>
      <c r="J1529" s="217">
        <v>6525</v>
      </c>
      <c r="K1529" s="217"/>
      <c r="L1529" s="217"/>
      <c r="M1529" s="67"/>
      <c r="N1529" s="218"/>
      <c r="O1529" s="218"/>
      <c r="P1529" s="218"/>
      <c r="Q1529" s="218"/>
      <c r="R1529" s="218"/>
      <c r="S1529" s="218"/>
      <c r="T1529" s="218"/>
      <c r="U1529" s="218"/>
      <c r="V1529" s="218"/>
      <c r="W1529" s="218"/>
      <c r="X1529" s="218"/>
    </row>
    <row r="1530" spans="1:24" s="60" customFormat="1" ht="15.75" customHeight="1">
      <c r="A1530" s="63">
        <v>41043</v>
      </c>
      <c r="B1530" s="62">
        <v>6800</v>
      </c>
      <c r="C1530" s="59">
        <v>41085</v>
      </c>
      <c r="D1530" s="217">
        <v>6635</v>
      </c>
      <c r="E1530" s="217">
        <v>6850</v>
      </c>
      <c r="F1530" s="61">
        <f t="shared" si="75"/>
        <v>215</v>
      </c>
      <c r="G1530" s="67">
        <f t="shared" si="76"/>
        <v>315.86821705426354</v>
      </c>
      <c r="H1530" s="59">
        <v>41073</v>
      </c>
      <c r="I1530" s="217">
        <v>3575</v>
      </c>
      <c r="J1530" s="217">
        <v>6525</v>
      </c>
      <c r="K1530" s="217"/>
      <c r="L1530" s="217"/>
      <c r="M1530" s="67"/>
      <c r="N1530" s="218"/>
      <c r="O1530" s="218"/>
      <c r="P1530" s="218"/>
      <c r="Q1530" s="218"/>
      <c r="R1530" s="218"/>
      <c r="S1530" s="218"/>
      <c r="T1530" s="218"/>
      <c r="U1530" s="218"/>
      <c r="V1530" s="218"/>
      <c r="W1530" s="218"/>
      <c r="X1530" s="218"/>
    </row>
    <row r="1531" spans="1:24" s="60" customFormat="1" ht="15.75" customHeight="1">
      <c r="A1531" s="63">
        <v>41040</v>
      </c>
      <c r="B1531" s="62">
        <v>6820</v>
      </c>
      <c r="C1531" s="59">
        <v>41081</v>
      </c>
      <c r="D1531" s="217">
        <v>6635</v>
      </c>
      <c r="E1531" s="217">
        <v>6850</v>
      </c>
      <c r="F1531" s="61">
        <f t="shared" si="75"/>
        <v>215</v>
      </c>
      <c r="G1531" s="67">
        <f t="shared" si="76"/>
        <v>315.69379844961242</v>
      </c>
      <c r="H1531" s="59">
        <v>41072</v>
      </c>
      <c r="I1531" s="217">
        <v>3575</v>
      </c>
      <c r="J1531" s="217">
        <v>6525</v>
      </c>
      <c r="K1531" s="217"/>
      <c r="L1531" s="217"/>
      <c r="M1531" s="67"/>
      <c r="N1531" s="218"/>
      <c r="O1531" s="218"/>
      <c r="P1531" s="218"/>
      <c r="Q1531" s="218"/>
      <c r="R1531" s="218"/>
      <c r="S1531" s="218"/>
      <c r="T1531" s="218"/>
      <c r="U1531" s="218"/>
      <c r="V1531" s="218"/>
      <c r="W1531" s="218"/>
      <c r="X1531" s="218"/>
    </row>
    <row r="1532" spans="1:24" s="60" customFormat="1" ht="15.75" customHeight="1">
      <c r="A1532" s="63">
        <v>41039</v>
      </c>
      <c r="B1532" s="62">
        <v>6825</v>
      </c>
      <c r="C1532" s="59">
        <v>41080</v>
      </c>
      <c r="D1532" s="217">
        <v>6680</v>
      </c>
      <c r="E1532" s="217">
        <v>6925</v>
      </c>
      <c r="F1532" s="61">
        <f t="shared" si="75"/>
        <v>245</v>
      </c>
      <c r="G1532" s="67">
        <f t="shared" si="76"/>
        <v>315.54521963824288</v>
      </c>
      <c r="H1532" s="59">
        <v>41071</v>
      </c>
      <c r="I1532" s="217">
        <v>3575</v>
      </c>
      <c r="J1532" s="217">
        <v>6525</v>
      </c>
      <c r="K1532" s="217"/>
      <c r="L1532" s="217"/>
      <c r="M1532" s="67"/>
      <c r="N1532" s="218"/>
      <c r="O1532" s="218"/>
      <c r="P1532" s="218"/>
      <c r="Q1532" s="218"/>
      <c r="R1532" s="218"/>
      <c r="S1532" s="218"/>
      <c r="T1532" s="218"/>
      <c r="U1532" s="218"/>
      <c r="V1532" s="218"/>
      <c r="W1532" s="218"/>
      <c r="X1532" s="218"/>
    </row>
    <row r="1533" spans="1:24" s="60" customFormat="1" ht="15.75" customHeight="1">
      <c r="A1533" s="63">
        <v>41038</v>
      </c>
      <c r="B1533" s="62">
        <v>6825</v>
      </c>
      <c r="C1533" s="59">
        <v>41079</v>
      </c>
      <c r="D1533" s="217">
        <v>6680</v>
      </c>
      <c r="E1533" s="217">
        <v>6925</v>
      </c>
      <c r="F1533" s="61">
        <f t="shared" si="75"/>
        <v>245</v>
      </c>
      <c r="G1533" s="67">
        <f t="shared" si="76"/>
        <v>315.40956072351423</v>
      </c>
      <c r="H1533" s="59">
        <v>41068</v>
      </c>
      <c r="I1533" s="217">
        <v>3575</v>
      </c>
      <c r="J1533" s="217">
        <v>6525</v>
      </c>
      <c r="K1533" s="217"/>
      <c r="L1533" s="217"/>
      <c r="M1533" s="67"/>
      <c r="N1533" s="218"/>
      <c r="O1533" s="218"/>
      <c r="P1533" s="218"/>
      <c r="Q1533" s="218"/>
      <c r="R1533" s="218"/>
      <c r="S1533" s="218"/>
      <c r="T1533" s="218"/>
      <c r="U1533" s="218"/>
      <c r="V1533" s="218"/>
      <c r="W1533" s="218"/>
      <c r="X1533" s="218"/>
    </row>
    <row r="1534" spans="1:24" s="60" customFormat="1" ht="15.75" customHeight="1">
      <c r="A1534" s="63">
        <v>41037</v>
      </c>
      <c r="B1534" s="62">
        <v>6825</v>
      </c>
      <c r="C1534" s="59">
        <v>41078</v>
      </c>
      <c r="D1534" s="217">
        <v>6680</v>
      </c>
      <c r="E1534" s="217">
        <v>6925</v>
      </c>
      <c r="F1534" s="61">
        <f t="shared" si="75"/>
        <v>245</v>
      </c>
      <c r="G1534" s="67">
        <f t="shared" si="76"/>
        <v>315.27390180878552</v>
      </c>
      <c r="H1534" s="59">
        <v>41067</v>
      </c>
      <c r="I1534" s="217">
        <v>3575</v>
      </c>
      <c r="J1534" s="217">
        <v>6525</v>
      </c>
      <c r="K1534" s="217"/>
      <c r="L1534" s="217"/>
      <c r="M1534" s="67"/>
      <c r="N1534" s="218"/>
      <c r="O1534" s="218"/>
      <c r="P1534" s="218"/>
      <c r="Q1534" s="218"/>
      <c r="R1534" s="218"/>
      <c r="S1534" s="218"/>
      <c r="T1534" s="218"/>
      <c r="U1534" s="218"/>
      <c r="V1534" s="218"/>
      <c r="W1534" s="218"/>
      <c r="X1534" s="218"/>
    </row>
    <row r="1535" spans="1:24" s="60" customFormat="1" ht="15.75" customHeight="1">
      <c r="A1535" s="63">
        <v>41036</v>
      </c>
      <c r="B1535" s="62">
        <v>6825</v>
      </c>
      <c r="C1535" s="59">
        <v>41075</v>
      </c>
      <c r="D1535" s="217">
        <v>6680</v>
      </c>
      <c r="E1535" s="217">
        <v>6925</v>
      </c>
      <c r="F1535" s="61">
        <f t="shared" si="75"/>
        <v>245</v>
      </c>
      <c r="G1535" s="67">
        <f t="shared" si="76"/>
        <v>315.16408268733852</v>
      </c>
      <c r="H1535" s="59">
        <v>41066</v>
      </c>
      <c r="I1535" s="217">
        <v>3600</v>
      </c>
      <c r="J1535" s="217">
        <v>6525</v>
      </c>
      <c r="K1535" s="217"/>
      <c r="L1535" s="217"/>
      <c r="M1535" s="67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</row>
    <row r="1536" spans="1:24" s="60" customFormat="1" ht="15.75" customHeight="1">
      <c r="A1536" s="63">
        <v>41033</v>
      </c>
      <c r="B1536" s="62">
        <v>6825</v>
      </c>
      <c r="C1536" s="59">
        <v>41074</v>
      </c>
      <c r="D1536" s="217">
        <v>6680</v>
      </c>
      <c r="E1536" s="217">
        <v>7010</v>
      </c>
      <c r="F1536" s="61">
        <f t="shared" si="75"/>
        <v>330</v>
      </c>
      <c r="G1536" s="67">
        <f t="shared" si="76"/>
        <v>315.06718346253228</v>
      </c>
      <c r="H1536" s="59">
        <v>41065</v>
      </c>
      <c r="I1536" s="217">
        <v>3600</v>
      </c>
      <c r="J1536" s="217">
        <v>6525</v>
      </c>
      <c r="K1536" s="217"/>
      <c r="L1536" s="217"/>
      <c r="M1536" s="67"/>
      <c r="N1536" s="218"/>
      <c r="O1536" s="218"/>
      <c r="P1536" s="218"/>
      <c r="Q1536" s="218"/>
      <c r="R1536" s="218"/>
      <c r="S1536" s="218"/>
      <c r="T1536" s="218"/>
      <c r="U1536" s="218"/>
      <c r="V1536" s="218"/>
      <c r="W1536" s="218"/>
      <c r="X1536" s="218"/>
    </row>
    <row r="1537" spans="1:24" s="60" customFormat="1" ht="15.75" customHeight="1">
      <c r="A1537" s="63">
        <v>41032</v>
      </c>
      <c r="B1537" s="62">
        <v>6825</v>
      </c>
      <c r="C1537" s="59">
        <v>41073</v>
      </c>
      <c r="D1537" s="217">
        <v>6680</v>
      </c>
      <c r="E1537" s="217">
        <v>7010</v>
      </c>
      <c r="F1537" s="61">
        <f t="shared" si="75"/>
        <v>330</v>
      </c>
      <c r="G1537" s="67">
        <f t="shared" si="76"/>
        <v>314.8346253229974</v>
      </c>
      <c r="H1537" s="59">
        <v>41064</v>
      </c>
      <c r="I1537" s="217">
        <v>3600</v>
      </c>
      <c r="J1537" s="217">
        <v>6525</v>
      </c>
      <c r="K1537" s="217"/>
      <c r="L1537" s="217"/>
      <c r="M1537" s="67"/>
      <c r="N1537" s="218"/>
      <c r="O1537" s="218"/>
      <c r="P1537" s="218"/>
      <c r="Q1537" s="218"/>
      <c r="R1537" s="218"/>
      <c r="S1537" s="218"/>
      <c r="T1537" s="218"/>
      <c r="U1537" s="218"/>
      <c r="V1537" s="218"/>
      <c r="W1537" s="218"/>
      <c r="X1537" s="218"/>
    </row>
    <row r="1538" spans="1:24" s="60" customFormat="1" ht="15.75" customHeight="1">
      <c r="A1538" s="63">
        <v>41031</v>
      </c>
      <c r="B1538" s="62">
        <v>6825</v>
      </c>
      <c r="C1538" s="59">
        <v>41072</v>
      </c>
      <c r="D1538" s="217">
        <v>6680</v>
      </c>
      <c r="E1538" s="217">
        <v>7010</v>
      </c>
      <c r="F1538" s="61">
        <f t="shared" si="75"/>
        <v>330</v>
      </c>
      <c r="G1538" s="67">
        <f t="shared" si="76"/>
        <v>314.60206718346251</v>
      </c>
      <c r="H1538" s="59">
        <v>41061</v>
      </c>
      <c r="I1538" s="217">
        <v>3625</v>
      </c>
      <c r="J1538" s="217">
        <v>6530</v>
      </c>
      <c r="K1538" s="217"/>
      <c r="L1538" s="217"/>
      <c r="M1538" s="67"/>
      <c r="N1538" s="218"/>
      <c r="O1538" s="218"/>
      <c r="P1538" s="218"/>
      <c r="Q1538" s="218"/>
      <c r="R1538" s="218"/>
      <c r="S1538" s="218"/>
      <c r="T1538" s="218"/>
      <c r="U1538" s="218"/>
      <c r="V1538" s="218"/>
      <c r="W1538" s="218"/>
      <c r="X1538" s="218"/>
    </row>
    <row r="1539" spans="1:24" s="60" customFormat="1" ht="15.75" customHeight="1">
      <c r="A1539" s="63">
        <v>41026</v>
      </c>
      <c r="B1539" s="62">
        <v>6825</v>
      </c>
      <c r="C1539" s="59">
        <v>41071</v>
      </c>
      <c r="D1539" s="217">
        <v>6680</v>
      </c>
      <c r="E1539" s="217">
        <v>7035</v>
      </c>
      <c r="F1539" s="61">
        <f t="shared" si="75"/>
        <v>355</v>
      </c>
      <c r="G1539" s="67">
        <f t="shared" si="76"/>
        <v>314.42118863049097</v>
      </c>
      <c r="H1539" s="59">
        <v>41060</v>
      </c>
      <c r="I1539" s="217">
        <v>3675</v>
      </c>
      <c r="J1539" s="217">
        <v>6530</v>
      </c>
      <c r="K1539" s="217"/>
      <c r="L1539" s="217"/>
      <c r="M1539" s="67"/>
      <c r="N1539" s="218"/>
      <c r="O1539" s="218"/>
      <c r="P1539" s="218"/>
      <c r="Q1539" s="218"/>
      <c r="R1539" s="218"/>
      <c r="S1539" s="218"/>
      <c r="T1539" s="218"/>
      <c r="U1539" s="218"/>
      <c r="V1539" s="218"/>
      <c r="W1539" s="218"/>
      <c r="X1539" s="218"/>
    </row>
    <row r="1540" spans="1:24" s="60" customFormat="1" ht="15.75" customHeight="1">
      <c r="A1540" s="63">
        <v>41025</v>
      </c>
      <c r="B1540" s="62">
        <v>6825</v>
      </c>
      <c r="C1540" s="59">
        <v>41068</v>
      </c>
      <c r="D1540" s="217">
        <v>6680</v>
      </c>
      <c r="E1540" s="217">
        <v>7035</v>
      </c>
      <c r="F1540" s="61">
        <f t="shared" si="75"/>
        <v>355</v>
      </c>
      <c r="G1540" s="67">
        <f t="shared" si="76"/>
        <v>314.16925064599485</v>
      </c>
      <c r="H1540" s="59">
        <v>41059</v>
      </c>
      <c r="I1540" s="217">
        <v>3675</v>
      </c>
      <c r="J1540" s="217">
        <v>6530</v>
      </c>
      <c r="K1540" s="217"/>
      <c r="L1540" s="217"/>
      <c r="M1540" s="67"/>
      <c r="N1540" s="218"/>
      <c r="O1540" s="218"/>
      <c r="P1540" s="218"/>
      <c r="Q1540" s="218"/>
      <c r="R1540" s="218"/>
      <c r="S1540" s="218"/>
      <c r="T1540" s="218"/>
      <c r="U1540" s="218"/>
      <c r="V1540" s="218"/>
      <c r="W1540" s="218"/>
      <c r="X1540" s="218"/>
    </row>
    <row r="1541" spans="1:24" s="60" customFormat="1" ht="15.75" customHeight="1">
      <c r="A1541" s="63">
        <v>41024</v>
      </c>
      <c r="B1541" s="62">
        <v>6810</v>
      </c>
      <c r="C1541" s="59">
        <v>41067</v>
      </c>
      <c r="D1541" s="217">
        <v>6680</v>
      </c>
      <c r="E1541" s="217">
        <v>7115</v>
      </c>
      <c r="F1541" s="61">
        <f t="shared" ref="F1541:F1604" si="77">E1541-D1541</f>
        <v>435</v>
      </c>
      <c r="G1541" s="67">
        <f t="shared" ref="G1541:G1604" si="78">SUM(F1541:F2314)/774</f>
        <v>313.91731266149873</v>
      </c>
      <c r="H1541" s="59">
        <v>41058</v>
      </c>
      <c r="I1541" s="217">
        <v>3675</v>
      </c>
      <c r="J1541" s="217">
        <v>6600</v>
      </c>
      <c r="K1541" s="217"/>
      <c r="L1541" s="217"/>
      <c r="M1541" s="67"/>
      <c r="N1541" s="218"/>
      <c r="O1541" s="218"/>
      <c r="P1541" s="218"/>
      <c r="Q1541" s="218"/>
      <c r="R1541" s="218"/>
      <c r="S1541" s="218"/>
      <c r="T1541" s="218"/>
      <c r="U1541" s="218"/>
      <c r="V1541" s="218"/>
      <c r="W1541" s="218"/>
      <c r="X1541" s="218"/>
    </row>
    <row r="1542" spans="1:24" s="60" customFormat="1" ht="15.75" customHeight="1">
      <c r="A1542" s="63">
        <v>41023</v>
      </c>
      <c r="B1542" s="62">
        <v>6810</v>
      </c>
      <c r="C1542" s="59">
        <v>41066</v>
      </c>
      <c r="D1542" s="217">
        <v>6680</v>
      </c>
      <c r="E1542" s="217">
        <v>7115</v>
      </c>
      <c r="F1542" s="61">
        <f t="shared" si="77"/>
        <v>435</v>
      </c>
      <c r="G1542" s="67">
        <f t="shared" si="78"/>
        <v>313.56201550387595</v>
      </c>
      <c r="H1542" s="59">
        <v>41057</v>
      </c>
      <c r="I1542" s="217">
        <v>3675</v>
      </c>
      <c r="J1542" s="217">
        <v>6625</v>
      </c>
      <c r="K1542" s="217"/>
      <c r="L1542" s="217"/>
      <c r="M1542" s="67"/>
      <c r="N1542" s="218"/>
      <c r="O1542" s="218"/>
      <c r="P1542" s="218"/>
      <c r="Q1542" s="218"/>
      <c r="R1542" s="218"/>
      <c r="S1542" s="218"/>
      <c r="T1542" s="218"/>
      <c r="U1542" s="218"/>
      <c r="V1542" s="218"/>
      <c r="W1542" s="218"/>
      <c r="X1542" s="218"/>
    </row>
    <row r="1543" spans="1:24" s="60" customFormat="1" ht="15.75" customHeight="1">
      <c r="A1543" s="63">
        <v>41022</v>
      </c>
      <c r="B1543" s="62">
        <v>6810</v>
      </c>
      <c r="C1543" s="59">
        <v>41065</v>
      </c>
      <c r="D1543" s="217">
        <v>6695</v>
      </c>
      <c r="E1543" s="217">
        <v>7115</v>
      </c>
      <c r="F1543" s="61">
        <f t="shared" si="77"/>
        <v>420</v>
      </c>
      <c r="G1543" s="67">
        <f t="shared" si="78"/>
        <v>313.20671834625324</v>
      </c>
      <c r="H1543" s="59">
        <v>41054</v>
      </c>
      <c r="I1543" s="217">
        <v>3675</v>
      </c>
      <c r="J1543" s="217">
        <v>6690</v>
      </c>
      <c r="K1543" s="217"/>
      <c r="L1543" s="217"/>
      <c r="M1543" s="67"/>
      <c r="N1543" s="218"/>
      <c r="O1543" s="218"/>
      <c r="P1543" s="218"/>
      <c r="Q1543" s="218"/>
      <c r="R1543" s="218"/>
      <c r="S1543" s="218"/>
      <c r="T1543" s="218"/>
      <c r="U1543" s="218"/>
      <c r="V1543" s="218"/>
      <c r="W1543" s="218"/>
      <c r="X1543" s="218"/>
    </row>
    <row r="1544" spans="1:24" s="60" customFormat="1" ht="15.75" customHeight="1">
      <c r="A1544" s="63">
        <v>41019</v>
      </c>
      <c r="B1544" s="62">
        <v>6800</v>
      </c>
      <c r="C1544" s="59">
        <v>41064</v>
      </c>
      <c r="D1544" s="217">
        <v>6695</v>
      </c>
      <c r="E1544" s="217">
        <v>7115</v>
      </c>
      <c r="F1544" s="61">
        <f t="shared" si="77"/>
        <v>420</v>
      </c>
      <c r="G1544" s="67">
        <f t="shared" si="78"/>
        <v>312.89664082687341</v>
      </c>
      <c r="H1544" s="59">
        <v>41053</v>
      </c>
      <c r="I1544" s="217">
        <v>3675</v>
      </c>
      <c r="J1544" s="217">
        <v>6690</v>
      </c>
      <c r="K1544" s="217"/>
      <c r="L1544" s="217"/>
      <c r="M1544" s="67"/>
      <c r="N1544" s="218"/>
      <c r="O1544" s="218"/>
      <c r="P1544" s="218"/>
      <c r="Q1544" s="218"/>
      <c r="R1544" s="218"/>
      <c r="S1544" s="218"/>
      <c r="T1544" s="218"/>
      <c r="U1544" s="218"/>
      <c r="V1544" s="218"/>
      <c r="W1544" s="218"/>
      <c r="X1544" s="218"/>
    </row>
    <row r="1545" spans="1:24" s="60" customFormat="1" ht="15.75" customHeight="1">
      <c r="A1545" s="63">
        <v>41018</v>
      </c>
      <c r="B1545" s="62">
        <v>6800</v>
      </c>
      <c r="C1545" s="59">
        <v>41061</v>
      </c>
      <c r="D1545" s="217">
        <v>6715</v>
      </c>
      <c r="E1545" s="217">
        <v>7125</v>
      </c>
      <c r="F1545" s="61">
        <f t="shared" si="77"/>
        <v>410</v>
      </c>
      <c r="G1545" s="67">
        <f t="shared" si="78"/>
        <v>312.58656330749352</v>
      </c>
      <c r="H1545" s="59">
        <v>41052</v>
      </c>
      <c r="I1545" s="217">
        <v>3675</v>
      </c>
      <c r="J1545" s="217">
        <v>6690</v>
      </c>
      <c r="K1545" s="217"/>
      <c r="L1545" s="217"/>
      <c r="M1545" s="67"/>
      <c r="N1545" s="218"/>
      <c r="O1545" s="218"/>
      <c r="P1545" s="218"/>
      <c r="Q1545" s="218"/>
      <c r="R1545" s="218"/>
      <c r="S1545" s="218"/>
      <c r="T1545" s="218"/>
      <c r="U1545" s="218"/>
      <c r="V1545" s="218"/>
      <c r="W1545" s="218"/>
      <c r="X1545" s="218"/>
    </row>
    <row r="1546" spans="1:24" s="60" customFormat="1" ht="15.75" customHeight="1">
      <c r="A1546" s="63">
        <v>41017</v>
      </c>
      <c r="B1546" s="62">
        <v>6800</v>
      </c>
      <c r="C1546" s="59">
        <v>41060</v>
      </c>
      <c r="D1546" s="217">
        <v>6715</v>
      </c>
      <c r="E1546" s="217">
        <v>7150</v>
      </c>
      <c r="F1546" s="61">
        <f t="shared" si="77"/>
        <v>435</v>
      </c>
      <c r="G1546" s="67">
        <f t="shared" si="78"/>
        <v>312.28940568475451</v>
      </c>
      <c r="H1546" s="59">
        <v>41051</v>
      </c>
      <c r="I1546" s="217">
        <v>3675</v>
      </c>
      <c r="J1546" s="217">
        <v>6690</v>
      </c>
      <c r="K1546" s="217"/>
      <c r="L1546" s="217"/>
      <c r="M1546" s="67"/>
      <c r="N1546" s="218"/>
      <c r="O1546" s="218"/>
      <c r="P1546" s="218"/>
      <c r="Q1546" s="218"/>
      <c r="R1546" s="218"/>
      <c r="S1546" s="218"/>
      <c r="T1546" s="218"/>
      <c r="U1546" s="218"/>
      <c r="V1546" s="218"/>
      <c r="W1546" s="218"/>
      <c r="X1546" s="218"/>
    </row>
    <row r="1547" spans="1:24" s="60" customFormat="1" ht="15.75" customHeight="1">
      <c r="A1547" s="63">
        <v>41016</v>
      </c>
      <c r="B1547" s="62">
        <v>6800</v>
      </c>
      <c r="C1547" s="59">
        <v>41059</v>
      </c>
      <c r="D1547" s="217">
        <v>6715</v>
      </c>
      <c r="E1547" s="217">
        <v>7150</v>
      </c>
      <c r="F1547" s="61">
        <f t="shared" si="77"/>
        <v>435</v>
      </c>
      <c r="G1547" s="67">
        <f t="shared" si="78"/>
        <v>311.97286821705427</v>
      </c>
      <c r="H1547" s="59">
        <v>41050</v>
      </c>
      <c r="I1547" s="217">
        <v>3675</v>
      </c>
      <c r="J1547" s="217">
        <v>6690</v>
      </c>
      <c r="K1547" s="217"/>
      <c r="L1547" s="217"/>
      <c r="M1547" s="67"/>
      <c r="N1547" s="218"/>
      <c r="O1547" s="218"/>
      <c r="P1547" s="218"/>
      <c r="Q1547" s="218"/>
      <c r="R1547" s="218"/>
      <c r="S1547" s="218"/>
      <c r="T1547" s="218"/>
      <c r="U1547" s="218"/>
      <c r="V1547" s="218"/>
      <c r="W1547" s="218"/>
      <c r="X1547" s="218"/>
    </row>
    <row r="1548" spans="1:24" s="60" customFormat="1" ht="15.75" customHeight="1">
      <c r="A1548" s="63">
        <v>41015</v>
      </c>
      <c r="B1548" s="62">
        <v>6800</v>
      </c>
      <c r="C1548" s="59">
        <v>41058</v>
      </c>
      <c r="D1548" s="217">
        <v>6715</v>
      </c>
      <c r="E1548" s="217">
        <v>7165</v>
      </c>
      <c r="F1548" s="61">
        <f t="shared" si="77"/>
        <v>450</v>
      </c>
      <c r="G1548" s="67">
        <f t="shared" si="78"/>
        <v>311.65633074935403</v>
      </c>
      <c r="H1548" s="59">
        <v>41047</v>
      </c>
      <c r="I1548" s="217">
        <v>3675</v>
      </c>
      <c r="J1548" s="217">
        <v>6690</v>
      </c>
      <c r="K1548" s="217"/>
      <c r="L1548" s="217"/>
      <c r="M1548" s="67"/>
      <c r="N1548" s="218"/>
      <c r="O1548" s="218"/>
      <c r="P1548" s="218"/>
      <c r="Q1548" s="218"/>
      <c r="R1548" s="218"/>
      <c r="S1548" s="218"/>
      <c r="T1548" s="218"/>
      <c r="U1548" s="218"/>
      <c r="V1548" s="218"/>
      <c r="W1548" s="218"/>
      <c r="X1548" s="218"/>
    </row>
    <row r="1549" spans="1:24" s="60" customFormat="1" ht="15.75" customHeight="1">
      <c r="A1549" s="63">
        <v>41012</v>
      </c>
      <c r="B1549" s="62">
        <v>6800</v>
      </c>
      <c r="C1549" s="59">
        <v>41057</v>
      </c>
      <c r="D1549" s="217">
        <v>6715</v>
      </c>
      <c r="E1549" s="217">
        <v>7165</v>
      </c>
      <c r="F1549" s="61">
        <f t="shared" si="77"/>
        <v>450</v>
      </c>
      <c r="G1549" s="67">
        <f t="shared" si="78"/>
        <v>311.32041343669249</v>
      </c>
      <c r="H1549" s="59">
        <v>41046</v>
      </c>
      <c r="I1549" s="217">
        <v>3675</v>
      </c>
      <c r="J1549" s="217">
        <v>6690</v>
      </c>
      <c r="K1549" s="217"/>
      <c r="L1549" s="217"/>
      <c r="M1549" s="67"/>
      <c r="N1549" s="218"/>
      <c r="O1549" s="218"/>
      <c r="P1549" s="218"/>
      <c r="Q1549" s="218"/>
      <c r="R1549" s="218"/>
      <c r="S1549" s="218"/>
      <c r="T1549" s="218"/>
      <c r="U1549" s="218"/>
      <c r="V1549" s="218"/>
      <c r="W1549" s="218"/>
      <c r="X1549" s="218"/>
    </row>
    <row r="1550" spans="1:24" s="60" customFormat="1" ht="15.75" customHeight="1">
      <c r="A1550" s="63">
        <v>41011</v>
      </c>
      <c r="B1550" s="62">
        <v>6800</v>
      </c>
      <c r="C1550" s="59">
        <v>41054</v>
      </c>
      <c r="D1550" s="217">
        <v>6725</v>
      </c>
      <c r="E1550" s="217">
        <v>7225</v>
      </c>
      <c r="F1550" s="61">
        <f t="shared" si="77"/>
        <v>500</v>
      </c>
      <c r="G1550" s="67">
        <f t="shared" si="78"/>
        <v>311.01033591731266</v>
      </c>
      <c r="H1550" s="59">
        <v>41045</v>
      </c>
      <c r="I1550" s="217">
        <v>3675</v>
      </c>
      <c r="J1550" s="217">
        <v>6690</v>
      </c>
      <c r="K1550" s="217"/>
      <c r="L1550" s="217"/>
      <c r="M1550" s="67"/>
      <c r="N1550" s="218"/>
      <c r="O1550" s="218"/>
      <c r="P1550" s="218"/>
      <c r="Q1550" s="218"/>
      <c r="R1550" s="218"/>
      <c r="S1550" s="218"/>
      <c r="T1550" s="218"/>
      <c r="U1550" s="218"/>
      <c r="V1550" s="218"/>
      <c r="W1550" s="218"/>
      <c r="X1550" s="218"/>
    </row>
    <row r="1551" spans="1:24" s="60" customFormat="1" ht="15.75" customHeight="1">
      <c r="A1551" s="63">
        <v>41010</v>
      </c>
      <c r="B1551" s="62">
        <v>6800</v>
      </c>
      <c r="C1551" s="59">
        <v>41053</v>
      </c>
      <c r="D1551" s="217">
        <v>6750</v>
      </c>
      <c r="E1551" s="217">
        <v>7250</v>
      </c>
      <c r="F1551" s="61">
        <f t="shared" si="77"/>
        <v>500</v>
      </c>
      <c r="G1551" s="67">
        <f t="shared" si="78"/>
        <v>310.66149870801036</v>
      </c>
      <c r="H1551" s="59">
        <v>41044</v>
      </c>
      <c r="I1551" s="217">
        <v>3725</v>
      </c>
      <c r="J1551" s="217">
        <v>6690</v>
      </c>
      <c r="K1551" s="217"/>
      <c r="L1551" s="217"/>
      <c r="M1551" s="67"/>
      <c r="N1551" s="218"/>
      <c r="O1551" s="218"/>
      <c r="P1551" s="218"/>
      <c r="Q1551" s="218"/>
      <c r="R1551" s="218"/>
      <c r="S1551" s="218"/>
      <c r="T1551" s="218"/>
      <c r="U1551" s="218"/>
      <c r="V1551" s="218"/>
      <c r="W1551" s="218"/>
      <c r="X1551" s="218"/>
    </row>
    <row r="1552" spans="1:24" s="60" customFormat="1" ht="15.75" customHeight="1">
      <c r="A1552" s="63">
        <v>41009</v>
      </c>
      <c r="B1552" s="62">
        <v>6800</v>
      </c>
      <c r="C1552" s="59">
        <v>41052</v>
      </c>
      <c r="D1552" s="217">
        <v>6750</v>
      </c>
      <c r="E1552" s="217">
        <v>7250</v>
      </c>
      <c r="F1552" s="61">
        <f t="shared" si="77"/>
        <v>500</v>
      </c>
      <c r="G1552" s="67">
        <f t="shared" si="78"/>
        <v>310.312661498708</v>
      </c>
      <c r="H1552" s="59">
        <v>41043</v>
      </c>
      <c r="I1552" s="217">
        <v>3750</v>
      </c>
      <c r="J1552" s="217">
        <v>6690</v>
      </c>
      <c r="K1552" s="217"/>
      <c r="L1552" s="217"/>
      <c r="M1552" s="67"/>
      <c r="N1552" s="218"/>
      <c r="O1552" s="218"/>
      <c r="P1552" s="218"/>
      <c r="Q1552" s="218"/>
      <c r="R1552" s="218"/>
      <c r="S1552" s="218"/>
      <c r="T1552" s="218"/>
      <c r="U1552" s="218"/>
      <c r="V1552" s="218"/>
      <c r="W1552" s="218"/>
      <c r="X1552" s="218"/>
    </row>
    <row r="1553" spans="1:24" s="60" customFormat="1" ht="15.75" customHeight="1">
      <c r="A1553" s="63">
        <v>41008</v>
      </c>
      <c r="B1553" s="62">
        <v>6800</v>
      </c>
      <c r="C1553" s="59">
        <v>41051</v>
      </c>
      <c r="D1553" s="217">
        <v>6780</v>
      </c>
      <c r="E1553" s="217">
        <v>7250</v>
      </c>
      <c r="F1553" s="61">
        <f t="shared" si="77"/>
        <v>470</v>
      </c>
      <c r="G1553" s="67">
        <f t="shared" si="78"/>
        <v>309.98966408268734</v>
      </c>
      <c r="H1553" s="59">
        <v>41040</v>
      </c>
      <c r="I1553" s="217">
        <v>3750</v>
      </c>
      <c r="J1553" s="217">
        <v>6700</v>
      </c>
      <c r="K1553" s="217"/>
      <c r="L1553" s="217"/>
      <c r="M1553" s="67"/>
      <c r="N1553" s="218"/>
      <c r="O1553" s="218"/>
      <c r="P1553" s="218"/>
      <c r="Q1553" s="218"/>
      <c r="R1553" s="218"/>
      <c r="S1553" s="218"/>
      <c r="T1553" s="218"/>
      <c r="U1553" s="218"/>
      <c r="V1553" s="218"/>
      <c r="W1553" s="218"/>
      <c r="X1553" s="218"/>
    </row>
    <row r="1554" spans="1:24" s="60" customFormat="1" ht="15.75" customHeight="1">
      <c r="A1554" s="63">
        <v>41005</v>
      </c>
      <c r="B1554" s="62">
        <v>6775</v>
      </c>
      <c r="C1554" s="59">
        <v>41050</v>
      </c>
      <c r="D1554" s="217">
        <v>6780</v>
      </c>
      <c r="E1554" s="217">
        <v>7250</v>
      </c>
      <c r="F1554" s="61">
        <f t="shared" si="77"/>
        <v>470</v>
      </c>
      <c r="G1554" s="67">
        <f t="shared" si="78"/>
        <v>309.73126614987081</v>
      </c>
      <c r="H1554" s="59">
        <v>41039</v>
      </c>
      <c r="I1554" s="217">
        <v>3750</v>
      </c>
      <c r="J1554" s="217">
        <v>6700</v>
      </c>
      <c r="K1554" s="217"/>
      <c r="L1554" s="217"/>
      <c r="M1554" s="67"/>
      <c r="N1554" s="218"/>
      <c r="O1554" s="218"/>
      <c r="P1554" s="218"/>
      <c r="Q1554" s="218"/>
      <c r="R1554" s="218"/>
      <c r="S1554" s="218"/>
      <c r="T1554" s="218"/>
      <c r="U1554" s="218"/>
      <c r="V1554" s="218"/>
      <c r="W1554" s="218"/>
      <c r="X1554" s="218"/>
    </row>
    <row r="1555" spans="1:24" s="60" customFormat="1" ht="15.75" customHeight="1">
      <c r="A1555" s="63">
        <v>41004</v>
      </c>
      <c r="B1555" s="62">
        <v>6775</v>
      </c>
      <c r="C1555" s="59">
        <v>41047</v>
      </c>
      <c r="D1555" s="217">
        <v>6780</v>
      </c>
      <c r="E1555" s="217">
        <v>7250</v>
      </c>
      <c r="F1555" s="61">
        <f t="shared" si="77"/>
        <v>470</v>
      </c>
      <c r="G1555" s="67">
        <f t="shared" si="78"/>
        <v>309.47286821705427</v>
      </c>
      <c r="H1555" s="59">
        <v>41038</v>
      </c>
      <c r="I1555" s="217">
        <v>3750</v>
      </c>
      <c r="J1555" s="217">
        <v>6700</v>
      </c>
      <c r="K1555" s="217"/>
      <c r="L1555" s="217"/>
      <c r="M1555" s="67"/>
      <c r="N1555" s="218"/>
      <c r="O1555" s="218"/>
      <c r="P1555" s="218"/>
      <c r="Q1555" s="218"/>
      <c r="R1555" s="218"/>
      <c r="S1555" s="218"/>
      <c r="T1555" s="218"/>
      <c r="U1555" s="218"/>
      <c r="V1555" s="218"/>
      <c r="W1555" s="218"/>
      <c r="X1555" s="218"/>
    </row>
    <row r="1556" spans="1:24" s="60" customFormat="1" ht="15.75" customHeight="1">
      <c r="A1556" s="63">
        <v>40998</v>
      </c>
      <c r="B1556" s="62">
        <v>6775</v>
      </c>
      <c r="C1556" s="59">
        <v>41046</v>
      </c>
      <c r="D1556" s="217">
        <v>6780</v>
      </c>
      <c r="E1556" s="217">
        <v>7265</v>
      </c>
      <c r="F1556" s="61">
        <f t="shared" si="77"/>
        <v>485</v>
      </c>
      <c r="G1556" s="67">
        <f t="shared" si="78"/>
        <v>309.21447028423773</v>
      </c>
      <c r="H1556" s="59">
        <v>41037</v>
      </c>
      <c r="I1556" s="217">
        <v>3775</v>
      </c>
      <c r="J1556" s="217">
        <v>6700</v>
      </c>
      <c r="K1556" s="217"/>
      <c r="L1556" s="217"/>
      <c r="M1556" s="67"/>
      <c r="N1556" s="218"/>
      <c r="O1556" s="218"/>
      <c r="P1556" s="218"/>
      <c r="Q1556" s="218"/>
      <c r="R1556" s="218"/>
      <c r="S1556" s="218"/>
      <c r="T1556" s="218"/>
      <c r="U1556" s="218"/>
      <c r="V1556" s="218"/>
      <c r="W1556" s="218"/>
      <c r="X1556" s="218"/>
    </row>
    <row r="1557" spans="1:24" s="60" customFormat="1" ht="15.75" customHeight="1">
      <c r="A1557" s="63">
        <v>40997</v>
      </c>
      <c r="B1557" s="62">
        <v>6790</v>
      </c>
      <c r="C1557" s="59">
        <v>41045</v>
      </c>
      <c r="D1557" s="217">
        <v>6780</v>
      </c>
      <c r="E1557" s="217">
        <v>7265</v>
      </c>
      <c r="F1557" s="61">
        <f t="shared" si="77"/>
        <v>485</v>
      </c>
      <c r="G1557" s="67">
        <f t="shared" si="78"/>
        <v>308.93669250645996</v>
      </c>
      <c r="H1557" s="59">
        <v>41036</v>
      </c>
      <c r="I1557" s="217">
        <v>3825</v>
      </c>
      <c r="J1557" s="217">
        <v>6700</v>
      </c>
      <c r="K1557" s="217"/>
      <c r="L1557" s="217"/>
      <c r="M1557" s="67"/>
      <c r="N1557" s="218"/>
      <c r="O1557" s="218"/>
      <c r="P1557" s="218"/>
      <c r="Q1557" s="218"/>
      <c r="R1557" s="218"/>
      <c r="S1557" s="218"/>
      <c r="T1557" s="218"/>
      <c r="U1557" s="218"/>
      <c r="V1557" s="218"/>
      <c r="W1557" s="218"/>
      <c r="X1557" s="218"/>
    </row>
    <row r="1558" spans="1:24" s="60" customFormat="1" ht="15.75" customHeight="1">
      <c r="A1558" s="63">
        <v>40996</v>
      </c>
      <c r="B1558" s="62">
        <v>6790</v>
      </c>
      <c r="C1558" s="59">
        <v>41044</v>
      </c>
      <c r="D1558" s="217">
        <v>6800</v>
      </c>
      <c r="E1558" s="217">
        <v>7265</v>
      </c>
      <c r="F1558" s="61">
        <f t="shared" si="77"/>
        <v>465</v>
      </c>
      <c r="G1558" s="67">
        <f t="shared" si="78"/>
        <v>308.63307493540054</v>
      </c>
      <c r="H1558" s="59">
        <v>41033</v>
      </c>
      <c r="I1558" s="217">
        <v>3825</v>
      </c>
      <c r="J1558" s="217">
        <v>6700</v>
      </c>
      <c r="K1558" s="217"/>
      <c r="L1558" s="217"/>
      <c r="M1558" s="67"/>
      <c r="N1558" s="218"/>
      <c r="O1558" s="218"/>
      <c r="P1558" s="218"/>
      <c r="Q1558" s="218"/>
      <c r="R1558" s="218"/>
      <c r="S1558" s="218"/>
      <c r="T1558" s="218"/>
      <c r="U1558" s="218"/>
      <c r="V1558" s="218"/>
      <c r="W1558" s="218"/>
      <c r="X1558" s="218"/>
    </row>
    <row r="1559" spans="1:24" s="60" customFormat="1" ht="15.75" customHeight="1">
      <c r="A1559" s="63">
        <v>40995</v>
      </c>
      <c r="B1559" s="62">
        <v>6790</v>
      </c>
      <c r="C1559" s="59">
        <v>41043</v>
      </c>
      <c r="D1559" s="217">
        <v>6800</v>
      </c>
      <c r="E1559" s="217">
        <v>7290</v>
      </c>
      <c r="F1559" s="61">
        <f t="shared" si="77"/>
        <v>490</v>
      </c>
      <c r="G1559" s="67">
        <f t="shared" si="78"/>
        <v>308.36821705426354</v>
      </c>
      <c r="H1559" s="59">
        <v>41032</v>
      </c>
      <c r="I1559" s="217">
        <v>3825</v>
      </c>
      <c r="J1559" s="217">
        <v>6700</v>
      </c>
      <c r="K1559" s="217"/>
      <c r="L1559" s="217"/>
      <c r="M1559" s="67"/>
      <c r="N1559" s="218"/>
      <c r="O1559" s="218"/>
      <c r="P1559" s="218"/>
      <c r="Q1559" s="218"/>
      <c r="R1559" s="218"/>
      <c r="S1559" s="218"/>
      <c r="T1559" s="218"/>
      <c r="U1559" s="218"/>
      <c r="V1559" s="218"/>
      <c r="W1559" s="218"/>
      <c r="X1559" s="218"/>
    </row>
    <row r="1560" spans="1:24" s="60" customFormat="1" ht="15.75" customHeight="1">
      <c r="A1560" s="63">
        <v>40994</v>
      </c>
      <c r="B1560" s="62">
        <v>6790</v>
      </c>
      <c r="C1560" s="59">
        <v>41040</v>
      </c>
      <c r="D1560" s="217">
        <v>6820</v>
      </c>
      <c r="E1560" s="217">
        <v>7290</v>
      </c>
      <c r="F1560" s="61">
        <f t="shared" si="77"/>
        <v>470</v>
      </c>
      <c r="G1560" s="67">
        <f t="shared" si="78"/>
        <v>308.07105943152453</v>
      </c>
      <c r="H1560" s="59">
        <v>41031</v>
      </c>
      <c r="I1560" s="217">
        <v>3825</v>
      </c>
      <c r="J1560" s="217">
        <v>6700</v>
      </c>
      <c r="K1560" s="217"/>
      <c r="L1560" s="217"/>
      <c r="M1560" s="67"/>
      <c r="N1560" s="218"/>
      <c r="O1560" s="218"/>
      <c r="P1560" s="218"/>
      <c r="Q1560" s="218"/>
      <c r="R1560" s="218"/>
      <c r="S1560" s="218"/>
      <c r="T1560" s="218"/>
      <c r="U1560" s="218"/>
      <c r="V1560" s="218"/>
      <c r="W1560" s="218"/>
      <c r="X1560" s="218"/>
    </row>
    <row r="1561" spans="1:24" s="60" customFormat="1" ht="15.75" customHeight="1">
      <c r="A1561" s="63">
        <v>40991</v>
      </c>
      <c r="B1561" s="62">
        <v>6790</v>
      </c>
      <c r="C1561" s="59">
        <v>41039</v>
      </c>
      <c r="D1561" s="217">
        <v>6825</v>
      </c>
      <c r="E1561" s="217">
        <v>7290</v>
      </c>
      <c r="F1561" s="61">
        <f t="shared" si="77"/>
        <v>465</v>
      </c>
      <c r="G1561" s="67">
        <f t="shared" si="78"/>
        <v>307.77390180878552</v>
      </c>
      <c r="H1561" s="59">
        <v>41027</v>
      </c>
      <c r="I1561" s="217">
        <v>3825</v>
      </c>
      <c r="J1561" s="217">
        <v>6700</v>
      </c>
      <c r="K1561" s="217"/>
      <c r="L1561" s="217"/>
      <c r="M1561" s="67"/>
      <c r="N1561" s="218"/>
      <c r="O1561" s="218"/>
      <c r="P1561" s="218"/>
      <c r="Q1561" s="218"/>
      <c r="R1561" s="218"/>
      <c r="S1561" s="218"/>
      <c r="T1561" s="218"/>
      <c r="U1561" s="218"/>
      <c r="V1561" s="218"/>
      <c r="W1561" s="218"/>
      <c r="X1561" s="218"/>
    </row>
    <row r="1562" spans="1:24" s="60" customFormat="1" ht="15.75" customHeight="1">
      <c r="A1562" s="63">
        <v>40990</v>
      </c>
      <c r="B1562" s="62">
        <v>6790</v>
      </c>
      <c r="C1562" s="59">
        <v>41038</v>
      </c>
      <c r="D1562" s="217">
        <v>6825</v>
      </c>
      <c r="E1562" s="217">
        <v>7290</v>
      </c>
      <c r="F1562" s="61">
        <f t="shared" si="77"/>
        <v>465</v>
      </c>
      <c r="G1562" s="67">
        <f t="shared" si="78"/>
        <v>307.50904392764858</v>
      </c>
      <c r="H1562" s="59">
        <v>41026</v>
      </c>
      <c r="I1562" s="217">
        <v>3825</v>
      </c>
      <c r="J1562" s="217">
        <v>6700</v>
      </c>
      <c r="K1562" s="217"/>
      <c r="L1562" s="217"/>
      <c r="M1562" s="67"/>
      <c r="N1562" s="218"/>
      <c r="O1562" s="218"/>
      <c r="P1562" s="218"/>
      <c r="Q1562" s="218"/>
      <c r="R1562" s="218"/>
      <c r="S1562" s="218"/>
      <c r="T1562" s="218"/>
      <c r="U1562" s="218"/>
      <c r="V1562" s="218"/>
      <c r="W1562" s="218"/>
      <c r="X1562" s="218"/>
    </row>
    <row r="1563" spans="1:24" s="60" customFormat="1" ht="15.75" customHeight="1">
      <c r="A1563" s="63">
        <v>40989</v>
      </c>
      <c r="B1563" s="62">
        <v>6790</v>
      </c>
      <c r="C1563" s="59">
        <v>41037</v>
      </c>
      <c r="D1563" s="217">
        <v>6825</v>
      </c>
      <c r="E1563" s="217">
        <v>7290</v>
      </c>
      <c r="F1563" s="61">
        <f t="shared" si="77"/>
        <v>465</v>
      </c>
      <c r="G1563" s="67">
        <f t="shared" si="78"/>
        <v>307.21834625322998</v>
      </c>
      <c r="H1563" s="59">
        <v>41025</v>
      </c>
      <c r="I1563" s="217">
        <v>3825</v>
      </c>
      <c r="J1563" s="217">
        <v>6700</v>
      </c>
      <c r="K1563" s="217"/>
      <c r="L1563" s="217"/>
      <c r="M1563" s="67"/>
      <c r="N1563" s="218"/>
      <c r="O1563" s="218"/>
      <c r="P1563" s="218"/>
      <c r="Q1563" s="218"/>
      <c r="R1563" s="218"/>
      <c r="S1563" s="218"/>
      <c r="T1563" s="218"/>
      <c r="U1563" s="218"/>
      <c r="V1563" s="218"/>
      <c r="W1563" s="218"/>
      <c r="X1563" s="218"/>
    </row>
    <row r="1564" spans="1:24" s="60" customFormat="1" ht="15.75" customHeight="1">
      <c r="A1564" s="63">
        <v>40988</v>
      </c>
      <c r="B1564" s="62">
        <v>6790</v>
      </c>
      <c r="C1564" s="59">
        <v>41036</v>
      </c>
      <c r="D1564" s="217">
        <v>6825</v>
      </c>
      <c r="E1564" s="217">
        <v>7290</v>
      </c>
      <c r="F1564" s="61">
        <f t="shared" si="77"/>
        <v>465</v>
      </c>
      <c r="G1564" s="67">
        <f t="shared" si="78"/>
        <v>306.92764857881139</v>
      </c>
      <c r="H1564" s="59">
        <v>41024</v>
      </c>
      <c r="I1564" s="217">
        <v>3825</v>
      </c>
      <c r="J1564" s="217">
        <v>6700</v>
      </c>
      <c r="K1564" s="217"/>
      <c r="L1564" s="217"/>
      <c r="M1564" s="67"/>
      <c r="N1564" s="218"/>
      <c r="O1564" s="218"/>
      <c r="P1564" s="218"/>
      <c r="Q1564" s="218"/>
      <c r="R1564" s="218"/>
      <c r="S1564" s="218"/>
      <c r="T1564" s="218"/>
      <c r="U1564" s="218"/>
      <c r="V1564" s="218"/>
      <c r="W1564" s="218"/>
      <c r="X1564" s="218"/>
    </row>
    <row r="1565" spans="1:24" s="60" customFormat="1" ht="15.75" customHeight="1">
      <c r="A1565" s="63">
        <v>40987</v>
      </c>
      <c r="B1565" s="62">
        <v>6800</v>
      </c>
      <c r="C1565" s="59">
        <v>41033</v>
      </c>
      <c r="D1565" s="217">
        <v>6825</v>
      </c>
      <c r="E1565" s="217">
        <v>7290</v>
      </c>
      <c r="F1565" s="61">
        <f t="shared" si="77"/>
        <v>465</v>
      </c>
      <c r="G1565" s="67">
        <f t="shared" si="78"/>
        <v>306.61111111111109</v>
      </c>
      <c r="H1565" s="59">
        <v>41023</v>
      </c>
      <c r="I1565" s="217">
        <v>3825</v>
      </c>
      <c r="J1565" s="217">
        <v>6700</v>
      </c>
      <c r="K1565" s="217"/>
      <c r="L1565" s="217"/>
      <c r="M1565" s="67"/>
      <c r="N1565" s="218"/>
      <c r="O1565" s="218"/>
      <c r="P1565" s="218"/>
      <c r="Q1565" s="218"/>
      <c r="R1565" s="218"/>
      <c r="S1565" s="218"/>
      <c r="T1565" s="218"/>
      <c r="U1565" s="218"/>
      <c r="V1565" s="218"/>
      <c r="W1565" s="218"/>
      <c r="X1565" s="218"/>
    </row>
    <row r="1566" spans="1:24" s="60" customFormat="1" ht="15.75" customHeight="1">
      <c r="A1566" s="63">
        <v>40984</v>
      </c>
      <c r="B1566" s="62">
        <v>6800</v>
      </c>
      <c r="C1566" s="59">
        <v>41032</v>
      </c>
      <c r="D1566" s="217">
        <v>6825</v>
      </c>
      <c r="E1566" s="217">
        <v>7275</v>
      </c>
      <c r="F1566" s="61">
        <f t="shared" si="77"/>
        <v>450</v>
      </c>
      <c r="G1566" s="67">
        <f t="shared" si="78"/>
        <v>306.34625322997414</v>
      </c>
      <c r="H1566" s="59">
        <v>41022</v>
      </c>
      <c r="I1566" s="217">
        <v>3825</v>
      </c>
      <c r="J1566" s="217">
        <v>6700</v>
      </c>
      <c r="K1566" s="217"/>
      <c r="L1566" s="217"/>
      <c r="M1566" s="67"/>
      <c r="N1566" s="218"/>
      <c r="O1566" s="218"/>
      <c r="P1566" s="218"/>
      <c r="Q1566" s="218"/>
      <c r="R1566" s="218"/>
      <c r="S1566" s="218"/>
      <c r="T1566" s="218"/>
      <c r="U1566" s="218"/>
      <c r="V1566" s="218"/>
      <c r="W1566" s="218"/>
      <c r="X1566" s="218"/>
    </row>
    <row r="1567" spans="1:24" s="60" customFormat="1" ht="15.75" customHeight="1">
      <c r="A1567" s="63">
        <v>40983</v>
      </c>
      <c r="B1567" s="62">
        <v>6800</v>
      </c>
      <c r="C1567" s="59">
        <v>41031</v>
      </c>
      <c r="D1567" s="217">
        <v>6825</v>
      </c>
      <c r="E1567" s="217">
        <v>7275</v>
      </c>
      <c r="F1567" s="61">
        <f t="shared" si="77"/>
        <v>450</v>
      </c>
      <c r="G1567" s="67">
        <f t="shared" si="78"/>
        <v>306.07493540051678</v>
      </c>
      <c r="H1567" s="59">
        <v>41019</v>
      </c>
      <c r="I1567" s="217">
        <v>3825</v>
      </c>
      <c r="J1567" s="217">
        <v>6675</v>
      </c>
      <c r="K1567" s="217"/>
      <c r="L1567" s="217"/>
      <c r="M1567" s="67"/>
      <c r="N1567" s="218"/>
      <c r="O1567" s="218"/>
      <c r="P1567" s="218"/>
      <c r="Q1567" s="218"/>
      <c r="R1567" s="218"/>
      <c r="S1567" s="218"/>
      <c r="T1567" s="218"/>
      <c r="U1567" s="218"/>
      <c r="V1567" s="218"/>
      <c r="W1567" s="218"/>
      <c r="X1567" s="218"/>
    </row>
    <row r="1568" spans="1:24" s="60" customFormat="1" ht="15.75" customHeight="1">
      <c r="A1568" s="63">
        <v>40982</v>
      </c>
      <c r="B1568" s="62">
        <v>6800</v>
      </c>
      <c r="C1568" s="59">
        <v>41027</v>
      </c>
      <c r="D1568" s="217">
        <v>6825</v>
      </c>
      <c r="E1568" s="217">
        <v>7275</v>
      </c>
      <c r="F1568" s="61">
        <f t="shared" si="77"/>
        <v>450</v>
      </c>
      <c r="G1568" s="67">
        <f t="shared" si="78"/>
        <v>305.80361757105942</v>
      </c>
      <c r="H1568" s="59">
        <v>41018</v>
      </c>
      <c r="I1568" s="217">
        <v>3800</v>
      </c>
      <c r="J1568" s="217">
        <v>6675</v>
      </c>
      <c r="K1568" s="217"/>
      <c r="L1568" s="217"/>
      <c r="M1568" s="67"/>
      <c r="N1568" s="218"/>
      <c r="O1568" s="218"/>
      <c r="P1568" s="218"/>
      <c r="Q1568" s="218"/>
      <c r="R1568" s="218"/>
      <c r="S1568" s="218"/>
      <c r="T1568" s="218"/>
      <c r="U1568" s="218"/>
      <c r="V1568" s="218"/>
      <c r="W1568" s="218"/>
      <c r="X1568" s="218"/>
    </row>
    <row r="1569" spans="1:24" s="60" customFormat="1" ht="15.75" customHeight="1">
      <c r="A1569" s="63">
        <v>40981</v>
      </c>
      <c r="B1569" s="62">
        <v>6785</v>
      </c>
      <c r="C1569" s="59">
        <v>41026</v>
      </c>
      <c r="D1569" s="217">
        <v>6825</v>
      </c>
      <c r="E1569" s="217">
        <v>7275</v>
      </c>
      <c r="F1569" s="61">
        <f t="shared" si="77"/>
        <v>450</v>
      </c>
      <c r="G1569" s="67">
        <f t="shared" si="78"/>
        <v>305.51937984496124</v>
      </c>
      <c r="H1569" s="59">
        <v>41017</v>
      </c>
      <c r="I1569" s="217">
        <v>3800</v>
      </c>
      <c r="J1569" s="217">
        <v>6675</v>
      </c>
      <c r="K1569" s="217"/>
      <c r="L1569" s="217"/>
      <c r="M1569" s="67"/>
      <c r="N1569" s="218"/>
      <c r="O1569" s="218"/>
      <c r="P1569" s="218"/>
      <c r="Q1569" s="218"/>
      <c r="R1569" s="218"/>
      <c r="S1569" s="218"/>
      <c r="T1569" s="218"/>
      <c r="U1569" s="218"/>
      <c r="V1569" s="218"/>
      <c r="W1569" s="218"/>
      <c r="X1569" s="218"/>
    </row>
    <row r="1570" spans="1:24" s="60" customFormat="1" ht="15.75" customHeight="1">
      <c r="A1570" s="63">
        <v>40980</v>
      </c>
      <c r="B1570" s="62">
        <v>6785</v>
      </c>
      <c r="C1570" s="59">
        <v>41025</v>
      </c>
      <c r="D1570" s="217">
        <v>6825</v>
      </c>
      <c r="E1570" s="217">
        <v>7275</v>
      </c>
      <c r="F1570" s="61">
        <f t="shared" si="77"/>
        <v>450</v>
      </c>
      <c r="G1570" s="67">
        <f t="shared" si="78"/>
        <v>305.23514211886305</v>
      </c>
      <c r="H1570" s="59">
        <v>41016</v>
      </c>
      <c r="I1570" s="217">
        <v>3800</v>
      </c>
      <c r="J1570" s="217">
        <v>6675</v>
      </c>
      <c r="K1570" s="217"/>
      <c r="L1570" s="217"/>
      <c r="M1570" s="67"/>
      <c r="N1570" s="218"/>
      <c r="O1570" s="218"/>
      <c r="P1570" s="218"/>
      <c r="Q1570" s="218"/>
      <c r="R1570" s="218"/>
      <c r="S1570" s="218"/>
      <c r="T1570" s="218"/>
      <c r="U1570" s="218"/>
      <c r="V1570" s="218"/>
      <c r="W1570" s="218"/>
      <c r="X1570" s="218"/>
    </row>
    <row r="1571" spans="1:24" s="60" customFormat="1" ht="15.75" customHeight="1">
      <c r="A1571" s="63">
        <v>40977</v>
      </c>
      <c r="B1571" s="62">
        <v>6785</v>
      </c>
      <c r="C1571" s="59">
        <v>41024</v>
      </c>
      <c r="D1571" s="217">
        <v>6810</v>
      </c>
      <c r="E1571" s="217">
        <v>7250</v>
      </c>
      <c r="F1571" s="61">
        <f t="shared" si="77"/>
        <v>440</v>
      </c>
      <c r="G1571" s="67">
        <f t="shared" si="78"/>
        <v>304.96382428940569</v>
      </c>
      <c r="H1571" s="59">
        <v>41015</v>
      </c>
      <c r="I1571" s="217">
        <v>3800</v>
      </c>
      <c r="J1571" s="217">
        <v>6675</v>
      </c>
      <c r="K1571" s="217"/>
      <c r="L1571" s="217"/>
      <c r="M1571" s="67"/>
      <c r="N1571" s="218"/>
      <c r="O1571" s="218"/>
      <c r="P1571" s="218"/>
      <c r="Q1571" s="218"/>
      <c r="R1571" s="218"/>
      <c r="S1571" s="218"/>
      <c r="T1571" s="218"/>
      <c r="U1571" s="218"/>
      <c r="V1571" s="218"/>
      <c r="W1571" s="218"/>
      <c r="X1571" s="218"/>
    </row>
    <row r="1572" spans="1:24" s="60" customFormat="1" ht="15.75" customHeight="1">
      <c r="A1572" s="63">
        <v>40976</v>
      </c>
      <c r="B1572" s="62">
        <v>6785</v>
      </c>
      <c r="C1572" s="59">
        <v>41023</v>
      </c>
      <c r="D1572" s="217">
        <v>6810</v>
      </c>
      <c r="E1572" s="217">
        <v>7250</v>
      </c>
      <c r="F1572" s="61">
        <f t="shared" si="77"/>
        <v>440</v>
      </c>
      <c r="G1572" s="67">
        <f t="shared" si="78"/>
        <v>304.70542635658916</v>
      </c>
      <c r="H1572" s="59">
        <v>41012</v>
      </c>
      <c r="I1572" s="217">
        <v>3800</v>
      </c>
      <c r="J1572" s="217">
        <v>6675</v>
      </c>
      <c r="K1572" s="217"/>
      <c r="L1572" s="217"/>
      <c r="M1572" s="67"/>
      <c r="N1572" s="218"/>
      <c r="O1572" s="218"/>
      <c r="P1572" s="218"/>
      <c r="Q1572" s="218"/>
      <c r="R1572" s="218"/>
      <c r="S1572" s="218"/>
      <c r="T1572" s="218"/>
      <c r="U1572" s="218"/>
      <c r="V1572" s="218"/>
      <c r="W1572" s="218"/>
      <c r="X1572" s="218"/>
    </row>
    <row r="1573" spans="1:24" s="60" customFormat="1" ht="15.75" customHeight="1">
      <c r="A1573" s="63">
        <v>40975</v>
      </c>
      <c r="B1573" s="62">
        <v>6785</v>
      </c>
      <c r="C1573" s="59">
        <v>41022</v>
      </c>
      <c r="D1573" s="217">
        <v>6810</v>
      </c>
      <c r="E1573" s="217">
        <v>7250</v>
      </c>
      <c r="F1573" s="61">
        <f t="shared" si="77"/>
        <v>440</v>
      </c>
      <c r="G1573" s="67">
        <f t="shared" si="78"/>
        <v>304.42118863049097</v>
      </c>
      <c r="H1573" s="59">
        <v>41011</v>
      </c>
      <c r="I1573" s="217">
        <v>3800</v>
      </c>
      <c r="J1573" s="217">
        <v>6665</v>
      </c>
      <c r="K1573" s="217"/>
      <c r="L1573" s="217"/>
      <c r="M1573" s="67"/>
      <c r="N1573" s="218"/>
      <c r="O1573" s="218"/>
      <c r="P1573" s="218"/>
      <c r="Q1573" s="218"/>
      <c r="R1573" s="218"/>
      <c r="S1573" s="218"/>
      <c r="T1573" s="218"/>
      <c r="U1573" s="218"/>
      <c r="V1573" s="218"/>
      <c r="W1573" s="218"/>
      <c r="X1573" s="218"/>
    </row>
    <row r="1574" spans="1:24" s="60" customFormat="1" ht="15.75" customHeight="1">
      <c r="A1574" s="63">
        <v>40974</v>
      </c>
      <c r="B1574" s="62">
        <v>6785</v>
      </c>
      <c r="C1574" s="59">
        <v>41019</v>
      </c>
      <c r="D1574" s="217">
        <v>6800</v>
      </c>
      <c r="E1574" s="217">
        <v>7240</v>
      </c>
      <c r="F1574" s="61">
        <f t="shared" si="77"/>
        <v>440</v>
      </c>
      <c r="G1574" s="67">
        <f t="shared" si="78"/>
        <v>304.16279069767444</v>
      </c>
      <c r="H1574" s="59">
        <v>41010</v>
      </c>
      <c r="I1574" s="217">
        <v>3800</v>
      </c>
      <c r="J1574" s="217">
        <v>6665</v>
      </c>
      <c r="K1574" s="217"/>
      <c r="L1574" s="217"/>
      <c r="M1574" s="67"/>
      <c r="N1574" s="218"/>
      <c r="O1574" s="218"/>
      <c r="P1574" s="218"/>
      <c r="Q1574" s="218"/>
      <c r="R1574" s="218"/>
      <c r="S1574" s="218"/>
      <c r="T1574" s="218"/>
      <c r="U1574" s="218"/>
      <c r="V1574" s="218"/>
      <c r="W1574" s="218"/>
      <c r="X1574" s="218"/>
    </row>
    <row r="1575" spans="1:24" s="60" customFormat="1" ht="15.75" customHeight="1">
      <c r="A1575" s="63">
        <v>40973</v>
      </c>
      <c r="B1575" s="62">
        <v>6750</v>
      </c>
      <c r="C1575" s="59">
        <v>41018</v>
      </c>
      <c r="D1575" s="217">
        <v>6800</v>
      </c>
      <c r="E1575" s="217">
        <v>7225</v>
      </c>
      <c r="F1575" s="61">
        <f t="shared" si="77"/>
        <v>425</v>
      </c>
      <c r="G1575" s="67">
        <f t="shared" si="78"/>
        <v>303.87855297157626</v>
      </c>
      <c r="H1575" s="59">
        <v>41009</v>
      </c>
      <c r="I1575" s="217">
        <v>3800</v>
      </c>
      <c r="J1575" s="217">
        <v>6665</v>
      </c>
      <c r="K1575" s="217"/>
      <c r="L1575" s="217"/>
      <c r="M1575" s="67"/>
      <c r="N1575" s="218"/>
      <c r="O1575" s="218"/>
      <c r="P1575" s="218"/>
      <c r="Q1575" s="218"/>
      <c r="R1575" s="218"/>
      <c r="S1575" s="218"/>
      <c r="T1575" s="218"/>
      <c r="U1575" s="218"/>
      <c r="V1575" s="218"/>
      <c r="W1575" s="218"/>
      <c r="X1575" s="218"/>
    </row>
    <row r="1576" spans="1:24" s="60" customFormat="1" ht="15.75" customHeight="1">
      <c r="A1576" s="63">
        <v>40970</v>
      </c>
      <c r="B1576" s="62">
        <v>6740</v>
      </c>
      <c r="C1576" s="59">
        <v>41017</v>
      </c>
      <c r="D1576" s="217">
        <v>6800</v>
      </c>
      <c r="E1576" s="217">
        <v>7225</v>
      </c>
      <c r="F1576" s="61">
        <f t="shared" si="77"/>
        <v>425</v>
      </c>
      <c r="G1576" s="67">
        <f t="shared" si="78"/>
        <v>303.69121447028425</v>
      </c>
      <c r="H1576" s="59">
        <v>41008</v>
      </c>
      <c r="I1576" s="217">
        <v>3800</v>
      </c>
      <c r="J1576" s="217">
        <v>6665</v>
      </c>
      <c r="K1576" s="217"/>
      <c r="L1576" s="217"/>
      <c r="M1576" s="67"/>
      <c r="N1576" s="218"/>
      <c r="O1576" s="218"/>
      <c r="P1576" s="218"/>
      <c r="Q1576" s="218"/>
      <c r="R1576" s="218"/>
      <c r="S1576" s="218"/>
      <c r="T1576" s="218"/>
      <c r="U1576" s="218"/>
      <c r="V1576" s="218"/>
      <c r="W1576" s="218"/>
      <c r="X1576" s="218"/>
    </row>
    <row r="1577" spans="1:24" s="60" customFormat="1" ht="15.75" customHeight="1">
      <c r="A1577" s="63">
        <v>40969</v>
      </c>
      <c r="B1577" s="62">
        <v>6740</v>
      </c>
      <c r="C1577" s="59">
        <v>41016</v>
      </c>
      <c r="D1577" s="217">
        <v>6800</v>
      </c>
      <c r="E1577" s="217">
        <v>7225</v>
      </c>
      <c r="F1577" s="61">
        <f t="shared" si="77"/>
        <v>425</v>
      </c>
      <c r="G1577" s="67">
        <f t="shared" si="78"/>
        <v>303.4780361757106</v>
      </c>
      <c r="H1577" s="59">
        <v>41005</v>
      </c>
      <c r="I1577" s="217">
        <v>3800</v>
      </c>
      <c r="J1577" s="217">
        <v>6665</v>
      </c>
      <c r="K1577" s="217"/>
      <c r="L1577" s="217"/>
      <c r="M1577" s="67"/>
      <c r="N1577" s="218"/>
      <c r="O1577" s="218"/>
      <c r="P1577" s="218"/>
      <c r="Q1577" s="218"/>
      <c r="R1577" s="218"/>
      <c r="S1577" s="218"/>
      <c r="T1577" s="218"/>
      <c r="U1577" s="218"/>
      <c r="V1577" s="218"/>
      <c r="W1577" s="218"/>
      <c r="X1577" s="218"/>
    </row>
    <row r="1578" spans="1:24" s="60" customFormat="1" ht="15.75" customHeight="1">
      <c r="A1578" s="63">
        <v>40968</v>
      </c>
      <c r="B1578" s="62">
        <v>6740</v>
      </c>
      <c r="C1578" s="59">
        <v>41015</v>
      </c>
      <c r="D1578" s="217">
        <v>6800</v>
      </c>
      <c r="E1578" s="217">
        <v>7210</v>
      </c>
      <c r="F1578" s="61">
        <f t="shared" si="77"/>
        <v>410</v>
      </c>
      <c r="G1578" s="67">
        <f t="shared" si="78"/>
        <v>303.2390180878553</v>
      </c>
      <c r="H1578" s="59">
        <v>41004</v>
      </c>
      <c r="I1578" s="217">
        <v>3800</v>
      </c>
      <c r="J1578" s="217">
        <v>6665</v>
      </c>
      <c r="K1578" s="217"/>
      <c r="L1578" s="217"/>
      <c r="M1578" s="67"/>
      <c r="N1578" s="218"/>
      <c r="O1578" s="218"/>
      <c r="P1578" s="218"/>
      <c r="Q1578" s="218"/>
      <c r="R1578" s="218"/>
      <c r="S1578" s="218"/>
      <c r="T1578" s="218"/>
      <c r="U1578" s="218"/>
      <c r="V1578" s="218"/>
      <c r="W1578" s="218"/>
      <c r="X1578" s="218"/>
    </row>
    <row r="1579" spans="1:24" s="60" customFormat="1" ht="15.75" customHeight="1">
      <c r="A1579" s="63">
        <v>40967</v>
      </c>
      <c r="B1579" s="62">
        <v>6740</v>
      </c>
      <c r="C1579" s="59">
        <v>41012</v>
      </c>
      <c r="D1579" s="217">
        <v>6800</v>
      </c>
      <c r="E1579" s="217">
        <v>7210</v>
      </c>
      <c r="F1579" s="61">
        <f t="shared" si="77"/>
        <v>410</v>
      </c>
      <c r="G1579" s="67">
        <f t="shared" si="78"/>
        <v>303.08397932816536</v>
      </c>
      <c r="H1579" s="59">
        <v>41000</v>
      </c>
      <c r="I1579" s="217">
        <v>3800</v>
      </c>
      <c r="J1579" s="217">
        <v>6665</v>
      </c>
      <c r="K1579" s="217"/>
      <c r="L1579" s="217"/>
      <c r="M1579" s="67"/>
      <c r="N1579" s="218"/>
      <c r="O1579" s="218"/>
      <c r="P1579" s="218"/>
      <c r="Q1579" s="218"/>
      <c r="R1579" s="218"/>
      <c r="S1579" s="218"/>
      <c r="T1579" s="218"/>
      <c r="U1579" s="218"/>
      <c r="V1579" s="218"/>
      <c r="W1579" s="218"/>
      <c r="X1579" s="218"/>
    </row>
    <row r="1580" spans="1:24" s="60" customFormat="1" ht="15.75" customHeight="1">
      <c r="A1580" s="63">
        <v>40966</v>
      </c>
      <c r="B1580" s="62">
        <v>6740</v>
      </c>
      <c r="C1580" s="59">
        <v>41011</v>
      </c>
      <c r="D1580" s="217">
        <v>6800</v>
      </c>
      <c r="E1580" s="217">
        <v>7200</v>
      </c>
      <c r="F1580" s="61">
        <f t="shared" si="77"/>
        <v>400</v>
      </c>
      <c r="G1580" s="67">
        <f t="shared" si="78"/>
        <v>302.91602067183464</v>
      </c>
      <c r="H1580" s="59">
        <v>40999</v>
      </c>
      <c r="I1580" s="217">
        <v>3800</v>
      </c>
      <c r="J1580" s="217">
        <v>6665</v>
      </c>
      <c r="K1580" s="217"/>
      <c r="L1580" s="217"/>
      <c r="M1580" s="67"/>
      <c r="N1580" s="218"/>
      <c r="O1580" s="218"/>
      <c r="P1580" s="218"/>
      <c r="Q1580" s="218"/>
      <c r="R1580" s="218"/>
      <c r="S1580" s="218"/>
      <c r="T1580" s="218"/>
      <c r="U1580" s="218"/>
      <c r="V1580" s="218"/>
      <c r="W1580" s="218"/>
      <c r="X1580" s="218"/>
    </row>
    <row r="1581" spans="1:24" s="60" customFormat="1" ht="15.75" customHeight="1">
      <c r="A1581" s="63">
        <v>40963</v>
      </c>
      <c r="B1581" s="62">
        <v>6775</v>
      </c>
      <c r="C1581" s="59">
        <v>41010</v>
      </c>
      <c r="D1581" s="217">
        <v>6800</v>
      </c>
      <c r="E1581" s="217">
        <v>7200</v>
      </c>
      <c r="F1581" s="61">
        <f t="shared" si="77"/>
        <v>400</v>
      </c>
      <c r="G1581" s="67">
        <f t="shared" si="78"/>
        <v>302.77390180878552</v>
      </c>
      <c r="H1581" s="59">
        <v>40998</v>
      </c>
      <c r="I1581" s="217">
        <v>3800</v>
      </c>
      <c r="J1581" s="217">
        <v>6665</v>
      </c>
      <c r="K1581" s="217"/>
      <c r="L1581" s="217"/>
      <c r="M1581" s="67"/>
      <c r="N1581" s="218"/>
      <c r="O1581" s="218"/>
      <c r="P1581" s="218"/>
      <c r="Q1581" s="218"/>
      <c r="R1581" s="218"/>
      <c r="S1581" s="218"/>
      <c r="T1581" s="218"/>
      <c r="U1581" s="218"/>
      <c r="V1581" s="218"/>
      <c r="W1581" s="218"/>
      <c r="X1581" s="218"/>
    </row>
    <row r="1582" spans="1:24" s="60" customFormat="1" ht="15.75" customHeight="1">
      <c r="A1582" s="63">
        <v>40962</v>
      </c>
      <c r="B1582" s="62">
        <v>6775</v>
      </c>
      <c r="C1582" s="59">
        <v>41009</v>
      </c>
      <c r="D1582" s="217">
        <v>6800</v>
      </c>
      <c r="E1582" s="217">
        <v>7175</v>
      </c>
      <c r="F1582" s="61">
        <f t="shared" si="77"/>
        <v>375</v>
      </c>
      <c r="G1582" s="67">
        <f t="shared" si="78"/>
        <v>302.51550387596899</v>
      </c>
      <c r="H1582" s="59">
        <v>40997</v>
      </c>
      <c r="I1582" s="217">
        <v>3800</v>
      </c>
      <c r="J1582" s="217">
        <v>6665</v>
      </c>
      <c r="K1582" s="217"/>
      <c r="L1582" s="217"/>
      <c r="M1582" s="67"/>
      <c r="N1582" s="218"/>
      <c r="O1582" s="218"/>
      <c r="P1582" s="218"/>
      <c r="Q1582" s="218"/>
      <c r="R1582" s="218"/>
      <c r="S1582" s="218"/>
      <c r="T1582" s="218"/>
      <c r="U1582" s="218"/>
      <c r="V1582" s="218"/>
      <c r="W1582" s="218"/>
      <c r="X1582" s="218"/>
    </row>
    <row r="1583" spans="1:24" s="60" customFormat="1" ht="15.75" customHeight="1">
      <c r="A1583" s="63">
        <v>40961</v>
      </c>
      <c r="B1583" s="62">
        <v>6775</v>
      </c>
      <c r="C1583" s="59">
        <v>41008</v>
      </c>
      <c r="D1583" s="217">
        <v>6800</v>
      </c>
      <c r="E1583" s="217">
        <v>7175</v>
      </c>
      <c r="F1583" s="61">
        <f t="shared" si="77"/>
        <v>375</v>
      </c>
      <c r="G1583" s="67">
        <f t="shared" si="78"/>
        <v>302.36692506459946</v>
      </c>
      <c r="H1583" s="59">
        <v>40996</v>
      </c>
      <c r="I1583" s="217">
        <v>3800</v>
      </c>
      <c r="J1583" s="217">
        <v>6665</v>
      </c>
      <c r="K1583" s="217"/>
      <c r="L1583" s="217"/>
      <c r="M1583" s="67"/>
      <c r="N1583" s="218"/>
      <c r="O1583" s="218"/>
      <c r="P1583" s="218"/>
      <c r="Q1583" s="218"/>
      <c r="R1583" s="218"/>
      <c r="S1583" s="218"/>
      <c r="T1583" s="218"/>
      <c r="U1583" s="218"/>
      <c r="V1583" s="218"/>
      <c r="W1583" s="218"/>
      <c r="X1583" s="218"/>
    </row>
    <row r="1584" spans="1:24" s="60" customFormat="1" ht="15.75" customHeight="1">
      <c r="A1584" s="63">
        <v>40960</v>
      </c>
      <c r="B1584" s="62">
        <v>6775</v>
      </c>
      <c r="C1584" s="59">
        <v>41005</v>
      </c>
      <c r="D1584" s="217">
        <v>6775</v>
      </c>
      <c r="E1584" s="217">
        <v>7100</v>
      </c>
      <c r="F1584" s="61">
        <f t="shared" si="77"/>
        <v>325</v>
      </c>
      <c r="G1584" s="67">
        <f t="shared" si="78"/>
        <v>302.07622739018086</v>
      </c>
      <c r="H1584" s="59">
        <v>40995</v>
      </c>
      <c r="I1584" s="217">
        <v>3800</v>
      </c>
      <c r="J1584" s="217">
        <v>6665</v>
      </c>
      <c r="K1584" s="217"/>
      <c r="L1584" s="217"/>
      <c r="M1584" s="67"/>
      <c r="N1584" s="218"/>
      <c r="O1584" s="218"/>
      <c r="P1584" s="218"/>
      <c r="Q1584" s="218"/>
      <c r="R1584" s="218"/>
      <c r="S1584" s="218"/>
      <c r="T1584" s="218"/>
      <c r="U1584" s="218"/>
      <c r="V1584" s="218"/>
      <c r="W1584" s="218"/>
      <c r="X1584" s="218"/>
    </row>
    <row r="1585" spans="1:24" s="60" customFormat="1" ht="15.75" customHeight="1">
      <c r="A1585" s="63">
        <v>40959</v>
      </c>
      <c r="B1585" s="62">
        <v>6790</v>
      </c>
      <c r="C1585" s="59">
        <v>41004</v>
      </c>
      <c r="D1585" s="217">
        <v>6775</v>
      </c>
      <c r="E1585" s="217">
        <v>7075</v>
      </c>
      <c r="F1585" s="61">
        <f t="shared" si="77"/>
        <v>300</v>
      </c>
      <c r="G1585" s="67">
        <f t="shared" si="78"/>
        <v>301.88888888888891</v>
      </c>
      <c r="H1585" s="59">
        <v>40994</v>
      </c>
      <c r="I1585" s="217">
        <v>3800</v>
      </c>
      <c r="J1585" s="217">
        <v>6665</v>
      </c>
      <c r="K1585" s="217"/>
      <c r="L1585" s="217"/>
      <c r="M1585" s="67"/>
      <c r="N1585" s="218"/>
      <c r="O1585" s="218"/>
      <c r="P1585" s="218"/>
      <c r="Q1585" s="218"/>
      <c r="R1585" s="218"/>
      <c r="S1585" s="218"/>
      <c r="T1585" s="218"/>
      <c r="U1585" s="218"/>
      <c r="V1585" s="218"/>
      <c r="W1585" s="218"/>
      <c r="X1585" s="218"/>
    </row>
    <row r="1586" spans="1:24" s="60" customFormat="1" ht="15.75" customHeight="1">
      <c r="A1586" s="63">
        <v>40956</v>
      </c>
      <c r="B1586" s="62">
        <v>6790</v>
      </c>
      <c r="C1586" s="59">
        <v>41000</v>
      </c>
      <c r="D1586" s="217">
        <v>6775</v>
      </c>
      <c r="E1586" s="217">
        <v>7075</v>
      </c>
      <c r="F1586" s="61">
        <f t="shared" si="77"/>
        <v>300</v>
      </c>
      <c r="G1586" s="67">
        <f t="shared" si="78"/>
        <v>301.6950904392765</v>
      </c>
      <c r="H1586" s="59">
        <v>40991</v>
      </c>
      <c r="I1586" s="217">
        <v>3775</v>
      </c>
      <c r="J1586" s="217">
        <v>6665</v>
      </c>
      <c r="K1586" s="217"/>
      <c r="L1586" s="217"/>
      <c r="M1586" s="67"/>
      <c r="N1586" s="218"/>
      <c r="O1586" s="218"/>
      <c r="P1586" s="218"/>
      <c r="Q1586" s="218"/>
      <c r="R1586" s="218"/>
      <c r="S1586" s="218"/>
      <c r="T1586" s="218"/>
      <c r="U1586" s="218"/>
      <c r="V1586" s="218"/>
      <c r="W1586" s="218"/>
      <c r="X1586" s="218"/>
    </row>
    <row r="1587" spans="1:24" s="60" customFormat="1" ht="15.75" customHeight="1">
      <c r="A1587" s="63">
        <v>40955</v>
      </c>
      <c r="B1587" s="62">
        <v>6790</v>
      </c>
      <c r="C1587" s="59">
        <v>40999</v>
      </c>
      <c r="D1587" s="217">
        <v>6775</v>
      </c>
      <c r="E1587" s="217">
        <v>7075</v>
      </c>
      <c r="F1587" s="61">
        <f t="shared" si="77"/>
        <v>300</v>
      </c>
      <c r="G1587" s="67">
        <f t="shared" si="78"/>
        <v>301.24289405684755</v>
      </c>
      <c r="H1587" s="59">
        <v>40990</v>
      </c>
      <c r="I1587" s="217">
        <v>3750</v>
      </c>
      <c r="J1587" s="217">
        <v>6665</v>
      </c>
      <c r="K1587" s="217"/>
      <c r="L1587" s="217"/>
      <c r="M1587" s="67"/>
      <c r="N1587" s="218"/>
      <c r="O1587" s="218"/>
      <c r="P1587" s="218"/>
      <c r="Q1587" s="218"/>
      <c r="R1587" s="218"/>
      <c r="S1587" s="218"/>
      <c r="T1587" s="218"/>
      <c r="U1587" s="218"/>
      <c r="V1587" s="218"/>
      <c r="W1587" s="218"/>
      <c r="X1587" s="218"/>
    </row>
    <row r="1588" spans="1:24" s="60" customFormat="1" ht="15.75" customHeight="1">
      <c r="A1588" s="63">
        <v>40954</v>
      </c>
      <c r="B1588" s="62">
        <v>6800</v>
      </c>
      <c r="C1588" s="59">
        <v>40998</v>
      </c>
      <c r="D1588" s="217">
        <v>6775</v>
      </c>
      <c r="E1588" s="217">
        <v>7075</v>
      </c>
      <c r="F1588" s="61">
        <f t="shared" si="77"/>
        <v>300</v>
      </c>
      <c r="G1588" s="67">
        <f t="shared" si="78"/>
        <v>300.82945736434107</v>
      </c>
      <c r="H1588" s="59">
        <v>40989</v>
      </c>
      <c r="I1588" s="217">
        <v>3750</v>
      </c>
      <c r="J1588" s="217">
        <v>6665</v>
      </c>
      <c r="K1588" s="217"/>
      <c r="L1588" s="217"/>
      <c r="M1588" s="67"/>
      <c r="N1588" s="218"/>
      <c r="O1588" s="218"/>
      <c r="P1588" s="218"/>
      <c r="Q1588" s="218"/>
      <c r="R1588" s="218"/>
      <c r="S1588" s="218"/>
      <c r="T1588" s="218"/>
      <c r="U1588" s="218"/>
      <c r="V1588" s="218"/>
      <c r="W1588" s="218"/>
      <c r="X1588" s="218"/>
    </row>
    <row r="1589" spans="1:24" s="60" customFormat="1" ht="15.75" customHeight="1">
      <c r="A1589" s="63">
        <v>40953</v>
      </c>
      <c r="B1589" s="62">
        <v>6815</v>
      </c>
      <c r="C1589" s="59">
        <v>40997</v>
      </c>
      <c r="D1589" s="217">
        <v>6790</v>
      </c>
      <c r="E1589" s="217">
        <v>7050</v>
      </c>
      <c r="F1589" s="61">
        <f t="shared" si="77"/>
        <v>260</v>
      </c>
      <c r="G1589" s="67">
        <f t="shared" si="78"/>
        <v>300.46770025839794</v>
      </c>
      <c r="H1589" s="59">
        <v>40988</v>
      </c>
      <c r="I1589" s="217">
        <v>3750</v>
      </c>
      <c r="J1589" s="217">
        <v>6665</v>
      </c>
      <c r="K1589" s="217"/>
      <c r="L1589" s="217"/>
      <c r="M1589" s="67"/>
      <c r="N1589" s="218"/>
      <c r="O1589" s="218"/>
      <c r="P1589" s="218"/>
      <c r="Q1589" s="218"/>
      <c r="R1589" s="218"/>
      <c r="S1589" s="218"/>
      <c r="T1589" s="218"/>
      <c r="U1589" s="218"/>
      <c r="V1589" s="218"/>
      <c r="W1589" s="218"/>
      <c r="X1589" s="218"/>
    </row>
    <row r="1590" spans="1:24" s="60" customFormat="1" ht="15.75" customHeight="1">
      <c r="A1590" s="63">
        <v>40952</v>
      </c>
      <c r="B1590" s="62">
        <v>6815</v>
      </c>
      <c r="C1590" s="59">
        <v>40996</v>
      </c>
      <c r="D1590" s="217">
        <v>6790</v>
      </c>
      <c r="E1590" s="217">
        <v>7050</v>
      </c>
      <c r="F1590" s="61">
        <f t="shared" si="77"/>
        <v>260</v>
      </c>
      <c r="G1590" s="67">
        <f t="shared" si="78"/>
        <v>300.2093023255814</v>
      </c>
      <c r="H1590" s="59">
        <v>40987</v>
      </c>
      <c r="I1590" s="217">
        <v>3750</v>
      </c>
      <c r="J1590" s="217">
        <v>6665</v>
      </c>
      <c r="K1590" s="217"/>
      <c r="L1590" s="217"/>
      <c r="M1590" s="67"/>
      <c r="N1590" s="218"/>
      <c r="O1590" s="218"/>
      <c r="P1590" s="218"/>
      <c r="Q1590" s="218"/>
      <c r="R1590" s="218"/>
      <c r="S1590" s="218"/>
      <c r="T1590" s="218"/>
      <c r="U1590" s="218"/>
      <c r="V1590" s="218"/>
      <c r="W1590" s="218"/>
      <c r="X1590" s="218"/>
    </row>
    <row r="1591" spans="1:24" s="60" customFormat="1" ht="15.75" customHeight="1">
      <c r="A1591" s="63">
        <v>40949</v>
      </c>
      <c r="B1591" s="62">
        <v>6815</v>
      </c>
      <c r="C1591" s="59">
        <v>40995</v>
      </c>
      <c r="D1591" s="217">
        <v>6790</v>
      </c>
      <c r="E1591" s="217">
        <v>7050</v>
      </c>
      <c r="F1591" s="61">
        <f t="shared" si="77"/>
        <v>260</v>
      </c>
      <c r="G1591" s="67">
        <f t="shared" si="78"/>
        <v>299.80878552971575</v>
      </c>
      <c r="H1591" s="59">
        <v>40984</v>
      </c>
      <c r="I1591" s="217">
        <v>3750</v>
      </c>
      <c r="J1591" s="217">
        <v>6665</v>
      </c>
      <c r="K1591" s="217"/>
      <c r="L1591" s="217"/>
      <c r="M1591" s="67"/>
      <c r="N1591" s="218"/>
      <c r="O1591" s="218"/>
      <c r="P1591" s="218"/>
      <c r="Q1591" s="218"/>
      <c r="R1591" s="218"/>
      <c r="S1591" s="218"/>
      <c r="T1591" s="218"/>
      <c r="U1591" s="218"/>
      <c r="V1591" s="218"/>
      <c r="W1591" s="218"/>
      <c r="X1591" s="218"/>
    </row>
    <row r="1592" spans="1:24" s="60" customFormat="1" ht="15.75" customHeight="1">
      <c r="A1592" s="63">
        <v>40948</v>
      </c>
      <c r="B1592" s="62">
        <v>6815</v>
      </c>
      <c r="C1592" s="59">
        <v>40994</v>
      </c>
      <c r="D1592" s="217">
        <v>6790</v>
      </c>
      <c r="E1592" s="217">
        <v>7050</v>
      </c>
      <c r="F1592" s="61">
        <f t="shared" si="77"/>
        <v>260</v>
      </c>
      <c r="G1592" s="67">
        <f t="shared" si="78"/>
        <v>299.44702842377262</v>
      </c>
      <c r="H1592" s="59">
        <v>40983</v>
      </c>
      <c r="I1592" s="217">
        <v>3750</v>
      </c>
      <c r="J1592" s="217">
        <v>6665</v>
      </c>
      <c r="K1592" s="217"/>
      <c r="L1592" s="217"/>
      <c r="M1592" s="67"/>
      <c r="N1592" s="218"/>
      <c r="O1592" s="218"/>
      <c r="P1592" s="218"/>
      <c r="Q1592" s="218"/>
      <c r="R1592" s="218"/>
      <c r="S1592" s="218"/>
      <c r="T1592" s="218"/>
      <c r="U1592" s="218"/>
      <c r="V1592" s="218"/>
      <c r="W1592" s="218"/>
      <c r="X1592" s="218"/>
    </row>
    <row r="1593" spans="1:24" s="60" customFormat="1" ht="15.75" customHeight="1">
      <c r="A1593" s="63">
        <v>40947</v>
      </c>
      <c r="B1593" s="62">
        <v>6815</v>
      </c>
      <c r="C1593" s="59">
        <v>40991</v>
      </c>
      <c r="D1593" s="217">
        <v>6790</v>
      </c>
      <c r="E1593" s="217">
        <v>7050</v>
      </c>
      <c r="F1593" s="61">
        <f t="shared" si="77"/>
        <v>260</v>
      </c>
      <c r="G1593" s="67">
        <f t="shared" si="78"/>
        <v>299.11111111111109</v>
      </c>
      <c r="H1593" s="59">
        <v>40982</v>
      </c>
      <c r="I1593" s="217">
        <v>3750</v>
      </c>
      <c r="J1593" s="217">
        <v>6665</v>
      </c>
      <c r="K1593" s="217"/>
      <c r="L1593" s="217"/>
      <c r="M1593" s="67"/>
      <c r="N1593" s="218"/>
      <c r="O1593" s="218"/>
      <c r="P1593" s="218"/>
      <c r="Q1593" s="218"/>
      <c r="R1593" s="218"/>
      <c r="S1593" s="218"/>
      <c r="T1593" s="218"/>
      <c r="U1593" s="218"/>
      <c r="V1593" s="218"/>
      <c r="W1593" s="218"/>
      <c r="X1593" s="218"/>
    </row>
    <row r="1594" spans="1:24" s="60" customFormat="1" ht="15.75" customHeight="1">
      <c r="A1594" s="63">
        <v>40946</v>
      </c>
      <c r="B1594" s="62">
        <v>6815</v>
      </c>
      <c r="C1594" s="59">
        <v>40990</v>
      </c>
      <c r="D1594" s="217">
        <v>6790</v>
      </c>
      <c r="E1594" s="217">
        <v>7025</v>
      </c>
      <c r="F1594" s="61">
        <f t="shared" si="77"/>
        <v>235</v>
      </c>
      <c r="G1594" s="67">
        <f t="shared" si="78"/>
        <v>298.80103359173125</v>
      </c>
      <c r="H1594" s="59">
        <v>40981</v>
      </c>
      <c r="I1594" s="217">
        <v>3750</v>
      </c>
      <c r="J1594" s="217">
        <v>6665</v>
      </c>
      <c r="K1594" s="217"/>
      <c r="L1594" s="217"/>
      <c r="M1594" s="67"/>
      <c r="N1594" s="218"/>
      <c r="O1594" s="218"/>
      <c r="P1594" s="218"/>
      <c r="Q1594" s="218"/>
      <c r="R1594" s="218"/>
      <c r="S1594" s="218"/>
      <c r="T1594" s="218"/>
      <c r="U1594" s="218"/>
      <c r="V1594" s="218"/>
      <c r="W1594" s="218"/>
      <c r="X1594" s="218"/>
    </row>
    <row r="1595" spans="1:24" s="60" customFormat="1" ht="15.75" customHeight="1">
      <c r="A1595" s="63">
        <v>40945</v>
      </c>
      <c r="B1595" s="62">
        <v>6780</v>
      </c>
      <c r="C1595" s="59">
        <v>40989</v>
      </c>
      <c r="D1595" s="217">
        <v>6790</v>
      </c>
      <c r="E1595" s="217">
        <v>7025</v>
      </c>
      <c r="F1595" s="61">
        <f t="shared" si="77"/>
        <v>235</v>
      </c>
      <c r="G1595" s="67">
        <f t="shared" si="78"/>
        <v>298.54909560723513</v>
      </c>
      <c r="H1595" s="59">
        <v>40980</v>
      </c>
      <c r="I1595" s="217">
        <v>3750</v>
      </c>
      <c r="J1595" s="217">
        <v>6665</v>
      </c>
      <c r="K1595" s="217"/>
      <c r="L1595" s="217"/>
      <c r="M1595" s="67"/>
      <c r="N1595" s="218"/>
      <c r="O1595" s="218"/>
      <c r="P1595" s="218"/>
      <c r="Q1595" s="218"/>
      <c r="R1595" s="218"/>
      <c r="S1595" s="218"/>
      <c r="T1595" s="218"/>
      <c r="U1595" s="218"/>
      <c r="V1595" s="218"/>
      <c r="W1595" s="218"/>
      <c r="X1595" s="218"/>
    </row>
    <row r="1596" spans="1:24" s="60" customFormat="1" ht="15.75" customHeight="1">
      <c r="A1596" s="63">
        <v>40942</v>
      </c>
      <c r="B1596" s="62">
        <v>6740</v>
      </c>
      <c r="C1596" s="59">
        <v>40988</v>
      </c>
      <c r="D1596" s="217">
        <v>6790</v>
      </c>
      <c r="E1596" s="217">
        <v>7025</v>
      </c>
      <c r="F1596" s="61">
        <f t="shared" si="77"/>
        <v>235</v>
      </c>
      <c r="G1596" s="67">
        <f t="shared" si="78"/>
        <v>298.29715762273901</v>
      </c>
      <c r="H1596" s="59">
        <v>40977</v>
      </c>
      <c r="I1596" s="217">
        <v>3750</v>
      </c>
      <c r="J1596" s="217">
        <v>6665</v>
      </c>
      <c r="K1596" s="217"/>
      <c r="L1596" s="217"/>
      <c r="M1596" s="67"/>
      <c r="N1596" s="218"/>
      <c r="O1596" s="218"/>
      <c r="P1596" s="218"/>
      <c r="Q1596" s="218"/>
      <c r="R1596" s="218"/>
      <c r="S1596" s="218"/>
      <c r="T1596" s="218"/>
      <c r="U1596" s="218"/>
      <c r="V1596" s="218"/>
      <c r="W1596" s="218"/>
      <c r="X1596" s="218"/>
    </row>
    <row r="1597" spans="1:24" s="60" customFormat="1" ht="15.75" customHeight="1">
      <c r="A1597" s="63">
        <v>40941</v>
      </c>
      <c r="B1597" s="62">
        <v>6740</v>
      </c>
      <c r="C1597" s="59">
        <v>40987</v>
      </c>
      <c r="D1597" s="217">
        <v>6800</v>
      </c>
      <c r="E1597" s="217">
        <v>7025</v>
      </c>
      <c r="F1597" s="61">
        <f t="shared" si="77"/>
        <v>225</v>
      </c>
      <c r="G1597" s="67">
        <f t="shared" si="78"/>
        <v>298.05813953488371</v>
      </c>
      <c r="H1597" s="59">
        <v>40976</v>
      </c>
      <c r="I1597" s="217">
        <v>3750</v>
      </c>
      <c r="J1597" s="217">
        <v>6665</v>
      </c>
      <c r="K1597" s="217"/>
      <c r="L1597" s="217"/>
      <c r="M1597" s="67"/>
      <c r="N1597" s="218"/>
      <c r="O1597" s="218"/>
      <c r="P1597" s="218"/>
      <c r="Q1597" s="218"/>
      <c r="R1597" s="218"/>
      <c r="S1597" s="218"/>
      <c r="T1597" s="218"/>
      <c r="U1597" s="218"/>
      <c r="V1597" s="218"/>
      <c r="W1597" s="218"/>
      <c r="X1597" s="218"/>
    </row>
    <row r="1598" spans="1:24" s="60" customFormat="1" ht="15.75" customHeight="1">
      <c r="A1598" s="63">
        <v>40940</v>
      </c>
      <c r="B1598" s="62">
        <v>6700</v>
      </c>
      <c r="C1598" s="59">
        <v>40984</v>
      </c>
      <c r="D1598" s="217">
        <v>6800</v>
      </c>
      <c r="E1598" s="217">
        <v>7025</v>
      </c>
      <c r="F1598" s="61">
        <f t="shared" si="77"/>
        <v>225</v>
      </c>
      <c r="G1598" s="67">
        <f t="shared" si="78"/>
        <v>297.85788113695088</v>
      </c>
      <c r="H1598" s="59">
        <v>40975</v>
      </c>
      <c r="I1598" s="217">
        <v>3750</v>
      </c>
      <c r="J1598" s="217">
        <v>6665</v>
      </c>
      <c r="K1598" s="217"/>
      <c r="L1598" s="217"/>
      <c r="M1598" s="67"/>
      <c r="N1598" s="218"/>
      <c r="O1598" s="218"/>
      <c r="P1598" s="218"/>
      <c r="Q1598" s="218"/>
      <c r="R1598" s="218"/>
      <c r="S1598" s="218"/>
      <c r="T1598" s="218"/>
      <c r="U1598" s="218"/>
      <c r="V1598" s="218"/>
      <c r="W1598" s="218"/>
      <c r="X1598" s="218"/>
    </row>
    <row r="1599" spans="1:24" s="60" customFormat="1" ht="15.75" customHeight="1">
      <c r="A1599" s="63">
        <v>40939</v>
      </c>
      <c r="B1599" s="62">
        <v>6675</v>
      </c>
      <c r="C1599" s="59">
        <v>40983</v>
      </c>
      <c r="D1599" s="217">
        <v>6800</v>
      </c>
      <c r="E1599" s="217">
        <v>7025</v>
      </c>
      <c r="F1599" s="61">
        <f t="shared" si="77"/>
        <v>225</v>
      </c>
      <c r="G1599" s="67">
        <f t="shared" si="78"/>
        <v>297.7609819121447</v>
      </c>
      <c r="H1599" s="59">
        <v>40974</v>
      </c>
      <c r="I1599" s="217">
        <v>3730</v>
      </c>
      <c r="J1599" s="217">
        <v>6665</v>
      </c>
      <c r="K1599" s="217"/>
      <c r="L1599" s="217"/>
      <c r="M1599" s="67"/>
      <c r="N1599" s="218"/>
      <c r="O1599" s="218"/>
      <c r="P1599" s="218"/>
      <c r="Q1599" s="218"/>
      <c r="R1599" s="218"/>
      <c r="S1599" s="218"/>
      <c r="T1599" s="218"/>
      <c r="U1599" s="218"/>
      <c r="V1599" s="218"/>
      <c r="W1599" s="218"/>
      <c r="X1599" s="218"/>
    </row>
    <row r="1600" spans="1:24" s="60" customFormat="1" ht="15.75" customHeight="1">
      <c r="A1600" s="63">
        <v>40938</v>
      </c>
      <c r="B1600" s="62">
        <v>6675</v>
      </c>
      <c r="C1600" s="59">
        <v>40982</v>
      </c>
      <c r="D1600" s="217">
        <v>6800</v>
      </c>
      <c r="E1600" s="217">
        <v>7025</v>
      </c>
      <c r="F1600" s="61">
        <f t="shared" si="77"/>
        <v>225</v>
      </c>
      <c r="G1600" s="67">
        <f t="shared" si="78"/>
        <v>297.66408268733852</v>
      </c>
      <c r="H1600" s="59">
        <v>40973</v>
      </c>
      <c r="I1600" s="217">
        <v>3680</v>
      </c>
      <c r="J1600" s="217">
        <v>6665</v>
      </c>
      <c r="K1600" s="217"/>
      <c r="L1600" s="217"/>
      <c r="M1600" s="67"/>
      <c r="N1600" s="218"/>
      <c r="O1600" s="218"/>
      <c r="P1600" s="218"/>
      <c r="Q1600" s="218"/>
      <c r="R1600" s="218"/>
      <c r="S1600" s="218"/>
      <c r="T1600" s="218"/>
      <c r="U1600" s="218"/>
      <c r="V1600" s="218"/>
      <c r="W1600" s="218"/>
      <c r="X1600" s="218"/>
    </row>
    <row r="1601" spans="1:24" s="60" customFormat="1" ht="15.75" customHeight="1">
      <c r="A1601" s="63">
        <v>40928</v>
      </c>
      <c r="B1601" s="62">
        <v>6675</v>
      </c>
      <c r="C1601" s="59">
        <v>40981</v>
      </c>
      <c r="D1601" s="217">
        <v>6785</v>
      </c>
      <c r="E1601" s="217">
        <v>7025</v>
      </c>
      <c r="F1601" s="61">
        <f t="shared" si="77"/>
        <v>240</v>
      </c>
      <c r="G1601" s="67">
        <f t="shared" si="78"/>
        <v>297.56718346253228</v>
      </c>
      <c r="H1601" s="59">
        <v>40970</v>
      </c>
      <c r="I1601" s="217">
        <v>3680</v>
      </c>
      <c r="J1601" s="217">
        <v>6665</v>
      </c>
      <c r="K1601" s="217"/>
      <c r="L1601" s="217"/>
      <c r="M1601" s="67"/>
      <c r="N1601" s="218"/>
      <c r="O1601" s="218"/>
      <c r="P1601" s="218"/>
      <c r="Q1601" s="218"/>
      <c r="R1601" s="218"/>
      <c r="S1601" s="218"/>
      <c r="T1601" s="218"/>
      <c r="U1601" s="218"/>
      <c r="V1601" s="218"/>
      <c r="W1601" s="218"/>
      <c r="X1601" s="218"/>
    </row>
    <row r="1602" spans="1:24" s="60" customFormat="1" ht="15.75" customHeight="1">
      <c r="A1602" s="63">
        <v>40927</v>
      </c>
      <c r="B1602" s="62">
        <v>6675</v>
      </c>
      <c r="C1602" s="59">
        <v>40980</v>
      </c>
      <c r="D1602" s="217">
        <v>6785</v>
      </c>
      <c r="E1602" s="217">
        <v>7025</v>
      </c>
      <c r="F1602" s="61">
        <f t="shared" si="77"/>
        <v>240</v>
      </c>
      <c r="G1602" s="67">
        <f t="shared" si="78"/>
        <v>297.39922480620157</v>
      </c>
      <c r="H1602" s="59">
        <v>40969</v>
      </c>
      <c r="I1602" s="217">
        <v>3680</v>
      </c>
      <c r="J1602" s="217">
        <v>6665</v>
      </c>
      <c r="K1602" s="217"/>
      <c r="L1602" s="217"/>
      <c r="M1602" s="67"/>
      <c r="N1602" s="218"/>
      <c r="O1602" s="218"/>
      <c r="P1602" s="218"/>
      <c r="Q1602" s="218"/>
      <c r="R1602" s="218"/>
      <c r="S1602" s="218"/>
      <c r="T1602" s="218"/>
      <c r="U1602" s="218"/>
      <c r="V1602" s="218"/>
      <c r="W1602" s="218"/>
      <c r="X1602" s="218"/>
    </row>
    <row r="1603" spans="1:24" s="60" customFormat="1" ht="15.75" customHeight="1">
      <c r="A1603" s="63">
        <v>40926</v>
      </c>
      <c r="B1603" s="62">
        <v>6665</v>
      </c>
      <c r="C1603" s="59">
        <v>40977</v>
      </c>
      <c r="D1603" s="217">
        <v>6785</v>
      </c>
      <c r="E1603" s="217">
        <v>7025</v>
      </c>
      <c r="F1603" s="61">
        <f t="shared" si="77"/>
        <v>240</v>
      </c>
      <c r="G1603" s="67">
        <f t="shared" si="78"/>
        <v>297.23126614987081</v>
      </c>
      <c r="H1603" s="59">
        <v>40968</v>
      </c>
      <c r="I1603" s="217">
        <v>3680</v>
      </c>
      <c r="J1603" s="217">
        <v>6665</v>
      </c>
      <c r="K1603" s="217"/>
      <c r="L1603" s="217"/>
      <c r="M1603" s="67"/>
      <c r="N1603" s="218"/>
      <c r="O1603" s="218"/>
      <c r="P1603" s="218"/>
      <c r="Q1603" s="218"/>
      <c r="R1603" s="218"/>
      <c r="S1603" s="218"/>
      <c r="T1603" s="218"/>
      <c r="U1603" s="218"/>
      <c r="V1603" s="218"/>
      <c r="W1603" s="218"/>
      <c r="X1603" s="218"/>
    </row>
    <row r="1604" spans="1:24" s="60" customFormat="1" ht="15.75" customHeight="1">
      <c r="A1604" s="63">
        <v>40925</v>
      </c>
      <c r="B1604" s="62">
        <v>6665</v>
      </c>
      <c r="C1604" s="59">
        <v>40976</v>
      </c>
      <c r="D1604" s="217">
        <v>6785</v>
      </c>
      <c r="E1604" s="217">
        <v>7000</v>
      </c>
      <c r="F1604" s="61">
        <f t="shared" si="77"/>
        <v>215</v>
      </c>
      <c r="G1604" s="67">
        <f t="shared" si="78"/>
        <v>297.06330749354004</v>
      </c>
      <c r="H1604" s="59">
        <v>40967</v>
      </c>
      <c r="I1604" s="217">
        <v>3680</v>
      </c>
      <c r="J1604" s="217">
        <v>6665</v>
      </c>
      <c r="K1604" s="217"/>
      <c r="L1604" s="217"/>
      <c r="M1604" s="67"/>
      <c r="N1604" s="218"/>
      <c r="O1604" s="218"/>
      <c r="P1604" s="218"/>
      <c r="Q1604" s="218"/>
      <c r="R1604" s="218"/>
      <c r="S1604" s="218"/>
      <c r="T1604" s="218"/>
      <c r="U1604" s="218"/>
      <c r="V1604" s="218"/>
      <c r="W1604" s="218"/>
      <c r="X1604" s="218"/>
    </row>
    <row r="1605" spans="1:24" s="60" customFormat="1" ht="15.75" customHeight="1">
      <c r="A1605" s="63">
        <v>40924</v>
      </c>
      <c r="B1605" s="62">
        <v>6665</v>
      </c>
      <c r="C1605" s="59">
        <v>40975</v>
      </c>
      <c r="D1605" s="217">
        <v>6785</v>
      </c>
      <c r="E1605" s="217">
        <v>7000</v>
      </c>
      <c r="F1605" s="61">
        <f t="shared" ref="F1605:F1668" si="79">E1605-D1605</f>
        <v>215</v>
      </c>
      <c r="G1605" s="67">
        <f t="shared" ref="G1605:G1668" si="80">SUM(F1605:F2378)/774</f>
        <v>296.90180878552974</v>
      </c>
      <c r="H1605" s="59">
        <v>40966</v>
      </c>
      <c r="I1605" s="217">
        <v>3680</v>
      </c>
      <c r="J1605" s="217">
        <v>6665</v>
      </c>
      <c r="K1605" s="217"/>
      <c r="L1605" s="217"/>
      <c r="M1605" s="67"/>
      <c r="N1605" s="218"/>
      <c r="O1605" s="218"/>
      <c r="P1605" s="218"/>
      <c r="Q1605" s="218"/>
      <c r="R1605" s="218"/>
      <c r="S1605" s="218"/>
      <c r="T1605" s="218"/>
      <c r="U1605" s="218"/>
      <c r="V1605" s="218"/>
      <c r="W1605" s="218"/>
      <c r="X1605" s="218"/>
    </row>
    <row r="1606" spans="1:24" s="60" customFormat="1" ht="15.75" customHeight="1">
      <c r="A1606" s="63">
        <v>40921</v>
      </c>
      <c r="B1606" s="62">
        <v>6665</v>
      </c>
      <c r="C1606" s="59">
        <v>40974</v>
      </c>
      <c r="D1606" s="217">
        <v>6785</v>
      </c>
      <c r="E1606" s="217">
        <v>7000</v>
      </c>
      <c r="F1606" s="61">
        <f t="shared" si="79"/>
        <v>215</v>
      </c>
      <c r="G1606" s="67">
        <f t="shared" si="80"/>
        <v>296.74031007751938</v>
      </c>
      <c r="H1606" s="59">
        <v>40963</v>
      </c>
      <c r="I1606" s="217">
        <v>3680</v>
      </c>
      <c r="J1606" s="217">
        <v>6665</v>
      </c>
      <c r="K1606" s="217"/>
      <c r="L1606" s="217"/>
      <c r="M1606" s="67"/>
      <c r="N1606" s="218"/>
      <c r="O1606" s="218"/>
      <c r="P1606" s="218"/>
      <c r="Q1606" s="218"/>
      <c r="R1606" s="218"/>
      <c r="S1606" s="218"/>
      <c r="T1606" s="218"/>
      <c r="U1606" s="218"/>
      <c r="V1606" s="218"/>
      <c r="W1606" s="218"/>
      <c r="X1606" s="218"/>
    </row>
    <row r="1607" spans="1:24" s="60" customFormat="1" ht="15.75" customHeight="1">
      <c r="A1607" s="63">
        <v>40920</v>
      </c>
      <c r="B1607" s="62">
        <v>6665</v>
      </c>
      <c r="C1607" s="59">
        <v>40973</v>
      </c>
      <c r="D1607" s="217">
        <v>6750</v>
      </c>
      <c r="E1607" s="217">
        <v>7000</v>
      </c>
      <c r="F1607" s="61">
        <f t="shared" si="79"/>
        <v>250</v>
      </c>
      <c r="G1607" s="67">
        <f t="shared" si="80"/>
        <v>296.6950904392765</v>
      </c>
      <c r="H1607" s="59">
        <v>40962</v>
      </c>
      <c r="I1607" s="217">
        <v>3680</v>
      </c>
      <c r="J1607" s="217">
        <v>6665</v>
      </c>
      <c r="K1607" s="217"/>
      <c r="L1607" s="217"/>
      <c r="M1607" s="67"/>
      <c r="N1607" s="218"/>
      <c r="O1607" s="218"/>
      <c r="P1607" s="218"/>
      <c r="Q1607" s="218"/>
      <c r="R1607" s="218"/>
      <c r="S1607" s="218"/>
      <c r="T1607" s="218"/>
      <c r="U1607" s="218"/>
      <c r="V1607" s="218"/>
      <c r="W1607" s="218"/>
      <c r="X1607" s="218"/>
    </row>
    <row r="1608" spans="1:24" s="60" customFormat="1" ht="15.75" customHeight="1">
      <c r="A1608" s="63">
        <v>40919</v>
      </c>
      <c r="B1608" s="62">
        <v>6665</v>
      </c>
      <c r="C1608" s="59">
        <v>40970</v>
      </c>
      <c r="D1608" s="217">
        <v>6740</v>
      </c>
      <c r="E1608" s="217">
        <v>7000</v>
      </c>
      <c r="F1608" s="61">
        <f t="shared" si="79"/>
        <v>260</v>
      </c>
      <c r="G1608" s="67">
        <f t="shared" si="80"/>
        <v>296.5658914728682</v>
      </c>
      <c r="H1608" s="59">
        <v>40961</v>
      </c>
      <c r="I1608" s="217">
        <v>3630</v>
      </c>
      <c r="J1608" s="217">
        <v>6665</v>
      </c>
      <c r="K1608" s="217"/>
      <c r="L1608" s="217"/>
      <c r="M1608" s="67"/>
      <c r="N1608" s="218"/>
      <c r="O1608" s="218"/>
      <c r="P1608" s="218"/>
      <c r="Q1608" s="218"/>
      <c r="R1608" s="218"/>
      <c r="S1608" s="218"/>
      <c r="T1608" s="218"/>
      <c r="U1608" s="218"/>
      <c r="V1608" s="218"/>
      <c r="W1608" s="218"/>
      <c r="X1608" s="218"/>
    </row>
    <row r="1609" spans="1:24" s="60" customFormat="1" ht="15.75" customHeight="1">
      <c r="A1609" s="63">
        <v>40918</v>
      </c>
      <c r="B1609" s="62">
        <v>6680</v>
      </c>
      <c r="C1609" s="59">
        <v>40969</v>
      </c>
      <c r="D1609" s="217">
        <v>6740</v>
      </c>
      <c r="E1609" s="217">
        <v>7000</v>
      </c>
      <c r="F1609" s="61">
        <f t="shared" si="79"/>
        <v>260</v>
      </c>
      <c r="G1609" s="67">
        <f t="shared" si="80"/>
        <v>296.54005167958655</v>
      </c>
      <c r="H1609" s="59">
        <v>40960</v>
      </c>
      <c r="I1609" s="217">
        <v>3630</v>
      </c>
      <c r="J1609" s="217">
        <v>6665</v>
      </c>
      <c r="K1609" s="217"/>
      <c r="L1609" s="217"/>
      <c r="M1609" s="67"/>
      <c r="N1609" s="218"/>
      <c r="O1609" s="218"/>
      <c r="P1609" s="218"/>
      <c r="Q1609" s="218"/>
      <c r="R1609" s="218"/>
      <c r="S1609" s="218"/>
      <c r="T1609" s="218"/>
      <c r="U1609" s="218"/>
      <c r="V1609" s="218"/>
      <c r="W1609" s="218"/>
      <c r="X1609" s="218"/>
    </row>
    <row r="1610" spans="1:24" s="60" customFormat="1" ht="15.75" customHeight="1">
      <c r="A1610" s="63">
        <v>40917</v>
      </c>
      <c r="B1610" s="62">
        <v>6700</v>
      </c>
      <c r="C1610" s="59">
        <v>40968</v>
      </c>
      <c r="D1610" s="217">
        <v>6740</v>
      </c>
      <c r="E1610" s="217">
        <v>7000</v>
      </c>
      <c r="F1610" s="61">
        <f t="shared" si="79"/>
        <v>260</v>
      </c>
      <c r="G1610" s="67">
        <f t="shared" si="80"/>
        <v>296.47545219638243</v>
      </c>
      <c r="H1610" s="59">
        <v>40959</v>
      </c>
      <c r="I1610" s="217">
        <v>3630</v>
      </c>
      <c r="J1610" s="217">
        <v>6665</v>
      </c>
      <c r="K1610" s="217"/>
      <c r="L1610" s="217"/>
      <c r="M1610" s="67"/>
      <c r="N1610" s="218"/>
      <c r="O1610" s="218"/>
      <c r="P1610" s="218"/>
      <c r="Q1610" s="218"/>
      <c r="R1610" s="218"/>
      <c r="S1610" s="218"/>
      <c r="T1610" s="218"/>
      <c r="U1610" s="218"/>
      <c r="V1610" s="218"/>
      <c r="W1610" s="218"/>
      <c r="X1610" s="218"/>
    </row>
    <row r="1611" spans="1:24" s="60" customFormat="1" ht="15.75" customHeight="1">
      <c r="A1611" s="63">
        <v>40914</v>
      </c>
      <c r="B1611" s="62">
        <v>6700</v>
      </c>
      <c r="C1611" s="59">
        <v>40967</v>
      </c>
      <c r="D1611" s="217">
        <v>6740</v>
      </c>
      <c r="E1611" s="217">
        <v>7000</v>
      </c>
      <c r="F1611" s="61">
        <f t="shared" si="79"/>
        <v>260</v>
      </c>
      <c r="G1611" s="67">
        <f t="shared" si="80"/>
        <v>296.47545219638243</v>
      </c>
      <c r="H1611" s="59">
        <v>40956</v>
      </c>
      <c r="I1611" s="217">
        <v>3630</v>
      </c>
      <c r="J1611" s="217">
        <v>6665</v>
      </c>
      <c r="K1611" s="217"/>
      <c r="L1611" s="217"/>
      <c r="M1611" s="67"/>
      <c r="N1611" s="218"/>
      <c r="O1611" s="218"/>
      <c r="P1611" s="218"/>
      <c r="Q1611" s="218"/>
      <c r="R1611" s="218"/>
      <c r="S1611" s="218"/>
      <c r="T1611" s="218"/>
      <c r="U1611" s="218"/>
      <c r="V1611" s="218"/>
      <c r="W1611" s="218"/>
      <c r="X1611" s="218"/>
    </row>
    <row r="1612" spans="1:24" s="60" customFormat="1" ht="15.75" customHeight="1">
      <c r="A1612" s="63">
        <v>40913</v>
      </c>
      <c r="B1612" s="62">
        <v>6700</v>
      </c>
      <c r="C1612" s="59">
        <v>40966</v>
      </c>
      <c r="D1612" s="217">
        <v>6740</v>
      </c>
      <c r="E1612" s="217">
        <v>7000</v>
      </c>
      <c r="F1612" s="61">
        <f t="shared" si="79"/>
        <v>260</v>
      </c>
      <c r="G1612" s="67">
        <f t="shared" si="80"/>
        <v>296.42377260981914</v>
      </c>
      <c r="H1612" s="59">
        <v>40955</v>
      </c>
      <c r="I1612" s="217">
        <v>3630</v>
      </c>
      <c r="J1612" s="217">
        <v>6665</v>
      </c>
      <c r="K1612" s="217"/>
      <c r="L1612" s="217"/>
      <c r="M1612" s="67"/>
      <c r="N1612" s="218"/>
      <c r="O1612" s="218"/>
      <c r="P1612" s="218"/>
      <c r="Q1612" s="218"/>
      <c r="R1612" s="218"/>
      <c r="S1612" s="218"/>
      <c r="T1612" s="218"/>
      <c r="U1612" s="218"/>
      <c r="V1612" s="218"/>
      <c r="W1612" s="218"/>
      <c r="X1612" s="218"/>
    </row>
    <row r="1613" spans="1:24" s="60" customFormat="1" ht="15.75" customHeight="1">
      <c r="A1613" s="63">
        <v>40912</v>
      </c>
      <c r="B1613" s="62">
        <v>6700</v>
      </c>
      <c r="C1613" s="59">
        <v>40963</v>
      </c>
      <c r="D1613" s="217">
        <v>6775</v>
      </c>
      <c r="E1613" s="217">
        <v>7000</v>
      </c>
      <c r="F1613" s="61">
        <f t="shared" si="79"/>
        <v>225</v>
      </c>
      <c r="G1613" s="67">
        <f t="shared" si="80"/>
        <v>296.44961240310079</v>
      </c>
      <c r="H1613" s="59">
        <v>40954</v>
      </c>
      <c r="I1613" s="217">
        <v>3650</v>
      </c>
      <c r="J1613" s="217">
        <v>6665</v>
      </c>
      <c r="K1613" s="217"/>
      <c r="L1613" s="217"/>
      <c r="M1613" s="67"/>
      <c r="N1613" s="218"/>
      <c r="O1613" s="218"/>
      <c r="P1613" s="218"/>
      <c r="Q1613" s="218"/>
      <c r="R1613" s="218"/>
      <c r="S1613" s="218"/>
      <c r="T1613" s="218"/>
      <c r="U1613" s="218"/>
      <c r="V1613" s="218"/>
      <c r="W1613" s="218"/>
      <c r="X1613" s="218"/>
    </row>
    <row r="1614" spans="1:24" s="60" customFormat="1" ht="15.75" customHeight="1">
      <c r="A1614" s="63">
        <v>40906</v>
      </c>
      <c r="B1614" s="62">
        <v>6710</v>
      </c>
      <c r="C1614" s="59">
        <v>40962</v>
      </c>
      <c r="D1614" s="217">
        <v>6775</v>
      </c>
      <c r="E1614" s="217">
        <v>7000</v>
      </c>
      <c r="F1614" s="61">
        <f t="shared" si="79"/>
        <v>225</v>
      </c>
      <c r="G1614" s="67">
        <f t="shared" si="80"/>
        <v>296.41731266149873</v>
      </c>
      <c r="H1614" s="59">
        <v>40953</v>
      </c>
      <c r="I1614" s="217">
        <v>3650</v>
      </c>
      <c r="J1614" s="217">
        <v>6665</v>
      </c>
      <c r="K1614" s="217"/>
      <c r="L1614" s="217"/>
      <c r="M1614" s="67"/>
      <c r="N1614" s="218"/>
      <c r="O1614" s="218"/>
      <c r="P1614" s="218"/>
      <c r="Q1614" s="218"/>
      <c r="R1614" s="218"/>
      <c r="S1614" s="218"/>
      <c r="T1614" s="218"/>
      <c r="U1614" s="218"/>
      <c r="V1614" s="218"/>
      <c r="W1614" s="218"/>
      <c r="X1614" s="218"/>
    </row>
    <row r="1615" spans="1:24" s="60" customFormat="1" ht="15.75" customHeight="1">
      <c r="A1615" s="63">
        <v>40905</v>
      </c>
      <c r="B1615" s="62">
        <v>6700</v>
      </c>
      <c r="C1615" s="59">
        <v>40961</v>
      </c>
      <c r="D1615" s="217">
        <v>6775</v>
      </c>
      <c r="E1615" s="217">
        <v>7000</v>
      </c>
      <c r="F1615" s="61">
        <f t="shared" si="79"/>
        <v>225</v>
      </c>
      <c r="G1615" s="67">
        <f t="shared" si="80"/>
        <v>296.42377260981914</v>
      </c>
      <c r="H1615" s="59">
        <v>40952</v>
      </c>
      <c r="I1615" s="217">
        <v>3650</v>
      </c>
      <c r="J1615" s="217">
        <v>6665</v>
      </c>
      <c r="K1615" s="217"/>
      <c r="L1615" s="217"/>
      <c r="M1615" s="67"/>
      <c r="N1615" s="218"/>
      <c r="O1615" s="218"/>
      <c r="P1615" s="218"/>
      <c r="Q1615" s="218"/>
      <c r="R1615" s="218"/>
      <c r="S1615" s="218"/>
      <c r="T1615" s="218"/>
      <c r="U1615" s="218"/>
      <c r="V1615" s="218"/>
      <c r="W1615" s="218"/>
      <c r="X1615" s="218"/>
    </row>
    <row r="1616" spans="1:24" s="60" customFormat="1" ht="15.75" customHeight="1">
      <c r="A1616" s="63">
        <v>40904</v>
      </c>
      <c r="B1616" s="62">
        <v>6720</v>
      </c>
      <c r="C1616" s="59">
        <v>40960</v>
      </c>
      <c r="D1616" s="217">
        <v>6775</v>
      </c>
      <c r="E1616" s="217">
        <v>7000</v>
      </c>
      <c r="F1616" s="61">
        <f t="shared" si="79"/>
        <v>225</v>
      </c>
      <c r="G1616" s="67">
        <f t="shared" si="80"/>
        <v>296.43023255813955</v>
      </c>
      <c r="H1616" s="59">
        <v>40949</v>
      </c>
      <c r="I1616" s="217">
        <v>3650</v>
      </c>
      <c r="J1616" s="217">
        <v>6665</v>
      </c>
      <c r="K1616" s="217"/>
      <c r="L1616" s="217"/>
      <c r="M1616" s="67"/>
      <c r="N1616" s="218"/>
      <c r="O1616" s="218"/>
      <c r="P1616" s="218"/>
      <c r="Q1616" s="218"/>
      <c r="R1616" s="218"/>
      <c r="S1616" s="218"/>
      <c r="T1616" s="218"/>
      <c r="U1616" s="218"/>
      <c r="V1616" s="218"/>
      <c r="W1616" s="218"/>
      <c r="X1616" s="218"/>
    </row>
    <row r="1617" spans="1:24" s="60" customFormat="1" ht="15.75" customHeight="1">
      <c r="A1617" s="63">
        <v>40903</v>
      </c>
      <c r="B1617" s="62">
        <v>6720</v>
      </c>
      <c r="C1617" s="59">
        <v>40959</v>
      </c>
      <c r="D1617" s="217">
        <v>6790</v>
      </c>
      <c r="E1617" s="217">
        <v>7000</v>
      </c>
      <c r="F1617" s="61">
        <f t="shared" si="79"/>
        <v>210</v>
      </c>
      <c r="G1617" s="67">
        <f t="shared" si="80"/>
        <v>296.39793281653749</v>
      </c>
      <c r="H1617" s="59">
        <v>40948</v>
      </c>
      <c r="I1617" s="217">
        <v>3650</v>
      </c>
      <c r="J1617" s="217">
        <v>6665</v>
      </c>
      <c r="K1617" s="217"/>
      <c r="L1617" s="217"/>
      <c r="M1617" s="67"/>
      <c r="N1617" s="218"/>
      <c r="O1617" s="218"/>
      <c r="P1617" s="218"/>
      <c r="Q1617" s="218"/>
      <c r="R1617" s="218"/>
      <c r="S1617" s="218"/>
      <c r="T1617" s="218"/>
      <c r="U1617" s="218"/>
      <c r="V1617" s="218"/>
      <c r="W1617" s="218"/>
      <c r="X1617" s="218"/>
    </row>
    <row r="1618" spans="1:24" s="60" customFormat="1" ht="15.75" customHeight="1">
      <c r="A1618" s="63">
        <v>40900</v>
      </c>
      <c r="B1618" s="62">
        <v>6730</v>
      </c>
      <c r="C1618" s="59">
        <v>40956</v>
      </c>
      <c r="D1618" s="217">
        <v>6790</v>
      </c>
      <c r="E1618" s="217">
        <v>7000</v>
      </c>
      <c r="F1618" s="61">
        <f t="shared" si="79"/>
        <v>210</v>
      </c>
      <c r="G1618" s="67">
        <f t="shared" si="80"/>
        <v>296.46253229974161</v>
      </c>
      <c r="H1618" s="59">
        <v>40947</v>
      </c>
      <c r="I1618" s="217">
        <v>3675</v>
      </c>
      <c r="J1618" s="217">
        <v>6665</v>
      </c>
      <c r="K1618" s="217"/>
      <c r="L1618" s="217"/>
      <c r="M1618" s="67"/>
      <c r="N1618" s="218"/>
      <c r="O1618" s="218"/>
      <c r="P1618" s="218"/>
      <c r="Q1618" s="218"/>
      <c r="R1618" s="218"/>
      <c r="S1618" s="218"/>
      <c r="T1618" s="218"/>
      <c r="U1618" s="218"/>
      <c r="V1618" s="218"/>
      <c r="W1618" s="218"/>
      <c r="X1618" s="218"/>
    </row>
    <row r="1619" spans="1:24" s="60" customFormat="1" ht="15.75" customHeight="1">
      <c r="A1619" s="63">
        <v>40899</v>
      </c>
      <c r="B1619" s="62">
        <v>6740</v>
      </c>
      <c r="C1619" s="59">
        <v>40955</v>
      </c>
      <c r="D1619" s="217">
        <v>6790</v>
      </c>
      <c r="E1619" s="217">
        <v>7050</v>
      </c>
      <c r="F1619" s="61">
        <f t="shared" si="79"/>
        <v>260</v>
      </c>
      <c r="G1619" s="67">
        <f t="shared" si="80"/>
        <v>296.47545219638243</v>
      </c>
      <c r="H1619" s="59">
        <v>40946</v>
      </c>
      <c r="I1619" s="217">
        <v>3675</v>
      </c>
      <c r="J1619" s="217">
        <v>6650</v>
      </c>
      <c r="K1619" s="217"/>
      <c r="L1619" s="217"/>
      <c r="M1619" s="67"/>
      <c r="N1619" s="218"/>
      <c r="O1619" s="218"/>
      <c r="P1619" s="218"/>
      <c r="Q1619" s="218"/>
      <c r="R1619" s="218"/>
      <c r="S1619" s="218"/>
      <c r="T1619" s="218"/>
      <c r="U1619" s="218"/>
      <c r="V1619" s="218"/>
      <c r="W1619" s="218"/>
      <c r="X1619" s="218"/>
    </row>
    <row r="1620" spans="1:24" s="60" customFormat="1" ht="15.75" customHeight="1">
      <c r="A1620" s="63">
        <v>40898</v>
      </c>
      <c r="B1620" s="62">
        <v>6750</v>
      </c>
      <c r="C1620" s="59">
        <v>40954</v>
      </c>
      <c r="D1620" s="217">
        <v>6800</v>
      </c>
      <c r="E1620" s="217">
        <v>7050</v>
      </c>
      <c r="F1620" s="61">
        <f t="shared" si="79"/>
        <v>250</v>
      </c>
      <c r="G1620" s="67">
        <f t="shared" si="80"/>
        <v>296.43669250645996</v>
      </c>
      <c r="H1620" s="59">
        <v>40945</v>
      </c>
      <c r="I1620" s="217">
        <v>3675</v>
      </c>
      <c r="J1620" s="217">
        <v>6650</v>
      </c>
      <c r="K1620" s="217"/>
      <c r="L1620" s="217"/>
      <c r="M1620" s="67"/>
      <c r="N1620" s="218"/>
      <c r="O1620" s="218"/>
      <c r="P1620" s="218"/>
      <c r="Q1620" s="218"/>
      <c r="R1620" s="218"/>
      <c r="S1620" s="218"/>
      <c r="T1620" s="218"/>
      <c r="U1620" s="218"/>
      <c r="V1620" s="218"/>
      <c r="W1620" s="218"/>
      <c r="X1620" s="218"/>
    </row>
    <row r="1621" spans="1:24" s="60" customFormat="1" ht="15.75" customHeight="1">
      <c r="A1621" s="63">
        <v>40897</v>
      </c>
      <c r="B1621" s="62">
        <v>6760</v>
      </c>
      <c r="C1621" s="59">
        <v>40953</v>
      </c>
      <c r="D1621" s="217">
        <v>6815</v>
      </c>
      <c r="E1621" s="217">
        <v>7050</v>
      </c>
      <c r="F1621" s="61">
        <f t="shared" si="79"/>
        <v>235</v>
      </c>
      <c r="G1621" s="67">
        <f t="shared" si="80"/>
        <v>296.38501291989667</v>
      </c>
      <c r="H1621" s="59">
        <v>40942</v>
      </c>
      <c r="I1621" s="217">
        <v>3675</v>
      </c>
      <c r="J1621" s="217">
        <v>6650</v>
      </c>
      <c r="K1621" s="217"/>
      <c r="L1621" s="217"/>
      <c r="M1621" s="67"/>
      <c r="N1621" s="218"/>
      <c r="O1621" s="218"/>
      <c r="P1621" s="218"/>
      <c r="Q1621" s="218"/>
      <c r="R1621" s="218"/>
      <c r="S1621" s="218"/>
      <c r="T1621" s="218"/>
      <c r="U1621" s="218"/>
      <c r="V1621" s="218"/>
      <c r="W1621" s="218"/>
      <c r="X1621" s="218"/>
    </row>
    <row r="1622" spans="1:24" s="60" customFormat="1" ht="15.75" customHeight="1">
      <c r="A1622" s="63">
        <v>40896</v>
      </c>
      <c r="B1622" s="62">
        <v>6770</v>
      </c>
      <c r="C1622" s="59">
        <v>40952</v>
      </c>
      <c r="D1622" s="217">
        <v>6815</v>
      </c>
      <c r="E1622" s="217">
        <v>7050</v>
      </c>
      <c r="F1622" s="61">
        <f t="shared" si="79"/>
        <v>235</v>
      </c>
      <c r="G1622" s="67">
        <f t="shared" si="80"/>
        <v>296.4043927648579</v>
      </c>
      <c r="H1622" s="59">
        <v>40941</v>
      </c>
      <c r="I1622" s="217">
        <v>3700</v>
      </c>
      <c r="J1622" s="217">
        <v>6650</v>
      </c>
      <c r="K1622" s="217"/>
      <c r="L1622" s="217"/>
      <c r="M1622" s="67"/>
      <c r="N1622" s="218"/>
      <c r="O1622" s="218"/>
      <c r="P1622" s="218"/>
      <c r="Q1622" s="218"/>
      <c r="R1622" s="218"/>
      <c r="S1622" s="218"/>
      <c r="T1622" s="218"/>
      <c r="U1622" s="218"/>
      <c r="V1622" s="218"/>
      <c r="W1622" s="218"/>
      <c r="X1622" s="218"/>
    </row>
    <row r="1623" spans="1:24" s="60" customFormat="1" ht="15.75" customHeight="1">
      <c r="A1623" s="63">
        <v>40893</v>
      </c>
      <c r="B1623" s="62">
        <v>6780</v>
      </c>
      <c r="C1623" s="59">
        <v>40949</v>
      </c>
      <c r="D1623" s="217">
        <v>6815</v>
      </c>
      <c r="E1623" s="217">
        <v>7050</v>
      </c>
      <c r="F1623" s="61">
        <f t="shared" si="79"/>
        <v>235</v>
      </c>
      <c r="G1623" s="67">
        <f t="shared" si="80"/>
        <v>296.39793281653749</v>
      </c>
      <c r="H1623" s="59">
        <v>40940</v>
      </c>
      <c r="I1623" s="217">
        <v>3700</v>
      </c>
      <c r="J1623" s="217">
        <v>6640</v>
      </c>
      <c r="K1623" s="217"/>
      <c r="L1623" s="217"/>
      <c r="M1623" s="67"/>
      <c r="N1623" s="218"/>
      <c r="O1623" s="218"/>
      <c r="P1623" s="218"/>
      <c r="Q1623" s="218"/>
      <c r="R1623" s="218"/>
      <c r="S1623" s="218"/>
      <c r="T1623" s="218"/>
      <c r="U1623" s="218"/>
      <c r="V1623" s="218"/>
      <c r="W1623" s="218"/>
      <c r="X1623" s="218"/>
    </row>
    <row r="1624" spans="1:24" s="60" customFormat="1" ht="15.75" customHeight="1">
      <c r="A1624" s="63">
        <v>40892</v>
      </c>
      <c r="B1624" s="62">
        <v>6780</v>
      </c>
      <c r="C1624" s="59">
        <v>40948</v>
      </c>
      <c r="D1624" s="217">
        <v>6815</v>
      </c>
      <c r="E1624" s="217">
        <v>7025</v>
      </c>
      <c r="F1624" s="61">
        <f t="shared" si="79"/>
        <v>210</v>
      </c>
      <c r="G1624" s="67">
        <f t="shared" si="80"/>
        <v>296.39147286821708</v>
      </c>
      <c r="H1624" s="59">
        <v>40939</v>
      </c>
      <c r="I1624" s="217">
        <v>3715</v>
      </c>
      <c r="J1624" s="217">
        <v>6640</v>
      </c>
      <c r="K1624" s="217"/>
      <c r="L1624" s="217"/>
      <c r="M1624" s="67"/>
      <c r="N1624" s="218"/>
      <c r="O1624" s="218"/>
      <c r="P1624" s="218"/>
      <c r="Q1624" s="218"/>
      <c r="R1624" s="218"/>
      <c r="S1624" s="218"/>
      <c r="T1624" s="218"/>
      <c r="U1624" s="218"/>
      <c r="V1624" s="218"/>
      <c r="W1624" s="218"/>
      <c r="X1624" s="218"/>
    </row>
    <row r="1625" spans="1:24" s="60" customFormat="1" ht="15.75" customHeight="1">
      <c r="A1625" s="63">
        <v>40891</v>
      </c>
      <c r="B1625" s="62">
        <v>6780</v>
      </c>
      <c r="C1625" s="59">
        <v>40947</v>
      </c>
      <c r="D1625" s="217">
        <v>6815</v>
      </c>
      <c r="E1625" s="217">
        <v>7025</v>
      </c>
      <c r="F1625" s="61">
        <f t="shared" si="79"/>
        <v>210</v>
      </c>
      <c r="G1625" s="67">
        <f t="shared" si="80"/>
        <v>296.46899224806202</v>
      </c>
      <c r="H1625" s="59">
        <v>40938</v>
      </c>
      <c r="I1625" s="217">
        <v>3715</v>
      </c>
      <c r="J1625" s="217">
        <v>6640</v>
      </c>
      <c r="K1625" s="217"/>
      <c r="L1625" s="217"/>
      <c r="M1625" s="67"/>
      <c r="N1625" s="218"/>
      <c r="O1625" s="218"/>
      <c r="P1625" s="218"/>
      <c r="Q1625" s="218"/>
      <c r="R1625" s="218"/>
      <c r="S1625" s="218"/>
      <c r="T1625" s="218"/>
      <c r="U1625" s="218"/>
      <c r="V1625" s="218"/>
      <c r="W1625" s="218"/>
      <c r="X1625" s="218"/>
    </row>
    <row r="1626" spans="1:24" s="60" customFormat="1" ht="15.75" customHeight="1">
      <c r="A1626" s="63">
        <v>40890</v>
      </c>
      <c r="B1626" s="62">
        <v>6770</v>
      </c>
      <c r="C1626" s="59">
        <v>40946</v>
      </c>
      <c r="D1626" s="217">
        <v>6815</v>
      </c>
      <c r="E1626" s="217">
        <v>7025</v>
      </c>
      <c r="F1626" s="61">
        <f t="shared" si="79"/>
        <v>210</v>
      </c>
      <c r="G1626" s="67">
        <f t="shared" si="80"/>
        <v>296.43023255813955</v>
      </c>
      <c r="H1626" s="59">
        <v>40937</v>
      </c>
      <c r="I1626" s="217">
        <v>3725</v>
      </c>
      <c r="J1626" s="217">
        <v>6640</v>
      </c>
      <c r="K1626" s="217"/>
      <c r="L1626" s="217"/>
      <c r="M1626" s="67"/>
      <c r="N1626" s="218"/>
      <c r="O1626" s="218"/>
      <c r="P1626" s="218"/>
      <c r="Q1626" s="218"/>
      <c r="R1626" s="218"/>
      <c r="S1626" s="218"/>
      <c r="T1626" s="218"/>
      <c r="U1626" s="218"/>
      <c r="V1626" s="218"/>
      <c r="W1626" s="218"/>
      <c r="X1626" s="218"/>
    </row>
    <row r="1627" spans="1:24" s="60" customFormat="1" ht="15.75" customHeight="1">
      <c r="A1627" s="63">
        <v>40889</v>
      </c>
      <c r="B1627" s="62">
        <v>6770</v>
      </c>
      <c r="C1627" s="59">
        <v>40945</v>
      </c>
      <c r="D1627" s="217">
        <v>6780</v>
      </c>
      <c r="E1627" s="217">
        <v>7025</v>
      </c>
      <c r="F1627" s="61">
        <f t="shared" si="79"/>
        <v>245</v>
      </c>
      <c r="G1627" s="67">
        <f t="shared" si="80"/>
        <v>296.39147286821708</v>
      </c>
      <c r="H1627" s="59">
        <v>40928</v>
      </c>
      <c r="I1627" s="217">
        <v>3800</v>
      </c>
      <c r="J1627" s="217">
        <v>6640</v>
      </c>
      <c r="K1627" s="217"/>
      <c r="L1627" s="217"/>
      <c r="M1627" s="67"/>
      <c r="N1627" s="218"/>
      <c r="O1627" s="218"/>
      <c r="P1627" s="218"/>
      <c r="Q1627" s="218"/>
      <c r="R1627" s="218"/>
      <c r="S1627" s="218"/>
      <c r="T1627" s="218"/>
      <c r="U1627" s="218"/>
      <c r="V1627" s="218"/>
      <c r="W1627" s="218"/>
      <c r="X1627" s="218"/>
    </row>
    <row r="1628" spans="1:24" s="60" customFormat="1" ht="15.75" customHeight="1">
      <c r="A1628" s="63">
        <v>40886</v>
      </c>
      <c r="B1628" s="62">
        <v>6770</v>
      </c>
      <c r="C1628" s="59">
        <v>40942</v>
      </c>
      <c r="D1628" s="217">
        <v>6740</v>
      </c>
      <c r="E1628" s="217">
        <v>7025</v>
      </c>
      <c r="F1628" s="61">
        <f t="shared" si="79"/>
        <v>285</v>
      </c>
      <c r="G1628" s="67">
        <f t="shared" si="80"/>
        <v>296.33333333333331</v>
      </c>
      <c r="H1628" s="59">
        <v>40927</v>
      </c>
      <c r="I1628" s="217">
        <v>3800</v>
      </c>
      <c r="J1628" s="217">
        <v>6640</v>
      </c>
      <c r="K1628" s="217"/>
      <c r="L1628" s="217"/>
      <c r="M1628" s="67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</row>
    <row r="1629" spans="1:24" s="60" customFormat="1" ht="15.75" customHeight="1">
      <c r="A1629" s="63">
        <v>40885</v>
      </c>
      <c r="B1629" s="62">
        <v>6770</v>
      </c>
      <c r="C1629" s="59">
        <v>40941</v>
      </c>
      <c r="D1629" s="217">
        <v>6740</v>
      </c>
      <c r="E1629" s="217">
        <v>7025</v>
      </c>
      <c r="F1629" s="61">
        <f t="shared" si="79"/>
        <v>285</v>
      </c>
      <c r="G1629" s="67">
        <f t="shared" si="80"/>
        <v>296.24935400516796</v>
      </c>
      <c r="H1629" s="59">
        <v>40926</v>
      </c>
      <c r="I1629" s="217">
        <v>3800</v>
      </c>
      <c r="J1629" s="217">
        <v>6640</v>
      </c>
      <c r="K1629" s="217"/>
      <c r="L1629" s="217"/>
      <c r="M1629" s="67"/>
      <c r="N1629" s="218"/>
      <c r="O1629" s="218"/>
      <c r="P1629" s="218"/>
      <c r="Q1629" s="218"/>
      <c r="R1629" s="218"/>
      <c r="S1629" s="218"/>
      <c r="T1629" s="218"/>
      <c r="U1629" s="218"/>
      <c r="V1629" s="218"/>
      <c r="W1629" s="218"/>
      <c r="X1629" s="218"/>
    </row>
    <row r="1630" spans="1:24" s="60" customFormat="1" ht="15.75" customHeight="1">
      <c r="A1630" s="63">
        <v>40884</v>
      </c>
      <c r="B1630" s="62">
        <v>6770</v>
      </c>
      <c r="C1630" s="59">
        <v>40940</v>
      </c>
      <c r="D1630" s="217">
        <v>6700</v>
      </c>
      <c r="E1630" s="217">
        <v>6975</v>
      </c>
      <c r="F1630" s="61">
        <f t="shared" si="79"/>
        <v>275</v>
      </c>
      <c r="G1630" s="67">
        <f t="shared" si="80"/>
        <v>296.11369509043925</v>
      </c>
      <c r="H1630" s="59">
        <v>40925</v>
      </c>
      <c r="I1630" s="217">
        <v>3850</v>
      </c>
      <c r="J1630" s="217">
        <v>6640</v>
      </c>
      <c r="K1630" s="217"/>
      <c r="L1630" s="217"/>
      <c r="M1630" s="67"/>
      <c r="N1630" s="218"/>
      <c r="O1630" s="218"/>
      <c r="P1630" s="218"/>
      <c r="Q1630" s="218"/>
      <c r="R1630" s="218"/>
      <c r="S1630" s="218"/>
      <c r="T1630" s="218"/>
      <c r="U1630" s="218"/>
      <c r="V1630" s="218"/>
      <c r="W1630" s="218"/>
      <c r="X1630" s="218"/>
    </row>
    <row r="1631" spans="1:24" s="60" customFormat="1" ht="15.75" customHeight="1">
      <c r="A1631" s="63">
        <v>40883</v>
      </c>
      <c r="B1631" s="62">
        <v>6760</v>
      </c>
      <c r="C1631" s="59">
        <v>40939</v>
      </c>
      <c r="D1631" s="217">
        <v>6675</v>
      </c>
      <c r="E1631" s="217">
        <v>6975</v>
      </c>
      <c r="F1631" s="61">
        <f t="shared" si="79"/>
        <v>300</v>
      </c>
      <c r="G1631" s="67">
        <f t="shared" si="80"/>
        <v>295.99095607235142</v>
      </c>
      <c r="H1631" s="59">
        <v>40924</v>
      </c>
      <c r="I1631" s="217">
        <v>3850</v>
      </c>
      <c r="J1631" s="217">
        <v>6640</v>
      </c>
      <c r="K1631" s="217"/>
      <c r="L1631" s="217"/>
      <c r="M1631" s="67"/>
      <c r="N1631" s="218"/>
      <c r="O1631" s="218"/>
      <c r="P1631" s="218"/>
      <c r="Q1631" s="218"/>
      <c r="R1631" s="218"/>
      <c r="S1631" s="218"/>
      <c r="T1631" s="218"/>
      <c r="U1631" s="218"/>
      <c r="V1631" s="218"/>
      <c r="W1631" s="218"/>
      <c r="X1631" s="218"/>
    </row>
    <row r="1632" spans="1:24" s="60" customFormat="1" ht="15.75" customHeight="1">
      <c r="A1632" s="63">
        <v>40882</v>
      </c>
      <c r="B1632" s="62">
        <v>6760</v>
      </c>
      <c r="C1632" s="59">
        <v>40938</v>
      </c>
      <c r="D1632" s="217">
        <v>6675</v>
      </c>
      <c r="E1632" s="217">
        <v>6975</v>
      </c>
      <c r="F1632" s="61">
        <f t="shared" si="79"/>
        <v>300</v>
      </c>
      <c r="G1632" s="67">
        <f t="shared" si="80"/>
        <v>295.86175710594313</v>
      </c>
      <c r="H1632" s="59">
        <v>40921</v>
      </c>
      <c r="I1632" s="217">
        <v>3850</v>
      </c>
      <c r="J1632" s="217">
        <v>6640</v>
      </c>
      <c r="K1632" s="217"/>
      <c r="L1632" s="217"/>
      <c r="M1632" s="67"/>
      <c r="N1632" s="218"/>
      <c r="O1632" s="218"/>
      <c r="P1632" s="218"/>
      <c r="Q1632" s="218"/>
      <c r="R1632" s="218"/>
      <c r="S1632" s="218"/>
      <c r="T1632" s="218"/>
      <c r="U1632" s="218"/>
      <c r="V1632" s="218"/>
      <c r="W1632" s="218"/>
      <c r="X1632" s="218"/>
    </row>
    <row r="1633" spans="1:24" s="60" customFormat="1" ht="15.75" customHeight="1">
      <c r="A1633" s="63">
        <v>40879</v>
      </c>
      <c r="B1633" s="62">
        <v>6740</v>
      </c>
      <c r="C1633" s="59">
        <v>40937</v>
      </c>
      <c r="D1633" s="217">
        <v>6675</v>
      </c>
      <c r="E1633" s="217">
        <v>6975</v>
      </c>
      <c r="F1633" s="61">
        <f t="shared" si="79"/>
        <v>300</v>
      </c>
      <c r="G1633" s="67">
        <f t="shared" si="80"/>
        <v>295.75839793281654</v>
      </c>
      <c r="H1633" s="59">
        <v>40920</v>
      </c>
      <c r="I1633" s="217">
        <v>3850</v>
      </c>
      <c r="J1633" s="217">
        <v>6640</v>
      </c>
      <c r="K1633" s="217"/>
      <c r="L1633" s="217"/>
      <c r="M1633" s="67"/>
      <c r="N1633" s="218"/>
      <c r="O1633" s="218"/>
      <c r="P1633" s="218"/>
      <c r="Q1633" s="218"/>
      <c r="R1633" s="218"/>
      <c r="S1633" s="218"/>
      <c r="T1633" s="218"/>
      <c r="U1633" s="218"/>
      <c r="V1633" s="218"/>
      <c r="W1633" s="218"/>
      <c r="X1633" s="218"/>
    </row>
    <row r="1634" spans="1:24" s="60" customFormat="1" ht="15.75" customHeight="1">
      <c r="A1634" s="63">
        <v>40878</v>
      </c>
      <c r="B1634" s="62">
        <v>6740</v>
      </c>
      <c r="C1634" s="59">
        <v>40928</v>
      </c>
      <c r="D1634" s="217">
        <v>6675</v>
      </c>
      <c r="E1634" s="217">
        <v>6975</v>
      </c>
      <c r="F1634" s="61">
        <f t="shared" si="79"/>
        <v>300</v>
      </c>
      <c r="G1634" s="67">
        <f t="shared" si="80"/>
        <v>295.6291989664083</v>
      </c>
      <c r="H1634" s="59">
        <v>40919</v>
      </c>
      <c r="I1634" s="217">
        <v>3850</v>
      </c>
      <c r="J1634" s="217">
        <v>6640</v>
      </c>
      <c r="K1634" s="217"/>
      <c r="L1634" s="217"/>
      <c r="M1634" s="67"/>
      <c r="N1634" s="218"/>
      <c r="O1634" s="218"/>
      <c r="P1634" s="218"/>
      <c r="Q1634" s="218"/>
      <c r="R1634" s="218"/>
      <c r="S1634" s="218"/>
      <c r="T1634" s="218"/>
      <c r="U1634" s="218"/>
      <c r="V1634" s="218"/>
      <c r="W1634" s="218"/>
      <c r="X1634" s="218"/>
    </row>
    <row r="1635" spans="1:24" s="60" customFormat="1" ht="15.75" customHeight="1">
      <c r="A1635" s="63">
        <v>40877</v>
      </c>
      <c r="B1635" s="62">
        <v>6740</v>
      </c>
      <c r="C1635" s="59">
        <v>40927</v>
      </c>
      <c r="D1635" s="217">
        <v>6675</v>
      </c>
      <c r="E1635" s="217">
        <v>6975</v>
      </c>
      <c r="F1635" s="61">
        <f t="shared" si="79"/>
        <v>300</v>
      </c>
      <c r="G1635" s="67">
        <f t="shared" si="80"/>
        <v>295.35788113695088</v>
      </c>
      <c r="H1635" s="59">
        <v>40918</v>
      </c>
      <c r="I1635" s="217">
        <v>3850</v>
      </c>
      <c r="J1635" s="217">
        <v>6640</v>
      </c>
      <c r="K1635" s="217"/>
      <c r="L1635" s="217"/>
      <c r="M1635" s="67"/>
      <c r="N1635" s="218"/>
      <c r="O1635" s="218"/>
      <c r="P1635" s="218"/>
      <c r="Q1635" s="218"/>
      <c r="R1635" s="218"/>
      <c r="S1635" s="218"/>
      <c r="T1635" s="218"/>
      <c r="U1635" s="218"/>
      <c r="V1635" s="218"/>
      <c r="W1635" s="218"/>
      <c r="X1635" s="218"/>
    </row>
    <row r="1636" spans="1:24" s="60" customFormat="1" ht="15.75" customHeight="1">
      <c r="A1636" s="63">
        <v>40876</v>
      </c>
      <c r="B1636" s="62">
        <v>6720</v>
      </c>
      <c r="C1636" s="59">
        <v>40926</v>
      </c>
      <c r="D1636" s="217">
        <v>6665</v>
      </c>
      <c r="E1636" s="217">
        <v>6975</v>
      </c>
      <c r="F1636" s="61">
        <f t="shared" si="79"/>
        <v>310</v>
      </c>
      <c r="G1636" s="67">
        <f t="shared" si="80"/>
        <v>295.06072351421187</v>
      </c>
      <c r="H1636" s="59">
        <v>40917</v>
      </c>
      <c r="I1636" s="217">
        <v>3850</v>
      </c>
      <c r="J1636" s="217">
        <v>6640</v>
      </c>
      <c r="K1636" s="217"/>
      <c r="L1636" s="217"/>
      <c r="M1636" s="67"/>
      <c r="N1636" s="218"/>
      <c r="O1636" s="218"/>
      <c r="P1636" s="218"/>
      <c r="Q1636" s="218"/>
      <c r="R1636" s="218"/>
      <c r="S1636" s="218"/>
      <c r="T1636" s="218"/>
      <c r="U1636" s="218"/>
      <c r="V1636" s="218"/>
      <c r="W1636" s="218"/>
      <c r="X1636" s="218"/>
    </row>
    <row r="1637" spans="1:24" s="60" customFormat="1" ht="15.75" customHeight="1">
      <c r="A1637" s="63">
        <v>40875</v>
      </c>
      <c r="B1637" s="62">
        <v>6720</v>
      </c>
      <c r="C1637" s="59">
        <v>40925</v>
      </c>
      <c r="D1637" s="217">
        <v>6665</v>
      </c>
      <c r="E1637" s="217">
        <v>6975</v>
      </c>
      <c r="F1637" s="61">
        <f t="shared" si="79"/>
        <v>310</v>
      </c>
      <c r="G1637" s="67">
        <f t="shared" si="80"/>
        <v>294.75064599483204</v>
      </c>
      <c r="H1637" s="59">
        <v>40914</v>
      </c>
      <c r="I1637" s="217">
        <v>3875</v>
      </c>
      <c r="J1637" s="217">
        <v>6640</v>
      </c>
      <c r="K1637" s="217"/>
      <c r="L1637" s="217"/>
      <c r="M1637" s="67"/>
      <c r="N1637" s="218"/>
      <c r="O1637" s="218"/>
      <c r="P1637" s="218"/>
      <c r="Q1637" s="218"/>
      <c r="R1637" s="218"/>
      <c r="S1637" s="218"/>
      <c r="T1637" s="218"/>
      <c r="U1637" s="218"/>
      <c r="V1637" s="218"/>
      <c r="W1637" s="218"/>
      <c r="X1637" s="218"/>
    </row>
    <row r="1638" spans="1:24" s="60" customFormat="1" ht="15.75" customHeight="1">
      <c r="A1638" s="63">
        <v>40872</v>
      </c>
      <c r="B1638" s="62">
        <v>6700</v>
      </c>
      <c r="C1638" s="59">
        <v>40924</v>
      </c>
      <c r="D1638" s="217">
        <v>6665</v>
      </c>
      <c r="E1638" s="217">
        <v>6975</v>
      </c>
      <c r="F1638" s="61">
        <f t="shared" si="79"/>
        <v>310</v>
      </c>
      <c r="G1638" s="67">
        <f t="shared" si="80"/>
        <v>294.38888888888891</v>
      </c>
      <c r="H1638" s="59">
        <v>40913</v>
      </c>
      <c r="I1638" s="217">
        <v>3875</v>
      </c>
      <c r="J1638" s="217">
        <v>6640</v>
      </c>
      <c r="K1638" s="217"/>
      <c r="L1638" s="217"/>
      <c r="M1638" s="67"/>
      <c r="N1638" s="218"/>
      <c r="O1638" s="218"/>
      <c r="P1638" s="218"/>
      <c r="Q1638" s="218"/>
      <c r="R1638" s="218"/>
      <c r="S1638" s="218"/>
      <c r="T1638" s="218"/>
      <c r="U1638" s="218"/>
      <c r="V1638" s="218"/>
      <c r="W1638" s="218"/>
      <c r="X1638" s="218"/>
    </row>
    <row r="1639" spans="1:24" s="60" customFormat="1" ht="15.75" customHeight="1">
      <c r="A1639" s="63">
        <v>40871</v>
      </c>
      <c r="B1639" s="62">
        <v>6680</v>
      </c>
      <c r="C1639" s="59">
        <v>40921</v>
      </c>
      <c r="D1639" s="217">
        <v>6665</v>
      </c>
      <c r="E1639" s="217">
        <v>6975</v>
      </c>
      <c r="F1639" s="61">
        <f t="shared" si="79"/>
        <v>310</v>
      </c>
      <c r="G1639" s="67">
        <f t="shared" si="80"/>
        <v>294.02713178294573</v>
      </c>
      <c r="H1639" s="59">
        <v>40912</v>
      </c>
      <c r="I1639" s="217">
        <v>3875</v>
      </c>
      <c r="J1639" s="217">
        <v>6640</v>
      </c>
      <c r="K1639" s="217"/>
      <c r="L1639" s="217"/>
      <c r="M1639" s="67"/>
      <c r="N1639" s="218"/>
      <c r="O1639" s="218"/>
      <c r="P1639" s="218"/>
      <c r="Q1639" s="218"/>
      <c r="R1639" s="218"/>
      <c r="S1639" s="218"/>
      <c r="T1639" s="218"/>
      <c r="U1639" s="218"/>
      <c r="V1639" s="218"/>
      <c r="W1639" s="218"/>
      <c r="X1639" s="218"/>
    </row>
    <row r="1640" spans="1:24" s="60" customFormat="1" ht="15.75" customHeight="1">
      <c r="A1640" s="63">
        <v>40870</v>
      </c>
      <c r="B1640" s="62">
        <v>6680</v>
      </c>
      <c r="C1640" s="59">
        <v>40920</v>
      </c>
      <c r="D1640" s="217">
        <v>6665</v>
      </c>
      <c r="E1640" s="217">
        <v>6975</v>
      </c>
      <c r="F1640" s="61">
        <f t="shared" si="79"/>
        <v>310</v>
      </c>
      <c r="G1640" s="67">
        <f t="shared" si="80"/>
        <v>293.6653746770026</v>
      </c>
      <c r="H1640" s="59">
        <v>40903</v>
      </c>
      <c r="I1640" s="217">
        <v>3875</v>
      </c>
      <c r="J1640" s="217">
        <v>6630</v>
      </c>
      <c r="K1640" s="217"/>
      <c r="L1640" s="217"/>
      <c r="M1640" s="67"/>
      <c r="N1640" s="218"/>
      <c r="O1640" s="218"/>
      <c r="P1640" s="218"/>
      <c r="Q1640" s="218"/>
      <c r="R1640" s="218"/>
      <c r="S1640" s="218"/>
      <c r="T1640" s="218"/>
      <c r="U1640" s="218"/>
      <c r="V1640" s="218"/>
      <c r="W1640" s="218"/>
      <c r="X1640" s="218"/>
    </row>
    <row r="1641" spans="1:24" s="60" customFormat="1" ht="15.75" customHeight="1">
      <c r="A1641" s="63">
        <v>40869</v>
      </c>
      <c r="B1641" s="62">
        <v>6680</v>
      </c>
      <c r="C1641" s="59">
        <v>40919</v>
      </c>
      <c r="D1641" s="217">
        <v>6665</v>
      </c>
      <c r="E1641" s="217">
        <v>6975</v>
      </c>
      <c r="F1641" s="61">
        <f t="shared" si="79"/>
        <v>310</v>
      </c>
      <c r="G1641" s="67">
        <f t="shared" si="80"/>
        <v>293.25193798449612</v>
      </c>
      <c r="H1641" s="59">
        <v>40900</v>
      </c>
      <c r="I1641" s="217">
        <v>3870</v>
      </c>
      <c r="J1641" s="217">
        <v>6630</v>
      </c>
      <c r="K1641" s="217"/>
      <c r="L1641" s="217"/>
      <c r="M1641" s="67"/>
      <c r="N1641" s="218"/>
      <c r="O1641" s="218"/>
      <c r="P1641" s="218"/>
      <c r="Q1641" s="218"/>
      <c r="R1641" s="218"/>
      <c r="S1641" s="218"/>
      <c r="T1641" s="218"/>
      <c r="U1641" s="218"/>
      <c r="V1641" s="218"/>
      <c r="W1641" s="218"/>
      <c r="X1641" s="218"/>
    </row>
    <row r="1642" spans="1:24" s="60" customFormat="1" ht="15.75" customHeight="1">
      <c r="A1642" s="63">
        <v>40868</v>
      </c>
      <c r="B1642" s="62">
        <v>6660</v>
      </c>
      <c r="C1642" s="59">
        <v>40918</v>
      </c>
      <c r="D1642" s="217">
        <v>6680</v>
      </c>
      <c r="E1642" s="217">
        <v>6975</v>
      </c>
      <c r="F1642" s="61">
        <f t="shared" si="79"/>
        <v>295</v>
      </c>
      <c r="G1642" s="67">
        <f t="shared" si="80"/>
        <v>292.83850129198964</v>
      </c>
      <c r="H1642" s="59">
        <v>40899</v>
      </c>
      <c r="I1642" s="217">
        <v>3870</v>
      </c>
      <c r="J1642" s="217">
        <v>6640</v>
      </c>
      <c r="K1642" s="217"/>
      <c r="L1642" s="217"/>
      <c r="M1642" s="67"/>
      <c r="N1642" s="218"/>
      <c r="O1642" s="218"/>
      <c r="P1642" s="218"/>
      <c r="Q1642" s="218"/>
      <c r="R1642" s="218"/>
      <c r="S1642" s="218"/>
      <c r="T1642" s="218"/>
      <c r="U1642" s="218"/>
      <c r="V1642" s="218"/>
      <c r="W1642" s="218"/>
      <c r="X1642" s="218"/>
    </row>
    <row r="1643" spans="1:24" s="60" customFormat="1" ht="15.75" customHeight="1">
      <c r="A1643" s="63">
        <v>40865</v>
      </c>
      <c r="B1643" s="62">
        <v>6660</v>
      </c>
      <c r="C1643" s="59">
        <v>40917</v>
      </c>
      <c r="D1643" s="217">
        <v>6700</v>
      </c>
      <c r="E1643" s="217">
        <v>6975</v>
      </c>
      <c r="F1643" s="61">
        <f t="shared" si="79"/>
        <v>275</v>
      </c>
      <c r="G1643" s="67">
        <f t="shared" si="80"/>
        <v>292.4702842377261</v>
      </c>
      <c r="H1643" s="59">
        <v>40898</v>
      </c>
      <c r="I1643" s="217">
        <v>3870</v>
      </c>
      <c r="J1643" s="217">
        <v>6630</v>
      </c>
      <c r="K1643" s="217"/>
      <c r="L1643" s="217"/>
      <c r="M1643" s="67"/>
      <c r="N1643" s="218"/>
      <c r="O1643" s="218"/>
      <c r="P1643" s="218"/>
      <c r="Q1643" s="218"/>
      <c r="R1643" s="218"/>
      <c r="S1643" s="218"/>
      <c r="T1643" s="218"/>
      <c r="U1643" s="218"/>
      <c r="V1643" s="218"/>
      <c r="W1643" s="218"/>
      <c r="X1643" s="218"/>
    </row>
    <row r="1644" spans="1:24" s="60" customFormat="1" ht="15.75" customHeight="1">
      <c r="A1644" s="63">
        <v>40864</v>
      </c>
      <c r="B1644" s="62">
        <v>6660</v>
      </c>
      <c r="C1644" s="59">
        <v>40914</v>
      </c>
      <c r="D1644" s="217">
        <v>6700</v>
      </c>
      <c r="E1644" s="217">
        <v>6975</v>
      </c>
      <c r="F1644" s="61">
        <f t="shared" si="79"/>
        <v>275</v>
      </c>
      <c r="G1644" s="67">
        <f t="shared" si="80"/>
        <v>292.12790697674421</v>
      </c>
      <c r="H1644" s="59">
        <v>40897</v>
      </c>
      <c r="I1644" s="217">
        <v>3860</v>
      </c>
      <c r="J1644" s="217">
        <v>6630</v>
      </c>
      <c r="K1644" s="217"/>
      <c r="L1644" s="217"/>
      <c r="M1644" s="67"/>
      <c r="N1644" s="218"/>
      <c r="O1644" s="218"/>
      <c r="P1644" s="218"/>
      <c r="Q1644" s="218"/>
      <c r="R1644" s="218"/>
      <c r="S1644" s="218"/>
      <c r="T1644" s="218"/>
      <c r="U1644" s="218"/>
      <c r="V1644" s="218"/>
      <c r="W1644" s="218"/>
      <c r="X1644" s="218"/>
    </row>
    <row r="1645" spans="1:24" s="60" customFormat="1" ht="15.75" customHeight="1">
      <c r="A1645" s="63">
        <v>40863</v>
      </c>
      <c r="B1645" s="62">
        <v>6650</v>
      </c>
      <c r="C1645" s="59">
        <v>40913</v>
      </c>
      <c r="D1645" s="217">
        <v>6700</v>
      </c>
      <c r="E1645" s="217">
        <v>6950</v>
      </c>
      <c r="F1645" s="61">
        <f t="shared" si="79"/>
        <v>250</v>
      </c>
      <c r="G1645" s="67">
        <f t="shared" si="80"/>
        <v>291.78552971576227</v>
      </c>
      <c r="H1645" s="59">
        <v>40896</v>
      </c>
      <c r="I1645" s="217">
        <v>3860</v>
      </c>
      <c r="J1645" s="217">
        <v>6630</v>
      </c>
      <c r="K1645" s="217"/>
      <c r="L1645" s="217"/>
      <c r="M1645" s="67"/>
      <c r="N1645" s="218"/>
      <c r="O1645" s="218"/>
      <c r="P1645" s="218"/>
      <c r="Q1645" s="218"/>
      <c r="R1645" s="218"/>
      <c r="S1645" s="218"/>
      <c r="T1645" s="218"/>
      <c r="U1645" s="218"/>
      <c r="V1645" s="218"/>
      <c r="W1645" s="218"/>
      <c r="X1645" s="218"/>
    </row>
    <row r="1646" spans="1:24" s="60" customFormat="1" ht="15.75" customHeight="1">
      <c r="A1646" s="63">
        <v>40862</v>
      </c>
      <c r="B1646" s="62">
        <v>6650</v>
      </c>
      <c r="C1646" s="59">
        <v>40912</v>
      </c>
      <c r="D1646" s="217">
        <v>6700</v>
      </c>
      <c r="E1646" s="217">
        <v>6950</v>
      </c>
      <c r="F1646" s="61">
        <f t="shared" si="79"/>
        <v>250</v>
      </c>
      <c r="G1646" s="67">
        <f t="shared" si="80"/>
        <v>291.47545219638243</v>
      </c>
      <c r="H1646" s="59">
        <v>40893</v>
      </c>
      <c r="I1646" s="217">
        <v>3860</v>
      </c>
      <c r="J1646" s="217">
        <v>6640</v>
      </c>
      <c r="K1646" s="217"/>
      <c r="L1646" s="217"/>
      <c r="M1646" s="67"/>
      <c r="N1646" s="218"/>
      <c r="O1646" s="218"/>
      <c r="P1646" s="218"/>
      <c r="Q1646" s="218"/>
      <c r="R1646" s="218"/>
      <c r="S1646" s="218"/>
      <c r="T1646" s="218"/>
      <c r="U1646" s="218"/>
      <c r="V1646" s="218"/>
      <c r="W1646" s="218"/>
      <c r="X1646" s="218"/>
    </row>
    <row r="1647" spans="1:24" s="60" customFormat="1" ht="15.75" customHeight="1">
      <c r="A1647" s="63">
        <v>40861</v>
      </c>
      <c r="B1647" s="62">
        <v>6650</v>
      </c>
      <c r="C1647" s="59">
        <v>40906</v>
      </c>
      <c r="D1647" s="217">
        <v>6710</v>
      </c>
      <c r="E1647" s="217">
        <v>7000</v>
      </c>
      <c r="F1647" s="61">
        <f t="shared" si="79"/>
        <v>290</v>
      </c>
      <c r="G1647" s="67">
        <f t="shared" si="80"/>
        <v>291.1653746770026</v>
      </c>
      <c r="H1647" s="59">
        <v>40892</v>
      </c>
      <c r="I1647" s="217">
        <v>3860</v>
      </c>
      <c r="J1647" s="217">
        <v>6630</v>
      </c>
      <c r="K1647" s="217"/>
      <c r="L1647" s="217"/>
      <c r="M1647" s="67"/>
      <c r="N1647" s="218"/>
      <c r="O1647" s="218"/>
      <c r="P1647" s="218"/>
      <c r="Q1647" s="218"/>
      <c r="R1647" s="218"/>
      <c r="S1647" s="218"/>
      <c r="T1647" s="218"/>
      <c r="U1647" s="218"/>
      <c r="V1647" s="218"/>
      <c r="W1647" s="218"/>
      <c r="X1647" s="218"/>
    </row>
    <row r="1648" spans="1:24" s="60" customFormat="1" ht="15.75" customHeight="1">
      <c r="A1648" s="63">
        <v>40858</v>
      </c>
      <c r="B1648" s="62">
        <v>6650</v>
      </c>
      <c r="C1648" s="59">
        <v>40905</v>
      </c>
      <c r="D1648" s="217">
        <v>6700</v>
      </c>
      <c r="E1648" s="217">
        <v>7000</v>
      </c>
      <c r="F1648" s="61">
        <f t="shared" si="79"/>
        <v>300</v>
      </c>
      <c r="G1648" s="67">
        <f t="shared" si="80"/>
        <v>290.76485788113695</v>
      </c>
      <c r="H1648" s="59">
        <v>40891</v>
      </c>
      <c r="I1648" s="217">
        <v>3840</v>
      </c>
      <c r="J1648" s="217">
        <v>6630</v>
      </c>
      <c r="K1648" s="217"/>
      <c r="L1648" s="217"/>
      <c r="M1648" s="67"/>
      <c r="N1648" s="218"/>
      <c r="O1648" s="218"/>
      <c r="P1648" s="218"/>
      <c r="Q1648" s="218"/>
      <c r="R1648" s="218"/>
      <c r="S1648" s="218"/>
      <c r="T1648" s="218"/>
      <c r="U1648" s="218"/>
      <c r="V1648" s="218"/>
      <c r="W1648" s="218"/>
      <c r="X1648" s="218"/>
    </row>
    <row r="1649" spans="1:24" s="60" customFormat="1" ht="15.75" customHeight="1">
      <c r="A1649" s="63">
        <v>40857</v>
      </c>
      <c r="B1649" s="62">
        <v>6640</v>
      </c>
      <c r="C1649" s="59">
        <v>40904</v>
      </c>
      <c r="D1649" s="217">
        <v>6720</v>
      </c>
      <c r="E1649" s="217">
        <v>7000</v>
      </c>
      <c r="F1649" s="61">
        <f t="shared" si="79"/>
        <v>280</v>
      </c>
      <c r="G1649" s="67">
        <f t="shared" si="80"/>
        <v>290.32558139534882</v>
      </c>
      <c r="H1649" s="59">
        <v>40890</v>
      </c>
      <c r="I1649" s="217">
        <v>3840</v>
      </c>
      <c r="J1649" s="217">
        <v>6630</v>
      </c>
      <c r="K1649" s="217"/>
      <c r="L1649" s="217"/>
      <c r="M1649" s="67"/>
      <c r="N1649" s="218"/>
      <c r="O1649" s="218"/>
      <c r="P1649" s="218"/>
      <c r="Q1649" s="218"/>
      <c r="R1649" s="218"/>
      <c r="S1649" s="218"/>
      <c r="T1649" s="218"/>
      <c r="U1649" s="218"/>
      <c r="V1649" s="218"/>
      <c r="W1649" s="218"/>
      <c r="X1649" s="218"/>
    </row>
    <row r="1650" spans="1:24" s="60" customFormat="1" ht="15.75" customHeight="1">
      <c r="A1650" s="63">
        <v>40856</v>
      </c>
      <c r="B1650" s="62">
        <v>6640</v>
      </c>
      <c r="C1650" s="59">
        <v>40903</v>
      </c>
      <c r="D1650" s="217">
        <v>6720</v>
      </c>
      <c r="E1650" s="217">
        <v>7000</v>
      </c>
      <c r="F1650" s="61">
        <f t="shared" si="79"/>
        <v>280</v>
      </c>
      <c r="G1650" s="67">
        <f t="shared" si="80"/>
        <v>290.02842377260981</v>
      </c>
      <c r="H1650" s="59">
        <v>40889</v>
      </c>
      <c r="I1650" s="217">
        <v>3840</v>
      </c>
      <c r="J1650" s="217">
        <v>6630</v>
      </c>
      <c r="K1650" s="217"/>
      <c r="L1650" s="217"/>
      <c r="M1650" s="67"/>
      <c r="N1650" s="218"/>
      <c r="O1650" s="218"/>
      <c r="P1650" s="218"/>
      <c r="Q1650" s="218"/>
      <c r="R1650" s="218"/>
      <c r="S1650" s="218"/>
      <c r="T1650" s="218"/>
      <c r="U1650" s="218"/>
      <c r="V1650" s="218"/>
      <c r="W1650" s="218"/>
      <c r="X1650" s="218"/>
    </row>
    <row r="1651" spans="1:24" s="60" customFormat="1" ht="15.75" customHeight="1">
      <c r="A1651" s="63">
        <v>40855</v>
      </c>
      <c r="B1651" s="62">
        <v>6640</v>
      </c>
      <c r="C1651" s="59">
        <v>40900</v>
      </c>
      <c r="D1651" s="217">
        <v>6730</v>
      </c>
      <c r="E1651" s="217">
        <v>7000</v>
      </c>
      <c r="F1651" s="61">
        <f t="shared" si="79"/>
        <v>270</v>
      </c>
      <c r="G1651" s="67">
        <f t="shared" si="80"/>
        <v>289.67958656330751</v>
      </c>
      <c r="H1651" s="59">
        <v>40886</v>
      </c>
      <c r="I1651" s="217">
        <v>3830</v>
      </c>
      <c r="J1651" s="217">
        <v>6630</v>
      </c>
      <c r="K1651" s="217"/>
      <c r="L1651" s="217"/>
      <c r="M1651" s="67"/>
      <c r="N1651" s="218"/>
      <c r="O1651" s="218"/>
      <c r="P1651" s="218"/>
      <c r="Q1651" s="218"/>
      <c r="R1651" s="218"/>
      <c r="S1651" s="218"/>
      <c r="T1651" s="218"/>
      <c r="U1651" s="218"/>
      <c r="V1651" s="218"/>
      <c r="W1651" s="218"/>
      <c r="X1651" s="218"/>
    </row>
    <row r="1652" spans="1:24" s="60" customFormat="1" ht="15.75" customHeight="1">
      <c r="A1652" s="63">
        <v>40854</v>
      </c>
      <c r="B1652" s="62">
        <v>6650</v>
      </c>
      <c r="C1652" s="59">
        <v>40899</v>
      </c>
      <c r="D1652" s="217">
        <v>6740</v>
      </c>
      <c r="E1652" s="217">
        <v>7000</v>
      </c>
      <c r="F1652" s="61">
        <f t="shared" si="79"/>
        <v>260</v>
      </c>
      <c r="G1652" s="67">
        <f t="shared" si="80"/>
        <v>289.31782945736433</v>
      </c>
      <c r="H1652" s="59">
        <v>40885</v>
      </c>
      <c r="I1652" s="217">
        <v>3830</v>
      </c>
      <c r="J1652" s="217">
        <v>6620</v>
      </c>
      <c r="K1652" s="217"/>
      <c r="L1652" s="217"/>
      <c r="M1652" s="67"/>
      <c r="N1652" s="218"/>
      <c r="O1652" s="218"/>
      <c r="P1652" s="218"/>
      <c r="Q1652" s="218"/>
      <c r="R1652" s="218"/>
      <c r="S1652" s="218"/>
      <c r="T1652" s="218"/>
      <c r="U1652" s="218"/>
      <c r="V1652" s="218"/>
      <c r="W1652" s="218"/>
      <c r="X1652" s="218"/>
    </row>
    <row r="1653" spans="1:24" s="60" customFormat="1" ht="15.75" customHeight="1">
      <c r="A1653" s="63">
        <v>40851</v>
      </c>
      <c r="B1653" s="62">
        <v>6650</v>
      </c>
      <c r="C1653" s="59">
        <v>40898</v>
      </c>
      <c r="D1653" s="217">
        <v>6750</v>
      </c>
      <c r="E1653" s="217">
        <v>7000</v>
      </c>
      <c r="F1653" s="61">
        <f t="shared" si="79"/>
        <v>250</v>
      </c>
      <c r="G1653" s="67">
        <f t="shared" si="80"/>
        <v>288.99483204134367</v>
      </c>
      <c r="H1653" s="59">
        <v>40884</v>
      </c>
      <c r="I1653" s="217">
        <v>3830</v>
      </c>
      <c r="J1653" s="217">
        <v>6620</v>
      </c>
      <c r="K1653" s="217"/>
      <c r="L1653" s="217"/>
      <c r="M1653" s="67"/>
      <c r="N1653" s="218"/>
      <c r="O1653" s="218"/>
      <c r="P1653" s="218"/>
      <c r="Q1653" s="218"/>
      <c r="R1653" s="218"/>
      <c r="S1653" s="218"/>
      <c r="T1653" s="218"/>
      <c r="U1653" s="218"/>
      <c r="V1653" s="218"/>
      <c r="W1653" s="218"/>
      <c r="X1653" s="218"/>
    </row>
    <row r="1654" spans="1:24" s="60" customFormat="1" ht="15.75" customHeight="1">
      <c r="A1654" s="63">
        <v>40850</v>
      </c>
      <c r="B1654" s="62">
        <v>6650</v>
      </c>
      <c r="C1654" s="59">
        <v>40897</v>
      </c>
      <c r="D1654" s="217">
        <v>6760</v>
      </c>
      <c r="E1654" s="217">
        <v>7000</v>
      </c>
      <c r="F1654" s="61">
        <f t="shared" si="79"/>
        <v>240</v>
      </c>
      <c r="G1654" s="67">
        <f t="shared" si="80"/>
        <v>288.67183462532302</v>
      </c>
      <c r="H1654" s="59">
        <v>40883</v>
      </c>
      <c r="I1654" s="217">
        <v>3810</v>
      </c>
      <c r="J1654" s="217">
        <v>6610</v>
      </c>
      <c r="K1654" s="217"/>
      <c r="L1654" s="217"/>
      <c r="M1654" s="67"/>
      <c r="N1654" s="218"/>
      <c r="O1654" s="218"/>
      <c r="P1654" s="218"/>
      <c r="Q1654" s="218"/>
      <c r="R1654" s="218"/>
      <c r="S1654" s="218"/>
      <c r="T1654" s="218"/>
      <c r="U1654" s="218"/>
      <c r="V1654" s="218"/>
      <c r="W1654" s="218"/>
      <c r="X1654" s="218"/>
    </row>
    <row r="1655" spans="1:24" s="60" customFormat="1" ht="15.75" customHeight="1">
      <c r="A1655" s="63">
        <v>40849</v>
      </c>
      <c r="B1655" s="62">
        <v>6660</v>
      </c>
      <c r="C1655" s="59">
        <v>40896</v>
      </c>
      <c r="D1655" s="217">
        <v>6770</v>
      </c>
      <c r="E1655" s="217">
        <v>7000</v>
      </c>
      <c r="F1655" s="61">
        <f t="shared" si="79"/>
        <v>230</v>
      </c>
      <c r="G1655" s="67">
        <f t="shared" si="80"/>
        <v>288.40051679586566</v>
      </c>
      <c r="H1655" s="59">
        <v>40882</v>
      </c>
      <c r="I1655" s="217">
        <v>3810</v>
      </c>
      <c r="J1655" s="217">
        <v>6600</v>
      </c>
      <c r="K1655" s="217"/>
      <c r="L1655" s="217"/>
      <c r="M1655" s="67"/>
      <c r="N1655" s="218"/>
      <c r="O1655" s="218"/>
      <c r="P1655" s="218"/>
      <c r="Q1655" s="218"/>
      <c r="R1655" s="218"/>
      <c r="S1655" s="218"/>
      <c r="T1655" s="218"/>
      <c r="U1655" s="218"/>
      <c r="V1655" s="218"/>
      <c r="W1655" s="218"/>
      <c r="X1655" s="218"/>
    </row>
    <row r="1656" spans="1:24" s="60" customFormat="1" ht="15.75" customHeight="1">
      <c r="A1656" s="63">
        <v>40848</v>
      </c>
      <c r="B1656" s="62">
        <v>6660</v>
      </c>
      <c r="C1656" s="59">
        <v>40893</v>
      </c>
      <c r="D1656" s="217">
        <v>6780</v>
      </c>
      <c r="E1656" s="217">
        <v>7000</v>
      </c>
      <c r="F1656" s="61">
        <f t="shared" si="79"/>
        <v>220</v>
      </c>
      <c r="G1656" s="67">
        <f t="shared" si="80"/>
        <v>288.14211886304912</v>
      </c>
      <c r="H1656" s="59">
        <v>40879</v>
      </c>
      <c r="I1656" s="217">
        <v>3800</v>
      </c>
      <c r="J1656" s="217">
        <v>6600</v>
      </c>
      <c r="K1656" s="217"/>
      <c r="L1656" s="217"/>
      <c r="M1656" s="67"/>
      <c r="N1656" s="218"/>
      <c r="O1656" s="218"/>
      <c r="P1656" s="218"/>
      <c r="Q1656" s="218"/>
      <c r="R1656" s="218"/>
      <c r="S1656" s="218"/>
      <c r="T1656" s="218"/>
      <c r="U1656" s="218"/>
      <c r="V1656" s="218"/>
      <c r="W1656" s="218"/>
      <c r="X1656" s="218"/>
    </row>
    <row r="1657" spans="1:24" s="60" customFormat="1" ht="15.75" customHeight="1">
      <c r="A1657" s="63">
        <v>40847</v>
      </c>
      <c r="B1657" s="62">
        <v>6670</v>
      </c>
      <c r="C1657" s="59">
        <v>40892</v>
      </c>
      <c r="D1657" s="217">
        <v>6780</v>
      </c>
      <c r="E1657" s="217">
        <v>6960</v>
      </c>
      <c r="F1657" s="61">
        <f t="shared" si="79"/>
        <v>180</v>
      </c>
      <c r="G1657" s="67">
        <f t="shared" si="80"/>
        <v>287.78036175710594</v>
      </c>
      <c r="H1657" s="59">
        <v>40878</v>
      </c>
      <c r="I1657" s="217">
        <v>3780</v>
      </c>
      <c r="J1657" s="217">
        <v>6600</v>
      </c>
      <c r="K1657" s="217"/>
      <c r="L1657" s="217"/>
      <c r="M1657" s="67"/>
      <c r="N1657" s="218"/>
      <c r="O1657" s="218"/>
      <c r="P1657" s="218"/>
      <c r="Q1657" s="218"/>
      <c r="R1657" s="218"/>
      <c r="S1657" s="218"/>
      <c r="T1657" s="218"/>
      <c r="U1657" s="218"/>
      <c r="V1657" s="218"/>
      <c r="W1657" s="218"/>
      <c r="X1657" s="218"/>
    </row>
    <row r="1658" spans="1:24" s="60" customFormat="1" ht="15.75" customHeight="1">
      <c r="A1658" s="63">
        <v>40844</v>
      </c>
      <c r="B1658" s="62">
        <v>6670</v>
      </c>
      <c r="C1658" s="59">
        <v>40891</v>
      </c>
      <c r="D1658" s="217">
        <v>6780</v>
      </c>
      <c r="E1658" s="217">
        <v>6960</v>
      </c>
      <c r="F1658" s="61">
        <f t="shared" si="79"/>
        <v>180</v>
      </c>
      <c r="G1658" s="67">
        <f t="shared" si="80"/>
        <v>287.6511627906977</v>
      </c>
      <c r="H1658" s="59">
        <v>40877</v>
      </c>
      <c r="I1658" s="217">
        <v>3780</v>
      </c>
      <c r="J1658" s="217">
        <v>6590</v>
      </c>
      <c r="K1658" s="217"/>
      <c r="L1658" s="217"/>
      <c r="M1658" s="67"/>
      <c r="N1658" s="218"/>
      <c r="O1658" s="218"/>
      <c r="P1658" s="218"/>
      <c r="Q1658" s="218"/>
      <c r="R1658" s="218"/>
      <c r="S1658" s="218"/>
      <c r="T1658" s="218"/>
      <c r="U1658" s="218"/>
      <c r="V1658" s="218"/>
      <c r="W1658" s="218"/>
      <c r="X1658" s="218"/>
    </row>
    <row r="1659" spans="1:24" s="60" customFormat="1" ht="15.75" customHeight="1">
      <c r="A1659" s="63">
        <v>40843</v>
      </c>
      <c r="B1659" s="62">
        <v>6680</v>
      </c>
      <c r="C1659" s="59">
        <v>40890</v>
      </c>
      <c r="D1659" s="217">
        <v>6770</v>
      </c>
      <c r="E1659" s="217">
        <v>6950</v>
      </c>
      <c r="F1659" s="61">
        <f t="shared" si="79"/>
        <v>180</v>
      </c>
      <c r="G1659" s="67">
        <f t="shared" si="80"/>
        <v>287.43152454780363</v>
      </c>
      <c r="H1659" s="59">
        <v>40876</v>
      </c>
      <c r="I1659" s="217">
        <v>3770</v>
      </c>
      <c r="J1659" s="217">
        <v>6590</v>
      </c>
      <c r="K1659" s="217"/>
      <c r="L1659" s="217"/>
      <c r="M1659" s="67"/>
      <c r="N1659" s="218"/>
      <c r="O1659" s="218"/>
      <c r="P1659" s="218"/>
      <c r="Q1659" s="218"/>
      <c r="R1659" s="218"/>
      <c r="S1659" s="218"/>
      <c r="T1659" s="218"/>
      <c r="U1659" s="218"/>
      <c r="V1659" s="218"/>
      <c r="W1659" s="218"/>
      <c r="X1659" s="218"/>
    </row>
    <row r="1660" spans="1:24" s="60" customFormat="1" ht="15.75" customHeight="1">
      <c r="A1660" s="63">
        <v>40842</v>
      </c>
      <c r="B1660" s="62">
        <v>6680</v>
      </c>
      <c r="C1660" s="59">
        <v>40889</v>
      </c>
      <c r="D1660" s="217">
        <v>6770</v>
      </c>
      <c r="E1660" s="217">
        <v>6950</v>
      </c>
      <c r="F1660" s="61">
        <f t="shared" si="79"/>
        <v>180</v>
      </c>
      <c r="G1660" s="67">
        <f t="shared" si="80"/>
        <v>287.21188630490957</v>
      </c>
      <c r="H1660" s="59">
        <v>40875</v>
      </c>
      <c r="I1660" s="217">
        <v>3750</v>
      </c>
      <c r="J1660" s="217">
        <v>6590</v>
      </c>
      <c r="K1660" s="217"/>
      <c r="L1660" s="217"/>
      <c r="M1660" s="67"/>
      <c r="N1660" s="218"/>
      <c r="O1660" s="218"/>
      <c r="P1660" s="218"/>
      <c r="Q1660" s="218"/>
      <c r="R1660" s="218"/>
      <c r="S1660" s="218"/>
      <c r="T1660" s="218"/>
      <c r="U1660" s="218"/>
      <c r="V1660" s="218"/>
      <c r="W1660" s="218"/>
      <c r="X1660" s="218"/>
    </row>
    <row r="1661" spans="1:24" s="60" customFormat="1" ht="15.75" customHeight="1">
      <c r="A1661" s="63">
        <v>40841</v>
      </c>
      <c r="B1661" s="62">
        <v>6720</v>
      </c>
      <c r="C1661" s="59">
        <v>40886</v>
      </c>
      <c r="D1661" s="217">
        <v>6770</v>
      </c>
      <c r="E1661" s="217">
        <v>6930</v>
      </c>
      <c r="F1661" s="61">
        <f t="shared" si="79"/>
        <v>160</v>
      </c>
      <c r="G1661" s="67">
        <f t="shared" si="80"/>
        <v>286.95348837209303</v>
      </c>
      <c r="H1661" s="59">
        <v>40872</v>
      </c>
      <c r="I1661" s="217">
        <v>3750</v>
      </c>
      <c r="J1661" s="217">
        <v>6590</v>
      </c>
      <c r="K1661" s="217"/>
      <c r="L1661" s="217"/>
      <c r="M1661" s="67"/>
      <c r="N1661" s="218"/>
      <c r="O1661" s="218"/>
      <c r="P1661" s="218"/>
      <c r="Q1661" s="218"/>
      <c r="R1661" s="218"/>
      <c r="S1661" s="218"/>
      <c r="T1661" s="218"/>
      <c r="U1661" s="218"/>
      <c r="V1661" s="218"/>
      <c r="W1661" s="218"/>
      <c r="X1661" s="218"/>
    </row>
    <row r="1662" spans="1:24" s="60" customFormat="1" ht="15.75" customHeight="1">
      <c r="A1662" s="63">
        <v>40840</v>
      </c>
      <c r="B1662" s="62">
        <v>6720</v>
      </c>
      <c r="C1662" s="59">
        <v>40885</v>
      </c>
      <c r="D1662" s="217">
        <v>6770</v>
      </c>
      <c r="E1662" s="217">
        <v>6930</v>
      </c>
      <c r="F1662" s="61">
        <f t="shared" si="79"/>
        <v>160</v>
      </c>
      <c r="G1662" s="67">
        <f t="shared" si="80"/>
        <v>286.72093023255815</v>
      </c>
      <c r="H1662" s="59">
        <v>40871</v>
      </c>
      <c r="I1662" s="217">
        <v>3740</v>
      </c>
      <c r="J1662" s="217">
        <v>6580</v>
      </c>
      <c r="K1662" s="217"/>
      <c r="L1662" s="217"/>
      <c r="M1662" s="67"/>
      <c r="N1662" s="218"/>
      <c r="O1662" s="218"/>
      <c r="P1662" s="218"/>
      <c r="Q1662" s="218"/>
      <c r="R1662" s="218"/>
      <c r="S1662" s="218"/>
      <c r="T1662" s="218"/>
      <c r="U1662" s="218"/>
      <c r="V1662" s="218"/>
      <c r="W1662" s="218"/>
      <c r="X1662" s="218"/>
    </row>
    <row r="1663" spans="1:24" s="60" customFormat="1" ht="15.75" customHeight="1">
      <c r="A1663" s="63">
        <v>40837</v>
      </c>
      <c r="B1663" s="62">
        <v>6720</v>
      </c>
      <c r="C1663" s="59">
        <v>40884</v>
      </c>
      <c r="D1663" s="217">
        <v>6770</v>
      </c>
      <c r="E1663" s="217">
        <v>6910</v>
      </c>
      <c r="F1663" s="61">
        <f t="shared" si="79"/>
        <v>140</v>
      </c>
      <c r="G1663" s="67">
        <f t="shared" si="80"/>
        <v>286.50129198966408</v>
      </c>
      <c r="H1663" s="59">
        <v>40870</v>
      </c>
      <c r="I1663" s="217">
        <v>3720</v>
      </c>
      <c r="J1663" s="217">
        <v>6580</v>
      </c>
      <c r="K1663" s="217"/>
      <c r="L1663" s="217"/>
      <c r="M1663" s="67"/>
      <c r="N1663" s="218"/>
      <c r="O1663" s="218"/>
      <c r="P1663" s="218"/>
      <c r="Q1663" s="218"/>
      <c r="R1663" s="218"/>
      <c r="S1663" s="218"/>
      <c r="T1663" s="218"/>
      <c r="U1663" s="218"/>
      <c r="V1663" s="218"/>
      <c r="W1663" s="218"/>
      <c r="X1663" s="218"/>
    </row>
    <row r="1664" spans="1:24" s="60" customFormat="1" ht="15.75" customHeight="1">
      <c r="A1664" s="63">
        <v>40836</v>
      </c>
      <c r="B1664" s="62">
        <v>6760</v>
      </c>
      <c r="C1664" s="59">
        <v>40883</v>
      </c>
      <c r="D1664" s="217">
        <v>6760</v>
      </c>
      <c r="E1664" s="217">
        <v>6910</v>
      </c>
      <c r="F1664" s="61">
        <f t="shared" si="79"/>
        <v>150</v>
      </c>
      <c r="G1664" s="67">
        <f t="shared" si="80"/>
        <v>286.28165374677002</v>
      </c>
      <c r="H1664" s="59">
        <v>40869</v>
      </c>
      <c r="I1664" s="217">
        <v>3700</v>
      </c>
      <c r="J1664" s="217">
        <v>6570</v>
      </c>
      <c r="K1664" s="217"/>
      <c r="L1664" s="217"/>
      <c r="M1664" s="67"/>
      <c r="N1664" s="218"/>
      <c r="O1664" s="218"/>
      <c r="P1664" s="218"/>
      <c r="Q1664" s="218"/>
      <c r="R1664" s="218"/>
      <c r="S1664" s="218"/>
      <c r="T1664" s="218"/>
      <c r="U1664" s="218"/>
      <c r="V1664" s="218"/>
      <c r="W1664" s="218"/>
      <c r="X1664" s="218"/>
    </row>
    <row r="1665" spans="1:24" s="60" customFormat="1" ht="15.75" customHeight="1">
      <c r="A1665" s="63">
        <v>40835</v>
      </c>
      <c r="B1665" s="62">
        <v>6780</v>
      </c>
      <c r="C1665" s="59">
        <v>40882</v>
      </c>
      <c r="D1665" s="217">
        <v>6760</v>
      </c>
      <c r="E1665" s="217">
        <v>6880</v>
      </c>
      <c r="F1665" s="61">
        <f t="shared" si="79"/>
        <v>120</v>
      </c>
      <c r="G1665" s="67">
        <f t="shared" si="80"/>
        <v>286.04909560723513</v>
      </c>
      <c r="H1665" s="59">
        <v>40868</v>
      </c>
      <c r="I1665" s="217">
        <v>3690</v>
      </c>
      <c r="J1665" s="217">
        <v>6570</v>
      </c>
      <c r="K1665" s="217"/>
      <c r="L1665" s="217"/>
      <c r="M1665" s="67"/>
      <c r="N1665" s="218"/>
      <c r="O1665" s="218"/>
      <c r="P1665" s="218"/>
      <c r="Q1665" s="218"/>
      <c r="R1665" s="218"/>
      <c r="S1665" s="218"/>
      <c r="T1665" s="218"/>
      <c r="U1665" s="218"/>
      <c r="V1665" s="218"/>
      <c r="W1665" s="218"/>
      <c r="X1665" s="218"/>
    </row>
    <row r="1666" spans="1:24" s="60" customFormat="1" ht="15.75" customHeight="1">
      <c r="A1666" s="63">
        <v>40834</v>
      </c>
      <c r="B1666" s="62">
        <v>6790</v>
      </c>
      <c r="C1666" s="59">
        <v>40879</v>
      </c>
      <c r="D1666" s="217">
        <v>6740</v>
      </c>
      <c r="E1666" s="217">
        <v>6880</v>
      </c>
      <c r="F1666" s="61">
        <f t="shared" si="79"/>
        <v>140</v>
      </c>
      <c r="G1666" s="67">
        <f t="shared" si="80"/>
        <v>285.85529715762272</v>
      </c>
      <c r="H1666" s="59">
        <v>40865</v>
      </c>
      <c r="I1666" s="217">
        <v>3690</v>
      </c>
      <c r="J1666" s="217">
        <v>6570</v>
      </c>
      <c r="K1666" s="217"/>
      <c r="L1666" s="217"/>
      <c r="M1666" s="67"/>
      <c r="N1666" s="218"/>
      <c r="O1666" s="218"/>
      <c r="P1666" s="218"/>
      <c r="Q1666" s="218"/>
      <c r="R1666" s="218"/>
      <c r="S1666" s="218"/>
      <c r="T1666" s="218"/>
      <c r="U1666" s="218"/>
      <c r="V1666" s="218"/>
      <c r="W1666" s="218"/>
      <c r="X1666" s="218"/>
    </row>
    <row r="1667" spans="1:24" s="60" customFormat="1" ht="15.75" customHeight="1">
      <c r="A1667" s="63">
        <v>40833</v>
      </c>
      <c r="B1667" s="62">
        <v>6830</v>
      </c>
      <c r="C1667" s="59">
        <v>40878</v>
      </c>
      <c r="D1667" s="217">
        <v>6740</v>
      </c>
      <c r="E1667" s="217">
        <v>6880</v>
      </c>
      <c r="F1667" s="61">
        <f t="shared" si="79"/>
        <v>140</v>
      </c>
      <c r="G1667" s="67">
        <f t="shared" si="80"/>
        <v>285.75193798449612</v>
      </c>
      <c r="H1667" s="59">
        <v>40864</v>
      </c>
      <c r="I1667" s="217">
        <v>3690</v>
      </c>
      <c r="J1667" s="217">
        <v>6580</v>
      </c>
      <c r="K1667" s="217"/>
      <c r="L1667" s="217"/>
      <c r="M1667" s="67"/>
      <c r="N1667" s="218"/>
      <c r="O1667" s="218"/>
      <c r="P1667" s="218"/>
      <c r="Q1667" s="218"/>
      <c r="R1667" s="218"/>
      <c r="S1667" s="218"/>
      <c r="T1667" s="218"/>
      <c r="U1667" s="218"/>
      <c r="V1667" s="218"/>
      <c r="W1667" s="218"/>
      <c r="X1667" s="218"/>
    </row>
    <row r="1668" spans="1:24" s="60" customFormat="1" ht="15.75" customHeight="1">
      <c r="A1668" s="63">
        <v>40830</v>
      </c>
      <c r="B1668" s="62">
        <v>6870</v>
      </c>
      <c r="C1668" s="59">
        <v>40877</v>
      </c>
      <c r="D1668" s="217">
        <v>6740</v>
      </c>
      <c r="E1668" s="217">
        <v>6880</v>
      </c>
      <c r="F1668" s="61">
        <f t="shared" si="79"/>
        <v>140</v>
      </c>
      <c r="G1668" s="67">
        <f t="shared" si="80"/>
        <v>285.51937984496124</v>
      </c>
      <c r="H1668" s="59">
        <v>40863</v>
      </c>
      <c r="I1668" s="217">
        <v>3670</v>
      </c>
      <c r="J1668" s="217">
        <v>6580</v>
      </c>
      <c r="K1668" s="217"/>
      <c r="L1668" s="217"/>
      <c r="M1668" s="67"/>
      <c r="N1668" s="218"/>
      <c r="O1668" s="218"/>
      <c r="P1668" s="218"/>
      <c r="Q1668" s="218"/>
      <c r="R1668" s="218"/>
      <c r="S1668" s="218"/>
      <c r="T1668" s="218"/>
      <c r="U1668" s="218"/>
      <c r="V1668" s="218"/>
      <c r="W1668" s="218"/>
      <c r="X1668" s="218"/>
    </row>
    <row r="1669" spans="1:24" s="60" customFormat="1" ht="15.75" customHeight="1">
      <c r="A1669" s="63">
        <v>40829</v>
      </c>
      <c r="B1669" s="62">
        <v>6910</v>
      </c>
      <c r="C1669" s="59">
        <v>40876</v>
      </c>
      <c r="D1669" s="217">
        <v>6720</v>
      </c>
      <c r="E1669" s="217">
        <v>6880</v>
      </c>
      <c r="F1669" s="61">
        <f t="shared" ref="F1669:F1732" si="81">E1669-D1669</f>
        <v>160</v>
      </c>
      <c r="G1669" s="67">
        <f t="shared" ref="G1669:G1732" si="82">SUM(F1669:F2442)/774</f>
        <v>285.29974160206717</v>
      </c>
      <c r="H1669" s="59">
        <v>40862</v>
      </c>
      <c r="I1669" s="217">
        <v>3670</v>
      </c>
      <c r="J1669" s="217">
        <v>6590</v>
      </c>
      <c r="K1669" s="217"/>
      <c r="L1669" s="217"/>
      <c r="M1669" s="67"/>
      <c r="N1669" s="218"/>
      <c r="O1669" s="218"/>
      <c r="P1669" s="218"/>
      <c r="Q1669" s="218"/>
      <c r="R1669" s="218"/>
      <c r="S1669" s="218"/>
      <c r="T1669" s="218"/>
      <c r="U1669" s="218"/>
      <c r="V1669" s="218"/>
      <c r="W1669" s="218"/>
      <c r="X1669" s="218"/>
    </row>
    <row r="1670" spans="1:24" s="60" customFormat="1" ht="15.75" customHeight="1">
      <c r="A1670" s="63">
        <v>40828</v>
      </c>
      <c r="B1670" s="62">
        <v>6910</v>
      </c>
      <c r="C1670" s="59">
        <v>40875</v>
      </c>
      <c r="D1670" s="217">
        <v>6720</v>
      </c>
      <c r="E1670" s="217">
        <v>6880</v>
      </c>
      <c r="F1670" s="61">
        <f t="shared" si="81"/>
        <v>160</v>
      </c>
      <c r="G1670" s="67">
        <f t="shared" si="82"/>
        <v>285.01550387596899</v>
      </c>
      <c r="H1670" s="59">
        <v>40861</v>
      </c>
      <c r="I1670" s="217">
        <v>3660</v>
      </c>
      <c r="J1670" s="217">
        <v>6600</v>
      </c>
      <c r="K1670" s="217"/>
      <c r="L1670" s="217"/>
      <c r="M1670" s="67"/>
      <c r="N1670" s="218"/>
      <c r="O1670" s="218"/>
      <c r="P1670" s="218"/>
      <c r="Q1670" s="218"/>
      <c r="R1670" s="218"/>
      <c r="S1670" s="218"/>
      <c r="T1670" s="218"/>
      <c r="U1670" s="218"/>
      <c r="V1670" s="218"/>
      <c r="W1670" s="218"/>
      <c r="X1670" s="218"/>
    </row>
    <row r="1671" spans="1:24" s="60" customFormat="1" ht="15.75" customHeight="1">
      <c r="A1671" s="63">
        <v>40827</v>
      </c>
      <c r="B1671" s="62">
        <v>6980</v>
      </c>
      <c r="C1671" s="59">
        <v>40872</v>
      </c>
      <c r="D1671" s="217">
        <v>6700</v>
      </c>
      <c r="E1671" s="217">
        <v>6870</v>
      </c>
      <c r="F1671" s="61">
        <f t="shared" si="81"/>
        <v>170</v>
      </c>
      <c r="G1671" s="67">
        <f t="shared" si="82"/>
        <v>284.87338501291987</v>
      </c>
      <c r="H1671" s="59">
        <v>40858</v>
      </c>
      <c r="I1671" s="217">
        <v>3660</v>
      </c>
      <c r="J1671" s="217">
        <v>6600</v>
      </c>
      <c r="K1671" s="217"/>
      <c r="L1671" s="217"/>
      <c r="M1671" s="67"/>
      <c r="N1671" s="218"/>
      <c r="O1671" s="218"/>
      <c r="P1671" s="218"/>
      <c r="Q1671" s="218"/>
      <c r="R1671" s="218"/>
      <c r="S1671" s="218"/>
      <c r="T1671" s="218"/>
      <c r="U1671" s="218"/>
      <c r="V1671" s="218"/>
      <c r="W1671" s="218"/>
      <c r="X1671" s="218"/>
    </row>
    <row r="1672" spans="1:24" s="60" customFormat="1" ht="15.75" customHeight="1">
      <c r="A1672" s="63">
        <v>40826</v>
      </c>
      <c r="B1672" s="62">
        <v>6980</v>
      </c>
      <c r="C1672" s="59">
        <v>40871</v>
      </c>
      <c r="D1672" s="217">
        <v>6680</v>
      </c>
      <c r="E1672" s="217">
        <v>6870</v>
      </c>
      <c r="F1672" s="61">
        <f t="shared" si="81"/>
        <v>190</v>
      </c>
      <c r="G1672" s="67">
        <f t="shared" si="82"/>
        <v>284.71834625322998</v>
      </c>
      <c r="H1672" s="59">
        <v>40857</v>
      </c>
      <c r="I1672" s="217">
        <v>3660</v>
      </c>
      <c r="J1672" s="217">
        <v>6600</v>
      </c>
      <c r="K1672" s="217"/>
      <c r="L1672" s="217"/>
      <c r="M1672" s="67"/>
      <c r="N1672" s="218"/>
      <c r="O1672" s="218"/>
      <c r="P1672" s="218"/>
      <c r="Q1672" s="218"/>
      <c r="R1672" s="218"/>
      <c r="S1672" s="218"/>
      <c r="T1672" s="218"/>
      <c r="U1672" s="218"/>
      <c r="V1672" s="218"/>
      <c r="W1672" s="218"/>
      <c r="X1672" s="218"/>
    </row>
    <row r="1673" spans="1:24" s="60" customFormat="1" ht="15.75" customHeight="1">
      <c r="A1673" s="63">
        <v>40816</v>
      </c>
      <c r="B1673" s="62">
        <v>7230</v>
      </c>
      <c r="C1673" s="59">
        <v>40870</v>
      </c>
      <c r="D1673" s="217">
        <v>6680</v>
      </c>
      <c r="E1673" s="217">
        <v>6870</v>
      </c>
      <c r="F1673" s="61">
        <f t="shared" si="81"/>
        <v>190</v>
      </c>
      <c r="G1673" s="67">
        <f t="shared" si="82"/>
        <v>284.65374677002586</v>
      </c>
      <c r="H1673" s="59">
        <v>40856</v>
      </c>
      <c r="I1673" s="217">
        <v>3640</v>
      </c>
      <c r="J1673" s="217">
        <v>6600</v>
      </c>
      <c r="K1673" s="217"/>
      <c r="L1673" s="217"/>
      <c r="M1673" s="67"/>
      <c r="N1673" s="218"/>
      <c r="O1673" s="218"/>
      <c r="P1673" s="218"/>
      <c r="Q1673" s="218"/>
      <c r="R1673" s="218"/>
      <c r="S1673" s="218"/>
      <c r="T1673" s="218"/>
      <c r="U1673" s="218"/>
      <c r="V1673" s="218"/>
      <c r="W1673" s="218"/>
      <c r="X1673" s="218"/>
    </row>
    <row r="1674" spans="1:24" s="60" customFormat="1" ht="15.75" customHeight="1">
      <c r="A1674" s="63">
        <v>40815</v>
      </c>
      <c r="B1674" s="62">
        <v>7290</v>
      </c>
      <c r="C1674" s="59">
        <v>40869</v>
      </c>
      <c r="D1674" s="217">
        <v>6680</v>
      </c>
      <c r="E1674" s="217">
        <v>6870</v>
      </c>
      <c r="F1674" s="61">
        <f t="shared" si="81"/>
        <v>190</v>
      </c>
      <c r="G1674" s="67">
        <f t="shared" si="82"/>
        <v>284.67958656330751</v>
      </c>
      <c r="H1674" s="59">
        <v>40855</v>
      </c>
      <c r="I1674" s="217">
        <v>3640</v>
      </c>
      <c r="J1674" s="217">
        <v>6610</v>
      </c>
      <c r="K1674" s="217"/>
      <c r="L1674" s="217"/>
      <c r="M1674" s="67"/>
      <c r="N1674" s="218"/>
      <c r="O1674" s="218"/>
      <c r="P1674" s="218"/>
      <c r="Q1674" s="218"/>
      <c r="R1674" s="218"/>
      <c r="S1674" s="218"/>
      <c r="T1674" s="218"/>
      <c r="U1674" s="218"/>
      <c r="V1674" s="218"/>
      <c r="W1674" s="218"/>
      <c r="X1674" s="218"/>
    </row>
    <row r="1675" spans="1:24" s="60" customFormat="1" ht="15.75" customHeight="1">
      <c r="A1675" s="63">
        <v>40814</v>
      </c>
      <c r="B1675" s="62">
        <v>7370</v>
      </c>
      <c r="C1675" s="59">
        <v>40868</v>
      </c>
      <c r="D1675" s="217">
        <v>6660</v>
      </c>
      <c r="E1675" s="217">
        <v>6870</v>
      </c>
      <c r="F1675" s="61">
        <f t="shared" si="81"/>
        <v>210</v>
      </c>
      <c r="G1675" s="67">
        <f t="shared" si="82"/>
        <v>284.70542635658916</v>
      </c>
      <c r="H1675" s="59">
        <v>40854</v>
      </c>
      <c r="I1675" s="217">
        <v>3640</v>
      </c>
      <c r="J1675" s="217">
        <v>6610</v>
      </c>
      <c r="K1675" s="217"/>
      <c r="L1675" s="217"/>
      <c r="M1675" s="67"/>
      <c r="N1675" s="218"/>
      <c r="O1675" s="218"/>
      <c r="P1675" s="218"/>
      <c r="Q1675" s="218"/>
      <c r="R1675" s="218"/>
      <c r="S1675" s="218"/>
      <c r="T1675" s="218"/>
      <c r="U1675" s="218"/>
      <c r="V1675" s="218"/>
      <c r="W1675" s="218"/>
      <c r="X1675" s="218"/>
    </row>
    <row r="1676" spans="1:24" s="60" customFormat="1" ht="15.75" customHeight="1">
      <c r="A1676" s="63">
        <v>40813</v>
      </c>
      <c r="B1676" s="62">
        <v>7370</v>
      </c>
      <c r="C1676" s="59">
        <v>40865</v>
      </c>
      <c r="D1676" s="217">
        <v>6660</v>
      </c>
      <c r="E1676" s="217">
        <v>6870</v>
      </c>
      <c r="F1676" s="61">
        <f t="shared" si="81"/>
        <v>210</v>
      </c>
      <c r="G1676" s="67">
        <f t="shared" si="82"/>
        <v>284.70542635658916</v>
      </c>
      <c r="H1676" s="59">
        <v>40851</v>
      </c>
      <c r="I1676" s="217">
        <v>3640</v>
      </c>
      <c r="J1676" s="217">
        <v>6610</v>
      </c>
      <c r="K1676" s="217"/>
      <c r="L1676" s="217"/>
      <c r="M1676" s="67"/>
      <c r="N1676" s="218"/>
      <c r="O1676" s="218"/>
      <c r="P1676" s="218"/>
      <c r="Q1676" s="218"/>
      <c r="R1676" s="218"/>
      <c r="S1676" s="218"/>
      <c r="T1676" s="218"/>
      <c r="U1676" s="218"/>
      <c r="V1676" s="218"/>
      <c r="W1676" s="218"/>
      <c r="X1676" s="218"/>
    </row>
    <row r="1677" spans="1:24" s="60" customFormat="1" ht="15.75" customHeight="1">
      <c r="A1677" s="63">
        <v>40812</v>
      </c>
      <c r="B1677" s="62">
        <v>7420</v>
      </c>
      <c r="C1677" s="59">
        <v>40864</v>
      </c>
      <c r="D1677" s="217">
        <v>6660</v>
      </c>
      <c r="E1677" s="217">
        <v>6880</v>
      </c>
      <c r="F1677" s="61">
        <f t="shared" si="81"/>
        <v>220</v>
      </c>
      <c r="G1677" s="67">
        <f t="shared" si="82"/>
        <v>284.56330749354004</v>
      </c>
      <c r="H1677" s="59">
        <v>40850</v>
      </c>
      <c r="I1677" s="217">
        <v>3630</v>
      </c>
      <c r="J1677" s="217">
        <v>6610</v>
      </c>
      <c r="K1677" s="217"/>
      <c r="L1677" s="217"/>
      <c r="M1677" s="67"/>
      <c r="N1677" s="218"/>
      <c r="O1677" s="218"/>
      <c r="P1677" s="218"/>
      <c r="Q1677" s="218"/>
      <c r="R1677" s="218"/>
      <c r="S1677" s="218"/>
      <c r="T1677" s="218"/>
      <c r="U1677" s="218"/>
      <c r="V1677" s="218"/>
      <c r="W1677" s="218"/>
      <c r="X1677" s="218"/>
    </row>
    <row r="1678" spans="1:24" s="60" customFormat="1" ht="15.75" customHeight="1">
      <c r="A1678" s="63">
        <v>40809</v>
      </c>
      <c r="B1678" s="62">
        <v>7440</v>
      </c>
      <c r="C1678" s="59">
        <v>40863</v>
      </c>
      <c r="D1678" s="217">
        <v>6650</v>
      </c>
      <c r="E1678" s="217">
        <v>6880</v>
      </c>
      <c r="F1678" s="61">
        <f t="shared" si="81"/>
        <v>230</v>
      </c>
      <c r="G1678" s="67">
        <f t="shared" si="82"/>
        <v>284.52454780361757</v>
      </c>
      <c r="H1678" s="59">
        <v>40849</v>
      </c>
      <c r="I1678" s="217">
        <v>3630</v>
      </c>
      <c r="J1678" s="217">
        <v>6610</v>
      </c>
      <c r="K1678" s="217"/>
      <c r="L1678" s="217"/>
      <c r="M1678" s="67"/>
      <c r="N1678" s="218"/>
      <c r="O1678" s="218"/>
      <c r="P1678" s="218"/>
      <c r="Q1678" s="218"/>
      <c r="R1678" s="218"/>
      <c r="S1678" s="218"/>
      <c r="T1678" s="218"/>
      <c r="U1678" s="218"/>
      <c r="V1678" s="218"/>
      <c r="W1678" s="218"/>
      <c r="X1678" s="218"/>
    </row>
    <row r="1679" spans="1:24" s="60" customFormat="1" ht="15.75" customHeight="1">
      <c r="A1679" s="63">
        <v>40808</v>
      </c>
      <c r="B1679" s="62">
        <v>7480</v>
      </c>
      <c r="C1679" s="59">
        <v>40862</v>
      </c>
      <c r="D1679" s="217">
        <v>6650</v>
      </c>
      <c r="E1679" s="217">
        <v>6890</v>
      </c>
      <c r="F1679" s="61">
        <f t="shared" si="81"/>
        <v>240</v>
      </c>
      <c r="G1679" s="67">
        <f t="shared" si="82"/>
        <v>284.3565891472868</v>
      </c>
      <c r="H1679" s="59">
        <v>40848</v>
      </c>
      <c r="I1679" s="217">
        <v>3630</v>
      </c>
      <c r="J1679" s="217">
        <v>6610</v>
      </c>
      <c r="K1679" s="217"/>
      <c r="L1679" s="217"/>
      <c r="M1679" s="67"/>
      <c r="N1679" s="218"/>
      <c r="O1679" s="218"/>
      <c r="P1679" s="218"/>
      <c r="Q1679" s="218"/>
      <c r="R1679" s="218"/>
      <c r="S1679" s="218"/>
      <c r="T1679" s="218"/>
      <c r="U1679" s="218"/>
      <c r="V1679" s="218"/>
      <c r="W1679" s="218"/>
      <c r="X1679" s="218"/>
    </row>
    <row r="1680" spans="1:24" s="60" customFormat="1" ht="15.75" customHeight="1">
      <c r="A1680" s="63">
        <v>40807</v>
      </c>
      <c r="B1680" s="62">
        <v>7530</v>
      </c>
      <c r="C1680" s="59">
        <v>40861</v>
      </c>
      <c r="D1680" s="217">
        <v>6650</v>
      </c>
      <c r="E1680" s="217">
        <v>6890</v>
      </c>
      <c r="F1680" s="61">
        <f t="shared" si="81"/>
        <v>240</v>
      </c>
      <c r="G1680" s="67">
        <f t="shared" si="82"/>
        <v>284.34366925064597</v>
      </c>
      <c r="H1680" s="59">
        <v>40847</v>
      </c>
      <c r="I1680" s="217">
        <v>3630</v>
      </c>
      <c r="J1680" s="217">
        <v>6610</v>
      </c>
      <c r="K1680" s="217"/>
      <c r="L1680" s="217"/>
      <c r="M1680" s="67"/>
      <c r="N1680" s="218"/>
      <c r="O1680" s="218"/>
      <c r="P1680" s="218"/>
      <c r="Q1680" s="218"/>
      <c r="R1680" s="218"/>
      <c r="S1680" s="218"/>
      <c r="T1680" s="218"/>
      <c r="U1680" s="218"/>
      <c r="V1680" s="218"/>
      <c r="W1680" s="218"/>
      <c r="X1680" s="218"/>
    </row>
    <row r="1681" spans="1:24" s="60" customFormat="1" ht="15.75" customHeight="1">
      <c r="A1681" s="63">
        <v>40806</v>
      </c>
      <c r="B1681" s="62">
        <v>7560</v>
      </c>
      <c r="C1681" s="59">
        <v>40858</v>
      </c>
      <c r="D1681" s="217">
        <v>6650</v>
      </c>
      <c r="E1681" s="217">
        <v>6890</v>
      </c>
      <c r="F1681" s="61">
        <f t="shared" si="81"/>
        <v>240</v>
      </c>
      <c r="G1681" s="67">
        <f t="shared" si="82"/>
        <v>284.18863049095609</v>
      </c>
      <c r="H1681" s="59">
        <v>40844</v>
      </c>
      <c r="I1681" s="217">
        <v>3630</v>
      </c>
      <c r="J1681" s="217">
        <v>6610</v>
      </c>
      <c r="K1681" s="217"/>
      <c r="L1681" s="217"/>
      <c r="M1681" s="67"/>
      <c r="N1681" s="218"/>
      <c r="O1681" s="218"/>
      <c r="P1681" s="218"/>
      <c r="Q1681" s="218"/>
      <c r="R1681" s="218"/>
      <c r="S1681" s="218"/>
      <c r="T1681" s="218"/>
      <c r="U1681" s="218"/>
      <c r="V1681" s="218"/>
      <c r="W1681" s="218"/>
      <c r="X1681" s="218"/>
    </row>
    <row r="1682" spans="1:24" s="60" customFormat="1" ht="15.75" customHeight="1">
      <c r="A1682" s="63">
        <v>40805</v>
      </c>
      <c r="B1682" s="62">
        <v>7610</v>
      </c>
      <c r="C1682" s="59">
        <v>40857</v>
      </c>
      <c r="D1682" s="217">
        <v>6640</v>
      </c>
      <c r="E1682" s="217">
        <v>6890</v>
      </c>
      <c r="F1682" s="61">
        <f t="shared" si="81"/>
        <v>250</v>
      </c>
      <c r="G1682" s="67">
        <f t="shared" si="82"/>
        <v>284.05943152454779</v>
      </c>
      <c r="H1682" s="59">
        <v>40843</v>
      </c>
      <c r="I1682" s="217">
        <v>3630</v>
      </c>
      <c r="J1682" s="217">
        <v>6610</v>
      </c>
      <c r="K1682" s="217"/>
      <c r="L1682" s="217"/>
      <c r="M1682" s="67"/>
      <c r="N1682" s="218"/>
      <c r="O1682" s="218"/>
      <c r="P1682" s="218"/>
      <c r="Q1682" s="218"/>
      <c r="R1682" s="218"/>
      <c r="S1682" s="218"/>
      <c r="T1682" s="218"/>
      <c r="U1682" s="218"/>
      <c r="V1682" s="218"/>
      <c r="W1682" s="218"/>
      <c r="X1682" s="218"/>
    </row>
    <row r="1683" spans="1:24" s="60" customFormat="1" ht="15.75" customHeight="1">
      <c r="A1683" s="63">
        <v>40802</v>
      </c>
      <c r="B1683" s="62">
        <v>7660</v>
      </c>
      <c r="C1683" s="59">
        <v>40856</v>
      </c>
      <c r="D1683" s="217">
        <v>6640</v>
      </c>
      <c r="E1683" s="217">
        <v>6890</v>
      </c>
      <c r="F1683" s="61">
        <f t="shared" si="81"/>
        <v>250</v>
      </c>
      <c r="G1683" s="67">
        <f t="shared" si="82"/>
        <v>283.94315245478037</v>
      </c>
      <c r="H1683" s="59">
        <v>40842</v>
      </c>
      <c r="I1683" s="217">
        <v>3630</v>
      </c>
      <c r="J1683" s="217">
        <v>6610</v>
      </c>
      <c r="K1683" s="217"/>
      <c r="L1683" s="217"/>
      <c r="M1683" s="67"/>
      <c r="N1683" s="218"/>
      <c r="O1683" s="218"/>
      <c r="P1683" s="218"/>
      <c r="Q1683" s="218"/>
      <c r="R1683" s="218"/>
      <c r="S1683" s="218"/>
      <c r="T1683" s="218"/>
      <c r="U1683" s="218"/>
      <c r="V1683" s="218"/>
      <c r="W1683" s="218"/>
      <c r="X1683" s="218"/>
    </row>
    <row r="1684" spans="1:24" s="60" customFormat="1" ht="15.75" customHeight="1">
      <c r="A1684" s="63">
        <v>40801</v>
      </c>
      <c r="B1684" s="62">
        <v>7700</v>
      </c>
      <c r="C1684" s="59">
        <v>40855</v>
      </c>
      <c r="D1684" s="217">
        <v>6640</v>
      </c>
      <c r="E1684" s="217">
        <v>6890</v>
      </c>
      <c r="F1684" s="61">
        <f t="shared" si="81"/>
        <v>250</v>
      </c>
      <c r="G1684" s="67">
        <f t="shared" si="82"/>
        <v>283.8268733850129</v>
      </c>
      <c r="H1684" s="59">
        <v>40841</v>
      </c>
      <c r="I1684" s="217">
        <v>3640</v>
      </c>
      <c r="J1684" s="217">
        <v>6610</v>
      </c>
      <c r="K1684" s="217"/>
      <c r="L1684" s="217"/>
      <c r="M1684" s="67"/>
      <c r="N1684" s="218"/>
      <c r="O1684" s="218"/>
      <c r="P1684" s="218"/>
      <c r="Q1684" s="218"/>
      <c r="R1684" s="218"/>
      <c r="S1684" s="218"/>
      <c r="T1684" s="218"/>
      <c r="U1684" s="218"/>
      <c r="V1684" s="218"/>
      <c r="W1684" s="218"/>
      <c r="X1684" s="218"/>
    </row>
    <row r="1685" spans="1:24" s="60" customFormat="1" ht="15.75" customHeight="1">
      <c r="A1685" s="63">
        <v>40800</v>
      </c>
      <c r="B1685" s="62">
        <v>7750</v>
      </c>
      <c r="C1685" s="59">
        <v>40854</v>
      </c>
      <c r="D1685" s="217">
        <v>6650</v>
      </c>
      <c r="E1685" s="217">
        <v>6890</v>
      </c>
      <c r="F1685" s="61">
        <f t="shared" si="81"/>
        <v>240</v>
      </c>
      <c r="G1685" s="67">
        <f t="shared" si="82"/>
        <v>283.77519379844961</v>
      </c>
      <c r="H1685" s="59">
        <v>40840</v>
      </c>
      <c r="I1685" s="217">
        <v>3660</v>
      </c>
      <c r="J1685" s="217">
        <v>6650</v>
      </c>
      <c r="K1685" s="217"/>
      <c r="L1685" s="217"/>
      <c r="M1685" s="67"/>
      <c r="N1685" s="218"/>
      <c r="O1685" s="218"/>
      <c r="P1685" s="218"/>
      <c r="Q1685" s="218"/>
      <c r="R1685" s="218"/>
      <c r="S1685" s="218"/>
      <c r="T1685" s="218"/>
      <c r="U1685" s="218"/>
      <c r="V1685" s="218"/>
      <c r="W1685" s="218"/>
      <c r="X1685" s="218"/>
    </row>
    <row r="1686" spans="1:24" s="60" customFormat="1" ht="15.75" customHeight="1">
      <c r="A1686" s="63">
        <v>40799</v>
      </c>
      <c r="B1686" s="62">
        <v>7750</v>
      </c>
      <c r="C1686" s="59">
        <v>40851</v>
      </c>
      <c r="D1686" s="217">
        <v>6650</v>
      </c>
      <c r="E1686" s="217">
        <v>6980</v>
      </c>
      <c r="F1686" s="61">
        <f t="shared" si="81"/>
        <v>330</v>
      </c>
      <c r="G1686" s="67">
        <f t="shared" si="82"/>
        <v>283.65891472868219</v>
      </c>
      <c r="H1686" s="59">
        <v>40837</v>
      </c>
      <c r="I1686" s="217">
        <v>3660</v>
      </c>
      <c r="J1686" s="217">
        <v>6700</v>
      </c>
      <c r="K1686" s="217"/>
      <c r="L1686" s="217"/>
      <c r="M1686" s="67"/>
      <c r="N1686" s="218"/>
      <c r="O1686" s="218"/>
      <c r="P1686" s="218"/>
      <c r="Q1686" s="218"/>
      <c r="R1686" s="218"/>
      <c r="S1686" s="218"/>
      <c r="T1686" s="218"/>
      <c r="U1686" s="218"/>
      <c r="V1686" s="218"/>
      <c r="W1686" s="218"/>
      <c r="X1686" s="218"/>
    </row>
    <row r="1687" spans="1:24" s="60" customFormat="1" ht="15.75" customHeight="1">
      <c r="A1687" s="63">
        <v>40795</v>
      </c>
      <c r="B1687" s="62">
        <v>7770</v>
      </c>
      <c r="C1687" s="59">
        <v>40850</v>
      </c>
      <c r="D1687" s="217">
        <v>6650</v>
      </c>
      <c r="E1687" s="217">
        <v>6980</v>
      </c>
      <c r="F1687" s="61">
        <f t="shared" si="81"/>
        <v>330</v>
      </c>
      <c r="G1687" s="67">
        <f t="shared" si="82"/>
        <v>283.36175710594313</v>
      </c>
      <c r="H1687" s="59">
        <v>40836</v>
      </c>
      <c r="I1687" s="217">
        <v>3670</v>
      </c>
      <c r="J1687" s="217">
        <v>6740</v>
      </c>
      <c r="K1687" s="217"/>
      <c r="L1687" s="217"/>
      <c r="M1687" s="67"/>
      <c r="N1687" s="218"/>
      <c r="O1687" s="218"/>
      <c r="P1687" s="218"/>
      <c r="Q1687" s="218"/>
      <c r="R1687" s="218"/>
      <c r="S1687" s="218"/>
      <c r="T1687" s="218"/>
      <c r="U1687" s="218"/>
      <c r="V1687" s="218"/>
      <c r="W1687" s="218"/>
      <c r="X1687" s="218"/>
    </row>
    <row r="1688" spans="1:24" s="60" customFormat="1" ht="15.75" customHeight="1">
      <c r="A1688" s="63">
        <v>40794</v>
      </c>
      <c r="B1688" s="62">
        <v>7790</v>
      </c>
      <c r="C1688" s="59">
        <v>40849</v>
      </c>
      <c r="D1688" s="217">
        <v>6660</v>
      </c>
      <c r="E1688" s="217">
        <v>6980</v>
      </c>
      <c r="F1688" s="61">
        <f t="shared" si="81"/>
        <v>320</v>
      </c>
      <c r="G1688" s="67">
        <f t="shared" si="82"/>
        <v>283.29715762273901</v>
      </c>
      <c r="H1688" s="59">
        <v>40835</v>
      </c>
      <c r="I1688" s="217">
        <v>3690</v>
      </c>
      <c r="J1688" s="217">
        <v>6800</v>
      </c>
      <c r="K1688" s="217"/>
      <c r="L1688" s="217"/>
      <c r="M1688" s="67"/>
      <c r="N1688" s="218"/>
      <c r="O1688" s="218"/>
      <c r="P1688" s="218"/>
      <c r="Q1688" s="218"/>
      <c r="R1688" s="218"/>
      <c r="S1688" s="218"/>
      <c r="T1688" s="218"/>
      <c r="U1688" s="218"/>
      <c r="V1688" s="218"/>
      <c r="W1688" s="218"/>
      <c r="X1688" s="218"/>
    </row>
    <row r="1689" spans="1:24" s="60" customFormat="1" ht="15.75" customHeight="1">
      <c r="A1689" s="63">
        <v>40793</v>
      </c>
      <c r="B1689" s="62">
        <v>7790</v>
      </c>
      <c r="C1689" s="59">
        <v>40848</v>
      </c>
      <c r="D1689" s="217">
        <v>6660</v>
      </c>
      <c r="E1689" s="217">
        <v>7010</v>
      </c>
      <c r="F1689" s="61">
        <f t="shared" si="81"/>
        <v>350</v>
      </c>
      <c r="G1689" s="67">
        <f t="shared" si="82"/>
        <v>283.07751937984494</v>
      </c>
      <c r="H1689" s="59">
        <v>40834</v>
      </c>
      <c r="I1689" s="217">
        <v>3690</v>
      </c>
      <c r="J1689" s="217">
        <v>6850</v>
      </c>
      <c r="K1689" s="217"/>
      <c r="L1689" s="217"/>
      <c r="M1689" s="67"/>
      <c r="N1689" s="218"/>
      <c r="O1689" s="218"/>
      <c r="P1689" s="218"/>
      <c r="Q1689" s="218"/>
      <c r="R1689" s="218"/>
      <c r="S1689" s="218"/>
      <c r="T1689" s="218"/>
      <c r="U1689" s="218"/>
      <c r="V1689" s="218"/>
      <c r="W1689" s="218"/>
      <c r="X1689" s="218"/>
    </row>
    <row r="1690" spans="1:24" s="60" customFormat="1" ht="15.75" customHeight="1">
      <c r="A1690" s="63">
        <v>40792</v>
      </c>
      <c r="B1690" s="62">
        <v>7820</v>
      </c>
      <c r="C1690" s="59">
        <v>40847</v>
      </c>
      <c r="D1690" s="217">
        <v>6670</v>
      </c>
      <c r="E1690" s="217">
        <v>7080</v>
      </c>
      <c r="F1690" s="61">
        <f t="shared" si="81"/>
        <v>410</v>
      </c>
      <c r="G1690" s="67">
        <f t="shared" si="82"/>
        <v>282.81912144702841</v>
      </c>
      <c r="H1690" s="59">
        <v>40833</v>
      </c>
      <c r="I1690" s="217">
        <v>3700</v>
      </c>
      <c r="J1690" s="217">
        <v>6900</v>
      </c>
      <c r="K1690" s="217"/>
      <c r="L1690" s="217"/>
      <c r="M1690" s="67"/>
      <c r="N1690" s="218"/>
      <c r="O1690" s="218"/>
      <c r="P1690" s="218"/>
      <c r="Q1690" s="218"/>
      <c r="R1690" s="218"/>
      <c r="S1690" s="218"/>
      <c r="T1690" s="218"/>
      <c r="U1690" s="218"/>
      <c r="V1690" s="218"/>
      <c r="W1690" s="218"/>
      <c r="X1690" s="218"/>
    </row>
    <row r="1691" spans="1:24" s="60" customFormat="1" ht="15.75" customHeight="1">
      <c r="A1691" s="63">
        <v>40791</v>
      </c>
      <c r="B1691" s="62">
        <v>7820</v>
      </c>
      <c r="C1691" s="59">
        <v>40844</v>
      </c>
      <c r="D1691" s="217">
        <v>6670</v>
      </c>
      <c r="E1691" s="217">
        <v>7080</v>
      </c>
      <c r="F1691" s="61">
        <f t="shared" si="81"/>
        <v>410</v>
      </c>
      <c r="G1691" s="67">
        <f t="shared" si="82"/>
        <v>282.41860465116281</v>
      </c>
      <c r="H1691" s="59">
        <v>40830</v>
      </c>
      <c r="I1691" s="217">
        <v>3720</v>
      </c>
      <c r="J1691" s="217">
        <v>6960</v>
      </c>
      <c r="K1691" s="217"/>
      <c r="L1691" s="217"/>
      <c r="M1691" s="67"/>
      <c r="N1691" s="218"/>
      <c r="O1691" s="218"/>
      <c r="P1691" s="218"/>
      <c r="Q1691" s="218"/>
      <c r="R1691" s="218"/>
      <c r="S1691" s="218"/>
      <c r="T1691" s="218"/>
      <c r="U1691" s="218"/>
      <c r="V1691" s="218"/>
      <c r="W1691" s="218"/>
      <c r="X1691" s="218"/>
    </row>
    <row r="1692" spans="1:24" s="60" customFormat="1" ht="15.75" customHeight="1">
      <c r="A1692" s="63">
        <v>40788</v>
      </c>
      <c r="B1692" s="62">
        <v>7820</v>
      </c>
      <c r="C1692" s="59">
        <v>40843</v>
      </c>
      <c r="D1692" s="217">
        <v>6680</v>
      </c>
      <c r="E1692" s="217">
        <v>7080</v>
      </c>
      <c r="F1692" s="61">
        <f t="shared" si="81"/>
        <v>400</v>
      </c>
      <c r="G1692" s="67">
        <f t="shared" si="82"/>
        <v>282.11498708010333</v>
      </c>
      <c r="H1692" s="59">
        <v>40829</v>
      </c>
      <c r="I1692" s="217">
        <v>3730</v>
      </c>
      <c r="J1692" s="217">
        <v>7010</v>
      </c>
      <c r="K1692" s="217"/>
      <c r="L1692" s="217"/>
      <c r="M1692" s="67"/>
      <c r="N1692" s="218"/>
      <c r="O1692" s="218"/>
      <c r="P1692" s="218"/>
      <c r="Q1692" s="218"/>
      <c r="R1692" s="218"/>
      <c r="S1692" s="218"/>
      <c r="T1692" s="218"/>
      <c r="U1692" s="218"/>
      <c r="V1692" s="218"/>
      <c r="W1692" s="218"/>
      <c r="X1692" s="218"/>
    </row>
    <row r="1693" spans="1:24" s="60" customFormat="1" ht="15.75" customHeight="1">
      <c r="A1693" s="63">
        <v>40787</v>
      </c>
      <c r="B1693" s="62">
        <v>7840</v>
      </c>
      <c r="C1693" s="59">
        <v>40842</v>
      </c>
      <c r="D1693" s="217">
        <v>6680</v>
      </c>
      <c r="E1693" s="217">
        <v>7140</v>
      </c>
      <c r="F1693" s="61">
        <f t="shared" si="81"/>
        <v>460</v>
      </c>
      <c r="G1693" s="67">
        <f t="shared" si="82"/>
        <v>281.9341085271318</v>
      </c>
      <c r="H1693" s="59">
        <v>40828</v>
      </c>
      <c r="I1693" s="217">
        <v>3770</v>
      </c>
      <c r="J1693" s="217">
        <v>7030</v>
      </c>
      <c r="K1693" s="217"/>
      <c r="L1693" s="217"/>
      <c r="M1693" s="67"/>
      <c r="N1693" s="218"/>
      <c r="O1693" s="218"/>
      <c r="P1693" s="218"/>
      <c r="Q1693" s="218"/>
      <c r="R1693" s="218"/>
      <c r="S1693" s="218"/>
      <c r="T1693" s="218"/>
      <c r="U1693" s="218"/>
      <c r="V1693" s="218"/>
      <c r="W1693" s="218"/>
      <c r="X1693" s="218"/>
    </row>
    <row r="1694" spans="1:24" s="60" customFormat="1" ht="15.75" customHeight="1">
      <c r="A1694" s="63">
        <v>40786</v>
      </c>
      <c r="B1694" s="62">
        <v>7840</v>
      </c>
      <c r="C1694" s="59">
        <v>40841</v>
      </c>
      <c r="D1694" s="217">
        <v>6720</v>
      </c>
      <c r="E1694" s="217">
        <v>7140</v>
      </c>
      <c r="F1694" s="61">
        <f t="shared" si="81"/>
        <v>420</v>
      </c>
      <c r="G1694" s="67">
        <f t="shared" si="82"/>
        <v>281.83074935400515</v>
      </c>
      <c r="H1694" s="59">
        <v>40827</v>
      </c>
      <c r="I1694" s="217">
        <v>3780</v>
      </c>
      <c r="J1694" s="217">
        <v>7090</v>
      </c>
      <c r="K1694" s="217"/>
      <c r="L1694" s="217"/>
      <c r="M1694" s="67"/>
      <c r="N1694" s="218"/>
      <c r="O1694" s="218"/>
      <c r="P1694" s="218"/>
      <c r="Q1694" s="218"/>
      <c r="R1694" s="218"/>
      <c r="S1694" s="218"/>
      <c r="T1694" s="218"/>
      <c r="U1694" s="218"/>
      <c r="V1694" s="218"/>
      <c r="W1694" s="218"/>
      <c r="X1694" s="218"/>
    </row>
    <row r="1695" spans="1:24" s="60" customFormat="1" ht="15.75" customHeight="1">
      <c r="A1695" s="63">
        <v>40785</v>
      </c>
      <c r="B1695" s="62">
        <v>7840</v>
      </c>
      <c r="C1695" s="59">
        <v>40840</v>
      </c>
      <c r="D1695" s="217">
        <v>6720</v>
      </c>
      <c r="E1695" s="217">
        <v>7160</v>
      </c>
      <c r="F1695" s="61">
        <f t="shared" si="81"/>
        <v>440</v>
      </c>
      <c r="G1695" s="67">
        <f t="shared" si="82"/>
        <v>281.74031007751938</v>
      </c>
      <c r="H1695" s="59">
        <v>40826</v>
      </c>
      <c r="I1695" s="217">
        <v>3810</v>
      </c>
      <c r="J1695" s="217">
        <v>7150</v>
      </c>
      <c r="K1695" s="217"/>
      <c r="L1695" s="217"/>
      <c r="M1695" s="67"/>
      <c r="N1695" s="218"/>
      <c r="O1695" s="218"/>
      <c r="P1695" s="218"/>
      <c r="Q1695" s="218"/>
      <c r="R1695" s="218"/>
      <c r="S1695" s="218"/>
      <c r="T1695" s="218"/>
      <c r="U1695" s="218"/>
      <c r="V1695" s="218"/>
      <c r="W1695" s="218"/>
      <c r="X1695" s="218"/>
    </row>
    <row r="1696" spans="1:24" s="60" customFormat="1" ht="15.75" customHeight="1">
      <c r="A1696" s="63">
        <v>40784</v>
      </c>
      <c r="B1696" s="62">
        <v>7850</v>
      </c>
      <c r="C1696" s="59">
        <v>40837</v>
      </c>
      <c r="D1696" s="217">
        <v>6720</v>
      </c>
      <c r="E1696" s="217">
        <v>7210</v>
      </c>
      <c r="F1696" s="61">
        <f t="shared" si="81"/>
        <v>490</v>
      </c>
      <c r="G1696" s="67">
        <f t="shared" si="82"/>
        <v>281.50775193798449</v>
      </c>
      <c r="H1696" s="59">
        <v>40823</v>
      </c>
      <c r="I1696" s="217">
        <v>3810</v>
      </c>
      <c r="J1696" s="217">
        <v>7150</v>
      </c>
      <c r="K1696" s="217"/>
      <c r="L1696" s="217"/>
      <c r="M1696" s="67"/>
      <c r="N1696" s="218"/>
      <c r="O1696" s="218"/>
      <c r="P1696" s="218"/>
      <c r="Q1696" s="218"/>
      <c r="R1696" s="218"/>
      <c r="S1696" s="218"/>
      <c r="T1696" s="218"/>
      <c r="U1696" s="218"/>
      <c r="V1696" s="218"/>
      <c r="W1696" s="218"/>
      <c r="X1696" s="218"/>
    </row>
    <row r="1697" spans="1:24" s="60" customFormat="1" ht="15.75" customHeight="1">
      <c r="A1697" s="63">
        <v>40781</v>
      </c>
      <c r="B1697" s="62">
        <v>7850</v>
      </c>
      <c r="C1697" s="59">
        <v>40836</v>
      </c>
      <c r="D1697" s="217">
        <v>6760</v>
      </c>
      <c r="E1697" s="217">
        <v>7210</v>
      </c>
      <c r="F1697" s="61">
        <f t="shared" si="81"/>
        <v>450</v>
      </c>
      <c r="G1697" s="67">
        <f t="shared" si="82"/>
        <v>281.13307493540054</v>
      </c>
      <c r="H1697" s="59">
        <v>40822</v>
      </c>
      <c r="I1697" s="217">
        <v>3840</v>
      </c>
      <c r="J1697" s="217">
        <v>7190</v>
      </c>
      <c r="K1697" s="217"/>
      <c r="L1697" s="217"/>
      <c r="M1697" s="67"/>
      <c r="N1697" s="218"/>
      <c r="O1697" s="218"/>
      <c r="P1697" s="218"/>
      <c r="Q1697" s="218"/>
      <c r="R1697" s="218"/>
      <c r="S1697" s="218"/>
      <c r="T1697" s="218"/>
      <c r="U1697" s="218"/>
      <c r="V1697" s="218"/>
      <c r="W1697" s="218"/>
      <c r="X1697" s="218"/>
    </row>
    <row r="1698" spans="1:24" s="60" customFormat="1" ht="15.75" customHeight="1">
      <c r="A1698" s="63">
        <v>40780</v>
      </c>
      <c r="B1698" s="62">
        <v>7860</v>
      </c>
      <c r="C1698" s="59">
        <v>40835</v>
      </c>
      <c r="D1698" s="217">
        <v>6780</v>
      </c>
      <c r="E1698" s="217">
        <v>7280</v>
      </c>
      <c r="F1698" s="61">
        <f t="shared" si="81"/>
        <v>500</v>
      </c>
      <c r="G1698" s="67">
        <f t="shared" si="82"/>
        <v>280.9263565891473</v>
      </c>
      <c r="H1698" s="59">
        <v>40821</v>
      </c>
      <c r="I1698" s="217">
        <v>3870</v>
      </c>
      <c r="J1698" s="217">
        <v>7240</v>
      </c>
      <c r="K1698" s="217"/>
      <c r="L1698" s="217"/>
      <c r="M1698" s="67"/>
      <c r="N1698" s="218"/>
      <c r="O1698" s="218"/>
      <c r="P1698" s="218"/>
      <c r="Q1698" s="218"/>
      <c r="R1698" s="218"/>
      <c r="S1698" s="218"/>
      <c r="T1698" s="218"/>
      <c r="U1698" s="218"/>
      <c r="V1698" s="218"/>
      <c r="W1698" s="218"/>
      <c r="X1698" s="218"/>
    </row>
    <row r="1699" spans="1:24" s="60" customFormat="1" ht="15.75" customHeight="1">
      <c r="A1699" s="63">
        <v>40779</v>
      </c>
      <c r="B1699" s="62">
        <v>7860</v>
      </c>
      <c r="C1699" s="59">
        <v>40834</v>
      </c>
      <c r="D1699" s="217">
        <v>6790</v>
      </c>
      <c r="E1699" s="217">
        <v>7280</v>
      </c>
      <c r="F1699" s="61">
        <f t="shared" si="81"/>
        <v>490</v>
      </c>
      <c r="G1699" s="67">
        <f t="shared" si="82"/>
        <v>280.70671834625324</v>
      </c>
      <c r="H1699" s="59">
        <v>40820</v>
      </c>
      <c r="I1699" s="217">
        <v>3920</v>
      </c>
      <c r="J1699" s="217">
        <v>7270</v>
      </c>
      <c r="K1699" s="217"/>
      <c r="L1699" s="217"/>
      <c r="M1699" s="67"/>
      <c r="N1699" s="218"/>
      <c r="O1699" s="218"/>
      <c r="P1699" s="218"/>
      <c r="Q1699" s="218"/>
      <c r="R1699" s="218"/>
      <c r="S1699" s="218"/>
      <c r="T1699" s="218"/>
      <c r="U1699" s="218"/>
      <c r="V1699" s="218"/>
      <c r="W1699" s="218"/>
      <c r="X1699" s="218"/>
    </row>
    <row r="1700" spans="1:24" s="60" customFormat="1" ht="15.75" customHeight="1">
      <c r="A1700" s="63">
        <v>40778</v>
      </c>
      <c r="B1700" s="62">
        <v>7860</v>
      </c>
      <c r="C1700" s="59">
        <v>40833</v>
      </c>
      <c r="D1700" s="217">
        <v>6830</v>
      </c>
      <c r="E1700" s="217">
        <v>7280</v>
      </c>
      <c r="F1700" s="61">
        <f t="shared" si="81"/>
        <v>450</v>
      </c>
      <c r="G1700" s="67">
        <f t="shared" si="82"/>
        <v>280.38372093023258</v>
      </c>
      <c r="H1700" s="59">
        <v>40819</v>
      </c>
      <c r="I1700" s="217">
        <v>3920</v>
      </c>
      <c r="J1700" s="217">
        <v>7320</v>
      </c>
      <c r="K1700" s="217"/>
      <c r="L1700" s="217"/>
      <c r="M1700" s="67"/>
      <c r="N1700" s="218"/>
      <c r="O1700" s="218"/>
      <c r="P1700" s="218"/>
      <c r="Q1700" s="218"/>
      <c r="R1700" s="218"/>
      <c r="S1700" s="218"/>
      <c r="T1700" s="218"/>
      <c r="U1700" s="218"/>
      <c r="V1700" s="218"/>
      <c r="W1700" s="218"/>
      <c r="X1700" s="218"/>
    </row>
    <row r="1701" spans="1:24" s="60" customFormat="1" ht="15.75" customHeight="1">
      <c r="A1701" s="63">
        <v>40777</v>
      </c>
      <c r="B1701" s="62">
        <v>7870</v>
      </c>
      <c r="C1701" s="59">
        <v>40830</v>
      </c>
      <c r="D1701" s="217">
        <v>6870</v>
      </c>
      <c r="E1701" s="217">
        <v>7340</v>
      </c>
      <c r="F1701" s="61">
        <f t="shared" si="81"/>
        <v>470</v>
      </c>
      <c r="G1701" s="67">
        <f t="shared" si="82"/>
        <v>280.26744186046511</v>
      </c>
      <c r="H1701" s="59">
        <v>40816</v>
      </c>
      <c r="I1701" s="217">
        <v>3970</v>
      </c>
      <c r="J1701" s="217">
        <v>7370</v>
      </c>
      <c r="K1701" s="217"/>
      <c r="L1701" s="217"/>
      <c r="M1701" s="67"/>
      <c r="N1701" s="218"/>
      <c r="O1701" s="218"/>
      <c r="P1701" s="218"/>
      <c r="Q1701" s="218"/>
      <c r="R1701" s="218"/>
      <c r="S1701" s="218"/>
      <c r="T1701" s="218"/>
      <c r="U1701" s="218"/>
      <c r="V1701" s="218"/>
      <c r="W1701" s="218"/>
      <c r="X1701" s="218"/>
    </row>
    <row r="1702" spans="1:24" s="60" customFormat="1" ht="15.75" customHeight="1">
      <c r="A1702" s="63">
        <v>40774</v>
      </c>
      <c r="B1702" s="62">
        <v>7870</v>
      </c>
      <c r="C1702" s="59">
        <v>40829</v>
      </c>
      <c r="D1702" s="217">
        <v>6910</v>
      </c>
      <c r="E1702" s="217">
        <v>7400</v>
      </c>
      <c r="F1702" s="61">
        <f t="shared" si="81"/>
        <v>490</v>
      </c>
      <c r="G1702" s="67">
        <f t="shared" si="82"/>
        <v>280.12532299741605</v>
      </c>
      <c r="H1702" s="59">
        <v>40815</v>
      </c>
      <c r="I1702" s="217">
        <v>4030</v>
      </c>
      <c r="J1702" s="217">
        <v>7390</v>
      </c>
      <c r="K1702" s="217"/>
      <c r="L1702" s="217"/>
      <c r="M1702" s="67"/>
      <c r="N1702" s="218"/>
      <c r="O1702" s="218"/>
      <c r="P1702" s="218"/>
      <c r="Q1702" s="218"/>
      <c r="R1702" s="218"/>
      <c r="S1702" s="218"/>
      <c r="T1702" s="218"/>
      <c r="U1702" s="218"/>
      <c r="V1702" s="218"/>
      <c r="W1702" s="218"/>
      <c r="X1702" s="218"/>
    </row>
    <row r="1703" spans="1:24" s="60" customFormat="1" ht="15.75" customHeight="1">
      <c r="A1703" s="63">
        <v>40773</v>
      </c>
      <c r="B1703" s="62">
        <v>7880</v>
      </c>
      <c r="C1703" s="59">
        <v>40828</v>
      </c>
      <c r="D1703" s="217">
        <v>6910</v>
      </c>
      <c r="E1703" s="217">
        <v>7400</v>
      </c>
      <c r="F1703" s="61">
        <f t="shared" si="81"/>
        <v>490</v>
      </c>
      <c r="G1703" s="67">
        <f t="shared" si="82"/>
        <v>280.00904392764858</v>
      </c>
      <c r="H1703" s="59">
        <v>40814</v>
      </c>
      <c r="I1703" s="217">
        <v>4030</v>
      </c>
      <c r="J1703" s="217">
        <v>7480</v>
      </c>
      <c r="K1703" s="217"/>
      <c r="L1703" s="217"/>
      <c r="M1703" s="67"/>
      <c r="N1703" s="218"/>
      <c r="O1703" s="218"/>
      <c r="P1703" s="218"/>
      <c r="Q1703" s="218"/>
      <c r="R1703" s="218"/>
      <c r="S1703" s="218"/>
      <c r="T1703" s="218"/>
      <c r="U1703" s="218"/>
      <c r="V1703" s="218"/>
      <c r="W1703" s="218"/>
      <c r="X1703" s="218"/>
    </row>
    <row r="1704" spans="1:24" s="60" customFormat="1" ht="15.75" customHeight="1">
      <c r="A1704" s="63">
        <v>40772</v>
      </c>
      <c r="B1704" s="62">
        <v>7880</v>
      </c>
      <c r="C1704" s="59">
        <v>40827</v>
      </c>
      <c r="D1704" s="217">
        <v>6980</v>
      </c>
      <c r="E1704" s="217">
        <v>7460</v>
      </c>
      <c r="F1704" s="61">
        <f t="shared" si="81"/>
        <v>480</v>
      </c>
      <c r="G1704" s="67">
        <f t="shared" si="82"/>
        <v>279.86692506459946</v>
      </c>
      <c r="H1704" s="59">
        <v>40813</v>
      </c>
      <c r="I1704" s="217">
        <v>4080</v>
      </c>
      <c r="J1704" s="217">
        <v>7480</v>
      </c>
      <c r="K1704" s="217"/>
      <c r="L1704" s="217"/>
      <c r="M1704" s="67"/>
      <c r="N1704" s="218"/>
      <c r="O1704" s="218"/>
      <c r="P1704" s="218"/>
      <c r="Q1704" s="218"/>
      <c r="R1704" s="218"/>
      <c r="S1704" s="218"/>
      <c r="T1704" s="218"/>
      <c r="U1704" s="218"/>
      <c r="V1704" s="218"/>
      <c r="W1704" s="218"/>
      <c r="X1704" s="218"/>
    </row>
    <row r="1705" spans="1:24" s="60" customFormat="1" ht="15.75" customHeight="1">
      <c r="A1705" s="63">
        <v>40771</v>
      </c>
      <c r="B1705" s="62">
        <v>7890</v>
      </c>
      <c r="C1705" s="59">
        <v>40826</v>
      </c>
      <c r="D1705" s="217">
        <v>6980</v>
      </c>
      <c r="E1705" s="217">
        <v>7460</v>
      </c>
      <c r="F1705" s="61">
        <f t="shared" si="81"/>
        <v>480</v>
      </c>
      <c r="G1705" s="67">
        <f t="shared" si="82"/>
        <v>279.6731266149871</v>
      </c>
      <c r="H1705" s="59">
        <v>40812</v>
      </c>
      <c r="I1705" s="217">
        <v>4120</v>
      </c>
      <c r="J1705" s="217">
        <v>7480</v>
      </c>
      <c r="K1705" s="217"/>
      <c r="L1705" s="217"/>
      <c r="M1705" s="67"/>
      <c r="N1705" s="218"/>
      <c r="O1705" s="218"/>
      <c r="P1705" s="218"/>
      <c r="Q1705" s="218"/>
      <c r="R1705" s="218"/>
      <c r="S1705" s="218"/>
      <c r="T1705" s="218"/>
      <c r="U1705" s="218"/>
      <c r="V1705" s="218"/>
      <c r="W1705" s="218"/>
      <c r="X1705" s="218"/>
    </row>
    <row r="1706" spans="1:24" s="60" customFormat="1" ht="15.75" customHeight="1">
      <c r="A1706" s="63">
        <v>40770</v>
      </c>
      <c r="B1706" s="62">
        <v>7890</v>
      </c>
      <c r="C1706" s="59">
        <v>40823</v>
      </c>
      <c r="D1706" s="217">
        <v>7040</v>
      </c>
      <c r="E1706" s="217">
        <v>7460</v>
      </c>
      <c r="F1706" s="61">
        <f t="shared" si="81"/>
        <v>420</v>
      </c>
      <c r="G1706" s="67">
        <f t="shared" si="82"/>
        <v>279.66020671834627</v>
      </c>
      <c r="H1706" s="59">
        <v>40809</v>
      </c>
      <c r="I1706" s="217">
        <v>4140</v>
      </c>
      <c r="J1706" s="217">
        <v>7550</v>
      </c>
      <c r="K1706" s="217"/>
      <c r="L1706" s="217"/>
      <c r="M1706" s="67"/>
      <c r="N1706" s="218"/>
      <c r="O1706" s="218"/>
      <c r="P1706" s="218"/>
      <c r="Q1706" s="218"/>
      <c r="R1706" s="218"/>
      <c r="S1706" s="218"/>
      <c r="T1706" s="218"/>
      <c r="U1706" s="218"/>
      <c r="V1706" s="218"/>
      <c r="W1706" s="218"/>
      <c r="X1706" s="218"/>
    </row>
    <row r="1707" spans="1:24" s="60" customFormat="1" ht="15.75" customHeight="1">
      <c r="A1707" s="63">
        <v>40767</v>
      </c>
      <c r="B1707" s="62">
        <v>7900</v>
      </c>
      <c r="C1707" s="59">
        <v>40822</v>
      </c>
      <c r="D1707" s="217">
        <v>7090</v>
      </c>
      <c r="E1707" s="217">
        <v>7600</v>
      </c>
      <c r="F1707" s="61">
        <f t="shared" si="81"/>
        <v>510</v>
      </c>
      <c r="G1707" s="67">
        <f t="shared" si="82"/>
        <v>279.75064599483204</v>
      </c>
      <c r="H1707" s="59">
        <v>40808</v>
      </c>
      <c r="I1707" s="217">
        <v>4200</v>
      </c>
      <c r="J1707" s="217">
        <v>7550</v>
      </c>
      <c r="K1707" s="217"/>
      <c r="L1707" s="217"/>
      <c r="M1707" s="67"/>
      <c r="N1707" s="218"/>
      <c r="O1707" s="218"/>
      <c r="P1707" s="218"/>
      <c r="Q1707" s="218"/>
      <c r="R1707" s="218"/>
      <c r="S1707" s="218"/>
      <c r="T1707" s="218"/>
      <c r="U1707" s="218"/>
      <c r="V1707" s="218"/>
      <c r="W1707" s="218"/>
      <c r="X1707" s="218"/>
    </row>
    <row r="1708" spans="1:24" s="60" customFormat="1" ht="15.75" customHeight="1">
      <c r="A1708" s="63">
        <v>40766</v>
      </c>
      <c r="B1708" s="62">
        <v>7900</v>
      </c>
      <c r="C1708" s="59">
        <v>40821</v>
      </c>
      <c r="D1708" s="217">
        <v>7090</v>
      </c>
      <c r="E1708" s="217">
        <v>7680</v>
      </c>
      <c r="F1708" s="61">
        <f t="shared" si="81"/>
        <v>590</v>
      </c>
      <c r="G1708" s="67">
        <f t="shared" si="82"/>
        <v>279.72480620155039</v>
      </c>
      <c r="H1708" s="59">
        <v>40807</v>
      </c>
      <c r="I1708" s="217">
        <v>4200</v>
      </c>
      <c r="J1708" s="217">
        <v>7610</v>
      </c>
      <c r="K1708" s="217"/>
      <c r="L1708" s="217"/>
      <c r="M1708" s="67"/>
      <c r="N1708" s="218"/>
      <c r="O1708" s="218"/>
      <c r="P1708" s="218"/>
      <c r="Q1708" s="218"/>
      <c r="R1708" s="218"/>
      <c r="S1708" s="218"/>
      <c r="T1708" s="218"/>
      <c r="U1708" s="218"/>
      <c r="V1708" s="218"/>
      <c r="W1708" s="218"/>
      <c r="X1708" s="218"/>
    </row>
    <row r="1709" spans="1:24" s="60" customFormat="1" ht="15.75" customHeight="1">
      <c r="A1709" s="63">
        <v>40765</v>
      </c>
      <c r="B1709" s="62">
        <v>7910</v>
      </c>
      <c r="C1709" s="59">
        <v>40820</v>
      </c>
      <c r="D1709" s="217">
        <v>7160</v>
      </c>
      <c r="E1709" s="217">
        <v>7680</v>
      </c>
      <c r="F1709" s="61">
        <f t="shared" si="81"/>
        <v>520</v>
      </c>
      <c r="G1709" s="67">
        <f t="shared" si="82"/>
        <v>279.50516795865633</v>
      </c>
      <c r="H1709" s="59">
        <v>40806</v>
      </c>
      <c r="I1709" s="217">
        <v>4200</v>
      </c>
      <c r="J1709" s="217">
        <v>7610</v>
      </c>
      <c r="K1709" s="217"/>
      <c r="L1709" s="217"/>
      <c r="M1709" s="67"/>
      <c r="N1709" s="218"/>
      <c r="O1709" s="218"/>
      <c r="P1709" s="218"/>
      <c r="Q1709" s="218"/>
      <c r="R1709" s="218"/>
      <c r="S1709" s="218"/>
      <c r="T1709" s="218"/>
      <c r="U1709" s="218"/>
      <c r="V1709" s="218"/>
      <c r="W1709" s="218"/>
      <c r="X1709" s="218"/>
    </row>
    <row r="1710" spans="1:24" s="60" customFormat="1" ht="15.75" customHeight="1">
      <c r="A1710" s="63">
        <v>40764</v>
      </c>
      <c r="B1710" s="62">
        <v>7910</v>
      </c>
      <c r="C1710" s="59">
        <v>40819</v>
      </c>
      <c r="D1710" s="217">
        <v>7230</v>
      </c>
      <c r="E1710" s="217">
        <v>7730</v>
      </c>
      <c r="F1710" s="61">
        <f t="shared" si="81"/>
        <v>500</v>
      </c>
      <c r="G1710" s="67">
        <f t="shared" si="82"/>
        <v>279.40180878552974</v>
      </c>
      <c r="H1710" s="59">
        <v>40805</v>
      </c>
      <c r="I1710" s="217">
        <v>4210</v>
      </c>
      <c r="J1710" s="217">
        <v>7610</v>
      </c>
      <c r="K1710" s="217"/>
      <c r="L1710" s="217"/>
      <c r="M1710" s="67"/>
      <c r="N1710" s="218"/>
      <c r="O1710" s="218"/>
      <c r="P1710" s="218"/>
      <c r="Q1710" s="218"/>
      <c r="R1710" s="218"/>
      <c r="S1710" s="218"/>
      <c r="T1710" s="218"/>
      <c r="U1710" s="218"/>
      <c r="V1710" s="218"/>
      <c r="W1710" s="218"/>
      <c r="X1710" s="218"/>
    </row>
    <row r="1711" spans="1:24" s="60" customFormat="1" ht="15.75" customHeight="1">
      <c r="A1711" s="63">
        <v>40763</v>
      </c>
      <c r="B1711" s="62">
        <v>7910</v>
      </c>
      <c r="C1711" s="59">
        <v>40816</v>
      </c>
      <c r="D1711" s="217">
        <v>7230</v>
      </c>
      <c r="E1711" s="217">
        <v>7840</v>
      </c>
      <c r="F1711" s="61">
        <f t="shared" si="81"/>
        <v>610</v>
      </c>
      <c r="G1711" s="67">
        <f t="shared" si="82"/>
        <v>279.32428940568474</v>
      </c>
      <c r="H1711" s="59">
        <v>40802</v>
      </c>
      <c r="I1711" s="217">
        <v>4230</v>
      </c>
      <c r="J1711" s="217">
        <v>7680</v>
      </c>
      <c r="K1711" s="217"/>
      <c r="L1711" s="217"/>
      <c r="M1711" s="67"/>
      <c r="N1711" s="218"/>
      <c r="O1711" s="218"/>
      <c r="P1711" s="218"/>
      <c r="Q1711" s="218"/>
      <c r="R1711" s="218"/>
      <c r="S1711" s="218"/>
      <c r="T1711" s="218"/>
      <c r="U1711" s="218"/>
      <c r="V1711" s="218"/>
      <c r="W1711" s="218"/>
      <c r="X1711" s="218"/>
    </row>
    <row r="1712" spans="1:24" s="60" customFormat="1" ht="15.75" customHeight="1">
      <c r="A1712" s="63">
        <v>40760</v>
      </c>
      <c r="B1712" s="62">
        <v>7910</v>
      </c>
      <c r="C1712" s="59">
        <v>40815</v>
      </c>
      <c r="D1712" s="217">
        <v>7290</v>
      </c>
      <c r="E1712" s="217">
        <v>7900</v>
      </c>
      <c r="F1712" s="61">
        <f t="shared" si="81"/>
        <v>610</v>
      </c>
      <c r="G1712" s="67">
        <f t="shared" si="82"/>
        <v>279.1950904392765</v>
      </c>
      <c r="H1712" s="59">
        <v>40801</v>
      </c>
      <c r="I1712" s="217">
        <v>4230</v>
      </c>
      <c r="J1712" s="217">
        <v>7680</v>
      </c>
      <c r="K1712" s="217"/>
      <c r="L1712" s="217"/>
      <c r="M1712" s="67"/>
      <c r="N1712" s="218"/>
      <c r="O1712" s="218"/>
      <c r="P1712" s="218"/>
      <c r="Q1712" s="218"/>
      <c r="R1712" s="218"/>
      <c r="S1712" s="218"/>
      <c r="T1712" s="218"/>
      <c r="U1712" s="218"/>
      <c r="V1712" s="218"/>
      <c r="W1712" s="218"/>
      <c r="X1712" s="218"/>
    </row>
    <row r="1713" spans="1:24" s="60" customFormat="1" ht="15.75" customHeight="1">
      <c r="A1713" s="63">
        <v>40759</v>
      </c>
      <c r="B1713" s="62">
        <v>7910</v>
      </c>
      <c r="C1713" s="59">
        <v>40814</v>
      </c>
      <c r="D1713" s="217">
        <v>7370</v>
      </c>
      <c r="E1713" s="217">
        <v>7900</v>
      </c>
      <c r="F1713" s="61">
        <f t="shared" si="81"/>
        <v>530</v>
      </c>
      <c r="G1713" s="67">
        <f t="shared" si="82"/>
        <v>279.0658914728682</v>
      </c>
      <c r="H1713" s="59">
        <v>40800</v>
      </c>
      <c r="I1713" s="217">
        <v>4230</v>
      </c>
      <c r="J1713" s="217">
        <v>7680</v>
      </c>
      <c r="K1713" s="217"/>
      <c r="L1713" s="217"/>
      <c r="M1713" s="67"/>
      <c r="N1713" s="218"/>
      <c r="O1713" s="218"/>
      <c r="P1713" s="218"/>
      <c r="Q1713" s="218"/>
      <c r="R1713" s="218"/>
      <c r="S1713" s="218"/>
      <c r="T1713" s="218"/>
      <c r="U1713" s="218"/>
      <c r="V1713" s="218"/>
      <c r="W1713" s="218"/>
      <c r="X1713" s="218"/>
    </row>
    <row r="1714" spans="1:24" s="60" customFormat="1" ht="15.75" customHeight="1">
      <c r="A1714" s="63">
        <v>40758</v>
      </c>
      <c r="B1714" s="62">
        <v>7910</v>
      </c>
      <c r="C1714" s="59">
        <v>40813</v>
      </c>
      <c r="D1714" s="217">
        <v>7370</v>
      </c>
      <c r="E1714" s="217">
        <v>7940</v>
      </c>
      <c r="F1714" s="61">
        <f t="shared" si="81"/>
        <v>570</v>
      </c>
      <c r="G1714" s="67">
        <f t="shared" si="82"/>
        <v>279.04005167958655</v>
      </c>
      <c r="H1714" s="59">
        <v>40799</v>
      </c>
      <c r="I1714" s="217">
        <v>4250</v>
      </c>
      <c r="J1714" s="217">
        <v>7700</v>
      </c>
      <c r="K1714" s="217"/>
      <c r="L1714" s="217"/>
      <c r="M1714" s="67"/>
      <c r="N1714" s="218"/>
      <c r="O1714" s="218"/>
      <c r="P1714" s="218"/>
      <c r="Q1714" s="218"/>
      <c r="R1714" s="218"/>
      <c r="S1714" s="218"/>
      <c r="T1714" s="218"/>
      <c r="U1714" s="218"/>
      <c r="V1714" s="218"/>
      <c r="W1714" s="218"/>
      <c r="X1714" s="218"/>
    </row>
    <row r="1715" spans="1:24" s="60" customFormat="1" ht="15.75" customHeight="1">
      <c r="A1715" s="63">
        <v>40757</v>
      </c>
      <c r="B1715" s="62">
        <v>7890</v>
      </c>
      <c r="C1715" s="59">
        <v>40812</v>
      </c>
      <c r="D1715" s="217">
        <v>7420</v>
      </c>
      <c r="E1715" s="217">
        <v>7970</v>
      </c>
      <c r="F1715" s="61">
        <f t="shared" si="81"/>
        <v>550</v>
      </c>
      <c r="G1715" s="67">
        <f t="shared" si="82"/>
        <v>279.10465116279067</v>
      </c>
      <c r="H1715" s="59">
        <v>40798</v>
      </c>
      <c r="I1715" s="217">
        <v>4260</v>
      </c>
      <c r="J1715" s="217">
        <v>7700</v>
      </c>
      <c r="K1715" s="217"/>
      <c r="L1715" s="217"/>
      <c r="M1715" s="67"/>
      <c r="N1715" s="218"/>
      <c r="O1715" s="218"/>
      <c r="P1715" s="218"/>
      <c r="Q1715" s="218"/>
      <c r="R1715" s="218"/>
      <c r="S1715" s="218"/>
      <c r="T1715" s="218"/>
      <c r="U1715" s="218"/>
      <c r="V1715" s="218"/>
      <c r="W1715" s="218"/>
      <c r="X1715" s="218"/>
    </row>
    <row r="1716" spans="1:24" s="60" customFormat="1" ht="15.75" customHeight="1">
      <c r="A1716" s="63">
        <v>40756</v>
      </c>
      <c r="B1716" s="62">
        <v>7890</v>
      </c>
      <c r="C1716" s="59">
        <v>40809</v>
      </c>
      <c r="D1716" s="217">
        <v>7440</v>
      </c>
      <c r="E1716" s="217">
        <v>7970</v>
      </c>
      <c r="F1716" s="61">
        <f t="shared" si="81"/>
        <v>530</v>
      </c>
      <c r="G1716" s="67">
        <f t="shared" si="82"/>
        <v>279.16925064599485</v>
      </c>
      <c r="H1716" s="59">
        <v>40795</v>
      </c>
      <c r="I1716" s="217">
        <v>4260</v>
      </c>
      <c r="J1716" s="217">
        <v>7710</v>
      </c>
      <c r="K1716" s="217"/>
      <c r="L1716" s="217"/>
      <c r="M1716" s="67"/>
      <c r="N1716" s="218"/>
      <c r="O1716" s="218"/>
      <c r="P1716" s="218"/>
      <c r="Q1716" s="218"/>
      <c r="R1716" s="218"/>
      <c r="S1716" s="218"/>
      <c r="T1716" s="218"/>
      <c r="U1716" s="218"/>
      <c r="V1716" s="218"/>
      <c r="W1716" s="218"/>
      <c r="X1716" s="218"/>
    </row>
    <row r="1717" spans="1:24" s="60" customFormat="1" ht="15.75" customHeight="1">
      <c r="A1717" s="63">
        <v>40753</v>
      </c>
      <c r="B1717" s="62">
        <v>7890</v>
      </c>
      <c r="C1717" s="59">
        <v>40808</v>
      </c>
      <c r="D1717" s="217">
        <v>7480</v>
      </c>
      <c r="E1717" s="217">
        <v>8040</v>
      </c>
      <c r="F1717" s="61">
        <f t="shared" si="81"/>
        <v>560</v>
      </c>
      <c r="G1717" s="67">
        <f t="shared" si="82"/>
        <v>279.22093023255815</v>
      </c>
      <c r="H1717" s="59">
        <v>40794</v>
      </c>
      <c r="I1717" s="217">
        <v>4260</v>
      </c>
      <c r="J1717" s="217">
        <v>7720</v>
      </c>
      <c r="K1717" s="217"/>
      <c r="L1717" s="217"/>
      <c r="M1717" s="67"/>
      <c r="N1717" s="218"/>
      <c r="O1717" s="218"/>
      <c r="P1717" s="218"/>
      <c r="Q1717" s="218"/>
      <c r="R1717" s="218"/>
      <c r="S1717" s="218"/>
      <c r="T1717" s="218"/>
      <c r="U1717" s="218"/>
      <c r="V1717" s="218"/>
      <c r="W1717" s="218"/>
      <c r="X1717" s="218"/>
    </row>
    <row r="1718" spans="1:24" s="60" customFormat="1" ht="15.75" customHeight="1">
      <c r="A1718" s="63">
        <v>40752</v>
      </c>
      <c r="B1718" s="62">
        <v>7880</v>
      </c>
      <c r="C1718" s="59">
        <v>40807</v>
      </c>
      <c r="D1718" s="217">
        <v>7530</v>
      </c>
      <c r="E1718" s="217">
        <v>8040</v>
      </c>
      <c r="F1718" s="61">
        <f t="shared" si="81"/>
        <v>510</v>
      </c>
      <c r="G1718" s="67">
        <f t="shared" si="82"/>
        <v>279.29844961240309</v>
      </c>
      <c r="H1718" s="59">
        <v>40793</v>
      </c>
      <c r="I1718" s="217">
        <v>4260</v>
      </c>
      <c r="J1718" s="217">
        <v>7730</v>
      </c>
      <c r="K1718" s="217"/>
      <c r="L1718" s="217"/>
      <c r="M1718" s="67"/>
      <c r="N1718" s="218"/>
      <c r="O1718" s="218"/>
      <c r="P1718" s="218"/>
      <c r="Q1718" s="218"/>
      <c r="R1718" s="218"/>
      <c r="S1718" s="218"/>
      <c r="T1718" s="218"/>
      <c r="U1718" s="218"/>
      <c r="V1718" s="218"/>
      <c r="W1718" s="218"/>
      <c r="X1718" s="218"/>
    </row>
    <row r="1719" spans="1:24" s="60" customFormat="1" ht="15.75" customHeight="1">
      <c r="A1719" s="63">
        <v>40751</v>
      </c>
      <c r="B1719" s="62">
        <v>7880</v>
      </c>
      <c r="C1719" s="59">
        <v>40806</v>
      </c>
      <c r="D1719" s="217">
        <v>7560</v>
      </c>
      <c r="E1719" s="217">
        <v>8080</v>
      </c>
      <c r="F1719" s="61">
        <f t="shared" si="81"/>
        <v>520</v>
      </c>
      <c r="G1719" s="67">
        <f t="shared" si="82"/>
        <v>279.44056847545221</v>
      </c>
      <c r="H1719" s="59">
        <v>40792</v>
      </c>
      <c r="I1719" s="217">
        <v>4260</v>
      </c>
      <c r="J1719" s="217">
        <v>7750</v>
      </c>
      <c r="K1719" s="217"/>
      <c r="L1719" s="217"/>
      <c r="M1719" s="67"/>
      <c r="N1719" s="218"/>
      <c r="O1719" s="218"/>
      <c r="P1719" s="218"/>
      <c r="Q1719" s="218"/>
      <c r="R1719" s="218"/>
      <c r="S1719" s="218"/>
      <c r="T1719" s="218"/>
      <c r="U1719" s="218"/>
      <c r="V1719" s="218"/>
      <c r="W1719" s="218"/>
      <c r="X1719" s="218"/>
    </row>
    <row r="1720" spans="1:24" s="60" customFormat="1" ht="15.75" customHeight="1">
      <c r="A1720" s="63">
        <v>40750</v>
      </c>
      <c r="B1720" s="62">
        <v>7870</v>
      </c>
      <c r="C1720" s="59">
        <v>40805</v>
      </c>
      <c r="D1720" s="217">
        <v>7610</v>
      </c>
      <c r="E1720" s="217">
        <v>8080</v>
      </c>
      <c r="F1720" s="61">
        <f t="shared" si="81"/>
        <v>470</v>
      </c>
      <c r="G1720" s="67">
        <f t="shared" si="82"/>
        <v>279.5439276485788</v>
      </c>
      <c r="H1720" s="59">
        <v>40791</v>
      </c>
      <c r="I1720" s="217">
        <v>4250</v>
      </c>
      <c r="J1720" s="217">
        <v>7770</v>
      </c>
      <c r="K1720" s="217"/>
      <c r="L1720" s="217"/>
      <c r="M1720" s="67"/>
      <c r="N1720" s="218"/>
      <c r="O1720" s="218"/>
      <c r="P1720" s="218"/>
      <c r="Q1720" s="218"/>
      <c r="R1720" s="218"/>
      <c r="S1720" s="218"/>
      <c r="T1720" s="218"/>
      <c r="U1720" s="218"/>
      <c r="V1720" s="218"/>
      <c r="W1720" s="218"/>
      <c r="X1720" s="218"/>
    </row>
    <row r="1721" spans="1:24" s="60" customFormat="1" ht="15.75" customHeight="1">
      <c r="A1721" s="63">
        <v>40749</v>
      </c>
      <c r="B1721" s="62">
        <v>7870</v>
      </c>
      <c r="C1721" s="59">
        <v>40802</v>
      </c>
      <c r="D1721" s="217">
        <v>7660</v>
      </c>
      <c r="E1721" s="217">
        <v>8080</v>
      </c>
      <c r="F1721" s="61">
        <f t="shared" si="81"/>
        <v>420</v>
      </c>
      <c r="G1721" s="67">
        <f t="shared" si="82"/>
        <v>279.66020671834627</v>
      </c>
      <c r="H1721" s="59">
        <v>40788</v>
      </c>
      <c r="I1721" s="217">
        <v>4250</v>
      </c>
      <c r="J1721" s="217">
        <v>7780</v>
      </c>
      <c r="K1721" s="217"/>
      <c r="L1721" s="217"/>
      <c r="M1721" s="67"/>
      <c r="N1721" s="218"/>
      <c r="O1721" s="218"/>
      <c r="P1721" s="218"/>
      <c r="Q1721" s="218"/>
      <c r="R1721" s="218"/>
      <c r="S1721" s="218"/>
      <c r="T1721" s="218"/>
      <c r="U1721" s="218"/>
      <c r="V1721" s="218"/>
      <c r="W1721" s="218"/>
      <c r="X1721" s="218"/>
    </row>
    <row r="1722" spans="1:24" s="60" customFormat="1" ht="15.75" customHeight="1">
      <c r="A1722" s="63">
        <v>40746</v>
      </c>
      <c r="B1722" s="62">
        <v>7870</v>
      </c>
      <c r="C1722" s="59">
        <v>40801</v>
      </c>
      <c r="D1722" s="217">
        <v>7700</v>
      </c>
      <c r="E1722" s="217">
        <v>8130</v>
      </c>
      <c r="F1722" s="61">
        <f t="shared" si="81"/>
        <v>430</v>
      </c>
      <c r="G1722" s="67">
        <f t="shared" si="82"/>
        <v>279.93152454780363</v>
      </c>
      <c r="H1722" s="59">
        <v>40787</v>
      </c>
      <c r="I1722" s="217">
        <v>4250</v>
      </c>
      <c r="J1722" s="217">
        <v>7790</v>
      </c>
      <c r="K1722" s="217"/>
      <c r="L1722" s="217"/>
      <c r="M1722" s="67"/>
      <c r="N1722" s="218"/>
      <c r="O1722" s="218"/>
      <c r="P1722" s="218"/>
      <c r="Q1722" s="218"/>
      <c r="R1722" s="218"/>
      <c r="S1722" s="218"/>
      <c r="T1722" s="218"/>
      <c r="U1722" s="218"/>
      <c r="V1722" s="218"/>
      <c r="W1722" s="218"/>
      <c r="X1722" s="218"/>
    </row>
    <row r="1723" spans="1:24" s="60" customFormat="1" ht="15.75" customHeight="1">
      <c r="A1723" s="63">
        <v>40745</v>
      </c>
      <c r="B1723" s="62">
        <v>7870</v>
      </c>
      <c r="C1723" s="59">
        <v>40800</v>
      </c>
      <c r="D1723" s="217">
        <v>7750</v>
      </c>
      <c r="E1723" s="217">
        <v>8130</v>
      </c>
      <c r="F1723" s="61">
        <f t="shared" si="81"/>
        <v>380</v>
      </c>
      <c r="G1723" s="67">
        <f t="shared" si="82"/>
        <v>280.12532299741605</v>
      </c>
      <c r="H1723" s="59">
        <v>40786</v>
      </c>
      <c r="I1723" s="217">
        <v>4230</v>
      </c>
      <c r="J1723" s="217">
        <v>7790</v>
      </c>
      <c r="K1723" s="217"/>
      <c r="L1723" s="217"/>
      <c r="M1723" s="67"/>
      <c r="N1723" s="218"/>
      <c r="O1723" s="218"/>
      <c r="P1723" s="218"/>
      <c r="Q1723" s="218"/>
      <c r="R1723" s="218"/>
      <c r="S1723" s="218"/>
      <c r="T1723" s="218"/>
      <c r="U1723" s="218"/>
      <c r="V1723" s="218"/>
      <c r="W1723" s="218"/>
      <c r="X1723" s="218"/>
    </row>
    <row r="1724" spans="1:24" s="60" customFormat="1" ht="15.75" customHeight="1">
      <c r="A1724" s="63">
        <v>40744</v>
      </c>
      <c r="B1724" s="62">
        <v>7880</v>
      </c>
      <c r="C1724" s="59">
        <v>40799</v>
      </c>
      <c r="D1724" s="217">
        <v>7750</v>
      </c>
      <c r="E1724" s="217">
        <v>8190</v>
      </c>
      <c r="F1724" s="61">
        <f t="shared" si="81"/>
        <v>440</v>
      </c>
      <c r="G1724" s="67">
        <f t="shared" si="82"/>
        <v>280.35788113695088</v>
      </c>
      <c r="H1724" s="59">
        <v>40785</v>
      </c>
      <c r="I1724" s="217">
        <v>4230</v>
      </c>
      <c r="J1724" s="217">
        <v>7790</v>
      </c>
      <c r="K1724" s="217"/>
      <c r="L1724" s="217"/>
      <c r="M1724" s="67"/>
      <c r="N1724" s="218"/>
      <c r="O1724" s="218"/>
      <c r="P1724" s="218"/>
      <c r="Q1724" s="218"/>
      <c r="R1724" s="218"/>
      <c r="S1724" s="218"/>
      <c r="T1724" s="218"/>
      <c r="U1724" s="218"/>
      <c r="V1724" s="218"/>
      <c r="W1724" s="218"/>
      <c r="X1724" s="218"/>
    </row>
    <row r="1725" spans="1:24" s="60" customFormat="1" ht="15.75" customHeight="1">
      <c r="A1725" s="63">
        <v>40743</v>
      </c>
      <c r="B1725" s="62">
        <v>7880</v>
      </c>
      <c r="C1725" s="59">
        <v>40798</v>
      </c>
      <c r="D1725" s="217">
        <v>7770</v>
      </c>
      <c r="E1725" s="217">
        <v>8190</v>
      </c>
      <c r="F1725" s="61">
        <f t="shared" si="81"/>
        <v>420</v>
      </c>
      <c r="G1725" s="67">
        <f t="shared" si="82"/>
        <v>280.4483204134367</v>
      </c>
      <c r="H1725" s="59">
        <v>40784</v>
      </c>
      <c r="I1725" s="217">
        <v>4230</v>
      </c>
      <c r="J1725" s="217">
        <v>7790</v>
      </c>
      <c r="K1725" s="217"/>
      <c r="L1725" s="217"/>
      <c r="M1725" s="67"/>
      <c r="N1725" s="218"/>
      <c r="O1725" s="218"/>
      <c r="P1725" s="218"/>
      <c r="Q1725" s="218"/>
      <c r="R1725" s="218"/>
      <c r="S1725" s="218"/>
      <c r="T1725" s="218"/>
      <c r="U1725" s="218"/>
      <c r="V1725" s="218"/>
      <c r="W1725" s="218"/>
      <c r="X1725" s="218"/>
    </row>
    <row r="1726" spans="1:24" s="60" customFormat="1" ht="15.75" customHeight="1">
      <c r="A1726" s="63">
        <v>40742</v>
      </c>
      <c r="B1726" s="62">
        <v>7890</v>
      </c>
      <c r="C1726" s="59">
        <v>40795</v>
      </c>
      <c r="D1726" s="217">
        <v>7770</v>
      </c>
      <c r="E1726" s="217">
        <v>8190</v>
      </c>
      <c r="F1726" s="61">
        <f t="shared" si="81"/>
        <v>420</v>
      </c>
      <c r="G1726" s="67">
        <f t="shared" si="82"/>
        <v>280.4483204134367</v>
      </c>
      <c r="H1726" s="59">
        <v>40781</v>
      </c>
      <c r="I1726" s="217">
        <v>4210</v>
      </c>
      <c r="J1726" s="217">
        <v>7800</v>
      </c>
      <c r="K1726" s="217"/>
      <c r="L1726" s="217"/>
      <c r="M1726" s="67"/>
      <c r="N1726" s="218"/>
      <c r="O1726" s="218"/>
      <c r="P1726" s="218"/>
      <c r="Q1726" s="218"/>
      <c r="R1726" s="218"/>
      <c r="S1726" s="218"/>
      <c r="T1726" s="218"/>
      <c r="U1726" s="218"/>
      <c r="V1726" s="218"/>
      <c r="W1726" s="218"/>
      <c r="X1726" s="218"/>
    </row>
    <row r="1727" spans="1:24" s="60" customFormat="1" ht="15.75" customHeight="1">
      <c r="A1727" s="63">
        <v>40739</v>
      </c>
      <c r="B1727" s="62">
        <v>7890</v>
      </c>
      <c r="C1727" s="59">
        <v>40794</v>
      </c>
      <c r="D1727" s="217">
        <v>7790</v>
      </c>
      <c r="E1727" s="217">
        <v>8220</v>
      </c>
      <c r="F1727" s="61">
        <f t="shared" si="81"/>
        <v>430</v>
      </c>
      <c r="G1727" s="67">
        <f t="shared" si="82"/>
        <v>280.59043927648577</v>
      </c>
      <c r="H1727" s="59">
        <v>40780</v>
      </c>
      <c r="I1727" s="217">
        <v>4210</v>
      </c>
      <c r="J1727" s="217">
        <v>7800</v>
      </c>
      <c r="K1727" s="217"/>
      <c r="L1727" s="217"/>
      <c r="M1727" s="67"/>
      <c r="N1727" s="218"/>
      <c r="O1727" s="218"/>
      <c r="P1727" s="218"/>
      <c r="Q1727" s="218"/>
      <c r="R1727" s="218"/>
      <c r="S1727" s="218"/>
      <c r="T1727" s="218"/>
      <c r="U1727" s="218"/>
      <c r="V1727" s="218"/>
      <c r="W1727" s="218"/>
      <c r="X1727" s="218"/>
    </row>
    <row r="1728" spans="1:24" s="60" customFormat="1" ht="15.75" customHeight="1">
      <c r="A1728" s="63">
        <v>40738</v>
      </c>
      <c r="B1728" s="62">
        <v>7910</v>
      </c>
      <c r="C1728" s="59">
        <v>40793</v>
      </c>
      <c r="D1728" s="217">
        <v>7790</v>
      </c>
      <c r="E1728" s="217">
        <v>8220</v>
      </c>
      <c r="F1728" s="61">
        <f t="shared" si="81"/>
        <v>430</v>
      </c>
      <c r="G1728" s="67">
        <f t="shared" si="82"/>
        <v>280.69379844961242</v>
      </c>
      <c r="H1728" s="59">
        <v>40779</v>
      </c>
      <c r="I1728" s="217">
        <v>4210</v>
      </c>
      <c r="J1728" s="217">
        <v>7800</v>
      </c>
      <c r="K1728" s="217"/>
      <c r="L1728" s="217"/>
      <c r="M1728" s="67"/>
      <c r="N1728" s="218"/>
      <c r="O1728" s="218"/>
      <c r="P1728" s="218"/>
      <c r="Q1728" s="218"/>
      <c r="R1728" s="218"/>
      <c r="S1728" s="218"/>
      <c r="T1728" s="218"/>
      <c r="U1728" s="218"/>
      <c r="V1728" s="218"/>
      <c r="W1728" s="218"/>
      <c r="X1728" s="218"/>
    </row>
    <row r="1729" spans="1:24" s="60" customFormat="1" ht="15.75" customHeight="1">
      <c r="A1729" s="63">
        <v>40737</v>
      </c>
      <c r="B1729" s="62">
        <v>7910</v>
      </c>
      <c r="C1729" s="59">
        <v>40792</v>
      </c>
      <c r="D1729" s="217">
        <v>7820</v>
      </c>
      <c r="E1729" s="217">
        <v>8260</v>
      </c>
      <c r="F1729" s="61">
        <f t="shared" si="81"/>
        <v>440</v>
      </c>
      <c r="G1729" s="67">
        <f t="shared" si="82"/>
        <v>280.79715762273901</v>
      </c>
      <c r="H1729" s="59">
        <v>40778</v>
      </c>
      <c r="I1729" s="217">
        <v>4210</v>
      </c>
      <c r="J1729" s="217">
        <v>7810</v>
      </c>
      <c r="K1729" s="217"/>
      <c r="L1729" s="217"/>
      <c r="M1729" s="67"/>
      <c r="N1729" s="218"/>
      <c r="O1729" s="218"/>
      <c r="P1729" s="218"/>
      <c r="Q1729" s="218"/>
      <c r="R1729" s="218"/>
      <c r="S1729" s="218"/>
      <c r="T1729" s="218"/>
      <c r="U1729" s="218"/>
      <c r="V1729" s="218"/>
      <c r="W1729" s="218"/>
      <c r="X1729" s="218"/>
    </row>
    <row r="1730" spans="1:24" s="60" customFormat="1" ht="15.75" customHeight="1">
      <c r="A1730" s="63">
        <v>40736</v>
      </c>
      <c r="B1730" s="62">
        <v>7910</v>
      </c>
      <c r="C1730" s="59">
        <v>40791</v>
      </c>
      <c r="D1730" s="217">
        <v>7820</v>
      </c>
      <c r="E1730" s="217">
        <v>8260</v>
      </c>
      <c r="F1730" s="61">
        <f t="shared" si="81"/>
        <v>440</v>
      </c>
      <c r="G1730" s="67">
        <f t="shared" si="82"/>
        <v>281.06847545219637</v>
      </c>
      <c r="H1730" s="59">
        <v>40777</v>
      </c>
      <c r="I1730" s="217">
        <v>4200</v>
      </c>
      <c r="J1730" s="217">
        <v>7810</v>
      </c>
      <c r="K1730" s="217"/>
      <c r="L1730" s="217"/>
      <c r="M1730" s="67"/>
      <c r="N1730" s="218"/>
      <c r="O1730" s="218"/>
      <c r="P1730" s="218"/>
      <c r="Q1730" s="218"/>
      <c r="R1730" s="218"/>
      <c r="S1730" s="218"/>
      <c r="T1730" s="218"/>
      <c r="U1730" s="218"/>
      <c r="V1730" s="218"/>
      <c r="W1730" s="218"/>
      <c r="X1730" s="218"/>
    </row>
    <row r="1731" spans="1:24" s="60" customFormat="1" ht="15.75" customHeight="1">
      <c r="A1731" s="63">
        <v>40735</v>
      </c>
      <c r="B1731" s="62">
        <v>7900</v>
      </c>
      <c r="C1731" s="59">
        <v>40788</v>
      </c>
      <c r="D1731" s="217">
        <v>7820</v>
      </c>
      <c r="E1731" s="217">
        <v>8290</v>
      </c>
      <c r="F1731" s="61">
        <f t="shared" si="81"/>
        <v>470</v>
      </c>
      <c r="G1731" s="67">
        <f t="shared" si="82"/>
        <v>281.15891472868219</v>
      </c>
      <c r="H1731" s="59">
        <v>40774</v>
      </c>
      <c r="I1731" s="217">
        <v>4200</v>
      </c>
      <c r="J1731" s="217">
        <v>7820</v>
      </c>
      <c r="K1731" s="217"/>
      <c r="L1731" s="217"/>
      <c r="M1731" s="67"/>
      <c r="N1731" s="218"/>
      <c r="O1731" s="218"/>
      <c r="P1731" s="218"/>
      <c r="Q1731" s="218"/>
      <c r="R1731" s="218"/>
      <c r="S1731" s="218"/>
      <c r="T1731" s="218"/>
      <c r="U1731" s="218"/>
      <c r="V1731" s="218"/>
      <c r="W1731" s="218"/>
      <c r="X1731" s="218"/>
    </row>
    <row r="1732" spans="1:24" s="60" customFormat="1" ht="15.75" customHeight="1">
      <c r="A1732" s="63">
        <v>40732</v>
      </c>
      <c r="B1732" s="62">
        <v>7900</v>
      </c>
      <c r="C1732" s="59">
        <v>40787</v>
      </c>
      <c r="D1732" s="217">
        <v>7840</v>
      </c>
      <c r="E1732" s="217">
        <v>8290</v>
      </c>
      <c r="F1732" s="61">
        <f t="shared" si="81"/>
        <v>450</v>
      </c>
      <c r="G1732" s="67">
        <f t="shared" si="82"/>
        <v>281.41731266149873</v>
      </c>
      <c r="H1732" s="59">
        <v>40773</v>
      </c>
      <c r="I1732" s="217">
        <v>4180</v>
      </c>
      <c r="J1732" s="217">
        <v>7820</v>
      </c>
      <c r="K1732" s="217"/>
      <c r="L1732" s="217"/>
      <c r="M1732" s="67"/>
      <c r="N1732" s="218"/>
      <c r="O1732" s="218"/>
      <c r="P1732" s="218"/>
      <c r="Q1732" s="218"/>
      <c r="R1732" s="218"/>
      <c r="S1732" s="218"/>
      <c r="T1732" s="218"/>
      <c r="U1732" s="218"/>
      <c r="V1732" s="218"/>
      <c r="W1732" s="218"/>
      <c r="X1732" s="218"/>
    </row>
    <row r="1733" spans="1:24" s="60" customFormat="1" ht="15.75" customHeight="1">
      <c r="A1733" s="63">
        <v>40731</v>
      </c>
      <c r="B1733" s="62">
        <v>7880</v>
      </c>
      <c r="C1733" s="59">
        <v>40786</v>
      </c>
      <c r="D1733" s="217">
        <v>7840</v>
      </c>
      <c r="E1733" s="217">
        <v>8290</v>
      </c>
      <c r="F1733" s="61">
        <f t="shared" ref="F1733:F1796" si="83">E1733-D1733</f>
        <v>450</v>
      </c>
      <c r="G1733" s="67">
        <f t="shared" ref="G1733:G1796" si="84">SUM(F1733:F2506)/774</f>
        <v>281.68863049095609</v>
      </c>
      <c r="H1733" s="59">
        <v>40772</v>
      </c>
      <c r="I1733" s="217">
        <v>4180</v>
      </c>
      <c r="J1733" s="217">
        <v>7820</v>
      </c>
      <c r="K1733" s="217"/>
      <c r="L1733" s="217"/>
      <c r="M1733" s="67"/>
      <c r="N1733" s="218"/>
      <c r="O1733" s="218"/>
      <c r="P1733" s="218"/>
      <c r="Q1733" s="218"/>
      <c r="R1733" s="218"/>
      <c r="S1733" s="218"/>
      <c r="T1733" s="218"/>
      <c r="U1733" s="218"/>
      <c r="V1733" s="218"/>
      <c r="W1733" s="218"/>
      <c r="X1733" s="218"/>
    </row>
    <row r="1734" spans="1:24" s="60" customFormat="1" ht="15.75" customHeight="1">
      <c r="A1734" s="63">
        <v>40730</v>
      </c>
      <c r="B1734" s="62">
        <v>7880</v>
      </c>
      <c r="C1734" s="59">
        <v>40785</v>
      </c>
      <c r="D1734" s="217">
        <v>7840</v>
      </c>
      <c r="E1734" s="217">
        <v>8300</v>
      </c>
      <c r="F1734" s="61">
        <f t="shared" si="83"/>
        <v>460</v>
      </c>
      <c r="G1734" s="67">
        <f t="shared" si="84"/>
        <v>281.95994832041345</v>
      </c>
      <c r="H1734" s="59">
        <v>40771</v>
      </c>
      <c r="I1734" s="217">
        <v>4180</v>
      </c>
      <c r="J1734" s="217">
        <v>7820</v>
      </c>
      <c r="K1734" s="217"/>
      <c r="L1734" s="217"/>
      <c r="M1734" s="67"/>
      <c r="N1734" s="218"/>
      <c r="O1734" s="218"/>
      <c r="P1734" s="218"/>
      <c r="Q1734" s="218"/>
      <c r="R1734" s="218"/>
      <c r="S1734" s="218"/>
      <c r="T1734" s="218"/>
      <c r="U1734" s="218"/>
      <c r="V1734" s="218"/>
      <c r="W1734" s="218"/>
      <c r="X1734" s="218"/>
    </row>
    <row r="1735" spans="1:24" s="60" customFormat="1" ht="15.75" customHeight="1">
      <c r="A1735" s="63">
        <v>40729</v>
      </c>
      <c r="B1735" s="62">
        <v>7880</v>
      </c>
      <c r="C1735" s="59">
        <v>40784</v>
      </c>
      <c r="D1735" s="217">
        <v>7850</v>
      </c>
      <c r="E1735" s="217">
        <v>8300</v>
      </c>
      <c r="F1735" s="61">
        <f t="shared" si="83"/>
        <v>450</v>
      </c>
      <c r="G1735" s="67">
        <f t="shared" si="84"/>
        <v>282.01162790697674</v>
      </c>
      <c r="H1735" s="59">
        <v>40770</v>
      </c>
      <c r="I1735" s="217">
        <v>4180</v>
      </c>
      <c r="J1735" s="217">
        <v>7820</v>
      </c>
      <c r="K1735" s="217"/>
      <c r="L1735" s="217"/>
      <c r="M1735" s="67"/>
      <c r="N1735" s="218"/>
      <c r="O1735" s="218"/>
      <c r="P1735" s="218"/>
      <c r="Q1735" s="218"/>
      <c r="R1735" s="218"/>
      <c r="S1735" s="218"/>
      <c r="T1735" s="218"/>
      <c r="U1735" s="218"/>
      <c r="V1735" s="218"/>
      <c r="W1735" s="218"/>
      <c r="X1735" s="218"/>
    </row>
    <row r="1736" spans="1:24" s="60" customFormat="1" ht="15.75" customHeight="1">
      <c r="A1736" s="63">
        <v>40728</v>
      </c>
      <c r="B1736" s="62">
        <v>7870</v>
      </c>
      <c r="C1736" s="59">
        <v>40781</v>
      </c>
      <c r="D1736" s="217">
        <v>7850</v>
      </c>
      <c r="E1736" s="217">
        <v>8300</v>
      </c>
      <c r="F1736" s="61">
        <f t="shared" si="83"/>
        <v>450</v>
      </c>
      <c r="G1736" s="67">
        <f t="shared" si="84"/>
        <v>282.25710594315245</v>
      </c>
      <c r="H1736" s="59">
        <v>40767</v>
      </c>
      <c r="I1736" s="217">
        <v>4180</v>
      </c>
      <c r="J1736" s="217">
        <v>7820</v>
      </c>
      <c r="K1736" s="217"/>
      <c r="L1736" s="217"/>
      <c r="M1736" s="67"/>
      <c r="N1736" s="218"/>
      <c r="O1736" s="218"/>
      <c r="P1736" s="218"/>
      <c r="Q1736" s="218"/>
      <c r="R1736" s="218"/>
      <c r="S1736" s="218"/>
      <c r="T1736" s="218"/>
      <c r="U1736" s="218"/>
      <c r="V1736" s="218"/>
      <c r="W1736" s="218"/>
      <c r="X1736" s="218"/>
    </row>
    <row r="1737" spans="1:24" s="60" customFormat="1" ht="15.75" customHeight="1">
      <c r="A1737" s="63">
        <v>40725</v>
      </c>
      <c r="B1737" s="62">
        <v>7860</v>
      </c>
      <c r="C1737" s="59">
        <v>40780</v>
      </c>
      <c r="D1737" s="217">
        <v>7860</v>
      </c>
      <c r="E1737" s="217">
        <v>8300</v>
      </c>
      <c r="F1737" s="61">
        <f t="shared" si="83"/>
        <v>440</v>
      </c>
      <c r="G1737" s="67">
        <f t="shared" si="84"/>
        <v>282.59302325581393</v>
      </c>
      <c r="H1737" s="59">
        <v>40766</v>
      </c>
      <c r="I1737" s="217">
        <v>4180</v>
      </c>
      <c r="J1737" s="217">
        <v>7820</v>
      </c>
      <c r="K1737" s="217"/>
      <c r="L1737" s="217"/>
      <c r="M1737" s="67"/>
      <c r="N1737" s="218"/>
      <c r="O1737" s="218"/>
      <c r="P1737" s="218"/>
      <c r="Q1737" s="218"/>
      <c r="R1737" s="218"/>
      <c r="S1737" s="218"/>
      <c r="T1737" s="218"/>
      <c r="U1737" s="218"/>
      <c r="V1737" s="218"/>
      <c r="W1737" s="218"/>
      <c r="X1737" s="218"/>
    </row>
    <row r="1738" spans="1:24" s="60" customFormat="1" ht="15.75" customHeight="1">
      <c r="A1738" s="63">
        <v>40724</v>
      </c>
      <c r="B1738" s="62">
        <v>7850</v>
      </c>
      <c r="C1738" s="59">
        <v>40779</v>
      </c>
      <c r="D1738" s="217">
        <v>7860</v>
      </c>
      <c r="E1738" s="217">
        <v>8320</v>
      </c>
      <c r="F1738" s="61">
        <f t="shared" si="83"/>
        <v>460</v>
      </c>
      <c r="G1738" s="67">
        <f t="shared" si="84"/>
        <v>282.90310077519382</v>
      </c>
      <c r="H1738" s="59">
        <v>40765</v>
      </c>
      <c r="I1738" s="217">
        <v>4170</v>
      </c>
      <c r="J1738" s="217">
        <v>7820</v>
      </c>
      <c r="K1738" s="217"/>
      <c r="L1738" s="217"/>
      <c r="M1738" s="67"/>
      <c r="N1738" s="218"/>
      <c r="O1738" s="218"/>
      <c r="P1738" s="218"/>
      <c r="Q1738" s="218"/>
      <c r="R1738" s="218"/>
      <c r="S1738" s="218"/>
      <c r="T1738" s="218"/>
      <c r="U1738" s="218"/>
      <c r="V1738" s="218"/>
      <c r="W1738" s="218"/>
      <c r="X1738" s="218"/>
    </row>
    <row r="1739" spans="1:24" s="60" customFormat="1" ht="15.75" customHeight="1">
      <c r="A1739" s="63">
        <v>40723</v>
      </c>
      <c r="B1739" s="62">
        <v>7840</v>
      </c>
      <c r="C1739" s="59">
        <v>40778</v>
      </c>
      <c r="D1739" s="217">
        <v>7860</v>
      </c>
      <c r="E1739" s="217">
        <v>8320</v>
      </c>
      <c r="F1739" s="61">
        <f t="shared" si="83"/>
        <v>460</v>
      </c>
      <c r="G1739" s="67">
        <f t="shared" si="84"/>
        <v>283.13565891472871</v>
      </c>
      <c r="H1739" s="59">
        <v>40764</v>
      </c>
      <c r="I1739" s="217">
        <v>4170</v>
      </c>
      <c r="J1739" s="217">
        <v>7820</v>
      </c>
      <c r="K1739" s="217"/>
      <c r="L1739" s="217"/>
      <c r="M1739" s="67"/>
      <c r="N1739" s="218"/>
      <c r="O1739" s="218"/>
      <c r="P1739" s="218"/>
      <c r="Q1739" s="218"/>
      <c r="R1739" s="218"/>
      <c r="S1739" s="218"/>
      <c r="T1739" s="218"/>
      <c r="U1739" s="218"/>
      <c r="V1739" s="218"/>
      <c r="W1739" s="218"/>
      <c r="X1739" s="218"/>
    </row>
    <row r="1740" spans="1:24" s="60" customFormat="1" ht="15.75" customHeight="1">
      <c r="A1740" s="63">
        <v>40722</v>
      </c>
      <c r="B1740" s="62">
        <v>7840</v>
      </c>
      <c r="C1740" s="59">
        <v>40777</v>
      </c>
      <c r="D1740" s="217">
        <v>7870</v>
      </c>
      <c r="E1740" s="217">
        <v>8320</v>
      </c>
      <c r="F1740" s="61">
        <f t="shared" si="83"/>
        <v>450</v>
      </c>
      <c r="G1740" s="67">
        <f t="shared" si="84"/>
        <v>283.48449612403101</v>
      </c>
      <c r="H1740" s="59">
        <v>40763</v>
      </c>
      <c r="I1740" s="217">
        <v>4170</v>
      </c>
      <c r="J1740" s="217">
        <v>7810</v>
      </c>
      <c r="K1740" s="217"/>
      <c r="L1740" s="217"/>
      <c r="M1740" s="67"/>
      <c r="N1740" s="218"/>
      <c r="O1740" s="218"/>
      <c r="P1740" s="218"/>
      <c r="Q1740" s="218"/>
      <c r="R1740" s="218"/>
      <c r="S1740" s="218"/>
      <c r="T1740" s="218"/>
      <c r="U1740" s="218"/>
      <c r="V1740" s="218"/>
      <c r="W1740" s="218"/>
      <c r="X1740" s="218"/>
    </row>
    <row r="1741" spans="1:24" s="60" customFormat="1" ht="15.75" customHeight="1">
      <c r="A1741" s="63">
        <v>40721</v>
      </c>
      <c r="B1741" s="62">
        <v>7850</v>
      </c>
      <c r="C1741" s="59">
        <v>40774</v>
      </c>
      <c r="D1741" s="217">
        <v>7870</v>
      </c>
      <c r="E1741" s="217">
        <v>8320</v>
      </c>
      <c r="F1741" s="61">
        <f t="shared" si="83"/>
        <v>450</v>
      </c>
      <c r="G1741" s="67">
        <f t="shared" si="84"/>
        <v>283.79457364341084</v>
      </c>
      <c r="H1741" s="59">
        <v>40760</v>
      </c>
      <c r="I1741" s="217">
        <v>4170</v>
      </c>
      <c r="J1741" s="217">
        <v>7810</v>
      </c>
      <c r="K1741" s="217"/>
      <c r="L1741" s="217"/>
      <c r="M1741" s="67"/>
      <c r="N1741" s="218"/>
      <c r="O1741" s="218"/>
      <c r="P1741" s="218"/>
      <c r="Q1741" s="218"/>
      <c r="R1741" s="218"/>
      <c r="S1741" s="218"/>
      <c r="T1741" s="218"/>
      <c r="U1741" s="218"/>
      <c r="V1741" s="218"/>
      <c r="W1741" s="218"/>
      <c r="X1741" s="218"/>
    </row>
    <row r="1742" spans="1:24" s="60" customFormat="1" ht="15.75" customHeight="1">
      <c r="A1742" s="63">
        <v>40718</v>
      </c>
      <c r="B1742" s="62">
        <v>7850</v>
      </c>
      <c r="C1742" s="59">
        <v>40773</v>
      </c>
      <c r="D1742" s="217">
        <v>7880</v>
      </c>
      <c r="E1742" s="217">
        <v>8340</v>
      </c>
      <c r="F1742" s="61">
        <f t="shared" si="83"/>
        <v>460</v>
      </c>
      <c r="G1742" s="67">
        <f t="shared" si="84"/>
        <v>284.04005167958655</v>
      </c>
      <c r="H1742" s="59">
        <v>40759</v>
      </c>
      <c r="I1742" s="217">
        <v>4170</v>
      </c>
      <c r="J1742" s="217">
        <v>7810</v>
      </c>
      <c r="K1742" s="217"/>
      <c r="L1742" s="217"/>
      <c r="M1742" s="67"/>
      <c r="N1742" s="218"/>
      <c r="O1742" s="218"/>
      <c r="P1742" s="218"/>
      <c r="Q1742" s="218"/>
      <c r="R1742" s="218"/>
      <c r="S1742" s="218"/>
      <c r="T1742" s="218"/>
      <c r="U1742" s="218"/>
      <c r="V1742" s="218"/>
      <c r="W1742" s="218"/>
      <c r="X1742" s="218"/>
    </row>
    <row r="1743" spans="1:24" s="60" customFormat="1" ht="15.75" customHeight="1">
      <c r="A1743" s="63">
        <v>40717</v>
      </c>
      <c r="B1743" s="62">
        <v>7870</v>
      </c>
      <c r="C1743" s="59">
        <v>40772</v>
      </c>
      <c r="D1743" s="217">
        <v>7880</v>
      </c>
      <c r="E1743" s="217">
        <v>8340</v>
      </c>
      <c r="F1743" s="61">
        <f t="shared" si="83"/>
        <v>460</v>
      </c>
      <c r="G1743" s="67">
        <f t="shared" si="84"/>
        <v>284.35012919896639</v>
      </c>
      <c r="H1743" s="59">
        <v>40758</v>
      </c>
      <c r="I1743" s="217">
        <v>4150</v>
      </c>
      <c r="J1743" s="217">
        <v>7800</v>
      </c>
      <c r="K1743" s="217"/>
      <c r="L1743" s="217"/>
      <c r="M1743" s="67"/>
      <c r="N1743" s="218"/>
      <c r="O1743" s="218"/>
      <c r="P1743" s="218"/>
      <c r="Q1743" s="218"/>
      <c r="R1743" s="218"/>
      <c r="S1743" s="218"/>
      <c r="T1743" s="218"/>
      <c r="U1743" s="218"/>
      <c r="V1743" s="218"/>
      <c r="W1743" s="218"/>
      <c r="X1743" s="218"/>
    </row>
    <row r="1744" spans="1:24" s="60" customFormat="1" ht="15.75" customHeight="1">
      <c r="A1744" s="63">
        <v>40716</v>
      </c>
      <c r="B1744" s="62">
        <v>7880</v>
      </c>
      <c r="C1744" s="59">
        <v>40771</v>
      </c>
      <c r="D1744" s="217">
        <v>7890</v>
      </c>
      <c r="E1744" s="217">
        <v>8380</v>
      </c>
      <c r="F1744" s="61">
        <f t="shared" si="83"/>
        <v>490</v>
      </c>
      <c r="G1744" s="67">
        <f t="shared" si="84"/>
        <v>284.60852713178292</v>
      </c>
      <c r="H1744" s="59">
        <v>40757</v>
      </c>
      <c r="I1744" s="217">
        <v>4150</v>
      </c>
      <c r="J1744" s="217">
        <v>7800</v>
      </c>
      <c r="K1744" s="217"/>
      <c r="L1744" s="217"/>
      <c r="M1744" s="67"/>
      <c r="N1744" s="218"/>
      <c r="O1744" s="218"/>
      <c r="P1744" s="218"/>
      <c r="Q1744" s="218"/>
      <c r="R1744" s="218"/>
      <c r="S1744" s="218"/>
      <c r="T1744" s="218"/>
      <c r="U1744" s="218"/>
      <c r="V1744" s="218"/>
      <c r="W1744" s="218"/>
      <c r="X1744" s="218"/>
    </row>
    <row r="1745" spans="1:24" s="60" customFormat="1" ht="15.75" customHeight="1">
      <c r="A1745" s="63">
        <v>40715</v>
      </c>
      <c r="B1745" s="62">
        <v>7880</v>
      </c>
      <c r="C1745" s="59">
        <v>40770</v>
      </c>
      <c r="D1745" s="217">
        <v>7890</v>
      </c>
      <c r="E1745" s="217">
        <v>8380</v>
      </c>
      <c r="F1745" s="61">
        <f t="shared" si="83"/>
        <v>490</v>
      </c>
      <c r="G1745" s="67">
        <f t="shared" si="84"/>
        <v>284.82816537467698</v>
      </c>
      <c r="H1745" s="59">
        <v>40756</v>
      </c>
      <c r="I1745" s="217">
        <v>4150</v>
      </c>
      <c r="J1745" s="217">
        <v>7800</v>
      </c>
      <c r="K1745" s="217"/>
      <c r="L1745" s="217"/>
      <c r="M1745" s="67"/>
      <c r="N1745" s="218"/>
      <c r="O1745" s="218"/>
      <c r="P1745" s="218"/>
      <c r="Q1745" s="218"/>
      <c r="R1745" s="218"/>
      <c r="S1745" s="218"/>
      <c r="T1745" s="218"/>
      <c r="U1745" s="218"/>
      <c r="V1745" s="218"/>
      <c r="W1745" s="218"/>
      <c r="X1745" s="218"/>
    </row>
    <row r="1746" spans="1:24" s="60" customFormat="1" ht="15.75" customHeight="1">
      <c r="A1746" s="63">
        <v>40714</v>
      </c>
      <c r="B1746" s="62">
        <v>7910</v>
      </c>
      <c r="C1746" s="59">
        <v>40767</v>
      </c>
      <c r="D1746" s="217">
        <v>7900</v>
      </c>
      <c r="E1746" s="217">
        <v>8380</v>
      </c>
      <c r="F1746" s="61">
        <f t="shared" si="83"/>
        <v>480</v>
      </c>
      <c r="G1746" s="67">
        <f t="shared" si="84"/>
        <v>285.0219638242894</v>
      </c>
      <c r="H1746" s="59">
        <v>40753</v>
      </c>
      <c r="I1746" s="217">
        <v>4140</v>
      </c>
      <c r="J1746" s="217">
        <v>7800</v>
      </c>
      <c r="K1746" s="217"/>
      <c r="L1746" s="217"/>
      <c r="M1746" s="67"/>
      <c r="N1746" s="218"/>
      <c r="O1746" s="218"/>
      <c r="P1746" s="218"/>
      <c r="Q1746" s="218"/>
      <c r="R1746" s="218"/>
      <c r="S1746" s="218"/>
      <c r="T1746" s="218"/>
      <c r="U1746" s="218"/>
      <c r="V1746" s="218"/>
      <c r="W1746" s="218"/>
      <c r="X1746" s="218"/>
    </row>
    <row r="1747" spans="1:24" s="60" customFormat="1" ht="15.75" customHeight="1">
      <c r="A1747" s="63">
        <v>40711</v>
      </c>
      <c r="B1747" s="62">
        <v>7910</v>
      </c>
      <c r="C1747" s="59">
        <v>40766</v>
      </c>
      <c r="D1747" s="217">
        <v>7900</v>
      </c>
      <c r="E1747" s="217">
        <v>8390</v>
      </c>
      <c r="F1747" s="61">
        <f t="shared" si="83"/>
        <v>490</v>
      </c>
      <c r="G1747" s="67">
        <f t="shared" si="84"/>
        <v>285.22868217054264</v>
      </c>
      <c r="H1747" s="59">
        <v>40752</v>
      </c>
      <c r="I1747" s="217">
        <v>4140</v>
      </c>
      <c r="J1747" s="217">
        <v>7800</v>
      </c>
      <c r="K1747" s="217"/>
      <c r="L1747" s="217"/>
      <c r="M1747" s="67"/>
      <c r="N1747" s="218"/>
      <c r="O1747" s="218"/>
      <c r="P1747" s="218"/>
      <c r="Q1747" s="218"/>
      <c r="R1747" s="218"/>
      <c r="S1747" s="218"/>
      <c r="T1747" s="218"/>
      <c r="U1747" s="218"/>
      <c r="V1747" s="218"/>
      <c r="W1747" s="218"/>
      <c r="X1747" s="218"/>
    </row>
    <row r="1748" spans="1:24" s="60" customFormat="1" ht="15.75" customHeight="1">
      <c r="A1748" s="63">
        <v>40710</v>
      </c>
      <c r="B1748" s="62">
        <v>7930</v>
      </c>
      <c r="C1748" s="59">
        <v>40765</v>
      </c>
      <c r="D1748" s="217">
        <v>7910</v>
      </c>
      <c r="E1748" s="217">
        <v>8390</v>
      </c>
      <c r="F1748" s="61">
        <f t="shared" si="83"/>
        <v>480</v>
      </c>
      <c r="G1748" s="67">
        <f t="shared" si="84"/>
        <v>285.42248062015506</v>
      </c>
      <c r="H1748" s="59">
        <v>40751</v>
      </c>
      <c r="I1748" s="217">
        <v>4120</v>
      </c>
      <c r="J1748" s="217">
        <v>7800</v>
      </c>
      <c r="K1748" s="217"/>
      <c r="L1748" s="217"/>
      <c r="M1748" s="67"/>
      <c r="N1748" s="218"/>
      <c r="O1748" s="218"/>
      <c r="P1748" s="218"/>
      <c r="Q1748" s="218"/>
      <c r="R1748" s="218"/>
      <c r="S1748" s="218"/>
      <c r="T1748" s="218"/>
      <c r="U1748" s="218"/>
      <c r="V1748" s="218"/>
      <c r="W1748" s="218"/>
      <c r="X1748" s="218"/>
    </row>
    <row r="1749" spans="1:24" s="60" customFormat="1" ht="15.75" customHeight="1">
      <c r="A1749" s="63">
        <v>40709</v>
      </c>
      <c r="B1749" s="62">
        <v>7940</v>
      </c>
      <c r="C1749" s="59">
        <v>40764</v>
      </c>
      <c r="D1749" s="217">
        <v>7910</v>
      </c>
      <c r="E1749" s="217">
        <v>8430</v>
      </c>
      <c r="F1749" s="61">
        <f t="shared" si="83"/>
        <v>520</v>
      </c>
      <c r="G1749" s="67">
        <f t="shared" si="84"/>
        <v>285.59043927648577</v>
      </c>
      <c r="H1749" s="59">
        <v>40750</v>
      </c>
      <c r="I1749" s="217">
        <v>4140</v>
      </c>
      <c r="J1749" s="217">
        <v>7800</v>
      </c>
      <c r="K1749" s="217"/>
      <c r="L1749" s="217"/>
      <c r="M1749" s="67"/>
      <c r="N1749" s="218"/>
      <c r="O1749" s="218"/>
      <c r="P1749" s="218"/>
      <c r="Q1749" s="218"/>
      <c r="R1749" s="218"/>
      <c r="S1749" s="218"/>
      <c r="T1749" s="218"/>
      <c r="U1749" s="218"/>
      <c r="V1749" s="218"/>
      <c r="W1749" s="218"/>
      <c r="X1749" s="218"/>
    </row>
    <row r="1750" spans="1:24" s="60" customFormat="1" ht="15.75" customHeight="1">
      <c r="A1750" s="63">
        <v>40708</v>
      </c>
      <c r="B1750" s="62">
        <v>7970</v>
      </c>
      <c r="C1750" s="59">
        <v>40763</v>
      </c>
      <c r="D1750" s="217">
        <v>7910</v>
      </c>
      <c r="E1750" s="217">
        <v>8430</v>
      </c>
      <c r="F1750" s="61">
        <f t="shared" si="83"/>
        <v>520</v>
      </c>
      <c r="G1750" s="67">
        <f t="shared" si="84"/>
        <v>285.70671834625324</v>
      </c>
      <c r="H1750" s="59">
        <v>40749</v>
      </c>
      <c r="I1750" s="217">
        <v>4120</v>
      </c>
      <c r="J1750" s="217">
        <v>7800</v>
      </c>
      <c r="K1750" s="217"/>
      <c r="L1750" s="217"/>
      <c r="M1750" s="67"/>
      <c r="N1750" s="218"/>
      <c r="O1750" s="218"/>
      <c r="P1750" s="218"/>
      <c r="Q1750" s="218"/>
      <c r="R1750" s="218"/>
      <c r="S1750" s="218"/>
      <c r="T1750" s="218"/>
      <c r="U1750" s="218"/>
      <c r="V1750" s="218"/>
      <c r="W1750" s="218"/>
      <c r="X1750" s="218"/>
    </row>
    <row r="1751" spans="1:24" s="60" customFormat="1" ht="15.75" customHeight="1">
      <c r="A1751" s="63">
        <v>40707</v>
      </c>
      <c r="B1751" s="62">
        <v>7970</v>
      </c>
      <c r="C1751" s="59">
        <v>40760</v>
      </c>
      <c r="D1751" s="217">
        <v>7910</v>
      </c>
      <c r="E1751" s="217">
        <v>8430</v>
      </c>
      <c r="F1751" s="61">
        <f t="shared" si="83"/>
        <v>520</v>
      </c>
      <c r="G1751" s="67">
        <f t="shared" si="84"/>
        <v>285.79715762273901</v>
      </c>
      <c r="H1751" s="59">
        <v>40746</v>
      </c>
      <c r="I1751" s="217">
        <v>4140</v>
      </c>
      <c r="J1751" s="217">
        <v>7800</v>
      </c>
      <c r="K1751" s="217"/>
      <c r="L1751" s="217"/>
      <c r="M1751" s="67"/>
      <c r="N1751" s="218"/>
      <c r="O1751" s="218"/>
      <c r="P1751" s="218"/>
      <c r="Q1751" s="218"/>
      <c r="R1751" s="218"/>
      <c r="S1751" s="218"/>
      <c r="T1751" s="218"/>
      <c r="U1751" s="218"/>
      <c r="V1751" s="218"/>
      <c r="W1751" s="218"/>
      <c r="X1751" s="218"/>
    </row>
    <row r="1752" spans="1:24" s="60" customFormat="1" ht="15.75" customHeight="1">
      <c r="A1752" s="63">
        <v>40704</v>
      </c>
      <c r="B1752" s="62">
        <v>7980</v>
      </c>
      <c r="C1752" s="59">
        <v>40759</v>
      </c>
      <c r="D1752" s="217">
        <v>7910</v>
      </c>
      <c r="E1752" s="217">
        <v>8430</v>
      </c>
      <c r="F1752" s="61">
        <f t="shared" si="83"/>
        <v>520</v>
      </c>
      <c r="G1752" s="67">
        <f t="shared" si="84"/>
        <v>285.88759689922483</v>
      </c>
      <c r="H1752" s="59">
        <v>40745</v>
      </c>
      <c r="I1752" s="217">
        <v>4120</v>
      </c>
      <c r="J1752" s="217">
        <v>7790</v>
      </c>
      <c r="K1752" s="217"/>
      <c r="L1752" s="217"/>
      <c r="M1752" s="67"/>
      <c r="N1752" s="218"/>
      <c r="O1752" s="218"/>
      <c r="P1752" s="218"/>
      <c r="Q1752" s="218"/>
      <c r="R1752" s="218"/>
      <c r="S1752" s="218"/>
      <c r="T1752" s="218"/>
      <c r="U1752" s="218"/>
      <c r="V1752" s="218"/>
      <c r="W1752" s="218"/>
      <c r="X1752" s="218"/>
    </row>
    <row r="1753" spans="1:24" s="60" customFormat="1" ht="15.75" customHeight="1">
      <c r="A1753" s="63">
        <v>40703</v>
      </c>
      <c r="B1753" s="62">
        <v>7990</v>
      </c>
      <c r="C1753" s="59">
        <v>40758</v>
      </c>
      <c r="D1753" s="217">
        <v>7910</v>
      </c>
      <c r="E1753" s="217">
        <v>8430</v>
      </c>
      <c r="F1753" s="61">
        <f t="shared" si="83"/>
        <v>520</v>
      </c>
      <c r="G1753" s="67">
        <f t="shared" si="84"/>
        <v>286.04263565891472</v>
      </c>
      <c r="H1753" s="59">
        <v>40744</v>
      </c>
      <c r="I1753" s="217">
        <v>4120</v>
      </c>
      <c r="J1753" s="217">
        <v>7790</v>
      </c>
      <c r="K1753" s="217"/>
      <c r="L1753" s="217"/>
      <c r="M1753" s="67"/>
      <c r="N1753" s="218"/>
      <c r="O1753" s="218"/>
      <c r="P1753" s="218"/>
      <c r="Q1753" s="218"/>
      <c r="R1753" s="218"/>
      <c r="S1753" s="218"/>
      <c r="T1753" s="218"/>
      <c r="U1753" s="218"/>
      <c r="V1753" s="218"/>
      <c r="W1753" s="218"/>
      <c r="X1753" s="218"/>
    </row>
    <row r="1754" spans="1:24" s="60" customFormat="1" ht="15.75" customHeight="1">
      <c r="A1754" s="63">
        <v>40702</v>
      </c>
      <c r="B1754" s="62">
        <v>8000</v>
      </c>
      <c r="C1754" s="59">
        <v>40757</v>
      </c>
      <c r="D1754" s="217">
        <v>7890</v>
      </c>
      <c r="E1754" s="217">
        <v>8430</v>
      </c>
      <c r="F1754" s="61">
        <f t="shared" si="83"/>
        <v>540</v>
      </c>
      <c r="G1754" s="67">
        <f t="shared" si="84"/>
        <v>286.27519379844961</v>
      </c>
      <c r="H1754" s="59">
        <v>40743</v>
      </c>
      <c r="I1754" s="217">
        <v>4140</v>
      </c>
      <c r="J1754" s="217">
        <v>7790</v>
      </c>
      <c r="K1754" s="217"/>
      <c r="L1754" s="217"/>
      <c r="M1754" s="67"/>
      <c r="N1754" s="218"/>
      <c r="O1754" s="218"/>
      <c r="P1754" s="218"/>
      <c r="Q1754" s="218"/>
      <c r="R1754" s="218"/>
      <c r="S1754" s="218"/>
      <c r="T1754" s="218"/>
      <c r="U1754" s="218"/>
      <c r="V1754" s="218"/>
      <c r="W1754" s="218"/>
      <c r="X1754" s="218"/>
    </row>
    <row r="1755" spans="1:24" s="60" customFormat="1" ht="15.75" customHeight="1">
      <c r="A1755" s="63">
        <v>40701</v>
      </c>
      <c r="B1755" s="62">
        <v>8020</v>
      </c>
      <c r="C1755" s="59">
        <v>40756</v>
      </c>
      <c r="D1755" s="217">
        <v>7890</v>
      </c>
      <c r="E1755" s="217">
        <v>8460</v>
      </c>
      <c r="F1755" s="61">
        <f t="shared" si="83"/>
        <v>570</v>
      </c>
      <c r="G1755" s="67">
        <f t="shared" si="84"/>
        <v>286.4560723514212</v>
      </c>
      <c r="H1755" s="59">
        <v>40742</v>
      </c>
      <c r="I1755" s="217">
        <v>4140</v>
      </c>
      <c r="J1755" s="217">
        <v>7790</v>
      </c>
      <c r="K1755" s="217"/>
      <c r="L1755" s="217"/>
      <c r="M1755" s="67"/>
      <c r="N1755" s="218"/>
      <c r="O1755" s="218"/>
      <c r="P1755" s="218"/>
      <c r="Q1755" s="218"/>
      <c r="R1755" s="218"/>
      <c r="S1755" s="218"/>
      <c r="T1755" s="218"/>
      <c r="U1755" s="218"/>
      <c r="V1755" s="218"/>
      <c r="W1755" s="218"/>
      <c r="X1755" s="218"/>
    </row>
    <row r="1756" spans="1:24" s="60" customFormat="1" ht="15.75" customHeight="1">
      <c r="A1756" s="63">
        <v>40697</v>
      </c>
      <c r="B1756" s="62">
        <v>8050</v>
      </c>
      <c r="C1756" s="59">
        <v>40753</v>
      </c>
      <c r="D1756" s="217">
        <v>7890</v>
      </c>
      <c r="E1756" s="217">
        <v>8460</v>
      </c>
      <c r="F1756" s="61">
        <f t="shared" si="83"/>
        <v>570</v>
      </c>
      <c r="G1756" s="67">
        <f t="shared" si="84"/>
        <v>286.62403100775191</v>
      </c>
      <c r="H1756" s="59">
        <v>40739</v>
      </c>
      <c r="I1756" s="217">
        <v>4140</v>
      </c>
      <c r="J1756" s="217">
        <v>7790</v>
      </c>
      <c r="K1756" s="217"/>
      <c r="L1756" s="217"/>
      <c r="M1756" s="67"/>
      <c r="N1756" s="218"/>
      <c r="O1756" s="218"/>
      <c r="P1756" s="218"/>
      <c r="Q1756" s="218"/>
      <c r="R1756" s="218"/>
      <c r="S1756" s="218"/>
      <c r="T1756" s="218"/>
      <c r="U1756" s="218"/>
      <c r="V1756" s="218"/>
      <c r="W1756" s="218"/>
      <c r="X1756" s="218"/>
    </row>
    <row r="1757" spans="1:24" s="60" customFormat="1" ht="15.75" customHeight="1">
      <c r="A1757" s="63">
        <v>40696</v>
      </c>
      <c r="B1757" s="62">
        <v>8050</v>
      </c>
      <c r="C1757" s="59">
        <v>40752</v>
      </c>
      <c r="D1757" s="217">
        <v>7880</v>
      </c>
      <c r="E1757" s="217">
        <v>8460</v>
      </c>
      <c r="F1757" s="61">
        <f t="shared" si="83"/>
        <v>580</v>
      </c>
      <c r="G1757" s="67">
        <f t="shared" si="84"/>
        <v>286.79198966408268</v>
      </c>
      <c r="H1757" s="59">
        <v>40738</v>
      </c>
      <c r="I1757" s="217">
        <v>4120</v>
      </c>
      <c r="J1757" s="217">
        <v>7790</v>
      </c>
      <c r="K1757" s="217"/>
      <c r="L1757" s="217"/>
      <c r="M1757" s="67"/>
      <c r="N1757" s="218"/>
      <c r="O1757" s="218"/>
      <c r="P1757" s="218"/>
      <c r="Q1757" s="218"/>
      <c r="R1757" s="218"/>
      <c r="S1757" s="218"/>
      <c r="T1757" s="218"/>
      <c r="U1757" s="218"/>
      <c r="V1757" s="218"/>
      <c r="W1757" s="218"/>
      <c r="X1757" s="218"/>
    </row>
    <row r="1758" spans="1:24" s="60" customFormat="1" ht="15.75" customHeight="1">
      <c r="A1758" s="63">
        <v>40695</v>
      </c>
      <c r="B1758" s="62">
        <v>8070</v>
      </c>
      <c r="C1758" s="59">
        <v>40751</v>
      </c>
      <c r="D1758" s="217">
        <v>7880</v>
      </c>
      <c r="E1758" s="217">
        <v>8460</v>
      </c>
      <c r="F1758" s="61">
        <f t="shared" si="83"/>
        <v>580</v>
      </c>
      <c r="G1758" s="67">
        <f t="shared" si="84"/>
        <v>286.89534883720933</v>
      </c>
      <c r="H1758" s="59">
        <v>40737</v>
      </c>
      <c r="I1758" s="217">
        <v>4120</v>
      </c>
      <c r="J1758" s="217">
        <v>7790</v>
      </c>
      <c r="K1758" s="217"/>
      <c r="L1758" s="217"/>
      <c r="M1758" s="67"/>
      <c r="N1758" s="218"/>
      <c r="O1758" s="218"/>
      <c r="P1758" s="218"/>
      <c r="Q1758" s="218"/>
      <c r="R1758" s="218"/>
      <c r="S1758" s="218"/>
      <c r="T1758" s="218"/>
      <c r="U1758" s="218"/>
      <c r="V1758" s="218"/>
      <c r="W1758" s="218"/>
      <c r="X1758" s="218"/>
    </row>
    <row r="1759" spans="1:24" s="60" customFormat="1" ht="15.75" customHeight="1">
      <c r="A1759" s="63">
        <v>40694</v>
      </c>
      <c r="B1759" s="62">
        <v>8070</v>
      </c>
      <c r="C1759" s="59">
        <v>40750</v>
      </c>
      <c r="D1759" s="217">
        <v>7870</v>
      </c>
      <c r="E1759" s="217">
        <v>8480</v>
      </c>
      <c r="F1759" s="61">
        <f t="shared" si="83"/>
        <v>610</v>
      </c>
      <c r="G1759" s="67">
        <f t="shared" si="84"/>
        <v>287.11498708010333</v>
      </c>
      <c r="H1759" s="59">
        <v>40736</v>
      </c>
      <c r="I1759" s="217">
        <v>4120</v>
      </c>
      <c r="J1759" s="217">
        <v>7790</v>
      </c>
      <c r="K1759" s="217"/>
      <c r="L1759" s="217"/>
      <c r="M1759" s="67"/>
      <c r="N1759" s="218"/>
      <c r="O1759" s="218"/>
      <c r="P1759" s="218"/>
      <c r="Q1759" s="218"/>
      <c r="R1759" s="218"/>
      <c r="S1759" s="218"/>
      <c r="T1759" s="218"/>
      <c r="U1759" s="218"/>
      <c r="V1759" s="218"/>
      <c r="W1759" s="218"/>
      <c r="X1759" s="218"/>
    </row>
    <row r="1760" spans="1:24" s="60" customFormat="1" ht="15.75" customHeight="1">
      <c r="A1760" s="63">
        <v>40693</v>
      </c>
      <c r="B1760" s="62">
        <v>8070</v>
      </c>
      <c r="C1760" s="59">
        <v>40749</v>
      </c>
      <c r="D1760" s="217">
        <v>7870</v>
      </c>
      <c r="E1760" s="217">
        <v>8480</v>
      </c>
      <c r="F1760" s="61">
        <f t="shared" si="83"/>
        <v>610</v>
      </c>
      <c r="G1760" s="67">
        <f t="shared" si="84"/>
        <v>287.20542635658916</v>
      </c>
      <c r="H1760" s="59">
        <v>40735</v>
      </c>
      <c r="I1760" s="217">
        <v>4140</v>
      </c>
      <c r="J1760" s="217">
        <v>7790</v>
      </c>
      <c r="K1760" s="217"/>
      <c r="L1760" s="217"/>
      <c r="M1760" s="67"/>
      <c r="N1760" s="218"/>
      <c r="O1760" s="218"/>
      <c r="P1760" s="218"/>
      <c r="Q1760" s="218"/>
      <c r="R1760" s="218"/>
      <c r="S1760" s="218"/>
      <c r="T1760" s="218"/>
      <c r="U1760" s="218"/>
      <c r="V1760" s="218"/>
      <c r="W1760" s="218"/>
      <c r="X1760" s="218"/>
    </row>
    <row r="1761" spans="1:24" s="60" customFormat="1" ht="15.75" customHeight="1">
      <c r="A1761" s="63">
        <v>40690</v>
      </c>
      <c r="B1761" s="62">
        <v>8070</v>
      </c>
      <c r="C1761" s="59">
        <v>40746</v>
      </c>
      <c r="D1761" s="217">
        <v>7870</v>
      </c>
      <c r="E1761" s="217">
        <v>8480</v>
      </c>
      <c r="F1761" s="61">
        <f t="shared" si="83"/>
        <v>610</v>
      </c>
      <c r="G1761" s="67">
        <f t="shared" si="84"/>
        <v>287.29586563307492</v>
      </c>
      <c r="H1761" s="59">
        <v>40732</v>
      </c>
      <c r="I1761" s="217">
        <v>4140</v>
      </c>
      <c r="J1761" s="217">
        <v>7790</v>
      </c>
      <c r="K1761" s="217"/>
      <c r="L1761" s="217"/>
      <c r="M1761" s="67"/>
      <c r="N1761" s="218"/>
      <c r="O1761" s="218"/>
      <c r="P1761" s="218"/>
      <c r="Q1761" s="218"/>
      <c r="R1761" s="218"/>
      <c r="S1761" s="218"/>
      <c r="T1761" s="218"/>
      <c r="U1761" s="218"/>
      <c r="V1761" s="218"/>
      <c r="W1761" s="218"/>
      <c r="X1761" s="218"/>
    </row>
    <row r="1762" spans="1:24" s="60" customFormat="1" ht="15.75" customHeight="1">
      <c r="A1762" s="63">
        <v>40689</v>
      </c>
      <c r="B1762" s="62">
        <v>8070</v>
      </c>
      <c r="C1762" s="59">
        <v>40745</v>
      </c>
      <c r="D1762" s="217">
        <v>7870</v>
      </c>
      <c r="E1762" s="217">
        <v>8480</v>
      </c>
      <c r="F1762" s="61">
        <f t="shared" si="83"/>
        <v>610</v>
      </c>
      <c r="G1762" s="67">
        <f t="shared" si="84"/>
        <v>287.38630490956075</v>
      </c>
      <c r="H1762" s="59">
        <v>40731</v>
      </c>
      <c r="I1762" s="217">
        <v>4140</v>
      </c>
      <c r="J1762" s="217">
        <v>7790</v>
      </c>
      <c r="K1762" s="217"/>
      <c r="L1762" s="217"/>
      <c r="M1762" s="67"/>
      <c r="N1762" s="218"/>
      <c r="O1762" s="218"/>
      <c r="P1762" s="218"/>
      <c r="Q1762" s="218"/>
      <c r="R1762" s="218"/>
      <c r="S1762" s="218"/>
      <c r="T1762" s="218"/>
      <c r="U1762" s="218"/>
      <c r="V1762" s="218"/>
      <c r="W1762" s="218"/>
      <c r="X1762" s="218"/>
    </row>
    <row r="1763" spans="1:24" s="60" customFormat="1" ht="15.75" customHeight="1">
      <c r="A1763" s="63">
        <v>40688</v>
      </c>
      <c r="B1763" s="62">
        <v>8070</v>
      </c>
      <c r="C1763" s="59">
        <v>40744</v>
      </c>
      <c r="D1763" s="217">
        <v>7880</v>
      </c>
      <c r="E1763" s="217">
        <v>8490</v>
      </c>
      <c r="F1763" s="61">
        <f t="shared" si="83"/>
        <v>610</v>
      </c>
      <c r="G1763" s="67">
        <f t="shared" si="84"/>
        <v>287.47674418604652</v>
      </c>
      <c r="H1763" s="59">
        <v>40730</v>
      </c>
      <c r="I1763" s="217">
        <v>4140</v>
      </c>
      <c r="J1763" s="217">
        <v>7790</v>
      </c>
      <c r="K1763" s="217"/>
      <c r="L1763" s="217"/>
      <c r="M1763" s="67"/>
      <c r="N1763" s="218"/>
      <c r="O1763" s="218"/>
      <c r="P1763" s="218"/>
      <c r="Q1763" s="218"/>
      <c r="R1763" s="218"/>
      <c r="S1763" s="218"/>
      <c r="T1763" s="218"/>
      <c r="U1763" s="218"/>
      <c r="V1763" s="218"/>
      <c r="W1763" s="218"/>
      <c r="X1763" s="218"/>
    </row>
    <row r="1764" spans="1:24" s="60" customFormat="1" ht="15.75" customHeight="1">
      <c r="A1764" s="63">
        <v>40687</v>
      </c>
      <c r="B1764" s="62">
        <v>8070</v>
      </c>
      <c r="C1764" s="59">
        <v>40743</v>
      </c>
      <c r="D1764" s="217">
        <v>7880</v>
      </c>
      <c r="E1764" s="217">
        <v>8490</v>
      </c>
      <c r="F1764" s="61">
        <f t="shared" si="83"/>
        <v>610</v>
      </c>
      <c r="G1764" s="67">
        <f t="shared" si="84"/>
        <v>287.47674418604652</v>
      </c>
      <c r="H1764" s="59">
        <v>40729</v>
      </c>
      <c r="I1764" s="217">
        <v>4140</v>
      </c>
      <c r="J1764" s="217">
        <v>7790</v>
      </c>
      <c r="K1764" s="217"/>
      <c r="L1764" s="217"/>
      <c r="M1764" s="67"/>
      <c r="N1764" s="218"/>
      <c r="O1764" s="218"/>
      <c r="P1764" s="218"/>
      <c r="Q1764" s="218"/>
      <c r="R1764" s="218"/>
      <c r="S1764" s="218"/>
      <c r="T1764" s="218"/>
      <c r="U1764" s="218"/>
      <c r="V1764" s="218"/>
      <c r="W1764" s="218"/>
      <c r="X1764" s="218"/>
    </row>
    <row r="1765" spans="1:24" s="60" customFormat="1" ht="15.75" customHeight="1">
      <c r="A1765" s="63">
        <v>40686</v>
      </c>
      <c r="B1765" s="62">
        <v>8070</v>
      </c>
      <c r="C1765" s="59">
        <v>40742</v>
      </c>
      <c r="D1765" s="217">
        <v>7890</v>
      </c>
      <c r="E1765" s="217">
        <v>8490</v>
      </c>
      <c r="F1765" s="61">
        <f t="shared" si="83"/>
        <v>600</v>
      </c>
      <c r="G1765" s="67">
        <f t="shared" si="84"/>
        <v>287.51550387596899</v>
      </c>
      <c r="H1765" s="59">
        <v>40728</v>
      </c>
      <c r="I1765" s="217">
        <v>4140</v>
      </c>
      <c r="J1765" s="217">
        <v>7800</v>
      </c>
      <c r="K1765" s="217"/>
      <c r="L1765" s="217"/>
      <c r="M1765" s="67"/>
      <c r="N1765" s="218"/>
      <c r="O1765" s="218"/>
      <c r="P1765" s="218"/>
      <c r="Q1765" s="218"/>
      <c r="R1765" s="218"/>
      <c r="S1765" s="218"/>
      <c r="T1765" s="218"/>
      <c r="U1765" s="218"/>
      <c r="V1765" s="218"/>
      <c r="W1765" s="218"/>
      <c r="X1765" s="218"/>
    </row>
    <row r="1766" spans="1:24" s="60" customFormat="1" ht="15.75" customHeight="1">
      <c r="A1766" s="63">
        <v>40683</v>
      </c>
      <c r="B1766" s="62">
        <v>8070</v>
      </c>
      <c r="C1766" s="59">
        <v>40739</v>
      </c>
      <c r="D1766" s="217">
        <v>7890</v>
      </c>
      <c r="E1766" s="217">
        <v>8500</v>
      </c>
      <c r="F1766" s="61">
        <f t="shared" si="83"/>
        <v>610</v>
      </c>
      <c r="G1766" s="67">
        <f t="shared" si="84"/>
        <v>287.59302325581393</v>
      </c>
      <c r="H1766" s="59">
        <v>40725</v>
      </c>
      <c r="I1766" s="217">
        <v>4150</v>
      </c>
      <c r="J1766" s="217">
        <v>7800</v>
      </c>
      <c r="K1766" s="217"/>
      <c r="L1766" s="217"/>
      <c r="M1766" s="67"/>
      <c r="N1766" s="218"/>
      <c r="O1766" s="218"/>
      <c r="P1766" s="218"/>
      <c r="Q1766" s="218"/>
      <c r="R1766" s="218"/>
      <c r="S1766" s="218"/>
      <c r="T1766" s="218"/>
      <c r="U1766" s="218"/>
      <c r="V1766" s="218"/>
      <c r="W1766" s="218"/>
      <c r="X1766" s="218"/>
    </row>
    <row r="1767" spans="1:24" s="60" customFormat="1" ht="15.75" customHeight="1">
      <c r="A1767" s="63">
        <v>40682</v>
      </c>
      <c r="B1767" s="62">
        <v>8080</v>
      </c>
      <c r="C1767" s="59">
        <v>40738</v>
      </c>
      <c r="D1767" s="217">
        <v>7910</v>
      </c>
      <c r="E1767" s="217">
        <v>8500</v>
      </c>
      <c r="F1767" s="61">
        <f t="shared" si="83"/>
        <v>590</v>
      </c>
      <c r="G1767" s="67">
        <f t="shared" si="84"/>
        <v>287.52842377260981</v>
      </c>
      <c r="H1767" s="59">
        <v>40724</v>
      </c>
      <c r="I1767" s="217">
        <v>4150</v>
      </c>
      <c r="J1767" s="217">
        <v>7800</v>
      </c>
      <c r="K1767" s="217"/>
      <c r="L1767" s="217"/>
      <c r="M1767" s="67"/>
      <c r="N1767" s="218"/>
      <c r="O1767" s="218"/>
      <c r="P1767" s="218"/>
      <c r="Q1767" s="218"/>
      <c r="R1767" s="218"/>
      <c r="S1767" s="218"/>
      <c r="T1767" s="218"/>
      <c r="U1767" s="218"/>
      <c r="V1767" s="218"/>
      <c r="W1767" s="218"/>
      <c r="X1767" s="218"/>
    </row>
    <row r="1768" spans="1:24" s="60" customFormat="1" ht="15.75" customHeight="1">
      <c r="A1768" s="63">
        <v>40681</v>
      </c>
      <c r="B1768" s="62">
        <v>8080</v>
      </c>
      <c r="C1768" s="59">
        <v>40737</v>
      </c>
      <c r="D1768" s="217">
        <v>7910</v>
      </c>
      <c r="E1768" s="217">
        <v>8500</v>
      </c>
      <c r="F1768" s="61">
        <f t="shared" si="83"/>
        <v>590</v>
      </c>
      <c r="G1768" s="67">
        <f t="shared" si="84"/>
        <v>287.37338501291987</v>
      </c>
      <c r="H1768" s="59">
        <v>40723</v>
      </c>
      <c r="I1768" s="217">
        <v>4150</v>
      </c>
      <c r="J1768" s="217">
        <v>7800</v>
      </c>
      <c r="K1768" s="217"/>
      <c r="L1768" s="217"/>
      <c r="M1768" s="67"/>
      <c r="N1768" s="218"/>
      <c r="O1768" s="218"/>
      <c r="P1768" s="218"/>
      <c r="Q1768" s="218"/>
      <c r="R1768" s="218"/>
      <c r="S1768" s="218"/>
      <c r="T1768" s="218"/>
      <c r="U1768" s="218"/>
      <c r="V1768" s="218"/>
      <c r="W1768" s="218"/>
      <c r="X1768" s="218"/>
    </row>
    <row r="1769" spans="1:24" s="60" customFormat="1" ht="15.75" customHeight="1">
      <c r="A1769" s="63">
        <v>40680</v>
      </c>
      <c r="B1769" s="62">
        <v>8080</v>
      </c>
      <c r="C1769" s="59">
        <v>40736</v>
      </c>
      <c r="D1769" s="217">
        <v>7910</v>
      </c>
      <c r="E1769" s="217">
        <v>8500</v>
      </c>
      <c r="F1769" s="61">
        <f t="shared" si="83"/>
        <v>590</v>
      </c>
      <c r="G1769" s="67">
        <f t="shared" si="84"/>
        <v>287.2829457364341</v>
      </c>
      <c r="H1769" s="59">
        <v>40722</v>
      </c>
      <c r="I1769" s="217">
        <v>4150</v>
      </c>
      <c r="J1769" s="217">
        <v>7800</v>
      </c>
      <c r="K1769" s="217"/>
      <c r="L1769" s="217"/>
      <c r="M1769" s="67"/>
      <c r="N1769" s="218"/>
      <c r="O1769" s="218"/>
      <c r="P1769" s="218"/>
      <c r="Q1769" s="218"/>
      <c r="R1769" s="218"/>
      <c r="S1769" s="218"/>
      <c r="T1769" s="218"/>
      <c r="U1769" s="218"/>
      <c r="V1769" s="218"/>
      <c r="W1769" s="218"/>
      <c r="X1769" s="218"/>
    </row>
    <row r="1770" spans="1:24" s="60" customFormat="1" ht="15.75" customHeight="1">
      <c r="A1770" s="63">
        <v>40679</v>
      </c>
      <c r="B1770" s="62">
        <v>8090</v>
      </c>
      <c r="C1770" s="59">
        <v>40735</v>
      </c>
      <c r="D1770" s="217">
        <v>7900</v>
      </c>
      <c r="E1770" s="217">
        <v>8500</v>
      </c>
      <c r="F1770" s="61">
        <f t="shared" si="83"/>
        <v>600</v>
      </c>
      <c r="G1770" s="67">
        <f t="shared" si="84"/>
        <v>287.19250645994833</v>
      </c>
      <c r="H1770" s="59">
        <v>40721</v>
      </c>
      <c r="I1770" s="217">
        <v>4170</v>
      </c>
      <c r="J1770" s="217">
        <v>7800</v>
      </c>
      <c r="K1770" s="217"/>
      <c r="L1770" s="217"/>
      <c r="M1770" s="67"/>
      <c r="N1770" s="218"/>
      <c r="O1770" s="218"/>
      <c r="P1770" s="218"/>
      <c r="Q1770" s="218"/>
      <c r="R1770" s="218"/>
      <c r="S1770" s="218"/>
      <c r="T1770" s="218"/>
      <c r="U1770" s="218"/>
      <c r="V1770" s="218"/>
      <c r="W1770" s="218"/>
      <c r="X1770" s="218"/>
    </row>
    <row r="1771" spans="1:24" s="60" customFormat="1" ht="15.75" customHeight="1">
      <c r="A1771" s="63">
        <v>40676</v>
      </c>
      <c r="B1771" s="62">
        <v>8090</v>
      </c>
      <c r="C1771" s="59">
        <v>40732</v>
      </c>
      <c r="D1771" s="217">
        <v>7900</v>
      </c>
      <c r="E1771" s="217">
        <v>8470</v>
      </c>
      <c r="F1771" s="61">
        <f t="shared" si="83"/>
        <v>570</v>
      </c>
      <c r="G1771" s="67">
        <f t="shared" si="84"/>
        <v>287.03746770025839</v>
      </c>
      <c r="H1771" s="59">
        <v>40718</v>
      </c>
      <c r="I1771" s="217">
        <v>4170</v>
      </c>
      <c r="J1771" s="217">
        <v>7830</v>
      </c>
      <c r="K1771" s="217"/>
      <c r="L1771" s="217"/>
      <c r="M1771" s="67"/>
      <c r="N1771" s="218"/>
      <c r="O1771" s="218"/>
      <c r="P1771" s="218"/>
      <c r="Q1771" s="218"/>
      <c r="R1771" s="218"/>
      <c r="S1771" s="218"/>
      <c r="T1771" s="218"/>
      <c r="U1771" s="218"/>
      <c r="V1771" s="218"/>
      <c r="W1771" s="218"/>
      <c r="X1771" s="218"/>
    </row>
    <row r="1772" spans="1:24" s="60" customFormat="1" ht="15.75" customHeight="1">
      <c r="A1772" s="63">
        <v>40675</v>
      </c>
      <c r="B1772" s="62">
        <v>8090</v>
      </c>
      <c r="C1772" s="59">
        <v>40731</v>
      </c>
      <c r="D1772" s="217">
        <v>7880</v>
      </c>
      <c r="E1772" s="217">
        <v>8470</v>
      </c>
      <c r="F1772" s="61">
        <f t="shared" si="83"/>
        <v>590</v>
      </c>
      <c r="G1772" s="67">
        <f t="shared" si="84"/>
        <v>286.94702842377262</v>
      </c>
      <c r="H1772" s="59">
        <v>40717</v>
      </c>
      <c r="I1772" s="217">
        <v>4180</v>
      </c>
      <c r="J1772" s="217">
        <v>7830</v>
      </c>
      <c r="K1772" s="217"/>
      <c r="L1772" s="217"/>
      <c r="M1772" s="67"/>
      <c r="N1772" s="218"/>
      <c r="O1772" s="218"/>
      <c r="P1772" s="218"/>
      <c r="Q1772" s="218"/>
      <c r="R1772" s="218"/>
      <c r="S1772" s="218"/>
      <c r="T1772" s="218"/>
      <c r="U1772" s="218"/>
      <c r="V1772" s="218"/>
      <c r="W1772" s="218"/>
      <c r="X1772" s="218"/>
    </row>
    <row r="1773" spans="1:24" s="60" customFormat="1" ht="15.75" customHeight="1">
      <c r="A1773" s="63">
        <v>40674</v>
      </c>
      <c r="B1773" s="62">
        <v>8090</v>
      </c>
      <c r="C1773" s="59">
        <v>40730</v>
      </c>
      <c r="D1773" s="217">
        <v>7880</v>
      </c>
      <c r="E1773" s="217">
        <v>8470</v>
      </c>
      <c r="F1773" s="61">
        <f t="shared" si="83"/>
        <v>590</v>
      </c>
      <c r="G1773" s="67">
        <f t="shared" si="84"/>
        <v>286.76614987080103</v>
      </c>
      <c r="H1773" s="59">
        <v>40716</v>
      </c>
      <c r="I1773" s="217">
        <v>4180</v>
      </c>
      <c r="J1773" s="217">
        <v>7840</v>
      </c>
      <c r="K1773" s="217"/>
      <c r="L1773" s="217"/>
      <c r="M1773" s="67"/>
      <c r="N1773" s="218"/>
      <c r="O1773" s="218"/>
      <c r="P1773" s="218"/>
      <c r="Q1773" s="218"/>
      <c r="R1773" s="218"/>
      <c r="S1773" s="218"/>
      <c r="T1773" s="218"/>
      <c r="U1773" s="218"/>
      <c r="V1773" s="218"/>
      <c r="W1773" s="218"/>
      <c r="X1773" s="218"/>
    </row>
    <row r="1774" spans="1:24" s="60" customFormat="1" ht="15.75" customHeight="1">
      <c r="A1774" s="63">
        <v>40673</v>
      </c>
      <c r="B1774" s="62">
        <v>8090</v>
      </c>
      <c r="C1774" s="59">
        <v>40729</v>
      </c>
      <c r="D1774" s="217">
        <v>7880</v>
      </c>
      <c r="E1774" s="217">
        <v>8450</v>
      </c>
      <c r="F1774" s="61">
        <f t="shared" si="83"/>
        <v>570</v>
      </c>
      <c r="G1774" s="67">
        <f t="shared" si="84"/>
        <v>286.58527131782944</v>
      </c>
      <c r="H1774" s="59">
        <v>40715</v>
      </c>
      <c r="I1774" s="217">
        <v>4180</v>
      </c>
      <c r="J1774" s="217">
        <v>7860</v>
      </c>
      <c r="K1774" s="217"/>
      <c r="L1774" s="217"/>
      <c r="M1774" s="67"/>
      <c r="N1774" s="218"/>
      <c r="O1774" s="218"/>
      <c r="P1774" s="218"/>
      <c r="Q1774" s="218"/>
      <c r="R1774" s="218"/>
      <c r="S1774" s="218"/>
      <c r="T1774" s="218"/>
      <c r="U1774" s="218"/>
      <c r="V1774" s="218"/>
      <c r="W1774" s="218"/>
      <c r="X1774" s="218"/>
    </row>
    <row r="1775" spans="1:24" s="60" customFormat="1" ht="15.75" customHeight="1">
      <c r="A1775" s="63">
        <v>40672</v>
      </c>
      <c r="B1775" s="62">
        <v>8100</v>
      </c>
      <c r="C1775" s="59">
        <v>40728</v>
      </c>
      <c r="D1775" s="217">
        <v>7870</v>
      </c>
      <c r="E1775" s="217">
        <v>8450</v>
      </c>
      <c r="F1775" s="61">
        <f t="shared" si="83"/>
        <v>580</v>
      </c>
      <c r="G1775" s="67">
        <f t="shared" si="84"/>
        <v>286.37855297157626</v>
      </c>
      <c r="H1775" s="59">
        <v>40714</v>
      </c>
      <c r="I1775" s="217">
        <v>4180</v>
      </c>
      <c r="J1775" s="217">
        <v>7880</v>
      </c>
      <c r="K1775" s="217"/>
      <c r="L1775" s="217"/>
      <c r="M1775" s="67"/>
      <c r="N1775" s="218"/>
      <c r="O1775" s="218"/>
      <c r="P1775" s="218"/>
      <c r="Q1775" s="218"/>
      <c r="R1775" s="218"/>
      <c r="S1775" s="218"/>
      <c r="T1775" s="218"/>
      <c r="U1775" s="218"/>
      <c r="V1775" s="218"/>
      <c r="W1775" s="218"/>
      <c r="X1775" s="218"/>
    </row>
    <row r="1776" spans="1:24" s="60" customFormat="1" ht="15.75" customHeight="1">
      <c r="A1776" s="63">
        <v>40669</v>
      </c>
      <c r="B1776" s="62">
        <v>8100</v>
      </c>
      <c r="C1776" s="59">
        <v>40725</v>
      </c>
      <c r="D1776" s="217">
        <v>7860</v>
      </c>
      <c r="E1776" s="217">
        <v>8450</v>
      </c>
      <c r="F1776" s="61">
        <f t="shared" si="83"/>
        <v>590</v>
      </c>
      <c r="G1776" s="67">
        <f t="shared" si="84"/>
        <v>286.15891472868219</v>
      </c>
      <c r="H1776" s="59">
        <v>40711</v>
      </c>
      <c r="I1776" s="217">
        <v>4180</v>
      </c>
      <c r="J1776" s="217">
        <v>7880</v>
      </c>
      <c r="K1776" s="217"/>
      <c r="L1776" s="217"/>
      <c r="M1776" s="67"/>
      <c r="N1776" s="218"/>
      <c r="O1776" s="218"/>
      <c r="P1776" s="218"/>
      <c r="Q1776" s="218"/>
      <c r="R1776" s="218"/>
      <c r="S1776" s="218"/>
      <c r="T1776" s="218"/>
      <c r="U1776" s="218"/>
      <c r="V1776" s="218"/>
      <c r="W1776" s="218"/>
      <c r="X1776" s="218"/>
    </row>
    <row r="1777" spans="1:24" s="60" customFormat="1" ht="15.75" customHeight="1">
      <c r="A1777" s="63">
        <v>40668</v>
      </c>
      <c r="B1777" s="62">
        <v>8100</v>
      </c>
      <c r="C1777" s="59">
        <v>40724</v>
      </c>
      <c r="D1777" s="217">
        <v>7850</v>
      </c>
      <c r="E1777" s="217">
        <v>8430</v>
      </c>
      <c r="F1777" s="61">
        <f t="shared" si="83"/>
        <v>580</v>
      </c>
      <c r="G1777" s="67">
        <f t="shared" si="84"/>
        <v>285.86175710594313</v>
      </c>
      <c r="H1777" s="59">
        <v>40710</v>
      </c>
      <c r="I1777" s="217">
        <v>4180</v>
      </c>
      <c r="J1777" s="217">
        <v>7900</v>
      </c>
      <c r="K1777" s="217"/>
      <c r="L1777" s="217"/>
      <c r="M1777" s="67"/>
      <c r="N1777" s="218"/>
      <c r="O1777" s="218"/>
      <c r="P1777" s="218"/>
      <c r="Q1777" s="218"/>
      <c r="R1777" s="218"/>
      <c r="S1777" s="218"/>
      <c r="T1777" s="218"/>
      <c r="U1777" s="218"/>
      <c r="V1777" s="218"/>
      <c r="W1777" s="218"/>
      <c r="X1777" s="218"/>
    </row>
    <row r="1778" spans="1:24" s="60" customFormat="1" ht="15.75" customHeight="1">
      <c r="A1778" s="63">
        <v>40667</v>
      </c>
      <c r="B1778" s="62">
        <v>8100</v>
      </c>
      <c r="C1778" s="59">
        <v>40723</v>
      </c>
      <c r="D1778" s="217">
        <v>7840</v>
      </c>
      <c r="E1778" s="217">
        <v>8430</v>
      </c>
      <c r="F1778" s="61">
        <f t="shared" si="83"/>
        <v>590</v>
      </c>
      <c r="G1778" s="67">
        <f t="shared" si="84"/>
        <v>285.57751937984494</v>
      </c>
      <c r="H1778" s="59">
        <v>40709</v>
      </c>
      <c r="I1778" s="217">
        <v>4180</v>
      </c>
      <c r="J1778" s="217">
        <v>7930</v>
      </c>
      <c r="K1778" s="217"/>
      <c r="L1778" s="217"/>
      <c r="M1778" s="67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</row>
    <row r="1779" spans="1:24" s="60" customFormat="1" ht="15.75" customHeight="1">
      <c r="A1779" s="63">
        <v>40666</v>
      </c>
      <c r="B1779" s="62">
        <v>8090</v>
      </c>
      <c r="C1779" s="59">
        <v>40722</v>
      </c>
      <c r="D1779" s="217">
        <v>7840</v>
      </c>
      <c r="E1779" s="217">
        <v>8430</v>
      </c>
      <c r="F1779" s="61">
        <f t="shared" si="83"/>
        <v>590</v>
      </c>
      <c r="G1779" s="67">
        <f t="shared" si="84"/>
        <v>285.28036175710594</v>
      </c>
      <c r="H1779" s="59">
        <v>40708</v>
      </c>
      <c r="I1779" s="217">
        <v>4180</v>
      </c>
      <c r="J1779" s="217">
        <v>7930</v>
      </c>
      <c r="K1779" s="217"/>
      <c r="L1779" s="217"/>
      <c r="M1779" s="67"/>
      <c r="N1779" s="218"/>
      <c r="O1779" s="218"/>
      <c r="P1779" s="218"/>
      <c r="Q1779" s="218"/>
      <c r="R1779" s="218"/>
      <c r="S1779" s="218"/>
      <c r="T1779" s="218"/>
      <c r="U1779" s="218"/>
      <c r="V1779" s="218"/>
      <c r="W1779" s="218"/>
      <c r="X1779" s="218"/>
    </row>
    <row r="1780" spans="1:24" s="60" customFormat="1" ht="15.75" customHeight="1">
      <c r="A1780" s="63">
        <v>40662</v>
      </c>
      <c r="B1780" s="62">
        <v>8070</v>
      </c>
      <c r="C1780" s="59">
        <v>40721</v>
      </c>
      <c r="D1780" s="217">
        <v>7850</v>
      </c>
      <c r="E1780" s="217">
        <v>8430</v>
      </c>
      <c r="F1780" s="61">
        <f t="shared" si="83"/>
        <v>580</v>
      </c>
      <c r="G1780" s="67">
        <f t="shared" si="84"/>
        <v>284.95736434108528</v>
      </c>
      <c r="H1780" s="59">
        <v>40707</v>
      </c>
      <c r="I1780" s="217">
        <v>4180</v>
      </c>
      <c r="J1780" s="217">
        <v>7930</v>
      </c>
      <c r="K1780" s="217"/>
      <c r="L1780" s="217"/>
      <c r="M1780" s="67"/>
      <c r="N1780" s="218"/>
      <c r="O1780" s="218"/>
      <c r="P1780" s="218"/>
      <c r="Q1780" s="218"/>
      <c r="R1780" s="218"/>
      <c r="S1780" s="218"/>
      <c r="T1780" s="218"/>
      <c r="U1780" s="218"/>
      <c r="V1780" s="218"/>
      <c r="W1780" s="218"/>
      <c r="X1780" s="218"/>
    </row>
    <row r="1781" spans="1:24" s="60" customFormat="1" ht="15.75" customHeight="1">
      <c r="A1781" s="63">
        <v>40661</v>
      </c>
      <c r="B1781" s="62">
        <v>8070</v>
      </c>
      <c r="C1781" s="59">
        <v>40718</v>
      </c>
      <c r="D1781" s="217">
        <v>7850</v>
      </c>
      <c r="E1781" s="217">
        <v>8470</v>
      </c>
      <c r="F1781" s="61">
        <f t="shared" si="83"/>
        <v>620</v>
      </c>
      <c r="G1781" s="67">
        <f t="shared" si="84"/>
        <v>284.64728682170545</v>
      </c>
      <c r="H1781" s="59">
        <v>40704</v>
      </c>
      <c r="I1781" s="217">
        <v>4180</v>
      </c>
      <c r="J1781" s="217">
        <v>7950</v>
      </c>
      <c r="K1781" s="217"/>
      <c r="L1781" s="217"/>
      <c r="M1781" s="67"/>
      <c r="N1781" s="218"/>
      <c r="O1781" s="218"/>
      <c r="P1781" s="218"/>
      <c r="Q1781" s="218"/>
      <c r="R1781" s="218"/>
      <c r="S1781" s="218"/>
      <c r="T1781" s="218"/>
      <c r="U1781" s="218"/>
      <c r="V1781" s="218"/>
      <c r="W1781" s="218"/>
      <c r="X1781" s="218"/>
    </row>
    <row r="1782" spans="1:24" s="60" customFormat="1" ht="15.75" customHeight="1">
      <c r="A1782" s="63">
        <v>40660</v>
      </c>
      <c r="B1782" s="62">
        <v>8070</v>
      </c>
      <c r="C1782" s="59">
        <v>40717</v>
      </c>
      <c r="D1782" s="217">
        <v>7870</v>
      </c>
      <c r="E1782" s="217">
        <v>8470</v>
      </c>
      <c r="F1782" s="61">
        <f t="shared" si="83"/>
        <v>600</v>
      </c>
      <c r="G1782" s="67">
        <f t="shared" si="84"/>
        <v>284.22093023255815</v>
      </c>
      <c r="H1782" s="59">
        <v>40703</v>
      </c>
      <c r="I1782" s="217">
        <v>4200</v>
      </c>
      <c r="J1782" s="217">
        <v>7950</v>
      </c>
      <c r="K1782" s="217"/>
      <c r="L1782" s="217"/>
      <c r="M1782" s="67"/>
      <c r="N1782" s="218"/>
      <c r="O1782" s="218"/>
      <c r="P1782" s="218"/>
      <c r="Q1782" s="218"/>
      <c r="R1782" s="218"/>
      <c r="S1782" s="218"/>
      <c r="T1782" s="218"/>
      <c r="U1782" s="218"/>
      <c r="V1782" s="218"/>
      <c r="W1782" s="218"/>
      <c r="X1782" s="218"/>
    </row>
    <row r="1783" spans="1:24" s="60" customFormat="1" ht="15.75" customHeight="1">
      <c r="A1783" s="63">
        <v>40659</v>
      </c>
      <c r="B1783" s="62">
        <v>8050</v>
      </c>
      <c r="C1783" s="59">
        <v>40716</v>
      </c>
      <c r="D1783" s="217">
        <v>7880</v>
      </c>
      <c r="E1783" s="217">
        <v>8470</v>
      </c>
      <c r="F1783" s="61">
        <f t="shared" si="83"/>
        <v>590</v>
      </c>
      <c r="G1783" s="67">
        <f t="shared" si="84"/>
        <v>283.82041343669249</v>
      </c>
      <c r="H1783" s="59">
        <v>40702</v>
      </c>
      <c r="I1783" s="217">
        <v>4200</v>
      </c>
      <c r="J1783" s="217">
        <v>7950</v>
      </c>
      <c r="K1783" s="217"/>
      <c r="L1783" s="217"/>
      <c r="M1783" s="67"/>
      <c r="N1783" s="218"/>
      <c r="O1783" s="218"/>
      <c r="P1783" s="218"/>
      <c r="Q1783" s="218"/>
      <c r="R1783" s="218"/>
      <c r="S1783" s="218"/>
      <c r="T1783" s="218"/>
      <c r="U1783" s="218"/>
      <c r="V1783" s="218"/>
      <c r="W1783" s="218"/>
      <c r="X1783" s="218"/>
    </row>
    <row r="1784" spans="1:24" s="60" customFormat="1" ht="15.75" customHeight="1">
      <c r="A1784" s="63">
        <v>40658</v>
      </c>
      <c r="B1784" s="62">
        <v>8050</v>
      </c>
      <c r="C1784" s="59">
        <v>40715</v>
      </c>
      <c r="D1784" s="217">
        <v>7880</v>
      </c>
      <c r="E1784" s="217">
        <v>8510</v>
      </c>
      <c r="F1784" s="61">
        <f t="shared" si="83"/>
        <v>630</v>
      </c>
      <c r="G1784" s="67">
        <f t="shared" si="84"/>
        <v>283.40697674418607</v>
      </c>
      <c r="H1784" s="59">
        <v>40701</v>
      </c>
      <c r="I1784" s="217">
        <v>4200</v>
      </c>
      <c r="J1784" s="217">
        <v>7970</v>
      </c>
      <c r="K1784" s="217"/>
      <c r="L1784" s="217"/>
      <c r="M1784" s="67"/>
      <c r="N1784" s="218"/>
      <c r="O1784" s="218"/>
      <c r="P1784" s="218"/>
      <c r="Q1784" s="218"/>
      <c r="R1784" s="218"/>
      <c r="S1784" s="218"/>
      <c r="T1784" s="218"/>
      <c r="U1784" s="218"/>
      <c r="V1784" s="218"/>
      <c r="W1784" s="218"/>
      <c r="X1784" s="218"/>
    </row>
    <row r="1785" spans="1:24" s="60" customFormat="1" ht="15.75" customHeight="1">
      <c r="A1785" s="63">
        <v>40655</v>
      </c>
      <c r="B1785" s="62">
        <v>8040</v>
      </c>
      <c r="C1785" s="59">
        <v>40714</v>
      </c>
      <c r="D1785" s="217">
        <v>7910</v>
      </c>
      <c r="E1785" s="217">
        <v>8530</v>
      </c>
      <c r="F1785" s="61">
        <f t="shared" si="83"/>
        <v>620</v>
      </c>
      <c r="G1785" s="67">
        <f t="shared" si="84"/>
        <v>282.94186046511629</v>
      </c>
      <c r="H1785" s="59">
        <v>40700</v>
      </c>
      <c r="I1785" s="217">
        <v>4210</v>
      </c>
      <c r="J1785" s="217">
        <v>7970</v>
      </c>
      <c r="K1785" s="217"/>
      <c r="L1785" s="217"/>
      <c r="M1785" s="67"/>
      <c r="N1785" s="218"/>
      <c r="O1785" s="218"/>
      <c r="P1785" s="218"/>
      <c r="Q1785" s="218"/>
      <c r="R1785" s="218"/>
      <c r="S1785" s="218"/>
      <c r="T1785" s="218"/>
      <c r="U1785" s="218"/>
      <c r="V1785" s="218"/>
      <c r="W1785" s="218"/>
      <c r="X1785" s="218"/>
    </row>
    <row r="1786" spans="1:24" s="60" customFormat="1" ht="15.75" customHeight="1">
      <c r="A1786" s="63">
        <v>40654</v>
      </c>
      <c r="B1786" s="62">
        <v>8040</v>
      </c>
      <c r="C1786" s="59">
        <v>40711</v>
      </c>
      <c r="D1786" s="217">
        <v>7910</v>
      </c>
      <c r="E1786" s="217">
        <v>8530</v>
      </c>
      <c r="F1786" s="61">
        <f t="shared" si="83"/>
        <v>620</v>
      </c>
      <c r="G1786" s="67">
        <f t="shared" si="84"/>
        <v>282.48966408268734</v>
      </c>
      <c r="H1786" s="59">
        <v>40697</v>
      </c>
      <c r="I1786" s="217">
        <v>4230</v>
      </c>
      <c r="J1786" s="217">
        <v>7980</v>
      </c>
      <c r="K1786" s="217"/>
      <c r="L1786" s="217"/>
      <c r="M1786" s="67"/>
      <c r="N1786" s="218"/>
      <c r="O1786" s="218"/>
      <c r="P1786" s="218"/>
      <c r="Q1786" s="218"/>
      <c r="R1786" s="218"/>
      <c r="S1786" s="218"/>
      <c r="T1786" s="218"/>
      <c r="U1786" s="218"/>
      <c r="V1786" s="218"/>
      <c r="W1786" s="218"/>
      <c r="X1786" s="218"/>
    </row>
    <row r="1787" spans="1:24" s="60" customFormat="1" ht="15.75" customHeight="1">
      <c r="A1787" s="63">
        <v>40653</v>
      </c>
      <c r="B1787" s="62">
        <v>8030</v>
      </c>
      <c r="C1787" s="59">
        <v>40710</v>
      </c>
      <c r="D1787" s="217">
        <v>7930</v>
      </c>
      <c r="E1787" s="217">
        <v>8530</v>
      </c>
      <c r="F1787" s="61">
        <f t="shared" si="83"/>
        <v>600</v>
      </c>
      <c r="G1787" s="67">
        <f t="shared" si="84"/>
        <v>282.03746770025839</v>
      </c>
      <c r="H1787" s="59">
        <v>40696</v>
      </c>
      <c r="I1787" s="217">
        <v>4230</v>
      </c>
      <c r="J1787" s="217">
        <v>7990</v>
      </c>
      <c r="K1787" s="217"/>
      <c r="L1787" s="217"/>
      <c r="M1787" s="67"/>
      <c r="N1787" s="218"/>
      <c r="O1787" s="218"/>
      <c r="P1787" s="218"/>
      <c r="Q1787" s="218"/>
      <c r="R1787" s="218"/>
      <c r="S1787" s="218"/>
      <c r="T1787" s="218"/>
      <c r="U1787" s="218"/>
      <c r="V1787" s="218"/>
      <c r="W1787" s="218"/>
      <c r="X1787" s="218"/>
    </row>
    <row r="1788" spans="1:24" s="60" customFormat="1" ht="15.75" customHeight="1">
      <c r="A1788" s="63">
        <v>40652</v>
      </c>
      <c r="B1788" s="62">
        <v>8030</v>
      </c>
      <c r="C1788" s="59">
        <v>40709</v>
      </c>
      <c r="D1788" s="217">
        <v>7940</v>
      </c>
      <c r="E1788" s="217">
        <v>8570</v>
      </c>
      <c r="F1788" s="61">
        <f t="shared" si="83"/>
        <v>630</v>
      </c>
      <c r="G1788" s="67">
        <f t="shared" si="84"/>
        <v>281.61111111111109</v>
      </c>
      <c r="H1788" s="59">
        <v>40695</v>
      </c>
      <c r="I1788" s="217">
        <v>4240</v>
      </c>
      <c r="J1788" s="217">
        <v>8000</v>
      </c>
      <c r="K1788" s="217"/>
      <c r="L1788" s="217"/>
      <c r="M1788" s="67"/>
      <c r="N1788" s="218"/>
      <c r="O1788" s="218"/>
      <c r="P1788" s="218"/>
      <c r="Q1788" s="218"/>
      <c r="R1788" s="218"/>
      <c r="S1788" s="218"/>
      <c r="T1788" s="218"/>
      <c r="U1788" s="218"/>
      <c r="V1788" s="218"/>
      <c r="W1788" s="218"/>
      <c r="X1788" s="218"/>
    </row>
    <row r="1789" spans="1:24" s="60" customFormat="1" ht="15.75" customHeight="1">
      <c r="A1789" s="63">
        <v>40651</v>
      </c>
      <c r="B1789" s="62">
        <v>8030</v>
      </c>
      <c r="C1789" s="59">
        <v>40708</v>
      </c>
      <c r="D1789" s="217">
        <v>7970</v>
      </c>
      <c r="E1789" s="217">
        <v>8570</v>
      </c>
      <c r="F1789" s="61">
        <f t="shared" si="83"/>
        <v>600</v>
      </c>
      <c r="G1789" s="67">
        <f t="shared" si="84"/>
        <v>281.14599483204137</v>
      </c>
      <c r="H1789" s="59">
        <v>40694</v>
      </c>
      <c r="I1789" s="217">
        <v>4240</v>
      </c>
      <c r="J1789" s="217">
        <v>8000</v>
      </c>
      <c r="K1789" s="217"/>
      <c r="L1789" s="217"/>
      <c r="M1789" s="67"/>
      <c r="N1789" s="218"/>
      <c r="O1789" s="218"/>
      <c r="P1789" s="218"/>
      <c r="Q1789" s="218"/>
      <c r="R1789" s="218"/>
      <c r="S1789" s="218"/>
      <c r="T1789" s="218"/>
      <c r="U1789" s="218"/>
      <c r="V1789" s="218"/>
      <c r="W1789" s="218"/>
      <c r="X1789" s="218"/>
    </row>
    <row r="1790" spans="1:24" s="60" customFormat="1" ht="15.75" customHeight="1">
      <c r="A1790" s="63">
        <v>40648</v>
      </c>
      <c r="B1790" s="62">
        <v>8020</v>
      </c>
      <c r="C1790" s="59">
        <v>40707</v>
      </c>
      <c r="D1790" s="217">
        <v>7970</v>
      </c>
      <c r="E1790" s="217">
        <v>8570</v>
      </c>
      <c r="F1790" s="61">
        <f t="shared" si="83"/>
        <v>600</v>
      </c>
      <c r="G1790" s="67">
        <f t="shared" si="84"/>
        <v>280.74547803617571</v>
      </c>
      <c r="H1790" s="59">
        <v>40693</v>
      </c>
      <c r="I1790" s="217">
        <v>4260</v>
      </c>
      <c r="J1790" s="217">
        <v>8000</v>
      </c>
      <c r="K1790" s="217"/>
      <c r="L1790" s="217"/>
      <c r="M1790" s="67"/>
      <c r="N1790" s="218"/>
      <c r="O1790" s="218"/>
      <c r="P1790" s="218"/>
      <c r="Q1790" s="218"/>
      <c r="R1790" s="218"/>
      <c r="S1790" s="218"/>
      <c r="T1790" s="218"/>
      <c r="U1790" s="218"/>
      <c r="V1790" s="218"/>
      <c r="W1790" s="218"/>
      <c r="X1790" s="218"/>
    </row>
    <row r="1791" spans="1:24" s="60" customFormat="1" ht="15.75" customHeight="1">
      <c r="A1791" s="63">
        <v>40647</v>
      </c>
      <c r="B1791" s="62">
        <v>8020</v>
      </c>
      <c r="C1791" s="59">
        <v>40704</v>
      </c>
      <c r="D1791" s="217">
        <v>7980</v>
      </c>
      <c r="E1791" s="217">
        <v>8570</v>
      </c>
      <c r="F1791" s="61">
        <f t="shared" si="83"/>
        <v>590</v>
      </c>
      <c r="G1791" s="67">
        <f t="shared" si="84"/>
        <v>280.34496124031006</v>
      </c>
      <c r="H1791" s="59">
        <v>40690</v>
      </c>
      <c r="I1791" s="217">
        <v>4260</v>
      </c>
      <c r="J1791" s="217">
        <v>8000</v>
      </c>
      <c r="K1791" s="217"/>
      <c r="L1791" s="217"/>
      <c r="M1791" s="67"/>
      <c r="N1791" s="218"/>
      <c r="O1791" s="218"/>
      <c r="P1791" s="218"/>
      <c r="Q1791" s="218"/>
      <c r="R1791" s="218"/>
      <c r="S1791" s="218"/>
      <c r="T1791" s="218"/>
      <c r="U1791" s="218"/>
      <c r="V1791" s="218"/>
      <c r="W1791" s="218"/>
      <c r="X1791" s="218"/>
    </row>
    <row r="1792" spans="1:24" s="60" customFormat="1" ht="15.75" customHeight="1">
      <c r="A1792" s="63">
        <v>40646</v>
      </c>
      <c r="B1792" s="62">
        <v>8010</v>
      </c>
      <c r="C1792" s="59">
        <v>40703</v>
      </c>
      <c r="D1792" s="217">
        <v>7990</v>
      </c>
      <c r="E1792" s="217">
        <v>8570</v>
      </c>
      <c r="F1792" s="61">
        <f t="shared" si="83"/>
        <v>580</v>
      </c>
      <c r="G1792" s="67">
        <f t="shared" si="84"/>
        <v>279.98320413436693</v>
      </c>
      <c r="H1792" s="59">
        <v>40689</v>
      </c>
      <c r="I1792" s="217">
        <v>4260</v>
      </c>
      <c r="J1792" s="217">
        <v>8010</v>
      </c>
      <c r="K1792" s="217"/>
      <c r="L1792" s="217"/>
      <c r="M1792" s="67"/>
      <c r="N1792" s="218"/>
      <c r="O1792" s="218"/>
      <c r="P1792" s="218"/>
      <c r="Q1792" s="218"/>
      <c r="R1792" s="218"/>
      <c r="S1792" s="218"/>
      <c r="T1792" s="218"/>
      <c r="U1792" s="218"/>
      <c r="V1792" s="218"/>
      <c r="W1792" s="218"/>
      <c r="X1792" s="218"/>
    </row>
    <row r="1793" spans="1:24" s="60" customFormat="1" ht="15.75" customHeight="1">
      <c r="A1793" s="63">
        <v>40645</v>
      </c>
      <c r="B1793" s="62">
        <v>8010</v>
      </c>
      <c r="C1793" s="59">
        <v>40702</v>
      </c>
      <c r="D1793" s="217">
        <v>8000</v>
      </c>
      <c r="E1793" s="217">
        <v>8570</v>
      </c>
      <c r="F1793" s="61">
        <f t="shared" si="83"/>
        <v>570</v>
      </c>
      <c r="G1793" s="67">
        <f t="shared" si="84"/>
        <v>279.63436692506463</v>
      </c>
      <c r="H1793" s="59">
        <v>40688</v>
      </c>
      <c r="I1793" s="217">
        <v>4260</v>
      </c>
      <c r="J1793" s="217">
        <v>8020</v>
      </c>
      <c r="K1793" s="217"/>
      <c r="L1793" s="217"/>
      <c r="M1793" s="67"/>
      <c r="N1793" s="218"/>
      <c r="O1793" s="218"/>
      <c r="P1793" s="218"/>
      <c r="Q1793" s="218"/>
      <c r="R1793" s="218"/>
      <c r="S1793" s="218"/>
      <c r="T1793" s="218"/>
      <c r="U1793" s="218"/>
      <c r="V1793" s="218"/>
      <c r="W1793" s="218"/>
      <c r="X1793" s="218"/>
    </row>
    <row r="1794" spans="1:24" s="60" customFormat="1" ht="15.75" customHeight="1">
      <c r="A1794" s="63">
        <v>40644</v>
      </c>
      <c r="B1794" s="62">
        <v>7990</v>
      </c>
      <c r="C1794" s="59">
        <v>40701</v>
      </c>
      <c r="D1794" s="217">
        <v>8020</v>
      </c>
      <c r="E1794" s="217">
        <v>8570</v>
      </c>
      <c r="F1794" s="61">
        <f t="shared" si="83"/>
        <v>550</v>
      </c>
      <c r="G1794" s="67">
        <f t="shared" si="84"/>
        <v>279.33720930232556</v>
      </c>
      <c r="H1794" s="59">
        <v>40687</v>
      </c>
      <c r="I1794" s="217">
        <v>4260</v>
      </c>
      <c r="J1794" s="217">
        <v>8020</v>
      </c>
      <c r="K1794" s="217"/>
      <c r="L1794" s="217"/>
      <c r="M1794" s="67"/>
      <c r="N1794" s="218"/>
      <c r="O1794" s="218"/>
      <c r="P1794" s="218"/>
      <c r="Q1794" s="218"/>
      <c r="R1794" s="218"/>
      <c r="S1794" s="218"/>
      <c r="T1794" s="218"/>
      <c r="U1794" s="218"/>
      <c r="V1794" s="218"/>
      <c r="W1794" s="218"/>
      <c r="X1794" s="218"/>
    </row>
    <row r="1795" spans="1:24" s="60" customFormat="1" ht="15.75" customHeight="1">
      <c r="A1795" s="63">
        <v>40641</v>
      </c>
      <c r="B1795" s="62">
        <v>7990</v>
      </c>
      <c r="C1795" s="59">
        <v>40700</v>
      </c>
      <c r="D1795" s="217">
        <v>8020</v>
      </c>
      <c r="E1795" s="217">
        <v>8570</v>
      </c>
      <c r="F1795" s="61">
        <f t="shared" si="83"/>
        <v>550</v>
      </c>
      <c r="G1795" s="67">
        <f t="shared" si="84"/>
        <v>279.0658914728682</v>
      </c>
      <c r="H1795" s="59">
        <v>40686</v>
      </c>
      <c r="I1795" s="217">
        <v>4260</v>
      </c>
      <c r="J1795" s="217">
        <v>8030</v>
      </c>
      <c r="K1795" s="217"/>
      <c r="L1795" s="217"/>
      <c r="M1795" s="67"/>
      <c r="N1795" s="218"/>
      <c r="O1795" s="218"/>
      <c r="P1795" s="218"/>
      <c r="Q1795" s="218"/>
      <c r="R1795" s="218"/>
      <c r="S1795" s="218"/>
      <c r="T1795" s="218"/>
      <c r="U1795" s="218"/>
      <c r="V1795" s="218"/>
      <c r="W1795" s="218"/>
      <c r="X1795" s="218"/>
    </row>
    <row r="1796" spans="1:24" s="60" customFormat="1" ht="15.75" customHeight="1">
      <c r="A1796" s="63">
        <v>40640</v>
      </c>
      <c r="B1796" s="62">
        <v>7990</v>
      </c>
      <c r="C1796" s="59">
        <v>40697</v>
      </c>
      <c r="D1796" s="217">
        <v>8050</v>
      </c>
      <c r="E1796" s="217">
        <v>8570</v>
      </c>
      <c r="F1796" s="61">
        <f t="shared" si="83"/>
        <v>520</v>
      </c>
      <c r="G1796" s="67">
        <f t="shared" si="84"/>
        <v>278.67829457364343</v>
      </c>
      <c r="H1796" s="59">
        <v>40683</v>
      </c>
      <c r="I1796" s="217">
        <v>4260</v>
      </c>
      <c r="J1796" s="217">
        <v>8030</v>
      </c>
      <c r="K1796" s="217"/>
      <c r="L1796" s="217"/>
      <c r="M1796" s="67"/>
      <c r="N1796" s="218"/>
      <c r="O1796" s="218"/>
      <c r="P1796" s="218"/>
      <c r="Q1796" s="218"/>
      <c r="R1796" s="218"/>
      <c r="S1796" s="218"/>
      <c r="T1796" s="218"/>
      <c r="U1796" s="218"/>
      <c r="V1796" s="218"/>
      <c r="W1796" s="218"/>
      <c r="X1796" s="218"/>
    </row>
    <row r="1797" spans="1:24" s="60" customFormat="1" ht="15.75" customHeight="1">
      <c r="A1797" s="63">
        <v>40639</v>
      </c>
      <c r="B1797" s="62">
        <v>7960</v>
      </c>
      <c r="C1797" s="59">
        <v>40696</v>
      </c>
      <c r="D1797" s="217">
        <v>8050</v>
      </c>
      <c r="E1797" s="217">
        <v>8580</v>
      </c>
      <c r="F1797" s="61">
        <f t="shared" ref="F1797:F1860" si="85">E1797-D1797</f>
        <v>530</v>
      </c>
      <c r="G1797" s="67">
        <f t="shared" ref="G1797:G1860" si="86">SUM(F1797:F2570)/774</f>
        <v>278.38113695090442</v>
      </c>
      <c r="H1797" s="59">
        <v>40682</v>
      </c>
      <c r="I1797" s="217">
        <v>4260</v>
      </c>
      <c r="J1797" s="217">
        <v>8050</v>
      </c>
      <c r="K1797" s="217"/>
      <c r="L1797" s="217"/>
      <c r="M1797" s="67"/>
      <c r="N1797" s="218"/>
      <c r="O1797" s="218"/>
      <c r="P1797" s="218"/>
      <c r="Q1797" s="218"/>
      <c r="R1797" s="218"/>
      <c r="S1797" s="218"/>
      <c r="T1797" s="218"/>
      <c r="U1797" s="218"/>
      <c r="V1797" s="218"/>
      <c r="W1797" s="218"/>
      <c r="X1797" s="218"/>
    </row>
    <row r="1798" spans="1:24" s="60" customFormat="1" ht="15.75" customHeight="1">
      <c r="A1798" s="63">
        <v>40634</v>
      </c>
      <c r="B1798" s="62">
        <v>7910</v>
      </c>
      <c r="C1798" s="59">
        <v>40695</v>
      </c>
      <c r="D1798" s="217">
        <v>8070</v>
      </c>
      <c r="E1798" s="217">
        <v>8580</v>
      </c>
      <c r="F1798" s="61">
        <f t="shared" si="85"/>
        <v>510</v>
      </c>
      <c r="G1798" s="67">
        <f t="shared" si="86"/>
        <v>278.07105943152453</v>
      </c>
      <c r="H1798" s="59">
        <v>40681</v>
      </c>
      <c r="I1798" s="217">
        <v>4260</v>
      </c>
      <c r="J1798" s="217">
        <v>8050</v>
      </c>
      <c r="K1798" s="217"/>
      <c r="L1798" s="217"/>
      <c r="M1798" s="67"/>
      <c r="N1798" s="218"/>
      <c r="O1798" s="218"/>
      <c r="P1798" s="218"/>
      <c r="Q1798" s="218"/>
      <c r="R1798" s="218"/>
      <c r="S1798" s="218"/>
      <c r="T1798" s="218"/>
      <c r="U1798" s="218"/>
      <c r="V1798" s="218"/>
      <c r="W1798" s="218"/>
      <c r="X1798" s="218"/>
    </row>
    <row r="1799" spans="1:24" s="60" customFormat="1" ht="15.75" customHeight="1">
      <c r="A1799" s="63">
        <v>40633</v>
      </c>
      <c r="B1799" s="62">
        <v>7880</v>
      </c>
      <c r="C1799" s="59">
        <v>40694</v>
      </c>
      <c r="D1799" s="217">
        <v>8070</v>
      </c>
      <c r="E1799" s="217">
        <v>8580</v>
      </c>
      <c r="F1799" s="61">
        <f t="shared" si="85"/>
        <v>510</v>
      </c>
      <c r="G1799" s="67">
        <f t="shared" si="86"/>
        <v>277.812661498708</v>
      </c>
      <c r="H1799" s="59">
        <v>40680</v>
      </c>
      <c r="I1799" s="217">
        <v>4260</v>
      </c>
      <c r="J1799" s="217">
        <v>8050</v>
      </c>
      <c r="K1799" s="217"/>
      <c r="L1799" s="217"/>
      <c r="M1799" s="67"/>
      <c r="N1799" s="218"/>
      <c r="O1799" s="218"/>
      <c r="P1799" s="218"/>
      <c r="Q1799" s="218"/>
      <c r="R1799" s="218"/>
      <c r="S1799" s="218"/>
      <c r="T1799" s="218"/>
      <c r="U1799" s="218"/>
      <c r="V1799" s="218"/>
      <c r="W1799" s="218"/>
      <c r="X1799" s="218"/>
    </row>
    <row r="1800" spans="1:24" s="60" customFormat="1" ht="15.75" customHeight="1">
      <c r="A1800" s="63">
        <v>40632</v>
      </c>
      <c r="B1800" s="62">
        <v>7860</v>
      </c>
      <c r="C1800" s="59">
        <v>40693</v>
      </c>
      <c r="D1800" s="217">
        <v>8070</v>
      </c>
      <c r="E1800" s="217">
        <v>8560</v>
      </c>
      <c r="F1800" s="61">
        <f t="shared" si="85"/>
        <v>490</v>
      </c>
      <c r="G1800" s="67">
        <f t="shared" si="86"/>
        <v>277.52842377260981</v>
      </c>
      <c r="H1800" s="59">
        <v>40679</v>
      </c>
      <c r="I1800" s="217">
        <v>4260</v>
      </c>
      <c r="J1800" s="217">
        <v>8060</v>
      </c>
      <c r="K1800" s="217"/>
      <c r="L1800" s="217"/>
      <c r="M1800" s="67"/>
      <c r="N1800" s="218"/>
      <c r="O1800" s="218"/>
      <c r="P1800" s="218"/>
      <c r="Q1800" s="218"/>
      <c r="R1800" s="218"/>
      <c r="S1800" s="218"/>
      <c r="T1800" s="218"/>
      <c r="U1800" s="218"/>
      <c r="V1800" s="218"/>
      <c r="W1800" s="218"/>
      <c r="X1800" s="218"/>
    </row>
    <row r="1801" spans="1:24" s="60" customFormat="1" ht="15.75" customHeight="1">
      <c r="A1801" s="63">
        <v>40631</v>
      </c>
      <c r="B1801" s="62">
        <v>7850</v>
      </c>
      <c r="C1801" s="59">
        <v>40690</v>
      </c>
      <c r="D1801" s="217">
        <v>8070</v>
      </c>
      <c r="E1801" s="217">
        <v>8560</v>
      </c>
      <c r="F1801" s="61">
        <f t="shared" si="85"/>
        <v>490</v>
      </c>
      <c r="G1801" s="67">
        <f t="shared" si="86"/>
        <v>277.30878552971575</v>
      </c>
      <c r="H1801" s="59">
        <v>40676</v>
      </c>
      <c r="I1801" s="217">
        <v>4280</v>
      </c>
      <c r="J1801" s="217">
        <v>8060</v>
      </c>
      <c r="K1801" s="217"/>
      <c r="L1801" s="217"/>
      <c r="M1801" s="67"/>
      <c r="N1801" s="218"/>
      <c r="O1801" s="218"/>
      <c r="P1801" s="218"/>
      <c r="Q1801" s="218"/>
      <c r="R1801" s="218"/>
      <c r="S1801" s="218"/>
      <c r="T1801" s="218"/>
      <c r="U1801" s="218"/>
      <c r="V1801" s="218"/>
      <c r="W1801" s="218"/>
      <c r="X1801" s="218"/>
    </row>
    <row r="1802" spans="1:24" s="60" customFormat="1" ht="15.75" customHeight="1">
      <c r="A1802" s="63">
        <v>40630</v>
      </c>
      <c r="B1802" s="62">
        <v>7810</v>
      </c>
      <c r="C1802" s="59">
        <v>40689</v>
      </c>
      <c r="D1802" s="217">
        <v>8070</v>
      </c>
      <c r="E1802" s="217">
        <v>8560</v>
      </c>
      <c r="F1802" s="61">
        <f t="shared" si="85"/>
        <v>490</v>
      </c>
      <c r="G1802" s="67">
        <f t="shared" si="86"/>
        <v>277.02454780361757</v>
      </c>
      <c r="H1802" s="59">
        <v>40675</v>
      </c>
      <c r="I1802" s="217">
        <v>4260</v>
      </c>
      <c r="J1802" s="217">
        <v>8080</v>
      </c>
      <c r="K1802" s="217"/>
      <c r="L1802" s="217"/>
      <c r="M1802" s="67"/>
      <c r="N1802" s="218"/>
      <c r="O1802" s="218"/>
      <c r="P1802" s="218"/>
      <c r="Q1802" s="218"/>
      <c r="R1802" s="218"/>
      <c r="S1802" s="218"/>
      <c r="T1802" s="218"/>
      <c r="U1802" s="218"/>
      <c r="V1802" s="218"/>
      <c r="W1802" s="218"/>
      <c r="X1802" s="218"/>
    </row>
    <row r="1803" spans="1:24" s="60" customFormat="1" ht="15.75" customHeight="1">
      <c r="A1803" s="63">
        <v>40627</v>
      </c>
      <c r="B1803" s="62">
        <v>7810</v>
      </c>
      <c r="C1803" s="59">
        <v>40688</v>
      </c>
      <c r="D1803" s="217">
        <v>8070</v>
      </c>
      <c r="E1803" s="217">
        <v>8560</v>
      </c>
      <c r="F1803" s="61">
        <f t="shared" si="85"/>
        <v>490</v>
      </c>
      <c r="G1803" s="67">
        <f t="shared" si="86"/>
        <v>276.76614987080103</v>
      </c>
      <c r="H1803" s="59">
        <v>40674</v>
      </c>
      <c r="I1803" s="217">
        <v>4260</v>
      </c>
      <c r="J1803" s="217">
        <v>8080</v>
      </c>
      <c r="K1803" s="217"/>
      <c r="L1803" s="217"/>
      <c r="M1803" s="67"/>
      <c r="N1803" s="218"/>
      <c r="O1803" s="218"/>
      <c r="P1803" s="218"/>
      <c r="Q1803" s="218"/>
      <c r="R1803" s="218"/>
      <c r="S1803" s="218"/>
      <c r="T1803" s="218"/>
      <c r="U1803" s="218"/>
      <c r="V1803" s="218"/>
      <c r="W1803" s="218"/>
      <c r="X1803" s="218"/>
    </row>
    <row r="1804" spans="1:24" s="60" customFormat="1" ht="15.75" customHeight="1">
      <c r="A1804" s="63">
        <v>40626</v>
      </c>
      <c r="B1804" s="62">
        <v>7780</v>
      </c>
      <c r="C1804" s="59">
        <v>40687</v>
      </c>
      <c r="D1804" s="217">
        <v>8070</v>
      </c>
      <c r="E1804" s="217">
        <v>8560</v>
      </c>
      <c r="F1804" s="61">
        <f t="shared" si="85"/>
        <v>490</v>
      </c>
      <c r="G1804" s="67">
        <f t="shared" si="86"/>
        <v>276.50775193798449</v>
      </c>
      <c r="H1804" s="59">
        <v>40673</v>
      </c>
      <c r="I1804" s="217">
        <v>4260</v>
      </c>
      <c r="J1804" s="217">
        <v>8090</v>
      </c>
      <c r="K1804" s="217"/>
      <c r="L1804" s="217"/>
      <c r="M1804" s="67"/>
      <c r="N1804" s="218"/>
      <c r="O1804" s="218"/>
      <c r="P1804" s="218"/>
      <c r="Q1804" s="218"/>
      <c r="R1804" s="218"/>
      <c r="S1804" s="218"/>
      <c r="T1804" s="218"/>
      <c r="U1804" s="218"/>
      <c r="V1804" s="218"/>
      <c r="W1804" s="218"/>
      <c r="X1804" s="218"/>
    </row>
    <row r="1805" spans="1:24" s="60" customFormat="1" ht="15.75" customHeight="1">
      <c r="A1805" s="63">
        <v>40625</v>
      </c>
      <c r="B1805" s="62">
        <v>7780</v>
      </c>
      <c r="C1805" s="59">
        <v>40686</v>
      </c>
      <c r="D1805" s="217">
        <v>8070</v>
      </c>
      <c r="E1805" s="217">
        <v>8560</v>
      </c>
      <c r="F1805" s="61">
        <f t="shared" si="85"/>
        <v>490</v>
      </c>
      <c r="G1805" s="67">
        <f t="shared" si="86"/>
        <v>276.24935400516796</v>
      </c>
      <c r="H1805" s="59">
        <v>40672</v>
      </c>
      <c r="I1805" s="217">
        <v>4260</v>
      </c>
      <c r="J1805" s="217">
        <v>8090</v>
      </c>
      <c r="K1805" s="217"/>
      <c r="L1805" s="217"/>
      <c r="M1805" s="67"/>
      <c r="N1805" s="218"/>
      <c r="O1805" s="218"/>
      <c r="P1805" s="218"/>
      <c r="Q1805" s="218"/>
      <c r="R1805" s="218"/>
      <c r="S1805" s="218"/>
      <c r="T1805" s="218"/>
      <c r="U1805" s="218"/>
      <c r="V1805" s="218"/>
      <c r="W1805" s="218"/>
      <c r="X1805" s="218"/>
    </row>
    <row r="1806" spans="1:24" s="60" customFormat="1" ht="15.75" customHeight="1">
      <c r="A1806" s="63">
        <v>40624</v>
      </c>
      <c r="B1806" s="62">
        <v>7780</v>
      </c>
      <c r="C1806" s="59">
        <v>40683</v>
      </c>
      <c r="D1806" s="217">
        <v>8070</v>
      </c>
      <c r="E1806" s="217">
        <v>8540</v>
      </c>
      <c r="F1806" s="61">
        <f t="shared" si="85"/>
        <v>470</v>
      </c>
      <c r="G1806" s="67">
        <f t="shared" si="86"/>
        <v>275.99095607235142</v>
      </c>
      <c r="H1806" s="59">
        <v>40669</v>
      </c>
      <c r="I1806" s="217">
        <v>4260</v>
      </c>
      <c r="J1806" s="217">
        <v>8080</v>
      </c>
      <c r="K1806" s="217"/>
      <c r="L1806" s="217"/>
      <c r="M1806" s="67"/>
      <c r="N1806" s="218"/>
      <c r="O1806" s="218"/>
      <c r="P1806" s="218"/>
      <c r="Q1806" s="218"/>
      <c r="R1806" s="218"/>
      <c r="S1806" s="218"/>
      <c r="T1806" s="218"/>
      <c r="U1806" s="218"/>
      <c r="V1806" s="218"/>
      <c r="W1806" s="218"/>
      <c r="X1806" s="218"/>
    </row>
    <row r="1807" spans="1:24" s="60" customFormat="1" ht="15.75" customHeight="1">
      <c r="A1807" s="63">
        <v>40623</v>
      </c>
      <c r="B1807" s="62">
        <v>7750</v>
      </c>
      <c r="C1807" s="59">
        <v>40682</v>
      </c>
      <c r="D1807" s="217">
        <v>8080</v>
      </c>
      <c r="E1807" s="217">
        <v>8540</v>
      </c>
      <c r="F1807" s="61">
        <f t="shared" si="85"/>
        <v>460</v>
      </c>
      <c r="G1807" s="67">
        <f t="shared" si="86"/>
        <v>275.75839793281654</v>
      </c>
      <c r="H1807" s="59">
        <v>40668</v>
      </c>
      <c r="I1807" s="217">
        <v>4260</v>
      </c>
      <c r="J1807" s="217">
        <v>8080</v>
      </c>
      <c r="K1807" s="217"/>
      <c r="L1807" s="217"/>
      <c r="M1807" s="67"/>
      <c r="N1807" s="218"/>
      <c r="O1807" s="218"/>
      <c r="P1807" s="218"/>
      <c r="Q1807" s="218"/>
      <c r="R1807" s="218"/>
      <c r="S1807" s="218"/>
      <c r="T1807" s="218"/>
      <c r="U1807" s="218"/>
      <c r="V1807" s="218"/>
      <c r="W1807" s="218"/>
      <c r="X1807" s="218"/>
    </row>
    <row r="1808" spans="1:24" s="60" customFormat="1" ht="15.75" customHeight="1">
      <c r="A1808" s="63">
        <v>40620</v>
      </c>
      <c r="B1808" s="62">
        <v>7750</v>
      </c>
      <c r="C1808" s="59">
        <v>40681</v>
      </c>
      <c r="D1808" s="217">
        <v>8080</v>
      </c>
      <c r="E1808" s="217">
        <v>8560</v>
      </c>
      <c r="F1808" s="61">
        <f t="shared" si="85"/>
        <v>480</v>
      </c>
      <c r="G1808" s="67">
        <f t="shared" si="86"/>
        <v>275.56459948320412</v>
      </c>
      <c r="H1808" s="59">
        <v>40667</v>
      </c>
      <c r="I1808" s="217">
        <v>4280</v>
      </c>
      <c r="J1808" s="217">
        <v>8080</v>
      </c>
      <c r="K1808" s="217"/>
      <c r="L1808" s="217"/>
      <c r="M1808" s="67"/>
      <c r="N1808" s="218"/>
      <c r="O1808" s="218"/>
      <c r="P1808" s="218"/>
      <c r="Q1808" s="218"/>
      <c r="R1808" s="218"/>
      <c r="S1808" s="218"/>
      <c r="T1808" s="218"/>
      <c r="U1808" s="218"/>
      <c r="V1808" s="218"/>
      <c r="W1808" s="218"/>
      <c r="X1808" s="218"/>
    </row>
    <row r="1809" spans="1:24" s="60" customFormat="1" ht="15.75" customHeight="1">
      <c r="A1809" s="63">
        <v>40619</v>
      </c>
      <c r="B1809" s="62">
        <v>7740</v>
      </c>
      <c r="C1809" s="59">
        <v>40680</v>
      </c>
      <c r="D1809" s="217">
        <v>8080</v>
      </c>
      <c r="E1809" s="217">
        <v>8570</v>
      </c>
      <c r="F1809" s="61">
        <f t="shared" si="85"/>
        <v>490</v>
      </c>
      <c r="G1809" s="67">
        <f t="shared" si="86"/>
        <v>275.31912144702841</v>
      </c>
      <c r="H1809" s="59">
        <v>40666</v>
      </c>
      <c r="I1809" s="217">
        <v>4240</v>
      </c>
      <c r="J1809" s="217">
        <v>8050</v>
      </c>
      <c r="K1809" s="217"/>
      <c r="L1809" s="217"/>
      <c r="M1809" s="67"/>
      <c r="N1809" s="218"/>
      <c r="O1809" s="218"/>
      <c r="P1809" s="218"/>
      <c r="Q1809" s="218"/>
      <c r="R1809" s="218"/>
      <c r="S1809" s="218"/>
      <c r="T1809" s="218"/>
      <c r="U1809" s="218"/>
      <c r="V1809" s="218"/>
      <c r="W1809" s="218"/>
      <c r="X1809" s="218"/>
    </row>
    <row r="1810" spans="1:24" s="60" customFormat="1" ht="15.75" customHeight="1">
      <c r="A1810" s="63">
        <v>40618</v>
      </c>
      <c r="B1810" s="62">
        <v>7730</v>
      </c>
      <c r="C1810" s="59">
        <v>40679</v>
      </c>
      <c r="D1810" s="217">
        <v>8090</v>
      </c>
      <c r="E1810" s="217">
        <v>8570</v>
      </c>
      <c r="F1810" s="61">
        <f t="shared" si="85"/>
        <v>480</v>
      </c>
      <c r="G1810" s="67">
        <f t="shared" si="86"/>
        <v>275.08656330749352</v>
      </c>
      <c r="H1810" s="59">
        <v>40665</v>
      </c>
      <c r="I1810" s="217">
        <v>4180</v>
      </c>
      <c r="J1810" s="217">
        <v>8050</v>
      </c>
      <c r="K1810" s="217"/>
      <c r="L1810" s="217"/>
      <c r="M1810" s="67"/>
      <c r="N1810" s="218"/>
      <c r="O1810" s="218"/>
      <c r="P1810" s="218"/>
      <c r="Q1810" s="218"/>
      <c r="R1810" s="218"/>
      <c r="S1810" s="218"/>
      <c r="T1810" s="218"/>
      <c r="U1810" s="218"/>
      <c r="V1810" s="218"/>
      <c r="W1810" s="218"/>
      <c r="X1810" s="218"/>
    </row>
    <row r="1811" spans="1:24" s="60" customFormat="1" ht="15.75" customHeight="1">
      <c r="A1811" s="63">
        <v>40617</v>
      </c>
      <c r="B1811" s="62">
        <v>7730</v>
      </c>
      <c r="C1811" s="59">
        <v>40676</v>
      </c>
      <c r="D1811" s="217">
        <v>8090</v>
      </c>
      <c r="E1811" s="217">
        <v>8570</v>
      </c>
      <c r="F1811" s="61">
        <f t="shared" si="85"/>
        <v>480</v>
      </c>
      <c r="G1811" s="67">
        <f t="shared" si="86"/>
        <v>274.84108527131781</v>
      </c>
      <c r="H1811" s="59">
        <v>40662</v>
      </c>
      <c r="I1811" s="217">
        <v>4180</v>
      </c>
      <c r="J1811" s="217">
        <v>8050</v>
      </c>
      <c r="K1811" s="217"/>
      <c r="L1811" s="217"/>
      <c r="M1811" s="67"/>
      <c r="N1811" s="218"/>
      <c r="O1811" s="218"/>
      <c r="P1811" s="218"/>
      <c r="Q1811" s="218"/>
      <c r="R1811" s="218"/>
      <c r="S1811" s="218"/>
      <c r="T1811" s="218"/>
      <c r="U1811" s="218"/>
      <c r="V1811" s="218"/>
      <c r="W1811" s="218"/>
      <c r="X1811" s="218"/>
    </row>
    <row r="1812" spans="1:24" s="60" customFormat="1" ht="15.75" customHeight="1">
      <c r="A1812" s="63">
        <v>40616</v>
      </c>
      <c r="B1812" s="62">
        <v>7740</v>
      </c>
      <c r="C1812" s="59">
        <v>40675</v>
      </c>
      <c r="D1812" s="217">
        <v>8090</v>
      </c>
      <c r="E1812" s="217">
        <v>8580</v>
      </c>
      <c r="F1812" s="61">
        <f t="shared" si="85"/>
        <v>490</v>
      </c>
      <c r="G1812" s="67">
        <f t="shared" si="86"/>
        <v>274.5956072351421</v>
      </c>
      <c r="H1812" s="59">
        <v>40661</v>
      </c>
      <c r="I1812" s="217">
        <v>4170</v>
      </c>
      <c r="J1812" s="217">
        <v>8020</v>
      </c>
      <c r="K1812" s="217"/>
      <c r="L1812" s="217"/>
      <c r="M1812" s="67"/>
      <c r="N1812" s="218"/>
      <c r="O1812" s="218"/>
      <c r="P1812" s="218"/>
      <c r="Q1812" s="218"/>
      <c r="R1812" s="218"/>
      <c r="S1812" s="218"/>
      <c r="T1812" s="218"/>
      <c r="U1812" s="218"/>
      <c r="V1812" s="218"/>
      <c r="W1812" s="218"/>
      <c r="X1812" s="218"/>
    </row>
    <row r="1813" spans="1:24" s="60" customFormat="1" ht="15.75" customHeight="1">
      <c r="A1813" s="63">
        <v>40613</v>
      </c>
      <c r="B1813" s="62">
        <v>7770</v>
      </c>
      <c r="C1813" s="59">
        <v>40674</v>
      </c>
      <c r="D1813" s="217">
        <v>8090</v>
      </c>
      <c r="E1813" s="217">
        <v>8580</v>
      </c>
      <c r="F1813" s="61">
        <f t="shared" si="85"/>
        <v>490</v>
      </c>
      <c r="G1813" s="67">
        <f t="shared" si="86"/>
        <v>274.36304909560721</v>
      </c>
      <c r="H1813" s="59">
        <v>40660</v>
      </c>
      <c r="I1813" s="217">
        <v>4140</v>
      </c>
      <c r="J1813" s="217">
        <v>8010</v>
      </c>
      <c r="K1813" s="217"/>
      <c r="L1813" s="217"/>
      <c r="M1813" s="67"/>
      <c r="N1813" s="218"/>
      <c r="O1813" s="218"/>
      <c r="P1813" s="218"/>
      <c r="Q1813" s="218"/>
      <c r="R1813" s="218"/>
      <c r="S1813" s="218"/>
      <c r="T1813" s="218"/>
      <c r="U1813" s="218"/>
      <c r="V1813" s="218"/>
      <c r="W1813" s="218"/>
      <c r="X1813" s="218"/>
    </row>
    <row r="1814" spans="1:24" s="60" customFormat="1" ht="15.75" customHeight="1">
      <c r="A1814" s="63">
        <v>40612</v>
      </c>
      <c r="B1814" s="62">
        <v>7770</v>
      </c>
      <c r="C1814" s="59">
        <v>40673</v>
      </c>
      <c r="D1814" s="217">
        <v>8090</v>
      </c>
      <c r="E1814" s="217">
        <v>8580</v>
      </c>
      <c r="F1814" s="61">
        <f t="shared" si="85"/>
        <v>490</v>
      </c>
      <c r="G1814" s="67">
        <f t="shared" si="86"/>
        <v>274.13049095607238</v>
      </c>
      <c r="H1814" s="59">
        <v>40659</v>
      </c>
      <c r="I1814" s="217">
        <v>4110</v>
      </c>
      <c r="J1814" s="217">
        <v>8000</v>
      </c>
      <c r="K1814" s="217"/>
      <c r="L1814" s="217"/>
      <c r="M1814" s="67"/>
      <c r="N1814" s="218"/>
      <c r="O1814" s="218"/>
      <c r="P1814" s="218"/>
      <c r="Q1814" s="218"/>
      <c r="R1814" s="218"/>
      <c r="S1814" s="218"/>
      <c r="T1814" s="218"/>
      <c r="U1814" s="218"/>
      <c r="V1814" s="218"/>
      <c r="W1814" s="218"/>
      <c r="X1814" s="218"/>
    </row>
    <row r="1815" spans="1:24" s="60" customFormat="1" ht="15.75" customHeight="1">
      <c r="A1815" s="63">
        <v>40611</v>
      </c>
      <c r="B1815" s="62">
        <v>7810</v>
      </c>
      <c r="C1815" s="59">
        <v>40672</v>
      </c>
      <c r="D1815" s="217">
        <v>8100</v>
      </c>
      <c r="E1815" s="217">
        <v>8590</v>
      </c>
      <c r="F1815" s="61">
        <f t="shared" si="85"/>
        <v>490</v>
      </c>
      <c r="G1815" s="67">
        <f t="shared" si="86"/>
        <v>273.89793281653749</v>
      </c>
      <c r="H1815" s="59">
        <v>40658</v>
      </c>
      <c r="I1815" s="217">
        <v>4030</v>
      </c>
      <c r="J1815" s="217">
        <v>8000</v>
      </c>
      <c r="K1815" s="217"/>
      <c r="L1815" s="217"/>
      <c r="M1815" s="67"/>
      <c r="N1815" s="218"/>
      <c r="O1815" s="218"/>
      <c r="P1815" s="218"/>
      <c r="Q1815" s="218"/>
      <c r="R1815" s="218"/>
      <c r="S1815" s="218"/>
      <c r="T1815" s="218"/>
      <c r="U1815" s="218"/>
      <c r="V1815" s="218"/>
      <c r="W1815" s="218"/>
      <c r="X1815" s="218"/>
    </row>
    <row r="1816" spans="1:24" s="60" customFormat="1" ht="15.75" customHeight="1">
      <c r="A1816" s="63">
        <v>40610</v>
      </c>
      <c r="B1816" s="62">
        <v>7830</v>
      </c>
      <c r="C1816" s="59">
        <v>40669</v>
      </c>
      <c r="D1816" s="217">
        <v>8100</v>
      </c>
      <c r="E1816" s="217">
        <v>8590</v>
      </c>
      <c r="F1816" s="61">
        <f t="shared" si="85"/>
        <v>490</v>
      </c>
      <c r="G1816" s="67">
        <f t="shared" si="86"/>
        <v>273.6653746770026</v>
      </c>
      <c r="H1816" s="59">
        <v>40655</v>
      </c>
      <c r="I1816" s="217">
        <v>4030</v>
      </c>
      <c r="J1816" s="217">
        <v>7970</v>
      </c>
      <c r="K1816" s="217"/>
      <c r="L1816" s="217"/>
      <c r="M1816" s="67"/>
      <c r="N1816" s="218"/>
      <c r="O1816" s="218"/>
      <c r="P1816" s="218"/>
      <c r="Q1816" s="218"/>
      <c r="R1816" s="218"/>
      <c r="S1816" s="218"/>
      <c r="T1816" s="218"/>
      <c r="U1816" s="218"/>
      <c r="V1816" s="218"/>
      <c r="W1816" s="218"/>
      <c r="X1816" s="218"/>
    </row>
    <row r="1817" spans="1:24" s="60" customFormat="1" ht="15.75" customHeight="1">
      <c r="A1817" s="63">
        <v>40609</v>
      </c>
      <c r="B1817" s="62">
        <v>7830</v>
      </c>
      <c r="C1817" s="59">
        <v>40668</v>
      </c>
      <c r="D1817" s="217">
        <v>8100</v>
      </c>
      <c r="E1817" s="217">
        <v>8580</v>
      </c>
      <c r="F1817" s="61">
        <f t="shared" si="85"/>
        <v>480</v>
      </c>
      <c r="G1817" s="67">
        <f t="shared" si="86"/>
        <v>273.39405684754524</v>
      </c>
      <c r="H1817" s="59">
        <v>40654</v>
      </c>
      <c r="I1817" s="217">
        <v>4030</v>
      </c>
      <c r="J1817" s="217">
        <v>7970</v>
      </c>
      <c r="K1817" s="217"/>
      <c r="L1817" s="217"/>
      <c r="M1817" s="67"/>
      <c r="N1817" s="218"/>
      <c r="O1817" s="218"/>
      <c r="P1817" s="218"/>
      <c r="Q1817" s="218"/>
      <c r="R1817" s="218"/>
      <c r="S1817" s="218"/>
      <c r="T1817" s="218"/>
      <c r="U1817" s="218"/>
      <c r="V1817" s="218"/>
      <c r="W1817" s="218"/>
      <c r="X1817" s="218"/>
    </row>
    <row r="1818" spans="1:24" s="60" customFormat="1" ht="15.75" customHeight="1">
      <c r="A1818" s="63">
        <v>40606</v>
      </c>
      <c r="B1818" s="62">
        <v>7880</v>
      </c>
      <c r="C1818" s="59">
        <v>40667</v>
      </c>
      <c r="D1818" s="217">
        <v>8100</v>
      </c>
      <c r="E1818" s="217">
        <v>8530</v>
      </c>
      <c r="F1818" s="61">
        <f t="shared" si="85"/>
        <v>430</v>
      </c>
      <c r="G1818" s="67">
        <f t="shared" si="86"/>
        <v>273.13565891472871</v>
      </c>
      <c r="H1818" s="59">
        <v>40653</v>
      </c>
      <c r="I1818" s="217">
        <v>3950</v>
      </c>
      <c r="J1818" s="217">
        <v>7970</v>
      </c>
      <c r="K1818" s="217"/>
      <c r="L1818" s="217"/>
      <c r="M1818" s="67"/>
      <c r="N1818" s="218"/>
      <c r="O1818" s="218"/>
      <c r="P1818" s="218"/>
      <c r="Q1818" s="218"/>
      <c r="R1818" s="218"/>
      <c r="S1818" s="218"/>
      <c r="T1818" s="218"/>
      <c r="U1818" s="218"/>
      <c r="V1818" s="218"/>
      <c r="W1818" s="218"/>
      <c r="X1818" s="218"/>
    </row>
    <row r="1819" spans="1:24" s="60" customFormat="1" ht="15.75" customHeight="1">
      <c r="A1819" s="63">
        <v>40605</v>
      </c>
      <c r="B1819" s="62">
        <v>7900</v>
      </c>
      <c r="C1819" s="59">
        <v>40666</v>
      </c>
      <c r="D1819" s="217">
        <v>8090</v>
      </c>
      <c r="E1819" s="217">
        <v>8530</v>
      </c>
      <c r="F1819" s="61">
        <f t="shared" si="85"/>
        <v>440</v>
      </c>
      <c r="G1819" s="67">
        <f t="shared" si="86"/>
        <v>272.94186046511629</v>
      </c>
      <c r="H1819" s="59">
        <v>40652</v>
      </c>
      <c r="I1819" s="217">
        <v>3950</v>
      </c>
      <c r="J1819" s="217">
        <v>7960</v>
      </c>
      <c r="K1819" s="217"/>
      <c r="L1819" s="217"/>
      <c r="M1819" s="67"/>
      <c r="N1819" s="218"/>
      <c r="O1819" s="218"/>
      <c r="P1819" s="218"/>
      <c r="Q1819" s="218"/>
      <c r="R1819" s="218"/>
      <c r="S1819" s="218"/>
      <c r="T1819" s="218"/>
      <c r="U1819" s="218"/>
      <c r="V1819" s="218"/>
      <c r="W1819" s="218"/>
      <c r="X1819" s="218"/>
    </row>
    <row r="1820" spans="1:24" s="60" customFormat="1" ht="15.75" customHeight="1">
      <c r="A1820" s="63">
        <v>40604</v>
      </c>
      <c r="B1820" s="62">
        <v>7900</v>
      </c>
      <c r="C1820" s="59">
        <v>40665</v>
      </c>
      <c r="D1820" s="217">
        <v>8090</v>
      </c>
      <c r="E1820" s="217">
        <v>8530</v>
      </c>
      <c r="F1820" s="61">
        <f t="shared" si="85"/>
        <v>440</v>
      </c>
      <c r="G1820" s="67">
        <f t="shared" si="86"/>
        <v>272.77390180878552</v>
      </c>
      <c r="H1820" s="59">
        <v>40651</v>
      </c>
      <c r="I1820" s="217">
        <v>3860</v>
      </c>
      <c r="J1820" s="217">
        <v>7960</v>
      </c>
      <c r="K1820" s="217"/>
      <c r="L1820" s="217"/>
      <c r="M1820" s="67"/>
      <c r="N1820" s="218"/>
      <c r="O1820" s="218"/>
      <c r="P1820" s="218"/>
      <c r="Q1820" s="218"/>
      <c r="R1820" s="218"/>
      <c r="S1820" s="218"/>
      <c r="T1820" s="218"/>
      <c r="U1820" s="218"/>
      <c r="V1820" s="218"/>
      <c r="W1820" s="218"/>
      <c r="X1820" s="218"/>
    </row>
    <row r="1821" spans="1:24" s="60" customFormat="1" ht="15.75" customHeight="1">
      <c r="A1821" s="63">
        <v>40603</v>
      </c>
      <c r="B1821" s="62">
        <v>7930</v>
      </c>
      <c r="C1821" s="59">
        <v>40662</v>
      </c>
      <c r="D1821" s="217">
        <v>8070</v>
      </c>
      <c r="E1821" s="217">
        <v>8490</v>
      </c>
      <c r="F1821" s="61">
        <f t="shared" si="85"/>
        <v>420</v>
      </c>
      <c r="G1821" s="67">
        <f t="shared" si="86"/>
        <v>272.60594315245476</v>
      </c>
      <c r="H1821" s="59">
        <v>40648</v>
      </c>
      <c r="I1821" s="217">
        <v>3860</v>
      </c>
      <c r="J1821" s="217">
        <v>7960</v>
      </c>
      <c r="K1821" s="217"/>
      <c r="L1821" s="217"/>
      <c r="M1821" s="67"/>
      <c r="N1821" s="218"/>
      <c r="O1821" s="218"/>
      <c r="P1821" s="218"/>
      <c r="Q1821" s="218"/>
      <c r="R1821" s="218"/>
      <c r="S1821" s="218"/>
      <c r="T1821" s="218"/>
      <c r="U1821" s="218"/>
      <c r="V1821" s="218"/>
      <c r="W1821" s="218"/>
      <c r="X1821" s="218"/>
    </row>
    <row r="1822" spans="1:24" s="60" customFormat="1" ht="15.75" customHeight="1">
      <c r="A1822" s="63">
        <v>40602</v>
      </c>
      <c r="B1822" s="62">
        <v>7930</v>
      </c>
      <c r="C1822" s="59">
        <v>40661</v>
      </c>
      <c r="D1822" s="217">
        <v>8070</v>
      </c>
      <c r="E1822" s="217">
        <v>8490</v>
      </c>
      <c r="F1822" s="61">
        <f t="shared" si="85"/>
        <v>420</v>
      </c>
      <c r="G1822" s="67">
        <f t="shared" si="86"/>
        <v>272.48966408268734</v>
      </c>
      <c r="H1822" s="59">
        <v>40647</v>
      </c>
      <c r="I1822" s="217">
        <v>3860</v>
      </c>
      <c r="J1822" s="217">
        <v>7950</v>
      </c>
      <c r="K1822" s="217"/>
      <c r="L1822" s="217"/>
      <c r="M1822" s="67"/>
      <c r="N1822" s="218"/>
      <c r="O1822" s="218"/>
      <c r="P1822" s="218"/>
      <c r="Q1822" s="218"/>
      <c r="R1822" s="218"/>
      <c r="S1822" s="218"/>
      <c r="T1822" s="218"/>
      <c r="U1822" s="218"/>
      <c r="V1822" s="218"/>
      <c r="W1822" s="218"/>
      <c r="X1822" s="218"/>
    </row>
    <row r="1823" spans="1:24" s="60" customFormat="1" ht="15.75" customHeight="1">
      <c r="A1823" s="63">
        <v>40599</v>
      </c>
      <c r="B1823" s="62">
        <v>7930</v>
      </c>
      <c r="C1823" s="59">
        <v>40660</v>
      </c>
      <c r="D1823" s="217">
        <v>8070</v>
      </c>
      <c r="E1823" s="217">
        <v>8490</v>
      </c>
      <c r="F1823" s="61">
        <f t="shared" si="85"/>
        <v>420</v>
      </c>
      <c r="G1823" s="67">
        <f t="shared" si="86"/>
        <v>272.42506459948322</v>
      </c>
      <c r="H1823" s="59">
        <v>40646</v>
      </c>
      <c r="I1823" s="217">
        <v>3810</v>
      </c>
      <c r="J1823" s="217">
        <v>7950</v>
      </c>
      <c r="K1823" s="217"/>
      <c r="L1823" s="217"/>
      <c r="M1823" s="67"/>
      <c r="N1823" s="218"/>
      <c r="O1823" s="218"/>
      <c r="P1823" s="218"/>
      <c r="Q1823" s="218"/>
      <c r="R1823" s="218"/>
      <c r="S1823" s="218"/>
      <c r="T1823" s="218"/>
      <c r="U1823" s="218"/>
      <c r="V1823" s="218"/>
      <c r="W1823" s="218"/>
      <c r="X1823" s="218"/>
    </row>
    <row r="1824" spans="1:24" s="60" customFormat="1" ht="15.75" customHeight="1">
      <c r="A1824" s="63">
        <v>40598</v>
      </c>
      <c r="B1824" s="62">
        <v>7950</v>
      </c>
      <c r="C1824" s="59">
        <v>40659</v>
      </c>
      <c r="D1824" s="217">
        <v>8050</v>
      </c>
      <c r="E1824" s="217">
        <v>8480</v>
      </c>
      <c r="F1824" s="61">
        <f t="shared" si="85"/>
        <v>430</v>
      </c>
      <c r="G1824" s="67">
        <f t="shared" si="86"/>
        <v>272.2829457364341</v>
      </c>
      <c r="H1824" s="59">
        <v>40645</v>
      </c>
      <c r="I1824" s="217">
        <v>3760</v>
      </c>
      <c r="J1824" s="217">
        <v>7950</v>
      </c>
      <c r="K1824" s="217"/>
      <c r="L1824" s="217"/>
      <c r="M1824" s="67"/>
      <c r="N1824" s="218"/>
      <c r="O1824" s="218"/>
      <c r="P1824" s="218"/>
      <c r="Q1824" s="218"/>
      <c r="R1824" s="218"/>
      <c r="S1824" s="218"/>
      <c r="T1824" s="218"/>
      <c r="U1824" s="218"/>
      <c r="V1824" s="218"/>
      <c r="W1824" s="218"/>
      <c r="X1824" s="218"/>
    </row>
    <row r="1825" spans="1:24" s="60" customFormat="1" ht="15.75" customHeight="1">
      <c r="A1825" s="63">
        <v>40597</v>
      </c>
      <c r="B1825" s="62">
        <v>7950</v>
      </c>
      <c r="C1825" s="59">
        <v>40658</v>
      </c>
      <c r="D1825" s="217">
        <v>8050</v>
      </c>
      <c r="E1825" s="217">
        <v>8440</v>
      </c>
      <c r="F1825" s="61">
        <f t="shared" si="85"/>
        <v>390</v>
      </c>
      <c r="G1825" s="67">
        <f t="shared" si="86"/>
        <v>272.19250645994833</v>
      </c>
      <c r="H1825" s="59">
        <v>40644</v>
      </c>
      <c r="I1825" s="217">
        <v>3760</v>
      </c>
      <c r="J1825" s="217">
        <v>7940</v>
      </c>
      <c r="K1825" s="217"/>
      <c r="L1825" s="217"/>
      <c r="M1825" s="67"/>
      <c r="N1825" s="218"/>
      <c r="O1825" s="218"/>
      <c r="P1825" s="218"/>
      <c r="Q1825" s="218"/>
      <c r="R1825" s="218"/>
      <c r="S1825" s="218"/>
      <c r="T1825" s="218"/>
      <c r="U1825" s="218"/>
      <c r="V1825" s="218"/>
      <c r="W1825" s="218"/>
      <c r="X1825" s="218"/>
    </row>
    <row r="1826" spans="1:24" s="60" customFormat="1" ht="15.75" customHeight="1">
      <c r="A1826" s="63">
        <v>40596</v>
      </c>
      <c r="B1826" s="62">
        <v>7950</v>
      </c>
      <c r="C1826" s="59">
        <v>40655</v>
      </c>
      <c r="D1826" s="217">
        <v>8040</v>
      </c>
      <c r="E1826" s="217">
        <v>8440</v>
      </c>
      <c r="F1826" s="61">
        <f t="shared" si="85"/>
        <v>400</v>
      </c>
      <c r="G1826" s="67">
        <f t="shared" si="86"/>
        <v>272.08914728682169</v>
      </c>
      <c r="H1826" s="59">
        <v>40641</v>
      </c>
      <c r="I1826" s="217">
        <v>3720</v>
      </c>
      <c r="J1826" s="217">
        <v>7920</v>
      </c>
      <c r="K1826" s="217"/>
      <c r="L1826" s="217"/>
      <c r="M1826" s="67"/>
      <c r="N1826" s="218"/>
      <c r="O1826" s="218"/>
      <c r="P1826" s="218"/>
      <c r="Q1826" s="218"/>
      <c r="R1826" s="218"/>
      <c r="S1826" s="218"/>
      <c r="T1826" s="218"/>
      <c r="U1826" s="218"/>
      <c r="V1826" s="218"/>
      <c r="W1826" s="218"/>
      <c r="X1826" s="218"/>
    </row>
    <row r="1827" spans="1:24" s="60" customFormat="1" ht="15.75" customHeight="1">
      <c r="A1827" s="63">
        <v>40595</v>
      </c>
      <c r="B1827" s="62">
        <v>7960</v>
      </c>
      <c r="C1827" s="59">
        <v>40654</v>
      </c>
      <c r="D1827" s="217">
        <v>8040</v>
      </c>
      <c r="E1827" s="217">
        <v>8430</v>
      </c>
      <c r="F1827" s="61">
        <f t="shared" si="85"/>
        <v>390</v>
      </c>
      <c r="G1827" s="67">
        <f t="shared" si="86"/>
        <v>271.99870801033592</v>
      </c>
      <c r="H1827" s="59">
        <v>40640</v>
      </c>
      <c r="I1827" s="217">
        <v>3720</v>
      </c>
      <c r="J1827" s="217">
        <v>7920</v>
      </c>
      <c r="K1827" s="217"/>
      <c r="L1827" s="217"/>
      <c r="M1827" s="67"/>
      <c r="N1827" s="218"/>
      <c r="O1827" s="218"/>
      <c r="P1827" s="218"/>
      <c r="Q1827" s="218"/>
      <c r="R1827" s="218"/>
      <c r="S1827" s="218"/>
      <c r="T1827" s="218"/>
      <c r="U1827" s="218"/>
      <c r="V1827" s="218"/>
      <c r="W1827" s="218"/>
      <c r="X1827" s="218"/>
    </row>
    <row r="1828" spans="1:24" s="60" customFormat="1" ht="15.75" customHeight="1">
      <c r="A1828" s="63">
        <v>40592</v>
      </c>
      <c r="B1828" s="62">
        <v>7960</v>
      </c>
      <c r="C1828" s="59">
        <v>40653</v>
      </c>
      <c r="D1828" s="217">
        <v>8030</v>
      </c>
      <c r="E1828" s="217">
        <v>8430</v>
      </c>
      <c r="F1828" s="61">
        <f t="shared" si="85"/>
        <v>400</v>
      </c>
      <c r="G1828" s="67">
        <f t="shared" si="86"/>
        <v>271.89534883720933</v>
      </c>
      <c r="H1828" s="59">
        <v>40639</v>
      </c>
      <c r="I1828" s="217">
        <v>3720</v>
      </c>
      <c r="J1828" s="217">
        <v>7920</v>
      </c>
      <c r="K1828" s="217"/>
      <c r="L1828" s="217"/>
      <c r="M1828" s="67"/>
      <c r="N1828" s="218"/>
      <c r="O1828" s="218"/>
      <c r="P1828" s="218"/>
      <c r="Q1828" s="218"/>
      <c r="R1828" s="218"/>
      <c r="S1828" s="218"/>
      <c r="T1828" s="218"/>
      <c r="U1828" s="218"/>
      <c r="V1828" s="218"/>
      <c r="W1828" s="218"/>
      <c r="X1828" s="218"/>
    </row>
    <row r="1829" spans="1:24" s="60" customFormat="1" ht="15.75" customHeight="1">
      <c r="A1829" s="63">
        <v>40591</v>
      </c>
      <c r="B1829" s="62">
        <v>7970</v>
      </c>
      <c r="C1829" s="59">
        <v>40652</v>
      </c>
      <c r="D1829" s="217">
        <v>8030</v>
      </c>
      <c r="E1829" s="217">
        <v>8430</v>
      </c>
      <c r="F1829" s="61">
        <f t="shared" si="85"/>
        <v>400</v>
      </c>
      <c r="G1829" s="67">
        <f t="shared" si="86"/>
        <v>271.8049095607235</v>
      </c>
      <c r="H1829" s="59">
        <v>40638</v>
      </c>
      <c r="I1829" s="217">
        <v>3700</v>
      </c>
      <c r="J1829" s="217">
        <v>7910</v>
      </c>
      <c r="K1829" s="217"/>
      <c r="L1829" s="217"/>
      <c r="M1829" s="67"/>
      <c r="N1829" s="218"/>
      <c r="O1829" s="218"/>
      <c r="P1829" s="218"/>
      <c r="Q1829" s="218"/>
      <c r="R1829" s="218"/>
      <c r="S1829" s="218"/>
      <c r="T1829" s="218"/>
      <c r="U1829" s="218"/>
      <c r="V1829" s="218"/>
      <c r="W1829" s="218"/>
      <c r="X1829" s="218"/>
    </row>
    <row r="1830" spans="1:24" s="60" customFormat="1" ht="15.75" customHeight="1">
      <c r="A1830" s="63">
        <v>40590</v>
      </c>
      <c r="B1830" s="62">
        <v>7970</v>
      </c>
      <c r="C1830" s="59">
        <v>40651</v>
      </c>
      <c r="D1830" s="217">
        <v>8030</v>
      </c>
      <c r="E1830" s="217">
        <v>8410</v>
      </c>
      <c r="F1830" s="61">
        <f t="shared" si="85"/>
        <v>380</v>
      </c>
      <c r="G1830" s="67">
        <f t="shared" si="86"/>
        <v>271.64987080103361</v>
      </c>
      <c r="H1830" s="59">
        <v>40637</v>
      </c>
      <c r="I1830" s="217">
        <v>3660</v>
      </c>
      <c r="J1830" s="217">
        <v>7910</v>
      </c>
      <c r="K1830" s="217"/>
      <c r="L1830" s="217"/>
      <c r="M1830" s="67"/>
      <c r="N1830" s="218"/>
      <c r="O1830" s="218"/>
      <c r="P1830" s="218"/>
      <c r="Q1830" s="218"/>
      <c r="R1830" s="218"/>
      <c r="S1830" s="218"/>
      <c r="T1830" s="218"/>
      <c r="U1830" s="218"/>
      <c r="V1830" s="218"/>
      <c r="W1830" s="218"/>
      <c r="X1830" s="218"/>
    </row>
    <row r="1831" spans="1:24" s="60" customFormat="1" ht="15.75" customHeight="1">
      <c r="A1831" s="63">
        <v>40589</v>
      </c>
      <c r="B1831" s="62">
        <v>7970</v>
      </c>
      <c r="C1831" s="59">
        <v>40648</v>
      </c>
      <c r="D1831" s="217">
        <v>8020</v>
      </c>
      <c r="E1831" s="217">
        <v>8410</v>
      </c>
      <c r="F1831" s="61">
        <f t="shared" si="85"/>
        <v>390</v>
      </c>
      <c r="G1831" s="67">
        <f t="shared" si="86"/>
        <v>271.55943152454779</v>
      </c>
      <c r="H1831" s="59">
        <v>40634</v>
      </c>
      <c r="I1831" s="217">
        <v>3660</v>
      </c>
      <c r="J1831" s="217">
        <v>7890</v>
      </c>
      <c r="K1831" s="217"/>
      <c r="L1831" s="217"/>
      <c r="M1831" s="67"/>
      <c r="N1831" s="218"/>
      <c r="O1831" s="218"/>
      <c r="P1831" s="218"/>
      <c r="Q1831" s="218"/>
      <c r="R1831" s="218"/>
      <c r="S1831" s="218"/>
      <c r="T1831" s="218"/>
      <c r="U1831" s="218"/>
      <c r="V1831" s="218"/>
      <c r="W1831" s="218"/>
      <c r="X1831" s="218"/>
    </row>
    <row r="1832" spans="1:24" s="60" customFormat="1" ht="15.75" customHeight="1">
      <c r="A1832" s="63">
        <v>40588</v>
      </c>
      <c r="B1832" s="62">
        <v>7960</v>
      </c>
      <c r="C1832" s="59">
        <v>40647</v>
      </c>
      <c r="D1832" s="217">
        <v>8020</v>
      </c>
      <c r="E1832" s="217">
        <v>8410</v>
      </c>
      <c r="F1832" s="61">
        <f t="shared" si="85"/>
        <v>390</v>
      </c>
      <c r="G1832" s="67">
        <f t="shared" si="86"/>
        <v>271.4560723514212</v>
      </c>
      <c r="H1832" s="59">
        <v>40633</v>
      </c>
      <c r="I1832" s="217">
        <v>3620</v>
      </c>
      <c r="J1832" s="217">
        <v>7890</v>
      </c>
      <c r="K1832" s="217"/>
      <c r="L1832" s="217"/>
      <c r="M1832" s="67"/>
      <c r="N1832" s="218"/>
      <c r="O1832" s="218"/>
      <c r="P1832" s="218"/>
      <c r="Q1832" s="218"/>
      <c r="R1832" s="218"/>
      <c r="S1832" s="218"/>
      <c r="T1832" s="218"/>
      <c r="U1832" s="218"/>
      <c r="V1832" s="218"/>
      <c r="W1832" s="218"/>
      <c r="X1832" s="218"/>
    </row>
    <row r="1833" spans="1:24" s="60" customFormat="1" ht="15.75" customHeight="1">
      <c r="A1833" s="63">
        <v>40585</v>
      </c>
      <c r="B1833" s="62">
        <v>7960</v>
      </c>
      <c r="C1833" s="59">
        <v>40646</v>
      </c>
      <c r="D1833" s="217">
        <v>8010</v>
      </c>
      <c r="E1833" s="217">
        <v>8400</v>
      </c>
      <c r="F1833" s="61">
        <f t="shared" si="85"/>
        <v>390</v>
      </c>
      <c r="G1833" s="67">
        <f t="shared" si="86"/>
        <v>271.35271317829455</v>
      </c>
      <c r="H1833" s="59">
        <v>40632</v>
      </c>
      <c r="I1833" s="217">
        <v>3620</v>
      </c>
      <c r="J1833" s="217">
        <v>7860</v>
      </c>
      <c r="K1833" s="217"/>
      <c r="L1833" s="217"/>
      <c r="M1833" s="67"/>
      <c r="N1833" s="218"/>
      <c r="O1833" s="218"/>
      <c r="P1833" s="218"/>
      <c r="Q1833" s="218"/>
      <c r="R1833" s="218"/>
      <c r="S1833" s="218"/>
      <c r="T1833" s="218"/>
      <c r="U1833" s="218"/>
      <c r="V1833" s="218"/>
      <c r="W1833" s="218"/>
      <c r="X1833" s="218"/>
    </row>
    <row r="1834" spans="1:24" s="60" customFormat="1" ht="15.75" customHeight="1">
      <c r="A1834" s="63">
        <v>40584</v>
      </c>
      <c r="B1834" s="62">
        <v>7960</v>
      </c>
      <c r="C1834" s="59">
        <v>40645</v>
      </c>
      <c r="D1834" s="217">
        <v>8010</v>
      </c>
      <c r="E1834" s="217">
        <v>8400</v>
      </c>
      <c r="F1834" s="61">
        <f t="shared" si="85"/>
        <v>390</v>
      </c>
      <c r="G1834" s="67">
        <f t="shared" si="86"/>
        <v>271.27519379844961</v>
      </c>
      <c r="H1834" s="59">
        <v>40631</v>
      </c>
      <c r="I1834" s="217">
        <v>3620</v>
      </c>
      <c r="J1834" s="217">
        <v>7860</v>
      </c>
      <c r="K1834" s="217"/>
      <c r="L1834" s="217"/>
      <c r="M1834" s="67"/>
      <c r="N1834" s="218"/>
      <c r="O1834" s="218"/>
      <c r="P1834" s="218"/>
      <c r="Q1834" s="218"/>
      <c r="R1834" s="218"/>
      <c r="S1834" s="218"/>
      <c r="T1834" s="218"/>
      <c r="U1834" s="218"/>
      <c r="V1834" s="218"/>
      <c r="W1834" s="218"/>
      <c r="X1834" s="218"/>
    </row>
    <row r="1835" spans="1:24" s="60" customFormat="1" ht="15.75" customHeight="1">
      <c r="A1835" s="63">
        <v>40583</v>
      </c>
      <c r="B1835" s="62">
        <v>7950</v>
      </c>
      <c r="C1835" s="59">
        <v>40644</v>
      </c>
      <c r="D1835" s="217">
        <v>7990</v>
      </c>
      <c r="E1835" s="217">
        <v>8390</v>
      </c>
      <c r="F1835" s="61">
        <f t="shared" si="85"/>
        <v>400</v>
      </c>
      <c r="G1835" s="67">
        <f t="shared" si="86"/>
        <v>271.19767441860466</v>
      </c>
      <c r="H1835" s="59">
        <v>40630</v>
      </c>
      <c r="I1835" s="217">
        <v>3610</v>
      </c>
      <c r="J1835" s="217">
        <v>7830</v>
      </c>
      <c r="K1835" s="217"/>
      <c r="L1835" s="217"/>
      <c r="M1835" s="67"/>
      <c r="N1835" s="218"/>
      <c r="O1835" s="218"/>
      <c r="P1835" s="218"/>
      <c r="Q1835" s="218"/>
      <c r="R1835" s="218"/>
      <c r="S1835" s="218"/>
      <c r="T1835" s="218"/>
      <c r="U1835" s="218"/>
      <c r="V1835" s="218"/>
      <c r="W1835" s="218"/>
      <c r="X1835" s="218"/>
    </row>
    <row r="1836" spans="1:24" s="60" customFormat="1" ht="15.75" customHeight="1">
      <c r="A1836" s="63">
        <v>40575</v>
      </c>
      <c r="B1836" s="62">
        <v>7950</v>
      </c>
      <c r="C1836" s="59">
        <v>40641</v>
      </c>
      <c r="D1836" s="217">
        <v>7990</v>
      </c>
      <c r="E1836" s="217">
        <v>8390</v>
      </c>
      <c r="F1836" s="61">
        <f t="shared" si="85"/>
        <v>400</v>
      </c>
      <c r="G1836" s="67">
        <f t="shared" si="86"/>
        <v>271.10723514211884</v>
      </c>
      <c r="H1836" s="59">
        <v>40627</v>
      </c>
      <c r="I1836" s="217">
        <v>3610</v>
      </c>
      <c r="J1836" s="217">
        <v>7830</v>
      </c>
      <c r="K1836" s="217"/>
      <c r="L1836" s="217"/>
      <c r="M1836" s="67"/>
      <c r="N1836" s="218"/>
      <c r="O1836" s="218"/>
      <c r="P1836" s="218"/>
      <c r="Q1836" s="218"/>
      <c r="R1836" s="218"/>
      <c r="S1836" s="218"/>
      <c r="T1836" s="218"/>
      <c r="U1836" s="218"/>
      <c r="V1836" s="218"/>
      <c r="W1836" s="218"/>
      <c r="X1836" s="218"/>
    </row>
    <row r="1837" spans="1:24" s="60" customFormat="1" ht="15.75" customHeight="1">
      <c r="A1837" s="63">
        <v>40574</v>
      </c>
      <c r="B1837" s="62">
        <v>7970</v>
      </c>
      <c r="C1837" s="59">
        <v>40640</v>
      </c>
      <c r="D1837" s="217">
        <v>7990</v>
      </c>
      <c r="E1837" s="217">
        <v>8360</v>
      </c>
      <c r="F1837" s="61">
        <f t="shared" si="85"/>
        <v>370</v>
      </c>
      <c r="G1837" s="67">
        <f t="shared" si="86"/>
        <v>271.01679586563307</v>
      </c>
      <c r="H1837" s="59">
        <v>40626</v>
      </c>
      <c r="I1837" s="217">
        <v>3610</v>
      </c>
      <c r="J1837" s="217">
        <v>7830</v>
      </c>
      <c r="K1837" s="217"/>
      <c r="L1837" s="217"/>
      <c r="M1837" s="67"/>
      <c r="N1837" s="218"/>
      <c r="O1837" s="218"/>
      <c r="P1837" s="218"/>
      <c r="Q1837" s="218"/>
      <c r="R1837" s="218"/>
      <c r="S1837" s="218"/>
      <c r="T1837" s="218"/>
      <c r="U1837" s="218"/>
      <c r="V1837" s="218"/>
      <c r="W1837" s="218"/>
      <c r="X1837" s="218"/>
    </row>
    <row r="1838" spans="1:24" s="60" customFormat="1" ht="15.75" customHeight="1">
      <c r="A1838" s="63">
        <v>40571</v>
      </c>
      <c r="B1838" s="62">
        <v>7970</v>
      </c>
      <c r="C1838" s="59">
        <v>40639</v>
      </c>
      <c r="D1838" s="217">
        <v>7960</v>
      </c>
      <c r="E1838" s="217">
        <v>8300</v>
      </c>
      <c r="F1838" s="61">
        <f t="shared" si="85"/>
        <v>340</v>
      </c>
      <c r="G1838" s="67">
        <f t="shared" si="86"/>
        <v>270.96511627906978</v>
      </c>
      <c r="H1838" s="59">
        <v>40625</v>
      </c>
      <c r="I1838" s="217">
        <v>3610</v>
      </c>
      <c r="J1838" s="217">
        <v>7820</v>
      </c>
      <c r="K1838" s="217"/>
      <c r="L1838" s="217"/>
      <c r="M1838" s="67"/>
      <c r="N1838" s="218"/>
      <c r="O1838" s="218"/>
      <c r="P1838" s="218"/>
      <c r="Q1838" s="218"/>
      <c r="R1838" s="218"/>
      <c r="S1838" s="218"/>
      <c r="T1838" s="218"/>
      <c r="U1838" s="218"/>
      <c r="V1838" s="218"/>
      <c r="W1838" s="218"/>
      <c r="X1838" s="218"/>
    </row>
    <row r="1839" spans="1:24" s="60" customFormat="1" ht="15.75" customHeight="1">
      <c r="A1839" s="63">
        <v>40570</v>
      </c>
      <c r="B1839" s="62">
        <v>7980</v>
      </c>
      <c r="C1839" s="59">
        <v>40638</v>
      </c>
      <c r="D1839" s="217">
        <v>7910</v>
      </c>
      <c r="E1839" s="217">
        <v>8300</v>
      </c>
      <c r="F1839" s="61">
        <f t="shared" si="85"/>
        <v>390</v>
      </c>
      <c r="G1839" s="67">
        <f t="shared" si="86"/>
        <v>270.95219638242895</v>
      </c>
      <c r="H1839" s="59">
        <v>40624</v>
      </c>
      <c r="I1839" s="217">
        <v>3610</v>
      </c>
      <c r="J1839" s="217">
        <v>7810</v>
      </c>
      <c r="K1839" s="217"/>
      <c r="L1839" s="217"/>
      <c r="M1839" s="67"/>
      <c r="N1839" s="218"/>
      <c r="O1839" s="218"/>
      <c r="P1839" s="218"/>
      <c r="Q1839" s="218"/>
      <c r="R1839" s="218"/>
      <c r="S1839" s="218"/>
      <c r="T1839" s="218"/>
      <c r="U1839" s="218"/>
      <c r="V1839" s="218"/>
      <c r="W1839" s="218"/>
      <c r="X1839" s="218"/>
    </row>
    <row r="1840" spans="1:24" s="60" customFormat="1" ht="15.75" customHeight="1">
      <c r="A1840" s="63">
        <v>40569</v>
      </c>
      <c r="B1840" s="62">
        <v>8000</v>
      </c>
      <c r="C1840" s="59">
        <v>40637</v>
      </c>
      <c r="D1840" s="217">
        <v>7910</v>
      </c>
      <c r="E1840" s="217">
        <v>8300</v>
      </c>
      <c r="F1840" s="61">
        <f t="shared" si="85"/>
        <v>390</v>
      </c>
      <c r="G1840" s="67">
        <f t="shared" si="86"/>
        <v>270.8488372093023</v>
      </c>
      <c r="H1840" s="59">
        <v>40623</v>
      </c>
      <c r="I1840" s="217">
        <v>3610</v>
      </c>
      <c r="J1840" s="217">
        <v>7800</v>
      </c>
      <c r="K1840" s="217"/>
      <c r="L1840" s="217"/>
      <c r="M1840" s="67"/>
      <c r="N1840" s="218"/>
      <c r="O1840" s="218"/>
      <c r="P1840" s="218"/>
      <c r="Q1840" s="218"/>
      <c r="R1840" s="218"/>
      <c r="S1840" s="218"/>
      <c r="T1840" s="218"/>
      <c r="U1840" s="218"/>
      <c r="V1840" s="218"/>
      <c r="W1840" s="218"/>
      <c r="X1840" s="218"/>
    </row>
    <row r="1841" spans="1:24" s="60" customFormat="1" ht="15.75" customHeight="1">
      <c r="A1841" s="63">
        <v>40568</v>
      </c>
      <c r="B1841" s="62">
        <v>8000</v>
      </c>
      <c r="C1841" s="59">
        <v>40634</v>
      </c>
      <c r="D1841" s="217">
        <v>7910</v>
      </c>
      <c r="E1841" s="217">
        <v>8270</v>
      </c>
      <c r="F1841" s="61">
        <f t="shared" si="85"/>
        <v>360</v>
      </c>
      <c r="G1841" s="67">
        <f t="shared" si="86"/>
        <v>270.74547803617571</v>
      </c>
      <c r="H1841" s="59">
        <v>40620</v>
      </c>
      <c r="I1841" s="217">
        <v>3610</v>
      </c>
      <c r="J1841" s="217">
        <v>7800</v>
      </c>
      <c r="K1841" s="217"/>
      <c r="L1841" s="217"/>
      <c r="M1841" s="67"/>
      <c r="N1841" s="218"/>
      <c r="O1841" s="218"/>
      <c r="P1841" s="218"/>
      <c r="Q1841" s="218"/>
      <c r="R1841" s="218"/>
      <c r="S1841" s="218"/>
      <c r="T1841" s="218"/>
      <c r="U1841" s="218"/>
      <c r="V1841" s="218"/>
      <c r="W1841" s="218"/>
      <c r="X1841" s="218"/>
    </row>
    <row r="1842" spans="1:24" s="60" customFormat="1" ht="15.75" customHeight="1">
      <c r="A1842" s="63">
        <v>40567</v>
      </c>
      <c r="B1842" s="62">
        <v>8030</v>
      </c>
      <c r="C1842" s="59">
        <v>40633</v>
      </c>
      <c r="D1842" s="217">
        <v>7880</v>
      </c>
      <c r="E1842" s="217">
        <v>8270</v>
      </c>
      <c r="F1842" s="61">
        <f t="shared" si="85"/>
        <v>390</v>
      </c>
      <c r="G1842" s="67">
        <f t="shared" si="86"/>
        <v>270.64211886304912</v>
      </c>
      <c r="H1842" s="59">
        <v>40619</v>
      </c>
      <c r="I1842" s="217">
        <v>3620</v>
      </c>
      <c r="J1842" s="217">
        <v>7790</v>
      </c>
      <c r="K1842" s="217"/>
      <c r="L1842" s="217"/>
      <c r="M1842" s="67"/>
      <c r="N1842" s="218"/>
      <c r="O1842" s="218"/>
      <c r="P1842" s="218"/>
      <c r="Q1842" s="218"/>
      <c r="R1842" s="218"/>
      <c r="S1842" s="218"/>
      <c r="T1842" s="218"/>
      <c r="U1842" s="218"/>
      <c r="V1842" s="218"/>
      <c r="W1842" s="218"/>
      <c r="X1842" s="218"/>
    </row>
    <row r="1843" spans="1:24" s="60" customFormat="1" ht="15.75" customHeight="1">
      <c r="A1843" s="63">
        <v>40564</v>
      </c>
      <c r="B1843" s="62">
        <v>8030</v>
      </c>
      <c r="C1843" s="59">
        <v>40632</v>
      </c>
      <c r="D1843" s="217">
        <v>7860</v>
      </c>
      <c r="E1843" s="217">
        <v>8270</v>
      </c>
      <c r="F1843" s="61">
        <f t="shared" si="85"/>
        <v>410</v>
      </c>
      <c r="G1843" s="67">
        <f t="shared" si="86"/>
        <v>270.5</v>
      </c>
      <c r="H1843" s="59">
        <v>40618</v>
      </c>
      <c r="I1843" s="217">
        <v>3620</v>
      </c>
      <c r="J1843" s="217">
        <v>7770</v>
      </c>
      <c r="K1843" s="217"/>
      <c r="L1843" s="217"/>
      <c r="M1843" s="67"/>
      <c r="N1843" s="218"/>
      <c r="O1843" s="218"/>
      <c r="P1843" s="218"/>
      <c r="Q1843" s="218"/>
      <c r="R1843" s="218"/>
      <c r="S1843" s="218"/>
      <c r="T1843" s="218"/>
      <c r="U1843" s="218"/>
      <c r="V1843" s="218"/>
      <c r="W1843" s="218"/>
      <c r="X1843" s="218"/>
    </row>
    <row r="1844" spans="1:24" s="60" customFormat="1" ht="15.75" customHeight="1">
      <c r="A1844" s="63">
        <v>40563</v>
      </c>
      <c r="B1844" s="62">
        <v>8030</v>
      </c>
      <c r="C1844" s="59">
        <v>40631</v>
      </c>
      <c r="D1844" s="217">
        <v>7850</v>
      </c>
      <c r="E1844" s="217">
        <v>8240</v>
      </c>
      <c r="F1844" s="61">
        <f t="shared" si="85"/>
        <v>390</v>
      </c>
      <c r="G1844" s="67">
        <f t="shared" si="86"/>
        <v>270.33204134366923</v>
      </c>
      <c r="H1844" s="59">
        <v>40617</v>
      </c>
      <c r="I1844" s="217">
        <v>3640</v>
      </c>
      <c r="J1844" s="217">
        <v>7770</v>
      </c>
      <c r="K1844" s="217"/>
      <c r="L1844" s="217"/>
      <c r="M1844" s="67"/>
      <c r="N1844" s="218"/>
      <c r="O1844" s="218"/>
      <c r="P1844" s="218"/>
      <c r="Q1844" s="218"/>
      <c r="R1844" s="218"/>
      <c r="S1844" s="218"/>
      <c r="T1844" s="218"/>
      <c r="U1844" s="218"/>
      <c r="V1844" s="218"/>
      <c r="W1844" s="218"/>
      <c r="X1844" s="218"/>
    </row>
    <row r="1845" spans="1:24" s="60" customFormat="1" ht="15.75" customHeight="1">
      <c r="A1845" s="63">
        <v>40562</v>
      </c>
      <c r="B1845" s="62">
        <v>8030</v>
      </c>
      <c r="C1845" s="59">
        <v>40630</v>
      </c>
      <c r="D1845" s="217">
        <v>7810</v>
      </c>
      <c r="E1845" s="217">
        <v>8240</v>
      </c>
      <c r="F1845" s="61">
        <f t="shared" si="85"/>
        <v>430</v>
      </c>
      <c r="G1845" s="67">
        <f t="shared" si="86"/>
        <v>270.18992248062017</v>
      </c>
      <c r="H1845" s="59">
        <v>40616</v>
      </c>
      <c r="I1845" s="217">
        <v>3640</v>
      </c>
      <c r="J1845" s="217">
        <v>7780</v>
      </c>
      <c r="K1845" s="217"/>
      <c r="L1845" s="217"/>
      <c r="M1845" s="67"/>
      <c r="N1845" s="218"/>
      <c r="O1845" s="218"/>
      <c r="P1845" s="218"/>
      <c r="Q1845" s="218"/>
      <c r="R1845" s="218"/>
      <c r="S1845" s="218"/>
      <c r="T1845" s="218"/>
      <c r="U1845" s="218"/>
      <c r="V1845" s="218"/>
      <c r="W1845" s="218"/>
      <c r="X1845" s="218"/>
    </row>
    <row r="1846" spans="1:24" s="60" customFormat="1" ht="15.75" customHeight="1">
      <c r="A1846" s="63">
        <v>40561</v>
      </c>
      <c r="B1846" s="62">
        <v>8050</v>
      </c>
      <c r="C1846" s="59">
        <v>40627</v>
      </c>
      <c r="D1846" s="217">
        <v>7810</v>
      </c>
      <c r="E1846" s="217">
        <v>8240</v>
      </c>
      <c r="F1846" s="61">
        <f t="shared" si="85"/>
        <v>430</v>
      </c>
      <c r="G1846" s="67">
        <f t="shared" si="86"/>
        <v>269.9702842377261</v>
      </c>
      <c r="H1846" s="59">
        <v>40613</v>
      </c>
      <c r="I1846" s="217">
        <v>3660</v>
      </c>
      <c r="J1846" s="217">
        <v>7780</v>
      </c>
      <c r="K1846" s="217"/>
      <c r="L1846" s="217"/>
      <c r="M1846" s="67"/>
      <c r="N1846" s="218"/>
      <c r="O1846" s="218"/>
      <c r="P1846" s="218"/>
      <c r="Q1846" s="218"/>
      <c r="R1846" s="218"/>
      <c r="S1846" s="218"/>
      <c r="T1846" s="218"/>
      <c r="U1846" s="218"/>
      <c r="V1846" s="218"/>
      <c r="W1846" s="218"/>
      <c r="X1846" s="218"/>
    </row>
    <row r="1847" spans="1:24" s="60" customFormat="1" ht="15.75" customHeight="1">
      <c r="A1847" s="63">
        <v>40560</v>
      </c>
      <c r="B1847" s="62">
        <v>8050</v>
      </c>
      <c r="C1847" s="59">
        <v>40626</v>
      </c>
      <c r="D1847" s="217">
        <v>7780</v>
      </c>
      <c r="E1847" s="217">
        <v>8230</v>
      </c>
      <c r="F1847" s="61">
        <f t="shared" si="85"/>
        <v>450</v>
      </c>
      <c r="G1847" s="67">
        <f t="shared" si="86"/>
        <v>269.75064599483204</v>
      </c>
      <c r="H1847" s="59">
        <v>40612</v>
      </c>
      <c r="I1847" s="217">
        <v>3670</v>
      </c>
      <c r="J1847" s="217">
        <v>7800</v>
      </c>
      <c r="K1847" s="217"/>
      <c r="L1847" s="217"/>
      <c r="M1847" s="67"/>
      <c r="N1847" s="218"/>
      <c r="O1847" s="218"/>
      <c r="P1847" s="218"/>
      <c r="Q1847" s="218"/>
      <c r="R1847" s="218"/>
      <c r="S1847" s="218"/>
      <c r="T1847" s="218"/>
      <c r="U1847" s="218"/>
      <c r="V1847" s="218"/>
      <c r="W1847" s="218"/>
      <c r="X1847" s="218"/>
    </row>
    <row r="1848" spans="1:24" s="60" customFormat="1" ht="15.75" customHeight="1">
      <c r="A1848" s="63">
        <v>40557</v>
      </c>
      <c r="B1848" s="62">
        <v>8050</v>
      </c>
      <c r="C1848" s="59">
        <v>40625</v>
      </c>
      <c r="D1848" s="217">
        <v>7780</v>
      </c>
      <c r="E1848" s="217">
        <v>8230</v>
      </c>
      <c r="F1848" s="61">
        <f t="shared" si="85"/>
        <v>450</v>
      </c>
      <c r="G1848" s="67">
        <f t="shared" si="86"/>
        <v>269.47932816537468</v>
      </c>
      <c r="H1848" s="59">
        <v>40611</v>
      </c>
      <c r="I1848" s="217">
        <v>3670</v>
      </c>
      <c r="J1848" s="217">
        <v>7800</v>
      </c>
      <c r="K1848" s="217"/>
      <c r="L1848" s="217"/>
      <c r="M1848" s="67"/>
      <c r="N1848" s="218"/>
      <c r="O1848" s="218"/>
      <c r="P1848" s="218"/>
      <c r="Q1848" s="218"/>
      <c r="R1848" s="218"/>
      <c r="S1848" s="218"/>
      <c r="T1848" s="218"/>
      <c r="U1848" s="218"/>
      <c r="V1848" s="218"/>
      <c r="W1848" s="218"/>
      <c r="X1848" s="218"/>
    </row>
    <row r="1849" spans="1:24" s="60" customFormat="1" ht="15.75" customHeight="1">
      <c r="A1849" s="63">
        <v>40556</v>
      </c>
      <c r="B1849" s="62">
        <v>8070</v>
      </c>
      <c r="C1849" s="59">
        <v>40624</v>
      </c>
      <c r="D1849" s="217">
        <v>7780</v>
      </c>
      <c r="E1849" s="217">
        <v>8210</v>
      </c>
      <c r="F1849" s="61">
        <f t="shared" si="85"/>
        <v>430</v>
      </c>
      <c r="G1849" s="67">
        <f t="shared" si="86"/>
        <v>269.20801033591732</v>
      </c>
      <c r="H1849" s="59">
        <v>40610</v>
      </c>
      <c r="I1849" s="217">
        <v>3670</v>
      </c>
      <c r="J1849" s="217">
        <v>7810</v>
      </c>
      <c r="K1849" s="217"/>
      <c r="L1849" s="217"/>
      <c r="M1849" s="67"/>
      <c r="N1849" s="218"/>
      <c r="O1849" s="218"/>
      <c r="P1849" s="218"/>
      <c r="Q1849" s="218"/>
      <c r="R1849" s="218"/>
      <c r="S1849" s="218"/>
      <c r="T1849" s="218"/>
      <c r="U1849" s="218"/>
      <c r="V1849" s="218"/>
      <c r="W1849" s="218"/>
      <c r="X1849" s="218"/>
    </row>
    <row r="1850" spans="1:24" s="60" customFormat="1" ht="15.75" customHeight="1">
      <c r="A1850" s="63">
        <v>40555</v>
      </c>
      <c r="B1850" s="62">
        <v>8070</v>
      </c>
      <c r="C1850" s="59">
        <v>40623</v>
      </c>
      <c r="D1850" s="217">
        <v>7750</v>
      </c>
      <c r="E1850" s="217">
        <v>8210</v>
      </c>
      <c r="F1850" s="61">
        <f t="shared" si="85"/>
        <v>460</v>
      </c>
      <c r="G1850" s="67">
        <f t="shared" si="86"/>
        <v>268.92377260981914</v>
      </c>
      <c r="H1850" s="59">
        <v>40609</v>
      </c>
      <c r="I1850" s="217">
        <v>3670</v>
      </c>
      <c r="J1850" s="217">
        <v>7810</v>
      </c>
      <c r="K1850" s="217"/>
      <c r="L1850" s="217"/>
      <c r="M1850" s="67"/>
      <c r="N1850" s="218"/>
      <c r="O1850" s="218"/>
      <c r="P1850" s="218"/>
      <c r="Q1850" s="218"/>
      <c r="R1850" s="218"/>
      <c r="S1850" s="218"/>
      <c r="T1850" s="218"/>
      <c r="U1850" s="218"/>
      <c r="V1850" s="218"/>
      <c r="W1850" s="218"/>
      <c r="X1850" s="218"/>
    </row>
    <row r="1851" spans="1:24" s="60" customFormat="1" ht="15.75" customHeight="1">
      <c r="A1851" s="63">
        <v>40554</v>
      </c>
      <c r="B1851" s="62">
        <v>8090</v>
      </c>
      <c r="C1851" s="59">
        <v>40620</v>
      </c>
      <c r="D1851" s="217">
        <v>7750</v>
      </c>
      <c r="E1851" s="217">
        <v>8210</v>
      </c>
      <c r="F1851" s="61">
        <f t="shared" si="85"/>
        <v>460</v>
      </c>
      <c r="G1851" s="67">
        <f t="shared" si="86"/>
        <v>268.57493540051678</v>
      </c>
      <c r="H1851" s="59">
        <v>40606</v>
      </c>
      <c r="I1851" s="217">
        <v>3670</v>
      </c>
      <c r="J1851" s="217">
        <v>7820</v>
      </c>
      <c r="K1851" s="217"/>
      <c r="L1851" s="217"/>
      <c r="M1851" s="67"/>
      <c r="N1851" s="218"/>
      <c r="O1851" s="218"/>
      <c r="P1851" s="218"/>
      <c r="Q1851" s="218"/>
      <c r="R1851" s="218"/>
      <c r="S1851" s="218"/>
      <c r="T1851" s="218"/>
      <c r="U1851" s="218"/>
      <c r="V1851" s="218"/>
      <c r="W1851" s="218"/>
      <c r="X1851" s="218"/>
    </row>
    <row r="1852" spans="1:24" s="60" customFormat="1" ht="15.75" customHeight="1">
      <c r="A1852" s="63">
        <v>40553</v>
      </c>
      <c r="B1852" s="62">
        <v>8090</v>
      </c>
      <c r="C1852" s="59">
        <v>40619</v>
      </c>
      <c r="D1852" s="217">
        <v>7740</v>
      </c>
      <c r="E1852" s="217">
        <v>8190</v>
      </c>
      <c r="F1852" s="61">
        <f t="shared" si="85"/>
        <v>450</v>
      </c>
      <c r="G1852" s="67">
        <f t="shared" si="86"/>
        <v>268.22609819121448</v>
      </c>
      <c r="H1852" s="59">
        <v>40605</v>
      </c>
      <c r="I1852" s="217">
        <v>3670</v>
      </c>
      <c r="J1852" s="217">
        <v>7830</v>
      </c>
      <c r="K1852" s="217"/>
      <c r="L1852" s="217"/>
      <c r="M1852" s="67"/>
      <c r="N1852" s="218"/>
      <c r="O1852" s="218"/>
      <c r="P1852" s="218"/>
      <c r="Q1852" s="218"/>
      <c r="R1852" s="218"/>
      <c r="S1852" s="218"/>
      <c r="T1852" s="218"/>
      <c r="U1852" s="218"/>
      <c r="V1852" s="218"/>
      <c r="W1852" s="218"/>
      <c r="X1852" s="218"/>
    </row>
    <row r="1853" spans="1:24" s="60" customFormat="1" ht="15.75" customHeight="1">
      <c r="A1853" s="63">
        <v>40550</v>
      </c>
      <c r="B1853" s="62">
        <v>8090</v>
      </c>
      <c r="C1853" s="59">
        <v>40618</v>
      </c>
      <c r="D1853" s="217">
        <v>7730</v>
      </c>
      <c r="E1853" s="217">
        <v>8190</v>
      </c>
      <c r="F1853" s="61">
        <f t="shared" si="85"/>
        <v>460</v>
      </c>
      <c r="G1853" s="67">
        <f t="shared" si="86"/>
        <v>267.890180878553</v>
      </c>
      <c r="H1853" s="59">
        <v>40604</v>
      </c>
      <c r="I1853" s="217">
        <v>3670</v>
      </c>
      <c r="J1853" s="217">
        <v>7850</v>
      </c>
      <c r="K1853" s="217"/>
      <c r="L1853" s="217"/>
      <c r="M1853" s="67"/>
      <c r="N1853" s="218"/>
      <c r="O1853" s="218"/>
      <c r="P1853" s="218"/>
      <c r="Q1853" s="218"/>
      <c r="R1853" s="218"/>
      <c r="S1853" s="218"/>
      <c r="T1853" s="218"/>
      <c r="U1853" s="218"/>
      <c r="V1853" s="218"/>
      <c r="W1853" s="218"/>
      <c r="X1853" s="218"/>
    </row>
    <row r="1854" spans="1:24" s="60" customFormat="1" ht="15.75" customHeight="1">
      <c r="A1854" s="63">
        <v>40549</v>
      </c>
      <c r="B1854" s="62">
        <v>8090</v>
      </c>
      <c r="C1854" s="59">
        <v>40617</v>
      </c>
      <c r="D1854" s="217">
        <v>7730</v>
      </c>
      <c r="E1854" s="217">
        <v>8190</v>
      </c>
      <c r="F1854" s="61">
        <f t="shared" si="85"/>
        <v>460</v>
      </c>
      <c r="G1854" s="67">
        <f t="shared" si="86"/>
        <v>267.54134366925064</v>
      </c>
      <c r="H1854" s="59">
        <v>40603</v>
      </c>
      <c r="I1854" s="217">
        <v>3670</v>
      </c>
      <c r="J1854" s="217">
        <v>7850</v>
      </c>
      <c r="K1854" s="217"/>
      <c r="L1854" s="217"/>
      <c r="M1854" s="67"/>
      <c r="N1854" s="218"/>
      <c r="O1854" s="218"/>
      <c r="P1854" s="218"/>
      <c r="Q1854" s="218"/>
      <c r="R1854" s="218"/>
      <c r="S1854" s="218"/>
      <c r="T1854" s="218"/>
      <c r="U1854" s="218"/>
      <c r="V1854" s="218"/>
      <c r="W1854" s="218"/>
      <c r="X1854" s="218"/>
    </row>
    <row r="1855" spans="1:24" s="60" customFormat="1" ht="15.75" customHeight="1">
      <c r="A1855" s="63">
        <v>40548</v>
      </c>
      <c r="B1855" s="62">
        <v>8090</v>
      </c>
      <c r="C1855" s="59">
        <v>40616</v>
      </c>
      <c r="D1855" s="217">
        <v>7740</v>
      </c>
      <c r="E1855" s="217">
        <v>8210</v>
      </c>
      <c r="F1855" s="61">
        <f t="shared" si="85"/>
        <v>470</v>
      </c>
      <c r="G1855" s="67">
        <f t="shared" si="86"/>
        <v>267.14082687338504</v>
      </c>
      <c r="H1855" s="59">
        <v>40602</v>
      </c>
      <c r="I1855" s="217">
        <v>3670</v>
      </c>
      <c r="J1855" s="217">
        <v>7850</v>
      </c>
      <c r="K1855" s="217"/>
      <c r="L1855" s="217"/>
      <c r="M1855" s="67"/>
      <c r="N1855" s="218"/>
      <c r="O1855" s="218"/>
      <c r="P1855" s="218"/>
      <c r="Q1855" s="218"/>
      <c r="R1855" s="218"/>
      <c r="S1855" s="218"/>
      <c r="T1855" s="218"/>
      <c r="U1855" s="218"/>
      <c r="V1855" s="218"/>
      <c r="W1855" s="218"/>
      <c r="X1855" s="218"/>
    </row>
    <row r="1856" spans="1:24" s="60" customFormat="1" ht="15.75" customHeight="1">
      <c r="A1856" s="63">
        <v>40547</v>
      </c>
      <c r="B1856" s="62">
        <v>8090</v>
      </c>
      <c r="C1856" s="59">
        <v>40613</v>
      </c>
      <c r="D1856" s="217">
        <v>7770</v>
      </c>
      <c r="E1856" s="217">
        <v>8210</v>
      </c>
      <c r="F1856" s="61">
        <f t="shared" si="85"/>
        <v>440</v>
      </c>
      <c r="G1856" s="67">
        <f t="shared" si="86"/>
        <v>266.75322997416021</v>
      </c>
      <c r="H1856" s="59">
        <v>40599</v>
      </c>
      <c r="I1856" s="217">
        <v>3670</v>
      </c>
      <c r="J1856" s="217">
        <v>7860</v>
      </c>
      <c r="K1856" s="217"/>
      <c r="L1856" s="217"/>
      <c r="M1856" s="67"/>
      <c r="N1856" s="218"/>
      <c r="O1856" s="218"/>
      <c r="P1856" s="218"/>
      <c r="Q1856" s="218"/>
      <c r="R1856" s="218"/>
      <c r="S1856" s="218"/>
      <c r="T1856" s="218"/>
      <c r="U1856" s="218"/>
      <c r="V1856" s="218"/>
      <c r="W1856" s="218"/>
      <c r="X1856" s="218"/>
    </row>
    <row r="1857" spans="1:24" s="60" customFormat="1" ht="15.75" customHeight="1">
      <c r="A1857" s="63">
        <v>40543</v>
      </c>
      <c r="B1857" s="62">
        <v>8080</v>
      </c>
      <c r="C1857" s="59">
        <v>40612</v>
      </c>
      <c r="D1857" s="217">
        <v>7770</v>
      </c>
      <c r="E1857" s="217">
        <v>8210</v>
      </c>
      <c r="F1857" s="61">
        <f t="shared" si="85"/>
        <v>440</v>
      </c>
      <c r="G1857" s="67">
        <f t="shared" si="86"/>
        <v>266.4043927648579</v>
      </c>
      <c r="H1857" s="59">
        <v>40598</v>
      </c>
      <c r="I1857" s="217">
        <v>3670</v>
      </c>
      <c r="J1857" s="217">
        <v>7860</v>
      </c>
      <c r="K1857" s="217"/>
      <c r="L1857" s="217"/>
      <c r="M1857" s="67"/>
      <c r="N1857" s="218"/>
      <c r="O1857" s="218"/>
      <c r="P1857" s="218"/>
      <c r="Q1857" s="218"/>
      <c r="R1857" s="218"/>
      <c r="S1857" s="218"/>
      <c r="T1857" s="218"/>
      <c r="U1857" s="218"/>
      <c r="V1857" s="218"/>
      <c r="W1857" s="218"/>
      <c r="X1857" s="218"/>
    </row>
    <row r="1858" spans="1:24" s="60" customFormat="1" ht="15.75" customHeight="1">
      <c r="A1858" s="63">
        <v>40542</v>
      </c>
      <c r="B1858" s="62">
        <v>8080</v>
      </c>
      <c r="C1858" s="59">
        <v>40611</v>
      </c>
      <c r="D1858" s="217">
        <v>7810</v>
      </c>
      <c r="E1858" s="217">
        <v>8260</v>
      </c>
      <c r="F1858" s="61">
        <f t="shared" si="85"/>
        <v>450</v>
      </c>
      <c r="G1858" s="67">
        <f t="shared" si="86"/>
        <v>266.01679586563307</v>
      </c>
      <c r="H1858" s="59">
        <v>40597</v>
      </c>
      <c r="I1858" s="217">
        <v>3670</v>
      </c>
      <c r="J1858" s="217">
        <v>7870</v>
      </c>
      <c r="K1858" s="217"/>
      <c r="L1858" s="217"/>
      <c r="M1858" s="67"/>
      <c r="N1858" s="218"/>
      <c r="O1858" s="218"/>
      <c r="P1858" s="218"/>
      <c r="Q1858" s="218"/>
      <c r="R1858" s="218"/>
      <c r="S1858" s="218"/>
      <c r="T1858" s="218"/>
      <c r="U1858" s="218"/>
      <c r="V1858" s="218"/>
      <c r="W1858" s="218"/>
      <c r="X1858" s="218"/>
    </row>
    <row r="1859" spans="1:24" s="60" customFormat="1" ht="15.75" customHeight="1">
      <c r="A1859" s="63">
        <v>40541</v>
      </c>
      <c r="B1859" s="62">
        <v>8070</v>
      </c>
      <c r="C1859" s="59">
        <v>40610</v>
      </c>
      <c r="D1859" s="217">
        <v>7830</v>
      </c>
      <c r="E1859" s="217">
        <v>8260</v>
      </c>
      <c r="F1859" s="61">
        <f t="shared" si="85"/>
        <v>430</v>
      </c>
      <c r="G1859" s="67">
        <f t="shared" si="86"/>
        <v>265.65503875968994</v>
      </c>
      <c r="H1859" s="59">
        <v>40596</v>
      </c>
      <c r="I1859" s="217">
        <v>3690</v>
      </c>
      <c r="J1859" s="217">
        <v>7870</v>
      </c>
      <c r="K1859" s="217"/>
      <c r="L1859" s="217"/>
      <c r="M1859" s="67"/>
      <c r="N1859" s="218"/>
      <c r="O1859" s="218"/>
      <c r="P1859" s="218"/>
      <c r="Q1859" s="218"/>
      <c r="R1859" s="218"/>
      <c r="S1859" s="218"/>
      <c r="T1859" s="218"/>
      <c r="U1859" s="218"/>
      <c r="V1859" s="218"/>
      <c r="W1859" s="218"/>
      <c r="X1859" s="218"/>
    </row>
    <row r="1860" spans="1:24" s="60" customFormat="1" ht="15.75" customHeight="1">
      <c r="A1860" s="63">
        <v>40540</v>
      </c>
      <c r="B1860" s="62">
        <v>8070</v>
      </c>
      <c r="C1860" s="59">
        <v>40609</v>
      </c>
      <c r="D1860" s="217">
        <v>7830</v>
      </c>
      <c r="E1860" s="217">
        <v>8260</v>
      </c>
      <c r="F1860" s="61">
        <f t="shared" si="85"/>
        <v>430</v>
      </c>
      <c r="G1860" s="67">
        <f t="shared" si="86"/>
        <v>265.34496124031006</v>
      </c>
      <c r="H1860" s="59">
        <v>40595</v>
      </c>
      <c r="I1860" s="217">
        <v>3690</v>
      </c>
      <c r="J1860" s="217">
        <v>7880</v>
      </c>
      <c r="K1860" s="217"/>
      <c r="L1860" s="217"/>
      <c r="M1860" s="67"/>
      <c r="N1860" s="218"/>
      <c r="O1860" s="218"/>
      <c r="P1860" s="218"/>
      <c r="Q1860" s="218"/>
      <c r="R1860" s="218"/>
      <c r="S1860" s="218"/>
      <c r="T1860" s="218"/>
      <c r="U1860" s="218"/>
      <c r="V1860" s="218"/>
      <c r="W1860" s="218"/>
      <c r="X1860" s="218"/>
    </row>
    <row r="1861" spans="1:24" s="60" customFormat="1" ht="15.75" customHeight="1">
      <c r="A1861" s="63">
        <v>40539</v>
      </c>
      <c r="B1861" s="62">
        <v>8080</v>
      </c>
      <c r="C1861" s="59">
        <v>40606</v>
      </c>
      <c r="D1861" s="217">
        <v>7880</v>
      </c>
      <c r="E1861" s="217">
        <v>8300</v>
      </c>
      <c r="F1861" s="61">
        <f t="shared" ref="F1861:F1924" si="87">E1861-D1861</f>
        <v>420</v>
      </c>
      <c r="G1861" s="67">
        <f t="shared" ref="G1861:G1924" si="88">SUM(F1861:F2634)/774</f>
        <v>265.00904392764858</v>
      </c>
      <c r="H1861" s="59">
        <v>40592</v>
      </c>
      <c r="I1861" s="217">
        <v>3690</v>
      </c>
      <c r="J1861" s="217">
        <v>7890</v>
      </c>
      <c r="K1861" s="217"/>
      <c r="L1861" s="217"/>
      <c r="M1861" s="67"/>
      <c r="N1861" s="218"/>
      <c r="O1861" s="218"/>
      <c r="P1861" s="218"/>
      <c r="Q1861" s="218"/>
      <c r="R1861" s="218"/>
      <c r="S1861" s="218"/>
      <c r="T1861" s="218"/>
      <c r="U1861" s="218"/>
      <c r="V1861" s="218"/>
      <c r="W1861" s="218"/>
      <c r="X1861" s="218"/>
    </row>
    <row r="1862" spans="1:24" s="60" customFormat="1" ht="15.75" customHeight="1">
      <c r="A1862" s="63">
        <v>40536</v>
      </c>
      <c r="B1862" s="62">
        <v>8080</v>
      </c>
      <c r="C1862" s="59">
        <v>40605</v>
      </c>
      <c r="D1862" s="217">
        <v>7900</v>
      </c>
      <c r="E1862" s="217">
        <v>8300</v>
      </c>
      <c r="F1862" s="61">
        <f t="shared" si="87"/>
        <v>400</v>
      </c>
      <c r="G1862" s="67">
        <f t="shared" si="88"/>
        <v>264.80232558139534</v>
      </c>
      <c r="H1862" s="59">
        <v>40591</v>
      </c>
      <c r="I1862" s="217">
        <v>3690</v>
      </c>
      <c r="J1862" s="217">
        <v>7890</v>
      </c>
      <c r="K1862" s="217"/>
      <c r="L1862" s="217"/>
      <c r="M1862" s="67"/>
      <c r="N1862" s="218"/>
      <c r="O1862" s="218"/>
      <c r="P1862" s="218"/>
      <c r="Q1862" s="218"/>
      <c r="R1862" s="218"/>
      <c r="S1862" s="218"/>
      <c r="T1862" s="218"/>
      <c r="U1862" s="218"/>
      <c r="V1862" s="218"/>
      <c r="W1862" s="218"/>
      <c r="X1862" s="218"/>
    </row>
    <row r="1863" spans="1:24" s="60" customFormat="1" ht="15.75" customHeight="1">
      <c r="A1863" s="63">
        <v>40535</v>
      </c>
      <c r="B1863" s="62">
        <v>8080</v>
      </c>
      <c r="C1863" s="59">
        <v>40604</v>
      </c>
      <c r="D1863" s="217">
        <v>7900</v>
      </c>
      <c r="E1863" s="217">
        <v>8300</v>
      </c>
      <c r="F1863" s="61">
        <f t="shared" si="87"/>
        <v>400</v>
      </c>
      <c r="G1863" s="67">
        <f t="shared" si="88"/>
        <v>264.62144702842374</v>
      </c>
      <c r="H1863" s="59">
        <v>40590</v>
      </c>
      <c r="I1863" s="217">
        <v>3690</v>
      </c>
      <c r="J1863" s="217">
        <v>7890</v>
      </c>
      <c r="K1863" s="217"/>
      <c r="L1863" s="217"/>
      <c r="M1863" s="67"/>
      <c r="N1863" s="218"/>
      <c r="O1863" s="218"/>
      <c r="P1863" s="218"/>
      <c r="Q1863" s="218"/>
      <c r="R1863" s="218"/>
      <c r="S1863" s="218"/>
      <c r="T1863" s="218"/>
      <c r="U1863" s="218"/>
      <c r="V1863" s="218"/>
      <c r="W1863" s="218"/>
      <c r="X1863" s="218"/>
    </row>
    <row r="1864" spans="1:24" s="60" customFormat="1" ht="15.75" customHeight="1">
      <c r="A1864" s="63">
        <v>40534</v>
      </c>
      <c r="B1864" s="62">
        <v>8090</v>
      </c>
      <c r="C1864" s="59">
        <v>40603</v>
      </c>
      <c r="D1864" s="217">
        <v>7930</v>
      </c>
      <c r="E1864" s="217">
        <v>8300</v>
      </c>
      <c r="F1864" s="61">
        <f t="shared" si="87"/>
        <v>370</v>
      </c>
      <c r="G1864" s="67">
        <f t="shared" si="88"/>
        <v>264.09173126614985</v>
      </c>
      <c r="H1864" s="59">
        <v>40589</v>
      </c>
      <c r="I1864" s="217">
        <v>3690</v>
      </c>
      <c r="J1864" s="217">
        <v>7890</v>
      </c>
      <c r="K1864" s="217"/>
      <c r="L1864" s="217"/>
      <c r="M1864" s="67"/>
      <c r="N1864" s="218"/>
      <c r="O1864" s="218"/>
      <c r="P1864" s="218"/>
      <c r="Q1864" s="218"/>
      <c r="R1864" s="218"/>
      <c r="S1864" s="218"/>
      <c r="T1864" s="218"/>
      <c r="U1864" s="218"/>
      <c r="V1864" s="218"/>
      <c r="W1864" s="218"/>
      <c r="X1864" s="218"/>
    </row>
    <row r="1865" spans="1:24" s="60" customFormat="1" ht="15.75" customHeight="1">
      <c r="A1865" s="63">
        <v>40533</v>
      </c>
      <c r="B1865" s="62">
        <v>8090</v>
      </c>
      <c r="C1865" s="59">
        <v>40602</v>
      </c>
      <c r="D1865" s="217">
        <v>7930</v>
      </c>
      <c r="E1865" s="217">
        <v>8300</v>
      </c>
      <c r="F1865" s="61">
        <f t="shared" si="87"/>
        <v>370</v>
      </c>
      <c r="G1865" s="67">
        <f t="shared" si="88"/>
        <v>263.74289405684755</v>
      </c>
      <c r="H1865" s="59">
        <v>40588</v>
      </c>
      <c r="I1865" s="217">
        <v>3690</v>
      </c>
      <c r="J1865" s="217">
        <v>7890</v>
      </c>
      <c r="K1865" s="217"/>
      <c r="L1865" s="217"/>
      <c r="M1865" s="67"/>
      <c r="N1865" s="218"/>
      <c r="O1865" s="218"/>
      <c r="P1865" s="218"/>
      <c r="Q1865" s="218"/>
      <c r="R1865" s="218"/>
      <c r="S1865" s="218"/>
      <c r="T1865" s="218"/>
      <c r="U1865" s="218"/>
      <c r="V1865" s="218"/>
      <c r="W1865" s="218"/>
      <c r="X1865" s="218"/>
    </row>
    <row r="1866" spans="1:24" s="60" customFormat="1" ht="15.75" customHeight="1">
      <c r="A1866" s="63">
        <v>40532</v>
      </c>
      <c r="B1866" s="62">
        <v>8100</v>
      </c>
      <c r="C1866" s="59">
        <v>40599</v>
      </c>
      <c r="D1866" s="217">
        <v>7930</v>
      </c>
      <c r="E1866" s="217">
        <v>8300</v>
      </c>
      <c r="F1866" s="61">
        <f t="shared" si="87"/>
        <v>370</v>
      </c>
      <c r="G1866" s="67">
        <f t="shared" si="88"/>
        <v>263.60077519379843</v>
      </c>
      <c r="H1866" s="59">
        <v>40585</v>
      </c>
      <c r="I1866" s="217">
        <v>3690</v>
      </c>
      <c r="J1866" s="217">
        <v>7880</v>
      </c>
      <c r="K1866" s="217"/>
      <c r="L1866" s="217"/>
      <c r="M1866" s="67"/>
      <c r="N1866" s="218"/>
      <c r="O1866" s="218"/>
      <c r="P1866" s="218"/>
      <c r="Q1866" s="218"/>
      <c r="R1866" s="218"/>
      <c r="S1866" s="218"/>
      <c r="T1866" s="218"/>
      <c r="U1866" s="218"/>
      <c r="V1866" s="218"/>
      <c r="W1866" s="218"/>
      <c r="X1866" s="218"/>
    </row>
    <row r="1867" spans="1:24" s="60" customFormat="1" ht="15.75" customHeight="1">
      <c r="A1867" s="63">
        <v>40529</v>
      </c>
      <c r="B1867" s="62">
        <v>8100</v>
      </c>
      <c r="C1867" s="59">
        <v>40598</v>
      </c>
      <c r="D1867" s="217">
        <v>7950</v>
      </c>
      <c r="E1867" s="217">
        <v>8300</v>
      </c>
      <c r="F1867" s="61">
        <f t="shared" si="87"/>
        <v>350</v>
      </c>
      <c r="G1867" s="67">
        <f t="shared" si="88"/>
        <v>263.30361757105942</v>
      </c>
      <c r="H1867" s="59">
        <v>40584</v>
      </c>
      <c r="I1867" s="217">
        <v>3690</v>
      </c>
      <c r="J1867" s="217">
        <v>7880</v>
      </c>
      <c r="K1867" s="217"/>
      <c r="L1867" s="217"/>
      <c r="M1867" s="67"/>
      <c r="N1867" s="218"/>
      <c r="O1867" s="218"/>
      <c r="P1867" s="218"/>
      <c r="Q1867" s="218"/>
      <c r="R1867" s="218"/>
      <c r="S1867" s="218"/>
      <c r="T1867" s="218"/>
      <c r="U1867" s="218"/>
      <c r="V1867" s="218"/>
      <c r="W1867" s="218"/>
      <c r="X1867" s="218"/>
    </row>
    <row r="1868" spans="1:24" s="60" customFormat="1" ht="15.75" customHeight="1">
      <c r="A1868" s="63">
        <v>40528</v>
      </c>
      <c r="B1868" s="62">
        <v>8120</v>
      </c>
      <c r="C1868" s="59">
        <v>40597</v>
      </c>
      <c r="D1868" s="217">
        <v>7950</v>
      </c>
      <c r="E1868" s="217">
        <v>8330</v>
      </c>
      <c r="F1868" s="61">
        <f t="shared" si="87"/>
        <v>380</v>
      </c>
      <c r="G1868" s="67">
        <f t="shared" si="88"/>
        <v>263.03229974160206</v>
      </c>
      <c r="H1868" s="59">
        <v>40583</v>
      </c>
      <c r="I1868" s="217">
        <v>3690</v>
      </c>
      <c r="J1868" s="217">
        <v>7880</v>
      </c>
      <c r="K1868" s="217"/>
      <c r="L1868" s="217"/>
      <c r="M1868" s="67"/>
      <c r="N1868" s="218"/>
      <c r="O1868" s="218"/>
      <c r="P1868" s="218"/>
      <c r="Q1868" s="218"/>
      <c r="R1868" s="218"/>
      <c r="S1868" s="218"/>
      <c r="T1868" s="218"/>
      <c r="U1868" s="218"/>
      <c r="V1868" s="218"/>
      <c r="W1868" s="218"/>
      <c r="X1868" s="218"/>
    </row>
    <row r="1869" spans="1:24" s="60" customFormat="1" ht="15.75" customHeight="1">
      <c r="A1869" s="63">
        <v>40527</v>
      </c>
      <c r="B1869" s="62">
        <v>8120</v>
      </c>
      <c r="C1869" s="59">
        <v>40596</v>
      </c>
      <c r="D1869" s="217">
        <v>7950</v>
      </c>
      <c r="E1869" s="217">
        <v>8330</v>
      </c>
      <c r="F1869" s="61">
        <f t="shared" si="87"/>
        <v>380</v>
      </c>
      <c r="G1869" s="67">
        <f t="shared" si="88"/>
        <v>262.73514211886305</v>
      </c>
      <c r="H1869" s="59">
        <v>40582</v>
      </c>
      <c r="I1869" s="217">
        <v>3690</v>
      </c>
      <c r="J1869" s="217">
        <v>7870</v>
      </c>
      <c r="K1869" s="217"/>
      <c r="L1869" s="217"/>
      <c r="M1869" s="67"/>
      <c r="N1869" s="218"/>
      <c r="O1869" s="218"/>
      <c r="P1869" s="218"/>
      <c r="Q1869" s="218"/>
      <c r="R1869" s="218"/>
      <c r="S1869" s="218"/>
      <c r="T1869" s="218"/>
      <c r="U1869" s="218"/>
      <c r="V1869" s="218"/>
      <c r="W1869" s="218"/>
      <c r="X1869" s="218"/>
    </row>
    <row r="1870" spans="1:24" s="60" customFormat="1" ht="15.75" customHeight="1">
      <c r="A1870" s="63">
        <v>40526</v>
      </c>
      <c r="B1870" s="62">
        <v>8120</v>
      </c>
      <c r="C1870" s="59">
        <v>40595</v>
      </c>
      <c r="D1870" s="217">
        <v>7960</v>
      </c>
      <c r="E1870" s="217">
        <v>8330</v>
      </c>
      <c r="F1870" s="61">
        <f t="shared" si="87"/>
        <v>370</v>
      </c>
      <c r="G1870" s="67">
        <f t="shared" si="88"/>
        <v>262.58010335917311</v>
      </c>
      <c r="H1870" s="59">
        <v>40581</v>
      </c>
      <c r="I1870" s="217">
        <v>3690</v>
      </c>
      <c r="J1870" s="217">
        <v>7870</v>
      </c>
      <c r="K1870" s="217"/>
      <c r="L1870" s="217"/>
      <c r="M1870" s="67"/>
      <c r="N1870" s="218"/>
      <c r="O1870" s="218"/>
      <c r="P1870" s="218"/>
      <c r="Q1870" s="218"/>
      <c r="R1870" s="218"/>
      <c r="S1870" s="218"/>
      <c r="T1870" s="218"/>
      <c r="U1870" s="218"/>
      <c r="V1870" s="218"/>
      <c r="W1870" s="218"/>
      <c r="X1870" s="218"/>
    </row>
    <row r="1871" spans="1:24" s="60" customFormat="1" ht="15.75" customHeight="1">
      <c r="A1871" s="63">
        <v>40525</v>
      </c>
      <c r="B1871" s="62">
        <v>8150</v>
      </c>
      <c r="C1871" s="59">
        <v>40592</v>
      </c>
      <c r="D1871" s="217">
        <v>7960</v>
      </c>
      <c r="E1871" s="217">
        <v>8330</v>
      </c>
      <c r="F1871" s="61">
        <f t="shared" si="87"/>
        <v>370</v>
      </c>
      <c r="G1871" s="67">
        <f t="shared" si="88"/>
        <v>262.34754521963822</v>
      </c>
      <c r="H1871" s="59">
        <v>40578</v>
      </c>
      <c r="I1871" s="217">
        <v>3690</v>
      </c>
      <c r="J1871" s="217">
        <v>7870</v>
      </c>
      <c r="K1871" s="217"/>
      <c r="L1871" s="217"/>
      <c r="M1871" s="67"/>
      <c r="N1871" s="218"/>
      <c r="O1871" s="218"/>
      <c r="P1871" s="218"/>
      <c r="Q1871" s="218"/>
      <c r="R1871" s="218"/>
      <c r="S1871" s="218"/>
      <c r="T1871" s="218"/>
      <c r="U1871" s="218"/>
      <c r="V1871" s="218"/>
      <c r="W1871" s="218"/>
      <c r="X1871" s="218"/>
    </row>
    <row r="1872" spans="1:24" s="60" customFormat="1" ht="15.75" customHeight="1">
      <c r="A1872" s="63">
        <v>40522</v>
      </c>
      <c r="B1872" s="62">
        <v>8150</v>
      </c>
      <c r="C1872" s="59">
        <v>40591</v>
      </c>
      <c r="D1872" s="217">
        <v>7970</v>
      </c>
      <c r="E1872" s="217">
        <v>8350</v>
      </c>
      <c r="F1872" s="61">
        <f t="shared" si="87"/>
        <v>380</v>
      </c>
      <c r="G1872" s="67">
        <f t="shared" si="88"/>
        <v>262.11498708010333</v>
      </c>
      <c r="H1872" s="59">
        <v>40577</v>
      </c>
      <c r="I1872" s="217">
        <v>3690</v>
      </c>
      <c r="J1872" s="217">
        <v>7880</v>
      </c>
      <c r="K1872" s="217"/>
      <c r="L1872" s="217"/>
      <c r="M1872" s="67"/>
      <c r="N1872" s="218"/>
      <c r="O1872" s="218"/>
      <c r="P1872" s="218"/>
      <c r="Q1872" s="218"/>
      <c r="R1872" s="218"/>
      <c r="S1872" s="218"/>
      <c r="T1872" s="218"/>
      <c r="U1872" s="218"/>
      <c r="V1872" s="218"/>
      <c r="W1872" s="218"/>
      <c r="X1872" s="218"/>
    </row>
    <row r="1873" spans="1:24" s="60" customFormat="1" ht="15.75" customHeight="1">
      <c r="A1873" s="63">
        <v>40521</v>
      </c>
      <c r="B1873" s="62">
        <v>8240</v>
      </c>
      <c r="C1873" s="59">
        <v>40590</v>
      </c>
      <c r="D1873" s="217">
        <v>7970</v>
      </c>
      <c r="E1873" s="217">
        <v>8350</v>
      </c>
      <c r="F1873" s="61">
        <f t="shared" si="87"/>
        <v>380</v>
      </c>
      <c r="G1873" s="67">
        <f t="shared" si="88"/>
        <v>261.9341085271318</v>
      </c>
      <c r="H1873" s="59">
        <v>40576</v>
      </c>
      <c r="I1873" s="217">
        <v>3700</v>
      </c>
      <c r="J1873" s="217">
        <v>7880</v>
      </c>
      <c r="K1873" s="217"/>
      <c r="L1873" s="217"/>
      <c r="M1873" s="67"/>
      <c r="N1873" s="218"/>
      <c r="O1873" s="218"/>
      <c r="P1873" s="218"/>
      <c r="Q1873" s="218"/>
      <c r="R1873" s="218"/>
      <c r="S1873" s="218"/>
      <c r="T1873" s="218"/>
      <c r="U1873" s="218"/>
      <c r="V1873" s="218"/>
      <c r="W1873" s="218"/>
      <c r="X1873" s="218"/>
    </row>
    <row r="1874" spans="1:24" s="60" customFormat="1" ht="15.75" customHeight="1">
      <c r="A1874" s="63">
        <v>40520</v>
      </c>
      <c r="B1874" s="62">
        <v>8280</v>
      </c>
      <c r="C1874" s="59">
        <v>40589</v>
      </c>
      <c r="D1874" s="217">
        <v>7970</v>
      </c>
      <c r="E1874" s="217">
        <v>8350</v>
      </c>
      <c r="F1874" s="61">
        <f t="shared" si="87"/>
        <v>380</v>
      </c>
      <c r="G1874" s="67">
        <f t="shared" si="88"/>
        <v>261.75322997416021</v>
      </c>
      <c r="H1874" s="59">
        <v>40575</v>
      </c>
      <c r="I1874" s="217">
        <v>3700</v>
      </c>
      <c r="J1874" s="217">
        <v>7880</v>
      </c>
      <c r="K1874" s="217"/>
      <c r="L1874" s="217"/>
      <c r="M1874" s="67"/>
      <c r="N1874" s="218"/>
      <c r="O1874" s="218"/>
      <c r="P1874" s="218"/>
      <c r="Q1874" s="218"/>
      <c r="R1874" s="218"/>
      <c r="S1874" s="218"/>
      <c r="T1874" s="218"/>
      <c r="U1874" s="218"/>
      <c r="V1874" s="218"/>
      <c r="W1874" s="218"/>
      <c r="X1874" s="218"/>
    </row>
    <row r="1875" spans="1:24" s="60" customFormat="1" ht="15.75" customHeight="1">
      <c r="A1875" s="63">
        <v>40519</v>
      </c>
      <c r="B1875" s="62">
        <v>8370</v>
      </c>
      <c r="C1875" s="59">
        <v>40588</v>
      </c>
      <c r="D1875" s="217">
        <v>7960</v>
      </c>
      <c r="E1875" s="217">
        <v>8340</v>
      </c>
      <c r="F1875" s="61">
        <f t="shared" si="87"/>
        <v>380</v>
      </c>
      <c r="G1875" s="67">
        <f t="shared" si="88"/>
        <v>261.62403100775191</v>
      </c>
      <c r="H1875" s="59">
        <v>40574</v>
      </c>
      <c r="I1875" s="217">
        <v>3700</v>
      </c>
      <c r="J1875" s="217">
        <v>7890</v>
      </c>
      <c r="K1875" s="217"/>
      <c r="L1875" s="217"/>
      <c r="M1875" s="67"/>
      <c r="N1875" s="218"/>
      <c r="O1875" s="218"/>
      <c r="P1875" s="218"/>
      <c r="Q1875" s="218"/>
      <c r="R1875" s="218"/>
      <c r="S1875" s="218"/>
      <c r="T1875" s="218"/>
      <c r="U1875" s="218"/>
      <c r="V1875" s="218"/>
      <c r="W1875" s="218"/>
      <c r="X1875" s="218"/>
    </row>
    <row r="1876" spans="1:24" s="60" customFormat="1" ht="15.75" customHeight="1">
      <c r="A1876" s="63">
        <v>40518</v>
      </c>
      <c r="B1876" s="62">
        <v>8420</v>
      </c>
      <c r="C1876" s="59">
        <v>40585</v>
      </c>
      <c r="D1876" s="217">
        <v>7960</v>
      </c>
      <c r="E1876" s="217">
        <v>8340</v>
      </c>
      <c r="F1876" s="61">
        <f t="shared" si="87"/>
        <v>380</v>
      </c>
      <c r="G1876" s="67">
        <f t="shared" si="88"/>
        <v>261.49483204134367</v>
      </c>
      <c r="H1876" s="59">
        <v>40571</v>
      </c>
      <c r="I1876" s="217">
        <v>3720</v>
      </c>
      <c r="J1876" s="217">
        <v>7890</v>
      </c>
      <c r="K1876" s="217"/>
      <c r="L1876" s="217"/>
      <c r="M1876" s="67"/>
      <c r="N1876" s="218"/>
      <c r="O1876" s="218"/>
      <c r="P1876" s="218"/>
      <c r="Q1876" s="218"/>
      <c r="R1876" s="218"/>
      <c r="S1876" s="218"/>
      <c r="T1876" s="218"/>
      <c r="U1876" s="218"/>
      <c r="V1876" s="218"/>
      <c r="W1876" s="218"/>
      <c r="X1876" s="218"/>
    </row>
    <row r="1877" spans="1:24" s="60" customFormat="1" ht="15.75" customHeight="1">
      <c r="A1877" s="63">
        <v>40515</v>
      </c>
      <c r="B1877" s="62">
        <v>8490</v>
      </c>
      <c r="C1877" s="59">
        <v>40584</v>
      </c>
      <c r="D1877" s="217">
        <v>7960</v>
      </c>
      <c r="E1877" s="217">
        <v>8340</v>
      </c>
      <c r="F1877" s="61">
        <f t="shared" si="87"/>
        <v>380</v>
      </c>
      <c r="G1877" s="67">
        <f t="shared" si="88"/>
        <v>261.36563307493537</v>
      </c>
      <c r="H1877" s="59">
        <v>40570</v>
      </c>
      <c r="I1877" s="217">
        <v>3720</v>
      </c>
      <c r="J1877" s="217">
        <v>7900</v>
      </c>
      <c r="K1877" s="217"/>
      <c r="L1877" s="217"/>
      <c r="M1877" s="67"/>
      <c r="N1877" s="218"/>
      <c r="O1877" s="218"/>
      <c r="P1877" s="218"/>
      <c r="Q1877" s="218"/>
      <c r="R1877" s="218"/>
      <c r="S1877" s="218"/>
      <c r="T1877" s="218"/>
      <c r="U1877" s="218"/>
      <c r="V1877" s="218"/>
      <c r="W1877" s="218"/>
      <c r="X1877" s="218"/>
    </row>
    <row r="1878" spans="1:24" s="60" customFormat="1" ht="15.75" customHeight="1">
      <c r="A1878" s="63">
        <v>40514</v>
      </c>
      <c r="B1878" s="62">
        <v>8550</v>
      </c>
      <c r="C1878" s="59">
        <v>40583</v>
      </c>
      <c r="D1878" s="217">
        <v>7950</v>
      </c>
      <c r="E1878" s="217">
        <v>8340</v>
      </c>
      <c r="F1878" s="61">
        <f t="shared" si="87"/>
        <v>390</v>
      </c>
      <c r="G1878" s="67">
        <f t="shared" si="88"/>
        <v>261.30103359173125</v>
      </c>
      <c r="H1878" s="59">
        <v>40569</v>
      </c>
      <c r="I1878" s="217">
        <v>3730</v>
      </c>
      <c r="J1878" s="217">
        <v>7910</v>
      </c>
      <c r="K1878" s="217"/>
      <c r="L1878" s="217"/>
      <c r="M1878" s="67"/>
      <c r="N1878" s="218"/>
      <c r="O1878" s="218"/>
      <c r="P1878" s="218"/>
      <c r="Q1878" s="218"/>
      <c r="R1878" s="218"/>
      <c r="S1878" s="218"/>
      <c r="T1878" s="218"/>
      <c r="U1878" s="218"/>
      <c r="V1878" s="218"/>
      <c r="W1878" s="218"/>
      <c r="X1878" s="218"/>
    </row>
    <row r="1879" spans="1:24" s="60" customFormat="1" ht="15.75" customHeight="1">
      <c r="A1879" s="63">
        <v>40513</v>
      </c>
      <c r="B1879" s="62">
        <v>8620</v>
      </c>
      <c r="C1879" s="59">
        <v>40582</v>
      </c>
      <c r="D1879" s="217">
        <v>7950</v>
      </c>
      <c r="E1879" s="217">
        <v>8340</v>
      </c>
      <c r="F1879" s="61">
        <f t="shared" si="87"/>
        <v>390</v>
      </c>
      <c r="G1879" s="67">
        <f t="shared" si="88"/>
        <v>261.24935400516796</v>
      </c>
      <c r="H1879" s="59">
        <v>40568</v>
      </c>
      <c r="I1879" s="217">
        <v>3730</v>
      </c>
      <c r="J1879" s="217">
        <v>7910</v>
      </c>
      <c r="K1879" s="217"/>
      <c r="L1879" s="217"/>
      <c r="M1879" s="67"/>
      <c r="N1879" s="218"/>
      <c r="O1879" s="218"/>
      <c r="P1879" s="218"/>
      <c r="Q1879" s="218"/>
      <c r="R1879" s="218"/>
      <c r="S1879" s="218"/>
      <c r="T1879" s="218"/>
      <c r="U1879" s="218"/>
      <c r="V1879" s="218"/>
      <c r="W1879" s="218"/>
      <c r="X1879" s="218"/>
    </row>
    <row r="1880" spans="1:24" s="60" customFormat="1" ht="15.75" customHeight="1">
      <c r="A1880" s="63">
        <v>40512</v>
      </c>
      <c r="B1880" s="62">
        <v>8660</v>
      </c>
      <c r="C1880" s="59">
        <v>40581</v>
      </c>
      <c r="D1880" s="217">
        <v>7950</v>
      </c>
      <c r="E1880" s="217">
        <v>8340</v>
      </c>
      <c r="F1880" s="61">
        <f t="shared" si="87"/>
        <v>390</v>
      </c>
      <c r="G1880" s="67">
        <f t="shared" si="88"/>
        <v>261.17183462532302</v>
      </c>
      <c r="H1880" s="59">
        <v>40567</v>
      </c>
      <c r="I1880" s="217">
        <v>3750</v>
      </c>
      <c r="J1880" s="217">
        <v>7910</v>
      </c>
      <c r="K1880" s="217"/>
      <c r="L1880" s="217"/>
      <c r="M1880" s="67"/>
      <c r="N1880" s="218"/>
      <c r="O1880" s="218"/>
      <c r="P1880" s="218"/>
      <c r="Q1880" s="218"/>
      <c r="R1880" s="218"/>
      <c r="S1880" s="218"/>
      <c r="T1880" s="218"/>
      <c r="U1880" s="218"/>
      <c r="V1880" s="218"/>
      <c r="W1880" s="218"/>
      <c r="X1880" s="218"/>
    </row>
    <row r="1881" spans="1:24" s="60" customFormat="1" ht="15.75" customHeight="1">
      <c r="A1881" s="63">
        <v>40511</v>
      </c>
      <c r="B1881" s="62">
        <v>8720</v>
      </c>
      <c r="C1881" s="59">
        <v>40578</v>
      </c>
      <c r="D1881" s="217">
        <v>7950</v>
      </c>
      <c r="E1881" s="217">
        <v>8340</v>
      </c>
      <c r="F1881" s="61">
        <f t="shared" si="87"/>
        <v>390</v>
      </c>
      <c r="G1881" s="67">
        <f t="shared" si="88"/>
        <v>261.06847545219637</v>
      </c>
      <c r="H1881" s="59">
        <v>40564</v>
      </c>
      <c r="I1881" s="217">
        <v>3760</v>
      </c>
      <c r="J1881" s="217">
        <v>7920</v>
      </c>
      <c r="K1881" s="217"/>
      <c r="L1881" s="217"/>
      <c r="M1881" s="67"/>
      <c r="N1881" s="218"/>
      <c r="O1881" s="218"/>
      <c r="P1881" s="218"/>
      <c r="Q1881" s="218"/>
      <c r="R1881" s="218"/>
      <c r="S1881" s="218"/>
      <c r="T1881" s="218"/>
      <c r="U1881" s="218"/>
      <c r="V1881" s="218"/>
      <c r="W1881" s="218"/>
      <c r="X1881" s="218"/>
    </row>
    <row r="1882" spans="1:24" s="60" customFormat="1" ht="15.75" customHeight="1">
      <c r="A1882" s="63">
        <v>40508</v>
      </c>
      <c r="B1882" s="62">
        <v>8740</v>
      </c>
      <c r="C1882" s="59">
        <v>40577</v>
      </c>
      <c r="D1882" s="217">
        <v>7950</v>
      </c>
      <c r="E1882" s="217">
        <v>8340</v>
      </c>
      <c r="F1882" s="61">
        <f t="shared" si="87"/>
        <v>390</v>
      </c>
      <c r="G1882" s="67">
        <f t="shared" si="88"/>
        <v>260.96511627906978</v>
      </c>
      <c r="H1882" s="59">
        <v>40563</v>
      </c>
      <c r="I1882" s="217">
        <v>3760</v>
      </c>
      <c r="J1882" s="217">
        <v>7920</v>
      </c>
      <c r="K1882" s="217"/>
      <c r="L1882" s="217"/>
      <c r="M1882" s="67"/>
      <c r="N1882" s="218"/>
      <c r="O1882" s="218"/>
      <c r="P1882" s="218"/>
      <c r="Q1882" s="218"/>
      <c r="R1882" s="218"/>
      <c r="S1882" s="218"/>
      <c r="T1882" s="218"/>
      <c r="U1882" s="218"/>
      <c r="V1882" s="218"/>
      <c r="W1882" s="218"/>
      <c r="X1882" s="218"/>
    </row>
    <row r="1883" spans="1:24" s="60" customFormat="1" ht="15.75" customHeight="1">
      <c r="A1883" s="63">
        <v>40507</v>
      </c>
      <c r="B1883" s="62">
        <v>8770</v>
      </c>
      <c r="C1883" s="59">
        <v>40576</v>
      </c>
      <c r="D1883" s="217">
        <v>7950</v>
      </c>
      <c r="E1883" s="217">
        <v>8340</v>
      </c>
      <c r="F1883" s="61">
        <f t="shared" si="87"/>
        <v>390</v>
      </c>
      <c r="G1883" s="67">
        <f t="shared" si="88"/>
        <v>260.79715762273901</v>
      </c>
      <c r="H1883" s="59">
        <v>40562</v>
      </c>
      <c r="I1883" s="217">
        <v>3780</v>
      </c>
      <c r="J1883" s="217">
        <v>7940</v>
      </c>
      <c r="K1883" s="217"/>
      <c r="L1883" s="217"/>
      <c r="M1883" s="67"/>
      <c r="N1883" s="218"/>
      <c r="O1883" s="218"/>
      <c r="P1883" s="218"/>
      <c r="Q1883" s="218"/>
      <c r="R1883" s="218"/>
      <c r="S1883" s="218"/>
      <c r="T1883" s="218"/>
      <c r="U1883" s="218"/>
      <c r="V1883" s="218"/>
      <c r="W1883" s="218"/>
      <c r="X1883" s="218"/>
    </row>
    <row r="1884" spans="1:24" s="60" customFormat="1" ht="15.75" customHeight="1">
      <c r="A1884" s="63">
        <v>40506</v>
      </c>
      <c r="B1884" s="62">
        <v>8770</v>
      </c>
      <c r="C1884" s="59">
        <v>40575</v>
      </c>
      <c r="D1884" s="217">
        <v>7950</v>
      </c>
      <c r="E1884" s="217">
        <v>8350</v>
      </c>
      <c r="F1884" s="61">
        <f t="shared" si="87"/>
        <v>400</v>
      </c>
      <c r="G1884" s="67">
        <f t="shared" si="88"/>
        <v>260.6291989664083</v>
      </c>
      <c r="H1884" s="59">
        <v>40561</v>
      </c>
      <c r="I1884" s="217">
        <v>3780</v>
      </c>
      <c r="J1884" s="217">
        <v>7940</v>
      </c>
      <c r="K1884" s="217"/>
      <c r="L1884" s="217"/>
      <c r="M1884" s="67"/>
      <c r="N1884" s="218"/>
      <c r="O1884" s="218"/>
      <c r="P1884" s="218"/>
      <c r="Q1884" s="218"/>
      <c r="R1884" s="218"/>
      <c r="S1884" s="218"/>
      <c r="T1884" s="218"/>
      <c r="U1884" s="218"/>
      <c r="V1884" s="218"/>
      <c r="W1884" s="218"/>
      <c r="X1884" s="218"/>
    </row>
    <row r="1885" spans="1:24" s="60" customFormat="1" ht="15.75" customHeight="1">
      <c r="A1885" s="63">
        <v>40505</v>
      </c>
      <c r="B1885" s="62">
        <v>8790</v>
      </c>
      <c r="C1885" s="59">
        <v>40574</v>
      </c>
      <c r="D1885" s="217">
        <v>7970</v>
      </c>
      <c r="E1885" s="217">
        <v>8350</v>
      </c>
      <c r="F1885" s="61">
        <f t="shared" si="87"/>
        <v>380</v>
      </c>
      <c r="G1885" s="67">
        <f t="shared" si="88"/>
        <v>260.38372093023258</v>
      </c>
      <c r="H1885" s="59">
        <v>40560</v>
      </c>
      <c r="I1885" s="217">
        <v>3790</v>
      </c>
      <c r="J1885" s="217">
        <v>7940</v>
      </c>
      <c r="K1885" s="217"/>
      <c r="L1885" s="217"/>
      <c r="M1885" s="67"/>
      <c r="N1885" s="218"/>
      <c r="O1885" s="218"/>
      <c r="P1885" s="218"/>
      <c r="Q1885" s="218"/>
      <c r="R1885" s="218"/>
      <c r="S1885" s="218"/>
      <c r="T1885" s="218"/>
      <c r="U1885" s="218"/>
      <c r="V1885" s="218"/>
      <c r="W1885" s="218"/>
      <c r="X1885" s="218"/>
    </row>
    <row r="1886" spans="1:24" s="60" customFormat="1" ht="15.75" customHeight="1">
      <c r="A1886" s="63">
        <v>40504</v>
      </c>
      <c r="B1886" s="62">
        <v>8830</v>
      </c>
      <c r="C1886" s="59">
        <v>40571</v>
      </c>
      <c r="D1886" s="217">
        <v>7970</v>
      </c>
      <c r="E1886" s="217">
        <v>8350</v>
      </c>
      <c r="F1886" s="61">
        <f t="shared" si="87"/>
        <v>380</v>
      </c>
      <c r="G1886" s="67">
        <f t="shared" si="88"/>
        <v>260.16408268733852</v>
      </c>
      <c r="H1886" s="59">
        <v>40557</v>
      </c>
      <c r="I1886" s="217">
        <v>3790</v>
      </c>
      <c r="J1886" s="217">
        <v>7960</v>
      </c>
      <c r="K1886" s="217"/>
      <c r="L1886" s="217"/>
      <c r="M1886" s="67"/>
      <c r="N1886" s="218"/>
      <c r="O1886" s="218"/>
      <c r="P1886" s="218"/>
      <c r="Q1886" s="218"/>
      <c r="R1886" s="218"/>
      <c r="S1886" s="218"/>
      <c r="T1886" s="218"/>
      <c r="U1886" s="218"/>
      <c r="V1886" s="218"/>
      <c r="W1886" s="218"/>
      <c r="X1886" s="218"/>
    </row>
    <row r="1887" spans="1:24" s="60" customFormat="1" ht="15.75" customHeight="1">
      <c r="A1887" s="63">
        <v>40501</v>
      </c>
      <c r="B1887" s="62">
        <v>8870</v>
      </c>
      <c r="C1887" s="59">
        <v>40570</v>
      </c>
      <c r="D1887" s="217">
        <v>7980</v>
      </c>
      <c r="E1887" s="217">
        <v>8400</v>
      </c>
      <c r="F1887" s="61">
        <f t="shared" si="87"/>
        <v>420</v>
      </c>
      <c r="G1887" s="67">
        <f t="shared" si="88"/>
        <v>259.98320413436693</v>
      </c>
      <c r="H1887" s="59">
        <v>40556</v>
      </c>
      <c r="I1887" s="217">
        <v>3790</v>
      </c>
      <c r="J1887" s="217">
        <v>7960</v>
      </c>
      <c r="K1887" s="217"/>
      <c r="L1887" s="217"/>
      <c r="M1887" s="67"/>
      <c r="N1887" s="218"/>
      <c r="O1887" s="218"/>
      <c r="P1887" s="218"/>
      <c r="Q1887" s="218"/>
      <c r="R1887" s="218"/>
      <c r="S1887" s="218"/>
      <c r="T1887" s="218"/>
      <c r="U1887" s="218"/>
      <c r="V1887" s="218"/>
      <c r="W1887" s="218"/>
      <c r="X1887" s="218"/>
    </row>
    <row r="1888" spans="1:24" s="60" customFormat="1" ht="15.75" customHeight="1">
      <c r="A1888" s="63">
        <v>40500</v>
      </c>
      <c r="B1888" s="62">
        <v>8870</v>
      </c>
      <c r="C1888" s="59">
        <v>40569</v>
      </c>
      <c r="D1888" s="217">
        <v>8000</v>
      </c>
      <c r="E1888" s="217">
        <v>8400</v>
      </c>
      <c r="F1888" s="61">
        <f t="shared" si="87"/>
        <v>400</v>
      </c>
      <c r="G1888" s="67">
        <f t="shared" si="88"/>
        <v>259.60852713178292</v>
      </c>
      <c r="H1888" s="59">
        <v>40555</v>
      </c>
      <c r="I1888" s="217">
        <v>3810</v>
      </c>
      <c r="J1888" s="217">
        <v>7980</v>
      </c>
      <c r="K1888" s="217"/>
      <c r="L1888" s="217"/>
      <c r="M1888" s="67"/>
      <c r="N1888" s="218"/>
      <c r="O1888" s="218"/>
      <c r="P1888" s="218"/>
      <c r="Q1888" s="218"/>
      <c r="R1888" s="218"/>
      <c r="S1888" s="218"/>
      <c r="T1888" s="218"/>
      <c r="U1888" s="218"/>
      <c r="V1888" s="218"/>
      <c r="W1888" s="218"/>
      <c r="X1888" s="218"/>
    </row>
    <row r="1889" spans="1:24" s="60" customFormat="1" ht="15.75" customHeight="1">
      <c r="A1889" s="63">
        <v>40499</v>
      </c>
      <c r="B1889" s="62">
        <v>8870</v>
      </c>
      <c r="C1889" s="59">
        <v>40568</v>
      </c>
      <c r="D1889" s="217">
        <v>8000</v>
      </c>
      <c r="E1889" s="217">
        <v>8400</v>
      </c>
      <c r="F1889" s="61">
        <f t="shared" si="87"/>
        <v>400</v>
      </c>
      <c r="G1889" s="67">
        <f t="shared" si="88"/>
        <v>259.25968992248062</v>
      </c>
      <c r="H1889" s="59">
        <v>40554</v>
      </c>
      <c r="I1889" s="217">
        <v>3810</v>
      </c>
      <c r="J1889" s="217">
        <v>7980</v>
      </c>
      <c r="K1889" s="217"/>
      <c r="L1889" s="217"/>
      <c r="M1889" s="67"/>
      <c r="N1889" s="218"/>
      <c r="O1889" s="218"/>
      <c r="P1889" s="218"/>
      <c r="Q1889" s="218"/>
      <c r="R1889" s="218"/>
      <c r="S1889" s="218"/>
      <c r="T1889" s="218"/>
      <c r="U1889" s="218"/>
      <c r="V1889" s="218"/>
      <c r="W1889" s="218"/>
      <c r="X1889" s="218"/>
    </row>
    <row r="1890" spans="1:24" s="60" customFormat="1" ht="15.75" customHeight="1">
      <c r="A1890" s="63">
        <v>40498</v>
      </c>
      <c r="B1890" s="62">
        <v>8870</v>
      </c>
      <c r="C1890" s="59">
        <v>40567</v>
      </c>
      <c r="D1890" s="217">
        <v>8030</v>
      </c>
      <c r="E1890" s="217">
        <v>8430</v>
      </c>
      <c r="F1890" s="61">
        <f t="shared" si="87"/>
        <v>400</v>
      </c>
      <c r="G1890" s="67">
        <f t="shared" si="88"/>
        <v>258.96253229974161</v>
      </c>
      <c r="H1890" s="59">
        <v>40553</v>
      </c>
      <c r="I1890" s="217">
        <v>3840</v>
      </c>
      <c r="J1890" s="217">
        <v>7990</v>
      </c>
      <c r="K1890" s="217"/>
      <c r="L1890" s="217"/>
      <c r="M1890" s="67"/>
      <c r="N1890" s="218"/>
      <c r="O1890" s="218"/>
      <c r="P1890" s="218"/>
      <c r="Q1890" s="218"/>
      <c r="R1890" s="218"/>
      <c r="S1890" s="218"/>
      <c r="T1890" s="218"/>
      <c r="U1890" s="218"/>
      <c r="V1890" s="218"/>
      <c r="W1890" s="218"/>
      <c r="X1890" s="218"/>
    </row>
    <row r="1891" spans="1:24" s="60" customFormat="1" ht="15.75" customHeight="1">
      <c r="A1891" s="63">
        <v>40497</v>
      </c>
      <c r="B1891" s="62">
        <v>8860</v>
      </c>
      <c r="C1891" s="59">
        <v>40564</v>
      </c>
      <c r="D1891" s="217">
        <v>8030</v>
      </c>
      <c r="E1891" s="217">
        <v>8430</v>
      </c>
      <c r="F1891" s="61">
        <f t="shared" si="87"/>
        <v>400</v>
      </c>
      <c r="G1891" s="67">
        <f t="shared" si="88"/>
        <v>258.69121447028425</v>
      </c>
      <c r="H1891" s="59">
        <v>40550</v>
      </c>
      <c r="I1891" s="217">
        <v>3840</v>
      </c>
      <c r="J1891" s="217">
        <v>8010</v>
      </c>
      <c r="K1891" s="217"/>
      <c r="L1891" s="217"/>
      <c r="M1891" s="67"/>
      <c r="N1891" s="218"/>
      <c r="O1891" s="218"/>
      <c r="P1891" s="218"/>
      <c r="Q1891" s="218"/>
      <c r="R1891" s="218"/>
      <c r="S1891" s="218"/>
      <c r="T1891" s="218"/>
      <c r="U1891" s="218"/>
      <c r="V1891" s="218"/>
      <c r="W1891" s="218"/>
      <c r="X1891" s="218"/>
    </row>
    <row r="1892" spans="1:24" s="60" customFormat="1" ht="15.75" customHeight="1">
      <c r="A1892" s="63">
        <v>40494</v>
      </c>
      <c r="B1892" s="62">
        <v>8800</v>
      </c>
      <c r="C1892" s="59">
        <v>40563</v>
      </c>
      <c r="D1892" s="217">
        <v>8030</v>
      </c>
      <c r="E1892" s="217">
        <v>8430</v>
      </c>
      <c r="F1892" s="61">
        <f t="shared" si="87"/>
        <v>400</v>
      </c>
      <c r="G1892" s="67">
        <f t="shared" si="88"/>
        <v>258.41989664082689</v>
      </c>
      <c r="H1892" s="59">
        <v>40549</v>
      </c>
      <c r="I1892" s="217">
        <v>3900</v>
      </c>
      <c r="J1892" s="217">
        <v>8010</v>
      </c>
      <c r="K1892" s="217"/>
      <c r="L1892" s="217"/>
      <c r="M1892" s="67"/>
      <c r="N1892" s="218"/>
      <c r="O1892" s="218"/>
      <c r="P1892" s="218"/>
      <c r="Q1892" s="218"/>
      <c r="R1892" s="218"/>
      <c r="S1892" s="218"/>
      <c r="T1892" s="218"/>
      <c r="U1892" s="218"/>
      <c r="V1892" s="218"/>
      <c r="W1892" s="218"/>
      <c r="X1892" s="218"/>
    </row>
    <row r="1893" spans="1:24" s="60" customFormat="1" ht="15.75" customHeight="1">
      <c r="A1893" s="63">
        <v>40493</v>
      </c>
      <c r="B1893" s="62">
        <v>8740</v>
      </c>
      <c r="C1893" s="59">
        <v>40562</v>
      </c>
      <c r="D1893" s="217">
        <v>8030</v>
      </c>
      <c r="E1893" s="217">
        <v>8430</v>
      </c>
      <c r="F1893" s="61">
        <f t="shared" si="87"/>
        <v>400</v>
      </c>
      <c r="G1893" s="67">
        <f t="shared" si="88"/>
        <v>258.08397932816536</v>
      </c>
      <c r="H1893" s="59">
        <v>40548</v>
      </c>
      <c r="I1893" s="217">
        <v>3900</v>
      </c>
      <c r="J1893" s="217">
        <v>8010</v>
      </c>
      <c r="K1893" s="217"/>
      <c r="L1893" s="217"/>
      <c r="M1893" s="67"/>
      <c r="N1893" s="218"/>
      <c r="O1893" s="218"/>
      <c r="P1893" s="218"/>
      <c r="Q1893" s="218"/>
      <c r="R1893" s="218"/>
      <c r="S1893" s="218"/>
      <c r="T1893" s="218"/>
      <c r="U1893" s="218"/>
      <c r="V1893" s="218"/>
      <c r="W1893" s="218"/>
      <c r="X1893" s="218"/>
    </row>
    <row r="1894" spans="1:24" s="60" customFormat="1" ht="15.75" customHeight="1">
      <c r="A1894" s="63">
        <v>40492</v>
      </c>
      <c r="B1894" s="62">
        <v>8710</v>
      </c>
      <c r="C1894" s="59">
        <v>40561</v>
      </c>
      <c r="D1894" s="217">
        <v>8050</v>
      </c>
      <c r="E1894" s="217">
        <v>8430</v>
      </c>
      <c r="F1894" s="61">
        <f t="shared" si="87"/>
        <v>380</v>
      </c>
      <c r="G1894" s="67">
        <f t="shared" si="88"/>
        <v>257.74806201550388</v>
      </c>
      <c r="H1894" s="59">
        <v>40547</v>
      </c>
      <c r="I1894" s="217">
        <v>3900</v>
      </c>
      <c r="J1894" s="217">
        <v>8020</v>
      </c>
      <c r="K1894" s="217"/>
      <c r="L1894" s="217"/>
      <c r="M1894" s="67"/>
      <c r="N1894" s="218"/>
      <c r="O1894" s="218"/>
      <c r="P1894" s="218"/>
      <c r="Q1894" s="218"/>
      <c r="R1894" s="218"/>
      <c r="S1894" s="218"/>
      <c r="T1894" s="218"/>
      <c r="U1894" s="218"/>
      <c r="V1894" s="218"/>
      <c r="W1894" s="218"/>
      <c r="X1894" s="218"/>
    </row>
    <row r="1895" spans="1:24" s="60" customFormat="1" ht="15.75" customHeight="1">
      <c r="A1895" s="63">
        <v>40491</v>
      </c>
      <c r="B1895" s="62">
        <v>8630</v>
      </c>
      <c r="C1895" s="59">
        <v>40560</v>
      </c>
      <c r="D1895" s="217">
        <v>8050</v>
      </c>
      <c r="E1895" s="217">
        <v>8460</v>
      </c>
      <c r="F1895" s="61">
        <f t="shared" si="87"/>
        <v>410</v>
      </c>
      <c r="G1895" s="67">
        <f t="shared" si="88"/>
        <v>257.4121447028424</v>
      </c>
      <c r="H1895" s="59">
        <v>40546</v>
      </c>
      <c r="I1895" s="217">
        <v>3950</v>
      </c>
      <c r="J1895" s="217">
        <v>8020</v>
      </c>
      <c r="K1895" s="217"/>
      <c r="L1895" s="217"/>
      <c r="M1895" s="67"/>
      <c r="N1895" s="218"/>
      <c r="O1895" s="218"/>
      <c r="P1895" s="218"/>
      <c r="Q1895" s="218"/>
      <c r="R1895" s="218"/>
      <c r="S1895" s="218"/>
      <c r="T1895" s="218"/>
      <c r="U1895" s="218"/>
      <c r="V1895" s="218"/>
      <c r="W1895" s="218"/>
      <c r="X1895" s="218"/>
    </row>
    <row r="1896" spans="1:24" s="60" customFormat="1" ht="15.75" customHeight="1">
      <c r="A1896" s="63">
        <v>40490</v>
      </c>
      <c r="B1896" s="62">
        <v>8590</v>
      </c>
      <c r="C1896" s="59">
        <v>40557</v>
      </c>
      <c r="D1896" s="217">
        <v>8050</v>
      </c>
      <c r="E1896" s="217">
        <v>8460</v>
      </c>
      <c r="F1896" s="61">
        <f t="shared" si="87"/>
        <v>410</v>
      </c>
      <c r="G1896" s="67">
        <f t="shared" si="88"/>
        <v>257.12790697674421</v>
      </c>
      <c r="H1896" s="59">
        <v>40543</v>
      </c>
      <c r="I1896" s="217">
        <v>3950</v>
      </c>
      <c r="J1896" s="217">
        <v>8020</v>
      </c>
      <c r="K1896" s="217"/>
      <c r="L1896" s="217"/>
      <c r="M1896" s="67"/>
      <c r="N1896" s="218"/>
      <c r="O1896" s="218"/>
      <c r="P1896" s="218"/>
      <c r="Q1896" s="218"/>
      <c r="R1896" s="218"/>
      <c r="S1896" s="218"/>
      <c r="T1896" s="218"/>
      <c r="U1896" s="218"/>
      <c r="V1896" s="218"/>
      <c r="W1896" s="218"/>
      <c r="X1896" s="218"/>
    </row>
    <row r="1897" spans="1:24" s="60" customFormat="1" ht="15.75" customHeight="1">
      <c r="A1897" s="63">
        <v>40487</v>
      </c>
      <c r="B1897" s="62">
        <v>8540</v>
      </c>
      <c r="C1897" s="59">
        <v>40556</v>
      </c>
      <c r="D1897" s="217">
        <v>8070</v>
      </c>
      <c r="E1897" s="217">
        <v>8470</v>
      </c>
      <c r="F1897" s="61">
        <f t="shared" si="87"/>
        <v>400</v>
      </c>
      <c r="G1897" s="67">
        <f t="shared" si="88"/>
        <v>256.90826873385015</v>
      </c>
      <c r="H1897" s="59">
        <v>40542</v>
      </c>
      <c r="I1897" s="217">
        <v>4010</v>
      </c>
      <c r="J1897" s="217">
        <v>8020</v>
      </c>
      <c r="K1897" s="217"/>
      <c r="L1897" s="217"/>
      <c r="M1897" s="67"/>
      <c r="N1897" s="218"/>
      <c r="O1897" s="218"/>
      <c r="P1897" s="218"/>
      <c r="Q1897" s="218"/>
      <c r="R1897" s="218"/>
      <c r="S1897" s="218"/>
      <c r="T1897" s="218"/>
      <c r="U1897" s="218"/>
      <c r="V1897" s="218"/>
      <c r="W1897" s="218"/>
      <c r="X1897" s="218"/>
    </row>
    <row r="1898" spans="1:24" s="60" customFormat="1" ht="15.75" customHeight="1">
      <c r="A1898" s="63">
        <v>40486</v>
      </c>
      <c r="B1898" s="62">
        <v>8470</v>
      </c>
      <c r="C1898" s="59">
        <v>40555</v>
      </c>
      <c r="D1898" s="217">
        <v>8070</v>
      </c>
      <c r="E1898" s="217">
        <v>8470</v>
      </c>
      <c r="F1898" s="61">
        <f t="shared" si="87"/>
        <v>400</v>
      </c>
      <c r="G1898" s="67">
        <f t="shared" si="88"/>
        <v>256.63695090439279</v>
      </c>
      <c r="H1898" s="59">
        <v>40541</v>
      </c>
      <c r="I1898" s="217">
        <v>4010</v>
      </c>
      <c r="J1898" s="217">
        <v>8030</v>
      </c>
      <c r="K1898" s="217"/>
      <c r="L1898" s="217"/>
      <c r="M1898" s="67"/>
      <c r="N1898" s="218"/>
      <c r="O1898" s="218"/>
      <c r="P1898" s="218"/>
      <c r="Q1898" s="218"/>
      <c r="R1898" s="218"/>
      <c r="S1898" s="218"/>
      <c r="T1898" s="218"/>
      <c r="U1898" s="218"/>
      <c r="V1898" s="218"/>
      <c r="W1898" s="218"/>
      <c r="X1898" s="218"/>
    </row>
    <row r="1899" spans="1:24" s="60" customFormat="1" ht="15.75" customHeight="1">
      <c r="A1899" s="63">
        <v>40485</v>
      </c>
      <c r="B1899" s="62">
        <v>8410</v>
      </c>
      <c r="C1899" s="59">
        <v>40554</v>
      </c>
      <c r="D1899" s="217">
        <v>8090</v>
      </c>
      <c r="E1899" s="217">
        <v>8470</v>
      </c>
      <c r="F1899" s="61">
        <f t="shared" si="87"/>
        <v>380</v>
      </c>
      <c r="G1899" s="67">
        <f t="shared" si="88"/>
        <v>256.36563307493537</v>
      </c>
      <c r="H1899" s="59">
        <v>40540</v>
      </c>
      <c r="I1899" s="217">
        <v>4090</v>
      </c>
      <c r="J1899" s="217">
        <v>8030</v>
      </c>
      <c r="K1899" s="217"/>
      <c r="L1899" s="217"/>
      <c r="M1899" s="67"/>
      <c r="N1899" s="218"/>
      <c r="O1899" s="218"/>
      <c r="P1899" s="218"/>
      <c r="Q1899" s="218"/>
      <c r="R1899" s="218"/>
      <c r="S1899" s="218"/>
      <c r="T1899" s="218"/>
      <c r="U1899" s="218"/>
      <c r="V1899" s="218"/>
      <c r="W1899" s="218"/>
      <c r="X1899" s="218"/>
    </row>
    <row r="1900" spans="1:24" s="60" customFormat="1" ht="15.75" customHeight="1">
      <c r="A1900" s="63">
        <v>40484</v>
      </c>
      <c r="B1900" s="62">
        <v>8400</v>
      </c>
      <c r="C1900" s="59">
        <v>40553</v>
      </c>
      <c r="D1900" s="217">
        <v>8090</v>
      </c>
      <c r="E1900" s="217">
        <v>8480</v>
      </c>
      <c r="F1900" s="61">
        <f t="shared" si="87"/>
        <v>390</v>
      </c>
      <c r="G1900" s="67">
        <f t="shared" si="88"/>
        <v>256.21059431524549</v>
      </c>
      <c r="H1900" s="59">
        <v>40539</v>
      </c>
      <c r="I1900" s="217">
        <v>4090</v>
      </c>
      <c r="J1900" s="217">
        <v>8050</v>
      </c>
      <c r="K1900" s="217"/>
      <c r="L1900" s="217"/>
      <c r="M1900" s="67"/>
      <c r="N1900" s="218"/>
      <c r="O1900" s="218"/>
      <c r="P1900" s="218"/>
      <c r="Q1900" s="218"/>
      <c r="R1900" s="218"/>
      <c r="S1900" s="218"/>
      <c r="T1900" s="218"/>
      <c r="U1900" s="218"/>
      <c r="V1900" s="218"/>
      <c r="W1900" s="218"/>
      <c r="X1900" s="218"/>
    </row>
    <row r="1901" spans="1:24" s="60" customFormat="1" ht="15.75" customHeight="1">
      <c r="A1901" s="63">
        <v>40483</v>
      </c>
      <c r="B1901" s="62">
        <v>8300</v>
      </c>
      <c r="C1901" s="59">
        <v>40550</v>
      </c>
      <c r="D1901" s="217">
        <v>8090</v>
      </c>
      <c r="E1901" s="217">
        <v>8480</v>
      </c>
      <c r="F1901" s="61">
        <f t="shared" si="87"/>
        <v>390</v>
      </c>
      <c r="G1901" s="67">
        <f t="shared" si="88"/>
        <v>256.04263565891472</v>
      </c>
      <c r="H1901" s="59">
        <v>40536</v>
      </c>
      <c r="I1901" s="217">
        <v>4170</v>
      </c>
      <c r="J1901" s="217">
        <v>8050</v>
      </c>
      <c r="K1901" s="217"/>
      <c r="L1901" s="217"/>
      <c r="M1901" s="67"/>
      <c r="N1901" s="218"/>
      <c r="O1901" s="218"/>
      <c r="P1901" s="218"/>
      <c r="Q1901" s="218"/>
      <c r="R1901" s="218"/>
      <c r="S1901" s="218"/>
      <c r="T1901" s="218"/>
      <c r="U1901" s="218"/>
      <c r="V1901" s="218"/>
      <c r="W1901" s="218"/>
      <c r="X1901" s="218"/>
    </row>
    <row r="1902" spans="1:24" s="60" customFormat="1" ht="15.75" customHeight="1">
      <c r="A1902" s="63">
        <v>40480</v>
      </c>
      <c r="B1902" s="62">
        <v>8280</v>
      </c>
      <c r="C1902" s="59">
        <v>40549</v>
      </c>
      <c r="D1902" s="217">
        <v>8090</v>
      </c>
      <c r="E1902" s="217">
        <v>8500</v>
      </c>
      <c r="F1902" s="61">
        <f t="shared" si="87"/>
        <v>410</v>
      </c>
      <c r="G1902" s="67">
        <f t="shared" si="88"/>
        <v>255.90051679586563</v>
      </c>
      <c r="H1902" s="59">
        <v>40535</v>
      </c>
      <c r="I1902" s="217">
        <v>4170</v>
      </c>
      <c r="J1902" s="217">
        <v>8050</v>
      </c>
      <c r="K1902" s="217"/>
      <c r="L1902" s="217"/>
      <c r="M1902" s="67"/>
      <c r="N1902" s="218"/>
      <c r="O1902" s="218"/>
      <c r="P1902" s="218"/>
      <c r="Q1902" s="218"/>
      <c r="R1902" s="218"/>
      <c r="S1902" s="218"/>
      <c r="T1902" s="218"/>
      <c r="U1902" s="218"/>
      <c r="V1902" s="218"/>
      <c r="W1902" s="218"/>
      <c r="X1902" s="218"/>
    </row>
    <row r="1903" spans="1:24" s="60" customFormat="1" ht="15.75" customHeight="1">
      <c r="A1903" s="63">
        <v>40479</v>
      </c>
      <c r="B1903" s="62">
        <v>8280</v>
      </c>
      <c r="C1903" s="59">
        <v>40548</v>
      </c>
      <c r="D1903" s="217">
        <v>8090</v>
      </c>
      <c r="E1903" s="217">
        <v>8500</v>
      </c>
      <c r="F1903" s="61">
        <f t="shared" si="87"/>
        <v>410</v>
      </c>
      <c r="G1903" s="67">
        <f t="shared" si="88"/>
        <v>255.77131782945736</v>
      </c>
      <c r="H1903" s="59">
        <v>40534</v>
      </c>
      <c r="I1903" s="217">
        <v>4210</v>
      </c>
      <c r="J1903" s="217">
        <v>8060</v>
      </c>
      <c r="K1903" s="217"/>
      <c r="L1903" s="217"/>
      <c r="M1903" s="67"/>
      <c r="N1903" s="218"/>
      <c r="O1903" s="218"/>
      <c r="P1903" s="218"/>
      <c r="Q1903" s="218"/>
      <c r="R1903" s="218"/>
      <c r="S1903" s="218"/>
      <c r="T1903" s="218"/>
      <c r="U1903" s="218"/>
      <c r="V1903" s="218"/>
      <c r="W1903" s="218"/>
      <c r="X1903" s="218"/>
    </row>
    <row r="1904" spans="1:24" s="60" customFormat="1" ht="15.75" customHeight="1">
      <c r="A1904" s="63">
        <v>40478</v>
      </c>
      <c r="B1904" s="62">
        <v>8280</v>
      </c>
      <c r="C1904" s="59">
        <v>40547</v>
      </c>
      <c r="D1904" s="217">
        <v>8090</v>
      </c>
      <c r="E1904" s="217">
        <v>8520</v>
      </c>
      <c r="F1904" s="61">
        <f t="shared" si="87"/>
        <v>430</v>
      </c>
      <c r="G1904" s="67">
        <f t="shared" si="88"/>
        <v>255.69379844961242</v>
      </c>
      <c r="H1904" s="59">
        <v>40533</v>
      </c>
      <c r="I1904" s="217">
        <v>4270</v>
      </c>
      <c r="J1904" s="217">
        <v>8060</v>
      </c>
      <c r="K1904" s="217"/>
      <c r="L1904" s="217"/>
      <c r="M1904" s="67"/>
      <c r="N1904" s="218"/>
      <c r="O1904" s="218"/>
      <c r="P1904" s="218"/>
      <c r="Q1904" s="218"/>
      <c r="R1904" s="218"/>
      <c r="S1904" s="218"/>
      <c r="T1904" s="218"/>
      <c r="U1904" s="218"/>
      <c r="V1904" s="218"/>
      <c r="W1904" s="218"/>
      <c r="X1904" s="218"/>
    </row>
    <row r="1905" spans="1:24" s="60" customFormat="1" ht="15.75" customHeight="1">
      <c r="A1905" s="63">
        <v>40477</v>
      </c>
      <c r="B1905" s="62">
        <v>8273</v>
      </c>
      <c r="C1905" s="59">
        <v>40546</v>
      </c>
      <c r="D1905" s="217">
        <v>8080</v>
      </c>
      <c r="E1905" s="217">
        <v>8520</v>
      </c>
      <c r="F1905" s="61">
        <f t="shared" si="87"/>
        <v>440</v>
      </c>
      <c r="G1905" s="67">
        <f t="shared" si="88"/>
        <v>255.5904392764858</v>
      </c>
      <c r="H1905" s="59">
        <v>40532</v>
      </c>
      <c r="I1905" s="217">
        <v>4320</v>
      </c>
      <c r="J1905" s="217">
        <v>8070</v>
      </c>
      <c r="K1905" s="217"/>
      <c r="L1905" s="217"/>
      <c r="M1905" s="67"/>
      <c r="N1905" s="218"/>
      <c r="O1905" s="218"/>
      <c r="P1905" s="218"/>
      <c r="Q1905" s="218"/>
      <c r="R1905" s="218"/>
      <c r="S1905" s="218"/>
      <c r="T1905" s="218"/>
      <c r="U1905" s="218"/>
      <c r="V1905" s="218"/>
      <c r="W1905" s="218"/>
      <c r="X1905" s="218"/>
    </row>
    <row r="1906" spans="1:24" s="60" customFormat="1" ht="15.75" customHeight="1">
      <c r="A1906" s="63">
        <v>40476</v>
      </c>
      <c r="B1906" s="62">
        <v>8266</v>
      </c>
      <c r="C1906" s="59">
        <v>40543</v>
      </c>
      <c r="D1906" s="217">
        <v>8080</v>
      </c>
      <c r="E1906" s="217">
        <v>8540</v>
      </c>
      <c r="F1906" s="61">
        <f t="shared" si="87"/>
        <v>460</v>
      </c>
      <c r="G1906" s="67">
        <f t="shared" si="88"/>
        <v>255.47416020671835</v>
      </c>
      <c r="H1906" s="59">
        <v>40529</v>
      </c>
      <c r="I1906" s="217">
        <v>4320</v>
      </c>
      <c r="J1906" s="217">
        <v>8070</v>
      </c>
      <c r="K1906" s="217"/>
      <c r="L1906" s="217"/>
      <c r="M1906" s="67"/>
      <c r="N1906" s="218"/>
      <c r="O1906" s="218"/>
      <c r="P1906" s="218"/>
      <c r="Q1906" s="218"/>
      <c r="R1906" s="218"/>
      <c r="S1906" s="218"/>
      <c r="T1906" s="218"/>
      <c r="U1906" s="218"/>
      <c r="V1906" s="218"/>
      <c r="W1906" s="218"/>
      <c r="X1906" s="218"/>
    </row>
    <row r="1907" spans="1:24" s="60" customFormat="1" ht="15.75" customHeight="1">
      <c r="A1907" s="63">
        <v>40473</v>
      </c>
      <c r="B1907" s="62">
        <v>8259</v>
      </c>
      <c r="C1907" s="59">
        <v>40542</v>
      </c>
      <c r="D1907" s="217">
        <v>8080</v>
      </c>
      <c r="E1907" s="217">
        <v>8540</v>
      </c>
      <c r="F1907" s="61">
        <f t="shared" si="87"/>
        <v>460</v>
      </c>
      <c r="G1907" s="67">
        <f t="shared" si="88"/>
        <v>255.33204134366926</v>
      </c>
      <c r="H1907" s="59">
        <v>40528</v>
      </c>
      <c r="I1907" s="217">
        <v>4380</v>
      </c>
      <c r="J1907" s="217">
        <v>8090</v>
      </c>
      <c r="K1907" s="217"/>
      <c r="L1907" s="217"/>
      <c r="M1907" s="67"/>
      <c r="N1907" s="218"/>
      <c r="O1907" s="218"/>
      <c r="P1907" s="218"/>
      <c r="Q1907" s="218"/>
      <c r="R1907" s="218"/>
      <c r="S1907" s="218"/>
      <c r="T1907" s="218"/>
      <c r="U1907" s="218"/>
      <c r="V1907" s="218"/>
      <c r="W1907" s="218"/>
      <c r="X1907" s="218"/>
    </row>
    <row r="1908" spans="1:24" s="60" customFormat="1" ht="15.75" customHeight="1">
      <c r="A1908" s="63">
        <v>40472</v>
      </c>
      <c r="B1908" s="62">
        <v>8252</v>
      </c>
      <c r="C1908" s="59">
        <v>40541</v>
      </c>
      <c r="D1908" s="217">
        <v>8070</v>
      </c>
      <c r="E1908" s="217">
        <v>8550</v>
      </c>
      <c r="F1908" s="61">
        <f t="shared" si="87"/>
        <v>480</v>
      </c>
      <c r="G1908" s="67">
        <f t="shared" si="88"/>
        <v>255.24160206718346</v>
      </c>
      <c r="H1908" s="59">
        <v>40527</v>
      </c>
      <c r="I1908" s="217">
        <v>4400</v>
      </c>
      <c r="J1908" s="217">
        <v>8090</v>
      </c>
      <c r="K1908" s="217"/>
      <c r="L1908" s="217"/>
      <c r="M1908" s="67"/>
      <c r="N1908" s="218"/>
      <c r="O1908" s="218"/>
      <c r="P1908" s="218"/>
      <c r="Q1908" s="218"/>
      <c r="R1908" s="218"/>
      <c r="S1908" s="218"/>
      <c r="T1908" s="218"/>
      <c r="U1908" s="218"/>
      <c r="V1908" s="218"/>
      <c r="W1908" s="218"/>
      <c r="X1908" s="218"/>
    </row>
    <row r="1909" spans="1:24" s="60" customFormat="1" ht="15.75" customHeight="1">
      <c r="A1909" s="63">
        <v>40471</v>
      </c>
      <c r="B1909" s="62">
        <v>8252</v>
      </c>
      <c r="C1909" s="59">
        <v>40540</v>
      </c>
      <c r="D1909" s="217">
        <v>8070</v>
      </c>
      <c r="E1909" s="217">
        <v>8550</v>
      </c>
      <c r="F1909" s="61">
        <f t="shared" si="87"/>
        <v>480</v>
      </c>
      <c r="G1909" s="67">
        <f t="shared" si="88"/>
        <v>255.12532299741602</v>
      </c>
      <c r="H1909" s="59">
        <v>40526</v>
      </c>
      <c r="I1909" s="217">
        <v>4400</v>
      </c>
      <c r="J1909" s="217">
        <v>8090</v>
      </c>
      <c r="K1909" s="217"/>
      <c r="L1909" s="217"/>
      <c r="M1909" s="67"/>
      <c r="N1909" s="218"/>
      <c r="O1909" s="218"/>
      <c r="P1909" s="218"/>
      <c r="Q1909" s="218"/>
      <c r="R1909" s="218"/>
      <c r="S1909" s="218"/>
      <c r="T1909" s="218"/>
      <c r="U1909" s="218"/>
      <c r="V1909" s="218"/>
      <c r="W1909" s="218"/>
      <c r="X1909" s="218"/>
    </row>
    <row r="1910" spans="1:24" s="60" customFormat="1" ht="15.75" customHeight="1">
      <c r="A1910" s="63">
        <v>40470</v>
      </c>
      <c r="B1910" s="62">
        <v>8258</v>
      </c>
      <c r="C1910" s="59">
        <v>40539</v>
      </c>
      <c r="D1910" s="217">
        <v>8080</v>
      </c>
      <c r="E1910" s="217">
        <v>8570</v>
      </c>
      <c r="F1910" s="61">
        <f t="shared" si="87"/>
        <v>490</v>
      </c>
      <c r="G1910" s="67">
        <f t="shared" si="88"/>
        <v>255.00904392764858</v>
      </c>
      <c r="H1910" s="59">
        <v>40525</v>
      </c>
      <c r="I1910" s="217">
        <v>4420</v>
      </c>
      <c r="J1910" s="217">
        <v>8120</v>
      </c>
      <c r="K1910" s="217"/>
      <c r="L1910" s="217"/>
      <c r="M1910" s="67"/>
      <c r="N1910" s="218"/>
      <c r="O1910" s="218"/>
      <c r="P1910" s="218"/>
      <c r="Q1910" s="218"/>
      <c r="R1910" s="218"/>
      <c r="S1910" s="218"/>
      <c r="T1910" s="218"/>
      <c r="U1910" s="218"/>
      <c r="V1910" s="218"/>
      <c r="W1910" s="218"/>
      <c r="X1910" s="218"/>
    </row>
    <row r="1911" spans="1:24" s="60" customFormat="1" ht="15.75" customHeight="1">
      <c r="A1911" s="63">
        <v>40469</v>
      </c>
      <c r="B1911" s="62">
        <v>8272</v>
      </c>
      <c r="C1911" s="59">
        <v>40536</v>
      </c>
      <c r="D1911" s="217">
        <v>8080</v>
      </c>
      <c r="E1911" s="217">
        <v>8570</v>
      </c>
      <c r="F1911" s="61">
        <f t="shared" si="87"/>
        <v>490</v>
      </c>
      <c r="G1911" s="67">
        <f t="shared" si="88"/>
        <v>254.90568475452196</v>
      </c>
      <c r="H1911" s="59">
        <v>40522</v>
      </c>
      <c r="I1911" s="217">
        <v>4430</v>
      </c>
      <c r="J1911" s="217">
        <v>8120</v>
      </c>
      <c r="K1911" s="217"/>
      <c r="L1911" s="217"/>
      <c r="M1911" s="67"/>
      <c r="N1911" s="218"/>
      <c r="O1911" s="218"/>
      <c r="P1911" s="218"/>
      <c r="Q1911" s="218"/>
      <c r="R1911" s="218"/>
      <c r="S1911" s="218"/>
      <c r="T1911" s="218"/>
      <c r="U1911" s="218"/>
      <c r="V1911" s="218"/>
      <c r="W1911" s="218"/>
      <c r="X1911" s="218"/>
    </row>
    <row r="1912" spans="1:24" s="60" customFormat="1" ht="15.75" customHeight="1">
      <c r="A1912" s="63">
        <v>40466</v>
      </c>
      <c r="B1912" s="62">
        <v>8278</v>
      </c>
      <c r="C1912" s="59">
        <v>40535</v>
      </c>
      <c r="D1912" s="217">
        <v>8080</v>
      </c>
      <c r="E1912" s="217">
        <v>8600</v>
      </c>
      <c r="F1912" s="61">
        <f t="shared" si="87"/>
        <v>520</v>
      </c>
      <c r="G1912" s="67">
        <f t="shared" si="88"/>
        <v>254.80232558139534</v>
      </c>
      <c r="H1912" s="59">
        <v>40521</v>
      </c>
      <c r="I1912" s="217">
        <v>4460</v>
      </c>
      <c r="J1912" s="217">
        <v>8200</v>
      </c>
      <c r="K1912" s="217"/>
      <c r="L1912" s="217"/>
      <c r="M1912" s="67"/>
      <c r="N1912" s="218"/>
      <c r="O1912" s="218"/>
      <c r="P1912" s="218"/>
      <c r="Q1912" s="218"/>
      <c r="R1912" s="218"/>
      <c r="S1912" s="218"/>
      <c r="T1912" s="218"/>
      <c r="U1912" s="218"/>
      <c r="V1912" s="218"/>
      <c r="W1912" s="218"/>
      <c r="X1912" s="218"/>
    </row>
    <row r="1913" spans="1:24" s="60" customFormat="1" ht="15.75" customHeight="1">
      <c r="A1913" s="63">
        <v>40465</v>
      </c>
      <c r="B1913" s="62">
        <v>8305</v>
      </c>
      <c r="C1913" s="59">
        <v>40534</v>
      </c>
      <c r="D1913" s="217">
        <v>8090</v>
      </c>
      <c r="E1913" s="217">
        <v>8600</v>
      </c>
      <c r="F1913" s="61">
        <f t="shared" si="87"/>
        <v>510</v>
      </c>
      <c r="G1913" s="67">
        <f t="shared" si="88"/>
        <v>254.66020671834625</v>
      </c>
      <c r="H1913" s="59">
        <v>40520</v>
      </c>
      <c r="I1913" s="217">
        <v>4480</v>
      </c>
      <c r="J1913" s="217">
        <v>8270</v>
      </c>
      <c r="K1913" s="217"/>
      <c r="L1913" s="217"/>
      <c r="M1913" s="67"/>
      <c r="N1913" s="218"/>
      <c r="O1913" s="218"/>
      <c r="P1913" s="218"/>
      <c r="Q1913" s="218"/>
      <c r="R1913" s="218"/>
      <c r="S1913" s="218"/>
      <c r="T1913" s="218"/>
      <c r="U1913" s="218"/>
      <c r="V1913" s="218"/>
      <c r="W1913" s="218"/>
      <c r="X1913" s="218"/>
    </row>
    <row r="1914" spans="1:24" s="60" customFormat="1" ht="15.75" customHeight="1">
      <c r="A1914" s="63">
        <v>40464</v>
      </c>
      <c r="B1914" s="62">
        <v>8305</v>
      </c>
      <c r="C1914" s="59">
        <v>40533</v>
      </c>
      <c r="D1914" s="217">
        <v>8090</v>
      </c>
      <c r="E1914" s="217">
        <v>8600</v>
      </c>
      <c r="F1914" s="61">
        <f t="shared" si="87"/>
        <v>510</v>
      </c>
      <c r="G1914" s="67">
        <f t="shared" si="88"/>
        <v>254.53100775193798</v>
      </c>
      <c r="H1914" s="59">
        <v>40519</v>
      </c>
      <c r="I1914" s="217">
        <v>4480</v>
      </c>
      <c r="J1914" s="217">
        <v>8320</v>
      </c>
      <c r="K1914" s="217"/>
      <c r="L1914" s="217"/>
      <c r="M1914" s="67"/>
      <c r="N1914" s="218"/>
      <c r="O1914" s="218"/>
      <c r="P1914" s="218"/>
      <c r="Q1914" s="218"/>
      <c r="R1914" s="218"/>
      <c r="S1914" s="218"/>
      <c r="T1914" s="218"/>
      <c r="U1914" s="218"/>
      <c r="V1914" s="218"/>
      <c r="W1914" s="218"/>
      <c r="X1914" s="218"/>
    </row>
    <row r="1915" spans="1:24" s="60" customFormat="1" ht="15.75" customHeight="1">
      <c r="A1915" s="63">
        <v>40463</v>
      </c>
      <c r="B1915" s="62">
        <v>8318</v>
      </c>
      <c r="C1915" s="59">
        <v>40532</v>
      </c>
      <c r="D1915" s="217">
        <v>8100</v>
      </c>
      <c r="E1915" s="217">
        <v>8630</v>
      </c>
      <c r="F1915" s="61">
        <f t="shared" si="87"/>
        <v>530</v>
      </c>
      <c r="G1915" s="67">
        <f t="shared" si="88"/>
        <v>254.40180878552971</v>
      </c>
      <c r="H1915" s="59">
        <v>40518</v>
      </c>
      <c r="I1915" s="217">
        <v>4490</v>
      </c>
      <c r="J1915" s="217">
        <v>8380</v>
      </c>
      <c r="K1915" s="217"/>
      <c r="L1915" s="217"/>
      <c r="M1915" s="67"/>
      <c r="N1915" s="218"/>
      <c r="O1915" s="218"/>
      <c r="P1915" s="218"/>
      <c r="Q1915" s="218"/>
      <c r="R1915" s="218"/>
      <c r="S1915" s="218"/>
      <c r="T1915" s="218"/>
      <c r="U1915" s="218"/>
      <c r="V1915" s="218"/>
      <c r="W1915" s="218"/>
      <c r="X1915" s="218"/>
    </row>
    <row r="1916" spans="1:24" s="60" customFormat="1" ht="15.75" customHeight="1">
      <c r="A1916" s="63">
        <v>40462</v>
      </c>
      <c r="B1916" s="62">
        <v>8338</v>
      </c>
      <c r="C1916" s="59">
        <v>40529</v>
      </c>
      <c r="D1916" s="217">
        <v>8100</v>
      </c>
      <c r="E1916" s="217">
        <v>8630</v>
      </c>
      <c r="F1916" s="61">
        <f t="shared" si="87"/>
        <v>530</v>
      </c>
      <c r="G1916" s="67">
        <f t="shared" si="88"/>
        <v>254.22093023255815</v>
      </c>
      <c r="H1916" s="59">
        <v>40515</v>
      </c>
      <c r="I1916" s="217">
        <v>4510</v>
      </c>
      <c r="J1916" s="217">
        <v>8420</v>
      </c>
      <c r="K1916" s="217"/>
      <c r="L1916" s="217"/>
      <c r="M1916" s="67"/>
      <c r="N1916" s="218"/>
      <c r="O1916" s="218"/>
      <c r="P1916" s="218"/>
      <c r="Q1916" s="218"/>
      <c r="R1916" s="218"/>
      <c r="S1916" s="218"/>
      <c r="T1916" s="218"/>
      <c r="U1916" s="218"/>
      <c r="V1916" s="218"/>
      <c r="W1916" s="218"/>
      <c r="X1916" s="218"/>
    </row>
    <row r="1917" spans="1:24" s="60" customFormat="1" ht="15.75" customHeight="1">
      <c r="A1917" s="63">
        <v>40459</v>
      </c>
      <c r="B1917" s="62">
        <v>8358</v>
      </c>
      <c r="C1917" s="59">
        <v>40528</v>
      </c>
      <c r="D1917" s="217">
        <v>8120</v>
      </c>
      <c r="E1917" s="217">
        <v>8660</v>
      </c>
      <c r="F1917" s="61">
        <f t="shared" si="87"/>
        <v>540</v>
      </c>
      <c r="G1917" s="67">
        <f t="shared" si="88"/>
        <v>254.06589147286823</v>
      </c>
      <c r="H1917" s="59">
        <v>40514</v>
      </c>
      <c r="I1917" s="217">
        <v>4510</v>
      </c>
      <c r="J1917" s="217">
        <v>8540</v>
      </c>
      <c r="K1917" s="217"/>
      <c r="L1917" s="217"/>
      <c r="M1917" s="67"/>
      <c r="N1917" s="218"/>
      <c r="O1917" s="218"/>
      <c r="P1917" s="218"/>
      <c r="Q1917" s="218"/>
      <c r="R1917" s="218"/>
      <c r="S1917" s="218"/>
      <c r="T1917" s="218"/>
      <c r="U1917" s="218"/>
      <c r="V1917" s="218"/>
      <c r="W1917" s="218"/>
      <c r="X1917" s="218"/>
    </row>
    <row r="1918" spans="1:24" s="60" customFormat="1" ht="15.75" customHeight="1">
      <c r="A1918" s="63">
        <v>40451</v>
      </c>
      <c r="B1918" s="62">
        <v>8263</v>
      </c>
      <c r="C1918" s="59">
        <v>40527</v>
      </c>
      <c r="D1918" s="217">
        <v>8120</v>
      </c>
      <c r="E1918" s="217">
        <v>8660</v>
      </c>
      <c r="F1918" s="61">
        <f t="shared" si="87"/>
        <v>540</v>
      </c>
      <c r="G1918" s="67">
        <f t="shared" si="88"/>
        <v>253.89793281653746</v>
      </c>
      <c r="H1918" s="59">
        <v>40513</v>
      </c>
      <c r="I1918" s="217">
        <v>4520</v>
      </c>
      <c r="J1918" s="217">
        <v>8600</v>
      </c>
      <c r="K1918" s="217"/>
      <c r="L1918" s="217"/>
      <c r="M1918" s="67"/>
      <c r="N1918" s="218"/>
      <c r="O1918" s="218"/>
      <c r="P1918" s="218"/>
      <c r="Q1918" s="218"/>
      <c r="R1918" s="218"/>
      <c r="S1918" s="218"/>
      <c r="T1918" s="218"/>
      <c r="U1918" s="218"/>
      <c r="V1918" s="218"/>
      <c r="W1918" s="218"/>
      <c r="X1918" s="218"/>
    </row>
    <row r="1919" spans="1:24" s="60" customFormat="1" ht="15.75" customHeight="1">
      <c r="A1919" s="63">
        <v>40450</v>
      </c>
      <c r="B1919" s="62">
        <v>8223</v>
      </c>
      <c r="C1919" s="59">
        <v>40526</v>
      </c>
      <c r="D1919" s="217">
        <v>8120</v>
      </c>
      <c r="E1919" s="217">
        <v>8660</v>
      </c>
      <c r="F1919" s="61">
        <f t="shared" si="87"/>
        <v>540</v>
      </c>
      <c r="G1919" s="67">
        <f t="shared" si="88"/>
        <v>253.76873385012919</v>
      </c>
      <c r="H1919" s="59">
        <v>40512</v>
      </c>
      <c r="I1919" s="217">
        <v>4510</v>
      </c>
      <c r="J1919" s="217">
        <v>8660</v>
      </c>
      <c r="K1919" s="217"/>
      <c r="L1919" s="217"/>
      <c r="M1919" s="67"/>
      <c r="N1919" s="218"/>
      <c r="O1919" s="218"/>
      <c r="P1919" s="218"/>
      <c r="Q1919" s="218"/>
      <c r="R1919" s="218"/>
      <c r="S1919" s="218"/>
      <c r="T1919" s="218"/>
      <c r="U1919" s="218"/>
      <c r="V1919" s="218"/>
      <c r="W1919" s="218"/>
      <c r="X1919" s="218"/>
    </row>
    <row r="1920" spans="1:24" s="60" customFormat="1" ht="15.75" customHeight="1">
      <c r="A1920" s="63">
        <v>40449</v>
      </c>
      <c r="B1920" s="62">
        <v>8189</v>
      </c>
      <c r="C1920" s="59">
        <v>40525</v>
      </c>
      <c r="D1920" s="217">
        <v>8150</v>
      </c>
      <c r="E1920" s="217">
        <v>8690</v>
      </c>
      <c r="F1920" s="61">
        <f t="shared" si="87"/>
        <v>540</v>
      </c>
      <c r="G1920" s="67">
        <f t="shared" si="88"/>
        <v>253.63953488372093</v>
      </c>
      <c r="H1920" s="59">
        <v>40511</v>
      </c>
      <c r="I1920" s="217">
        <v>4510</v>
      </c>
      <c r="J1920" s="217">
        <v>8730</v>
      </c>
      <c r="K1920" s="217"/>
      <c r="L1920" s="217"/>
      <c r="M1920" s="67"/>
      <c r="N1920" s="218"/>
      <c r="O1920" s="218"/>
      <c r="P1920" s="218"/>
      <c r="Q1920" s="218"/>
      <c r="R1920" s="218"/>
      <c r="S1920" s="218"/>
      <c r="T1920" s="218"/>
      <c r="U1920" s="218"/>
      <c r="V1920" s="218"/>
      <c r="W1920" s="218"/>
      <c r="X1920" s="218"/>
    </row>
    <row r="1921" spans="1:24" s="60" customFormat="1" ht="15.75" customHeight="1">
      <c r="A1921" s="63">
        <v>40448</v>
      </c>
      <c r="B1921" s="62">
        <v>8149</v>
      </c>
      <c r="C1921" s="59">
        <v>40522</v>
      </c>
      <c r="D1921" s="217">
        <v>8150</v>
      </c>
      <c r="E1921" s="217">
        <v>8690</v>
      </c>
      <c r="F1921" s="61">
        <f t="shared" si="87"/>
        <v>540</v>
      </c>
      <c r="G1921" s="67">
        <f t="shared" si="88"/>
        <v>253.48449612403101</v>
      </c>
      <c r="H1921" s="59">
        <v>40508</v>
      </c>
      <c r="I1921" s="217">
        <v>4510</v>
      </c>
      <c r="J1921" s="217">
        <v>8730</v>
      </c>
      <c r="K1921" s="217"/>
      <c r="L1921" s="217"/>
      <c r="M1921" s="67"/>
      <c r="N1921" s="218"/>
      <c r="O1921" s="218"/>
      <c r="P1921" s="218"/>
      <c r="Q1921" s="218"/>
      <c r="R1921" s="218"/>
      <c r="S1921" s="218"/>
      <c r="T1921" s="218"/>
      <c r="U1921" s="218"/>
      <c r="V1921" s="218"/>
      <c r="W1921" s="218"/>
      <c r="X1921" s="218"/>
    </row>
    <row r="1922" spans="1:24" s="60" customFormat="1" ht="15.75" customHeight="1">
      <c r="A1922" s="63">
        <v>40442</v>
      </c>
      <c r="B1922" s="62">
        <v>7961</v>
      </c>
      <c r="C1922" s="59">
        <v>40521</v>
      </c>
      <c r="D1922" s="217">
        <v>8240</v>
      </c>
      <c r="E1922" s="217">
        <v>8740</v>
      </c>
      <c r="F1922" s="61">
        <f t="shared" si="87"/>
        <v>500</v>
      </c>
      <c r="G1922" s="67">
        <f t="shared" si="88"/>
        <v>253.30361757105942</v>
      </c>
      <c r="H1922" s="59">
        <v>40507</v>
      </c>
      <c r="I1922" s="217">
        <v>4510</v>
      </c>
      <c r="J1922" s="217">
        <v>8810</v>
      </c>
      <c r="K1922" s="217"/>
      <c r="L1922" s="217"/>
      <c r="M1922" s="67"/>
      <c r="N1922" s="218"/>
      <c r="O1922" s="218"/>
      <c r="P1922" s="218"/>
      <c r="Q1922" s="218"/>
      <c r="R1922" s="218"/>
      <c r="S1922" s="218"/>
      <c r="T1922" s="218"/>
      <c r="U1922" s="218"/>
      <c r="V1922" s="218"/>
      <c r="W1922" s="218"/>
      <c r="X1922" s="218"/>
    </row>
    <row r="1923" spans="1:24" s="60" customFormat="1" ht="15.75" customHeight="1">
      <c r="A1923" s="63">
        <v>40441</v>
      </c>
      <c r="B1923" s="62">
        <v>7928</v>
      </c>
      <c r="C1923" s="59">
        <v>40520</v>
      </c>
      <c r="D1923" s="217">
        <v>8280</v>
      </c>
      <c r="E1923" s="217">
        <v>8780</v>
      </c>
      <c r="F1923" s="61">
        <f t="shared" si="87"/>
        <v>500</v>
      </c>
      <c r="G1923" s="67">
        <f t="shared" si="88"/>
        <v>253.17441860465115</v>
      </c>
      <c r="H1923" s="59">
        <v>40506</v>
      </c>
      <c r="I1923" s="217">
        <v>4510</v>
      </c>
      <c r="J1923" s="217">
        <v>8810</v>
      </c>
      <c r="K1923" s="217"/>
      <c r="L1923" s="217"/>
      <c r="M1923" s="67"/>
      <c r="N1923" s="218"/>
      <c r="O1923" s="218"/>
      <c r="P1923" s="218"/>
      <c r="Q1923" s="218"/>
      <c r="R1923" s="218"/>
      <c r="S1923" s="218"/>
      <c r="T1923" s="218"/>
      <c r="U1923" s="218"/>
      <c r="V1923" s="218"/>
      <c r="W1923" s="218"/>
      <c r="X1923" s="218"/>
    </row>
    <row r="1924" spans="1:24" s="60" customFormat="1" ht="15.75" customHeight="1">
      <c r="A1924" s="63">
        <v>40438</v>
      </c>
      <c r="B1924" s="62">
        <v>7840</v>
      </c>
      <c r="C1924" s="59">
        <v>40519</v>
      </c>
      <c r="D1924" s="217">
        <v>8370</v>
      </c>
      <c r="E1924" s="217">
        <v>8820</v>
      </c>
      <c r="F1924" s="61">
        <f t="shared" si="87"/>
        <v>450</v>
      </c>
      <c r="G1924" s="67">
        <f t="shared" si="88"/>
        <v>253.04521963824288</v>
      </c>
      <c r="H1924" s="59">
        <v>40505</v>
      </c>
      <c r="I1924" s="217">
        <v>4480</v>
      </c>
      <c r="J1924" s="217">
        <v>8810</v>
      </c>
      <c r="K1924" s="217"/>
      <c r="L1924" s="217"/>
      <c r="M1924" s="67"/>
      <c r="N1924" s="218"/>
      <c r="O1924" s="218"/>
      <c r="P1924" s="218"/>
      <c r="Q1924" s="218"/>
      <c r="R1924" s="218"/>
      <c r="S1924" s="218"/>
      <c r="T1924" s="218"/>
      <c r="U1924" s="218"/>
      <c r="V1924" s="218"/>
      <c r="W1924" s="218"/>
      <c r="X1924" s="218"/>
    </row>
    <row r="1925" spans="1:24" s="60" customFormat="1" ht="15.75" customHeight="1">
      <c r="A1925" s="63">
        <v>40437</v>
      </c>
      <c r="B1925" s="62">
        <v>7807</v>
      </c>
      <c r="C1925" s="59">
        <v>40518</v>
      </c>
      <c r="D1925" s="217">
        <v>8420</v>
      </c>
      <c r="E1925" s="217">
        <v>8820</v>
      </c>
      <c r="F1925" s="61">
        <f t="shared" ref="F1925:F1988" si="89">E1925-D1925</f>
        <v>400</v>
      </c>
      <c r="G1925" s="67">
        <f t="shared" ref="G1925:G1988" si="90">SUM(F1925:F2698)/774</f>
        <v>252.98062015503876</v>
      </c>
      <c r="H1925" s="59">
        <v>40504</v>
      </c>
      <c r="I1925" s="217">
        <v>4480</v>
      </c>
      <c r="J1925" s="217">
        <v>8850</v>
      </c>
      <c r="K1925" s="217"/>
      <c r="L1925" s="217"/>
      <c r="M1925" s="67"/>
      <c r="N1925" s="218"/>
      <c r="O1925" s="218"/>
      <c r="P1925" s="218"/>
      <c r="Q1925" s="218"/>
      <c r="R1925" s="218"/>
      <c r="S1925" s="218"/>
      <c r="T1925" s="218"/>
      <c r="U1925" s="218"/>
      <c r="V1925" s="218"/>
      <c r="W1925" s="218"/>
      <c r="X1925" s="218"/>
    </row>
    <row r="1926" spans="1:24" s="60" customFormat="1" ht="15.75" customHeight="1">
      <c r="A1926" s="63">
        <v>40436</v>
      </c>
      <c r="B1926" s="62">
        <v>7726</v>
      </c>
      <c r="C1926" s="59">
        <v>40515</v>
      </c>
      <c r="D1926" s="217">
        <v>8490</v>
      </c>
      <c r="E1926" s="217">
        <v>8860</v>
      </c>
      <c r="F1926" s="61">
        <f t="shared" si="89"/>
        <v>370</v>
      </c>
      <c r="G1926" s="67">
        <f t="shared" si="90"/>
        <v>252.91602067183462</v>
      </c>
      <c r="H1926" s="59">
        <v>40501</v>
      </c>
      <c r="I1926" s="217">
        <v>4450</v>
      </c>
      <c r="J1926" s="217">
        <v>8850</v>
      </c>
      <c r="K1926" s="217"/>
      <c r="L1926" s="217"/>
      <c r="M1926" s="67"/>
      <c r="N1926" s="218"/>
      <c r="O1926" s="218"/>
      <c r="P1926" s="218"/>
      <c r="Q1926" s="218"/>
      <c r="R1926" s="218"/>
      <c r="S1926" s="218"/>
      <c r="T1926" s="218"/>
      <c r="U1926" s="218"/>
      <c r="V1926" s="218"/>
      <c r="W1926" s="218"/>
      <c r="X1926" s="218"/>
    </row>
    <row r="1927" spans="1:24" s="60" customFormat="1" ht="15.75" customHeight="1">
      <c r="A1927" s="63">
        <v>40435</v>
      </c>
      <c r="B1927" s="62">
        <v>7679</v>
      </c>
      <c r="C1927" s="59">
        <v>40514</v>
      </c>
      <c r="D1927" s="217">
        <v>8550</v>
      </c>
      <c r="E1927" s="217">
        <v>8890</v>
      </c>
      <c r="F1927" s="61">
        <f t="shared" si="89"/>
        <v>340</v>
      </c>
      <c r="G1927" s="67">
        <f t="shared" si="90"/>
        <v>252.87726098191214</v>
      </c>
      <c r="H1927" s="59">
        <v>40500</v>
      </c>
      <c r="I1927" s="217">
        <v>4400</v>
      </c>
      <c r="J1927" s="217">
        <v>8920</v>
      </c>
      <c r="K1927" s="217"/>
      <c r="L1927" s="217"/>
      <c r="M1927" s="67"/>
      <c r="N1927" s="218"/>
      <c r="O1927" s="218"/>
      <c r="P1927" s="218"/>
      <c r="Q1927" s="218"/>
      <c r="R1927" s="218"/>
      <c r="S1927" s="218"/>
      <c r="T1927" s="218"/>
      <c r="U1927" s="218"/>
      <c r="V1927" s="218"/>
      <c r="W1927" s="218"/>
      <c r="X1927" s="218"/>
    </row>
    <row r="1928" spans="1:24" s="60" customFormat="1" ht="15.75" customHeight="1">
      <c r="A1928" s="63">
        <v>40434</v>
      </c>
      <c r="B1928" s="62">
        <v>7652</v>
      </c>
      <c r="C1928" s="59">
        <v>40513</v>
      </c>
      <c r="D1928" s="217">
        <v>8620</v>
      </c>
      <c r="E1928" s="217">
        <v>8940</v>
      </c>
      <c r="F1928" s="61">
        <f t="shared" si="89"/>
        <v>320</v>
      </c>
      <c r="G1928" s="67">
        <f t="shared" si="90"/>
        <v>252.90310077519379</v>
      </c>
      <c r="H1928" s="59">
        <v>40499</v>
      </c>
      <c r="I1928" s="217">
        <v>4340</v>
      </c>
      <c r="J1928" s="217">
        <v>8920</v>
      </c>
      <c r="K1928" s="217"/>
      <c r="L1928" s="217"/>
      <c r="M1928" s="67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</row>
    <row r="1929" spans="1:24" s="60" customFormat="1" ht="15.75" customHeight="1">
      <c r="A1929" s="63">
        <v>40431</v>
      </c>
      <c r="B1929" s="62">
        <v>7646</v>
      </c>
      <c r="C1929" s="59">
        <v>40512</v>
      </c>
      <c r="D1929" s="217">
        <v>8660</v>
      </c>
      <c r="E1929" s="217">
        <v>8940</v>
      </c>
      <c r="F1929" s="61">
        <f t="shared" si="89"/>
        <v>280</v>
      </c>
      <c r="G1929" s="67">
        <f t="shared" si="90"/>
        <v>252.95478036175712</v>
      </c>
      <c r="H1929" s="59">
        <v>40498</v>
      </c>
      <c r="I1929" s="217">
        <v>4260</v>
      </c>
      <c r="J1929" s="217">
        <v>8920</v>
      </c>
      <c r="K1929" s="217"/>
      <c r="L1929" s="217"/>
      <c r="M1929" s="67"/>
      <c r="N1929" s="218"/>
      <c r="O1929" s="218"/>
      <c r="P1929" s="218"/>
      <c r="Q1929" s="218"/>
      <c r="R1929" s="218"/>
      <c r="S1929" s="218"/>
      <c r="T1929" s="218"/>
      <c r="U1929" s="218"/>
      <c r="V1929" s="218"/>
      <c r="W1929" s="218"/>
      <c r="X1929" s="218"/>
    </row>
    <row r="1930" spans="1:24" s="60" customFormat="1" ht="15.75" customHeight="1">
      <c r="A1930" s="63">
        <v>40430</v>
      </c>
      <c r="B1930" s="62">
        <v>7619</v>
      </c>
      <c r="C1930" s="59">
        <v>40511</v>
      </c>
      <c r="D1930" s="217">
        <v>8720</v>
      </c>
      <c r="E1930" s="217">
        <v>8980</v>
      </c>
      <c r="F1930" s="61">
        <f t="shared" si="89"/>
        <v>260</v>
      </c>
      <c r="G1930" s="67">
        <f t="shared" si="90"/>
        <v>253.09689922480621</v>
      </c>
      <c r="H1930" s="59">
        <v>40497</v>
      </c>
      <c r="I1930" s="217">
        <v>4200</v>
      </c>
      <c r="J1930" s="217">
        <v>8920</v>
      </c>
      <c r="K1930" s="217"/>
      <c r="L1930" s="217"/>
      <c r="M1930" s="67"/>
      <c r="N1930" s="218"/>
      <c r="O1930" s="218"/>
      <c r="P1930" s="218"/>
      <c r="Q1930" s="218"/>
      <c r="R1930" s="218"/>
      <c r="S1930" s="218"/>
      <c r="T1930" s="218"/>
      <c r="U1930" s="218"/>
      <c r="V1930" s="218"/>
      <c r="W1930" s="218"/>
      <c r="X1930" s="218"/>
    </row>
    <row r="1931" spans="1:24" s="60" customFormat="1" ht="15.75" customHeight="1">
      <c r="A1931" s="63">
        <v>40429</v>
      </c>
      <c r="B1931" s="62">
        <v>7585</v>
      </c>
      <c r="C1931" s="59">
        <v>40508</v>
      </c>
      <c r="D1931" s="217">
        <v>8740</v>
      </c>
      <c r="E1931" s="217">
        <v>9030</v>
      </c>
      <c r="F1931" s="61">
        <f t="shared" si="89"/>
        <v>290</v>
      </c>
      <c r="G1931" s="67">
        <f t="shared" si="90"/>
        <v>253.21317829457365</v>
      </c>
      <c r="H1931" s="59">
        <v>40494</v>
      </c>
      <c r="I1931" s="217">
        <v>4120</v>
      </c>
      <c r="J1931" s="217">
        <v>8830</v>
      </c>
      <c r="K1931" s="217"/>
      <c r="L1931" s="217"/>
      <c r="M1931" s="67"/>
      <c r="N1931" s="218"/>
      <c r="O1931" s="218"/>
      <c r="P1931" s="218"/>
      <c r="Q1931" s="218"/>
      <c r="R1931" s="218"/>
      <c r="S1931" s="218"/>
      <c r="T1931" s="218"/>
      <c r="U1931" s="218"/>
      <c r="V1931" s="218"/>
      <c r="W1931" s="218"/>
      <c r="X1931" s="218"/>
    </row>
    <row r="1932" spans="1:24" s="60" customFormat="1" ht="15.75" customHeight="1">
      <c r="A1932" s="63">
        <v>40428</v>
      </c>
      <c r="B1932" s="62">
        <v>7558</v>
      </c>
      <c r="C1932" s="59">
        <v>40507</v>
      </c>
      <c r="D1932" s="217">
        <v>8770</v>
      </c>
      <c r="E1932" s="217">
        <v>9030</v>
      </c>
      <c r="F1932" s="61">
        <f t="shared" si="89"/>
        <v>260</v>
      </c>
      <c r="G1932" s="67">
        <f t="shared" si="90"/>
        <v>253.2906976744186</v>
      </c>
      <c r="H1932" s="59">
        <v>40493</v>
      </c>
      <c r="I1932" s="217">
        <v>4030</v>
      </c>
      <c r="J1932" s="217">
        <v>8770</v>
      </c>
      <c r="K1932" s="217"/>
      <c r="L1932" s="217"/>
      <c r="M1932" s="67"/>
      <c r="N1932" s="218"/>
      <c r="O1932" s="218"/>
      <c r="P1932" s="218"/>
      <c r="Q1932" s="218"/>
      <c r="R1932" s="218"/>
      <c r="S1932" s="218"/>
      <c r="T1932" s="218"/>
      <c r="U1932" s="218"/>
      <c r="V1932" s="218"/>
      <c r="W1932" s="218"/>
      <c r="X1932" s="218"/>
    </row>
    <row r="1933" spans="1:24" s="60" customFormat="1" ht="15.75" customHeight="1">
      <c r="A1933" s="63">
        <v>40427</v>
      </c>
      <c r="B1933" s="62">
        <v>7518</v>
      </c>
      <c r="C1933" s="59">
        <v>40506</v>
      </c>
      <c r="D1933" s="217">
        <v>8770</v>
      </c>
      <c r="E1933" s="217">
        <v>9080</v>
      </c>
      <c r="F1933" s="61">
        <f t="shared" si="89"/>
        <v>310</v>
      </c>
      <c r="G1933" s="67">
        <f t="shared" si="90"/>
        <v>253.40697674418604</v>
      </c>
      <c r="H1933" s="59">
        <v>40492</v>
      </c>
      <c r="I1933" s="217">
        <v>4030</v>
      </c>
      <c r="J1933" s="217">
        <v>8690</v>
      </c>
      <c r="K1933" s="217"/>
      <c r="L1933" s="217"/>
      <c r="M1933" s="67"/>
      <c r="N1933" s="218"/>
      <c r="O1933" s="218"/>
      <c r="P1933" s="218"/>
      <c r="Q1933" s="218"/>
      <c r="R1933" s="218"/>
      <c r="S1933" s="218"/>
      <c r="T1933" s="218"/>
      <c r="U1933" s="218"/>
      <c r="V1933" s="218"/>
      <c r="W1933" s="218"/>
      <c r="X1933" s="218"/>
    </row>
    <row r="1934" spans="1:24" s="60" customFormat="1" ht="15.75" customHeight="1">
      <c r="A1934" s="63">
        <v>40424</v>
      </c>
      <c r="B1934" s="62">
        <v>7471</v>
      </c>
      <c r="C1934" s="59">
        <v>40505</v>
      </c>
      <c r="D1934" s="217">
        <v>8790</v>
      </c>
      <c r="E1934" s="217">
        <v>9080</v>
      </c>
      <c r="F1934" s="61">
        <f t="shared" si="89"/>
        <v>290</v>
      </c>
      <c r="G1934" s="67">
        <f t="shared" si="90"/>
        <v>253.45865633074936</v>
      </c>
      <c r="H1934" s="59">
        <v>40491</v>
      </c>
      <c r="I1934" s="217">
        <v>3960</v>
      </c>
      <c r="J1934" s="217">
        <v>8580</v>
      </c>
      <c r="K1934" s="217"/>
      <c r="L1934" s="217"/>
      <c r="M1934" s="67"/>
      <c r="N1934" s="218"/>
      <c r="O1934" s="218"/>
      <c r="P1934" s="218"/>
      <c r="Q1934" s="218"/>
      <c r="R1934" s="218"/>
      <c r="S1934" s="218"/>
      <c r="T1934" s="218"/>
      <c r="U1934" s="218"/>
      <c r="V1934" s="218"/>
      <c r="W1934" s="218"/>
      <c r="X1934" s="218"/>
    </row>
    <row r="1935" spans="1:24" s="60" customFormat="1" ht="15.75" customHeight="1">
      <c r="A1935" s="63">
        <v>40423</v>
      </c>
      <c r="B1935" s="62">
        <v>7471</v>
      </c>
      <c r="C1935" s="59">
        <v>40504</v>
      </c>
      <c r="D1935" s="217">
        <v>8830</v>
      </c>
      <c r="E1935" s="217">
        <v>9140</v>
      </c>
      <c r="F1935" s="61">
        <f t="shared" si="89"/>
        <v>310</v>
      </c>
      <c r="G1935" s="67">
        <f t="shared" si="90"/>
        <v>253.56201550387595</v>
      </c>
      <c r="H1935" s="59">
        <v>40490</v>
      </c>
      <c r="I1935" s="217">
        <v>3960</v>
      </c>
      <c r="J1935" s="217">
        <v>8520</v>
      </c>
      <c r="K1935" s="217"/>
      <c r="L1935" s="217"/>
      <c r="M1935" s="67"/>
      <c r="N1935" s="218"/>
      <c r="O1935" s="218"/>
      <c r="P1935" s="218"/>
      <c r="Q1935" s="218"/>
      <c r="R1935" s="218"/>
      <c r="S1935" s="218"/>
      <c r="T1935" s="218"/>
      <c r="U1935" s="218"/>
      <c r="V1935" s="218"/>
      <c r="W1935" s="218"/>
      <c r="X1935" s="218"/>
    </row>
    <row r="1936" spans="1:24" s="60" customFormat="1" ht="15.75" customHeight="1">
      <c r="A1936" s="63">
        <v>40422</v>
      </c>
      <c r="B1936" s="62">
        <v>7471</v>
      </c>
      <c r="C1936" s="59">
        <v>40501</v>
      </c>
      <c r="D1936" s="217">
        <v>8870</v>
      </c>
      <c r="E1936" s="217">
        <v>9170</v>
      </c>
      <c r="F1936" s="61">
        <f t="shared" si="89"/>
        <v>300</v>
      </c>
      <c r="G1936" s="67">
        <f t="shared" si="90"/>
        <v>253.63953488372093</v>
      </c>
      <c r="H1936" s="59">
        <v>40487</v>
      </c>
      <c r="I1936" s="217">
        <v>3950</v>
      </c>
      <c r="J1936" s="217">
        <v>8470</v>
      </c>
      <c r="K1936" s="217"/>
      <c r="L1936" s="217"/>
      <c r="M1936" s="67"/>
      <c r="N1936" s="218"/>
      <c r="O1936" s="218"/>
      <c r="P1936" s="218"/>
      <c r="Q1936" s="218"/>
      <c r="R1936" s="218"/>
      <c r="S1936" s="218"/>
      <c r="T1936" s="218"/>
      <c r="U1936" s="218"/>
      <c r="V1936" s="218"/>
      <c r="W1936" s="218"/>
      <c r="X1936" s="218"/>
    </row>
    <row r="1937" spans="1:24" s="60" customFormat="1" ht="15.75" customHeight="1">
      <c r="A1937" s="63">
        <v>40421</v>
      </c>
      <c r="B1937" s="62">
        <v>7457</v>
      </c>
      <c r="C1937" s="59">
        <v>40500</v>
      </c>
      <c r="D1937" s="217">
        <v>8870</v>
      </c>
      <c r="E1937" s="217">
        <v>9170</v>
      </c>
      <c r="F1937" s="61">
        <f t="shared" si="89"/>
        <v>300</v>
      </c>
      <c r="G1937" s="67">
        <f t="shared" si="90"/>
        <v>253.75581395348837</v>
      </c>
      <c r="H1937" s="59">
        <v>40486</v>
      </c>
      <c r="I1937" s="217">
        <v>3950</v>
      </c>
      <c r="J1937" s="217">
        <v>8350</v>
      </c>
      <c r="K1937" s="217"/>
      <c r="L1937" s="217"/>
      <c r="M1937" s="67"/>
      <c r="N1937" s="218"/>
      <c r="O1937" s="218"/>
      <c r="P1937" s="218"/>
      <c r="Q1937" s="218"/>
      <c r="R1937" s="218"/>
      <c r="S1937" s="218"/>
      <c r="T1937" s="218"/>
      <c r="U1937" s="218"/>
      <c r="V1937" s="218"/>
      <c r="W1937" s="218"/>
      <c r="X1937" s="218"/>
    </row>
    <row r="1938" spans="1:24" s="60" customFormat="1" ht="15.75" customHeight="1">
      <c r="A1938" s="63">
        <v>40420</v>
      </c>
      <c r="B1938" s="62">
        <v>7457</v>
      </c>
      <c r="C1938" s="59">
        <v>40499</v>
      </c>
      <c r="D1938" s="217">
        <v>8870</v>
      </c>
      <c r="E1938" s="217">
        <v>9220</v>
      </c>
      <c r="F1938" s="61">
        <f t="shared" si="89"/>
        <v>350</v>
      </c>
      <c r="G1938" s="67">
        <f t="shared" si="90"/>
        <v>253.87209302325581</v>
      </c>
      <c r="H1938" s="59">
        <v>40485</v>
      </c>
      <c r="I1938" s="217">
        <v>3930</v>
      </c>
      <c r="J1938" s="217">
        <v>8290</v>
      </c>
      <c r="K1938" s="217"/>
      <c r="L1938" s="217"/>
      <c r="M1938" s="67"/>
      <c r="N1938" s="218"/>
      <c r="O1938" s="218"/>
      <c r="P1938" s="218"/>
      <c r="Q1938" s="218"/>
      <c r="R1938" s="218"/>
      <c r="S1938" s="218"/>
      <c r="T1938" s="218"/>
      <c r="U1938" s="218"/>
      <c r="V1938" s="218"/>
      <c r="W1938" s="218"/>
      <c r="X1938" s="218"/>
    </row>
    <row r="1939" spans="1:24" s="60" customFormat="1" ht="15.75" customHeight="1">
      <c r="A1939" s="63">
        <v>40417</v>
      </c>
      <c r="B1939" s="62">
        <v>7450</v>
      </c>
      <c r="C1939" s="59">
        <v>40498</v>
      </c>
      <c r="D1939" s="217">
        <v>8870</v>
      </c>
      <c r="E1939" s="217">
        <v>9240</v>
      </c>
      <c r="F1939" s="61">
        <f t="shared" si="89"/>
        <v>370</v>
      </c>
      <c r="G1939" s="67">
        <f t="shared" si="90"/>
        <v>253.96253229974161</v>
      </c>
      <c r="H1939" s="59">
        <v>40484</v>
      </c>
      <c r="I1939" s="217">
        <v>3930</v>
      </c>
      <c r="J1939" s="217">
        <v>8225</v>
      </c>
      <c r="K1939" s="217"/>
      <c r="L1939" s="217"/>
      <c r="M1939" s="67"/>
      <c r="N1939" s="218"/>
      <c r="O1939" s="218"/>
      <c r="P1939" s="218"/>
      <c r="Q1939" s="218"/>
      <c r="R1939" s="218"/>
      <c r="S1939" s="218"/>
      <c r="T1939" s="218"/>
      <c r="U1939" s="218"/>
      <c r="V1939" s="218"/>
      <c r="W1939" s="218"/>
      <c r="X1939" s="218"/>
    </row>
    <row r="1940" spans="1:24" s="60" customFormat="1" ht="15.75" customHeight="1">
      <c r="A1940" s="63">
        <v>40416</v>
      </c>
      <c r="B1940" s="62">
        <v>7450</v>
      </c>
      <c r="C1940" s="59">
        <v>40497</v>
      </c>
      <c r="D1940" s="217">
        <v>8860</v>
      </c>
      <c r="E1940" s="217">
        <v>9240</v>
      </c>
      <c r="F1940" s="61">
        <f t="shared" si="89"/>
        <v>380</v>
      </c>
      <c r="G1940" s="67">
        <f t="shared" si="90"/>
        <v>254.05297157622738</v>
      </c>
      <c r="H1940" s="59">
        <v>40483</v>
      </c>
      <c r="I1940" s="217">
        <v>3920</v>
      </c>
      <c r="J1940" s="217">
        <v>8225</v>
      </c>
      <c r="K1940" s="217"/>
      <c r="L1940" s="217"/>
      <c r="M1940" s="67"/>
      <c r="N1940" s="218"/>
      <c r="O1940" s="218"/>
      <c r="P1940" s="218"/>
      <c r="Q1940" s="218"/>
      <c r="R1940" s="218"/>
      <c r="S1940" s="218"/>
      <c r="T1940" s="218"/>
      <c r="U1940" s="218"/>
      <c r="V1940" s="218"/>
      <c r="W1940" s="218"/>
      <c r="X1940" s="218"/>
    </row>
    <row r="1941" spans="1:24" s="60" customFormat="1" ht="15.75" customHeight="1">
      <c r="A1941" s="63">
        <v>40415</v>
      </c>
      <c r="B1941" s="62">
        <v>7443</v>
      </c>
      <c r="C1941" s="59">
        <v>40494</v>
      </c>
      <c r="D1941" s="217">
        <v>8800</v>
      </c>
      <c r="E1941" s="217">
        <v>9140</v>
      </c>
      <c r="F1941" s="61">
        <f t="shared" si="89"/>
        <v>340</v>
      </c>
      <c r="G1941" s="67">
        <f t="shared" si="90"/>
        <v>254.13049095607235</v>
      </c>
      <c r="H1941" s="59">
        <v>40480</v>
      </c>
      <c r="I1941" s="217">
        <v>3920</v>
      </c>
      <c r="J1941" s="217">
        <v>8225</v>
      </c>
      <c r="K1941" s="217"/>
      <c r="L1941" s="217"/>
      <c r="M1941" s="67"/>
      <c r="N1941" s="218"/>
      <c r="O1941" s="218"/>
      <c r="P1941" s="218"/>
      <c r="Q1941" s="218"/>
      <c r="R1941" s="218"/>
      <c r="S1941" s="218"/>
      <c r="T1941" s="218"/>
      <c r="U1941" s="218"/>
      <c r="V1941" s="218"/>
      <c r="W1941" s="218"/>
      <c r="X1941" s="218"/>
    </row>
    <row r="1942" spans="1:24" s="60" customFormat="1" ht="15.75" customHeight="1">
      <c r="A1942" s="63">
        <v>40414</v>
      </c>
      <c r="B1942" s="62">
        <v>7443</v>
      </c>
      <c r="C1942" s="59">
        <v>40493</v>
      </c>
      <c r="D1942" s="217">
        <v>8740</v>
      </c>
      <c r="E1942" s="217">
        <v>9030</v>
      </c>
      <c r="F1942" s="61">
        <f t="shared" si="89"/>
        <v>290</v>
      </c>
      <c r="G1942" s="67">
        <f t="shared" si="90"/>
        <v>254.24677002583979</v>
      </c>
      <c r="H1942" s="59">
        <v>40479</v>
      </c>
      <c r="I1942" s="217">
        <v>3900</v>
      </c>
      <c r="J1942" s="217">
        <v>8232</v>
      </c>
      <c r="K1942" s="217"/>
      <c r="L1942" s="217"/>
      <c r="M1942" s="67"/>
      <c r="N1942" s="218"/>
      <c r="O1942" s="218"/>
      <c r="P1942" s="218"/>
      <c r="Q1942" s="218"/>
      <c r="R1942" s="218"/>
      <c r="S1942" s="218"/>
      <c r="T1942" s="218"/>
      <c r="U1942" s="218"/>
      <c r="V1942" s="218"/>
      <c r="W1942" s="218"/>
      <c r="X1942" s="218"/>
    </row>
    <row r="1943" spans="1:24" s="60" customFormat="1" ht="15.75" customHeight="1">
      <c r="A1943" s="63">
        <v>40413</v>
      </c>
      <c r="B1943" s="62">
        <v>7409</v>
      </c>
      <c r="C1943" s="59">
        <v>40492</v>
      </c>
      <c r="D1943" s="217">
        <v>8710</v>
      </c>
      <c r="E1943" s="217">
        <v>8970</v>
      </c>
      <c r="F1943" s="61">
        <f t="shared" si="89"/>
        <v>260</v>
      </c>
      <c r="G1943" s="67">
        <f t="shared" si="90"/>
        <v>254.49224806201551</v>
      </c>
      <c r="H1943" s="59">
        <v>40478</v>
      </c>
      <c r="I1943" s="217">
        <v>3900</v>
      </c>
      <c r="J1943" s="217">
        <v>8232</v>
      </c>
      <c r="K1943" s="217"/>
      <c r="L1943" s="217"/>
      <c r="M1943" s="67"/>
      <c r="N1943" s="218"/>
      <c r="O1943" s="218"/>
      <c r="P1943" s="218"/>
      <c r="Q1943" s="218"/>
      <c r="R1943" s="218"/>
      <c r="S1943" s="218"/>
      <c r="T1943" s="218"/>
      <c r="U1943" s="218"/>
      <c r="V1943" s="218"/>
      <c r="W1943" s="218"/>
      <c r="X1943" s="218"/>
    </row>
    <row r="1944" spans="1:24" s="60" customFormat="1" ht="15.75" customHeight="1">
      <c r="A1944" s="63">
        <v>40410</v>
      </c>
      <c r="B1944" s="62">
        <v>7409</v>
      </c>
      <c r="C1944" s="59">
        <v>40491</v>
      </c>
      <c r="D1944" s="217">
        <v>8630</v>
      </c>
      <c r="E1944" s="217">
        <v>8520</v>
      </c>
      <c r="F1944" s="61">
        <f t="shared" si="89"/>
        <v>-110</v>
      </c>
      <c r="G1944" s="67">
        <f t="shared" si="90"/>
        <v>254.77648578811369</v>
      </c>
      <c r="H1944" s="59">
        <v>40477</v>
      </c>
      <c r="I1944" s="217">
        <v>3890</v>
      </c>
      <c r="J1944" s="217">
        <v>8239</v>
      </c>
      <c r="K1944" s="217"/>
      <c r="L1944" s="217"/>
      <c r="M1944" s="67"/>
      <c r="N1944" s="218"/>
      <c r="O1944" s="218"/>
      <c r="P1944" s="218"/>
      <c r="Q1944" s="218"/>
      <c r="R1944" s="218"/>
      <c r="S1944" s="218"/>
      <c r="T1944" s="218"/>
      <c r="U1944" s="218"/>
      <c r="V1944" s="218"/>
      <c r="W1944" s="218"/>
      <c r="X1944" s="218"/>
    </row>
    <row r="1945" spans="1:24" s="60" customFormat="1" ht="15.75" customHeight="1">
      <c r="A1945" s="63">
        <v>40409</v>
      </c>
      <c r="B1945" s="62">
        <v>7409</v>
      </c>
      <c r="C1945" s="59">
        <v>40490</v>
      </c>
      <c r="D1945" s="217">
        <v>8590</v>
      </c>
      <c r="E1945" s="217">
        <v>8520</v>
      </c>
      <c r="F1945" s="61">
        <f t="shared" si="89"/>
        <v>-70</v>
      </c>
      <c r="G1945" s="67">
        <f t="shared" si="90"/>
        <v>255.68087855297156</v>
      </c>
      <c r="H1945" s="59">
        <v>40476</v>
      </c>
      <c r="I1945" s="217">
        <v>3890</v>
      </c>
      <c r="J1945" s="217">
        <v>8239</v>
      </c>
      <c r="K1945" s="217"/>
      <c r="L1945" s="217"/>
      <c r="M1945" s="67"/>
      <c r="N1945" s="218"/>
      <c r="O1945" s="218"/>
      <c r="P1945" s="218"/>
      <c r="Q1945" s="218"/>
      <c r="R1945" s="218"/>
      <c r="S1945" s="218"/>
      <c r="T1945" s="218"/>
      <c r="U1945" s="218"/>
      <c r="V1945" s="218"/>
      <c r="W1945" s="218"/>
      <c r="X1945" s="218"/>
    </row>
    <row r="1946" spans="1:24" s="60" customFormat="1" ht="15.75" customHeight="1">
      <c r="A1946" s="63">
        <v>40408</v>
      </c>
      <c r="B1946" s="62">
        <v>7382</v>
      </c>
      <c r="C1946" s="59">
        <v>40487</v>
      </c>
      <c r="D1946" s="217">
        <v>8540</v>
      </c>
      <c r="E1946" s="217">
        <v>8520</v>
      </c>
      <c r="F1946" s="61">
        <f t="shared" si="89"/>
        <v>-20</v>
      </c>
      <c r="G1946" s="67">
        <f t="shared" si="90"/>
        <v>256.57235142118861</v>
      </c>
      <c r="H1946" s="59">
        <v>40473</v>
      </c>
      <c r="I1946" s="217">
        <v>3890</v>
      </c>
      <c r="J1946" s="217">
        <v>8245</v>
      </c>
      <c r="K1946" s="217"/>
      <c r="L1946" s="217"/>
      <c r="M1946" s="67"/>
      <c r="N1946" s="218"/>
      <c r="O1946" s="218"/>
      <c r="P1946" s="218"/>
      <c r="Q1946" s="218"/>
      <c r="R1946" s="218"/>
      <c r="S1946" s="218"/>
      <c r="T1946" s="218"/>
      <c r="U1946" s="218"/>
      <c r="V1946" s="218"/>
      <c r="W1946" s="218"/>
      <c r="X1946" s="218"/>
    </row>
    <row r="1947" spans="1:24" s="60" customFormat="1" ht="15.75" customHeight="1">
      <c r="A1947" s="63">
        <v>40407</v>
      </c>
      <c r="B1947" s="62">
        <v>7375</v>
      </c>
      <c r="C1947" s="59">
        <v>40486</v>
      </c>
      <c r="D1947" s="217">
        <v>8470</v>
      </c>
      <c r="E1947" s="217">
        <v>8520</v>
      </c>
      <c r="F1947" s="61">
        <f t="shared" si="89"/>
        <v>50</v>
      </c>
      <c r="G1947" s="67">
        <f t="shared" si="90"/>
        <v>257.39922480620157</v>
      </c>
      <c r="H1947" s="59">
        <v>40472</v>
      </c>
      <c r="I1947" s="217">
        <v>3870</v>
      </c>
      <c r="J1947" s="217">
        <v>8239</v>
      </c>
      <c r="K1947" s="217"/>
      <c r="L1947" s="217"/>
      <c r="M1947" s="67"/>
      <c r="N1947" s="218"/>
      <c r="O1947" s="218"/>
      <c r="P1947" s="218"/>
      <c r="Q1947" s="218"/>
      <c r="R1947" s="218"/>
      <c r="S1947" s="218"/>
      <c r="T1947" s="218"/>
      <c r="U1947" s="218"/>
      <c r="V1947" s="218"/>
      <c r="W1947" s="218"/>
      <c r="X1947" s="218"/>
    </row>
    <row r="1948" spans="1:24" s="60" customFormat="1" ht="15.75" customHeight="1">
      <c r="A1948" s="63">
        <v>40406</v>
      </c>
      <c r="B1948" s="62">
        <v>7355</v>
      </c>
      <c r="C1948" s="59">
        <v>40485</v>
      </c>
      <c r="D1948" s="217">
        <v>8410</v>
      </c>
      <c r="E1948" s="217">
        <v>8520</v>
      </c>
      <c r="F1948" s="61">
        <f t="shared" si="89"/>
        <v>110</v>
      </c>
      <c r="G1948" s="67">
        <f t="shared" si="90"/>
        <v>258.01291989664082</v>
      </c>
      <c r="H1948" s="59">
        <v>40471</v>
      </c>
      <c r="I1948" s="217">
        <v>3870</v>
      </c>
      <c r="J1948" s="217">
        <v>8239</v>
      </c>
      <c r="K1948" s="217"/>
      <c r="L1948" s="217"/>
      <c r="M1948" s="67"/>
      <c r="N1948" s="218"/>
      <c r="O1948" s="218"/>
      <c r="P1948" s="218"/>
      <c r="Q1948" s="218"/>
      <c r="R1948" s="218"/>
      <c r="S1948" s="218"/>
      <c r="T1948" s="218"/>
      <c r="U1948" s="218"/>
      <c r="V1948" s="218"/>
      <c r="W1948" s="218"/>
      <c r="X1948" s="218"/>
    </row>
    <row r="1949" spans="1:24" s="60" customFormat="1" ht="15.75" customHeight="1">
      <c r="A1949" s="63">
        <v>40403</v>
      </c>
      <c r="B1949" s="62">
        <v>7335</v>
      </c>
      <c r="C1949" s="59">
        <v>40484</v>
      </c>
      <c r="D1949" s="217">
        <v>8400</v>
      </c>
      <c r="E1949" s="217">
        <v>8550</v>
      </c>
      <c r="F1949" s="61">
        <f t="shared" si="89"/>
        <v>150</v>
      </c>
      <c r="G1949" s="67">
        <f t="shared" si="90"/>
        <v>258.64599483204137</v>
      </c>
      <c r="H1949" s="59">
        <v>40470</v>
      </c>
      <c r="I1949" s="217">
        <v>3870</v>
      </c>
      <c r="J1949" s="217">
        <v>8239</v>
      </c>
      <c r="K1949" s="217"/>
      <c r="L1949" s="217"/>
      <c r="M1949" s="67"/>
      <c r="N1949" s="218"/>
      <c r="O1949" s="218"/>
      <c r="P1949" s="218"/>
      <c r="Q1949" s="218"/>
      <c r="R1949" s="218"/>
      <c r="S1949" s="218"/>
      <c r="T1949" s="218"/>
      <c r="U1949" s="218"/>
      <c r="V1949" s="218"/>
      <c r="W1949" s="218"/>
      <c r="X1949" s="218"/>
    </row>
    <row r="1950" spans="1:24" s="60" customFormat="1" ht="15.75" customHeight="1">
      <c r="A1950" s="63">
        <v>40402</v>
      </c>
      <c r="B1950" s="62">
        <v>7321</v>
      </c>
      <c r="C1950" s="59">
        <v>40483</v>
      </c>
      <c r="D1950" s="217">
        <v>8300</v>
      </c>
      <c r="E1950" s="217">
        <v>8550</v>
      </c>
      <c r="F1950" s="61">
        <f t="shared" si="89"/>
        <v>250</v>
      </c>
      <c r="G1950" s="67">
        <f t="shared" si="90"/>
        <v>258.45219638242895</v>
      </c>
      <c r="H1950" s="59">
        <v>40469</v>
      </c>
      <c r="I1950" s="217">
        <v>3870</v>
      </c>
      <c r="J1950" s="217">
        <v>8205</v>
      </c>
      <c r="K1950" s="217"/>
      <c r="L1950" s="217"/>
      <c r="M1950" s="67"/>
      <c r="N1950" s="218"/>
      <c r="O1950" s="218"/>
      <c r="P1950" s="218"/>
      <c r="Q1950" s="218"/>
      <c r="R1950" s="218"/>
      <c r="S1950" s="218"/>
      <c r="T1950" s="218"/>
      <c r="U1950" s="218"/>
      <c r="V1950" s="218"/>
      <c r="W1950" s="218"/>
      <c r="X1950" s="218"/>
    </row>
    <row r="1951" spans="1:24" s="60" customFormat="1" ht="15.75" customHeight="1">
      <c r="A1951" s="63">
        <v>40401</v>
      </c>
      <c r="B1951" s="62">
        <v>7308</v>
      </c>
      <c r="C1951" s="59">
        <v>40480</v>
      </c>
      <c r="D1951" s="217">
        <v>8280</v>
      </c>
      <c r="E1951" s="217">
        <v>8543</v>
      </c>
      <c r="F1951" s="61">
        <f t="shared" si="89"/>
        <v>263</v>
      </c>
      <c r="G1951" s="67">
        <f t="shared" si="90"/>
        <v>258.1291989664083</v>
      </c>
      <c r="H1951" s="59">
        <v>40466</v>
      </c>
      <c r="I1951" s="217">
        <v>3870</v>
      </c>
      <c r="J1951" s="217">
        <v>8205</v>
      </c>
      <c r="K1951" s="217"/>
      <c r="L1951" s="217"/>
      <c r="M1951" s="67"/>
      <c r="N1951" s="218"/>
      <c r="O1951" s="218"/>
      <c r="P1951" s="218"/>
      <c r="Q1951" s="218"/>
      <c r="R1951" s="218"/>
      <c r="S1951" s="218"/>
      <c r="T1951" s="218"/>
      <c r="U1951" s="218"/>
      <c r="V1951" s="218"/>
      <c r="W1951" s="218"/>
      <c r="X1951" s="218"/>
    </row>
    <row r="1952" spans="1:24" s="60" customFormat="1" ht="15.75" customHeight="1">
      <c r="A1952" s="63">
        <v>40400</v>
      </c>
      <c r="B1952" s="62">
        <v>7281</v>
      </c>
      <c r="C1952" s="59">
        <v>40479</v>
      </c>
      <c r="D1952" s="217">
        <v>8280</v>
      </c>
      <c r="E1952" s="217">
        <v>8543</v>
      </c>
      <c r="F1952" s="61">
        <f t="shared" si="89"/>
        <v>263</v>
      </c>
      <c r="G1952" s="67">
        <f t="shared" si="90"/>
        <v>257.78940568475451</v>
      </c>
      <c r="H1952" s="59">
        <v>40465</v>
      </c>
      <c r="I1952" s="217">
        <v>3860</v>
      </c>
      <c r="J1952" s="217">
        <v>8191</v>
      </c>
      <c r="K1952" s="217"/>
      <c r="L1952" s="217"/>
      <c r="M1952" s="67"/>
      <c r="N1952" s="218"/>
      <c r="O1952" s="218"/>
      <c r="P1952" s="218"/>
      <c r="Q1952" s="218"/>
      <c r="R1952" s="218"/>
      <c r="S1952" s="218"/>
      <c r="T1952" s="218"/>
      <c r="U1952" s="218"/>
      <c r="V1952" s="218"/>
      <c r="W1952" s="218"/>
      <c r="X1952" s="218"/>
    </row>
    <row r="1953" spans="1:24" s="60" customFormat="1" ht="15.75" customHeight="1">
      <c r="A1953" s="63">
        <v>40399</v>
      </c>
      <c r="B1953" s="62">
        <v>7254</v>
      </c>
      <c r="C1953" s="59">
        <v>40478</v>
      </c>
      <c r="D1953" s="217">
        <v>8280</v>
      </c>
      <c r="E1953" s="217">
        <v>8543</v>
      </c>
      <c r="F1953" s="61">
        <f t="shared" si="89"/>
        <v>263</v>
      </c>
      <c r="G1953" s="67">
        <f t="shared" si="90"/>
        <v>257.44961240310079</v>
      </c>
      <c r="H1953" s="59">
        <v>40464</v>
      </c>
      <c r="I1953" s="217">
        <v>3860</v>
      </c>
      <c r="J1953" s="217">
        <v>8184</v>
      </c>
      <c r="K1953" s="217"/>
      <c r="L1953" s="217"/>
      <c r="M1953" s="67"/>
      <c r="N1953" s="218"/>
      <c r="O1953" s="218"/>
      <c r="P1953" s="218"/>
      <c r="Q1953" s="218"/>
      <c r="R1953" s="218"/>
      <c r="S1953" s="218"/>
      <c r="T1953" s="218"/>
      <c r="U1953" s="218"/>
      <c r="V1953" s="218"/>
      <c r="W1953" s="218"/>
      <c r="X1953" s="218"/>
    </row>
    <row r="1954" spans="1:24" s="60" customFormat="1" ht="15.75" customHeight="1">
      <c r="A1954" s="63">
        <v>40396</v>
      </c>
      <c r="B1954" s="62">
        <v>7254</v>
      </c>
      <c r="C1954" s="59">
        <v>40477</v>
      </c>
      <c r="D1954" s="217">
        <v>8273</v>
      </c>
      <c r="E1954" s="217">
        <v>8543</v>
      </c>
      <c r="F1954" s="61">
        <f t="shared" si="89"/>
        <v>270</v>
      </c>
      <c r="G1954" s="67">
        <f t="shared" si="90"/>
        <v>257.109819121447</v>
      </c>
      <c r="H1954" s="59">
        <v>40463</v>
      </c>
      <c r="I1954" s="217">
        <v>3860</v>
      </c>
      <c r="J1954" s="217">
        <v>8177</v>
      </c>
      <c r="K1954" s="217"/>
      <c r="L1954" s="217"/>
      <c r="M1954" s="67"/>
      <c r="N1954" s="218"/>
      <c r="O1954" s="218"/>
      <c r="P1954" s="218"/>
      <c r="Q1954" s="218"/>
      <c r="R1954" s="218"/>
      <c r="S1954" s="218"/>
      <c r="T1954" s="218"/>
      <c r="U1954" s="218"/>
      <c r="V1954" s="218"/>
      <c r="W1954" s="218"/>
      <c r="X1954" s="218"/>
    </row>
    <row r="1955" spans="1:24" s="60" customFormat="1" ht="15.75" customHeight="1">
      <c r="A1955" s="63">
        <v>40395</v>
      </c>
      <c r="B1955" s="62">
        <v>7227</v>
      </c>
      <c r="C1955" s="59">
        <v>40476</v>
      </c>
      <c r="D1955" s="217">
        <v>8266</v>
      </c>
      <c r="E1955" s="217">
        <v>8557</v>
      </c>
      <c r="F1955" s="61">
        <f t="shared" si="89"/>
        <v>291</v>
      </c>
      <c r="G1955" s="67">
        <f t="shared" si="90"/>
        <v>256.7609819121447</v>
      </c>
      <c r="H1955" s="59">
        <v>40462</v>
      </c>
      <c r="I1955" s="217">
        <v>3840</v>
      </c>
      <c r="J1955" s="217">
        <v>8164</v>
      </c>
      <c r="K1955" s="217"/>
      <c r="L1955" s="217"/>
      <c r="M1955" s="67"/>
      <c r="N1955" s="218"/>
      <c r="O1955" s="218"/>
      <c r="P1955" s="218"/>
      <c r="Q1955" s="218"/>
      <c r="R1955" s="218"/>
      <c r="S1955" s="218"/>
      <c r="T1955" s="218"/>
      <c r="U1955" s="218"/>
      <c r="V1955" s="218"/>
      <c r="W1955" s="218"/>
      <c r="X1955" s="218"/>
    </row>
    <row r="1956" spans="1:24" s="60" customFormat="1" ht="15.75" customHeight="1">
      <c r="A1956" s="63">
        <v>40394</v>
      </c>
      <c r="B1956" s="62">
        <v>7227</v>
      </c>
      <c r="C1956" s="59">
        <v>40473</v>
      </c>
      <c r="D1956" s="217">
        <v>8259</v>
      </c>
      <c r="E1956" s="217">
        <v>8557</v>
      </c>
      <c r="F1956" s="61">
        <f t="shared" si="89"/>
        <v>298</v>
      </c>
      <c r="G1956" s="67">
        <f t="shared" si="90"/>
        <v>256.38501291989667</v>
      </c>
      <c r="H1956" s="59">
        <v>40459</v>
      </c>
      <c r="I1956" s="217">
        <v>3840</v>
      </c>
      <c r="J1956" s="217">
        <v>8130</v>
      </c>
      <c r="K1956" s="217"/>
      <c r="L1956" s="217"/>
      <c r="M1956" s="67"/>
      <c r="N1956" s="218"/>
      <c r="O1956" s="218"/>
      <c r="P1956" s="218"/>
      <c r="Q1956" s="218"/>
      <c r="R1956" s="218"/>
      <c r="S1956" s="218"/>
      <c r="T1956" s="218"/>
      <c r="U1956" s="218"/>
      <c r="V1956" s="218"/>
      <c r="W1956" s="218"/>
      <c r="X1956" s="218"/>
    </row>
    <row r="1957" spans="1:24" s="60" customFormat="1" ht="15.75" customHeight="1">
      <c r="A1957" s="63">
        <v>40393</v>
      </c>
      <c r="B1957" s="62">
        <v>7227</v>
      </c>
      <c r="C1957" s="59">
        <v>40472</v>
      </c>
      <c r="D1957" s="217">
        <v>8252</v>
      </c>
      <c r="E1957" s="217">
        <v>8550</v>
      </c>
      <c r="F1957" s="61">
        <f t="shared" si="89"/>
        <v>298</v>
      </c>
      <c r="G1957" s="67">
        <f t="shared" si="90"/>
        <v>256</v>
      </c>
      <c r="H1957" s="59">
        <v>40458</v>
      </c>
      <c r="I1957" s="217">
        <v>3840</v>
      </c>
      <c r="J1957" s="217">
        <v>8123</v>
      </c>
      <c r="K1957" s="217"/>
      <c r="L1957" s="217"/>
      <c r="M1957" s="67"/>
      <c r="N1957" s="218"/>
      <c r="O1957" s="218"/>
      <c r="P1957" s="218"/>
      <c r="Q1957" s="218"/>
      <c r="R1957" s="218"/>
      <c r="S1957" s="218"/>
      <c r="T1957" s="218"/>
      <c r="U1957" s="218"/>
      <c r="V1957" s="218"/>
      <c r="W1957" s="218"/>
      <c r="X1957" s="218"/>
    </row>
    <row r="1958" spans="1:24" s="60" customFormat="1" ht="15.75" customHeight="1">
      <c r="A1958" s="63">
        <v>40392</v>
      </c>
      <c r="B1958" s="62">
        <v>7200</v>
      </c>
      <c r="C1958" s="59">
        <v>40471</v>
      </c>
      <c r="D1958" s="217">
        <v>8252</v>
      </c>
      <c r="E1958" s="217">
        <v>8550</v>
      </c>
      <c r="F1958" s="61">
        <f t="shared" si="89"/>
        <v>298</v>
      </c>
      <c r="G1958" s="67">
        <f t="shared" si="90"/>
        <v>255.61498708010336</v>
      </c>
      <c r="H1958" s="59">
        <v>40457</v>
      </c>
      <c r="I1958" s="217">
        <v>3820</v>
      </c>
      <c r="J1958" s="217">
        <v>8083</v>
      </c>
      <c r="K1958" s="217"/>
      <c r="L1958" s="217"/>
      <c r="M1958" s="67"/>
      <c r="N1958" s="218"/>
      <c r="O1958" s="218"/>
      <c r="P1958" s="218"/>
      <c r="Q1958" s="218"/>
      <c r="R1958" s="218"/>
      <c r="S1958" s="218"/>
      <c r="T1958" s="218"/>
      <c r="U1958" s="218"/>
      <c r="V1958" s="218"/>
      <c r="W1958" s="218"/>
      <c r="X1958" s="218"/>
    </row>
    <row r="1959" spans="1:24" s="60" customFormat="1" ht="15.75" customHeight="1">
      <c r="A1959" s="63">
        <v>40389</v>
      </c>
      <c r="B1959" s="62">
        <v>7166</v>
      </c>
      <c r="C1959" s="59">
        <v>40470</v>
      </c>
      <c r="D1959" s="217">
        <v>8258</v>
      </c>
      <c r="E1959" s="217">
        <v>8529</v>
      </c>
      <c r="F1959" s="61">
        <f t="shared" si="89"/>
        <v>271</v>
      </c>
      <c r="G1959" s="67">
        <f t="shared" si="90"/>
        <v>255.22997416020672</v>
      </c>
      <c r="H1959" s="59">
        <v>40456</v>
      </c>
      <c r="I1959" s="217">
        <v>3820</v>
      </c>
      <c r="J1959" s="217">
        <v>8062</v>
      </c>
      <c r="K1959" s="217"/>
      <c r="L1959" s="217"/>
      <c r="M1959" s="67"/>
      <c r="N1959" s="218"/>
      <c r="O1959" s="218"/>
      <c r="P1959" s="218"/>
      <c r="Q1959" s="218"/>
      <c r="R1959" s="218"/>
      <c r="S1959" s="218"/>
      <c r="T1959" s="218"/>
      <c r="U1959" s="218"/>
      <c r="V1959" s="218"/>
      <c r="W1959" s="218"/>
      <c r="X1959" s="218"/>
    </row>
    <row r="1960" spans="1:24" s="60" customFormat="1" ht="15.75" customHeight="1">
      <c r="A1960" s="63">
        <v>40388</v>
      </c>
      <c r="B1960" s="62">
        <v>7166</v>
      </c>
      <c r="C1960" s="59">
        <v>40469</v>
      </c>
      <c r="D1960" s="217">
        <v>8272</v>
      </c>
      <c r="E1960" s="217">
        <v>8529</v>
      </c>
      <c r="F1960" s="61">
        <f t="shared" si="89"/>
        <v>257</v>
      </c>
      <c r="G1960" s="67">
        <f t="shared" si="90"/>
        <v>254.87984496124031</v>
      </c>
      <c r="H1960" s="59">
        <v>40455</v>
      </c>
      <c r="I1960" s="217">
        <v>3810</v>
      </c>
      <c r="J1960" s="217">
        <v>8028</v>
      </c>
      <c r="K1960" s="217"/>
      <c r="L1960" s="217"/>
      <c r="M1960" s="67"/>
      <c r="N1960" s="218"/>
      <c r="O1960" s="218"/>
      <c r="P1960" s="218"/>
      <c r="Q1960" s="218"/>
      <c r="R1960" s="218"/>
      <c r="S1960" s="218"/>
      <c r="T1960" s="218"/>
      <c r="U1960" s="218"/>
      <c r="V1960" s="218"/>
      <c r="W1960" s="218"/>
      <c r="X1960" s="218"/>
    </row>
    <row r="1961" spans="1:24" s="60" customFormat="1" ht="15.75" customHeight="1">
      <c r="A1961" s="63">
        <v>40387</v>
      </c>
      <c r="B1961" s="62">
        <v>7166</v>
      </c>
      <c r="C1961" s="59">
        <v>40466</v>
      </c>
      <c r="D1961" s="217">
        <v>8278</v>
      </c>
      <c r="E1961" s="217">
        <v>8502</v>
      </c>
      <c r="F1961" s="61">
        <f t="shared" si="89"/>
        <v>224</v>
      </c>
      <c r="G1961" s="67">
        <f t="shared" si="90"/>
        <v>254.54780361757105</v>
      </c>
      <c r="H1961" s="59">
        <v>40452</v>
      </c>
      <c r="I1961" s="217">
        <v>3790</v>
      </c>
      <c r="J1961" s="217">
        <v>7988</v>
      </c>
      <c r="K1961" s="217"/>
      <c r="L1961" s="217"/>
      <c r="M1961" s="67"/>
      <c r="N1961" s="218"/>
      <c r="O1961" s="218"/>
      <c r="P1961" s="218"/>
      <c r="Q1961" s="218"/>
      <c r="R1961" s="218"/>
      <c r="S1961" s="218"/>
      <c r="T1961" s="218"/>
      <c r="U1961" s="218"/>
      <c r="V1961" s="218"/>
      <c r="W1961" s="218"/>
      <c r="X1961" s="218"/>
    </row>
    <row r="1962" spans="1:24" s="60" customFormat="1" ht="15.75" customHeight="1">
      <c r="A1962" s="63">
        <v>40386</v>
      </c>
      <c r="B1962" s="62">
        <v>7146</v>
      </c>
      <c r="C1962" s="59">
        <v>40465</v>
      </c>
      <c r="D1962" s="217">
        <v>8305</v>
      </c>
      <c r="E1962" s="217">
        <v>8502</v>
      </c>
      <c r="F1962" s="61">
        <f t="shared" si="89"/>
        <v>197</v>
      </c>
      <c r="G1962" s="67">
        <f t="shared" si="90"/>
        <v>254.25839793281654</v>
      </c>
      <c r="H1962" s="59">
        <v>40451</v>
      </c>
      <c r="I1962" s="217">
        <v>3760</v>
      </c>
      <c r="J1962" s="217">
        <v>7947</v>
      </c>
      <c r="K1962" s="217"/>
      <c r="L1962" s="217"/>
      <c r="M1962" s="67"/>
      <c r="N1962" s="218"/>
      <c r="O1962" s="218"/>
      <c r="P1962" s="218"/>
      <c r="Q1962" s="218"/>
      <c r="R1962" s="218"/>
      <c r="S1962" s="218"/>
      <c r="T1962" s="218"/>
      <c r="U1962" s="218"/>
      <c r="V1962" s="218"/>
      <c r="W1962" s="218"/>
      <c r="X1962" s="218"/>
    </row>
    <row r="1963" spans="1:24" s="60" customFormat="1" ht="15.75" customHeight="1">
      <c r="A1963" s="63">
        <v>40385</v>
      </c>
      <c r="B1963" s="62">
        <v>7126</v>
      </c>
      <c r="C1963" s="59">
        <v>40464</v>
      </c>
      <c r="D1963" s="217">
        <v>8305</v>
      </c>
      <c r="E1963" s="217">
        <v>8502</v>
      </c>
      <c r="F1963" s="61">
        <f t="shared" si="89"/>
        <v>197</v>
      </c>
      <c r="G1963" s="67">
        <f t="shared" si="90"/>
        <v>254.00387596899225</v>
      </c>
      <c r="H1963" s="59">
        <v>40450</v>
      </c>
      <c r="I1963" s="217">
        <v>3760</v>
      </c>
      <c r="J1963" s="217">
        <v>7906</v>
      </c>
      <c r="K1963" s="217"/>
      <c r="L1963" s="217"/>
      <c r="M1963" s="67"/>
      <c r="N1963" s="218"/>
      <c r="O1963" s="218"/>
      <c r="P1963" s="218"/>
      <c r="Q1963" s="218"/>
      <c r="R1963" s="218"/>
      <c r="S1963" s="218"/>
      <c r="T1963" s="218"/>
      <c r="U1963" s="218"/>
      <c r="V1963" s="218"/>
      <c r="W1963" s="218"/>
      <c r="X1963" s="218"/>
    </row>
    <row r="1964" spans="1:24" s="60" customFormat="1" ht="15.75" customHeight="1">
      <c r="A1964" s="63">
        <v>40382</v>
      </c>
      <c r="B1964" s="62">
        <v>7099</v>
      </c>
      <c r="C1964" s="59">
        <v>40463</v>
      </c>
      <c r="D1964" s="217">
        <v>8318</v>
      </c>
      <c r="E1964" s="217">
        <v>8475</v>
      </c>
      <c r="F1964" s="61">
        <f t="shared" si="89"/>
        <v>157</v>
      </c>
      <c r="G1964" s="67">
        <f t="shared" si="90"/>
        <v>253.74935400516796</v>
      </c>
      <c r="H1964" s="59">
        <v>40449</v>
      </c>
      <c r="I1964" s="217">
        <v>3730</v>
      </c>
      <c r="J1964" s="217">
        <v>7872</v>
      </c>
      <c r="K1964" s="217"/>
      <c r="L1964" s="217"/>
      <c r="M1964" s="67"/>
      <c r="N1964" s="218"/>
      <c r="O1964" s="218"/>
      <c r="P1964" s="218"/>
      <c r="Q1964" s="218"/>
      <c r="R1964" s="218"/>
      <c r="S1964" s="218"/>
      <c r="T1964" s="218"/>
      <c r="U1964" s="218"/>
      <c r="V1964" s="218"/>
      <c r="W1964" s="218"/>
      <c r="X1964" s="218"/>
    </row>
    <row r="1965" spans="1:24" s="60" customFormat="1" ht="15.75" customHeight="1">
      <c r="A1965" s="63">
        <v>40381</v>
      </c>
      <c r="B1965" s="62">
        <v>7078</v>
      </c>
      <c r="C1965" s="59">
        <v>40462</v>
      </c>
      <c r="D1965" s="217">
        <v>8338</v>
      </c>
      <c r="E1965" s="217">
        <v>8441</v>
      </c>
      <c r="F1965" s="61">
        <f t="shared" si="89"/>
        <v>103</v>
      </c>
      <c r="G1965" s="67">
        <f t="shared" si="90"/>
        <v>253.54651162790697</v>
      </c>
      <c r="H1965" s="59">
        <v>40448</v>
      </c>
      <c r="I1965" s="217">
        <v>3730</v>
      </c>
      <c r="J1965" s="217">
        <v>7838</v>
      </c>
      <c r="K1965" s="217"/>
      <c r="L1965" s="217"/>
      <c r="M1965" s="67"/>
      <c r="N1965" s="218"/>
      <c r="O1965" s="218"/>
      <c r="P1965" s="218"/>
      <c r="Q1965" s="218"/>
      <c r="R1965" s="218"/>
      <c r="S1965" s="218"/>
      <c r="T1965" s="218"/>
      <c r="U1965" s="218"/>
      <c r="V1965" s="218"/>
      <c r="W1965" s="218"/>
      <c r="X1965" s="218"/>
    </row>
    <row r="1966" spans="1:24" s="60" customFormat="1" ht="15.75" customHeight="1">
      <c r="A1966" s="63">
        <v>40380</v>
      </c>
      <c r="B1966" s="62">
        <v>7051</v>
      </c>
      <c r="C1966" s="59">
        <v>40459</v>
      </c>
      <c r="D1966" s="217">
        <v>8358</v>
      </c>
      <c r="E1966" s="217">
        <v>8441</v>
      </c>
      <c r="F1966" s="61">
        <f t="shared" si="89"/>
        <v>83</v>
      </c>
      <c r="G1966" s="67">
        <f t="shared" si="90"/>
        <v>253.41343669250645</v>
      </c>
      <c r="H1966" s="59">
        <v>40445</v>
      </c>
      <c r="I1966" s="217">
        <v>3680</v>
      </c>
      <c r="J1966" s="217">
        <v>7791</v>
      </c>
      <c r="K1966" s="217"/>
      <c r="L1966" s="217"/>
      <c r="M1966" s="67"/>
      <c r="N1966" s="218"/>
      <c r="O1966" s="218"/>
      <c r="P1966" s="218"/>
      <c r="Q1966" s="218"/>
      <c r="R1966" s="218"/>
      <c r="S1966" s="218"/>
      <c r="T1966" s="218"/>
      <c r="U1966" s="218"/>
      <c r="V1966" s="218"/>
      <c r="W1966" s="218"/>
      <c r="X1966" s="218"/>
    </row>
    <row r="1967" spans="1:24" s="60" customFormat="1" ht="15.75" customHeight="1">
      <c r="A1967" s="63">
        <v>40379</v>
      </c>
      <c r="B1967" s="62">
        <v>7025</v>
      </c>
      <c r="C1967" s="59">
        <v>40458</v>
      </c>
      <c r="D1967" s="217">
        <v>8351</v>
      </c>
      <c r="E1967" s="217">
        <v>8441</v>
      </c>
      <c r="F1967" s="61">
        <f t="shared" si="89"/>
        <v>90</v>
      </c>
      <c r="G1967" s="67">
        <f t="shared" si="90"/>
        <v>253.30620155038758</v>
      </c>
      <c r="H1967" s="59">
        <v>40444</v>
      </c>
      <c r="I1967" s="217">
        <v>3680</v>
      </c>
      <c r="J1967" s="217">
        <v>7750</v>
      </c>
      <c r="K1967" s="217"/>
      <c r="L1967" s="217"/>
      <c r="M1967" s="67"/>
      <c r="N1967" s="218"/>
      <c r="O1967" s="218"/>
      <c r="P1967" s="218"/>
      <c r="Q1967" s="218"/>
      <c r="R1967" s="218"/>
      <c r="S1967" s="218"/>
      <c r="T1967" s="218"/>
      <c r="U1967" s="218"/>
      <c r="V1967" s="218"/>
      <c r="W1967" s="218"/>
      <c r="X1967" s="218"/>
    </row>
    <row r="1968" spans="1:24" s="60" customFormat="1" ht="15.75" customHeight="1">
      <c r="A1968" s="63">
        <v>40378</v>
      </c>
      <c r="B1968" s="62">
        <v>7011</v>
      </c>
      <c r="C1968" s="59">
        <v>40457</v>
      </c>
      <c r="D1968" s="217">
        <v>8351</v>
      </c>
      <c r="E1968" s="217">
        <v>8312</v>
      </c>
      <c r="F1968" s="61">
        <f t="shared" si="89"/>
        <v>-39</v>
      </c>
      <c r="G1968" s="67">
        <f t="shared" si="90"/>
        <v>253.18992248062017</v>
      </c>
      <c r="H1968" s="59">
        <v>40443</v>
      </c>
      <c r="I1968" s="217">
        <v>3680</v>
      </c>
      <c r="J1968" s="217">
        <v>7703</v>
      </c>
      <c r="K1968" s="217"/>
      <c r="L1968" s="217"/>
      <c r="M1968" s="67"/>
      <c r="N1968" s="218"/>
      <c r="O1968" s="218"/>
      <c r="P1968" s="218"/>
      <c r="Q1968" s="218"/>
      <c r="R1968" s="218"/>
      <c r="S1968" s="218"/>
      <c r="T1968" s="218"/>
      <c r="U1968" s="218"/>
      <c r="V1968" s="218"/>
      <c r="W1968" s="218"/>
      <c r="X1968" s="218"/>
    </row>
    <row r="1969" spans="1:24" s="60" customFormat="1" ht="15.75" customHeight="1">
      <c r="A1969" s="63">
        <v>40375</v>
      </c>
      <c r="B1969" s="62">
        <v>7018</v>
      </c>
      <c r="C1969" s="59">
        <v>40456</v>
      </c>
      <c r="D1969" s="217">
        <v>8331</v>
      </c>
      <c r="E1969" s="217">
        <v>8312</v>
      </c>
      <c r="F1969" s="61">
        <f t="shared" si="89"/>
        <v>-19</v>
      </c>
      <c r="G1969" s="67">
        <f t="shared" si="90"/>
        <v>253.24031007751938</v>
      </c>
      <c r="H1969" s="59">
        <v>40442</v>
      </c>
      <c r="I1969" s="217">
        <v>3640</v>
      </c>
      <c r="J1969" s="217">
        <v>7635</v>
      </c>
      <c r="K1969" s="217"/>
      <c r="L1969" s="217"/>
      <c r="M1969" s="67"/>
      <c r="N1969" s="218"/>
      <c r="O1969" s="218"/>
      <c r="P1969" s="218"/>
      <c r="Q1969" s="218"/>
      <c r="R1969" s="218"/>
      <c r="S1969" s="218"/>
      <c r="T1969" s="218"/>
      <c r="U1969" s="218"/>
      <c r="V1969" s="218"/>
      <c r="W1969" s="218"/>
      <c r="X1969" s="218"/>
    </row>
    <row r="1970" spans="1:24" s="60" customFormat="1" ht="15.75" customHeight="1">
      <c r="A1970" s="63">
        <v>40374</v>
      </c>
      <c r="B1970" s="62">
        <v>7037</v>
      </c>
      <c r="C1970" s="59">
        <v>40455</v>
      </c>
      <c r="D1970" s="217">
        <v>8297</v>
      </c>
      <c r="E1970" s="217">
        <v>8278</v>
      </c>
      <c r="F1970" s="61">
        <f t="shared" si="89"/>
        <v>-19</v>
      </c>
      <c r="G1970" s="67">
        <f t="shared" si="90"/>
        <v>253.26485788113695</v>
      </c>
      <c r="H1970" s="59">
        <v>40441</v>
      </c>
      <c r="I1970" s="217">
        <v>3640</v>
      </c>
      <c r="J1970" s="217">
        <v>7588</v>
      </c>
      <c r="K1970" s="217"/>
      <c r="L1970" s="217"/>
      <c r="M1970" s="67"/>
      <c r="N1970" s="218"/>
      <c r="O1970" s="218"/>
      <c r="P1970" s="218"/>
      <c r="Q1970" s="218"/>
      <c r="R1970" s="218"/>
      <c r="S1970" s="218"/>
      <c r="T1970" s="218"/>
      <c r="U1970" s="218"/>
      <c r="V1970" s="218"/>
      <c r="W1970" s="218"/>
      <c r="X1970" s="218"/>
    </row>
    <row r="1971" spans="1:24" s="60" customFormat="1" ht="15.75" customHeight="1">
      <c r="A1971" s="63">
        <v>40373</v>
      </c>
      <c r="B1971" s="62">
        <v>7051</v>
      </c>
      <c r="C1971" s="59">
        <v>40452</v>
      </c>
      <c r="D1971" s="217">
        <v>8284</v>
      </c>
      <c r="E1971" s="217">
        <v>8265</v>
      </c>
      <c r="F1971" s="61">
        <f t="shared" si="89"/>
        <v>-19</v>
      </c>
      <c r="G1971" s="67">
        <f t="shared" si="90"/>
        <v>253.28940568475451</v>
      </c>
      <c r="H1971" s="59">
        <v>40438</v>
      </c>
      <c r="I1971" s="217">
        <v>3610</v>
      </c>
      <c r="J1971" s="217">
        <v>7540</v>
      </c>
      <c r="K1971" s="217"/>
      <c r="L1971" s="217"/>
      <c r="M1971" s="67"/>
      <c r="N1971" s="218"/>
      <c r="O1971" s="218"/>
      <c r="P1971" s="218"/>
      <c r="Q1971" s="218"/>
      <c r="R1971" s="218"/>
      <c r="S1971" s="218"/>
      <c r="T1971" s="218"/>
      <c r="U1971" s="218"/>
      <c r="V1971" s="218"/>
      <c r="W1971" s="218"/>
      <c r="X1971" s="218"/>
    </row>
    <row r="1972" spans="1:24" s="60" customFormat="1" ht="15.75" customHeight="1">
      <c r="A1972" s="63">
        <v>40372</v>
      </c>
      <c r="B1972" s="62">
        <v>7064</v>
      </c>
      <c r="C1972" s="59">
        <v>40451</v>
      </c>
      <c r="D1972" s="217">
        <v>8263</v>
      </c>
      <c r="E1972" s="217">
        <v>8238</v>
      </c>
      <c r="F1972" s="61">
        <f t="shared" si="89"/>
        <v>-25</v>
      </c>
      <c r="G1972" s="67">
        <f t="shared" si="90"/>
        <v>253.31395348837211</v>
      </c>
      <c r="H1972" s="59">
        <v>40437</v>
      </c>
      <c r="I1972" s="217">
        <v>3610</v>
      </c>
      <c r="J1972" s="217">
        <v>7479</v>
      </c>
      <c r="K1972" s="217"/>
      <c r="L1972" s="217"/>
      <c r="M1972" s="67"/>
      <c r="N1972" s="218"/>
      <c r="O1972" s="218"/>
      <c r="P1972" s="218"/>
      <c r="Q1972" s="218"/>
      <c r="R1972" s="218"/>
      <c r="S1972" s="218"/>
      <c r="T1972" s="218"/>
      <c r="U1972" s="218"/>
      <c r="V1972" s="218"/>
      <c r="W1972" s="218"/>
      <c r="X1972" s="218"/>
    </row>
    <row r="1973" spans="1:24" s="60" customFormat="1" ht="15.75" customHeight="1">
      <c r="A1973" s="63">
        <v>40371</v>
      </c>
      <c r="B1973" s="62">
        <v>7077</v>
      </c>
      <c r="C1973" s="59">
        <v>40450</v>
      </c>
      <c r="D1973" s="217">
        <v>8223</v>
      </c>
      <c r="E1973" s="217">
        <v>8217</v>
      </c>
      <c r="F1973" s="61">
        <f t="shared" si="89"/>
        <v>-6</v>
      </c>
      <c r="G1973" s="67">
        <f t="shared" si="90"/>
        <v>253.34625322997417</v>
      </c>
      <c r="H1973" s="59">
        <v>40436</v>
      </c>
      <c r="I1973" s="217">
        <v>3560</v>
      </c>
      <c r="J1973" s="217">
        <v>7432</v>
      </c>
      <c r="K1973" s="217"/>
      <c r="L1973" s="217"/>
      <c r="M1973" s="67"/>
      <c r="N1973" s="218"/>
      <c r="O1973" s="218"/>
      <c r="P1973" s="218"/>
      <c r="Q1973" s="218"/>
      <c r="R1973" s="218"/>
      <c r="S1973" s="218"/>
      <c r="T1973" s="218"/>
      <c r="U1973" s="218"/>
      <c r="V1973" s="218"/>
      <c r="W1973" s="218"/>
      <c r="X1973" s="218"/>
    </row>
    <row r="1974" spans="1:24" s="60" customFormat="1" ht="15.75" customHeight="1">
      <c r="A1974" s="63">
        <v>40368</v>
      </c>
      <c r="B1974" s="62">
        <v>7090</v>
      </c>
      <c r="C1974" s="59">
        <v>40449</v>
      </c>
      <c r="D1974" s="217">
        <v>8189</v>
      </c>
      <c r="E1974" s="217">
        <v>8190</v>
      </c>
      <c r="F1974" s="61">
        <f t="shared" si="89"/>
        <v>1</v>
      </c>
      <c r="G1974" s="67">
        <f t="shared" si="90"/>
        <v>253.35400516795866</v>
      </c>
      <c r="H1974" s="59">
        <v>40435</v>
      </c>
      <c r="I1974" s="217">
        <v>3560</v>
      </c>
      <c r="J1974" s="217">
        <v>7418</v>
      </c>
      <c r="K1974" s="217"/>
      <c r="L1974" s="217"/>
      <c r="M1974" s="67"/>
      <c r="N1974" s="218"/>
      <c r="O1974" s="218"/>
      <c r="P1974" s="218"/>
      <c r="Q1974" s="218"/>
      <c r="R1974" s="218"/>
      <c r="S1974" s="218"/>
      <c r="T1974" s="218"/>
      <c r="U1974" s="218"/>
      <c r="V1974" s="218"/>
      <c r="W1974" s="218"/>
      <c r="X1974" s="218"/>
    </row>
    <row r="1975" spans="1:24" s="60" customFormat="1" ht="15.75" customHeight="1">
      <c r="A1975" s="63">
        <v>40367</v>
      </c>
      <c r="B1975" s="62">
        <v>7110</v>
      </c>
      <c r="C1975" s="59">
        <v>40448</v>
      </c>
      <c r="D1975" s="217">
        <v>8149</v>
      </c>
      <c r="E1975" s="217">
        <v>8136</v>
      </c>
      <c r="F1975" s="61">
        <f t="shared" si="89"/>
        <v>-13</v>
      </c>
      <c r="G1975" s="67">
        <f t="shared" si="90"/>
        <v>253.35271317829458</v>
      </c>
      <c r="H1975" s="59">
        <v>40434</v>
      </c>
      <c r="I1975" s="217">
        <v>3530</v>
      </c>
      <c r="J1975" s="217">
        <v>7398</v>
      </c>
      <c r="K1975" s="217"/>
      <c r="L1975" s="217"/>
      <c r="M1975" s="67"/>
      <c r="N1975" s="218"/>
      <c r="O1975" s="218"/>
      <c r="P1975" s="218"/>
      <c r="Q1975" s="218"/>
      <c r="R1975" s="218"/>
      <c r="S1975" s="218"/>
      <c r="T1975" s="218"/>
      <c r="U1975" s="218"/>
      <c r="V1975" s="218"/>
      <c r="W1975" s="218"/>
      <c r="X1975" s="218"/>
    </row>
    <row r="1976" spans="1:24" s="60" customFormat="1" ht="15.75" customHeight="1">
      <c r="A1976" s="63">
        <v>40366</v>
      </c>
      <c r="B1976" s="62">
        <v>7117</v>
      </c>
      <c r="C1976" s="59">
        <v>40445</v>
      </c>
      <c r="D1976" s="217">
        <v>8149</v>
      </c>
      <c r="E1976" s="217">
        <v>8102</v>
      </c>
      <c r="F1976" s="61">
        <f t="shared" si="89"/>
        <v>-47</v>
      </c>
      <c r="G1976" s="67">
        <f t="shared" si="90"/>
        <v>253.36950904392765</v>
      </c>
      <c r="H1976" s="59">
        <v>40431</v>
      </c>
      <c r="I1976" s="217">
        <v>3530</v>
      </c>
      <c r="J1976" s="217">
        <v>7371</v>
      </c>
      <c r="K1976" s="217"/>
      <c r="L1976" s="217"/>
      <c r="M1976" s="67"/>
      <c r="N1976" s="218"/>
      <c r="O1976" s="218"/>
      <c r="P1976" s="218"/>
      <c r="Q1976" s="218"/>
      <c r="R1976" s="218"/>
      <c r="S1976" s="218"/>
      <c r="T1976" s="218"/>
      <c r="U1976" s="218"/>
      <c r="V1976" s="218"/>
      <c r="W1976" s="218"/>
      <c r="X1976" s="218"/>
    </row>
    <row r="1977" spans="1:24" s="60" customFormat="1" ht="15.75" customHeight="1">
      <c r="A1977" s="63">
        <v>40365</v>
      </c>
      <c r="B1977" s="62">
        <v>7150</v>
      </c>
      <c r="C1977" s="59">
        <v>40444</v>
      </c>
      <c r="D1977" s="217">
        <v>8082</v>
      </c>
      <c r="E1977" s="217">
        <v>8068</v>
      </c>
      <c r="F1977" s="61">
        <f t="shared" si="89"/>
        <v>-14</v>
      </c>
      <c r="G1977" s="67">
        <f t="shared" si="90"/>
        <v>253.43023255813952</v>
      </c>
      <c r="H1977" s="59">
        <v>40430</v>
      </c>
      <c r="I1977" s="217">
        <v>3530</v>
      </c>
      <c r="J1977" s="217">
        <v>7337</v>
      </c>
      <c r="K1977" s="217"/>
      <c r="L1977" s="217"/>
      <c r="M1977" s="67"/>
      <c r="N1977" s="218"/>
      <c r="O1977" s="218"/>
      <c r="P1977" s="218"/>
      <c r="Q1977" s="218"/>
      <c r="R1977" s="218"/>
      <c r="S1977" s="218"/>
      <c r="T1977" s="218"/>
      <c r="U1977" s="218"/>
      <c r="V1977" s="218"/>
      <c r="W1977" s="218"/>
      <c r="X1977" s="218"/>
    </row>
    <row r="1978" spans="1:24" s="60" customFormat="1" ht="15.75" customHeight="1">
      <c r="A1978" s="63">
        <v>40364</v>
      </c>
      <c r="B1978" s="62">
        <v>7150</v>
      </c>
      <c r="C1978" s="59">
        <v>40443</v>
      </c>
      <c r="D1978" s="217">
        <v>8035</v>
      </c>
      <c r="E1978" s="217">
        <v>8014</v>
      </c>
      <c r="F1978" s="61">
        <f t="shared" si="89"/>
        <v>-21</v>
      </c>
      <c r="G1978" s="67">
        <f t="shared" si="90"/>
        <v>253.4483204134367</v>
      </c>
      <c r="H1978" s="59">
        <v>40429</v>
      </c>
      <c r="I1978" s="217">
        <v>3510</v>
      </c>
      <c r="J1978" s="217">
        <v>7323</v>
      </c>
      <c r="K1978" s="217"/>
      <c r="L1978" s="217"/>
      <c r="M1978" s="67"/>
      <c r="N1978" s="218"/>
      <c r="O1978" s="218"/>
      <c r="P1978" s="218"/>
      <c r="Q1978" s="218"/>
      <c r="R1978" s="218"/>
      <c r="S1978" s="218"/>
      <c r="T1978" s="218"/>
      <c r="U1978" s="218"/>
      <c r="V1978" s="218"/>
      <c r="W1978" s="218"/>
      <c r="X1978" s="218"/>
    </row>
    <row r="1979" spans="1:24" s="60" customFormat="1" ht="15.75" customHeight="1">
      <c r="A1979" s="63">
        <v>40361</v>
      </c>
      <c r="B1979" s="62">
        <v>7170</v>
      </c>
      <c r="C1979" s="59">
        <v>40442</v>
      </c>
      <c r="D1979" s="217">
        <v>7961</v>
      </c>
      <c r="E1979" s="217">
        <v>7946</v>
      </c>
      <c r="F1979" s="61">
        <f t="shared" si="89"/>
        <v>-15</v>
      </c>
      <c r="G1979" s="67">
        <f t="shared" si="90"/>
        <v>253.47545219638243</v>
      </c>
      <c r="H1979" s="59">
        <v>40428</v>
      </c>
      <c r="I1979" s="217">
        <v>3510</v>
      </c>
      <c r="J1979" s="217">
        <v>7289</v>
      </c>
      <c r="K1979" s="217"/>
      <c r="L1979" s="217"/>
      <c r="M1979" s="67"/>
      <c r="N1979" s="218"/>
      <c r="O1979" s="218"/>
      <c r="P1979" s="218"/>
      <c r="Q1979" s="218"/>
      <c r="R1979" s="218"/>
      <c r="S1979" s="218"/>
      <c r="T1979" s="218"/>
      <c r="U1979" s="218"/>
      <c r="V1979" s="218"/>
      <c r="W1979" s="218"/>
      <c r="X1979" s="218"/>
    </row>
    <row r="1980" spans="1:24" s="60" customFormat="1" ht="15.75" customHeight="1">
      <c r="A1980" s="63">
        <v>40360</v>
      </c>
      <c r="B1980" s="62">
        <v>7183</v>
      </c>
      <c r="C1980" s="59">
        <v>40441</v>
      </c>
      <c r="D1980" s="217">
        <v>7928</v>
      </c>
      <c r="E1980" s="217">
        <v>7892</v>
      </c>
      <c r="F1980" s="61">
        <f t="shared" si="89"/>
        <v>-36</v>
      </c>
      <c r="G1980" s="67">
        <f t="shared" si="90"/>
        <v>253.49483204134367</v>
      </c>
      <c r="H1980" s="59">
        <v>40427</v>
      </c>
      <c r="I1980" s="217">
        <v>3510</v>
      </c>
      <c r="J1980" s="217">
        <v>7269</v>
      </c>
      <c r="K1980" s="217"/>
      <c r="L1980" s="217"/>
      <c r="M1980" s="67"/>
      <c r="N1980" s="218"/>
      <c r="O1980" s="218"/>
      <c r="P1980" s="218"/>
      <c r="Q1980" s="218"/>
      <c r="R1980" s="218"/>
      <c r="S1980" s="218"/>
      <c r="T1980" s="218"/>
      <c r="U1980" s="218"/>
      <c r="V1980" s="218"/>
      <c r="W1980" s="218"/>
      <c r="X1980" s="218"/>
    </row>
    <row r="1981" spans="1:24" s="60" customFormat="1" ht="15.75" customHeight="1">
      <c r="A1981" s="63">
        <v>40359</v>
      </c>
      <c r="B1981" s="62">
        <v>7203</v>
      </c>
      <c r="C1981" s="59">
        <v>40438</v>
      </c>
      <c r="D1981" s="217">
        <v>7840</v>
      </c>
      <c r="E1981" s="217">
        <v>7824</v>
      </c>
      <c r="F1981" s="61">
        <f t="shared" si="89"/>
        <v>-16</v>
      </c>
      <c r="G1981" s="67">
        <f t="shared" si="90"/>
        <v>253.54134366925064</v>
      </c>
      <c r="H1981" s="59">
        <v>40424</v>
      </c>
      <c r="I1981" s="217">
        <v>3500</v>
      </c>
      <c r="J1981" s="217">
        <v>7249</v>
      </c>
      <c r="K1981" s="217"/>
      <c r="L1981" s="217"/>
      <c r="M1981" s="67"/>
      <c r="N1981" s="218"/>
      <c r="O1981" s="218"/>
      <c r="P1981" s="218"/>
      <c r="Q1981" s="218"/>
      <c r="R1981" s="218"/>
      <c r="S1981" s="218"/>
      <c r="T1981" s="218"/>
      <c r="U1981" s="218"/>
      <c r="V1981" s="218"/>
      <c r="W1981" s="218"/>
      <c r="X1981" s="218"/>
    </row>
    <row r="1982" spans="1:24" s="60" customFormat="1" ht="15.75" customHeight="1">
      <c r="A1982" s="63">
        <v>40358</v>
      </c>
      <c r="B1982" s="62">
        <v>7216</v>
      </c>
      <c r="C1982" s="59">
        <v>40437</v>
      </c>
      <c r="D1982" s="217">
        <v>7807</v>
      </c>
      <c r="E1982" s="217">
        <v>7770</v>
      </c>
      <c r="F1982" s="61">
        <f t="shared" si="89"/>
        <v>-37</v>
      </c>
      <c r="G1982" s="67">
        <f t="shared" si="90"/>
        <v>253.56201550387595</v>
      </c>
      <c r="H1982" s="59">
        <v>40423</v>
      </c>
      <c r="I1982" s="217">
        <v>3500</v>
      </c>
      <c r="J1982" s="217">
        <v>7242</v>
      </c>
      <c r="K1982" s="217"/>
      <c r="L1982" s="217"/>
      <c r="M1982" s="67"/>
      <c r="N1982" s="218"/>
      <c r="O1982" s="218"/>
      <c r="P1982" s="218"/>
      <c r="Q1982" s="218"/>
      <c r="R1982" s="218"/>
      <c r="S1982" s="218"/>
      <c r="T1982" s="218"/>
      <c r="U1982" s="218"/>
      <c r="V1982" s="218"/>
      <c r="W1982" s="218"/>
      <c r="X1982" s="218"/>
    </row>
    <row r="1983" spans="1:24" s="60" customFormat="1" ht="15.75" customHeight="1">
      <c r="A1983" s="63">
        <v>40357</v>
      </c>
      <c r="B1983" s="62">
        <v>7250</v>
      </c>
      <c r="C1983" s="59">
        <v>40436</v>
      </c>
      <c r="D1983" s="217">
        <v>7726</v>
      </c>
      <c r="E1983" s="217">
        <v>7702</v>
      </c>
      <c r="F1983" s="61">
        <f t="shared" si="89"/>
        <v>-24</v>
      </c>
      <c r="G1983" s="67">
        <f t="shared" si="90"/>
        <v>253.60981912144703</v>
      </c>
      <c r="H1983" s="59">
        <v>40422</v>
      </c>
      <c r="I1983" s="217">
        <v>3500</v>
      </c>
      <c r="J1983" s="217">
        <v>7228</v>
      </c>
      <c r="K1983" s="217"/>
      <c r="L1983" s="217"/>
      <c r="M1983" s="67"/>
      <c r="N1983" s="218"/>
      <c r="O1983" s="218"/>
      <c r="P1983" s="218"/>
      <c r="Q1983" s="218"/>
      <c r="R1983" s="218"/>
      <c r="S1983" s="218"/>
      <c r="T1983" s="218"/>
      <c r="U1983" s="218"/>
      <c r="V1983" s="218"/>
      <c r="W1983" s="218"/>
      <c r="X1983" s="218"/>
    </row>
    <row r="1984" spans="1:24" s="60" customFormat="1" ht="15.75" customHeight="1">
      <c r="A1984" s="63">
        <v>40354</v>
      </c>
      <c r="B1984" s="62">
        <v>7250</v>
      </c>
      <c r="C1984" s="59">
        <v>40435</v>
      </c>
      <c r="D1984" s="217">
        <v>7679</v>
      </c>
      <c r="E1984" s="217">
        <v>7668</v>
      </c>
      <c r="F1984" s="61">
        <f t="shared" si="89"/>
        <v>-11</v>
      </c>
      <c r="G1984" s="67">
        <f t="shared" si="90"/>
        <v>253.64082687338501</v>
      </c>
      <c r="H1984" s="59">
        <v>40421</v>
      </c>
      <c r="I1984" s="217">
        <v>3500</v>
      </c>
      <c r="J1984" s="217">
        <v>7215</v>
      </c>
      <c r="K1984" s="217"/>
      <c r="L1984" s="217"/>
      <c r="M1984" s="67"/>
      <c r="N1984" s="218"/>
      <c r="O1984" s="218"/>
      <c r="P1984" s="218"/>
      <c r="Q1984" s="218"/>
      <c r="R1984" s="218"/>
      <c r="S1984" s="218"/>
      <c r="T1984" s="218"/>
      <c r="U1984" s="218"/>
      <c r="V1984" s="218"/>
      <c r="W1984" s="218"/>
      <c r="X1984" s="218"/>
    </row>
    <row r="1985" spans="1:24" s="60" customFormat="1" ht="15.75" customHeight="1">
      <c r="A1985" s="63">
        <v>40353</v>
      </c>
      <c r="B1985" s="62">
        <v>7276</v>
      </c>
      <c r="C1985" s="59">
        <v>40434</v>
      </c>
      <c r="D1985" s="217">
        <v>7652</v>
      </c>
      <c r="E1985" s="217">
        <v>7662</v>
      </c>
      <c r="F1985" s="61">
        <f t="shared" si="89"/>
        <v>10</v>
      </c>
      <c r="G1985" s="67">
        <f t="shared" si="90"/>
        <v>253.65503875968992</v>
      </c>
      <c r="H1985" s="59">
        <v>40420</v>
      </c>
      <c r="I1985" s="217">
        <v>3500</v>
      </c>
      <c r="J1985" s="217">
        <v>7215</v>
      </c>
      <c r="K1985" s="217"/>
      <c r="L1985" s="217"/>
      <c r="M1985" s="67"/>
      <c r="N1985" s="218"/>
      <c r="O1985" s="218"/>
      <c r="P1985" s="218"/>
      <c r="Q1985" s="218"/>
      <c r="R1985" s="218"/>
      <c r="S1985" s="218"/>
      <c r="T1985" s="218"/>
      <c r="U1985" s="218"/>
      <c r="V1985" s="218"/>
      <c r="W1985" s="218"/>
      <c r="X1985" s="218"/>
    </row>
    <row r="1986" spans="1:24" s="60" customFormat="1" ht="15.75" customHeight="1">
      <c r="A1986" s="63">
        <v>40352</v>
      </c>
      <c r="B1986" s="62">
        <v>7276</v>
      </c>
      <c r="C1986" s="59">
        <v>40431</v>
      </c>
      <c r="D1986" s="217">
        <v>7646</v>
      </c>
      <c r="E1986" s="217">
        <v>7621</v>
      </c>
      <c r="F1986" s="61">
        <f t="shared" si="89"/>
        <v>-25</v>
      </c>
      <c r="G1986" s="67">
        <f t="shared" si="90"/>
        <v>253.64211886304909</v>
      </c>
      <c r="H1986" s="59">
        <v>40417</v>
      </c>
      <c r="I1986" s="217">
        <v>3500</v>
      </c>
      <c r="J1986" s="217">
        <v>7208</v>
      </c>
      <c r="K1986" s="217"/>
      <c r="L1986" s="217"/>
      <c r="M1986" s="67"/>
      <c r="N1986" s="218"/>
      <c r="O1986" s="218"/>
      <c r="P1986" s="218"/>
      <c r="Q1986" s="218"/>
      <c r="R1986" s="218"/>
      <c r="S1986" s="218"/>
      <c r="T1986" s="218"/>
      <c r="U1986" s="218"/>
      <c r="V1986" s="218"/>
      <c r="W1986" s="218"/>
      <c r="X1986" s="218"/>
    </row>
    <row r="1987" spans="1:24" s="60" customFormat="1" ht="15.75" customHeight="1">
      <c r="A1987" s="63">
        <v>40351</v>
      </c>
      <c r="B1987" s="62">
        <v>7276</v>
      </c>
      <c r="C1987" s="59">
        <v>40430</v>
      </c>
      <c r="D1987" s="217">
        <v>7619</v>
      </c>
      <c r="E1987" s="217">
        <v>7621</v>
      </c>
      <c r="F1987" s="61">
        <f t="shared" si="89"/>
        <v>2</v>
      </c>
      <c r="G1987" s="67">
        <f t="shared" si="90"/>
        <v>253.67441860465115</v>
      </c>
      <c r="H1987" s="59">
        <v>40416</v>
      </c>
      <c r="I1987" s="217">
        <v>3500</v>
      </c>
      <c r="J1987" s="217">
        <v>7194</v>
      </c>
      <c r="K1987" s="217"/>
      <c r="L1987" s="217"/>
      <c r="M1987" s="67"/>
      <c r="N1987" s="218"/>
      <c r="O1987" s="218"/>
      <c r="P1987" s="218"/>
      <c r="Q1987" s="218"/>
      <c r="R1987" s="218"/>
      <c r="S1987" s="218"/>
      <c r="T1987" s="218"/>
      <c r="U1987" s="218"/>
      <c r="V1987" s="218"/>
      <c r="W1987" s="218"/>
      <c r="X1987" s="218"/>
    </row>
    <row r="1988" spans="1:24" s="60" customFormat="1" ht="15.75" customHeight="1">
      <c r="A1988" s="63">
        <v>40350</v>
      </c>
      <c r="B1988" s="62">
        <v>7276</v>
      </c>
      <c r="C1988" s="59">
        <v>40429</v>
      </c>
      <c r="D1988" s="217">
        <v>7585</v>
      </c>
      <c r="E1988" s="217">
        <v>7621</v>
      </c>
      <c r="F1988" s="61">
        <f t="shared" si="89"/>
        <v>36</v>
      </c>
      <c r="G1988" s="67">
        <f t="shared" si="90"/>
        <v>253.67183462532299</v>
      </c>
      <c r="H1988" s="59">
        <v>40415</v>
      </c>
      <c r="I1988" s="217">
        <v>3500</v>
      </c>
      <c r="J1988" s="217">
        <v>7187</v>
      </c>
      <c r="K1988" s="217"/>
      <c r="L1988" s="217"/>
      <c r="M1988" s="67"/>
      <c r="N1988" s="218"/>
      <c r="O1988" s="218"/>
      <c r="P1988" s="218"/>
      <c r="Q1988" s="218"/>
      <c r="R1988" s="218"/>
      <c r="S1988" s="218"/>
      <c r="T1988" s="218"/>
      <c r="U1988" s="218"/>
      <c r="V1988" s="218"/>
      <c r="W1988" s="218"/>
      <c r="X1988" s="218"/>
    </row>
    <row r="1989" spans="1:24" s="60" customFormat="1" ht="15.75" customHeight="1">
      <c r="A1989" s="63">
        <v>40347</v>
      </c>
      <c r="B1989" s="62">
        <v>7282</v>
      </c>
      <c r="C1989" s="59">
        <v>40428</v>
      </c>
      <c r="D1989" s="217">
        <v>7558</v>
      </c>
      <c r="E1989" s="217">
        <v>7587</v>
      </c>
      <c r="F1989" s="61">
        <f t="shared" ref="F1989:F2052" si="91">E1989-D1989</f>
        <v>29</v>
      </c>
      <c r="G1989" s="67">
        <f t="shared" ref="G1989:G2052" si="92">SUM(F1989:F2762)/774</f>
        <v>253.62532299741602</v>
      </c>
      <c r="H1989" s="59">
        <v>40414</v>
      </c>
      <c r="I1989" s="217">
        <v>3480</v>
      </c>
      <c r="J1989" s="217">
        <v>7174</v>
      </c>
      <c r="K1989" s="217"/>
      <c r="L1989" s="217"/>
      <c r="M1989" s="67"/>
      <c r="N1989" s="218"/>
      <c r="O1989" s="218"/>
      <c r="P1989" s="218"/>
      <c r="Q1989" s="218"/>
      <c r="R1989" s="218"/>
      <c r="S1989" s="218"/>
      <c r="T1989" s="218"/>
      <c r="U1989" s="218"/>
      <c r="V1989" s="218"/>
      <c r="W1989" s="218"/>
      <c r="X1989" s="218"/>
    </row>
    <row r="1990" spans="1:24" s="60" customFormat="1" ht="15.75" customHeight="1">
      <c r="A1990" s="63">
        <v>40346</v>
      </c>
      <c r="B1990" s="62">
        <v>7282</v>
      </c>
      <c r="C1990" s="59">
        <v>40427</v>
      </c>
      <c r="D1990" s="217">
        <v>7518</v>
      </c>
      <c r="E1990" s="217">
        <v>7587</v>
      </c>
      <c r="F1990" s="61">
        <f t="shared" si="91"/>
        <v>69</v>
      </c>
      <c r="G1990" s="67">
        <f t="shared" si="92"/>
        <v>253.58785529715763</v>
      </c>
      <c r="H1990" s="59">
        <v>40413</v>
      </c>
      <c r="I1990" s="217">
        <v>3480</v>
      </c>
      <c r="J1990" s="217">
        <v>7174</v>
      </c>
      <c r="K1990" s="217"/>
      <c r="L1990" s="217"/>
      <c r="M1990" s="67"/>
      <c r="N1990" s="218"/>
      <c r="O1990" s="218"/>
      <c r="P1990" s="218"/>
      <c r="Q1990" s="218"/>
      <c r="R1990" s="218"/>
      <c r="S1990" s="218"/>
      <c r="T1990" s="218"/>
      <c r="U1990" s="218"/>
      <c r="V1990" s="218"/>
      <c r="W1990" s="218"/>
      <c r="X1990" s="218"/>
    </row>
    <row r="1991" spans="1:24" s="60" customFormat="1" ht="15.75" customHeight="1">
      <c r="A1991" s="63">
        <v>40340</v>
      </c>
      <c r="B1991" s="62">
        <v>7295</v>
      </c>
      <c r="C1991" s="59">
        <v>40424</v>
      </c>
      <c r="D1991" s="217">
        <v>7471</v>
      </c>
      <c r="E1991" s="217">
        <v>7553</v>
      </c>
      <c r="F1991" s="61">
        <f t="shared" si="91"/>
        <v>82</v>
      </c>
      <c r="G1991" s="67">
        <f t="shared" si="92"/>
        <v>253.49870801033592</v>
      </c>
      <c r="H1991" s="59">
        <v>40410</v>
      </c>
      <c r="I1991" s="217">
        <v>3480</v>
      </c>
      <c r="J1991" s="217">
        <v>7160</v>
      </c>
      <c r="K1991" s="217"/>
      <c r="L1991" s="217"/>
      <c r="M1991" s="67"/>
      <c r="N1991" s="218"/>
      <c r="O1991" s="218"/>
      <c r="P1991" s="218"/>
      <c r="Q1991" s="218"/>
      <c r="R1991" s="218"/>
      <c r="S1991" s="218"/>
      <c r="T1991" s="218"/>
      <c r="U1991" s="218"/>
      <c r="V1991" s="218"/>
      <c r="W1991" s="218"/>
      <c r="X1991" s="218"/>
    </row>
    <row r="1992" spans="1:24" s="60" customFormat="1" ht="15.75" customHeight="1">
      <c r="A1992" s="63">
        <v>40339</v>
      </c>
      <c r="B1992" s="62">
        <v>7295</v>
      </c>
      <c r="C1992" s="59">
        <v>40423</v>
      </c>
      <c r="D1992" s="217">
        <v>7471</v>
      </c>
      <c r="E1992" s="217">
        <v>7539</v>
      </c>
      <c r="F1992" s="61">
        <f t="shared" si="91"/>
        <v>68</v>
      </c>
      <c r="G1992" s="67">
        <f t="shared" si="92"/>
        <v>253.39276485788113</v>
      </c>
      <c r="H1992" s="59">
        <v>40409</v>
      </c>
      <c r="I1992" s="217">
        <v>3470</v>
      </c>
      <c r="J1992" s="217">
        <v>7160</v>
      </c>
      <c r="K1992" s="217"/>
      <c r="L1992" s="217"/>
      <c r="M1992" s="67"/>
      <c r="N1992" s="218"/>
      <c r="O1992" s="218"/>
      <c r="P1992" s="218"/>
      <c r="Q1992" s="218"/>
      <c r="R1992" s="218"/>
      <c r="S1992" s="218"/>
      <c r="T1992" s="218"/>
      <c r="U1992" s="218"/>
      <c r="V1992" s="218"/>
      <c r="W1992" s="218"/>
      <c r="X1992" s="218"/>
    </row>
    <row r="1993" spans="1:24" s="60" customFormat="1" ht="15.75" customHeight="1">
      <c r="A1993" s="63">
        <v>40338</v>
      </c>
      <c r="B1993" s="62">
        <v>7308</v>
      </c>
      <c r="C1993" s="59">
        <v>40422</v>
      </c>
      <c r="D1993" s="217">
        <v>7471</v>
      </c>
      <c r="E1993" s="217">
        <v>7539</v>
      </c>
      <c r="F1993" s="61">
        <f t="shared" si="91"/>
        <v>68</v>
      </c>
      <c r="G1993" s="67">
        <f t="shared" si="92"/>
        <v>253.3049095607235</v>
      </c>
      <c r="H1993" s="59">
        <v>40408</v>
      </c>
      <c r="I1993" s="217">
        <v>3470</v>
      </c>
      <c r="J1993" s="217">
        <v>7147</v>
      </c>
      <c r="K1993" s="217"/>
      <c r="L1993" s="217"/>
      <c r="M1993" s="67"/>
      <c r="N1993" s="218"/>
      <c r="O1993" s="218"/>
      <c r="P1993" s="218"/>
      <c r="Q1993" s="218"/>
      <c r="R1993" s="218"/>
      <c r="S1993" s="218"/>
      <c r="T1993" s="218"/>
      <c r="U1993" s="218"/>
      <c r="V1993" s="218"/>
      <c r="W1993" s="218"/>
      <c r="X1993" s="218"/>
    </row>
    <row r="1994" spans="1:24" s="60" customFormat="1" ht="15.75" customHeight="1">
      <c r="A1994" s="63">
        <v>40337</v>
      </c>
      <c r="B1994" s="62">
        <v>7314</v>
      </c>
      <c r="C1994" s="59">
        <v>40421</v>
      </c>
      <c r="D1994" s="217">
        <v>7457</v>
      </c>
      <c r="E1994" s="217">
        <v>7519</v>
      </c>
      <c r="F1994" s="61">
        <f t="shared" si="91"/>
        <v>62</v>
      </c>
      <c r="G1994" s="67">
        <f t="shared" si="92"/>
        <v>253.2170542635659</v>
      </c>
      <c r="H1994" s="59">
        <v>40407</v>
      </c>
      <c r="I1994" s="217">
        <v>3470</v>
      </c>
      <c r="J1994" s="217">
        <v>7147</v>
      </c>
      <c r="K1994" s="217"/>
      <c r="L1994" s="217"/>
      <c r="M1994" s="67"/>
      <c r="N1994" s="218"/>
      <c r="O1994" s="218"/>
      <c r="P1994" s="218"/>
      <c r="Q1994" s="218"/>
      <c r="R1994" s="218"/>
      <c r="S1994" s="218"/>
      <c r="T1994" s="218"/>
      <c r="U1994" s="218"/>
      <c r="V1994" s="218"/>
      <c r="W1994" s="218"/>
      <c r="X1994" s="218"/>
    </row>
    <row r="1995" spans="1:24" s="60" customFormat="1" ht="15.75" customHeight="1">
      <c r="A1995" s="63">
        <v>40336</v>
      </c>
      <c r="B1995" s="62">
        <v>7328</v>
      </c>
      <c r="C1995" s="59">
        <v>40420</v>
      </c>
      <c r="D1995" s="217">
        <v>7457</v>
      </c>
      <c r="E1995" s="217">
        <v>7519</v>
      </c>
      <c r="F1995" s="61">
        <f t="shared" si="91"/>
        <v>62</v>
      </c>
      <c r="G1995" s="67">
        <f t="shared" si="92"/>
        <v>253.13695090439276</v>
      </c>
      <c r="H1995" s="59">
        <v>40406</v>
      </c>
      <c r="I1995" s="217">
        <v>3470</v>
      </c>
      <c r="J1995" s="217">
        <v>7140</v>
      </c>
      <c r="K1995" s="217"/>
      <c r="L1995" s="217"/>
      <c r="M1995" s="67"/>
      <c r="N1995" s="218"/>
      <c r="O1995" s="218"/>
      <c r="P1995" s="218"/>
      <c r="Q1995" s="218"/>
      <c r="R1995" s="218"/>
      <c r="S1995" s="218"/>
      <c r="T1995" s="218"/>
      <c r="U1995" s="218"/>
      <c r="V1995" s="218"/>
      <c r="W1995" s="218"/>
      <c r="X1995" s="218"/>
    </row>
    <row r="1996" spans="1:24" s="60" customFormat="1" ht="15.75" customHeight="1">
      <c r="A1996" s="63">
        <v>40333</v>
      </c>
      <c r="B1996" s="62">
        <v>7334</v>
      </c>
      <c r="C1996" s="59">
        <v>40417</v>
      </c>
      <c r="D1996" s="217">
        <v>7450</v>
      </c>
      <c r="E1996" s="217">
        <v>7519</v>
      </c>
      <c r="F1996" s="61">
        <f t="shared" si="91"/>
        <v>69</v>
      </c>
      <c r="G1996" s="67">
        <f t="shared" si="92"/>
        <v>253.05684754521963</v>
      </c>
      <c r="H1996" s="59">
        <v>40403</v>
      </c>
      <c r="I1996" s="217">
        <v>3470</v>
      </c>
      <c r="J1996" s="217">
        <v>7133</v>
      </c>
      <c r="K1996" s="217"/>
      <c r="L1996" s="217"/>
      <c r="M1996" s="67"/>
      <c r="N1996" s="218"/>
      <c r="O1996" s="218"/>
      <c r="P1996" s="218"/>
      <c r="Q1996" s="218"/>
      <c r="R1996" s="218"/>
      <c r="S1996" s="218"/>
      <c r="T1996" s="218"/>
      <c r="U1996" s="218"/>
      <c r="V1996" s="218"/>
      <c r="W1996" s="218"/>
      <c r="X1996" s="218"/>
    </row>
    <row r="1997" spans="1:24" s="60" customFormat="1" ht="15.75" customHeight="1">
      <c r="A1997" s="63">
        <v>40332</v>
      </c>
      <c r="B1997" s="62">
        <v>7347</v>
      </c>
      <c r="C1997" s="59">
        <v>40416</v>
      </c>
      <c r="D1997" s="217">
        <v>7450</v>
      </c>
      <c r="E1997" s="217">
        <v>7498</v>
      </c>
      <c r="F1997" s="61">
        <f t="shared" si="91"/>
        <v>48</v>
      </c>
      <c r="G1997" s="67">
        <f t="shared" si="92"/>
        <v>252.96770025839794</v>
      </c>
      <c r="H1997" s="59">
        <v>40402</v>
      </c>
      <c r="I1997" s="217">
        <v>3470</v>
      </c>
      <c r="J1997" s="217">
        <v>7120</v>
      </c>
      <c r="K1997" s="217"/>
      <c r="L1997" s="217"/>
      <c r="M1997" s="67"/>
      <c r="N1997" s="218"/>
      <c r="O1997" s="218"/>
      <c r="P1997" s="218"/>
      <c r="Q1997" s="218"/>
      <c r="R1997" s="218"/>
      <c r="S1997" s="218"/>
      <c r="T1997" s="218"/>
      <c r="U1997" s="218"/>
      <c r="V1997" s="218"/>
      <c r="W1997" s="218"/>
      <c r="X1997" s="218"/>
    </row>
    <row r="1998" spans="1:24" s="60" customFormat="1" ht="15.75" customHeight="1">
      <c r="A1998" s="63">
        <v>40331</v>
      </c>
      <c r="B1998" s="62">
        <v>7354</v>
      </c>
      <c r="C1998" s="59">
        <v>40415</v>
      </c>
      <c r="D1998" s="217">
        <v>7443</v>
      </c>
      <c r="E1998" s="217">
        <v>7498</v>
      </c>
      <c r="F1998" s="61">
        <f t="shared" si="91"/>
        <v>55</v>
      </c>
      <c r="G1998" s="67">
        <f t="shared" si="92"/>
        <v>252.90568475452196</v>
      </c>
      <c r="H1998" s="59">
        <v>40401</v>
      </c>
      <c r="I1998" s="217">
        <v>3450</v>
      </c>
      <c r="J1998" s="217">
        <v>7120</v>
      </c>
      <c r="K1998" s="217"/>
      <c r="L1998" s="217"/>
      <c r="M1998" s="67"/>
      <c r="N1998" s="218"/>
      <c r="O1998" s="218"/>
      <c r="P1998" s="218"/>
      <c r="Q1998" s="218"/>
      <c r="R1998" s="218"/>
      <c r="S1998" s="218"/>
      <c r="T1998" s="218"/>
      <c r="U1998" s="218"/>
      <c r="V1998" s="218"/>
      <c r="W1998" s="218"/>
      <c r="X1998" s="218"/>
    </row>
    <row r="1999" spans="1:24" s="60" customFormat="1" ht="15.75" customHeight="1">
      <c r="A1999" s="63">
        <v>40330</v>
      </c>
      <c r="B1999" s="62">
        <v>7360</v>
      </c>
      <c r="C1999" s="59">
        <v>40414</v>
      </c>
      <c r="D1999" s="217">
        <v>7443</v>
      </c>
      <c r="E1999" s="217">
        <v>7498</v>
      </c>
      <c r="F1999" s="61">
        <f t="shared" si="91"/>
        <v>55</v>
      </c>
      <c r="G1999" s="67">
        <f t="shared" si="92"/>
        <v>252.83462532299743</v>
      </c>
      <c r="H1999" s="59">
        <v>40400</v>
      </c>
      <c r="I1999" s="217">
        <v>3450</v>
      </c>
      <c r="J1999" s="217">
        <v>7120</v>
      </c>
      <c r="K1999" s="217"/>
      <c r="L1999" s="217"/>
      <c r="M1999" s="67"/>
      <c r="N1999" s="218"/>
      <c r="O1999" s="218"/>
      <c r="P1999" s="218"/>
      <c r="Q1999" s="218"/>
      <c r="R1999" s="218"/>
      <c r="S1999" s="218"/>
      <c r="T1999" s="218"/>
      <c r="U1999" s="218"/>
      <c r="V1999" s="218"/>
      <c r="W1999" s="218"/>
      <c r="X1999" s="218"/>
    </row>
    <row r="2000" spans="1:24" s="60" customFormat="1" ht="15.75" customHeight="1">
      <c r="A2000" s="63">
        <v>40329</v>
      </c>
      <c r="B2000" s="62">
        <v>7360</v>
      </c>
      <c r="C2000" s="59">
        <v>40413</v>
      </c>
      <c r="D2000" s="217">
        <v>7409</v>
      </c>
      <c r="E2000" s="217">
        <v>7464</v>
      </c>
      <c r="F2000" s="61">
        <f t="shared" si="91"/>
        <v>55</v>
      </c>
      <c r="G2000" s="67">
        <f t="shared" si="92"/>
        <v>252.76356589147287</v>
      </c>
      <c r="H2000" s="59">
        <v>40399</v>
      </c>
      <c r="I2000" s="217">
        <v>3440</v>
      </c>
      <c r="J2000" s="217">
        <v>7113</v>
      </c>
      <c r="K2000" s="217"/>
      <c r="L2000" s="217"/>
      <c r="M2000" s="67"/>
      <c r="N2000" s="218"/>
      <c r="O2000" s="218"/>
      <c r="P2000" s="218"/>
      <c r="Q2000" s="218"/>
      <c r="R2000" s="218"/>
      <c r="S2000" s="218"/>
      <c r="T2000" s="218"/>
      <c r="U2000" s="218"/>
      <c r="V2000" s="218"/>
      <c r="W2000" s="218"/>
      <c r="X2000" s="218"/>
    </row>
    <row r="2001" spans="1:24" s="60" customFormat="1" ht="15.75" customHeight="1">
      <c r="A2001" s="63">
        <v>40326</v>
      </c>
      <c r="B2001" s="62">
        <v>7340</v>
      </c>
      <c r="C2001" s="59">
        <v>40410</v>
      </c>
      <c r="D2001" s="217">
        <v>7409</v>
      </c>
      <c r="E2001" s="217">
        <v>7464</v>
      </c>
      <c r="F2001" s="61">
        <f t="shared" si="91"/>
        <v>55</v>
      </c>
      <c r="G2001" s="67">
        <f t="shared" si="92"/>
        <v>252.69250645994833</v>
      </c>
      <c r="H2001" s="59">
        <v>40396</v>
      </c>
      <c r="I2001" s="217">
        <v>3440</v>
      </c>
      <c r="J2001" s="217">
        <v>7099</v>
      </c>
      <c r="K2001" s="217"/>
      <c r="L2001" s="217"/>
      <c r="M2001" s="67"/>
      <c r="N2001" s="218"/>
      <c r="O2001" s="218"/>
      <c r="P2001" s="218"/>
      <c r="Q2001" s="218"/>
      <c r="R2001" s="218"/>
      <c r="S2001" s="218"/>
      <c r="T2001" s="218"/>
      <c r="U2001" s="218"/>
      <c r="V2001" s="218"/>
      <c r="W2001" s="218"/>
      <c r="X2001" s="218"/>
    </row>
    <row r="2002" spans="1:24" s="60" customFormat="1" ht="15.75" customHeight="1">
      <c r="A2002" s="63">
        <v>40325</v>
      </c>
      <c r="B2002" s="62">
        <v>7340</v>
      </c>
      <c r="C2002" s="59">
        <v>40409</v>
      </c>
      <c r="D2002" s="217">
        <v>7409</v>
      </c>
      <c r="E2002" s="217">
        <v>7464</v>
      </c>
      <c r="F2002" s="61">
        <f t="shared" si="91"/>
        <v>55</v>
      </c>
      <c r="G2002" s="67">
        <f t="shared" si="92"/>
        <v>252.62144702842377</v>
      </c>
      <c r="H2002" s="59">
        <v>40395</v>
      </c>
      <c r="I2002" s="217">
        <v>3440</v>
      </c>
      <c r="J2002" s="217">
        <v>7092</v>
      </c>
      <c r="K2002" s="217"/>
      <c r="L2002" s="217"/>
      <c r="M2002" s="67"/>
      <c r="N2002" s="218"/>
      <c r="O2002" s="218"/>
      <c r="P2002" s="218"/>
      <c r="Q2002" s="218"/>
      <c r="R2002" s="218"/>
      <c r="S2002" s="218"/>
      <c r="T2002" s="218"/>
      <c r="U2002" s="218"/>
      <c r="V2002" s="218"/>
      <c r="W2002" s="218"/>
      <c r="X2002" s="218"/>
    </row>
    <row r="2003" spans="1:24" s="60" customFormat="1" ht="15.75" customHeight="1">
      <c r="A2003" s="63">
        <v>40324</v>
      </c>
      <c r="B2003" s="62">
        <v>7326</v>
      </c>
      <c r="C2003" s="59">
        <v>40408</v>
      </c>
      <c r="D2003" s="217">
        <v>7382</v>
      </c>
      <c r="E2003" s="217">
        <v>7451</v>
      </c>
      <c r="F2003" s="61">
        <f t="shared" si="91"/>
        <v>69</v>
      </c>
      <c r="G2003" s="67">
        <f t="shared" si="92"/>
        <v>252.55038759689921</v>
      </c>
      <c r="H2003" s="59">
        <v>40394</v>
      </c>
      <c r="I2003" s="217">
        <v>3440</v>
      </c>
      <c r="J2003" s="217">
        <v>7092</v>
      </c>
      <c r="K2003" s="217"/>
      <c r="L2003" s="217"/>
      <c r="M2003" s="67"/>
      <c r="N2003" s="218"/>
      <c r="O2003" s="218"/>
      <c r="P2003" s="218"/>
      <c r="Q2003" s="218"/>
      <c r="R2003" s="218"/>
      <c r="S2003" s="218"/>
      <c r="T2003" s="218"/>
      <c r="U2003" s="218"/>
      <c r="V2003" s="218"/>
      <c r="W2003" s="218"/>
      <c r="X2003" s="218"/>
    </row>
    <row r="2004" spans="1:24" s="60" customFormat="1" ht="15.75" customHeight="1">
      <c r="A2004" s="63">
        <v>40323</v>
      </c>
      <c r="B2004" s="62">
        <v>7326</v>
      </c>
      <c r="C2004" s="59">
        <v>40407</v>
      </c>
      <c r="D2004" s="217">
        <v>7375</v>
      </c>
      <c r="E2004" s="217">
        <v>7451</v>
      </c>
      <c r="F2004" s="61">
        <f t="shared" si="91"/>
        <v>76</v>
      </c>
      <c r="G2004" s="67">
        <f t="shared" si="92"/>
        <v>252.46124031007753</v>
      </c>
      <c r="H2004" s="59">
        <v>40393</v>
      </c>
      <c r="I2004" s="217">
        <v>3440</v>
      </c>
      <c r="J2004" s="217">
        <v>7086</v>
      </c>
      <c r="K2004" s="217"/>
      <c r="L2004" s="217"/>
      <c r="M2004" s="67"/>
      <c r="N2004" s="218"/>
      <c r="O2004" s="218"/>
      <c r="P2004" s="218"/>
      <c r="Q2004" s="218"/>
      <c r="R2004" s="218"/>
      <c r="S2004" s="218"/>
      <c r="T2004" s="218"/>
      <c r="U2004" s="218"/>
      <c r="V2004" s="218"/>
      <c r="W2004" s="218"/>
      <c r="X2004" s="218"/>
    </row>
    <row r="2005" spans="1:24" s="60" customFormat="1" ht="15.75" customHeight="1">
      <c r="A2005" s="63">
        <v>40322</v>
      </c>
      <c r="B2005" s="62">
        <v>7320</v>
      </c>
      <c r="C2005" s="59">
        <v>40406</v>
      </c>
      <c r="D2005" s="217">
        <v>7355</v>
      </c>
      <c r="E2005" s="217">
        <v>7437</v>
      </c>
      <c r="F2005" s="61">
        <f t="shared" si="91"/>
        <v>82</v>
      </c>
      <c r="G2005" s="67">
        <f t="shared" si="92"/>
        <v>252.36304909560724</v>
      </c>
      <c r="H2005" s="59">
        <v>40392</v>
      </c>
      <c r="I2005" s="217">
        <v>3420</v>
      </c>
      <c r="J2005" s="217">
        <v>7079</v>
      </c>
      <c r="K2005" s="217"/>
      <c r="L2005" s="217"/>
      <c r="M2005" s="67"/>
      <c r="N2005" s="218"/>
      <c r="O2005" s="218"/>
      <c r="P2005" s="218"/>
      <c r="Q2005" s="218"/>
      <c r="R2005" s="218"/>
      <c r="S2005" s="218"/>
      <c r="T2005" s="218"/>
      <c r="U2005" s="218"/>
      <c r="V2005" s="218"/>
      <c r="W2005" s="218"/>
      <c r="X2005" s="218"/>
    </row>
    <row r="2006" spans="1:24" s="60" customFormat="1" ht="15.75" customHeight="1">
      <c r="A2006" s="63">
        <v>40319</v>
      </c>
      <c r="B2006" s="62">
        <v>7306</v>
      </c>
      <c r="C2006" s="59">
        <v>40403</v>
      </c>
      <c r="D2006" s="217">
        <v>7335</v>
      </c>
      <c r="E2006" s="217">
        <v>7437</v>
      </c>
      <c r="F2006" s="61">
        <f t="shared" si="91"/>
        <v>102</v>
      </c>
      <c r="G2006" s="67">
        <f t="shared" si="92"/>
        <v>252.25710594315245</v>
      </c>
      <c r="H2006" s="59">
        <v>40389</v>
      </c>
      <c r="I2006" s="217">
        <v>3420</v>
      </c>
      <c r="J2006" s="217">
        <v>7065</v>
      </c>
      <c r="K2006" s="217"/>
      <c r="L2006" s="217"/>
      <c r="M2006" s="67"/>
      <c r="N2006" s="218"/>
      <c r="O2006" s="218"/>
      <c r="P2006" s="218"/>
      <c r="Q2006" s="218"/>
      <c r="R2006" s="218"/>
      <c r="S2006" s="218"/>
      <c r="T2006" s="218"/>
      <c r="U2006" s="218"/>
      <c r="V2006" s="218"/>
      <c r="W2006" s="218"/>
      <c r="X2006" s="218"/>
    </row>
    <row r="2007" spans="1:24" s="60" customFormat="1" ht="15.75" customHeight="1">
      <c r="A2007" s="63">
        <v>40318</v>
      </c>
      <c r="B2007" s="62">
        <v>7306</v>
      </c>
      <c r="C2007" s="59">
        <v>40402</v>
      </c>
      <c r="D2007" s="217">
        <v>7321</v>
      </c>
      <c r="E2007" s="217">
        <v>7437</v>
      </c>
      <c r="F2007" s="61">
        <f t="shared" si="91"/>
        <v>116</v>
      </c>
      <c r="G2007" s="67">
        <f t="shared" si="92"/>
        <v>252.12532299741602</v>
      </c>
      <c r="H2007" s="59">
        <v>40388</v>
      </c>
      <c r="I2007" s="217">
        <v>3420</v>
      </c>
      <c r="J2007" s="217">
        <v>7065</v>
      </c>
      <c r="K2007" s="217"/>
      <c r="L2007" s="217"/>
      <c r="M2007" s="67"/>
      <c r="N2007" s="218"/>
      <c r="O2007" s="218"/>
      <c r="P2007" s="218"/>
      <c r="Q2007" s="218"/>
      <c r="R2007" s="218"/>
      <c r="S2007" s="218"/>
      <c r="T2007" s="218"/>
      <c r="U2007" s="218"/>
      <c r="V2007" s="218"/>
      <c r="W2007" s="218"/>
      <c r="X2007" s="218"/>
    </row>
    <row r="2008" spans="1:24" s="60" customFormat="1" ht="15.75" customHeight="1">
      <c r="A2008" s="63">
        <v>40317</v>
      </c>
      <c r="B2008" s="62">
        <v>7306</v>
      </c>
      <c r="C2008" s="59">
        <v>40401</v>
      </c>
      <c r="D2008" s="217">
        <v>7308</v>
      </c>
      <c r="E2008" s="217">
        <v>7424</v>
      </c>
      <c r="F2008" s="61">
        <f t="shared" si="91"/>
        <v>116</v>
      </c>
      <c r="G2008" s="67">
        <f t="shared" si="92"/>
        <v>251.97545219638243</v>
      </c>
      <c r="H2008" s="59">
        <v>40387</v>
      </c>
      <c r="I2008" s="217">
        <v>3410</v>
      </c>
      <c r="J2008" s="217">
        <v>7052</v>
      </c>
      <c r="K2008" s="217"/>
      <c r="L2008" s="217"/>
      <c r="M2008" s="67"/>
      <c r="N2008" s="218"/>
      <c r="O2008" s="218"/>
      <c r="P2008" s="218"/>
      <c r="Q2008" s="218"/>
      <c r="R2008" s="218"/>
      <c r="S2008" s="218"/>
      <c r="T2008" s="218"/>
      <c r="U2008" s="218"/>
      <c r="V2008" s="218"/>
      <c r="W2008" s="218"/>
      <c r="X2008" s="218"/>
    </row>
    <row r="2009" spans="1:24" s="60" customFormat="1" ht="15.75" customHeight="1">
      <c r="A2009" s="63">
        <v>40316</v>
      </c>
      <c r="B2009" s="62">
        <v>7325</v>
      </c>
      <c r="C2009" s="59">
        <v>40400</v>
      </c>
      <c r="D2009" s="217">
        <v>7281</v>
      </c>
      <c r="E2009" s="217">
        <v>7424</v>
      </c>
      <c r="F2009" s="61">
        <f t="shared" si="91"/>
        <v>143</v>
      </c>
      <c r="G2009" s="67">
        <f t="shared" si="92"/>
        <v>251.82558139534885</v>
      </c>
      <c r="H2009" s="59">
        <v>40386</v>
      </c>
      <c r="I2009" s="217">
        <v>3410</v>
      </c>
      <c r="J2009" s="217">
        <v>7052</v>
      </c>
      <c r="K2009" s="217"/>
      <c r="L2009" s="217"/>
      <c r="M2009" s="67"/>
      <c r="N2009" s="218"/>
      <c r="O2009" s="218"/>
      <c r="P2009" s="218"/>
      <c r="Q2009" s="218"/>
      <c r="R2009" s="218"/>
      <c r="S2009" s="218"/>
      <c r="T2009" s="218"/>
      <c r="U2009" s="218"/>
      <c r="V2009" s="218"/>
      <c r="W2009" s="218"/>
      <c r="X2009" s="218"/>
    </row>
    <row r="2010" spans="1:24" s="60" customFormat="1" ht="15.75" customHeight="1">
      <c r="A2010" s="63">
        <v>40315</v>
      </c>
      <c r="B2010" s="62">
        <v>7325</v>
      </c>
      <c r="C2010" s="59">
        <v>40399</v>
      </c>
      <c r="D2010" s="217">
        <v>7254</v>
      </c>
      <c r="E2010" s="217">
        <v>7423</v>
      </c>
      <c r="F2010" s="61">
        <f t="shared" si="91"/>
        <v>169</v>
      </c>
      <c r="G2010" s="67">
        <f t="shared" si="92"/>
        <v>251.64082687338501</v>
      </c>
      <c r="H2010" s="59">
        <v>40385</v>
      </c>
      <c r="I2010" s="217">
        <v>3410</v>
      </c>
      <c r="J2010" s="217">
        <v>7052</v>
      </c>
      <c r="K2010" s="217"/>
      <c r="L2010" s="217"/>
      <c r="M2010" s="67"/>
      <c r="N2010" s="218"/>
      <c r="O2010" s="218"/>
      <c r="P2010" s="218"/>
      <c r="Q2010" s="218"/>
      <c r="R2010" s="218"/>
      <c r="S2010" s="218"/>
      <c r="T2010" s="218"/>
      <c r="U2010" s="218"/>
      <c r="V2010" s="218"/>
      <c r="W2010" s="218"/>
      <c r="X2010" s="218"/>
    </row>
    <row r="2011" spans="1:24" s="60" customFormat="1" ht="15.75" customHeight="1">
      <c r="A2011" s="63">
        <v>40312</v>
      </c>
      <c r="B2011" s="62">
        <v>7339</v>
      </c>
      <c r="C2011" s="59">
        <v>40396</v>
      </c>
      <c r="D2011" s="217">
        <v>7254</v>
      </c>
      <c r="E2011" s="217">
        <v>7423</v>
      </c>
      <c r="F2011" s="61">
        <f t="shared" si="91"/>
        <v>169</v>
      </c>
      <c r="G2011" s="67">
        <f t="shared" si="92"/>
        <v>251.42248062015503</v>
      </c>
      <c r="H2011" s="59">
        <v>40382</v>
      </c>
      <c r="I2011" s="217">
        <v>3420</v>
      </c>
      <c r="J2011" s="217">
        <v>7038</v>
      </c>
      <c r="K2011" s="217"/>
      <c r="L2011" s="217"/>
      <c r="M2011" s="67"/>
      <c r="N2011" s="218"/>
      <c r="O2011" s="218"/>
      <c r="P2011" s="218"/>
      <c r="Q2011" s="218"/>
      <c r="R2011" s="218"/>
      <c r="S2011" s="218"/>
      <c r="T2011" s="218"/>
      <c r="U2011" s="218"/>
      <c r="V2011" s="218"/>
      <c r="W2011" s="218"/>
      <c r="X2011" s="218"/>
    </row>
    <row r="2012" spans="1:24" s="60" customFormat="1" ht="15.75" customHeight="1">
      <c r="A2012" s="63">
        <v>40311</v>
      </c>
      <c r="B2012" s="62">
        <v>7359</v>
      </c>
      <c r="C2012" s="59">
        <v>40395</v>
      </c>
      <c r="D2012" s="217">
        <v>7227</v>
      </c>
      <c r="E2012" s="217">
        <v>7423</v>
      </c>
      <c r="F2012" s="61">
        <f t="shared" si="91"/>
        <v>196</v>
      </c>
      <c r="G2012" s="67">
        <f t="shared" si="92"/>
        <v>251.20413436692508</v>
      </c>
      <c r="H2012" s="59">
        <v>40381</v>
      </c>
      <c r="I2012" s="217">
        <v>3410</v>
      </c>
      <c r="J2012" s="217">
        <v>7038</v>
      </c>
      <c r="K2012" s="217"/>
      <c r="L2012" s="217"/>
      <c r="M2012" s="67"/>
      <c r="N2012" s="218"/>
      <c r="O2012" s="218"/>
      <c r="P2012" s="218"/>
      <c r="Q2012" s="218"/>
      <c r="R2012" s="218"/>
      <c r="S2012" s="218"/>
      <c r="T2012" s="218"/>
      <c r="U2012" s="218"/>
      <c r="V2012" s="218"/>
      <c r="W2012" s="218"/>
      <c r="X2012" s="218"/>
    </row>
    <row r="2013" spans="1:24" s="60" customFormat="1" ht="15.75" customHeight="1">
      <c r="A2013" s="63">
        <v>40310</v>
      </c>
      <c r="B2013" s="62">
        <v>7378</v>
      </c>
      <c r="C2013" s="59">
        <v>40394</v>
      </c>
      <c r="D2013" s="217">
        <v>7227</v>
      </c>
      <c r="E2013" s="217">
        <v>7423</v>
      </c>
      <c r="F2013" s="61">
        <f t="shared" si="91"/>
        <v>196</v>
      </c>
      <c r="G2013" s="67">
        <f t="shared" si="92"/>
        <v>250.95090439276487</v>
      </c>
      <c r="H2013" s="59">
        <v>40380</v>
      </c>
      <c r="I2013" s="217">
        <v>3420</v>
      </c>
      <c r="J2013" s="217">
        <v>7031</v>
      </c>
      <c r="K2013" s="217"/>
      <c r="L2013" s="217"/>
      <c r="M2013" s="67"/>
      <c r="N2013" s="218"/>
      <c r="O2013" s="218"/>
      <c r="P2013" s="218"/>
      <c r="Q2013" s="218"/>
      <c r="R2013" s="218"/>
      <c r="S2013" s="218"/>
      <c r="T2013" s="218"/>
      <c r="U2013" s="218"/>
      <c r="V2013" s="218"/>
      <c r="W2013" s="218"/>
      <c r="X2013" s="218"/>
    </row>
    <row r="2014" spans="1:24" s="60" customFormat="1" ht="15.75" customHeight="1">
      <c r="A2014" s="63">
        <v>40309</v>
      </c>
      <c r="B2014" s="62">
        <v>7392</v>
      </c>
      <c r="C2014" s="59">
        <v>40393</v>
      </c>
      <c r="D2014" s="217">
        <v>7227</v>
      </c>
      <c r="E2014" s="217">
        <v>7423</v>
      </c>
      <c r="F2014" s="61">
        <f t="shared" si="91"/>
        <v>196</v>
      </c>
      <c r="G2014" s="67">
        <f t="shared" si="92"/>
        <v>250.69767441860466</v>
      </c>
      <c r="H2014" s="59">
        <v>40379</v>
      </c>
      <c r="I2014" s="217">
        <v>3420</v>
      </c>
      <c r="J2014" s="217">
        <v>7025</v>
      </c>
      <c r="K2014" s="217"/>
      <c r="L2014" s="217"/>
      <c r="M2014" s="67"/>
      <c r="N2014" s="218"/>
      <c r="O2014" s="218"/>
      <c r="P2014" s="218"/>
      <c r="Q2014" s="218"/>
      <c r="R2014" s="218"/>
      <c r="S2014" s="218"/>
      <c r="T2014" s="218"/>
      <c r="U2014" s="218"/>
      <c r="V2014" s="218"/>
      <c r="W2014" s="218"/>
      <c r="X2014" s="218"/>
    </row>
    <row r="2015" spans="1:24" s="60" customFormat="1" ht="15.75" customHeight="1">
      <c r="A2015" s="63">
        <v>40308</v>
      </c>
      <c r="B2015" s="62">
        <v>7405</v>
      </c>
      <c r="C2015" s="59">
        <v>40392</v>
      </c>
      <c r="D2015" s="217">
        <v>7200</v>
      </c>
      <c r="E2015" s="217">
        <v>7423</v>
      </c>
      <c r="F2015" s="61">
        <f t="shared" si="91"/>
        <v>223</v>
      </c>
      <c r="G2015" s="67">
        <f t="shared" si="92"/>
        <v>250.44444444444446</v>
      </c>
      <c r="H2015" s="59">
        <v>40378</v>
      </c>
      <c r="I2015" s="217">
        <v>3420</v>
      </c>
      <c r="J2015" s="217">
        <v>7038</v>
      </c>
      <c r="K2015" s="217"/>
      <c r="L2015" s="217"/>
      <c r="M2015" s="67"/>
      <c r="N2015" s="218"/>
      <c r="O2015" s="218"/>
      <c r="P2015" s="218"/>
      <c r="Q2015" s="218"/>
      <c r="R2015" s="218"/>
      <c r="S2015" s="218"/>
      <c r="T2015" s="218"/>
      <c r="U2015" s="218"/>
      <c r="V2015" s="218"/>
      <c r="W2015" s="218"/>
      <c r="X2015" s="218"/>
    </row>
    <row r="2016" spans="1:24" s="60" customFormat="1" ht="15.75" customHeight="1">
      <c r="A2016" s="63">
        <v>40305</v>
      </c>
      <c r="B2016" s="62">
        <v>7418</v>
      </c>
      <c r="C2016" s="59">
        <v>40389</v>
      </c>
      <c r="D2016" s="217">
        <v>7166</v>
      </c>
      <c r="E2016" s="217">
        <v>7423</v>
      </c>
      <c r="F2016" s="61">
        <f t="shared" si="91"/>
        <v>257</v>
      </c>
      <c r="G2016" s="67">
        <f t="shared" si="92"/>
        <v>250.156330749354</v>
      </c>
      <c r="H2016" s="59">
        <v>40375</v>
      </c>
      <c r="I2016" s="217">
        <v>3420</v>
      </c>
      <c r="J2016" s="217">
        <v>7038</v>
      </c>
      <c r="K2016" s="217"/>
      <c r="L2016" s="217"/>
      <c r="M2016" s="67"/>
      <c r="N2016" s="218"/>
      <c r="O2016" s="218"/>
      <c r="P2016" s="218"/>
      <c r="Q2016" s="218"/>
      <c r="R2016" s="218"/>
      <c r="S2016" s="218"/>
      <c r="T2016" s="218"/>
      <c r="U2016" s="218"/>
      <c r="V2016" s="218"/>
      <c r="W2016" s="218"/>
      <c r="X2016" s="218"/>
    </row>
    <row r="2017" spans="1:24" s="60" customFormat="1" ht="15.75" customHeight="1">
      <c r="A2017" s="63">
        <v>40304</v>
      </c>
      <c r="B2017" s="62">
        <v>7431</v>
      </c>
      <c r="C2017" s="59">
        <v>40388</v>
      </c>
      <c r="D2017" s="217">
        <v>7166</v>
      </c>
      <c r="E2017" s="217">
        <v>7416</v>
      </c>
      <c r="F2017" s="61">
        <f t="shared" si="91"/>
        <v>250</v>
      </c>
      <c r="G2017" s="67">
        <f t="shared" si="92"/>
        <v>249.82428940568477</v>
      </c>
      <c r="H2017" s="59">
        <v>40374</v>
      </c>
      <c r="I2017" s="217">
        <v>3420</v>
      </c>
      <c r="J2017" s="217">
        <v>7059</v>
      </c>
      <c r="K2017" s="217"/>
      <c r="L2017" s="217"/>
      <c r="M2017" s="67"/>
      <c r="N2017" s="218"/>
      <c r="O2017" s="218"/>
      <c r="P2017" s="218"/>
      <c r="Q2017" s="218"/>
      <c r="R2017" s="218"/>
      <c r="S2017" s="218"/>
      <c r="T2017" s="218"/>
      <c r="U2017" s="218"/>
      <c r="V2017" s="218"/>
      <c r="W2017" s="218"/>
      <c r="X2017" s="218"/>
    </row>
    <row r="2018" spans="1:24" s="60" customFormat="1" ht="15.75" customHeight="1">
      <c r="A2018" s="63">
        <v>40303</v>
      </c>
      <c r="B2018" s="62">
        <v>7431</v>
      </c>
      <c r="C2018" s="59">
        <v>40387</v>
      </c>
      <c r="D2018" s="217">
        <v>7166</v>
      </c>
      <c r="E2018" s="217">
        <v>7416</v>
      </c>
      <c r="F2018" s="61">
        <f t="shared" si="91"/>
        <v>250</v>
      </c>
      <c r="G2018" s="67">
        <f t="shared" si="92"/>
        <v>249.50129198966408</v>
      </c>
      <c r="H2018" s="59">
        <v>40373</v>
      </c>
      <c r="I2018" s="217">
        <v>3420</v>
      </c>
      <c r="J2018" s="217">
        <v>7059</v>
      </c>
      <c r="K2018" s="217"/>
      <c r="L2018" s="217"/>
      <c r="M2018" s="67"/>
      <c r="N2018" s="218"/>
      <c r="O2018" s="218"/>
      <c r="P2018" s="218"/>
      <c r="Q2018" s="218"/>
      <c r="R2018" s="218"/>
      <c r="S2018" s="218"/>
      <c r="T2018" s="218"/>
      <c r="U2018" s="218"/>
      <c r="V2018" s="218"/>
      <c r="W2018" s="218"/>
      <c r="X2018" s="218"/>
    </row>
    <row r="2019" spans="1:24" s="60" customFormat="1" ht="15.75" customHeight="1">
      <c r="A2019" s="63">
        <v>40302</v>
      </c>
      <c r="B2019" s="62">
        <v>7451</v>
      </c>
      <c r="C2019" s="59">
        <v>40386</v>
      </c>
      <c r="D2019" s="217">
        <v>7146</v>
      </c>
      <c r="E2019" s="217">
        <v>7416</v>
      </c>
      <c r="F2019" s="61">
        <f t="shared" si="91"/>
        <v>270</v>
      </c>
      <c r="G2019" s="67">
        <f t="shared" si="92"/>
        <v>249.1782945736434</v>
      </c>
      <c r="H2019" s="59">
        <v>40372</v>
      </c>
      <c r="I2019" s="217">
        <v>3440</v>
      </c>
      <c r="J2019" s="217">
        <v>7079</v>
      </c>
      <c r="K2019" s="217"/>
      <c r="L2019" s="217"/>
      <c r="M2019" s="67"/>
      <c r="N2019" s="218"/>
      <c r="O2019" s="218"/>
      <c r="P2019" s="218"/>
      <c r="Q2019" s="218"/>
      <c r="R2019" s="218"/>
      <c r="S2019" s="218"/>
      <c r="T2019" s="218"/>
      <c r="U2019" s="218"/>
      <c r="V2019" s="218"/>
      <c r="W2019" s="218"/>
      <c r="X2019" s="218"/>
    </row>
    <row r="2020" spans="1:24" s="60" customFormat="1" ht="15.75" customHeight="1">
      <c r="A2020" s="63">
        <v>40298</v>
      </c>
      <c r="B2020" s="62">
        <v>7471</v>
      </c>
      <c r="C2020" s="59">
        <v>40385</v>
      </c>
      <c r="D2020" s="217">
        <v>7126</v>
      </c>
      <c r="E2020" s="217">
        <v>7416</v>
      </c>
      <c r="F2020" s="61">
        <f t="shared" si="91"/>
        <v>290</v>
      </c>
      <c r="G2020" s="67">
        <f t="shared" si="92"/>
        <v>248.8294573643411</v>
      </c>
      <c r="H2020" s="59">
        <v>40371</v>
      </c>
      <c r="I2020" s="217">
        <v>3440</v>
      </c>
      <c r="J2020" s="217">
        <v>7086</v>
      </c>
      <c r="K2020" s="217"/>
      <c r="L2020" s="217"/>
      <c r="M2020" s="67"/>
      <c r="N2020" s="218"/>
      <c r="O2020" s="218"/>
      <c r="P2020" s="218"/>
      <c r="Q2020" s="218"/>
      <c r="R2020" s="218"/>
      <c r="S2020" s="218"/>
      <c r="T2020" s="218"/>
      <c r="U2020" s="218"/>
      <c r="V2020" s="218"/>
      <c r="W2020" s="218"/>
      <c r="X2020" s="218"/>
    </row>
    <row r="2021" spans="1:24" s="60" customFormat="1" ht="15.75" customHeight="1">
      <c r="A2021" s="63">
        <v>40297</v>
      </c>
      <c r="B2021" s="62">
        <v>7484</v>
      </c>
      <c r="C2021" s="59">
        <v>40382</v>
      </c>
      <c r="D2021" s="217">
        <v>7099</v>
      </c>
      <c r="E2021" s="217">
        <v>7409</v>
      </c>
      <c r="F2021" s="61">
        <f t="shared" si="91"/>
        <v>310</v>
      </c>
      <c r="G2021" s="67">
        <f t="shared" si="92"/>
        <v>248.45478036175712</v>
      </c>
      <c r="H2021" s="59">
        <v>40368</v>
      </c>
      <c r="I2021" s="217">
        <v>3440</v>
      </c>
      <c r="J2021" s="217">
        <v>7099</v>
      </c>
      <c r="K2021" s="217"/>
      <c r="L2021" s="217"/>
      <c r="M2021" s="67"/>
      <c r="N2021" s="218"/>
      <c r="O2021" s="218"/>
      <c r="P2021" s="218"/>
      <c r="Q2021" s="218"/>
      <c r="R2021" s="218"/>
      <c r="S2021" s="218"/>
      <c r="T2021" s="218"/>
      <c r="U2021" s="218"/>
      <c r="V2021" s="218"/>
      <c r="W2021" s="218"/>
      <c r="X2021" s="218"/>
    </row>
    <row r="2022" spans="1:24" s="60" customFormat="1" ht="15.75" customHeight="1">
      <c r="A2022" s="63">
        <v>40296</v>
      </c>
      <c r="B2022" s="62">
        <v>7484</v>
      </c>
      <c r="C2022" s="59">
        <v>40381</v>
      </c>
      <c r="D2022" s="217">
        <v>7078</v>
      </c>
      <c r="E2022" s="217">
        <v>7409</v>
      </c>
      <c r="F2022" s="61">
        <f t="shared" si="91"/>
        <v>331</v>
      </c>
      <c r="G2022" s="67">
        <f t="shared" si="92"/>
        <v>248.05426356589146</v>
      </c>
      <c r="H2022" s="59">
        <v>40367</v>
      </c>
      <c r="I2022" s="217">
        <v>3440</v>
      </c>
      <c r="J2022" s="217">
        <v>7113</v>
      </c>
      <c r="K2022" s="217"/>
      <c r="L2022" s="217"/>
      <c r="M2022" s="67"/>
      <c r="N2022" s="218"/>
      <c r="O2022" s="218"/>
      <c r="P2022" s="218"/>
      <c r="Q2022" s="218"/>
      <c r="R2022" s="218"/>
      <c r="S2022" s="218"/>
      <c r="T2022" s="218"/>
      <c r="U2022" s="218"/>
      <c r="V2022" s="218"/>
      <c r="W2022" s="218"/>
      <c r="X2022" s="218"/>
    </row>
    <row r="2023" spans="1:24" s="60" customFormat="1" ht="15.75" customHeight="1">
      <c r="A2023" s="63">
        <v>40295</v>
      </c>
      <c r="B2023" s="62">
        <v>7504</v>
      </c>
      <c r="C2023" s="59">
        <v>40380</v>
      </c>
      <c r="D2023" s="217">
        <v>7051</v>
      </c>
      <c r="E2023" s="217">
        <v>7396</v>
      </c>
      <c r="F2023" s="61">
        <f t="shared" si="91"/>
        <v>345</v>
      </c>
      <c r="G2023" s="67">
        <f t="shared" si="92"/>
        <v>247.6266149870801</v>
      </c>
      <c r="H2023" s="59">
        <v>40366</v>
      </c>
      <c r="I2023" s="217">
        <v>3450</v>
      </c>
      <c r="J2023" s="217">
        <v>7140</v>
      </c>
      <c r="K2023" s="217"/>
      <c r="L2023" s="217"/>
      <c r="M2023" s="67"/>
      <c r="N2023" s="218"/>
      <c r="O2023" s="218"/>
      <c r="P2023" s="218"/>
      <c r="Q2023" s="218"/>
      <c r="R2023" s="218"/>
      <c r="S2023" s="218"/>
      <c r="T2023" s="218"/>
      <c r="U2023" s="218"/>
      <c r="V2023" s="218"/>
      <c r="W2023" s="218"/>
      <c r="X2023" s="218"/>
    </row>
    <row r="2024" spans="1:24" s="60" customFormat="1" ht="15.75" customHeight="1">
      <c r="A2024" s="63">
        <v>40294</v>
      </c>
      <c r="B2024" s="62">
        <v>7504</v>
      </c>
      <c r="C2024" s="59">
        <v>40379</v>
      </c>
      <c r="D2024" s="217">
        <v>7025</v>
      </c>
      <c r="E2024" s="217">
        <v>7396</v>
      </c>
      <c r="F2024" s="61">
        <f t="shared" si="91"/>
        <v>371</v>
      </c>
      <c r="G2024" s="67">
        <f t="shared" si="92"/>
        <v>247.18087855297156</v>
      </c>
      <c r="H2024" s="59">
        <v>40365</v>
      </c>
      <c r="I2024" s="217">
        <v>3450</v>
      </c>
      <c r="J2024" s="217">
        <v>7140</v>
      </c>
      <c r="K2024" s="217"/>
      <c r="L2024" s="217"/>
      <c r="M2024" s="67"/>
      <c r="N2024" s="218"/>
      <c r="O2024" s="218"/>
      <c r="P2024" s="218"/>
      <c r="Q2024" s="218"/>
      <c r="R2024" s="218"/>
      <c r="S2024" s="218"/>
      <c r="T2024" s="218"/>
      <c r="U2024" s="218"/>
      <c r="V2024" s="218"/>
      <c r="W2024" s="218"/>
      <c r="X2024" s="218"/>
    </row>
    <row r="2025" spans="1:24" s="60" customFormat="1" ht="15.75" customHeight="1">
      <c r="A2025" s="63">
        <v>40291</v>
      </c>
      <c r="B2025" s="62">
        <v>7504</v>
      </c>
      <c r="C2025" s="59">
        <v>40378</v>
      </c>
      <c r="D2025" s="217">
        <v>7011</v>
      </c>
      <c r="E2025" s="217">
        <v>7396</v>
      </c>
      <c r="F2025" s="61">
        <f t="shared" si="91"/>
        <v>385</v>
      </c>
      <c r="G2025" s="67">
        <f t="shared" si="92"/>
        <v>246.70155038759691</v>
      </c>
      <c r="H2025" s="59">
        <v>40364</v>
      </c>
      <c r="I2025" s="217">
        <v>3450</v>
      </c>
      <c r="J2025" s="217">
        <v>7140</v>
      </c>
      <c r="K2025" s="217"/>
      <c r="L2025" s="217"/>
      <c r="M2025" s="67"/>
      <c r="N2025" s="218"/>
      <c r="O2025" s="218"/>
      <c r="P2025" s="218"/>
      <c r="Q2025" s="218"/>
      <c r="R2025" s="218"/>
      <c r="S2025" s="218"/>
      <c r="T2025" s="218"/>
      <c r="U2025" s="218"/>
      <c r="V2025" s="218"/>
      <c r="W2025" s="218"/>
      <c r="X2025" s="218"/>
    </row>
    <row r="2026" spans="1:24" s="60" customFormat="1" ht="15.75" customHeight="1">
      <c r="A2026" s="63">
        <v>40290</v>
      </c>
      <c r="B2026" s="62">
        <v>7510</v>
      </c>
      <c r="C2026" s="59">
        <v>40375</v>
      </c>
      <c r="D2026" s="217">
        <v>7018</v>
      </c>
      <c r="E2026" s="217">
        <v>7403</v>
      </c>
      <c r="F2026" s="61">
        <f t="shared" si="91"/>
        <v>385</v>
      </c>
      <c r="G2026" s="67">
        <f t="shared" si="92"/>
        <v>246.20413436692508</v>
      </c>
      <c r="H2026" s="59">
        <v>40361</v>
      </c>
      <c r="I2026" s="217">
        <v>3470</v>
      </c>
      <c r="J2026" s="217">
        <v>7167</v>
      </c>
      <c r="K2026" s="217"/>
      <c r="L2026" s="217"/>
      <c r="M2026" s="67"/>
      <c r="N2026" s="218"/>
      <c r="O2026" s="218"/>
      <c r="P2026" s="218"/>
      <c r="Q2026" s="218"/>
      <c r="R2026" s="218"/>
      <c r="S2026" s="218"/>
      <c r="T2026" s="218"/>
      <c r="U2026" s="218"/>
      <c r="V2026" s="218"/>
      <c r="W2026" s="218"/>
      <c r="X2026" s="218"/>
    </row>
    <row r="2027" spans="1:24" s="60" customFormat="1" ht="15.75" customHeight="1">
      <c r="A2027" s="63">
        <v>40289</v>
      </c>
      <c r="B2027" s="62">
        <v>7510</v>
      </c>
      <c r="C2027" s="59">
        <v>40374</v>
      </c>
      <c r="D2027" s="217">
        <v>7037</v>
      </c>
      <c r="E2027" s="217">
        <v>7423</v>
      </c>
      <c r="F2027" s="61">
        <f t="shared" si="91"/>
        <v>386</v>
      </c>
      <c r="G2027" s="67">
        <f t="shared" si="92"/>
        <v>245.70671834625324</v>
      </c>
      <c r="H2027" s="59">
        <v>40360</v>
      </c>
      <c r="I2027" s="217">
        <v>3470</v>
      </c>
      <c r="J2027" s="217">
        <v>7167</v>
      </c>
      <c r="K2027" s="217"/>
      <c r="L2027" s="217"/>
      <c r="M2027" s="67"/>
      <c r="N2027" s="218"/>
      <c r="O2027" s="218"/>
      <c r="P2027" s="218"/>
      <c r="Q2027" s="218"/>
      <c r="R2027" s="218"/>
      <c r="S2027" s="218"/>
      <c r="T2027" s="218"/>
      <c r="U2027" s="218"/>
      <c r="V2027" s="218"/>
      <c r="W2027" s="218"/>
      <c r="X2027" s="218"/>
    </row>
    <row r="2028" spans="1:24" s="60" customFormat="1" ht="15.75" customHeight="1">
      <c r="A2028" s="63">
        <v>40288</v>
      </c>
      <c r="B2028" s="62">
        <v>7510</v>
      </c>
      <c r="C2028" s="59">
        <v>40373</v>
      </c>
      <c r="D2028" s="217">
        <v>7051</v>
      </c>
      <c r="E2028" s="217">
        <v>7423</v>
      </c>
      <c r="F2028" s="61">
        <f t="shared" si="91"/>
        <v>372</v>
      </c>
      <c r="G2028" s="67">
        <f t="shared" si="92"/>
        <v>245.20801033591732</v>
      </c>
      <c r="H2028" s="59">
        <v>40359</v>
      </c>
      <c r="I2028" s="217">
        <v>3480</v>
      </c>
      <c r="J2028" s="217">
        <v>7194</v>
      </c>
      <c r="K2028" s="217"/>
      <c r="L2028" s="217"/>
      <c r="M2028" s="67"/>
      <c r="N2028" s="218"/>
      <c r="O2028" s="218"/>
      <c r="P2028" s="218"/>
      <c r="Q2028" s="218"/>
      <c r="R2028" s="218"/>
      <c r="S2028" s="218"/>
      <c r="T2028" s="218"/>
      <c r="U2028" s="218"/>
      <c r="V2028" s="218"/>
      <c r="W2028" s="218"/>
      <c r="X2028" s="218"/>
    </row>
    <row r="2029" spans="1:24" s="60" customFormat="1" ht="15.75" customHeight="1">
      <c r="A2029" s="63">
        <v>40287</v>
      </c>
      <c r="B2029" s="62">
        <v>7510</v>
      </c>
      <c r="C2029" s="59">
        <v>40372</v>
      </c>
      <c r="D2029" s="217">
        <v>7064</v>
      </c>
      <c r="E2029" s="217">
        <v>7463</v>
      </c>
      <c r="F2029" s="61">
        <f t="shared" si="91"/>
        <v>399</v>
      </c>
      <c r="G2029" s="67">
        <f t="shared" si="92"/>
        <v>244.72739018087856</v>
      </c>
      <c r="H2029" s="59">
        <v>40358</v>
      </c>
      <c r="I2029" s="217">
        <v>3480</v>
      </c>
      <c r="J2029" s="217">
        <v>7194</v>
      </c>
      <c r="K2029" s="217"/>
      <c r="L2029" s="217"/>
      <c r="M2029" s="67"/>
      <c r="N2029" s="218"/>
      <c r="O2029" s="218"/>
      <c r="P2029" s="216"/>
      <c r="Q2029" s="216"/>
      <c r="R2029" s="218"/>
      <c r="S2029" s="218"/>
      <c r="T2029" s="218"/>
      <c r="U2029" s="218"/>
      <c r="V2029" s="218"/>
      <c r="W2029" s="218"/>
      <c r="X2029" s="218"/>
    </row>
    <row r="2030" spans="1:24" s="60" customFormat="1" ht="15.75" customHeight="1">
      <c r="A2030" s="63">
        <v>40284</v>
      </c>
      <c r="B2030" s="62">
        <v>7510</v>
      </c>
      <c r="C2030" s="59">
        <v>40371</v>
      </c>
      <c r="D2030" s="217">
        <v>7077</v>
      </c>
      <c r="E2030" s="217">
        <v>7463</v>
      </c>
      <c r="F2030" s="61">
        <f t="shared" si="91"/>
        <v>386</v>
      </c>
      <c r="G2030" s="67">
        <f t="shared" si="92"/>
        <v>244.21188630490957</v>
      </c>
      <c r="H2030" s="59">
        <v>40357</v>
      </c>
      <c r="I2030" s="217">
        <v>3480</v>
      </c>
      <c r="J2030" s="217">
        <v>7208</v>
      </c>
      <c r="K2030" s="217"/>
      <c r="L2030" s="217"/>
      <c r="M2030" s="67"/>
      <c r="N2030" s="216"/>
      <c r="O2030" s="216"/>
      <c r="P2030" s="216"/>
      <c r="Q2030" s="216"/>
      <c r="R2030" s="218"/>
      <c r="S2030" s="218"/>
      <c r="T2030" s="218"/>
      <c r="U2030" s="218"/>
      <c r="V2030" s="218"/>
      <c r="W2030" s="218"/>
      <c r="X2030" s="218"/>
    </row>
    <row r="2031" spans="1:24" s="60" customFormat="1" ht="15.75" customHeight="1">
      <c r="A2031" s="63">
        <v>40283</v>
      </c>
      <c r="B2031" s="62">
        <v>7503</v>
      </c>
      <c r="C2031" s="59">
        <v>40368</v>
      </c>
      <c r="D2031" s="217">
        <v>7090</v>
      </c>
      <c r="E2031" s="217">
        <v>7463</v>
      </c>
      <c r="F2031" s="61">
        <f t="shared" si="91"/>
        <v>373</v>
      </c>
      <c r="G2031" s="67">
        <f t="shared" si="92"/>
        <v>243.71317829457365</v>
      </c>
      <c r="H2031" s="59">
        <v>40354</v>
      </c>
      <c r="I2031" s="217">
        <v>3500</v>
      </c>
      <c r="J2031" s="217">
        <v>7228</v>
      </c>
      <c r="K2031" s="217"/>
      <c r="L2031" s="217"/>
      <c r="M2031" s="67"/>
      <c r="N2031" s="216"/>
      <c r="O2031" s="216"/>
      <c r="P2031" s="216"/>
      <c r="Q2031" s="216"/>
      <c r="R2031" s="218"/>
      <c r="S2031" s="218"/>
      <c r="T2031" s="218"/>
      <c r="U2031" s="218"/>
      <c r="V2031" s="218"/>
      <c r="W2031" s="218"/>
      <c r="X2031" s="218"/>
    </row>
    <row r="2032" spans="1:24" s="60" customFormat="1" ht="15.75" customHeight="1">
      <c r="A2032" s="63">
        <v>40282</v>
      </c>
      <c r="B2032" s="62">
        <v>7503</v>
      </c>
      <c r="C2032" s="59">
        <v>40367</v>
      </c>
      <c r="D2032" s="217">
        <v>7110</v>
      </c>
      <c r="E2032" s="217">
        <v>7490</v>
      </c>
      <c r="F2032" s="61">
        <f t="shared" si="91"/>
        <v>380</v>
      </c>
      <c r="G2032" s="67">
        <f t="shared" si="92"/>
        <v>243.23126614987081</v>
      </c>
      <c r="H2032" s="59">
        <v>40353</v>
      </c>
      <c r="I2032" s="217">
        <v>3500</v>
      </c>
      <c r="J2032" s="217">
        <v>7228</v>
      </c>
      <c r="K2032" s="217"/>
      <c r="L2032" s="217"/>
      <c r="M2032" s="67"/>
      <c r="N2032" s="216"/>
      <c r="O2032" s="216"/>
      <c r="P2032" s="216"/>
      <c r="Q2032" s="216"/>
      <c r="R2032" s="218"/>
      <c r="S2032" s="218"/>
      <c r="T2032" s="218"/>
      <c r="U2032" s="218"/>
      <c r="V2032" s="218"/>
      <c r="W2032" s="218"/>
      <c r="X2032" s="218"/>
    </row>
    <row r="2033" spans="1:24" s="60" customFormat="1" ht="15.75" customHeight="1">
      <c r="A2033" s="63">
        <v>40281</v>
      </c>
      <c r="B2033" s="62">
        <v>7503</v>
      </c>
      <c r="C2033" s="59">
        <v>40366</v>
      </c>
      <c r="D2033" s="217">
        <v>7117</v>
      </c>
      <c r="E2033" s="217">
        <v>7490</v>
      </c>
      <c r="F2033" s="61">
        <f t="shared" si="91"/>
        <v>373</v>
      </c>
      <c r="G2033" s="67">
        <f t="shared" si="92"/>
        <v>242.74031007751938</v>
      </c>
      <c r="H2033" s="59">
        <v>40352</v>
      </c>
      <c r="I2033" s="217">
        <v>3510</v>
      </c>
      <c r="J2033" s="217">
        <v>7235</v>
      </c>
      <c r="K2033" s="217"/>
      <c r="L2033" s="217"/>
      <c r="M2033" s="67"/>
      <c r="N2033" s="216"/>
      <c r="O2033" s="216"/>
      <c r="P2033" s="216"/>
      <c r="Q2033" s="216"/>
      <c r="R2033" s="218"/>
      <c r="S2033" s="218"/>
      <c r="T2033" s="218"/>
      <c r="U2033" s="218"/>
      <c r="V2033" s="218"/>
      <c r="W2033" s="218"/>
      <c r="X2033" s="218"/>
    </row>
    <row r="2034" spans="1:24" s="60" customFormat="1" ht="15.75" customHeight="1">
      <c r="A2034" s="63">
        <v>40280</v>
      </c>
      <c r="B2034" s="62">
        <v>7476</v>
      </c>
      <c r="C2034" s="59">
        <v>40365</v>
      </c>
      <c r="D2034" s="217">
        <v>7150</v>
      </c>
      <c r="E2034" s="217">
        <v>7524</v>
      </c>
      <c r="F2034" s="61">
        <f t="shared" si="91"/>
        <v>374</v>
      </c>
      <c r="G2034" s="67">
        <f t="shared" si="92"/>
        <v>242.25839793281654</v>
      </c>
      <c r="H2034" s="59">
        <v>40351</v>
      </c>
      <c r="I2034" s="217">
        <v>3510</v>
      </c>
      <c r="J2034" s="217">
        <v>7241</v>
      </c>
      <c r="K2034" s="217"/>
      <c r="L2034" s="217"/>
      <c r="M2034" s="67"/>
      <c r="N2034" s="216"/>
      <c r="O2034" s="216"/>
      <c r="P2034" s="216"/>
      <c r="Q2034" s="216"/>
      <c r="R2034" s="218"/>
      <c r="S2034" s="218"/>
      <c r="T2034" s="218"/>
      <c r="U2034" s="218"/>
      <c r="V2034" s="218"/>
      <c r="W2034" s="218"/>
      <c r="X2034" s="218"/>
    </row>
    <row r="2035" spans="1:24" s="60" customFormat="1" ht="15.75" customHeight="1">
      <c r="A2035" s="63">
        <v>40277</v>
      </c>
      <c r="B2035" s="62">
        <v>7455</v>
      </c>
      <c r="C2035" s="59">
        <v>40364</v>
      </c>
      <c r="D2035" s="217">
        <v>7150</v>
      </c>
      <c r="E2035" s="217">
        <v>7524</v>
      </c>
      <c r="F2035" s="61">
        <f t="shared" si="91"/>
        <v>374</v>
      </c>
      <c r="G2035" s="67">
        <f t="shared" si="92"/>
        <v>241.77519379844961</v>
      </c>
      <c r="H2035" s="59">
        <v>40350</v>
      </c>
      <c r="I2035" s="217">
        <v>3510</v>
      </c>
      <c r="J2035" s="217">
        <v>7248</v>
      </c>
      <c r="K2035" s="217"/>
      <c r="L2035" s="217"/>
      <c r="M2035" s="67"/>
      <c r="N2035" s="216"/>
      <c r="O2035" s="216"/>
      <c r="P2035" s="216"/>
      <c r="Q2035" s="216"/>
      <c r="R2035" s="218"/>
      <c r="S2035" s="218"/>
      <c r="T2035" s="218"/>
      <c r="U2035" s="218"/>
      <c r="V2035" s="218"/>
      <c r="W2035" s="218"/>
      <c r="X2035" s="218"/>
    </row>
    <row r="2036" spans="1:24" s="60" customFormat="1" ht="15.75" customHeight="1">
      <c r="A2036" s="63">
        <v>40276</v>
      </c>
      <c r="B2036" s="62">
        <v>7435</v>
      </c>
      <c r="C2036" s="59">
        <v>40361</v>
      </c>
      <c r="D2036" s="217">
        <v>7170</v>
      </c>
      <c r="E2036" s="217">
        <v>7524</v>
      </c>
      <c r="F2036" s="61">
        <f t="shared" si="91"/>
        <v>354</v>
      </c>
      <c r="G2036" s="67">
        <f t="shared" si="92"/>
        <v>241.29198966408268</v>
      </c>
      <c r="H2036" s="59">
        <v>40347</v>
      </c>
      <c r="I2036" s="217">
        <v>3530</v>
      </c>
      <c r="J2036" s="217">
        <v>7262</v>
      </c>
      <c r="K2036" s="217"/>
      <c r="L2036" s="217"/>
      <c r="M2036" s="67"/>
      <c r="N2036" s="216"/>
      <c r="O2036" s="216"/>
      <c r="P2036" s="216"/>
      <c r="Q2036" s="216"/>
      <c r="R2036" s="218"/>
      <c r="S2036" s="218"/>
      <c r="T2036" s="218"/>
      <c r="U2036" s="218"/>
      <c r="V2036" s="218"/>
      <c r="W2036" s="218"/>
      <c r="X2036" s="218"/>
    </row>
    <row r="2037" spans="1:24" s="60" customFormat="1" ht="15.75" customHeight="1">
      <c r="A2037" s="63">
        <v>40275</v>
      </c>
      <c r="B2037" s="62">
        <v>7408</v>
      </c>
      <c r="C2037" s="59">
        <v>40360</v>
      </c>
      <c r="D2037" s="217">
        <v>7183</v>
      </c>
      <c r="E2037" s="217">
        <v>7524</v>
      </c>
      <c r="F2037" s="61">
        <f t="shared" si="91"/>
        <v>341</v>
      </c>
      <c r="G2037" s="67">
        <f t="shared" si="92"/>
        <v>240.83462532299743</v>
      </c>
      <c r="H2037" s="59">
        <v>40346</v>
      </c>
      <c r="I2037" s="217">
        <v>3530</v>
      </c>
      <c r="J2037" s="217">
        <v>7275</v>
      </c>
      <c r="K2037" s="217"/>
      <c r="L2037" s="217"/>
      <c r="M2037" s="67"/>
      <c r="N2037" s="216"/>
      <c r="O2037" s="216"/>
      <c r="P2037" s="216"/>
      <c r="Q2037" s="216"/>
      <c r="R2037" s="218"/>
      <c r="S2037" s="218"/>
      <c r="T2037" s="218"/>
      <c r="U2037" s="218"/>
      <c r="V2037" s="218"/>
      <c r="W2037" s="218"/>
      <c r="X2037" s="218"/>
    </row>
    <row r="2038" spans="1:24" s="60" customFormat="1" ht="15.75" customHeight="1">
      <c r="A2038" s="63">
        <v>40274</v>
      </c>
      <c r="B2038" s="62">
        <v>7401</v>
      </c>
      <c r="C2038" s="59">
        <v>40359</v>
      </c>
      <c r="D2038" s="217">
        <v>7203</v>
      </c>
      <c r="E2038" s="217">
        <v>7544</v>
      </c>
      <c r="F2038" s="61">
        <f t="shared" si="91"/>
        <v>341</v>
      </c>
      <c r="G2038" s="67">
        <f t="shared" si="92"/>
        <v>240.39405684754522</v>
      </c>
      <c r="H2038" s="59">
        <v>40345</v>
      </c>
      <c r="I2038" s="217">
        <v>3530</v>
      </c>
      <c r="J2038" s="217">
        <v>7289</v>
      </c>
      <c r="K2038" s="217"/>
      <c r="L2038" s="217"/>
      <c r="M2038" s="67"/>
      <c r="N2038" s="216"/>
      <c r="O2038" s="216"/>
      <c r="P2038" s="216"/>
      <c r="Q2038" s="216"/>
      <c r="R2038" s="218"/>
      <c r="S2038" s="218"/>
      <c r="T2038" s="218"/>
      <c r="U2038" s="218"/>
      <c r="V2038" s="218"/>
      <c r="W2038" s="218"/>
      <c r="X2038" s="218"/>
    </row>
    <row r="2039" spans="1:24" s="60" customFormat="1" ht="15.75" customHeight="1">
      <c r="A2039" s="63">
        <v>40270</v>
      </c>
      <c r="B2039" s="62">
        <v>7347</v>
      </c>
      <c r="C2039" s="59">
        <v>40358</v>
      </c>
      <c r="D2039" s="217">
        <v>7216</v>
      </c>
      <c r="E2039" s="217">
        <v>7544</v>
      </c>
      <c r="F2039" s="61">
        <f t="shared" si="91"/>
        <v>328</v>
      </c>
      <c r="G2039" s="67">
        <f t="shared" si="92"/>
        <v>239.95348837209303</v>
      </c>
      <c r="H2039" s="59">
        <v>40344</v>
      </c>
      <c r="I2039" s="217">
        <v>3530</v>
      </c>
      <c r="J2039" s="217">
        <v>7289</v>
      </c>
      <c r="K2039" s="217"/>
      <c r="L2039" s="217"/>
      <c r="M2039" s="67"/>
      <c r="N2039" s="216"/>
      <c r="O2039" s="216"/>
      <c r="P2039" s="216"/>
      <c r="Q2039" s="216"/>
      <c r="R2039" s="218"/>
      <c r="S2039" s="218"/>
      <c r="T2039" s="218"/>
      <c r="U2039" s="218"/>
      <c r="V2039" s="218"/>
      <c r="W2039" s="218"/>
      <c r="X2039" s="218"/>
    </row>
    <row r="2040" spans="1:24" s="60" customFormat="1" ht="15.75" customHeight="1">
      <c r="A2040" s="63">
        <v>40269</v>
      </c>
      <c r="B2040" s="62">
        <v>7347</v>
      </c>
      <c r="C2040" s="59">
        <v>40357</v>
      </c>
      <c r="D2040" s="217">
        <v>7250</v>
      </c>
      <c r="E2040" s="217">
        <v>7564</v>
      </c>
      <c r="F2040" s="61">
        <f t="shared" si="91"/>
        <v>314</v>
      </c>
      <c r="G2040" s="67">
        <f t="shared" si="92"/>
        <v>239.5297157622739</v>
      </c>
      <c r="H2040" s="59">
        <v>40343</v>
      </c>
      <c r="I2040" s="217">
        <v>3530</v>
      </c>
      <c r="J2040" s="217">
        <v>7302</v>
      </c>
      <c r="K2040" s="217"/>
      <c r="L2040" s="217"/>
      <c r="M2040" s="67"/>
      <c r="N2040" s="216"/>
      <c r="O2040" s="216"/>
      <c r="P2040" s="216"/>
      <c r="Q2040" s="216"/>
      <c r="R2040" s="218"/>
      <c r="S2040" s="218"/>
      <c r="T2040" s="218"/>
      <c r="U2040" s="218"/>
      <c r="V2040" s="218"/>
      <c r="W2040" s="218"/>
      <c r="X2040" s="218"/>
    </row>
    <row r="2041" spans="1:24" s="60" customFormat="1" ht="15.75" customHeight="1">
      <c r="A2041" s="63">
        <v>40268</v>
      </c>
      <c r="B2041" s="62">
        <v>7361</v>
      </c>
      <c r="C2041" s="59">
        <v>40354</v>
      </c>
      <c r="D2041" s="217">
        <v>7250</v>
      </c>
      <c r="E2041" s="217">
        <v>7564</v>
      </c>
      <c r="F2041" s="61">
        <f t="shared" si="91"/>
        <v>314</v>
      </c>
      <c r="G2041" s="67">
        <f t="shared" si="92"/>
        <v>239.12403100775194</v>
      </c>
      <c r="H2041" s="59">
        <v>40340</v>
      </c>
      <c r="I2041" s="217">
        <v>3510</v>
      </c>
      <c r="J2041" s="217">
        <v>7302</v>
      </c>
      <c r="K2041" s="217"/>
      <c r="L2041" s="217"/>
      <c r="M2041" s="67"/>
      <c r="N2041" s="216"/>
      <c r="O2041" s="216"/>
      <c r="P2041" s="216"/>
      <c r="Q2041" s="216"/>
      <c r="R2041" s="218"/>
      <c r="S2041" s="218"/>
      <c r="T2041" s="218"/>
      <c r="U2041" s="218"/>
      <c r="V2041" s="218"/>
      <c r="W2041" s="218"/>
      <c r="X2041" s="218"/>
    </row>
    <row r="2042" spans="1:24" s="60" customFormat="1" ht="15.75" customHeight="1">
      <c r="A2042" s="63">
        <v>40267</v>
      </c>
      <c r="B2042" s="62">
        <v>7367</v>
      </c>
      <c r="C2042" s="59">
        <v>40353</v>
      </c>
      <c r="D2042" s="217">
        <v>7276</v>
      </c>
      <c r="E2042" s="217">
        <v>7564</v>
      </c>
      <c r="F2042" s="61">
        <f t="shared" si="91"/>
        <v>288</v>
      </c>
      <c r="G2042" s="67">
        <f t="shared" si="92"/>
        <v>238.71834625322998</v>
      </c>
      <c r="H2042" s="59">
        <v>40339</v>
      </c>
      <c r="I2042" s="217">
        <v>3510</v>
      </c>
      <c r="J2042" s="217">
        <v>7309</v>
      </c>
      <c r="K2042" s="217"/>
      <c r="L2042" s="217"/>
      <c r="M2042" s="67"/>
      <c r="N2042" s="216"/>
      <c r="O2042" s="216"/>
      <c r="P2042" s="216"/>
      <c r="Q2042" s="216"/>
      <c r="R2042" s="218"/>
      <c r="S2042" s="218"/>
      <c r="T2042" s="218"/>
      <c r="U2042" s="218"/>
      <c r="V2042" s="218"/>
      <c r="W2042" s="218"/>
      <c r="X2042" s="218"/>
    </row>
    <row r="2043" spans="1:24" s="60" customFormat="1" ht="15.75" customHeight="1">
      <c r="A2043" s="63">
        <v>40266</v>
      </c>
      <c r="B2043" s="62">
        <v>7374</v>
      </c>
      <c r="C2043" s="59">
        <v>40352</v>
      </c>
      <c r="D2043" s="217">
        <v>7276</v>
      </c>
      <c r="E2043" s="217">
        <v>7612</v>
      </c>
      <c r="F2043" s="61">
        <f t="shared" si="91"/>
        <v>336</v>
      </c>
      <c r="G2043" s="67">
        <f t="shared" si="92"/>
        <v>238.34625322997417</v>
      </c>
      <c r="H2043" s="59">
        <v>40338</v>
      </c>
      <c r="I2043" s="217">
        <v>3510</v>
      </c>
      <c r="J2043" s="217">
        <v>7309</v>
      </c>
      <c r="K2043" s="217"/>
      <c r="L2043" s="217"/>
      <c r="M2043" s="67"/>
      <c r="N2043" s="216"/>
      <c r="O2043" s="216"/>
      <c r="P2043" s="216"/>
      <c r="Q2043" s="216"/>
      <c r="R2043" s="218"/>
      <c r="S2043" s="218"/>
      <c r="T2043" s="218"/>
      <c r="U2043" s="218"/>
      <c r="V2043" s="218"/>
      <c r="W2043" s="218"/>
      <c r="X2043" s="218"/>
    </row>
    <row r="2044" spans="1:24" s="60" customFormat="1" ht="15.75" customHeight="1">
      <c r="A2044" s="63">
        <v>40263</v>
      </c>
      <c r="B2044" s="62">
        <v>7380</v>
      </c>
      <c r="C2044" s="59">
        <v>40351</v>
      </c>
      <c r="D2044" s="217">
        <v>7276</v>
      </c>
      <c r="E2044" s="217">
        <v>7612</v>
      </c>
      <c r="F2044" s="61">
        <f t="shared" si="91"/>
        <v>336</v>
      </c>
      <c r="G2044" s="67">
        <f t="shared" si="92"/>
        <v>237.91214470284237</v>
      </c>
      <c r="H2044" s="59">
        <v>40337</v>
      </c>
      <c r="I2044" s="217">
        <v>3510</v>
      </c>
      <c r="J2044" s="217">
        <v>7309</v>
      </c>
      <c r="K2044" s="217"/>
      <c r="L2044" s="217"/>
      <c r="M2044" s="67"/>
      <c r="N2044" s="216"/>
      <c r="O2044" s="216"/>
      <c r="P2044" s="216"/>
      <c r="Q2044" s="216"/>
      <c r="R2044" s="218"/>
      <c r="S2044" s="218"/>
      <c r="T2044" s="218"/>
      <c r="U2044" s="218"/>
      <c r="V2044" s="218"/>
      <c r="W2044" s="218"/>
      <c r="X2044" s="218"/>
    </row>
    <row r="2045" spans="1:24" s="60" customFormat="1" ht="15.75" customHeight="1">
      <c r="A2045" s="63">
        <v>40262</v>
      </c>
      <c r="B2045" s="62">
        <v>7393</v>
      </c>
      <c r="C2045" s="59">
        <v>40350</v>
      </c>
      <c r="D2045" s="217">
        <v>7276</v>
      </c>
      <c r="E2045" s="217">
        <v>7612</v>
      </c>
      <c r="F2045" s="61">
        <f t="shared" si="91"/>
        <v>336</v>
      </c>
      <c r="G2045" s="67">
        <f t="shared" si="92"/>
        <v>237.4780361757106</v>
      </c>
      <c r="H2045" s="59">
        <v>40336</v>
      </c>
      <c r="I2045" s="217">
        <v>3500</v>
      </c>
      <c r="J2045" s="217">
        <v>7316</v>
      </c>
      <c r="K2045" s="217"/>
      <c r="L2045" s="217"/>
      <c r="M2045" s="67"/>
      <c r="N2045" s="216"/>
      <c r="O2045" s="216"/>
      <c r="P2045" s="216"/>
      <c r="Q2045" s="216"/>
      <c r="R2045" s="218"/>
      <c r="S2045" s="218"/>
      <c r="T2045" s="218"/>
      <c r="U2045" s="218"/>
      <c r="V2045" s="218"/>
      <c r="W2045" s="218"/>
      <c r="X2045" s="218"/>
    </row>
    <row r="2046" spans="1:24" s="60" customFormat="1" ht="15.75" customHeight="1">
      <c r="A2046" s="63">
        <v>40261</v>
      </c>
      <c r="B2046" s="62">
        <v>7400</v>
      </c>
      <c r="C2046" s="59">
        <v>40347</v>
      </c>
      <c r="D2046" s="217">
        <v>7282</v>
      </c>
      <c r="E2046" s="217">
        <v>7612</v>
      </c>
      <c r="F2046" s="61">
        <f t="shared" si="91"/>
        <v>330</v>
      </c>
      <c r="G2046" s="67">
        <f t="shared" si="92"/>
        <v>237.0439276485788</v>
      </c>
      <c r="H2046" s="59">
        <v>40333</v>
      </c>
      <c r="I2046" s="217">
        <v>3500</v>
      </c>
      <c r="J2046" s="217">
        <v>7316</v>
      </c>
      <c r="K2046" s="217"/>
      <c r="L2046" s="217"/>
      <c r="M2046" s="67"/>
      <c r="N2046" s="216"/>
      <c r="O2046" s="216"/>
      <c r="P2046" s="216"/>
      <c r="Q2046" s="216"/>
      <c r="R2046" s="218"/>
      <c r="S2046" s="218"/>
      <c r="T2046" s="218"/>
      <c r="U2046" s="218"/>
      <c r="V2046" s="218"/>
      <c r="W2046" s="218"/>
      <c r="X2046" s="218"/>
    </row>
    <row r="2047" spans="1:24" s="60" customFormat="1" ht="15.75" customHeight="1">
      <c r="A2047" s="63">
        <v>40260</v>
      </c>
      <c r="B2047" s="62">
        <v>7400</v>
      </c>
      <c r="C2047" s="59">
        <v>40346</v>
      </c>
      <c r="D2047" s="217">
        <v>7282</v>
      </c>
      <c r="E2047" s="217">
        <v>7612</v>
      </c>
      <c r="F2047" s="61">
        <f t="shared" si="91"/>
        <v>330</v>
      </c>
      <c r="G2047" s="67">
        <f t="shared" si="92"/>
        <v>236.61757105943153</v>
      </c>
      <c r="H2047" s="59">
        <v>40332</v>
      </c>
      <c r="I2047" s="217">
        <v>3500</v>
      </c>
      <c r="J2047" s="217">
        <v>7323</v>
      </c>
      <c r="K2047" s="217"/>
      <c r="L2047" s="217"/>
      <c r="M2047" s="67"/>
      <c r="N2047" s="216"/>
      <c r="O2047" s="216"/>
      <c r="P2047" s="216"/>
      <c r="Q2047" s="216"/>
      <c r="R2047" s="218"/>
      <c r="S2047" s="218"/>
      <c r="T2047" s="218"/>
      <c r="U2047" s="218"/>
      <c r="V2047" s="218"/>
      <c r="W2047" s="218"/>
      <c r="X2047" s="218"/>
    </row>
    <row r="2048" spans="1:24" s="60" customFormat="1" ht="15.75" customHeight="1">
      <c r="A2048" s="63">
        <v>40259</v>
      </c>
      <c r="B2048" s="62">
        <v>7400</v>
      </c>
      <c r="C2048" s="59">
        <v>40345</v>
      </c>
      <c r="D2048" s="217">
        <v>7282</v>
      </c>
      <c r="E2048" s="217">
        <v>7645</v>
      </c>
      <c r="F2048" s="61">
        <f t="shared" si="91"/>
        <v>363</v>
      </c>
      <c r="G2048" s="67">
        <f t="shared" si="92"/>
        <v>236.19121447028425</v>
      </c>
      <c r="H2048" s="59">
        <v>40331</v>
      </c>
      <c r="I2048" s="217">
        <v>3500</v>
      </c>
      <c r="J2048" s="217">
        <v>7330</v>
      </c>
      <c r="K2048" s="217"/>
      <c r="L2048" s="217"/>
      <c r="M2048" s="67"/>
      <c r="N2048" s="216"/>
      <c r="O2048" s="216"/>
      <c r="P2048" s="216"/>
      <c r="Q2048" s="216"/>
      <c r="R2048" s="218"/>
      <c r="S2048" s="218"/>
      <c r="T2048" s="218"/>
      <c r="U2048" s="218"/>
      <c r="V2048" s="218"/>
      <c r="W2048" s="218"/>
      <c r="X2048" s="218"/>
    </row>
    <row r="2049" spans="1:24" s="60" customFormat="1" ht="15.75" customHeight="1">
      <c r="A2049" s="63">
        <v>40256</v>
      </c>
      <c r="B2049" s="62">
        <v>7400</v>
      </c>
      <c r="C2049" s="59">
        <v>40344</v>
      </c>
      <c r="D2049" s="217">
        <v>7282</v>
      </c>
      <c r="E2049" s="217">
        <v>7645</v>
      </c>
      <c r="F2049" s="61">
        <f t="shared" si="91"/>
        <v>363</v>
      </c>
      <c r="G2049" s="67">
        <f t="shared" si="92"/>
        <v>235.72222222222223</v>
      </c>
      <c r="H2049" s="59">
        <v>40330</v>
      </c>
      <c r="I2049" s="217">
        <v>3500</v>
      </c>
      <c r="J2049" s="217">
        <v>7330</v>
      </c>
      <c r="K2049" s="217"/>
      <c r="L2049" s="217"/>
      <c r="M2049" s="67"/>
      <c r="N2049" s="216"/>
      <c r="O2049" s="216"/>
      <c r="P2049" s="216"/>
      <c r="Q2049" s="216"/>
      <c r="R2049" s="218"/>
      <c r="S2049" s="218"/>
      <c r="T2049" s="218"/>
      <c r="U2049" s="218"/>
      <c r="V2049" s="218"/>
      <c r="W2049" s="218"/>
      <c r="X2049" s="218"/>
    </row>
    <row r="2050" spans="1:24" s="60" customFormat="1" ht="15.75" customHeight="1">
      <c r="A2050" s="63">
        <v>40255</v>
      </c>
      <c r="B2050" s="62">
        <v>7366</v>
      </c>
      <c r="C2050" s="59">
        <v>40343</v>
      </c>
      <c r="D2050" s="217">
        <v>7282</v>
      </c>
      <c r="E2050" s="217">
        <v>7645</v>
      </c>
      <c r="F2050" s="61">
        <f t="shared" si="91"/>
        <v>363</v>
      </c>
      <c r="G2050" s="67">
        <f t="shared" si="92"/>
        <v>235.25322997416021</v>
      </c>
      <c r="H2050" s="59">
        <v>40329</v>
      </c>
      <c r="I2050" s="217">
        <v>3480</v>
      </c>
      <c r="J2050" s="217">
        <v>7330</v>
      </c>
      <c r="K2050" s="217"/>
      <c r="L2050" s="217"/>
      <c r="M2050" s="67"/>
      <c r="N2050" s="216"/>
      <c r="O2050" s="216"/>
      <c r="P2050" s="216"/>
      <c r="Q2050" s="216"/>
      <c r="R2050" s="218"/>
      <c r="S2050" s="218"/>
      <c r="T2050" s="218"/>
      <c r="U2050" s="218"/>
      <c r="V2050" s="218"/>
      <c r="W2050" s="218"/>
      <c r="X2050" s="218"/>
    </row>
    <row r="2051" spans="1:24" s="60" customFormat="1" ht="15.75" customHeight="1">
      <c r="A2051" s="63">
        <v>40254</v>
      </c>
      <c r="B2051" s="62">
        <v>7366</v>
      </c>
      <c r="C2051" s="59">
        <v>40340</v>
      </c>
      <c r="D2051" s="217">
        <v>7295</v>
      </c>
      <c r="E2051" s="217">
        <v>7659</v>
      </c>
      <c r="F2051" s="61">
        <f t="shared" si="91"/>
        <v>364</v>
      </c>
      <c r="G2051" s="67">
        <f t="shared" si="92"/>
        <v>234.78423772609818</v>
      </c>
      <c r="H2051" s="59">
        <v>40326</v>
      </c>
      <c r="I2051" s="217">
        <v>3480</v>
      </c>
      <c r="J2051" s="217">
        <v>7330</v>
      </c>
      <c r="K2051" s="217"/>
      <c r="L2051" s="217"/>
      <c r="M2051" s="67"/>
      <c r="N2051" s="216"/>
      <c r="O2051" s="216"/>
      <c r="P2051" s="216"/>
      <c r="Q2051" s="216"/>
      <c r="R2051" s="218"/>
      <c r="S2051" s="218"/>
      <c r="T2051" s="218"/>
      <c r="U2051" s="218"/>
      <c r="V2051" s="218"/>
      <c r="W2051" s="218"/>
      <c r="X2051" s="218"/>
    </row>
    <row r="2052" spans="1:24" s="60" customFormat="1" ht="15.75" customHeight="1">
      <c r="A2052" s="63">
        <v>40253</v>
      </c>
      <c r="B2052" s="62">
        <v>7345</v>
      </c>
      <c r="C2052" s="59">
        <v>40339</v>
      </c>
      <c r="D2052" s="217">
        <v>7295</v>
      </c>
      <c r="E2052" s="217">
        <v>7659</v>
      </c>
      <c r="F2052" s="61">
        <f t="shared" si="91"/>
        <v>364</v>
      </c>
      <c r="G2052" s="67">
        <f t="shared" si="92"/>
        <v>234.31395348837211</v>
      </c>
      <c r="H2052" s="59">
        <v>40325</v>
      </c>
      <c r="I2052" s="217">
        <v>3480</v>
      </c>
      <c r="J2052" s="217">
        <v>7323</v>
      </c>
      <c r="K2052" s="217"/>
      <c r="L2052" s="217"/>
      <c r="M2052" s="67"/>
      <c r="N2052" s="216"/>
      <c r="O2052" s="216"/>
      <c r="P2052" s="216"/>
      <c r="Q2052" s="216"/>
      <c r="R2052" s="218"/>
      <c r="S2052" s="218"/>
      <c r="T2052" s="218"/>
      <c r="U2052" s="218"/>
      <c r="V2052" s="218"/>
      <c r="W2052" s="218"/>
      <c r="X2052" s="218"/>
    </row>
    <row r="2053" spans="1:24" s="60" customFormat="1" ht="15.75" customHeight="1">
      <c r="A2053" s="63">
        <v>40252</v>
      </c>
      <c r="B2053" s="62">
        <v>7345</v>
      </c>
      <c r="C2053" s="59">
        <v>40338</v>
      </c>
      <c r="D2053" s="217">
        <v>7308</v>
      </c>
      <c r="E2053" s="217">
        <v>7672</v>
      </c>
      <c r="F2053" s="61">
        <f t="shared" ref="F2053:F2116" si="93">E2053-D2053</f>
        <v>364</v>
      </c>
      <c r="G2053" s="67">
        <f t="shared" ref="G2053:G2116" si="94">SUM(F2053:F2826)/774</f>
        <v>233.843669250646</v>
      </c>
      <c r="H2053" s="59">
        <v>40324</v>
      </c>
      <c r="I2053" s="217">
        <v>3470</v>
      </c>
      <c r="J2053" s="217">
        <v>7323</v>
      </c>
      <c r="K2053" s="217"/>
      <c r="L2053" s="217"/>
      <c r="M2053" s="67"/>
      <c r="N2053" s="216"/>
      <c r="O2053" s="216"/>
      <c r="P2053" s="216"/>
      <c r="Q2053" s="216"/>
      <c r="R2053" s="218"/>
      <c r="S2053" s="218"/>
      <c r="T2053" s="218"/>
      <c r="U2053" s="218"/>
      <c r="V2053" s="218"/>
      <c r="W2053" s="218"/>
      <c r="X2053" s="218"/>
    </row>
    <row r="2054" spans="1:24" s="60" customFormat="1" ht="15.75" customHeight="1">
      <c r="A2054" s="63">
        <v>40249</v>
      </c>
      <c r="B2054" s="62">
        <v>7332</v>
      </c>
      <c r="C2054" s="59">
        <v>40337</v>
      </c>
      <c r="D2054" s="217">
        <v>7314</v>
      </c>
      <c r="E2054" s="217">
        <v>7672</v>
      </c>
      <c r="F2054" s="61">
        <f t="shared" si="93"/>
        <v>358</v>
      </c>
      <c r="G2054" s="67">
        <f t="shared" si="94"/>
        <v>233.3733850129199</v>
      </c>
      <c r="H2054" s="59">
        <v>40323</v>
      </c>
      <c r="I2054" s="217">
        <v>3470</v>
      </c>
      <c r="J2054" s="217">
        <v>7323</v>
      </c>
      <c r="K2054" s="217"/>
      <c r="L2054" s="217"/>
      <c r="M2054" s="67"/>
      <c r="N2054" s="216"/>
      <c r="O2054" s="216"/>
      <c r="P2054" s="216"/>
      <c r="Q2054" s="216"/>
      <c r="R2054" s="218"/>
      <c r="S2054" s="218"/>
      <c r="T2054" s="218"/>
      <c r="U2054" s="218"/>
      <c r="V2054" s="218"/>
      <c r="W2054" s="218"/>
      <c r="X2054" s="218"/>
    </row>
    <row r="2055" spans="1:24" s="60" customFormat="1" ht="15.75" customHeight="1">
      <c r="A2055" s="63">
        <v>40248</v>
      </c>
      <c r="B2055" s="62">
        <v>7318</v>
      </c>
      <c r="C2055" s="59">
        <v>40336</v>
      </c>
      <c r="D2055" s="217">
        <v>7328</v>
      </c>
      <c r="E2055" s="217">
        <v>7672</v>
      </c>
      <c r="F2055" s="61">
        <f t="shared" si="93"/>
        <v>344</v>
      </c>
      <c r="G2055" s="67">
        <f t="shared" si="94"/>
        <v>233.05813953488371</v>
      </c>
      <c r="H2055" s="59">
        <v>40322</v>
      </c>
      <c r="I2055" s="217">
        <v>3450</v>
      </c>
      <c r="J2055" s="217">
        <v>7323</v>
      </c>
      <c r="K2055" s="217"/>
      <c r="L2055" s="217"/>
      <c r="M2055" s="67"/>
      <c r="N2055" s="216"/>
      <c r="O2055" s="216"/>
      <c r="P2055" s="216"/>
      <c r="Q2055" s="216"/>
      <c r="R2055" s="218"/>
      <c r="S2055" s="218"/>
      <c r="T2055" s="218"/>
      <c r="U2055" s="218"/>
      <c r="V2055" s="218"/>
      <c r="W2055" s="218"/>
      <c r="X2055" s="218"/>
    </row>
    <row r="2056" spans="1:24" s="60" customFormat="1" ht="15.75" customHeight="1">
      <c r="A2056" s="63">
        <v>40247</v>
      </c>
      <c r="B2056" s="62">
        <v>7318</v>
      </c>
      <c r="C2056" s="59">
        <v>40333</v>
      </c>
      <c r="D2056" s="217">
        <v>7334</v>
      </c>
      <c r="E2056" s="217">
        <v>7699</v>
      </c>
      <c r="F2056" s="61">
        <f t="shared" si="93"/>
        <v>365</v>
      </c>
      <c r="G2056" s="67">
        <f t="shared" si="94"/>
        <v>232.7609819121447</v>
      </c>
      <c r="H2056" s="59">
        <v>40319</v>
      </c>
      <c r="I2056" s="217">
        <v>3450</v>
      </c>
      <c r="J2056" s="217">
        <v>7323</v>
      </c>
      <c r="K2056" s="217"/>
      <c r="L2056" s="217"/>
      <c r="M2056" s="67"/>
      <c r="N2056" s="216"/>
      <c r="O2056" s="216"/>
      <c r="P2056" s="216"/>
      <c r="Q2056" s="216"/>
      <c r="R2056" s="218"/>
      <c r="S2056" s="218"/>
      <c r="T2056" s="218"/>
      <c r="U2056" s="218"/>
      <c r="V2056" s="218"/>
      <c r="W2056" s="218"/>
      <c r="X2056" s="218"/>
    </row>
    <row r="2057" spans="1:24" s="60" customFormat="1" ht="15.75" customHeight="1">
      <c r="A2057" s="63">
        <v>40246</v>
      </c>
      <c r="B2057" s="62">
        <v>7318</v>
      </c>
      <c r="C2057" s="59">
        <v>40332</v>
      </c>
      <c r="D2057" s="217">
        <v>7347</v>
      </c>
      <c r="E2057" s="217">
        <v>7699</v>
      </c>
      <c r="F2057" s="61">
        <f t="shared" si="93"/>
        <v>352</v>
      </c>
      <c r="G2057" s="67">
        <f t="shared" si="94"/>
        <v>232.40180878552971</v>
      </c>
      <c r="H2057" s="59">
        <v>40318</v>
      </c>
      <c r="I2057" s="217">
        <v>3440</v>
      </c>
      <c r="J2057" s="217">
        <v>7323</v>
      </c>
      <c r="K2057" s="217"/>
      <c r="L2057" s="217"/>
      <c r="M2057" s="67"/>
      <c r="N2057" s="216"/>
      <c r="O2057" s="216"/>
      <c r="P2057" s="216"/>
      <c r="Q2057" s="216"/>
      <c r="R2057" s="218"/>
      <c r="S2057" s="218"/>
      <c r="T2057" s="218"/>
      <c r="U2057" s="218"/>
      <c r="V2057" s="218"/>
      <c r="W2057" s="218"/>
      <c r="X2057" s="218"/>
    </row>
    <row r="2058" spans="1:24" s="60" customFormat="1" ht="15.75" customHeight="1">
      <c r="A2058" s="63">
        <v>40245</v>
      </c>
      <c r="B2058" s="62">
        <v>7325</v>
      </c>
      <c r="C2058" s="59">
        <v>40331</v>
      </c>
      <c r="D2058" s="217">
        <v>7354</v>
      </c>
      <c r="E2058" s="217">
        <v>7699</v>
      </c>
      <c r="F2058" s="61">
        <f t="shared" si="93"/>
        <v>345</v>
      </c>
      <c r="G2058" s="67">
        <f t="shared" si="94"/>
        <v>232.12144702842377</v>
      </c>
      <c r="H2058" s="59">
        <v>40317</v>
      </c>
      <c r="I2058" s="217">
        <v>3440</v>
      </c>
      <c r="J2058" s="217">
        <v>7330</v>
      </c>
      <c r="K2058" s="217"/>
      <c r="L2058" s="217"/>
      <c r="M2058" s="67"/>
      <c r="N2058" s="216"/>
      <c r="O2058" s="216"/>
      <c r="P2058" s="216"/>
      <c r="Q2058" s="216"/>
      <c r="R2058" s="218"/>
      <c r="S2058" s="218"/>
      <c r="T2058" s="218"/>
      <c r="U2058" s="218"/>
      <c r="V2058" s="218"/>
      <c r="W2058" s="218"/>
      <c r="X2058" s="218"/>
    </row>
    <row r="2059" spans="1:24" s="60" customFormat="1" ht="15.75" customHeight="1">
      <c r="A2059" s="63">
        <v>40242</v>
      </c>
      <c r="B2059" s="62">
        <v>7331</v>
      </c>
      <c r="C2059" s="59">
        <v>40330</v>
      </c>
      <c r="D2059" s="217">
        <v>7360</v>
      </c>
      <c r="E2059" s="217">
        <v>7699</v>
      </c>
      <c r="F2059" s="61">
        <f t="shared" si="93"/>
        <v>339</v>
      </c>
      <c r="G2059" s="67">
        <f t="shared" si="94"/>
        <v>231.89405684754522</v>
      </c>
      <c r="H2059" s="59">
        <v>40316</v>
      </c>
      <c r="I2059" s="217">
        <v>3420</v>
      </c>
      <c r="J2059" s="217">
        <v>7336</v>
      </c>
      <c r="K2059" s="217"/>
      <c r="L2059" s="217"/>
      <c r="M2059" s="67"/>
      <c r="N2059" s="216"/>
      <c r="O2059" s="216"/>
      <c r="P2059" s="216"/>
      <c r="Q2059" s="216"/>
      <c r="R2059" s="218"/>
      <c r="S2059" s="218"/>
      <c r="T2059" s="218"/>
      <c r="U2059" s="218"/>
      <c r="V2059" s="218"/>
      <c r="W2059" s="218"/>
      <c r="X2059" s="218"/>
    </row>
    <row r="2060" spans="1:24" s="60" customFormat="1" ht="15.75" customHeight="1">
      <c r="A2060" s="63">
        <v>40241</v>
      </c>
      <c r="B2060" s="62">
        <v>7344</v>
      </c>
      <c r="C2060" s="59">
        <v>40329</v>
      </c>
      <c r="D2060" s="217">
        <v>7360</v>
      </c>
      <c r="E2060" s="217">
        <v>7699</v>
      </c>
      <c r="F2060" s="61">
        <f t="shared" si="93"/>
        <v>339</v>
      </c>
      <c r="G2060" s="67">
        <f t="shared" si="94"/>
        <v>231.73514211886305</v>
      </c>
      <c r="H2060" s="59">
        <v>40315</v>
      </c>
      <c r="I2060" s="217">
        <v>3420</v>
      </c>
      <c r="J2060" s="217">
        <v>7343</v>
      </c>
      <c r="K2060" s="217"/>
      <c r="L2060" s="217"/>
      <c r="M2060" s="67"/>
      <c r="N2060" s="216"/>
      <c r="O2060" s="216"/>
      <c r="P2060" s="216"/>
      <c r="Q2060" s="216"/>
      <c r="R2060" s="218"/>
      <c r="S2060" s="218"/>
      <c r="T2060" s="218"/>
      <c r="U2060" s="218"/>
      <c r="V2060" s="218"/>
      <c r="W2060" s="218"/>
      <c r="X2060" s="218"/>
    </row>
    <row r="2061" spans="1:24" s="60" customFormat="1" ht="15.75" customHeight="1">
      <c r="A2061" s="63">
        <v>40240</v>
      </c>
      <c r="B2061" s="62">
        <v>7351</v>
      </c>
      <c r="C2061" s="59">
        <v>40326</v>
      </c>
      <c r="D2061" s="217">
        <v>7340</v>
      </c>
      <c r="E2061" s="217">
        <v>7699</v>
      </c>
      <c r="F2061" s="61">
        <f t="shared" si="93"/>
        <v>359</v>
      </c>
      <c r="G2061" s="67">
        <f t="shared" si="94"/>
        <v>231.59431524547804</v>
      </c>
      <c r="H2061" s="59">
        <v>40312</v>
      </c>
      <c r="I2061" s="217">
        <v>3410</v>
      </c>
      <c r="J2061" s="217">
        <v>7357</v>
      </c>
      <c r="K2061" s="217"/>
      <c r="L2061" s="217"/>
      <c r="M2061" s="67"/>
      <c r="N2061" s="216"/>
      <c r="O2061" s="216"/>
      <c r="P2061" s="216"/>
      <c r="Q2061" s="216"/>
      <c r="R2061" s="218"/>
      <c r="S2061" s="218"/>
      <c r="T2061" s="218"/>
      <c r="U2061" s="218"/>
      <c r="V2061" s="218"/>
      <c r="W2061" s="218"/>
      <c r="X2061" s="218"/>
    </row>
    <row r="2062" spans="1:24" s="60" customFormat="1" ht="15.75" customHeight="1">
      <c r="A2062" s="63">
        <v>40239</v>
      </c>
      <c r="B2062" s="62">
        <v>7357</v>
      </c>
      <c r="C2062" s="59">
        <v>40325</v>
      </c>
      <c r="D2062" s="217">
        <v>7340</v>
      </c>
      <c r="E2062" s="217">
        <v>7699</v>
      </c>
      <c r="F2062" s="61">
        <f t="shared" si="93"/>
        <v>359</v>
      </c>
      <c r="G2062" s="67">
        <f t="shared" si="94"/>
        <v>231.42764857881136</v>
      </c>
      <c r="H2062" s="59">
        <v>40311</v>
      </c>
      <c r="I2062" s="217">
        <v>3390</v>
      </c>
      <c r="J2062" s="217">
        <v>7363</v>
      </c>
      <c r="K2062" s="217"/>
      <c r="L2062" s="217"/>
      <c r="M2062" s="67"/>
      <c r="N2062" s="216"/>
      <c r="O2062" s="216"/>
      <c r="P2062" s="216"/>
      <c r="Q2062" s="216"/>
      <c r="R2062" s="218"/>
      <c r="S2062" s="218"/>
      <c r="T2062" s="218"/>
      <c r="U2062" s="218"/>
      <c r="V2062" s="218"/>
      <c r="W2062" s="218"/>
      <c r="X2062" s="218"/>
    </row>
    <row r="2063" spans="1:24" s="60" customFormat="1" ht="15.75" customHeight="1">
      <c r="A2063" s="63">
        <v>40238</v>
      </c>
      <c r="B2063" s="62">
        <v>7364</v>
      </c>
      <c r="C2063" s="59">
        <v>40324</v>
      </c>
      <c r="D2063" s="217">
        <v>7326</v>
      </c>
      <c r="E2063" s="217">
        <v>7692</v>
      </c>
      <c r="F2063" s="61">
        <f t="shared" si="93"/>
        <v>366</v>
      </c>
      <c r="G2063" s="67">
        <f t="shared" si="94"/>
        <v>231.3049095607235</v>
      </c>
      <c r="H2063" s="59">
        <v>40310</v>
      </c>
      <c r="I2063" s="217">
        <v>3360</v>
      </c>
      <c r="J2063" s="217">
        <v>7377</v>
      </c>
      <c r="K2063" s="217"/>
      <c r="L2063" s="217"/>
      <c r="M2063" s="67"/>
      <c r="N2063" s="216"/>
      <c r="O2063" s="216"/>
      <c r="P2063" s="216"/>
      <c r="Q2063" s="216"/>
      <c r="R2063" s="218"/>
      <c r="S2063" s="218"/>
      <c r="T2063" s="218"/>
      <c r="U2063" s="218"/>
      <c r="V2063" s="218"/>
      <c r="W2063" s="218"/>
      <c r="X2063" s="218"/>
    </row>
    <row r="2064" spans="1:24" s="60" customFormat="1" ht="15.75" customHeight="1">
      <c r="A2064" s="63">
        <v>40235</v>
      </c>
      <c r="B2064" s="62">
        <v>7357</v>
      </c>
      <c r="C2064" s="59">
        <v>40323</v>
      </c>
      <c r="D2064" s="217">
        <v>7326</v>
      </c>
      <c r="E2064" s="217">
        <v>7692</v>
      </c>
      <c r="F2064" s="61">
        <f t="shared" si="93"/>
        <v>366</v>
      </c>
      <c r="G2064" s="67">
        <f t="shared" si="94"/>
        <v>231.18992248062017</v>
      </c>
      <c r="H2064" s="59">
        <v>40309</v>
      </c>
      <c r="I2064" s="217">
        <v>3360</v>
      </c>
      <c r="J2064" s="217">
        <v>7390</v>
      </c>
      <c r="K2064" s="217"/>
      <c r="L2064" s="217"/>
      <c r="M2064" s="67"/>
      <c r="N2064" s="216"/>
      <c r="O2064" s="216"/>
      <c r="P2064" s="216"/>
      <c r="Q2064" s="216"/>
      <c r="R2064" s="218"/>
      <c r="S2064" s="218"/>
      <c r="T2064" s="218"/>
      <c r="U2064" s="218"/>
      <c r="V2064" s="218"/>
      <c r="W2064" s="218"/>
      <c r="X2064" s="218"/>
    </row>
    <row r="2065" spans="1:24" s="60" customFormat="1" ht="15.75" customHeight="1">
      <c r="A2065" s="63">
        <v>40234</v>
      </c>
      <c r="B2065" s="62">
        <v>7357</v>
      </c>
      <c r="C2065" s="59">
        <v>40322</v>
      </c>
      <c r="D2065" s="217">
        <v>7320</v>
      </c>
      <c r="E2065" s="217">
        <v>7692</v>
      </c>
      <c r="F2065" s="61">
        <f t="shared" si="93"/>
        <v>372</v>
      </c>
      <c r="G2065" s="67">
        <f t="shared" si="94"/>
        <v>231.09302325581396</v>
      </c>
      <c r="H2065" s="59">
        <v>40308</v>
      </c>
      <c r="I2065" s="217">
        <v>3360</v>
      </c>
      <c r="J2065" s="217">
        <v>7390</v>
      </c>
      <c r="K2065" s="217"/>
      <c r="L2065" s="217"/>
      <c r="M2065" s="67"/>
      <c r="N2065" s="216"/>
      <c r="O2065" s="216"/>
      <c r="P2065" s="216"/>
      <c r="Q2065" s="216"/>
      <c r="R2065" s="218"/>
      <c r="S2065" s="218"/>
      <c r="T2065" s="218"/>
      <c r="U2065" s="218"/>
      <c r="V2065" s="218"/>
      <c r="W2065" s="218"/>
      <c r="X2065" s="218"/>
    </row>
    <row r="2066" spans="1:24" s="60" customFormat="1" ht="15.75" customHeight="1">
      <c r="A2066" s="63">
        <v>40233</v>
      </c>
      <c r="B2066" s="62">
        <v>7330</v>
      </c>
      <c r="C2066" s="59">
        <v>40319</v>
      </c>
      <c r="D2066" s="217">
        <v>7306</v>
      </c>
      <c r="E2066" s="217">
        <v>7692</v>
      </c>
      <c r="F2066" s="61">
        <f t="shared" si="93"/>
        <v>386</v>
      </c>
      <c r="G2066" s="67">
        <f t="shared" si="94"/>
        <v>231.01421188630491</v>
      </c>
      <c r="H2066" s="59">
        <v>40305</v>
      </c>
      <c r="I2066" s="217">
        <v>3340</v>
      </c>
      <c r="J2066" s="217">
        <v>7397</v>
      </c>
      <c r="K2066" s="217"/>
      <c r="L2066" s="217"/>
      <c r="M2066" s="67"/>
      <c r="N2066" s="216"/>
      <c r="O2066" s="216"/>
      <c r="P2066" s="216"/>
      <c r="Q2066" s="216"/>
      <c r="R2066" s="218"/>
      <c r="S2066" s="218"/>
      <c r="T2066" s="218"/>
      <c r="U2066" s="218"/>
      <c r="V2066" s="218"/>
      <c r="W2066" s="218"/>
      <c r="X2066" s="218"/>
    </row>
    <row r="2067" spans="1:24" s="60" customFormat="1" ht="15.75" customHeight="1">
      <c r="A2067" s="63">
        <v>40232</v>
      </c>
      <c r="B2067" s="62">
        <v>7330</v>
      </c>
      <c r="C2067" s="59">
        <v>40318</v>
      </c>
      <c r="D2067" s="217">
        <v>7306</v>
      </c>
      <c r="E2067" s="217">
        <v>7692</v>
      </c>
      <c r="F2067" s="61">
        <f t="shared" si="93"/>
        <v>386</v>
      </c>
      <c r="G2067" s="67">
        <f t="shared" si="94"/>
        <v>230.93540051679585</v>
      </c>
      <c r="H2067" s="59">
        <v>40304</v>
      </c>
      <c r="I2067" s="217">
        <v>3310</v>
      </c>
      <c r="J2067" s="217">
        <v>7397</v>
      </c>
      <c r="K2067" s="217"/>
      <c r="L2067" s="217"/>
      <c r="M2067" s="67"/>
      <c r="N2067" s="216"/>
      <c r="O2067" s="216"/>
      <c r="P2067" s="216"/>
      <c r="Q2067" s="216"/>
      <c r="R2067" s="218"/>
      <c r="S2067" s="218"/>
      <c r="T2067" s="218"/>
      <c r="U2067" s="218"/>
      <c r="V2067" s="218"/>
      <c r="W2067" s="218"/>
      <c r="X2067" s="218"/>
    </row>
    <row r="2068" spans="1:24" s="60" customFormat="1" ht="15.75" customHeight="1">
      <c r="A2068" s="63">
        <v>40231</v>
      </c>
      <c r="B2068" s="62">
        <v>7316</v>
      </c>
      <c r="C2068" s="59">
        <v>40317</v>
      </c>
      <c r="D2068" s="217">
        <v>7306</v>
      </c>
      <c r="E2068" s="217">
        <v>7705</v>
      </c>
      <c r="F2068" s="61">
        <f t="shared" si="93"/>
        <v>399</v>
      </c>
      <c r="G2068" s="67">
        <f t="shared" si="94"/>
        <v>230.87467700258398</v>
      </c>
      <c r="H2068" s="59">
        <v>40303</v>
      </c>
      <c r="I2068" s="217">
        <v>3310</v>
      </c>
      <c r="J2068" s="217">
        <v>7404</v>
      </c>
      <c r="K2068" s="217"/>
      <c r="L2068" s="217"/>
      <c r="M2068" s="67"/>
      <c r="N2068" s="216"/>
      <c r="O2068" s="216"/>
      <c r="P2068" s="216"/>
      <c r="Q2068" s="216"/>
      <c r="R2068" s="218"/>
      <c r="S2068" s="218"/>
      <c r="T2068" s="218"/>
      <c r="U2068" s="218"/>
      <c r="V2068" s="218"/>
      <c r="W2068" s="218"/>
      <c r="X2068" s="218"/>
    </row>
    <row r="2069" spans="1:24" s="60" customFormat="1" ht="15.75" customHeight="1">
      <c r="A2069" s="63">
        <v>40221</v>
      </c>
      <c r="B2069" s="62">
        <v>7255</v>
      </c>
      <c r="C2069" s="59">
        <v>40316</v>
      </c>
      <c r="D2069" s="217">
        <v>7325</v>
      </c>
      <c r="E2069" s="217">
        <v>7705</v>
      </c>
      <c r="F2069" s="61">
        <f t="shared" si="93"/>
        <v>380</v>
      </c>
      <c r="G2069" s="67">
        <f t="shared" si="94"/>
        <v>230.86692506459949</v>
      </c>
      <c r="H2069" s="59">
        <v>40302</v>
      </c>
      <c r="I2069" s="217">
        <v>3310</v>
      </c>
      <c r="J2069" s="217">
        <v>7411</v>
      </c>
      <c r="K2069" s="217"/>
      <c r="L2069" s="217"/>
      <c r="M2069" s="67"/>
      <c r="N2069" s="216"/>
      <c r="O2069" s="216"/>
      <c r="P2069" s="216"/>
      <c r="Q2069" s="216"/>
      <c r="R2069" s="218"/>
      <c r="S2069" s="218"/>
      <c r="T2069" s="218"/>
      <c r="U2069" s="218"/>
      <c r="V2069" s="218"/>
      <c r="W2069" s="218"/>
      <c r="X2069" s="218"/>
    </row>
    <row r="2070" spans="1:24" s="60" customFormat="1" ht="15.75" customHeight="1">
      <c r="A2070" s="63">
        <v>40220</v>
      </c>
      <c r="B2070" s="62">
        <v>7262</v>
      </c>
      <c r="C2070" s="59">
        <v>40315</v>
      </c>
      <c r="D2070" s="217">
        <v>7325</v>
      </c>
      <c r="E2070" s="217">
        <v>7726</v>
      </c>
      <c r="F2070" s="61">
        <f t="shared" si="93"/>
        <v>401</v>
      </c>
      <c r="G2070" s="67">
        <f t="shared" si="94"/>
        <v>230.88372093023256</v>
      </c>
      <c r="H2070" s="59">
        <v>40301</v>
      </c>
      <c r="I2070" s="217">
        <v>3310</v>
      </c>
      <c r="J2070" s="217">
        <v>7411</v>
      </c>
      <c r="K2070" s="217"/>
      <c r="L2070" s="217"/>
      <c r="M2070" s="67"/>
      <c r="N2070" s="216"/>
      <c r="O2070" s="216"/>
      <c r="P2070" s="216"/>
      <c r="Q2070" s="216"/>
      <c r="R2070" s="218"/>
      <c r="S2070" s="218"/>
      <c r="T2070" s="218"/>
      <c r="U2070" s="218"/>
      <c r="V2070" s="218"/>
      <c r="W2070" s="218"/>
      <c r="X2070" s="218"/>
    </row>
    <row r="2071" spans="1:24" s="60" customFormat="1" ht="15.75" customHeight="1">
      <c r="A2071" s="63">
        <v>40219</v>
      </c>
      <c r="B2071" s="62">
        <v>7268</v>
      </c>
      <c r="C2071" s="59">
        <v>40312</v>
      </c>
      <c r="D2071" s="217">
        <v>7339</v>
      </c>
      <c r="E2071" s="217">
        <v>7726</v>
      </c>
      <c r="F2071" s="61">
        <f t="shared" si="93"/>
        <v>387</v>
      </c>
      <c r="G2071" s="67">
        <f t="shared" si="94"/>
        <v>230.83074935400518</v>
      </c>
      <c r="H2071" s="59">
        <v>40298</v>
      </c>
      <c r="I2071" s="217">
        <v>3300</v>
      </c>
      <c r="J2071" s="217">
        <v>7418</v>
      </c>
      <c r="K2071" s="217"/>
      <c r="L2071" s="217"/>
      <c r="M2071" s="67"/>
      <c r="N2071" s="216"/>
      <c r="O2071" s="216"/>
      <c r="P2071" s="216"/>
      <c r="Q2071" s="216"/>
      <c r="R2071" s="218"/>
      <c r="S2071" s="218"/>
      <c r="T2071" s="218"/>
      <c r="U2071" s="218"/>
      <c r="V2071" s="218"/>
      <c r="W2071" s="218"/>
      <c r="X2071" s="218"/>
    </row>
    <row r="2072" spans="1:24" s="60" customFormat="1" ht="15.75" customHeight="1">
      <c r="A2072" s="63">
        <v>40218</v>
      </c>
      <c r="B2072" s="62">
        <v>7275</v>
      </c>
      <c r="C2072" s="59">
        <v>40311</v>
      </c>
      <c r="D2072" s="217">
        <v>7359</v>
      </c>
      <c r="E2072" s="217">
        <v>7739</v>
      </c>
      <c r="F2072" s="61">
        <f t="shared" si="93"/>
        <v>380</v>
      </c>
      <c r="G2072" s="67">
        <f t="shared" si="94"/>
        <v>230.75193798449612</v>
      </c>
      <c r="H2072" s="59">
        <v>40297</v>
      </c>
      <c r="I2072" s="217">
        <v>3300</v>
      </c>
      <c r="J2072" s="217">
        <v>7418</v>
      </c>
      <c r="K2072" s="217"/>
      <c r="L2072" s="217"/>
      <c r="M2072" s="67"/>
      <c r="N2072" s="216"/>
      <c r="O2072" s="216"/>
      <c r="P2072" s="216"/>
      <c r="Q2072" s="216"/>
      <c r="R2072" s="218"/>
      <c r="S2072" s="218"/>
      <c r="T2072" s="218"/>
      <c r="U2072" s="218"/>
      <c r="V2072" s="218"/>
      <c r="W2072" s="218"/>
      <c r="X2072" s="218"/>
    </row>
    <row r="2073" spans="1:24" s="60" customFormat="1" ht="15.75" customHeight="1">
      <c r="A2073" s="63">
        <v>40217</v>
      </c>
      <c r="B2073" s="62">
        <v>7288</v>
      </c>
      <c r="C2073" s="59">
        <v>40310</v>
      </c>
      <c r="D2073" s="217">
        <v>7378</v>
      </c>
      <c r="E2073" s="217">
        <v>7739</v>
      </c>
      <c r="F2073" s="61">
        <f t="shared" si="93"/>
        <v>361</v>
      </c>
      <c r="G2073" s="67">
        <f t="shared" si="94"/>
        <v>230.73514211886305</v>
      </c>
      <c r="H2073" s="59">
        <v>40296</v>
      </c>
      <c r="I2073" s="217">
        <v>3280</v>
      </c>
      <c r="J2073" s="217">
        <v>7418</v>
      </c>
      <c r="K2073" s="217"/>
      <c r="L2073" s="217"/>
      <c r="M2073" s="67"/>
      <c r="N2073" s="216"/>
      <c r="O2073" s="216"/>
      <c r="P2073" s="216"/>
      <c r="Q2073" s="216"/>
      <c r="R2073" s="218"/>
      <c r="S2073" s="218"/>
      <c r="T2073" s="218"/>
      <c r="U2073" s="218"/>
      <c r="V2073" s="218"/>
      <c r="W2073" s="218"/>
      <c r="X2073" s="218"/>
    </row>
    <row r="2074" spans="1:24" s="60" customFormat="1" ht="15.75" customHeight="1">
      <c r="A2074" s="63">
        <v>40214</v>
      </c>
      <c r="B2074" s="62">
        <v>7301</v>
      </c>
      <c r="C2074" s="59">
        <v>40309</v>
      </c>
      <c r="D2074" s="217">
        <v>7392</v>
      </c>
      <c r="E2074" s="217">
        <v>7766</v>
      </c>
      <c r="F2074" s="61">
        <f t="shared" si="93"/>
        <v>374</v>
      </c>
      <c r="G2074" s="67">
        <f t="shared" si="94"/>
        <v>230.58527131782947</v>
      </c>
      <c r="H2074" s="59">
        <v>40295</v>
      </c>
      <c r="I2074" s="217">
        <v>3280</v>
      </c>
      <c r="J2074" s="217">
        <v>7411</v>
      </c>
      <c r="K2074" s="217"/>
      <c r="L2074" s="217"/>
      <c r="M2074" s="67"/>
      <c r="N2074" s="216"/>
      <c r="O2074" s="216"/>
      <c r="P2074" s="216"/>
      <c r="Q2074" s="216"/>
      <c r="R2074" s="218"/>
      <c r="S2074" s="218"/>
      <c r="T2074" s="218"/>
      <c r="U2074" s="218"/>
      <c r="V2074" s="218"/>
      <c r="W2074" s="218"/>
      <c r="X2074" s="218"/>
    </row>
    <row r="2075" spans="1:24" s="60" customFormat="1" ht="15.75" customHeight="1">
      <c r="A2075" s="63">
        <v>40213</v>
      </c>
      <c r="B2075" s="62">
        <v>7301</v>
      </c>
      <c r="C2075" s="59">
        <v>40308</v>
      </c>
      <c r="D2075" s="217">
        <v>7405</v>
      </c>
      <c r="E2075" s="217">
        <v>7766</v>
      </c>
      <c r="F2075" s="61">
        <f t="shared" si="93"/>
        <v>361</v>
      </c>
      <c r="G2075" s="67">
        <f t="shared" si="94"/>
        <v>230.42894056847544</v>
      </c>
      <c r="H2075" s="59">
        <v>40294</v>
      </c>
      <c r="I2075" s="217">
        <v>3270</v>
      </c>
      <c r="J2075" s="217">
        <v>7411</v>
      </c>
      <c r="K2075" s="217"/>
      <c r="L2075" s="217"/>
      <c r="M2075" s="67"/>
      <c r="N2075" s="216"/>
      <c r="O2075" s="216"/>
      <c r="P2075" s="216"/>
      <c r="Q2075" s="216"/>
      <c r="R2075" s="218"/>
      <c r="S2075" s="218"/>
      <c r="T2075" s="218"/>
      <c r="U2075" s="218"/>
      <c r="V2075" s="218"/>
      <c r="W2075" s="218"/>
      <c r="X2075" s="218"/>
    </row>
    <row r="2076" spans="1:24" s="60" customFormat="1" ht="15.75" customHeight="1">
      <c r="A2076" s="63">
        <v>40212</v>
      </c>
      <c r="B2076" s="62">
        <v>7328</v>
      </c>
      <c r="C2076" s="59">
        <v>40305</v>
      </c>
      <c r="D2076" s="217">
        <v>7418</v>
      </c>
      <c r="E2076" s="217">
        <v>7766</v>
      </c>
      <c r="F2076" s="61">
        <f t="shared" si="93"/>
        <v>348</v>
      </c>
      <c r="G2076" s="67">
        <f t="shared" si="94"/>
        <v>230.24547803617571</v>
      </c>
      <c r="H2076" s="59">
        <v>40291</v>
      </c>
      <c r="I2076" s="217">
        <v>3270</v>
      </c>
      <c r="J2076" s="217">
        <v>7397</v>
      </c>
      <c r="K2076" s="217"/>
      <c r="L2076" s="217"/>
      <c r="M2076" s="67"/>
      <c r="N2076" s="216"/>
      <c r="O2076" s="216"/>
      <c r="P2076" s="216"/>
      <c r="Q2076" s="216"/>
      <c r="R2076" s="218"/>
      <c r="S2076" s="218"/>
      <c r="T2076" s="218"/>
      <c r="U2076" s="218"/>
      <c r="V2076" s="218"/>
      <c r="W2076" s="218"/>
      <c r="X2076" s="218"/>
    </row>
    <row r="2077" spans="1:24" s="60" customFormat="1" ht="15.75" customHeight="1">
      <c r="A2077" s="63">
        <v>40211</v>
      </c>
      <c r="B2077" s="62">
        <v>7328</v>
      </c>
      <c r="C2077" s="59">
        <v>40304</v>
      </c>
      <c r="D2077" s="217">
        <v>7431</v>
      </c>
      <c r="E2077" s="217">
        <v>7766</v>
      </c>
      <c r="F2077" s="61">
        <f t="shared" si="93"/>
        <v>335</v>
      </c>
      <c r="G2077" s="67">
        <f t="shared" si="94"/>
        <v>230.07881136950905</v>
      </c>
      <c r="H2077" s="59">
        <v>40290</v>
      </c>
      <c r="I2077" s="217">
        <v>3250</v>
      </c>
      <c r="J2077" s="217">
        <v>7377</v>
      </c>
      <c r="K2077" s="217"/>
      <c r="L2077" s="217"/>
      <c r="M2077" s="67"/>
      <c r="N2077" s="216"/>
      <c r="O2077" s="216"/>
      <c r="P2077" s="216"/>
      <c r="Q2077" s="216"/>
      <c r="R2077" s="218"/>
      <c r="S2077" s="218"/>
      <c r="T2077" s="218"/>
      <c r="U2077" s="218"/>
      <c r="V2077" s="218"/>
      <c r="W2077" s="218"/>
      <c r="X2077" s="218"/>
    </row>
    <row r="2078" spans="1:24" s="60" customFormat="1" ht="15.75" customHeight="1">
      <c r="A2078" s="63">
        <v>40210</v>
      </c>
      <c r="B2078" s="62">
        <v>7348</v>
      </c>
      <c r="C2078" s="59">
        <v>40303</v>
      </c>
      <c r="D2078" s="217">
        <v>7431</v>
      </c>
      <c r="E2078" s="217">
        <v>7766</v>
      </c>
      <c r="F2078" s="61">
        <f t="shared" si="93"/>
        <v>335</v>
      </c>
      <c r="G2078" s="67">
        <f t="shared" si="94"/>
        <v>229.89405684754522</v>
      </c>
      <c r="H2078" s="59">
        <v>40289</v>
      </c>
      <c r="I2078" s="217">
        <v>3250</v>
      </c>
      <c r="J2078" s="217">
        <v>7363</v>
      </c>
      <c r="K2078" s="217"/>
      <c r="L2078" s="217"/>
      <c r="M2078" s="67"/>
      <c r="N2078" s="216"/>
      <c r="O2078" s="216"/>
      <c r="P2078" s="216"/>
      <c r="Q2078" s="216"/>
      <c r="R2078" s="218"/>
      <c r="S2078" s="218"/>
      <c r="T2078" s="218"/>
      <c r="U2078" s="218"/>
      <c r="V2078" s="218"/>
      <c r="W2078" s="218"/>
      <c r="X2078" s="218"/>
    </row>
    <row r="2079" spans="1:24" s="60" customFormat="1" ht="15.75" customHeight="1">
      <c r="A2079" s="63">
        <v>40207</v>
      </c>
      <c r="B2079" s="62">
        <v>7387</v>
      </c>
      <c r="C2079" s="59">
        <v>40302</v>
      </c>
      <c r="D2079" s="217">
        <v>7451</v>
      </c>
      <c r="E2079" s="217">
        <v>7766</v>
      </c>
      <c r="F2079" s="61">
        <f t="shared" si="93"/>
        <v>315</v>
      </c>
      <c r="G2079" s="67">
        <f t="shared" si="94"/>
        <v>229.76227390180878</v>
      </c>
      <c r="H2079" s="59">
        <v>40288</v>
      </c>
      <c r="I2079" s="217">
        <v>3230</v>
      </c>
      <c r="J2079" s="217">
        <v>7350</v>
      </c>
      <c r="K2079" s="217"/>
      <c r="L2079" s="217"/>
      <c r="M2079" s="67"/>
      <c r="N2079" s="216"/>
      <c r="O2079" s="216"/>
      <c r="P2079" s="216"/>
      <c r="Q2079" s="216"/>
      <c r="R2079" s="218"/>
      <c r="S2079" s="218"/>
      <c r="T2079" s="218"/>
      <c r="U2079" s="218"/>
      <c r="V2079" s="218"/>
      <c r="W2079" s="218"/>
      <c r="X2079" s="218"/>
    </row>
    <row r="2080" spans="1:24" s="60" customFormat="1" ht="15.75" customHeight="1">
      <c r="A2080" s="63">
        <v>40206</v>
      </c>
      <c r="B2080" s="62">
        <v>7387</v>
      </c>
      <c r="C2080" s="59">
        <v>40301</v>
      </c>
      <c r="D2080" s="217">
        <v>7451</v>
      </c>
      <c r="E2080" s="217">
        <v>7766</v>
      </c>
      <c r="F2080" s="61">
        <f t="shared" si="93"/>
        <v>315</v>
      </c>
      <c r="G2080" s="67">
        <f t="shared" si="94"/>
        <v>229.656330749354</v>
      </c>
      <c r="H2080" s="59">
        <v>40287</v>
      </c>
      <c r="I2080" s="217">
        <v>3220</v>
      </c>
      <c r="J2080" s="217">
        <v>7336</v>
      </c>
      <c r="K2080" s="217"/>
      <c r="L2080" s="217"/>
      <c r="M2080" s="67"/>
      <c r="N2080" s="216"/>
      <c r="O2080" s="216"/>
      <c r="P2080" s="216"/>
      <c r="Q2080" s="216"/>
      <c r="R2080" s="218"/>
      <c r="S2080" s="218"/>
      <c r="T2080" s="218"/>
      <c r="U2080" s="218"/>
      <c r="V2080" s="218"/>
      <c r="W2080" s="218"/>
      <c r="X2080" s="218"/>
    </row>
    <row r="2081" spans="1:24" s="60" customFormat="1" ht="15.75" customHeight="1">
      <c r="A2081" s="63">
        <v>40205</v>
      </c>
      <c r="B2081" s="62">
        <v>7407</v>
      </c>
      <c r="C2081" s="59">
        <v>40298</v>
      </c>
      <c r="D2081" s="217">
        <v>7471</v>
      </c>
      <c r="E2081" s="217">
        <v>7766</v>
      </c>
      <c r="F2081" s="61">
        <f t="shared" si="93"/>
        <v>295</v>
      </c>
      <c r="G2081" s="67">
        <f t="shared" si="94"/>
        <v>229.58527131782947</v>
      </c>
      <c r="H2081" s="59">
        <v>40284</v>
      </c>
      <c r="I2081" s="217">
        <v>3200</v>
      </c>
      <c r="J2081" s="217">
        <v>7316</v>
      </c>
      <c r="K2081" s="217"/>
      <c r="L2081" s="217"/>
      <c r="M2081" s="67"/>
      <c r="N2081" s="216"/>
      <c r="O2081" s="216"/>
      <c r="P2081" s="216"/>
      <c r="Q2081" s="216"/>
      <c r="R2081" s="218"/>
      <c r="S2081" s="218"/>
      <c r="T2081" s="218"/>
      <c r="U2081" s="218"/>
      <c r="V2081" s="218"/>
      <c r="W2081" s="218"/>
      <c r="X2081" s="218"/>
    </row>
    <row r="2082" spans="1:24" s="60" customFormat="1" ht="15.75" customHeight="1">
      <c r="A2082" s="63">
        <v>40204</v>
      </c>
      <c r="B2082" s="62">
        <v>7407</v>
      </c>
      <c r="C2082" s="59">
        <v>40297</v>
      </c>
      <c r="D2082" s="217">
        <v>7484</v>
      </c>
      <c r="E2082" s="217">
        <v>7766</v>
      </c>
      <c r="F2082" s="61">
        <f t="shared" si="93"/>
        <v>282</v>
      </c>
      <c r="G2082" s="67">
        <f t="shared" si="94"/>
        <v>229.54005167958655</v>
      </c>
      <c r="H2082" s="59">
        <v>40283</v>
      </c>
      <c r="I2082" s="217">
        <v>3190</v>
      </c>
      <c r="J2082" s="217">
        <v>7289</v>
      </c>
      <c r="K2082" s="217"/>
      <c r="L2082" s="217"/>
      <c r="M2082" s="67"/>
      <c r="N2082" s="216"/>
      <c r="O2082" s="216"/>
      <c r="P2082" s="216"/>
      <c r="Q2082" s="216"/>
      <c r="R2082" s="218"/>
      <c r="S2082" s="218"/>
      <c r="T2082" s="218"/>
      <c r="U2082" s="218"/>
      <c r="V2082" s="218"/>
      <c r="W2082" s="218"/>
      <c r="X2082" s="218"/>
    </row>
    <row r="2083" spans="1:24" s="60" customFormat="1" ht="15.75" customHeight="1">
      <c r="A2083" s="63">
        <v>40203</v>
      </c>
      <c r="B2083" s="62">
        <v>7434</v>
      </c>
      <c r="C2083" s="59">
        <v>40296</v>
      </c>
      <c r="D2083" s="217">
        <v>7484</v>
      </c>
      <c r="E2083" s="217">
        <v>7752</v>
      </c>
      <c r="F2083" s="61">
        <f t="shared" si="93"/>
        <v>268</v>
      </c>
      <c r="G2083" s="67">
        <f t="shared" si="94"/>
        <v>229.51162790697674</v>
      </c>
      <c r="H2083" s="59">
        <v>40282</v>
      </c>
      <c r="I2083" s="217">
        <v>3190</v>
      </c>
      <c r="J2083" s="217">
        <v>7289</v>
      </c>
      <c r="K2083" s="217"/>
      <c r="L2083" s="217"/>
      <c r="M2083" s="67"/>
      <c r="N2083" s="216"/>
      <c r="O2083" s="216"/>
      <c r="P2083" s="216"/>
      <c r="Q2083" s="216"/>
      <c r="R2083" s="218"/>
      <c r="S2083" s="218"/>
      <c r="T2083" s="218"/>
      <c r="U2083" s="218"/>
      <c r="V2083" s="218"/>
      <c r="W2083" s="218"/>
      <c r="X2083" s="218"/>
    </row>
    <row r="2084" spans="1:24" s="60" customFormat="1" ht="15.75" customHeight="1">
      <c r="A2084" s="63">
        <v>40200</v>
      </c>
      <c r="B2084" s="62">
        <v>7487</v>
      </c>
      <c r="C2084" s="59">
        <v>40295</v>
      </c>
      <c r="D2084" s="217">
        <v>7504</v>
      </c>
      <c r="E2084" s="217">
        <v>7752</v>
      </c>
      <c r="F2084" s="61">
        <f t="shared" si="93"/>
        <v>248</v>
      </c>
      <c r="G2084" s="67">
        <f t="shared" si="94"/>
        <v>229.55297157622738</v>
      </c>
      <c r="H2084" s="59">
        <v>40281</v>
      </c>
      <c r="I2084" s="217">
        <v>3170</v>
      </c>
      <c r="J2084" s="217">
        <v>7289</v>
      </c>
      <c r="K2084" s="217"/>
      <c r="L2084" s="217"/>
      <c r="M2084" s="67"/>
      <c r="N2084" s="216"/>
      <c r="O2084" s="216"/>
      <c r="P2084" s="216"/>
      <c r="Q2084" s="216"/>
      <c r="R2084" s="218"/>
      <c r="S2084" s="218"/>
      <c r="T2084" s="218"/>
      <c r="U2084" s="218"/>
      <c r="V2084" s="218"/>
      <c r="W2084" s="218"/>
      <c r="X2084" s="218"/>
    </row>
    <row r="2085" spans="1:24" s="60" customFormat="1" ht="15.75" customHeight="1">
      <c r="A2085" s="63">
        <v>40199</v>
      </c>
      <c r="B2085" s="62">
        <v>7487</v>
      </c>
      <c r="C2085" s="59">
        <v>40294</v>
      </c>
      <c r="D2085" s="217">
        <v>7504</v>
      </c>
      <c r="E2085" s="217">
        <v>7752</v>
      </c>
      <c r="F2085" s="61">
        <f t="shared" si="93"/>
        <v>248</v>
      </c>
      <c r="G2085" s="67">
        <f t="shared" si="94"/>
        <v>229.62015503875969</v>
      </c>
      <c r="H2085" s="59">
        <v>40280</v>
      </c>
      <c r="I2085" s="217">
        <v>3170</v>
      </c>
      <c r="J2085" s="217">
        <v>7282</v>
      </c>
      <c r="K2085" s="217"/>
      <c r="L2085" s="217"/>
      <c r="M2085" s="67"/>
      <c r="N2085" s="216"/>
      <c r="O2085" s="216"/>
      <c r="P2085" s="216"/>
      <c r="Q2085" s="216"/>
      <c r="R2085" s="218"/>
      <c r="S2085" s="218"/>
      <c r="T2085" s="218"/>
      <c r="U2085" s="218"/>
      <c r="V2085" s="218"/>
      <c r="W2085" s="218"/>
      <c r="X2085" s="218"/>
    </row>
    <row r="2086" spans="1:24" s="60" customFormat="1" ht="15.75" customHeight="1">
      <c r="A2086" s="63">
        <v>40198</v>
      </c>
      <c r="B2086" s="62">
        <v>7487</v>
      </c>
      <c r="C2086" s="59">
        <v>40291</v>
      </c>
      <c r="D2086" s="217">
        <v>7504</v>
      </c>
      <c r="E2086" s="217">
        <v>7752</v>
      </c>
      <c r="F2086" s="61">
        <f t="shared" si="93"/>
        <v>248</v>
      </c>
      <c r="G2086" s="67">
        <f t="shared" si="94"/>
        <v>229.71447028423773</v>
      </c>
      <c r="H2086" s="59">
        <v>40277</v>
      </c>
      <c r="I2086" s="217">
        <v>3170</v>
      </c>
      <c r="J2086" s="217">
        <v>7275</v>
      </c>
      <c r="K2086" s="217"/>
      <c r="L2086" s="217"/>
      <c r="M2086" s="67"/>
      <c r="N2086" s="216"/>
      <c r="O2086" s="216"/>
      <c r="P2086" s="216"/>
      <c r="Q2086" s="216"/>
      <c r="R2086" s="218"/>
      <c r="S2086" s="218"/>
      <c r="T2086" s="218"/>
      <c r="U2086" s="218"/>
      <c r="V2086" s="218"/>
      <c r="W2086" s="218"/>
      <c r="X2086" s="218"/>
    </row>
    <row r="2087" spans="1:24" s="60" customFormat="1" ht="15.75" customHeight="1">
      <c r="A2087" s="63">
        <v>40197</v>
      </c>
      <c r="B2087" s="62">
        <v>7514</v>
      </c>
      <c r="C2087" s="59">
        <v>40290</v>
      </c>
      <c r="D2087" s="217">
        <v>7510</v>
      </c>
      <c r="E2087" s="217">
        <v>7752</v>
      </c>
      <c r="F2087" s="61">
        <f t="shared" si="93"/>
        <v>242</v>
      </c>
      <c r="G2087" s="67">
        <f t="shared" si="94"/>
        <v>229.80878552971575</v>
      </c>
      <c r="H2087" s="59">
        <v>40276</v>
      </c>
      <c r="I2087" s="217">
        <v>3170</v>
      </c>
      <c r="J2087" s="217">
        <v>7268</v>
      </c>
      <c r="K2087" s="217"/>
      <c r="L2087" s="217"/>
      <c r="M2087" s="67"/>
      <c r="N2087" s="216"/>
      <c r="O2087" s="216"/>
      <c r="P2087" s="216"/>
      <c r="Q2087" s="216"/>
      <c r="R2087" s="218"/>
      <c r="S2087" s="218"/>
      <c r="T2087" s="218"/>
      <c r="U2087" s="218"/>
      <c r="V2087" s="218"/>
      <c r="W2087" s="218"/>
      <c r="X2087" s="218"/>
    </row>
    <row r="2088" spans="1:24" s="60" customFormat="1" ht="15.75" customHeight="1">
      <c r="A2088" s="63">
        <v>40196</v>
      </c>
      <c r="B2088" s="62">
        <v>7567</v>
      </c>
      <c r="C2088" s="59">
        <v>40289</v>
      </c>
      <c r="D2088" s="217">
        <v>7510</v>
      </c>
      <c r="E2088" s="217">
        <v>7752</v>
      </c>
      <c r="F2088" s="61">
        <f t="shared" si="93"/>
        <v>242</v>
      </c>
      <c r="G2088" s="67">
        <f t="shared" si="94"/>
        <v>229.93669250645993</v>
      </c>
      <c r="H2088" s="59">
        <v>40275</v>
      </c>
      <c r="I2088" s="217">
        <v>3170</v>
      </c>
      <c r="J2088" s="217">
        <v>7262</v>
      </c>
      <c r="K2088" s="217"/>
      <c r="L2088" s="217"/>
      <c r="M2088" s="67"/>
      <c r="N2088" s="216"/>
      <c r="O2088" s="216"/>
      <c r="P2088" s="216"/>
      <c r="Q2088" s="216"/>
      <c r="R2088" s="218"/>
      <c r="S2088" s="218"/>
      <c r="T2088" s="218"/>
      <c r="U2088" s="218"/>
      <c r="V2088" s="218"/>
      <c r="W2088" s="218"/>
      <c r="X2088" s="218"/>
    </row>
    <row r="2089" spans="1:24" s="60" customFormat="1" ht="15.75" customHeight="1">
      <c r="A2089" s="63">
        <v>40193</v>
      </c>
      <c r="B2089" s="62">
        <v>7567</v>
      </c>
      <c r="C2089" s="59">
        <v>40288</v>
      </c>
      <c r="D2089" s="217">
        <v>7510</v>
      </c>
      <c r="E2089" s="217">
        <v>7738</v>
      </c>
      <c r="F2089" s="61">
        <f t="shared" si="93"/>
        <v>228</v>
      </c>
      <c r="G2089" s="67">
        <f t="shared" si="94"/>
        <v>230.09173126614988</v>
      </c>
      <c r="H2089" s="59">
        <v>40274</v>
      </c>
      <c r="I2089" s="217">
        <v>3190</v>
      </c>
      <c r="J2089" s="217">
        <v>7255</v>
      </c>
      <c r="K2089" s="217"/>
      <c r="L2089" s="217"/>
      <c r="M2089" s="67"/>
      <c r="N2089" s="216"/>
      <c r="O2089" s="216"/>
      <c r="P2089" s="216"/>
      <c r="Q2089" s="216"/>
      <c r="R2089" s="218"/>
      <c r="S2089" s="218"/>
      <c r="T2089" s="218"/>
      <c r="U2089" s="218"/>
      <c r="V2089" s="218"/>
      <c r="W2089" s="218"/>
      <c r="X2089" s="218"/>
    </row>
    <row r="2090" spans="1:24" s="60" customFormat="1" ht="15.75" customHeight="1">
      <c r="A2090" s="63">
        <v>40192</v>
      </c>
      <c r="B2090" s="62">
        <v>7620</v>
      </c>
      <c r="C2090" s="59">
        <v>40287</v>
      </c>
      <c r="D2090" s="217">
        <v>7510</v>
      </c>
      <c r="E2090" s="217">
        <v>7738</v>
      </c>
      <c r="F2090" s="61">
        <f t="shared" si="93"/>
        <v>228</v>
      </c>
      <c r="G2090" s="67">
        <f t="shared" si="94"/>
        <v>230.26485788113695</v>
      </c>
      <c r="H2090" s="59">
        <v>40273</v>
      </c>
      <c r="I2090" s="217">
        <v>3190</v>
      </c>
      <c r="J2090" s="217">
        <v>7255</v>
      </c>
      <c r="K2090" s="217"/>
      <c r="L2090" s="217"/>
      <c r="M2090" s="67"/>
      <c r="N2090" s="216"/>
      <c r="O2090" s="216"/>
      <c r="P2090" s="216"/>
      <c r="Q2090" s="216"/>
      <c r="R2090" s="218"/>
      <c r="S2090" s="218"/>
      <c r="T2090" s="218"/>
      <c r="U2090" s="218"/>
      <c r="V2090" s="218"/>
      <c r="W2090" s="218"/>
      <c r="X2090" s="218"/>
    </row>
    <row r="2091" spans="1:24" s="60" customFormat="1" ht="15.75" customHeight="1">
      <c r="A2091" s="63">
        <v>40191</v>
      </c>
      <c r="B2091" s="62">
        <v>7620</v>
      </c>
      <c r="C2091" s="59">
        <v>40284</v>
      </c>
      <c r="D2091" s="217">
        <v>7510</v>
      </c>
      <c r="E2091" s="217">
        <v>7738</v>
      </c>
      <c r="F2091" s="61">
        <f t="shared" si="93"/>
        <v>228</v>
      </c>
      <c r="G2091" s="67">
        <f t="shared" si="94"/>
        <v>230.49095607235142</v>
      </c>
      <c r="H2091" s="59">
        <v>40270</v>
      </c>
      <c r="I2091" s="217">
        <v>3190</v>
      </c>
      <c r="J2091" s="217">
        <v>7255</v>
      </c>
      <c r="K2091" s="217"/>
      <c r="L2091" s="217"/>
      <c r="M2091" s="67"/>
      <c r="N2091" s="216"/>
      <c r="O2091" s="216"/>
      <c r="P2091" s="216"/>
      <c r="Q2091" s="216"/>
      <c r="R2091" s="218"/>
      <c r="S2091" s="218"/>
      <c r="T2091" s="218"/>
      <c r="U2091" s="218"/>
      <c r="V2091" s="218"/>
      <c r="W2091" s="218"/>
      <c r="X2091" s="218"/>
    </row>
    <row r="2092" spans="1:24" s="60" customFormat="1" ht="15.75" customHeight="1">
      <c r="A2092" s="63">
        <v>40190</v>
      </c>
      <c r="B2092" s="62">
        <v>7627</v>
      </c>
      <c r="C2092" s="59">
        <v>40283</v>
      </c>
      <c r="D2092" s="217">
        <v>7503</v>
      </c>
      <c r="E2092" s="217">
        <v>7738</v>
      </c>
      <c r="F2092" s="61">
        <f t="shared" si="93"/>
        <v>235</v>
      </c>
      <c r="G2092" s="67">
        <f t="shared" si="94"/>
        <v>230.68217054263565</v>
      </c>
      <c r="H2092" s="59">
        <v>40269</v>
      </c>
      <c r="I2092" s="217">
        <v>3190</v>
      </c>
      <c r="J2092" s="217">
        <v>7255</v>
      </c>
      <c r="K2092" s="217"/>
      <c r="L2092" s="217"/>
      <c r="M2092" s="67"/>
      <c r="N2092" s="216"/>
      <c r="O2092" s="216"/>
      <c r="P2092" s="216"/>
      <c r="Q2092" s="216"/>
      <c r="R2092" s="218"/>
      <c r="S2092" s="218"/>
      <c r="T2092" s="218"/>
      <c r="U2092" s="218"/>
      <c r="V2092" s="218"/>
      <c r="W2092" s="218"/>
      <c r="X2092" s="218"/>
    </row>
    <row r="2093" spans="1:24" s="60" customFormat="1" ht="15.75" customHeight="1">
      <c r="A2093" s="63">
        <v>40189</v>
      </c>
      <c r="B2093" s="62">
        <v>7620</v>
      </c>
      <c r="C2093" s="59">
        <v>40282</v>
      </c>
      <c r="D2093" s="217">
        <v>7503</v>
      </c>
      <c r="E2093" s="217">
        <v>7738</v>
      </c>
      <c r="F2093" s="61">
        <f t="shared" si="93"/>
        <v>235</v>
      </c>
      <c r="G2093" s="67">
        <f t="shared" si="94"/>
        <v>230.86434108527132</v>
      </c>
      <c r="H2093" s="59">
        <v>40268</v>
      </c>
      <c r="I2093" s="217">
        <v>3190</v>
      </c>
      <c r="J2093" s="217">
        <v>7255</v>
      </c>
      <c r="K2093" s="217"/>
      <c r="L2093" s="217"/>
      <c r="M2093" s="67"/>
      <c r="N2093" s="216"/>
      <c r="O2093" s="216"/>
      <c r="P2093" s="216"/>
      <c r="Q2093" s="216"/>
      <c r="R2093" s="218"/>
      <c r="S2093" s="218"/>
      <c r="T2093" s="218"/>
      <c r="U2093" s="218"/>
      <c r="V2093" s="218"/>
      <c r="W2093" s="218"/>
      <c r="X2093" s="218"/>
    </row>
    <row r="2094" spans="1:24" s="60" customFormat="1" ht="15.75" customHeight="1">
      <c r="A2094" s="63">
        <v>40186</v>
      </c>
      <c r="B2094" s="62">
        <v>7620</v>
      </c>
      <c r="C2094" s="59">
        <v>40281</v>
      </c>
      <c r="D2094" s="217">
        <v>7503</v>
      </c>
      <c r="E2094" s="217">
        <v>7718</v>
      </c>
      <c r="F2094" s="61">
        <f t="shared" si="93"/>
        <v>215</v>
      </c>
      <c r="G2094" s="67">
        <f t="shared" si="94"/>
        <v>231.07364341085272</v>
      </c>
      <c r="H2094" s="59">
        <v>40267</v>
      </c>
      <c r="I2094" s="217">
        <v>3190</v>
      </c>
      <c r="J2094" s="217">
        <v>7262</v>
      </c>
      <c r="K2094" s="217"/>
      <c r="L2094" s="217"/>
      <c r="M2094" s="67"/>
      <c r="N2094" s="216"/>
      <c r="O2094" s="216"/>
      <c r="P2094" s="216"/>
      <c r="Q2094" s="216"/>
      <c r="R2094" s="218"/>
      <c r="S2094" s="218"/>
      <c r="T2094" s="218"/>
      <c r="U2094" s="218"/>
      <c r="V2094" s="218"/>
      <c r="W2094" s="218"/>
      <c r="X2094" s="218"/>
    </row>
    <row r="2095" spans="1:24" s="60" customFormat="1" ht="15.75" customHeight="1">
      <c r="A2095" s="63">
        <v>40185</v>
      </c>
      <c r="B2095" s="62">
        <v>7579</v>
      </c>
      <c r="C2095" s="59">
        <v>40280</v>
      </c>
      <c r="D2095" s="217">
        <v>7476</v>
      </c>
      <c r="E2095" s="217">
        <v>7718</v>
      </c>
      <c r="F2095" s="61">
        <f t="shared" si="93"/>
        <v>242</v>
      </c>
      <c r="G2095" s="67">
        <f t="shared" si="94"/>
        <v>231.31782945736435</v>
      </c>
      <c r="H2095" s="59">
        <v>40266</v>
      </c>
      <c r="I2095" s="217">
        <v>3200</v>
      </c>
      <c r="J2095" s="217">
        <v>7262</v>
      </c>
      <c r="K2095" s="217"/>
      <c r="L2095" s="217"/>
      <c r="M2095" s="67"/>
      <c r="N2095" s="216"/>
      <c r="O2095" s="216"/>
      <c r="P2095" s="216"/>
      <c r="Q2095" s="216"/>
      <c r="R2095" s="218"/>
      <c r="S2095" s="218"/>
      <c r="T2095" s="218"/>
      <c r="U2095" s="218"/>
      <c r="V2095" s="218"/>
      <c r="W2095" s="218"/>
      <c r="X2095" s="218"/>
    </row>
    <row r="2096" spans="1:24" s="60" customFormat="1" ht="15.75" customHeight="1">
      <c r="A2096" s="63">
        <v>40184</v>
      </c>
      <c r="B2096" s="62">
        <v>7526</v>
      </c>
      <c r="C2096" s="59">
        <v>40277</v>
      </c>
      <c r="D2096" s="217">
        <v>7455</v>
      </c>
      <c r="E2096" s="217">
        <v>7697</v>
      </c>
      <c r="F2096" s="61">
        <f t="shared" si="93"/>
        <v>242</v>
      </c>
      <c r="G2096" s="67">
        <f t="shared" si="94"/>
        <v>231.5439276485788</v>
      </c>
      <c r="H2096" s="59">
        <v>40263</v>
      </c>
      <c r="I2096" s="217">
        <v>3200</v>
      </c>
      <c r="J2096" s="217">
        <v>7262</v>
      </c>
      <c r="K2096" s="217"/>
      <c r="L2096" s="217"/>
      <c r="M2096" s="67"/>
      <c r="N2096" s="216"/>
      <c r="O2096" s="216"/>
      <c r="P2096" s="216"/>
      <c r="Q2096" s="216"/>
      <c r="R2096" s="218"/>
      <c r="S2096" s="218"/>
      <c r="T2096" s="218"/>
      <c r="U2096" s="218"/>
      <c r="V2096" s="218"/>
      <c r="W2096" s="218"/>
      <c r="X2096" s="218"/>
    </row>
    <row r="2097" spans="1:24" s="60" customFormat="1" ht="15.75" customHeight="1">
      <c r="A2097" s="63">
        <v>40183</v>
      </c>
      <c r="B2097" s="62">
        <v>7472</v>
      </c>
      <c r="C2097" s="59">
        <v>40276</v>
      </c>
      <c r="D2097" s="217">
        <v>7435</v>
      </c>
      <c r="E2097" s="217">
        <v>7697</v>
      </c>
      <c r="F2097" s="61">
        <f t="shared" si="93"/>
        <v>262</v>
      </c>
      <c r="G2097" s="67">
        <f t="shared" si="94"/>
        <v>231.76227390180878</v>
      </c>
      <c r="H2097" s="59">
        <v>40262</v>
      </c>
      <c r="I2097" s="217">
        <v>3200</v>
      </c>
      <c r="J2097" s="217">
        <v>7268</v>
      </c>
      <c r="K2097" s="217"/>
      <c r="L2097" s="217"/>
      <c r="M2097" s="67"/>
      <c r="N2097" s="216"/>
      <c r="O2097" s="216"/>
      <c r="P2097" s="216"/>
      <c r="Q2097" s="216"/>
      <c r="R2097" s="218"/>
      <c r="S2097" s="218"/>
      <c r="T2097" s="218"/>
      <c r="U2097" s="218"/>
      <c r="V2097" s="218"/>
      <c r="W2097" s="218"/>
      <c r="X2097" s="218"/>
    </row>
    <row r="2098" spans="1:24" s="60" customFormat="1" ht="15.75" customHeight="1">
      <c r="A2098" s="63">
        <v>40182</v>
      </c>
      <c r="B2098" s="62">
        <v>7425</v>
      </c>
      <c r="C2098" s="59">
        <v>40275</v>
      </c>
      <c r="D2098" s="217">
        <v>7408</v>
      </c>
      <c r="E2098" s="217">
        <v>7697</v>
      </c>
      <c r="F2098" s="61">
        <f t="shared" si="93"/>
        <v>289</v>
      </c>
      <c r="G2098" s="67">
        <f t="shared" si="94"/>
        <v>231.99870801033592</v>
      </c>
      <c r="H2098" s="59">
        <v>40261</v>
      </c>
      <c r="I2098" s="217">
        <v>3200</v>
      </c>
      <c r="J2098" s="217">
        <v>7268</v>
      </c>
      <c r="K2098" s="217"/>
      <c r="L2098" s="217"/>
      <c r="M2098" s="67"/>
      <c r="N2098" s="216"/>
      <c r="O2098" s="216"/>
      <c r="P2098" s="216"/>
      <c r="Q2098" s="216"/>
      <c r="R2098" s="218"/>
      <c r="S2098" s="218"/>
      <c r="T2098" s="218"/>
      <c r="U2098" s="218"/>
      <c r="V2098" s="218"/>
      <c r="W2098" s="218"/>
      <c r="X2098" s="218"/>
    </row>
    <row r="2099" spans="1:24" s="60" customFormat="1" ht="15.75" customHeight="1">
      <c r="A2099" s="63">
        <v>40178</v>
      </c>
      <c r="B2099" s="62">
        <v>7311</v>
      </c>
      <c r="C2099" s="59">
        <v>40274</v>
      </c>
      <c r="D2099" s="217">
        <v>7401</v>
      </c>
      <c r="E2099" s="217">
        <v>7684</v>
      </c>
      <c r="F2099" s="61">
        <f t="shared" si="93"/>
        <v>283</v>
      </c>
      <c r="G2099" s="67">
        <f t="shared" si="94"/>
        <v>232.16537467700257</v>
      </c>
      <c r="H2099" s="59">
        <v>40260</v>
      </c>
      <c r="I2099" s="217">
        <v>3200</v>
      </c>
      <c r="J2099" s="217">
        <v>7268</v>
      </c>
      <c r="K2099" s="217"/>
      <c r="L2099" s="217"/>
      <c r="M2099" s="67"/>
      <c r="N2099" s="216"/>
      <c r="O2099" s="216"/>
      <c r="P2099" s="216"/>
      <c r="Q2099" s="216"/>
      <c r="R2099" s="218"/>
      <c r="S2099" s="218"/>
      <c r="T2099" s="218"/>
      <c r="U2099" s="218"/>
      <c r="V2099" s="218"/>
      <c r="W2099" s="218"/>
      <c r="X2099" s="218"/>
    </row>
    <row r="2100" spans="1:24" s="60" customFormat="1" ht="15.75" customHeight="1">
      <c r="A2100" s="63">
        <v>40177</v>
      </c>
      <c r="B2100" s="62">
        <v>7284</v>
      </c>
      <c r="C2100" s="59">
        <v>40273</v>
      </c>
      <c r="D2100" s="217">
        <v>7361</v>
      </c>
      <c r="E2100" s="217">
        <v>7663</v>
      </c>
      <c r="F2100" s="61">
        <f t="shared" si="93"/>
        <v>302</v>
      </c>
      <c r="G2100" s="67">
        <f t="shared" si="94"/>
        <v>232.34883720930233</v>
      </c>
      <c r="H2100" s="59">
        <v>40259</v>
      </c>
      <c r="I2100" s="217">
        <v>3190</v>
      </c>
      <c r="J2100" s="217">
        <v>7268</v>
      </c>
      <c r="K2100" s="217"/>
      <c r="L2100" s="217"/>
      <c r="M2100" s="67"/>
      <c r="N2100" s="216"/>
      <c r="O2100" s="216"/>
      <c r="P2100" s="216"/>
      <c r="Q2100" s="216"/>
      <c r="R2100" s="218"/>
      <c r="S2100" s="218"/>
      <c r="T2100" s="218"/>
      <c r="U2100" s="218"/>
      <c r="V2100" s="218"/>
      <c r="W2100" s="218"/>
      <c r="X2100" s="218"/>
    </row>
    <row r="2101" spans="1:24" s="60" customFormat="1" ht="15.75" customHeight="1">
      <c r="A2101" s="63">
        <v>40176</v>
      </c>
      <c r="B2101" s="62">
        <v>7284</v>
      </c>
      <c r="C2101" s="59">
        <v>40270</v>
      </c>
      <c r="D2101" s="217">
        <v>7347</v>
      </c>
      <c r="E2101" s="217">
        <v>7663</v>
      </c>
      <c r="F2101" s="61">
        <f t="shared" si="93"/>
        <v>316</v>
      </c>
      <c r="G2101" s="67">
        <f t="shared" si="94"/>
        <v>232.52583979328165</v>
      </c>
      <c r="H2101" s="59">
        <v>40256</v>
      </c>
      <c r="I2101" s="217">
        <v>3190</v>
      </c>
      <c r="J2101" s="217">
        <v>7261</v>
      </c>
      <c r="K2101" s="217"/>
      <c r="L2101" s="217"/>
      <c r="M2101" s="67"/>
      <c r="N2101" s="216"/>
      <c r="O2101" s="216"/>
      <c r="P2101" s="216"/>
      <c r="Q2101" s="216"/>
      <c r="R2101" s="218"/>
      <c r="S2101" s="218"/>
      <c r="T2101" s="218"/>
      <c r="U2101" s="218"/>
      <c r="V2101" s="218"/>
      <c r="W2101" s="218"/>
      <c r="X2101" s="218"/>
    </row>
    <row r="2102" spans="1:24" s="60" customFormat="1" ht="15.75" customHeight="1">
      <c r="A2102" s="63">
        <v>40175</v>
      </c>
      <c r="B2102" s="62">
        <v>7290</v>
      </c>
      <c r="C2102" s="59">
        <v>40269</v>
      </c>
      <c r="D2102" s="217">
        <v>7347</v>
      </c>
      <c r="E2102" s="217">
        <v>7670</v>
      </c>
      <c r="F2102" s="61">
        <f t="shared" si="93"/>
        <v>323</v>
      </c>
      <c r="G2102" s="67">
        <f t="shared" si="94"/>
        <v>232.67441860465115</v>
      </c>
      <c r="H2102" s="59">
        <v>40255</v>
      </c>
      <c r="I2102" s="217">
        <v>3190</v>
      </c>
      <c r="J2102" s="217">
        <v>7248</v>
      </c>
      <c r="K2102" s="217"/>
      <c r="L2102" s="217"/>
      <c r="M2102" s="67"/>
      <c r="N2102" s="216"/>
      <c r="O2102" s="216"/>
      <c r="P2102" s="216"/>
      <c r="Q2102" s="216"/>
      <c r="R2102" s="218"/>
      <c r="S2102" s="218"/>
      <c r="T2102" s="218"/>
      <c r="U2102" s="218"/>
      <c r="V2102" s="218"/>
      <c r="W2102" s="218"/>
      <c r="X2102" s="218"/>
    </row>
    <row r="2103" spans="1:24" s="60" customFormat="1" ht="15.75" customHeight="1">
      <c r="A2103" s="63">
        <v>40172</v>
      </c>
      <c r="B2103" s="62">
        <v>7290</v>
      </c>
      <c r="C2103" s="59">
        <v>40268</v>
      </c>
      <c r="D2103" s="217">
        <v>7361</v>
      </c>
      <c r="E2103" s="217">
        <v>7670</v>
      </c>
      <c r="F2103" s="61">
        <f t="shared" si="93"/>
        <v>309</v>
      </c>
      <c r="G2103" s="67">
        <f t="shared" si="94"/>
        <v>232.84108527131784</v>
      </c>
      <c r="H2103" s="59">
        <v>40254</v>
      </c>
      <c r="I2103" s="217">
        <v>3200</v>
      </c>
      <c r="J2103" s="217">
        <v>7248</v>
      </c>
      <c r="K2103" s="217"/>
      <c r="L2103" s="217"/>
      <c r="M2103" s="67"/>
      <c r="N2103" s="216"/>
      <c r="O2103" s="216"/>
      <c r="P2103" s="216"/>
      <c r="Q2103" s="216"/>
      <c r="R2103" s="218"/>
      <c r="S2103" s="218"/>
      <c r="T2103" s="218"/>
      <c r="U2103" s="218"/>
      <c r="V2103" s="218"/>
      <c r="W2103" s="218"/>
      <c r="X2103" s="218"/>
    </row>
    <row r="2104" spans="1:24" s="60" customFormat="1" ht="15.75" customHeight="1">
      <c r="A2104" s="63">
        <v>40171</v>
      </c>
      <c r="B2104" s="62">
        <v>7290</v>
      </c>
      <c r="C2104" s="59">
        <v>40267</v>
      </c>
      <c r="D2104" s="217">
        <v>7367</v>
      </c>
      <c r="E2104" s="217">
        <v>7670</v>
      </c>
      <c r="F2104" s="61">
        <f t="shared" si="93"/>
        <v>303</v>
      </c>
      <c r="G2104" s="67">
        <f t="shared" si="94"/>
        <v>233</v>
      </c>
      <c r="H2104" s="59">
        <v>40253</v>
      </c>
      <c r="I2104" s="217">
        <v>3200</v>
      </c>
      <c r="J2104" s="217">
        <v>7234</v>
      </c>
      <c r="K2104" s="217"/>
      <c r="L2104" s="217"/>
      <c r="M2104" s="67"/>
      <c r="N2104" s="216"/>
      <c r="O2104" s="216"/>
      <c r="P2104" s="216"/>
      <c r="Q2104" s="216"/>
      <c r="R2104" s="218"/>
      <c r="S2104" s="218"/>
      <c r="T2104" s="218"/>
      <c r="U2104" s="218"/>
      <c r="V2104" s="218"/>
      <c r="W2104" s="218"/>
      <c r="X2104" s="218"/>
    </row>
    <row r="2105" spans="1:24" s="60" customFormat="1" ht="15.75" customHeight="1">
      <c r="A2105" s="63">
        <v>40170</v>
      </c>
      <c r="B2105" s="62">
        <v>7296</v>
      </c>
      <c r="C2105" s="59">
        <v>40266</v>
      </c>
      <c r="D2105" s="217">
        <v>7374</v>
      </c>
      <c r="E2105" s="217">
        <v>7683</v>
      </c>
      <c r="F2105" s="61">
        <f t="shared" si="93"/>
        <v>309</v>
      </c>
      <c r="G2105" s="67">
        <f t="shared" si="94"/>
        <v>233.18346253229973</v>
      </c>
      <c r="H2105" s="59">
        <v>40252</v>
      </c>
      <c r="I2105" s="217">
        <v>3220</v>
      </c>
      <c r="J2105" s="217">
        <v>7234</v>
      </c>
      <c r="K2105" s="217"/>
      <c r="L2105" s="217"/>
      <c r="M2105" s="67"/>
      <c r="N2105" s="216"/>
      <c r="O2105" s="216"/>
      <c r="P2105" s="216"/>
      <c r="Q2105" s="216"/>
      <c r="R2105" s="218"/>
      <c r="S2105" s="218"/>
      <c r="T2105" s="218"/>
      <c r="U2105" s="218"/>
      <c r="V2105" s="218"/>
      <c r="W2105" s="218"/>
      <c r="X2105" s="218"/>
    </row>
    <row r="2106" spans="1:24" s="60" customFormat="1" ht="15.75" customHeight="1">
      <c r="A2106" s="63">
        <v>40169</v>
      </c>
      <c r="B2106" s="62">
        <v>7296</v>
      </c>
      <c r="C2106" s="59">
        <v>40263</v>
      </c>
      <c r="D2106" s="217">
        <v>7380</v>
      </c>
      <c r="E2106" s="217">
        <v>7683</v>
      </c>
      <c r="F2106" s="61">
        <f t="shared" si="93"/>
        <v>303</v>
      </c>
      <c r="G2106" s="67">
        <f t="shared" si="94"/>
        <v>233.38630490956072</v>
      </c>
      <c r="H2106" s="59">
        <v>40249</v>
      </c>
      <c r="I2106" s="217">
        <v>3220</v>
      </c>
      <c r="J2106" s="217">
        <v>7234</v>
      </c>
      <c r="K2106" s="217"/>
      <c r="L2106" s="217"/>
      <c r="M2106" s="67"/>
      <c r="N2106" s="216"/>
      <c r="O2106" s="216"/>
      <c r="P2106" s="216"/>
      <c r="Q2106" s="216"/>
      <c r="R2106" s="218"/>
      <c r="S2106" s="218"/>
      <c r="T2106" s="218"/>
      <c r="U2106" s="218"/>
      <c r="V2106" s="218"/>
      <c r="W2106" s="218"/>
      <c r="X2106" s="218"/>
    </row>
    <row r="2107" spans="1:24" s="60" customFormat="1" ht="15.75" customHeight="1">
      <c r="A2107" s="63">
        <v>40168</v>
      </c>
      <c r="B2107" s="62">
        <v>7296</v>
      </c>
      <c r="C2107" s="59">
        <v>40262</v>
      </c>
      <c r="D2107" s="217">
        <v>7393</v>
      </c>
      <c r="E2107" s="217">
        <v>7683</v>
      </c>
      <c r="F2107" s="61">
        <f t="shared" si="93"/>
        <v>290</v>
      </c>
      <c r="G2107" s="67">
        <f t="shared" si="94"/>
        <v>233.62273901808786</v>
      </c>
      <c r="H2107" s="59">
        <v>40248</v>
      </c>
      <c r="I2107" s="217">
        <v>3220</v>
      </c>
      <c r="J2107" s="217">
        <v>7228</v>
      </c>
      <c r="K2107" s="217"/>
      <c r="L2107" s="217"/>
      <c r="M2107" s="67"/>
      <c r="N2107" s="216"/>
      <c r="O2107" s="216"/>
      <c r="P2107" s="216"/>
      <c r="Q2107" s="216"/>
      <c r="R2107" s="218"/>
      <c r="S2107" s="218"/>
      <c r="T2107" s="218"/>
      <c r="U2107" s="218"/>
      <c r="V2107" s="218"/>
      <c r="W2107" s="218"/>
      <c r="X2107" s="218"/>
    </row>
    <row r="2108" spans="1:24" s="60" customFormat="1" ht="15.75" customHeight="1">
      <c r="A2108" s="63">
        <v>40165</v>
      </c>
      <c r="B2108" s="62">
        <v>7283</v>
      </c>
      <c r="C2108" s="59">
        <v>40261</v>
      </c>
      <c r="D2108" s="217">
        <v>7400</v>
      </c>
      <c r="E2108" s="217">
        <v>7683</v>
      </c>
      <c r="F2108" s="61">
        <f t="shared" si="93"/>
        <v>283</v>
      </c>
      <c r="G2108" s="67">
        <f t="shared" si="94"/>
        <v>233.87596899224806</v>
      </c>
      <c r="H2108" s="59">
        <v>40247</v>
      </c>
      <c r="I2108" s="217">
        <v>3240</v>
      </c>
      <c r="J2108" s="217">
        <v>7228</v>
      </c>
      <c r="K2108" s="217"/>
      <c r="L2108" s="217"/>
      <c r="M2108" s="67"/>
      <c r="N2108" s="216"/>
      <c r="O2108" s="216"/>
      <c r="P2108" s="216"/>
      <c r="Q2108" s="216"/>
      <c r="R2108" s="218"/>
      <c r="S2108" s="218"/>
      <c r="T2108" s="218"/>
      <c r="U2108" s="218"/>
      <c r="V2108" s="218"/>
      <c r="W2108" s="218"/>
      <c r="X2108" s="218"/>
    </row>
    <row r="2109" spans="1:24" s="60" customFormat="1" ht="15.75" customHeight="1">
      <c r="A2109" s="63">
        <v>40164</v>
      </c>
      <c r="B2109" s="62">
        <v>7283</v>
      </c>
      <c r="C2109" s="59">
        <v>40260</v>
      </c>
      <c r="D2109" s="217">
        <v>7400</v>
      </c>
      <c r="E2109" s="217">
        <v>7683</v>
      </c>
      <c r="F2109" s="61">
        <f t="shared" si="93"/>
        <v>283</v>
      </c>
      <c r="G2109" s="67">
        <f t="shared" si="94"/>
        <v>234.16408268733849</v>
      </c>
      <c r="H2109" s="59">
        <v>40246</v>
      </c>
      <c r="I2109" s="217">
        <v>3240</v>
      </c>
      <c r="J2109" s="217">
        <v>7241</v>
      </c>
      <c r="K2109" s="217"/>
      <c r="L2109" s="217"/>
      <c r="M2109" s="67"/>
      <c r="N2109" s="216"/>
      <c r="O2109" s="216"/>
      <c r="P2109" s="216"/>
      <c r="Q2109" s="216"/>
      <c r="R2109" s="218"/>
      <c r="S2109" s="218"/>
      <c r="T2109" s="218"/>
      <c r="U2109" s="218"/>
      <c r="V2109" s="218"/>
      <c r="W2109" s="218"/>
      <c r="X2109" s="218"/>
    </row>
    <row r="2110" spans="1:24" s="60" customFormat="1" ht="15.75" customHeight="1">
      <c r="A2110" s="63">
        <v>40163</v>
      </c>
      <c r="B2110" s="62">
        <v>7229</v>
      </c>
      <c r="C2110" s="59">
        <v>40259</v>
      </c>
      <c r="D2110" s="217">
        <v>7400</v>
      </c>
      <c r="E2110" s="217">
        <v>7683</v>
      </c>
      <c r="F2110" s="61">
        <f t="shared" si="93"/>
        <v>283</v>
      </c>
      <c r="G2110" s="67">
        <f t="shared" si="94"/>
        <v>234.45219638242895</v>
      </c>
      <c r="H2110" s="59">
        <v>40245</v>
      </c>
      <c r="I2110" s="217">
        <v>3250</v>
      </c>
      <c r="J2110" s="217">
        <v>7241</v>
      </c>
      <c r="K2110" s="217"/>
      <c r="L2110" s="217"/>
      <c r="M2110" s="67"/>
      <c r="N2110" s="216"/>
      <c r="O2110" s="216"/>
      <c r="P2110" s="216"/>
      <c r="Q2110" s="216"/>
      <c r="R2110" s="218"/>
      <c r="S2110" s="218"/>
      <c r="T2110" s="218"/>
      <c r="U2110" s="218"/>
      <c r="V2110" s="218"/>
      <c r="W2110" s="218"/>
      <c r="X2110" s="218"/>
    </row>
    <row r="2111" spans="1:24" s="60" customFormat="1" ht="15.75" customHeight="1">
      <c r="A2111" s="63">
        <v>40162</v>
      </c>
      <c r="B2111" s="62">
        <v>7195</v>
      </c>
      <c r="C2111" s="59">
        <v>40256</v>
      </c>
      <c r="D2111" s="217">
        <v>7400</v>
      </c>
      <c r="E2111" s="217">
        <v>7683</v>
      </c>
      <c r="F2111" s="61">
        <f t="shared" si="93"/>
        <v>283</v>
      </c>
      <c r="G2111" s="67">
        <f t="shared" si="94"/>
        <v>234.74031007751938</v>
      </c>
      <c r="H2111" s="59">
        <v>40242</v>
      </c>
      <c r="I2111" s="217">
        <v>3250</v>
      </c>
      <c r="J2111" s="217">
        <v>7241</v>
      </c>
      <c r="K2111" s="217"/>
      <c r="L2111" s="217"/>
      <c r="M2111" s="67"/>
      <c r="N2111" s="216"/>
      <c r="O2111" s="216"/>
      <c r="P2111" s="216"/>
      <c r="Q2111" s="216"/>
      <c r="R2111" s="218"/>
      <c r="S2111" s="218"/>
      <c r="T2111" s="218"/>
      <c r="U2111" s="218"/>
      <c r="V2111" s="218"/>
      <c r="W2111" s="218"/>
      <c r="X2111" s="218"/>
    </row>
    <row r="2112" spans="1:24" s="60" customFormat="1" ht="15.75" customHeight="1">
      <c r="A2112" s="63">
        <v>40161</v>
      </c>
      <c r="B2112" s="62">
        <v>7148</v>
      </c>
      <c r="C2112" s="59">
        <v>40255</v>
      </c>
      <c r="D2112" s="217">
        <v>7366</v>
      </c>
      <c r="E2112" s="217">
        <v>7683</v>
      </c>
      <c r="F2112" s="61">
        <f t="shared" si="93"/>
        <v>317</v>
      </c>
      <c r="G2112" s="67">
        <f t="shared" si="94"/>
        <v>235.04651162790697</v>
      </c>
      <c r="H2112" s="59">
        <v>40241</v>
      </c>
      <c r="I2112" s="217">
        <v>3270</v>
      </c>
      <c r="J2112" s="217">
        <v>7255</v>
      </c>
      <c r="K2112" s="217"/>
      <c r="L2112" s="217"/>
      <c r="M2112" s="67"/>
      <c r="N2112" s="216"/>
      <c r="O2112" s="216"/>
      <c r="P2112" s="216"/>
      <c r="Q2112" s="216"/>
      <c r="R2112" s="218"/>
      <c r="S2112" s="218"/>
      <c r="T2112" s="218"/>
      <c r="U2112" s="218"/>
      <c r="V2112" s="218"/>
      <c r="W2112" s="218"/>
      <c r="X2112" s="218"/>
    </row>
    <row r="2113" spans="1:24" s="60" customFormat="1" ht="15.75" customHeight="1">
      <c r="A2113" s="63">
        <v>40158</v>
      </c>
      <c r="B2113" s="62">
        <v>7088</v>
      </c>
      <c r="C2113" s="59">
        <v>40254</v>
      </c>
      <c r="D2113" s="217">
        <v>7366</v>
      </c>
      <c r="E2113" s="217">
        <v>7683</v>
      </c>
      <c r="F2113" s="61">
        <f t="shared" si="93"/>
        <v>317</v>
      </c>
      <c r="G2113" s="67">
        <f t="shared" si="94"/>
        <v>235.30878552971575</v>
      </c>
      <c r="H2113" s="59">
        <v>40240</v>
      </c>
      <c r="I2113" s="217">
        <v>3270</v>
      </c>
      <c r="J2113" s="217">
        <v>7268</v>
      </c>
      <c r="K2113" s="217"/>
      <c r="L2113" s="217"/>
      <c r="M2113" s="67"/>
      <c r="N2113" s="216"/>
      <c r="O2113" s="216"/>
      <c r="P2113" s="216"/>
      <c r="Q2113" s="216"/>
      <c r="R2113" s="218"/>
      <c r="S2113" s="218"/>
      <c r="T2113" s="218"/>
      <c r="U2113" s="218"/>
      <c r="V2113" s="218"/>
      <c r="W2113" s="218"/>
      <c r="X2113" s="218"/>
    </row>
    <row r="2114" spans="1:24" s="60" customFormat="1" ht="15.75" customHeight="1">
      <c r="A2114" s="63">
        <v>40157</v>
      </c>
      <c r="B2114" s="62">
        <v>7041</v>
      </c>
      <c r="C2114" s="59">
        <v>40253</v>
      </c>
      <c r="D2114" s="217">
        <v>7345</v>
      </c>
      <c r="E2114" s="217">
        <v>7683</v>
      </c>
      <c r="F2114" s="61">
        <f t="shared" si="93"/>
        <v>338</v>
      </c>
      <c r="G2114" s="67">
        <f t="shared" si="94"/>
        <v>235.57105943152456</v>
      </c>
      <c r="H2114" s="59">
        <v>40239</v>
      </c>
      <c r="I2114" s="217">
        <v>3280</v>
      </c>
      <c r="J2114" s="217">
        <v>7268</v>
      </c>
      <c r="K2114" s="217"/>
      <c r="L2114" s="217"/>
      <c r="M2114" s="67"/>
      <c r="N2114" s="216"/>
      <c r="O2114" s="216"/>
      <c r="P2114" s="216"/>
      <c r="Q2114" s="216"/>
      <c r="R2114" s="218"/>
      <c r="S2114" s="218"/>
      <c r="T2114" s="218"/>
      <c r="U2114" s="218"/>
      <c r="V2114" s="218"/>
      <c r="W2114" s="218"/>
      <c r="X2114" s="218"/>
    </row>
    <row r="2115" spans="1:24" s="60" customFormat="1" ht="15.75" customHeight="1">
      <c r="A2115" s="63">
        <v>40156</v>
      </c>
      <c r="B2115" s="62">
        <v>6994</v>
      </c>
      <c r="C2115" s="59">
        <v>40252</v>
      </c>
      <c r="D2115" s="217">
        <v>7345</v>
      </c>
      <c r="E2115" s="217">
        <v>7669</v>
      </c>
      <c r="F2115" s="61">
        <f t="shared" si="93"/>
        <v>324</v>
      </c>
      <c r="G2115" s="67">
        <f t="shared" si="94"/>
        <v>235.80620155038758</v>
      </c>
      <c r="H2115" s="59">
        <v>40238</v>
      </c>
      <c r="I2115" s="217">
        <v>3280</v>
      </c>
      <c r="J2115" s="217">
        <v>7268</v>
      </c>
      <c r="K2115" s="217"/>
      <c r="L2115" s="217"/>
      <c r="M2115" s="67"/>
      <c r="N2115" s="216"/>
      <c r="O2115" s="216"/>
      <c r="P2115" s="216"/>
      <c r="Q2115" s="216"/>
      <c r="R2115" s="218"/>
      <c r="S2115" s="218"/>
      <c r="T2115" s="218"/>
      <c r="U2115" s="218"/>
      <c r="V2115" s="218"/>
      <c r="W2115" s="218"/>
      <c r="X2115" s="218"/>
    </row>
    <row r="2116" spans="1:24" s="60" customFormat="1" ht="15.75" customHeight="1">
      <c r="A2116" s="63">
        <v>40155</v>
      </c>
      <c r="B2116" s="62">
        <v>6914</v>
      </c>
      <c r="C2116" s="59">
        <v>40249</v>
      </c>
      <c r="D2116" s="217">
        <v>7332</v>
      </c>
      <c r="E2116" s="217">
        <v>7669</v>
      </c>
      <c r="F2116" s="61">
        <f t="shared" si="93"/>
        <v>337</v>
      </c>
      <c r="G2116" s="67">
        <f t="shared" si="94"/>
        <v>236.05943152454779</v>
      </c>
      <c r="H2116" s="59">
        <v>40235</v>
      </c>
      <c r="I2116" s="217">
        <v>3300</v>
      </c>
      <c r="J2116" s="217">
        <v>7261</v>
      </c>
      <c r="K2116" s="217"/>
      <c r="L2116" s="217"/>
      <c r="M2116" s="67"/>
      <c r="N2116" s="216"/>
      <c r="O2116" s="216"/>
      <c r="P2116" s="216"/>
      <c r="Q2116" s="216"/>
      <c r="R2116" s="218"/>
      <c r="S2116" s="218"/>
      <c r="T2116" s="218"/>
      <c r="U2116" s="218"/>
      <c r="V2116" s="218"/>
      <c r="W2116" s="218"/>
      <c r="X2116" s="218"/>
    </row>
    <row r="2117" spans="1:24" s="60" customFormat="1" ht="15.75" customHeight="1">
      <c r="A2117" s="63">
        <v>40154</v>
      </c>
      <c r="B2117" s="62">
        <v>6873</v>
      </c>
      <c r="C2117" s="59">
        <v>40248</v>
      </c>
      <c r="D2117" s="217">
        <v>7318</v>
      </c>
      <c r="E2117" s="217">
        <v>7669</v>
      </c>
      <c r="F2117" s="61">
        <f t="shared" ref="F2117:F2180" si="95">E2117-D2117</f>
        <v>351</v>
      </c>
      <c r="G2117" s="67">
        <f t="shared" ref="G2117:G2180" si="96">SUM(F2117:F2890)/774</f>
        <v>236.29586563307492</v>
      </c>
      <c r="H2117" s="59">
        <v>40234</v>
      </c>
      <c r="I2117" s="217">
        <v>3300</v>
      </c>
      <c r="J2117" s="217">
        <v>7261</v>
      </c>
      <c r="K2117" s="217"/>
      <c r="L2117" s="217"/>
      <c r="M2117" s="67"/>
      <c r="N2117" s="216"/>
      <c r="O2117" s="216"/>
      <c r="P2117" s="216"/>
      <c r="Q2117" s="216"/>
      <c r="R2117" s="218"/>
      <c r="S2117" s="218"/>
      <c r="T2117" s="218"/>
      <c r="U2117" s="218"/>
      <c r="V2117" s="218"/>
      <c r="W2117" s="218"/>
      <c r="X2117" s="218"/>
    </row>
    <row r="2118" spans="1:24" s="60" customFormat="1" ht="15.75" customHeight="1">
      <c r="A2118" s="63">
        <v>40151</v>
      </c>
      <c r="B2118" s="62">
        <v>6873</v>
      </c>
      <c r="C2118" s="59">
        <v>40247</v>
      </c>
      <c r="D2118" s="217">
        <v>7318</v>
      </c>
      <c r="E2118" s="217">
        <v>7669</v>
      </c>
      <c r="F2118" s="61">
        <f t="shared" si="95"/>
        <v>351</v>
      </c>
      <c r="G2118" s="67">
        <f t="shared" si="96"/>
        <v>236.51421188630491</v>
      </c>
      <c r="H2118" s="59">
        <v>40233</v>
      </c>
      <c r="I2118" s="217">
        <v>3310</v>
      </c>
      <c r="J2118" s="217">
        <v>7248</v>
      </c>
      <c r="K2118" s="217"/>
      <c r="L2118" s="217"/>
      <c r="M2118" s="67"/>
      <c r="N2118" s="216"/>
      <c r="O2118" s="216"/>
      <c r="P2118" s="216"/>
      <c r="Q2118" s="216"/>
      <c r="R2118" s="218"/>
      <c r="S2118" s="218"/>
      <c r="T2118" s="218"/>
      <c r="U2118" s="218"/>
      <c r="V2118" s="218"/>
      <c r="W2118" s="218"/>
      <c r="X2118" s="218"/>
    </row>
    <row r="2119" spans="1:24" s="60" customFormat="1" ht="15.75" customHeight="1">
      <c r="A2119" s="63">
        <v>40150</v>
      </c>
      <c r="B2119" s="62">
        <v>6853</v>
      </c>
      <c r="C2119" s="59">
        <v>40246</v>
      </c>
      <c r="D2119" s="217">
        <v>7318</v>
      </c>
      <c r="E2119" s="217">
        <v>7669</v>
      </c>
      <c r="F2119" s="61">
        <f t="shared" si="95"/>
        <v>351</v>
      </c>
      <c r="G2119" s="67">
        <f t="shared" si="96"/>
        <v>236.76744186046511</v>
      </c>
      <c r="H2119" s="59">
        <v>40232</v>
      </c>
      <c r="I2119" s="217">
        <v>3310</v>
      </c>
      <c r="J2119" s="217">
        <v>7228</v>
      </c>
      <c r="K2119" s="217"/>
      <c r="L2119" s="217"/>
      <c r="M2119" s="67"/>
      <c r="N2119" s="216"/>
      <c r="O2119" s="216"/>
      <c r="P2119" s="216"/>
      <c r="Q2119" s="216"/>
      <c r="R2119" s="218"/>
      <c r="S2119" s="218"/>
      <c r="T2119" s="218"/>
      <c r="U2119" s="218"/>
      <c r="V2119" s="218"/>
      <c r="W2119" s="218"/>
      <c r="X2119" s="218"/>
    </row>
    <row r="2120" spans="1:24" s="60" customFormat="1" ht="15.75" customHeight="1">
      <c r="A2120" s="63">
        <v>40149</v>
      </c>
      <c r="B2120" s="62">
        <v>6853</v>
      </c>
      <c r="C2120" s="59">
        <v>40245</v>
      </c>
      <c r="D2120" s="217">
        <v>7325</v>
      </c>
      <c r="E2120" s="217">
        <v>7669</v>
      </c>
      <c r="F2120" s="61">
        <f t="shared" si="95"/>
        <v>344</v>
      </c>
      <c r="G2120" s="67">
        <f t="shared" si="96"/>
        <v>236.99483204134367</v>
      </c>
      <c r="H2120" s="59">
        <v>40231</v>
      </c>
      <c r="I2120" s="217">
        <v>3310</v>
      </c>
      <c r="J2120" s="217">
        <v>7228</v>
      </c>
      <c r="K2120" s="217"/>
      <c r="L2120" s="217"/>
      <c r="M2120" s="67"/>
      <c r="N2120" s="216"/>
      <c r="O2120" s="216"/>
      <c r="P2120" s="216"/>
      <c r="Q2120" s="216"/>
      <c r="R2120" s="218"/>
      <c r="S2120" s="218"/>
      <c r="T2120" s="218"/>
      <c r="U2120" s="218"/>
      <c r="V2120" s="218"/>
      <c r="W2120" s="218"/>
      <c r="X2120" s="218"/>
    </row>
    <row r="2121" spans="1:24" s="60" customFormat="1" ht="15.75" customHeight="1">
      <c r="A2121" s="63">
        <v>40148</v>
      </c>
      <c r="B2121" s="62">
        <v>6839</v>
      </c>
      <c r="C2121" s="59">
        <v>40242</v>
      </c>
      <c r="D2121" s="217">
        <v>7331</v>
      </c>
      <c r="E2121" s="217">
        <v>7669</v>
      </c>
      <c r="F2121" s="61">
        <f t="shared" si="95"/>
        <v>338</v>
      </c>
      <c r="G2121" s="67">
        <f t="shared" si="96"/>
        <v>237.26614987080103</v>
      </c>
      <c r="H2121" s="59">
        <v>40228</v>
      </c>
      <c r="I2121" s="217">
        <v>3330</v>
      </c>
      <c r="J2121" s="217">
        <v>7228</v>
      </c>
      <c r="K2121" s="217"/>
      <c r="L2121" s="217"/>
      <c r="M2121" s="67"/>
      <c r="N2121" s="216"/>
      <c r="O2121" s="216"/>
      <c r="P2121" s="216"/>
      <c r="Q2121" s="216"/>
      <c r="R2121" s="218"/>
      <c r="S2121" s="218"/>
      <c r="T2121" s="218"/>
      <c r="U2121" s="218"/>
      <c r="V2121" s="218"/>
      <c r="W2121" s="218"/>
      <c r="X2121" s="218"/>
    </row>
    <row r="2122" spans="1:24" s="60" customFormat="1" ht="15.75" customHeight="1">
      <c r="A2122" s="63">
        <v>40147</v>
      </c>
      <c r="B2122" s="62">
        <v>6839</v>
      </c>
      <c r="C2122" s="59">
        <v>40241</v>
      </c>
      <c r="D2122" s="217">
        <v>7344</v>
      </c>
      <c r="E2122" s="217">
        <v>7662</v>
      </c>
      <c r="F2122" s="61">
        <f t="shared" si="95"/>
        <v>318</v>
      </c>
      <c r="G2122" s="67">
        <f t="shared" si="96"/>
        <v>237.52713178294573</v>
      </c>
      <c r="H2122" s="59">
        <v>40227</v>
      </c>
      <c r="I2122" s="217">
        <v>3330</v>
      </c>
      <c r="J2122" s="217">
        <v>7214</v>
      </c>
      <c r="K2122" s="217"/>
      <c r="L2122" s="217"/>
      <c r="M2122" s="67"/>
      <c r="N2122" s="216"/>
      <c r="O2122" s="216"/>
      <c r="P2122" s="216"/>
      <c r="Q2122" s="216"/>
      <c r="R2122" s="218"/>
      <c r="S2122" s="218"/>
      <c r="T2122" s="218"/>
      <c r="U2122" s="218"/>
      <c r="V2122" s="218"/>
      <c r="W2122" s="218"/>
      <c r="X2122" s="218"/>
    </row>
    <row r="2123" spans="1:24" s="60" customFormat="1" ht="15.75" customHeight="1">
      <c r="A2123" s="63">
        <v>40144</v>
      </c>
      <c r="B2123" s="62">
        <v>6819</v>
      </c>
      <c r="C2123" s="59">
        <v>40240</v>
      </c>
      <c r="D2123" s="217">
        <v>7351</v>
      </c>
      <c r="E2123" s="217">
        <v>7662</v>
      </c>
      <c r="F2123" s="61">
        <f t="shared" si="95"/>
        <v>311</v>
      </c>
      <c r="G2123" s="67">
        <f t="shared" si="96"/>
        <v>237.84883720930233</v>
      </c>
      <c r="H2123" s="59">
        <v>40226</v>
      </c>
      <c r="I2123" s="217">
        <v>3330</v>
      </c>
      <c r="J2123" s="217">
        <v>7207</v>
      </c>
      <c r="K2123" s="217"/>
      <c r="L2123" s="217"/>
      <c r="M2123" s="67"/>
      <c r="N2123" s="216"/>
      <c r="O2123" s="216"/>
      <c r="P2123" s="216"/>
      <c r="Q2123" s="216"/>
      <c r="R2123" s="218"/>
      <c r="S2123" s="218"/>
      <c r="T2123" s="218"/>
      <c r="U2123" s="218"/>
      <c r="V2123" s="218"/>
      <c r="W2123" s="218"/>
      <c r="X2123" s="218"/>
    </row>
    <row r="2124" spans="1:24" s="60" customFormat="1" ht="15.75" customHeight="1">
      <c r="A2124" s="63">
        <v>40143</v>
      </c>
      <c r="B2124" s="62">
        <v>6819</v>
      </c>
      <c r="C2124" s="59">
        <v>40239</v>
      </c>
      <c r="D2124" s="217">
        <v>7357</v>
      </c>
      <c r="E2124" s="217">
        <v>7656</v>
      </c>
      <c r="F2124" s="61">
        <f t="shared" si="95"/>
        <v>299</v>
      </c>
      <c r="G2124" s="67">
        <f t="shared" si="96"/>
        <v>238.19767441860466</v>
      </c>
      <c r="H2124" s="59">
        <v>40225</v>
      </c>
      <c r="I2124" s="217">
        <v>3330</v>
      </c>
      <c r="J2124" s="217">
        <v>7200</v>
      </c>
      <c r="K2124" s="217"/>
      <c r="L2124" s="217"/>
      <c r="M2124" s="67"/>
      <c r="N2124" s="216"/>
      <c r="O2124" s="216"/>
      <c r="P2124" s="216"/>
      <c r="Q2124" s="216"/>
      <c r="R2124" s="218"/>
      <c r="S2124" s="218"/>
      <c r="T2124" s="218"/>
      <c r="U2124" s="218"/>
      <c r="V2124" s="218"/>
      <c r="W2124" s="218"/>
      <c r="X2124" s="218"/>
    </row>
    <row r="2125" spans="1:24" s="60" customFormat="1" ht="15.75" customHeight="1">
      <c r="A2125" s="63">
        <v>40142</v>
      </c>
      <c r="B2125" s="62">
        <v>6772</v>
      </c>
      <c r="C2125" s="59">
        <v>40238</v>
      </c>
      <c r="D2125" s="217">
        <v>7364</v>
      </c>
      <c r="E2125" s="217">
        <v>7656</v>
      </c>
      <c r="F2125" s="61">
        <f t="shared" si="95"/>
        <v>292</v>
      </c>
      <c r="G2125" s="67">
        <f t="shared" si="96"/>
        <v>238.58914728682171</v>
      </c>
      <c r="H2125" s="59">
        <v>40224</v>
      </c>
      <c r="I2125" s="217">
        <v>3330</v>
      </c>
      <c r="J2125" s="217">
        <v>7200</v>
      </c>
      <c r="K2125" s="217"/>
      <c r="L2125" s="217"/>
      <c r="M2125" s="67"/>
      <c r="N2125" s="216"/>
      <c r="O2125" s="216"/>
      <c r="P2125" s="216"/>
      <c r="Q2125" s="216"/>
      <c r="R2125" s="218"/>
      <c r="S2125" s="218"/>
      <c r="T2125" s="218"/>
      <c r="U2125" s="218"/>
      <c r="V2125" s="218"/>
      <c r="W2125" s="218"/>
      <c r="X2125" s="218"/>
    </row>
    <row r="2126" spans="1:24" s="60" customFormat="1" ht="15.75" customHeight="1">
      <c r="A2126" s="63">
        <v>40141</v>
      </c>
      <c r="B2126" s="62">
        <v>6772</v>
      </c>
      <c r="C2126" s="59">
        <v>40235</v>
      </c>
      <c r="D2126" s="217">
        <v>7357</v>
      </c>
      <c r="E2126" s="217">
        <v>7656</v>
      </c>
      <c r="F2126" s="61">
        <f t="shared" si="95"/>
        <v>299</v>
      </c>
      <c r="G2126" s="67">
        <f t="shared" si="96"/>
        <v>239.00645994832041</v>
      </c>
      <c r="H2126" s="59">
        <v>40221</v>
      </c>
      <c r="I2126" s="217">
        <v>3340</v>
      </c>
      <c r="J2126" s="217">
        <v>7200</v>
      </c>
      <c r="K2126" s="217"/>
      <c r="L2126" s="217"/>
      <c r="M2126" s="67"/>
      <c r="N2126" s="216"/>
      <c r="O2126" s="216"/>
      <c r="P2126" s="216"/>
      <c r="Q2126" s="216"/>
      <c r="R2126" s="218"/>
      <c r="S2126" s="218"/>
      <c r="T2126" s="218"/>
      <c r="U2126" s="218"/>
      <c r="V2126" s="218"/>
      <c r="W2126" s="218"/>
      <c r="X2126" s="218"/>
    </row>
    <row r="2127" spans="1:24" s="60" customFormat="1" ht="15.75" customHeight="1">
      <c r="A2127" s="63">
        <v>40140</v>
      </c>
      <c r="B2127" s="62">
        <v>6772</v>
      </c>
      <c r="C2127" s="59">
        <v>40234</v>
      </c>
      <c r="D2127" s="217">
        <v>7357</v>
      </c>
      <c r="E2127" s="217">
        <v>7656</v>
      </c>
      <c r="F2127" s="61">
        <f t="shared" si="95"/>
        <v>299</v>
      </c>
      <c r="G2127" s="67">
        <f t="shared" si="96"/>
        <v>239.38113695090439</v>
      </c>
      <c r="H2127" s="59">
        <v>40220</v>
      </c>
      <c r="I2127" s="217">
        <v>3340</v>
      </c>
      <c r="J2127" s="217">
        <v>7207</v>
      </c>
      <c r="K2127" s="217"/>
      <c r="L2127" s="217"/>
      <c r="M2127" s="67"/>
      <c r="N2127" s="216"/>
      <c r="O2127" s="216"/>
      <c r="P2127" s="216"/>
      <c r="Q2127" s="216"/>
      <c r="R2127" s="218"/>
      <c r="S2127" s="218"/>
      <c r="T2127" s="218"/>
      <c r="U2127" s="218"/>
      <c r="V2127" s="218"/>
      <c r="W2127" s="218"/>
      <c r="X2127" s="218"/>
    </row>
    <row r="2128" spans="1:24" s="60" customFormat="1" ht="15.75" customHeight="1">
      <c r="A2128" s="63">
        <v>40137</v>
      </c>
      <c r="B2128" s="62">
        <v>6724</v>
      </c>
      <c r="C2128" s="59">
        <v>40233</v>
      </c>
      <c r="D2128" s="217">
        <v>7330</v>
      </c>
      <c r="E2128" s="217">
        <v>7656</v>
      </c>
      <c r="F2128" s="61">
        <f t="shared" si="95"/>
        <v>326</v>
      </c>
      <c r="G2128" s="67">
        <f t="shared" si="96"/>
        <v>239.76485788113695</v>
      </c>
      <c r="H2128" s="59">
        <v>40219</v>
      </c>
      <c r="I2128" s="217">
        <v>3360</v>
      </c>
      <c r="J2128" s="217">
        <v>7207</v>
      </c>
      <c r="K2128" s="217"/>
      <c r="L2128" s="217"/>
      <c r="M2128" s="67"/>
      <c r="N2128" s="216"/>
      <c r="O2128" s="216"/>
      <c r="P2128" s="216"/>
      <c r="Q2128" s="216"/>
      <c r="R2128" s="218"/>
      <c r="S2128" s="218"/>
      <c r="T2128" s="218"/>
      <c r="U2128" s="218"/>
      <c r="V2128" s="218"/>
      <c r="W2128" s="218"/>
      <c r="X2128" s="218"/>
    </row>
    <row r="2129" spans="1:25" s="60" customFormat="1" ht="15.75" customHeight="1">
      <c r="A2129" s="63">
        <v>40136</v>
      </c>
      <c r="B2129" s="62">
        <v>6724</v>
      </c>
      <c r="C2129" s="59">
        <v>40232</v>
      </c>
      <c r="D2129" s="217">
        <v>7330</v>
      </c>
      <c r="E2129" s="217">
        <v>7655</v>
      </c>
      <c r="F2129" s="61">
        <f t="shared" si="95"/>
        <v>325</v>
      </c>
      <c r="G2129" s="67">
        <f t="shared" si="96"/>
        <v>240.08656330749355</v>
      </c>
      <c r="H2129" s="59">
        <v>40218</v>
      </c>
      <c r="I2129" s="217">
        <v>3360</v>
      </c>
      <c r="J2129" s="217">
        <v>7214</v>
      </c>
      <c r="K2129" s="217"/>
      <c r="L2129" s="217"/>
      <c r="M2129" s="67"/>
      <c r="N2129" s="216"/>
      <c r="O2129" s="216"/>
      <c r="P2129" s="216"/>
      <c r="Q2129" s="216"/>
      <c r="R2129" s="218"/>
      <c r="S2129" s="218"/>
      <c r="T2129" s="218"/>
      <c r="U2129" s="218"/>
      <c r="V2129" s="218"/>
      <c r="W2129" s="218"/>
      <c r="X2129" s="218"/>
    </row>
    <row r="2130" spans="1:25" s="60" customFormat="1" ht="15.75" customHeight="1">
      <c r="A2130" s="63">
        <v>40135</v>
      </c>
      <c r="B2130" s="62">
        <v>6691</v>
      </c>
      <c r="C2130" s="59">
        <v>40231</v>
      </c>
      <c r="D2130" s="217">
        <v>7316</v>
      </c>
      <c r="E2130" s="217">
        <v>7655</v>
      </c>
      <c r="F2130" s="61">
        <f t="shared" si="95"/>
        <v>339</v>
      </c>
      <c r="G2130" s="67">
        <f t="shared" si="96"/>
        <v>240.4095607235142</v>
      </c>
      <c r="H2130" s="59">
        <v>40217</v>
      </c>
      <c r="I2130" s="217">
        <v>3360</v>
      </c>
      <c r="J2130" s="217">
        <v>7214</v>
      </c>
      <c r="K2130" s="217"/>
      <c r="L2130" s="217"/>
      <c r="M2130" s="67"/>
      <c r="N2130" s="216"/>
      <c r="O2130" s="216"/>
      <c r="P2130" s="216"/>
      <c r="Q2130" s="216"/>
      <c r="R2130" s="218"/>
      <c r="S2130" s="218"/>
      <c r="T2130" s="218"/>
      <c r="U2130" s="218"/>
      <c r="V2130" s="218"/>
      <c r="W2130" s="218"/>
      <c r="X2130" s="218"/>
    </row>
    <row r="2131" spans="1:25" s="60" customFormat="1" ht="15.75" customHeight="1">
      <c r="A2131" s="63">
        <v>40134</v>
      </c>
      <c r="B2131" s="62">
        <v>6657</v>
      </c>
      <c r="C2131" s="59">
        <v>40228</v>
      </c>
      <c r="D2131" s="217">
        <v>7303</v>
      </c>
      <c r="E2131" s="217">
        <v>7642</v>
      </c>
      <c r="F2131" s="61">
        <f t="shared" si="95"/>
        <v>339</v>
      </c>
      <c r="G2131" s="67">
        <f t="shared" si="96"/>
        <v>240.67958656330748</v>
      </c>
      <c r="H2131" s="59">
        <v>40214</v>
      </c>
      <c r="I2131" s="217">
        <v>3360</v>
      </c>
      <c r="J2131" s="217">
        <v>7214</v>
      </c>
      <c r="K2131" s="217"/>
      <c r="L2131" s="217"/>
      <c r="M2131" s="67"/>
      <c r="N2131" s="216"/>
      <c r="O2131" s="216"/>
      <c r="P2131" s="216"/>
      <c r="Q2131" s="216"/>
      <c r="R2131" s="218"/>
      <c r="S2131" s="218"/>
      <c r="T2131" s="218"/>
      <c r="U2131" s="218"/>
      <c r="V2131" s="218"/>
      <c r="W2131" s="218"/>
      <c r="X2131" s="218"/>
    </row>
    <row r="2132" spans="1:25" s="60" customFormat="1" ht="15.75" customHeight="1">
      <c r="A2132" s="63">
        <v>40133</v>
      </c>
      <c r="B2132" s="62">
        <v>6657</v>
      </c>
      <c r="C2132" s="59">
        <v>40227</v>
      </c>
      <c r="D2132" s="217">
        <v>7283</v>
      </c>
      <c r="E2132" s="217">
        <v>7642</v>
      </c>
      <c r="F2132" s="61">
        <f t="shared" si="95"/>
        <v>359</v>
      </c>
      <c r="G2132" s="67">
        <f t="shared" si="96"/>
        <v>240.94961240310079</v>
      </c>
      <c r="H2132" s="59">
        <v>40213</v>
      </c>
      <c r="I2132" s="217">
        <v>3360</v>
      </c>
      <c r="J2132" s="217">
        <v>7234</v>
      </c>
      <c r="K2132" s="217"/>
      <c r="L2132" s="217"/>
      <c r="M2132" s="67"/>
      <c r="N2132" s="216"/>
      <c r="O2132" s="216"/>
      <c r="P2132" s="216"/>
      <c r="Q2132" s="216"/>
      <c r="R2132" s="218"/>
      <c r="S2132" s="218"/>
      <c r="T2132" s="218"/>
      <c r="U2132" s="218"/>
      <c r="V2132" s="218"/>
      <c r="W2132" s="218"/>
      <c r="X2132" s="218"/>
    </row>
    <row r="2133" spans="1:25" s="60" customFormat="1" ht="15.75" customHeight="1">
      <c r="A2133" s="63">
        <v>40130</v>
      </c>
      <c r="B2133" s="62">
        <v>6623</v>
      </c>
      <c r="C2133" s="59">
        <v>40226</v>
      </c>
      <c r="D2133" s="217">
        <v>7262</v>
      </c>
      <c r="E2133" s="217">
        <v>7642</v>
      </c>
      <c r="F2133" s="61">
        <f t="shared" si="95"/>
        <v>380</v>
      </c>
      <c r="G2133" s="67">
        <f t="shared" si="96"/>
        <v>241.15891472868216</v>
      </c>
      <c r="H2133" s="59">
        <v>40212</v>
      </c>
      <c r="I2133" s="217">
        <v>3360</v>
      </c>
      <c r="J2133" s="217">
        <v>7234</v>
      </c>
      <c r="K2133" s="217"/>
      <c r="L2133" s="217"/>
      <c r="M2133" s="67"/>
      <c r="N2133" s="216"/>
      <c r="O2133" s="216"/>
      <c r="P2133" s="216"/>
      <c r="Q2133" s="216"/>
      <c r="R2133" s="218"/>
      <c r="S2133" s="218"/>
      <c r="T2133" s="218"/>
      <c r="U2133" s="218"/>
      <c r="V2133" s="218"/>
      <c r="W2133" s="218"/>
      <c r="X2133" s="218"/>
    </row>
    <row r="2134" spans="1:25" s="60" customFormat="1" ht="15.75" customHeight="1">
      <c r="A2134" s="63">
        <v>40129</v>
      </c>
      <c r="B2134" s="62">
        <v>6597</v>
      </c>
      <c r="C2134" s="59">
        <v>40225</v>
      </c>
      <c r="D2134" s="217">
        <v>7249</v>
      </c>
      <c r="E2134" s="217">
        <v>7642</v>
      </c>
      <c r="F2134" s="61">
        <f t="shared" si="95"/>
        <v>393</v>
      </c>
      <c r="G2134" s="67">
        <f t="shared" si="96"/>
        <v>241.34108527131784</v>
      </c>
      <c r="H2134" s="59">
        <v>40211</v>
      </c>
      <c r="I2134" s="217">
        <v>3340</v>
      </c>
      <c r="J2134" s="217">
        <v>7248</v>
      </c>
      <c r="K2134" s="217"/>
      <c r="L2134" s="217"/>
      <c r="M2134" s="67"/>
      <c r="N2134" s="216"/>
      <c r="O2134" s="216"/>
      <c r="P2134" s="216"/>
      <c r="Q2134" s="216"/>
      <c r="R2134" s="218"/>
      <c r="S2134" s="218"/>
      <c r="T2134" s="218"/>
      <c r="U2134" s="218"/>
      <c r="V2134" s="218"/>
      <c r="W2134" s="218"/>
      <c r="X2134" s="218"/>
    </row>
    <row r="2135" spans="1:25" s="60" customFormat="1" ht="15.75" customHeight="1">
      <c r="A2135" s="63">
        <v>40128</v>
      </c>
      <c r="B2135" s="62">
        <v>6563</v>
      </c>
      <c r="C2135" s="59">
        <v>40224</v>
      </c>
      <c r="D2135" s="217">
        <v>7255</v>
      </c>
      <c r="E2135" s="217">
        <v>7642</v>
      </c>
      <c r="F2135" s="61">
        <f t="shared" si="95"/>
        <v>387</v>
      </c>
      <c r="G2135" s="67">
        <f t="shared" si="96"/>
        <v>241.50645994832041</v>
      </c>
      <c r="H2135" s="59">
        <v>40210</v>
      </c>
      <c r="I2135" s="217">
        <v>3340</v>
      </c>
      <c r="J2135" s="217">
        <v>7261</v>
      </c>
      <c r="K2135" s="217"/>
      <c r="L2135" s="217"/>
      <c r="M2135" s="67"/>
      <c r="N2135" s="216"/>
      <c r="O2135" s="216"/>
      <c r="P2135" s="216"/>
      <c r="Q2135" s="216"/>
      <c r="R2135" s="218"/>
      <c r="S2135" s="218"/>
      <c r="T2135" s="218"/>
      <c r="U2135" s="218"/>
      <c r="V2135" s="218"/>
      <c r="W2135" s="218"/>
      <c r="X2135" s="218"/>
    </row>
    <row r="2136" spans="1:25" s="60" customFormat="1" ht="15.75" customHeight="1">
      <c r="A2136" s="63">
        <v>40127</v>
      </c>
      <c r="B2136" s="62">
        <v>6563</v>
      </c>
      <c r="C2136" s="59">
        <v>40221</v>
      </c>
      <c r="D2136" s="217">
        <v>7255</v>
      </c>
      <c r="E2136" s="217">
        <v>7655</v>
      </c>
      <c r="F2136" s="61">
        <f t="shared" si="95"/>
        <v>400</v>
      </c>
      <c r="G2136" s="67">
        <f t="shared" si="96"/>
        <v>241.6705426356589</v>
      </c>
      <c r="H2136" s="59">
        <v>40207</v>
      </c>
      <c r="I2136" s="217">
        <v>3340</v>
      </c>
      <c r="J2136" s="217">
        <v>7282</v>
      </c>
      <c r="K2136" s="217"/>
      <c r="L2136" s="217"/>
      <c r="M2136" s="67"/>
      <c r="N2136" s="216"/>
      <c r="O2136" s="216"/>
      <c r="P2136" s="216"/>
      <c r="Q2136" s="216"/>
      <c r="R2136" s="218"/>
      <c r="S2136" s="218"/>
      <c r="T2136" s="218"/>
      <c r="U2136" s="218"/>
      <c r="V2136" s="218"/>
      <c r="W2136" s="218"/>
      <c r="X2136" s="218"/>
    </row>
    <row r="2137" spans="1:25" s="60" customFormat="1" ht="15.75" customHeight="1">
      <c r="A2137" s="63">
        <v>40126</v>
      </c>
      <c r="B2137" s="62">
        <v>6529</v>
      </c>
      <c r="C2137" s="59">
        <v>40220</v>
      </c>
      <c r="D2137" s="217">
        <v>7262</v>
      </c>
      <c r="E2137" s="217">
        <v>7655</v>
      </c>
      <c r="F2137" s="61">
        <f t="shared" si="95"/>
        <v>393</v>
      </c>
      <c r="G2137" s="67">
        <f t="shared" si="96"/>
        <v>241.81782945736435</v>
      </c>
      <c r="H2137" s="59">
        <v>40206</v>
      </c>
      <c r="I2137" s="217">
        <v>3340</v>
      </c>
      <c r="J2137" s="217">
        <v>7282</v>
      </c>
      <c r="K2137" s="217"/>
      <c r="L2137" s="217"/>
      <c r="M2137" s="67"/>
      <c r="N2137" s="216"/>
      <c r="O2137" s="216"/>
      <c r="P2137" s="216"/>
      <c r="Q2137" s="216"/>
      <c r="R2137" s="218"/>
      <c r="S2137" s="218"/>
      <c r="T2137" s="218"/>
      <c r="U2137" s="218"/>
      <c r="V2137" s="218"/>
      <c r="W2137" s="218"/>
      <c r="X2137" s="218"/>
    </row>
    <row r="2138" spans="1:25" s="60" customFormat="1" ht="15.75" customHeight="1">
      <c r="A2138" s="63">
        <v>40123</v>
      </c>
      <c r="B2138" s="62">
        <v>6529</v>
      </c>
      <c r="C2138" s="59">
        <v>40219</v>
      </c>
      <c r="D2138" s="217">
        <v>7268</v>
      </c>
      <c r="E2138" s="217">
        <v>7655</v>
      </c>
      <c r="F2138" s="61">
        <f t="shared" si="95"/>
        <v>387</v>
      </c>
      <c r="G2138" s="67">
        <f t="shared" si="96"/>
        <v>241.96511627906978</v>
      </c>
      <c r="H2138" s="59">
        <v>40205</v>
      </c>
      <c r="I2138" s="217">
        <v>3360</v>
      </c>
      <c r="J2138" s="217">
        <v>7309</v>
      </c>
      <c r="K2138" s="217"/>
      <c r="L2138" s="217"/>
      <c r="M2138" s="67"/>
      <c r="N2138" s="216"/>
      <c r="O2138" s="216"/>
      <c r="P2138" s="216"/>
      <c r="Q2138" s="216"/>
      <c r="R2138" s="218"/>
      <c r="S2138" s="218"/>
      <c r="T2138" s="218"/>
      <c r="U2138" s="218"/>
      <c r="V2138" s="218"/>
      <c r="W2138" s="218"/>
      <c r="X2138" s="218"/>
    </row>
    <row r="2139" spans="1:25" s="60" customFormat="1" ht="15.75" customHeight="1">
      <c r="A2139" s="63">
        <v>40122</v>
      </c>
      <c r="B2139" s="62">
        <v>6495</v>
      </c>
      <c r="C2139" s="59">
        <v>40218</v>
      </c>
      <c r="D2139" s="217">
        <v>7275</v>
      </c>
      <c r="E2139" s="217">
        <v>7655</v>
      </c>
      <c r="F2139" s="61">
        <f t="shared" si="95"/>
        <v>380</v>
      </c>
      <c r="G2139" s="67">
        <f t="shared" si="96"/>
        <v>242.12015503875969</v>
      </c>
      <c r="H2139" s="59">
        <v>40204</v>
      </c>
      <c r="I2139" s="217">
        <v>3360</v>
      </c>
      <c r="J2139" s="217">
        <v>7309</v>
      </c>
      <c r="K2139" s="217"/>
      <c r="L2139" s="217"/>
      <c r="M2139" s="67"/>
      <c r="N2139" s="216"/>
      <c r="O2139" s="216"/>
      <c r="P2139" s="216"/>
      <c r="Q2139" s="216"/>
      <c r="R2139" s="218"/>
      <c r="S2139" s="218"/>
      <c r="T2139" s="218"/>
      <c r="U2139" s="218"/>
      <c r="V2139" s="218"/>
      <c r="W2139" s="218"/>
      <c r="X2139" s="218"/>
    </row>
    <row r="2140" spans="1:25" s="60" customFormat="1" ht="15.75" customHeight="1">
      <c r="A2140" s="63">
        <v>40121</v>
      </c>
      <c r="B2140" s="62">
        <v>6495</v>
      </c>
      <c r="C2140" s="59">
        <v>40217</v>
      </c>
      <c r="D2140" s="217">
        <v>7288</v>
      </c>
      <c r="E2140" s="217">
        <v>7655</v>
      </c>
      <c r="F2140" s="61">
        <f t="shared" si="95"/>
        <v>367</v>
      </c>
      <c r="G2140" s="67">
        <f t="shared" si="96"/>
        <v>242.26614987080103</v>
      </c>
      <c r="H2140" s="59">
        <v>40203</v>
      </c>
      <c r="I2140" s="217">
        <v>3360</v>
      </c>
      <c r="J2140" s="217">
        <v>7322</v>
      </c>
      <c r="K2140" s="217"/>
      <c r="L2140" s="217"/>
      <c r="M2140" s="67"/>
      <c r="N2140" s="216"/>
      <c r="O2140" s="216"/>
      <c r="P2140" s="216"/>
      <c r="Q2140" s="216"/>
      <c r="R2140" s="218"/>
      <c r="S2140" s="218"/>
      <c r="T2140" s="218"/>
      <c r="U2140" s="218"/>
      <c r="V2140" s="218"/>
      <c r="W2140" s="218"/>
      <c r="X2140" s="218"/>
    </row>
    <row r="2141" spans="1:25" s="60" customFormat="1" ht="15.75" customHeight="1">
      <c r="A2141" s="63">
        <v>40120</v>
      </c>
      <c r="B2141" s="62">
        <v>6468</v>
      </c>
      <c r="C2141" s="59">
        <v>40214</v>
      </c>
      <c r="D2141" s="217">
        <v>7301</v>
      </c>
      <c r="E2141" s="217">
        <v>7655</v>
      </c>
      <c r="F2141" s="61">
        <f t="shared" si="95"/>
        <v>354</v>
      </c>
      <c r="G2141" s="67">
        <f t="shared" si="96"/>
        <v>242.44702842377262</v>
      </c>
      <c r="H2141" s="59">
        <v>40200</v>
      </c>
      <c r="I2141" s="217">
        <v>3360</v>
      </c>
      <c r="J2141" s="217">
        <v>7349</v>
      </c>
      <c r="K2141" s="217"/>
      <c r="L2141" s="217"/>
      <c r="M2141" s="67"/>
      <c r="N2141" s="216"/>
      <c r="O2141" s="216"/>
      <c r="P2141" s="216"/>
      <c r="Q2141" s="216"/>
      <c r="R2141" s="218"/>
      <c r="S2141" s="218"/>
      <c r="T2141" s="218"/>
      <c r="U2141" s="218"/>
      <c r="V2141" s="218"/>
      <c r="W2141" s="218"/>
      <c r="X2141" s="218"/>
    </row>
    <row r="2142" spans="1:25" s="60" customFormat="1" ht="15.75" customHeight="1">
      <c r="A2142" s="63">
        <v>40119</v>
      </c>
      <c r="B2142" s="62">
        <v>6475</v>
      </c>
      <c r="C2142" s="59">
        <v>40213</v>
      </c>
      <c r="D2142" s="217">
        <v>7301</v>
      </c>
      <c r="E2142" s="217">
        <v>7655</v>
      </c>
      <c r="F2142" s="61">
        <f t="shared" si="95"/>
        <v>354</v>
      </c>
      <c r="G2142" s="67">
        <f t="shared" si="96"/>
        <v>242.64470284237726</v>
      </c>
      <c r="H2142" s="59">
        <v>40199</v>
      </c>
      <c r="I2142" s="217">
        <v>3360</v>
      </c>
      <c r="J2142" s="217">
        <v>7349</v>
      </c>
      <c r="K2142" s="217"/>
      <c r="L2142" s="217"/>
      <c r="M2142" s="67"/>
      <c r="N2142" s="216"/>
      <c r="O2142" s="216"/>
      <c r="P2142" s="216"/>
      <c r="Q2142" s="216"/>
      <c r="R2142" s="218"/>
      <c r="S2142" s="218"/>
      <c r="T2142" s="218"/>
      <c r="U2142" s="218"/>
      <c r="V2142" s="218"/>
      <c r="W2142" s="218"/>
      <c r="X2142" s="218"/>
      <c r="Y2142" s="53"/>
    </row>
    <row r="2143" spans="1:25" s="60" customFormat="1" ht="15.75" customHeight="1">
      <c r="A2143" s="63">
        <v>40108</v>
      </c>
      <c r="B2143" s="62">
        <v>6500</v>
      </c>
      <c r="C2143" s="59">
        <v>40212</v>
      </c>
      <c r="D2143" s="217">
        <v>7328</v>
      </c>
      <c r="E2143" s="217">
        <v>7668</v>
      </c>
      <c r="F2143" s="61">
        <f t="shared" si="95"/>
        <v>340</v>
      </c>
      <c r="G2143" s="67">
        <f t="shared" si="96"/>
        <v>242.84237726098192</v>
      </c>
      <c r="H2143" s="59">
        <v>40198</v>
      </c>
      <c r="I2143" s="217">
        <v>3340</v>
      </c>
      <c r="J2143" s="217">
        <v>7356</v>
      </c>
      <c r="K2143" s="217"/>
      <c r="L2143" s="217"/>
      <c r="M2143" s="67"/>
      <c r="N2143" s="216"/>
      <c r="O2143" s="216"/>
      <c r="P2143" s="216"/>
      <c r="Q2143" s="216"/>
      <c r="R2143" s="218"/>
      <c r="S2143" s="218"/>
      <c r="T2143" s="218"/>
      <c r="U2143" s="218"/>
      <c r="V2143" s="218"/>
      <c r="W2143" s="218"/>
      <c r="X2143" s="218"/>
      <c r="Y2143" s="53"/>
    </row>
    <row r="2144" spans="1:25" s="60" customFormat="1" ht="15.75" customHeight="1">
      <c r="A2144" s="63">
        <v>40107</v>
      </c>
      <c r="B2144" s="62">
        <v>6460</v>
      </c>
      <c r="C2144" s="59">
        <v>40211</v>
      </c>
      <c r="D2144" s="217">
        <v>7328</v>
      </c>
      <c r="E2144" s="217">
        <v>7668</v>
      </c>
      <c r="F2144" s="61">
        <f t="shared" si="95"/>
        <v>340</v>
      </c>
      <c r="G2144" s="67">
        <f t="shared" si="96"/>
        <v>243.04005167958655</v>
      </c>
      <c r="H2144" s="59">
        <v>40197</v>
      </c>
      <c r="I2144" s="217">
        <v>3340</v>
      </c>
      <c r="J2144" s="217">
        <v>7356</v>
      </c>
      <c r="K2144" s="217"/>
      <c r="L2144" s="217"/>
      <c r="M2144" s="67"/>
      <c r="N2144" s="216"/>
      <c r="O2144" s="216"/>
      <c r="P2144" s="216"/>
      <c r="Q2144" s="216"/>
      <c r="R2144" s="218"/>
      <c r="S2144" s="218"/>
      <c r="T2144" s="218"/>
      <c r="U2144" s="218"/>
      <c r="V2144" s="218"/>
      <c r="W2144" s="218"/>
      <c r="X2144" s="218"/>
      <c r="Y2144" s="53"/>
    </row>
    <row r="2145" spans="1:25" s="60" customFormat="1" ht="15.75" customHeight="1">
      <c r="A2145" s="63">
        <v>40106</v>
      </c>
      <c r="B2145" s="62">
        <v>6460</v>
      </c>
      <c r="C2145" s="59">
        <v>40210</v>
      </c>
      <c r="D2145" s="217">
        <v>7348</v>
      </c>
      <c r="E2145" s="217">
        <v>7702</v>
      </c>
      <c r="F2145" s="61">
        <f t="shared" si="95"/>
        <v>354</v>
      </c>
      <c r="G2145" s="67">
        <f t="shared" si="96"/>
        <v>243.21059431524549</v>
      </c>
      <c r="H2145" s="59">
        <v>40196</v>
      </c>
      <c r="I2145" s="217">
        <v>3330</v>
      </c>
      <c r="J2145" s="217">
        <v>7356</v>
      </c>
      <c r="K2145" s="217"/>
      <c r="L2145" s="217"/>
      <c r="M2145" s="67"/>
      <c r="N2145" s="216"/>
      <c r="O2145" s="216"/>
      <c r="P2145" s="216"/>
      <c r="Q2145" s="216"/>
      <c r="R2145" s="218"/>
      <c r="S2145" s="218"/>
      <c r="T2145" s="218"/>
      <c r="U2145" s="218"/>
      <c r="V2145" s="218"/>
      <c r="W2145" s="218"/>
      <c r="X2145" s="218"/>
      <c r="Y2145" s="53"/>
    </row>
    <row r="2146" spans="1:25" s="60" customFormat="1" ht="15.75" customHeight="1">
      <c r="A2146" s="63">
        <v>40105</v>
      </c>
      <c r="B2146" s="62">
        <v>6450</v>
      </c>
      <c r="C2146" s="59">
        <v>40207</v>
      </c>
      <c r="D2146" s="217">
        <v>7387</v>
      </c>
      <c r="E2146" s="217">
        <v>7702</v>
      </c>
      <c r="F2146" s="61">
        <f t="shared" si="95"/>
        <v>315</v>
      </c>
      <c r="G2146" s="67">
        <f t="shared" si="96"/>
        <v>243.34625322997417</v>
      </c>
      <c r="H2146" s="59">
        <v>40193</v>
      </c>
      <c r="I2146" s="217">
        <v>3330</v>
      </c>
      <c r="J2146" s="217">
        <v>7363</v>
      </c>
      <c r="K2146" s="217"/>
      <c r="L2146" s="217"/>
      <c r="M2146" s="67"/>
      <c r="N2146" s="216"/>
      <c r="O2146" s="216"/>
      <c r="P2146" s="216"/>
      <c r="Q2146" s="216"/>
      <c r="R2146" s="218"/>
      <c r="S2146" s="218"/>
      <c r="T2146" s="218"/>
      <c r="U2146" s="218"/>
      <c r="V2146" s="218"/>
      <c r="W2146" s="218"/>
      <c r="X2146" s="218"/>
      <c r="Y2146" s="53"/>
    </row>
    <row r="2147" spans="1:25" s="60" customFormat="1" ht="15.75" customHeight="1">
      <c r="A2147" s="63">
        <v>40102</v>
      </c>
      <c r="B2147" s="62">
        <v>6450</v>
      </c>
      <c r="C2147" s="59">
        <v>40206</v>
      </c>
      <c r="D2147" s="217">
        <v>7387</v>
      </c>
      <c r="E2147" s="217">
        <v>7716</v>
      </c>
      <c r="F2147" s="61">
        <f t="shared" si="95"/>
        <v>329</v>
      </c>
      <c r="G2147" s="67">
        <f t="shared" si="96"/>
        <v>243.53229974160206</v>
      </c>
      <c r="H2147" s="59">
        <v>40192</v>
      </c>
      <c r="I2147" s="217">
        <v>3330</v>
      </c>
      <c r="J2147" s="217">
        <v>7363</v>
      </c>
      <c r="K2147" s="217"/>
      <c r="L2147" s="217"/>
      <c r="M2147" s="67"/>
      <c r="N2147" s="216"/>
      <c r="O2147" s="216"/>
      <c r="P2147" s="216"/>
      <c r="Q2147" s="216"/>
      <c r="R2147" s="218"/>
      <c r="S2147" s="218"/>
      <c r="T2147" s="218"/>
      <c r="U2147" s="218"/>
      <c r="V2147" s="218"/>
      <c r="W2147" s="218"/>
      <c r="X2147" s="218"/>
      <c r="Y2147" s="53"/>
    </row>
    <row r="2148" spans="1:25" s="60" customFormat="1" ht="15.75" customHeight="1">
      <c r="A2148" s="63">
        <v>40101</v>
      </c>
      <c r="B2148" s="62">
        <v>6430</v>
      </c>
      <c r="C2148" s="59">
        <v>40205</v>
      </c>
      <c r="D2148" s="217">
        <v>7407</v>
      </c>
      <c r="E2148" s="217">
        <v>7716</v>
      </c>
      <c r="F2148" s="61">
        <f t="shared" si="95"/>
        <v>309</v>
      </c>
      <c r="G2148" s="67">
        <f t="shared" si="96"/>
        <v>243.67312661498707</v>
      </c>
      <c r="H2148" s="59">
        <v>40191</v>
      </c>
      <c r="I2148" s="217">
        <v>3330</v>
      </c>
      <c r="J2148" s="217">
        <v>7356</v>
      </c>
      <c r="K2148" s="217"/>
      <c r="L2148" s="217"/>
      <c r="M2148" s="67"/>
      <c r="N2148" s="216"/>
      <c r="O2148" s="216"/>
      <c r="P2148" s="216"/>
      <c r="Q2148" s="216"/>
      <c r="R2148" s="218"/>
      <c r="S2148" s="218"/>
      <c r="T2148" s="218"/>
      <c r="U2148" s="218"/>
      <c r="V2148" s="218"/>
      <c r="W2148" s="218"/>
      <c r="X2148" s="218"/>
      <c r="Y2148" s="53"/>
    </row>
    <row r="2149" spans="1:25" ht="15.75" customHeight="1">
      <c r="A2149" s="63">
        <v>40100</v>
      </c>
      <c r="B2149" s="62">
        <v>6430</v>
      </c>
      <c r="C2149" s="59">
        <v>40204</v>
      </c>
      <c r="D2149" s="217">
        <v>7407</v>
      </c>
      <c r="E2149" s="217">
        <v>7743</v>
      </c>
      <c r="F2149" s="61">
        <f t="shared" si="95"/>
        <v>336</v>
      </c>
      <c r="G2149" s="67">
        <f t="shared" si="96"/>
        <v>243.83979328165375</v>
      </c>
      <c r="H2149" s="59">
        <v>40190</v>
      </c>
      <c r="I2149" s="217">
        <v>3330</v>
      </c>
      <c r="J2149" s="217">
        <v>7356</v>
      </c>
      <c r="K2149" s="217"/>
      <c r="L2149" s="217"/>
      <c r="M2149" s="67"/>
      <c r="N2149" s="216"/>
      <c r="O2149" s="216"/>
      <c r="P2149" s="216"/>
      <c r="Q2149" s="216"/>
      <c r="R2149" s="218"/>
      <c r="S2149" s="218"/>
      <c r="T2149" s="218"/>
      <c r="U2149" s="218"/>
      <c r="V2149" s="218"/>
      <c r="W2149" s="218"/>
      <c r="X2149" s="218"/>
    </row>
    <row r="2150" spans="1:25" ht="15.75" customHeight="1">
      <c r="A2150" s="63">
        <v>40099</v>
      </c>
      <c r="B2150" s="62">
        <v>6410</v>
      </c>
      <c r="C2150" s="59">
        <v>40203</v>
      </c>
      <c r="D2150" s="217">
        <v>7434</v>
      </c>
      <c r="E2150" s="217">
        <v>7763</v>
      </c>
      <c r="F2150" s="61">
        <f t="shared" si="95"/>
        <v>329</v>
      </c>
      <c r="G2150" s="67">
        <f t="shared" si="96"/>
        <v>243.95478036175712</v>
      </c>
      <c r="H2150" s="59">
        <v>40189</v>
      </c>
      <c r="I2150" s="217">
        <v>3330</v>
      </c>
      <c r="J2150" s="217">
        <v>7356</v>
      </c>
      <c r="K2150" s="217"/>
      <c r="L2150" s="217"/>
      <c r="M2150" s="67"/>
      <c r="N2150" s="216"/>
      <c r="O2150" s="216"/>
      <c r="P2150" s="216"/>
      <c r="Q2150" s="216"/>
      <c r="R2150" s="218"/>
      <c r="S2150" s="218"/>
      <c r="T2150" s="218"/>
      <c r="U2150" s="218"/>
      <c r="V2150" s="218"/>
      <c r="W2150" s="218"/>
      <c r="X2150" s="218"/>
    </row>
    <row r="2151" spans="1:25" ht="15.75" customHeight="1">
      <c r="A2151" s="63">
        <v>40098</v>
      </c>
      <c r="B2151" s="62">
        <v>6410</v>
      </c>
      <c r="C2151" s="59">
        <v>40200</v>
      </c>
      <c r="D2151" s="217">
        <v>7487</v>
      </c>
      <c r="E2151" s="217">
        <v>7763</v>
      </c>
      <c r="F2151" s="61">
        <f t="shared" si="95"/>
        <v>276</v>
      </c>
      <c r="G2151" s="67">
        <f t="shared" si="96"/>
        <v>244.07881136950905</v>
      </c>
      <c r="H2151" s="59">
        <v>40186</v>
      </c>
      <c r="I2151" s="217">
        <v>3310</v>
      </c>
      <c r="J2151" s="217">
        <v>7309</v>
      </c>
      <c r="K2151" s="217"/>
      <c r="L2151" s="217"/>
      <c r="M2151" s="67"/>
      <c r="N2151" s="216"/>
      <c r="O2151" s="216"/>
      <c r="P2151" s="216"/>
      <c r="Q2151" s="216"/>
      <c r="R2151" s="218"/>
      <c r="S2151" s="218"/>
      <c r="T2151" s="218"/>
      <c r="U2151" s="218"/>
      <c r="V2151" s="218"/>
      <c r="W2151" s="218"/>
      <c r="X2151" s="218"/>
    </row>
    <row r="2152" spans="1:25" ht="15.75" customHeight="1">
      <c r="A2152" s="63">
        <v>40095</v>
      </c>
      <c r="B2152" s="62">
        <v>6430</v>
      </c>
      <c r="C2152" s="59">
        <v>40199</v>
      </c>
      <c r="D2152" s="217">
        <v>7487</v>
      </c>
      <c r="E2152" s="217">
        <v>7763</v>
      </c>
      <c r="F2152" s="61">
        <f t="shared" si="95"/>
        <v>276</v>
      </c>
      <c r="G2152" s="67">
        <f t="shared" si="96"/>
        <v>244.25322997416021</v>
      </c>
      <c r="H2152" s="59">
        <v>40185</v>
      </c>
      <c r="I2152" s="217">
        <v>3310</v>
      </c>
      <c r="J2152" s="217">
        <v>7261</v>
      </c>
      <c r="K2152" s="217"/>
      <c r="L2152" s="217"/>
      <c r="M2152" s="67"/>
      <c r="N2152" s="216"/>
      <c r="O2152" s="216"/>
      <c r="P2152" s="216"/>
      <c r="Q2152" s="216"/>
      <c r="R2152" s="218"/>
      <c r="S2152" s="218"/>
      <c r="T2152" s="218"/>
      <c r="U2152" s="218"/>
      <c r="V2152" s="218"/>
      <c r="W2152" s="218"/>
      <c r="X2152" s="218"/>
    </row>
    <row r="2153" spans="1:25" ht="15.75" customHeight="1">
      <c r="A2153" s="63">
        <v>40086</v>
      </c>
      <c r="B2153" s="62">
        <v>6520</v>
      </c>
      <c r="C2153" s="59">
        <v>40198</v>
      </c>
      <c r="D2153" s="217">
        <v>7487</v>
      </c>
      <c r="E2153" s="217">
        <v>7769</v>
      </c>
      <c r="F2153" s="61">
        <f t="shared" si="95"/>
        <v>282</v>
      </c>
      <c r="G2153" s="67">
        <f t="shared" si="96"/>
        <v>244.43669250645993</v>
      </c>
      <c r="H2153" s="59">
        <v>40184</v>
      </c>
      <c r="I2153" s="217">
        <v>3300</v>
      </c>
      <c r="J2153" s="217">
        <v>7214</v>
      </c>
      <c r="K2153" s="217"/>
      <c r="L2153" s="217"/>
      <c r="M2153" s="67"/>
      <c r="N2153" s="216"/>
      <c r="O2153" s="216"/>
      <c r="P2153" s="216"/>
      <c r="Q2153" s="216"/>
      <c r="R2153" s="218"/>
      <c r="S2153" s="218"/>
      <c r="T2153" s="218"/>
      <c r="U2153" s="218"/>
      <c r="V2153" s="218"/>
      <c r="W2153" s="218"/>
      <c r="X2153" s="218"/>
    </row>
    <row r="2154" spans="1:25" ht="15.75" customHeight="1">
      <c r="A2154" s="63">
        <v>40085</v>
      </c>
      <c r="B2154" s="62">
        <v>6540</v>
      </c>
      <c r="C2154" s="59">
        <v>40197</v>
      </c>
      <c r="D2154" s="217">
        <v>7514</v>
      </c>
      <c r="E2154" s="217">
        <v>7769</v>
      </c>
      <c r="F2154" s="61">
        <f t="shared" si="95"/>
        <v>255</v>
      </c>
      <c r="G2154" s="67">
        <f t="shared" si="96"/>
        <v>244.59431524547804</v>
      </c>
      <c r="H2154" s="59">
        <v>40183</v>
      </c>
      <c r="I2154" s="217">
        <v>3300</v>
      </c>
      <c r="J2154" s="217">
        <v>7139</v>
      </c>
      <c r="K2154" s="217"/>
      <c r="L2154" s="217"/>
      <c r="M2154" s="67"/>
      <c r="N2154" s="216"/>
      <c r="O2154" s="216"/>
      <c r="P2154" s="216"/>
      <c r="Q2154" s="216"/>
      <c r="R2154" s="218"/>
      <c r="S2154" s="218"/>
      <c r="T2154" s="218"/>
      <c r="U2154" s="218"/>
      <c r="V2154" s="218"/>
      <c r="W2154" s="218"/>
      <c r="X2154" s="218"/>
    </row>
    <row r="2155" spans="1:25" ht="15.75" customHeight="1">
      <c r="A2155" s="63">
        <v>40084</v>
      </c>
      <c r="B2155" s="62">
        <v>6540</v>
      </c>
      <c r="C2155" s="59">
        <v>40196</v>
      </c>
      <c r="D2155" s="217">
        <v>7567</v>
      </c>
      <c r="E2155" s="217">
        <v>7769</v>
      </c>
      <c r="F2155" s="61">
        <f t="shared" si="95"/>
        <v>202</v>
      </c>
      <c r="G2155" s="67">
        <f t="shared" si="96"/>
        <v>244.78682170542635</v>
      </c>
      <c r="H2155" s="59">
        <v>40182</v>
      </c>
      <c r="I2155" s="217">
        <v>3280</v>
      </c>
      <c r="J2155" s="217">
        <v>7099</v>
      </c>
      <c r="K2155" s="217"/>
      <c r="L2155" s="217"/>
      <c r="M2155" s="67"/>
      <c r="N2155" s="216"/>
      <c r="O2155" s="216"/>
      <c r="P2155" s="216"/>
      <c r="Q2155" s="216"/>
      <c r="R2155" s="218"/>
      <c r="S2155" s="218"/>
      <c r="T2155" s="218"/>
      <c r="U2155" s="218"/>
      <c r="V2155" s="218"/>
      <c r="W2155" s="218"/>
      <c r="X2155" s="218"/>
    </row>
    <row r="2156" spans="1:25" ht="15.75" customHeight="1">
      <c r="A2156" s="63">
        <v>40081</v>
      </c>
      <c r="B2156" s="62">
        <v>6560</v>
      </c>
      <c r="C2156" s="59">
        <v>40193</v>
      </c>
      <c r="D2156" s="217">
        <v>7567</v>
      </c>
      <c r="E2156" s="217">
        <v>7769</v>
      </c>
      <c r="F2156" s="61">
        <f t="shared" si="95"/>
        <v>202</v>
      </c>
      <c r="G2156" s="67">
        <f t="shared" si="96"/>
        <v>245.04780361757105</v>
      </c>
      <c r="H2156" s="59">
        <v>40179</v>
      </c>
      <c r="I2156" s="217">
        <v>3280</v>
      </c>
      <c r="J2156" s="217">
        <v>7065</v>
      </c>
      <c r="K2156" s="217"/>
      <c r="L2156" s="217"/>
      <c r="M2156" s="67"/>
      <c r="N2156" s="216"/>
      <c r="O2156" s="216"/>
      <c r="P2156" s="216"/>
      <c r="Q2156" s="216"/>
      <c r="R2156" s="218"/>
      <c r="S2156" s="218"/>
      <c r="T2156" s="218"/>
      <c r="U2156" s="218"/>
      <c r="V2156" s="218"/>
      <c r="W2156" s="218"/>
      <c r="X2156" s="218"/>
    </row>
    <row r="2157" spans="1:25" ht="15.75" customHeight="1">
      <c r="A2157" s="63">
        <v>40080</v>
      </c>
      <c r="B2157" s="62">
        <v>6560</v>
      </c>
      <c r="C2157" s="59">
        <v>40192</v>
      </c>
      <c r="D2157" s="217">
        <v>7620</v>
      </c>
      <c r="E2157" s="217">
        <v>7769</v>
      </c>
      <c r="F2157" s="61">
        <f t="shared" si="95"/>
        <v>149</v>
      </c>
      <c r="G2157" s="67">
        <f t="shared" si="96"/>
        <v>245.2906976744186</v>
      </c>
      <c r="H2157" s="59">
        <v>40178</v>
      </c>
      <c r="I2157" s="217">
        <v>3250</v>
      </c>
      <c r="J2157" s="217">
        <v>7024</v>
      </c>
      <c r="K2157" s="217"/>
      <c r="L2157" s="217"/>
      <c r="M2157" s="67"/>
      <c r="N2157" s="216"/>
      <c r="O2157" s="216"/>
      <c r="P2157" s="216"/>
      <c r="Q2157" s="216"/>
      <c r="R2157" s="218"/>
      <c r="S2157" s="218"/>
      <c r="T2157" s="218"/>
      <c r="U2157" s="218"/>
      <c r="V2157" s="218"/>
      <c r="W2157" s="218"/>
      <c r="X2157" s="218"/>
    </row>
    <row r="2158" spans="1:25" ht="15.75" customHeight="1">
      <c r="A2158" s="63">
        <v>40079</v>
      </c>
      <c r="B2158" s="62">
        <v>6560</v>
      </c>
      <c r="C2158" s="59">
        <v>40191</v>
      </c>
      <c r="D2158" s="217">
        <v>7620</v>
      </c>
      <c r="E2158" s="217">
        <v>7776</v>
      </c>
      <c r="F2158" s="61">
        <f t="shared" si="95"/>
        <v>156</v>
      </c>
      <c r="G2158" s="67">
        <f t="shared" si="96"/>
        <v>245.59302325581396</v>
      </c>
      <c r="H2158" s="59">
        <v>40177</v>
      </c>
      <c r="I2158" s="217">
        <v>3250</v>
      </c>
      <c r="J2158" s="217">
        <v>6970</v>
      </c>
      <c r="K2158" s="217"/>
      <c r="L2158" s="217"/>
      <c r="M2158" s="67"/>
      <c r="N2158" s="216"/>
      <c r="O2158" s="216"/>
      <c r="P2158" s="216"/>
      <c r="Q2158" s="216"/>
      <c r="R2158" s="218"/>
      <c r="S2158" s="218"/>
      <c r="T2158" s="218"/>
      <c r="U2158" s="218"/>
      <c r="V2158" s="218"/>
      <c r="W2158" s="218"/>
      <c r="X2158" s="218"/>
    </row>
    <row r="2159" spans="1:25" ht="15.75" customHeight="1">
      <c r="A2159" s="63">
        <v>40078</v>
      </c>
      <c r="B2159" s="62">
        <v>6560</v>
      </c>
      <c r="C2159" s="59">
        <v>40190</v>
      </c>
      <c r="D2159" s="217">
        <v>7627</v>
      </c>
      <c r="E2159" s="217">
        <v>7776</v>
      </c>
      <c r="F2159" s="61">
        <f t="shared" si="95"/>
        <v>149</v>
      </c>
      <c r="G2159" s="67">
        <f t="shared" si="96"/>
        <v>245.87855297157623</v>
      </c>
      <c r="H2159" s="59">
        <v>40176</v>
      </c>
      <c r="I2159" s="217">
        <v>3240</v>
      </c>
      <c r="J2159" s="217">
        <v>6970</v>
      </c>
      <c r="K2159" s="217"/>
      <c r="L2159" s="217"/>
      <c r="M2159" s="67"/>
      <c r="N2159" s="216"/>
      <c r="O2159" s="216"/>
      <c r="P2159" s="216"/>
      <c r="Q2159" s="216"/>
      <c r="R2159" s="218"/>
      <c r="S2159" s="218"/>
      <c r="T2159" s="218"/>
      <c r="U2159" s="218"/>
      <c r="V2159" s="218"/>
      <c r="W2159" s="218"/>
      <c r="X2159" s="218"/>
    </row>
    <row r="2160" spans="1:25" ht="15.75" customHeight="1">
      <c r="A2160" s="63">
        <v>40077</v>
      </c>
      <c r="B2160" s="62">
        <v>6560</v>
      </c>
      <c r="C2160" s="59">
        <v>40189</v>
      </c>
      <c r="D2160" s="217">
        <v>7620</v>
      </c>
      <c r="E2160" s="217">
        <v>7776</v>
      </c>
      <c r="F2160" s="61">
        <f t="shared" si="95"/>
        <v>156</v>
      </c>
      <c r="G2160" s="67">
        <f t="shared" si="96"/>
        <v>246.17312661498707</v>
      </c>
      <c r="H2160" s="59">
        <v>40175</v>
      </c>
      <c r="I2160" s="217">
        <v>3240</v>
      </c>
      <c r="J2160" s="217">
        <v>6970</v>
      </c>
      <c r="K2160" s="217"/>
      <c r="L2160" s="217"/>
      <c r="M2160" s="67"/>
      <c r="N2160" s="216"/>
      <c r="O2160" s="216"/>
      <c r="P2160" s="216"/>
      <c r="Q2160" s="216"/>
      <c r="R2160" s="218"/>
      <c r="S2160" s="218"/>
      <c r="T2160" s="218"/>
      <c r="U2160" s="218"/>
      <c r="V2160" s="218"/>
      <c r="W2160" s="218"/>
      <c r="X2160" s="218"/>
    </row>
    <row r="2161" spans="1:24" ht="15.75" customHeight="1">
      <c r="A2161" s="63">
        <v>40074</v>
      </c>
      <c r="B2161" s="62">
        <v>6560</v>
      </c>
      <c r="C2161" s="59">
        <v>40186</v>
      </c>
      <c r="D2161" s="217">
        <v>7620</v>
      </c>
      <c r="E2161" s="217">
        <v>7708</v>
      </c>
      <c r="F2161" s="61">
        <f t="shared" si="95"/>
        <v>88</v>
      </c>
      <c r="G2161" s="67">
        <f t="shared" si="96"/>
        <v>246.45736434108528</v>
      </c>
      <c r="H2161" s="59">
        <v>40172</v>
      </c>
      <c r="I2161" s="217">
        <v>3240</v>
      </c>
      <c r="J2161" s="217">
        <v>6970</v>
      </c>
      <c r="K2161" s="217"/>
      <c r="L2161" s="217"/>
      <c r="M2161" s="67"/>
      <c r="N2161" s="216"/>
      <c r="O2161" s="216"/>
      <c r="P2161" s="216"/>
      <c r="Q2161" s="216"/>
      <c r="R2161" s="218"/>
      <c r="S2161" s="218"/>
      <c r="T2161" s="218"/>
      <c r="U2161" s="218"/>
      <c r="V2161" s="218"/>
      <c r="W2161" s="218"/>
      <c r="X2161" s="218"/>
    </row>
    <row r="2162" spans="1:24" ht="15.75" customHeight="1">
      <c r="A2162" s="63">
        <v>40073</v>
      </c>
      <c r="B2162" s="62">
        <v>6580</v>
      </c>
      <c r="C2162" s="59">
        <v>40185</v>
      </c>
      <c r="D2162" s="217">
        <v>7579</v>
      </c>
      <c r="E2162" s="217">
        <v>7681</v>
      </c>
      <c r="F2162" s="61">
        <f t="shared" si="95"/>
        <v>102</v>
      </c>
      <c r="G2162" s="67">
        <f t="shared" si="96"/>
        <v>246.8294573643411</v>
      </c>
      <c r="H2162" s="59">
        <v>40171</v>
      </c>
      <c r="I2162" s="217">
        <v>3240</v>
      </c>
      <c r="J2162" s="217">
        <v>6970</v>
      </c>
      <c r="K2162" s="217"/>
      <c r="L2162" s="217"/>
      <c r="M2162" s="67"/>
      <c r="N2162" s="216"/>
      <c r="O2162" s="216"/>
      <c r="P2162" s="216"/>
      <c r="Q2162" s="216"/>
      <c r="R2162" s="218"/>
      <c r="S2162" s="218"/>
      <c r="T2162" s="218"/>
      <c r="U2162" s="218"/>
      <c r="V2162" s="218"/>
      <c r="W2162" s="218"/>
      <c r="X2162" s="218"/>
    </row>
    <row r="2163" spans="1:24" ht="15.75" customHeight="1">
      <c r="A2163" s="63">
        <v>40072</v>
      </c>
      <c r="B2163" s="62">
        <v>6580</v>
      </c>
      <c r="C2163" s="59">
        <v>40184</v>
      </c>
      <c r="D2163" s="217">
        <v>7526</v>
      </c>
      <c r="E2163" s="217">
        <v>7505</v>
      </c>
      <c r="F2163" s="61">
        <f t="shared" si="95"/>
        <v>-21</v>
      </c>
      <c r="G2163" s="67">
        <f t="shared" si="96"/>
        <v>247.18346253229973</v>
      </c>
      <c r="H2163" s="59">
        <v>40170</v>
      </c>
      <c r="I2163" s="217">
        <v>3240</v>
      </c>
      <c r="J2163" s="217">
        <v>6976</v>
      </c>
      <c r="K2163" s="217"/>
      <c r="L2163" s="217"/>
      <c r="M2163" s="67"/>
      <c r="N2163" s="216"/>
      <c r="O2163" s="216"/>
      <c r="P2163" s="216"/>
      <c r="Q2163" s="216"/>
      <c r="R2163" s="218"/>
      <c r="S2163" s="218"/>
      <c r="T2163" s="218"/>
      <c r="U2163" s="218"/>
      <c r="V2163" s="218"/>
      <c r="W2163" s="218"/>
      <c r="X2163" s="218"/>
    </row>
    <row r="2164" spans="1:24" ht="15.75" customHeight="1">
      <c r="A2164" s="63">
        <v>40071</v>
      </c>
      <c r="B2164" s="62">
        <v>6580</v>
      </c>
      <c r="C2164" s="59">
        <v>40183</v>
      </c>
      <c r="D2164" s="217">
        <v>7472</v>
      </c>
      <c r="E2164" s="217">
        <v>7458</v>
      </c>
      <c r="F2164" s="61">
        <f t="shared" si="95"/>
        <v>-14</v>
      </c>
      <c r="G2164" s="67">
        <f t="shared" si="96"/>
        <v>247.71447028423773</v>
      </c>
      <c r="H2164" s="59">
        <v>40169</v>
      </c>
      <c r="I2164" s="217">
        <v>3240</v>
      </c>
      <c r="J2164" s="217">
        <v>6976</v>
      </c>
      <c r="K2164" s="217"/>
      <c r="L2164" s="217"/>
      <c r="M2164" s="67"/>
      <c r="N2164" s="216"/>
      <c r="O2164" s="216"/>
      <c r="P2164" s="216"/>
      <c r="Q2164" s="216"/>
      <c r="R2164" s="218"/>
      <c r="S2164" s="218"/>
      <c r="T2164" s="218"/>
      <c r="U2164" s="218"/>
      <c r="V2164" s="218"/>
      <c r="W2164" s="218"/>
      <c r="X2164" s="218"/>
    </row>
    <row r="2165" spans="1:24" ht="15.75" customHeight="1">
      <c r="A2165" s="63">
        <v>40070</v>
      </c>
      <c r="B2165" s="62">
        <v>6590</v>
      </c>
      <c r="C2165" s="59">
        <v>40182</v>
      </c>
      <c r="D2165" s="217">
        <v>7425</v>
      </c>
      <c r="E2165" s="217">
        <v>7458</v>
      </c>
      <c r="F2165" s="61">
        <f t="shared" si="95"/>
        <v>33</v>
      </c>
      <c r="G2165" s="67">
        <f t="shared" si="96"/>
        <v>248.25452196382429</v>
      </c>
      <c r="H2165" s="59">
        <v>40168</v>
      </c>
      <c r="I2165" s="217">
        <v>3220</v>
      </c>
      <c r="J2165" s="217">
        <v>6976</v>
      </c>
      <c r="K2165" s="217"/>
      <c r="L2165" s="217"/>
      <c r="M2165" s="67"/>
      <c r="N2165" s="216"/>
      <c r="O2165" s="216"/>
      <c r="P2165" s="216"/>
      <c r="Q2165" s="216"/>
      <c r="R2165" s="218"/>
      <c r="S2165" s="218"/>
      <c r="T2165" s="218"/>
      <c r="U2165" s="218"/>
      <c r="V2165" s="218"/>
      <c r="W2165" s="218"/>
      <c r="X2165" s="218"/>
    </row>
    <row r="2166" spans="1:24" ht="15.75" customHeight="1">
      <c r="A2166" s="63">
        <v>40067</v>
      </c>
      <c r="B2166" s="62">
        <v>6610</v>
      </c>
      <c r="C2166" s="59">
        <v>40179</v>
      </c>
      <c r="D2166" s="217">
        <v>7398</v>
      </c>
      <c r="E2166" s="217">
        <v>7370</v>
      </c>
      <c r="F2166" s="61">
        <f t="shared" si="95"/>
        <v>-28</v>
      </c>
      <c r="G2166" s="67">
        <f t="shared" si="96"/>
        <v>248.73385012919897</v>
      </c>
      <c r="H2166" s="59">
        <v>40165</v>
      </c>
      <c r="I2166" s="217">
        <v>3220</v>
      </c>
      <c r="J2166" s="217">
        <v>6956</v>
      </c>
      <c r="K2166" s="217"/>
      <c r="L2166" s="217"/>
      <c r="M2166" s="67"/>
      <c r="N2166" s="216"/>
      <c r="O2166" s="216"/>
      <c r="P2166" s="216"/>
      <c r="Q2166" s="216"/>
      <c r="R2166" s="218"/>
      <c r="S2166" s="218"/>
      <c r="T2166" s="218"/>
      <c r="U2166" s="218"/>
      <c r="V2166" s="218"/>
      <c r="W2166" s="218"/>
      <c r="X2166" s="218"/>
    </row>
    <row r="2167" spans="1:24" ht="15.75" customHeight="1">
      <c r="A2167" s="63">
        <v>40066</v>
      </c>
      <c r="B2167" s="62">
        <v>6610</v>
      </c>
      <c r="C2167" s="59">
        <v>40178</v>
      </c>
      <c r="D2167" s="217">
        <v>7311</v>
      </c>
      <c r="E2167" s="217">
        <v>7356</v>
      </c>
      <c r="F2167" s="61">
        <f t="shared" si="95"/>
        <v>45</v>
      </c>
      <c r="G2167" s="67">
        <f t="shared" si="96"/>
        <v>249.29198966408268</v>
      </c>
      <c r="H2167" s="59">
        <v>40164</v>
      </c>
      <c r="I2167" s="217">
        <v>3220</v>
      </c>
      <c r="J2167" s="217">
        <v>6956</v>
      </c>
      <c r="K2167" s="217"/>
      <c r="L2167" s="217"/>
      <c r="M2167" s="67"/>
      <c r="N2167" s="216"/>
      <c r="O2167" s="216"/>
      <c r="P2167" s="216"/>
      <c r="Q2167" s="216"/>
      <c r="R2167" s="218"/>
      <c r="S2167" s="218"/>
      <c r="T2167" s="218"/>
      <c r="U2167" s="218"/>
      <c r="V2167" s="218"/>
      <c r="W2167" s="218"/>
      <c r="X2167" s="218"/>
    </row>
    <row r="2168" spans="1:24" ht="15.75" customHeight="1">
      <c r="A2168" s="63">
        <v>40065</v>
      </c>
      <c r="B2168" s="62">
        <v>6630</v>
      </c>
      <c r="C2168" s="59">
        <v>40177</v>
      </c>
      <c r="D2168" s="217">
        <v>7284</v>
      </c>
      <c r="E2168" s="217">
        <v>7369</v>
      </c>
      <c r="F2168" s="61">
        <f t="shared" si="95"/>
        <v>85</v>
      </c>
      <c r="G2168" s="67">
        <f t="shared" si="96"/>
        <v>249.74677002583979</v>
      </c>
      <c r="H2168" s="59">
        <v>40163</v>
      </c>
      <c r="I2168" s="217">
        <v>3220</v>
      </c>
      <c r="J2168" s="217">
        <v>6909</v>
      </c>
      <c r="K2168" s="217"/>
      <c r="L2168" s="217"/>
      <c r="M2168" s="67"/>
      <c r="N2168" s="216"/>
      <c r="O2168" s="216"/>
      <c r="P2168" s="216"/>
      <c r="Q2168" s="216"/>
      <c r="R2168" s="218"/>
      <c r="S2168" s="218"/>
      <c r="T2168" s="218"/>
      <c r="U2168" s="218"/>
      <c r="V2168" s="218"/>
      <c r="W2168" s="218"/>
      <c r="X2168" s="218"/>
    </row>
    <row r="2169" spans="1:24" ht="15.75" customHeight="1">
      <c r="A2169" s="63">
        <v>40064</v>
      </c>
      <c r="B2169" s="62">
        <v>6650</v>
      </c>
      <c r="C2169" s="59">
        <v>40176</v>
      </c>
      <c r="D2169" s="217">
        <v>7284</v>
      </c>
      <c r="E2169" s="217">
        <v>7369</v>
      </c>
      <c r="F2169" s="61">
        <f t="shared" si="95"/>
        <v>85</v>
      </c>
      <c r="G2169" s="67">
        <f t="shared" si="96"/>
        <v>250.17700258397932</v>
      </c>
      <c r="H2169" s="59">
        <v>40162</v>
      </c>
      <c r="I2169" s="217">
        <v>3225</v>
      </c>
      <c r="J2169" s="217">
        <v>6875</v>
      </c>
      <c r="K2169" s="217"/>
      <c r="L2169" s="217"/>
      <c r="M2169" s="67"/>
      <c r="N2169" s="216"/>
      <c r="O2169" s="216"/>
      <c r="P2169" s="216"/>
      <c r="Q2169" s="216"/>
      <c r="R2169" s="218"/>
      <c r="S2169" s="218"/>
      <c r="T2169" s="218"/>
      <c r="U2169" s="218"/>
      <c r="V2169" s="218"/>
      <c r="W2169" s="218"/>
      <c r="X2169" s="218"/>
    </row>
    <row r="2170" spans="1:24" ht="15.75" customHeight="1">
      <c r="A2170" s="63">
        <v>40063</v>
      </c>
      <c r="B2170" s="62">
        <v>6670</v>
      </c>
      <c r="C2170" s="59">
        <v>40175</v>
      </c>
      <c r="D2170" s="217">
        <v>7290</v>
      </c>
      <c r="E2170" s="217">
        <v>7369</v>
      </c>
      <c r="F2170" s="61">
        <f t="shared" si="95"/>
        <v>79</v>
      </c>
      <c r="G2170" s="67">
        <f t="shared" si="96"/>
        <v>250.60723514211887</v>
      </c>
      <c r="H2170" s="59">
        <v>40161</v>
      </c>
      <c r="I2170" s="217">
        <v>3190</v>
      </c>
      <c r="J2170" s="217">
        <v>6827</v>
      </c>
      <c r="K2170" s="217"/>
      <c r="L2170" s="217"/>
      <c r="M2170" s="67"/>
      <c r="N2170" s="216"/>
      <c r="O2170" s="216"/>
      <c r="P2170" s="216"/>
      <c r="Q2170" s="216"/>
      <c r="R2170" s="218"/>
      <c r="S2170" s="218"/>
      <c r="T2170" s="218"/>
      <c r="U2170" s="218"/>
      <c r="V2170" s="218"/>
      <c r="W2170" s="218"/>
      <c r="X2170" s="218"/>
    </row>
    <row r="2171" spans="1:24" ht="15.75" customHeight="1">
      <c r="A2171" s="63">
        <v>40060</v>
      </c>
      <c r="B2171" s="62">
        <v>6690</v>
      </c>
      <c r="C2171" s="59">
        <v>40172</v>
      </c>
      <c r="D2171" s="217">
        <v>7290</v>
      </c>
      <c r="E2171" s="217">
        <v>7369</v>
      </c>
      <c r="F2171" s="61">
        <f t="shared" si="95"/>
        <v>79</v>
      </c>
      <c r="G2171" s="67">
        <f t="shared" si="96"/>
        <v>251.02713178294573</v>
      </c>
      <c r="H2171" s="59">
        <v>40158</v>
      </c>
      <c r="I2171" s="217">
        <v>3180</v>
      </c>
      <c r="J2171" s="217">
        <v>6800</v>
      </c>
      <c r="K2171" s="217"/>
      <c r="L2171" s="217"/>
      <c r="M2171" s="67"/>
      <c r="N2171" s="216"/>
      <c r="O2171" s="216"/>
      <c r="P2171" s="216"/>
      <c r="Q2171" s="216"/>
      <c r="R2171" s="218"/>
      <c r="S2171" s="218"/>
      <c r="T2171" s="218"/>
      <c r="U2171" s="218"/>
      <c r="V2171" s="218"/>
      <c r="W2171" s="218"/>
      <c r="X2171" s="218"/>
    </row>
    <row r="2172" spans="1:24" ht="15.75" customHeight="1">
      <c r="A2172" s="63">
        <v>40059</v>
      </c>
      <c r="B2172" s="62">
        <v>6690</v>
      </c>
      <c r="C2172" s="59">
        <v>40171</v>
      </c>
      <c r="D2172" s="217">
        <v>7290</v>
      </c>
      <c r="E2172" s="217">
        <v>7322</v>
      </c>
      <c r="F2172" s="61">
        <f t="shared" si="95"/>
        <v>32</v>
      </c>
      <c r="G2172" s="67">
        <f t="shared" si="96"/>
        <v>251.46511627906978</v>
      </c>
      <c r="H2172" s="59">
        <v>40157</v>
      </c>
      <c r="I2172" s="217">
        <v>3180</v>
      </c>
      <c r="J2172" s="217">
        <v>6732</v>
      </c>
      <c r="K2172" s="217"/>
      <c r="L2172" s="217"/>
      <c r="M2172" s="67"/>
      <c r="N2172" s="216"/>
      <c r="O2172" s="216"/>
      <c r="P2172" s="216"/>
      <c r="Q2172" s="216"/>
      <c r="R2172" s="218"/>
      <c r="S2172" s="218"/>
      <c r="T2172" s="218"/>
      <c r="U2172" s="218"/>
      <c r="V2172" s="218"/>
      <c r="W2172" s="218"/>
      <c r="X2172" s="218"/>
    </row>
    <row r="2173" spans="1:24" ht="15.75" customHeight="1">
      <c r="A2173" s="63">
        <v>40058</v>
      </c>
      <c r="B2173" s="62">
        <v>6700</v>
      </c>
      <c r="C2173" s="59">
        <v>40170</v>
      </c>
      <c r="D2173" s="217">
        <v>7296</v>
      </c>
      <c r="E2173" s="217">
        <v>7322</v>
      </c>
      <c r="F2173" s="61">
        <f t="shared" si="95"/>
        <v>26</v>
      </c>
      <c r="G2173" s="67">
        <f t="shared" si="96"/>
        <v>251.98191214470285</v>
      </c>
      <c r="H2173" s="59">
        <v>40156</v>
      </c>
      <c r="I2173" s="217">
        <v>3160</v>
      </c>
      <c r="J2173" s="217">
        <v>6685</v>
      </c>
      <c r="K2173" s="217"/>
      <c r="L2173" s="217"/>
      <c r="M2173" s="67"/>
      <c r="N2173" s="216"/>
      <c r="O2173" s="216"/>
      <c r="P2173" s="216"/>
      <c r="Q2173" s="216"/>
      <c r="R2173" s="218"/>
      <c r="S2173" s="218"/>
      <c r="T2173" s="218"/>
      <c r="U2173" s="218"/>
      <c r="V2173" s="218"/>
      <c r="W2173" s="218"/>
      <c r="X2173" s="218"/>
    </row>
    <row r="2174" spans="1:24" ht="15.75" customHeight="1">
      <c r="A2174" s="63">
        <v>40057</v>
      </c>
      <c r="B2174" s="62">
        <v>6720</v>
      </c>
      <c r="C2174" s="59">
        <v>40169</v>
      </c>
      <c r="D2174" s="217">
        <v>7296</v>
      </c>
      <c r="E2174" s="217">
        <v>7322</v>
      </c>
      <c r="F2174" s="61">
        <f t="shared" si="95"/>
        <v>26</v>
      </c>
      <c r="G2174" s="67">
        <f t="shared" si="96"/>
        <v>252.48837209302326</v>
      </c>
      <c r="H2174" s="59">
        <v>40155</v>
      </c>
      <c r="I2174" s="217">
        <v>3150</v>
      </c>
      <c r="J2174" s="217">
        <v>6685</v>
      </c>
      <c r="K2174" s="217"/>
      <c r="L2174" s="217"/>
      <c r="M2174" s="67"/>
      <c r="N2174" s="216"/>
      <c r="O2174" s="216"/>
      <c r="P2174" s="216"/>
      <c r="Q2174" s="216"/>
      <c r="R2174" s="218"/>
      <c r="S2174" s="218"/>
      <c r="T2174" s="218"/>
      <c r="U2174" s="218"/>
      <c r="V2174" s="218"/>
      <c r="W2174" s="218"/>
      <c r="X2174" s="218"/>
    </row>
    <row r="2175" spans="1:24" ht="15.75" customHeight="1">
      <c r="A2175" s="63">
        <v>40056</v>
      </c>
      <c r="B2175" s="62">
        <v>6740</v>
      </c>
      <c r="C2175" s="59">
        <v>40168</v>
      </c>
      <c r="D2175" s="217">
        <v>7296</v>
      </c>
      <c r="E2175" s="217">
        <v>7322</v>
      </c>
      <c r="F2175" s="61">
        <f t="shared" si="95"/>
        <v>26</v>
      </c>
      <c r="G2175" s="67">
        <f t="shared" si="96"/>
        <v>253.01162790697674</v>
      </c>
      <c r="H2175" s="59">
        <v>40154</v>
      </c>
      <c r="I2175" s="217">
        <v>3130</v>
      </c>
      <c r="J2175" s="217">
        <v>6644</v>
      </c>
      <c r="K2175" s="217"/>
      <c r="L2175" s="217"/>
      <c r="M2175" s="67"/>
      <c r="N2175" s="216"/>
      <c r="O2175" s="216"/>
      <c r="P2175" s="216"/>
      <c r="Q2175" s="216"/>
      <c r="R2175" s="218"/>
      <c r="S2175" s="218"/>
      <c r="T2175" s="218"/>
      <c r="U2175" s="218"/>
      <c r="V2175" s="218"/>
      <c r="W2175" s="218"/>
      <c r="X2175" s="218"/>
    </row>
    <row r="2176" spans="1:24" ht="15.75" customHeight="1">
      <c r="A2176" s="63">
        <v>40053</v>
      </c>
      <c r="B2176" s="62">
        <v>6760</v>
      </c>
      <c r="C2176" s="59">
        <v>40165</v>
      </c>
      <c r="D2176" s="217">
        <v>7283</v>
      </c>
      <c r="E2176" s="217">
        <v>7322</v>
      </c>
      <c r="F2176" s="61">
        <f t="shared" si="95"/>
        <v>39</v>
      </c>
      <c r="G2176" s="67">
        <f t="shared" si="96"/>
        <v>253.53488372093022</v>
      </c>
      <c r="H2176" s="59">
        <v>40151</v>
      </c>
      <c r="I2176" s="217">
        <v>3130</v>
      </c>
      <c r="J2176" s="217">
        <v>6644</v>
      </c>
      <c r="K2176" s="217"/>
      <c r="L2176" s="217"/>
      <c r="M2176" s="67"/>
      <c r="N2176" s="216"/>
      <c r="O2176" s="216"/>
      <c r="P2176" s="216"/>
      <c r="Q2176" s="216"/>
      <c r="R2176" s="218"/>
      <c r="S2176" s="218"/>
      <c r="T2176" s="218"/>
      <c r="U2176" s="218"/>
      <c r="V2176" s="218"/>
      <c r="W2176" s="218"/>
      <c r="X2176" s="218"/>
    </row>
    <row r="2177" spans="1:24" ht="15.75" customHeight="1">
      <c r="A2177" s="63">
        <v>40052</v>
      </c>
      <c r="B2177" s="62">
        <v>6780</v>
      </c>
      <c r="C2177" s="59">
        <v>40164</v>
      </c>
      <c r="D2177" s="217">
        <v>7283</v>
      </c>
      <c r="E2177" s="217">
        <v>7322</v>
      </c>
      <c r="F2177" s="61">
        <f t="shared" si="95"/>
        <v>39</v>
      </c>
      <c r="G2177" s="67">
        <f t="shared" si="96"/>
        <v>254.05943152454779</v>
      </c>
      <c r="H2177" s="59">
        <v>40150</v>
      </c>
      <c r="I2177" s="217">
        <v>3120</v>
      </c>
      <c r="J2177" s="217">
        <v>6637</v>
      </c>
      <c r="K2177" s="217"/>
      <c r="L2177" s="217"/>
      <c r="M2177" s="67"/>
      <c r="N2177" s="216"/>
      <c r="O2177" s="216"/>
      <c r="P2177" s="216"/>
      <c r="Q2177" s="216"/>
      <c r="R2177" s="218"/>
      <c r="S2177" s="218"/>
      <c r="T2177" s="218"/>
      <c r="U2177" s="218"/>
      <c r="V2177" s="218"/>
      <c r="W2177" s="218"/>
      <c r="X2177" s="218"/>
    </row>
    <row r="2178" spans="1:24" ht="15.75" customHeight="1">
      <c r="A2178" s="63">
        <v>40051</v>
      </c>
      <c r="B2178" s="62">
        <v>6800</v>
      </c>
      <c r="C2178" s="59">
        <v>40163</v>
      </c>
      <c r="D2178" s="217">
        <v>7229</v>
      </c>
      <c r="E2178" s="217">
        <v>7274</v>
      </c>
      <c r="F2178" s="61">
        <f t="shared" si="95"/>
        <v>45</v>
      </c>
      <c r="G2178" s="67">
        <f t="shared" si="96"/>
        <v>254.58397932816538</v>
      </c>
      <c r="H2178" s="59">
        <v>40149</v>
      </c>
      <c r="I2178" s="217">
        <v>3100</v>
      </c>
      <c r="J2178" s="217">
        <v>6637</v>
      </c>
      <c r="K2178" s="217"/>
      <c r="L2178" s="217"/>
      <c r="M2178" s="67"/>
      <c r="N2178" s="216"/>
      <c r="O2178" s="216"/>
      <c r="P2178" s="216"/>
      <c r="Q2178" s="216"/>
      <c r="R2178" s="218"/>
      <c r="S2178" s="218"/>
      <c r="T2178" s="218"/>
      <c r="U2178" s="218"/>
      <c r="V2178" s="218"/>
      <c r="W2178" s="218"/>
      <c r="X2178" s="218"/>
    </row>
    <row r="2179" spans="1:24" ht="15.75" customHeight="1">
      <c r="A2179" s="63">
        <v>40050</v>
      </c>
      <c r="B2179" s="62">
        <v>6810</v>
      </c>
      <c r="C2179" s="59">
        <v>40162</v>
      </c>
      <c r="D2179" s="217">
        <v>7195</v>
      </c>
      <c r="E2179" s="217">
        <v>7207</v>
      </c>
      <c r="F2179" s="61">
        <f t="shared" si="95"/>
        <v>12</v>
      </c>
      <c r="G2179" s="67">
        <f t="shared" si="96"/>
        <v>255.11757105943153</v>
      </c>
      <c r="H2179" s="59">
        <v>40148</v>
      </c>
      <c r="I2179" s="217">
        <v>3070</v>
      </c>
      <c r="J2179" s="217">
        <v>6631</v>
      </c>
      <c r="K2179" s="217"/>
      <c r="L2179" s="217"/>
      <c r="M2179" s="67"/>
      <c r="N2179" s="216"/>
      <c r="O2179" s="216"/>
      <c r="P2179" s="216"/>
      <c r="Q2179" s="216"/>
      <c r="R2179" s="218"/>
      <c r="S2179" s="218"/>
      <c r="T2179" s="218"/>
      <c r="U2179" s="218"/>
      <c r="V2179" s="218"/>
      <c r="W2179" s="218"/>
      <c r="X2179" s="218"/>
    </row>
    <row r="2180" spans="1:24" ht="15.75" customHeight="1">
      <c r="A2180" s="63">
        <v>40049</v>
      </c>
      <c r="B2180" s="62">
        <v>6810</v>
      </c>
      <c r="C2180" s="59">
        <v>40161</v>
      </c>
      <c r="D2180" s="217">
        <v>7148</v>
      </c>
      <c r="E2180" s="217">
        <v>7146</v>
      </c>
      <c r="F2180" s="61">
        <f t="shared" si="95"/>
        <v>-2</v>
      </c>
      <c r="G2180" s="67">
        <f t="shared" si="96"/>
        <v>255.69379844961242</v>
      </c>
      <c r="H2180" s="59">
        <v>40147</v>
      </c>
      <c r="I2180" s="217">
        <v>3070</v>
      </c>
      <c r="J2180" s="217">
        <v>6631</v>
      </c>
      <c r="K2180" s="217"/>
      <c r="L2180" s="217"/>
      <c r="M2180" s="67"/>
      <c r="N2180" s="216"/>
      <c r="O2180" s="216"/>
      <c r="P2180" s="216"/>
      <c r="Q2180" s="216"/>
      <c r="R2180" s="218"/>
      <c r="S2180" s="218"/>
      <c r="T2180" s="218"/>
      <c r="U2180" s="218"/>
      <c r="V2180" s="218"/>
      <c r="W2180" s="218"/>
      <c r="X2180" s="218"/>
    </row>
    <row r="2181" spans="1:24" ht="15.75" customHeight="1">
      <c r="A2181" s="63">
        <v>40046</v>
      </c>
      <c r="B2181" s="62">
        <v>6800</v>
      </c>
      <c r="C2181" s="59">
        <v>40158</v>
      </c>
      <c r="D2181" s="217">
        <v>7088</v>
      </c>
      <c r="E2181" s="217">
        <v>7112</v>
      </c>
      <c r="F2181" s="61">
        <f t="shared" ref="F2181:F2244" si="97">E2181-D2181</f>
        <v>24</v>
      </c>
      <c r="G2181" s="67">
        <f t="shared" ref="G2181:G2244" si="98">SUM(F2181:F2954)/774</f>
        <v>256.27906976744185</v>
      </c>
      <c r="H2181" s="59">
        <v>40144</v>
      </c>
      <c r="I2181" s="217">
        <v>3070</v>
      </c>
      <c r="J2181" s="217">
        <v>6631</v>
      </c>
      <c r="K2181" s="217"/>
      <c r="L2181" s="217"/>
      <c r="M2181" s="67"/>
      <c r="N2181" s="216"/>
      <c r="O2181" s="216"/>
      <c r="P2181" s="216"/>
      <c r="Q2181" s="216"/>
      <c r="R2181" s="218"/>
      <c r="S2181" s="218"/>
      <c r="T2181" s="218"/>
      <c r="U2181" s="218"/>
      <c r="V2181" s="218"/>
      <c r="W2181" s="218"/>
      <c r="X2181" s="218"/>
    </row>
    <row r="2182" spans="1:24" ht="15.75" customHeight="1">
      <c r="A2182" s="63">
        <v>40045</v>
      </c>
      <c r="B2182" s="62">
        <v>6800</v>
      </c>
      <c r="C2182" s="59">
        <v>40157</v>
      </c>
      <c r="D2182" s="217">
        <v>7041</v>
      </c>
      <c r="E2182" s="217">
        <v>7051</v>
      </c>
      <c r="F2182" s="61">
        <f t="shared" si="97"/>
        <v>10</v>
      </c>
      <c r="G2182" s="67">
        <f t="shared" si="98"/>
        <v>256.85788113695088</v>
      </c>
      <c r="H2182" s="59">
        <v>40143</v>
      </c>
      <c r="I2182" s="217">
        <v>3060</v>
      </c>
      <c r="J2182" s="217">
        <v>6631</v>
      </c>
      <c r="K2182" s="217"/>
      <c r="L2182" s="217"/>
      <c r="M2182" s="67"/>
      <c r="N2182" s="216"/>
      <c r="O2182" s="216"/>
      <c r="P2182" s="216"/>
      <c r="Q2182" s="216"/>
      <c r="R2182" s="218"/>
      <c r="S2182" s="218"/>
      <c r="T2182" s="218"/>
      <c r="U2182" s="218"/>
      <c r="V2182" s="218"/>
      <c r="W2182" s="218"/>
      <c r="X2182" s="218"/>
    </row>
    <row r="2183" spans="1:24" ht="15.75" customHeight="1">
      <c r="A2183" s="63">
        <v>40044</v>
      </c>
      <c r="B2183" s="62">
        <v>6800</v>
      </c>
      <c r="C2183" s="59">
        <v>40156</v>
      </c>
      <c r="D2183" s="217">
        <v>6994</v>
      </c>
      <c r="E2183" s="217">
        <v>6969</v>
      </c>
      <c r="F2183" s="61">
        <f t="shared" si="97"/>
        <v>-25</v>
      </c>
      <c r="G2183" s="67">
        <f t="shared" si="98"/>
        <v>257.44702842377262</v>
      </c>
      <c r="H2183" s="59">
        <v>40142</v>
      </c>
      <c r="I2183" s="217">
        <v>3040</v>
      </c>
      <c r="J2183" s="217">
        <v>6603</v>
      </c>
      <c r="K2183" s="217"/>
      <c r="L2183" s="217"/>
      <c r="M2183" s="67"/>
      <c r="N2183" s="216"/>
      <c r="O2183" s="216"/>
      <c r="P2183" s="216"/>
      <c r="Q2183" s="216"/>
      <c r="R2183" s="218"/>
      <c r="S2183" s="218"/>
      <c r="T2183" s="218"/>
      <c r="U2183" s="218"/>
      <c r="V2183" s="218"/>
      <c r="W2183" s="218"/>
      <c r="X2183" s="218"/>
    </row>
    <row r="2184" spans="1:24" ht="15.75" customHeight="1">
      <c r="A2184" s="63">
        <v>40043</v>
      </c>
      <c r="B2184" s="62">
        <v>6800</v>
      </c>
      <c r="C2184" s="59">
        <v>40155</v>
      </c>
      <c r="D2184" s="217">
        <v>6914</v>
      </c>
      <c r="E2184" s="217">
        <v>6969</v>
      </c>
      <c r="F2184" s="61">
        <f t="shared" si="97"/>
        <v>55</v>
      </c>
      <c r="G2184" s="67">
        <f t="shared" si="98"/>
        <v>258.09819121447026</v>
      </c>
      <c r="H2184" s="59">
        <v>40141</v>
      </c>
      <c r="I2184" s="217">
        <v>3040</v>
      </c>
      <c r="J2184" s="217">
        <v>6603</v>
      </c>
      <c r="K2184" s="217"/>
      <c r="L2184" s="217"/>
      <c r="M2184" s="67"/>
      <c r="N2184" s="216"/>
      <c r="O2184" s="216"/>
      <c r="P2184" s="216"/>
      <c r="Q2184" s="216"/>
      <c r="R2184" s="218"/>
      <c r="S2184" s="218"/>
      <c r="T2184" s="218"/>
      <c r="U2184" s="218"/>
      <c r="V2184" s="218"/>
      <c r="W2184" s="218"/>
      <c r="X2184" s="218"/>
    </row>
    <row r="2185" spans="1:24" ht="15.75" customHeight="1">
      <c r="A2185" s="63">
        <v>40042</v>
      </c>
      <c r="B2185" s="62">
        <v>6800</v>
      </c>
      <c r="C2185" s="59">
        <v>40154</v>
      </c>
      <c r="D2185" s="217">
        <v>6873</v>
      </c>
      <c r="E2185" s="217">
        <v>6969</v>
      </c>
      <c r="F2185" s="61">
        <f t="shared" si="97"/>
        <v>96</v>
      </c>
      <c r="G2185" s="67">
        <f t="shared" si="98"/>
        <v>258.63695090439279</v>
      </c>
      <c r="H2185" s="59">
        <v>40140</v>
      </c>
      <c r="I2185" s="217">
        <v>3020</v>
      </c>
      <c r="J2185" s="217">
        <v>6570</v>
      </c>
      <c r="K2185" s="217"/>
      <c r="L2185" s="217"/>
      <c r="M2185" s="67"/>
      <c r="N2185" s="216"/>
      <c r="O2185" s="216"/>
      <c r="P2185" s="216"/>
      <c r="Q2185" s="216"/>
      <c r="R2185" s="218"/>
      <c r="S2185" s="218"/>
      <c r="T2185" s="218"/>
      <c r="U2185" s="218"/>
      <c r="V2185" s="218"/>
      <c r="W2185" s="218"/>
      <c r="X2185" s="218"/>
    </row>
    <row r="2186" spans="1:24" ht="15.75" customHeight="1">
      <c r="A2186" s="63">
        <v>40039</v>
      </c>
      <c r="B2186" s="62">
        <v>6800</v>
      </c>
      <c r="C2186" s="59">
        <v>40151</v>
      </c>
      <c r="D2186" s="217">
        <v>6873</v>
      </c>
      <c r="E2186" s="217">
        <v>6956</v>
      </c>
      <c r="F2186" s="61">
        <f t="shared" si="97"/>
        <v>83</v>
      </c>
      <c r="G2186" s="67">
        <f t="shared" si="98"/>
        <v>259.16666666666669</v>
      </c>
      <c r="H2186" s="59">
        <v>40137</v>
      </c>
      <c r="I2186" s="217">
        <v>3010</v>
      </c>
      <c r="J2186" s="217">
        <v>6570</v>
      </c>
      <c r="K2186" s="217"/>
      <c r="L2186" s="217"/>
      <c r="M2186" s="67"/>
      <c r="N2186" s="216"/>
      <c r="O2186" s="216"/>
      <c r="P2186" s="216"/>
      <c r="Q2186" s="216"/>
      <c r="R2186" s="218"/>
      <c r="S2186" s="218"/>
      <c r="T2186" s="218"/>
      <c r="U2186" s="218"/>
      <c r="V2186" s="218"/>
      <c r="W2186" s="218"/>
      <c r="X2186" s="218"/>
    </row>
    <row r="2187" spans="1:24" ht="15.75" customHeight="1">
      <c r="A2187" s="63">
        <v>40038</v>
      </c>
      <c r="B2187" s="62">
        <v>6780</v>
      </c>
      <c r="C2187" s="59">
        <v>40150</v>
      </c>
      <c r="D2187" s="217">
        <v>6853</v>
      </c>
      <c r="E2187" s="217">
        <v>6956</v>
      </c>
      <c r="F2187" s="61">
        <f t="shared" si="97"/>
        <v>103</v>
      </c>
      <c r="G2187" s="67">
        <f t="shared" si="98"/>
        <v>259.71317829457365</v>
      </c>
      <c r="H2187" s="59">
        <v>40136</v>
      </c>
      <c r="I2187" s="217">
        <v>2990</v>
      </c>
      <c r="J2187" s="217">
        <v>6570</v>
      </c>
      <c r="K2187" s="217"/>
      <c r="L2187" s="217"/>
      <c r="M2187" s="67"/>
      <c r="N2187" s="216"/>
      <c r="O2187" s="216"/>
      <c r="P2187" s="216"/>
      <c r="Q2187" s="216"/>
      <c r="R2187" s="218"/>
      <c r="S2187" s="218"/>
      <c r="T2187" s="218"/>
      <c r="U2187" s="218"/>
      <c r="V2187" s="218"/>
      <c r="W2187" s="218"/>
      <c r="X2187" s="218"/>
    </row>
    <row r="2188" spans="1:24" ht="15.75" customHeight="1">
      <c r="A2188" s="63">
        <v>40037</v>
      </c>
      <c r="B2188" s="62">
        <v>6740</v>
      </c>
      <c r="C2188" s="59">
        <v>40149</v>
      </c>
      <c r="D2188" s="217">
        <v>6853</v>
      </c>
      <c r="E2188" s="217">
        <v>6956</v>
      </c>
      <c r="F2188" s="61">
        <f t="shared" si="97"/>
        <v>103</v>
      </c>
      <c r="G2188" s="67">
        <f t="shared" si="98"/>
        <v>260.25968992248062</v>
      </c>
      <c r="H2188" s="59">
        <v>40135</v>
      </c>
      <c r="I2188" s="217">
        <v>2990</v>
      </c>
      <c r="J2188" s="217">
        <v>6556</v>
      </c>
      <c r="K2188" s="217"/>
      <c r="L2188" s="217"/>
      <c r="M2188" s="67"/>
      <c r="N2188" s="216"/>
      <c r="O2188" s="216"/>
      <c r="P2188" s="216"/>
      <c r="Q2188" s="216"/>
      <c r="R2188" s="218"/>
      <c r="S2188" s="218"/>
      <c r="T2188" s="218"/>
      <c r="U2188" s="218"/>
      <c r="V2188" s="218"/>
      <c r="W2188" s="218"/>
      <c r="X2188" s="218"/>
    </row>
    <row r="2189" spans="1:24" ht="15.75" customHeight="1">
      <c r="A2189" s="63">
        <v>40036</v>
      </c>
      <c r="B2189" s="62">
        <v>6740</v>
      </c>
      <c r="C2189" s="59">
        <v>40148</v>
      </c>
      <c r="D2189" s="217">
        <v>6839</v>
      </c>
      <c r="E2189" s="217">
        <v>6956</v>
      </c>
      <c r="F2189" s="61">
        <f t="shared" si="97"/>
        <v>117</v>
      </c>
      <c r="G2189" s="67">
        <f t="shared" si="98"/>
        <v>260.78811369509043</v>
      </c>
      <c r="H2189" s="59">
        <v>40134</v>
      </c>
      <c r="I2189" s="217">
        <v>2980</v>
      </c>
      <c r="J2189" s="217">
        <v>6542</v>
      </c>
      <c r="K2189" s="217"/>
      <c r="L2189" s="217"/>
      <c r="M2189" s="67"/>
      <c r="N2189" s="216"/>
      <c r="O2189" s="216"/>
      <c r="P2189" s="216"/>
      <c r="Q2189" s="216"/>
      <c r="R2189" s="218"/>
      <c r="S2189" s="218"/>
      <c r="T2189" s="218"/>
      <c r="U2189" s="218"/>
      <c r="V2189" s="218"/>
      <c r="W2189" s="218"/>
      <c r="X2189" s="218"/>
    </row>
    <row r="2190" spans="1:24" ht="15.75" customHeight="1">
      <c r="A2190" s="63">
        <v>40035</v>
      </c>
      <c r="B2190" s="62">
        <v>6670</v>
      </c>
      <c r="C2190" s="59">
        <v>40147</v>
      </c>
      <c r="D2190" s="217">
        <v>6839</v>
      </c>
      <c r="E2190" s="217">
        <v>6935</v>
      </c>
      <c r="F2190" s="61">
        <f t="shared" si="97"/>
        <v>96</v>
      </c>
      <c r="G2190" s="67">
        <f t="shared" si="98"/>
        <v>261.29844961240309</v>
      </c>
      <c r="H2190" s="59">
        <v>40133</v>
      </c>
      <c r="I2190" s="217">
        <v>2980</v>
      </c>
      <c r="J2190" s="217">
        <v>6515</v>
      </c>
      <c r="K2190" s="217"/>
      <c r="L2190" s="217"/>
      <c r="M2190" s="67"/>
      <c r="N2190" s="216"/>
      <c r="O2190" s="216"/>
      <c r="P2190" s="216"/>
      <c r="Q2190" s="216"/>
      <c r="R2190" s="218"/>
      <c r="S2190" s="218"/>
      <c r="T2190" s="218"/>
      <c r="U2190" s="218"/>
      <c r="V2190" s="218"/>
      <c r="W2190" s="218"/>
      <c r="X2190" s="218"/>
    </row>
    <row r="2191" spans="1:24" ht="15.75" customHeight="1">
      <c r="A2191" s="63">
        <v>40032</v>
      </c>
      <c r="B2191" s="62">
        <v>6670</v>
      </c>
      <c r="C2191" s="59">
        <v>40144</v>
      </c>
      <c r="D2191" s="217">
        <v>6819</v>
      </c>
      <c r="E2191" s="217">
        <v>6935</v>
      </c>
      <c r="F2191" s="61">
        <f t="shared" si="97"/>
        <v>116</v>
      </c>
      <c r="G2191" s="67">
        <f t="shared" si="98"/>
        <v>261.8708010335917</v>
      </c>
      <c r="H2191" s="59">
        <v>40130</v>
      </c>
      <c r="I2191" s="217">
        <v>2960</v>
      </c>
      <c r="J2191" s="217">
        <v>6481</v>
      </c>
      <c r="K2191" s="217"/>
      <c r="L2191" s="217"/>
      <c r="M2191" s="67"/>
      <c r="N2191" s="216"/>
      <c r="O2191" s="216"/>
      <c r="P2191" s="216"/>
      <c r="Q2191" s="216"/>
      <c r="R2191" s="218"/>
      <c r="S2191" s="218"/>
      <c r="T2191" s="218"/>
      <c r="U2191" s="218"/>
      <c r="V2191" s="218"/>
      <c r="W2191" s="218"/>
      <c r="X2191" s="218"/>
    </row>
    <row r="2192" spans="1:24" ht="15.75" customHeight="1">
      <c r="A2192" s="63">
        <v>40031</v>
      </c>
      <c r="B2192" s="62">
        <v>6630</v>
      </c>
      <c r="C2192" s="59">
        <v>40143</v>
      </c>
      <c r="D2192" s="217">
        <v>6819</v>
      </c>
      <c r="E2192" s="217">
        <v>6922</v>
      </c>
      <c r="F2192" s="61">
        <f t="shared" si="97"/>
        <v>103</v>
      </c>
      <c r="G2192" s="67">
        <f t="shared" si="98"/>
        <v>262.44444444444446</v>
      </c>
      <c r="H2192" s="59">
        <v>40129</v>
      </c>
      <c r="I2192" s="217">
        <v>2950</v>
      </c>
      <c r="J2192" s="217">
        <v>6481</v>
      </c>
      <c r="K2192" s="217"/>
      <c r="L2192" s="217"/>
      <c r="M2192" s="67"/>
      <c r="N2192" s="216"/>
      <c r="O2192" s="216"/>
      <c r="P2192" s="216"/>
      <c r="Q2192" s="216"/>
      <c r="R2192" s="218"/>
      <c r="S2192" s="218"/>
      <c r="T2192" s="218"/>
      <c r="U2192" s="218"/>
      <c r="V2192" s="218"/>
      <c r="W2192" s="218"/>
      <c r="X2192" s="218"/>
    </row>
    <row r="2193" spans="1:24" ht="15.75" customHeight="1">
      <c r="A2193" s="63">
        <v>40030</v>
      </c>
      <c r="B2193" s="62">
        <v>6560</v>
      </c>
      <c r="C2193" s="59">
        <v>40142</v>
      </c>
      <c r="D2193" s="217">
        <v>6772</v>
      </c>
      <c r="E2193" s="217">
        <v>6922</v>
      </c>
      <c r="F2193" s="61">
        <f t="shared" si="97"/>
        <v>150</v>
      </c>
      <c r="G2193" s="67">
        <f t="shared" si="98"/>
        <v>263.00904392764858</v>
      </c>
      <c r="H2193" s="59">
        <v>40128</v>
      </c>
      <c r="I2193" s="217">
        <v>2950</v>
      </c>
      <c r="J2193" s="217">
        <v>6481</v>
      </c>
      <c r="K2193" s="217"/>
      <c r="L2193" s="217"/>
      <c r="M2193" s="67"/>
      <c r="N2193" s="216"/>
      <c r="O2193" s="216"/>
      <c r="P2193" s="216"/>
      <c r="Q2193" s="216"/>
      <c r="R2193" s="218"/>
      <c r="S2193" s="218"/>
      <c r="T2193" s="218"/>
      <c r="U2193" s="218"/>
      <c r="V2193" s="218"/>
      <c r="W2193" s="218"/>
      <c r="X2193" s="218"/>
    </row>
    <row r="2194" spans="1:24" ht="15.75" customHeight="1">
      <c r="A2194" s="63">
        <v>40029</v>
      </c>
      <c r="B2194" s="62">
        <v>6540</v>
      </c>
      <c r="C2194" s="59">
        <v>40141</v>
      </c>
      <c r="D2194" s="217">
        <v>6772</v>
      </c>
      <c r="E2194" s="217">
        <v>6874</v>
      </c>
      <c r="F2194" s="61">
        <f t="shared" si="97"/>
        <v>102</v>
      </c>
      <c r="G2194" s="67">
        <f t="shared" si="98"/>
        <v>263.53875968992247</v>
      </c>
      <c r="H2194" s="59">
        <v>40127</v>
      </c>
      <c r="I2194" s="217">
        <v>2930</v>
      </c>
      <c r="J2194" s="217">
        <v>6468</v>
      </c>
      <c r="K2194" s="217"/>
      <c r="L2194" s="217"/>
      <c r="M2194" s="67"/>
      <c r="N2194" s="216"/>
      <c r="O2194" s="216"/>
      <c r="P2194" s="216"/>
      <c r="Q2194" s="216"/>
      <c r="R2194" s="218"/>
      <c r="S2194" s="218"/>
      <c r="T2194" s="218"/>
      <c r="U2194" s="218"/>
      <c r="V2194" s="218"/>
      <c r="W2194" s="218"/>
      <c r="X2194" s="218"/>
    </row>
    <row r="2195" spans="1:24" ht="15.75" customHeight="1">
      <c r="A2195" s="63">
        <v>40028</v>
      </c>
      <c r="B2195" s="62">
        <v>6510</v>
      </c>
      <c r="C2195" s="59">
        <v>40140</v>
      </c>
      <c r="D2195" s="217">
        <v>6772</v>
      </c>
      <c r="E2195" s="217">
        <v>6874</v>
      </c>
      <c r="F2195" s="61">
        <f t="shared" si="97"/>
        <v>102</v>
      </c>
      <c r="G2195" s="67">
        <f t="shared" si="98"/>
        <v>264.13049095607238</v>
      </c>
      <c r="H2195" s="59">
        <v>40126</v>
      </c>
      <c r="I2195" s="217">
        <v>2930</v>
      </c>
      <c r="J2195" s="217">
        <v>6441</v>
      </c>
      <c r="K2195" s="217"/>
      <c r="L2195" s="217"/>
      <c r="M2195" s="67"/>
      <c r="N2195" s="216"/>
      <c r="O2195" s="216"/>
      <c r="P2195" s="216"/>
      <c r="Q2195" s="216"/>
      <c r="R2195" s="218"/>
      <c r="S2195" s="218"/>
      <c r="T2195" s="218"/>
      <c r="U2195" s="218"/>
      <c r="V2195" s="218"/>
      <c r="W2195" s="218"/>
      <c r="X2195" s="218"/>
    </row>
    <row r="2196" spans="1:24" ht="15.75" customHeight="1">
      <c r="A2196" s="63">
        <v>40025</v>
      </c>
      <c r="B2196" s="62">
        <v>6450</v>
      </c>
      <c r="C2196" s="59">
        <v>40137</v>
      </c>
      <c r="D2196" s="217">
        <v>6724</v>
      </c>
      <c r="E2196" s="217">
        <v>6840</v>
      </c>
      <c r="F2196" s="61">
        <f t="shared" si="97"/>
        <v>116</v>
      </c>
      <c r="G2196" s="67">
        <f t="shared" si="98"/>
        <v>264.7390180878553</v>
      </c>
      <c r="H2196" s="59">
        <v>40123</v>
      </c>
      <c r="I2196" s="217">
        <v>2950</v>
      </c>
      <c r="J2196" s="217">
        <v>6441</v>
      </c>
      <c r="K2196" s="217"/>
      <c r="L2196" s="217"/>
      <c r="M2196" s="67"/>
      <c r="N2196" s="216"/>
      <c r="O2196" s="216"/>
      <c r="P2196" s="216"/>
      <c r="Q2196" s="216"/>
      <c r="R2196" s="218"/>
      <c r="S2196" s="218"/>
      <c r="T2196" s="218"/>
      <c r="U2196" s="218"/>
      <c r="V2196" s="218"/>
      <c r="W2196" s="218"/>
      <c r="X2196" s="218"/>
    </row>
    <row r="2197" spans="1:24" ht="15.75" customHeight="1">
      <c r="A2197" s="63">
        <v>40024</v>
      </c>
      <c r="B2197" s="62">
        <v>6450</v>
      </c>
      <c r="C2197" s="59">
        <v>40136</v>
      </c>
      <c r="D2197" s="217">
        <v>6724</v>
      </c>
      <c r="E2197" s="217">
        <v>6806</v>
      </c>
      <c r="F2197" s="61">
        <f t="shared" si="97"/>
        <v>82</v>
      </c>
      <c r="G2197" s="67">
        <f t="shared" si="98"/>
        <v>265.36434108527129</v>
      </c>
      <c r="H2197" s="59">
        <v>40122</v>
      </c>
      <c r="I2197" s="217">
        <v>2950</v>
      </c>
      <c r="J2197" s="217">
        <v>6407</v>
      </c>
      <c r="K2197" s="217"/>
      <c r="L2197" s="217"/>
      <c r="M2197" s="67"/>
      <c r="N2197" s="216"/>
      <c r="O2197" s="216"/>
      <c r="P2197" s="216"/>
      <c r="Q2197" s="216"/>
      <c r="R2197" s="218"/>
      <c r="S2197" s="218"/>
      <c r="T2197" s="218"/>
      <c r="U2197" s="218"/>
      <c r="V2197" s="218"/>
      <c r="W2197" s="218"/>
      <c r="X2197" s="218"/>
    </row>
    <row r="2198" spans="1:24" ht="15.75" customHeight="1">
      <c r="A2198" s="63">
        <v>40023</v>
      </c>
      <c r="B2198" s="62">
        <v>6450</v>
      </c>
      <c r="C2198" s="59">
        <v>40135</v>
      </c>
      <c r="D2198" s="217">
        <v>6691</v>
      </c>
      <c r="E2198" s="217">
        <v>6806</v>
      </c>
      <c r="F2198" s="61">
        <f t="shared" si="97"/>
        <v>115</v>
      </c>
      <c r="G2198" s="67">
        <f t="shared" si="98"/>
        <v>266.03359173126614</v>
      </c>
      <c r="H2198" s="59">
        <v>40121</v>
      </c>
      <c r="I2198" s="217">
        <v>2960</v>
      </c>
      <c r="J2198" s="217">
        <v>6407</v>
      </c>
      <c r="K2198" s="217"/>
      <c r="L2198" s="217"/>
      <c r="M2198" s="67"/>
      <c r="N2198" s="216"/>
      <c r="O2198" s="216"/>
      <c r="P2198" s="216"/>
      <c r="Q2198" s="216"/>
      <c r="R2198" s="218"/>
      <c r="S2198" s="218"/>
      <c r="T2198" s="218"/>
      <c r="U2198" s="218"/>
      <c r="V2198" s="218"/>
      <c r="W2198" s="218"/>
      <c r="X2198" s="218"/>
    </row>
    <row r="2199" spans="1:24" ht="15.75" customHeight="1">
      <c r="A2199" s="63">
        <v>40022</v>
      </c>
      <c r="B2199" s="62">
        <v>6450</v>
      </c>
      <c r="C2199" s="59">
        <v>40134</v>
      </c>
      <c r="D2199" s="217">
        <v>6657</v>
      </c>
      <c r="E2199" s="217">
        <v>6766</v>
      </c>
      <c r="F2199" s="61">
        <f t="shared" si="97"/>
        <v>109</v>
      </c>
      <c r="G2199" s="67">
        <f t="shared" si="98"/>
        <v>266.6950904392765</v>
      </c>
      <c r="H2199" s="59">
        <v>40120</v>
      </c>
      <c r="I2199" s="217">
        <v>2960</v>
      </c>
      <c r="J2199" s="217">
        <v>6407</v>
      </c>
      <c r="K2199" s="217"/>
      <c r="L2199" s="217"/>
      <c r="M2199" s="67"/>
      <c r="N2199" s="216"/>
      <c r="O2199" s="216"/>
      <c r="P2199" s="216"/>
      <c r="Q2199" s="216"/>
      <c r="R2199" s="218"/>
      <c r="S2199" s="218"/>
      <c r="T2199" s="218"/>
      <c r="U2199" s="218"/>
      <c r="V2199" s="218"/>
      <c r="W2199" s="218"/>
      <c r="X2199" s="218"/>
    </row>
    <row r="2200" spans="1:24" ht="15.75" customHeight="1">
      <c r="A2200" s="63">
        <v>40021</v>
      </c>
      <c r="B2200" s="62">
        <v>6430</v>
      </c>
      <c r="C2200" s="59">
        <v>40133</v>
      </c>
      <c r="D2200" s="217">
        <v>6657</v>
      </c>
      <c r="E2200" s="217">
        <v>6738</v>
      </c>
      <c r="F2200" s="61">
        <f t="shared" si="97"/>
        <v>81</v>
      </c>
      <c r="G2200" s="67">
        <f t="shared" si="98"/>
        <v>267.36434108527129</v>
      </c>
      <c r="H2200" s="59">
        <v>40119</v>
      </c>
      <c r="I2200" s="217">
        <v>2980</v>
      </c>
      <c r="J2200" s="217">
        <v>6400</v>
      </c>
      <c r="K2200" s="217"/>
      <c r="L2200" s="217"/>
      <c r="M2200" s="67"/>
      <c r="N2200" s="216"/>
      <c r="O2200" s="216"/>
      <c r="P2200" s="216"/>
      <c r="Q2200" s="216"/>
      <c r="R2200" s="218"/>
      <c r="S2200" s="218"/>
      <c r="T2200" s="218"/>
      <c r="U2200" s="218"/>
      <c r="V2200" s="218"/>
      <c r="W2200" s="218"/>
      <c r="X2200" s="218"/>
    </row>
    <row r="2201" spans="1:24" ht="15.75" customHeight="1">
      <c r="A2201" s="63">
        <v>40018</v>
      </c>
      <c r="B2201" s="62">
        <v>6450</v>
      </c>
      <c r="C2201" s="59">
        <v>40130</v>
      </c>
      <c r="D2201" s="217">
        <v>6623</v>
      </c>
      <c r="E2201" s="217">
        <v>6698</v>
      </c>
      <c r="F2201" s="61">
        <f t="shared" si="97"/>
        <v>75</v>
      </c>
      <c r="G2201" s="67">
        <f t="shared" si="98"/>
        <v>268.06976744186045</v>
      </c>
      <c r="H2201" s="59">
        <v>40108</v>
      </c>
      <c r="I2201" s="217">
        <v>2990</v>
      </c>
      <c r="J2201" s="217">
        <v>6475</v>
      </c>
      <c r="K2201" s="217"/>
      <c r="L2201" s="217"/>
      <c r="M2201" s="67"/>
      <c r="N2201" s="216"/>
      <c r="O2201" s="216"/>
      <c r="P2201" s="216"/>
      <c r="Q2201" s="216"/>
      <c r="R2201" s="218"/>
      <c r="S2201" s="218"/>
      <c r="T2201" s="218"/>
      <c r="U2201" s="218"/>
      <c r="V2201" s="218"/>
      <c r="W2201" s="218"/>
      <c r="X2201" s="218"/>
    </row>
    <row r="2202" spans="1:24" ht="15.75" customHeight="1">
      <c r="A2202" s="63">
        <v>40017</v>
      </c>
      <c r="B2202" s="62">
        <v>6430</v>
      </c>
      <c r="C2202" s="59">
        <v>40129</v>
      </c>
      <c r="D2202" s="217">
        <v>6597</v>
      </c>
      <c r="E2202" s="217">
        <v>6677</v>
      </c>
      <c r="F2202" s="61">
        <f t="shared" si="97"/>
        <v>80</v>
      </c>
      <c r="G2202" s="67">
        <f t="shared" si="98"/>
        <v>268.7829457364341</v>
      </c>
      <c r="H2202" s="59">
        <v>40107</v>
      </c>
      <c r="I2202" s="217">
        <v>2990</v>
      </c>
      <c r="J2202" s="217">
        <v>6470</v>
      </c>
      <c r="K2202" s="217"/>
      <c r="L2202" s="217"/>
      <c r="M2202" s="67"/>
      <c r="N2202" s="216"/>
      <c r="O2202" s="216"/>
      <c r="P2202" s="216"/>
      <c r="Q2202" s="216"/>
      <c r="R2202" s="218"/>
      <c r="S2202" s="218"/>
      <c r="T2202" s="218"/>
      <c r="U2202" s="218"/>
      <c r="V2202" s="218"/>
      <c r="W2202" s="218"/>
      <c r="X2202" s="218"/>
    </row>
    <row r="2203" spans="1:24" ht="15.75" customHeight="1">
      <c r="A2203" s="63">
        <v>40016</v>
      </c>
      <c r="B2203" s="62">
        <v>6430</v>
      </c>
      <c r="C2203" s="59">
        <v>40128</v>
      </c>
      <c r="D2203" s="217">
        <v>6563</v>
      </c>
      <c r="E2203" s="217">
        <v>6677</v>
      </c>
      <c r="F2203" s="61">
        <f t="shared" si="97"/>
        <v>114</v>
      </c>
      <c r="G2203" s="67">
        <f t="shared" si="98"/>
        <v>269.48062015503876</v>
      </c>
      <c r="H2203" s="59">
        <v>40106</v>
      </c>
      <c r="I2203" s="217">
        <v>2990</v>
      </c>
      <c r="J2203" s="217">
        <v>6460</v>
      </c>
      <c r="K2203" s="217"/>
      <c r="L2203" s="217"/>
      <c r="M2203" s="67"/>
      <c r="N2203" s="216"/>
      <c r="O2203" s="216"/>
      <c r="P2203" s="216"/>
      <c r="Q2203" s="216"/>
      <c r="R2203" s="218"/>
      <c r="S2203" s="218"/>
      <c r="T2203" s="218"/>
      <c r="U2203" s="218"/>
      <c r="V2203" s="218"/>
      <c r="W2203" s="218"/>
      <c r="X2203" s="218"/>
    </row>
    <row r="2204" spans="1:24" ht="15.75" customHeight="1">
      <c r="A2204" s="63">
        <v>40015</v>
      </c>
      <c r="B2204" s="62">
        <v>6430</v>
      </c>
      <c r="C2204" s="59">
        <v>40127</v>
      </c>
      <c r="D2204" s="217">
        <v>6563</v>
      </c>
      <c r="E2204" s="217">
        <v>6677</v>
      </c>
      <c r="F2204" s="61">
        <f t="shared" si="97"/>
        <v>114</v>
      </c>
      <c r="G2204" s="67">
        <f t="shared" si="98"/>
        <v>270.13436692506463</v>
      </c>
      <c r="H2204" s="59">
        <v>40105</v>
      </c>
      <c r="I2204" s="217">
        <v>2990</v>
      </c>
      <c r="J2204" s="217">
        <v>6440</v>
      </c>
      <c r="K2204" s="217"/>
      <c r="L2204" s="217"/>
      <c r="M2204" s="67"/>
      <c r="N2204" s="216"/>
      <c r="O2204" s="216"/>
      <c r="P2204" s="216"/>
      <c r="Q2204" s="216"/>
      <c r="R2204" s="218"/>
      <c r="S2204" s="218"/>
      <c r="T2204" s="218"/>
      <c r="U2204" s="218"/>
      <c r="V2204" s="218"/>
      <c r="W2204" s="218"/>
      <c r="X2204" s="218"/>
    </row>
    <row r="2205" spans="1:24" ht="15.75" customHeight="1">
      <c r="A2205" s="63">
        <v>40014</v>
      </c>
      <c r="B2205" s="62">
        <v>6430</v>
      </c>
      <c r="C2205" s="59">
        <v>40126</v>
      </c>
      <c r="D2205" s="217">
        <v>6529</v>
      </c>
      <c r="E2205" s="217">
        <v>6664</v>
      </c>
      <c r="F2205" s="61">
        <f t="shared" si="97"/>
        <v>135</v>
      </c>
      <c r="G2205" s="67">
        <f t="shared" si="98"/>
        <v>270.76227390180878</v>
      </c>
      <c r="H2205" s="59">
        <v>40102</v>
      </c>
      <c r="I2205" s="217">
        <v>2990</v>
      </c>
      <c r="J2205" s="217">
        <v>6430</v>
      </c>
      <c r="K2205" s="217"/>
      <c r="L2205" s="217"/>
      <c r="M2205" s="67"/>
      <c r="N2205" s="216"/>
      <c r="O2205" s="216"/>
      <c r="P2205" s="216"/>
      <c r="Q2205" s="216"/>
      <c r="R2205" s="218"/>
      <c r="S2205" s="218"/>
      <c r="T2205" s="218"/>
      <c r="U2205" s="218"/>
      <c r="V2205" s="218"/>
      <c r="W2205" s="218"/>
      <c r="X2205" s="218"/>
    </row>
    <row r="2206" spans="1:24" ht="15.75" customHeight="1">
      <c r="A2206" s="63">
        <v>40011</v>
      </c>
      <c r="B2206" s="62">
        <v>6430</v>
      </c>
      <c r="C2206" s="59">
        <v>40123</v>
      </c>
      <c r="D2206" s="217">
        <v>6529</v>
      </c>
      <c r="E2206" s="217">
        <v>6664</v>
      </c>
      <c r="F2206" s="61">
        <f t="shared" si="97"/>
        <v>135</v>
      </c>
      <c r="G2206" s="67">
        <f t="shared" si="98"/>
        <v>271.68604651162792</v>
      </c>
      <c r="H2206" s="59">
        <v>40101</v>
      </c>
      <c r="I2206" s="217">
        <v>2990</v>
      </c>
      <c r="J2206" s="217">
        <v>6430</v>
      </c>
      <c r="K2206" s="217"/>
      <c r="L2206" s="217"/>
      <c r="M2206" s="67"/>
      <c r="N2206" s="216"/>
      <c r="O2206" s="216"/>
      <c r="P2206" s="216"/>
      <c r="Q2206" s="216"/>
      <c r="R2206" s="218"/>
      <c r="S2206" s="218"/>
      <c r="T2206" s="218"/>
      <c r="U2206" s="218"/>
      <c r="V2206" s="218"/>
      <c r="W2206" s="218"/>
      <c r="X2206" s="218"/>
    </row>
    <row r="2207" spans="1:24" ht="15.75" customHeight="1">
      <c r="A2207" s="63">
        <v>40010</v>
      </c>
      <c r="B2207" s="62">
        <v>6450</v>
      </c>
      <c r="C2207" s="59">
        <v>40122</v>
      </c>
      <c r="D2207" s="217">
        <v>6495</v>
      </c>
      <c r="E2207" s="217">
        <v>6643</v>
      </c>
      <c r="F2207" s="61">
        <f t="shared" si="97"/>
        <v>148</v>
      </c>
      <c r="G2207" s="67">
        <f t="shared" si="98"/>
        <v>272.70284237726099</v>
      </c>
      <c r="H2207" s="59">
        <v>40100</v>
      </c>
      <c r="I2207" s="217">
        <v>3010</v>
      </c>
      <c r="J2207" s="217">
        <v>6410</v>
      </c>
      <c r="K2207" s="217"/>
      <c r="L2207" s="217"/>
      <c r="M2207" s="67"/>
      <c r="N2207" s="216"/>
      <c r="O2207" s="216"/>
      <c r="P2207" s="216"/>
      <c r="Q2207" s="216"/>
      <c r="R2207" s="218"/>
      <c r="S2207" s="218"/>
      <c r="T2207" s="218"/>
      <c r="U2207" s="218"/>
      <c r="V2207" s="218"/>
      <c r="W2207" s="218"/>
      <c r="X2207" s="218"/>
    </row>
    <row r="2208" spans="1:24" ht="15.75" customHeight="1">
      <c r="A2208" s="63">
        <v>40009</v>
      </c>
      <c r="B2208" s="62">
        <v>6450</v>
      </c>
      <c r="C2208" s="59">
        <v>40121</v>
      </c>
      <c r="D2208" s="217">
        <v>6495</v>
      </c>
      <c r="E2208" s="217">
        <v>6643</v>
      </c>
      <c r="F2208" s="61">
        <f t="shared" si="97"/>
        <v>148</v>
      </c>
      <c r="G2208" s="67">
        <f t="shared" si="98"/>
        <v>273.67700258397934</v>
      </c>
      <c r="H2208" s="59">
        <v>40099</v>
      </c>
      <c r="I2208" s="217">
        <v>3010</v>
      </c>
      <c r="J2208" s="217">
        <v>6400</v>
      </c>
      <c r="K2208" s="217"/>
      <c r="L2208" s="217"/>
      <c r="M2208" s="67"/>
      <c r="N2208" s="216"/>
      <c r="O2208" s="216"/>
      <c r="P2208" s="216"/>
      <c r="Q2208" s="216"/>
      <c r="R2208" s="218"/>
      <c r="S2208" s="218"/>
      <c r="T2208" s="218"/>
      <c r="U2208" s="218"/>
      <c r="V2208" s="218"/>
      <c r="W2208" s="218"/>
      <c r="X2208" s="218"/>
    </row>
    <row r="2209" spans="1:24" ht="15.75" customHeight="1">
      <c r="A2209" s="63">
        <v>40008</v>
      </c>
      <c r="B2209" s="62">
        <v>6470</v>
      </c>
      <c r="C2209" s="59">
        <v>40120</v>
      </c>
      <c r="D2209" s="217">
        <v>6468</v>
      </c>
      <c r="E2209" s="217">
        <v>6643</v>
      </c>
      <c r="F2209" s="61">
        <f t="shared" si="97"/>
        <v>175</v>
      </c>
      <c r="G2209" s="67">
        <f t="shared" si="98"/>
        <v>274.62532299741605</v>
      </c>
      <c r="H2209" s="59">
        <v>40098</v>
      </c>
      <c r="I2209" s="217">
        <v>3030</v>
      </c>
      <c r="J2209" s="217">
        <v>6400</v>
      </c>
      <c r="K2209" s="217"/>
      <c r="L2209" s="217"/>
      <c r="M2209" s="67"/>
      <c r="N2209" s="216"/>
      <c r="O2209" s="216"/>
      <c r="P2209" s="216"/>
      <c r="Q2209" s="216"/>
      <c r="R2209" s="218"/>
      <c r="S2209" s="218"/>
      <c r="T2209" s="218"/>
      <c r="U2209" s="218"/>
      <c r="V2209" s="218"/>
      <c r="W2209" s="218"/>
      <c r="X2209" s="218"/>
    </row>
    <row r="2210" spans="1:24" ht="15.75" customHeight="1">
      <c r="A2210" s="63">
        <v>40007</v>
      </c>
      <c r="B2210" s="62">
        <v>6470</v>
      </c>
      <c r="C2210" s="59">
        <v>40119</v>
      </c>
      <c r="D2210" s="217">
        <v>6475</v>
      </c>
      <c r="E2210" s="217">
        <v>6650</v>
      </c>
      <c r="F2210" s="61">
        <f t="shared" si="97"/>
        <v>175</v>
      </c>
      <c r="G2210" s="67">
        <f t="shared" si="98"/>
        <v>275.52583979328165</v>
      </c>
      <c r="H2210" s="59">
        <v>40095</v>
      </c>
      <c r="I2210" s="217">
        <v>3030</v>
      </c>
      <c r="J2210" s="217">
        <v>6400</v>
      </c>
      <c r="K2210" s="217"/>
      <c r="L2210" s="217"/>
      <c r="M2210" s="67"/>
      <c r="N2210" s="216"/>
      <c r="O2210" s="216"/>
      <c r="P2210" s="216"/>
      <c r="Q2210" s="216"/>
      <c r="R2210" s="218"/>
      <c r="S2210" s="218"/>
      <c r="T2210" s="218"/>
      <c r="U2210" s="218"/>
      <c r="V2210" s="218"/>
      <c r="W2210" s="218"/>
      <c r="X2210" s="218"/>
    </row>
    <row r="2211" spans="1:24" ht="15.75" customHeight="1">
      <c r="A2211" s="63">
        <v>40004</v>
      </c>
      <c r="B2211" s="62">
        <v>6490</v>
      </c>
      <c r="C2211" s="59">
        <v>40108</v>
      </c>
      <c r="D2211" s="217">
        <v>6500</v>
      </c>
      <c r="E2211" s="217">
        <v>6650</v>
      </c>
      <c r="F2211" s="61">
        <f t="shared" si="97"/>
        <v>150</v>
      </c>
      <c r="G2211" s="67">
        <f t="shared" si="98"/>
        <v>276.42248062015506</v>
      </c>
      <c r="H2211" s="59">
        <v>40094</v>
      </c>
      <c r="I2211" s="217">
        <v>3040</v>
      </c>
      <c r="J2211" s="217">
        <v>6410</v>
      </c>
      <c r="K2211" s="217"/>
      <c r="L2211" s="217"/>
      <c r="M2211" s="67"/>
      <c r="N2211" s="216"/>
      <c r="O2211" s="216"/>
      <c r="P2211" s="216"/>
      <c r="Q2211" s="216"/>
      <c r="R2211" s="218"/>
      <c r="S2211" s="218"/>
      <c r="T2211" s="218"/>
      <c r="U2211" s="218"/>
      <c r="V2211" s="218"/>
      <c r="W2211" s="218"/>
      <c r="X2211" s="218"/>
    </row>
    <row r="2212" spans="1:24" ht="15.75" customHeight="1">
      <c r="A2212" s="63">
        <v>40003</v>
      </c>
      <c r="B2212" s="62">
        <v>6490</v>
      </c>
      <c r="C2212" s="59">
        <v>40107</v>
      </c>
      <c r="D2212" s="217">
        <v>6460</v>
      </c>
      <c r="E2212" s="217">
        <v>6670</v>
      </c>
      <c r="F2212" s="61">
        <f t="shared" si="97"/>
        <v>210</v>
      </c>
      <c r="G2212" s="67">
        <f t="shared" si="98"/>
        <v>277.3049095607235</v>
      </c>
      <c r="H2212" s="59">
        <v>40093</v>
      </c>
      <c r="I2212" s="217">
        <v>3060</v>
      </c>
      <c r="J2212" s="217">
        <v>6440</v>
      </c>
      <c r="K2212" s="217"/>
      <c r="L2212" s="217"/>
      <c r="M2212" s="67"/>
      <c r="N2212" s="216"/>
      <c r="O2212" s="216"/>
      <c r="P2212" s="216"/>
      <c r="Q2212" s="216"/>
      <c r="R2212" s="218"/>
      <c r="S2212" s="218"/>
      <c r="T2212" s="218"/>
      <c r="U2212" s="218"/>
      <c r="V2212" s="218"/>
      <c r="W2212" s="218"/>
      <c r="X2212" s="218"/>
    </row>
    <row r="2213" spans="1:24" ht="15.75" customHeight="1">
      <c r="A2213" s="63">
        <v>40002</v>
      </c>
      <c r="B2213" s="62">
        <v>6490</v>
      </c>
      <c r="C2213" s="59">
        <v>40106</v>
      </c>
      <c r="D2213" s="217">
        <v>6460</v>
      </c>
      <c r="E2213" s="217">
        <v>6670</v>
      </c>
      <c r="F2213" s="61">
        <f t="shared" si="97"/>
        <v>210</v>
      </c>
      <c r="G2213" s="67">
        <f t="shared" si="98"/>
        <v>278.109819121447</v>
      </c>
      <c r="H2213" s="59">
        <v>40092</v>
      </c>
      <c r="I2213" s="217">
        <v>3060</v>
      </c>
      <c r="J2213" s="217">
        <v>6460</v>
      </c>
      <c r="K2213" s="217"/>
      <c r="L2213" s="217"/>
      <c r="M2213" s="67"/>
      <c r="N2213" s="216"/>
      <c r="O2213" s="216"/>
      <c r="P2213" s="216"/>
      <c r="Q2213" s="216"/>
      <c r="R2213" s="218"/>
      <c r="S2213" s="218"/>
      <c r="T2213" s="218"/>
      <c r="U2213" s="218"/>
      <c r="V2213" s="218"/>
      <c r="W2213" s="218"/>
      <c r="X2213" s="218"/>
    </row>
    <row r="2214" spans="1:24" ht="15.75" customHeight="1">
      <c r="A2214" s="63">
        <v>40001</v>
      </c>
      <c r="B2214" s="62">
        <v>6490</v>
      </c>
      <c r="C2214" s="59">
        <v>40105</v>
      </c>
      <c r="D2214" s="217">
        <v>6450</v>
      </c>
      <c r="E2214" s="217">
        <v>6670</v>
      </c>
      <c r="F2214" s="61">
        <f t="shared" si="97"/>
        <v>220</v>
      </c>
      <c r="G2214" s="67">
        <f t="shared" si="98"/>
        <v>279.08268733850127</v>
      </c>
      <c r="H2214" s="59">
        <v>40091</v>
      </c>
      <c r="I2214" s="217">
        <v>3070</v>
      </c>
      <c r="J2214" s="217">
        <v>6490</v>
      </c>
      <c r="K2214" s="217"/>
      <c r="L2214" s="217"/>
      <c r="M2214" s="67"/>
      <c r="N2214" s="216"/>
      <c r="O2214" s="216"/>
      <c r="P2214" s="216"/>
      <c r="Q2214" s="216"/>
      <c r="R2214" s="218"/>
      <c r="S2214" s="218"/>
      <c r="T2214" s="218"/>
      <c r="U2214" s="218"/>
      <c r="V2214" s="218"/>
      <c r="W2214" s="218"/>
      <c r="X2214" s="218"/>
    </row>
    <row r="2215" spans="1:24" ht="15.75" customHeight="1">
      <c r="A2215" s="63">
        <v>40000</v>
      </c>
      <c r="B2215" s="62">
        <v>6470</v>
      </c>
      <c r="C2215" s="59">
        <v>40102</v>
      </c>
      <c r="D2215" s="217">
        <v>6450</v>
      </c>
      <c r="E2215" s="217">
        <v>6670</v>
      </c>
      <c r="F2215" s="61">
        <f t="shared" si="97"/>
        <v>220</v>
      </c>
      <c r="G2215" s="67">
        <f t="shared" si="98"/>
        <v>279.95219638242895</v>
      </c>
      <c r="H2215" s="59">
        <v>40088</v>
      </c>
      <c r="I2215" s="217">
        <v>3070</v>
      </c>
      <c r="J2215" s="217">
        <v>6510</v>
      </c>
      <c r="K2215" s="217"/>
      <c r="L2215" s="217"/>
      <c r="M2215" s="67"/>
      <c r="N2215" s="216"/>
      <c r="O2215" s="216"/>
      <c r="P2215" s="216"/>
      <c r="Q2215" s="216"/>
      <c r="R2215" s="218"/>
      <c r="S2215" s="218"/>
      <c r="T2215" s="218"/>
      <c r="U2215" s="218"/>
      <c r="V2215" s="218"/>
      <c r="W2215" s="218"/>
      <c r="X2215" s="218"/>
    </row>
    <row r="2216" spans="1:24" ht="15.75" customHeight="1">
      <c r="A2216" s="63">
        <v>39997</v>
      </c>
      <c r="B2216" s="62">
        <v>6470</v>
      </c>
      <c r="C2216" s="59">
        <v>40101</v>
      </c>
      <c r="D2216" s="217">
        <v>6430</v>
      </c>
      <c r="E2216" s="217">
        <v>6690</v>
      </c>
      <c r="F2216" s="61">
        <f t="shared" si="97"/>
        <v>260</v>
      </c>
      <c r="G2216" s="67">
        <f t="shared" si="98"/>
        <v>280.67958656330751</v>
      </c>
      <c r="H2216" s="59">
        <v>40087</v>
      </c>
      <c r="I2216" s="217">
        <v>3090</v>
      </c>
      <c r="J2216" s="217">
        <v>6540</v>
      </c>
      <c r="K2216" s="217"/>
      <c r="L2216" s="217"/>
      <c r="M2216" s="67"/>
      <c r="N2216" s="216"/>
      <c r="O2216" s="216"/>
      <c r="P2216" s="216"/>
      <c r="Q2216" s="216"/>
      <c r="R2216" s="218"/>
      <c r="S2216" s="218"/>
      <c r="T2216" s="218"/>
      <c r="U2216" s="218"/>
      <c r="V2216" s="218"/>
      <c r="W2216" s="218"/>
      <c r="X2216" s="218"/>
    </row>
    <row r="2217" spans="1:24" ht="15.75" customHeight="1">
      <c r="A2217" s="63">
        <v>39996</v>
      </c>
      <c r="B2217" s="62">
        <v>6440</v>
      </c>
      <c r="C2217" s="59">
        <v>40100</v>
      </c>
      <c r="D2217" s="217">
        <v>6430</v>
      </c>
      <c r="E2217" s="217">
        <v>6690</v>
      </c>
      <c r="F2217" s="61">
        <f t="shared" si="97"/>
        <v>260</v>
      </c>
      <c r="G2217" s="67">
        <f t="shared" si="98"/>
        <v>281.35271317829455</v>
      </c>
      <c r="H2217" s="59">
        <v>40086</v>
      </c>
      <c r="I2217" s="217">
        <v>3100</v>
      </c>
      <c r="J2217" s="217">
        <v>6550</v>
      </c>
      <c r="K2217" s="217"/>
      <c r="L2217" s="217"/>
      <c r="M2217" s="67"/>
      <c r="N2217" s="216"/>
      <c r="O2217" s="216"/>
      <c r="P2217" s="216"/>
      <c r="Q2217" s="216"/>
      <c r="R2217" s="218"/>
      <c r="S2217" s="218"/>
      <c r="T2217" s="218"/>
      <c r="U2217" s="218"/>
      <c r="V2217" s="218"/>
      <c r="W2217" s="218"/>
      <c r="X2217" s="218"/>
    </row>
    <row r="2218" spans="1:24" ht="15.75" customHeight="1">
      <c r="A2218" s="63">
        <v>39995</v>
      </c>
      <c r="B2218" s="62">
        <v>6440</v>
      </c>
      <c r="C2218" s="59">
        <v>40099</v>
      </c>
      <c r="D2218" s="217">
        <v>6410</v>
      </c>
      <c r="E2218" s="217">
        <v>6690</v>
      </c>
      <c r="F2218" s="61">
        <f t="shared" si="97"/>
        <v>280</v>
      </c>
      <c r="G2218" s="67">
        <f t="shared" si="98"/>
        <v>282.01033591731266</v>
      </c>
      <c r="H2218" s="59">
        <v>40085</v>
      </c>
      <c r="I2218" s="217">
        <v>3100</v>
      </c>
      <c r="J2218" s="217">
        <v>6570</v>
      </c>
      <c r="K2218" s="217"/>
      <c r="L2218" s="217"/>
      <c r="M2218" s="67"/>
      <c r="N2218" s="216"/>
      <c r="O2218" s="216"/>
      <c r="P2218" s="216"/>
      <c r="Q2218" s="216"/>
      <c r="R2218" s="218"/>
      <c r="S2218" s="218"/>
      <c r="T2218" s="218"/>
      <c r="U2218" s="218"/>
      <c r="V2218" s="218"/>
      <c r="W2218" s="218"/>
      <c r="X2218" s="218"/>
    </row>
    <row r="2219" spans="1:24" ht="15.75" customHeight="1">
      <c r="A2219" s="63">
        <v>39994</v>
      </c>
      <c r="B2219" s="62">
        <v>6440</v>
      </c>
      <c r="C2219" s="59">
        <v>40098</v>
      </c>
      <c r="D2219" s="217">
        <v>6410</v>
      </c>
      <c r="E2219" s="217">
        <v>6720</v>
      </c>
      <c r="F2219" s="61">
        <f t="shared" si="97"/>
        <v>310</v>
      </c>
      <c r="G2219" s="67">
        <f t="shared" si="98"/>
        <v>282.5516795865633</v>
      </c>
      <c r="H2219" s="59">
        <v>40084</v>
      </c>
      <c r="I2219" s="217">
        <v>3120</v>
      </c>
      <c r="J2219" s="217">
        <v>6570</v>
      </c>
      <c r="K2219" s="217"/>
      <c r="L2219" s="217"/>
      <c r="M2219" s="67"/>
      <c r="N2219" s="216"/>
      <c r="O2219" s="216"/>
      <c r="P2219" s="216"/>
      <c r="Q2219" s="216"/>
      <c r="R2219" s="218"/>
      <c r="S2219" s="218"/>
      <c r="T2219" s="218"/>
      <c r="U2219" s="218"/>
      <c r="V2219" s="218"/>
      <c r="W2219" s="218"/>
      <c r="X2219" s="218"/>
    </row>
    <row r="2220" spans="1:24" ht="15.75" customHeight="1">
      <c r="A2220" s="63">
        <v>39993</v>
      </c>
      <c r="B2220" s="62">
        <v>6420</v>
      </c>
      <c r="C2220" s="59">
        <v>40095</v>
      </c>
      <c r="D2220" s="217">
        <v>6430</v>
      </c>
      <c r="E2220" s="217">
        <v>6720</v>
      </c>
      <c r="F2220" s="61">
        <f t="shared" si="97"/>
        <v>290</v>
      </c>
      <c r="G2220" s="67">
        <f t="shared" si="98"/>
        <v>283.03100775193798</v>
      </c>
      <c r="H2220" s="59">
        <v>40081</v>
      </c>
      <c r="I2220" s="217">
        <v>3120</v>
      </c>
      <c r="J2220" s="217">
        <v>6570</v>
      </c>
      <c r="K2220" s="217"/>
      <c r="L2220" s="217"/>
      <c r="M2220" s="67"/>
      <c r="N2220" s="216"/>
      <c r="O2220" s="216"/>
      <c r="P2220" s="216"/>
      <c r="Q2220" s="216"/>
      <c r="R2220" s="218"/>
      <c r="S2220" s="218"/>
      <c r="T2220" s="218"/>
      <c r="U2220" s="218"/>
      <c r="V2220" s="218"/>
      <c r="W2220" s="218"/>
      <c r="X2220" s="218"/>
    </row>
    <row r="2221" spans="1:24" ht="15.75" customHeight="1">
      <c r="A2221" s="63">
        <v>39990</v>
      </c>
      <c r="B2221" s="62">
        <v>6420</v>
      </c>
      <c r="C2221" s="59">
        <v>40094</v>
      </c>
      <c r="D2221" s="217">
        <v>6430</v>
      </c>
      <c r="E2221" s="217">
        <v>6720</v>
      </c>
      <c r="F2221" s="61">
        <f t="shared" si="97"/>
        <v>290</v>
      </c>
      <c r="G2221" s="67">
        <f t="shared" si="98"/>
        <v>283.43281653746772</v>
      </c>
      <c r="H2221" s="59">
        <v>40080</v>
      </c>
      <c r="I2221" s="217">
        <v>3130</v>
      </c>
      <c r="J2221" s="217">
        <v>6570</v>
      </c>
      <c r="K2221" s="217"/>
      <c r="L2221" s="217"/>
      <c r="M2221" s="67"/>
      <c r="N2221" s="216"/>
      <c r="O2221" s="216"/>
      <c r="P2221" s="216"/>
      <c r="Q2221" s="216"/>
      <c r="R2221" s="218"/>
      <c r="S2221" s="218"/>
      <c r="T2221" s="218"/>
      <c r="U2221" s="218"/>
      <c r="V2221" s="218"/>
      <c r="W2221" s="218"/>
      <c r="X2221" s="218"/>
    </row>
    <row r="2222" spans="1:24" ht="15.75" customHeight="1">
      <c r="A2222" s="63">
        <v>39989</v>
      </c>
      <c r="B2222" s="62">
        <v>6420</v>
      </c>
      <c r="C2222" s="59">
        <v>40093</v>
      </c>
      <c r="D2222" s="217">
        <v>6460</v>
      </c>
      <c r="E2222" s="217">
        <v>6780</v>
      </c>
      <c r="F2222" s="61">
        <f t="shared" si="97"/>
        <v>320</v>
      </c>
      <c r="G2222" s="67">
        <f t="shared" si="98"/>
        <v>283.83591731266148</v>
      </c>
      <c r="H2222" s="59">
        <v>40079</v>
      </c>
      <c r="I2222" s="217">
        <v>3130</v>
      </c>
      <c r="J2222" s="217">
        <v>6570</v>
      </c>
      <c r="K2222" s="217"/>
      <c r="L2222" s="217"/>
      <c r="M2222" s="67"/>
      <c r="N2222" s="216"/>
      <c r="O2222" s="216"/>
      <c r="P2222" s="216"/>
      <c r="Q2222" s="216"/>
      <c r="R2222" s="218"/>
      <c r="S2222" s="218"/>
      <c r="T2222" s="218"/>
      <c r="U2222" s="218"/>
      <c r="V2222" s="218"/>
      <c r="W2222" s="218"/>
      <c r="X2222" s="218"/>
    </row>
    <row r="2223" spans="1:24" ht="15.75" customHeight="1">
      <c r="A2223" s="63">
        <v>39988</v>
      </c>
      <c r="B2223" s="62">
        <v>6420</v>
      </c>
      <c r="C2223" s="59">
        <v>40092</v>
      </c>
      <c r="D2223" s="217">
        <v>6460</v>
      </c>
      <c r="E2223" s="217">
        <v>6780</v>
      </c>
      <c r="F2223" s="61">
        <f t="shared" si="97"/>
        <v>320</v>
      </c>
      <c r="G2223" s="67">
        <f t="shared" si="98"/>
        <v>284.17441860465118</v>
      </c>
      <c r="H2223" s="59">
        <v>40078</v>
      </c>
      <c r="I2223" s="217">
        <v>3130</v>
      </c>
      <c r="J2223" s="217">
        <v>6570</v>
      </c>
      <c r="K2223" s="217"/>
      <c r="L2223" s="217"/>
      <c r="M2223" s="67"/>
      <c r="N2223" s="216"/>
      <c r="O2223" s="216"/>
      <c r="P2223" s="216"/>
      <c r="Q2223" s="216"/>
      <c r="R2223" s="218"/>
      <c r="S2223" s="218"/>
      <c r="T2223" s="218"/>
      <c r="U2223" s="218"/>
      <c r="V2223" s="218"/>
      <c r="W2223" s="218"/>
      <c r="X2223" s="218"/>
    </row>
    <row r="2224" spans="1:24" ht="15.75" customHeight="1">
      <c r="A2224" s="63">
        <v>39987</v>
      </c>
      <c r="B2224" s="62">
        <v>6420</v>
      </c>
      <c r="C2224" s="59">
        <v>40091</v>
      </c>
      <c r="D2224" s="217">
        <v>6500</v>
      </c>
      <c r="E2224" s="217">
        <v>6780</v>
      </c>
      <c r="F2224" s="61">
        <f t="shared" si="97"/>
        <v>280</v>
      </c>
      <c r="G2224" s="67">
        <f t="shared" si="98"/>
        <v>284.48708010335918</v>
      </c>
      <c r="H2224" s="59">
        <v>40077</v>
      </c>
      <c r="I2224" s="217">
        <v>3150</v>
      </c>
      <c r="J2224" s="217">
        <v>6570</v>
      </c>
      <c r="K2224" s="217"/>
      <c r="L2224" s="217"/>
      <c r="M2224" s="67"/>
      <c r="N2224" s="216"/>
      <c r="O2224" s="216"/>
      <c r="P2224" s="216"/>
      <c r="Q2224" s="216"/>
      <c r="R2224" s="218"/>
      <c r="S2224" s="218"/>
      <c r="T2224" s="218"/>
      <c r="U2224" s="218"/>
      <c r="V2224" s="218"/>
      <c r="W2224" s="218"/>
      <c r="X2224" s="218"/>
    </row>
    <row r="2225" spans="1:24" ht="15.75" customHeight="1">
      <c r="A2225" s="63">
        <v>39986</v>
      </c>
      <c r="B2225" s="62">
        <v>6440</v>
      </c>
      <c r="C2225" s="59">
        <v>40088</v>
      </c>
      <c r="D2225" s="217">
        <v>6500</v>
      </c>
      <c r="E2225" s="217">
        <v>6780</v>
      </c>
      <c r="F2225" s="61">
        <f t="shared" si="97"/>
        <v>280</v>
      </c>
      <c r="G2225" s="67">
        <f t="shared" si="98"/>
        <v>284.83850129198964</v>
      </c>
      <c r="H2225" s="59">
        <v>40074</v>
      </c>
      <c r="I2225" s="217">
        <v>3130</v>
      </c>
      <c r="J2225" s="217">
        <v>6570</v>
      </c>
      <c r="K2225" s="217"/>
      <c r="L2225" s="217"/>
      <c r="M2225" s="67"/>
      <c r="N2225" s="216"/>
      <c r="O2225" s="216"/>
      <c r="P2225" s="216"/>
      <c r="Q2225" s="216"/>
      <c r="R2225" s="218"/>
      <c r="S2225" s="218"/>
      <c r="T2225" s="218"/>
      <c r="U2225" s="218"/>
      <c r="V2225" s="218"/>
      <c r="W2225" s="218"/>
      <c r="X2225" s="218"/>
    </row>
    <row r="2226" spans="1:24" ht="15.75" customHeight="1">
      <c r="A2226" s="63">
        <v>39983</v>
      </c>
      <c r="B2226" s="62">
        <v>6440</v>
      </c>
      <c r="C2226" s="59">
        <v>40087</v>
      </c>
      <c r="D2226" s="217">
        <v>6520</v>
      </c>
      <c r="E2226" s="217">
        <v>6790</v>
      </c>
      <c r="F2226" s="61">
        <f t="shared" si="97"/>
        <v>270</v>
      </c>
      <c r="G2226" s="67">
        <f t="shared" si="98"/>
        <v>285.18217054263567</v>
      </c>
      <c r="H2226" s="59">
        <v>40073</v>
      </c>
      <c r="I2226" s="217">
        <v>3130</v>
      </c>
      <c r="J2226" s="217">
        <v>6570</v>
      </c>
      <c r="K2226" s="217"/>
      <c r="L2226" s="217"/>
      <c r="M2226" s="67"/>
      <c r="N2226" s="216"/>
      <c r="O2226" s="216"/>
      <c r="P2226" s="216"/>
      <c r="Q2226" s="216"/>
      <c r="R2226" s="218"/>
      <c r="S2226" s="218"/>
      <c r="T2226" s="218"/>
      <c r="U2226" s="218"/>
      <c r="V2226" s="218"/>
      <c r="W2226" s="218"/>
      <c r="X2226" s="218"/>
    </row>
    <row r="2227" spans="1:24" ht="15.75" customHeight="1">
      <c r="A2227" s="63">
        <v>39982</v>
      </c>
      <c r="B2227" s="62">
        <v>6460</v>
      </c>
      <c r="C2227" s="59">
        <v>40086</v>
      </c>
      <c r="D2227" s="217">
        <v>6520</v>
      </c>
      <c r="E2227" s="217">
        <v>6790</v>
      </c>
      <c r="F2227" s="61">
        <f t="shared" si="97"/>
        <v>270</v>
      </c>
      <c r="G2227" s="67">
        <f t="shared" si="98"/>
        <v>285.52583979328165</v>
      </c>
      <c r="H2227" s="59">
        <v>40072</v>
      </c>
      <c r="I2227" s="217">
        <v>3150</v>
      </c>
      <c r="J2227" s="217">
        <v>6570</v>
      </c>
      <c r="K2227" s="217"/>
      <c r="L2227" s="217"/>
      <c r="M2227" s="67"/>
      <c r="N2227" s="216"/>
      <c r="O2227" s="216"/>
      <c r="P2227" s="216"/>
      <c r="Q2227" s="216"/>
      <c r="R2227" s="218"/>
      <c r="S2227" s="218"/>
      <c r="T2227" s="218"/>
      <c r="U2227" s="218"/>
      <c r="V2227" s="218"/>
      <c r="W2227" s="218"/>
      <c r="X2227" s="218"/>
    </row>
    <row r="2228" spans="1:24" ht="15.75" customHeight="1">
      <c r="A2228" s="63">
        <v>39981</v>
      </c>
      <c r="B2228" s="62">
        <v>6460</v>
      </c>
      <c r="C2228" s="59">
        <v>40085</v>
      </c>
      <c r="D2228" s="217">
        <v>6540</v>
      </c>
      <c r="E2228" s="217">
        <v>6790</v>
      </c>
      <c r="F2228" s="61">
        <f t="shared" si="97"/>
        <v>250</v>
      </c>
      <c r="G2228" s="67">
        <f t="shared" si="98"/>
        <v>285.84366925064597</v>
      </c>
      <c r="H2228" s="59">
        <v>40071</v>
      </c>
      <c r="I2228" s="217">
        <v>3140</v>
      </c>
      <c r="J2228" s="217">
        <v>6580</v>
      </c>
      <c r="K2228" s="217"/>
      <c r="L2228" s="217"/>
      <c r="M2228" s="67"/>
      <c r="N2228" s="216"/>
      <c r="O2228" s="216"/>
      <c r="P2228" s="216"/>
      <c r="Q2228" s="216"/>
      <c r="R2228" s="218"/>
      <c r="S2228" s="218"/>
      <c r="T2228" s="218"/>
      <c r="U2228" s="218"/>
      <c r="V2228" s="218"/>
      <c r="W2228" s="218"/>
      <c r="X2228" s="218"/>
    </row>
    <row r="2229" spans="1:24" ht="15.75" customHeight="1">
      <c r="A2229" s="63">
        <v>39980</v>
      </c>
      <c r="B2229" s="62">
        <v>6460</v>
      </c>
      <c r="C2229" s="59">
        <v>40084</v>
      </c>
      <c r="D2229" s="217">
        <v>6540</v>
      </c>
      <c r="E2229" s="217">
        <v>6790</v>
      </c>
      <c r="F2229" s="61">
        <f t="shared" si="97"/>
        <v>250</v>
      </c>
      <c r="G2229" s="67">
        <f t="shared" si="98"/>
        <v>286.13565891472871</v>
      </c>
      <c r="H2229" s="59">
        <v>40070</v>
      </c>
      <c r="I2229" s="217">
        <v>3140</v>
      </c>
      <c r="J2229" s="217">
        <v>6580</v>
      </c>
      <c r="K2229" s="217"/>
      <c r="L2229" s="217"/>
      <c r="M2229" s="67"/>
      <c r="N2229" s="216"/>
      <c r="O2229" s="216"/>
      <c r="P2229" s="216"/>
      <c r="Q2229" s="216"/>
      <c r="R2229" s="218"/>
      <c r="S2229" s="218"/>
      <c r="T2229" s="218"/>
      <c r="U2229" s="218"/>
      <c r="V2229" s="218"/>
      <c r="W2229" s="218"/>
      <c r="X2229" s="218"/>
    </row>
    <row r="2230" spans="1:24" ht="15.75" customHeight="1">
      <c r="A2230" s="63">
        <v>39979</v>
      </c>
      <c r="B2230" s="62">
        <v>6440</v>
      </c>
      <c r="C2230" s="59">
        <v>40081</v>
      </c>
      <c r="D2230" s="217">
        <v>6560</v>
      </c>
      <c r="E2230" s="217">
        <v>6790</v>
      </c>
      <c r="F2230" s="61">
        <f t="shared" si="97"/>
        <v>230</v>
      </c>
      <c r="G2230" s="67">
        <f t="shared" si="98"/>
        <v>286.45348837209303</v>
      </c>
      <c r="H2230" s="59">
        <v>40067</v>
      </c>
      <c r="I2230" s="217">
        <v>3140</v>
      </c>
      <c r="J2230" s="217">
        <v>6600</v>
      </c>
      <c r="K2230" s="217"/>
      <c r="L2230" s="217"/>
      <c r="M2230" s="67"/>
      <c r="N2230" s="216"/>
      <c r="O2230" s="216"/>
      <c r="P2230" s="216"/>
      <c r="Q2230" s="216"/>
      <c r="R2230" s="218"/>
      <c r="S2230" s="218"/>
      <c r="T2230" s="218"/>
      <c r="U2230" s="218"/>
      <c r="V2230" s="218"/>
      <c r="W2230" s="218"/>
      <c r="X2230" s="218"/>
    </row>
    <row r="2231" spans="1:24" ht="15.75" customHeight="1">
      <c r="A2231" s="63">
        <v>39976</v>
      </c>
      <c r="B2231" s="62">
        <v>6440</v>
      </c>
      <c r="C2231" s="59">
        <v>40080</v>
      </c>
      <c r="D2231" s="217">
        <v>6560</v>
      </c>
      <c r="E2231" s="217">
        <v>6790</v>
      </c>
      <c r="F2231" s="61">
        <f t="shared" si="97"/>
        <v>230</v>
      </c>
      <c r="G2231" s="67">
        <f t="shared" si="98"/>
        <v>286.75839793281654</v>
      </c>
      <c r="H2231" s="59">
        <v>40066</v>
      </c>
      <c r="I2231" s="217">
        <v>3140</v>
      </c>
      <c r="J2231" s="217">
        <v>6620</v>
      </c>
      <c r="K2231" s="217"/>
      <c r="L2231" s="217"/>
      <c r="M2231" s="67"/>
      <c r="N2231" s="216"/>
      <c r="O2231" s="216"/>
      <c r="P2231" s="216"/>
      <c r="Q2231" s="216"/>
      <c r="R2231" s="218"/>
      <c r="S2231" s="218"/>
      <c r="T2231" s="218"/>
      <c r="U2231" s="218"/>
      <c r="V2231" s="218"/>
      <c r="W2231" s="218"/>
      <c r="X2231" s="218"/>
    </row>
    <row r="2232" spans="1:24" ht="15.75" customHeight="1">
      <c r="A2232" s="63">
        <v>39975</v>
      </c>
      <c r="B2232" s="62">
        <v>6400</v>
      </c>
      <c r="C2232" s="59">
        <v>40079</v>
      </c>
      <c r="D2232" s="217">
        <v>6560</v>
      </c>
      <c r="E2232" s="217">
        <v>6790</v>
      </c>
      <c r="F2232" s="61">
        <f t="shared" si="97"/>
        <v>230</v>
      </c>
      <c r="G2232" s="67">
        <f t="shared" si="98"/>
        <v>287.06330749354004</v>
      </c>
      <c r="H2232" s="59">
        <v>40065</v>
      </c>
      <c r="I2232" s="217">
        <v>3140</v>
      </c>
      <c r="J2232" s="217">
        <v>6630</v>
      </c>
      <c r="K2232" s="217"/>
      <c r="L2232" s="217"/>
      <c r="M2232" s="67"/>
      <c r="N2232" s="216"/>
      <c r="O2232" s="216"/>
      <c r="P2232" s="216"/>
      <c r="Q2232" s="216"/>
      <c r="R2232" s="218"/>
      <c r="S2232" s="218"/>
      <c r="T2232" s="218"/>
      <c r="U2232" s="218"/>
      <c r="V2232" s="218"/>
      <c r="W2232" s="218"/>
      <c r="X2232" s="218"/>
    </row>
    <row r="2233" spans="1:24" ht="15.75" customHeight="1">
      <c r="A2233" s="63">
        <v>39974</v>
      </c>
      <c r="B2233" s="62">
        <v>6400</v>
      </c>
      <c r="C2233" s="59">
        <v>40078</v>
      </c>
      <c r="D2233" s="217">
        <v>6560</v>
      </c>
      <c r="E2233" s="217">
        <v>6790</v>
      </c>
      <c r="F2233" s="61">
        <f t="shared" si="97"/>
        <v>230</v>
      </c>
      <c r="G2233" s="67">
        <f t="shared" si="98"/>
        <v>287.39922480620157</v>
      </c>
      <c r="H2233" s="59">
        <v>40064</v>
      </c>
      <c r="I2233" s="217">
        <v>3140</v>
      </c>
      <c r="J2233" s="217">
        <v>6650</v>
      </c>
      <c r="K2233" s="217"/>
      <c r="L2233" s="217"/>
      <c r="M2233" s="67"/>
      <c r="N2233" s="216"/>
      <c r="O2233" s="216"/>
      <c r="P2233" s="216"/>
      <c r="Q2233" s="216"/>
      <c r="R2233" s="218"/>
      <c r="S2233" s="218"/>
      <c r="T2233" s="218"/>
      <c r="U2233" s="218"/>
      <c r="V2233" s="218"/>
      <c r="W2233" s="218"/>
      <c r="X2233" s="218"/>
    </row>
    <row r="2234" spans="1:24" ht="15.75" customHeight="1">
      <c r="A2234" s="63">
        <v>39973</v>
      </c>
      <c r="B2234" s="62">
        <v>6380</v>
      </c>
      <c r="C2234" s="59">
        <v>40077</v>
      </c>
      <c r="D2234" s="217">
        <v>6560</v>
      </c>
      <c r="E2234" s="217">
        <v>6790</v>
      </c>
      <c r="F2234" s="61">
        <f t="shared" si="97"/>
        <v>230</v>
      </c>
      <c r="G2234" s="67">
        <f t="shared" si="98"/>
        <v>287.7093023255814</v>
      </c>
      <c r="H2234" s="59">
        <v>40063</v>
      </c>
      <c r="I2234" s="217">
        <v>3140</v>
      </c>
      <c r="J2234" s="217">
        <v>6680</v>
      </c>
      <c r="K2234" s="217"/>
      <c r="L2234" s="217"/>
      <c r="M2234" s="67"/>
      <c r="N2234" s="216"/>
      <c r="O2234" s="216"/>
      <c r="P2234" s="216"/>
      <c r="Q2234" s="216"/>
      <c r="R2234" s="218"/>
      <c r="S2234" s="218"/>
      <c r="T2234" s="218"/>
      <c r="U2234" s="218"/>
      <c r="V2234" s="218"/>
      <c r="W2234" s="218"/>
      <c r="X2234" s="218"/>
    </row>
    <row r="2235" spans="1:24" ht="15.75" customHeight="1">
      <c r="A2235" s="63">
        <v>39972</v>
      </c>
      <c r="B2235" s="62">
        <v>6370</v>
      </c>
      <c r="C2235" s="59">
        <v>40074</v>
      </c>
      <c r="D2235" s="217">
        <v>6560</v>
      </c>
      <c r="E2235" s="217">
        <v>6790</v>
      </c>
      <c r="F2235" s="61">
        <f t="shared" si="97"/>
        <v>230</v>
      </c>
      <c r="G2235" s="67">
        <f t="shared" si="98"/>
        <v>287.98062015503876</v>
      </c>
      <c r="H2235" s="59">
        <v>40060</v>
      </c>
      <c r="I2235" s="217">
        <v>3140</v>
      </c>
      <c r="J2235" s="217">
        <v>6680</v>
      </c>
      <c r="K2235" s="217"/>
      <c r="L2235" s="217"/>
      <c r="M2235" s="67"/>
      <c r="N2235" s="216"/>
      <c r="O2235" s="216"/>
      <c r="P2235" s="216"/>
      <c r="Q2235" s="216"/>
      <c r="R2235" s="218"/>
      <c r="S2235" s="218"/>
      <c r="T2235" s="218"/>
      <c r="U2235" s="218"/>
      <c r="V2235" s="218"/>
      <c r="W2235" s="218"/>
      <c r="X2235" s="218"/>
    </row>
    <row r="2236" spans="1:24" ht="15.75" customHeight="1">
      <c r="A2236" s="63">
        <v>39969</v>
      </c>
      <c r="B2236" s="62">
        <v>6350</v>
      </c>
      <c r="C2236" s="59">
        <v>40073</v>
      </c>
      <c r="D2236" s="217">
        <v>6580</v>
      </c>
      <c r="E2236" s="217">
        <v>6790</v>
      </c>
      <c r="F2236" s="61">
        <f t="shared" si="97"/>
        <v>210</v>
      </c>
      <c r="G2236" s="67">
        <f t="shared" si="98"/>
        <v>288.25193798449612</v>
      </c>
      <c r="H2236" s="59">
        <v>40059</v>
      </c>
      <c r="I2236" s="217">
        <v>3140</v>
      </c>
      <c r="J2236" s="217">
        <v>6680</v>
      </c>
      <c r="K2236" s="217"/>
      <c r="L2236" s="217"/>
      <c r="M2236" s="67"/>
      <c r="N2236" s="216"/>
      <c r="O2236" s="216"/>
      <c r="P2236" s="216"/>
      <c r="Q2236" s="216"/>
      <c r="R2236" s="218"/>
      <c r="S2236" s="218"/>
      <c r="T2236" s="218"/>
      <c r="U2236" s="218"/>
      <c r="V2236" s="218"/>
      <c r="W2236" s="218"/>
      <c r="X2236" s="218"/>
    </row>
    <row r="2237" spans="1:24" ht="15.75" customHeight="1">
      <c r="A2237" s="63">
        <v>39968</v>
      </c>
      <c r="B2237" s="62">
        <v>6350</v>
      </c>
      <c r="C2237" s="59">
        <v>40072</v>
      </c>
      <c r="D2237" s="217">
        <v>6580</v>
      </c>
      <c r="E2237" s="217">
        <v>6830</v>
      </c>
      <c r="F2237" s="61">
        <f t="shared" si="97"/>
        <v>250</v>
      </c>
      <c r="G2237" s="67">
        <f t="shared" si="98"/>
        <v>288.51937984496124</v>
      </c>
      <c r="H2237" s="59">
        <v>40058</v>
      </c>
      <c r="I2237" s="217">
        <v>3140</v>
      </c>
      <c r="J2237" s="217">
        <v>6690</v>
      </c>
      <c r="K2237" s="217"/>
      <c r="L2237" s="217"/>
      <c r="M2237" s="67"/>
      <c r="N2237" s="216"/>
      <c r="O2237" s="216"/>
      <c r="P2237" s="216"/>
      <c r="Q2237" s="216"/>
      <c r="R2237" s="218"/>
      <c r="S2237" s="218"/>
      <c r="T2237" s="218"/>
      <c r="U2237" s="218"/>
      <c r="V2237" s="218"/>
      <c r="W2237" s="218"/>
      <c r="X2237" s="218"/>
    </row>
    <row r="2238" spans="1:24" ht="15.75" customHeight="1">
      <c r="A2238" s="63">
        <v>39967</v>
      </c>
      <c r="B2238" s="62">
        <v>6310</v>
      </c>
      <c r="C2238" s="59">
        <v>40071</v>
      </c>
      <c r="D2238" s="217">
        <v>6580</v>
      </c>
      <c r="E2238" s="217">
        <v>6830</v>
      </c>
      <c r="F2238" s="61">
        <f t="shared" si="97"/>
        <v>250</v>
      </c>
      <c r="G2238" s="67">
        <f t="shared" si="98"/>
        <v>288.65503875968994</v>
      </c>
      <c r="H2238" s="59">
        <v>40057</v>
      </c>
      <c r="I2238" s="217">
        <v>3140</v>
      </c>
      <c r="J2238" s="217">
        <v>6710</v>
      </c>
      <c r="K2238" s="217"/>
      <c r="L2238" s="217"/>
      <c r="M2238" s="67"/>
      <c r="N2238" s="216"/>
      <c r="O2238" s="216"/>
      <c r="P2238" s="216"/>
      <c r="Q2238" s="216"/>
      <c r="R2238" s="218"/>
      <c r="S2238" s="218"/>
      <c r="T2238" s="218"/>
      <c r="U2238" s="218"/>
      <c r="V2238" s="218"/>
      <c r="W2238" s="218"/>
      <c r="X2238" s="218"/>
    </row>
    <row r="2239" spans="1:24" ht="15.75" customHeight="1">
      <c r="A2239" s="63">
        <v>39966</v>
      </c>
      <c r="B2239" s="62">
        <v>6310</v>
      </c>
      <c r="C2239" s="59">
        <v>40070</v>
      </c>
      <c r="D2239" s="217">
        <v>6590</v>
      </c>
      <c r="E2239" s="217">
        <v>6830</v>
      </c>
      <c r="F2239" s="61">
        <f t="shared" si="97"/>
        <v>240</v>
      </c>
      <c r="G2239" s="67">
        <f t="shared" si="98"/>
        <v>288.7906976744186</v>
      </c>
      <c r="H2239" s="59">
        <v>40056</v>
      </c>
      <c r="I2239" s="217">
        <v>3140</v>
      </c>
      <c r="J2239" s="217">
        <v>6710</v>
      </c>
      <c r="K2239" s="217"/>
      <c r="L2239" s="217"/>
      <c r="M2239" s="67"/>
      <c r="N2239" s="216"/>
      <c r="O2239" s="216"/>
      <c r="P2239" s="216"/>
      <c r="Q2239" s="216"/>
      <c r="R2239" s="218"/>
      <c r="S2239" s="218"/>
      <c r="T2239" s="218"/>
      <c r="U2239" s="218"/>
      <c r="V2239" s="218"/>
      <c r="W2239" s="218"/>
      <c r="X2239" s="218"/>
    </row>
    <row r="2240" spans="1:24" ht="15.75" customHeight="1">
      <c r="A2240" s="63">
        <v>39965</v>
      </c>
      <c r="B2240" s="62">
        <v>6310</v>
      </c>
      <c r="C2240" s="59">
        <v>40067</v>
      </c>
      <c r="D2240" s="217">
        <v>6610</v>
      </c>
      <c r="E2240" s="217">
        <v>6890</v>
      </c>
      <c r="F2240" s="61">
        <f t="shared" si="97"/>
        <v>280</v>
      </c>
      <c r="G2240" s="67">
        <f t="shared" si="98"/>
        <v>288.89534883720933</v>
      </c>
      <c r="H2240" s="59">
        <v>40053</v>
      </c>
      <c r="I2240" s="217">
        <v>3140</v>
      </c>
      <c r="J2240" s="217">
        <v>6730</v>
      </c>
      <c r="K2240" s="217"/>
      <c r="L2240" s="217"/>
      <c r="M2240" s="67"/>
      <c r="N2240" s="216"/>
      <c r="O2240" s="216"/>
      <c r="P2240" s="216"/>
      <c r="Q2240" s="216"/>
      <c r="R2240" s="218"/>
      <c r="S2240" s="218"/>
      <c r="T2240" s="218"/>
      <c r="U2240" s="218"/>
      <c r="V2240" s="218"/>
      <c r="W2240" s="218"/>
      <c r="X2240" s="218"/>
    </row>
    <row r="2241" spans="1:24" ht="15.75" customHeight="1">
      <c r="A2241" s="63">
        <v>39960</v>
      </c>
      <c r="B2241" s="62">
        <v>6290</v>
      </c>
      <c r="C2241" s="59">
        <v>40066</v>
      </c>
      <c r="D2241" s="217">
        <v>6610</v>
      </c>
      <c r="E2241" s="217">
        <v>6890</v>
      </c>
      <c r="F2241" s="61">
        <f t="shared" si="97"/>
        <v>280</v>
      </c>
      <c r="G2241" s="67">
        <f t="shared" si="98"/>
        <v>288.9483204134367</v>
      </c>
      <c r="H2241" s="59">
        <v>40052</v>
      </c>
      <c r="I2241" s="217">
        <v>3140</v>
      </c>
      <c r="J2241" s="217">
        <v>6730</v>
      </c>
      <c r="K2241" s="217"/>
      <c r="L2241" s="217"/>
      <c r="M2241" s="67"/>
      <c r="N2241" s="216"/>
      <c r="O2241" s="216"/>
      <c r="P2241" s="216"/>
      <c r="Q2241" s="216"/>
      <c r="R2241" s="218"/>
      <c r="S2241" s="218"/>
      <c r="T2241" s="218"/>
      <c r="U2241" s="218"/>
      <c r="V2241" s="218"/>
      <c r="W2241" s="218"/>
      <c r="X2241" s="218"/>
    </row>
    <row r="2242" spans="1:24" ht="15.75" customHeight="1">
      <c r="A2242" s="63">
        <v>39959</v>
      </c>
      <c r="B2242" s="62">
        <v>6290</v>
      </c>
      <c r="C2242" s="59">
        <v>40065</v>
      </c>
      <c r="D2242" s="217">
        <v>6630</v>
      </c>
      <c r="E2242" s="217">
        <v>6890</v>
      </c>
      <c r="F2242" s="61">
        <f t="shared" si="97"/>
        <v>260</v>
      </c>
      <c r="G2242" s="67">
        <f t="shared" si="98"/>
        <v>289.00129198966408</v>
      </c>
      <c r="H2242" s="59">
        <v>40051</v>
      </c>
      <c r="I2242" s="217">
        <v>3140</v>
      </c>
      <c r="J2242" s="217">
        <v>6740</v>
      </c>
      <c r="K2242" s="217"/>
      <c r="L2242" s="217"/>
      <c r="M2242" s="67"/>
      <c r="N2242" s="216"/>
      <c r="O2242" s="216"/>
      <c r="P2242" s="216"/>
      <c r="Q2242" s="216"/>
      <c r="R2242" s="218"/>
      <c r="S2242" s="218"/>
      <c r="T2242" s="218"/>
      <c r="U2242" s="218"/>
      <c r="V2242" s="218"/>
      <c r="W2242" s="218"/>
      <c r="X2242" s="218"/>
    </row>
    <row r="2243" spans="1:24" ht="15.75" customHeight="1">
      <c r="A2243" s="63">
        <v>39958</v>
      </c>
      <c r="B2243" s="62">
        <v>6290</v>
      </c>
      <c r="C2243" s="59">
        <v>40064</v>
      </c>
      <c r="D2243" s="217">
        <v>6650</v>
      </c>
      <c r="E2243" s="217">
        <v>6890</v>
      </c>
      <c r="F2243" s="61">
        <f t="shared" si="97"/>
        <v>240</v>
      </c>
      <c r="G2243" s="67">
        <f t="shared" si="98"/>
        <v>288.99354005167959</v>
      </c>
      <c r="H2243" s="59">
        <v>40050</v>
      </c>
      <c r="I2243" s="217">
        <v>3120</v>
      </c>
      <c r="J2243" s="217">
        <v>6740</v>
      </c>
      <c r="K2243" s="217"/>
      <c r="L2243" s="217"/>
      <c r="M2243" s="67"/>
      <c r="N2243" s="216"/>
      <c r="O2243" s="216"/>
      <c r="P2243" s="216"/>
      <c r="Q2243" s="216"/>
      <c r="R2243" s="218"/>
      <c r="S2243" s="218"/>
      <c r="T2243" s="218"/>
      <c r="U2243" s="218"/>
      <c r="V2243" s="218"/>
      <c r="W2243" s="218"/>
      <c r="X2243" s="218"/>
    </row>
    <row r="2244" spans="1:24" ht="15.75" customHeight="1">
      <c r="A2244" s="58"/>
      <c r="C2244" s="59">
        <v>40063</v>
      </c>
      <c r="D2244" s="217">
        <v>6670</v>
      </c>
      <c r="E2244" s="217">
        <v>6890</v>
      </c>
      <c r="F2244" s="61">
        <f t="shared" si="97"/>
        <v>220</v>
      </c>
      <c r="G2244" s="67">
        <f t="shared" si="98"/>
        <v>289.01162790697674</v>
      </c>
      <c r="H2244" s="59">
        <v>40049</v>
      </c>
      <c r="I2244" s="217">
        <v>3120</v>
      </c>
      <c r="J2244" s="217">
        <v>6740</v>
      </c>
      <c r="K2244" s="217"/>
      <c r="L2244" s="217"/>
      <c r="M2244" s="67"/>
      <c r="N2244" s="216"/>
      <c r="O2244" s="216"/>
      <c r="P2244" s="216"/>
      <c r="Q2244" s="216"/>
      <c r="R2244" s="218"/>
      <c r="S2244" s="218"/>
      <c r="T2244" s="218"/>
      <c r="U2244" s="218"/>
      <c r="V2244" s="218"/>
      <c r="W2244" s="218"/>
      <c r="X2244" s="218"/>
    </row>
    <row r="2245" spans="1:24" ht="15.75" customHeight="1">
      <c r="A2245" s="58"/>
      <c r="C2245" s="59">
        <v>40060</v>
      </c>
      <c r="D2245" s="217">
        <v>6690</v>
      </c>
      <c r="E2245" s="217">
        <v>6940</v>
      </c>
      <c r="F2245" s="61">
        <f t="shared" ref="F2245:F2308" si="99">E2245-D2245</f>
        <v>250</v>
      </c>
      <c r="G2245" s="67">
        <f t="shared" ref="G2245:G2308" si="100">SUM(F2245:F3018)/774</f>
        <v>289.05555555555554</v>
      </c>
      <c r="H2245" s="59">
        <v>40046</v>
      </c>
      <c r="I2245" s="217">
        <v>3120</v>
      </c>
      <c r="J2245" s="217">
        <v>6740</v>
      </c>
      <c r="K2245" s="217"/>
      <c r="L2245" s="217"/>
      <c r="M2245" s="67"/>
      <c r="N2245" s="216"/>
      <c r="O2245" s="216"/>
      <c r="P2245" s="216"/>
      <c r="Q2245" s="216"/>
      <c r="R2245" s="216"/>
      <c r="S2245" s="218"/>
      <c r="T2245" s="218"/>
      <c r="U2245" s="218"/>
      <c r="V2245" s="218"/>
      <c r="W2245" s="218"/>
      <c r="X2245" s="218"/>
    </row>
    <row r="2246" spans="1:24" ht="15.75" customHeight="1">
      <c r="A2246" s="58"/>
      <c r="C2246" s="59">
        <v>40059</v>
      </c>
      <c r="D2246" s="217">
        <v>6690</v>
      </c>
      <c r="E2246" s="217">
        <v>6940</v>
      </c>
      <c r="F2246" s="61">
        <f t="shared" si="99"/>
        <v>250</v>
      </c>
      <c r="G2246" s="67">
        <f t="shared" si="100"/>
        <v>289.04780361757105</v>
      </c>
      <c r="H2246" s="59">
        <v>40045</v>
      </c>
      <c r="I2246" s="217">
        <v>3120</v>
      </c>
      <c r="J2246" s="217">
        <v>6720</v>
      </c>
      <c r="K2246" s="217"/>
      <c r="L2246" s="217"/>
      <c r="M2246" s="67"/>
      <c r="N2246" s="216"/>
      <c r="O2246" s="216"/>
      <c r="P2246" s="216"/>
      <c r="Q2246" s="216"/>
      <c r="R2246" s="216"/>
      <c r="S2246" s="218"/>
      <c r="T2246" s="218"/>
      <c r="U2246" s="218"/>
      <c r="V2246" s="218"/>
      <c r="W2246" s="218"/>
      <c r="X2246" s="218"/>
    </row>
    <row r="2247" spans="1:24" ht="15.75" customHeight="1">
      <c r="A2247" s="58"/>
      <c r="C2247" s="59">
        <v>40058</v>
      </c>
      <c r="D2247" s="217">
        <v>6700</v>
      </c>
      <c r="E2247" s="217">
        <v>6940</v>
      </c>
      <c r="F2247" s="61">
        <f t="shared" si="99"/>
        <v>240</v>
      </c>
      <c r="G2247" s="67">
        <f t="shared" si="100"/>
        <v>289.03488372093022</v>
      </c>
      <c r="H2247" s="59">
        <v>40044</v>
      </c>
      <c r="I2247" s="217">
        <v>3120</v>
      </c>
      <c r="J2247" s="217">
        <v>6720</v>
      </c>
      <c r="K2247" s="217"/>
      <c r="L2247" s="217"/>
      <c r="M2247" s="67"/>
      <c r="N2247" s="216"/>
      <c r="O2247" s="216"/>
      <c r="P2247" s="216"/>
      <c r="Q2247" s="216"/>
      <c r="R2247" s="216"/>
      <c r="S2247" s="218"/>
      <c r="T2247" s="218"/>
      <c r="U2247" s="218"/>
      <c r="V2247" s="218"/>
      <c r="W2247" s="218"/>
      <c r="X2247" s="218"/>
    </row>
    <row r="2248" spans="1:24" ht="15.75" customHeight="1">
      <c r="A2248" s="58"/>
      <c r="C2248" s="59">
        <v>40057</v>
      </c>
      <c r="D2248" s="217">
        <v>6720</v>
      </c>
      <c r="E2248" s="217">
        <v>6980</v>
      </c>
      <c r="F2248" s="61">
        <f t="shared" si="99"/>
        <v>260</v>
      </c>
      <c r="G2248" s="67">
        <f t="shared" si="100"/>
        <v>289.00904392764858</v>
      </c>
      <c r="H2248" s="59">
        <v>40043</v>
      </c>
      <c r="I2248" s="217">
        <v>3100</v>
      </c>
      <c r="J2248" s="217">
        <v>6710</v>
      </c>
      <c r="K2248" s="217"/>
      <c r="L2248" s="217"/>
      <c r="M2248" s="67"/>
      <c r="N2248" s="216"/>
      <c r="O2248" s="216"/>
      <c r="P2248" s="216"/>
      <c r="Q2248" s="216"/>
      <c r="R2248" s="216"/>
      <c r="S2248" s="216"/>
      <c r="T2248" s="216"/>
      <c r="U2248" s="216"/>
      <c r="V2248" s="216"/>
      <c r="W2248" s="216"/>
      <c r="X2248" s="216"/>
    </row>
    <row r="2249" spans="1:24" ht="15.75" customHeight="1">
      <c r="A2249" s="58"/>
      <c r="C2249" s="54">
        <v>40056</v>
      </c>
      <c r="D2249" s="215">
        <v>6740</v>
      </c>
      <c r="E2249" s="215">
        <v>6980</v>
      </c>
      <c r="F2249" s="57">
        <f t="shared" si="99"/>
        <v>240</v>
      </c>
      <c r="G2249" s="67">
        <f t="shared" si="100"/>
        <v>288.95736434108528</v>
      </c>
      <c r="H2249" s="54">
        <v>40042</v>
      </c>
      <c r="I2249" s="215">
        <v>3110</v>
      </c>
      <c r="J2249" s="215">
        <v>6690</v>
      </c>
      <c r="K2249" s="215"/>
      <c r="L2249" s="215"/>
      <c r="M2249" s="67"/>
      <c r="N2249" s="216"/>
      <c r="O2249" s="216"/>
      <c r="P2249" s="216"/>
      <c r="Q2249" s="216"/>
      <c r="R2249" s="216"/>
      <c r="S2249" s="216"/>
      <c r="T2249" s="216"/>
      <c r="U2249" s="216"/>
      <c r="V2249" s="216"/>
      <c r="W2249" s="216"/>
      <c r="X2249" s="216"/>
    </row>
    <row r="2250" spans="1:24" ht="15.75" customHeight="1">
      <c r="A2250" s="58"/>
      <c r="C2250" s="54">
        <v>40053</v>
      </c>
      <c r="D2250" s="215">
        <v>6760</v>
      </c>
      <c r="E2250" s="215">
        <v>6980</v>
      </c>
      <c r="F2250" s="57">
        <f t="shared" si="99"/>
        <v>220</v>
      </c>
      <c r="G2250" s="67">
        <f t="shared" si="100"/>
        <v>288.90568475452199</v>
      </c>
      <c r="H2250" s="54">
        <v>40039</v>
      </c>
      <c r="I2250" s="215">
        <v>3110</v>
      </c>
      <c r="J2250" s="215">
        <v>6680</v>
      </c>
      <c r="K2250" s="215"/>
      <c r="L2250" s="215"/>
      <c r="M2250" s="67"/>
      <c r="N2250" s="216"/>
      <c r="O2250" s="216"/>
      <c r="P2250" s="216"/>
      <c r="Q2250" s="216"/>
      <c r="R2250" s="216"/>
      <c r="S2250" s="216"/>
      <c r="T2250" s="216"/>
      <c r="U2250" s="216"/>
      <c r="V2250" s="216"/>
      <c r="W2250" s="216"/>
      <c r="X2250" s="216"/>
    </row>
    <row r="2251" spans="1:24" ht="15.75" customHeight="1">
      <c r="A2251" s="58"/>
      <c r="C2251" s="54">
        <v>40052</v>
      </c>
      <c r="D2251" s="215">
        <v>6780</v>
      </c>
      <c r="E2251" s="215">
        <v>7070</v>
      </c>
      <c r="F2251" s="57">
        <f t="shared" si="99"/>
        <v>290</v>
      </c>
      <c r="G2251" s="67">
        <f t="shared" si="100"/>
        <v>288.84108527131781</v>
      </c>
      <c r="H2251" s="54">
        <v>40038</v>
      </c>
      <c r="I2251" s="215">
        <v>3110</v>
      </c>
      <c r="J2251" s="215">
        <v>6680</v>
      </c>
      <c r="K2251" s="215"/>
      <c r="L2251" s="215"/>
      <c r="M2251" s="67"/>
      <c r="N2251" s="216"/>
      <c r="O2251" s="216"/>
      <c r="P2251" s="216"/>
      <c r="Q2251" s="216"/>
      <c r="R2251" s="216"/>
      <c r="S2251" s="216"/>
      <c r="T2251" s="216"/>
      <c r="U2251" s="216"/>
      <c r="V2251" s="216"/>
      <c r="W2251" s="216"/>
      <c r="X2251" s="216"/>
    </row>
    <row r="2252" spans="1:24" ht="15.75" customHeight="1">
      <c r="A2252" s="58"/>
      <c r="C2252" s="54">
        <v>40051</v>
      </c>
      <c r="D2252" s="215">
        <v>6800</v>
      </c>
      <c r="E2252" s="215">
        <v>7070</v>
      </c>
      <c r="F2252" s="57">
        <f t="shared" si="99"/>
        <v>270</v>
      </c>
      <c r="G2252" s="67">
        <f t="shared" si="100"/>
        <v>288.68604651162792</v>
      </c>
      <c r="H2252" s="54">
        <v>40037</v>
      </c>
      <c r="I2252" s="215">
        <v>3110</v>
      </c>
      <c r="J2252" s="215">
        <v>6650</v>
      </c>
      <c r="K2252" s="215"/>
      <c r="L2252" s="215"/>
      <c r="M2252" s="67"/>
      <c r="N2252" s="216"/>
      <c r="O2252" s="216"/>
      <c r="P2252" s="216"/>
      <c r="Q2252" s="216"/>
      <c r="R2252" s="216"/>
      <c r="S2252" s="216"/>
      <c r="T2252" s="216"/>
      <c r="U2252" s="216"/>
      <c r="V2252" s="216"/>
      <c r="W2252" s="216"/>
      <c r="X2252" s="216"/>
    </row>
    <row r="2253" spans="1:24" ht="15.75" customHeight="1">
      <c r="A2253" s="58"/>
      <c r="C2253" s="54">
        <v>40050</v>
      </c>
      <c r="D2253" s="215">
        <v>6810</v>
      </c>
      <c r="E2253" s="215">
        <v>7070</v>
      </c>
      <c r="F2253" s="57">
        <f t="shared" si="99"/>
        <v>260</v>
      </c>
      <c r="G2253" s="67">
        <f t="shared" si="100"/>
        <v>288.55684754521963</v>
      </c>
      <c r="H2253" s="54">
        <v>40036</v>
      </c>
      <c r="I2253" s="215">
        <v>3110</v>
      </c>
      <c r="J2253" s="215">
        <v>6650</v>
      </c>
      <c r="K2253" s="215"/>
      <c r="L2253" s="215"/>
      <c r="M2253" s="67"/>
      <c r="N2253" s="216"/>
      <c r="O2253" s="216"/>
      <c r="P2253" s="216"/>
      <c r="Q2253" s="216"/>
      <c r="R2253" s="216"/>
      <c r="S2253" s="216"/>
      <c r="T2253" s="216"/>
      <c r="U2253" s="216"/>
      <c r="V2253" s="216"/>
      <c r="W2253" s="216"/>
      <c r="X2253" s="216"/>
    </row>
    <row r="2254" spans="1:24" ht="15.75" customHeight="1">
      <c r="A2254" s="58"/>
      <c r="C2254" s="54">
        <v>40049</v>
      </c>
      <c r="D2254" s="215">
        <v>6810</v>
      </c>
      <c r="E2254" s="215">
        <v>7070</v>
      </c>
      <c r="F2254" s="57">
        <f t="shared" si="99"/>
        <v>260</v>
      </c>
      <c r="G2254" s="67">
        <f t="shared" si="100"/>
        <v>288.42764857881139</v>
      </c>
      <c r="H2254" s="54">
        <v>40035</v>
      </c>
      <c r="I2254" s="215">
        <v>3110</v>
      </c>
      <c r="J2254" s="215">
        <v>6580</v>
      </c>
      <c r="K2254" s="215"/>
      <c r="L2254" s="215"/>
      <c r="M2254" s="67"/>
      <c r="N2254" s="216"/>
      <c r="O2254" s="216"/>
      <c r="P2254" s="216"/>
      <c r="Q2254" s="216"/>
      <c r="R2254" s="216"/>
      <c r="S2254" s="216"/>
      <c r="T2254" s="216"/>
      <c r="U2254" s="216"/>
      <c r="V2254" s="216"/>
      <c r="W2254" s="216"/>
      <c r="X2254" s="216"/>
    </row>
    <row r="2255" spans="1:24" ht="15.75" customHeight="1">
      <c r="A2255" s="58"/>
      <c r="C2255" s="54">
        <v>40046</v>
      </c>
      <c r="D2255" s="215">
        <v>6800</v>
      </c>
      <c r="E2255" s="215">
        <v>7070</v>
      </c>
      <c r="F2255" s="57">
        <f t="shared" si="99"/>
        <v>270</v>
      </c>
      <c r="G2255" s="67">
        <f t="shared" si="100"/>
        <v>288.28552971576227</v>
      </c>
      <c r="H2255" s="54">
        <v>40032</v>
      </c>
      <c r="I2255" s="215">
        <v>3110</v>
      </c>
      <c r="J2255" s="215">
        <v>6580</v>
      </c>
      <c r="K2255" s="215"/>
      <c r="L2255" s="215"/>
      <c r="M2255" s="67"/>
      <c r="N2255" s="216"/>
      <c r="O2255" s="216"/>
      <c r="P2255" s="216"/>
      <c r="Q2255" s="216"/>
      <c r="R2255" s="216"/>
      <c r="S2255" s="216"/>
      <c r="T2255" s="216"/>
      <c r="U2255" s="216"/>
      <c r="V2255" s="216"/>
      <c r="W2255" s="216"/>
      <c r="X2255" s="216"/>
    </row>
    <row r="2256" spans="1:24" ht="15.75" customHeight="1">
      <c r="A2256" s="58"/>
      <c r="C2256" s="54">
        <v>40045</v>
      </c>
      <c r="D2256" s="215">
        <v>6800</v>
      </c>
      <c r="E2256" s="215">
        <v>7070</v>
      </c>
      <c r="F2256" s="57">
        <f t="shared" si="99"/>
        <v>270</v>
      </c>
      <c r="G2256" s="67">
        <f t="shared" si="100"/>
        <v>288.13049095607238</v>
      </c>
      <c r="H2256" s="54">
        <v>40031</v>
      </c>
      <c r="I2256" s="215">
        <v>3110</v>
      </c>
      <c r="J2256" s="215">
        <v>6550</v>
      </c>
      <c r="K2256" s="215"/>
      <c r="L2256" s="215"/>
      <c r="M2256" s="67"/>
      <c r="N2256" s="216"/>
      <c r="O2256" s="216"/>
      <c r="P2256" s="216"/>
      <c r="Q2256" s="216"/>
      <c r="R2256" s="216"/>
      <c r="S2256" s="216"/>
      <c r="T2256" s="216"/>
      <c r="U2256" s="216"/>
      <c r="V2256" s="216"/>
      <c r="W2256" s="216"/>
      <c r="X2256" s="216"/>
    </row>
    <row r="2257" spans="1:24" ht="15.75" customHeight="1">
      <c r="A2257" s="58"/>
      <c r="C2257" s="54">
        <v>40044</v>
      </c>
      <c r="D2257" s="215">
        <v>6800</v>
      </c>
      <c r="E2257" s="215">
        <v>7070</v>
      </c>
      <c r="F2257" s="57">
        <f t="shared" si="99"/>
        <v>270</v>
      </c>
      <c r="G2257" s="67">
        <f t="shared" si="100"/>
        <v>287.94961240310079</v>
      </c>
      <c r="H2257" s="54">
        <v>40030</v>
      </c>
      <c r="I2257" s="215">
        <v>3110</v>
      </c>
      <c r="J2257" s="215">
        <v>6500</v>
      </c>
      <c r="K2257" s="215"/>
      <c r="L2257" s="215"/>
      <c r="M2257" s="67"/>
      <c r="N2257" s="216"/>
      <c r="O2257" s="216"/>
      <c r="P2257" s="216"/>
      <c r="Q2257" s="216"/>
      <c r="R2257" s="216"/>
      <c r="S2257" s="216"/>
      <c r="T2257" s="216"/>
      <c r="U2257" s="216"/>
      <c r="V2257" s="216"/>
      <c r="W2257" s="216"/>
      <c r="X2257" s="216"/>
    </row>
    <row r="2258" spans="1:24" ht="15.75" customHeight="1">
      <c r="A2258" s="58"/>
      <c r="C2258" s="54">
        <v>40043</v>
      </c>
      <c r="D2258" s="215">
        <v>6800</v>
      </c>
      <c r="E2258" s="215">
        <v>7080</v>
      </c>
      <c r="F2258" s="57">
        <f t="shared" si="99"/>
        <v>280</v>
      </c>
      <c r="G2258" s="67">
        <f t="shared" si="100"/>
        <v>287.76873385012919</v>
      </c>
      <c r="H2258" s="54">
        <v>40029</v>
      </c>
      <c r="I2258" s="215">
        <v>3110</v>
      </c>
      <c r="J2258" s="215">
        <v>6470</v>
      </c>
      <c r="K2258" s="215"/>
      <c r="L2258" s="215"/>
      <c r="M2258" s="67"/>
      <c r="N2258" s="216"/>
      <c r="O2258" s="216"/>
      <c r="P2258" s="216"/>
      <c r="Q2258" s="216"/>
      <c r="R2258" s="216"/>
      <c r="S2258" s="216"/>
      <c r="T2258" s="216"/>
      <c r="U2258" s="216"/>
      <c r="V2258" s="216"/>
      <c r="W2258" s="216"/>
      <c r="X2258" s="216"/>
    </row>
    <row r="2259" spans="1:24" ht="15.75" customHeight="1">
      <c r="A2259" s="58"/>
      <c r="C2259" s="54">
        <v>40042</v>
      </c>
      <c r="D2259" s="215">
        <v>6800</v>
      </c>
      <c r="E2259" s="215">
        <v>7080</v>
      </c>
      <c r="F2259" s="57">
        <f t="shared" si="99"/>
        <v>280</v>
      </c>
      <c r="G2259" s="67">
        <f t="shared" si="100"/>
        <v>287.60077519379843</v>
      </c>
      <c r="H2259" s="54">
        <v>40028</v>
      </c>
      <c r="I2259" s="215">
        <v>3110</v>
      </c>
      <c r="J2259" s="215">
        <v>6470</v>
      </c>
      <c r="K2259" s="215"/>
      <c r="L2259" s="215"/>
      <c r="M2259" s="67"/>
      <c r="N2259" s="216"/>
      <c r="O2259" s="216"/>
      <c r="P2259" s="216"/>
      <c r="Q2259" s="216"/>
      <c r="R2259" s="216"/>
      <c r="S2259" s="216"/>
      <c r="T2259" s="216"/>
      <c r="U2259" s="216"/>
      <c r="V2259" s="216"/>
      <c r="W2259" s="216"/>
      <c r="X2259" s="216"/>
    </row>
    <row r="2260" spans="1:24" ht="15.75" customHeight="1">
      <c r="A2260" s="58"/>
      <c r="C2260" s="54">
        <v>40039</v>
      </c>
      <c r="D2260" s="215">
        <v>6800</v>
      </c>
      <c r="E2260" s="215">
        <v>7080</v>
      </c>
      <c r="F2260" s="57">
        <f t="shared" si="99"/>
        <v>280</v>
      </c>
      <c r="G2260" s="67">
        <f t="shared" si="100"/>
        <v>287.30103359173125</v>
      </c>
      <c r="H2260" s="54">
        <v>40025</v>
      </c>
      <c r="I2260" s="215">
        <v>3120</v>
      </c>
      <c r="J2260" s="215">
        <v>6420</v>
      </c>
      <c r="K2260" s="215"/>
      <c r="L2260" s="215"/>
      <c r="M2260" s="67"/>
      <c r="N2260" s="216"/>
      <c r="O2260" s="216"/>
      <c r="P2260" s="216"/>
      <c r="Q2260" s="216"/>
      <c r="R2260" s="216"/>
      <c r="S2260" s="216"/>
      <c r="T2260" s="216"/>
      <c r="U2260" s="216"/>
      <c r="V2260" s="216"/>
      <c r="W2260" s="216"/>
      <c r="X2260" s="216"/>
    </row>
    <row r="2261" spans="1:24" ht="15.75" customHeight="1">
      <c r="A2261" s="58"/>
      <c r="C2261" s="54">
        <v>40038</v>
      </c>
      <c r="D2261" s="215">
        <v>6780</v>
      </c>
      <c r="E2261" s="215">
        <v>7080</v>
      </c>
      <c r="F2261" s="57">
        <f t="shared" si="99"/>
        <v>300</v>
      </c>
      <c r="G2261" s="67">
        <f t="shared" si="100"/>
        <v>286.93281653746772</v>
      </c>
      <c r="H2261" s="54">
        <v>40024</v>
      </c>
      <c r="I2261" s="215">
        <v>3120</v>
      </c>
      <c r="J2261" s="215">
        <v>6420</v>
      </c>
      <c r="K2261" s="215"/>
      <c r="L2261" s="215"/>
      <c r="M2261" s="67"/>
      <c r="N2261" s="216"/>
      <c r="O2261" s="216"/>
      <c r="P2261" s="216"/>
      <c r="Q2261" s="216"/>
      <c r="R2261" s="216"/>
      <c r="S2261" s="216"/>
      <c r="T2261" s="216"/>
      <c r="U2261" s="216"/>
      <c r="V2261" s="216"/>
      <c r="W2261" s="216"/>
      <c r="X2261" s="216"/>
    </row>
    <row r="2262" spans="1:24" ht="15.75" customHeight="1">
      <c r="A2262" s="58"/>
      <c r="C2262" s="54">
        <v>40037</v>
      </c>
      <c r="D2262" s="215">
        <v>6740</v>
      </c>
      <c r="E2262" s="215">
        <v>6990</v>
      </c>
      <c r="F2262" s="57">
        <f t="shared" si="99"/>
        <v>250</v>
      </c>
      <c r="G2262" s="67">
        <f t="shared" si="100"/>
        <v>286.50129198966408</v>
      </c>
      <c r="H2262" s="54">
        <v>40023</v>
      </c>
      <c r="I2262" s="215">
        <v>3120</v>
      </c>
      <c r="J2262" s="215">
        <v>6410</v>
      </c>
      <c r="K2262" s="215"/>
      <c r="L2262" s="215"/>
      <c r="M2262" s="67"/>
      <c r="N2262" s="216"/>
      <c r="O2262" s="216"/>
      <c r="P2262" s="216"/>
      <c r="Q2262" s="216"/>
      <c r="R2262" s="216"/>
      <c r="S2262" s="216"/>
      <c r="T2262" s="216"/>
      <c r="U2262" s="216"/>
      <c r="V2262" s="216"/>
      <c r="W2262" s="216"/>
      <c r="X2262" s="216"/>
    </row>
    <row r="2263" spans="1:24" ht="15.75" customHeight="1">
      <c r="A2263" s="58"/>
      <c r="C2263" s="54">
        <v>40036</v>
      </c>
      <c r="D2263" s="215">
        <v>6740</v>
      </c>
      <c r="E2263" s="215">
        <v>6990</v>
      </c>
      <c r="F2263" s="57">
        <f t="shared" si="99"/>
        <v>250</v>
      </c>
      <c r="G2263" s="67">
        <f t="shared" si="100"/>
        <v>286.23772609819122</v>
      </c>
      <c r="H2263" s="54">
        <v>40022</v>
      </c>
      <c r="I2263" s="215">
        <v>3110</v>
      </c>
      <c r="J2263" s="215">
        <v>6410</v>
      </c>
      <c r="K2263" s="215"/>
      <c r="L2263" s="215"/>
      <c r="M2263" s="67"/>
      <c r="N2263" s="216"/>
      <c r="O2263" s="216"/>
      <c r="P2263" s="216"/>
      <c r="Q2263" s="216"/>
      <c r="R2263" s="216"/>
      <c r="S2263" s="216"/>
      <c r="T2263" s="216"/>
      <c r="U2263" s="216"/>
      <c r="V2263" s="216"/>
      <c r="W2263" s="216"/>
      <c r="X2263" s="216"/>
    </row>
    <row r="2264" spans="1:24" ht="15.75" customHeight="1">
      <c r="A2264" s="58"/>
      <c r="C2264" s="54">
        <v>40035</v>
      </c>
      <c r="D2264" s="215">
        <v>6670</v>
      </c>
      <c r="E2264" s="215">
        <v>6990</v>
      </c>
      <c r="F2264" s="57">
        <f t="shared" si="99"/>
        <v>320</v>
      </c>
      <c r="G2264" s="67">
        <f t="shared" si="100"/>
        <v>286.10335917312659</v>
      </c>
      <c r="H2264" s="54">
        <v>40021</v>
      </c>
      <c r="I2264" s="215">
        <v>3110</v>
      </c>
      <c r="J2264" s="215">
        <v>6410</v>
      </c>
      <c r="K2264" s="215"/>
      <c r="L2264" s="215"/>
      <c r="M2264" s="67"/>
      <c r="N2264" s="216"/>
      <c r="O2264" s="216"/>
      <c r="P2264" s="216"/>
      <c r="Q2264" s="216"/>
      <c r="R2264" s="216"/>
      <c r="S2264" s="216"/>
      <c r="T2264" s="216"/>
      <c r="U2264" s="216"/>
      <c r="V2264" s="216"/>
      <c r="W2264" s="216"/>
      <c r="X2264" s="216"/>
    </row>
    <row r="2265" spans="1:24" ht="15.75" customHeight="1">
      <c r="A2265" s="58"/>
      <c r="C2265" s="54">
        <v>40032</v>
      </c>
      <c r="D2265" s="215">
        <v>6670</v>
      </c>
      <c r="E2265" s="215">
        <v>6870</v>
      </c>
      <c r="F2265" s="57">
        <f t="shared" si="99"/>
        <v>200</v>
      </c>
      <c r="G2265" s="67">
        <f t="shared" si="100"/>
        <v>285.88888888888891</v>
      </c>
      <c r="H2265" s="54">
        <v>40018</v>
      </c>
      <c r="I2265" s="215">
        <v>3090</v>
      </c>
      <c r="J2265" s="215">
        <v>6410</v>
      </c>
      <c r="K2265" s="215"/>
      <c r="L2265" s="215"/>
      <c r="M2265" s="67"/>
      <c r="N2265" s="216"/>
      <c r="O2265" s="216"/>
      <c r="P2265" s="216"/>
      <c r="Q2265" s="216"/>
      <c r="R2265" s="216"/>
      <c r="S2265" s="216"/>
      <c r="T2265" s="216"/>
      <c r="U2265" s="216"/>
      <c r="V2265" s="216"/>
      <c r="W2265" s="216"/>
      <c r="X2265" s="216"/>
    </row>
    <row r="2266" spans="1:24" ht="15.75" customHeight="1">
      <c r="A2266" s="58"/>
      <c r="C2266" s="54">
        <v>40031</v>
      </c>
      <c r="D2266" s="215">
        <v>6630</v>
      </c>
      <c r="E2266" s="215">
        <v>6870</v>
      </c>
      <c r="F2266" s="57">
        <f t="shared" si="99"/>
        <v>240</v>
      </c>
      <c r="G2266" s="67">
        <f t="shared" si="100"/>
        <v>285.93281653746772</v>
      </c>
      <c r="H2266" s="54">
        <v>40017</v>
      </c>
      <c r="I2266" s="215">
        <v>3090</v>
      </c>
      <c r="J2266" s="215">
        <v>6410</v>
      </c>
      <c r="K2266" s="215"/>
      <c r="L2266" s="215"/>
      <c r="M2266" s="67"/>
      <c r="N2266" s="216"/>
      <c r="O2266" s="216"/>
      <c r="P2266" s="216"/>
      <c r="Q2266" s="216"/>
      <c r="R2266" s="216"/>
      <c r="S2266" s="216"/>
      <c r="T2266" s="216"/>
      <c r="U2266" s="216"/>
      <c r="V2266" s="216"/>
      <c r="W2266" s="216"/>
      <c r="X2266" s="216"/>
    </row>
    <row r="2267" spans="1:24" ht="15.75" customHeight="1">
      <c r="A2267" s="58"/>
      <c r="C2267" s="54">
        <v>40030</v>
      </c>
      <c r="D2267" s="215">
        <v>6560</v>
      </c>
      <c r="E2267" s="215">
        <v>6870</v>
      </c>
      <c r="F2267" s="57">
        <f t="shared" si="99"/>
        <v>310</v>
      </c>
      <c r="G2267" s="67">
        <f t="shared" si="100"/>
        <v>285.92764857881139</v>
      </c>
      <c r="H2267" s="54">
        <v>40016</v>
      </c>
      <c r="I2267" s="215">
        <v>3070</v>
      </c>
      <c r="J2267" s="215">
        <v>6410</v>
      </c>
      <c r="K2267" s="215"/>
      <c r="L2267" s="215"/>
      <c r="M2267" s="67"/>
      <c r="N2267" s="216"/>
      <c r="O2267" s="216"/>
      <c r="P2267" s="216"/>
      <c r="Q2267" s="216"/>
      <c r="R2267" s="216"/>
      <c r="S2267" s="216"/>
      <c r="T2267" s="216"/>
      <c r="U2267" s="216"/>
      <c r="V2267" s="216"/>
      <c r="W2267" s="216"/>
      <c r="X2267" s="216"/>
    </row>
    <row r="2268" spans="1:24" ht="15.75" customHeight="1">
      <c r="A2268" s="58"/>
      <c r="C2268" s="54">
        <v>40029</v>
      </c>
      <c r="D2268" s="215">
        <v>6540</v>
      </c>
      <c r="E2268" s="215">
        <v>6870</v>
      </c>
      <c r="F2268" s="57">
        <f t="shared" si="99"/>
        <v>330</v>
      </c>
      <c r="G2268" s="67">
        <f t="shared" si="100"/>
        <v>285.83074935400515</v>
      </c>
      <c r="H2268" s="54">
        <v>40015</v>
      </c>
      <c r="I2268" s="215">
        <v>3070</v>
      </c>
      <c r="J2268" s="215">
        <v>6410</v>
      </c>
      <c r="K2268" s="215"/>
      <c r="L2268" s="215"/>
      <c r="M2268" s="67"/>
      <c r="N2268" s="216"/>
      <c r="O2268" s="216"/>
      <c r="P2268" s="216"/>
      <c r="Q2268" s="216"/>
      <c r="R2268" s="216"/>
      <c r="S2268" s="216"/>
      <c r="T2268" s="216"/>
      <c r="U2268" s="216"/>
      <c r="V2268" s="216"/>
      <c r="W2268" s="216"/>
      <c r="X2268" s="216"/>
    </row>
    <row r="2269" spans="1:24" ht="15.75" customHeight="1">
      <c r="A2269" s="58"/>
      <c r="C2269" s="54">
        <v>40028</v>
      </c>
      <c r="D2269" s="215">
        <v>6510</v>
      </c>
      <c r="E2269" s="215">
        <v>6810</v>
      </c>
      <c r="F2269" s="57">
        <f t="shared" si="99"/>
        <v>300</v>
      </c>
      <c r="G2269" s="67">
        <f t="shared" si="100"/>
        <v>285.65891472868219</v>
      </c>
      <c r="H2269" s="54">
        <v>40014</v>
      </c>
      <c r="I2269" s="215">
        <v>3060</v>
      </c>
      <c r="J2269" s="215">
        <v>6410</v>
      </c>
      <c r="K2269" s="215"/>
      <c r="L2269" s="215"/>
      <c r="M2269" s="67"/>
      <c r="N2269" s="216"/>
      <c r="O2269" s="216"/>
      <c r="P2269" s="216"/>
      <c r="Q2269" s="216"/>
      <c r="R2269" s="216"/>
      <c r="S2269" s="216"/>
      <c r="T2269" s="216"/>
      <c r="U2269" s="216"/>
      <c r="V2269" s="216"/>
      <c r="W2269" s="216"/>
      <c r="X2269" s="216"/>
    </row>
    <row r="2270" spans="1:24" ht="15.75" customHeight="1">
      <c r="A2270" s="58"/>
      <c r="C2270" s="54">
        <v>40025</v>
      </c>
      <c r="D2270" s="215">
        <v>6450</v>
      </c>
      <c r="E2270" s="215">
        <v>6810</v>
      </c>
      <c r="F2270" s="57">
        <f t="shared" si="99"/>
        <v>360</v>
      </c>
      <c r="G2270" s="67">
        <f t="shared" si="100"/>
        <v>285.55038759689921</v>
      </c>
      <c r="H2270" s="54">
        <v>40011</v>
      </c>
      <c r="I2270" s="215">
        <v>3060</v>
      </c>
      <c r="J2270" s="215">
        <v>6410</v>
      </c>
      <c r="K2270" s="215"/>
      <c r="L2270" s="215"/>
      <c r="M2270" s="67"/>
      <c r="N2270" s="216"/>
      <c r="O2270" s="216"/>
      <c r="P2270" s="216"/>
      <c r="Q2270" s="216"/>
      <c r="R2270" s="216"/>
      <c r="S2270" s="216"/>
      <c r="T2270" s="216"/>
      <c r="U2270" s="216"/>
      <c r="V2270" s="216"/>
      <c r="W2270" s="216"/>
      <c r="X2270" s="216"/>
    </row>
    <row r="2271" spans="1:24" ht="15.75" customHeight="1">
      <c r="A2271" s="58"/>
      <c r="C2271" s="54">
        <v>40024</v>
      </c>
      <c r="D2271" s="215">
        <v>6450</v>
      </c>
      <c r="E2271" s="215">
        <v>6810</v>
      </c>
      <c r="F2271" s="57">
        <f t="shared" si="99"/>
        <v>360</v>
      </c>
      <c r="G2271" s="67">
        <f t="shared" si="100"/>
        <v>285.32945736434107</v>
      </c>
      <c r="H2271" s="54">
        <v>40010</v>
      </c>
      <c r="I2271" s="215">
        <v>3040</v>
      </c>
      <c r="J2271" s="215">
        <v>6410</v>
      </c>
      <c r="K2271" s="215"/>
      <c r="L2271" s="215"/>
      <c r="M2271" s="67"/>
      <c r="N2271" s="216"/>
      <c r="O2271" s="216"/>
      <c r="P2271" s="216"/>
      <c r="Q2271" s="216"/>
      <c r="R2271" s="216"/>
      <c r="S2271" s="216"/>
      <c r="T2271" s="216"/>
      <c r="U2271" s="216"/>
      <c r="V2271" s="216"/>
      <c r="W2271" s="216"/>
      <c r="X2271" s="216"/>
    </row>
    <row r="2272" spans="1:24" ht="15.75" customHeight="1">
      <c r="A2272" s="58"/>
      <c r="C2272" s="54">
        <v>40023</v>
      </c>
      <c r="D2272" s="215">
        <v>6450</v>
      </c>
      <c r="E2272" s="215">
        <v>6810</v>
      </c>
      <c r="F2272" s="57">
        <f t="shared" si="99"/>
        <v>360</v>
      </c>
      <c r="G2272" s="67">
        <f t="shared" si="100"/>
        <v>285.16020671834627</v>
      </c>
      <c r="H2272" s="54">
        <v>40009</v>
      </c>
      <c r="I2272" s="215">
        <v>3040</v>
      </c>
      <c r="J2272" s="215">
        <v>6410</v>
      </c>
      <c r="K2272" s="215"/>
      <c r="L2272" s="215"/>
      <c r="M2272" s="67"/>
      <c r="N2272" s="216"/>
      <c r="O2272" s="216"/>
      <c r="P2272" s="216"/>
      <c r="Q2272" s="216"/>
      <c r="R2272" s="216"/>
      <c r="S2272" s="216"/>
      <c r="T2272" s="216"/>
      <c r="U2272" s="216"/>
      <c r="V2272" s="216"/>
      <c r="W2272" s="216"/>
      <c r="X2272" s="216"/>
    </row>
    <row r="2273" spans="1:24" ht="15.75" customHeight="1">
      <c r="A2273" s="58"/>
      <c r="C2273" s="54">
        <v>40022</v>
      </c>
      <c r="D2273" s="215">
        <v>6450</v>
      </c>
      <c r="E2273" s="215">
        <v>6810</v>
      </c>
      <c r="F2273" s="57">
        <f t="shared" si="99"/>
        <v>360</v>
      </c>
      <c r="G2273" s="67">
        <f t="shared" si="100"/>
        <v>284.93023255813955</v>
      </c>
      <c r="H2273" s="54">
        <v>40008</v>
      </c>
      <c r="I2273" s="215">
        <v>3030</v>
      </c>
      <c r="J2273" s="215">
        <v>6410</v>
      </c>
      <c r="K2273" s="215"/>
      <c r="L2273" s="215"/>
      <c r="M2273" s="67"/>
      <c r="N2273" s="216"/>
      <c r="O2273" s="216"/>
      <c r="P2273" s="216"/>
      <c r="Q2273" s="216"/>
      <c r="R2273" s="216"/>
      <c r="S2273" s="216"/>
      <c r="T2273" s="216"/>
      <c r="U2273" s="216"/>
      <c r="V2273" s="216"/>
      <c r="W2273" s="216"/>
      <c r="X2273" s="216"/>
    </row>
    <row r="2274" spans="1:24" ht="15.75" customHeight="1">
      <c r="A2274" s="58"/>
      <c r="C2274" s="54">
        <v>40021</v>
      </c>
      <c r="D2274" s="215">
        <v>6430</v>
      </c>
      <c r="E2274" s="215">
        <v>6790</v>
      </c>
      <c r="F2274" s="57">
        <f t="shared" si="99"/>
        <v>360</v>
      </c>
      <c r="G2274" s="67">
        <f t="shared" si="100"/>
        <v>284.66408268733852</v>
      </c>
      <c r="H2274" s="54">
        <v>40007</v>
      </c>
      <c r="I2274" s="215">
        <v>3030</v>
      </c>
      <c r="J2274" s="215">
        <v>6420</v>
      </c>
      <c r="K2274" s="215"/>
      <c r="L2274" s="215"/>
      <c r="M2274" s="67"/>
      <c r="N2274" s="216"/>
      <c r="O2274" s="216"/>
      <c r="P2274" s="216"/>
      <c r="Q2274" s="216"/>
      <c r="R2274" s="216"/>
      <c r="S2274" s="216"/>
      <c r="T2274" s="216"/>
      <c r="U2274" s="216"/>
      <c r="V2274" s="216"/>
      <c r="W2274" s="216"/>
      <c r="X2274" s="216"/>
    </row>
    <row r="2275" spans="1:24" ht="15.75" customHeight="1">
      <c r="A2275" s="58"/>
      <c r="C2275" s="54">
        <v>40018</v>
      </c>
      <c r="D2275" s="215">
        <v>6450</v>
      </c>
      <c r="E2275" s="215">
        <v>6780</v>
      </c>
      <c r="F2275" s="57">
        <f t="shared" si="99"/>
        <v>330</v>
      </c>
      <c r="G2275" s="67">
        <f t="shared" si="100"/>
        <v>284.43669250645996</v>
      </c>
      <c r="H2275" s="54">
        <v>40004</v>
      </c>
      <c r="I2275" s="215">
        <v>3010</v>
      </c>
      <c r="J2275" s="215">
        <v>6420</v>
      </c>
      <c r="K2275" s="215"/>
      <c r="L2275" s="215"/>
      <c r="M2275" s="67"/>
      <c r="N2275" s="216"/>
      <c r="O2275" s="216"/>
      <c r="P2275" s="216"/>
      <c r="Q2275" s="216"/>
      <c r="R2275" s="216"/>
      <c r="S2275" s="216"/>
      <c r="T2275" s="216"/>
      <c r="U2275" s="216"/>
      <c r="V2275" s="216"/>
      <c r="W2275" s="216"/>
      <c r="X2275" s="216"/>
    </row>
    <row r="2276" spans="1:24" ht="15.75" customHeight="1">
      <c r="A2276" s="58"/>
      <c r="C2276" s="54">
        <v>40017</v>
      </c>
      <c r="D2276" s="215">
        <v>6430</v>
      </c>
      <c r="E2276" s="215">
        <v>6780</v>
      </c>
      <c r="F2276" s="57">
        <f t="shared" si="99"/>
        <v>350</v>
      </c>
      <c r="G2276" s="67">
        <f t="shared" si="100"/>
        <v>284.24289405684755</v>
      </c>
      <c r="H2276" s="54">
        <v>40003</v>
      </c>
      <c r="I2276" s="215">
        <v>3010</v>
      </c>
      <c r="J2276" s="215">
        <v>6420</v>
      </c>
      <c r="K2276" s="215"/>
      <c r="L2276" s="215"/>
      <c r="M2276" s="67"/>
      <c r="N2276" s="216"/>
      <c r="O2276" s="216"/>
      <c r="P2276" s="216"/>
      <c r="Q2276" s="216"/>
      <c r="R2276" s="216"/>
      <c r="S2276" s="216"/>
      <c r="T2276" s="216"/>
      <c r="U2276" s="216"/>
      <c r="V2276" s="216"/>
      <c r="W2276" s="216"/>
      <c r="X2276" s="216"/>
    </row>
    <row r="2277" spans="1:24" ht="15.75" customHeight="1">
      <c r="A2277" s="58"/>
      <c r="C2277" s="54">
        <v>40016</v>
      </c>
      <c r="D2277" s="215">
        <v>6430</v>
      </c>
      <c r="E2277" s="215">
        <v>6740</v>
      </c>
      <c r="F2277" s="57">
        <f t="shared" si="99"/>
        <v>310</v>
      </c>
      <c r="G2277" s="67">
        <f t="shared" si="100"/>
        <v>284.00129198966408</v>
      </c>
      <c r="H2277" s="54">
        <v>40002</v>
      </c>
      <c r="I2277" s="215">
        <v>3000</v>
      </c>
      <c r="J2277" s="215">
        <v>6420</v>
      </c>
      <c r="K2277" s="215"/>
      <c r="L2277" s="215"/>
      <c r="M2277" s="67"/>
      <c r="N2277" s="216"/>
      <c r="O2277" s="216"/>
      <c r="P2277" s="216"/>
      <c r="Q2277" s="216"/>
      <c r="R2277" s="216"/>
      <c r="S2277" s="216"/>
      <c r="T2277" s="216"/>
      <c r="U2277" s="216"/>
      <c r="V2277" s="216"/>
      <c r="W2277" s="216"/>
      <c r="X2277" s="216"/>
    </row>
    <row r="2278" spans="1:24" ht="15.75" customHeight="1">
      <c r="A2278" s="58"/>
      <c r="C2278" s="54">
        <v>40015</v>
      </c>
      <c r="D2278" s="215">
        <v>6430</v>
      </c>
      <c r="E2278" s="215">
        <v>6740</v>
      </c>
      <c r="F2278" s="57">
        <f t="shared" si="99"/>
        <v>310</v>
      </c>
      <c r="G2278" s="67">
        <f t="shared" si="100"/>
        <v>283.83720930232556</v>
      </c>
      <c r="H2278" s="54">
        <v>40001</v>
      </c>
      <c r="I2278" s="215">
        <v>3000</v>
      </c>
      <c r="J2278" s="215">
        <v>6410</v>
      </c>
      <c r="K2278" s="215"/>
      <c r="L2278" s="215"/>
      <c r="M2278" s="67"/>
      <c r="N2278" s="216"/>
      <c r="O2278" s="216"/>
      <c r="P2278" s="216"/>
      <c r="Q2278" s="216"/>
      <c r="R2278" s="216"/>
      <c r="S2278" s="216"/>
      <c r="T2278" s="216"/>
      <c r="U2278" s="216"/>
      <c r="V2278" s="216"/>
      <c r="W2278" s="216"/>
      <c r="X2278" s="216"/>
    </row>
    <row r="2279" spans="1:24" ht="15.75" customHeight="1">
      <c r="A2279" s="58"/>
      <c r="C2279" s="54">
        <v>40014</v>
      </c>
      <c r="D2279" s="215">
        <v>6430</v>
      </c>
      <c r="E2279" s="215">
        <v>6740</v>
      </c>
      <c r="F2279" s="57">
        <f t="shared" si="99"/>
        <v>310</v>
      </c>
      <c r="G2279" s="67">
        <f t="shared" si="100"/>
        <v>283.72480620155039</v>
      </c>
      <c r="H2279" s="54">
        <v>40000</v>
      </c>
      <c r="I2279" s="215">
        <v>2980</v>
      </c>
      <c r="J2279" s="215">
        <v>6390</v>
      </c>
      <c r="K2279" s="215"/>
      <c r="L2279" s="215"/>
      <c r="M2279" s="67"/>
      <c r="N2279" s="216"/>
      <c r="O2279" s="216"/>
      <c r="P2279" s="216"/>
      <c r="Q2279" s="216"/>
      <c r="R2279" s="216"/>
      <c r="S2279" s="216"/>
      <c r="T2279" s="216"/>
      <c r="U2279" s="216"/>
      <c r="V2279" s="216"/>
      <c r="W2279" s="216"/>
      <c r="X2279" s="216"/>
    </row>
    <row r="2280" spans="1:24" ht="15.75" customHeight="1">
      <c r="A2280" s="58"/>
      <c r="C2280" s="54">
        <v>40011</v>
      </c>
      <c r="D2280" s="215">
        <v>6430</v>
      </c>
      <c r="E2280" s="215">
        <v>6740</v>
      </c>
      <c r="F2280" s="57">
        <f t="shared" si="99"/>
        <v>310</v>
      </c>
      <c r="G2280" s="67">
        <f t="shared" si="100"/>
        <v>283.59431524547801</v>
      </c>
      <c r="H2280" s="54">
        <v>39997</v>
      </c>
      <c r="I2280" s="215">
        <v>2980</v>
      </c>
      <c r="J2280" s="215">
        <v>6390</v>
      </c>
      <c r="K2280" s="215"/>
      <c r="L2280" s="215"/>
      <c r="M2280" s="67"/>
      <c r="N2280" s="216"/>
      <c r="O2280" s="216"/>
      <c r="P2280" s="216"/>
      <c r="Q2280" s="216"/>
      <c r="R2280" s="216"/>
      <c r="S2280" s="216"/>
      <c r="T2280" s="216"/>
      <c r="U2280" s="216"/>
      <c r="V2280" s="216"/>
      <c r="W2280" s="216"/>
      <c r="X2280" s="216"/>
    </row>
    <row r="2281" spans="1:24" ht="15.75" customHeight="1">
      <c r="A2281" s="58"/>
      <c r="C2281" s="54">
        <v>40010</v>
      </c>
      <c r="D2281" s="215">
        <v>6450</v>
      </c>
      <c r="E2281" s="215">
        <v>6740</v>
      </c>
      <c r="F2281" s="57">
        <f t="shared" si="99"/>
        <v>290</v>
      </c>
      <c r="G2281" s="67">
        <f t="shared" si="100"/>
        <v>283.48966408268734</v>
      </c>
      <c r="H2281" s="54">
        <v>39996</v>
      </c>
      <c r="I2281" s="215">
        <v>2970</v>
      </c>
      <c r="J2281" s="215">
        <v>6370</v>
      </c>
      <c r="K2281" s="215"/>
      <c r="L2281" s="215"/>
      <c r="M2281" s="67"/>
      <c r="N2281" s="216"/>
      <c r="O2281" s="216"/>
      <c r="P2281" s="216"/>
      <c r="Q2281" s="216"/>
      <c r="R2281" s="216"/>
      <c r="S2281" s="216"/>
      <c r="T2281" s="216"/>
      <c r="U2281" s="216"/>
      <c r="V2281" s="216"/>
      <c r="W2281" s="216"/>
      <c r="X2281" s="216"/>
    </row>
    <row r="2282" spans="1:24" ht="15.75" customHeight="1">
      <c r="A2282" s="58"/>
      <c r="C2282" s="54">
        <v>40009</v>
      </c>
      <c r="D2282" s="215">
        <v>6450</v>
      </c>
      <c r="E2282" s="215">
        <v>6740</v>
      </c>
      <c r="F2282" s="57">
        <f t="shared" si="99"/>
        <v>290</v>
      </c>
      <c r="G2282" s="67">
        <f t="shared" si="100"/>
        <v>283.41472868217056</v>
      </c>
      <c r="H2282" s="54">
        <v>39995</v>
      </c>
      <c r="I2282" s="215">
        <v>2970</v>
      </c>
      <c r="J2282" s="215">
        <v>6370</v>
      </c>
      <c r="K2282" s="215"/>
      <c r="L2282" s="215"/>
      <c r="M2282" s="67"/>
      <c r="N2282" s="216"/>
      <c r="O2282" s="216"/>
      <c r="P2282" s="216"/>
      <c r="Q2282" s="216"/>
      <c r="R2282" s="216"/>
      <c r="S2282" s="216"/>
      <c r="T2282" s="216"/>
      <c r="U2282" s="216"/>
      <c r="V2282" s="216"/>
      <c r="W2282" s="216"/>
      <c r="X2282" s="216"/>
    </row>
    <row r="2283" spans="1:24" ht="15.75" customHeight="1">
      <c r="A2283" s="58"/>
      <c r="C2283" s="54">
        <v>40008</v>
      </c>
      <c r="D2283" s="215">
        <v>6470</v>
      </c>
      <c r="E2283" s="215">
        <v>6720</v>
      </c>
      <c r="F2283" s="57">
        <f t="shared" si="99"/>
        <v>250</v>
      </c>
      <c r="G2283" s="67">
        <f t="shared" si="100"/>
        <v>283.33979328165373</v>
      </c>
      <c r="H2283" s="54">
        <v>39994</v>
      </c>
      <c r="I2283" s="215">
        <v>2970</v>
      </c>
      <c r="J2283" s="215">
        <v>6360</v>
      </c>
      <c r="K2283" s="215"/>
      <c r="L2283" s="215"/>
      <c r="M2283" s="67"/>
      <c r="N2283" s="216"/>
      <c r="O2283" s="216"/>
      <c r="P2283" s="216"/>
      <c r="Q2283" s="216"/>
      <c r="R2283" s="216"/>
      <c r="S2283" s="216"/>
      <c r="T2283" s="216"/>
      <c r="U2283" s="216"/>
      <c r="V2283" s="216"/>
      <c r="W2283" s="216"/>
      <c r="X2283" s="216"/>
    </row>
    <row r="2284" spans="1:24" ht="15.75" customHeight="1">
      <c r="A2284" s="58"/>
      <c r="C2284" s="54">
        <v>40007</v>
      </c>
      <c r="D2284" s="215">
        <v>6470</v>
      </c>
      <c r="E2284" s="215">
        <v>6720</v>
      </c>
      <c r="F2284" s="57">
        <f t="shared" si="99"/>
        <v>250</v>
      </c>
      <c r="G2284" s="67">
        <f t="shared" si="100"/>
        <v>283.33333333333331</v>
      </c>
      <c r="H2284" s="54">
        <v>39993</v>
      </c>
      <c r="I2284" s="215">
        <v>2970</v>
      </c>
      <c r="J2284" s="215">
        <v>6360</v>
      </c>
      <c r="K2284" s="215"/>
      <c r="L2284" s="215"/>
      <c r="M2284" s="67"/>
      <c r="N2284" s="216"/>
      <c r="O2284" s="216"/>
      <c r="P2284" s="216"/>
      <c r="Q2284" s="216"/>
      <c r="R2284" s="216"/>
      <c r="S2284" s="216"/>
      <c r="T2284" s="216"/>
      <c r="U2284" s="216"/>
      <c r="V2284" s="216"/>
      <c r="W2284" s="216"/>
      <c r="X2284" s="216"/>
    </row>
    <row r="2285" spans="1:24" ht="15.75" customHeight="1">
      <c r="A2285" s="58"/>
      <c r="C2285" s="54">
        <v>40004</v>
      </c>
      <c r="D2285" s="215">
        <v>6490</v>
      </c>
      <c r="E2285" s="215">
        <v>6720</v>
      </c>
      <c r="F2285" s="57">
        <f t="shared" si="99"/>
        <v>230</v>
      </c>
      <c r="G2285" s="67">
        <f t="shared" si="100"/>
        <v>283.29974160206717</v>
      </c>
      <c r="H2285" s="54">
        <v>39990</v>
      </c>
      <c r="I2285" s="215">
        <v>2970</v>
      </c>
      <c r="J2285" s="215">
        <v>6360</v>
      </c>
      <c r="K2285" s="215"/>
      <c r="L2285" s="215"/>
      <c r="M2285" s="67"/>
      <c r="N2285" s="216"/>
      <c r="O2285" s="216"/>
      <c r="P2285" s="216"/>
      <c r="Q2285" s="216"/>
      <c r="R2285" s="216"/>
      <c r="S2285" s="216"/>
      <c r="T2285" s="216"/>
      <c r="U2285" s="216"/>
      <c r="V2285" s="216"/>
      <c r="W2285" s="216"/>
      <c r="X2285" s="216"/>
    </row>
    <row r="2286" spans="1:24" ht="15.75" customHeight="1">
      <c r="A2286" s="58"/>
      <c r="C2286" s="54">
        <v>40003</v>
      </c>
      <c r="D2286" s="215">
        <v>6490</v>
      </c>
      <c r="E2286" s="215">
        <v>6720</v>
      </c>
      <c r="F2286" s="57">
        <f t="shared" si="99"/>
        <v>230</v>
      </c>
      <c r="G2286" s="67">
        <f t="shared" si="100"/>
        <v>283.33074935400515</v>
      </c>
      <c r="H2286" s="54">
        <v>39989</v>
      </c>
      <c r="I2286" s="215">
        <v>2970</v>
      </c>
      <c r="J2286" s="215">
        <v>6360</v>
      </c>
      <c r="K2286" s="215"/>
      <c r="L2286" s="215"/>
      <c r="M2286" s="67"/>
      <c r="N2286" s="216"/>
      <c r="O2286" s="216"/>
      <c r="P2286" s="216"/>
      <c r="Q2286" s="216"/>
      <c r="R2286" s="216"/>
      <c r="S2286" s="216"/>
      <c r="T2286" s="216"/>
      <c r="U2286" s="216"/>
      <c r="V2286" s="216"/>
      <c r="W2286" s="216"/>
      <c r="X2286" s="216"/>
    </row>
    <row r="2287" spans="1:24" ht="15.75" customHeight="1">
      <c r="A2287" s="58"/>
      <c r="C2287" s="54">
        <v>40002</v>
      </c>
      <c r="D2287" s="215">
        <v>6490</v>
      </c>
      <c r="E2287" s="215">
        <v>6720</v>
      </c>
      <c r="F2287" s="57">
        <f t="shared" si="99"/>
        <v>230</v>
      </c>
      <c r="G2287" s="67">
        <f t="shared" si="100"/>
        <v>283.40051679586566</v>
      </c>
      <c r="H2287" s="54">
        <v>39988</v>
      </c>
      <c r="I2287" s="215">
        <v>2970</v>
      </c>
      <c r="J2287" s="215">
        <v>6360</v>
      </c>
      <c r="K2287" s="215"/>
      <c r="L2287" s="215"/>
      <c r="M2287" s="67"/>
      <c r="N2287" s="216"/>
      <c r="O2287" s="216"/>
      <c r="P2287" s="216"/>
      <c r="Q2287" s="216"/>
      <c r="R2287" s="216"/>
      <c r="S2287" s="216"/>
      <c r="T2287" s="216"/>
      <c r="U2287" s="216"/>
      <c r="V2287" s="216"/>
      <c r="W2287" s="216"/>
      <c r="X2287" s="216"/>
    </row>
    <row r="2288" spans="1:24" ht="15.75" customHeight="1">
      <c r="A2288" s="58"/>
      <c r="C2288" s="54">
        <v>40001</v>
      </c>
      <c r="D2288" s="215">
        <v>6490</v>
      </c>
      <c r="E2288" s="215">
        <v>6650</v>
      </c>
      <c r="F2288" s="57">
        <f t="shared" si="99"/>
        <v>160</v>
      </c>
      <c r="G2288" s="67">
        <f t="shared" si="100"/>
        <v>283.4780361757106</v>
      </c>
      <c r="H2288" s="54">
        <v>39987</v>
      </c>
      <c r="I2288" s="215">
        <v>2970</v>
      </c>
      <c r="J2288" s="215">
        <v>6360</v>
      </c>
      <c r="K2288" s="215"/>
      <c r="L2288" s="215"/>
      <c r="M2288" s="67"/>
      <c r="N2288" s="216"/>
      <c r="O2288" s="216"/>
      <c r="P2288" s="216"/>
      <c r="Q2288" s="216"/>
      <c r="R2288" s="216"/>
      <c r="S2288" s="216"/>
      <c r="T2288" s="216"/>
      <c r="U2288" s="216"/>
      <c r="V2288" s="216"/>
      <c r="W2288" s="216"/>
      <c r="X2288" s="216"/>
    </row>
    <row r="2289" spans="1:24" ht="15.75" customHeight="1">
      <c r="A2289" s="58"/>
      <c r="C2289" s="54">
        <v>40000</v>
      </c>
      <c r="D2289" s="215">
        <v>6470</v>
      </c>
      <c r="E2289" s="215">
        <v>6650</v>
      </c>
      <c r="F2289" s="57">
        <f t="shared" si="99"/>
        <v>180</v>
      </c>
      <c r="G2289" s="67">
        <f t="shared" si="100"/>
        <v>283.68475452196384</v>
      </c>
      <c r="H2289" s="54">
        <v>39986</v>
      </c>
      <c r="I2289" s="215">
        <v>2970</v>
      </c>
      <c r="J2289" s="215">
        <v>6370</v>
      </c>
      <c r="K2289" s="215"/>
      <c r="L2289" s="215"/>
      <c r="M2289" s="67"/>
      <c r="N2289" s="216"/>
      <c r="O2289" s="216"/>
      <c r="P2289" s="216"/>
      <c r="Q2289" s="216"/>
      <c r="R2289" s="216"/>
      <c r="S2289" s="216"/>
      <c r="T2289" s="216"/>
      <c r="U2289" s="216"/>
      <c r="V2289" s="216"/>
      <c r="W2289" s="216"/>
      <c r="X2289" s="216"/>
    </row>
    <row r="2290" spans="1:24" ht="15.75" customHeight="1">
      <c r="A2290" s="58"/>
      <c r="C2290" s="54">
        <v>39997</v>
      </c>
      <c r="D2290" s="215">
        <v>6470</v>
      </c>
      <c r="E2290" s="215">
        <v>6650</v>
      </c>
      <c r="F2290" s="57">
        <f t="shared" si="99"/>
        <v>180</v>
      </c>
      <c r="G2290" s="67">
        <f t="shared" si="100"/>
        <v>283.89147286821708</v>
      </c>
      <c r="H2290" s="54">
        <v>39983</v>
      </c>
      <c r="I2290" s="215">
        <v>2970</v>
      </c>
      <c r="J2290" s="215">
        <v>6370</v>
      </c>
      <c r="K2290" s="215"/>
      <c r="L2290" s="215"/>
      <c r="M2290" s="67"/>
      <c r="N2290" s="216"/>
      <c r="O2290" s="216"/>
      <c r="P2290" s="216"/>
      <c r="Q2290" s="216"/>
      <c r="R2290" s="216"/>
      <c r="S2290" s="216"/>
      <c r="T2290" s="216"/>
      <c r="U2290" s="216"/>
      <c r="V2290" s="216"/>
      <c r="W2290" s="216"/>
      <c r="X2290" s="216"/>
    </row>
    <row r="2291" spans="1:24" ht="15.75" customHeight="1">
      <c r="A2291" s="58"/>
      <c r="C2291" s="54">
        <v>39996</v>
      </c>
      <c r="D2291" s="215">
        <v>6440</v>
      </c>
      <c r="E2291" s="215">
        <v>6650</v>
      </c>
      <c r="F2291" s="57">
        <f t="shared" si="99"/>
        <v>210</v>
      </c>
      <c r="G2291" s="67">
        <f t="shared" si="100"/>
        <v>284.1291989664083</v>
      </c>
      <c r="H2291" s="54">
        <v>39982</v>
      </c>
      <c r="I2291" s="215">
        <v>2970</v>
      </c>
      <c r="J2291" s="215">
        <v>6390</v>
      </c>
      <c r="K2291" s="215"/>
      <c r="L2291" s="215"/>
      <c r="M2291" s="67"/>
      <c r="N2291" s="216"/>
      <c r="O2291" s="216"/>
      <c r="P2291" s="216"/>
      <c r="Q2291" s="216"/>
      <c r="R2291" s="216"/>
      <c r="S2291" s="216"/>
      <c r="T2291" s="216"/>
      <c r="U2291" s="216"/>
      <c r="V2291" s="216"/>
      <c r="W2291" s="216"/>
      <c r="X2291" s="216"/>
    </row>
    <row r="2292" spans="1:24" ht="15.75" customHeight="1">
      <c r="A2292" s="58"/>
      <c r="C2292" s="54">
        <v>39995</v>
      </c>
      <c r="D2292" s="215">
        <v>6440</v>
      </c>
      <c r="E2292" s="215">
        <v>6470</v>
      </c>
      <c r="F2292" s="57">
        <f t="shared" si="99"/>
        <v>30</v>
      </c>
      <c r="G2292" s="67">
        <f t="shared" si="100"/>
        <v>284.32816537467698</v>
      </c>
      <c r="H2292" s="54">
        <v>39981</v>
      </c>
      <c r="I2292" s="215">
        <v>2950</v>
      </c>
      <c r="J2292" s="215">
        <v>6390</v>
      </c>
      <c r="K2292" s="215"/>
      <c r="L2292" s="215"/>
      <c r="M2292" s="67"/>
      <c r="N2292" s="216"/>
      <c r="O2292" s="216"/>
      <c r="P2292" s="216"/>
      <c r="Q2292" s="216"/>
      <c r="R2292" s="216"/>
      <c r="S2292" s="216"/>
      <c r="T2292" s="216"/>
      <c r="U2292" s="216"/>
      <c r="V2292" s="216"/>
      <c r="W2292" s="216"/>
      <c r="X2292" s="216"/>
    </row>
    <row r="2293" spans="1:24" ht="15.75" customHeight="1">
      <c r="A2293" s="58"/>
      <c r="C2293" s="54">
        <v>39994</v>
      </c>
      <c r="D2293" s="215">
        <v>6440</v>
      </c>
      <c r="E2293" s="215">
        <v>6470</v>
      </c>
      <c r="F2293" s="57">
        <f t="shared" si="99"/>
        <v>30</v>
      </c>
      <c r="G2293" s="67">
        <f t="shared" si="100"/>
        <v>284.77260981912144</v>
      </c>
      <c r="H2293" s="54">
        <v>39980</v>
      </c>
      <c r="I2293" s="215">
        <v>2950</v>
      </c>
      <c r="J2293" s="215">
        <v>6390</v>
      </c>
      <c r="K2293" s="215"/>
      <c r="L2293" s="215"/>
      <c r="M2293" s="67"/>
      <c r="N2293" s="216"/>
      <c r="O2293" s="216"/>
      <c r="P2293" s="216"/>
      <c r="Q2293" s="216"/>
      <c r="R2293" s="216"/>
      <c r="S2293" s="216"/>
      <c r="T2293" s="216"/>
      <c r="U2293" s="216"/>
      <c r="V2293" s="216"/>
      <c r="W2293" s="216"/>
      <c r="X2293" s="216"/>
    </row>
    <row r="2294" spans="1:24" ht="15.75" customHeight="1">
      <c r="A2294" s="58"/>
      <c r="C2294" s="54">
        <v>39993</v>
      </c>
      <c r="D2294" s="215">
        <v>6420</v>
      </c>
      <c r="E2294" s="215">
        <v>6470</v>
      </c>
      <c r="F2294" s="57">
        <f t="shared" si="99"/>
        <v>50</v>
      </c>
      <c r="G2294" s="67">
        <f t="shared" si="100"/>
        <v>285.2170542635659</v>
      </c>
      <c r="H2294" s="54">
        <v>39979</v>
      </c>
      <c r="I2294" s="215">
        <v>2950</v>
      </c>
      <c r="J2294" s="215">
        <v>6370</v>
      </c>
      <c r="K2294" s="215"/>
      <c r="L2294" s="215"/>
      <c r="M2294" s="67"/>
      <c r="N2294" s="216"/>
      <c r="O2294" s="216"/>
      <c r="P2294" s="216"/>
      <c r="Q2294" s="216"/>
      <c r="R2294" s="216"/>
      <c r="S2294" s="216"/>
      <c r="T2294" s="216"/>
      <c r="U2294" s="216"/>
      <c r="V2294" s="216"/>
      <c r="W2294" s="216"/>
      <c r="X2294" s="216"/>
    </row>
    <row r="2295" spans="1:24" ht="15.75" customHeight="1">
      <c r="A2295" s="58"/>
      <c r="C2295" s="54">
        <v>39990</v>
      </c>
      <c r="D2295" s="215">
        <v>6420</v>
      </c>
      <c r="E2295" s="215">
        <v>6470</v>
      </c>
      <c r="F2295" s="57">
        <f t="shared" si="99"/>
        <v>50</v>
      </c>
      <c r="G2295" s="67">
        <f t="shared" si="100"/>
        <v>285.66149870801036</v>
      </c>
      <c r="H2295" s="54">
        <v>39976</v>
      </c>
      <c r="I2295" s="215">
        <v>2950</v>
      </c>
      <c r="J2295" s="215">
        <v>6370</v>
      </c>
      <c r="K2295" s="215"/>
      <c r="L2295" s="215"/>
      <c r="M2295" s="67"/>
      <c r="N2295" s="216"/>
      <c r="O2295" s="216"/>
      <c r="P2295" s="216"/>
      <c r="Q2295" s="216"/>
      <c r="R2295" s="216"/>
      <c r="S2295" s="216"/>
      <c r="T2295" s="216"/>
      <c r="U2295" s="216"/>
      <c r="V2295" s="216"/>
      <c r="W2295" s="216"/>
      <c r="X2295" s="216"/>
    </row>
    <row r="2296" spans="1:24" ht="15.75" customHeight="1">
      <c r="A2296" s="58"/>
      <c r="C2296" s="54">
        <v>39989</v>
      </c>
      <c r="D2296" s="215">
        <v>6420</v>
      </c>
      <c r="E2296" s="215">
        <v>6520</v>
      </c>
      <c r="F2296" s="57">
        <f t="shared" si="99"/>
        <v>100</v>
      </c>
      <c r="G2296" s="67">
        <f t="shared" si="100"/>
        <v>286.10594315245476</v>
      </c>
      <c r="H2296" s="54">
        <v>39975</v>
      </c>
      <c r="I2296" s="215">
        <v>2940</v>
      </c>
      <c r="J2296" s="215">
        <v>6360</v>
      </c>
      <c r="K2296" s="215"/>
      <c r="L2296" s="215"/>
      <c r="M2296" s="67"/>
      <c r="N2296" s="216"/>
      <c r="O2296" s="216"/>
      <c r="P2296" s="216"/>
      <c r="Q2296" s="216"/>
      <c r="R2296" s="216"/>
      <c r="S2296" s="216"/>
      <c r="T2296" s="216"/>
      <c r="U2296" s="216"/>
      <c r="V2296" s="216"/>
      <c r="W2296" s="216"/>
      <c r="X2296" s="216"/>
    </row>
    <row r="2297" spans="1:24" ht="15.75" customHeight="1">
      <c r="A2297" s="58"/>
      <c r="C2297" s="54">
        <v>39988</v>
      </c>
      <c r="D2297" s="215">
        <v>6420</v>
      </c>
      <c r="E2297" s="215">
        <v>6520</v>
      </c>
      <c r="F2297" s="57">
        <f t="shared" si="99"/>
        <v>100</v>
      </c>
      <c r="G2297" s="67">
        <f t="shared" si="100"/>
        <v>286.48578811369509</v>
      </c>
      <c r="H2297" s="54">
        <v>39974</v>
      </c>
      <c r="I2297" s="215">
        <v>2940</v>
      </c>
      <c r="J2297" s="215">
        <v>6310</v>
      </c>
      <c r="K2297" s="215"/>
      <c r="L2297" s="215"/>
      <c r="M2297" s="67"/>
      <c r="N2297" s="216"/>
      <c r="O2297" s="216"/>
      <c r="P2297" s="216"/>
      <c r="Q2297" s="216"/>
      <c r="R2297" s="216"/>
      <c r="S2297" s="216"/>
      <c r="T2297" s="216"/>
      <c r="U2297" s="216"/>
      <c r="V2297" s="216"/>
      <c r="W2297" s="216"/>
      <c r="X2297" s="216"/>
    </row>
    <row r="2298" spans="1:24" ht="15.75" customHeight="1">
      <c r="A2298" s="58"/>
      <c r="C2298" s="54">
        <v>39987</v>
      </c>
      <c r="D2298" s="215">
        <v>6420</v>
      </c>
      <c r="E2298" s="215">
        <v>6520</v>
      </c>
      <c r="F2298" s="57">
        <f t="shared" si="99"/>
        <v>100</v>
      </c>
      <c r="G2298" s="67">
        <f t="shared" si="100"/>
        <v>286.88372093023258</v>
      </c>
      <c r="H2298" s="54">
        <v>39973</v>
      </c>
      <c r="I2298" s="215">
        <v>2940</v>
      </c>
      <c r="J2298" s="215">
        <v>6310</v>
      </c>
      <c r="K2298" s="215"/>
      <c r="L2298" s="215"/>
      <c r="M2298" s="67"/>
      <c r="N2298" s="216"/>
      <c r="O2298" s="216"/>
      <c r="P2298" s="216"/>
      <c r="Q2298" s="216"/>
      <c r="R2298" s="216"/>
      <c r="S2298" s="216"/>
      <c r="T2298" s="216"/>
      <c r="U2298" s="216"/>
      <c r="V2298" s="216"/>
      <c r="W2298" s="216"/>
      <c r="X2298" s="216"/>
    </row>
    <row r="2299" spans="1:24" ht="15.75" customHeight="1">
      <c r="A2299" s="58"/>
      <c r="C2299" s="54">
        <v>39986</v>
      </c>
      <c r="D2299" s="215">
        <v>6440</v>
      </c>
      <c r="E2299" s="215">
        <v>6520</v>
      </c>
      <c r="F2299" s="57">
        <f t="shared" si="99"/>
        <v>80</v>
      </c>
      <c r="G2299" s="67">
        <f t="shared" si="100"/>
        <v>287.28165374677002</v>
      </c>
      <c r="H2299" s="54">
        <v>39972</v>
      </c>
      <c r="I2299" s="215">
        <v>2940</v>
      </c>
      <c r="J2299" s="215">
        <v>6310</v>
      </c>
      <c r="K2299" s="215"/>
      <c r="L2299" s="215"/>
      <c r="M2299" s="67"/>
      <c r="N2299" s="216"/>
      <c r="O2299" s="216"/>
      <c r="P2299" s="216"/>
      <c r="Q2299" s="216"/>
      <c r="R2299" s="216"/>
      <c r="S2299" s="216"/>
      <c r="T2299" s="216"/>
      <c r="U2299" s="216"/>
      <c r="V2299" s="216"/>
      <c r="W2299" s="216"/>
      <c r="X2299" s="216"/>
    </row>
    <row r="2300" spans="1:24" ht="15.75" customHeight="1">
      <c r="A2300" s="58"/>
      <c r="C2300" s="54">
        <v>39983</v>
      </c>
      <c r="D2300" s="215">
        <v>6440</v>
      </c>
      <c r="E2300" s="215">
        <v>6520</v>
      </c>
      <c r="F2300" s="57">
        <f t="shared" si="99"/>
        <v>80</v>
      </c>
      <c r="G2300" s="67">
        <f t="shared" si="100"/>
        <v>287.67958656330751</v>
      </c>
      <c r="H2300" s="54">
        <v>39969</v>
      </c>
      <c r="I2300" s="215">
        <v>2950</v>
      </c>
      <c r="J2300" s="215">
        <v>6260</v>
      </c>
      <c r="K2300" s="215"/>
      <c r="L2300" s="215"/>
      <c r="M2300" s="67"/>
      <c r="N2300" s="216"/>
      <c r="O2300" s="216"/>
      <c r="P2300" s="216"/>
      <c r="Q2300" s="216"/>
      <c r="R2300" s="216"/>
      <c r="S2300" s="216"/>
      <c r="T2300" s="216"/>
      <c r="U2300" s="216"/>
      <c r="V2300" s="216"/>
      <c r="W2300" s="216"/>
      <c r="X2300" s="216"/>
    </row>
    <row r="2301" spans="1:24" ht="15.75" customHeight="1">
      <c r="A2301" s="58"/>
      <c r="C2301" s="54">
        <v>39982</v>
      </c>
      <c r="D2301" s="215">
        <v>6460</v>
      </c>
      <c r="E2301" s="215">
        <v>6520</v>
      </c>
      <c r="F2301" s="57">
        <f t="shared" si="99"/>
        <v>60</v>
      </c>
      <c r="G2301" s="67">
        <f t="shared" si="100"/>
        <v>288.07751937984494</v>
      </c>
      <c r="H2301" s="54">
        <v>39968</v>
      </c>
      <c r="I2301" s="215">
        <v>2970</v>
      </c>
      <c r="J2301" s="215">
        <v>6260</v>
      </c>
      <c r="K2301" s="215"/>
      <c r="L2301" s="215"/>
      <c r="M2301" s="67"/>
      <c r="N2301" s="216"/>
      <c r="O2301" s="216"/>
      <c r="P2301" s="216"/>
      <c r="Q2301" s="216"/>
      <c r="R2301" s="216"/>
      <c r="S2301" s="216"/>
      <c r="T2301" s="216"/>
      <c r="U2301" s="216"/>
      <c r="V2301" s="216"/>
      <c r="W2301" s="216"/>
      <c r="X2301" s="216"/>
    </row>
    <row r="2302" spans="1:24" ht="15.75" customHeight="1">
      <c r="A2302" s="58"/>
      <c r="C2302" s="54">
        <v>39981</v>
      </c>
      <c r="D2302" s="215">
        <v>6460</v>
      </c>
      <c r="E2302" s="215">
        <v>6520</v>
      </c>
      <c r="F2302" s="57">
        <f t="shared" si="99"/>
        <v>60</v>
      </c>
      <c r="G2302" s="67">
        <f t="shared" si="100"/>
        <v>288.47545219638243</v>
      </c>
      <c r="H2302" s="54">
        <v>39967</v>
      </c>
      <c r="I2302" s="215">
        <v>2970</v>
      </c>
      <c r="J2302" s="215">
        <v>6250</v>
      </c>
      <c r="K2302" s="215"/>
      <c r="L2302" s="215"/>
      <c r="M2302" s="67"/>
      <c r="N2302" s="216"/>
      <c r="O2302" s="216"/>
      <c r="P2302" s="216"/>
      <c r="Q2302" s="216"/>
      <c r="R2302" s="216"/>
      <c r="S2302" s="216"/>
      <c r="T2302" s="216"/>
      <c r="U2302" s="216"/>
      <c r="V2302" s="216"/>
      <c r="W2302" s="216"/>
      <c r="X2302" s="216"/>
    </row>
    <row r="2303" spans="1:24" ht="15.75" customHeight="1">
      <c r="A2303" s="58"/>
      <c r="C2303" s="54">
        <v>39980</v>
      </c>
      <c r="D2303" s="215">
        <v>6460</v>
      </c>
      <c r="E2303" s="215">
        <v>6520</v>
      </c>
      <c r="F2303" s="57">
        <f t="shared" si="99"/>
        <v>60</v>
      </c>
      <c r="G2303" s="67">
        <f t="shared" si="100"/>
        <v>288.8565891472868</v>
      </c>
      <c r="H2303" s="54">
        <v>39966</v>
      </c>
      <c r="I2303" s="215">
        <v>2970</v>
      </c>
      <c r="J2303" s="215">
        <v>6250</v>
      </c>
      <c r="K2303" s="215"/>
      <c r="L2303" s="215"/>
      <c r="M2303" s="67"/>
      <c r="N2303" s="216"/>
      <c r="O2303" s="216"/>
      <c r="P2303" s="216"/>
      <c r="Q2303" s="216"/>
      <c r="R2303" s="216"/>
      <c r="S2303" s="216"/>
      <c r="T2303" s="216"/>
      <c r="U2303" s="216"/>
      <c r="V2303" s="216"/>
      <c r="W2303" s="216"/>
      <c r="X2303" s="216"/>
    </row>
    <row r="2304" spans="1:24" ht="15.75" customHeight="1">
      <c r="A2304" s="58"/>
      <c r="C2304" s="54">
        <v>39979</v>
      </c>
      <c r="D2304" s="215">
        <v>6440</v>
      </c>
      <c r="E2304" s="215">
        <v>6520</v>
      </c>
      <c r="F2304" s="57">
        <f t="shared" si="99"/>
        <v>80</v>
      </c>
      <c r="G2304" s="67">
        <f t="shared" si="100"/>
        <v>289.23772609819122</v>
      </c>
      <c r="H2304" s="54">
        <v>39965</v>
      </c>
      <c r="I2304" s="215">
        <v>2980</v>
      </c>
      <c r="J2304" s="215">
        <v>6250</v>
      </c>
      <c r="K2304" s="215"/>
      <c r="L2304" s="215"/>
      <c r="M2304" s="67"/>
      <c r="N2304" s="216"/>
      <c r="O2304" s="216"/>
      <c r="P2304" s="216"/>
      <c r="Q2304" s="216"/>
      <c r="R2304" s="216"/>
      <c r="S2304" s="216"/>
      <c r="T2304" s="216"/>
      <c r="U2304" s="216"/>
      <c r="V2304" s="216"/>
      <c r="W2304" s="216"/>
      <c r="X2304" s="216"/>
    </row>
    <row r="2305" spans="1:24" ht="15.75" customHeight="1">
      <c r="A2305" s="58"/>
      <c r="C2305" s="54">
        <v>39976</v>
      </c>
      <c r="D2305" s="215">
        <v>6440</v>
      </c>
      <c r="E2305" s="215">
        <v>6540</v>
      </c>
      <c r="F2305" s="57">
        <f t="shared" si="99"/>
        <v>100</v>
      </c>
      <c r="G2305" s="67">
        <f t="shared" si="100"/>
        <v>289.55426356589146</v>
      </c>
      <c r="H2305" s="54">
        <v>39962</v>
      </c>
      <c r="I2305" s="215">
        <v>2980</v>
      </c>
      <c r="J2305" s="215">
        <v>6250</v>
      </c>
      <c r="K2305" s="215"/>
      <c r="L2305" s="215"/>
      <c r="M2305" s="67"/>
      <c r="N2305" s="216"/>
      <c r="O2305" s="216"/>
      <c r="P2305" s="216"/>
      <c r="Q2305" s="216"/>
      <c r="R2305" s="216"/>
      <c r="S2305" s="216"/>
      <c r="T2305" s="216"/>
      <c r="U2305" s="216"/>
      <c r="V2305" s="216"/>
      <c r="W2305" s="216"/>
      <c r="X2305" s="216"/>
    </row>
    <row r="2306" spans="1:24" ht="15.75" customHeight="1">
      <c r="A2306" s="58"/>
      <c r="C2306" s="54">
        <v>39975</v>
      </c>
      <c r="D2306" s="215">
        <v>6400</v>
      </c>
      <c r="E2306" s="215">
        <v>6540</v>
      </c>
      <c r="F2306" s="57">
        <f t="shared" si="99"/>
        <v>140</v>
      </c>
      <c r="G2306" s="67">
        <f t="shared" si="100"/>
        <v>289.86175710594313</v>
      </c>
      <c r="H2306" s="54">
        <v>39961</v>
      </c>
      <c r="I2306" s="215">
        <v>3000</v>
      </c>
      <c r="J2306" s="215">
        <v>6250</v>
      </c>
      <c r="K2306" s="215"/>
      <c r="L2306" s="215"/>
      <c r="M2306" s="67"/>
      <c r="N2306" s="216"/>
      <c r="O2306" s="216"/>
      <c r="P2306" s="216"/>
      <c r="Q2306" s="216"/>
      <c r="R2306" s="216"/>
      <c r="S2306" s="216"/>
      <c r="T2306" s="216"/>
      <c r="U2306" s="216"/>
      <c r="V2306" s="216"/>
      <c r="W2306" s="216"/>
      <c r="X2306" s="216"/>
    </row>
    <row r="2307" spans="1:24" ht="15.75" customHeight="1">
      <c r="A2307" s="58"/>
      <c r="C2307" s="54">
        <v>39974</v>
      </c>
      <c r="D2307" s="215">
        <v>6400</v>
      </c>
      <c r="E2307" s="215">
        <v>6540</v>
      </c>
      <c r="F2307" s="57">
        <f t="shared" si="99"/>
        <v>140</v>
      </c>
      <c r="G2307" s="67">
        <f t="shared" si="100"/>
        <v>290.07881136950903</v>
      </c>
      <c r="H2307" s="54">
        <v>39960</v>
      </c>
      <c r="I2307" s="215">
        <v>3000</v>
      </c>
      <c r="J2307" s="215">
        <v>6260</v>
      </c>
      <c r="K2307" s="215"/>
      <c r="L2307" s="215"/>
      <c r="M2307" s="67"/>
      <c r="N2307" s="216"/>
      <c r="O2307" s="216"/>
      <c r="P2307" s="216"/>
      <c r="Q2307" s="216"/>
      <c r="R2307" s="216"/>
      <c r="S2307" s="216"/>
      <c r="T2307" s="216"/>
      <c r="U2307" s="216"/>
      <c r="V2307" s="216"/>
      <c r="W2307" s="216"/>
      <c r="X2307" s="216"/>
    </row>
    <row r="2308" spans="1:24" ht="15.75" customHeight="1">
      <c r="A2308" s="58"/>
      <c r="C2308" s="54">
        <v>39973</v>
      </c>
      <c r="D2308" s="215">
        <v>6380</v>
      </c>
      <c r="E2308" s="215">
        <v>6540</v>
      </c>
      <c r="F2308" s="57">
        <f t="shared" si="99"/>
        <v>160</v>
      </c>
      <c r="G2308" s="67">
        <f t="shared" si="100"/>
        <v>290.31395348837208</v>
      </c>
      <c r="H2308" s="54">
        <v>39959</v>
      </c>
      <c r="I2308" s="215">
        <v>3000</v>
      </c>
      <c r="J2308" s="215">
        <v>6260</v>
      </c>
      <c r="K2308" s="215"/>
      <c r="L2308" s="215"/>
      <c r="M2308" s="67"/>
      <c r="N2308" s="216"/>
      <c r="O2308" s="216"/>
      <c r="P2308" s="216"/>
      <c r="Q2308" s="216"/>
      <c r="R2308" s="216"/>
      <c r="S2308" s="216"/>
      <c r="T2308" s="216"/>
      <c r="U2308" s="216"/>
      <c r="V2308" s="216"/>
      <c r="W2308" s="216"/>
      <c r="X2308" s="216"/>
    </row>
    <row r="2309" spans="1:24" ht="15.75" customHeight="1">
      <c r="A2309" s="58"/>
      <c r="C2309" s="54">
        <v>39972</v>
      </c>
      <c r="D2309" s="215">
        <v>6370</v>
      </c>
      <c r="E2309" s="215">
        <v>6540</v>
      </c>
      <c r="F2309" s="57">
        <f t="shared" ref="F2309:F2372" si="101">E2309-D2309</f>
        <v>170</v>
      </c>
      <c r="G2309" s="67">
        <f t="shared" ref="G2309:G2372" si="102">SUM(F2309:F3082)/774</f>
        <v>290.51421188630491</v>
      </c>
      <c r="H2309" s="54">
        <v>39958</v>
      </c>
      <c r="I2309" s="215">
        <v>3010</v>
      </c>
      <c r="J2309" s="215">
        <v>6260</v>
      </c>
      <c r="K2309" s="215"/>
      <c r="L2309" s="215"/>
      <c r="M2309" s="67"/>
      <c r="N2309" s="216"/>
      <c r="O2309" s="216"/>
      <c r="P2309" s="216"/>
      <c r="Q2309" s="216"/>
      <c r="R2309" s="216"/>
      <c r="S2309" s="216"/>
      <c r="T2309" s="216"/>
      <c r="U2309" s="216"/>
      <c r="V2309" s="216"/>
      <c r="W2309" s="216"/>
      <c r="X2309" s="216"/>
    </row>
    <row r="2310" spans="1:24" ht="15.75" customHeight="1">
      <c r="A2310" s="58"/>
      <c r="C2310" s="54">
        <v>39969</v>
      </c>
      <c r="D2310" s="215">
        <v>6350</v>
      </c>
      <c r="E2310" s="215">
        <v>6500</v>
      </c>
      <c r="F2310" s="57">
        <f t="shared" si="101"/>
        <v>150</v>
      </c>
      <c r="G2310" s="67">
        <f t="shared" si="102"/>
        <v>290.70155038759691</v>
      </c>
      <c r="H2310" s="54">
        <v>39955</v>
      </c>
      <c r="I2310" s="215">
        <v>3010</v>
      </c>
      <c r="J2310" s="215">
        <v>6240</v>
      </c>
      <c r="K2310" s="215"/>
      <c r="L2310" s="215"/>
      <c r="M2310" s="67"/>
      <c r="N2310" s="216"/>
      <c r="O2310" s="216"/>
      <c r="P2310" s="216"/>
      <c r="Q2310" s="216"/>
      <c r="R2310" s="216"/>
      <c r="S2310" s="216"/>
      <c r="T2310" s="216"/>
      <c r="U2310" s="216"/>
      <c r="V2310" s="216"/>
      <c r="W2310" s="216"/>
      <c r="X2310" s="216"/>
    </row>
    <row r="2311" spans="1:24" ht="15.75" customHeight="1">
      <c r="A2311" s="58"/>
      <c r="C2311" s="54">
        <v>39968</v>
      </c>
      <c r="D2311" s="215">
        <v>6350</v>
      </c>
      <c r="E2311" s="215">
        <v>6500</v>
      </c>
      <c r="F2311" s="57">
        <f t="shared" si="101"/>
        <v>150</v>
      </c>
      <c r="G2311" s="67">
        <f t="shared" si="102"/>
        <v>290.90697674418607</v>
      </c>
      <c r="H2311" s="54">
        <v>39954</v>
      </c>
      <c r="I2311" s="215">
        <v>3030</v>
      </c>
      <c r="J2311" s="215">
        <v>6240</v>
      </c>
      <c r="K2311" s="215"/>
      <c r="L2311" s="215"/>
      <c r="M2311" s="67"/>
      <c r="N2311" s="216"/>
      <c r="O2311" s="216"/>
      <c r="P2311" s="216"/>
      <c r="Q2311" s="216"/>
      <c r="R2311" s="216"/>
      <c r="S2311" s="216"/>
      <c r="T2311" s="216"/>
      <c r="U2311" s="216"/>
      <c r="V2311" s="216"/>
      <c r="W2311" s="216"/>
      <c r="X2311" s="216"/>
    </row>
    <row r="2312" spans="1:24" ht="15.75" customHeight="1">
      <c r="A2312" s="58"/>
      <c r="C2312" s="54">
        <v>39967</v>
      </c>
      <c r="D2312" s="215">
        <v>6310</v>
      </c>
      <c r="E2312" s="215">
        <v>6500</v>
      </c>
      <c r="F2312" s="57">
        <f t="shared" si="101"/>
        <v>190</v>
      </c>
      <c r="G2312" s="67">
        <f t="shared" si="102"/>
        <v>291.08656330749352</v>
      </c>
      <c r="H2312" s="54">
        <v>39953</v>
      </c>
      <c r="I2312" s="215">
        <v>3030</v>
      </c>
      <c r="J2312" s="215">
        <v>6240</v>
      </c>
      <c r="K2312" s="215"/>
      <c r="L2312" s="215"/>
      <c r="M2312" s="67"/>
      <c r="N2312" s="216"/>
      <c r="O2312" s="216"/>
      <c r="P2312" s="216"/>
      <c r="Q2312" s="216"/>
      <c r="R2312" s="216"/>
      <c r="S2312" s="216"/>
      <c r="T2312" s="216"/>
      <c r="U2312" s="216"/>
      <c r="V2312" s="216"/>
      <c r="W2312" s="216"/>
      <c r="X2312" s="216"/>
    </row>
    <row r="2313" spans="1:24" ht="15.75" customHeight="1">
      <c r="A2313" s="58"/>
      <c r="C2313" s="54">
        <v>39966</v>
      </c>
      <c r="D2313" s="215">
        <v>6310</v>
      </c>
      <c r="E2313" s="215">
        <v>6470</v>
      </c>
      <c r="F2313" s="57">
        <f t="shared" si="101"/>
        <v>160</v>
      </c>
      <c r="G2313" s="67">
        <f t="shared" si="102"/>
        <v>291.18863049095609</v>
      </c>
      <c r="H2313" s="54">
        <v>39952</v>
      </c>
      <c r="I2313" s="215">
        <v>3030</v>
      </c>
      <c r="J2313" s="215">
        <v>6240</v>
      </c>
      <c r="K2313" s="215"/>
      <c r="L2313" s="215"/>
      <c r="M2313" s="67"/>
      <c r="N2313" s="216"/>
      <c r="O2313" s="216"/>
      <c r="P2313" s="216"/>
      <c r="Q2313" s="216"/>
      <c r="R2313" s="216"/>
      <c r="S2313" s="216"/>
      <c r="T2313" s="216"/>
      <c r="U2313" s="216"/>
      <c r="V2313" s="216"/>
      <c r="W2313" s="216"/>
      <c r="X2313" s="216"/>
    </row>
    <row r="2314" spans="1:24" ht="15.75" customHeight="1">
      <c r="A2314" s="58"/>
      <c r="C2314" s="54">
        <v>39965</v>
      </c>
      <c r="D2314" s="215">
        <v>6310</v>
      </c>
      <c r="E2314" s="215">
        <v>6470</v>
      </c>
      <c r="F2314" s="57">
        <f t="shared" si="101"/>
        <v>160</v>
      </c>
      <c r="G2314" s="67">
        <f t="shared" si="102"/>
        <v>291.33850129198964</v>
      </c>
      <c r="H2314" s="54">
        <v>39951</v>
      </c>
      <c r="I2314" s="215">
        <v>3050</v>
      </c>
      <c r="J2314" s="215">
        <v>6230</v>
      </c>
      <c r="K2314" s="215"/>
      <c r="L2314" s="215"/>
      <c r="M2314" s="67"/>
      <c r="N2314" s="216"/>
      <c r="O2314" s="216"/>
      <c r="P2314" s="216"/>
      <c r="Q2314" s="216"/>
      <c r="R2314" s="216"/>
      <c r="S2314" s="216"/>
      <c r="T2314" s="216"/>
      <c r="U2314" s="216"/>
      <c r="V2314" s="216"/>
      <c r="W2314" s="216"/>
      <c r="X2314" s="216"/>
    </row>
    <row r="2315" spans="1:24" ht="15.75" customHeight="1">
      <c r="A2315" s="58"/>
      <c r="C2315" s="54">
        <v>39962</v>
      </c>
      <c r="D2315" s="215">
        <v>6310</v>
      </c>
      <c r="E2315" s="215">
        <v>6470</v>
      </c>
      <c r="F2315" s="57">
        <f t="shared" si="101"/>
        <v>160</v>
      </c>
      <c r="G2315" s="67">
        <f t="shared" si="102"/>
        <v>291.47545219638243</v>
      </c>
      <c r="H2315" s="54">
        <v>39948</v>
      </c>
      <c r="I2315" s="215">
        <v>3050</v>
      </c>
      <c r="J2315" s="215">
        <v>6230</v>
      </c>
      <c r="K2315" s="215"/>
      <c r="L2315" s="215"/>
      <c r="M2315" s="67"/>
      <c r="N2315" s="216"/>
      <c r="O2315" s="216"/>
      <c r="P2315" s="216"/>
      <c r="Q2315" s="216"/>
      <c r="R2315" s="216"/>
      <c r="S2315" s="216"/>
      <c r="T2315" s="216"/>
      <c r="U2315" s="216"/>
      <c r="V2315" s="216"/>
      <c r="W2315" s="216"/>
      <c r="X2315" s="216"/>
    </row>
    <row r="2316" spans="1:24" ht="15.75" customHeight="1">
      <c r="A2316" s="58"/>
      <c r="C2316" s="54">
        <v>39961</v>
      </c>
      <c r="D2316" s="215">
        <v>6310</v>
      </c>
      <c r="E2316" s="215">
        <v>6470</v>
      </c>
      <c r="F2316" s="57">
        <f t="shared" si="101"/>
        <v>160</v>
      </c>
      <c r="G2316" s="67">
        <f t="shared" si="102"/>
        <v>291.61240310077517</v>
      </c>
      <c r="H2316" s="54">
        <v>39947</v>
      </c>
      <c r="I2316" s="215">
        <v>3060</v>
      </c>
      <c r="J2316" s="215">
        <v>6230</v>
      </c>
      <c r="K2316" s="215"/>
      <c r="L2316" s="215"/>
      <c r="M2316" s="67"/>
      <c r="N2316" s="216"/>
      <c r="O2316" s="216"/>
      <c r="P2316" s="216"/>
      <c r="Q2316" s="216"/>
      <c r="R2316" s="216"/>
      <c r="S2316" s="216"/>
      <c r="T2316" s="216"/>
      <c r="U2316" s="216"/>
      <c r="V2316" s="216"/>
      <c r="W2316" s="216"/>
      <c r="X2316" s="216"/>
    </row>
    <row r="2317" spans="1:24" ht="15.75" customHeight="1">
      <c r="A2317" s="58"/>
      <c r="C2317" s="54">
        <v>39960</v>
      </c>
      <c r="D2317" s="215">
        <v>6290</v>
      </c>
      <c r="E2317" s="215">
        <v>6470</v>
      </c>
      <c r="F2317" s="57">
        <f t="shared" si="101"/>
        <v>180</v>
      </c>
      <c r="G2317" s="67">
        <f t="shared" si="102"/>
        <v>291.74935400516796</v>
      </c>
      <c r="H2317" s="54">
        <v>39946</v>
      </c>
      <c r="I2317" s="215">
        <v>3060</v>
      </c>
      <c r="J2317" s="215">
        <v>6230</v>
      </c>
      <c r="K2317" s="215"/>
      <c r="L2317" s="215"/>
      <c r="M2317" s="67"/>
      <c r="N2317" s="216"/>
      <c r="O2317" s="216"/>
      <c r="P2317" s="216"/>
      <c r="Q2317" s="216"/>
      <c r="R2317" s="216"/>
      <c r="S2317" s="216"/>
      <c r="T2317" s="216"/>
      <c r="U2317" s="216"/>
      <c r="V2317" s="216"/>
      <c r="W2317" s="216"/>
      <c r="X2317" s="216"/>
    </row>
    <row r="2318" spans="1:24" ht="15.75" customHeight="1">
      <c r="A2318" s="58"/>
      <c r="C2318" s="54">
        <v>39959</v>
      </c>
      <c r="D2318" s="215">
        <v>6290</v>
      </c>
      <c r="E2318" s="215">
        <v>6470</v>
      </c>
      <c r="F2318" s="57">
        <f t="shared" si="101"/>
        <v>180</v>
      </c>
      <c r="G2318" s="67">
        <f t="shared" si="102"/>
        <v>291.8565891472868</v>
      </c>
      <c r="H2318" s="54">
        <v>39945</v>
      </c>
      <c r="I2318" s="215">
        <v>3080</v>
      </c>
      <c r="J2318" s="215">
        <v>6230</v>
      </c>
      <c r="K2318" s="215"/>
      <c r="L2318" s="215"/>
      <c r="M2318" s="67"/>
      <c r="N2318" s="216"/>
      <c r="O2318" s="216"/>
      <c r="P2318" s="216"/>
      <c r="Q2318" s="216"/>
      <c r="R2318" s="216"/>
      <c r="S2318" s="216"/>
      <c r="T2318" s="216"/>
      <c r="U2318" s="216"/>
      <c r="V2318" s="216"/>
      <c r="W2318" s="216"/>
      <c r="X2318" s="216"/>
    </row>
    <row r="2319" spans="1:24" ht="15.75" customHeight="1">
      <c r="A2319" s="58"/>
      <c r="C2319" s="54">
        <v>39958</v>
      </c>
      <c r="D2319" s="215">
        <v>6290</v>
      </c>
      <c r="E2319" s="215">
        <v>6470</v>
      </c>
      <c r="F2319" s="57">
        <f t="shared" si="101"/>
        <v>180</v>
      </c>
      <c r="G2319" s="67">
        <f t="shared" si="102"/>
        <v>291.96382428940569</v>
      </c>
      <c r="H2319" s="54">
        <v>39944</v>
      </c>
      <c r="I2319" s="215">
        <v>3090</v>
      </c>
      <c r="J2319" s="215">
        <v>6230</v>
      </c>
      <c r="K2319" s="215"/>
      <c r="L2319" s="215"/>
      <c r="M2319" s="67"/>
      <c r="N2319" s="216"/>
      <c r="O2319" s="216"/>
      <c r="P2319" s="216"/>
      <c r="Q2319" s="216"/>
      <c r="R2319" s="216"/>
      <c r="S2319" s="216"/>
      <c r="T2319" s="216"/>
      <c r="U2319" s="216"/>
      <c r="V2319" s="216"/>
      <c r="W2319" s="216"/>
      <c r="X2319" s="216"/>
    </row>
    <row r="2320" spans="1:24" ht="15.75" customHeight="1">
      <c r="A2320" s="58"/>
      <c r="C2320" s="54">
        <v>39955</v>
      </c>
      <c r="D2320" s="215">
        <v>6280</v>
      </c>
      <c r="E2320" s="215">
        <v>6470</v>
      </c>
      <c r="F2320" s="57">
        <f t="shared" si="101"/>
        <v>190</v>
      </c>
      <c r="G2320" s="67">
        <f t="shared" si="102"/>
        <v>292.109819121447</v>
      </c>
      <c r="H2320" s="54">
        <v>39941</v>
      </c>
      <c r="I2320" s="215">
        <v>3090</v>
      </c>
      <c r="J2320" s="215">
        <v>6230</v>
      </c>
      <c r="K2320" s="215"/>
      <c r="L2320" s="215"/>
      <c r="M2320" s="67"/>
      <c r="N2320" s="216"/>
      <c r="O2320" s="216"/>
      <c r="P2320" s="216"/>
      <c r="Q2320" s="216"/>
      <c r="R2320" s="216"/>
      <c r="S2320" s="216"/>
      <c r="T2320" s="216"/>
      <c r="U2320" s="216"/>
      <c r="V2320" s="216"/>
      <c r="W2320" s="216"/>
      <c r="X2320" s="216"/>
    </row>
    <row r="2321" spans="1:24" ht="15.75" customHeight="1">
      <c r="A2321" s="58"/>
      <c r="C2321" s="54">
        <v>39954</v>
      </c>
      <c r="D2321" s="215">
        <v>6280</v>
      </c>
      <c r="E2321" s="215">
        <v>6470</v>
      </c>
      <c r="F2321" s="57">
        <f t="shared" si="101"/>
        <v>190</v>
      </c>
      <c r="G2321" s="67">
        <f t="shared" si="102"/>
        <v>292.19896640826875</v>
      </c>
      <c r="H2321" s="54">
        <v>39940</v>
      </c>
      <c r="I2321" s="215">
        <v>3110</v>
      </c>
      <c r="J2321" s="215">
        <v>6240</v>
      </c>
      <c r="K2321" s="215"/>
      <c r="L2321" s="215"/>
      <c r="M2321" s="67"/>
      <c r="N2321" s="216"/>
      <c r="O2321" s="216"/>
      <c r="P2321" s="216"/>
      <c r="Q2321" s="216"/>
      <c r="R2321" s="216"/>
      <c r="S2321" s="216"/>
      <c r="T2321" s="216"/>
      <c r="U2321" s="216"/>
      <c r="V2321" s="216"/>
      <c r="W2321" s="216"/>
      <c r="X2321" s="216"/>
    </row>
    <row r="2322" spans="1:24" ht="15.75" customHeight="1">
      <c r="A2322" s="58"/>
      <c r="C2322" s="54">
        <v>39953</v>
      </c>
      <c r="D2322" s="215">
        <v>6280</v>
      </c>
      <c r="E2322" s="215">
        <v>6470</v>
      </c>
      <c r="F2322" s="57">
        <f t="shared" si="101"/>
        <v>190</v>
      </c>
      <c r="G2322" s="67">
        <f t="shared" si="102"/>
        <v>292.3268733850129</v>
      </c>
      <c r="H2322" s="54">
        <v>39939</v>
      </c>
      <c r="I2322" s="215">
        <v>3110</v>
      </c>
      <c r="J2322" s="215">
        <v>6260</v>
      </c>
      <c r="K2322" s="215"/>
      <c r="L2322" s="215"/>
      <c r="M2322" s="67"/>
      <c r="N2322" s="216"/>
      <c r="O2322" s="216"/>
      <c r="P2322" s="216"/>
      <c r="Q2322" s="216"/>
      <c r="R2322" s="216"/>
      <c r="S2322" s="216"/>
      <c r="T2322" s="216"/>
      <c r="U2322" s="216"/>
      <c r="V2322" s="216"/>
      <c r="W2322" s="216"/>
      <c r="X2322" s="216"/>
    </row>
    <row r="2323" spans="1:24" ht="15.75" customHeight="1">
      <c r="A2323" s="58"/>
      <c r="C2323" s="54">
        <v>39952</v>
      </c>
      <c r="D2323" s="215">
        <v>6260</v>
      </c>
      <c r="E2323" s="215">
        <v>6470</v>
      </c>
      <c r="F2323" s="57">
        <f t="shared" si="101"/>
        <v>210</v>
      </c>
      <c r="G2323" s="67">
        <f t="shared" si="102"/>
        <v>292.49354005167959</v>
      </c>
      <c r="H2323" s="54">
        <v>39938</v>
      </c>
      <c r="I2323" s="215">
        <v>3120</v>
      </c>
      <c r="J2323" s="215">
        <v>6260</v>
      </c>
      <c r="K2323" s="215"/>
      <c r="L2323" s="215"/>
      <c r="M2323" s="67"/>
      <c r="N2323" s="216"/>
      <c r="O2323" s="216"/>
      <c r="P2323" s="216"/>
      <c r="Q2323" s="216"/>
      <c r="R2323" s="216"/>
      <c r="S2323" s="216"/>
      <c r="T2323" s="216"/>
      <c r="U2323" s="216"/>
      <c r="V2323" s="216"/>
      <c r="W2323" s="216"/>
      <c r="X2323" s="216"/>
    </row>
    <row r="2324" spans="1:24" ht="15.75" customHeight="1">
      <c r="A2324" s="58"/>
      <c r="C2324" s="54">
        <v>39951</v>
      </c>
      <c r="D2324" s="215">
        <v>6240</v>
      </c>
      <c r="E2324" s="215">
        <v>6470</v>
      </c>
      <c r="F2324" s="57">
        <f t="shared" si="101"/>
        <v>230</v>
      </c>
      <c r="G2324" s="67">
        <f t="shared" si="102"/>
        <v>292.62015503875966</v>
      </c>
      <c r="H2324" s="54">
        <v>39937</v>
      </c>
      <c r="I2324" s="215">
        <v>3120</v>
      </c>
      <c r="J2324" s="215">
        <v>6280</v>
      </c>
      <c r="K2324" s="215"/>
      <c r="L2324" s="215"/>
      <c r="M2324" s="67"/>
      <c r="N2324" s="216"/>
      <c r="O2324" s="216"/>
      <c r="P2324" s="216"/>
      <c r="Q2324" s="216"/>
      <c r="R2324" s="216"/>
      <c r="S2324" s="216"/>
      <c r="T2324" s="216"/>
      <c r="U2324" s="216"/>
      <c r="V2324" s="216"/>
      <c r="W2324" s="216"/>
      <c r="X2324" s="216"/>
    </row>
    <row r="2325" spans="1:24" ht="15.75" customHeight="1">
      <c r="A2325" s="58"/>
      <c r="C2325" s="54">
        <v>39948</v>
      </c>
      <c r="D2325" s="215">
        <v>6240</v>
      </c>
      <c r="E2325" s="215">
        <v>6470</v>
      </c>
      <c r="F2325" s="57">
        <f t="shared" si="101"/>
        <v>230</v>
      </c>
      <c r="G2325" s="67">
        <f t="shared" si="102"/>
        <v>292.70284237726099</v>
      </c>
      <c r="H2325" s="54">
        <v>39934</v>
      </c>
      <c r="I2325" s="215">
        <v>3140</v>
      </c>
      <c r="J2325" s="215">
        <v>6280</v>
      </c>
      <c r="K2325" s="215"/>
      <c r="L2325" s="215"/>
      <c r="M2325" s="67"/>
      <c r="N2325" s="216"/>
      <c r="O2325" s="216"/>
      <c r="P2325" s="216"/>
      <c r="Q2325" s="216"/>
      <c r="R2325" s="216"/>
      <c r="S2325" s="216"/>
      <c r="T2325" s="216"/>
      <c r="U2325" s="216"/>
      <c r="V2325" s="216"/>
      <c r="W2325" s="216"/>
      <c r="X2325" s="216"/>
    </row>
    <row r="2326" spans="1:24" ht="15.75" customHeight="1">
      <c r="A2326" s="58"/>
      <c r="C2326" s="54">
        <v>39947</v>
      </c>
      <c r="D2326" s="215">
        <v>6220</v>
      </c>
      <c r="E2326" s="215">
        <v>6470</v>
      </c>
      <c r="F2326" s="57">
        <f t="shared" si="101"/>
        <v>250</v>
      </c>
      <c r="G2326" s="67">
        <f t="shared" si="102"/>
        <v>292.85012919896639</v>
      </c>
      <c r="H2326" s="54">
        <v>39933</v>
      </c>
      <c r="I2326" s="215">
        <v>3150</v>
      </c>
      <c r="J2326" s="215">
        <v>6290</v>
      </c>
      <c r="K2326" s="215"/>
      <c r="L2326" s="215"/>
      <c r="M2326" s="67"/>
      <c r="N2326" s="216"/>
      <c r="O2326" s="216"/>
      <c r="P2326" s="216"/>
      <c r="Q2326" s="216"/>
      <c r="R2326" s="216"/>
      <c r="S2326" s="216"/>
      <c r="T2326" s="216"/>
      <c r="U2326" s="216"/>
      <c r="V2326" s="216"/>
      <c r="W2326" s="216"/>
      <c r="X2326" s="216"/>
    </row>
    <row r="2327" spans="1:24" ht="15.75" customHeight="1">
      <c r="A2327" s="58"/>
      <c r="C2327" s="54">
        <v>39946</v>
      </c>
      <c r="D2327" s="215">
        <v>6200</v>
      </c>
      <c r="E2327" s="215">
        <v>6470</v>
      </c>
      <c r="F2327" s="57">
        <f t="shared" si="101"/>
        <v>270</v>
      </c>
      <c r="G2327" s="67">
        <f t="shared" si="102"/>
        <v>292.94056847545221</v>
      </c>
      <c r="H2327" s="54">
        <v>39932</v>
      </c>
      <c r="I2327" s="215">
        <v>3150</v>
      </c>
      <c r="J2327" s="215">
        <v>6290</v>
      </c>
      <c r="K2327" s="215"/>
      <c r="L2327" s="215"/>
      <c r="M2327" s="67"/>
      <c r="N2327" s="216"/>
      <c r="O2327" s="216"/>
      <c r="P2327" s="216"/>
      <c r="Q2327" s="216"/>
      <c r="R2327" s="216"/>
      <c r="S2327" s="216"/>
      <c r="T2327" s="216"/>
      <c r="U2327" s="216"/>
      <c r="V2327" s="216"/>
      <c r="W2327" s="216"/>
      <c r="X2327" s="216"/>
    </row>
    <row r="2328" spans="1:24" ht="15.75" customHeight="1">
      <c r="A2328" s="58"/>
      <c r="C2328" s="54">
        <v>39945</v>
      </c>
      <c r="D2328" s="215">
        <v>6200</v>
      </c>
      <c r="E2328" s="215">
        <v>6470</v>
      </c>
      <c r="F2328" s="57">
        <f t="shared" si="101"/>
        <v>270</v>
      </c>
      <c r="G2328" s="67">
        <f t="shared" si="102"/>
        <v>293.05684754521963</v>
      </c>
      <c r="H2328" s="54">
        <v>39931</v>
      </c>
      <c r="I2328" s="215">
        <v>3170</v>
      </c>
      <c r="J2328" s="215">
        <v>6310</v>
      </c>
      <c r="K2328" s="215"/>
      <c r="L2328" s="215"/>
      <c r="M2328" s="67"/>
      <c r="N2328" s="216"/>
      <c r="O2328" s="216"/>
      <c r="P2328" s="216"/>
      <c r="Q2328" s="216"/>
      <c r="R2328" s="216"/>
      <c r="S2328" s="216"/>
      <c r="T2328" s="216"/>
      <c r="U2328" s="216"/>
      <c r="V2328" s="216"/>
      <c r="W2328" s="216"/>
      <c r="X2328" s="216"/>
    </row>
    <row r="2329" spans="1:24" ht="15.75" customHeight="1">
      <c r="A2329" s="58"/>
      <c r="C2329" s="54">
        <v>39944</v>
      </c>
      <c r="D2329" s="215">
        <v>6200</v>
      </c>
      <c r="E2329" s="215">
        <v>6470</v>
      </c>
      <c r="F2329" s="57">
        <f t="shared" si="101"/>
        <v>270</v>
      </c>
      <c r="G2329" s="67">
        <f t="shared" si="102"/>
        <v>293.1731266149871</v>
      </c>
      <c r="H2329" s="54">
        <v>39930</v>
      </c>
      <c r="I2329" s="215">
        <v>3170</v>
      </c>
      <c r="J2329" s="215">
        <v>6310</v>
      </c>
      <c r="K2329" s="215"/>
      <c r="L2329" s="215"/>
      <c r="M2329" s="67"/>
      <c r="N2329" s="216"/>
      <c r="O2329" s="216"/>
      <c r="P2329" s="216"/>
      <c r="Q2329" s="216"/>
      <c r="R2329" s="216"/>
      <c r="S2329" s="216"/>
      <c r="T2329" s="216"/>
      <c r="U2329" s="216"/>
      <c r="V2329" s="216"/>
      <c r="W2329" s="216"/>
      <c r="X2329" s="216"/>
    </row>
    <row r="2330" spans="1:24" ht="15.75" customHeight="1">
      <c r="A2330" s="58"/>
      <c r="C2330" s="54">
        <v>39941</v>
      </c>
      <c r="D2330" s="215">
        <v>6200</v>
      </c>
      <c r="E2330" s="215">
        <v>6470</v>
      </c>
      <c r="F2330" s="57">
        <f t="shared" si="101"/>
        <v>270</v>
      </c>
      <c r="G2330" s="67">
        <f t="shared" si="102"/>
        <v>293.3049095607235</v>
      </c>
      <c r="H2330" s="54">
        <v>39927</v>
      </c>
      <c r="I2330" s="215">
        <v>3190</v>
      </c>
      <c r="J2330" s="215">
        <v>6310</v>
      </c>
      <c r="K2330" s="215"/>
      <c r="L2330" s="215"/>
      <c r="M2330" s="67"/>
      <c r="N2330" s="216"/>
      <c r="O2330" s="216"/>
      <c r="P2330" s="216"/>
      <c r="Q2330" s="216"/>
      <c r="R2330" s="216"/>
      <c r="S2330" s="216"/>
      <c r="T2330" s="216"/>
      <c r="U2330" s="216"/>
      <c r="V2330" s="216"/>
      <c r="W2330" s="216"/>
      <c r="X2330" s="216"/>
    </row>
    <row r="2331" spans="1:24" ht="15.75" customHeight="1">
      <c r="A2331" s="58"/>
      <c r="C2331" s="54">
        <v>39940</v>
      </c>
      <c r="D2331" s="215">
        <v>6220</v>
      </c>
      <c r="E2331" s="215">
        <v>6470</v>
      </c>
      <c r="F2331" s="57">
        <f t="shared" si="101"/>
        <v>250</v>
      </c>
      <c r="G2331" s="67">
        <f t="shared" si="102"/>
        <v>293.43669250645996</v>
      </c>
      <c r="H2331" s="54">
        <v>39926</v>
      </c>
      <c r="I2331" s="215">
        <v>3190</v>
      </c>
      <c r="J2331" s="215">
        <v>6320</v>
      </c>
      <c r="K2331" s="215"/>
      <c r="L2331" s="215"/>
      <c r="M2331" s="67"/>
      <c r="N2331" s="216"/>
      <c r="O2331" s="216"/>
      <c r="P2331" s="216"/>
      <c r="Q2331" s="216"/>
      <c r="R2331" s="216"/>
      <c r="S2331" s="216"/>
      <c r="T2331" s="216"/>
      <c r="U2331" s="216"/>
      <c r="V2331" s="216"/>
      <c r="W2331" s="216"/>
      <c r="X2331" s="216"/>
    </row>
    <row r="2332" spans="1:24" ht="15.75" customHeight="1">
      <c r="A2332" s="58"/>
      <c r="C2332" s="54">
        <v>39939</v>
      </c>
      <c r="D2332" s="215">
        <v>6220</v>
      </c>
      <c r="E2332" s="215">
        <v>6480</v>
      </c>
      <c r="F2332" s="57">
        <f t="shared" si="101"/>
        <v>260</v>
      </c>
      <c r="G2332" s="67">
        <f t="shared" si="102"/>
        <v>293.56847545219637</v>
      </c>
      <c r="H2332" s="54">
        <v>39925</v>
      </c>
      <c r="I2332" s="215">
        <v>3190</v>
      </c>
      <c r="J2332" s="215">
        <v>6320</v>
      </c>
      <c r="K2332" s="215"/>
      <c r="L2332" s="215"/>
      <c r="M2332" s="67"/>
      <c r="N2332" s="216"/>
      <c r="O2332" s="216"/>
      <c r="P2332" s="216"/>
      <c r="Q2332" s="216"/>
      <c r="R2332" s="216"/>
      <c r="S2332" s="216"/>
      <c r="T2332" s="216"/>
      <c r="U2332" s="216"/>
      <c r="V2332" s="216"/>
      <c r="W2332" s="216"/>
      <c r="X2332" s="216"/>
    </row>
    <row r="2333" spans="1:24" ht="15.75" customHeight="1">
      <c r="A2333" s="58"/>
      <c r="C2333" s="54">
        <v>39938</v>
      </c>
      <c r="D2333" s="215">
        <v>6220</v>
      </c>
      <c r="E2333" s="215">
        <v>6480</v>
      </c>
      <c r="F2333" s="57">
        <f t="shared" si="101"/>
        <v>260</v>
      </c>
      <c r="G2333" s="67">
        <f t="shared" si="102"/>
        <v>293.72609819121448</v>
      </c>
      <c r="H2333" s="54">
        <v>39924</v>
      </c>
      <c r="I2333" s="215">
        <v>3190</v>
      </c>
      <c r="J2333" s="215">
        <v>6320</v>
      </c>
      <c r="K2333" s="215"/>
      <c r="L2333" s="215"/>
      <c r="M2333" s="67"/>
      <c r="N2333" s="216"/>
      <c r="O2333" s="216"/>
      <c r="P2333" s="216"/>
      <c r="Q2333" s="216"/>
      <c r="R2333" s="216"/>
      <c r="S2333" s="216"/>
      <c r="T2333" s="216"/>
      <c r="U2333" s="216"/>
      <c r="V2333" s="216"/>
      <c r="W2333" s="216"/>
      <c r="X2333" s="216"/>
    </row>
    <row r="2334" spans="1:24" ht="15.75" customHeight="1">
      <c r="A2334" s="58"/>
      <c r="C2334" s="54">
        <v>39937</v>
      </c>
      <c r="D2334" s="215">
        <v>6240</v>
      </c>
      <c r="E2334" s="215">
        <v>6480</v>
      </c>
      <c r="F2334" s="57">
        <f t="shared" si="101"/>
        <v>240</v>
      </c>
      <c r="G2334" s="67">
        <f t="shared" si="102"/>
        <v>293.8488372093023</v>
      </c>
      <c r="H2334" s="54">
        <v>39923</v>
      </c>
      <c r="I2334" s="215">
        <v>3190</v>
      </c>
      <c r="J2334" s="215">
        <v>6340</v>
      </c>
      <c r="K2334" s="215"/>
      <c r="L2334" s="215"/>
      <c r="M2334" s="67"/>
      <c r="N2334" s="216"/>
      <c r="O2334" s="216"/>
      <c r="P2334" s="216"/>
      <c r="Q2334" s="216"/>
      <c r="R2334" s="216"/>
      <c r="S2334" s="216"/>
      <c r="T2334" s="216"/>
      <c r="U2334" s="216"/>
      <c r="V2334" s="216"/>
      <c r="W2334" s="216"/>
      <c r="X2334" s="216"/>
    </row>
    <row r="2335" spans="1:24" ht="15.75" customHeight="1">
      <c r="A2335" s="58"/>
      <c r="C2335" s="54">
        <v>39934</v>
      </c>
      <c r="D2335" s="215">
        <v>6240</v>
      </c>
      <c r="E2335" s="215">
        <v>6500</v>
      </c>
      <c r="F2335" s="57">
        <f t="shared" si="101"/>
        <v>260</v>
      </c>
      <c r="G2335" s="67">
        <f t="shared" si="102"/>
        <v>293.99741602067184</v>
      </c>
      <c r="H2335" s="54">
        <v>39920</v>
      </c>
      <c r="I2335" s="215">
        <v>3190</v>
      </c>
      <c r="J2335" s="215">
        <v>6340</v>
      </c>
      <c r="K2335" s="215"/>
      <c r="L2335" s="215"/>
      <c r="M2335" s="67"/>
      <c r="N2335" s="216"/>
      <c r="O2335" s="216"/>
      <c r="P2335" s="216"/>
      <c r="Q2335" s="216"/>
      <c r="R2335" s="216"/>
      <c r="S2335" s="216"/>
      <c r="T2335" s="216"/>
      <c r="U2335" s="216"/>
      <c r="V2335" s="216"/>
      <c r="W2335" s="216"/>
      <c r="X2335" s="216"/>
    </row>
    <row r="2336" spans="1:24" ht="15.75" customHeight="1">
      <c r="A2336" s="58"/>
      <c r="C2336" s="54">
        <v>39933</v>
      </c>
      <c r="D2336" s="215">
        <v>6260</v>
      </c>
      <c r="E2336" s="215">
        <v>6500</v>
      </c>
      <c r="F2336" s="57">
        <f t="shared" si="101"/>
        <v>240</v>
      </c>
      <c r="G2336" s="67">
        <f t="shared" si="102"/>
        <v>294.15891472868219</v>
      </c>
      <c r="H2336" s="54">
        <v>39919</v>
      </c>
      <c r="I2336" s="215">
        <v>3190</v>
      </c>
      <c r="J2336" s="215">
        <v>6350</v>
      </c>
      <c r="K2336" s="215"/>
      <c r="L2336" s="215"/>
      <c r="M2336" s="67"/>
      <c r="N2336" s="216"/>
      <c r="O2336" s="216"/>
      <c r="P2336" s="216"/>
      <c r="Q2336" s="216"/>
      <c r="R2336" s="216"/>
      <c r="S2336" s="216"/>
      <c r="T2336" s="216"/>
      <c r="U2336" s="216"/>
      <c r="V2336" s="216"/>
      <c r="W2336" s="216"/>
      <c r="X2336" s="216"/>
    </row>
    <row r="2337" spans="1:24" ht="15.75" customHeight="1">
      <c r="A2337" s="58"/>
      <c r="C2337" s="54">
        <v>39932</v>
      </c>
      <c r="D2337" s="215">
        <v>6260</v>
      </c>
      <c r="E2337" s="215">
        <v>6500</v>
      </c>
      <c r="F2337" s="57">
        <f t="shared" si="101"/>
        <v>240</v>
      </c>
      <c r="G2337" s="67">
        <f t="shared" si="102"/>
        <v>294.37209302325579</v>
      </c>
      <c r="H2337" s="54">
        <v>39918</v>
      </c>
      <c r="I2337" s="215">
        <v>3170</v>
      </c>
      <c r="J2337" s="215">
        <v>6350</v>
      </c>
      <c r="K2337" s="215"/>
      <c r="L2337" s="215"/>
      <c r="M2337" s="67"/>
      <c r="N2337" s="216"/>
      <c r="O2337" s="216"/>
      <c r="P2337" s="216"/>
      <c r="Q2337" s="216"/>
      <c r="R2337" s="216"/>
      <c r="S2337" s="216"/>
      <c r="T2337" s="216"/>
      <c r="U2337" s="216"/>
      <c r="V2337" s="216"/>
      <c r="W2337" s="216"/>
      <c r="X2337" s="216"/>
    </row>
    <row r="2338" spans="1:24" ht="15.75" customHeight="1">
      <c r="A2338" s="58"/>
      <c r="C2338" s="54">
        <v>39931</v>
      </c>
      <c r="D2338" s="215">
        <v>6280</v>
      </c>
      <c r="E2338" s="215">
        <v>6500</v>
      </c>
      <c r="F2338" s="57">
        <f t="shared" si="101"/>
        <v>220</v>
      </c>
      <c r="G2338" s="67">
        <f t="shared" si="102"/>
        <v>294.58527131782944</v>
      </c>
      <c r="H2338" s="54">
        <v>39917</v>
      </c>
      <c r="I2338" s="215">
        <v>3170</v>
      </c>
      <c r="J2338" s="215">
        <v>6350</v>
      </c>
      <c r="K2338" s="215"/>
      <c r="L2338" s="215"/>
      <c r="M2338" s="67"/>
      <c r="N2338" s="216"/>
      <c r="O2338" s="216"/>
      <c r="P2338" s="216"/>
      <c r="Q2338" s="216"/>
      <c r="R2338" s="216"/>
      <c r="S2338" s="216"/>
      <c r="T2338" s="216"/>
      <c r="U2338" s="216"/>
      <c r="V2338" s="216"/>
      <c r="W2338" s="216"/>
      <c r="X2338" s="216"/>
    </row>
    <row r="2339" spans="1:24" ht="15.75" customHeight="1">
      <c r="A2339" s="58"/>
      <c r="C2339" s="54">
        <v>39930</v>
      </c>
      <c r="D2339" s="215">
        <v>6280</v>
      </c>
      <c r="E2339" s="215">
        <v>6540</v>
      </c>
      <c r="F2339" s="57">
        <f t="shared" si="101"/>
        <v>260</v>
      </c>
      <c r="G2339" s="67">
        <f t="shared" si="102"/>
        <v>294.85012919896639</v>
      </c>
      <c r="H2339" s="54">
        <v>39916</v>
      </c>
      <c r="I2339" s="215">
        <v>3170</v>
      </c>
      <c r="J2339" s="215">
        <v>6350</v>
      </c>
      <c r="K2339" s="215"/>
      <c r="L2339" s="215"/>
      <c r="M2339" s="67"/>
      <c r="N2339" s="216"/>
      <c r="O2339" s="216"/>
      <c r="P2339" s="216"/>
      <c r="Q2339" s="216"/>
      <c r="R2339" s="216"/>
      <c r="S2339" s="216"/>
      <c r="T2339" s="216"/>
      <c r="U2339" s="216"/>
      <c r="V2339" s="216"/>
      <c r="W2339" s="216"/>
      <c r="X2339" s="216"/>
    </row>
    <row r="2340" spans="1:24" ht="15.75" customHeight="1">
      <c r="A2340" s="58"/>
      <c r="C2340" s="54">
        <v>39927</v>
      </c>
      <c r="D2340" s="215">
        <v>6300</v>
      </c>
      <c r="E2340" s="215">
        <v>6540</v>
      </c>
      <c r="F2340" s="57">
        <f t="shared" si="101"/>
        <v>240</v>
      </c>
      <c r="G2340" s="67">
        <f t="shared" si="102"/>
        <v>295.08914728682169</v>
      </c>
      <c r="H2340" s="54">
        <v>39913</v>
      </c>
      <c r="I2340" s="215">
        <v>3170</v>
      </c>
      <c r="J2340" s="215">
        <v>6350</v>
      </c>
      <c r="K2340" s="215"/>
      <c r="L2340" s="215"/>
      <c r="M2340" s="67"/>
      <c r="N2340" s="216"/>
      <c r="O2340" s="216"/>
      <c r="P2340" s="216"/>
      <c r="Q2340" s="216"/>
      <c r="R2340" s="216"/>
      <c r="S2340" s="216"/>
      <c r="T2340" s="216"/>
      <c r="U2340" s="216"/>
      <c r="V2340" s="216"/>
      <c r="W2340" s="216"/>
      <c r="X2340" s="216"/>
    </row>
    <row r="2341" spans="1:24" ht="15.75" customHeight="1">
      <c r="A2341" s="58"/>
      <c r="C2341" s="54">
        <v>39926</v>
      </c>
      <c r="D2341" s="215">
        <v>6300</v>
      </c>
      <c r="E2341" s="215">
        <v>6540</v>
      </c>
      <c r="F2341" s="57">
        <f t="shared" si="101"/>
        <v>240</v>
      </c>
      <c r="G2341" s="67">
        <f t="shared" si="102"/>
        <v>295.37984496124034</v>
      </c>
      <c r="H2341" s="54">
        <v>39912</v>
      </c>
      <c r="I2341" s="215">
        <v>3170</v>
      </c>
      <c r="J2341" s="215">
        <v>6370</v>
      </c>
      <c r="K2341" s="215"/>
      <c r="L2341" s="215"/>
      <c r="M2341" s="67"/>
      <c r="N2341" s="216"/>
      <c r="O2341" s="216"/>
      <c r="P2341" s="216"/>
      <c r="Q2341" s="216"/>
      <c r="R2341" s="216"/>
      <c r="S2341" s="216"/>
      <c r="T2341" s="216"/>
      <c r="U2341" s="216"/>
      <c r="V2341" s="216"/>
      <c r="W2341" s="216"/>
      <c r="X2341" s="216"/>
    </row>
    <row r="2342" spans="1:24" ht="15.75" customHeight="1">
      <c r="A2342" s="58"/>
      <c r="C2342" s="54">
        <v>39925</v>
      </c>
      <c r="D2342" s="215">
        <v>6310</v>
      </c>
      <c r="E2342" s="215">
        <v>6540</v>
      </c>
      <c r="F2342" s="57">
        <f t="shared" si="101"/>
        <v>230</v>
      </c>
      <c r="G2342" s="67">
        <f t="shared" si="102"/>
        <v>295.69638242894058</v>
      </c>
      <c r="H2342" s="54">
        <v>39911</v>
      </c>
      <c r="I2342" s="215">
        <v>3170</v>
      </c>
      <c r="J2342" s="215">
        <v>6370</v>
      </c>
      <c r="K2342" s="215"/>
      <c r="L2342" s="215"/>
      <c r="M2342" s="67"/>
      <c r="N2342" s="216"/>
      <c r="O2342" s="216"/>
      <c r="P2342" s="216"/>
      <c r="Q2342" s="216"/>
      <c r="R2342" s="216"/>
      <c r="S2342" s="216"/>
      <c r="T2342" s="216"/>
      <c r="U2342" s="216"/>
      <c r="V2342" s="216"/>
      <c r="W2342" s="216"/>
      <c r="X2342" s="216"/>
    </row>
    <row r="2343" spans="1:24" ht="15.75" customHeight="1">
      <c r="A2343" s="58"/>
      <c r="C2343" s="54">
        <v>39924</v>
      </c>
      <c r="D2343" s="215">
        <v>6310</v>
      </c>
      <c r="E2343" s="215">
        <v>6540</v>
      </c>
      <c r="F2343" s="57">
        <f t="shared" si="101"/>
        <v>230</v>
      </c>
      <c r="G2343" s="67">
        <f t="shared" si="102"/>
        <v>296.02583979328165</v>
      </c>
      <c r="H2343" s="54">
        <v>39910</v>
      </c>
      <c r="I2343" s="215">
        <v>3160</v>
      </c>
      <c r="J2343" s="215">
        <v>6370</v>
      </c>
      <c r="K2343" s="215"/>
      <c r="L2343" s="215"/>
      <c r="M2343" s="67"/>
      <c r="N2343" s="216"/>
      <c r="O2343" s="216"/>
      <c r="P2343" s="216"/>
      <c r="Q2343" s="216"/>
      <c r="R2343" s="216"/>
      <c r="S2343" s="216"/>
      <c r="T2343" s="216"/>
      <c r="U2343" s="216"/>
      <c r="V2343" s="216"/>
      <c r="W2343" s="216"/>
      <c r="X2343" s="216"/>
    </row>
    <row r="2344" spans="1:24" ht="15.75" customHeight="1">
      <c r="A2344" s="58"/>
      <c r="C2344" s="54">
        <v>39923</v>
      </c>
      <c r="D2344" s="215">
        <v>6330</v>
      </c>
      <c r="E2344" s="215">
        <v>6570</v>
      </c>
      <c r="F2344" s="57">
        <f t="shared" si="101"/>
        <v>240</v>
      </c>
      <c r="G2344" s="67">
        <f t="shared" si="102"/>
        <v>296.35529715762272</v>
      </c>
      <c r="H2344" s="54">
        <v>39909</v>
      </c>
      <c r="I2344" s="215">
        <v>3160</v>
      </c>
      <c r="J2344" s="215">
        <v>6350</v>
      </c>
      <c r="K2344" s="215"/>
      <c r="L2344" s="215"/>
      <c r="M2344" s="67"/>
      <c r="N2344" s="216"/>
      <c r="O2344" s="216"/>
      <c r="P2344" s="216"/>
      <c r="Q2344" s="216"/>
      <c r="R2344" s="216"/>
      <c r="S2344" s="216"/>
      <c r="T2344" s="216"/>
      <c r="U2344" s="216"/>
      <c r="V2344" s="216"/>
      <c r="W2344" s="216"/>
      <c r="X2344" s="216"/>
    </row>
    <row r="2345" spans="1:24" ht="15.75" customHeight="1">
      <c r="A2345" s="58"/>
      <c r="C2345" s="54">
        <v>39920</v>
      </c>
      <c r="D2345" s="215">
        <v>6330</v>
      </c>
      <c r="E2345" s="215">
        <v>6570</v>
      </c>
      <c r="F2345" s="57">
        <f t="shared" si="101"/>
        <v>240</v>
      </c>
      <c r="G2345" s="67">
        <f t="shared" si="102"/>
        <v>296.67183462532302</v>
      </c>
      <c r="H2345" s="54">
        <v>39906</v>
      </c>
      <c r="I2345" s="215">
        <v>3160</v>
      </c>
      <c r="J2345" s="215">
        <v>6350</v>
      </c>
      <c r="K2345" s="215"/>
      <c r="L2345" s="215"/>
      <c r="M2345" s="67"/>
      <c r="N2345" s="216"/>
      <c r="O2345" s="216"/>
      <c r="P2345" s="216"/>
      <c r="Q2345" s="216"/>
      <c r="R2345" s="216"/>
      <c r="S2345" s="216"/>
      <c r="T2345" s="216"/>
      <c r="U2345" s="216"/>
      <c r="V2345" s="216"/>
      <c r="W2345" s="216"/>
      <c r="X2345" s="216"/>
    </row>
    <row r="2346" spans="1:24" ht="15.75" customHeight="1">
      <c r="A2346" s="58"/>
      <c r="C2346" s="54">
        <v>39919</v>
      </c>
      <c r="D2346" s="215">
        <v>6350</v>
      </c>
      <c r="E2346" s="215">
        <v>6570</v>
      </c>
      <c r="F2346" s="57">
        <f t="shared" si="101"/>
        <v>220</v>
      </c>
      <c r="G2346" s="67">
        <f t="shared" si="102"/>
        <v>296.96253229974161</v>
      </c>
      <c r="H2346" s="54">
        <v>39905</v>
      </c>
      <c r="I2346" s="215">
        <v>3140</v>
      </c>
      <c r="J2346" s="215">
        <v>6340</v>
      </c>
      <c r="K2346" s="215"/>
      <c r="L2346" s="215"/>
      <c r="M2346" s="67"/>
      <c r="N2346" s="216"/>
      <c r="O2346" s="216"/>
      <c r="P2346" s="216"/>
      <c r="Q2346" s="216"/>
      <c r="R2346" s="216"/>
      <c r="S2346" s="216"/>
      <c r="T2346" s="216"/>
      <c r="U2346" s="216"/>
      <c r="V2346" s="216"/>
      <c r="W2346" s="216"/>
      <c r="X2346" s="216"/>
    </row>
    <row r="2347" spans="1:24" ht="15.75" customHeight="1">
      <c r="A2347" s="58"/>
      <c r="C2347" s="54">
        <v>39918</v>
      </c>
      <c r="D2347" s="215">
        <v>6350</v>
      </c>
      <c r="E2347" s="215">
        <v>6590</v>
      </c>
      <c r="F2347" s="57">
        <f t="shared" si="101"/>
        <v>240</v>
      </c>
      <c r="G2347" s="67">
        <f t="shared" si="102"/>
        <v>297.27906976744185</v>
      </c>
      <c r="H2347" s="54">
        <v>39904</v>
      </c>
      <c r="I2347" s="215">
        <v>3140</v>
      </c>
      <c r="J2347" s="215">
        <v>6310</v>
      </c>
      <c r="K2347" s="215"/>
      <c r="L2347" s="215"/>
      <c r="M2347" s="67"/>
      <c r="N2347" s="216"/>
      <c r="O2347" s="216"/>
      <c r="P2347" s="216"/>
      <c r="Q2347" s="216"/>
      <c r="R2347" s="216"/>
      <c r="S2347" s="216"/>
      <c r="T2347" s="216"/>
      <c r="U2347" s="216"/>
      <c r="V2347" s="216"/>
      <c r="W2347" s="216"/>
      <c r="X2347" s="216"/>
    </row>
    <row r="2348" spans="1:24" ht="15.75" customHeight="1">
      <c r="A2348" s="58"/>
      <c r="C2348" s="54">
        <v>39917</v>
      </c>
      <c r="D2348" s="215">
        <v>6370</v>
      </c>
      <c r="E2348" s="215">
        <v>6590</v>
      </c>
      <c r="F2348" s="57">
        <f t="shared" si="101"/>
        <v>220</v>
      </c>
      <c r="G2348" s="67">
        <f t="shared" si="102"/>
        <v>297.55684754521963</v>
      </c>
      <c r="H2348" s="54">
        <v>39903</v>
      </c>
      <c r="I2348" s="215">
        <v>3140</v>
      </c>
      <c r="J2348" s="215">
        <v>6260</v>
      </c>
      <c r="K2348" s="215"/>
      <c r="L2348" s="215"/>
      <c r="M2348" s="67"/>
      <c r="N2348" s="216"/>
      <c r="O2348" s="216"/>
      <c r="P2348" s="216"/>
      <c r="Q2348" s="216"/>
      <c r="R2348" s="216"/>
      <c r="S2348" s="216"/>
      <c r="T2348" s="216"/>
      <c r="U2348" s="216"/>
      <c r="V2348" s="216"/>
      <c r="W2348" s="216"/>
      <c r="X2348" s="216"/>
    </row>
    <row r="2349" spans="1:24" ht="15.75" customHeight="1">
      <c r="A2349" s="58"/>
      <c r="C2349" s="54">
        <v>39916</v>
      </c>
      <c r="D2349" s="215">
        <v>6370</v>
      </c>
      <c r="E2349" s="215">
        <v>6650</v>
      </c>
      <c r="F2349" s="57">
        <f t="shared" si="101"/>
        <v>280</v>
      </c>
      <c r="G2349" s="67">
        <f t="shared" si="102"/>
        <v>297.8346253229974</v>
      </c>
      <c r="H2349" s="54">
        <v>39902</v>
      </c>
      <c r="I2349" s="215">
        <v>3140</v>
      </c>
      <c r="J2349" s="215">
        <v>6260</v>
      </c>
      <c r="K2349" s="215"/>
      <c r="L2349" s="215"/>
      <c r="M2349" s="67"/>
      <c r="N2349" s="216"/>
      <c r="O2349" s="216"/>
      <c r="P2349" s="216"/>
      <c r="Q2349" s="216"/>
      <c r="R2349" s="216"/>
      <c r="S2349" s="216"/>
      <c r="T2349" s="216"/>
      <c r="U2349" s="216"/>
      <c r="V2349" s="216"/>
      <c r="W2349" s="216"/>
      <c r="X2349" s="216"/>
    </row>
    <row r="2350" spans="1:24" ht="15.75" customHeight="1">
      <c r="A2350" s="58"/>
      <c r="C2350" s="54">
        <v>39913</v>
      </c>
      <c r="D2350" s="215">
        <v>6390</v>
      </c>
      <c r="E2350" s="215">
        <v>6650</v>
      </c>
      <c r="F2350" s="57">
        <f t="shared" si="101"/>
        <v>260</v>
      </c>
      <c r="G2350" s="67">
        <f t="shared" si="102"/>
        <v>298.03488372093022</v>
      </c>
      <c r="H2350" s="54">
        <v>39899</v>
      </c>
      <c r="I2350" s="215">
        <v>3140</v>
      </c>
      <c r="J2350" s="215">
        <v>6230</v>
      </c>
      <c r="K2350" s="215"/>
      <c r="L2350" s="215"/>
      <c r="M2350" s="67"/>
      <c r="N2350" s="216"/>
      <c r="O2350" s="216"/>
      <c r="P2350" s="216"/>
      <c r="Q2350" s="216"/>
      <c r="R2350" s="216"/>
      <c r="S2350" s="216"/>
      <c r="T2350" s="216"/>
      <c r="U2350" s="216"/>
      <c r="V2350" s="216"/>
      <c r="W2350" s="216"/>
      <c r="X2350" s="216"/>
    </row>
    <row r="2351" spans="1:24" ht="15.75" customHeight="1">
      <c r="A2351" s="58"/>
      <c r="C2351" s="54">
        <v>39912</v>
      </c>
      <c r="D2351" s="215">
        <v>6410</v>
      </c>
      <c r="E2351" s="215">
        <v>6650</v>
      </c>
      <c r="F2351" s="57">
        <f t="shared" si="101"/>
        <v>240</v>
      </c>
      <c r="G2351" s="67">
        <f t="shared" si="102"/>
        <v>298.2609819121447</v>
      </c>
      <c r="H2351" s="54">
        <v>39898</v>
      </c>
      <c r="I2351" s="215">
        <v>3140</v>
      </c>
      <c r="J2351" s="215">
        <v>6190</v>
      </c>
      <c r="K2351" s="215"/>
      <c r="L2351" s="215"/>
      <c r="M2351" s="67"/>
      <c r="N2351" s="216"/>
      <c r="O2351" s="216"/>
      <c r="P2351" s="216"/>
      <c r="Q2351" s="216"/>
      <c r="R2351" s="216"/>
      <c r="S2351" s="216"/>
      <c r="T2351" s="216"/>
      <c r="U2351" s="216"/>
      <c r="V2351" s="216"/>
      <c r="W2351" s="216"/>
      <c r="X2351" s="216"/>
    </row>
    <row r="2352" spans="1:24" ht="15.75" customHeight="1">
      <c r="A2352" s="58"/>
      <c r="C2352" s="54">
        <v>39911</v>
      </c>
      <c r="D2352" s="215">
        <v>6410</v>
      </c>
      <c r="E2352" s="215">
        <v>6700</v>
      </c>
      <c r="F2352" s="57">
        <f t="shared" si="101"/>
        <v>290</v>
      </c>
      <c r="G2352" s="67">
        <f t="shared" si="102"/>
        <v>298.51291989664082</v>
      </c>
      <c r="H2352" s="54">
        <v>39897</v>
      </c>
      <c r="I2352" s="215">
        <v>3140</v>
      </c>
      <c r="J2352" s="215">
        <v>6130</v>
      </c>
      <c r="K2352" s="215"/>
      <c r="L2352" s="215"/>
      <c r="M2352" s="67"/>
      <c r="N2352" s="216"/>
      <c r="O2352" s="216"/>
      <c r="P2352" s="216"/>
      <c r="Q2352" s="216"/>
      <c r="R2352" s="216"/>
      <c r="S2352" s="216"/>
      <c r="T2352" s="216"/>
      <c r="U2352" s="216"/>
      <c r="V2352" s="216"/>
      <c r="W2352" s="216"/>
      <c r="X2352" s="216"/>
    </row>
    <row r="2353" spans="1:24" ht="15.75" customHeight="1">
      <c r="A2353" s="58"/>
      <c r="C2353" s="54">
        <v>39910</v>
      </c>
      <c r="D2353" s="215">
        <v>6420</v>
      </c>
      <c r="E2353" s="215">
        <v>6700</v>
      </c>
      <c r="F2353" s="57">
        <f t="shared" si="101"/>
        <v>280</v>
      </c>
      <c r="G2353" s="67">
        <f t="shared" si="102"/>
        <v>298.72609819121448</v>
      </c>
      <c r="H2353" s="54">
        <v>39896</v>
      </c>
      <c r="I2353" s="215">
        <v>3140</v>
      </c>
      <c r="J2353" s="215">
        <v>6130</v>
      </c>
      <c r="K2353" s="215"/>
      <c r="L2353" s="215"/>
      <c r="M2353" s="67"/>
      <c r="N2353" s="216"/>
      <c r="O2353" s="216"/>
      <c r="P2353" s="216"/>
      <c r="Q2353" s="216"/>
      <c r="R2353" s="216"/>
      <c r="S2353" s="216"/>
      <c r="T2353" s="216"/>
      <c r="U2353" s="216"/>
      <c r="V2353" s="216"/>
      <c r="W2353" s="216"/>
      <c r="X2353" s="216"/>
    </row>
    <row r="2354" spans="1:24" ht="15.75" customHeight="1">
      <c r="A2354" s="58"/>
      <c r="C2354" s="54">
        <v>39909</v>
      </c>
      <c r="D2354" s="215">
        <v>6410</v>
      </c>
      <c r="E2354" s="215">
        <v>6700</v>
      </c>
      <c r="F2354" s="57">
        <f t="shared" si="101"/>
        <v>290</v>
      </c>
      <c r="G2354" s="67">
        <f t="shared" si="102"/>
        <v>298.95219638242895</v>
      </c>
      <c r="H2354" s="54">
        <v>39895</v>
      </c>
      <c r="I2354" s="215">
        <v>3140</v>
      </c>
      <c r="J2354" s="215">
        <v>6130</v>
      </c>
      <c r="K2354" s="215"/>
      <c r="L2354" s="215"/>
      <c r="M2354" s="67"/>
      <c r="N2354" s="216"/>
      <c r="O2354" s="216"/>
      <c r="P2354" s="216"/>
      <c r="Q2354" s="216"/>
      <c r="R2354" s="216"/>
      <c r="S2354" s="216"/>
      <c r="T2354" s="216"/>
      <c r="U2354" s="216"/>
      <c r="V2354" s="216"/>
      <c r="W2354" s="216"/>
      <c r="X2354" s="216"/>
    </row>
    <row r="2355" spans="1:24" ht="15.75" customHeight="1">
      <c r="A2355" s="58"/>
      <c r="C2355" s="54">
        <v>39906</v>
      </c>
      <c r="D2355" s="215">
        <v>6410</v>
      </c>
      <c r="E2355" s="215">
        <v>6610</v>
      </c>
      <c r="F2355" s="57">
        <f t="shared" si="101"/>
        <v>200</v>
      </c>
      <c r="G2355" s="67">
        <f t="shared" si="102"/>
        <v>299.15245478036178</v>
      </c>
      <c r="H2355" s="54">
        <v>39892</v>
      </c>
      <c r="I2355" s="215">
        <v>3130</v>
      </c>
      <c r="J2355" s="215">
        <v>6080</v>
      </c>
      <c r="K2355" s="215"/>
      <c r="L2355" s="215"/>
      <c r="M2355" s="67"/>
      <c r="N2355" s="216"/>
      <c r="O2355" s="216"/>
      <c r="P2355" s="216"/>
      <c r="Q2355" s="216"/>
      <c r="R2355" s="216"/>
      <c r="S2355" s="216"/>
      <c r="T2355" s="216"/>
      <c r="U2355" s="216"/>
      <c r="V2355" s="216"/>
      <c r="W2355" s="216"/>
      <c r="X2355" s="216"/>
    </row>
    <row r="2356" spans="1:24" ht="15.75" customHeight="1">
      <c r="A2356" s="58"/>
      <c r="C2356" s="54">
        <v>39905</v>
      </c>
      <c r="D2356" s="215">
        <v>6350</v>
      </c>
      <c r="E2356" s="215">
        <v>6610</v>
      </c>
      <c r="F2356" s="57">
        <f t="shared" si="101"/>
        <v>260</v>
      </c>
      <c r="G2356" s="67">
        <f t="shared" si="102"/>
        <v>299.48191214470285</v>
      </c>
      <c r="H2356" s="54">
        <v>39891</v>
      </c>
      <c r="I2356" s="215">
        <v>3130</v>
      </c>
      <c r="J2356" s="215">
        <v>6040</v>
      </c>
      <c r="K2356" s="215"/>
      <c r="L2356" s="215"/>
      <c r="M2356" s="67"/>
      <c r="N2356" s="216"/>
      <c r="O2356" s="216"/>
      <c r="P2356" s="216"/>
      <c r="Q2356" s="216"/>
      <c r="R2356" s="216"/>
      <c r="S2356" s="216"/>
      <c r="T2356" s="216"/>
      <c r="U2356" s="216"/>
      <c r="V2356" s="216"/>
      <c r="W2356" s="216"/>
      <c r="X2356" s="216"/>
    </row>
    <row r="2357" spans="1:24" ht="15.75" customHeight="1">
      <c r="A2357" s="58"/>
      <c r="C2357" s="54">
        <v>39904</v>
      </c>
      <c r="D2357" s="215">
        <v>6350</v>
      </c>
      <c r="E2357" s="215">
        <v>6500</v>
      </c>
      <c r="F2357" s="57">
        <f t="shared" si="101"/>
        <v>150</v>
      </c>
      <c r="G2357" s="67">
        <f t="shared" si="102"/>
        <v>299.73385012919897</v>
      </c>
      <c r="H2357" s="54">
        <v>39890</v>
      </c>
      <c r="I2357" s="215">
        <v>3130</v>
      </c>
      <c r="J2357" s="215">
        <v>6040</v>
      </c>
      <c r="K2357" s="215"/>
      <c r="L2357" s="215"/>
      <c r="M2357" s="67"/>
      <c r="N2357" s="216"/>
      <c r="O2357" s="216"/>
      <c r="P2357" s="216"/>
      <c r="Q2357" s="216"/>
      <c r="R2357" s="216"/>
      <c r="S2357" s="216"/>
      <c r="T2357" s="216"/>
      <c r="U2357" s="216"/>
      <c r="V2357" s="216"/>
      <c r="W2357" s="216"/>
      <c r="X2357" s="216"/>
    </row>
    <row r="2358" spans="1:24" ht="15.75" customHeight="1">
      <c r="A2358" s="58"/>
      <c r="C2358" s="54">
        <v>39903</v>
      </c>
      <c r="D2358" s="215">
        <v>6320</v>
      </c>
      <c r="E2358" s="215">
        <v>6500</v>
      </c>
      <c r="F2358" s="57">
        <f t="shared" si="101"/>
        <v>180</v>
      </c>
      <c r="G2358" s="67">
        <f t="shared" si="102"/>
        <v>300.15374677002586</v>
      </c>
      <c r="H2358" s="54">
        <v>39889</v>
      </c>
      <c r="I2358" s="215">
        <v>3110</v>
      </c>
      <c r="J2358" s="215">
        <v>5990</v>
      </c>
      <c r="K2358" s="215"/>
      <c r="L2358" s="215"/>
      <c r="M2358" s="67"/>
      <c r="N2358" s="216"/>
      <c r="O2358" s="216"/>
      <c r="P2358" s="216"/>
      <c r="Q2358" s="216"/>
      <c r="R2358" s="216"/>
      <c r="S2358" s="216"/>
      <c r="T2358" s="216"/>
      <c r="U2358" s="216"/>
      <c r="V2358" s="216"/>
      <c r="W2358" s="216"/>
      <c r="X2358" s="216"/>
    </row>
    <row r="2359" spans="1:24" ht="15.75" customHeight="1">
      <c r="A2359" s="58"/>
      <c r="C2359" s="54">
        <v>39902</v>
      </c>
      <c r="D2359" s="215">
        <v>6260</v>
      </c>
      <c r="E2359" s="215">
        <v>6410</v>
      </c>
      <c r="F2359" s="57">
        <f t="shared" si="101"/>
        <v>150</v>
      </c>
      <c r="G2359" s="67">
        <f t="shared" si="102"/>
        <v>300.56072351421187</v>
      </c>
      <c r="H2359" s="54">
        <v>39888</v>
      </c>
      <c r="I2359" s="215">
        <v>3110</v>
      </c>
      <c r="J2359" s="215">
        <v>5990</v>
      </c>
      <c r="K2359" s="215"/>
      <c r="L2359" s="215"/>
      <c r="M2359" s="67"/>
      <c r="N2359" s="216"/>
      <c r="O2359" s="216"/>
      <c r="P2359" s="216"/>
      <c r="Q2359" s="216"/>
      <c r="R2359" s="216"/>
      <c r="S2359" s="216"/>
      <c r="T2359" s="216"/>
      <c r="U2359" s="216"/>
      <c r="V2359" s="216"/>
      <c r="W2359" s="216"/>
      <c r="X2359" s="216"/>
    </row>
    <row r="2360" spans="1:24" ht="15.75" customHeight="1">
      <c r="A2360" s="58"/>
      <c r="C2360" s="54">
        <v>39899</v>
      </c>
      <c r="D2360" s="215">
        <v>6240</v>
      </c>
      <c r="E2360" s="215">
        <v>6190</v>
      </c>
      <c r="F2360" s="57">
        <f t="shared" si="101"/>
        <v>-50</v>
      </c>
      <c r="G2360" s="67">
        <f t="shared" si="102"/>
        <v>300.98708010335918</v>
      </c>
      <c r="H2360" s="54">
        <v>39885</v>
      </c>
      <c r="I2360" s="215">
        <v>3110</v>
      </c>
      <c r="J2360" s="215">
        <v>5970</v>
      </c>
      <c r="K2360" s="215"/>
      <c r="L2360" s="215"/>
      <c r="M2360" s="67"/>
      <c r="N2360" s="216"/>
      <c r="O2360" s="216"/>
      <c r="P2360" s="216"/>
      <c r="Q2360" s="216"/>
      <c r="R2360" s="216"/>
      <c r="S2360" s="216"/>
      <c r="T2360" s="216"/>
      <c r="U2360" s="216"/>
      <c r="V2360" s="216"/>
      <c r="W2360" s="216"/>
      <c r="X2360" s="216"/>
    </row>
    <row r="2361" spans="1:24" ht="15.75" customHeight="1">
      <c r="A2361" s="58"/>
      <c r="C2361" s="54">
        <v>39898</v>
      </c>
      <c r="D2361" s="215">
        <v>6210</v>
      </c>
      <c r="E2361" s="215">
        <v>6190</v>
      </c>
      <c r="F2361" s="57">
        <f t="shared" si="101"/>
        <v>-20</v>
      </c>
      <c r="G2361" s="67">
        <f t="shared" si="102"/>
        <v>301.65503875968994</v>
      </c>
      <c r="H2361" s="54">
        <v>39884</v>
      </c>
      <c r="I2361" s="215">
        <v>3090</v>
      </c>
      <c r="J2361" s="215">
        <v>5940</v>
      </c>
      <c r="K2361" s="215"/>
      <c r="L2361" s="215"/>
      <c r="M2361" s="67"/>
      <c r="N2361" s="216"/>
      <c r="O2361" s="216"/>
      <c r="P2361" s="216"/>
      <c r="Q2361" s="216"/>
      <c r="R2361" s="216"/>
      <c r="S2361" s="216"/>
      <c r="T2361" s="216"/>
      <c r="U2361" s="216"/>
      <c r="V2361" s="216"/>
      <c r="W2361" s="216"/>
      <c r="X2361" s="216"/>
    </row>
    <row r="2362" spans="1:24" ht="15.75" customHeight="1">
      <c r="A2362" s="58"/>
      <c r="C2362" s="54">
        <v>39897</v>
      </c>
      <c r="D2362" s="215">
        <v>6170</v>
      </c>
      <c r="E2362" s="215">
        <v>6190</v>
      </c>
      <c r="F2362" s="57">
        <f t="shared" si="101"/>
        <v>20</v>
      </c>
      <c r="G2362" s="67">
        <f t="shared" si="102"/>
        <v>302.33591731266148</v>
      </c>
      <c r="H2362" s="54">
        <v>39883</v>
      </c>
      <c r="I2362" s="215">
        <v>3080</v>
      </c>
      <c r="J2362" s="215">
        <v>5960</v>
      </c>
      <c r="K2362" s="215"/>
      <c r="L2362" s="215"/>
      <c r="M2362" s="67"/>
      <c r="N2362" s="216"/>
      <c r="O2362" s="216"/>
      <c r="P2362" s="216"/>
      <c r="Q2362" s="216"/>
      <c r="R2362" s="216"/>
      <c r="S2362" s="216"/>
      <c r="T2362" s="216"/>
      <c r="U2362" s="216"/>
      <c r="V2362" s="216"/>
      <c r="W2362" s="216"/>
      <c r="X2362" s="216"/>
    </row>
    <row r="2363" spans="1:24" ht="15.75" customHeight="1">
      <c r="A2363" s="58"/>
      <c r="C2363" s="54">
        <v>39896</v>
      </c>
      <c r="D2363" s="215">
        <v>6130</v>
      </c>
      <c r="E2363" s="215">
        <v>6190</v>
      </c>
      <c r="F2363" s="57">
        <f t="shared" si="101"/>
        <v>60</v>
      </c>
      <c r="G2363" s="67">
        <f t="shared" si="102"/>
        <v>302.93023255813955</v>
      </c>
      <c r="H2363" s="54">
        <v>39882</v>
      </c>
      <c r="I2363" s="215">
        <v>3080</v>
      </c>
      <c r="J2363" s="215">
        <v>5960</v>
      </c>
      <c r="K2363" s="215"/>
      <c r="L2363" s="215"/>
      <c r="M2363" s="67"/>
      <c r="N2363" s="216"/>
      <c r="O2363" s="216"/>
      <c r="P2363" s="216"/>
      <c r="Q2363" s="216"/>
      <c r="R2363" s="216"/>
      <c r="S2363" s="216"/>
      <c r="T2363" s="216"/>
      <c r="U2363" s="216"/>
      <c r="V2363" s="216"/>
      <c r="W2363" s="216"/>
      <c r="X2363" s="216"/>
    </row>
    <row r="2364" spans="1:24" ht="15.75" customHeight="1">
      <c r="A2364" s="58"/>
      <c r="C2364" s="54">
        <v>39895</v>
      </c>
      <c r="D2364" s="215">
        <v>6130</v>
      </c>
      <c r="E2364" s="215">
        <v>6080</v>
      </c>
      <c r="F2364" s="57">
        <f t="shared" si="101"/>
        <v>-50</v>
      </c>
      <c r="G2364" s="67">
        <f t="shared" si="102"/>
        <v>303.48578811369509</v>
      </c>
      <c r="H2364" s="54">
        <v>39881</v>
      </c>
      <c r="I2364" s="215">
        <v>3080</v>
      </c>
      <c r="J2364" s="215">
        <v>5960</v>
      </c>
      <c r="K2364" s="215"/>
      <c r="L2364" s="215"/>
      <c r="M2364" s="67"/>
      <c r="N2364" s="216"/>
      <c r="O2364" s="216"/>
      <c r="P2364" s="216"/>
      <c r="Q2364" s="216"/>
      <c r="R2364" s="216"/>
      <c r="S2364" s="216"/>
      <c r="T2364" s="216"/>
      <c r="U2364" s="216"/>
      <c r="V2364" s="216"/>
      <c r="W2364" s="216"/>
      <c r="X2364" s="216"/>
    </row>
    <row r="2365" spans="1:24" ht="15.75" customHeight="1">
      <c r="A2365" s="58"/>
      <c r="C2365" s="54">
        <v>39892</v>
      </c>
      <c r="D2365" s="215">
        <v>6100</v>
      </c>
      <c r="E2365" s="215">
        <v>6080</v>
      </c>
      <c r="F2365" s="57">
        <f t="shared" si="101"/>
        <v>-20</v>
      </c>
      <c r="G2365" s="67">
        <f t="shared" si="102"/>
        <v>304.1653746770026</v>
      </c>
      <c r="H2365" s="54">
        <v>39878</v>
      </c>
      <c r="I2365" s="215">
        <v>3030</v>
      </c>
      <c r="J2365" s="215">
        <v>5970</v>
      </c>
      <c r="K2365" s="215"/>
      <c r="L2365" s="215"/>
      <c r="M2365" s="67"/>
      <c r="N2365" s="216"/>
      <c r="O2365" s="216"/>
      <c r="P2365" s="216"/>
      <c r="Q2365" s="216"/>
      <c r="R2365" s="216"/>
      <c r="S2365" s="216"/>
      <c r="T2365" s="216"/>
      <c r="U2365" s="216"/>
      <c r="V2365" s="216"/>
      <c r="W2365" s="216"/>
      <c r="X2365" s="216"/>
    </row>
    <row r="2366" spans="1:24" ht="15.75" customHeight="1">
      <c r="A2366" s="58"/>
      <c r="C2366" s="54">
        <v>39891</v>
      </c>
      <c r="D2366" s="215">
        <v>6080</v>
      </c>
      <c r="E2366" s="215">
        <v>6080</v>
      </c>
      <c r="F2366" s="57">
        <f t="shared" si="101"/>
        <v>0</v>
      </c>
      <c r="G2366" s="67">
        <f t="shared" si="102"/>
        <v>304.8049095607235</v>
      </c>
      <c r="H2366" s="54">
        <v>39877</v>
      </c>
      <c r="I2366" s="215">
        <v>3030</v>
      </c>
      <c r="J2366" s="215">
        <v>5970</v>
      </c>
      <c r="K2366" s="215"/>
      <c r="L2366" s="215"/>
      <c r="M2366" s="67"/>
      <c r="N2366" s="216"/>
      <c r="O2366" s="216"/>
      <c r="P2366" s="216"/>
      <c r="Q2366" s="216"/>
      <c r="R2366" s="216"/>
      <c r="S2366" s="216"/>
      <c r="T2366" s="216"/>
      <c r="U2366" s="216"/>
      <c r="V2366" s="216"/>
      <c r="W2366" s="216"/>
      <c r="X2366" s="216"/>
    </row>
    <row r="2367" spans="1:24" ht="15.75" customHeight="1">
      <c r="A2367" s="58"/>
      <c r="C2367" s="54">
        <v>39890</v>
      </c>
      <c r="D2367" s="215">
        <v>6060</v>
      </c>
      <c r="E2367" s="215">
        <v>6080</v>
      </c>
      <c r="F2367" s="57">
        <f t="shared" si="101"/>
        <v>20</v>
      </c>
      <c r="G2367" s="67">
        <f t="shared" si="102"/>
        <v>305.43669250645996</v>
      </c>
      <c r="H2367" s="54">
        <v>39876</v>
      </c>
      <c r="I2367" s="215">
        <v>3000</v>
      </c>
      <c r="J2367" s="215">
        <v>5990</v>
      </c>
      <c r="K2367" s="215"/>
      <c r="L2367" s="215"/>
      <c r="M2367" s="67"/>
      <c r="N2367" s="216"/>
      <c r="O2367" s="216"/>
      <c r="P2367" s="216"/>
      <c r="Q2367" s="216"/>
      <c r="R2367" s="216"/>
      <c r="S2367" s="216"/>
      <c r="T2367" s="216"/>
      <c r="U2367" s="216"/>
      <c r="V2367" s="216"/>
      <c r="W2367" s="216"/>
      <c r="X2367" s="216"/>
    </row>
    <row r="2368" spans="1:24" ht="15.75" customHeight="1">
      <c r="A2368" s="58"/>
      <c r="C2368" s="54">
        <v>39889</v>
      </c>
      <c r="D2368" s="215">
        <v>6040</v>
      </c>
      <c r="E2368" s="215">
        <v>6080</v>
      </c>
      <c r="F2368" s="57">
        <f t="shared" si="101"/>
        <v>40</v>
      </c>
      <c r="G2368" s="67">
        <f t="shared" si="102"/>
        <v>306.06847545219637</v>
      </c>
      <c r="H2368" s="54">
        <v>39875</v>
      </c>
      <c r="I2368" s="215">
        <v>3000</v>
      </c>
      <c r="J2368" s="215">
        <v>5990</v>
      </c>
      <c r="K2368" s="215"/>
      <c r="L2368" s="215"/>
      <c r="M2368" s="67"/>
      <c r="N2368" s="216"/>
      <c r="O2368" s="216"/>
      <c r="P2368" s="216"/>
      <c r="Q2368" s="216"/>
      <c r="R2368" s="216"/>
      <c r="S2368" s="216"/>
      <c r="T2368" s="216"/>
      <c r="U2368" s="216"/>
      <c r="V2368" s="216"/>
      <c r="W2368" s="216"/>
      <c r="X2368" s="216"/>
    </row>
    <row r="2369" spans="1:24" ht="15.75" customHeight="1">
      <c r="A2369" s="58"/>
      <c r="C2369" s="54">
        <v>39888</v>
      </c>
      <c r="D2369" s="215">
        <v>6040</v>
      </c>
      <c r="E2369" s="215">
        <v>6080</v>
      </c>
      <c r="F2369" s="57">
        <f t="shared" si="101"/>
        <v>40</v>
      </c>
      <c r="G2369" s="67">
        <f t="shared" si="102"/>
        <v>306.69121447028425</v>
      </c>
      <c r="H2369" s="54">
        <v>39874</v>
      </c>
      <c r="I2369" s="215">
        <v>2960</v>
      </c>
      <c r="J2369" s="215">
        <v>6020</v>
      </c>
      <c r="K2369" s="215"/>
      <c r="L2369" s="215"/>
      <c r="M2369" s="67"/>
      <c r="N2369" s="216"/>
      <c r="O2369" s="216"/>
      <c r="P2369" s="216"/>
      <c r="Q2369" s="216"/>
      <c r="R2369" s="216"/>
      <c r="S2369" s="216"/>
      <c r="T2369" s="216"/>
      <c r="U2369" s="216"/>
      <c r="V2369" s="216"/>
      <c r="W2369" s="216"/>
      <c r="X2369" s="216"/>
    </row>
    <row r="2370" spans="1:24" ht="15.75" customHeight="1">
      <c r="A2370" s="58"/>
      <c r="C2370" s="54">
        <v>39885</v>
      </c>
      <c r="D2370" s="215">
        <v>6030</v>
      </c>
      <c r="E2370" s="215">
        <v>6080</v>
      </c>
      <c r="F2370" s="57">
        <f t="shared" si="101"/>
        <v>50</v>
      </c>
      <c r="G2370" s="67">
        <f t="shared" si="102"/>
        <v>307.3268733850129</v>
      </c>
      <c r="H2370" s="54">
        <v>39871</v>
      </c>
      <c r="I2370" s="215">
        <v>2960</v>
      </c>
      <c r="J2370" s="215">
        <v>6020</v>
      </c>
      <c r="K2370" s="215"/>
      <c r="L2370" s="215"/>
      <c r="M2370" s="67"/>
      <c r="N2370" s="216"/>
      <c r="O2370" s="216"/>
      <c r="P2370" s="216"/>
      <c r="Q2370" s="216"/>
      <c r="R2370" s="216"/>
      <c r="S2370" s="216"/>
      <c r="T2370" s="216"/>
      <c r="U2370" s="216"/>
      <c r="V2370" s="216"/>
      <c r="W2370" s="216"/>
      <c r="X2370" s="216"/>
    </row>
    <row r="2371" spans="1:24" ht="15.75" customHeight="1">
      <c r="A2371" s="58"/>
      <c r="C2371" s="54">
        <v>39884</v>
      </c>
      <c r="D2371" s="215">
        <v>6010</v>
      </c>
      <c r="E2371" s="215">
        <v>6080</v>
      </c>
      <c r="F2371" s="57">
        <f t="shared" si="101"/>
        <v>70</v>
      </c>
      <c r="G2371" s="67">
        <f t="shared" si="102"/>
        <v>307.94961240310079</v>
      </c>
      <c r="H2371" s="54">
        <v>39870</v>
      </c>
      <c r="I2371" s="215">
        <v>2910</v>
      </c>
      <c r="J2371" s="215">
        <v>6050</v>
      </c>
      <c r="K2371" s="215"/>
      <c r="L2371" s="215"/>
      <c r="M2371" s="67"/>
      <c r="N2371" s="216"/>
      <c r="O2371" s="216"/>
      <c r="P2371" s="216"/>
      <c r="Q2371" s="216"/>
      <c r="R2371" s="216"/>
      <c r="S2371" s="216"/>
      <c r="T2371" s="216"/>
      <c r="U2371" s="216"/>
      <c r="V2371" s="216"/>
      <c r="W2371" s="216"/>
      <c r="X2371" s="216"/>
    </row>
    <row r="2372" spans="1:24" ht="15.75" customHeight="1">
      <c r="A2372" s="58"/>
      <c r="C2372" s="54">
        <v>39883</v>
      </c>
      <c r="D2372" s="215">
        <v>6010</v>
      </c>
      <c r="E2372" s="215">
        <v>6160</v>
      </c>
      <c r="F2372" s="57">
        <f t="shared" si="101"/>
        <v>150</v>
      </c>
      <c r="G2372" s="67">
        <f t="shared" si="102"/>
        <v>308.55943152454779</v>
      </c>
      <c r="H2372" s="54">
        <v>39869</v>
      </c>
      <c r="I2372" s="215">
        <v>2910</v>
      </c>
      <c r="J2372" s="215">
        <v>6050</v>
      </c>
      <c r="K2372" s="215"/>
      <c r="L2372" s="215"/>
      <c r="M2372" s="67"/>
      <c r="N2372" s="216"/>
      <c r="O2372" s="216"/>
      <c r="P2372" s="216"/>
      <c r="Q2372" s="216"/>
      <c r="R2372" s="216"/>
      <c r="S2372" s="216"/>
      <c r="T2372" s="216"/>
      <c r="U2372" s="216"/>
      <c r="V2372" s="216"/>
      <c r="W2372" s="216"/>
      <c r="X2372" s="216"/>
    </row>
    <row r="2373" spans="1:24" ht="15.75" customHeight="1">
      <c r="A2373" s="58"/>
      <c r="C2373" s="54">
        <v>39882</v>
      </c>
      <c r="D2373" s="215">
        <v>6010</v>
      </c>
      <c r="E2373" s="215">
        <v>6160</v>
      </c>
      <c r="F2373" s="57">
        <f t="shared" ref="F2373:F2436" si="103">E2373-D2373</f>
        <v>150</v>
      </c>
      <c r="G2373" s="67">
        <f t="shared" ref="G2373:G2436" si="104">SUM(F2373:F3146)/774</f>
        <v>309.0658914728682</v>
      </c>
      <c r="H2373" s="54">
        <v>39868</v>
      </c>
      <c r="I2373" s="215">
        <v>2910</v>
      </c>
      <c r="J2373" s="215">
        <v>6080</v>
      </c>
      <c r="K2373" s="215"/>
      <c r="L2373" s="215"/>
      <c r="M2373" s="67"/>
      <c r="N2373" s="216"/>
      <c r="O2373" s="216"/>
      <c r="P2373" s="216"/>
      <c r="Q2373" s="216"/>
      <c r="R2373" s="216"/>
      <c r="S2373" s="216"/>
      <c r="T2373" s="216"/>
      <c r="U2373" s="216"/>
      <c r="V2373" s="216"/>
      <c r="W2373" s="216"/>
      <c r="X2373" s="216"/>
    </row>
    <row r="2374" spans="1:24" ht="15.75" customHeight="1">
      <c r="A2374" s="58"/>
      <c r="C2374" s="54">
        <v>39881</v>
      </c>
      <c r="D2374" s="215">
        <v>6010</v>
      </c>
      <c r="E2374" s="215">
        <v>6160</v>
      </c>
      <c r="F2374" s="57">
        <f t="shared" si="103"/>
        <v>150</v>
      </c>
      <c r="G2374" s="67">
        <f t="shared" si="104"/>
        <v>309.57235142118861</v>
      </c>
      <c r="H2374" s="54">
        <v>39867</v>
      </c>
      <c r="I2374" s="215">
        <v>2910</v>
      </c>
      <c r="J2374" s="215">
        <v>6130</v>
      </c>
      <c r="K2374" s="215"/>
      <c r="L2374" s="215"/>
      <c r="M2374" s="67"/>
      <c r="N2374" s="216"/>
      <c r="O2374" s="216"/>
      <c r="P2374" s="216"/>
      <c r="Q2374" s="216"/>
      <c r="R2374" s="216"/>
      <c r="S2374" s="216"/>
      <c r="T2374" s="216"/>
      <c r="U2374" s="216"/>
      <c r="V2374" s="216"/>
      <c r="W2374" s="216"/>
      <c r="X2374" s="216"/>
    </row>
    <row r="2375" spans="1:24" ht="15.75" customHeight="1">
      <c r="A2375" s="58"/>
      <c r="C2375" s="54">
        <v>39878</v>
      </c>
      <c r="D2375" s="215">
        <v>6010</v>
      </c>
      <c r="E2375" s="215">
        <v>6120</v>
      </c>
      <c r="F2375" s="57">
        <f t="shared" si="103"/>
        <v>110</v>
      </c>
      <c r="G2375" s="67">
        <f t="shared" si="104"/>
        <v>310.09173126614985</v>
      </c>
      <c r="H2375" s="54">
        <v>39864</v>
      </c>
      <c r="I2375" s="215">
        <v>2920</v>
      </c>
      <c r="J2375" s="215">
        <v>6130</v>
      </c>
      <c r="K2375" s="215"/>
      <c r="L2375" s="215"/>
      <c r="M2375" s="67"/>
      <c r="N2375" s="216"/>
      <c r="O2375" s="216"/>
      <c r="P2375" s="216"/>
      <c r="Q2375" s="216"/>
      <c r="R2375" s="216"/>
      <c r="S2375" s="216"/>
      <c r="T2375" s="216"/>
      <c r="U2375" s="216"/>
      <c r="V2375" s="216"/>
      <c r="W2375" s="216"/>
      <c r="X2375" s="216"/>
    </row>
    <row r="2376" spans="1:24" ht="15.75" customHeight="1">
      <c r="A2376" s="58"/>
      <c r="C2376" s="54">
        <v>39877</v>
      </c>
      <c r="D2376" s="215">
        <v>6010</v>
      </c>
      <c r="E2376" s="215">
        <v>6120</v>
      </c>
      <c r="F2376" s="57">
        <f t="shared" si="103"/>
        <v>110</v>
      </c>
      <c r="G2376" s="67">
        <f t="shared" si="104"/>
        <v>310.66279069767444</v>
      </c>
      <c r="H2376" s="54">
        <v>39863</v>
      </c>
      <c r="I2376" s="215">
        <v>2920</v>
      </c>
      <c r="J2376" s="215">
        <v>6160</v>
      </c>
      <c r="K2376" s="215"/>
      <c r="L2376" s="215"/>
      <c r="M2376" s="67"/>
      <c r="N2376" s="216"/>
      <c r="O2376" s="216"/>
      <c r="P2376" s="216"/>
      <c r="Q2376" s="216"/>
      <c r="R2376" s="216"/>
      <c r="S2376" s="216"/>
      <c r="T2376" s="216"/>
      <c r="U2376" s="216"/>
      <c r="V2376" s="216"/>
      <c r="W2376" s="216"/>
      <c r="X2376" s="216"/>
    </row>
    <row r="2377" spans="1:24" ht="15.75" customHeight="1">
      <c r="A2377" s="58"/>
      <c r="C2377" s="54">
        <v>39876</v>
      </c>
      <c r="D2377" s="215">
        <v>6010</v>
      </c>
      <c r="E2377" s="215">
        <v>6120</v>
      </c>
      <c r="F2377" s="57">
        <f t="shared" si="103"/>
        <v>110</v>
      </c>
      <c r="G2377" s="67">
        <f t="shared" si="104"/>
        <v>311.23385012919897</v>
      </c>
      <c r="H2377" s="54">
        <v>39862</v>
      </c>
      <c r="I2377" s="215">
        <v>2920</v>
      </c>
      <c r="J2377" s="215">
        <v>6160</v>
      </c>
      <c r="K2377" s="215"/>
      <c r="L2377" s="215"/>
      <c r="M2377" s="67"/>
      <c r="N2377" s="216"/>
      <c r="O2377" s="216"/>
      <c r="P2377" s="216"/>
      <c r="Q2377" s="216"/>
      <c r="R2377" s="216"/>
      <c r="S2377" s="216"/>
      <c r="T2377" s="216"/>
      <c r="U2377" s="216"/>
      <c r="V2377" s="216"/>
      <c r="W2377" s="216"/>
      <c r="X2377" s="216"/>
    </row>
    <row r="2378" spans="1:24" ht="15.75" customHeight="1">
      <c r="A2378" s="58"/>
      <c r="C2378" s="54">
        <v>39875</v>
      </c>
      <c r="D2378" s="215">
        <v>6030</v>
      </c>
      <c r="E2378" s="215">
        <v>6120</v>
      </c>
      <c r="F2378" s="57">
        <f t="shared" si="103"/>
        <v>90</v>
      </c>
      <c r="G2378" s="67">
        <f t="shared" si="104"/>
        <v>311.8049095607235</v>
      </c>
      <c r="H2378" s="54">
        <v>39861</v>
      </c>
      <c r="I2378" s="215">
        <v>2940</v>
      </c>
      <c r="J2378" s="215">
        <v>6210</v>
      </c>
      <c r="K2378" s="215"/>
      <c r="L2378" s="215"/>
      <c r="M2378" s="67"/>
      <c r="N2378" s="216"/>
      <c r="O2378" s="216"/>
      <c r="P2378" s="216"/>
      <c r="Q2378" s="216"/>
      <c r="R2378" s="216"/>
      <c r="S2378" s="216"/>
      <c r="T2378" s="216"/>
      <c r="U2378" s="216"/>
      <c r="V2378" s="216"/>
      <c r="W2378" s="216"/>
      <c r="X2378" s="216"/>
    </row>
    <row r="2379" spans="1:24" ht="15.75" customHeight="1">
      <c r="A2379" s="58"/>
      <c r="C2379" s="54">
        <v>39874</v>
      </c>
      <c r="D2379" s="215">
        <v>6030</v>
      </c>
      <c r="E2379" s="215">
        <v>6120</v>
      </c>
      <c r="F2379" s="57">
        <f t="shared" si="103"/>
        <v>90</v>
      </c>
      <c r="G2379" s="67">
        <f t="shared" si="104"/>
        <v>312.40310077519382</v>
      </c>
      <c r="H2379" s="54">
        <v>39860</v>
      </c>
      <c r="I2379" s="215">
        <v>2960</v>
      </c>
      <c r="J2379" s="215">
        <v>6210</v>
      </c>
      <c r="K2379" s="215"/>
      <c r="L2379" s="215"/>
      <c r="M2379" s="67"/>
      <c r="N2379" s="216"/>
      <c r="O2379" s="216"/>
      <c r="P2379" s="216"/>
      <c r="Q2379" s="216"/>
      <c r="R2379" s="216"/>
      <c r="S2379" s="216"/>
      <c r="T2379" s="216"/>
      <c r="U2379" s="216"/>
      <c r="V2379" s="216"/>
      <c r="W2379" s="216"/>
      <c r="X2379" s="216"/>
    </row>
    <row r="2380" spans="1:24" ht="15.75" customHeight="1">
      <c r="A2380" s="58"/>
      <c r="C2380" s="54">
        <v>39871</v>
      </c>
      <c r="D2380" s="215">
        <v>6050</v>
      </c>
      <c r="E2380" s="215">
        <v>6230</v>
      </c>
      <c r="F2380" s="57">
        <f t="shared" si="103"/>
        <v>180</v>
      </c>
      <c r="G2380" s="67">
        <f t="shared" si="104"/>
        <v>313.00129198966408</v>
      </c>
      <c r="H2380" s="54">
        <v>39857</v>
      </c>
      <c r="I2380" s="215">
        <v>2960</v>
      </c>
      <c r="J2380" s="215">
        <v>6220</v>
      </c>
      <c r="K2380" s="215"/>
      <c r="L2380" s="215"/>
      <c r="M2380" s="67"/>
      <c r="N2380" s="216"/>
      <c r="O2380" s="216"/>
      <c r="P2380" s="216"/>
      <c r="Q2380" s="216"/>
      <c r="R2380" s="216"/>
      <c r="S2380" s="216"/>
      <c r="T2380" s="216"/>
      <c r="U2380" s="216"/>
      <c r="V2380" s="216"/>
      <c r="W2380" s="216"/>
      <c r="X2380" s="216"/>
    </row>
    <row r="2381" spans="1:24" ht="15.75" customHeight="1">
      <c r="A2381" s="58"/>
      <c r="C2381" s="54">
        <v>39870</v>
      </c>
      <c r="D2381" s="215">
        <v>6080</v>
      </c>
      <c r="E2381" s="215">
        <v>6230</v>
      </c>
      <c r="F2381" s="57">
        <f t="shared" si="103"/>
        <v>150</v>
      </c>
      <c r="G2381" s="67">
        <f t="shared" si="104"/>
        <v>313.48320413436693</v>
      </c>
      <c r="H2381" s="54">
        <v>39856</v>
      </c>
      <c r="I2381" s="215">
        <v>2990</v>
      </c>
      <c r="J2381" s="215">
        <v>6260</v>
      </c>
      <c r="K2381" s="215"/>
      <c r="L2381" s="215"/>
      <c r="M2381" s="67"/>
      <c r="N2381" s="216"/>
      <c r="O2381" s="216"/>
      <c r="P2381" s="216"/>
      <c r="Q2381" s="216"/>
      <c r="R2381" s="216"/>
      <c r="S2381" s="216"/>
      <c r="T2381" s="216"/>
      <c r="U2381" s="216"/>
      <c r="V2381" s="216"/>
      <c r="W2381" s="216"/>
      <c r="X2381" s="216"/>
    </row>
    <row r="2382" spans="1:24" ht="15.75" customHeight="1">
      <c r="A2382" s="58"/>
      <c r="C2382" s="54">
        <v>39869</v>
      </c>
      <c r="D2382" s="215">
        <v>6120</v>
      </c>
      <c r="E2382" s="215">
        <v>6360</v>
      </c>
      <c r="F2382" s="57">
        <f t="shared" si="103"/>
        <v>240</v>
      </c>
      <c r="G2382" s="67">
        <f t="shared" si="104"/>
        <v>314.00387596899225</v>
      </c>
      <c r="H2382" s="54">
        <v>39855</v>
      </c>
      <c r="I2382" s="215">
        <v>2990</v>
      </c>
      <c r="J2382" s="215">
        <v>6260</v>
      </c>
      <c r="K2382" s="215"/>
      <c r="L2382" s="215"/>
      <c r="M2382" s="67"/>
      <c r="N2382" s="216"/>
      <c r="O2382" s="216"/>
      <c r="P2382" s="216"/>
      <c r="Q2382" s="216"/>
      <c r="R2382" s="216"/>
      <c r="S2382" s="216"/>
      <c r="T2382" s="216"/>
      <c r="U2382" s="216"/>
      <c r="V2382" s="216"/>
      <c r="W2382" s="216"/>
      <c r="X2382" s="216"/>
    </row>
    <row r="2383" spans="1:24" ht="15.75" customHeight="1">
      <c r="A2383" s="58"/>
      <c r="C2383" s="54">
        <v>39868</v>
      </c>
      <c r="D2383" s="215">
        <v>6150</v>
      </c>
      <c r="E2383" s="215">
        <v>6360</v>
      </c>
      <c r="F2383" s="57">
        <f t="shared" si="103"/>
        <v>210</v>
      </c>
      <c r="G2383" s="67">
        <f t="shared" si="104"/>
        <v>314.40826873385015</v>
      </c>
      <c r="H2383" s="54">
        <v>39854</v>
      </c>
      <c r="I2383" s="215">
        <v>2990</v>
      </c>
      <c r="J2383" s="215">
        <v>6290</v>
      </c>
      <c r="K2383" s="215"/>
      <c r="L2383" s="215"/>
      <c r="M2383" s="67"/>
      <c r="N2383" s="216"/>
      <c r="O2383" s="216"/>
      <c r="P2383" s="216"/>
      <c r="Q2383" s="216"/>
      <c r="R2383" s="216"/>
      <c r="S2383" s="216"/>
      <c r="T2383" s="216"/>
      <c r="U2383" s="216"/>
      <c r="V2383" s="216"/>
      <c r="W2383" s="216"/>
      <c r="X2383" s="216"/>
    </row>
    <row r="2384" spans="1:24" ht="15.75" customHeight="1">
      <c r="A2384" s="58"/>
      <c r="C2384" s="54">
        <v>39867</v>
      </c>
      <c r="D2384" s="215">
        <v>6190</v>
      </c>
      <c r="E2384" s="215">
        <v>6450</v>
      </c>
      <c r="F2384" s="57">
        <f t="shared" si="103"/>
        <v>260</v>
      </c>
      <c r="G2384" s="67">
        <f t="shared" si="104"/>
        <v>314.85142118863047</v>
      </c>
      <c r="H2384" s="54">
        <v>39853</v>
      </c>
      <c r="I2384" s="215">
        <v>3000</v>
      </c>
      <c r="J2384" s="215">
        <v>6290</v>
      </c>
      <c r="K2384" s="215"/>
      <c r="L2384" s="215"/>
      <c r="M2384" s="67"/>
      <c r="N2384" s="216"/>
      <c r="O2384" s="216"/>
      <c r="P2384" s="216"/>
      <c r="Q2384" s="216"/>
      <c r="R2384" s="216"/>
      <c r="S2384" s="216"/>
      <c r="T2384" s="216"/>
      <c r="U2384" s="216"/>
      <c r="V2384" s="216"/>
      <c r="W2384" s="216"/>
      <c r="X2384" s="216"/>
    </row>
    <row r="2385" spans="1:24" ht="15.75" customHeight="1">
      <c r="A2385" s="58"/>
      <c r="C2385" s="54">
        <v>39864</v>
      </c>
      <c r="D2385" s="215">
        <v>6230</v>
      </c>
      <c r="E2385" s="215">
        <v>6450</v>
      </c>
      <c r="F2385" s="57">
        <f t="shared" si="103"/>
        <v>220</v>
      </c>
      <c r="G2385" s="67">
        <f t="shared" si="104"/>
        <v>315.22997416020672</v>
      </c>
      <c r="H2385" s="54">
        <v>39850</v>
      </c>
      <c r="I2385" s="215">
        <v>3000</v>
      </c>
      <c r="J2385" s="215">
        <v>6300</v>
      </c>
      <c r="K2385" s="215"/>
      <c r="L2385" s="215"/>
      <c r="M2385" s="67"/>
      <c r="N2385" s="216"/>
      <c r="O2385" s="216"/>
      <c r="P2385" s="216"/>
      <c r="Q2385" s="216"/>
      <c r="R2385" s="216"/>
      <c r="S2385" s="216"/>
      <c r="T2385" s="216"/>
      <c r="U2385" s="216"/>
      <c r="V2385" s="216"/>
      <c r="W2385" s="216"/>
      <c r="X2385" s="216"/>
    </row>
    <row r="2386" spans="1:24" ht="15.75" customHeight="1">
      <c r="A2386" s="58"/>
      <c r="C2386" s="54">
        <v>39863</v>
      </c>
      <c r="D2386" s="215">
        <v>6280</v>
      </c>
      <c r="E2386" s="215">
        <v>6560</v>
      </c>
      <c r="F2386" s="57">
        <f t="shared" si="103"/>
        <v>280</v>
      </c>
      <c r="G2386" s="67">
        <f t="shared" si="104"/>
        <v>315.66020671834627</v>
      </c>
      <c r="H2386" s="54">
        <v>39849</v>
      </c>
      <c r="I2386" s="215">
        <v>3020</v>
      </c>
      <c r="J2386" s="215">
        <v>6300</v>
      </c>
      <c r="K2386" s="215"/>
      <c r="L2386" s="215"/>
      <c r="M2386" s="67"/>
      <c r="N2386" s="216"/>
      <c r="O2386" s="216"/>
      <c r="P2386" s="216"/>
      <c r="Q2386" s="216"/>
      <c r="R2386" s="216"/>
      <c r="S2386" s="216"/>
      <c r="T2386" s="216"/>
      <c r="U2386" s="216"/>
      <c r="V2386" s="216"/>
      <c r="W2386" s="216"/>
      <c r="X2386" s="216"/>
    </row>
    <row r="2387" spans="1:24" ht="15.75" customHeight="1">
      <c r="A2387" s="58"/>
      <c r="C2387" s="54">
        <v>39862</v>
      </c>
      <c r="D2387" s="215">
        <v>6360</v>
      </c>
      <c r="E2387" s="215">
        <v>6560</v>
      </c>
      <c r="F2387" s="57">
        <f t="shared" si="103"/>
        <v>200</v>
      </c>
      <c r="G2387" s="67">
        <f t="shared" si="104"/>
        <v>316.01291989664082</v>
      </c>
      <c r="H2387" s="54">
        <v>39848</v>
      </c>
      <c r="I2387" s="215">
        <v>3020</v>
      </c>
      <c r="J2387" s="215">
        <v>6300</v>
      </c>
      <c r="K2387" s="215"/>
      <c r="L2387" s="215"/>
      <c r="M2387" s="67"/>
      <c r="N2387" s="216"/>
      <c r="O2387" s="216"/>
      <c r="P2387" s="216"/>
      <c r="Q2387" s="216"/>
      <c r="R2387" s="216"/>
      <c r="S2387" s="216"/>
      <c r="T2387" s="216"/>
      <c r="U2387" s="216"/>
      <c r="V2387" s="216"/>
      <c r="W2387" s="216"/>
      <c r="X2387" s="216"/>
    </row>
    <row r="2388" spans="1:24" ht="15.75" customHeight="1">
      <c r="A2388" s="58"/>
      <c r="C2388" s="54">
        <v>39861</v>
      </c>
      <c r="D2388" s="215">
        <v>6360</v>
      </c>
      <c r="E2388" s="215">
        <v>6590</v>
      </c>
      <c r="F2388" s="57">
        <f t="shared" si="103"/>
        <v>230</v>
      </c>
      <c r="G2388" s="67">
        <f t="shared" si="104"/>
        <v>316.44315245478037</v>
      </c>
      <c r="H2388" s="54">
        <v>39847</v>
      </c>
      <c r="I2388" s="215">
        <v>3030</v>
      </c>
      <c r="J2388" s="215">
        <v>6290</v>
      </c>
      <c r="K2388" s="215"/>
      <c r="L2388" s="215"/>
      <c r="M2388" s="67"/>
      <c r="N2388" s="216"/>
      <c r="O2388" s="216"/>
      <c r="P2388" s="216"/>
      <c r="Q2388" s="216"/>
      <c r="R2388" s="216"/>
      <c r="S2388" s="216"/>
      <c r="T2388" s="216"/>
      <c r="U2388" s="216"/>
      <c r="V2388" s="216"/>
      <c r="W2388" s="216"/>
      <c r="X2388" s="216"/>
    </row>
    <row r="2389" spans="1:24" ht="15.75" customHeight="1">
      <c r="A2389" s="58"/>
      <c r="C2389" s="54">
        <v>39860</v>
      </c>
      <c r="D2389" s="215">
        <v>6360</v>
      </c>
      <c r="E2389" s="215">
        <v>6590</v>
      </c>
      <c r="F2389" s="57">
        <f t="shared" si="103"/>
        <v>230</v>
      </c>
      <c r="G2389" s="67">
        <f t="shared" si="104"/>
        <v>316.8346253229974</v>
      </c>
      <c r="H2389" s="54">
        <v>39846</v>
      </c>
      <c r="I2389" s="215">
        <v>3030</v>
      </c>
      <c r="J2389" s="215">
        <v>6250</v>
      </c>
      <c r="K2389" s="215"/>
      <c r="L2389" s="215"/>
      <c r="M2389" s="67"/>
      <c r="N2389" s="216"/>
      <c r="O2389" s="216"/>
      <c r="P2389" s="216"/>
      <c r="Q2389" s="216"/>
      <c r="R2389" s="216"/>
      <c r="S2389" s="216"/>
      <c r="T2389" s="216"/>
      <c r="U2389" s="216"/>
      <c r="V2389" s="216"/>
      <c r="W2389" s="216"/>
      <c r="X2389" s="216"/>
    </row>
    <row r="2390" spans="1:24" ht="15.75" customHeight="1">
      <c r="A2390" s="58"/>
      <c r="C2390" s="54">
        <v>39857</v>
      </c>
      <c r="D2390" s="215">
        <v>6390</v>
      </c>
      <c r="E2390" s="215">
        <v>6590</v>
      </c>
      <c r="F2390" s="57">
        <f t="shared" si="103"/>
        <v>200</v>
      </c>
      <c r="G2390" s="67">
        <f t="shared" si="104"/>
        <v>317.27002583979328</v>
      </c>
      <c r="H2390" s="54">
        <v>39843</v>
      </c>
      <c r="I2390" s="215">
        <v>3060</v>
      </c>
      <c r="J2390" s="215">
        <v>6250</v>
      </c>
      <c r="K2390" s="215"/>
      <c r="L2390" s="215"/>
      <c r="M2390" s="67"/>
      <c r="N2390" s="216"/>
      <c r="O2390" s="216"/>
      <c r="P2390" s="216"/>
      <c r="Q2390" s="216"/>
      <c r="R2390" s="216"/>
      <c r="S2390" s="216"/>
      <c r="T2390" s="216"/>
      <c r="U2390" s="216"/>
      <c r="V2390" s="216"/>
      <c r="W2390" s="216"/>
      <c r="X2390" s="216"/>
    </row>
    <row r="2391" spans="1:24" ht="15.75" customHeight="1">
      <c r="A2391" s="58"/>
      <c r="C2391" s="54">
        <v>39856</v>
      </c>
      <c r="D2391" s="215">
        <v>6390</v>
      </c>
      <c r="E2391" s="215">
        <v>6650</v>
      </c>
      <c r="F2391" s="57">
        <f t="shared" si="103"/>
        <v>260</v>
      </c>
      <c r="G2391" s="67">
        <f t="shared" si="104"/>
        <v>317.71834625322998</v>
      </c>
      <c r="H2391" s="54">
        <v>39842</v>
      </c>
      <c r="I2391" s="215">
        <v>3060</v>
      </c>
      <c r="J2391" s="215">
        <v>6220</v>
      </c>
      <c r="K2391" s="215"/>
      <c r="L2391" s="215"/>
      <c r="M2391" s="67"/>
      <c r="N2391" s="216"/>
      <c r="O2391" s="216"/>
      <c r="P2391" s="216"/>
      <c r="Q2391" s="216"/>
      <c r="R2391" s="216"/>
      <c r="S2391" s="216"/>
      <c r="T2391" s="216"/>
      <c r="U2391" s="216"/>
      <c r="V2391" s="216"/>
      <c r="W2391" s="216"/>
      <c r="X2391" s="216"/>
    </row>
    <row r="2392" spans="1:24" ht="15.75" customHeight="1">
      <c r="A2392" s="58"/>
      <c r="C2392" s="54">
        <v>39855</v>
      </c>
      <c r="D2392" s="215">
        <v>6430</v>
      </c>
      <c r="E2392" s="215">
        <v>6650</v>
      </c>
      <c r="F2392" s="57">
        <f t="shared" si="103"/>
        <v>220</v>
      </c>
      <c r="G2392" s="67">
        <f t="shared" si="104"/>
        <v>318.07622739018086</v>
      </c>
      <c r="H2392" s="54">
        <v>39841</v>
      </c>
      <c r="I2392" s="215">
        <v>3100</v>
      </c>
      <c r="J2392" s="215">
        <v>6220</v>
      </c>
      <c r="K2392" s="215"/>
      <c r="L2392" s="215"/>
      <c r="M2392" s="67"/>
      <c r="N2392" s="216"/>
      <c r="O2392" s="216"/>
      <c r="P2392" s="216"/>
      <c r="Q2392" s="216"/>
      <c r="R2392" s="216"/>
      <c r="S2392" s="216"/>
      <c r="T2392" s="216"/>
      <c r="U2392" s="216"/>
      <c r="V2392" s="216"/>
      <c r="W2392" s="216"/>
      <c r="X2392" s="216"/>
    </row>
    <row r="2393" spans="1:24" ht="15.75" customHeight="1">
      <c r="A2393" s="58"/>
      <c r="C2393" s="54">
        <v>39854</v>
      </c>
      <c r="D2393" s="215">
        <v>6430</v>
      </c>
      <c r="E2393" s="215">
        <v>6660</v>
      </c>
      <c r="F2393" s="57">
        <f t="shared" si="103"/>
        <v>230</v>
      </c>
      <c r="G2393" s="67">
        <f t="shared" si="104"/>
        <v>318.45994832041345</v>
      </c>
      <c r="H2393" s="54">
        <v>39840</v>
      </c>
      <c r="I2393" s="215">
        <v>3100</v>
      </c>
      <c r="J2393" s="215">
        <v>6210</v>
      </c>
      <c r="K2393" s="215"/>
      <c r="L2393" s="215"/>
      <c r="M2393" s="67"/>
      <c r="N2393" s="216"/>
      <c r="O2393" s="216"/>
      <c r="P2393" s="216"/>
      <c r="Q2393" s="216"/>
      <c r="R2393" s="216"/>
      <c r="S2393" s="216"/>
      <c r="T2393" s="216"/>
      <c r="U2393" s="216"/>
      <c r="V2393" s="216"/>
      <c r="W2393" s="216"/>
      <c r="X2393" s="216"/>
    </row>
    <row r="2394" spans="1:24" ht="15.75" customHeight="1">
      <c r="A2394" s="58"/>
      <c r="C2394" s="54">
        <v>39853</v>
      </c>
      <c r="D2394" s="215">
        <v>6450</v>
      </c>
      <c r="E2394" s="215">
        <v>6660</v>
      </c>
      <c r="F2394" s="57">
        <f t="shared" si="103"/>
        <v>210</v>
      </c>
      <c r="G2394" s="67">
        <f t="shared" si="104"/>
        <v>318.80103359173125</v>
      </c>
      <c r="H2394" s="54">
        <v>39839</v>
      </c>
      <c r="I2394" s="215">
        <v>3130</v>
      </c>
      <c r="J2394" s="215">
        <v>6190</v>
      </c>
      <c r="K2394" s="215"/>
      <c r="L2394" s="215"/>
      <c r="M2394" s="67"/>
      <c r="N2394" s="216"/>
      <c r="O2394" s="216"/>
      <c r="P2394" s="216"/>
      <c r="Q2394" s="216"/>
      <c r="R2394" s="216"/>
      <c r="S2394" s="216"/>
      <c r="T2394" s="216"/>
      <c r="U2394" s="216"/>
      <c r="V2394" s="216"/>
      <c r="W2394" s="216"/>
      <c r="X2394" s="216"/>
    </row>
    <row r="2395" spans="1:24" ht="15.75" customHeight="1">
      <c r="A2395" s="58"/>
      <c r="C2395" s="54">
        <v>39850</v>
      </c>
      <c r="D2395" s="215">
        <v>6450</v>
      </c>
      <c r="E2395" s="215">
        <v>6700</v>
      </c>
      <c r="F2395" s="57">
        <f t="shared" si="103"/>
        <v>250</v>
      </c>
      <c r="G2395" s="67">
        <f t="shared" si="104"/>
        <v>319.14211886304912</v>
      </c>
      <c r="H2395" s="54">
        <v>39836</v>
      </c>
      <c r="I2395" s="215">
        <v>3130</v>
      </c>
      <c r="J2395" s="215">
        <v>6190</v>
      </c>
      <c r="K2395" s="215"/>
      <c r="L2395" s="215"/>
      <c r="M2395" s="67"/>
      <c r="N2395" s="216"/>
      <c r="O2395" s="216"/>
      <c r="P2395" s="216"/>
      <c r="Q2395" s="216"/>
      <c r="R2395" s="216"/>
      <c r="S2395" s="216"/>
      <c r="T2395" s="216"/>
      <c r="U2395" s="216"/>
      <c r="V2395" s="216"/>
      <c r="W2395" s="216"/>
      <c r="X2395" s="216"/>
    </row>
    <row r="2396" spans="1:24" ht="15.75" customHeight="1">
      <c r="A2396" s="58"/>
      <c r="C2396" s="54">
        <v>39849</v>
      </c>
      <c r="D2396" s="215">
        <v>6470</v>
      </c>
      <c r="E2396" s="215">
        <v>6700</v>
      </c>
      <c r="F2396" s="57">
        <f t="shared" si="103"/>
        <v>230</v>
      </c>
      <c r="G2396" s="67">
        <f t="shared" si="104"/>
        <v>319.43152454780363</v>
      </c>
      <c r="H2396" s="54">
        <v>39835</v>
      </c>
      <c r="I2396" s="215">
        <v>3160</v>
      </c>
      <c r="J2396" s="215">
        <v>6190</v>
      </c>
      <c r="K2396" s="215"/>
      <c r="L2396" s="215"/>
      <c r="M2396" s="67"/>
      <c r="N2396" s="216"/>
      <c r="O2396" s="216"/>
      <c r="P2396" s="216"/>
      <c r="Q2396" s="216"/>
      <c r="R2396" s="216"/>
      <c r="S2396" s="216"/>
      <c r="T2396" s="216"/>
      <c r="U2396" s="216"/>
      <c r="V2396" s="216"/>
      <c r="W2396" s="216"/>
      <c r="X2396" s="216"/>
    </row>
    <row r="2397" spans="1:24" ht="15.75" customHeight="1">
      <c r="A2397" s="58"/>
      <c r="C2397" s="54">
        <v>39848</v>
      </c>
      <c r="D2397" s="215">
        <v>6470</v>
      </c>
      <c r="E2397" s="215">
        <v>6700</v>
      </c>
      <c r="F2397" s="57">
        <f t="shared" si="103"/>
        <v>230</v>
      </c>
      <c r="G2397" s="67">
        <f t="shared" si="104"/>
        <v>319.72093023255815</v>
      </c>
      <c r="H2397" s="54">
        <v>39834</v>
      </c>
      <c r="I2397" s="215">
        <v>3160</v>
      </c>
      <c r="J2397" s="215">
        <v>6170</v>
      </c>
      <c r="K2397" s="215"/>
      <c r="L2397" s="215"/>
      <c r="M2397" s="67"/>
      <c r="N2397" s="216"/>
      <c r="O2397" s="216"/>
      <c r="P2397" s="216"/>
      <c r="Q2397" s="216"/>
      <c r="R2397" s="216"/>
      <c r="S2397" s="216"/>
      <c r="T2397" s="216"/>
      <c r="U2397" s="216"/>
      <c r="V2397" s="216"/>
      <c r="W2397" s="216"/>
      <c r="X2397" s="216"/>
    </row>
    <row r="2398" spans="1:24" ht="15.75" customHeight="1">
      <c r="A2398" s="58"/>
      <c r="C2398" s="54">
        <v>39847</v>
      </c>
      <c r="D2398" s="215">
        <v>6430</v>
      </c>
      <c r="E2398" s="215">
        <v>6700</v>
      </c>
      <c r="F2398" s="57">
        <f t="shared" si="103"/>
        <v>270</v>
      </c>
      <c r="G2398" s="67">
        <f t="shared" si="104"/>
        <v>319.97545219638243</v>
      </c>
      <c r="H2398" s="54">
        <v>39833</v>
      </c>
      <c r="I2398" s="215">
        <v>3170</v>
      </c>
      <c r="J2398" s="215">
        <v>6170</v>
      </c>
      <c r="K2398" s="215"/>
      <c r="L2398" s="215"/>
      <c r="M2398" s="67"/>
      <c r="N2398" s="216"/>
      <c r="O2398" s="216"/>
      <c r="P2398" s="216"/>
      <c r="Q2398" s="216"/>
      <c r="R2398" s="216"/>
      <c r="S2398" s="216"/>
      <c r="T2398" s="216"/>
      <c r="U2398" s="216"/>
      <c r="V2398" s="216"/>
      <c r="W2398" s="216"/>
      <c r="X2398" s="216"/>
    </row>
    <row r="2399" spans="1:24" ht="15.75" customHeight="1">
      <c r="A2399" s="58"/>
      <c r="C2399" s="54">
        <v>39846</v>
      </c>
      <c r="D2399" s="215">
        <v>6430</v>
      </c>
      <c r="E2399" s="215">
        <v>6610</v>
      </c>
      <c r="F2399" s="57">
        <f t="shared" si="103"/>
        <v>180</v>
      </c>
      <c r="G2399" s="67">
        <f t="shared" si="104"/>
        <v>320.17829457364343</v>
      </c>
      <c r="H2399" s="54">
        <v>39832</v>
      </c>
      <c r="I2399" s="215">
        <v>3170</v>
      </c>
      <c r="J2399" s="215">
        <v>6170</v>
      </c>
      <c r="K2399" s="215"/>
      <c r="L2399" s="215"/>
      <c r="M2399" s="67"/>
      <c r="N2399" s="216"/>
      <c r="O2399" s="216"/>
      <c r="P2399" s="216"/>
      <c r="Q2399" s="216"/>
      <c r="R2399" s="216"/>
      <c r="S2399" s="216"/>
      <c r="T2399" s="216"/>
      <c r="U2399" s="216"/>
      <c r="V2399" s="216"/>
      <c r="W2399" s="216"/>
      <c r="X2399" s="216"/>
    </row>
    <row r="2400" spans="1:24" ht="15.75" customHeight="1">
      <c r="A2400" s="58"/>
      <c r="C2400" s="54">
        <v>39843</v>
      </c>
      <c r="D2400" s="215">
        <v>6430</v>
      </c>
      <c r="E2400" s="215">
        <v>6610</v>
      </c>
      <c r="F2400" s="57">
        <f t="shared" si="103"/>
        <v>180</v>
      </c>
      <c r="G2400" s="67">
        <f t="shared" si="104"/>
        <v>320.49741602067184</v>
      </c>
      <c r="H2400" s="54">
        <v>39829</v>
      </c>
      <c r="I2400" s="215">
        <v>3170</v>
      </c>
      <c r="J2400" s="215">
        <v>6170</v>
      </c>
      <c r="K2400" s="215"/>
      <c r="L2400" s="215"/>
      <c r="M2400" s="67"/>
      <c r="N2400" s="216"/>
      <c r="O2400" s="216"/>
      <c r="P2400" s="216"/>
      <c r="Q2400" s="216"/>
      <c r="R2400" s="216"/>
      <c r="S2400" s="216"/>
      <c r="T2400" s="216"/>
      <c r="U2400" s="216"/>
      <c r="V2400" s="216"/>
      <c r="W2400" s="216"/>
      <c r="X2400" s="216"/>
    </row>
    <row r="2401" spans="1:24" ht="15.75" customHeight="1">
      <c r="A2401" s="58"/>
      <c r="C2401" s="54">
        <v>39842</v>
      </c>
      <c r="D2401" s="215">
        <v>6410</v>
      </c>
      <c r="E2401" s="215">
        <v>6610</v>
      </c>
      <c r="F2401" s="57">
        <f t="shared" si="103"/>
        <v>200</v>
      </c>
      <c r="G2401" s="67">
        <f t="shared" si="104"/>
        <v>320.80361757105942</v>
      </c>
      <c r="H2401" s="54">
        <v>39828</v>
      </c>
      <c r="I2401" s="215">
        <v>3170</v>
      </c>
      <c r="J2401" s="215">
        <v>6170</v>
      </c>
      <c r="K2401" s="215"/>
      <c r="L2401" s="215"/>
      <c r="M2401" s="67"/>
      <c r="N2401" s="216"/>
      <c r="O2401" s="216"/>
      <c r="P2401" s="216"/>
      <c r="Q2401" s="216"/>
      <c r="R2401" s="216"/>
      <c r="S2401" s="216"/>
      <c r="T2401" s="216"/>
      <c r="U2401" s="216"/>
      <c r="V2401" s="216"/>
      <c r="W2401" s="216"/>
      <c r="X2401" s="216"/>
    </row>
    <row r="2402" spans="1:24" ht="15.75" customHeight="1">
      <c r="A2402" s="58"/>
      <c r="C2402" s="54">
        <v>39841</v>
      </c>
      <c r="D2402" s="215">
        <v>6390</v>
      </c>
      <c r="E2402" s="215">
        <v>6610</v>
      </c>
      <c r="F2402" s="57">
        <f t="shared" si="103"/>
        <v>220</v>
      </c>
      <c r="G2402" s="67">
        <f t="shared" si="104"/>
        <v>321.05813953488371</v>
      </c>
      <c r="H2402" s="54">
        <v>39827</v>
      </c>
      <c r="I2402" s="215">
        <v>3170</v>
      </c>
      <c r="J2402" s="215">
        <v>6190</v>
      </c>
      <c r="K2402" s="215"/>
      <c r="L2402" s="215"/>
      <c r="M2402" s="67"/>
      <c r="N2402" s="216"/>
      <c r="O2402" s="216"/>
      <c r="P2402" s="216"/>
      <c r="Q2402" s="216"/>
      <c r="R2402" s="216"/>
      <c r="S2402" s="216"/>
      <c r="T2402" s="216"/>
      <c r="U2402" s="216"/>
      <c r="V2402" s="216"/>
      <c r="W2402" s="216"/>
      <c r="X2402" s="216"/>
    </row>
    <row r="2403" spans="1:24" ht="15.75" customHeight="1">
      <c r="A2403" s="58"/>
      <c r="C2403" s="54">
        <v>39840</v>
      </c>
      <c r="D2403" s="215">
        <v>6390</v>
      </c>
      <c r="E2403" s="215">
        <v>6570</v>
      </c>
      <c r="F2403" s="57">
        <f t="shared" si="103"/>
        <v>180</v>
      </c>
      <c r="G2403" s="67">
        <f t="shared" si="104"/>
        <v>321.28682170542635</v>
      </c>
      <c r="H2403" s="54">
        <v>39826</v>
      </c>
      <c r="I2403" s="215">
        <v>3170</v>
      </c>
      <c r="J2403" s="215">
        <v>6190</v>
      </c>
      <c r="K2403" s="215"/>
      <c r="L2403" s="215"/>
      <c r="M2403" s="67"/>
      <c r="N2403" s="216"/>
      <c r="O2403" s="216"/>
      <c r="P2403" s="216"/>
      <c r="Q2403" s="216"/>
      <c r="R2403" s="216"/>
      <c r="S2403" s="216"/>
      <c r="T2403" s="216"/>
      <c r="U2403" s="216"/>
      <c r="V2403" s="216"/>
      <c r="W2403" s="216"/>
      <c r="X2403" s="216"/>
    </row>
    <row r="2404" spans="1:24" ht="15.75" customHeight="1">
      <c r="A2404" s="58"/>
      <c r="C2404" s="54">
        <v>39839</v>
      </c>
      <c r="D2404" s="215">
        <v>6390</v>
      </c>
      <c r="E2404" s="215">
        <v>6570</v>
      </c>
      <c r="F2404" s="57">
        <f t="shared" si="103"/>
        <v>180</v>
      </c>
      <c r="G2404" s="67">
        <f t="shared" si="104"/>
        <v>321.54134366925064</v>
      </c>
      <c r="H2404" s="54">
        <v>39825</v>
      </c>
      <c r="I2404" s="215">
        <v>3170</v>
      </c>
      <c r="J2404" s="215">
        <v>6190</v>
      </c>
      <c r="K2404" s="215"/>
      <c r="L2404" s="215"/>
      <c r="M2404" s="67"/>
      <c r="N2404" s="216"/>
      <c r="O2404" s="216"/>
      <c r="P2404" s="216"/>
      <c r="Q2404" s="216"/>
      <c r="R2404" s="216"/>
      <c r="S2404" s="216"/>
      <c r="T2404" s="216"/>
      <c r="U2404" s="216"/>
      <c r="V2404" s="216"/>
      <c r="W2404" s="216"/>
      <c r="X2404" s="216"/>
    </row>
    <row r="2405" spans="1:24" ht="15.75" customHeight="1">
      <c r="A2405" s="58"/>
      <c r="C2405" s="54">
        <v>39836</v>
      </c>
      <c r="D2405" s="215">
        <v>6390</v>
      </c>
      <c r="E2405" s="215">
        <v>6590</v>
      </c>
      <c r="F2405" s="57">
        <f t="shared" si="103"/>
        <v>200</v>
      </c>
      <c r="G2405" s="67">
        <f t="shared" si="104"/>
        <v>321.7609819121447</v>
      </c>
      <c r="H2405" s="54">
        <v>39822</v>
      </c>
      <c r="I2405" s="215">
        <v>3170</v>
      </c>
      <c r="J2405" s="215">
        <v>6190</v>
      </c>
      <c r="K2405" s="215"/>
      <c r="L2405" s="215"/>
      <c r="M2405" s="67"/>
      <c r="N2405" s="216"/>
      <c r="O2405" s="216"/>
      <c r="P2405" s="216"/>
      <c r="Q2405" s="216"/>
      <c r="R2405" s="216"/>
      <c r="S2405" s="216"/>
      <c r="T2405" s="216"/>
      <c r="U2405" s="216"/>
      <c r="V2405" s="216"/>
      <c r="W2405" s="216"/>
      <c r="X2405" s="216"/>
    </row>
    <row r="2406" spans="1:24" ht="15.75" customHeight="1">
      <c r="A2406" s="58"/>
      <c r="C2406" s="54">
        <v>39835</v>
      </c>
      <c r="D2406" s="215">
        <v>6390</v>
      </c>
      <c r="E2406" s="215">
        <v>6610</v>
      </c>
      <c r="F2406" s="57">
        <f t="shared" si="103"/>
        <v>220</v>
      </c>
      <c r="G2406" s="67">
        <f t="shared" si="104"/>
        <v>321.94186046511629</v>
      </c>
      <c r="H2406" s="54">
        <v>39821</v>
      </c>
      <c r="I2406" s="215">
        <v>3160</v>
      </c>
      <c r="J2406" s="215">
        <v>6210</v>
      </c>
      <c r="K2406" s="215"/>
      <c r="L2406" s="215"/>
      <c r="M2406" s="67"/>
      <c r="N2406" s="216"/>
      <c r="O2406" s="216"/>
      <c r="P2406" s="216"/>
      <c r="Q2406" s="216"/>
      <c r="R2406" s="216"/>
      <c r="S2406" s="216"/>
      <c r="T2406" s="216"/>
      <c r="U2406" s="216"/>
      <c r="V2406" s="216"/>
      <c r="W2406" s="216"/>
      <c r="X2406" s="216"/>
    </row>
    <row r="2407" spans="1:24" ht="15.75" customHeight="1">
      <c r="A2407" s="58"/>
      <c r="C2407" s="54">
        <v>39834</v>
      </c>
      <c r="D2407" s="215">
        <v>6410</v>
      </c>
      <c r="E2407" s="215">
        <v>6610</v>
      </c>
      <c r="F2407" s="57">
        <f t="shared" si="103"/>
        <v>200</v>
      </c>
      <c r="G2407" s="67">
        <f t="shared" si="104"/>
        <v>322.08397932816536</v>
      </c>
      <c r="H2407" s="54">
        <v>39820</v>
      </c>
      <c r="I2407" s="215">
        <v>3160</v>
      </c>
      <c r="J2407" s="215">
        <v>6210</v>
      </c>
      <c r="K2407" s="215"/>
      <c r="L2407" s="215"/>
      <c r="M2407" s="67"/>
      <c r="N2407" s="216"/>
      <c r="O2407" s="216"/>
      <c r="P2407" s="216"/>
      <c r="Q2407" s="216"/>
      <c r="R2407" s="216"/>
      <c r="S2407" s="216"/>
      <c r="T2407" s="216"/>
      <c r="U2407" s="216"/>
      <c r="V2407" s="216"/>
      <c r="W2407" s="216"/>
      <c r="X2407" s="216"/>
    </row>
    <row r="2408" spans="1:24" ht="15.75" customHeight="1">
      <c r="A2408" s="58"/>
      <c r="C2408" s="54">
        <v>39833</v>
      </c>
      <c r="D2408" s="215">
        <v>6410</v>
      </c>
      <c r="E2408" s="215">
        <v>6500</v>
      </c>
      <c r="F2408" s="57">
        <f t="shared" si="103"/>
        <v>90</v>
      </c>
      <c r="G2408" s="67">
        <f t="shared" si="104"/>
        <v>322.25193798449612</v>
      </c>
      <c r="H2408" s="54">
        <v>39819</v>
      </c>
      <c r="I2408" s="215">
        <v>3160</v>
      </c>
      <c r="J2408" s="215">
        <v>6210</v>
      </c>
      <c r="K2408" s="215"/>
      <c r="L2408" s="215"/>
      <c r="M2408" s="67"/>
      <c r="N2408" s="216"/>
      <c r="O2408" s="216"/>
      <c r="P2408" s="216"/>
      <c r="Q2408" s="216"/>
      <c r="R2408" s="216"/>
      <c r="S2408" s="216"/>
      <c r="T2408" s="216"/>
      <c r="U2408" s="216"/>
      <c r="V2408" s="216"/>
      <c r="W2408" s="216"/>
      <c r="X2408" s="216"/>
    </row>
    <row r="2409" spans="1:24" ht="15.75" customHeight="1">
      <c r="A2409" s="58"/>
      <c r="C2409" s="54">
        <v>39832</v>
      </c>
      <c r="D2409" s="215">
        <v>6430</v>
      </c>
      <c r="E2409" s="215">
        <v>6500</v>
      </c>
      <c r="F2409" s="57">
        <f t="shared" si="103"/>
        <v>70</v>
      </c>
      <c r="G2409" s="67">
        <f t="shared" si="104"/>
        <v>322.52713178294573</v>
      </c>
      <c r="H2409" s="54">
        <v>39818</v>
      </c>
      <c r="I2409" s="215">
        <v>3130</v>
      </c>
      <c r="J2409" s="215">
        <v>6210</v>
      </c>
      <c r="K2409" s="215"/>
      <c r="L2409" s="215"/>
      <c r="M2409" s="67"/>
      <c r="N2409" s="216"/>
      <c r="O2409" s="216"/>
      <c r="P2409" s="216"/>
      <c r="Q2409" s="216"/>
      <c r="R2409" s="216"/>
      <c r="S2409" s="216"/>
      <c r="T2409" s="216"/>
      <c r="U2409" s="216"/>
      <c r="V2409" s="216"/>
      <c r="W2409" s="216"/>
      <c r="X2409" s="216"/>
    </row>
    <row r="2410" spans="1:24" ht="15.75" customHeight="1">
      <c r="A2410" s="58"/>
      <c r="C2410" s="54">
        <v>39829</v>
      </c>
      <c r="D2410" s="215">
        <v>6430</v>
      </c>
      <c r="E2410" s="215">
        <v>6500</v>
      </c>
      <c r="F2410" s="57">
        <f t="shared" si="103"/>
        <v>70</v>
      </c>
      <c r="G2410" s="67">
        <f t="shared" si="104"/>
        <v>322.82816537467698</v>
      </c>
      <c r="H2410" s="54">
        <v>39815</v>
      </c>
      <c r="I2410" s="215">
        <v>3110</v>
      </c>
      <c r="J2410" s="215">
        <v>6210</v>
      </c>
      <c r="K2410" s="215"/>
      <c r="L2410" s="215"/>
      <c r="M2410" s="67"/>
      <c r="N2410" s="216"/>
      <c r="O2410" s="216"/>
      <c r="P2410" s="216"/>
      <c r="Q2410" s="216"/>
      <c r="R2410" s="216"/>
      <c r="S2410" s="216"/>
      <c r="T2410" s="216"/>
      <c r="U2410" s="216"/>
      <c r="V2410" s="216"/>
      <c r="W2410" s="216"/>
      <c r="X2410" s="216"/>
    </row>
    <row r="2411" spans="1:24" ht="15.75" customHeight="1">
      <c r="A2411" s="58"/>
      <c r="C2411" s="54">
        <v>39828</v>
      </c>
      <c r="D2411" s="215">
        <v>6470</v>
      </c>
      <c r="E2411" s="215">
        <v>6500</v>
      </c>
      <c r="F2411" s="57">
        <f t="shared" si="103"/>
        <v>30</v>
      </c>
      <c r="G2411" s="67">
        <f t="shared" si="104"/>
        <v>323.09302325581393</v>
      </c>
      <c r="H2411" s="54">
        <v>39814</v>
      </c>
      <c r="I2411" s="215">
        <v>3110</v>
      </c>
      <c r="J2411" s="215">
        <v>6220</v>
      </c>
      <c r="K2411" s="215"/>
      <c r="L2411" s="215"/>
      <c r="M2411" s="67"/>
      <c r="N2411" s="216"/>
      <c r="O2411" s="216"/>
      <c r="P2411" s="216"/>
      <c r="Q2411" s="216"/>
      <c r="R2411" s="216"/>
      <c r="S2411" s="216"/>
      <c r="T2411" s="216"/>
      <c r="U2411" s="216"/>
      <c r="V2411" s="216"/>
      <c r="W2411" s="216"/>
      <c r="X2411" s="216"/>
    </row>
    <row r="2412" spans="1:24" ht="15.75" customHeight="1">
      <c r="A2412" s="58"/>
      <c r="C2412" s="54">
        <v>39827</v>
      </c>
      <c r="D2412" s="215">
        <v>6470</v>
      </c>
      <c r="E2412" s="215">
        <v>6500</v>
      </c>
      <c r="F2412" s="57">
        <f t="shared" si="103"/>
        <v>30</v>
      </c>
      <c r="G2412" s="67">
        <f t="shared" si="104"/>
        <v>323.39664082687341</v>
      </c>
      <c r="H2412" s="54">
        <v>39813</v>
      </c>
      <c r="I2412" s="215">
        <v>3080</v>
      </c>
      <c r="J2412" s="215">
        <v>6220</v>
      </c>
      <c r="K2412" s="215"/>
      <c r="L2412" s="215"/>
      <c r="M2412" s="67"/>
      <c r="N2412" s="216"/>
      <c r="O2412" s="216"/>
      <c r="P2412" s="216"/>
      <c r="Q2412" s="216"/>
      <c r="R2412" s="216"/>
      <c r="S2412" s="216"/>
      <c r="T2412" s="216"/>
      <c r="U2412" s="216"/>
      <c r="V2412" s="216"/>
      <c r="W2412" s="216"/>
      <c r="X2412" s="216"/>
    </row>
    <row r="2413" spans="1:24" ht="15.75" customHeight="1">
      <c r="A2413" s="58"/>
      <c r="C2413" s="54">
        <v>39826</v>
      </c>
      <c r="D2413" s="215">
        <v>6490</v>
      </c>
      <c r="E2413" s="215">
        <v>6520</v>
      </c>
      <c r="F2413" s="57">
        <f t="shared" si="103"/>
        <v>30</v>
      </c>
      <c r="G2413" s="67">
        <f t="shared" si="104"/>
        <v>323.68346253229976</v>
      </c>
      <c r="H2413" s="54">
        <v>39812</v>
      </c>
      <c r="I2413" s="215">
        <v>3080</v>
      </c>
      <c r="J2413" s="215">
        <v>6240</v>
      </c>
      <c r="K2413" s="215"/>
      <c r="L2413" s="215"/>
      <c r="M2413" s="67"/>
      <c r="N2413" s="216"/>
      <c r="O2413" s="216"/>
      <c r="P2413" s="216"/>
      <c r="Q2413" s="216"/>
      <c r="R2413" s="216"/>
      <c r="S2413" s="216"/>
      <c r="T2413" s="216"/>
      <c r="U2413" s="216"/>
      <c r="V2413" s="216"/>
      <c r="W2413" s="216"/>
      <c r="X2413" s="216"/>
    </row>
    <row r="2414" spans="1:24" ht="15.75" customHeight="1">
      <c r="A2414" s="58"/>
      <c r="C2414" s="54">
        <v>39825</v>
      </c>
      <c r="D2414" s="215">
        <v>6490</v>
      </c>
      <c r="E2414" s="215">
        <v>6480</v>
      </c>
      <c r="F2414" s="57">
        <f t="shared" si="103"/>
        <v>-10</v>
      </c>
      <c r="G2414" s="67">
        <f t="shared" si="104"/>
        <v>323.9702842377261</v>
      </c>
      <c r="H2414" s="54">
        <v>39811</v>
      </c>
      <c r="I2414" s="215">
        <v>3070</v>
      </c>
      <c r="J2414" s="215">
        <v>6240</v>
      </c>
      <c r="K2414" s="215"/>
      <c r="L2414" s="215"/>
      <c r="M2414" s="67"/>
      <c r="N2414" s="216"/>
      <c r="O2414" s="216"/>
      <c r="P2414" s="216"/>
      <c r="Q2414" s="216"/>
      <c r="R2414" s="216"/>
      <c r="S2414" s="216"/>
      <c r="T2414" s="216"/>
      <c r="U2414" s="216"/>
      <c r="V2414" s="216"/>
      <c r="W2414" s="216"/>
      <c r="X2414" s="216"/>
    </row>
    <row r="2415" spans="1:24" ht="15.75" customHeight="1">
      <c r="A2415" s="58"/>
      <c r="C2415" s="54">
        <v>39822</v>
      </c>
      <c r="D2415" s="215">
        <v>6490</v>
      </c>
      <c r="E2415" s="215">
        <v>6480</v>
      </c>
      <c r="F2415" s="57">
        <f t="shared" si="103"/>
        <v>-10</v>
      </c>
      <c r="G2415" s="67">
        <f t="shared" si="104"/>
        <v>324.28165374677002</v>
      </c>
      <c r="H2415" s="54">
        <v>39808</v>
      </c>
      <c r="I2415" s="215">
        <v>3040</v>
      </c>
      <c r="J2415" s="215">
        <v>6240</v>
      </c>
      <c r="K2415" s="215"/>
      <c r="L2415" s="215"/>
      <c r="M2415" s="67"/>
      <c r="N2415" s="216"/>
      <c r="O2415" s="216"/>
      <c r="P2415" s="216"/>
      <c r="Q2415" s="216"/>
      <c r="R2415" s="216"/>
      <c r="S2415" s="216"/>
      <c r="T2415" s="216"/>
      <c r="U2415" s="216"/>
      <c r="V2415" s="216"/>
      <c r="W2415" s="216"/>
      <c r="X2415" s="216"/>
    </row>
    <row r="2416" spans="1:24" ht="15.75" customHeight="1">
      <c r="A2416" s="58"/>
      <c r="C2416" s="54">
        <v>39821</v>
      </c>
      <c r="D2416" s="215">
        <v>6470</v>
      </c>
      <c r="E2416" s="215">
        <v>6480</v>
      </c>
      <c r="F2416" s="57">
        <f t="shared" si="103"/>
        <v>10</v>
      </c>
      <c r="G2416" s="67">
        <f t="shared" si="104"/>
        <v>324.59302325581393</v>
      </c>
      <c r="H2416" s="54">
        <v>39807</v>
      </c>
      <c r="I2416" s="215">
        <v>3040</v>
      </c>
      <c r="J2416" s="215">
        <v>6240</v>
      </c>
      <c r="K2416" s="215"/>
      <c r="L2416" s="215"/>
      <c r="M2416" s="67"/>
      <c r="N2416" s="216"/>
      <c r="O2416" s="216"/>
      <c r="P2416" s="216"/>
      <c r="Q2416" s="216"/>
      <c r="R2416" s="216"/>
      <c r="S2416" s="216"/>
      <c r="T2416" s="216"/>
      <c r="U2416" s="216"/>
      <c r="V2416" s="216"/>
      <c r="W2416" s="216"/>
      <c r="X2416" s="216"/>
    </row>
    <row r="2417" spans="1:24" ht="15.75" customHeight="1">
      <c r="A2417" s="58"/>
      <c r="C2417" s="54">
        <v>39820</v>
      </c>
      <c r="D2417" s="215">
        <v>6470</v>
      </c>
      <c r="E2417" s="215">
        <v>6480</v>
      </c>
      <c r="F2417" s="57">
        <f t="shared" si="103"/>
        <v>10</v>
      </c>
      <c r="G2417" s="67">
        <f t="shared" si="104"/>
        <v>324.8268733850129</v>
      </c>
      <c r="H2417" s="54">
        <v>39806</v>
      </c>
      <c r="I2417" s="215">
        <v>3040</v>
      </c>
      <c r="J2417" s="215">
        <v>6250</v>
      </c>
      <c r="K2417" s="215"/>
      <c r="L2417" s="215"/>
      <c r="M2417" s="67"/>
      <c r="N2417" s="216"/>
      <c r="O2417" s="216"/>
      <c r="P2417" s="216"/>
      <c r="Q2417" s="216"/>
      <c r="R2417" s="216"/>
      <c r="S2417" s="216"/>
      <c r="T2417" s="216"/>
      <c r="U2417" s="216"/>
      <c r="V2417" s="216"/>
      <c r="W2417" s="216"/>
      <c r="X2417" s="216"/>
    </row>
    <row r="2418" spans="1:24" ht="15.75" customHeight="1">
      <c r="A2418" s="58"/>
      <c r="C2418" s="54">
        <v>39819</v>
      </c>
      <c r="D2418" s="215">
        <v>6470</v>
      </c>
      <c r="E2418" s="215">
        <v>6480</v>
      </c>
      <c r="F2418" s="57">
        <f t="shared" si="103"/>
        <v>10</v>
      </c>
      <c r="G2418" s="67">
        <f t="shared" si="104"/>
        <v>325.06072351421187</v>
      </c>
      <c r="H2418" s="54">
        <v>39805</v>
      </c>
      <c r="I2418" s="215">
        <v>3040</v>
      </c>
      <c r="J2418" s="215">
        <v>6250</v>
      </c>
      <c r="K2418" s="215"/>
      <c r="L2418" s="215"/>
      <c r="M2418" s="67"/>
      <c r="N2418" s="216"/>
      <c r="O2418" s="216"/>
      <c r="P2418" s="216"/>
      <c r="Q2418" s="216"/>
      <c r="R2418" s="216"/>
      <c r="S2418" s="216"/>
      <c r="T2418" s="216"/>
      <c r="U2418" s="216"/>
      <c r="V2418" s="216"/>
      <c r="W2418" s="216"/>
      <c r="X2418" s="216"/>
    </row>
    <row r="2419" spans="1:24" ht="15.75" customHeight="1">
      <c r="A2419" s="58"/>
      <c r="C2419" s="54">
        <v>39818</v>
      </c>
      <c r="D2419" s="215">
        <v>6470</v>
      </c>
      <c r="E2419" s="215">
        <v>6480</v>
      </c>
      <c r="F2419" s="57">
        <f t="shared" si="103"/>
        <v>10</v>
      </c>
      <c r="G2419" s="67">
        <f t="shared" si="104"/>
        <v>325.30749354005167</v>
      </c>
      <c r="H2419" s="54">
        <v>39804</v>
      </c>
      <c r="I2419" s="215">
        <v>3020</v>
      </c>
      <c r="J2419" s="215">
        <v>6250</v>
      </c>
      <c r="K2419" s="215"/>
      <c r="L2419" s="215"/>
      <c r="M2419" s="67"/>
      <c r="N2419" s="216"/>
      <c r="O2419" s="216"/>
      <c r="P2419" s="216"/>
      <c r="Q2419" s="216"/>
      <c r="R2419" s="216"/>
      <c r="S2419" s="216"/>
      <c r="T2419" s="216"/>
      <c r="U2419" s="216"/>
      <c r="V2419" s="216"/>
      <c r="W2419" s="216"/>
      <c r="X2419" s="216"/>
    </row>
    <row r="2420" spans="1:24" ht="15.75" customHeight="1">
      <c r="A2420" s="58"/>
      <c r="C2420" s="54">
        <v>39815</v>
      </c>
      <c r="D2420" s="215">
        <v>6470</v>
      </c>
      <c r="E2420" s="215">
        <v>6480</v>
      </c>
      <c r="F2420" s="57">
        <f t="shared" si="103"/>
        <v>10</v>
      </c>
      <c r="G2420" s="67">
        <f t="shared" si="104"/>
        <v>325.50904392764858</v>
      </c>
      <c r="H2420" s="54">
        <v>39801</v>
      </c>
      <c r="I2420" s="215">
        <v>3020</v>
      </c>
      <c r="J2420" s="215">
        <v>6250</v>
      </c>
      <c r="K2420" s="215"/>
      <c r="L2420" s="215"/>
      <c r="M2420" s="67"/>
      <c r="N2420" s="216"/>
      <c r="O2420" s="216"/>
      <c r="P2420" s="216"/>
      <c r="Q2420" s="216"/>
      <c r="R2420" s="216"/>
      <c r="S2420" s="216"/>
      <c r="T2420" s="216"/>
      <c r="U2420" s="216"/>
      <c r="V2420" s="216"/>
      <c r="W2420" s="216"/>
      <c r="X2420" s="216"/>
    </row>
    <row r="2421" spans="1:24" ht="15.75" customHeight="1">
      <c r="A2421" s="58"/>
      <c r="C2421" s="54">
        <v>39814</v>
      </c>
      <c r="D2421" s="215">
        <v>6500</v>
      </c>
      <c r="E2421" s="215">
        <v>6480</v>
      </c>
      <c r="F2421" s="57">
        <f t="shared" si="103"/>
        <v>-20</v>
      </c>
      <c r="G2421" s="67">
        <f t="shared" si="104"/>
        <v>325.73643410852713</v>
      </c>
      <c r="H2421" s="54">
        <v>39800</v>
      </c>
      <c r="I2421" s="215">
        <v>2990</v>
      </c>
      <c r="J2421" s="215">
        <v>6240</v>
      </c>
      <c r="K2421" s="215"/>
      <c r="L2421" s="215"/>
      <c r="M2421" s="67"/>
      <c r="N2421" s="216"/>
      <c r="O2421" s="216"/>
      <c r="P2421" s="216"/>
      <c r="Q2421" s="216"/>
      <c r="R2421" s="216"/>
      <c r="S2421" s="216"/>
      <c r="T2421" s="216"/>
      <c r="U2421" s="216"/>
      <c r="V2421" s="216"/>
      <c r="W2421" s="216"/>
      <c r="X2421" s="216"/>
    </row>
    <row r="2422" spans="1:24" ht="15.75" customHeight="1">
      <c r="A2422" s="58"/>
      <c r="C2422" s="54">
        <v>39813</v>
      </c>
      <c r="D2422" s="215">
        <v>6500</v>
      </c>
      <c r="E2422" s="215">
        <v>6460</v>
      </c>
      <c r="F2422" s="57">
        <f t="shared" si="103"/>
        <v>-40</v>
      </c>
      <c r="G2422" s="67">
        <f t="shared" si="104"/>
        <v>325.95090439276487</v>
      </c>
      <c r="H2422" s="54">
        <v>39799</v>
      </c>
      <c r="I2422" s="215">
        <v>2990</v>
      </c>
      <c r="J2422" s="215">
        <v>6220</v>
      </c>
      <c r="K2422" s="215"/>
      <c r="L2422" s="215"/>
      <c r="M2422" s="67"/>
      <c r="N2422" s="216"/>
      <c r="O2422" s="216"/>
      <c r="P2422" s="216"/>
      <c r="Q2422" s="216"/>
      <c r="R2422" s="216"/>
      <c r="S2422" s="216"/>
      <c r="T2422" s="216"/>
      <c r="U2422" s="216"/>
      <c r="V2422" s="216"/>
      <c r="W2422" s="216"/>
      <c r="X2422" s="216"/>
    </row>
    <row r="2423" spans="1:24" ht="15.75" customHeight="1">
      <c r="A2423" s="58"/>
      <c r="C2423" s="54">
        <v>39812</v>
      </c>
      <c r="D2423" s="215">
        <v>6500</v>
      </c>
      <c r="E2423" s="215">
        <v>6550</v>
      </c>
      <c r="F2423" s="57">
        <f t="shared" si="103"/>
        <v>50</v>
      </c>
      <c r="G2423" s="67">
        <f t="shared" si="104"/>
        <v>326.2170542635659</v>
      </c>
      <c r="H2423" s="54">
        <v>39798</v>
      </c>
      <c r="I2423" s="215">
        <v>2990</v>
      </c>
      <c r="J2423" s="215">
        <v>6190</v>
      </c>
      <c r="K2423" s="215"/>
      <c r="L2423" s="215"/>
      <c r="M2423" s="67"/>
      <c r="N2423" s="216"/>
      <c r="O2423" s="216"/>
      <c r="P2423" s="216"/>
      <c r="Q2423" s="216"/>
      <c r="R2423" s="216"/>
      <c r="S2423" s="216"/>
      <c r="T2423" s="216"/>
      <c r="U2423" s="216"/>
      <c r="V2423" s="216"/>
      <c r="W2423" s="216"/>
      <c r="X2423" s="216"/>
    </row>
    <row r="2424" spans="1:24" ht="15.75" customHeight="1">
      <c r="A2424" s="58"/>
      <c r="C2424" s="54">
        <v>39811</v>
      </c>
      <c r="D2424" s="215">
        <v>6540</v>
      </c>
      <c r="E2424" s="215">
        <v>6550</v>
      </c>
      <c r="F2424" s="57">
        <f t="shared" si="103"/>
        <v>10</v>
      </c>
      <c r="G2424" s="67">
        <f t="shared" si="104"/>
        <v>326.37984496124034</v>
      </c>
      <c r="H2424" s="54">
        <v>39797</v>
      </c>
      <c r="I2424" s="215">
        <v>3000</v>
      </c>
      <c r="J2424" s="215">
        <v>6190</v>
      </c>
      <c r="K2424" s="215"/>
      <c r="L2424" s="215"/>
      <c r="M2424" s="67"/>
      <c r="N2424" s="216"/>
      <c r="O2424" s="216"/>
      <c r="P2424" s="216"/>
      <c r="Q2424" s="216"/>
      <c r="R2424" s="216"/>
      <c r="S2424" s="216"/>
      <c r="T2424" s="216"/>
      <c r="U2424" s="216"/>
      <c r="V2424" s="216"/>
      <c r="W2424" s="216"/>
      <c r="X2424" s="216"/>
    </row>
    <row r="2425" spans="1:24" ht="15.75" customHeight="1">
      <c r="A2425" s="58"/>
      <c r="C2425" s="54">
        <v>39808</v>
      </c>
      <c r="D2425" s="215">
        <v>6560</v>
      </c>
      <c r="E2425" s="215">
        <v>6550</v>
      </c>
      <c r="F2425" s="57">
        <f t="shared" si="103"/>
        <v>-10</v>
      </c>
      <c r="G2425" s="67">
        <f t="shared" si="104"/>
        <v>326.55813953488371</v>
      </c>
      <c r="H2425" s="54">
        <v>39794</v>
      </c>
      <c r="I2425" s="215">
        <v>3000</v>
      </c>
      <c r="J2425" s="215">
        <v>6170</v>
      </c>
      <c r="K2425" s="215"/>
      <c r="L2425" s="215"/>
      <c r="M2425" s="67"/>
      <c r="N2425" s="216"/>
      <c r="O2425" s="216"/>
      <c r="P2425" s="216"/>
      <c r="Q2425" s="216"/>
      <c r="R2425" s="216"/>
      <c r="S2425" s="216"/>
      <c r="T2425" s="216"/>
      <c r="U2425" s="216"/>
      <c r="V2425" s="216"/>
      <c r="W2425" s="216"/>
      <c r="X2425" s="216"/>
    </row>
    <row r="2426" spans="1:24" ht="15.75" customHeight="1">
      <c r="A2426" s="58"/>
      <c r="C2426" s="54">
        <v>39807</v>
      </c>
      <c r="D2426" s="215">
        <v>6600</v>
      </c>
      <c r="E2426" s="215">
        <v>6610</v>
      </c>
      <c r="F2426" s="57">
        <f t="shared" si="103"/>
        <v>10</v>
      </c>
      <c r="G2426" s="67">
        <f t="shared" si="104"/>
        <v>326.80103359173125</v>
      </c>
      <c r="H2426" s="54">
        <v>39793</v>
      </c>
      <c r="I2426" s="215">
        <v>2980</v>
      </c>
      <c r="J2426" s="215">
        <v>6170</v>
      </c>
      <c r="K2426" s="215"/>
      <c r="L2426" s="215"/>
      <c r="M2426" s="67"/>
      <c r="N2426" s="216"/>
      <c r="O2426" s="216"/>
      <c r="P2426" s="216"/>
      <c r="Q2426" s="216"/>
      <c r="R2426" s="216"/>
      <c r="S2426" s="216"/>
      <c r="T2426" s="216"/>
      <c r="U2426" s="216"/>
      <c r="V2426" s="216"/>
      <c r="W2426" s="216"/>
      <c r="X2426" s="216"/>
    </row>
    <row r="2427" spans="1:24" ht="15.75" customHeight="1">
      <c r="A2427" s="58"/>
      <c r="C2427" s="54">
        <v>39806</v>
      </c>
      <c r="D2427" s="215">
        <v>6610</v>
      </c>
      <c r="E2427" s="215">
        <v>6610</v>
      </c>
      <c r="F2427" s="57">
        <f t="shared" si="103"/>
        <v>0</v>
      </c>
      <c r="G2427" s="67">
        <f t="shared" si="104"/>
        <v>326.98320413436693</v>
      </c>
      <c r="H2427" s="54">
        <v>39792</v>
      </c>
      <c r="I2427" s="215">
        <v>2970</v>
      </c>
      <c r="J2427" s="215">
        <v>6160</v>
      </c>
      <c r="K2427" s="215"/>
      <c r="L2427" s="215"/>
      <c r="M2427" s="67"/>
      <c r="N2427" s="216"/>
      <c r="O2427" s="216"/>
      <c r="P2427" s="216"/>
      <c r="Q2427" s="216"/>
      <c r="R2427" s="216"/>
      <c r="S2427" s="216"/>
      <c r="T2427" s="216"/>
      <c r="U2427" s="216"/>
      <c r="V2427" s="216"/>
      <c r="W2427" s="216"/>
      <c r="X2427" s="216"/>
    </row>
    <row r="2428" spans="1:24" ht="15.75" customHeight="1">
      <c r="A2428" s="58"/>
      <c r="C2428" s="54">
        <v>39805</v>
      </c>
      <c r="D2428" s="215">
        <v>6650</v>
      </c>
      <c r="E2428" s="215">
        <v>6680</v>
      </c>
      <c r="F2428" s="57">
        <f t="shared" si="103"/>
        <v>30</v>
      </c>
      <c r="G2428" s="67">
        <f t="shared" si="104"/>
        <v>327.13436692506463</v>
      </c>
      <c r="H2428" s="54">
        <v>39791</v>
      </c>
      <c r="I2428" s="215">
        <v>2970</v>
      </c>
      <c r="J2428" s="215">
        <v>6080</v>
      </c>
      <c r="K2428" s="215"/>
      <c r="L2428" s="215"/>
      <c r="M2428" s="67"/>
      <c r="N2428" s="216"/>
      <c r="O2428" s="216"/>
      <c r="P2428" s="216"/>
      <c r="Q2428" s="216"/>
      <c r="R2428" s="216"/>
      <c r="S2428" s="216"/>
      <c r="T2428" s="216"/>
      <c r="U2428" s="216"/>
      <c r="V2428" s="216"/>
      <c r="W2428" s="216"/>
      <c r="X2428" s="216"/>
    </row>
    <row r="2429" spans="1:24" ht="15.75" customHeight="1">
      <c r="A2429" s="58"/>
      <c r="C2429" s="54">
        <v>39804</v>
      </c>
      <c r="D2429" s="215">
        <v>6650</v>
      </c>
      <c r="E2429" s="215">
        <v>6680</v>
      </c>
      <c r="F2429" s="57">
        <f t="shared" si="103"/>
        <v>30</v>
      </c>
      <c r="G2429" s="67">
        <f t="shared" si="104"/>
        <v>327.27260981912144</v>
      </c>
      <c r="H2429" s="54">
        <v>39790</v>
      </c>
      <c r="I2429" s="215">
        <v>2970</v>
      </c>
      <c r="J2429" s="215">
        <v>6080</v>
      </c>
      <c r="K2429" s="215"/>
      <c r="L2429" s="215"/>
      <c r="M2429" s="67"/>
      <c r="N2429" s="216"/>
      <c r="O2429" s="216"/>
      <c r="P2429" s="216"/>
      <c r="Q2429" s="216"/>
      <c r="R2429" s="216"/>
      <c r="S2429" s="216"/>
      <c r="T2429" s="216"/>
      <c r="U2429" s="216"/>
      <c r="V2429" s="216"/>
      <c r="W2429" s="216"/>
      <c r="X2429" s="216"/>
    </row>
    <row r="2430" spans="1:24" ht="15.75" customHeight="1">
      <c r="A2430" s="58"/>
      <c r="C2430" s="54">
        <v>39801</v>
      </c>
      <c r="D2430" s="215">
        <v>6650</v>
      </c>
      <c r="E2430" s="215">
        <v>6590</v>
      </c>
      <c r="F2430" s="57">
        <f t="shared" si="103"/>
        <v>-60</v>
      </c>
      <c r="G2430" s="67">
        <f t="shared" si="104"/>
        <v>327.43669250645996</v>
      </c>
      <c r="H2430" s="54">
        <v>39787</v>
      </c>
      <c r="I2430" s="215">
        <v>2950</v>
      </c>
      <c r="J2430" s="215">
        <v>5970</v>
      </c>
      <c r="K2430" s="215"/>
      <c r="L2430" s="215"/>
      <c r="M2430" s="67"/>
      <c r="N2430" s="216"/>
      <c r="O2430" s="216"/>
      <c r="P2430" s="216"/>
      <c r="Q2430" s="216"/>
      <c r="R2430" s="216"/>
      <c r="S2430" s="216"/>
      <c r="T2430" s="216"/>
      <c r="U2430" s="216"/>
      <c r="V2430" s="216"/>
      <c r="W2430" s="216"/>
      <c r="X2430" s="216"/>
    </row>
    <row r="2431" spans="1:24" ht="15.75" customHeight="1">
      <c r="A2431" s="58"/>
      <c r="C2431" s="54">
        <v>39800</v>
      </c>
      <c r="D2431" s="215">
        <v>6510</v>
      </c>
      <c r="E2431" s="215">
        <v>6590</v>
      </c>
      <c r="F2431" s="57">
        <f t="shared" si="103"/>
        <v>80</v>
      </c>
      <c r="G2431" s="67">
        <f t="shared" si="104"/>
        <v>327.7170542635659</v>
      </c>
      <c r="H2431" s="54">
        <v>39786</v>
      </c>
      <c r="I2431" s="215">
        <v>2940</v>
      </c>
      <c r="J2431" s="215">
        <v>5970</v>
      </c>
      <c r="K2431" s="215"/>
      <c r="L2431" s="215"/>
      <c r="M2431" s="67"/>
      <c r="N2431" s="216"/>
      <c r="O2431" s="216"/>
      <c r="P2431" s="216"/>
      <c r="Q2431" s="216"/>
      <c r="R2431" s="216"/>
      <c r="S2431" s="216"/>
      <c r="T2431" s="216"/>
      <c r="U2431" s="216"/>
      <c r="V2431" s="216"/>
      <c r="W2431" s="216"/>
      <c r="X2431" s="216"/>
    </row>
    <row r="2432" spans="1:24" ht="15.75" customHeight="1">
      <c r="A2432" s="58"/>
      <c r="C2432" s="54">
        <v>39799</v>
      </c>
      <c r="D2432" s="215">
        <v>6510</v>
      </c>
      <c r="E2432" s="215">
        <v>6520</v>
      </c>
      <c r="F2432" s="57">
        <f t="shared" si="103"/>
        <v>10</v>
      </c>
      <c r="G2432" s="67">
        <f t="shared" si="104"/>
        <v>327.80232558139534</v>
      </c>
      <c r="H2432" s="54">
        <v>39785</v>
      </c>
      <c r="I2432" s="215">
        <v>2920</v>
      </c>
      <c r="J2432" s="215">
        <v>5970</v>
      </c>
      <c r="K2432" s="215"/>
      <c r="L2432" s="215"/>
      <c r="M2432" s="67"/>
      <c r="N2432" s="216"/>
      <c r="O2432" s="216"/>
      <c r="P2432" s="216"/>
      <c r="Q2432" s="216"/>
      <c r="R2432" s="216"/>
      <c r="S2432" s="216"/>
      <c r="T2432" s="216"/>
      <c r="U2432" s="216"/>
      <c r="V2432" s="216"/>
      <c r="W2432" s="216"/>
      <c r="X2432" s="216"/>
    </row>
    <row r="2433" spans="1:24" ht="15.75" customHeight="1">
      <c r="A2433" s="58"/>
      <c r="C2433" s="54">
        <v>39798</v>
      </c>
      <c r="D2433" s="215">
        <v>6510</v>
      </c>
      <c r="E2433" s="215">
        <v>6520</v>
      </c>
      <c r="F2433" s="57">
        <f t="shared" si="103"/>
        <v>10</v>
      </c>
      <c r="G2433" s="67">
        <f t="shared" si="104"/>
        <v>327.9780361757106</v>
      </c>
      <c r="H2433" s="54">
        <v>39784</v>
      </c>
      <c r="I2433" s="215">
        <v>2920</v>
      </c>
      <c r="J2433" s="215">
        <v>5920</v>
      </c>
      <c r="K2433" s="215"/>
      <c r="L2433" s="215"/>
      <c r="M2433" s="67"/>
      <c r="N2433" s="216"/>
      <c r="O2433" s="216"/>
      <c r="P2433" s="216"/>
      <c r="Q2433" s="216"/>
      <c r="R2433" s="216"/>
      <c r="S2433" s="216"/>
      <c r="T2433" s="216"/>
      <c r="U2433" s="216"/>
      <c r="V2433" s="216"/>
      <c r="W2433" s="216"/>
      <c r="X2433" s="216"/>
    </row>
    <row r="2434" spans="1:24" ht="15.75" customHeight="1">
      <c r="A2434" s="58"/>
      <c r="C2434" s="54">
        <v>39797</v>
      </c>
      <c r="D2434" s="215">
        <v>6430</v>
      </c>
      <c r="E2434" s="215">
        <v>6410</v>
      </c>
      <c r="F2434" s="57">
        <f t="shared" si="103"/>
        <v>-20</v>
      </c>
      <c r="G2434" s="67">
        <f t="shared" si="104"/>
        <v>328.16279069767444</v>
      </c>
      <c r="H2434" s="54">
        <v>39783</v>
      </c>
      <c r="I2434" s="215">
        <v>2910</v>
      </c>
      <c r="J2434" s="215">
        <v>5810</v>
      </c>
      <c r="K2434" s="215"/>
      <c r="L2434" s="215"/>
      <c r="M2434" s="67"/>
      <c r="N2434" s="216"/>
      <c r="O2434" s="216"/>
      <c r="P2434" s="216"/>
      <c r="Q2434" s="216"/>
      <c r="R2434" s="216"/>
      <c r="S2434" s="216"/>
      <c r="T2434" s="216"/>
      <c r="U2434" s="216"/>
      <c r="V2434" s="216"/>
      <c r="W2434" s="216"/>
      <c r="X2434" s="216"/>
    </row>
    <row r="2435" spans="1:24" ht="15.75" customHeight="1">
      <c r="A2435" s="58"/>
      <c r="C2435" s="54">
        <v>39794</v>
      </c>
      <c r="D2435" s="215">
        <v>6430</v>
      </c>
      <c r="E2435" s="215">
        <v>6410</v>
      </c>
      <c r="F2435" s="57">
        <f t="shared" si="103"/>
        <v>-20</v>
      </c>
      <c r="G2435" s="67">
        <f t="shared" si="104"/>
        <v>328.38630490956075</v>
      </c>
      <c r="H2435" s="54">
        <v>39780</v>
      </c>
      <c r="I2435" s="215">
        <v>2890</v>
      </c>
      <c r="J2435" s="215">
        <v>5810</v>
      </c>
      <c r="K2435" s="215"/>
      <c r="L2435" s="215"/>
      <c r="M2435" s="67"/>
      <c r="N2435" s="216"/>
      <c r="O2435" s="216"/>
      <c r="P2435" s="216"/>
      <c r="Q2435" s="216"/>
      <c r="R2435" s="216"/>
      <c r="S2435" s="216"/>
      <c r="T2435" s="216"/>
      <c r="U2435" s="216"/>
      <c r="V2435" s="216"/>
      <c r="W2435" s="216"/>
      <c r="X2435" s="216"/>
    </row>
    <row r="2436" spans="1:24" ht="15.75" customHeight="1">
      <c r="A2436" s="58"/>
      <c r="C2436" s="54">
        <v>39793</v>
      </c>
      <c r="D2436" s="215">
        <v>6380</v>
      </c>
      <c r="E2436" s="215">
        <v>6370</v>
      </c>
      <c r="F2436" s="57">
        <f t="shared" si="103"/>
        <v>-10</v>
      </c>
      <c r="G2436" s="67">
        <f t="shared" si="104"/>
        <v>328.63049095607238</v>
      </c>
      <c r="H2436" s="54">
        <v>39779</v>
      </c>
      <c r="I2436" s="215">
        <v>2870</v>
      </c>
      <c r="J2436" s="215">
        <v>5700</v>
      </c>
      <c r="K2436" s="215"/>
      <c r="L2436" s="215"/>
      <c r="M2436" s="67"/>
      <c r="N2436" s="216"/>
      <c r="O2436" s="216"/>
      <c r="P2436" s="216"/>
      <c r="Q2436" s="216"/>
      <c r="R2436" s="216"/>
      <c r="S2436" s="216"/>
      <c r="T2436" s="216"/>
      <c r="U2436" s="216"/>
      <c r="V2436" s="216"/>
      <c r="W2436" s="216"/>
      <c r="X2436" s="216"/>
    </row>
    <row r="2437" spans="1:24" ht="15.75" customHeight="1">
      <c r="A2437" s="58"/>
      <c r="C2437" s="54">
        <v>39792</v>
      </c>
      <c r="D2437" s="215">
        <v>6310</v>
      </c>
      <c r="E2437" s="215">
        <v>6280</v>
      </c>
      <c r="F2437" s="57">
        <f t="shared" ref="F2437:F2500" si="105">E2437-D2437</f>
        <v>-30</v>
      </c>
      <c r="G2437" s="67">
        <f t="shared" ref="G2437:G2500" si="106">SUM(F2437:F3210)/774</f>
        <v>328.86175710594313</v>
      </c>
      <c r="H2437" s="54">
        <v>39778</v>
      </c>
      <c r="I2437" s="215">
        <v>2860</v>
      </c>
      <c r="J2437" s="215">
        <v>5700</v>
      </c>
      <c r="K2437" s="215"/>
      <c r="L2437" s="215"/>
      <c r="M2437" s="67"/>
      <c r="N2437" s="216"/>
      <c r="O2437" s="216"/>
      <c r="P2437" s="216"/>
      <c r="Q2437" s="216"/>
      <c r="R2437" s="216"/>
      <c r="S2437" s="216"/>
      <c r="T2437" s="216"/>
      <c r="U2437" s="216"/>
      <c r="V2437" s="216"/>
      <c r="W2437" s="216"/>
      <c r="X2437" s="216"/>
    </row>
    <row r="2438" spans="1:24" ht="15.75" customHeight="1">
      <c r="A2438" s="58"/>
      <c r="C2438" s="54">
        <v>39791</v>
      </c>
      <c r="D2438" s="215">
        <v>6310</v>
      </c>
      <c r="E2438" s="215">
        <v>6280</v>
      </c>
      <c r="F2438" s="57">
        <f t="shared" si="105"/>
        <v>-30</v>
      </c>
      <c r="G2438" s="67">
        <f t="shared" si="106"/>
        <v>329.13178294573646</v>
      </c>
      <c r="H2438" s="54">
        <v>39777</v>
      </c>
      <c r="I2438" s="215">
        <v>2830</v>
      </c>
      <c r="J2438" s="215">
        <v>5600</v>
      </c>
      <c r="K2438" s="215"/>
      <c r="L2438" s="215"/>
      <c r="M2438" s="67"/>
      <c r="N2438" s="216"/>
      <c r="O2438" s="216"/>
      <c r="P2438" s="216"/>
      <c r="Q2438" s="216"/>
      <c r="R2438" s="216"/>
      <c r="S2438" s="216"/>
      <c r="T2438" s="216"/>
      <c r="U2438" s="216"/>
      <c r="V2438" s="216"/>
      <c r="W2438" s="216"/>
      <c r="X2438" s="216"/>
    </row>
    <row r="2439" spans="1:24" ht="15.75" customHeight="1">
      <c r="A2439" s="58"/>
      <c r="C2439" s="54">
        <v>39790</v>
      </c>
      <c r="D2439" s="215">
        <v>6180</v>
      </c>
      <c r="E2439" s="215">
        <v>6150</v>
      </c>
      <c r="F2439" s="57">
        <f t="shared" si="105"/>
        <v>-30</v>
      </c>
      <c r="G2439" s="67">
        <f t="shared" si="106"/>
        <v>329.41085271317831</v>
      </c>
      <c r="H2439" s="54">
        <v>39776</v>
      </c>
      <c r="I2439" s="215">
        <v>2810</v>
      </c>
      <c r="J2439" s="215">
        <v>5600</v>
      </c>
      <c r="K2439" s="215"/>
      <c r="L2439" s="215"/>
      <c r="M2439" s="67"/>
      <c r="N2439" s="216"/>
      <c r="O2439" s="216"/>
      <c r="P2439" s="216"/>
      <c r="Q2439" s="216"/>
      <c r="R2439" s="216"/>
      <c r="S2439" s="216"/>
      <c r="T2439" s="216"/>
      <c r="U2439" s="216"/>
      <c r="V2439" s="216"/>
      <c r="W2439" s="216"/>
      <c r="X2439" s="216"/>
    </row>
    <row r="2440" spans="1:24" ht="15.75" customHeight="1">
      <c r="A2440" s="58"/>
      <c r="C2440" s="54">
        <v>39787</v>
      </c>
      <c r="D2440" s="215">
        <v>6090</v>
      </c>
      <c r="E2440" s="215">
        <v>6150</v>
      </c>
      <c r="F2440" s="57">
        <f t="shared" si="105"/>
        <v>60</v>
      </c>
      <c r="G2440" s="67">
        <f t="shared" si="106"/>
        <v>329.68992248062017</v>
      </c>
      <c r="H2440" s="54">
        <v>39773</v>
      </c>
      <c r="I2440" s="215">
        <v>2810</v>
      </c>
      <c r="J2440" s="215">
        <v>5510</v>
      </c>
      <c r="K2440" s="215"/>
      <c r="L2440" s="215"/>
      <c r="M2440" s="67"/>
      <c r="N2440" s="216"/>
      <c r="O2440" s="216"/>
      <c r="P2440" s="216"/>
      <c r="Q2440" s="216"/>
      <c r="R2440" s="216"/>
      <c r="S2440" s="216"/>
      <c r="T2440" s="216"/>
      <c r="U2440" s="216"/>
      <c r="V2440" s="216"/>
      <c r="W2440" s="216"/>
      <c r="X2440" s="216"/>
    </row>
    <row r="2441" spans="1:24" ht="15.75" customHeight="1">
      <c r="A2441" s="58"/>
      <c r="C2441" s="54">
        <v>39786</v>
      </c>
      <c r="D2441" s="215">
        <v>6090</v>
      </c>
      <c r="E2441" s="215">
        <v>6050</v>
      </c>
      <c r="F2441" s="57">
        <f t="shared" si="105"/>
        <v>-40</v>
      </c>
      <c r="G2441" s="67">
        <f t="shared" si="106"/>
        <v>329.86175710594313</v>
      </c>
      <c r="H2441" s="54">
        <v>39772</v>
      </c>
      <c r="I2441" s="215">
        <v>2810</v>
      </c>
      <c r="J2441" s="215">
        <v>5400</v>
      </c>
      <c r="K2441" s="215"/>
      <c r="L2441" s="215"/>
      <c r="M2441" s="67"/>
      <c r="N2441" s="216"/>
      <c r="O2441" s="216"/>
      <c r="P2441" s="216"/>
      <c r="Q2441" s="216"/>
      <c r="R2441" s="216"/>
      <c r="S2441" s="216"/>
      <c r="T2441" s="216"/>
      <c r="U2441" s="216"/>
      <c r="V2441" s="216"/>
      <c r="W2441" s="216"/>
      <c r="X2441" s="216"/>
    </row>
    <row r="2442" spans="1:24" ht="15.75" customHeight="1">
      <c r="A2442" s="58"/>
      <c r="C2442" s="54">
        <v>39785</v>
      </c>
      <c r="D2442" s="215">
        <v>6000</v>
      </c>
      <c r="E2442" s="215">
        <v>5970</v>
      </c>
      <c r="F2442" s="57">
        <f t="shared" si="105"/>
        <v>-30</v>
      </c>
      <c r="G2442" s="67">
        <f t="shared" si="106"/>
        <v>330.13695090439279</v>
      </c>
      <c r="H2442" s="54">
        <v>39771</v>
      </c>
      <c r="I2442" s="215">
        <v>2840</v>
      </c>
      <c r="J2442" s="215">
        <v>5400</v>
      </c>
      <c r="K2442" s="215"/>
      <c r="L2442" s="215"/>
      <c r="M2442" s="67"/>
      <c r="N2442" s="216"/>
      <c r="O2442" s="216"/>
      <c r="P2442" s="216"/>
      <c r="Q2442" s="216"/>
      <c r="R2442" s="216"/>
      <c r="S2442" s="216"/>
      <c r="T2442" s="216"/>
      <c r="U2442" s="216"/>
      <c r="V2442" s="216"/>
      <c r="W2442" s="216"/>
      <c r="X2442" s="216"/>
    </row>
    <row r="2443" spans="1:24" ht="15.75" customHeight="1">
      <c r="A2443" s="58"/>
      <c r="C2443" s="54">
        <v>39784</v>
      </c>
      <c r="D2443" s="215">
        <v>5910</v>
      </c>
      <c r="E2443" s="215">
        <v>5850</v>
      </c>
      <c r="F2443" s="57">
        <f t="shared" si="105"/>
        <v>-60</v>
      </c>
      <c r="G2443" s="67">
        <f t="shared" si="106"/>
        <v>330.44315245478037</v>
      </c>
      <c r="H2443" s="54">
        <v>39770</v>
      </c>
      <c r="I2443" s="215">
        <v>2840</v>
      </c>
      <c r="J2443" s="215">
        <v>5270</v>
      </c>
      <c r="K2443" s="215"/>
      <c r="L2443" s="215"/>
      <c r="M2443" s="67"/>
      <c r="N2443" s="216"/>
      <c r="O2443" s="216"/>
      <c r="P2443" s="216"/>
      <c r="Q2443" s="216"/>
      <c r="R2443" s="216"/>
      <c r="S2443" s="216"/>
      <c r="T2443" s="216"/>
      <c r="U2443" s="216"/>
      <c r="V2443" s="216"/>
      <c r="W2443" s="216"/>
      <c r="X2443" s="216"/>
    </row>
    <row r="2444" spans="1:24" ht="15.75" customHeight="1">
      <c r="A2444" s="58"/>
      <c r="C2444" s="54">
        <v>39783</v>
      </c>
      <c r="D2444" s="215">
        <v>5800</v>
      </c>
      <c r="E2444" s="215">
        <v>5850</v>
      </c>
      <c r="F2444" s="57">
        <f t="shared" si="105"/>
        <v>50</v>
      </c>
      <c r="G2444" s="67">
        <f t="shared" si="106"/>
        <v>330.80620155038758</v>
      </c>
      <c r="H2444" s="54">
        <v>39769</v>
      </c>
      <c r="I2444" s="215">
        <v>2860</v>
      </c>
      <c r="J2444" s="215">
        <v>5240</v>
      </c>
      <c r="K2444" s="215"/>
      <c r="L2444" s="215"/>
      <c r="M2444" s="67"/>
      <c r="N2444" s="216"/>
      <c r="O2444" s="216"/>
      <c r="P2444" s="216"/>
      <c r="Q2444" s="216"/>
      <c r="R2444" s="216"/>
      <c r="S2444" s="216"/>
      <c r="T2444" s="216"/>
      <c r="U2444" s="216"/>
      <c r="V2444" s="216"/>
      <c r="W2444" s="216"/>
      <c r="X2444" s="216"/>
    </row>
    <row r="2445" spans="1:24" ht="15.75" customHeight="1">
      <c r="A2445" s="58"/>
      <c r="C2445" s="54">
        <v>39780</v>
      </c>
      <c r="D2445" s="215">
        <v>5800</v>
      </c>
      <c r="E2445" s="215">
        <v>5850</v>
      </c>
      <c r="F2445" s="57">
        <f t="shared" si="105"/>
        <v>50</v>
      </c>
      <c r="G2445" s="67">
        <f t="shared" si="106"/>
        <v>331.02713178294573</v>
      </c>
      <c r="H2445" s="54">
        <v>39766</v>
      </c>
      <c r="I2445" s="215">
        <v>2870</v>
      </c>
      <c r="J2445" s="215">
        <v>5240</v>
      </c>
      <c r="K2445" s="215"/>
      <c r="L2445" s="215"/>
      <c r="M2445" s="67"/>
      <c r="N2445" s="216"/>
      <c r="O2445" s="216"/>
      <c r="P2445" s="216"/>
      <c r="Q2445" s="216"/>
      <c r="R2445" s="216"/>
      <c r="S2445" s="216"/>
      <c r="T2445" s="216"/>
      <c r="U2445" s="216"/>
      <c r="V2445" s="216"/>
      <c r="W2445" s="216"/>
      <c r="X2445" s="216"/>
    </row>
    <row r="2446" spans="1:24" ht="15.75" customHeight="1">
      <c r="A2446" s="58"/>
      <c r="C2446" s="54">
        <v>39779</v>
      </c>
      <c r="D2446" s="215">
        <v>5710</v>
      </c>
      <c r="E2446" s="215">
        <v>5850</v>
      </c>
      <c r="F2446" s="57">
        <f t="shared" si="105"/>
        <v>140</v>
      </c>
      <c r="G2446" s="67">
        <f t="shared" si="106"/>
        <v>331.23643410852713</v>
      </c>
      <c r="H2446" s="54">
        <v>39765</v>
      </c>
      <c r="I2446" s="215">
        <v>2870</v>
      </c>
      <c r="J2446" s="215">
        <v>5240</v>
      </c>
      <c r="K2446" s="215"/>
      <c r="L2446" s="215"/>
      <c r="M2446" s="67"/>
      <c r="N2446" s="216"/>
      <c r="O2446" s="216"/>
      <c r="P2446" s="216"/>
      <c r="Q2446" s="216"/>
      <c r="R2446" s="216"/>
      <c r="S2446" s="216"/>
      <c r="T2446" s="216"/>
      <c r="U2446" s="216"/>
      <c r="V2446" s="216"/>
      <c r="W2446" s="216"/>
      <c r="X2446" s="216"/>
    </row>
    <row r="2447" spans="1:24" ht="15.75" customHeight="1">
      <c r="A2447" s="58"/>
      <c r="C2447" s="54">
        <v>39778</v>
      </c>
      <c r="D2447" s="215">
        <v>5580</v>
      </c>
      <c r="E2447" s="215">
        <v>5790</v>
      </c>
      <c r="F2447" s="57">
        <f t="shared" si="105"/>
        <v>210</v>
      </c>
      <c r="G2447" s="67">
        <f t="shared" si="106"/>
        <v>331.37338501291987</v>
      </c>
      <c r="H2447" s="54">
        <v>39764</v>
      </c>
      <c r="I2447" s="215">
        <v>2890</v>
      </c>
      <c r="J2447" s="215">
        <v>5380</v>
      </c>
      <c r="K2447" s="215"/>
      <c r="L2447" s="215"/>
      <c r="M2447" s="67"/>
      <c r="N2447" s="216"/>
      <c r="O2447" s="216"/>
      <c r="P2447" s="216"/>
      <c r="Q2447" s="216"/>
      <c r="R2447" s="216"/>
      <c r="S2447" s="216"/>
      <c r="T2447" s="216"/>
      <c r="U2447" s="216"/>
      <c r="V2447" s="216"/>
      <c r="W2447" s="216"/>
      <c r="X2447" s="216"/>
    </row>
    <row r="2448" spans="1:24" ht="15.75" customHeight="1">
      <c r="A2448" s="58"/>
      <c r="C2448" s="54">
        <v>39777</v>
      </c>
      <c r="D2448" s="215">
        <v>5580</v>
      </c>
      <c r="E2448" s="215">
        <v>5790</v>
      </c>
      <c r="F2448" s="57">
        <f t="shared" si="105"/>
        <v>210</v>
      </c>
      <c r="G2448" s="67">
        <f t="shared" si="106"/>
        <v>331.41731266149873</v>
      </c>
      <c r="H2448" s="54">
        <v>39763</v>
      </c>
      <c r="I2448" s="215">
        <v>2940</v>
      </c>
      <c r="J2448" s="215">
        <v>5380</v>
      </c>
      <c r="K2448" s="215"/>
      <c r="L2448" s="215"/>
      <c r="M2448" s="67"/>
      <c r="N2448" s="216"/>
      <c r="O2448" s="216"/>
      <c r="P2448" s="216"/>
      <c r="Q2448" s="216"/>
      <c r="R2448" s="216"/>
      <c r="S2448" s="216"/>
      <c r="T2448" s="216"/>
      <c r="U2448" s="216"/>
      <c r="V2448" s="216"/>
      <c r="W2448" s="216"/>
      <c r="X2448" s="216"/>
    </row>
    <row r="2449" spans="1:24" ht="15.75" customHeight="1">
      <c r="A2449" s="58"/>
      <c r="C2449" s="54">
        <v>39776</v>
      </c>
      <c r="D2449" s="215">
        <v>5490</v>
      </c>
      <c r="E2449" s="215">
        <v>5700</v>
      </c>
      <c r="F2449" s="57">
        <f t="shared" si="105"/>
        <v>210</v>
      </c>
      <c r="G2449" s="67">
        <f t="shared" si="106"/>
        <v>331.40956072351423</v>
      </c>
      <c r="H2449" s="54">
        <v>39762</v>
      </c>
      <c r="I2449" s="215">
        <v>2940</v>
      </c>
      <c r="J2449" s="215">
        <v>5430</v>
      </c>
      <c r="K2449" s="215"/>
      <c r="L2449" s="215"/>
      <c r="M2449" s="67"/>
      <c r="N2449" s="216"/>
      <c r="O2449" s="216"/>
      <c r="P2449" s="216"/>
      <c r="Q2449" s="216"/>
      <c r="R2449" s="216"/>
      <c r="S2449" s="216"/>
      <c r="T2449" s="216"/>
      <c r="U2449" s="216"/>
      <c r="V2449" s="216"/>
      <c r="W2449" s="216"/>
      <c r="X2449" s="216"/>
    </row>
    <row r="2450" spans="1:24" ht="15.75" customHeight="1">
      <c r="A2450" s="58"/>
      <c r="C2450" s="54">
        <v>39773</v>
      </c>
      <c r="D2450" s="215">
        <v>5490</v>
      </c>
      <c r="E2450" s="215">
        <v>5590</v>
      </c>
      <c r="F2450" s="57">
        <f t="shared" si="105"/>
        <v>100</v>
      </c>
      <c r="G2450" s="67">
        <f t="shared" si="106"/>
        <v>331.43669250645996</v>
      </c>
      <c r="H2450" s="54">
        <v>39759</v>
      </c>
      <c r="I2450" s="215">
        <v>2970</v>
      </c>
      <c r="J2450" s="215">
        <v>5490</v>
      </c>
      <c r="K2450" s="215"/>
      <c r="L2450" s="215"/>
      <c r="M2450" s="67"/>
      <c r="N2450" s="216"/>
      <c r="O2450" s="216"/>
      <c r="P2450" s="216"/>
      <c r="Q2450" s="216"/>
      <c r="R2450" s="216"/>
      <c r="S2450" s="216"/>
      <c r="T2450" s="216"/>
      <c r="U2450" s="216"/>
      <c r="V2450" s="216"/>
      <c r="W2450" s="216"/>
      <c r="X2450" s="216"/>
    </row>
    <row r="2451" spans="1:24" ht="15.75" customHeight="1">
      <c r="A2451" s="58"/>
      <c r="C2451" s="54">
        <v>39772</v>
      </c>
      <c r="D2451" s="215">
        <v>5400</v>
      </c>
      <c r="E2451" s="215">
        <v>5590</v>
      </c>
      <c r="F2451" s="57">
        <f t="shared" si="105"/>
        <v>190</v>
      </c>
      <c r="G2451" s="67">
        <f t="shared" si="106"/>
        <v>331.61498708010333</v>
      </c>
      <c r="H2451" s="54">
        <v>39758</v>
      </c>
      <c r="I2451" s="215">
        <v>2980</v>
      </c>
      <c r="J2451" s="215">
        <v>5600</v>
      </c>
      <c r="K2451" s="215"/>
      <c r="L2451" s="215"/>
      <c r="M2451" s="67"/>
      <c r="N2451" s="216"/>
      <c r="O2451" s="216"/>
      <c r="P2451" s="216"/>
      <c r="Q2451" s="216"/>
      <c r="R2451" s="216"/>
      <c r="S2451" s="216"/>
      <c r="T2451" s="216"/>
      <c r="U2451" s="216"/>
      <c r="V2451" s="216"/>
      <c r="W2451" s="216"/>
      <c r="X2451" s="216"/>
    </row>
    <row r="2452" spans="1:24" ht="15.75" customHeight="1">
      <c r="A2452" s="58"/>
      <c r="C2452" s="54">
        <v>39771</v>
      </c>
      <c r="D2452" s="215">
        <v>5400</v>
      </c>
      <c r="E2452" s="215">
        <v>5500</v>
      </c>
      <c r="F2452" s="57">
        <f t="shared" si="105"/>
        <v>100</v>
      </c>
      <c r="G2452" s="67">
        <f t="shared" si="106"/>
        <v>331.69896640826875</v>
      </c>
      <c r="H2452" s="54">
        <v>39757</v>
      </c>
      <c r="I2452" s="215">
        <v>3030</v>
      </c>
      <c r="J2452" s="215">
        <v>5660</v>
      </c>
      <c r="K2452" s="215"/>
      <c r="L2452" s="215"/>
      <c r="M2452" s="67"/>
      <c r="N2452" s="216"/>
      <c r="O2452" s="216"/>
      <c r="P2452" s="216"/>
      <c r="Q2452" s="216"/>
      <c r="R2452" s="216"/>
      <c r="S2452" s="216"/>
      <c r="T2452" s="216"/>
      <c r="U2452" s="216"/>
      <c r="V2452" s="216"/>
      <c r="W2452" s="216"/>
      <c r="X2452" s="216"/>
    </row>
    <row r="2453" spans="1:24" ht="15.75" customHeight="1">
      <c r="A2453" s="58"/>
      <c r="C2453" s="54">
        <v>39770</v>
      </c>
      <c r="D2453" s="215">
        <v>5270</v>
      </c>
      <c r="E2453" s="215">
        <v>5500</v>
      </c>
      <c r="F2453" s="57">
        <f t="shared" si="105"/>
        <v>230</v>
      </c>
      <c r="G2453" s="67">
        <f t="shared" si="106"/>
        <v>331.88630490956075</v>
      </c>
      <c r="H2453" s="54">
        <v>39756</v>
      </c>
      <c r="I2453" s="215">
        <v>3030</v>
      </c>
      <c r="J2453" s="215">
        <v>5780</v>
      </c>
      <c r="K2453" s="215"/>
      <c r="L2453" s="215"/>
      <c r="M2453" s="67"/>
      <c r="N2453" s="216"/>
      <c r="O2453" s="216"/>
      <c r="P2453" s="216"/>
      <c r="Q2453" s="216"/>
      <c r="R2453" s="216"/>
      <c r="S2453" s="216"/>
      <c r="T2453" s="216"/>
      <c r="U2453" s="216"/>
      <c r="V2453" s="216"/>
      <c r="W2453" s="216"/>
      <c r="X2453" s="216"/>
    </row>
    <row r="2454" spans="1:24" ht="15.75" customHeight="1">
      <c r="A2454" s="58"/>
      <c r="C2454" s="54">
        <v>39769</v>
      </c>
      <c r="D2454" s="215">
        <v>5270</v>
      </c>
      <c r="E2454" s="215">
        <v>5390</v>
      </c>
      <c r="F2454" s="57">
        <f t="shared" si="105"/>
        <v>120</v>
      </c>
      <c r="G2454" s="67">
        <f t="shared" si="106"/>
        <v>331.93798449612405</v>
      </c>
      <c r="H2454" s="54">
        <v>39755</v>
      </c>
      <c r="I2454" s="215">
        <v>3060</v>
      </c>
      <c r="J2454" s="215">
        <v>5775</v>
      </c>
      <c r="K2454" s="215"/>
      <c r="L2454" s="215"/>
      <c r="M2454" s="67"/>
      <c r="N2454" s="216"/>
      <c r="O2454" s="216"/>
      <c r="P2454" s="216"/>
      <c r="Q2454" s="216"/>
      <c r="R2454" s="216"/>
      <c r="S2454" s="216"/>
      <c r="T2454" s="216"/>
      <c r="U2454" s="216"/>
      <c r="V2454" s="216"/>
      <c r="W2454" s="216"/>
      <c r="X2454" s="216"/>
    </row>
    <row r="2455" spans="1:24" ht="15.75" customHeight="1">
      <c r="A2455" s="58"/>
      <c r="C2455" s="54">
        <v>39766</v>
      </c>
      <c r="D2455" s="215">
        <v>5250</v>
      </c>
      <c r="E2455" s="215">
        <v>5390</v>
      </c>
      <c r="F2455" s="57">
        <f t="shared" si="105"/>
        <v>140</v>
      </c>
      <c r="G2455" s="67">
        <f t="shared" si="106"/>
        <v>332.11886304909558</v>
      </c>
      <c r="H2455" s="54">
        <v>39748</v>
      </c>
      <c r="I2455" s="215">
        <v>3180</v>
      </c>
      <c r="J2455" s="215">
        <v>5975</v>
      </c>
      <c r="K2455" s="215"/>
      <c r="L2455" s="215"/>
      <c r="M2455" s="67"/>
      <c r="N2455" s="216"/>
      <c r="O2455" s="216"/>
      <c r="P2455" s="216"/>
      <c r="Q2455" s="216"/>
      <c r="R2455" s="216"/>
      <c r="S2455" s="216"/>
      <c r="T2455" s="216"/>
      <c r="U2455" s="216"/>
      <c r="V2455" s="216"/>
      <c r="W2455" s="216"/>
      <c r="X2455" s="216"/>
    </row>
    <row r="2456" spans="1:24" ht="15.75" customHeight="1">
      <c r="A2456" s="58"/>
      <c r="C2456" s="54">
        <v>39765</v>
      </c>
      <c r="D2456" s="215">
        <v>5250</v>
      </c>
      <c r="E2456" s="215">
        <v>5410</v>
      </c>
      <c r="F2456" s="57">
        <f t="shared" si="105"/>
        <v>160</v>
      </c>
      <c r="G2456" s="67">
        <f t="shared" si="106"/>
        <v>332.23514211886305</v>
      </c>
      <c r="H2456" s="54">
        <v>39745</v>
      </c>
      <c r="I2456" s="215">
        <v>3200</v>
      </c>
      <c r="J2456" s="215">
        <v>6040</v>
      </c>
      <c r="K2456" s="215"/>
      <c r="L2456" s="215"/>
      <c r="M2456" s="67"/>
      <c r="N2456" s="216"/>
      <c r="O2456" s="216"/>
      <c r="P2456" s="216"/>
      <c r="Q2456" s="216"/>
      <c r="R2456" s="216"/>
      <c r="S2456" s="216"/>
      <c r="T2456" s="216"/>
      <c r="U2456" s="216"/>
      <c r="V2456" s="216"/>
      <c r="W2456" s="216"/>
      <c r="X2456" s="216"/>
    </row>
    <row r="2457" spans="1:24" ht="15.75" customHeight="1">
      <c r="A2457" s="58"/>
      <c r="C2457" s="54">
        <v>39764</v>
      </c>
      <c r="D2457" s="215">
        <v>5340</v>
      </c>
      <c r="E2457" s="215">
        <v>5500</v>
      </c>
      <c r="F2457" s="57">
        <f t="shared" si="105"/>
        <v>160</v>
      </c>
      <c r="G2457" s="67">
        <f t="shared" si="106"/>
        <v>332.32558139534882</v>
      </c>
      <c r="H2457" s="54">
        <v>39744</v>
      </c>
      <c r="I2457" s="215">
        <v>3220</v>
      </c>
      <c r="J2457" s="215">
        <v>6040</v>
      </c>
      <c r="K2457" s="215"/>
      <c r="L2457" s="215"/>
      <c r="M2457" s="67"/>
      <c r="N2457" s="216"/>
      <c r="O2457" s="216"/>
      <c r="P2457" s="216"/>
      <c r="Q2457" s="216"/>
      <c r="R2457" s="216"/>
      <c r="S2457" s="216"/>
      <c r="T2457" s="216"/>
      <c r="U2457" s="216"/>
      <c r="V2457" s="216"/>
      <c r="W2457" s="216"/>
      <c r="X2457" s="216"/>
    </row>
    <row r="2458" spans="1:24" ht="15.75" customHeight="1">
      <c r="A2458" s="58"/>
      <c r="C2458" s="54">
        <v>39763</v>
      </c>
      <c r="D2458" s="215">
        <v>5340</v>
      </c>
      <c r="E2458" s="215">
        <v>5550</v>
      </c>
      <c r="F2458" s="57">
        <f t="shared" si="105"/>
        <v>210</v>
      </c>
      <c r="G2458" s="67">
        <f t="shared" si="106"/>
        <v>332.44186046511629</v>
      </c>
      <c r="H2458" s="54">
        <v>39743</v>
      </c>
      <c r="I2458" s="215">
        <v>3230</v>
      </c>
      <c r="J2458" s="215">
        <v>6090</v>
      </c>
      <c r="K2458" s="215"/>
      <c r="L2458" s="215"/>
      <c r="M2458" s="67"/>
      <c r="N2458" s="216"/>
      <c r="O2458" s="216"/>
      <c r="P2458" s="216"/>
      <c r="Q2458" s="216"/>
      <c r="R2458" s="216"/>
      <c r="S2458" s="216"/>
      <c r="T2458" s="216"/>
      <c r="U2458" s="216"/>
      <c r="V2458" s="216"/>
      <c r="W2458" s="216"/>
      <c r="X2458" s="216"/>
    </row>
    <row r="2459" spans="1:24" ht="15.75" customHeight="1">
      <c r="A2459" s="58"/>
      <c r="C2459" s="54">
        <v>39762</v>
      </c>
      <c r="D2459" s="215">
        <v>5400</v>
      </c>
      <c r="E2459" s="215">
        <v>5550</v>
      </c>
      <c r="F2459" s="57">
        <f t="shared" si="105"/>
        <v>150</v>
      </c>
      <c r="G2459" s="67">
        <f t="shared" si="106"/>
        <v>332.65503875968994</v>
      </c>
      <c r="H2459" s="54">
        <v>39742</v>
      </c>
      <c r="I2459" s="215">
        <v>3260</v>
      </c>
      <c r="J2459" s="215">
        <v>6160</v>
      </c>
      <c r="K2459" s="215"/>
      <c r="L2459" s="215"/>
      <c r="M2459" s="67"/>
      <c r="N2459" s="216"/>
      <c r="O2459" s="216"/>
      <c r="P2459" s="216"/>
      <c r="Q2459" s="216"/>
      <c r="R2459" s="216"/>
      <c r="S2459" s="216"/>
      <c r="T2459" s="216"/>
      <c r="U2459" s="216"/>
      <c r="V2459" s="216"/>
      <c r="W2459" s="216"/>
      <c r="X2459" s="216"/>
    </row>
    <row r="2460" spans="1:24" ht="15.75" customHeight="1">
      <c r="A2460" s="58"/>
      <c r="C2460" s="54">
        <v>39759</v>
      </c>
      <c r="D2460" s="215">
        <v>5450</v>
      </c>
      <c r="E2460" s="215">
        <v>5550</v>
      </c>
      <c r="F2460" s="57">
        <f t="shared" si="105"/>
        <v>100</v>
      </c>
      <c r="G2460" s="67">
        <f t="shared" si="106"/>
        <v>332.83850129198964</v>
      </c>
      <c r="H2460" s="54">
        <v>39741</v>
      </c>
      <c r="I2460" s="215">
        <v>3280</v>
      </c>
      <c r="J2460" s="215">
        <v>6200</v>
      </c>
      <c r="K2460" s="215"/>
      <c r="L2460" s="215"/>
      <c r="M2460" s="67"/>
      <c r="N2460" s="216"/>
      <c r="O2460" s="216"/>
      <c r="P2460" s="216"/>
      <c r="Q2460" s="216"/>
      <c r="R2460" s="216"/>
      <c r="S2460" s="216"/>
      <c r="T2460" s="216"/>
      <c r="U2460" s="216"/>
      <c r="V2460" s="216"/>
      <c r="W2460" s="216"/>
      <c r="X2460" s="216"/>
    </row>
    <row r="2461" spans="1:24" ht="15.75" customHeight="1">
      <c r="A2461" s="58"/>
      <c r="C2461" s="54">
        <v>39758</v>
      </c>
      <c r="D2461" s="215">
        <v>5490</v>
      </c>
      <c r="E2461" s="215">
        <v>5770</v>
      </c>
      <c r="F2461" s="57">
        <f t="shared" si="105"/>
        <v>280</v>
      </c>
      <c r="G2461" s="67">
        <f t="shared" si="106"/>
        <v>333.08656330749352</v>
      </c>
      <c r="H2461" s="54">
        <v>39738</v>
      </c>
      <c r="I2461" s="215">
        <v>3290</v>
      </c>
      <c r="J2461" s="215">
        <v>6270</v>
      </c>
      <c r="K2461" s="215"/>
      <c r="L2461" s="215"/>
      <c r="M2461" s="67"/>
      <c r="N2461" s="216"/>
      <c r="O2461" s="216"/>
      <c r="P2461" s="216"/>
      <c r="Q2461" s="216"/>
      <c r="R2461" s="216"/>
      <c r="S2461" s="216"/>
      <c r="T2461" s="216"/>
      <c r="U2461" s="216"/>
      <c r="V2461" s="216"/>
      <c r="W2461" s="216"/>
      <c r="X2461" s="216"/>
    </row>
    <row r="2462" spans="1:24" ht="15.75" customHeight="1">
      <c r="A2462" s="58"/>
      <c r="C2462" s="54">
        <v>39757</v>
      </c>
      <c r="D2462" s="215">
        <v>5620</v>
      </c>
      <c r="E2462" s="215">
        <v>5770</v>
      </c>
      <c r="F2462" s="57">
        <f t="shared" si="105"/>
        <v>150</v>
      </c>
      <c r="G2462" s="67">
        <f t="shared" si="106"/>
        <v>333.15374677002586</v>
      </c>
      <c r="H2462" s="54">
        <v>39737</v>
      </c>
      <c r="I2462" s="215">
        <v>3290</v>
      </c>
      <c r="J2462" s="215">
        <v>6360</v>
      </c>
      <c r="K2462" s="215"/>
      <c r="L2462" s="215"/>
      <c r="M2462" s="67"/>
      <c r="N2462" s="216"/>
      <c r="O2462" s="216"/>
      <c r="P2462" s="216"/>
      <c r="Q2462" s="216"/>
      <c r="R2462" s="216"/>
      <c r="S2462" s="216"/>
      <c r="T2462" s="216"/>
      <c r="U2462" s="216"/>
      <c r="V2462" s="216"/>
      <c r="W2462" s="216"/>
      <c r="X2462" s="216"/>
    </row>
    <row r="2463" spans="1:24" ht="15.75" customHeight="1">
      <c r="A2463" s="58"/>
      <c r="C2463" s="54">
        <v>39756</v>
      </c>
      <c r="D2463" s="215">
        <v>5620</v>
      </c>
      <c r="E2463" s="215">
        <v>5770</v>
      </c>
      <c r="F2463" s="57">
        <f t="shared" si="105"/>
        <v>150</v>
      </c>
      <c r="G2463" s="67">
        <f t="shared" si="106"/>
        <v>333.41472868217056</v>
      </c>
      <c r="H2463" s="54">
        <v>39736</v>
      </c>
      <c r="I2463" s="215">
        <v>3310</v>
      </c>
      <c r="J2463" s="215">
        <v>6360</v>
      </c>
      <c r="K2463" s="215"/>
      <c r="L2463" s="215"/>
      <c r="M2463" s="67"/>
      <c r="N2463" s="216"/>
      <c r="O2463" s="216"/>
      <c r="P2463" s="216"/>
      <c r="Q2463" s="216"/>
      <c r="R2463" s="216"/>
      <c r="S2463" s="216"/>
      <c r="T2463" s="216"/>
      <c r="U2463" s="216"/>
      <c r="V2463" s="216"/>
      <c r="W2463" s="216"/>
      <c r="X2463" s="216"/>
    </row>
    <row r="2464" spans="1:24" ht="15.75" customHeight="1">
      <c r="A2464" s="58"/>
      <c r="C2464" s="54">
        <v>39755</v>
      </c>
      <c r="D2464" s="215">
        <v>5600</v>
      </c>
      <c r="E2464" s="215">
        <v>5700</v>
      </c>
      <c r="F2464" s="57">
        <f t="shared" si="105"/>
        <v>100</v>
      </c>
      <c r="G2464" s="67">
        <f t="shared" si="106"/>
        <v>333.64082687338504</v>
      </c>
      <c r="H2464" s="54">
        <v>39735</v>
      </c>
      <c r="I2464" s="215">
        <v>3310</v>
      </c>
      <c r="J2464" s="215">
        <v>6430</v>
      </c>
      <c r="K2464" s="215"/>
      <c r="L2464" s="215"/>
      <c r="M2464" s="67"/>
      <c r="N2464" s="216"/>
      <c r="O2464" s="216"/>
      <c r="P2464" s="216"/>
      <c r="Q2464" s="216"/>
      <c r="R2464" s="216"/>
      <c r="S2464" s="216"/>
      <c r="T2464" s="216"/>
      <c r="U2464" s="216"/>
      <c r="V2464" s="216"/>
      <c r="W2464" s="216"/>
      <c r="X2464" s="216"/>
    </row>
    <row r="2465" spans="1:24" ht="15.75" customHeight="1">
      <c r="A2465" s="58"/>
      <c r="C2465" s="54">
        <v>39748</v>
      </c>
      <c r="D2465" s="215">
        <v>5925</v>
      </c>
      <c r="E2465" s="215">
        <v>6100</v>
      </c>
      <c r="F2465" s="57">
        <f t="shared" si="105"/>
        <v>175</v>
      </c>
      <c r="G2465" s="67">
        <f t="shared" si="106"/>
        <v>333.88630490956075</v>
      </c>
      <c r="H2465" s="54">
        <v>39734</v>
      </c>
      <c r="I2465" s="215">
        <v>3320</v>
      </c>
      <c r="J2465" s="215">
        <v>6450</v>
      </c>
      <c r="K2465" s="215"/>
      <c r="L2465" s="215"/>
      <c r="M2465" s="67"/>
      <c r="N2465" s="216"/>
      <c r="O2465" s="216"/>
      <c r="P2465" s="216"/>
      <c r="Q2465" s="216"/>
      <c r="R2465" s="216"/>
      <c r="S2465" s="216"/>
      <c r="T2465" s="216"/>
      <c r="U2465" s="216"/>
      <c r="V2465" s="216"/>
      <c r="W2465" s="216"/>
      <c r="X2465" s="216"/>
    </row>
    <row r="2466" spans="1:24" ht="15.75" customHeight="1">
      <c r="A2466" s="58"/>
      <c r="C2466" s="54">
        <v>39745</v>
      </c>
      <c r="D2466" s="215">
        <v>5950</v>
      </c>
      <c r="E2466" s="215">
        <v>6210</v>
      </c>
      <c r="F2466" s="57">
        <f t="shared" si="105"/>
        <v>260</v>
      </c>
      <c r="G2466" s="67">
        <f t="shared" si="106"/>
        <v>334.0736434108527</v>
      </c>
      <c r="H2466" s="54">
        <v>39731</v>
      </c>
      <c r="I2466" s="215">
        <v>3320</v>
      </c>
      <c r="J2466" s="215">
        <v>6500</v>
      </c>
      <c r="K2466" s="215"/>
      <c r="L2466" s="215"/>
      <c r="M2466" s="67"/>
      <c r="N2466" s="216"/>
      <c r="O2466" s="216"/>
      <c r="P2466" s="216"/>
      <c r="Q2466" s="216"/>
      <c r="R2466" s="216"/>
      <c r="S2466" s="216"/>
      <c r="T2466" s="216"/>
      <c r="U2466" s="216"/>
      <c r="V2466" s="216"/>
      <c r="W2466" s="216"/>
      <c r="X2466" s="216"/>
    </row>
    <row r="2467" spans="1:24" ht="15.75" customHeight="1">
      <c r="A2467" s="58"/>
      <c r="C2467" s="54">
        <v>39744</v>
      </c>
      <c r="D2467" s="215">
        <v>5990</v>
      </c>
      <c r="E2467" s="215">
        <v>6370</v>
      </c>
      <c r="F2467" s="57">
        <f t="shared" si="105"/>
        <v>380</v>
      </c>
      <c r="G2467" s="67">
        <f t="shared" si="106"/>
        <v>334.1511627906977</v>
      </c>
      <c r="H2467" s="54">
        <v>39730</v>
      </c>
      <c r="I2467" s="215">
        <v>3340</v>
      </c>
      <c r="J2467" s="215">
        <v>6500</v>
      </c>
      <c r="K2467" s="215"/>
      <c r="L2467" s="215"/>
      <c r="M2467" s="67"/>
      <c r="N2467" s="216"/>
      <c r="O2467" s="216"/>
      <c r="P2467" s="216"/>
      <c r="Q2467" s="216"/>
      <c r="R2467" s="216"/>
      <c r="S2467" s="216"/>
      <c r="T2467" s="216"/>
      <c r="U2467" s="216"/>
      <c r="V2467" s="216"/>
      <c r="W2467" s="216"/>
      <c r="X2467" s="216"/>
    </row>
    <row r="2468" spans="1:24" ht="15.75" customHeight="1">
      <c r="A2468" s="58"/>
      <c r="C2468" s="54">
        <v>39743</v>
      </c>
      <c r="D2468" s="215">
        <v>6020</v>
      </c>
      <c r="E2468" s="215">
        <v>6370</v>
      </c>
      <c r="F2468" s="57">
        <f t="shared" si="105"/>
        <v>350</v>
      </c>
      <c r="G2468" s="67">
        <f t="shared" si="106"/>
        <v>334.16925064599485</v>
      </c>
      <c r="H2468" s="54">
        <v>39729</v>
      </c>
      <c r="I2468" s="215">
        <v>3390</v>
      </c>
      <c r="J2468" s="215">
        <v>6540</v>
      </c>
      <c r="K2468" s="215"/>
      <c r="L2468" s="215"/>
      <c r="M2468" s="67"/>
      <c r="N2468" s="216"/>
      <c r="O2468" s="216"/>
      <c r="P2468" s="216"/>
      <c r="Q2468" s="216"/>
      <c r="R2468" s="216"/>
      <c r="S2468" s="216"/>
      <c r="T2468" s="216"/>
      <c r="U2468" s="216"/>
      <c r="V2468" s="216"/>
      <c r="W2468" s="216"/>
      <c r="X2468" s="216"/>
    </row>
    <row r="2469" spans="1:24" ht="15.75" customHeight="1">
      <c r="A2469" s="58"/>
      <c r="C2469" s="54">
        <v>39742</v>
      </c>
      <c r="D2469" s="215">
        <v>6110</v>
      </c>
      <c r="E2469" s="215">
        <v>6370</v>
      </c>
      <c r="F2469" s="57">
        <f t="shared" si="105"/>
        <v>260</v>
      </c>
      <c r="G2469" s="67">
        <f t="shared" si="106"/>
        <v>334.2390180878553</v>
      </c>
      <c r="H2469" s="54">
        <v>39728</v>
      </c>
      <c r="I2469" s="215">
        <v>3390</v>
      </c>
      <c r="J2469" s="215">
        <v>6540</v>
      </c>
      <c r="K2469" s="215"/>
      <c r="L2469" s="215"/>
      <c r="M2469" s="67"/>
      <c r="N2469" s="216"/>
      <c r="O2469" s="216"/>
      <c r="P2469" s="216"/>
      <c r="Q2469" s="216"/>
      <c r="R2469" s="216"/>
      <c r="S2469" s="216"/>
      <c r="T2469" s="216"/>
      <c r="U2469" s="216"/>
      <c r="V2469" s="216"/>
      <c r="W2469" s="216"/>
      <c r="X2469" s="216"/>
    </row>
    <row r="2470" spans="1:24" ht="15.75" customHeight="1">
      <c r="A2470" s="58"/>
      <c r="C2470" s="54">
        <v>39741</v>
      </c>
      <c r="D2470" s="215">
        <v>6150</v>
      </c>
      <c r="E2470" s="215">
        <v>6350</v>
      </c>
      <c r="F2470" s="57">
        <f t="shared" si="105"/>
        <v>200</v>
      </c>
      <c r="G2470" s="67">
        <f t="shared" si="106"/>
        <v>334.42506459948322</v>
      </c>
      <c r="H2470" s="54">
        <v>39727</v>
      </c>
      <c r="I2470" s="215">
        <v>3420</v>
      </c>
      <c r="J2470" s="215">
        <v>6590</v>
      </c>
      <c r="K2470" s="215"/>
      <c r="L2470" s="215"/>
      <c r="M2470" s="67"/>
      <c r="N2470" s="216"/>
      <c r="O2470" s="216"/>
      <c r="P2470" s="216"/>
      <c r="Q2470" s="216"/>
      <c r="R2470" s="216"/>
      <c r="S2470" s="216"/>
      <c r="T2470" s="216"/>
      <c r="U2470" s="216"/>
      <c r="V2470" s="216"/>
      <c r="W2470" s="216"/>
      <c r="X2470" s="216"/>
    </row>
    <row r="2471" spans="1:24" ht="15.75" customHeight="1">
      <c r="A2471" s="58"/>
      <c r="C2471" s="54">
        <v>39738</v>
      </c>
      <c r="D2471" s="215">
        <v>6150</v>
      </c>
      <c r="E2471" s="215">
        <v>6440</v>
      </c>
      <c r="F2471" s="57">
        <f t="shared" si="105"/>
        <v>290</v>
      </c>
      <c r="G2471" s="67">
        <f t="shared" si="106"/>
        <v>334.72480620155039</v>
      </c>
      <c r="H2471" s="54">
        <v>39724</v>
      </c>
      <c r="I2471" s="215">
        <v>3450</v>
      </c>
      <c r="J2471" s="215">
        <v>6590</v>
      </c>
      <c r="K2471" s="215"/>
      <c r="L2471" s="215"/>
      <c r="M2471" s="67"/>
      <c r="N2471" s="216"/>
      <c r="O2471" s="216"/>
      <c r="P2471" s="216"/>
      <c r="Q2471" s="216"/>
      <c r="R2471" s="216"/>
      <c r="S2471" s="216"/>
      <c r="T2471" s="216"/>
      <c r="U2471" s="216"/>
      <c r="V2471" s="216"/>
      <c r="W2471" s="216"/>
      <c r="X2471" s="216"/>
    </row>
    <row r="2472" spans="1:24" ht="15.75" customHeight="1">
      <c r="A2472" s="58"/>
      <c r="C2472" s="54">
        <v>39737</v>
      </c>
      <c r="D2472" s="215">
        <v>6220</v>
      </c>
      <c r="E2472" s="215">
        <v>6550</v>
      </c>
      <c r="F2472" s="57">
        <f t="shared" si="105"/>
        <v>330</v>
      </c>
      <c r="G2472" s="67">
        <f t="shared" si="106"/>
        <v>334.92118863049097</v>
      </c>
      <c r="H2472" s="54">
        <v>39723</v>
      </c>
      <c r="I2472" s="215">
        <v>3510</v>
      </c>
      <c r="J2472" s="215">
        <v>6630</v>
      </c>
      <c r="K2472" s="215"/>
      <c r="L2472" s="215"/>
      <c r="M2472" s="67"/>
      <c r="N2472" s="216"/>
      <c r="O2472" s="216"/>
      <c r="P2472" s="216"/>
      <c r="Q2472" s="216"/>
      <c r="R2472" s="216"/>
      <c r="S2472" s="216"/>
      <c r="T2472" s="216"/>
      <c r="U2472" s="216"/>
      <c r="V2472" s="216"/>
      <c r="W2472" s="216"/>
      <c r="X2472" s="216"/>
    </row>
    <row r="2473" spans="1:24" ht="15.75" customHeight="1">
      <c r="A2473" s="58"/>
      <c r="C2473" s="54">
        <v>39736</v>
      </c>
      <c r="D2473" s="215">
        <v>6310</v>
      </c>
      <c r="E2473" s="215">
        <v>6550</v>
      </c>
      <c r="F2473" s="57">
        <f t="shared" si="105"/>
        <v>240</v>
      </c>
      <c r="G2473" s="67">
        <f t="shared" si="106"/>
        <v>335.10077519379843</v>
      </c>
      <c r="H2473" s="54">
        <v>39722</v>
      </c>
      <c r="I2473" s="215">
        <v>3510</v>
      </c>
      <c r="J2473" s="215">
        <v>6630</v>
      </c>
      <c r="K2473" s="215"/>
      <c r="L2473" s="215"/>
      <c r="M2473" s="67"/>
      <c r="N2473" s="216"/>
      <c r="O2473" s="216"/>
      <c r="P2473" s="216"/>
      <c r="Q2473" s="216"/>
      <c r="R2473" s="216"/>
      <c r="S2473" s="216"/>
      <c r="T2473" s="216"/>
      <c r="U2473" s="216"/>
      <c r="V2473" s="216"/>
      <c r="W2473" s="216"/>
      <c r="X2473" s="216"/>
    </row>
    <row r="2474" spans="1:24" ht="15.75" customHeight="1">
      <c r="A2474" s="58"/>
      <c r="C2474" s="54">
        <v>39735</v>
      </c>
      <c r="D2474" s="215">
        <v>6310</v>
      </c>
      <c r="E2474" s="215">
        <v>6670</v>
      </c>
      <c r="F2474" s="57">
        <f t="shared" si="105"/>
        <v>360</v>
      </c>
      <c r="G2474" s="67">
        <f t="shared" si="106"/>
        <v>335.39664082687341</v>
      </c>
      <c r="H2474" s="54">
        <v>39721</v>
      </c>
      <c r="I2474" s="215">
        <v>3590</v>
      </c>
      <c r="J2474" s="215">
        <v>6630</v>
      </c>
      <c r="K2474" s="215"/>
      <c r="L2474" s="215"/>
      <c r="M2474" s="67"/>
      <c r="N2474" s="216"/>
      <c r="O2474" s="216"/>
      <c r="P2474" s="216"/>
      <c r="Q2474" s="216"/>
      <c r="R2474" s="216"/>
      <c r="S2474" s="216"/>
      <c r="T2474" s="216"/>
      <c r="U2474" s="216"/>
      <c r="V2474" s="216"/>
      <c r="W2474" s="216"/>
      <c r="X2474" s="216"/>
    </row>
    <row r="2475" spans="1:24" ht="15.75" customHeight="1">
      <c r="A2475" s="58"/>
      <c r="C2475" s="54">
        <v>39734</v>
      </c>
      <c r="D2475" s="215">
        <v>6310</v>
      </c>
      <c r="E2475" s="215">
        <v>6670</v>
      </c>
      <c r="F2475" s="57">
        <f t="shared" si="105"/>
        <v>360</v>
      </c>
      <c r="G2475" s="67">
        <f t="shared" si="106"/>
        <v>335.57105943152453</v>
      </c>
      <c r="H2475" s="54">
        <v>39720</v>
      </c>
      <c r="I2475" s="215">
        <v>3590</v>
      </c>
      <c r="J2475" s="215">
        <v>6630</v>
      </c>
      <c r="K2475" s="215"/>
      <c r="L2475" s="215"/>
      <c r="M2475" s="67"/>
      <c r="N2475" s="216"/>
      <c r="O2475" s="216"/>
      <c r="P2475" s="216"/>
      <c r="Q2475" s="216"/>
      <c r="R2475" s="216"/>
      <c r="S2475" s="216"/>
      <c r="T2475" s="216"/>
      <c r="U2475" s="216"/>
      <c r="V2475" s="216"/>
      <c r="W2475" s="216"/>
      <c r="X2475" s="216"/>
    </row>
    <row r="2476" spans="1:24" ht="15.75" customHeight="1">
      <c r="A2476" s="58"/>
      <c r="C2476" s="54">
        <v>39731</v>
      </c>
      <c r="D2476" s="215">
        <v>6380</v>
      </c>
      <c r="E2476" s="215">
        <v>6780</v>
      </c>
      <c r="F2476" s="57">
        <f t="shared" si="105"/>
        <v>400</v>
      </c>
      <c r="G2476" s="67">
        <f t="shared" si="106"/>
        <v>335.73255813953489</v>
      </c>
      <c r="H2476" s="54">
        <v>39717</v>
      </c>
      <c r="I2476" s="215">
        <v>3630</v>
      </c>
      <c r="J2476" s="215">
        <v>6630</v>
      </c>
      <c r="K2476" s="215"/>
      <c r="L2476" s="215"/>
      <c r="M2476" s="67"/>
      <c r="N2476" s="216"/>
      <c r="O2476" s="216"/>
      <c r="P2476" s="216"/>
      <c r="Q2476" s="216"/>
      <c r="R2476" s="216"/>
      <c r="S2476" s="216"/>
      <c r="T2476" s="216"/>
      <c r="U2476" s="216"/>
      <c r="V2476" s="216"/>
      <c r="W2476" s="216"/>
      <c r="X2476" s="216"/>
    </row>
    <row r="2477" spans="1:24" ht="15.75" customHeight="1">
      <c r="A2477" s="58"/>
      <c r="C2477" s="54">
        <v>39730</v>
      </c>
      <c r="D2477" s="215">
        <v>6400</v>
      </c>
      <c r="E2477" s="215">
        <v>6780</v>
      </c>
      <c r="F2477" s="57">
        <f t="shared" si="105"/>
        <v>380</v>
      </c>
      <c r="G2477" s="67">
        <f t="shared" si="106"/>
        <v>335.85271317829455</v>
      </c>
      <c r="H2477" s="54">
        <v>39716</v>
      </c>
      <c r="I2477" s="215">
        <v>3630</v>
      </c>
      <c r="J2477" s="215">
        <v>6630</v>
      </c>
      <c r="K2477" s="215"/>
      <c r="L2477" s="215"/>
      <c r="M2477" s="67"/>
      <c r="N2477" s="216"/>
      <c r="O2477" s="216"/>
      <c r="P2477" s="216"/>
      <c r="Q2477" s="216"/>
      <c r="R2477" s="216"/>
      <c r="S2477" s="216"/>
      <c r="T2477" s="216"/>
      <c r="U2477" s="216"/>
      <c r="V2477" s="216"/>
      <c r="W2477" s="216"/>
      <c r="X2477" s="216"/>
    </row>
    <row r="2478" spans="1:24" ht="15.75" customHeight="1">
      <c r="A2478" s="58"/>
      <c r="C2478" s="54">
        <v>39729</v>
      </c>
      <c r="D2478" s="215">
        <v>6450</v>
      </c>
      <c r="E2478" s="215">
        <v>6780</v>
      </c>
      <c r="F2478" s="57">
        <f t="shared" si="105"/>
        <v>330</v>
      </c>
      <c r="G2478" s="67">
        <f t="shared" si="106"/>
        <v>335.99870801033592</v>
      </c>
      <c r="H2478" s="54">
        <v>39715</v>
      </c>
      <c r="I2478" s="215">
        <v>3650</v>
      </c>
      <c r="J2478" s="215">
        <v>6630</v>
      </c>
      <c r="K2478" s="215"/>
      <c r="L2478" s="215"/>
      <c r="M2478" s="67"/>
      <c r="N2478" s="216"/>
      <c r="O2478" s="216"/>
      <c r="P2478" s="216"/>
      <c r="Q2478" s="216"/>
      <c r="R2478" s="216"/>
      <c r="S2478" s="216"/>
      <c r="T2478" s="216"/>
      <c r="U2478" s="216"/>
      <c r="V2478" s="216"/>
      <c r="W2478" s="216"/>
      <c r="X2478" s="216"/>
    </row>
    <row r="2479" spans="1:24" ht="15.75" customHeight="1">
      <c r="A2479" s="58"/>
      <c r="C2479" s="54">
        <v>39728</v>
      </c>
      <c r="D2479" s="215">
        <v>6450</v>
      </c>
      <c r="E2479" s="215">
        <v>6920</v>
      </c>
      <c r="F2479" s="57">
        <f t="shared" si="105"/>
        <v>470</v>
      </c>
      <c r="G2479" s="67">
        <f t="shared" si="106"/>
        <v>336.2093023255814</v>
      </c>
      <c r="H2479" s="54">
        <v>39714</v>
      </c>
      <c r="I2479" s="215">
        <v>3680</v>
      </c>
      <c r="J2479" s="215">
        <v>6630</v>
      </c>
      <c r="K2479" s="215"/>
      <c r="L2479" s="215"/>
      <c r="M2479" s="67"/>
      <c r="N2479" s="216"/>
      <c r="O2479" s="216"/>
      <c r="P2479" s="216"/>
      <c r="Q2479" s="216"/>
      <c r="R2479" s="216"/>
      <c r="S2479" s="216"/>
      <c r="T2479" s="216"/>
      <c r="U2479" s="216"/>
      <c r="V2479" s="216"/>
      <c r="W2479" s="216"/>
      <c r="X2479" s="216"/>
    </row>
    <row r="2480" spans="1:24" ht="15.75" customHeight="1">
      <c r="A2480" s="58"/>
      <c r="C2480" s="54">
        <v>39727</v>
      </c>
      <c r="D2480" s="215">
        <v>6540</v>
      </c>
      <c r="E2480" s="215">
        <v>7030</v>
      </c>
      <c r="F2480" s="57">
        <f t="shared" si="105"/>
        <v>490</v>
      </c>
      <c r="G2480" s="67">
        <f t="shared" si="106"/>
        <v>336.24547803617571</v>
      </c>
      <c r="H2480" s="54">
        <v>39713</v>
      </c>
      <c r="I2480" s="215">
        <v>3680</v>
      </c>
      <c r="J2480" s="215">
        <v>6700</v>
      </c>
      <c r="K2480" s="215"/>
      <c r="L2480" s="215"/>
      <c r="M2480" s="67"/>
      <c r="N2480" s="216"/>
      <c r="O2480" s="216"/>
      <c r="P2480" s="216"/>
      <c r="Q2480" s="216"/>
      <c r="R2480" s="216"/>
      <c r="S2480" s="216"/>
      <c r="T2480" s="216"/>
      <c r="U2480" s="216"/>
      <c r="V2480" s="216"/>
      <c r="W2480" s="216"/>
      <c r="X2480" s="216"/>
    </row>
    <row r="2481" spans="1:24" ht="15.75" customHeight="1">
      <c r="A2481" s="58"/>
      <c r="C2481" s="54">
        <v>39724</v>
      </c>
      <c r="D2481" s="215">
        <v>6540</v>
      </c>
      <c r="E2481" s="215">
        <v>7030</v>
      </c>
      <c r="F2481" s="57">
        <f t="shared" si="105"/>
        <v>490</v>
      </c>
      <c r="G2481" s="67">
        <f t="shared" si="106"/>
        <v>336.27260981912144</v>
      </c>
      <c r="H2481" s="54">
        <v>39710</v>
      </c>
      <c r="I2481" s="215">
        <v>3710</v>
      </c>
      <c r="J2481" s="215">
        <v>6700</v>
      </c>
      <c r="K2481" s="215"/>
      <c r="L2481" s="215"/>
      <c r="M2481" s="67"/>
      <c r="N2481" s="216"/>
      <c r="O2481" s="216"/>
      <c r="P2481" s="216"/>
      <c r="Q2481" s="216"/>
      <c r="R2481" s="216"/>
      <c r="S2481" s="216"/>
      <c r="T2481" s="216"/>
      <c r="U2481" s="216"/>
      <c r="V2481" s="216"/>
      <c r="W2481" s="216"/>
      <c r="X2481" s="216"/>
    </row>
    <row r="2482" spans="1:24" ht="15.75" customHeight="1">
      <c r="A2482" s="58"/>
      <c r="C2482" s="54">
        <v>39723</v>
      </c>
      <c r="D2482" s="215">
        <v>6610</v>
      </c>
      <c r="E2482" s="215">
        <v>7030</v>
      </c>
      <c r="F2482" s="57">
        <f t="shared" si="105"/>
        <v>420</v>
      </c>
      <c r="G2482" s="67">
        <f t="shared" si="106"/>
        <v>336.27906976744185</v>
      </c>
      <c r="H2482" s="54">
        <v>39709</v>
      </c>
      <c r="I2482" s="215">
        <v>3710</v>
      </c>
      <c r="J2482" s="215">
        <v>6700</v>
      </c>
      <c r="K2482" s="215"/>
      <c r="L2482" s="215"/>
      <c r="M2482" s="67"/>
      <c r="N2482" s="216"/>
      <c r="O2482" s="216"/>
      <c r="P2482" s="216"/>
      <c r="Q2482" s="216"/>
      <c r="R2482" s="216"/>
      <c r="S2482" s="216"/>
      <c r="T2482" s="216"/>
      <c r="U2482" s="216"/>
      <c r="V2482" s="216"/>
      <c r="W2482" s="216"/>
      <c r="X2482" s="216"/>
    </row>
    <row r="2483" spans="1:24" ht="15.75" customHeight="1">
      <c r="A2483" s="58"/>
      <c r="C2483" s="54">
        <v>39722</v>
      </c>
      <c r="D2483" s="215">
        <v>6590</v>
      </c>
      <c r="E2483" s="215">
        <v>7030</v>
      </c>
      <c r="F2483" s="57">
        <f t="shared" si="105"/>
        <v>440</v>
      </c>
      <c r="G2483" s="67">
        <f t="shared" si="106"/>
        <v>336.27260981912144</v>
      </c>
      <c r="H2483" s="54">
        <v>39708</v>
      </c>
      <c r="I2483" s="215">
        <v>3730</v>
      </c>
      <c r="J2483" s="215">
        <v>6770</v>
      </c>
      <c r="K2483" s="215"/>
      <c r="L2483" s="215"/>
      <c r="M2483" s="67"/>
      <c r="N2483" s="216"/>
      <c r="O2483" s="216"/>
      <c r="P2483" s="216"/>
      <c r="Q2483" s="216"/>
      <c r="R2483" s="216"/>
      <c r="S2483" s="216"/>
      <c r="T2483" s="216"/>
      <c r="U2483" s="216"/>
      <c r="V2483" s="216"/>
      <c r="W2483" s="216"/>
      <c r="X2483" s="216"/>
    </row>
    <row r="2484" spans="1:24" ht="15.75" customHeight="1">
      <c r="A2484" s="58"/>
      <c r="C2484" s="54">
        <v>39721</v>
      </c>
      <c r="D2484" s="215">
        <v>6590</v>
      </c>
      <c r="E2484" s="215">
        <v>7030</v>
      </c>
      <c r="F2484" s="57">
        <f t="shared" si="105"/>
        <v>440</v>
      </c>
      <c r="G2484" s="67">
        <f t="shared" si="106"/>
        <v>336.21834625322998</v>
      </c>
      <c r="H2484" s="54">
        <v>39707</v>
      </c>
      <c r="I2484" s="215">
        <v>3760</v>
      </c>
      <c r="J2484" s="215">
        <v>6820</v>
      </c>
      <c r="K2484" s="215"/>
      <c r="L2484" s="215"/>
      <c r="M2484" s="67"/>
      <c r="N2484" s="216"/>
      <c r="O2484" s="216"/>
      <c r="P2484" s="216"/>
      <c r="Q2484" s="216"/>
      <c r="R2484" s="216"/>
      <c r="S2484" s="216"/>
      <c r="T2484" s="216"/>
      <c r="U2484" s="216"/>
      <c r="V2484" s="216"/>
      <c r="W2484" s="216"/>
      <c r="X2484" s="216"/>
    </row>
    <row r="2485" spans="1:24" ht="15.75" customHeight="1">
      <c r="A2485" s="58"/>
      <c r="C2485" s="54">
        <v>39720</v>
      </c>
      <c r="D2485" s="215">
        <v>6610</v>
      </c>
      <c r="E2485" s="215">
        <v>7120</v>
      </c>
      <c r="F2485" s="57">
        <f t="shared" si="105"/>
        <v>510</v>
      </c>
      <c r="G2485" s="67">
        <f t="shared" si="106"/>
        <v>336.09302325581393</v>
      </c>
      <c r="H2485" s="54">
        <v>39706</v>
      </c>
      <c r="I2485" s="215">
        <v>3760</v>
      </c>
      <c r="J2485" s="215">
        <v>6840</v>
      </c>
      <c r="K2485" s="215"/>
      <c r="L2485" s="215"/>
      <c r="M2485" s="67"/>
      <c r="N2485" s="216"/>
      <c r="O2485" s="216"/>
      <c r="P2485" s="216"/>
      <c r="Q2485" s="216"/>
      <c r="R2485" s="216"/>
      <c r="S2485" s="216"/>
      <c r="T2485" s="216"/>
      <c r="U2485" s="216"/>
      <c r="V2485" s="216"/>
      <c r="W2485" s="216"/>
      <c r="X2485" s="216"/>
    </row>
    <row r="2486" spans="1:24" ht="15.75" customHeight="1">
      <c r="A2486" s="58"/>
      <c r="C2486" s="54">
        <v>39717</v>
      </c>
      <c r="D2486" s="215">
        <v>6610</v>
      </c>
      <c r="E2486" s="215">
        <v>7120</v>
      </c>
      <c r="F2486" s="57">
        <f t="shared" si="105"/>
        <v>510</v>
      </c>
      <c r="G2486" s="67">
        <f t="shared" si="106"/>
        <v>335.88113695090442</v>
      </c>
      <c r="H2486" s="54">
        <v>39703</v>
      </c>
      <c r="I2486" s="215">
        <v>3770</v>
      </c>
      <c r="J2486" s="215">
        <v>6930</v>
      </c>
      <c r="K2486" s="215"/>
      <c r="L2486" s="215"/>
      <c r="M2486" s="67"/>
      <c r="N2486" s="216"/>
      <c r="O2486" s="216"/>
      <c r="P2486" s="216"/>
      <c r="Q2486" s="216"/>
      <c r="R2486" s="216"/>
      <c r="S2486" s="216"/>
      <c r="T2486" s="216"/>
      <c r="U2486" s="216"/>
      <c r="V2486" s="216"/>
      <c r="W2486" s="216"/>
      <c r="X2486" s="216"/>
    </row>
    <row r="2487" spans="1:24" ht="15.75" customHeight="1">
      <c r="A2487" s="58"/>
      <c r="C2487" s="54">
        <v>39716</v>
      </c>
      <c r="D2487" s="215">
        <v>6610</v>
      </c>
      <c r="E2487" s="215">
        <v>7120</v>
      </c>
      <c r="F2487" s="57">
        <f t="shared" si="105"/>
        <v>510</v>
      </c>
      <c r="G2487" s="67">
        <f t="shared" si="106"/>
        <v>335.50129198966408</v>
      </c>
      <c r="H2487" s="54">
        <v>39702</v>
      </c>
      <c r="I2487" s="215">
        <v>3790</v>
      </c>
      <c r="J2487" s="215">
        <v>6970</v>
      </c>
      <c r="K2487" s="215"/>
      <c r="L2487" s="215"/>
      <c r="M2487" s="67"/>
      <c r="N2487" s="216"/>
      <c r="O2487" s="216"/>
      <c r="P2487" s="216"/>
      <c r="Q2487" s="216"/>
      <c r="R2487" s="216"/>
      <c r="S2487" s="216"/>
      <c r="T2487" s="216"/>
      <c r="U2487" s="216"/>
      <c r="V2487" s="216"/>
      <c r="W2487" s="216"/>
      <c r="X2487" s="216"/>
    </row>
    <row r="2488" spans="1:24" ht="15.75" customHeight="1">
      <c r="A2488" s="58"/>
      <c r="C2488" s="54">
        <v>39715</v>
      </c>
      <c r="D2488" s="215">
        <v>6610</v>
      </c>
      <c r="E2488" s="215">
        <v>7230</v>
      </c>
      <c r="F2488" s="57">
        <f t="shared" si="105"/>
        <v>620</v>
      </c>
      <c r="G2488" s="67">
        <f t="shared" si="106"/>
        <v>335.18087855297159</v>
      </c>
      <c r="H2488" s="54">
        <v>39701</v>
      </c>
      <c r="I2488" s="215">
        <v>3810</v>
      </c>
      <c r="J2488" s="215">
        <v>7020</v>
      </c>
      <c r="K2488" s="215"/>
      <c r="L2488" s="215"/>
      <c r="M2488" s="67"/>
      <c r="N2488" s="216"/>
      <c r="O2488" s="216"/>
      <c r="P2488" s="216"/>
      <c r="Q2488" s="216"/>
      <c r="R2488" s="216"/>
      <c r="S2488" s="216"/>
      <c r="T2488" s="216"/>
      <c r="U2488" s="216"/>
      <c r="V2488" s="216"/>
      <c r="W2488" s="216"/>
      <c r="X2488" s="216"/>
    </row>
    <row r="2489" spans="1:24" ht="15.75" customHeight="1">
      <c r="A2489" s="58"/>
      <c r="C2489" s="54">
        <v>39714</v>
      </c>
      <c r="D2489" s="215">
        <v>6630</v>
      </c>
      <c r="E2489" s="215">
        <v>7230</v>
      </c>
      <c r="F2489" s="57">
        <f t="shared" si="105"/>
        <v>600</v>
      </c>
      <c r="G2489" s="67">
        <f t="shared" si="106"/>
        <v>334.66666666666669</v>
      </c>
      <c r="H2489" s="54">
        <v>39700</v>
      </c>
      <c r="I2489" s="215">
        <v>3820</v>
      </c>
      <c r="J2489" s="215">
        <v>7110</v>
      </c>
      <c r="K2489" s="215"/>
      <c r="L2489" s="215"/>
      <c r="M2489" s="67"/>
      <c r="N2489" s="216"/>
      <c r="O2489" s="216"/>
      <c r="P2489" s="216"/>
      <c r="Q2489" s="216"/>
      <c r="R2489" s="216"/>
      <c r="S2489" s="216"/>
      <c r="T2489" s="216"/>
      <c r="U2489" s="216"/>
      <c r="V2489" s="216"/>
      <c r="W2489" s="216"/>
      <c r="X2489" s="216"/>
    </row>
    <row r="2490" spans="1:24" ht="15.75" customHeight="1">
      <c r="A2490" s="58"/>
      <c r="C2490" s="54">
        <v>39713</v>
      </c>
      <c r="D2490" s="215">
        <v>6660</v>
      </c>
      <c r="E2490" s="215">
        <v>7230</v>
      </c>
      <c r="F2490" s="57">
        <f t="shared" si="105"/>
        <v>570</v>
      </c>
      <c r="G2490" s="67">
        <f t="shared" si="106"/>
        <v>334.16149870801036</v>
      </c>
      <c r="H2490" s="54">
        <v>39699</v>
      </c>
      <c r="I2490" s="215">
        <v>3840</v>
      </c>
      <c r="J2490" s="215">
        <v>7110</v>
      </c>
      <c r="K2490" s="215"/>
      <c r="L2490" s="215"/>
      <c r="M2490" s="67"/>
      <c r="N2490" s="216"/>
      <c r="O2490" s="216"/>
      <c r="P2490" s="216"/>
      <c r="Q2490" s="216"/>
      <c r="R2490" s="216"/>
      <c r="S2490" s="216"/>
      <c r="T2490" s="216"/>
      <c r="U2490" s="216"/>
      <c r="V2490" s="216"/>
      <c r="W2490" s="216"/>
      <c r="X2490" s="216"/>
    </row>
    <row r="2491" spans="1:24" ht="15.75" customHeight="1">
      <c r="A2491" s="58"/>
      <c r="C2491" s="54">
        <v>39710</v>
      </c>
      <c r="D2491" s="215">
        <v>6660</v>
      </c>
      <c r="E2491" s="215">
        <v>7280</v>
      </c>
      <c r="F2491" s="57">
        <f t="shared" si="105"/>
        <v>620</v>
      </c>
      <c r="G2491" s="67">
        <f t="shared" si="106"/>
        <v>333.6653746770026</v>
      </c>
      <c r="H2491" s="54">
        <v>39696</v>
      </c>
      <c r="I2491" s="215">
        <v>3850</v>
      </c>
      <c r="J2491" s="215">
        <v>7180</v>
      </c>
      <c r="K2491" s="215"/>
      <c r="L2491" s="215"/>
      <c r="M2491" s="67"/>
      <c r="N2491" s="216"/>
      <c r="O2491" s="216"/>
      <c r="P2491" s="216"/>
      <c r="Q2491" s="216"/>
      <c r="R2491" s="216"/>
      <c r="S2491" s="216"/>
      <c r="T2491" s="216"/>
      <c r="U2491" s="216"/>
      <c r="V2491" s="216"/>
      <c r="W2491" s="216"/>
      <c r="X2491" s="216"/>
    </row>
    <row r="2492" spans="1:24" ht="15.75" customHeight="1">
      <c r="A2492" s="58"/>
      <c r="C2492" s="54">
        <v>39709</v>
      </c>
      <c r="D2492" s="215">
        <v>6660</v>
      </c>
      <c r="E2492" s="215">
        <v>7280</v>
      </c>
      <c r="F2492" s="57">
        <f t="shared" si="105"/>
        <v>620</v>
      </c>
      <c r="G2492" s="67">
        <f t="shared" si="106"/>
        <v>333.05297157622738</v>
      </c>
      <c r="H2492" s="54">
        <v>39695</v>
      </c>
      <c r="I2492" s="215">
        <v>3870</v>
      </c>
      <c r="J2492" s="215">
        <v>7220</v>
      </c>
      <c r="K2492" s="215"/>
      <c r="L2492" s="215"/>
      <c r="M2492" s="67"/>
      <c r="N2492" s="216"/>
      <c r="O2492" s="216"/>
      <c r="P2492" s="216"/>
      <c r="Q2492" s="216"/>
      <c r="R2492" s="216"/>
      <c r="S2492" s="216"/>
      <c r="T2492" s="216"/>
      <c r="U2492" s="216"/>
      <c r="V2492" s="216"/>
      <c r="W2492" s="216"/>
      <c r="X2492" s="216"/>
    </row>
    <row r="2493" spans="1:24" ht="15.75" customHeight="1">
      <c r="A2493" s="58"/>
      <c r="C2493" s="54">
        <v>39708</v>
      </c>
      <c r="D2493" s="215">
        <v>6680</v>
      </c>
      <c r="E2493" s="215">
        <v>7280</v>
      </c>
      <c r="F2493" s="57">
        <f t="shared" si="105"/>
        <v>600</v>
      </c>
      <c r="G2493" s="67">
        <f t="shared" si="106"/>
        <v>332.40180878552974</v>
      </c>
      <c r="H2493" s="54">
        <v>39694</v>
      </c>
      <c r="I2493" s="215">
        <v>3880</v>
      </c>
      <c r="J2493" s="215">
        <v>7270</v>
      </c>
      <c r="K2493" s="215"/>
      <c r="L2493" s="215"/>
      <c r="M2493" s="67"/>
      <c r="N2493" s="216"/>
      <c r="O2493" s="216"/>
      <c r="P2493" s="216"/>
      <c r="Q2493" s="216"/>
      <c r="R2493" s="216"/>
      <c r="S2493" s="216"/>
      <c r="T2493" s="216"/>
      <c r="U2493" s="216"/>
      <c r="V2493" s="216"/>
      <c r="W2493" s="216"/>
      <c r="X2493" s="216"/>
    </row>
    <row r="2494" spans="1:24" ht="15.75" customHeight="1">
      <c r="A2494" s="58"/>
      <c r="C2494" s="54">
        <v>39707</v>
      </c>
      <c r="D2494" s="215">
        <v>6720</v>
      </c>
      <c r="E2494" s="215">
        <v>7280</v>
      </c>
      <c r="F2494" s="57">
        <f t="shared" si="105"/>
        <v>560</v>
      </c>
      <c r="G2494" s="67">
        <f t="shared" si="106"/>
        <v>331.73772609819122</v>
      </c>
      <c r="H2494" s="54">
        <v>39693</v>
      </c>
      <c r="I2494" s="215">
        <v>3900</v>
      </c>
      <c r="J2494" s="215">
        <v>7320</v>
      </c>
      <c r="K2494" s="215"/>
      <c r="L2494" s="215"/>
      <c r="M2494" s="67"/>
      <c r="N2494" s="216"/>
      <c r="O2494" s="216"/>
      <c r="P2494" s="216"/>
      <c r="Q2494" s="216"/>
      <c r="R2494" s="216"/>
      <c r="S2494" s="216"/>
      <c r="T2494" s="216"/>
      <c r="U2494" s="216"/>
      <c r="V2494" s="216"/>
      <c r="W2494" s="216"/>
      <c r="X2494" s="216"/>
    </row>
    <row r="2495" spans="1:24" ht="15.75" customHeight="1">
      <c r="A2495" s="58"/>
      <c r="C2495" s="54">
        <v>39706</v>
      </c>
      <c r="D2495" s="215">
        <v>6720</v>
      </c>
      <c r="E2495" s="215">
        <v>7350</v>
      </c>
      <c r="F2495" s="57">
        <f t="shared" si="105"/>
        <v>630</v>
      </c>
      <c r="G2495" s="67">
        <f t="shared" si="106"/>
        <v>331.21059431524549</v>
      </c>
      <c r="H2495" s="54">
        <v>39692</v>
      </c>
      <c r="I2495" s="215">
        <v>3900</v>
      </c>
      <c r="J2495" s="215">
        <v>7340</v>
      </c>
      <c r="K2495" s="215"/>
      <c r="L2495" s="215"/>
      <c r="M2495" s="67"/>
      <c r="N2495" s="216"/>
      <c r="O2495" s="216"/>
      <c r="P2495" s="216"/>
      <c r="Q2495" s="216"/>
      <c r="R2495" s="216"/>
      <c r="S2495" s="216"/>
      <c r="T2495" s="216"/>
      <c r="U2495" s="216"/>
      <c r="V2495" s="216"/>
      <c r="W2495" s="216"/>
      <c r="X2495" s="216"/>
    </row>
    <row r="2496" spans="1:24" ht="15.75" customHeight="1">
      <c r="A2496" s="58"/>
      <c r="C2496" s="54">
        <v>39703</v>
      </c>
      <c r="D2496" s="215">
        <v>6770</v>
      </c>
      <c r="E2496" s="215">
        <v>7350</v>
      </c>
      <c r="F2496" s="57">
        <f t="shared" si="105"/>
        <v>580</v>
      </c>
      <c r="G2496" s="67">
        <f t="shared" si="106"/>
        <v>330.59302325581393</v>
      </c>
      <c r="H2496" s="54">
        <v>39689</v>
      </c>
      <c r="I2496" s="215">
        <v>3910</v>
      </c>
      <c r="J2496" s="215">
        <v>7380</v>
      </c>
      <c r="K2496" s="215"/>
      <c r="L2496" s="215"/>
      <c r="M2496" s="67"/>
      <c r="N2496" s="216"/>
      <c r="O2496" s="216"/>
      <c r="P2496" s="216"/>
      <c r="Q2496" s="216"/>
      <c r="R2496" s="216"/>
      <c r="S2496" s="216"/>
      <c r="T2496" s="216"/>
      <c r="U2496" s="216"/>
      <c r="V2496" s="216"/>
      <c r="W2496" s="216"/>
      <c r="X2496" s="216"/>
    </row>
    <row r="2497" spans="1:24" ht="15.75" customHeight="1">
      <c r="A2497" s="58"/>
      <c r="C2497" s="54">
        <v>39702</v>
      </c>
      <c r="D2497" s="215">
        <v>6790</v>
      </c>
      <c r="E2497" s="215">
        <v>7350</v>
      </c>
      <c r="F2497" s="57">
        <f t="shared" si="105"/>
        <v>560</v>
      </c>
      <c r="G2497" s="67">
        <f t="shared" si="106"/>
        <v>330.0658914728682</v>
      </c>
      <c r="H2497" s="54">
        <v>39688</v>
      </c>
      <c r="I2497" s="215">
        <v>3910</v>
      </c>
      <c r="J2497" s="215">
        <v>7520</v>
      </c>
      <c r="K2497" s="215"/>
      <c r="L2497" s="215"/>
      <c r="M2497" s="67"/>
      <c r="N2497" s="216"/>
      <c r="O2497" s="216"/>
      <c r="P2497" s="216"/>
      <c r="Q2497" s="216"/>
      <c r="R2497" s="216"/>
      <c r="S2497" s="216"/>
      <c r="T2497" s="216"/>
      <c r="U2497" s="216"/>
      <c r="V2497" s="216"/>
      <c r="W2497" s="216"/>
      <c r="X2497" s="216"/>
    </row>
    <row r="2498" spans="1:24" ht="15.75" customHeight="1">
      <c r="A2498" s="58"/>
      <c r="C2498" s="54">
        <v>39701</v>
      </c>
      <c r="D2498" s="215">
        <v>6840</v>
      </c>
      <c r="E2498" s="215">
        <v>7350</v>
      </c>
      <c r="F2498" s="57">
        <f t="shared" si="105"/>
        <v>510</v>
      </c>
      <c r="G2498" s="67">
        <f t="shared" si="106"/>
        <v>329.56459948320412</v>
      </c>
      <c r="H2498" s="54">
        <v>39687</v>
      </c>
      <c r="I2498" s="215">
        <v>3930</v>
      </c>
      <c r="J2498" s="215">
        <v>7520</v>
      </c>
      <c r="K2498" s="215"/>
      <c r="L2498" s="215"/>
      <c r="M2498" s="67"/>
      <c r="N2498" s="216"/>
      <c r="O2498" s="216"/>
      <c r="P2498" s="216"/>
      <c r="Q2498" s="216"/>
      <c r="R2498" s="216"/>
      <c r="S2498" s="216"/>
      <c r="T2498" s="216"/>
      <c r="U2498" s="216"/>
      <c r="V2498" s="216"/>
      <c r="W2498" s="216"/>
      <c r="X2498" s="216"/>
    </row>
    <row r="2499" spans="1:24" ht="15.75" customHeight="1">
      <c r="A2499" s="58"/>
      <c r="C2499" s="54">
        <v>39700</v>
      </c>
      <c r="D2499" s="215">
        <v>6930</v>
      </c>
      <c r="E2499" s="215">
        <v>7350</v>
      </c>
      <c r="F2499" s="57">
        <f t="shared" si="105"/>
        <v>420</v>
      </c>
      <c r="G2499" s="67">
        <f t="shared" si="106"/>
        <v>329.17700258397934</v>
      </c>
      <c r="H2499" s="54">
        <v>39686</v>
      </c>
      <c r="I2499" s="215">
        <v>3940</v>
      </c>
      <c r="J2499" s="215">
        <v>7540</v>
      </c>
      <c r="K2499" s="215"/>
      <c r="L2499" s="215"/>
      <c r="M2499" s="67"/>
      <c r="N2499" s="216"/>
      <c r="O2499" s="216"/>
      <c r="P2499" s="216"/>
      <c r="Q2499" s="216"/>
      <c r="R2499" s="216"/>
      <c r="S2499" s="216"/>
      <c r="T2499" s="216"/>
      <c r="U2499" s="216"/>
      <c r="V2499" s="216"/>
      <c r="W2499" s="216"/>
      <c r="X2499" s="216"/>
    </row>
    <row r="2500" spans="1:24" ht="15.75" customHeight="1">
      <c r="A2500" s="58"/>
      <c r="C2500" s="54">
        <v>39699</v>
      </c>
      <c r="D2500" s="215">
        <v>6930</v>
      </c>
      <c r="E2500" s="215">
        <v>7460</v>
      </c>
      <c r="F2500" s="57">
        <f t="shared" si="105"/>
        <v>530</v>
      </c>
      <c r="G2500" s="67">
        <f t="shared" si="106"/>
        <v>328.90568475452199</v>
      </c>
      <c r="H2500" s="54">
        <v>39685</v>
      </c>
      <c r="I2500" s="215">
        <v>3940</v>
      </c>
      <c r="J2500" s="215">
        <v>7590</v>
      </c>
      <c r="K2500" s="215"/>
      <c r="L2500" s="215"/>
      <c r="M2500" s="67"/>
      <c r="N2500" s="216"/>
      <c r="O2500" s="216"/>
      <c r="P2500" s="216"/>
      <c r="Q2500" s="216"/>
      <c r="R2500" s="216"/>
      <c r="S2500" s="216"/>
      <c r="T2500" s="216"/>
      <c r="U2500" s="216"/>
      <c r="V2500" s="216"/>
      <c r="W2500" s="216"/>
      <c r="X2500" s="216"/>
    </row>
    <row r="2501" spans="1:24" ht="15.75" customHeight="1">
      <c r="A2501" s="58"/>
      <c r="C2501" s="54">
        <v>39696</v>
      </c>
      <c r="D2501" s="215">
        <v>7090</v>
      </c>
      <c r="E2501" s="215">
        <v>7600</v>
      </c>
      <c r="F2501" s="57">
        <f t="shared" ref="F2501:F2564" si="107">E2501-D2501</f>
        <v>510</v>
      </c>
      <c r="G2501" s="67">
        <f t="shared" ref="G2501:G2564" si="108">SUM(F2501:F3274)/774</f>
        <v>328.49224806201551</v>
      </c>
      <c r="H2501" s="54">
        <v>39682</v>
      </c>
      <c r="I2501" s="215">
        <v>3940</v>
      </c>
      <c r="J2501" s="215">
        <v>7630</v>
      </c>
      <c r="K2501" s="215"/>
      <c r="L2501" s="215"/>
      <c r="M2501" s="67"/>
      <c r="N2501" s="216"/>
      <c r="O2501" s="216"/>
      <c r="P2501" s="216"/>
      <c r="Q2501" s="216"/>
      <c r="R2501" s="216"/>
      <c r="S2501" s="216"/>
      <c r="T2501" s="216"/>
      <c r="U2501" s="216"/>
      <c r="V2501" s="216"/>
      <c r="W2501" s="216"/>
      <c r="X2501" s="216"/>
    </row>
    <row r="2502" spans="1:24" ht="15.75" customHeight="1">
      <c r="A2502" s="58"/>
      <c r="C2502" s="54">
        <v>39695</v>
      </c>
      <c r="D2502" s="215">
        <v>7090</v>
      </c>
      <c r="E2502" s="215">
        <v>7600</v>
      </c>
      <c r="F2502" s="57">
        <f t="shared" si="107"/>
        <v>510</v>
      </c>
      <c r="G2502" s="67">
        <f t="shared" si="108"/>
        <v>328.11627906976742</v>
      </c>
      <c r="H2502" s="54">
        <v>39681</v>
      </c>
      <c r="I2502" s="215">
        <v>3940</v>
      </c>
      <c r="J2502" s="215">
        <v>7750</v>
      </c>
      <c r="K2502" s="215"/>
      <c r="L2502" s="215"/>
      <c r="M2502" s="67"/>
      <c r="N2502" s="216"/>
      <c r="O2502" s="216"/>
      <c r="P2502" s="216"/>
      <c r="Q2502" s="216"/>
      <c r="R2502" s="216"/>
      <c r="S2502" s="216"/>
      <c r="T2502" s="216"/>
      <c r="U2502" s="216"/>
      <c r="V2502" s="216"/>
      <c r="W2502" s="216"/>
      <c r="X2502" s="216"/>
    </row>
    <row r="2503" spans="1:24" ht="15.75" customHeight="1">
      <c r="A2503" s="58"/>
      <c r="C2503" s="54">
        <v>39694</v>
      </c>
      <c r="D2503" s="215">
        <v>7110</v>
      </c>
      <c r="E2503" s="215">
        <v>7760</v>
      </c>
      <c r="F2503" s="57">
        <f t="shared" si="107"/>
        <v>650</v>
      </c>
      <c r="G2503" s="67">
        <f t="shared" si="108"/>
        <v>327.72739018087856</v>
      </c>
      <c r="H2503" s="54">
        <v>39680</v>
      </c>
      <c r="I2503" s="215">
        <v>3960</v>
      </c>
      <c r="J2503" s="215">
        <v>7750</v>
      </c>
      <c r="K2503" s="215"/>
      <c r="L2503" s="215"/>
      <c r="M2503" s="67"/>
      <c r="N2503" s="216"/>
      <c r="O2503" s="216"/>
      <c r="P2503" s="216"/>
      <c r="Q2503" s="216"/>
      <c r="R2503" s="216"/>
      <c r="S2503" s="216"/>
      <c r="T2503" s="216"/>
      <c r="U2503" s="216"/>
      <c r="V2503" s="216"/>
      <c r="W2503" s="216"/>
      <c r="X2503" s="216"/>
    </row>
    <row r="2504" spans="1:24" ht="15.75" customHeight="1">
      <c r="A2504" s="58"/>
      <c r="C2504" s="54">
        <v>39693</v>
      </c>
      <c r="D2504" s="215">
        <v>7250</v>
      </c>
      <c r="E2504" s="215">
        <v>7760</v>
      </c>
      <c r="F2504" s="57">
        <f t="shared" si="107"/>
        <v>510</v>
      </c>
      <c r="G2504" s="67">
        <f t="shared" si="108"/>
        <v>327.15762273901811</v>
      </c>
      <c r="H2504" s="54">
        <v>39679</v>
      </c>
      <c r="I2504" s="215">
        <v>3960</v>
      </c>
      <c r="J2504" s="215">
        <v>7810</v>
      </c>
      <c r="K2504" s="215"/>
      <c r="L2504" s="215"/>
      <c r="M2504" s="67"/>
      <c r="N2504" s="216"/>
      <c r="O2504" s="216"/>
      <c r="P2504" s="216"/>
      <c r="Q2504" s="216"/>
      <c r="R2504" s="216"/>
      <c r="S2504" s="216"/>
      <c r="T2504" s="216"/>
      <c r="U2504" s="216"/>
      <c r="V2504" s="216"/>
      <c r="W2504" s="216"/>
      <c r="X2504" s="216"/>
    </row>
    <row r="2505" spans="1:24" ht="15.75" customHeight="1">
      <c r="A2505" s="58"/>
      <c r="C2505" s="54">
        <v>39692</v>
      </c>
      <c r="D2505" s="215">
        <v>7250</v>
      </c>
      <c r="E2505" s="215">
        <v>7920</v>
      </c>
      <c r="F2505" s="57">
        <f t="shared" si="107"/>
        <v>670</v>
      </c>
      <c r="G2505" s="67">
        <f t="shared" si="108"/>
        <v>326.76873385012919</v>
      </c>
      <c r="H2505" s="54">
        <v>39678</v>
      </c>
      <c r="I2505" s="215">
        <v>3960</v>
      </c>
      <c r="J2505" s="215">
        <v>7880</v>
      </c>
      <c r="K2505" s="215"/>
      <c r="L2505" s="215"/>
      <c r="M2505" s="67"/>
      <c r="N2505" s="216"/>
      <c r="O2505" s="216"/>
      <c r="P2505" s="216"/>
      <c r="Q2505" s="216"/>
      <c r="R2505" s="216"/>
      <c r="S2505" s="216"/>
      <c r="T2505" s="216"/>
      <c r="U2505" s="216"/>
      <c r="V2505" s="216"/>
      <c r="W2505" s="216"/>
      <c r="X2505" s="216"/>
    </row>
    <row r="2506" spans="1:24" ht="15.75" customHeight="1">
      <c r="A2506" s="58"/>
      <c r="C2506" s="54">
        <v>39689</v>
      </c>
      <c r="D2506" s="215">
        <v>7410</v>
      </c>
      <c r="E2506" s="215">
        <v>8070</v>
      </c>
      <c r="F2506" s="57">
        <f t="shared" si="107"/>
        <v>660</v>
      </c>
      <c r="G2506" s="67">
        <f t="shared" si="108"/>
        <v>326.14987080103361</v>
      </c>
      <c r="H2506" s="54">
        <v>39675</v>
      </c>
      <c r="I2506" s="215">
        <v>3960</v>
      </c>
      <c r="J2506" s="215">
        <v>7910</v>
      </c>
      <c r="K2506" s="215"/>
      <c r="L2506" s="215"/>
      <c r="M2506" s="67"/>
      <c r="N2506" s="216"/>
      <c r="O2506" s="216"/>
      <c r="P2506" s="216"/>
      <c r="Q2506" s="216"/>
      <c r="R2506" s="216"/>
      <c r="S2506" s="216"/>
      <c r="T2506" s="216"/>
      <c r="U2506" s="216"/>
      <c r="V2506" s="216"/>
      <c r="W2506" s="216"/>
      <c r="X2506" s="216"/>
    </row>
    <row r="2507" spans="1:24" ht="15.75" customHeight="1">
      <c r="A2507" s="58"/>
      <c r="C2507" s="54">
        <v>39688</v>
      </c>
      <c r="D2507" s="215">
        <v>7410</v>
      </c>
      <c r="E2507" s="215">
        <v>8070</v>
      </c>
      <c r="F2507" s="57">
        <f t="shared" si="107"/>
        <v>660</v>
      </c>
      <c r="G2507" s="67">
        <f t="shared" si="108"/>
        <v>325.56976744186045</v>
      </c>
      <c r="H2507" s="54">
        <v>39674</v>
      </c>
      <c r="I2507" s="215">
        <v>3960</v>
      </c>
      <c r="J2507" s="215">
        <v>7950</v>
      </c>
      <c r="K2507" s="215"/>
      <c r="L2507" s="215"/>
      <c r="M2507" s="67"/>
      <c r="N2507" s="216"/>
      <c r="O2507" s="216"/>
      <c r="P2507" s="216"/>
      <c r="Q2507" s="216"/>
      <c r="R2507" s="216"/>
      <c r="S2507" s="216"/>
      <c r="T2507" s="216"/>
      <c r="U2507" s="216"/>
      <c r="V2507" s="216"/>
      <c r="W2507" s="216"/>
      <c r="X2507" s="216"/>
    </row>
    <row r="2508" spans="1:24" ht="15.75" customHeight="1">
      <c r="A2508" s="58"/>
      <c r="C2508" s="54">
        <v>39687</v>
      </c>
      <c r="D2508" s="215">
        <v>7570</v>
      </c>
      <c r="E2508" s="215">
        <v>8070</v>
      </c>
      <c r="F2508" s="57">
        <f t="shared" si="107"/>
        <v>500</v>
      </c>
      <c r="G2508" s="67">
        <f t="shared" si="108"/>
        <v>324.98966408268734</v>
      </c>
      <c r="H2508" s="54">
        <v>39673</v>
      </c>
      <c r="I2508" s="215">
        <v>3960</v>
      </c>
      <c r="J2508" s="215">
        <v>7950</v>
      </c>
      <c r="K2508" s="215"/>
      <c r="L2508" s="215"/>
      <c r="M2508" s="67"/>
      <c r="N2508" s="216"/>
      <c r="O2508" s="216"/>
      <c r="P2508" s="216"/>
      <c r="Q2508" s="216"/>
      <c r="R2508" s="216"/>
      <c r="S2508" s="216"/>
      <c r="T2508" s="216"/>
      <c r="U2508" s="216"/>
      <c r="V2508" s="216"/>
      <c r="W2508" s="216"/>
      <c r="X2508" s="216"/>
    </row>
    <row r="2509" spans="1:24" ht="15.75" customHeight="1">
      <c r="A2509" s="58"/>
      <c r="C2509" s="54">
        <v>39686</v>
      </c>
      <c r="D2509" s="215">
        <v>7570</v>
      </c>
      <c r="E2509" s="215">
        <v>8210</v>
      </c>
      <c r="F2509" s="57">
        <f t="shared" si="107"/>
        <v>640</v>
      </c>
      <c r="G2509" s="67">
        <f t="shared" si="108"/>
        <v>324.57751937984494</v>
      </c>
      <c r="H2509" s="54">
        <v>39672</v>
      </c>
      <c r="I2509" s="215">
        <v>3960</v>
      </c>
      <c r="J2509" s="215">
        <v>7950</v>
      </c>
      <c r="K2509" s="215"/>
      <c r="L2509" s="215"/>
      <c r="M2509" s="67"/>
      <c r="N2509" s="216"/>
      <c r="O2509" s="216"/>
      <c r="P2509" s="216"/>
      <c r="Q2509" s="216"/>
      <c r="R2509" s="216"/>
      <c r="S2509" s="216"/>
      <c r="T2509" s="216"/>
      <c r="U2509" s="216"/>
      <c r="V2509" s="216"/>
      <c r="W2509" s="216"/>
      <c r="X2509" s="216"/>
    </row>
    <row r="2510" spans="1:24" ht="15.75" customHeight="1">
      <c r="A2510" s="58"/>
      <c r="C2510" s="54">
        <v>39685</v>
      </c>
      <c r="D2510" s="215">
        <v>7610</v>
      </c>
      <c r="E2510" s="215">
        <v>8320</v>
      </c>
      <c r="F2510" s="57">
        <f t="shared" si="107"/>
        <v>710</v>
      </c>
      <c r="G2510" s="67">
        <f t="shared" si="108"/>
        <v>324.01033591731266</v>
      </c>
      <c r="H2510" s="54">
        <v>39671</v>
      </c>
      <c r="I2510" s="215">
        <v>3960</v>
      </c>
      <c r="J2510" s="215">
        <v>7950</v>
      </c>
      <c r="K2510" s="215"/>
      <c r="L2510" s="215"/>
      <c r="M2510" s="67"/>
      <c r="N2510" s="216"/>
      <c r="O2510" s="216"/>
      <c r="P2510" s="216"/>
      <c r="Q2510" s="216"/>
      <c r="R2510" s="216"/>
      <c r="S2510" s="216"/>
      <c r="T2510" s="216"/>
      <c r="U2510" s="216"/>
      <c r="V2510" s="216"/>
      <c r="W2510" s="216"/>
      <c r="X2510" s="216"/>
    </row>
    <row r="2511" spans="1:24" ht="15.75" customHeight="1">
      <c r="A2511" s="58"/>
      <c r="C2511" s="54">
        <v>39682</v>
      </c>
      <c r="D2511" s="215">
        <v>7640</v>
      </c>
      <c r="E2511" s="215">
        <v>8320</v>
      </c>
      <c r="F2511" s="57">
        <f t="shared" si="107"/>
        <v>680</v>
      </c>
      <c r="G2511" s="67">
        <f t="shared" si="108"/>
        <v>323.42377260981914</v>
      </c>
      <c r="H2511" s="54">
        <v>39668</v>
      </c>
      <c r="I2511" s="215">
        <v>3960</v>
      </c>
      <c r="J2511" s="215">
        <v>7950</v>
      </c>
      <c r="K2511" s="215"/>
      <c r="L2511" s="215"/>
      <c r="M2511" s="67"/>
      <c r="N2511" s="216"/>
      <c r="O2511" s="216"/>
      <c r="P2511" s="216"/>
      <c r="Q2511" s="216"/>
      <c r="R2511" s="216"/>
      <c r="S2511" s="216"/>
      <c r="T2511" s="216"/>
      <c r="U2511" s="216"/>
      <c r="V2511" s="216"/>
      <c r="W2511" s="216"/>
      <c r="X2511" s="216"/>
    </row>
    <row r="2512" spans="1:24" ht="15.75" customHeight="1">
      <c r="A2512" s="58"/>
      <c r="C2512" s="54">
        <v>39681</v>
      </c>
      <c r="D2512" s="215">
        <v>7680</v>
      </c>
      <c r="E2512" s="215">
        <v>8320</v>
      </c>
      <c r="F2512" s="57">
        <f t="shared" si="107"/>
        <v>640</v>
      </c>
      <c r="G2512" s="67">
        <f t="shared" si="108"/>
        <v>322.8346253229974</v>
      </c>
      <c r="H2512" s="54">
        <v>39667</v>
      </c>
      <c r="I2512" s="215">
        <v>3980</v>
      </c>
      <c r="J2512" s="215">
        <v>7970</v>
      </c>
      <c r="K2512" s="215"/>
      <c r="L2512" s="215"/>
      <c r="M2512" s="67"/>
      <c r="N2512" s="216"/>
      <c r="O2512" s="216"/>
      <c r="P2512" s="216"/>
      <c r="Q2512" s="216"/>
      <c r="R2512" s="216"/>
      <c r="S2512" s="216"/>
      <c r="T2512" s="216"/>
      <c r="U2512" s="216"/>
      <c r="V2512" s="216"/>
      <c r="W2512" s="216"/>
      <c r="X2512" s="216"/>
    </row>
    <row r="2513" spans="1:24" ht="15.75" customHeight="1">
      <c r="A2513" s="58"/>
      <c r="C2513" s="54">
        <v>39680</v>
      </c>
      <c r="D2513" s="215">
        <v>7730</v>
      </c>
      <c r="E2513" s="215">
        <v>8460</v>
      </c>
      <c r="F2513" s="57">
        <f t="shared" si="107"/>
        <v>730</v>
      </c>
      <c r="G2513" s="67">
        <f t="shared" si="108"/>
        <v>322.22093023255815</v>
      </c>
      <c r="H2513" s="54">
        <v>39666</v>
      </c>
      <c r="I2513" s="215">
        <v>3980</v>
      </c>
      <c r="J2513" s="215">
        <v>7970</v>
      </c>
      <c r="K2513" s="215"/>
      <c r="L2513" s="215"/>
      <c r="M2513" s="67"/>
      <c r="N2513" s="216"/>
      <c r="O2513" s="216"/>
      <c r="P2513" s="216"/>
      <c r="Q2513" s="216"/>
      <c r="R2513" s="216"/>
      <c r="S2513" s="216"/>
      <c r="T2513" s="216"/>
      <c r="U2513" s="216"/>
      <c r="V2513" s="216"/>
      <c r="W2513" s="216"/>
      <c r="X2513" s="216"/>
    </row>
    <row r="2514" spans="1:24" ht="15.75" customHeight="1">
      <c r="A2514" s="58"/>
      <c r="C2514" s="54">
        <v>39679</v>
      </c>
      <c r="D2514" s="215">
        <v>7770</v>
      </c>
      <c r="E2514" s="215">
        <v>8460</v>
      </c>
      <c r="F2514" s="57">
        <f t="shared" si="107"/>
        <v>690</v>
      </c>
      <c r="G2514" s="67">
        <f t="shared" si="108"/>
        <v>321.56847545219637</v>
      </c>
      <c r="H2514" s="54">
        <v>39665</v>
      </c>
      <c r="I2514" s="215">
        <v>3980</v>
      </c>
      <c r="J2514" s="215">
        <v>7970</v>
      </c>
      <c r="K2514" s="215"/>
      <c r="L2514" s="215"/>
      <c r="M2514" s="67"/>
      <c r="N2514" s="216"/>
      <c r="O2514" s="216"/>
      <c r="P2514" s="216"/>
      <c r="Q2514" s="216"/>
      <c r="R2514" s="216"/>
      <c r="S2514" s="216"/>
      <c r="T2514" s="216"/>
      <c r="U2514" s="216"/>
      <c r="V2514" s="216"/>
      <c r="W2514" s="216"/>
      <c r="X2514" s="216"/>
    </row>
    <row r="2515" spans="1:24" ht="15.75" customHeight="1">
      <c r="A2515" s="58"/>
      <c r="C2515" s="54">
        <v>39678</v>
      </c>
      <c r="D2515" s="215">
        <v>7820</v>
      </c>
      <c r="E2515" s="215">
        <v>8460</v>
      </c>
      <c r="F2515" s="57">
        <f t="shared" si="107"/>
        <v>640</v>
      </c>
      <c r="G2515" s="67">
        <f t="shared" si="108"/>
        <v>321.04521963824288</v>
      </c>
      <c r="H2515" s="54">
        <v>39664</v>
      </c>
      <c r="I2515" s="215">
        <v>3990</v>
      </c>
      <c r="J2515" s="215">
        <v>7970</v>
      </c>
      <c r="K2515" s="215"/>
      <c r="L2515" s="215"/>
      <c r="M2515" s="67"/>
      <c r="N2515" s="216"/>
      <c r="O2515" s="216"/>
      <c r="P2515" s="216"/>
      <c r="Q2515" s="216"/>
      <c r="R2515" s="216"/>
      <c r="S2515" s="216"/>
      <c r="T2515" s="216"/>
      <c r="U2515" s="216"/>
      <c r="V2515" s="216"/>
      <c r="W2515" s="216"/>
      <c r="X2515" s="216"/>
    </row>
    <row r="2516" spans="1:24" ht="15.75" customHeight="1">
      <c r="A2516" s="58"/>
      <c r="C2516" s="54">
        <v>39675</v>
      </c>
      <c r="D2516" s="215">
        <v>7870</v>
      </c>
      <c r="E2516" s="215">
        <v>8570</v>
      </c>
      <c r="F2516" s="57">
        <f t="shared" si="107"/>
        <v>700</v>
      </c>
      <c r="G2516" s="67">
        <f t="shared" si="108"/>
        <v>320.45736434108528</v>
      </c>
      <c r="H2516" s="54">
        <v>39661</v>
      </c>
      <c r="I2516" s="215">
        <v>3990</v>
      </c>
      <c r="J2516" s="215">
        <v>8000</v>
      </c>
      <c r="K2516" s="215"/>
      <c r="L2516" s="215"/>
      <c r="M2516" s="67"/>
      <c r="N2516" s="216"/>
      <c r="O2516" s="216"/>
      <c r="P2516" s="216"/>
      <c r="Q2516" s="216"/>
      <c r="R2516" s="216"/>
      <c r="S2516" s="216"/>
      <c r="T2516" s="216"/>
      <c r="U2516" s="216"/>
      <c r="V2516" s="216"/>
      <c r="W2516" s="216"/>
      <c r="X2516" s="216"/>
    </row>
    <row r="2517" spans="1:24" ht="15.75" customHeight="1">
      <c r="A2517" s="58"/>
      <c r="C2517" s="54">
        <v>39674</v>
      </c>
      <c r="D2517" s="215">
        <v>7910</v>
      </c>
      <c r="E2517" s="215">
        <v>8570</v>
      </c>
      <c r="F2517" s="57">
        <f t="shared" si="107"/>
        <v>660</v>
      </c>
      <c r="G2517" s="67">
        <f t="shared" si="108"/>
        <v>319.79198966408268</v>
      </c>
      <c r="H2517" s="54">
        <v>39660</v>
      </c>
      <c r="I2517" s="215">
        <v>4020</v>
      </c>
      <c r="J2517" s="215">
        <v>8020</v>
      </c>
      <c r="K2517" s="215"/>
      <c r="L2517" s="215"/>
      <c r="M2517" s="67"/>
      <c r="N2517" s="216"/>
      <c r="O2517" s="216"/>
      <c r="P2517" s="216"/>
      <c r="Q2517" s="216"/>
      <c r="R2517" s="216"/>
      <c r="S2517" s="216"/>
      <c r="T2517" s="216"/>
      <c r="U2517" s="216"/>
      <c r="V2517" s="216"/>
      <c r="W2517" s="216"/>
      <c r="X2517" s="216"/>
    </row>
    <row r="2518" spans="1:24" ht="15.75" customHeight="1">
      <c r="A2518" s="58"/>
      <c r="C2518" s="54">
        <v>39673</v>
      </c>
      <c r="D2518" s="215">
        <v>7910</v>
      </c>
      <c r="E2518" s="215">
        <v>8570</v>
      </c>
      <c r="F2518" s="57">
        <f t="shared" si="107"/>
        <v>660</v>
      </c>
      <c r="G2518" s="67">
        <f t="shared" si="108"/>
        <v>319.13824289405687</v>
      </c>
      <c r="H2518" s="54">
        <v>39659</v>
      </c>
      <c r="I2518" s="215">
        <v>4020</v>
      </c>
      <c r="J2518" s="215">
        <v>8040</v>
      </c>
      <c r="K2518" s="215"/>
      <c r="L2518" s="215"/>
      <c r="M2518" s="67"/>
      <c r="N2518" s="216"/>
      <c r="O2518" s="216"/>
      <c r="P2518" s="216"/>
      <c r="Q2518" s="216"/>
      <c r="R2518" s="216"/>
      <c r="S2518" s="216"/>
      <c r="T2518" s="216"/>
      <c r="U2518" s="216"/>
      <c r="V2518" s="216"/>
      <c r="W2518" s="216"/>
      <c r="X2518" s="216"/>
    </row>
    <row r="2519" spans="1:24" ht="15.75" customHeight="1">
      <c r="A2519" s="58"/>
      <c r="C2519" s="54">
        <v>39672</v>
      </c>
      <c r="D2519" s="215">
        <v>7930</v>
      </c>
      <c r="E2519" s="215">
        <v>8570</v>
      </c>
      <c r="F2519" s="57">
        <f t="shared" si="107"/>
        <v>640</v>
      </c>
      <c r="G2519" s="67">
        <f t="shared" si="108"/>
        <v>318.54909560723513</v>
      </c>
      <c r="H2519" s="54">
        <v>39658</v>
      </c>
      <c r="I2519" s="215">
        <v>4020</v>
      </c>
      <c r="J2519" s="215">
        <v>8070</v>
      </c>
      <c r="K2519" s="215"/>
      <c r="L2519" s="215"/>
      <c r="M2519" s="67"/>
      <c r="N2519" s="216"/>
      <c r="O2519" s="216"/>
      <c r="P2519" s="216"/>
      <c r="Q2519" s="216"/>
      <c r="R2519" s="216"/>
      <c r="S2519" s="216"/>
      <c r="T2519" s="216"/>
      <c r="U2519" s="216"/>
      <c r="V2519" s="216"/>
      <c r="W2519" s="216"/>
      <c r="X2519" s="216"/>
    </row>
    <row r="2520" spans="1:24" ht="15.75" customHeight="1">
      <c r="A2520" s="58"/>
      <c r="C2520" s="54">
        <v>39671</v>
      </c>
      <c r="D2520" s="215">
        <v>7930</v>
      </c>
      <c r="E2520" s="215">
        <v>8570</v>
      </c>
      <c r="F2520" s="57">
        <f t="shared" si="107"/>
        <v>640</v>
      </c>
      <c r="G2520" s="67">
        <f t="shared" si="108"/>
        <v>317.9702842377261</v>
      </c>
      <c r="H2520" s="54">
        <v>39657</v>
      </c>
      <c r="I2520" s="215">
        <v>4050</v>
      </c>
      <c r="J2520" s="215">
        <v>8090</v>
      </c>
      <c r="K2520" s="215"/>
      <c r="L2520" s="215"/>
      <c r="M2520" s="67"/>
      <c r="N2520" s="216"/>
      <c r="O2520" s="216"/>
      <c r="P2520" s="216"/>
      <c r="Q2520" s="216"/>
      <c r="R2520" s="216"/>
      <c r="S2520" s="216"/>
      <c r="T2520" s="216"/>
      <c r="U2520" s="216"/>
      <c r="V2520" s="216"/>
      <c r="W2520" s="216"/>
      <c r="X2520" s="216"/>
    </row>
    <row r="2521" spans="1:24" ht="15.75" customHeight="1">
      <c r="A2521" s="58"/>
      <c r="C2521" s="54">
        <v>39668</v>
      </c>
      <c r="D2521" s="215">
        <v>7930</v>
      </c>
      <c r="E2521" s="215">
        <v>8570</v>
      </c>
      <c r="F2521" s="57">
        <f t="shared" si="107"/>
        <v>640</v>
      </c>
      <c r="G2521" s="67">
        <f t="shared" si="108"/>
        <v>317.35012919896639</v>
      </c>
      <c r="H2521" s="54">
        <v>39654</v>
      </c>
      <c r="I2521" s="215">
        <v>4070</v>
      </c>
      <c r="J2521" s="215">
        <v>8110</v>
      </c>
      <c r="K2521" s="215"/>
      <c r="L2521" s="215"/>
      <c r="M2521" s="67"/>
      <c r="N2521" s="216"/>
      <c r="O2521" s="216"/>
      <c r="P2521" s="216"/>
      <c r="Q2521" s="216"/>
      <c r="R2521" s="216"/>
      <c r="S2521" s="216"/>
      <c r="T2521" s="216"/>
      <c r="U2521" s="216"/>
      <c r="V2521" s="216"/>
      <c r="W2521" s="216"/>
      <c r="X2521" s="216"/>
    </row>
    <row r="2522" spans="1:24" ht="15.75" customHeight="1">
      <c r="A2522" s="58"/>
      <c r="C2522" s="54">
        <v>39667</v>
      </c>
      <c r="D2522" s="215">
        <v>7960</v>
      </c>
      <c r="E2522" s="215">
        <v>8570</v>
      </c>
      <c r="F2522" s="57">
        <f t="shared" si="107"/>
        <v>610</v>
      </c>
      <c r="G2522" s="67">
        <f t="shared" si="108"/>
        <v>316.68217054263567</v>
      </c>
      <c r="H2522" s="54">
        <v>39653</v>
      </c>
      <c r="I2522" s="215">
        <v>4080</v>
      </c>
      <c r="J2522" s="215">
        <v>8160</v>
      </c>
      <c r="K2522" s="215"/>
      <c r="L2522" s="215"/>
      <c r="M2522" s="67"/>
      <c r="N2522" s="216"/>
      <c r="O2522" s="216"/>
      <c r="P2522" s="216"/>
      <c r="Q2522" s="216"/>
      <c r="R2522" s="216"/>
      <c r="S2522" s="216"/>
      <c r="T2522" s="216"/>
      <c r="U2522" s="216"/>
      <c r="V2522" s="216"/>
      <c r="W2522" s="216"/>
      <c r="X2522" s="216"/>
    </row>
    <row r="2523" spans="1:24" ht="15.75" customHeight="1">
      <c r="A2523" s="58"/>
      <c r="C2523" s="54">
        <v>39666</v>
      </c>
      <c r="D2523" s="215">
        <v>7960</v>
      </c>
      <c r="E2523" s="215">
        <v>8570</v>
      </c>
      <c r="F2523" s="57">
        <f t="shared" si="107"/>
        <v>610</v>
      </c>
      <c r="G2523" s="67">
        <f t="shared" si="108"/>
        <v>316.09173126614985</v>
      </c>
      <c r="H2523" s="54">
        <v>39652</v>
      </c>
      <c r="I2523" s="215">
        <v>4110</v>
      </c>
      <c r="J2523" s="215">
        <v>8160</v>
      </c>
      <c r="K2523" s="215"/>
      <c r="L2523" s="215"/>
      <c r="M2523" s="67"/>
      <c r="N2523" s="216"/>
      <c r="O2523" s="216"/>
      <c r="P2523" s="216"/>
      <c r="Q2523" s="216"/>
      <c r="R2523" s="216"/>
      <c r="S2523" s="216"/>
      <c r="T2523" s="216"/>
      <c r="U2523" s="216"/>
      <c r="V2523" s="216"/>
      <c r="W2523" s="216"/>
      <c r="X2523" s="216"/>
    </row>
    <row r="2524" spans="1:24" ht="15.75" customHeight="1">
      <c r="A2524" s="58"/>
      <c r="C2524" s="54">
        <v>39665</v>
      </c>
      <c r="D2524" s="215">
        <v>7980</v>
      </c>
      <c r="E2524" s="215">
        <v>8570</v>
      </c>
      <c r="F2524" s="57">
        <f t="shared" si="107"/>
        <v>590</v>
      </c>
      <c r="G2524" s="67">
        <f t="shared" si="108"/>
        <v>315.48191214470285</v>
      </c>
      <c r="H2524" s="54">
        <v>39651</v>
      </c>
      <c r="I2524" s="215">
        <v>4130</v>
      </c>
      <c r="J2524" s="215">
        <v>8250</v>
      </c>
      <c r="K2524" s="215"/>
      <c r="L2524" s="215"/>
      <c r="M2524" s="67"/>
      <c r="N2524" s="216"/>
      <c r="O2524" s="216"/>
      <c r="P2524" s="216"/>
      <c r="Q2524" s="216"/>
      <c r="R2524" s="216"/>
      <c r="S2524" s="216"/>
      <c r="T2524" s="216"/>
      <c r="U2524" s="216"/>
      <c r="V2524" s="216"/>
      <c r="W2524" s="216"/>
      <c r="X2524" s="216"/>
    </row>
    <row r="2525" spans="1:24" ht="15.75" customHeight="1">
      <c r="A2525" s="58"/>
      <c r="C2525" s="54">
        <v>39664</v>
      </c>
      <c r="D2525" s="215">
        <v>7980</v>
      </c>
      <c r="E2525" s="215">
        <v>8570</v>
      </c>
      <c r="F2525" s="57">
        <f t="shared" si="107"/>
        <v>590</v>
      </c>
      <c r="G2525" s="67">
        <f t="shared" si="108"/>
        <v>314.88888888888891</v>
      </c>
      <c r="H2525" s="54">
        <v>39650</v>
      </c>
      <c r="I2525" s="215">
        <v>4150</v>
      </c>
      <c r="J2525" s="215">
        <v>8250</v>
      </c>
      <c r="K2525" s="215"/>
      <c r="L2525" s="215"/>
      <c r="M2525" s="67"/>
      <c r="N2525" s="216"/>
      <c r="O2525" s="216"/>
      <c r="P2525" s="216"/>
      <c r="Q2525" s="216"/>
      <c r="R2525" s="216"/>
      <c r="S2525" s="216"/>
      <c r="T2525" s="216"/>
      <c r="U2525" s="216"/>
      <c r="V2525" s="216"/>
      <c r="W2525" s="216"/>
      <c r="X2525" s="216"/>
    </row>
    <row r="2526" spans="1:24" ht="15.75" customHeight="1">
      <c r="A2526" s="58"/>
      <c r="C2526" s="54">
        <v>39661</v>
      </c>
      <c r="D2526" s="215">
        <v>8000</v>
      </c>
      <c r="E2526" s="215">
        <v>8640</v>
      </c>
      <c r="F2526" s="57">
        <f t="shared" si="107"/>
        <v>640</v>
      </c>
      <c r="G2526" s="67">
        <f t="shared" si="108"/>
        <v>314.34754521963822</v>
      </c>
      <c r="H2526" s="54">
        <v>39647</v>
      </c>
      <c r="I2526" s="215">
        <v>4190</v>
      </c>
      <c r="J2526" s="215">
        <v>8360</v>
      </c>
      <c r="K2526" s="215"/>
      <c r="L2526" s="215"/>
      <c r="M2526" s="67"/>
      <c r="N2526" s="216"/>
      <c r="O2526" s="216"/>
      <c r="P2526" s="216"/>
      <c r="Q2526" s="216"/>
      <c r="R2526" s="216"/>
      <c r="S2526" s="216"/>
      <c r="T2526" s="216"/>
      <c r="U2526" s="216"/>
      <c r="V2526" s="216"/>
      <c r="W2526" s="216"/>
      <c r="X2526" s="216"/>
    </row>
    <row r="2527" spans="1:24" ht="15.75" customHeight="1">
      <c r="A2527" s="58"/>
      <c r="C2527" s="54">
        <v>39660</v>
      </c>
      <c r="D2527" s="215">
        <v>8030</v>
      </c>
      <c r="E2527" s="215">
        <v>8730</v>
      </c>
      <c r="F2527" s="57">
        <f t="shared" si="107"/>
        <v>700</v>
      </c>
      <c r="G2527" s="67">
        <f t="shared" si="108"/>
        <v>313.71059431524549</v>
      </c>
      <c r="H2527" s="54">
        <v>39646</v>
      </c>
      <c r="I2527" s="215">
        <v>4220</v>
      </c>
      <c r="J2527" s="215">
        <v>8360</v>
      </c>
      <c r="K2527" s="215"/>
      <c r="L2527" s="215"/>
      <c r="M2527" s="67"/>
      <c r="N2527" s="216"/>
      <c r="O2527" s="216"/>
      <c r="P2527" s="216"/>
      <c r="Q2527" s="216"/>
      <c r="R2527" s="216"/>
      <c r="S2527" s="216"/>
      <c r="T2527" s="216"/>
      <c r="U2527" s="216"/>
      <c r="V2527" s="216"/>
      <c r="W2527" s="216"/>
      <c r="X2527" s="216"/>
    </row>
    <row r="2528" spans="1:24" ht="15.75" customHeight="1">
      <c r="A2528" s="58"/>
      <c r="C2528" s="54">
        <v>39659</v>
      </c>
      <c r="D2528" s="215">
        <v>8050</v>
      </c>
      <c r="E2528" s="215">
        <v>8730</v>
      </c>
      <c r="F2528" s="57">
        <f t="shared" si="107"/>
        <v>680</v>
      </c>
      <c r="G2528" s="67">
        <f t="shared" si="108"/>
        <v>313.03488372093022</v>
      </c>
      <c r="H2528" s="54">
        <v>39645</v>
      </c>
      <c r="I2528" s="215">
        <v>4220</v>
      </c>
      <c r="J2528" s="215">
        <v>8360</v>
      </c>
      <c r="K2528" s="215"/>
      <c r="L2528" s="215"/>
      <c r="M2528" s="67"/>
      <c r="N2528" s="216"/>
      <c r="O2528" s="216"/>
      <c r="P2528" s="216"/>
      <c r="Q2528" s="216"/>
      <c r="R2528" s="216"/>
      <c r="S2528" s="216"/>
      <c r="T2528" s="216"/>
      <c r="U2528" s="216"/>
      <c r="V2528" s="216"/>
      <c r="W2528" s="216"/>
      <c r="X2528" s="216"/>
    </row>
    <row r="2529" spans="1:24" ht="15.75" customHeight="1">
      <c r="A2529" s="58"/>
      <c r="C2529" s="54">
        <v>39658</v>
      </c>
      <c r="D2529" s="215">
        <v>8100</v>
      </c>
      <c r="E2529" s="215">
        <v>8800</v>
      </c>
      <c r="F2529" s="57">
        <f t="shared" si="107"/>
        <v>700</v>
      </c>
      <c r="G2529" s="67">
        <f t="shared" si="108"/>
        <v>312.38501291989667</v>
      </c>
      <c r="H2529" s="54">
        <v>39644</v>
      </c>
      <c r="I2529" s="215">
        <v>4270</v>
      </c>
      <c r="J2529" s="215">
        <v>8430</v>
      </c>
      <c r="K2529" s="215"/>
      <c r="L2529" s="215"/>
      <c r="M2529" s="67"/>
      <c r="N2529" s="216"/>
      <c r="O2529" s="216"/>
      <c r="P2529" s="216"/>
      <c r="Q2529" s="216"/>
      <c r="R2529" s="216"/>
      <c r="S2529" s="216"/>
      <c r="T2529" s="216"/>
      <c r="U2529" s="216"/>
      <c r="V2529" s="216"/>
      <c r="W2529" s="216"/>
      <c r="X2529" s="216"/>
    </row>
    <row r="2530" spans="1:24" ht="15.75" customHeight="1">
      <c r="A2530" s="58"/>
      <c r="C2530" s="54">
        <v>39657</v>
      </c>
      <c r="D2530" s="215">
        <v>8100</v>
      </c>
      <c r="E2530" s="215">
        <v>8800</v>
      </c>
      <c r="F2530" s="57">
        <f t="shared" si="107"/>
        <v>700</v>
      </c>
      <c r="G2530" s="67">
        <f t="shared" si="108"/>
        <v>311.69638242894058</v>
      </c>
      <c r="H2530" s="54">
        <v>39643</v>
      </c>
      <c r="I2530" s="215">
        <v>4290</v>
      </c>
      <c r="J2530" s="215">
        <v>8500</v>
      </c>
      <c r="K2530" s="215"/>
      <c r="L2530" s="215"/>
      <c r="M2530" s="67"/>
      <c r="N2530" s="216"/>
      <c r="O2530" s="216"/>
      <c r="P2530" s="216"/>
      <c r="Q2530" s="216"/>
      <c r="R2530" s="216"/>
      <c r="S2530" s="216"/>
      <c r="T2530" s="216"/>
      <c r="U2530" s="216"/>
      <c r="V2530" s="216"/>
      <c r="W2530" s="216"/>
      <c r="X2530" s="216"/>
    </row>
    <row r="2531" spans="1:24" ht="15.75" customHeight="1">
      <c r="A2531" s="58"/>
      <c r="C2531" s="54">
        <v>39654</v>
      </c>
      <c r="D2531" s="215">
        <v>8140</v>
      </c>
      <c r="E2531" s="215">
        <v>8800</v>
      </c>
      <c r="F2531" s="57">
        <f t="shared" si="107"/>
        <v>660</v>
      </c>
      <c r="G2531" s="67">
        <f t="shared" si="108"/>
        <v>311.00775193798449</v>
      </c>
      <c r="H2531" s="54">
        <v>39640</v>
      </c>
      <c r="I2531" s="215">
        <v>4330</v>
      </c>
      <c r="J2531" s="215">
        <v>8540</v>
      </c>
      <c r="K2531" s="215"/>
      <c r="L2531" s="215"/>
      <c r="M2531" s="67"/>
      <c r="N2531" s="216"/>
      <c r="O2531" s="216"/>
      <c r="P2531" s="216"/>
      <c r="Q2531" s="216"/>
      <c r="R2531" s="216"/>
      <c r="S2531" s="216"/>
      <c r="T2531" s="216"/>
      <c r="U2531" s="216"/>
      <c r="V2531" s="216"/>
      <c r="W2531" s="216"/>
      <c r="X2531" s="216"/>
    </row>
    <row r="2532" spans="1:24" ht="15.75" customHeight="1">
      <c r="A2532" s="58"/>
      <c r="C2532" s="54">
        <v>39653</v>
      </c>
      <c r="D2532" s="215">
        <v>8140</v>
      </c>
      <c r="E2532" s="215">
        <v>8890</v>
      </c>
      <c r="F2532" s="57">
        <f t="shared" si="107"/>
        <v>750</v>
      </c>
      <c r="G2532" s="67">
        <f t="shared" si="108"/>
        <v>310.35788113695088</v>
      </c>
      <c r="H2532" s="54">
        <v>39639</v>
      </c>
      <c r="I2532" s="215">
        <v>4350</v>
      </c>
      <c r="J2532" s="215">
        <v>8590</v>
      </c>
      <c r="K2532" s="215"/>
      <c r="L2532" s="215"/>
      <c r="M2532" s="67"/>
      <c r="N2532" s="216"/>
      <c r="O2532" s="216"/>
      <c r="P2532" s="216"/>
      <c r="Q2532" s="216"/>
      <c r="R2532" s="216"/>
      <c r="S2532" s="216"/>
      <c r="T2532" s="216"/>
      <c r="U2532" s="216"/>
      <c r="V2532" s="216"/>
      <c r="W2532" s="216"/>
      <c r="X2532" s="216"/>
    </row>
    <row r="2533" spans="1:24" ht="15.75" customHeight="1">
      <c r="A2533" s="58"/>
      <c r="C2533" s="54">
        <v>39652</v>
      </c>
      <c r="D2533" s="215">
        <v>8210</v>
      </c>
      <c r="E2533" s="215">
        <v>8890</v>
      </c>
      <c r="F2533" s="57">
        <f t="shared" si="107"/>
        <v>680</v>
      </c>
      <c r="G2533" s="67">
        <f t="shared" si="108"/>
        <v>309.58010335917311</v>
      </c>
      <c r="H2533" s="54">
        <v>39638</v>
      </c>
      <c r="I2533" s="215">
        <v>4390</v>
      </c>
      <c r="J2533" s="215">
        <v>8590</v>
      </c>
      <c r="K2533" s="215"/>
      <c r="L2533" s="215"/>
      <c r="M2533" s="67"/>
      <c r="N2533" s="216"/>
      <c r="O2533" s="216"/>
      <c r="P2533" s="216"/>
      <c r="Q2533" s="216"/>
      <c r="R2533" s="216"/>
      <c r="S2533" s="216"/>
      <c r="T2533" s="216"/>
      <c r="U2533" s="216"/>
      <c r="V2533" s="216"/>
      <c r="W2533" s="216"/>
      <c r="X2533" s="216"/>
    </row>
    <row r="2534" spans="1:24" ht="15.75" customHeight="1">
      <c r="A2534" s="58"/>
      <c r="C2534" s="54">
        <v>39651</v>
      </c>
      <c r="D2534" s="215">
        <v>8210</v>
      </c>
      <c r="E2534" s="215">
        <v>8890</v>
      </c>
      <c r="F2534" s="57">
        <f t="shared" si="107"/>
        <v>680</v>
      </c>
      <c r="G2534" s="67">
        <f t="shared" si="108"/>
        <v>308.86692506459946</v>
      </c>
      <c r="H2534" s="54">
        <v>39637</v>
      </c>
      <c r="I2534" s="215">
        <v>4390</v>
      </c>
      <c r="J2534" s="215">
        <v>8610</v>
      </c>
      <c r="K2534" s="215"/>
      <c r="L2534" s="215"/>
      <c r="M2534" s="67"/>
      <c r="N2534" s="216"/>
      <c r="O2534" s="216"/>
      <c r="P2534" s="216"/>
      <c r="Q2534" s="216"/>
      <c r="R2534" s="216"/>
      <c r="S2534" s="216"/>
      <c r="T2534" s="216"/>
      <c r="U2534" s="216"/>
      <c r="V2534" s="216"/>
      <c r="W2534" s="216"/>
      <c r="X2534" s="216"/>
    </row>
    <row r="2535" spans="1:24" ht="15.75" customHeight="1">
      <c r="A2535" s="58"/>
      <c r="C2535" s="54">
        <v>39650</v>
      </c>
      <c r="D2535" s="215">
        <v>8280</v>
      </c>
      <c r="E2535" s="215">
        <v>8960</v>
      </c>
      <c r="F2535" s="57">
        <f t="shared" si="107"/>
        <v>680</v>
      </c>
      <c r="G2535" s="67">
        <f t="shared" si="108"/>
        <v>308.15374677002586</v>
      </c>
      <c r="H2535" s="54">
        <v>39636</v>
      </c>
      <c r="I2535" s="215">
        <v>4430</v>
      </c>
      <c r="J2535" s="215">
        <v>8630</v>
      </c>
      <c r="K2535" s="215"/>
      <c r="L2535" s="215"/>
      <c r="M2535" s="67"/>
      <c r="N2535" s="216"/>
      <c r="O2535" s="216"/>
      <c r="P2535" s="216"/>
      <c r="Q2535" s="216"/>
      <c r="R2535" s="216"/>
      <c r="S2535" s="216"/>
      <c r="T2535" s="216"/>
      <c r="U2535" s="216"/>
      <c r="V2535" s="216"/>
      <c r="W2535" s="216"/>
      <c r="X2535" s="216"/>
    </row>
    <row r="2536" spans="1:24" ht="15.75" customHeight="1">
      <c r="A2536" s="58"/>
      <c r="C2536" s="54">
        <v>39647</v>
      </c>
      <c r="D2536" s="215">
        <v>8280</v>
      </c>
      <c r="E2536" s="215">
        <v>8960</v>
      </c>
      <c r="F2536" s="57">
        <f t="shared" si="107"/>
        <v>680</v>
      </c>
      <c r="G2536" s="67">
        <f t="shared" si="108"/>
        <v>307.49870801033592</v>
      </c>
      <c r="H2536" s="54">
        <v>39633</v>
      </c>
      <c r="I2536" s="215">
        <v>4430</v>
      </c>
      <c r="J2536" s="215">
        <v>8680</v>
      </c>
      <c r="K2536" s="215"/>
      <c r="L2536" s="215"/>
      <c r="M2536" s="67"/>
      <c r="N2536" s="216"/>
      <c r="O2536" s="216"/>
      <c r="P2536" s="216"/>
      <c r="Q2536" s="216"/>
      <c r="R2536" s="216"/>
      <c r="S2536" s="216"/>
      <c r="T2536" s="216"/>
      <c r="U2536" s="216"/>
      <c r="V2536" s="216"/>
      <c r="W2536" s="216"/>
      <c r="X2536" s="216"/>
    </row>
    <row r="2537" spans="1:24" ht="15.75" customHeight="1">
      <c r="A2537" s="58"/>
      <c r="C2537" s="54">
        <v>39646</v>
      </c>
      <c r="D2537" s="215">
        <v>8350</v>
      </c>
      <c r="E2537" s="215">
        <v>8960</v>
      </c>
      <c r="F2537" s="57">
        <f t="shared" si="107"/>
        <v>610</v>
      </c>
      <c r="G2537" s="67">
        <f t="shared" si="108"/>
        <v>306.81782945736433</v>
      </c>
      <c r="H2537" s="54">
        <v>39632</v>
      </c>
      <c r="I2537" s="215">
        <v>4460</v>
      </c>
      <c r="J2537" s="215">
        <v>8680</v>
      </c>
      <c r="K2537" s="215"/>
      <c r="L2537" s="215"/>
      <c r="M2537" s="67"/>
      <c r="N2537" s="216"/>
      <c r="O2537" s="216"/>
      <c r="P2537" s="216"/>
      <c r="Q2537" s="216"/>
      <c r="R2537" s="216"/>
      <c r="S2537" s="216"/>
      <c r="T2537" s="216"/>
      <c r="U2537" s="216"/>
      <c r="V2537" s="216"/>
      <c r="W2537" s="216"/>
      <c r="X2537" s="216"/>
    </row>
    <row r="2538" spans="1:24" ht="15.75" customHeight="1">
      <c r="A2538" s="58"/>
      <c r="C2538" s="54">
        <v>39645</v>
      </c>
      <c r="D2538" s="215">
        <v>8410</v>
      </c>
      <c r="E2538" s="215">
        <v>9050</v>
      </c>
      <c r="F2538" s="57">
        <f t="shared" si="107"/>
        <v>640</v>
      </c>
      <c r="G2538" s="67">
        <f t="shared" si="108"/>
        <v>306.27260981912144</v>
      </c>
      <c r="H2538" s="54">
        <v>39631</v>
      </c>
      <c r="I2538" s="215">
        <v>4470</v>
      </c>
      <c r="J2538" s="215">
        <v>8680</v>
      </c>
      <c r="K2538" s="215"/>
      <c r="L2538" s="215"/>
      <c r="M2538" s="67"/>
      <c r="N2538" s="216"/>
      <c r="O2538" s="216"/>
      <c r="P2538" s="216"/>
      <c r="Q2538" s="216"/>
      <c r="R2538" s="216"/>
      <c r="S2538" s="216"/>
      <c r="T2538" s="216"/>
      <c r="U2538" s="216"/>
      <c r="V2538" s="216"/>
      <c r="W2538" s="216"/>
      <c r="X2538" s="216"/>
    </row>
    <row r="2539" spans="1:24" ht="15.75" customHeight="1">
      <c r="A2539" s="58"/>
      <c r="C2539" s="54">
        <v>39644</v>
      </c>
      <c r="D2539" s="215">
        <v>8410</v>
      </c>
      <c r="E2539" s="215">
        <v>9070</v>
      </c>
      <c r="F2539" s="57">
        <f t="shared" si="107"/>
        <v>660</v>
      </c>
      <c r="G2539" s="67">
        <f t="shared" si="108"/>
        <v>305.64987080103361</v>
      </c>
      <c r="H2539" s="54">
        <v>39630</v>
      </c>
      <c r="I2539" s="215">
        <v>4490</v>
      </c>
      <c r="J2539" s="215">
        <v>8700</v>
      </c>
      <c r="K2539" s="215"/>
      <c r="L2539" s="215"/>
      <c r="M2539" s="67"/>
      <c r="N2539" s="216"/>
      <c r="O2539" s="216"/>
      <c r="P2539" s="216"/>
      <c r="Q2539" s="216"/>
      <c r="R2539" s="216"/>
      <c r="S2539" s="216"/>
      <c r="T2539" s="216"/>
      <c r="U2539" s="216"/>
      <c r="V2539" s="216"/>
      <c r="W2539" s="216"/>
      <c r="X2539" s="216"/>
    </row>
    <row r="2540" spans="1:24" ht="15.75" customHeight="1">
      <c r="A2540" s="58"/>
      <c r="C2540" s="54">
        <v>39643</v>
      </c>
      <c r="D2540" s="215">
        <v>8510</v>
      </c>
      <c r="E2540" s="215">
        <v>9070</v>
      </c>
      <c r="F2540" s="57">
        <f t="shared" si="107"/>
        <v>560</v>
      </c>
      <c r="G2540" s="67">
        <f t="shared" si="108"/>
        <v>305.04651162790697</v>
      </c>
      <c r="H2540" s="54">
        <v>39629</v>
      </c>
      <c r="I2540" s="215">
        <v>4500</v>
      </c>
      <c r="J2540" s="215">
        <v>8720</v>
      </c>
      <c r="K2540" s="215"/>
      <c r="L2540" s="215"/>
      <c r="M2540" s="67"/>
      <c r="N2540" s="216"/>
      <c r="O2540" s="216"/>
      <c r="P2540" s="216"/>
      <c r="Q2540" s="216"/>
      <c r="R2540" s="216"/>
      <c r="S2540" s="216"/>
      <c r="T2540" s="216"/>
      <c r="U2540" s="216"/>
      <c r="V2540" s="216"/>
      <c r="W2540" s="216"/>
      <c r="X2540" s="216"/>
    </row>
    <row r="2541" spans="1:24" ht="15.75" customHeight="1">
      <c r="A2541" s="58"/>
      <c r="C2541" s="54">
        <v>39640</v>
      </c>
      <c r="D2541" s="215">
        <v>8600</v>
      </c>
      <c r="E2541" s="215">
        <v>9070</v>
      </c>
      <c r="F2541" s="57">
        <f t="shared" si="107"/>
        <v>470</v>
      </c>
      <c r="G2541" s="67">
        <f t="shared" si="108"/>
        <v>304.50775193798449</v>
      </c>
      <c r="H2541" s="54">
        <v>39626</v>
      </c>
      <c r="I2541" s="215">
        <v>4530</v>
      </c>
      <c r="J2541" s="215">
        <v>8720</v>
      </c>
      <c r="K2541" s="215"/>
      <c r="L2541" s="215"/>
      <c r="M2541" s="67"/>
      <c r="N2541" s="216"/>
      <c r="O2541" s="216"/>
      <c r="P2541" s="216"/>
      <c r="Q2541" s="216"/>
      <c r="R2541" s="216"/>
      <c r="S2541" s="216"/>
      <c r="T2541" s="216"/>
      <c r="U2541" s="216"/>
      <c r="V2541" s="216"/>
      <c r="W2541" s="216"/>
      <c r="X2541" s="216"/>
    </row>
    <row r="2542" spans="1:24" ht="15.75" customHeight="1">
      <c r="A2542" s="58"/>
      <c r="C2542" s="54">
        <v>39639</v>
      </c>
      <c r="D2542" s="215">
        <v>8600</v>
      </c>
      <c r="E2542" s="215">
        <v>9120</v>
      </c>
      <c r="F2542" s="57">
        <f t="shared" si="107"/>
        <v>520</v>
      </c>
      <c r="G2542" s="67">
        <f t="shared" si="108"/>
        <v>304.08527131782944</v>
      </c>
      <c r="H2542" s="54">
        <v>39625</v>
      </c>
      <c r="I2542" s="215">
        <v>4520</v>
      </c>
      <c r="J2542" s="215">
        <v>8720</v>
      </c>
      <c r="K2542" s="215"/>
      <c r="L2542" s="215"/>
      <c r="M2542" s="67"/>
      <c r="N2542" s="216"/>
      <c r="O2542" s="216"/>
      <c r="P2542" s="216"/>
      <c r="Q2542" s="216"/>
      <c r="R2542" s="216"/>
      <c r="S2542" s="216"/>
      <c r="T2542" s="216"/>
      <c r="U2542" s="216"/>
      <c r="V2542" s="216"/>
      <c r="W2542" s="216"/>
      <c r="X2542" s="216"/>
    </row>
    <row r="2543" spans="1:24" ht="15.75" customHeight="1">
      <c r="A2543" s="58"/>
      <c r="C2543" s="54">
        <v>39638</v>
      </c>
      <c r="D2543" s="215">
        <v>8600</v>
      </c>
      <c r="E2543" s="215">
        <v>9120</v>
      </c>
      <c r="F2543" s="57">
        <f t="shared" si="107"/>
        <v>520</v>
      </c>
      <c r="G2543" s="67">
        <f t="shared" si="108"/>
        <v>303.59819121447026</v>
      </c>
      <c r="H2543" s="54">
        <v>39624</v>
      </c>
      <c r="I2543" s="215">
        <v>4530</v>
      </c>
      <c r="J2543" s="215">
        <v>8750</v>
      </c>
      <c r="K2543" s="215"/>
      <c r="L2543" s="215"/>
      <c r="M2543" s="67"/>
      <c r="N2543" s="216"/>
      <c r="O2543" s="216"/>
      <c r="P2543" s="216"/>
      <c r="Q2543" s="216"/>
      <c r="R2543" s="216"/>
      <c r="S2543" s="216"/>
      <c r="T2543" s="216"/>
      <c r="U2543" s="216"/>
      <c r="V2543" s="216"/>
      <c r="W2543" s="216"/>
      <c r="X2543" s="216"/>
    </row>
    <row r="2544" spans="1:24" ht="15.75" customHeight="1">
      <c r="A2544" s="58"/>
      <c r="C2544" s="54">
        <v>39637</v>
      </c>
      <c r="D2544" s="215">
        <v>8640</v>
      </c>
      <c r="E2544" s="215">
        <v>9120</v>
      </c>
      <c r="F2544" s="57">
        <f t="shared" si="107"/>
        <v>480</v>
      </c>
      <c r="G2544" s="67">
        <f t="shared" si="108"/>
        <v>303.12403100775191</v>
      </c>
      <c r="H2544" s="54">
        <v>39623</v>
      </c>
      <c r="I2544" s="215">
        <v>4530</v>
      </c>
      <c r="J2544" s="215">
        <v>8750</v>
      </c>
      <c r="K2544" s="215"/>
      <c r="L2544" s="215"/>
      <c r="M2544" s="67"/>
      <c r="N2544" s="216"/>
      <c r="O2544" s="216"/>
      <c r="P2544" s="216"/>
      <c r="Q2544" s="216"/>
      <c r="R2544" s="216"/>
      <c r="S2544" s="216"/>
      <c r="T2544" s="216"/>
      <c r="U2544" s="216"/>
      <c r="V2544" s="216"/>
      <c r="W2544" s="216"/>
      <c r="X2544" s="216"/>
    </row>
    <row r="2545" spans="1:24" ht="15.75" customHeight="1">
      <c r="A2545" s="58"/>
      <c r="C2545" s="54">
        <v>39636</v>
      </c>
      <c r="D2545" s="215">
        <v>8640</v>
      </c>
      <c r="E2545" s="215">
        <v>9140</v>
      </c>
      <c r="F2545" s="57">
        <f t="shared" si="107"/>
        <v>500</v>
      </c>
      <c r="G2545" s="67">
        <f t="shared" si="108"/>
        <v>302.70155038759691</v>
      </c>
      <c r="H2545" s="54">
        <v>39622</v>
      </c>
      <c r="I2545" s="215">
        <v>4530</v>
      </c>
      <c r="J2545" s="215">
        <v>8770</v>
      </c>
      <c r="K2545" s="215"/>
      <c r="L2545" s="215"/>
      <c r="M2545" s="67"/>
      <c r="N2545" s="216"/>
      <c r="O2545" s="216"/>
      <c r="P2545" s="216"/>
      <c r="Q2545" s="216"/>
      <c r="R2545" s="216"/>
      <c r="S2545" s="216"/>
      <c r="T2545" s="216"/>
      <c r="U2545" s="216"/>
      <c r="V2545" s="216"/>
      <c r="W2545" s="216"/>
      <c r="X2545" s="216"/>
    </row>
    <row r="2546" spans="1:24" ht="15.75" customHeight="1">
      <c r="A2546" s="58"/>
      <c r="C2546" s="54">
        <v>39633</v>
      </c>
      <c r="D2546" s="215">
        <v>8690</v>
      </c>
      <c r="E2546" s="215">
        <v>9140</v>
      </c>
      <c r="F2546" s="57">
        <f t="shared" si="107"/>
        <v>450</v>
      </c>
      <c r="G2546" s="67">
        <f t="shared" si="108"/>
        <v>302.24289405684755</v>
      </c>
      <c r="H2546" s="54">
        <v>39619</v>
      </c>
      <c r="I2546" s="215">
        <v>4530</v>
      </c>
      <c r="J2546" s="215">
        <v>8790</v>
      </c>
      <c r="K2546" s="215"/>
      <c r="L2546" s="215"/>
      <c r="M2546" s="67"/>
      <c r="N2546" s="216"/>
      <c r="O2546" s="216"/>
      <c r="P2546" s="216"/>
      <c r="Q2546" s="216"/>
      <c r="R2546" s="216"/>
      <c r="S2546" s="216"/>
      <c r="T2546" s="216"/>
      <c r="U2546" s="216"/>
      <c r="V2546" s="216"/>
      <c r="W2546" s="216"/>
      <c r="X2546" s="216"/>
    </row>
    <row r="2547" spans="1:24" ht="15.75" customHeight="1">
      <c r="A2547" s="58"/>
      <c r="C2547" s="54">
        <v>39632</v>
      </c>
      <c r="D2547" s="215">
        <v>8690</v>
      </c>
      <c r="E2547" s="215">
        <v>9140</v>
      </c>
      <c r="F2547" s="57">
        <f t="shared" si="107"/>
        <v>450</v>
      </c>
      <c r="G2547" s="67">
        <f t="shared" si="108"/>
        <v>301.8488372093023</v>
      </c>
      <c r="H2547" s="54">
        <v>39618</v>
      </c>
      <c r="I2547" s="215">
        <v>4530</v>
      </c>
      <c r="J2547" s="215">
        <v>8790</v>
      </c>
      <c r="K2547" s="215"/>
      <c r="L2547" s="215"/>
      <c r="M2547" s="67"/>
      <c r="N2547" s="216"/>
      <c r="O2547" s="216"/>
      <c r="P2547" s="216"/>
      <c r="Q2547" s="216"/>
      <c r="R2547" s="216"/>
      <c r="S2547" s="216"/>
      <c r="T2547" s="216"/>
      <c r="U2547" s="216"/>
      <c r="V2547" s="216"/>
      <c r="W2547" s="216"/>
      <c r="X2547" s="216"/>
    </row>
    <row r="2548" spans="1:24" ht="15.75" customHeight="1">
      <c r="A2548" s="58"/>
      <c r="C2548" s="54">
        <v>39631</v>
      </c>
      <c r="D2548" s="215">
        <v>8730</v>
      </c>
      <c r="E2548" s="215">
        <v>9140</v>
      </c>
      <c r="F2548" s="57">
        <f t="shared" si="107"/>
        <v>410</v>
      </c>
      <c r="G2548" s="67">
        <f t="shared" si="108"/>
        <v>301.48062015503876</v>
      </c>
      <c r="H2548" s="54">
        <v>39617</v>
      </c>
      <c r="I2548" s="215">
        <v>4520</v>
      </c>
      <c r="J2548" s="215">
        <v>8790</v>
      </c>
      <c r="K2548" s="215"/>
      <c r="L2548" s="215"/>
      <c r="M2548" s="67"/>
      <c r="N2548" s="216"/>
      <c r="O2548" s="216"/>
      <c r="P2548" s="216"/>
      <c r="Q2548" s="216"/>
      <c r="R2548" s="216"/>
      <c r="S2548" s="216"/>
      <c r="T2548" s="216"/>
      <c r="U2548" s="216"/>
      <c r="V2548" s="216"/>
      <c r="W2548" s="216"/>
      <c r="X2548" s="216"/>
    </row>
    <row r="2549" spans="1:24" ht="15.75" customHeight="1">
      <c r="A2549" s="58"/>
      <c r="C2549" s="54">
        <v>39630</v>
      </c>
      <c r="D2549" s="215">
        <v>8730</v>
      </c>
      <c r="E2549" s="215">
        <v>9140</v>
      </c>
      <c r="F2549" s="57">
        <f t="shared" si="107"/>
        <v>410</v>
      </c>
      <c r="G2549" s="67">
        <f t="shared" si="108"/>
        <v>301.09431524547801</v>
      </c>
      <c r="H2549" s="54">
        <v>39616</v>
      </c>
      <c r="I2549" s="215">
        <v>4520</v>
      </c>
      <c r="J2549" s="215">
        <v>8790</v>
      </c>
      <c r="K2549" s="215"/>
      <c r="L2549" s="215"/>
      <c r="M2549" s="67"/>
      <c r="N2549" s="216"/>
      <c r="O2549" s="216"/>
      <c r="P2549" s="216"/>
      <c r="Q2549" s="216"/>
      <c r="R2549" s="216"/>
      <c r="S2549" s="216"/>
      <c r="T2549" s="216"/>
      <c r="U2549" s="216"/>
      <c r="V2549" s="216"/>
      <c r="W2549" s="216"/>
      <c r="X2549" s="216"/>
    </row>
    <row r="2550" spans="1:24" ht="15.75" customHeight="1">
      <c r="A2550" s="58"/>
      <c r="C2550" s="54">
        <v>39629</v>
      </c>
      <c r="D2550" s="215">
        <v>8780</v>
      </c>
      <c r="E2550" s="215">
        <v>9140</v>
      </c>
      <c r="F2550" s="57">
        <f t="shared" si="107"/>
        <v>360</v>
      </c>
      <c r="G2550" s="67">
        <f t="shared" si="108"/>
        <v>300.70801033591732</v>
      </c>
      <c r="H2550" s="54">
        <v>39615</v>
      </c>
      <c r="I2550" s="215">
        <v>4520</v>
      </c>
      <c r="J2550" s="215">
        <v>8790</v>
      </c>
      <c r="K2550" s="215"/>
      <c r="L2550" s="215"/>
      <c r="M2550" s="67"/>
      <c r="N2550" s="216"/>
      <c r="O2550" s="216"/>
      <c r="P2550" s="216"/>
      <c r="Q2550" s="216"/>
      <c r="R2550" s="216"/>
      <c r="S2550" s="216"/>
      <c r="T2550" s="216"/>
      <c r="U2550" s="216"/>
      <c r="V2550" s="216"/>
      <c r="W2550" s="216"/>
      <c r="X2550" s="216"/>
    </row>
    <row r="2551" spans="1:24" ht="15.75" customHeight="1">
      <c r="A2551" s="58"/>
      <c r="C2551" s="54">
        <v>39626</v>
      </c>
      <c r="D2551" s="215">
        <v>8780</v>
      </c>
      <c r="E2551" s="215">
        <v>9140</v>
      </c>
      <c r="F2551" s="57">
        <f t="shared" si="107"/>
        <v>360</v>
      </c>
      <c r="G2551" s="67">
        <f t="shared" si="108"/>
        <v>300.4121447028424</v>
      </c>
      <c r="H2551" s="54">
        <v>39612</v>
      </c>
      <c r="I2551" s="215">
        <v>4500</v>
      </c>
      <c r="J2551" s="215">
        <v>8770</v>
      </c>
      <c r="K2551" s="215"/>
      <c r="L2551" s="215"/>
      <c r="M2551" s="67"/>
      <c r="N2551" s="216"/>
      <c r="O2551" s="216"/>
      <c r="P2551" s="216"/>
      <c r="Q2551" s="216"/>
      <c r="R2551" s="216"/>
      <c r="S2551" s="216"/>
      <c r="T2551" s="216"/>
      <c r="U2551" s="216"/>
      <c r="V2551" s="216"/>
      <c r="W2551" s="216"/>
      <c r="X2551" s="216"/>
    </row>
    <row r="2552" spans="1:24" ht="15.75" customHeight="1">
      <c r="A2552" s="58"/>
      <c r="C2552" s="54">
        <v>39625</v>
      </c>
      <c r="D2552" s="215">
        <v>8780</v>
      </c>
      <c r="E2552" s="215">
        <v>9140</v>
      </c>
      <c r="F2552" s="57">
        <f t="shared" si="107"/>
        <v>360</v>
      </c>
      <c r="G2552" s="67">
        <f t="shared" si="108"/>
        <v>300.05943152454779</v>
      </c>
      <c r="H2552" s="54">
        <v>39611</v>
      </c>
      <c r="I2552" s="215">
        <v>4500</v>
      </c>
      <c r="J2552" s="215">
        <v>8770</v>
      </c>
      <c r="K2552" s="215"/>
      <c r="L2552" s="215"/>
      <c r="M2552" s="67"/>
      <c r="N2552" s="216"/>
      <c r="O2552" s="216"/>
      <c r="P2552" s="216"/>
      <c r="Q2552" s="216"/>
      <c r="R2552" s="216"/>
      <c r="S2552" s="216"/>
      <c r="T2552" s="216"/>
      <c r="U2552" s="216"/>
      <c r="V2552" s="216"/>
      <c r="W2552" s="216"/>
      <c r="X2552" s="216"/>
    </row>
    <row r="2553" spans="1:24" ht="15.75" customHeight="1">
      <c r="A2553" s="58"/>
      <c r="C2553" s="54">
        <v>39624</v>
      </c>
      <c r="D2553" s="215">
        <v>8800</v>
      </c>
      <c r="E2553" s="215">
        <v>9140</v>
      </c>
      <c r="F2553" s="57">
        <f t="shared" si="107"/>
        <v>340</v>
      </c>
      <c r="G2553" s="67">
        <f t="shared" si="108"/>
        <v>299.687338501292</v>
      </c>
      <c r="H2553" s="54">
        <v>39610</v>
      </c>
      <c r="I2553" s="215">
        <v>4490</v>
      </c>
      <c r="J2553" s="215">
        <v>8750</v>
      </c>
      <c r="K2553" s="215"/>
      <c r="L2553" s="215"/>
      <c r="M2553" s="67"/>
      <c r="N2553" s="216"/>
      <c r="O2553" s="216"/>
      <c r="P2553" s="216"/>
      <c r="Q2553" s="216"/>
      <c r="R2553" s="216"/>
      <c r="S2553" s="216"/>
      <c r="T2553" s="216"/>
      <c r="U2553" s="216"/>
      <c r="V2553" s="216"/>
      <c r="W2553" s="216"/>
      <c r="X2553" s="216"/>
    </row>
    <row r="2554" spans="1:24" ht="15.75" customHeight="1">
      <c r="A2554" s="58"/>
      <c r="C2554" s="54">
        <v>39623</v>
      </c>
      <c r="D2554" s="215">
        <v>8800</v>
      </c>
      <c r="E2554" s="215">
        <v>9140</v>
      </c>
      <c r="F2554" s="57">
        <f t="shared" si="107"/>
        <v>340</v>
      </c>
      <c r="G2554" s="67">
        <f t="shared" si="108"/>
        <v>299.34108527131781</v>
      </c>
      <c r="H2554" s="54">
        <v>39609</v>
      </c>
      <c r="I2554" s="215">
        <v>4470</v>
      </c>
      <c r="J2554" s="215">
        <v>8750</v>
      </c>
      <c r="K2554" s="215"/>
      <c r="L2554" s="215"/>
      <c r="M2554" s="67"/>
      <c r="N2554" s="216"/>
      <c r="O2554" s="216"/>
      <c r="P2554" s="216"/>
      <c r="Q2554" s="216"/>
      <c r="R2554" s="216"/>
      <c r="S2554" s="216"/>
      <c r="T2554" s="216"/>
      <c r="U2554" s="216"/>
      <c r="V2554" s="216"/>
      <c r="W2554" s="216"/>
      <c r="X2554" s="216"/>
    </row>
    <row r="2555" spans="1:24" ht="15.75" customHeight="1">
      <c r="A2555" s="58"/>
      <c r="C2555" s="54">
        <v>39622</v>
      </c>
      <c r="D2555" s="215">
        <v>8850</v>
      </c>
      <c r="E2555" s="215">
        <v>9140</v>
      </c>
      <c r="F2555" s="57">
        <f t="shared" si="107"/>
        <v>290</v>
      </c>
      <c r="G2555" s="67">
        <f t="shared" si="108"/>
        <v>298.9483204134367</v>
      </c>
      <c r="H2555" s="54">
        <v>39608</v>
      </c>
      <c r="I2555" s="215">
        <v>4460</v>
      </c>
      <c r="J2555" s="215">
        <v>8750</v>
      </c>
      <c r="K2555" s="215"/>
      <c r="L2555" s="215"/>
      <c r="M2555" s="67"/>
      <c r="N2555" s="216"/>
      <c r="O2555" s="216"/>
      <c r="P2555" s="216"/>
      <c r="Q2555" s="216"/>
      <c r="R2555" s="216"/>
      <c r="S2555" s="216"/>
      <c r="T2555" s="216"/>
      <c r="U2555" s="216"/>
      <c r="V2555" s="216"/>
      <c r="W2555" s="216"/>
      <c r="X2555" s="216"/>
    </row>
    <row r="2556" spans="1:24" ht="15.75" customHeight="1">
      <c r="A2556" s="58"/>
      <c r="C2556" s="54">
        <v>39619</v>
      </c>
      <c r="D2556" s="215">
        <v>8850</v>
      </c>
      <c r="E2556" s="215">
        <v>9140</v>
      </c>
      <c r="F2556" s="57">
        <f t="shared" si="107"/>
        <v>290</v>
      </c>
      <c r="G2556" s="67">
        <f t="shared" si="108"/>
        <v>298.67183462532302</v>
      </c>
      <c r="H2556" s="54">
        <v>39605</v>
      </c>
      <c r="I2556" s="215">
        <v>4460</v>
      </c>
      <c r="J2556" s="215">
        <v>8730</v>
      </c>
      <c r="K2556" s="215"/>
      <c r="L2556" s="215"/>
      <c r="M2556" s="67"/>
      <c r="N2556" s="216"/>
      <c r="O2556" s="216"/>
      <c r="P2556" s="216"/>
      <c r="Q2556" s="216"/>
      <c r="R2556" s="216"/>
      <c r="S2556" s="216"/>
      <c r="T2556" s="216"/>
      <c r="U2556" s="216"/>
      <c r="V2556" s="216"/>
      <c r="W2556" s="216"/>
      <c r="X2556" s="216"/>
    </row>
    <row r="2557" spans="1:24" ht="15.75" customHeight="1">
      <c r="A2557" s="58"/>
      <c r="C2557" s="54">
        <v>39618</v>
      </c>
      <c r="D2557" s="215">
        <v>8870</v>
      </c>
      <c r="E2557" s="215">
        <v>9140</v>
      </c>
      <c r="F2557" s="57">
        <f t="shared" si="107"/>
        <v>270</v>
      </c>
      <c r="G2557" s="67">
        <f t="shared" si="108"/>
        <v>298.32816537467698</v>
      </c>
      <c r="H2557" s="54">
        <v>39604</v>
      </c>
      <c r="I2557" s="215">
        <v>4420</v>
      </c>
      <c r="J2557" s="215">
        <v>8700</v>
      </c>
      <c r="K2557" s="215"/>
      <c r="L2557" s="215"/>
      <c r="M2557" s="67"/>
      <c r="N2557" s="216"/>
      <c r="O2557" s="216"/>
      <c r="P2557" s="216"/>
      <c r="Q2557" s="216"/>
      <c r="R2557" s="216"/>
      <c r="S2557" s="216"/>
      <c r="T2557" s="216"/>
      <c r="U2557" s="216"/>
      <c r="V2557" s="216"/>
      <c r="W2557" s="216"/>
      <c r="X2557" s="216"/>
    </row>
    <row r="2558" spans="1:24" ht="15.75" customHeight="1">
      <c r="A2558" s="58"/>
      <c r="C2558" s="54">
        <v>39617</v>
      </c>
      <c r="D2558" s="215">
        <v>8870</v>
      </c>
      <c r="E2558" s="215">
        <v>9140</v>
      </c>
      <c r="F2558" s="57">
        <f t="shared" si="107"/>
        <v>270</v>
      </c>
      <c r="G2558" s="67">
        <f t="shared" si="108"/>
        <v>298.06201550387595</v>
      </c>
      <c r="H2558" s="54">
        <v>39603</v>
      </c>
      <c r="I2558" s="215">
        <v>4410</v>
      </c>
      <c r="J2558" s="215">
        <v>8700</v>
      </c>
      <c r="K2558" s="215"/>
      <c r="L2558" s="215"/>
      <c r="M2558" s="67"/>
      <c r="N2558" s="216"/>
      <c r="O2558" s="216"/>
      <c r="P2558" s="216"/>
      <c r="Q2558" s="216"/>
      <c r="R2558" s="216"/>
      <c r="S2558" s="216"/>
      <c r="T2558" s="216"/>
      <c r="U2558" s="216"/>
      <c r="V2558" s="216"/>
      <c r="W2558" s="216"/>
      <c r="X2558" s="216"/>
    </row>
    <row r="2559" spans="1:24" ht="15.75" customHeight="1">
      <c r="A2559" s="58"/>
      <c r="C2559" s="54">
        <v>39616</v>
      </c>
      <c r="D2559" s="215">
        <v>8870</v>
      </c>
      <c r="E2559" s="215">
        <v>9140</v>
      </c>
      <c r="F2559" s="57">
        <f t="shared" si="107"/>
        <v>270</v>
      </c>
      <c r="G2559" s="67">
        <f t="shared" si="108"/>
        <v>297.87338501291987</v>
      </c>
      <c r="H2559" s="54">
        <v>39602</v>
      </c>
      <c r="I2559" s="215">
        <v>4390</v>
      </c>
      <c r="J2559" s="215">
        <v>8700</v>
      </c>
      <c r="K2559" s="215"/>
      <c r="L2559" s="215"/>
      <c r="M2559" s="67"/>
      <c r="N2559" s="216"/>
      <c r="O2559" s="216"/>
      <c r="P2559" s="216"/>
      <c r="Q2559" s="216"/>
      <c r="R2559" s="216"/>
      <c r="S2559" s="216"/>
      <c r="T2559" s="216"/>
      <c r="U2559" s="216"/>
      <c r="V2559" s="216"/>
      <c r="W2559" s="216"/>
      <c r="X2559" s="216"/>
    </row>
    <row r="2560" spans="1:24" ht="15.75" customHeight="1">
      <c r="A2560" s="58"/>
      <c r="C2560" s="54">
        <v>39615</v>
      </c>
      <c r="D2560" s="215">
        <v>8870</v>
      </c>
      <c r="E2560" s="215">
        <v>9140</v>
      </c>
      <c r="F2560" s="57">
        <f t="shared" si="107"/>
        <v>270</v>
      </c>
      <c r="G2560" s="67">
        <f t="shared" si="108"/>
        <v>297.70155038759691</v>
      </c>
      <c r="H2560" s="54">
        <v>39601</v>
      </c>
      <c r="I2560" s="215">
        <v>4360</v>
      </c>
      <c r="J2560" s="215">
        <v>8680</v>
      </c>
      <c r="K2560" s="215"/>
      <c r="L2560" s="215"/>
      <c r="M2560" s="67"/>
      <c r="N2560" s="216"/>
      <c r="O2560" s="216"/>
      <c r="P2560" s="216"/>
      <c r="Q2560" s="216"/>
      <c r="R2560" s="216"/>
      <c r="S2560" s="216"/>
      <c r="T2560" s="216"/>
      <c r="U2560" s="216"/>
      <c r="V2560" s="216"/>
      <c r="W2560" s="216"/>
      <c r="X2560" s="216"/>
    </row>
    <row r="2561" spans="1:24" ht="15.75" customHeight="1">
      <c r="A2561" s="58"/>
      <c r="C2561" s="54">
        <v>39612</v>
      </c>
      <c r="D2561" s="215">
        <v>8870</v>
      </c>
      <c r="E2561" s="215">
        <v>9140</v>
      </c>
      <c r="F2561" s="57">
        <f t="shared" si="107"/>
        <v>270</v>
      </c>
      <c r="G2561" s="67">
        <f t="shared" si="108"/>
        <v>297.54909560723513</v>
      </c>
      <c r="H2561" s="54">
        <v>39598</v>
      </c>
      <c r="I2561" s="215">
        <v>4360</v>
      </c>
      <c r="J2561" s="215">
        <v>8680</v>
      </c>
      <c r="K2561" s="215"/>
      <c r="L2561" s="215"/>
      <c r="M2561" s="67"/>
      <c r="N2561" s="216"/>
      <c r="O2561" s="216"/>
      <c r="P2561" s="216"/>
      <c r="Q2561" s="216"/>
      <c r="R2561" s="216"/>
      <c r="S2561" s="216"/>
      <c r="T2561" s="216"/>
      <c r="U2561" s="216"/>
      <c r="V2561" s="216"/>
      <c r="W2561" s="216"/>
      <c r="X2561" s="216"/>
    </row>
    <row r="2562" spans="1:24" ht="15.75" customHeight="1">
      <c r="A2562" s="58"/>
      <c r="C2562" s="54">
        <v>39611</v>
      </c>
      <c r="D2562" s="215">
        <v>8870</v>
      </c>
      <c r="E2562" s="215">
        <v>9140</v>
      </c>
      <c r="F2562" s="57">
        <f t="shared" si="107"/>
        <v>270</v>
      </c>
      <c r="G2562" s="67">
        <f t="shared" si="108"/>
        <v>297.39664082687341</v>
      </c>
      <c r="H2562" s="54">
        <v>39597</v>
      </c>
      <c r="I2562" s="215">
        <v>4330</v>
      </c>
      <c r="J2562" s="215">
        <v>8660</v>
      </c>
      <c r="K2562" s="215"/>
      <c r="L2562" s="215"/>
      <c r="M2562" s="67"/>
      <c r="N2562" s="216"/>
      <c r="O2562" s="216"/>
      <c r="P2562" s="216"/>
      <c r="Q2562" s="216"/>
      <c r="R2562" s="216"/>
      <c r="S2562" s="216"/>
      <c r="T2562" s="216"/>
      <c r="U2562" s="216"/>
      <c r="V2562" s="216"/>
      <c r="W2562" s="216"/>
      <c r="X2562" s="216"/>
    </row>
    <row r="2563" spans="1:24" ht="15.75" customHeight="1">
      <c r="A2563" s="58"/>
      <c r="C2563" s="54">
        <v>39610</v>
      </c>
      <c r="D2563" s="215">
        <v>8850</v>
      </c>
      <c r="E2563" s="215">
        <v>9140</v>
      </c>
      <c r="F2563" s="57">
        <f t="shared" si="107"/>
        <v>290</v>
      </c>
      <c r="G2563" s="67">
        <f t="shared" si="108"/>
        <v>297.3346253229974</v>
      </c>
      <c r="H2563" s="54">
        <v>39596</v>
      </c>
      <c r="I2563" s="215">
        <v>4310</v>
      </c>
      <c r="J2563" s="215">
        <v>8660</v>
      </c>
      <c r="K2563" s="215"/>
      <c r="L2563" s="215"/>
      <c r="M2563" s="67"/>
      <c r="N2563" s="216"/>
      <c r="O2563" s="216"/>
      <c r="P2563" s="216"/>
      <c r="Q2563" s="216"/>
      <c r="R2563" s="216"/>
      <c r="S2563" s="216"/>
      <c r="T2563" s="216"/>
      <c r="U2563" s="216"/>
      <c r="V2563" s="216"/>
      <c r="W2563" s="216"/>
      <c r="X2563" s="216"/>
    </row>
    <row r="2564" spans="1:24" ht="15.75" customHeight="1">
      <c r="A2564" s="58"/>
      <c r="C2564" s="54">
        <v>39609</v>
      </c>
      <c r="D2564" s="215">
        <v>8850</v>
      </c>
      <c r="E2564" s="215">
        <v>9140</v>
      </c>
      <c r="F2564" s="57">
        <f t="shared" si="107"/>
        <v>290</v>
      </c>
      <c r="G2564" s="67">
        <f t="shared" si="108"/>
        <v>297.1653746770026</v>
      </c>
      <c r="H2564" s="54">
        <v>39595</v>
      </c>
      <c r="I2564" s="215">
        <v>4280</v>
      </c>
      <c r="J2564" s="215">
        <v>8660</v>
      </c>
      <c r="K2564" s="215"/>
      <c r="L2564" s="215"/>
      <c r="M2564" s="67"/>
      <c r="N2564" s="216"/>
      <c r="O2564" s="216"/>
      <c r="P2564" s="216"/>
      <c r="Q2564" s="216"/>
      <c r="R2564" s="216"/>
      <c r="S2564" s="216"/>
      <c r="T2564" s="216"/>
      <c r="U2564" s="216"/>
      <c r="V2564" s="216"/>
      <c r="W2564" s="216"/>
      <c r="X2564" s="216"/>
    </row>
    <row r="2565" spans="1:24" ht="15.75" customHeight="1">
      <c r="A2565" s="58"/>
      <c r="C2565" s="54">
        <v>39608</v>
      </c>
      <c r="D2565" s="215">
        <v>8830</v>
      </c>
      <c r="E2565" s="215">
        <v>9140</v>
      </c>
      <c r="F2565" s="57">
        <f t="shared" ref="F2565:F2628" si="109">E2565-D2565</f>
        <v>310</v>
      </c>
      <c r="G2565" s="67">
        <f t="shared" ref="G2565:G2628" si="110">SUM(F2565:F3338)/774</f>
        <v>297.00129198966408</v>
      </c>
      <c r="H2565" s="54">
        <v>39594</v>
      </c>
      <c r="I2565" s="215">
        <v>4270</v>
      </c>
      <c r="J2565" s="215">
        <v>8630</v>
      </c>
      <c r="K2565" s="215"/>
      <c r="L2565" s="215"/>
      <c r="M2565" s="67"/>
      <c r="N2565" s="216"/>
      <c r="O2565" s="216"/>
      <c r="P2565" s="216"/>
      <c r="Q2565" s="216"/>
      <c r="R2565" s="216"/>
      <c r="S2565" s="216"/>
      <c r="T2565" s="216"/>
      <c r="U2565" s="216"/>
      <c r="V2565" s="216"/>
      <c r="W2565" s="216"/>
      <c r="X2565" s="216"/>
    </row>
    <row r="2566" spans="1:24" ht="15.75" customHeight="1">
      <c r="A2566" s="58"/>
      <c r="C2566" s="54">
        <v>39605</v>
      </c>
      <c r="D2566" s="215">
        <v>8830</v>
      </c>
      <c r="E2566" s="215">
        <v>9140</v>
      </c>
      <c r="F2566" s="57">
        <f t="shared" si="109"/>
        <v>310</v>
      </c>
      <c r="G2566" s="67">
        <f t="shared" si="110"/>
        <v>296.88888888888891</v>
      </c>
      <c r="H2566" s="54">
        <v>39591</v>
      </c>
      <c r="I2566" s="215">
        <v>4240</v>
      </c>
      <c r="J2566" s="215">
        <v>8630</v>
      </c>
      <c r="K2566" s="215"/>
      <c r="L2566" s="215"/>
      <c r="M2566" s="67"/>
      <c r="N2566" s="216"/>
      <c r="O2566" s="216"/>
      <c r="P2566" s="216"/>
      <c r="Q2566" s="216"/>
      <c r="R2566" s="216"/>
      <c r="S2566" s="216"/>
      <c r="T2566" s="216"/>
      <c r="U2566" s="216"/>
      <c r="V2566" s="216"/>
      <c r="W2566" s="216"/>
      <c r="X2566" s="216"/>
    </row>
    <row r="2567" spans="1:24" ht="15.75" customHeight="1">
      <c r="A2567" s="58"/>
      <c r="C2567" s="54">
        <v>39604</v>
      </c>
      <c r="D2567" s="215">
        <v>8800</v>
      </c>
      <c r="E2567" s="215">
        <v>9140</v>
      </c>
      <c r="F2567" s="57">
        <f t="shared" si="109"/>
        <v>340</v>
      </c>
      <c r="G2567" s="67">
        <f t="shared" si="110"/>
        <v>296.70671834625324</v>
      </c>
      <c r="H2567" s="54">
        <v>39590</v>
      </c>
      <c r="I2567" s="215">
        <v>4210</v>
      </c>
      <c r="J2567" s="215">
        <v>8610</v>
      </c>
      <c r="K2567" s="215"/>
      <c r="L2567" s="215"/>
      <c r="M2567" s="67"/>
      <c r="N2567" s="216"/>
      <c r="O2567" s="216"/>
      <c r="P2567" s="216"/>
      <c r="Q2567" s="216"/>
      <c r="R2567" s="216"/>
      <c r="S2567" s="216"/>
      <c r="T2567" s="216"/>
      <c r="U2567" s="216"/>
      <c r="V2567" s="216"/>
      <c r="W2567" s="216"/>
      <c r="X2567" s="216"/>
    </row>
    <row r="2568" spans="1:24" ht="15.75" customHeight="1">
      <c r="A2568" s="58"/>
      <c r="C2568" s="54">
        <v>39603</v>
      </c>
      <c r="D2568" s="215">
        <v>8800</v>
      </c>
      <c r="E2568" s="215">
        <v>9140</v>
      </c>
      <c r="F2568" s="57">
        <f t="shared" si="109"/>
        <v>340</v>
      </c>
      <c r="G2568" s="67">
        <f t="shared" si="110"/>
        <v>296.4780361757106</v>
      </c>
      <c r="H2568" s="54">
        <v>39589</v>
      </c>
      <c r="I2568" s="215">
        <v>4170</v>
      </c>
      <c r="J2568" s="215">
        <v>8610</v>
      </c>
      <c r="K2568" s="215"/>
      <c r="L2568" s="215"/>
      <c r="M2568" s="67"/>
      <c r="N2568" s="216"/>
      <c r="O2568" s="216"/>
      <c r="P2568" s="216"/>
      <c r="Q2568" s="216"/>
      <c r="R2568" s="216"/>
      <c r="S2568" s="216"/>
      <c r="T2568" s="216"/>
      <c r="U2568" s="216"/>
      <c r="V2568" s="216"/>
      <c r="W2568" s="216"/>
      <c r="X2568" s="216"/>
    </row>
    <row r="2569" spans="1:24" ht="15.75" customHeight="1">
      <c r="A2569" s="58"/>
      <c r="C2569" s="54">
        <v>39602</v>
      </c>
      <c r="D2569" s="215">
        <v>8800</v>
      </c>
      <c r="E2569" s="215">
        <v>9050</v>
      </c>
      <c r="F2569" s="57">
        <f t="shared" si="109"/>
        <v>250</v>
      </c>
      <c r="G2569" s="67">
        <f t="shared" si="110"/>
        <v>296.24547803617571</v>
      </c>
      <c r="H2569" s="54">
        <v>39588</v>
      </c>
      <c r="I2569" s="215">
        <v>4140</v>
      </c>
      <c r="J2569" s="215">
        <v>8610</v>
      </c>
      <c r="K2569" s="215"/>
      <c r="L2569" s="215"/>
      <c r="M2569" s="67"/>
      <c r="N2569" s="216"/>
      <c r="O2569" s="216"/>
      <c r="P2569" s="216"/>
      <c r="Q2569" s="216"/>
      <c r="R2569" s="216"/>
      <c r="S2569" s="216"/>
      <c r="T2569" s="216"/>
      <c r="U2569" s="216"/>
      <c r="V2569" s="216"/>
      <c r="W2569" s="216"/>
      <c r="X2569" s="216"/>
    </row>
    <row r="2570" spans="1:24" ht="15.75" customHeight="1">
      <c r="A2570" s="58"/>
      <c r="C2570" s="54">
        <v>39601</v>
      </c>
      <c r="D2570" s="215">
        <v>8760</v>
      </c>
      <c r="E2570" s="215">
        <v>9050</v>
      </c>
      <c r="F2570" s="57">
        <f t="shared" si="109"/>
        <v>290</v>
      </c>
      <c r="G2570" s="67">
        <f t="shared" si="110"/>
        <v>296.1291989664083</v>
      </c>
      <c r="H2570" s="54">
        <v>39587</v>
      </c>
      <c r="I2570" s="215">
        <v>4130</v>
      </c>
      <c r="J2570" s="215">
        <v>8610</v>
      </c>
      <c r="K2570" s="215"/>
      <c r="L2570" s="215"/>
      <c r="M2570" s="67"/>
      <c r="N2570" s="216"/>
      <c r="O2570" s="216"/>
      <c r="P2570" s="216"/>
      <c r="Q2570" s="216"/>
      <c r="R2570" s="216"/>
      <c r="S2570" s="216"/>
      <c r="T2570" s="216"/>
      <c r="U2570" s="216"/>
      <c r="V2570" s="216"/>
      <c r="W2570" s="216"/>
      <c r="X2570" s="216"/>
    </row>
    <row r="2571" spans="1:24" ht="15.75" customHeight="1">
      <c r="A2571" s="58"/>
      <c r="C2571" s="54">
        <v>39598</v>
      </c>
      <c r="D2571" s="215">
        <v>8760</v>
      </c>
      <c r="E2571" s="215">
        <v>9050</v>
      </c>
      <c r="F2571" s="57">
        <f t="shared" si="109"/>
        <v>290</v>
      </c>
      <c r="G2571" s="67">
        <f t="shared" si="110"/>
        <v>295.97416020671835</v>
      </c>
      <c r="H2571" s="54">
        <v>39584</v>
      </c>
      <c r="I2571" s="215">
        <v>4080</v>
      </c>
      <c r="J2571" s="215">
        <v>8610</v>
      </c>
      <c r="K2571" s="215"/>
      <c r="L2571" s="215"/>
      <c r="M2571" s="67"/>
      <c r="N2571" s="216"/>
      <c r="O2571" s="216"/>
      <c r="P2571" s="216"/>
      <c r="Q2571" s="216"/>
      <c r="R2571" s="216"/>
      <c r="S2571" s="216"/>
      <c r="T2571" s="216"/>
      <c r="U2571" s="216"/>
      <c r="V2571" s="216"/>
      <c r="W2571" s="216"/>
      <c r="X2571" s="216"/>
    </row>
    <row r="2572" spans="1:24" ht="15.75" customHeight="1">
      <c r="A2572" s="58"/>
      <c r="C2572" s="54">
        <v>39597</v>
      </c>
      <c r="D2572" s="215">
        <v>8740</v>
      </c>
      <c r="E2572" s="215">
        <v>9050</v>
      </c>
      <c r="F2572" s="57">
        <f t="shared" si="109"/>
        <v>310</v>
      </c>
      <c r="G2572" s="67">
        <f t="shared" si="110"/>
        <v>295.83204134366923</v>
      </c>
      <c r="H2572" s="54">
        <v>39583</v>
      </c>
      <c r="I2572" s="215">
        <v>4080</v>
      </c>
      <c r="J2572" s="215">
        <v>8590</v>
      </c>
      <c r="K2572" s="215"/>
      <c r="L2572" s="215"/>
      <c r="M2572" s="67"/>
      <c r="N2572" s="216"/>
      <c r="O2572" s="216"/>
      <c r="P2572" s="216"/>
      <c r="Q2572" s="216"/>
      <c r="R2572" s="216"/>
      <c r="S2572" s="216"/>
      <c r="T2572" s="216"/>
      <c r="U2572" s="216"/>
      <c r="V2572" s="216"/>
      <c r="W2572" s="216"/>
      <c r="X2572" s="216"/>
    </row>
    <row r="2573" spans="1:24" ht="15.75" customHeight="1">
      <c r="A2573" s="58"/>
      <c r="C2573" s="54">
        <v>39596</v>
      </c>
      <c r="D2573" s="215">
        <v>8740</v>
      </c>
      <c r="E2573" s="215">
        <v>9030</v>
      </c>
      <c r="F2573" s="57">
        <f t="shared" si="109"/>
        <v>290</v>
      </c>
      <c r="G2573" s="67">
        <f t="shared" si="110"/>
        <v>295.74160206718346</v>
      </c>
      <c r="H2573" s="54">
        <v>39582</v>
      </c>
      <c r="I2573" s="215">
        <v>4020</v>
      </c>
      <c r="J2573" s="215">
        <v>8590</v>
      </c>
      <c r="K2573" s="215"/>
      <c r="L2573" s="215"/>
      <c r="M2573" s="67"/>
      <c r="N2573" s="216"/>
      <c r="O2573" s="216"/>
      <c r="P2573" s="216"/>
      <c r="Q2573" s="216"/>
      <c r="R2573" s="216"/>
      <c r="S2573" s="216"/>
      <c r="T2573" s="216"/>
      <c r="U2573" s="216"/>
      <c r="V2573" s="216"/>
      <c r="W2573" s="216"/>
      <c r="X2573" s="216"/>
    </row>
    <row r="2574" spans="1:24" ht="15.75" customHeight="1">
      <c r="A2574" s="58"/>
      <c r="C2574" s="54">
        <v>39595</v>
      </c>
      <c r="D2574" s="215">
        <v>8710</v>
      </c>
      <c r="E2574" s="215">
        <v>9030</v>
      </c>
      <c r="F2574" s="57">
        <f t="shared" si="109"/>
        <v>320</v>
      </c>
      <c r="G2574" s="67">
        <f t="shared" si="110"/>
        <v>295.67700258397934</v>
      </c>
      <c r="H2574" s="54">
        <v>39581</v>
      </c>
      <c r="I2574" s="215">
        <v>4020</v>
      </c>
      <c r="J2574" s="215">
        <v>8590</v>
      </c>
      <c r="K2574" s="215"/>
      <c r="L2574" s="215"/>
      <c r="M2574" s="67"/>
      <c r="N2574" s="216"/>
      <c r="O2574" s="216"/>
      <c r="P2574" s="216"/>
      <c r="Q2574" s="216"/>
      <c r="R2574" s="216"/>
      <c r="S2574" s="216"/>
      <c r="T2574" s="216"/>
      <c r="U2574" s="216"/>
      <c r="V2574" s="216"/>
      <c r="W2574" s="216"/>
      <c r="X2574" s="216"/>
    </row>
    <row r="2575" spans="1:24" ht="15.75" customHeight="1">
      <c r="A2575" s="58"/>
      <c r="C2575" s="54">
        <v>39594</v>
      </c>
      <c r="D2575" s="215">
        <v>8710</v>
      </c>
      <c r="E2575" s="215">
        <v>8980</v>
      </c>
      <c r="F2575" s="57">
        <f t="shared" si="109"/>
        <v>270</v>
      </c>
      <c r="G2575" s="67">
        <f t="shared" si="110"/>
        <v>295.54780361757105</v>
      </c>
      <c r="H2575" s="54">
        <v>39580</v>
      </c>
      <c r="I2575" s="215">
        <v>4000</v>
      </c>
      <c r="J2575" s="215">
        <v>8590</v>
      </c>
      <c r="K2575" s="215"/>
      <c r="L2575" s="215"/>
      <c r="M2575" s="67"/>
      <c r="N2575" s="216"/>
      <c r="O2575" s="216"/>
      <c r="P2575" s="216"/>
      <c r="Q2575" s="216"/>
      <c r="R2575" s="216"/>
      <c r="S2575" s="216"/>
      <c r="T2575" s="216"/>
      <c r="U2575" s="216"/>
      <c r="V2575" s="216"/>
      <c r="W2575" s="216"/>
      <c r="X2575" s="216"/>
    </row>
    <row r="2576" spans="1:24" ht="15.75" customHeight="1">
      <c r="A2576" s="58"/>
      <c r="C2576" s="54">
        <v>39591</v>
      </c>
      <c r="D2576" s="215">
        <v>8690</v>
      </c>
      <c r="E2576" s="215">
        <v>8980</v>
      </c>
      <c r="F2576" s="57">
        <f t="shared" si="109"/>
        <v>290</v>
      </c>
      <c r="G2576" s="67">
        <f t="shared" si="110"/>
        <v>295.48320413436693</v>
      </c>
      <c r="H2576" s="54">
        <v>39577</v>
      </c>
      <c r="I2576" s="215">
        <v>4000</v>
      </c>
      <c r="J2576" s="215">
        <v>8590</v>
      </c>
      <c r="K2576" s="215"/>
      <c r="L2576" s="215"/>
      <c r="M2576" s="67"/>
      <c r="N2576" s="216"/>
      <c r="O2576" s="216"/>
      <c r="P2576" s="216"/>
      <c r="Q2576" s="216"/>
      <c r="R2576" s="216"/>
      <c r="S2576" s="216"/>
      <c r="T2576" s="216"/>
      <c r="U2576" s="216"/>
      <c r="V2576" s="216"/>
      <c r="W2576" s="216"/>
      <c r="X2576" s="216"/>
    </row>
    <row r="2577" spans="1:24" ht="15.75" customHeight="1">
      <c r="A2577" s="58"/>
      <c r="C2577" s="54">
        <v>39590</v>
      </c>
      <c r="D2577" s="215">
        <v>8690</v>
      </c>
      <c r="E2577" s="215">
        <v>8980</v>
      </c>
      <c r="F2577" s="57">
        <f t="shared" si="109"/>
        <v>290</v>
      </c>
      <c r="G2577" s="67">
        <f t="shared" si="110"/>
        <v>295.43669250645996</v>
      </c>
      <c r="H2577" s="54">
        <v>39576</v>
      </c>
      <c r="I2577" s="215">
        <v>3970</v>
      </c>
      <c r="J2577" s="215">
        <v>8590</v>
      </c>
      <c r="K2577" s="215"/>
      <c r="L2577" s="215"/>
      <c r="M2577" s="67"/>
      <c r="N2577" s="216"/>
      <c r="O2577" s="216"/>
      <c r="P2577" s="216"/>
      <c r="Q2577" s="216"/>
      <c r="R2577" s="216"/>
      <c r="S2577" s="216"/>
      <c r="T2577" s="216"/>
      <c r="U2577" s="216"/>
      <c r="V2577" s="216"/>
      <c r="W2577" s="216"/>
      <c r="X2577" s="216"/>
    </row>
    <row r="2578" spans="1:24" ht="15.75" customHeight="1">
      <c r="A2578" s="58"/>
      <c r="C2578" s="54">
        <v>39589</v>
      </c>
      <c r="D2578" s="215">
        <v>8690</v>
      </c>
      <c r="E2578" s="215">
        <v>8980</v>
      </c>
      <c r="F2578" s="57">
        <f t="shared" si="109"/>
        <v>290</v>
      </c>
      <c r="G2578" s="67">
        <f t="shared" si="110"/>
        <v>295.46382428940569</v>
      </c>
      <c r="H2578" s="54">
        <v>39575</v>
      </c>
      <c r="I2578" s="215">
        <v>3970</v>
      </c>
      <c r="J2578" s="215">
        <v>8590</v>
      </c>
      <c r="K2578" s="215"/>
      <c r="L2578" s="215"/>
      <c r="M2578" s="67"/>
      <c r="N2578" s="216"/>
      <c r="O2578" s="216"/>
      <c r="P2578" s="216"/>
      <c r="Q2578" s="216"/>
      <c r="R2578" s="216"/>
      <c r="S2578" s="216"/>
      <c r="T2578" s="216"/>
      <c r="U2578" s="216"/>
      <c r="V2578" s="216"/>
      <c r="W2578" s="216"/>
      <c r="X2578" s="216"/>
    </row>
    <row r="2579" spans="1:24" ht="15.75" customHeight="1">
      <c r="A2579" s="58"/>
      <c r="C2579" s="54">
        <v>39588</v>
      </c>
      <c r="D2579" s="215">
        <v>8690</v>
      </c>
      <c r="E2579" s="215">
        <v>8980</v>
      </c>
      <c r="F2579" s="57">
        <f t="shared" si="109"/>
        <v>290</v>
      </c>
      <c r="G2579" s="67">
        <f t="shared" si="110"/>
        <v>295.5878552971576</v>
      </c>
      <c r="H2579" s="54">
        <v>39574</v>
      </c>
      <c r="I2579" s="215">
        <v>3960</v>
      </c>
      <c r="J2579" s="215">
        <v>8590</v>
      </c>
      <c r="K2579" s="215"/>
      <c r="L2579" s="215"/>
      <c r="M2579" s="67"/>
      <c r="N2579" s="216"/>
      <c r="O2579" s="216"/>
      <c r="P2579" s="216"/>
      <c r="Q2579" s="216"/>
      <c r="R2579" s="216"/>
      <c r="S2579" s="216"/>
      <c r="T2579" s="216"/>
      <c r="U2579" s="216"/>
      <c r="V2579" s="216"/>
      <c r="W2579" s="216"/>
      <c r="X2579" s="216"/>
    </row>
    <row r="2580" spans="1:24" ht="15.75" customHeight="1">
      <c r="A2580" s="58"/>
      <c r="C2580" s="54">
        <v>39587</v>
      </c>
      <c r="D2580" s="215">
        <v>8690</v>
      </c>
      <c r="E2580" s="215">
        <v>8980</v>
      </c>
      <c r="F2580" s="57">
        <f t="shared" si="109"/>
        <v>290</v>
      </c>
      <c r="G2580" s="67">
        <f t="shared" si="110"/>
        <v>295.71059431524549</v>
      </c>
      <c r="H2580" s="54">
        <v>39573</v>
      </c>
      <c r="I2580" s="215">
        <v>3940</v>
      </c>
      <c r="J2580" s="215">
        <v>8570</v>
      </c>
      <c r="K2580" s="215"/>
      <c r="L2580" s="215"/>
      <c r="M2580" s="67"/>
      <c r="N2580" s="216"/>
      <c r="O2580" s="216"/>
      <c r="P2580" s="216"/>
      <c r="Q2580" s="216"/>
      <c r="R2580" s="216"/>
      <c r="S2580" s="216"/>
      <c r="T2580" s="216"/>
      <c r="U2580" s="216"/>
      <c r="V2580" s="216"/>
      <c r="W2580" s="216"/>
      <c r="X2580" s="216"/>
    </row>
    <row r="2581" spans="1:24" ht="15.75" customHeight="1">
      <c r="A2581" s="58"/>
      <c r="C2581" s="54">
        <v>39584</v>
      </c>
      <c r="D2581" s="215">
        <v>8670</v>
      </c>
      <c r="E2581" s="215">
        <v>8980</v>
      </c>
      <c r="F2581" s="57">
        <f t="shared" si="109"/>
        <v>310</v>
      </c>
      <c r="G2581" s="67">
        <f t="shared" si="110"/>
        <v>295.83591731266148</v>
      </c>
      <c r="H2581" s="54">
        <v>39570</v>
      </c>
      <c r="I2581" s="215">
        <v>3910</v>
      </c>
      <c r="J2581" s="215">
        <v>8570</v>
      </c>
      <c r="K2581" s="215"/>
      <c r="L2581" s="215"/>
      <c r="M2581" s="67"/>
      <c r="N2581" s="216"/>
      <c r="O2581" s="216"/>
      <c r="P2581" s="216"/>
      <c r="Q2581" s="216"/>
      <c r="R2581" s="216"/>
      <c r="S2581" s="216"/>
      <c r="T2581" s="216"/>
      <c r="U2581" s="216"/>
      <c r="V2581" s="216"/>
      <c r="W2581" s="216"/>
      <c r="X2581" s="216"/>
    </row>
    <row r="2582" spans="1:24" ht="15.75" customHeight="1">
      <c r="A2582" s="58"/>
      <c r="C2582" s="54">
        <v>39583</v>
      </c>
      <c r="D2582" s="215">
        <v>8690</v>
      </c>
      <c r="E2582" s="215">
        <v>8980</v>
      </c>
      <c r="F2582" s="57">
        <f t="shared" si="109"/>
        <v>290</v>
      </c>
      <c r="G2582" s="67">
        <f t="shared" si="110"/>
        <v>295.98062015503876</v>
      </c>
      <c r="H2582" s="54">
        <v>39569</v>
      </c>
      <c r="I2582" s="215">
        <v>3910</v>
      </c>
      <c r="J2582" s="215">
        <v>8570</v>
      </c>
      <c r="K2582" s="215"/>
      <c r="L2582" s="215"/>
      <c r="M2582" s="67"/>
      <c r="N2582" s="216"/>
      <c r="O2582" s="216"/>
      <c r="P2582" s="216"/>
      <c r="Q2582" s="216"/>
      <c r="R2582" s="216"/>
      <c r="S2582" s="216"/>
      <c r="T2582" s="216"/>
      <c r="U2582" s="216"/>
      <c r="V2582" s="216"/>
      <c r="W2582" s="216"/>
      <c r="X2582" s="216"/>
    </row>
    <row r="2583" spans="1:24" ht="15.75" customHeight="1">
      <c r="A2583" s="58"/>
      <c r="C2583" s="54">
        <v>39582</v>
      </c>
      <c r="D2583" s="215">
        <v>8670</v>
      </c>
      <c r="E2583" s="215">
        <v>8980</v>
      </c>
      <c r="F2583" s="57">
        <f t="shared" si="109"/>
        <v>310</v>
      </c>
      <c r="G2583" s="67">
        <f t="shared" si="110"/>
        <v>296.20413436692508</v>
      </c>
      <c r="H2583" s="54">
        <v>39568</v>
      </c>
      <c r="I2583" s="215">
        <v>3890</v>
      </c>
      <c r="J2583" s="215">
        <v>8520</v>
      </c>
      <c r="K2583" s="215"/>
      <c r="L2583" s="215"/>
      <c r="M2583" s="67"/>
      <c r="N2583" s="216"/>
      <c r="O2583" s="216"/>
      <c r="P2583" s="216"/>
      <c r="Q2583" s="216"/>
      <c r="R2583" s="216"/>
      <c r="S2583" s="216"/>
      <c r="T2583" s="216"/>
      <c r="U2583" s="216"/>
      <c r="V2583" s="216"/>
      <c r="W2583" s="216"/>
      <c r="X2583" s="216"/>
    </row>
    <row r="2584" spans="1:24" ht="15.75" customHeight="1">
      <c r="A2584" s="58"/>
      <c r="C2584" s="54">
        <v>39581</v>
      </c>
      <c r="D2584" s="215">
        <v>8690</v>
      </c>
      <c r="E2584" s="215">
        <v>8980</v>
      </c>
      <c r="F2584" s="57">
        <f t="shared" si="109"/>
        <v>290</v>
      </c>
      <c r="G2584" s="67">
        <f t="shared" si="110"/>
        <v>296.39405684754524</v>
      </c>
      <c r="H2584" s="54">
        <v>39567</v>
      </c>
      <c r="I2584" s="215">
        <v>3880</v>
      </c>
      <c r="J2584" s="215">
        <v>8520</v>
      </c>
      <c r="K2584" s="215"/>
      <c r="L2584" s="215"/>
      <c r="M2584" s="67"/>
      <c r="N2584" s="216"/>
      <c r="O2584" s="216"/>
      <c r="P2584" s="216"/>
      <c r="Q2584" s="216"/>
      <c r="R2584" s="216"/>
      <c r="S2584" s="216"/>
      <c r="T2584" s="216"/>
      <c r="U2584" s="216"/>
      <c r="V2584" s="216"/>
      <c r="W2584" s="216"/>
      <c r="X2584" s="216"/>
    </row>
    <row r="2585" spans="1:24" ht="15.75" customHeight="1">
      <c r="A2585" s="58"/>
      <c r="C2585" s="54">
        <v>39580</v>
      </c>
      <c r="D2585" s="215">
        <v>8690</v>
      </c>
      <c r="E2585" s="215">
        <v>8980</v>
      </c>
      <c r="F2585" s="57">
        <f t="shared" si="109"/>
        <v>290</v>
      </c>
      <c r="G2585" s="67">
        <f t="shared" si="110"/>
        <v>296.59043927648577</v>
      </c>
      <c r="H2585" s="54">
        <v>39566</v>
      </c>
      <c r="I2585" s="215">
        <v>3860</v>
      </c>
      <c r="J2585" s="215">
        <v>8500</v>
      </c>
      <c r="K2585" s="215"/>
      <c r="L2585" s="215"/>
      <c r="M2585" s="67"/>
      <c r="N2585" s="216"/>
      <c r="O2585" s="216"/>
      <c r="P2585" s="216"/>
      <c r="Q2585" s="216"/>
      <c r="R2585" s="216"/>
      <c r="S2585" s="216"/>
      <c r="T2585" s="216"/>
      <c r="U2585" s="216"/>
      <c r="V2585" s="216"/>
      <c r="W2585" s="216"/>
      <c r="X2585" s="216"/>
    </row>
    <row r="2586" spans="1:24" ht="15.75" customHeight="1">
      <c r="A2586" s="58"/>
      <c r="C2586" s="54">
        <v>39577</v>
      </c>
      <c r="D2586" s="215">
        <v>8670</v>
      </c>
      <c r="E2586" s="215">
        <v>8980</v>
      </c>
      <c r="F2586" s="57">
        <f t="shared" si="109"/>
        <v>310</v>
      </c>
      <c r="G2586" s="67">
        <f t="shared" si="110"/>
        <v>296.81653746770024</v>
      </c>
      <c r="H2586" s="54">
        <v>39563</v>
      </c>
      <c r="I2586" s="215">
        <v>3850</v>
      </c>
      <c r="J2586" s="215">
        <v>8450</v>
      </c>
      <c r="K2586" s="215"/>
      <c r="L2586" s="215"/>
      <c r="M2586" s="67"/>
      <c r="N2586" s="216"/>
      <c r="O2586" s="216"/>
      <c r="P2586" s="216"/>
      <c r="Q2586" s="216"/>
      <c r="R2586" s="216"/>
      <c r="S2586" s="216"/>
      <c r="T2586" s="216"/>
      <c r="U2586" s="216"/>
      <c r="V2586" s="216"/>
      <c r="W2586" s="216"/>
      <c r="X2586" s="216"/>
    </row>
    <row r="2587" spans="1:24" ht="15.75" customHeight="1">
      <c r="A2587" s="58"/>
      <c r="C2587" s="54">
        <v>39576</v>
      </c>
      <c r="D2587" s="215">
        <v>8670</v>
      </c>
      <c r="E2587" s="215">
        <v>8980</v>
      </c>
      <c r="F2587" s="57">
        <f t="shared" si="109"/>
        <v>310</v>
      </c>
      <c r="G2587" s="67">
        <f t="shared" si="110"/>
        <v>296.9263565891473</v>
      </c>
      <c r="H2587" s="54">
        <v>39562</v>
      </c>
      <c r="I2587" s="215">
        <v>3830</v>
      </c>
      <c r="J2587" s="215">
        <v>8450</v>
      </c>
      <c r="K2587" s="215"/>
      <c r="L2587" s="215"/>
      <c r="M2587" s="67"/>
      <c r="N2587" s="216"/>
      <c r="O2587" s="216"/>
      <c r="P2587" s="216"/>
      <c r="Q2587" s="216"/>
      <c r="R2587" s="216"/>
      <c r="S2587" s="216"/>
      <c r="T2587" s="216"/>
      <c r="U2587" s="216"/>
      <c r="V2587" s="216"/>
      <c r="W2587" s="216"/>
      <c r="X2587" s="216"/>
    </row>
    <row r="2588" spans="1:24" ht="15.75" customHeight="1">
      <c r="A2588" s="58"/>
      <c r="C2588" s="54">
        <v>39575</v>
      </c>
      <c r="D2588" s="215">
        <v>8670</v>
      </c>
      <c r="E2588" s="215">
        <v>8980</v>
      </c>
      <c r="F2588" s="57">
        <f t="shared" si="109"/>
        <v>310</v>
      </c>
      <c r="G2588" s="67">
        <f t="shared" si="110"/>
        <v>297.04005167958655</v>
      </c>
      <c r="H2588" s="54">
        <v>39561</v>
      </c>
      <c r="I2588" s="215">
        <v>3820</v>
      </c>
      <c r="J2588" s="215">
        <v>8410</v>
      </c>
      <c r="K2588" s="215"/>
      <c r="L2588" s="215"/>
      <c r="M2588" s="67"/>
      <c r="N2588" s="216"/>
      <c r="O2588" s="216"/>
      <c r="P2588" s="216"/>
      <c r="Q2588" s="216"/>
      <c r="R2588" s="216"/>
      <c r="S2588" s="216"/>
      <c r="T2588" s="216"/>
      <c r="U2588" s="216"/>
      <c r="V2588" s="216"/>
      <c r="W2588" s="216"/>
      <c r="X2588" s="216"/>
    </row>
    <row r="2589" spans="1:24" ht="15.75" customHeight="1">
      <c r="A2589" s="58"/>
      <c r="C2589" s="54">
        <v>39574</v>
      </c>
      <c r="D2589" s="215">
        <v>8670</v>
      </c>
      <c r="E2589" s="215">
        <v>8980</v>
      </c>
      <c r="F2589" s="57">
        <f t="shared" si="109"/>
        <v>310</v>
      </c>
      <c r="G2589" s="67">
        <f t="shared" si="110"/>
        <v>297.10206718346251</v>
      </c>
      <c r="H2589" s="54">
        <v>39560</v>
      </c>
      <c r="I2589" s="215">
        <v>3820</v>
      </c>
      <c r="J2589" s="215">
        <v>8390</v>
      </c>
      <c r="K2589" s="215"/>
      <c r="L2589" s="215"/>
      <c r="M2589" s="67"/>
      <c r="N2589" s="216"/>
      <c r="O2589" s="216"/>
      <c r="P2589" s="216"/>
      <c r="Q2589" s="216"/>
      <c r="R2589" s="216"/>
      <c r="S2589" s="216"/>
      <c r="T2589" s="216"/>
      <c r="U2589" s="216"/>
      <c r="V2589" s="216"/>
      <c r="W2589" s="216"/>
      <c r="X2589" s="216"/>
    </row>
    <row r="2590" spans="1:24" ht="15.75" customHeight="1">
      <c r="A2590" s="58"/>
      <c r="C2590" s="54">
        <v>39573</v>
      </c>
      <c r="D2590" s="215">
        <v>8650</v>
      </c>
      <c r="E2590" s="215">
        <v>8930</v>
      </c>
      <c r="F2590" s="57">
        <f t="shared" si="109"/>
        <v>280</v>
      </c>
      <c r="G2590" s="67">
        <f t="shared" si="110"/>
        <v>297.16795865633077</v>
      </c>
      <c r="H2590" s="54">
        <v>39559</v>
      </c>
      <c r="I2590" s="215">
        <v>3800</v>
      </c>
      <c r="J2590" s="215">
        <v>8360</v>
      </c>
      <c r="K2590" s="215"/>
      <c r="L2590" s="215"/>
      <c r="M2590" s="67"/>
      <c r="N2590" s="216"/>
      <c r="O2590" s="216"/>
      <c r="P2590" s="216"/>
      <c r="Q2590" s="216"/>
      <c r="R2590" s="216"/>
      <c r="S2590" s="216"/>
      <c r="T2590" s="216"/>
      <c r="U2590" s="216"/>
      <c r="V2590" s="216"/>
      <c r="W2590" s="216"/>
      <c r="X2590" s="216"/>
    </row>
    <row r="2591" spans="1:24" ht="15.75" customHeight="1">
      <c r="A2591" s="58"/>
      <c r="C2591" s="54">
        <v>39570</v>
      </c>
      <c r="D2591" s="215">
        <v>8650</v>
      </c>
      <c r="E2591" s="215">
        <v>8930</v>
      </c>
      <c r="F2591" s="57">
        <f t="shared" si="109"/>
        <v>280</v>
      </c>
      <c r="G2591" s="67">
        <f t="shared" si="110"/>
        <v>297.35012919896639</v>
      </c>
      <c r="H2591" s="54">
        <v>39556</v>
      </c>
      <c r="I2591" s="215">
        <v>3800</v>
      </c>
      <c r="J2591" s="215">
        <v>8340</v>
      </c>
      <c r="K2591" s="215"/>
      <c r="L2591" s="215"/>
      <c r="M2591" s="67"/>
      <c r="N2591" s="216"/>
      <c r="O2591" s="216"/>
      <c r="P2591" s="216"/>
      <c r="Q2591" s="216"/>
      <c r="R2591" s="216"/>
      <c r="S2591" s="216"/>
      <c r="T2591" s="216"/>
      <c r="U2591" s="216"/>
      <c r="V2591" s="216"/>
      <c r="W2591" s="216"/>
      <c r="X2591" s="216"/>
    </row>
    <row r="2592" spans="1:24" ht="15.75" customHeight="1">
      <c r="A2592" s="58"/>
      <c r="C2592" s="54">
        <v>39569</v>
      </c>
      <c r="D2592" s="215">
        <v>8650</v>
      </c>
      <c r="E2592" s="215">
        <v>8930</v>
      </c>
      <c r="F2592" s="57">
        <f t="shared" si="109"/>
        <v>280</v>
      </c>
      <c r="G2592" s="67">
        <f t="shared" si="110"/>
        <v>297.49870801033592</v>
      </c>
      <c r="H2592" s="54">
        <v>39555</v>
      </c>
      <c r="I2592" s="215">
        <v>3800</v>
      </c>
      <c r="J2592" s="215">
        <v>8300</v>
      </c>
      <c r="K2592" s="215"/>
      <c r="L2592" s="215"/>
      <c r="M2592" s="67"/>
      <c r="N2592" s="216"/>
      <c r="O2592" s="216"/>
      <c r="P2592" s="216"/>
      <c r="Q2592" s="216"/>
      <c r="R2592" s="216"/>
      <c r="S2592" s="216"/>
      <c r="T2592" s="216"/>
      <c r="U2592" s="216"/>
      <c r="V2592" s="216"/>
      <c r="W2592" s="216"/>
      <c r="X2592" s="216"/>
    </row>
    <row r="2593" spans="1:24" ht="15.75" customHeight="1">
      <c r="A2593" s="58"/>
      <c r="C2593" s="54">
        <v>39568</v>
      </c>
      <c r="D2593" s="215">
        <v>8620</v>
      </c>
      <c r="E2593" s="215">
        <v>8930</v>
      </c>
      <c r="F2593" s="57">
        <f t="shared" si="109"/>
        <v>310</v>
      </c>
      <c r="G2593" s="67">
        <f t="shared" si="110"/>
        <v>297.50516795865633</v>
      </c>
      <c r="H2593" s="54">
        <v>39554</v>
      </c>
      <c r="I2593" s="215">
        <v>3800</v>
      </c>
      <c r="J2593" s="215">
        <v>8300</v>
      </c>
      <c r="K2593" s="215"/>
      <c r="L2593" s="215"/>
      <c r="M2593" s="67"/>
      <c r="N2593" s="216"/>
      <c r="O2593" s="216"/>
      <c r="P2593" s="216"/>
      <c r="Q2593" s="216"/>
      <c r="R2593" s="216"/>
      <c r="S2593" s="216"/>
      <c r="T2593" s="216"/>
      <c r="U2593" s="216"/>
      <c r="V2593" s="216"/>
      <c r="W2593" s="216"/>
      <c r="X2593" s="216"/>
    </row>
    <row r="2594" spans="1:24" ht="15.75" customHeight="1">
      <c r="A2594" s="58"/>
      <c r="C2594" s="54">
        <v>39567</v>
      </c>
      <c r="D2594" s="215">
        <v>8620</v>
      </c>
      <c r="E2594" s="215">
        <v>8930</v>
      </c>
      <c r="F2594" s="57">
        <f t="shared" si="109"/>
        <v>310</v>
      </c>
      <c r="G2594" s="67">
        <f t="shared" si="110"/>
        <v>297.5736434108527</v>
      </c>
      <c r="H2594" s="54">
        <v>39553</v>
      </c>
      <c r="I2594" s="215">
        <v>3800</v>
      </c>
      <c r="J2594" s="215">
        <v>8300</v>
      </c>
      <c r="K2594" s="215"/>
      <c r="L2594" s="215"/>
      <c r="M2594" s="67"/>
      <c r="N2594" s="216"/>
      <c r="O2594" s="216"/>
      <c r="P2594" s="216"/>
      <c r="Q2594" s="216"/>
      <c r="R2594" s="216"/>
      <c r="S2594" s="216"/>
      <c r="T2594" s="216"/>
      <c r="U2594" s="216"/>
      <c r="V2594" s="216"/>
      <c r="W2594" s="216"/>
      <c r="X2594" s="216"/>
    </row>
    <row r="2595" spans="1:24" ht="15.75" customHeight="1">
      <c r="A2595" s="58"/>
      <c r="C2595" s="54">
        <v>39566</v>
      </c>
      <c r="D2595" s="215">
        <v>8600</v>
      </c>
      <c r="E2595" s="215">
        <v>8930</v>
      </c>
      <c r="F2595" s="57">
        <f t="shared" si="109"/>
        <v>330</v>
      </c>
      <c r="G2595" s="67">
        <f t="shared" si="110"/>
        <v>297.65762273901811</v>
      </c>
      <c r="H2595" s="54">
        <v>39552</v>
      </c>
      <c r="I2595" s="215">
        <v>3800</v>
      </c>
      <c r="J2595" s="215">
        <v>8300</v>
      </c>
      <c r="K2595" s="215"/>
      <c r="L2595" s="215"/>
      <c r="M2595" s="67"/>
      <c r="N2595" s="216"/>
      <c r="O2595" s="216"/>
      <c r="P2595" s="216"/>
      <c r="Q2595" s="216"/>
      <c r="R2595" s="216"/>
      <c r="S2595" s="216"/>
      <c r="T2595" s="216"/>
      <c r="U2595" s="216"/>
      <c r="V2595" s="216"/>
      <c r="W2595" s="216"/>
      <c r="X2595" s="216"/>
    </row>
    <row r="2596" spans="1:24" ht="15.75" customHeight="1">
      <c r="A2596" s="58"/>
      <c r="C2596" s="54">
        <v>39563</v>
      </c>
      <c r="D2596" s="215">
        <v>8560</v>
      </c>
      <c r="E2596" s="215">
        <v>8930</v>
      </c>
      <c r="F2596" s="57">
        <f t="shared" si="109"/>
        <v>370</v>
      </c>
      <c r="G2596" s="67">
        <f t="shared" si="110"/>
        <v>297.7390180878553</v>
      </c>
      <c r="H2596" s="54">
        <v>39549</v>
      </c>
      <c r="I2596" s="215">
        <v>3800</v>
      </c>
      <c r="J2596" s="215">
        <v>8300</v>
      </c>
      <c r="K2596" s="215"/>
      <c r="L2596" s="215"/>
      <c r="M2596" s="67"/>
      <c r="N2596" s="216"/>
      <c r="O2596" s="216"/>
      <c r="P2596" s="216"/>
      <c r="Q2596" s="216"/>
      <c r="R2596" s="216"/>
      <c r="S2596" s="216"/>
      <c r="T2596" s="216"/>
      <c r="U2596" s="216"/>
      <c r="V2596" s="216"/>
      <c r="W2596" s="216"/>
      <c r="X2596" s="216"/>
    </row>
    <row r="2597" spans="1:24" ht="15.75" customHeight="1">
      <c r="A2597" s="58"/>
      <c r="C2597" s="54">
        <v>39562</v>
      </c>
      <c r="D2597" s="215">
        <v>8560</v>
      </c>
      <c r="E2597" s="215">
        <v>8870</v>
      </c>
      <c r="F2597" s="57">
        <f t="shared" si="109"/>
        <v>310</v>
      </c>
      <c r="G2597" s="67">
        <f t="shared" si="110"/>
        <v>297.79715762273901</v>
      </c>
      <c r="H2597" s="54">
        <v>39548</v>
      </c>
      <c r="I2597" s="215">
        <v>3800</v>
      </c>
      <c r="J2597" s="215">
        <v>8300</v>
      </c>
      <c r="K2597" s="215"/>
      <c r="L2597" s="215"/>
      <c r="M2597" s="67"/>
      <c r="N2597" s="216"/>
      <c r="O2597" s="216"/>
      <c r="P2597" s="216"/>
      <c r="Q2597" s="216"/>
      <c r="R2597" s="216"/>
      <c r="S2597" s="216"/>
      <c r="T2597" s="216"/>
      <c r="U2597" s="216"/>
      <c r="V2597" s="216"/>
      <c r="W2597" s="216"/>
      <c r="X2597" s="216"/>
    </row>
    <row r="2598" spans="1:24" ht="15.75" customHeight="1">
      <c r="A2598" s="58"/>
      <c r="C2598" s="54">
        <v>39561</v>
      </c>
      <c r="D2598" s="215">
        <v>8510</v>
      </c>
      <c r="E2598" s="215">
        <v>8870</v>
      </c>
      <c r="F2598" s="57">
        <f t="shared" si="109"/>
        <v>360</v>
      </c>
      <c r="G2598" s="67">
        <f t="shared" si="110"/>
        <v>298.00258397932816</v>
      </c>
      <c r="H2598" s="54">
        <v>39547</v>
      </c>
      <c r="I2598" s="215">
        <v>3800</v>
      </c>
      <c r="J2598" s="215">
        <v>8300</v>
      </c>
      <c r="K2598" s="215"/>
      <c r="L2598" s="215"/>
      <c r="M2598" s="67"/>
      <c r="N2598" s="216"/>
      <c r="O2598" s="216"/>
      <c r="P2598" s="216"/>
      <c r="Q2598" s="216"/>
      <c r="R2598" s="216"/>
      <c r="S2598" s="216"/>
      <c r="T2598" s="216"/>
      <c r="U2598" s="216"/>
      <c r="V2598" s="216"/>
      <c r="W2598" s="216"/>
      <c r="X2598" s="216"/>
    </row>
    <row r="2599" spans="1:24" ht="15.75" customHeight="1">
      <c r="A2599" s="58"/>
      <c r="C2599" s="54">
        <v>39560</v>
      </c>
      <c r="D2599" s="215">
        <v>8510</v>
      </c>
      <c r="E2599" s="215">
        <v>8820</v>
      </c>
      <c r="F2599" s="57">
        <f t="shared" si="109"/>
        <v>310</v>
      </c>
      <c r="G2599" s="67">
        <f t="shared" si="110"/>
        <v>298.1175710594315</v>
      </c>
      <c r="H2599" s="54">
        <v>39546</v>
      </c>
      <c r="I2599" s="215">
        <v>3800</v>
      </c>
      <c r="J2599" s="215">
        <v>8300</v>
      </c>
      <c r="K2599" s="215"/>
      <c r="L2599" s="215"/>
      <c r="M2599" s="67"/>
      <c r="N2599" s="216"/>
      <c r="O2599" s="216"/>
      <c r="P2599" s="216"/>
      <c r="Q2599" s="216"/>
      <c r="R2599" s="216"/>
      <c r="S2599" s="216"/>
      <c r="T2599" s="216"/>
      <c r="U2599" s="216"/>
      <c r="V2599" s="216"/>
      <c r="W2599" s="216"/>
      <c r="X2599" s="216"/>
    </row>
    <row r="2600" spans="1:24" ht="15.75" customHeight="1">
      <c r="A2600" s="58"/>
      <c r="C2600" s="54">
        <v>39559</v>
      </c>
      <c r="D2600" s="215">
        <v>8490</v>
      </c>
      <c r="E2600" s="215">
        <v>8820</v>
      </c>
      <c r="F2600" s="57">
        <f t="shared" si="109"/>
        <v>330</v>
      </c>
      <c r="G2600" s="67">
        <f t="shared" si="110"/>
        <v>298.28423772609818</v>
      </c>
      <c r="H2600" s="54">
        <v>39545</v>
      </c>
      <c r="I2600" s="215">
        <v>3820</v>
      </c>
      <c r="J2600" s="215">
        <v>8320</v>
      </c>
      <c r="K2600" s="215"/>
      <c r="L2600" s="215"/>
      <c r="M2600" s="67"/>
      <c r="N2600" s="216"/>
      <c r="O2600" s="216"/>
      <c r="P2600" s="216"/>
      <c r="Q2600" s="216"/>
      <c r="R2600" s="216"/>
      <c r="S2600" s="216"/>
      <c r="T2600" s="216"/>
      <c r="U2600" s="216"/>
      <c r="V2600" s="216"/>
      <c r="W2600" s="216"/>
      <c r="X2600" s="216"/>
    </row>
    <row r="2601" spans="1:24" ht="15.75" customHeight="1">
      <c r="A2601" s="58"/>
      <c r="C2601" s="54">
        <v>39556</v>
      </c>
      <c r="D2601" s="215">
        <v>8490</v>
      </c>
      <c r="E2601" s="215">
        <v>8800</v>
      </c>
      <c r="F2601" s="57">
        <f t="shared" si="109"/>
        <v>310</v>
      </c>
      <c r="G2601" s="67">
        <f t="shared" si="110"/>
        <v>298.48320413436693</v>
      </c>
      <c r="H2601" s="54">
        <v>39542</v>
      </c>
      <c r="I2601" s="215">
        <v>3820</v>
      </c>
      <c r="J2601" s="215">
        <v>8320</v>
      </c>
      <c r="K2601" s="215"/>
      <c r="L2601" s="215"/>
      <c r="M2601" s="67"/>
      <c r="N2601" s="216"/>
      <c r="O2601" s="216"/>
      <c r="P2601" s="216"/>
      <c r="Q2601" s="216"/>
      <c r="R2601" s="216"/>
      <c r="S2601" s="216"/>
      <c r="T2601" s="216"/>
      <c r="U2601" s="216"/>
      <c r="V2601" s="216"/>
      <c r="W2601" s="216"/>
      <c r="X2601" s="216"/>
    </row>
    <row r="2602" spans="1:24" ht="15.75" customHeight="1">
      <c r="A2602" s="58"/>
      <c r="C2602" s="54">
        <v>39555</v>
      </c>
      <c r="D2602" s="215">
        <v>8470</v>
      </c>
      <c r="E2602" s="215">
        <v>8800</v>
      </c>
      <c r="F2602" s="57">
        <f t="shared" si="109"/>
        <v>330</v>
      </c>
      <c r="G2602" s="67">
        <f t="shared" si="110"/>
        <v>298.66925064599485</v>
      </c>
      <c r="H2602" s="54">
        <v>39541</v>
      </c>
      <c r="I2602" s="215">
        <v>3830</v>
      </c>
      <c r="J2602" s="215">
        <v>8320</v>
      </c>
      <c r="K2602" s="215"/>
      <c r="L2602" s="215"/>
      <c r="M2602" s="67"/>
      <c r="N2602" s="216"/>
      <c r="O2602" s="216"/>
      <c r="P2602" s="216"/>
      <c r="Q2602" s="216"/>
      <c r="R2602" s="216"/>
      <c r="S2602" s="216"/>
      <c r="T2602" s="216"/>
      <c r="U2602" s="216"/>
      <c r="V2602" s="216"/>
      <c r="W2602" s="216"/>
      <c r="X2602" s="216"/>
    </row>
    <row r="2603" spans="1:24" ht="15.75" customHeight="1">
      <c r="A2603" s="58"/>
      <c r="C2603" s="54">
        <v>39554</v>
      </c>
      <c r="D2603" s="215">
        <v>8470</v>
      </c>
      <c r="E2603" s="215">
        <v>8750</v>
      </c>
      <c r="F2603" s="57">
        <f t="shared" si="109"/>
        <v>280</v>
      </c>
      <c r="G2603" s="67">
        <f t="shared" si="110"/>
        <v>298.87596899224809</v>
      </c>
      <c r="H2603" s="54">
        <v>39540</v>
      </c>
      <c r="I2603" s="215">
        <v>3830</v>
      </c>
      <c r="J2603" s="215">
        <v>8320</v>
      </c>
      <c r="K2603" s="215"/>
      <c r="L2603" s="215"/>
      <c r="M2603" s="67"/>
      <c r="N2603" s="216"/>
      <c r="O2603" s="216"/>
      <c r="P2603" s="216"/>
      <c r="Q2603" s="216"/>
      <c r="R2603" s="216"/>
      <c r="S2603" s="216"/>
      <c r="T2603" s="216"/>
      <c r="U2603" s="216"/>
      <c r="V2603" s="216"/>
      <c r="W2603" s="216"/>
      <c r="X2603" s="216"/>
    </row>
    <row r="2604" spans="1:24" ht="15.75" customHeight="1">
      <c r="A2604" s="58"/>
      <c r="C2604" s="54">
        <v>39553</v>
      </c>
      <c r="D2604" s="215">
        <v>8440</v>
      </c>
      <c r="E2604" s="215">
        <v>8750</v>
      </c>
      <c r="F2604" s="57">
        <f t="shared" si="109"/>
        <v>310</v>
      </c>
      <c r="G2604" s="67">
        <f t="shared" si="110"/>
        <v>299.0956072351421</v>
      </c>
      <c r="H2604" s="54">
        <v>39539</v>
      </c>
      <c r="I2604" s="215">
        <v>3830</v>
      </c>
      <c r="J2604" s="215">
        <v>8320</v>
      </c>
      <c r="K2604" s="215"/>
      <c r="L2604" s="215"/>
      <c r="M2604" s="67"/>
      <c r="N2604" s="216"/>
      <c r="O2604" s="216"/>
      <c r="P2604" s="216"/>
      <c r="Q2604" s="216"/>
      <c r="R2604" s="216"/>
      <c r="S2604" s="216"/>
      <c r="T2604" s="216"/>
      <c r="U2604" s="216"/>
      <c r="V2604" s="216"/>
      <c r="W2604" s="216"/>
      <c r="X2604" s="216"/>
    </row>
    <row r="2605" spans="1:24" ht="15.75" customHeight="1">
      <c r="A2605" s="58"/>
      <c r="C2605" s="54">
        <v>39552</v>
      </c>
      <c r="D2605" s="215">
        <v>8440</v>
      </c>
      <c r="E2605" s="215">
        <v>8750</v>
      </c>
      <c r="F2605" s="57">
        <f t="shared" si="109"/>
        <v>310</v>
      </c>
      <c r="G2605" s="67">
        <f t="shared" si="110"/>
        <v>299.24160206718346</v>
      </c>
      <c r="H2605" s="54">
        <v>39538</v>
      </c>
      <c r="I2605" s="215">
        <v>3850</v>
      </c>
      <c r="J2605" s="215">
        <v>8320</v>
      </c>
      <c r="K2605" s="215"/>
      <c r="L2605" s="215"/>
      <c r="M2605" s="67"/>
      <c r="N2605" s="216"/>
      <c r="O2605" s="216"/>
      <c r="P2605" s="216"/>
      <c r="Q2605" s="216"/>
      <c r="R2605" s="216"/>
      <c r="S2605" s="216"/>
      <c r="T2605" s="216"/>
      <c r="U2605" s="216"/>
      <c r="V2605" s="216"/>
      <c r="W2605" s="216"/>
      <c r="X2605" s="216"/>
    </row>
    <row r="2606" spans="1:24" ht="15.75" customHeight="1">
      <c r="A2606" s="58"/>
      <c r="C2606" s="54">
        <v>39549</v>
      </c>
      <c r="D2606" s="215">
        <v>8440</v>
      </c>
      <c r="E2606" s="215">
        <v>8750</v>
      </c>
      <c r="F2606" s="57">
        <f t="shared" si="109"/>
        <v>310</v>
      </c>
      <c r="G2606" s="67">
        <f t="shared" si="110"/>
        <v>299.3488372093023</v>
      </c>
      <c r="H2606" s="54">
        <v>39535</v>
      </c>
      <c r="I2606" s="215">
        <v>3850</v>
      </c>
      <c r="J2606" s="215">
        <v>8340</v>
      </c>
      <c r="K2606" s="215"/>
      <c r="L2606" s="215"/>
      <c r="M2606" s="67"/>
      <c r="N2606" s="216"/>
      <c r="O2606" s="216"/>
      <c r="P2606" s="216"/>
      <c r="Q2606" s="216"/>
      <c r="R2606" s="216"/>
      <c r="S2606" s="216"/>
      <c r="T2606" s="216"/>
      <c r="U2606" s="216"/>
      <c r="V2606" s="216"/>
      <c r="W2606" s="216"/>
      <c r="X2606" s="216"/>
    </row>
    <row r="2607" spans="1:24" ht="15.75" customHeight="1">
      <c r="A2607" s="58"/>
      <c r="C2607" s="54">
        <v>39548</v>
      </c>
      <c r="D2607" s="215">
        <v>8420</v>
      </c>
      <c r="E2607" s="215">
        <v>8750</v>
      </c>
      <c r="F2607" s="57">
        <f t="shared" si="109"/>
        <v>330</v>
      </c>
      <c r="G2607" s="67">
        <f t="shared" si="110"/>
        <v>299.40697674418607</v>
      </c>
      <c r="H2607" s="54">
        <v>39534</v>
      </c>
      <c r="I2607" s="215">
        <v>3860</v>
      </c>
      <c r="J2607" s="215">
        <v>8340</v>
      </c>
      <c r="K2607" s="215"/>
      <c r="L2607" s="215"/>
      <c r="M2607" s="67"/>
      <c r="N2607" s="216"/>
      <c r="O2607" s="216"/>
      <c r="P2607" s="216"/>
      <c r="Q2607" s="216"/>
      <c r="R2607" s="216"/>
      <c r="S2607" s="216"/>
      <c r="T2607" s="216"/>
      <c r="U2607" s="216"/>
      <c r="V2607" s="216"/>
      <c r="W2607" s="216"/>
      <c r="X2607" s="216"/>
    </row>
    <row r="2608" spans="1:24" ht="15.75" customHeight="1">
      <c r="A2608" s="58"/>
      <c r="C2608" s="54">
        <v>39547</v>
      </c>
      <c r="D2608" s="215">
        <v>8420</v>
      </c>
      <c r="E2608" s="215">
        <v>8750</v>
      </c>
      <c r="F2608" s="57">
        <f t="shared" si="109"/>
        <v>330</v>
      </c>
      <c r="G2608" s="67">
        <f t="shared" si="110"/>
        <v>299.33591731266148</v>
      </c>
      <c r="H2608" s="54">
        <v>39533</v>
      </c>
      <c r="I2608" s="215">
        <v>3860</v>
      </c>
      <c r="J2608" s="215">
        <v>8340</v>
      </c>
      <c r="K2608" s="215"/>
      <c r="L2608" s="215"/>
      <c r="M2608" s="67"/>
      <c r="N2608" s="216"/>
      <c r="O2608" s="216"/>
      <c r="P2608" s="216"/>
      <c r="Q2608" s="216"/>
      <c r="R2608" s="216"/>
      <c r="S2608" s="216"/>
      <c r="T2608" s="216"/>
      <c r="U2608" s="216"/>
      <c r="V2608" s="216"/>
      <c r="W2608" s="216"/>
      <c r="X2608" s="216"/>
    </row>
    <row r="2609" spans="1:24" ht="15.75" customHeight="1">
      <c r="A2609" s="58"/>
      <c r="C2609" s="54">
        <v>39546</v>
      </c>
      <c r="D2609" s="215">
        <v>8420</v>
      </c>
      <c r="E2609" s="215">
        <v>8750</v>
      </c>
      <c r="F2609" s="57">
        <f t="shared" si="109"/>
        <v>330</v>
      </c>
      <c r="G2609" s="67">
        <f t="shared" si="110"/>
        <v>299.26485788113695</v>
      </c>
      <c r="H2609" s="54">
        <v>39532</v>
      </c>
      <c r="I2609" s="215">
        <v>3860</v>
      </c>
      <c r="J2609" s="215">
        <v>8360</v>
      </c>
      <c r="K2609" s="215"/>
      <c r="L2609" s="215"/>
      <c r="M2609" s="67"/>
      <c r="N2609" s="216"/>
      <c r="O2609" s="216"/>
      <c r="P2609" s="216"/>
      <c r="Q2609" s="216"/>
      <c r="R2609" s="216"/>
      <c r="S2609" s="216"/>
      <c r="T2609" s="216"/>
      <c r="U2609" s="216"/>
      <c r="V2609" s="216"/>
      <c r="W2609" s="216"/>
      <c r="X2609" s="216"/>
    </row>
    <row r="2610" spans="1:24" ht="15.75" customHeight="1">
      <c r="A2610" s="58"/>
      <c r="C2610" s="54">
        <v>39545</v>
      </c>
      <c r="D2610" s="215">
        <v>8420</v>
      </c>
      <c r="E2610" s="215">
        <v>8750</v>
      </c>
      <c r="F2610" s="57">
        <f t="shared" si="109"/>
        <v>330</v>
      </c>
      <c r="G2610" s="67">
        <f t="shared" si="110"/>
        <v>299.14470284237728</v>
      </c>
      <c r="H2610" s="54">
        <v>39531</v>
      </c>
      <c r="I2610" s="215">
        <v>3880</v>
      </c>
      <c r="J2610" s="215">
        <v>8360</v>
      </c>
      <c r="K2610" s="215"/>
      <c r="L2610" s="215"/>
      <c r="M2610" s="67"/>
      <c r="N2610" s="216"/>
      <c r="O2610" s="216"/>
      <c r="P2610" s="216"/>
      <c r="Q2610" s="216"/>
      <c r="R2610" s="216"/>
      <c r="S2610" s="216"/>
      <c r="T2610" s="216"/>
      <c r="U2610" s="216"/>
      <c r="V2610" s="216"/>
      <c r="W2610" s="216"/>
      <c r="X2610" s="216"/>
    </row>
    <row r="2611" spans="1:24" ht="15.75" customHeight="1">
      <c r="A2611" s="58"/>
      <c r="C2611" s="54">
        <v>39542</v>
      </c>
      <c r="D2611" s="215">
        <v>8420</v>
      </c>
      <c r="E2611" s="215">
        <v>8750</v>
      </c>
      <c r="F2611" s="57">
        <f t="shared" si="109"/>
        <v>330</v>
      </c>
      <c r="G2611" s="67">
        <f t="shared" si="110"/>
        <v>299.01162790697674</v>
      </c>
      <c r="H2611" s="54">
        <v>39528</v>
      </c>
      <c r="I2611" s="215">
        <v>3880</v>
      </c>
      <c r="J2611" s="215">
        <v>8390</v>
      </c>
      <c r="K2611" s="215"/>
      <c r="L2611" s="215"/>
      <c r="M2611" s="67"/>
      <c r="N2611" s="216"/>
      <c r="O2611" s="216"/>
      <c r="P2611" s="216"/>
      <c r="Q2611" s="216"/>
      <c r="R2611" s="216"/>
      <c r="S2611" s="216"/>
      <c r="T2611" s="216"/>
      <c r="U2611" s="216"/>
      <c r="V2611" s="216"/>
      <c r="W2611" s="216"/>
      <c r="X2611" s="216"/>
    </row>
    <row r="2612" spans="1:24" ht="15.75" customHeight="1">
      <c r="A2612" s="58"/>
      <c r="C2612" s="54">
        <v>39541</v>
      </c>
      <c r="D2612" s="215">
        <v>8420</v>
      </c>
      <c r="E2612" s="215">
        <v>8750</v>
      </c>
      <c r="F2612" s="57">
        <f t="shared" si="109"/>
        <v>330</v>
      </c>
      <c r="G2612" s="67">
        <f t="shared" si="110"/>
        <v>298.87855297157626</v>
      </c>
      <c r="H2612" s="54">
        <v>39527</v>
      </c>
      <c r="I2612" s="215">
        <v>3890</v>
      </c>
      <c r="J2612" s="215">
        <v>8390</v>
      </c>
      <c r="K2612" s="215"/>
      <c r="L2612" s="215"/>
      <c r="M2612" s="67"/>
      <c r="N2612" s="216"/>
      <c r="O2612" s="216"/>
      <c r="P2612" s="216"/>
      <c r="Q2612" s="216"/>
      <c r="R2612" s="216"/>
      <c r="S2612" s="216"/>
      <c r="T2612" s="216"/>
      <c r="U2612" s="216"/>
      <c r="V2612" s="216"/>
      <c r="W2612" s="216"/>
      <c r="X2612" s="216"/>
    </row>
    <row r="2613" spans="1:24" ht="15.75" customHeight="1">
      <c r="A2613" s="58"/>
      <c r="C2613" s="54">
        <v>39540</v>
      </c>
      <c r="D2613" s="215">
        <v>8440</v>
      </c>
      <c r="E2613" s="215">
        <v>8750</v>
      </c>
      <c r="F2613" s="57">
        <f t="shared" si="109"/>
        <v>310</v>
      </c>
      <c r="G2613" s="67">
        <f t="shared" si="110"/>
        <v>298.77131782945736</v>
      </c>
      <c r="H2613" s="54">
        <v>39526</v>
      </c>
      <c r="I2613" s="215">
        <v>3890</v>
      </c>
      <c r="J2613" s="215">
        <v>8390</v>
      </c>
      <c r="K2613" s="215"/>
      <c r="L2613" s="215"/>
      <c r="M2613" s="67"/>
      <c r="N2613" s="216"/>
      <c r="O2613" s="216"/>
      <c r="P2613" s="216"/>
      <c r="Q2613" s="216"/>
      <c r="R2613" s="216"/>
      <c r="S2613" s="216"/>
      <c r="T2613" s="216"/>
      <c r="U2613" s="216"/>
      <c r="V2613" s="216"/>
      <c r="W2613" s="216"/>
      <c r="X2613" s="216"/>
    </row>
    <row r="2614" spans="1:24" ht="15.75" customHeight="1">
      <c r="A2614" s="58"/>
      <c r="C2614" s="54">
        <v>39539</v>
      </c>
      <c r="D2614" s="215">
        <v>8440</v>
      </c>
      <c r="E2614" s="215">
        <v>8750</v>
      </c>
      <c r="F2614" s="57">
        <f t="shared" si="109"/>
        <v>310</v>
      </c>
      <c r="G2614" s="67">
        <f t="shared" si="110"/>
        <v>298.71576227390182</v>
      </c>
      <c r="H2614" s="54">
        <v>39525</v>
      </c>
      <c r="I2614" s="215">
        <v>3880</v>
      </c>
      <c r="J2614" s="215">
        <v>8410</v>
      </c>
      <c r="K2614" s="215"/>
      <c r="L2614" s="215"/>
      <c r="M2614" s="67"/>
      <c r="N2614" s="216"/>
      <c r="O2614" s="216"/>
      <c r="P2614" s="216"/>
      <c r="Q2614" s="216"/>
      <c r="R2614" s="216"/>
      <c r="S2614" s="216"/>
      <c r="T2614" s="216"/>
      <c r="U2614" s="216"/>
      <c r="V2614" s="216"/>
      <c r="W2614" s="216"/>
      <c r="X2614" s="216"/>
    </row>
    <row r="2615" spans="1:24" ht="15.75" customHeight="1">
      <c r="A2615" s="58"/>
      <c r="C2615" s="54">
        <v>39538</v>
      </c>
      <c r="D2615" s="215">
        <v>8470</v>
      </c>
      <c r="E2615" s="215">
        <v>8750</v>
      </c>
      <c r="F2615" s="57">
        <f t="shared" si="109"/>
        <v>280</v>
      </c>
      <c r="G2615" s="67">
        <f t="shared" si="110"/>
        <v>298.66020671834627</v>
      </c>
      <c r="H2615" s="54">
        <v>39524</v>
      </c>
      <c r="I2615" s="215">
        <v>3880</v>
      </c>
      <c r="J2615" s="215">
        <v>8410</v>
      </c>
      <c r="K2615" s="215"/>
      <c r="L2615" s="215"/>
      <c r="M2615" s="67"/>
      <c r="N2615" s="216"/>
      <c r="O2615" s="216"/>
      <c r="P2615" s="216"/>
      <c r="Q2615" s="216"/>
      <c r="R2615" s="216"/>
      <c r="S2615" s="216"/>
      <c r="T2615" s="216"/>
      <c r="U2615" s="216"/>
      <c r="V2615" s="216"/>
      <c r="W2615" s="216"/>
      <c r="X2615" s="216"/>
    </row>
    <row r="2616" spans="1:24" ht="15.75" customHeight="1">
      <c r="A2616" s="58"/>
      <c r="C2616" s="54">
        <v>39535</v>
      </c>
      <c r="D2616" s="215">
        <v>8470</v>
      </c>
      <c r="E2616" s="215">
        <v>8750</v>
      </c>
      <c r="F2616" s="57">
        <f t="shared" si="109"/>
        <v>280</v>
      </c>
      <c r="G2616" s="67">
        <f t="shared" si="110"/>
        <v>298.69250645994833</v>
      </c>
      <c r="H2616" s="54">
        <v>39521</v>
      </c>
      <c r="I2616" s="215">
        <v>3850</v>
      </c>
      <c r="J2616" s="215">
        <v>8410</v>
      </c>
      <c r="K2616" s="215"/>
      <c r="L2616" s="215"/>
      <c r="M2616" s="67"/>
      <c r="N2616" s="216"/>
      <c r="O2616" s="216"/>
      <c r="P2616" s="216"/>
      <c r="Q2616" s="216"/>
      <c r="R2616" s="216"/>
      <c r="S2616" s="216"/>
      <c r="T2616" s="216"/>
      <c r="U2616" s="216"/>
      <c r="V2616" s="216"/>
      <c r="W2616" s="216"/>
      <c r="X2616" s="216"/>
    </row>
    <row r="2617" spans="1:24" ht="15.75" customHeight="1">
      <c r="A2617" s="58"/>
      <c r="C2617" s="54">
        <v>39534</v>
      </c>
      <c r="D2617" s="215">
        <v>8470</v>
      </c>
      <c r="E2617" s="215">
        <v>8750</v>
      </c>
      <c r="F2617" s="57">
        <f t="shared" si="109"/>
        <v>280</v>
      </c>
      <c r="G2617" s="67">
        <f t="shared" si="110"/>
        <v>298.73772609819122</v>
      </c>
      <c r="H2617" s="54">
        <v>39520</v>
      </c>
      <c r="I2617" s="215">
        <v>3850</v>
      </c>
      <c r="J2617" s="215">
        <v>8410</v>
      </c>
      <c r="K2617" s="215"/>
      <c r="L2617" s="215"/>
      <c r="M2617" s="67"/>
      <c r="N2617" s="216"/>
      <c r="O2617" s="216"/>
      <c r="P2617" s="216"/>
      <c r="Q2617" s="216"/>
      <c r="R2617" s="216"/>
      <c r="S2617" s="216"/>
      <c r="T2617" s="216"/>
      <c r="U2617" s="216"/>
      <c r="V2617" s="216"/>
      <c r="W2617" s="216"/>
      <c r="X2617" s="216"/>
    </row>
    <row r="2618" spans="1:24" ht="15.75" customHeight="1">
      <c r="A2618" s="58"/>
      <c r="C2618" s="54">
        <v>39533</v>
      </c>
      <c r="D2618" s="215">
        <v>8470</v>
      </c>
      <c r="E2618" s="215">
        <v>8750</v>
      </c>
      <c r="F2618" s="57">
        <f t="shared" si="109"/>
        <v>280</v>
      </c>
      <c r="G2618" s="67">
        <f t="shared" si="110"/>
        <v>298.75710594315245</v>
      </c>
      <c r="H2618" s="54">
        <v>39519</v>
      </c>
      <c r="I2618" s="215">
        <v>3850</v>
      </c>
      <c r="J2618" s="215">
        <v>8410</v>
      </c>
      <c r="K2618" s="215"/>
      <c r="L2618" s="215"/>
      <c r="M2618" s="67"/>
      <c r="N2618" s="216"/>
      <c r="O2618" s="216"/>
      <c r="P2618" s="216"/>
      <c r="Q2618" s="216"/>
      <c r="R2618" s="216"/>
      <c r="S2618" s="216"/>
      <c r="T2618" s="216"/>
      <c r="U2618" s="216"/>
      <c r="V2618" s="216"/>
      <c r="W2618" s="216"/>
      <c r="X2618" s="216"/>
    </row>
    <row r="2619" spans="1:24" ht="15.75" customHeight="1">
      <c r="A2619" s="58"/>
      <c r="C2619" s="54">
        <v>39532</v>
      </c>
      <c r="D2619" s="215">
        <v>8490</v>
      </c>
      <c r="E2619" s="215">
        <v>8750</v>
      </c>
      <c r="F2619" s="57">
        <f t="shared" si="109"/>
        <v>260</v>
      </c>
      <c r="G2619" s="67">
        <f t="shared" si="110"/>
        <v>298.78165374677002</v>
      </c>
      <c r="H2619" s="54">
        <v>39518</v>
      </c>
      <c r="I2619" s="215">
        <v>3830</v>
      </c>
      <c r="J2619" s="215">
        <v>8390</v>
      </c>
      <c r="K2619" s="215"/>
      <c r="L2619" s="215"/>
      <c r="M2619" s="67"/>
      <c r="N2619" s="216"/>
      <c r="O2619" s="216"/>
      <c r="P2619" s="216"/>
      <c r="Q2619" s="216"/>
      <c r="R2619" s="216"/>
      <c r="S2619" s="216"/>
      <c r="T2619" s="216"/>
      <c r="U2619" s="216"/>
      <c r="V2619" s="216"/>
      <c r="W2619" s="216"/>
      <c r="X2619" s="216"/>
    </row>
    <row r="2620" spans="1:24" ht="15.75" customHeight="1">
      <c r="A2620" s="58"/>
      <c r="C2620" s="54">
        <v>39531</v>
      </c>
      <c r="D2620" s="215">
        <v>8490</v>
      </c>
      <c r="E2620" s="215">
        <v>8750</v>
      </c>
      <c r="F2620" s="57">
        <f t="shared" si="109"/>
        <v>260</v>
      </c>
      <c r="G2620" s="67">
        <f t="shared" si="110"/>
        <v>298.83204134366923</v>
      </c>
      <c r="H2620" s="54">
        <v>39517</v>
      </c>
      <c r="I2620" s="215">
        <v>3810</v>
      </c>
      <c r="J2620" s="215">
        <v>8390</v>
      </c>
      <c r="K2620" s="215"/>
      <c r="L2620" s="215"/>
      <c r="M2620" s="67"/>
      <c r="N2620" s="216"/>
      <c r="O2620" s="216"/>
      <c r="P2620" s="216"/>
      <c r="Q2620" s="216"/>
      <c r="R2620" s="216"/>
      <c r="S2620" s="216"/>
      <c r="T2620" s="216"/>
      <c r="U2620" s="216"/>
      <c r="V2620" s="216"/>
      <c r="W2620" s="216"/>
      <c r="X2620" s="216"/>
    </row>
    <row r="2621" spans="1:24" ht="15.75" customHeight="1">
      <c r="A2621" s="58"/>
      <c r="C2621" s="54">
        <v>39528</v>
      </c>
      <c r="D2621" s="215">
        <v>8510</v>
      </c>
      <c r="E2621" s="215">
        <v>8750</v>
      </c>
      <c r="F2621" s="57">
        <f t="shared" si="109"/>
        <v>240</v>
      </c>
      <c r="G2621" s="67">
        <f t="shared" si="110"/>
        <v>298.84366925064597</v>
      </c>
      <c r="H2621" s="54">
        <v>39514</v>
      </c>
      <c r="I2621" s="215">
        <v>3770</v>
      </c>
      <c r="J2621" s="215">
        <v>8390</v>
      </c>
      <c r="K2621" s="215"/>
      <c r="L2621" s="215"/>
      <c r="M2621" s="67"/>
      <c r="N2621" s="216"/>
      <c r="O2621" s="216"/>
      <c r="P2621" s="216"/>
      <c r="Q2621" s="216"/>
      <c r="R2621" s="216"/>
      <c r="S2621" s="216"/>
      <c r="T2621" s="216"/>
      <c r="U2621" s="216"/>
      <c r="V2621" s="216"/>
      <c r="W2621" s="216"/>
      <c r="X2621" s="216"/>
    </row>
    <row r="2622" spans="1:24" ht="15.75" customHeight="1">
      <c r="A2622" s="58"/>
      <c r="C2622" s="54">
        <v>39527</v>
      </c>
      <c r="D2622" s="215">
        <v>8510</v>
      </c>
      <c r="E2622" s="215">
        <v>8750</v>
      </c>
      <c r="F2622" s="57">
        <f t="shared" si="109"/>
        <v>240</v>
      </c>
      <c r="G2622" s="67">
        <f t="shared" si="110"/>
        <v>298.89793281653749</v>
      </c>
      <c r="H2622" s="54">
        <v>39513</v>
      </c>
      <c r="I2622" s="215">
        <v>3770</v>
      </c>
      <c r="J2622" s="215">
        <v>8370</v>
      </c>
      <c r="K2622" s="215"/>
      <c r="L2622" s="215"/>
      <c r="M2622" s="67"/>
      <c r="N2622" s="216"/>
      <c r="O2622" s="216"/>
      <c r="P2622" s="216"/>
      <c r="Q2622" s="216"/>
      <c r="R2622" s="216"/>
      <c r="S2622" s="216"/>
      <c r="T2622" s="216"/>
      <c r="U2622" s="216"/>
      <c r="V2622" s="216"/>
      <c r="W2622" s="216"/>
      <c r="X2622" s="216"/>
    </row>
    <row r="2623" spans="1:24" ht="15.75" customHeight="1">
      <c r="A2623" s="58"/>
      <c r="C2623" s="54">
        <v>39526</v>
      </c>
      <c r="D2623" s="215">
        <v>8540</v>
      </c>
      <c r="E2623" s="215">
        <v>8750</v>
      </c>
      <c r="F2623" s="57">
        <f t="shared" si="109"/>
        <v>210</v>
      </c>
      <c r="G2623" s="67">
        <f t="shared" si="110"/>
        <v>298.87467700258395</v>
      </c>
      <c r="H2623" s="54">
        <v>39512</v>
      </c>
      <c r="I2623" s="215">
        <v>3770</v>
      </c>
      <c r="J2623" s="215">
        <v>8370</v>
      </c>
      <c r="K2623" s="215"/>
      <c r="L2623" s="215"/>
      <c r="M2623" s="67"/>
      <c r="N2623" s="216"/>
      <c r="O2623" s="216"/>
      <c r="P2623" s="216"/>
      <c r="Q2623" s="216"/>
      <c r="R2623" s="216"/>
      <c r="S2623" s="216"/>
      <c r="T2623" s="216"/>
      <c r="U2623" s="216"/>
      <c r="V2623" s="216"/>
      <c r="W2623" s="216"/>
      <c r="X2623" s="216"/>
    </row>
    <row r="2624" spans="1:24" ht="15.75" customHeight="1">
      <c r="A2624" s="58"/>
      <c r="C2624" s="54">
        <v>39525</v>
      </c>
      <c r="D2624" s="215">
        <v>8560</v>
      </c>
      <c r="E2624" s="215">
        <v>8750</v>
      </c>
      <c r="F2624" s="57">
        <f t="shared" si="109"/>
        <v>190</v>
      </c>
      <c r="G2624" s="67">
        <f t="shared" si="110"/>
        <v>298.96124031007753</v>
      </c>
      <c r="H2624" s="54">
        <v>39511</v>
      </c>
      <c r="I2624" s="215">
        <v>3720</v>
      </c>
      <c r="J2624" s="215">
        <v>8340</v>
      </c>
      <c r="K2624" s="215"/>
      <c r="L2624" s="215"/>
      <c r="M2624" s="67"/>
      <c r="N2624" s="216"/>
      <c r="O2624" s="216"/>
      <c r="P2624" s="216"/>
      <c r="Q2624" s="216"/>
      <c r="R2624" s="216"/>
      <c r="S2624" s="216"/>
      <c r="T2624" s="216"/>
      <c r="U2624" s="216"/>
      <c r="V2624" s="216"/>
      <c r="W2624" s="216"/>
      <c r="X2624" s="216"/>
    </row>
    <row r="2625" spans="1:24" ht="15.75" customHeight="1">
      <c r="A2625" s="58"/>
      <c r="C2625" s="54">
        <v>39524</v>
      </c>
      <c r="D2625" s="215">
        <v>8560</v>
      </c>
      <c r="E2625" s="215">
        <v>8750</v>
      </c>
      <c r="F2625" s="57">
        <f t="shared" si="109"/>
        <v>190</v>
      </c>
      <c r="G2625" s="67">
        <f t="shared" si="110"/>
        <v>299.0736434108527</v>
      </c>
      <c r="H2625" s="54">
        <v>39510</v>
      </c>
      <c r="I2625" s="215">
        <v>3670</v>
      </c>
      <c r="J2625" s="215">
        <v>8340</v>
      </c>
      <c r="K2625" s="215"/>
      <c r="L2625" s="215"/>
      <c r="M2625" s="67"/>
      <c r="N2625" s="216"/>
      <c r="O2625" s="216"/>
      <c r="P2625" s="216"/>
      <c r="Q2625" s="216"/>
      <c r="R2625" s="216"/>
      <c r="S2625" s="216"/>
      <c r="T2625" s="216"/>
      <c r="U2625" s="216"/>
      <c r="V2625" s="216"/>
      <c r="W2625" s="216"/>
      <c r="X2625" s="216"/>
    </row>
    <row r="2626" spans="1:24" ht="15.75" customHeight="1">
      <c r="A2626" s="58"/>
      <c r="C2626" s="54">
        <v>39521</v>
      </c>
      <c r="D2626" s="215">
        <v>8560</v>
      </c>
      <c r="E2626" s="215">
        <v>8750</v>
      </c>
      <c r="F2626" s="57">
        <f t="shared" si="109"/>
        <v>190</v>
      </c>
      <c r="G2626" s="67">
        <f t="shared" si="110"/>
        <v>299.14728682170545</v>
      </c>
      <c r="H2626" s="54">
        <v>39507</v>
      </c>
      <c r="I2626" s="215">
        <v>3610</v>
      </c>
      <c r="J2626" s="215">
        <v>8280</v>
      </c>
      <c r="K2626" s="215"/>
      <c r="L2626" s="215"/>
      <c r="M2626" s="67"/>
      <c r="N2626" s="216"/>
      <c r="O2626" s="216"/>
      <c r="P2626" s="216"/>
      <c r="Q2626" s="216"/>
      <c r="R2626" s="216"/>
      <c r="S2626" s="216"/>
      <c r="T2626" s="216"/>
      <c r="U2626" s="216"/>
      <c r="V2626" s="216"/>
      <c r="W2626" s="216"/>
      <c r="X2626" s="216"/>
    </row>
    <row r="2627" spans="1:24" ht="15.75" customHeight="1">
      <c r="A2627" s="58"/>
      <c r="C2627" s="54">
        <v>39520</v>
      </c>
      <c r="D2627" s="215">
        <v>8560</v>
      </c>
      <c r="E2627" s="215">
        <v>8750</v>
      </c>
      <c r="F2627" s="57">
        <f t="shared" si="109"/>
        <v>190</v>
      </c>
      <c r="G2627" s="67">
        <f t="shared" si="110"/>
        <v>299.2906976744186</v>
      </c>
      <c r="H2627" s="54">
        <v>39506</v>
      </c>
      <c r="I2627" s="215">
        <v>3610</v>
      </c>
      <c r="J2627" s="215">
        <v>8210</v>
      </c>
      <c r="K2627" s="215"/>
      <c r="L2627" s="215"/>
      <c r="M2627" s="67"/>
      <c r="N2627" s="216"/>
      <c r="O2627" s="216"/>
      <c r="P2627" s="216"/>
      <c r="Q2627" s="216"/>
      <c r="R2627" s="216"/>
      <c r="S2627" s="216"/>
      <c r="T2627" s="216"/>
      <c r="U2627" s="216"/>
      <c r="V2627" s="216"/>
      <c r="W2627" s="216"/>
      <c r="X2627" s="216"/>
    </row>
    <row r="2628" spans="1:24" ht="15.75" customHeight="1">
      <c r="A2628" s="58"/>
      <c r="C2628" s="54">
        <v>39519</v>
      </c>
      <c r="D2628" s="215">
        <v>8560</v>
      </c>
      <c r="E2628" s="215">
        <v>8710</v>
      </c>
      <c r="F2628" s="57">
        <f t="shared" si="109"/>
        <v>150</v>
      </c>
      <c r="G2628" s="67">
        <f t="shared" si="110"/>
        <v>299.3824289405685</v>
      </c>
      <c r="H2628" s="54">
        <v>39505</v>
      </c>
      <c r="I2628" s="215">
        <v>3550</v>
      </c>
      <c r="J2628" s="215">
        <v>8160</v>
      </c>
      <c r="K2628" s="215"/>
      <c r="L2628" s="215"/>
      <c r="M2628" s="67"/>
      <c r="N2628" s="216"/>
      <c r="O2628" s="216"/>
      <c r="P2628" s="216"/>
      <c r="Q2628" s="216"/>
      <c r="R2628" s="216"/>
      <c r="S2628" s="216"/>
      <c r="T2628" s="216"/>
      <c r="U2628" s="216"/>
      <c r="V2628" s="216"/>
      <c r="W2628" s="216"/>
      <c r="X2628" s="216"/>
    </row>
    <row r="2629" spans="1:24" ht="15.75" customHeight="1">
      <c r="A2629" s="58"/>
      <c r="C2629" s="54">
        <v>39518</v>
      </c>
      <c r="D2629" s="215">
        <v>8540</v>
      </c>
      <c r="E2629" s="215">
        <v>8710</v>
      </c>
      <c r="F2629" s="57">
        <f t="shared" ref="F2629:F2692" si="111">E2629-D2629</f>
        <v>170</v>
      </c>
      <c r="G2629" s="67">
        <f t="shared" ref="G2629:G2692" si="112">SUM(F2629:F3402)/774</f>
        <v>299.58397932816536</v>
      </c>
      <c r="H2629" s="54">
        <v>39504</v>
      </c>
      <c r="I2629" s="215">
        <v>3460</v>
      </c>
      <c r="J2629" s="215">
        <v>8050</v>
      </c>
      <c r="K2629" s="215"/>
      <c r="L2629" s="215"/>
      <c r="M2629" s="67"/>
      <c r="N2629" s="216"/>
      <c r="O2629" s="216"/>
      <c r="P2629" s="216"/>
      <c r="Q2629" s="216"/>
      <c r="R2629" s="216"/>
      <c r="S2629" s="216"/>
      <c r="T2629" s="216"/>
      <c r="U2629" s="216"/>
      <c r="V2629" s="216"/>
      <c r="W2629" s="216"/>
      <c r="X2629" s="216"/>
    </row>
    <row r="2630" spans="1:24" ht="15.75" customHeight="1">
      <c r="A2630" s="58"/>
      <c r="C2630" s="54">
        <v>39517</v>
      </c>
      <c r="D2630" s="215">
        <v>8540</v>
      </c>
      <c r="E2630" s="215">
        <v>8710</v>
      </c>
      <c r="F2630" s="57">
        <f t="shared" si="111"/>
        <v>170</v>
      </c>
      <c r="G2630" s="67">
        <f t="shared" si="112"/>
        <v>299.75968992248062</v>
      </c>
      <c r="H2630" s="54">
        <v>39503</v>
      </c>
      <c r="I2630" s="215">
        <v>3460</v>
      </c>
      <c r="J2630" s="215">
        <v>7980</v>
      </c>
      <c r="K2630" s="215"/>
      <c r="L2630" s="215"/>
      <c r="M2630" s="67"/>
      <c r="N2630" s="216"/>
      <c r="O2630" s="216"/>
      <c r="P2630" s="216"/>
      <c r="Q2630" s="216"/>
      <c r="R2630" s="216"/>
      <c r="S2630" s="216"/>
      <c r="T2630" s="216"/>
      <c r="U2630" s="216"/>
      <c r="V2630" s="216"/>
      <c r="W2630" s="216"/>
      <c r="X2630" s="216"/>
    </row>
    <row r="2631" spans="1:24" ht="15.75" customHeight="1">
      <c r="A2631" s="58"/>
      <c r="C2631" s="54">
        <v>39514</v>
      </c>
      <c r="D2631" s="215">
        <v>8540</v>
      </c>
      <c r="E2631" s="215">
        <v>8680</v>
      </c>
      <c r="F2631" s="57">
        <f t="shared" si="111"/>
        <v>140</v>
      </c>
      <c r="G2631" s="67">
        <f t="shared" si="112"/>
        <v>299.93540051679588</v>
      </c>
      <c r="H2631" s="54">
        <v>39500</v>
      </c>
      <c r="I2631" s="215">
        <v>3460</v>
      </c>
      <c r="J2631" s="215">
        <v>7980</v>
      </c>
      <c r="K2631" s="215"/>
      <c r="L2631" s="215"/>
      <c r="M2631" s="67"/>
      <c r="N2631" s="216"/>
      <c r="O2631" s="216"/>
      <c r="P2631" s="216"/>
      <c r="Q2631" s="216"/>
      <c r="R2631" s="216"/>
      <c r="S2631" s="216"/>
      <c r="T2631" s="216"/>
      <c r="U2631" s="216"/>
      <c r="V2631" s="216"/>
      <c r="W2631" s="216"/>
      <c r="X2631" s="216"/>
    </row>
    <row r="2632" spans="1:24" ht="15.75" customHeight="1">
      <c r="A2632" s="58"/>
      <c r="C2632" s="54">
        <v>39513</v>
      </c>
      <c r="D2632" s="215">
        <v>8510</v>
      </c>
      <c r="E2632" s="215">
        <v>8680</v>
      </c>
      <c r="F2632" s="57">
        <f t="shared" si="111"/>
        <v>170</v>
      </c>
      <c r="G2632" s="67">
        <f t="shared" si="112"/>
        <v>300.08010335917311</v>
      </c>
      <c r="H2632" s="54">
        <v>39499</v>
      </c>
      <c r="I2632" s="215">
        <v>3410</v>
      </c>
      <c r="J2632" s="215">
        <v>7910</v>
      </c>
      <c r="K2632" s="215"/>
      <c r="L2632" s="215"/>
      <c r="M2632" s="67"/>
      <c r="N2632" s="216"/>
      <c r="O2632" s="216"/>
      <c r="P2632" s="216"/>
      <c r="Q2632" s="216"/>
      <c r="R2632" s="216"/>
      <c r="S2632" s="216"/>
      <c r="T2632" s="216"/>
      <c r="U2632" s="216"/>
      <c r="V2632" s="216"/>
      <c r="W2632" s="216"/>
      <c r="X2632" s="216"/>
    </row>
    <row r="2633" spans="1:24" ht="15.75" customHeight="1">
      <c r="A2633" s="58"/>
      <c r="C2633" s="54">
        <v>39512</v>
      </c>
      <c r="D2633" s="215">
        <v>8490</v>
      </c>
      <c r="E2633" s="215">
        <v>8680</v>
      </c>
      <c r="F2633" s="57">
        <f t="shared" si="111"/>
        <v>190</v>
      </c>
      <c r="G2633" s="67">
        <f t="shared" si="112"/>
        <v>300.25064599483204</v>
      </c>
      <c r="H2633" s="54">
        <v>39498</v>
      </c>
      <c r="I2633" s="215">
        <v>3410</v>
      </c>
      <c r="J2633" s="215">
        <v>7820</v>
      </c>
      <c r="K2633" s="215"/>
      <c r="L2633" s="215"/>
      <c r="M2633" s="67"/>
      <c r="N2633" s="216"/>
      <c r="O2633" s="216"/>
      <c r="P2633" s="216"/>
      <c r="Q2633" s="216"/>
      <c r="R2633" s="216"/>
      <c r="S2633" s="216"/>
      <c r="T2633" s="216"/>
      <c r="U2633" s="216"/>
      <c r="V2633" s="216"/>
      <c r="W2633" s="216"/>
      <c r="X2633" s="216"/>
    </row>
    <row r="2634" spans="1:24" ht="15.75" customHeight="1">
      <c r="A2634" s="58"/>
      <c r="C2634" s="54">
        <v>39511</v>
      </c>
      <c r="D2634" s="215">
        <v>8490</v>
      </c>
      <c r="E2634" s="215">
        <v>8660</v>
      </c>
      <c r="F2634" s="57">
        <f t="shared" si="111"/>
        <v>170</v>
      </c>
      <c r="G2634" s="67">
        <f t="shared" si="112"/>
        <v>300.39534883720933</v>
      </c>
      <c r="H2634" s="54">
        <v>39497</v>
      </c>
      <c r="I2634" s="215">
        <v>3380</v>
      </c>
      <c r="J2634" s="215">
        <v>7730</v>
      </c>
      <c r="K2634" s="215"/>
      <c r="L2634" s="215"/>
      <c r="M2634" s="67"/>
      <c r="N2634" s="216"/>
      <c r="O2634" s="216"/>
      <c r="P2634" s="216"/>
      <c r="Q2634" s="216"/>
      <c r="R2634" s="216"/>
      <c r="S2634" s="216"/>
      <c r="T2634" s="216"/>
      <c r="U2634" s="216"/>
      <c r="V2634" s="216"/>
      <c r="W2634" s="216"/>
      <c r="X2634" s="216"/>
    </row>
    <row r="2635" spans="1:24" ht="15.75" customHeight="1">
      <c r="A2635" s="58"/>
      <c r="C2635" s="54">
        <v>39510</v>
      </c>
      <c r="D2635" s="215">
        <v>8400</v>
      </c>
      <c r="E2635" s="215">
        <v>8660</v>
      </c>
      <c r="F2635" s="57">
        <f t="shared" si="111"/>
        <v>260</v>
      </c>
      <c r="G2635" s="67">
        <f t="shared" si="112"/>
        <v>300.54521963824288</v>
      </c>
      <c r="H2635" s="54">
        <v>39496</v>
      </c>
      <c r="I2635" s="215">
        <v>3330</v>
      </c>
      <c r="J2635" s="215">
        <v>7710</v>
      </c>
      <c r="K2635" s="215"/>
      <c r="L2635" s="215"/>
      <c r="M2635" s="67"/>
      <c r="N2635" s="216"/>
      <c r="O2635" s="216"/>
      <c r="P2635" s="216"/>
      <c r="Q2635" s="216"/>
      <c r="R2635" s="216"/>
      <c r="S2635" s="216"/>
      <c r="T2635" s="216"/>
      <c r="U2635" s="216"/>
      <c r="V2635" s="216"/>
      <c r="W2635" s="216"/>
      <c r="X2635" s="216"/>
    </row>
    <row r="2636" spans="1:24" ht="15.75" customHeight="1">
      <c r="A2636" s="58"/>
      <c r="C2636" s="54">
        <v>39507</v>
      </c>
      <c r="D2636" s="215">
        <v>8400</v>
      </c>
      <c r="E2636" s="215">
        <v>8660</v>
      </c>
      <c r="F2636" s="57">
        <f t="shared" si="111"/>
        <v>260</v>
      </c>
      <c r="G2636" s="67">
        <f t="shared" si="112"/>
        <v>300.57881136950903</v>
      </c>
      <c r="H2636" s="54">
        <v>39493</v>
      </c>
      <c r="I2636" s="215">
        <v>3270</v>
      </c>
      <c r="J2636" s="215">
        <v>7690</v>
      </c>
      <c r="K2636" s="215"/>
      <c r="L2636" s="215"/>
      <c r="M2636" s="67"/>
      <c r="N2636" s="216"/>
      <c r="O2636" s="216"/>
      <c r="P2636" s="216"/>
      <c r="Q2636" s="216"/>
      <c r="R2636" s="216"/>
      <c r="S2636" s="216"/>
      <c r="T2636" s="216"/>
      <c r="U2636" s="216"/>
      <c r="V2636" s="216"/>
      <c r="W2636" s="216"/>
      <c r="X2636" s="216"/>
    </row>
    <row r="2637" spans="1:24" ht="15.75" customHeight="1">
      <c r="A2637" s="58"/>
      <c r="C2637" s="54">
        <v>39506</v>
      </c>
      <c r="D2637" s="215">
        <v>8400</v>
      </c>
      <c r="E2637" s="215">
        <v>8390</v>
      </c>
      <c r="F2637" s="57">
        <f t="shared" si="111"/>
        <v>-10</v>
      </c>
      <c r="G2637" s="67">
        <f t="shared" si="112"/>
        <v>300.61498708010333</v>
      </c>
      <c r="H2637" s="54">
        <v>39492</v>
      </c>
      <c r="I2637" s="215">
        <v>3270</v>
      </c>
      <c r="J2637" s="215">
        <v>7640</v>
      </c>
      <c r="K2637" s="215"/>
      <c r="L2637" s="215"/>
      <c r="M2637" s="67"/>
      <c r="N2637" s="216"/>
      <c r="O2637" s="216"/>
      <c r="P2637" s="216"/>
      <c r="Q2637" s="216"/>
      <c r="R2637" s="216"/>
      <c r="S2637" s="216"/>
      <c r="T2637" s="216"/>
      <c r="U2637" s="216"/>
      <c r="V2637" s="216"/>
      <c r="W2637" s="216"/>
      <c r="X2637" s="216"/>
    </row>
    <row r="2638" spans="1:24" ht="15.75" customHeight="1">
      <c r="A2638" s="58"/>
      <c r="C2638" s="54">
        <v>39505</v>
      </c>
      <c r="D2638" s="215">
        <v>8290</v>
      </c>
      <c r="E2638" s="215">
        <v>8390</v>
      </c>
      <c r="F2638" s="57">
        <f t="shared" si="111"/>
        <v>100</v>
      </c>
      <c r="G2638" s="67">
        <f t="shared" si="112"/>
        <v>301.03875968992247</v>
      </c>
      <c r="H2638" s="54">
        <v>39491</v>
      </c>
      <c r="I2638" s="215">
        <v>3210</v>
      </c>
      <c r="J2638" s="215">
        <v>7640</v>
      </c>
      <c r="K2638" s="215"/>
      <c r="L2638" s="215"/>
      <c r="M2638" s="67"/>
      <c r="N2638" s="216"/>
      <c r="O2638" s="216"/>
      <c r="P2638" s="216"/>
      <c r="Q2638" s="216"/>
      <c r="R2638" s="216"/>
      <c r="S2638" s="216"/>
      <c r="T2638" s="216"/>
      <c r="U2638" s="216"/>
      <c r="V2638" s="216"/>
      <c r="W2638" s="216"/>
      <c r="X2638" s="216"/>
    </row>
    <row r="2639" spans="1:24" ht="15.75" customHeight="1">
      <c r="A2639" s="58"/>
      <c r="C2639" s="54">
        <v>39504</v>
      </c>
      <c r="D2639" s="215">
        <v>8130</v>
      </c>
      <c r="E2639" s="215">
        <v>8390</v>
      </c>
      <c r="F2639" s="57">
        <f t="shared" si="111"/>
        <v>260</v>
      </c>
      <c r="G2639" s="67">
        <f t="shared" si="112"/>
        <v>301.32041343669249</v>
      </c>
      <c r="H2639" s="54">
        <v>39490</v>
      </c>
      <c r="I2639" s="215">
        <v>3210</v>
      </c>
      <c r="J2639" s="215">
        <v>7620</v>
      </c>
      <c r="K2639" s="215"/>
      <c r="L2639" s="215"/>
      <c r="M2639" s="67"/>
      <c r="N2639" s="216"/>
      <c r="O2639" s="216"/>
      <c r="P2639" s="216"/>
      <c r="Q2639" s="216"/>
      <c r="R2639" s="216"/>
      <c r="S2639" s="216"/>
      <c r="T2639" s="216"/>
      <c r="U2639" s="216"/>
      <c r="V2639" s="216"/>
      <c r="W2639" s="216"/>
      <c r="X2639" s="216"/>
    </row>
    <row r="2640" spans="1:24" ht="15.75" customHeight="1">
      <c r="A2640" s="58"/>
      <c r="C2640" s="54">
        <v>39503</v>
      </c>
      <c r="D2640" s="215">
        <v>8130</v>
      </c>
      <c r="E2640" s="215">
        <v>8270</v>
      </c>
      <c r="F2640" s="57">
        <f t="shared" si="111"/>
        <v>140</v>
      </c>
      <c r="G2640" s="67">
        <f t="shared" si="112"/>
        <v>301.42118863049097</v>
      </c>
      <c r="H2640" s="54">
        <v>39489</v>
      </c>
      <c r="I2640" s="215">
        <v>3210</v>
      </c>
      <c r="J2640" s="215">
        <v>7620</v>
      </c>
      <c r="K2640" s="215"/>
      <c r="L2640" s="215"/>
      <c r="M2640" s="67"/>
      <c r="N2640" s="216"/>
      <c r="O2640" s="216"/>
      <c r="P2640" s="216"/>
      <c r="Q2640" s="216"/>
      <c r="R2640" s="216"/>
      <c r="S2640" s="216"/>
      <c r="T2640" s="216"/>
      <c r="U2640" s="216"/>
      <c r="V2640" s="216"/>
      <c r="W2640" s="216"/>
      <c r="X2640" s="216"/>
    </row>
    <row r="2641" spans="1:24" ht="15.75" customHeight="1">
      <c r="A2641" s="58"/>
      <c r="C2641" s="54">
        <v>39500</v>
      </c>
      <c r="D2641" s="215">
        <v>8130</v>
      </c>
      <c r="E2641" s="215">
        <v>8270</v>
      </c>
      <c r="F2641" s="57">
        <f t="shared" si="111"/>
        <v>140</v>
      </c>
      <c r="G2641" s="67">
        <f t="shared" si="112"/>
        <v>301.67700258397934</v>
      </c>
      <c r="H2641" s="54">
        <v>39486</v>
      </c>
      <c r="I2641" s="215">
        <v>3140</v>
      </c>
      <c r="J2641" s="215">
        <v>7600</v>
      </c>
      <c r="K2641" s="215"/>
      <c r="L2641" s="215"/>
      <c r="M2641" s="67"/>
      <c r="N2641" s="216"/>
      <c r="O2641" s="216"/>
      <c r="P2641" s="216"/>
      <c r="Q2641" s="216"/>
      <c r="R2641" s="216"/>
      <c r="S2641" s="216"/>
      <c r="T2641" s="216"/>
      <c r="U2641" s="216"/>
      <c r="V2641" s="216"/>
      <c r="W2641" s="216"/>
      <c r="X2641" s="216"/>
    </row>
    <row r="2642" spans="1:24" ht="15.75" customHeight="1">
      <c r="A2642" s="58"/>
      <c r="C2642" s="54">
        <v>39499</v>
      </c>
      <c r="D2642" s="215">
        <v>8010</v>
      </c>
      <c r="E2642" s="215">
        <v>8160</v>
      </c>
      <c r="F2642" s="57">
        <f t="shared" si="111"/>
        <v>150</v>
      </c>
      <c r="G2642" s="67">
        <f t="shared" si="112"/>
        <v>301.95865633074936</v>
      </c>
      <c r="H2642" s="54">
        <v>39485</v>
      </c>
      <c r="I2642" s="215">
        <v>3140</v>
      </c>
      <c r="J2642" s="215">
        <v>7550</v>
      </c>
      <c r="K2642" s="215"/>
      <c r="L2642" s="215"/>
      <c r="M2642" s="67"/>
      <c r="N2642" s="216"/>
      <c r="O2642" s="216"/>
      <c r="P2642" s="216"/>
      <c r="Q2642" s="216"/>
      <c r="R2642" s="216"/>
      <c r="S2642" s="216"/>
      <c r="T2642" s="216"/>
      <c r="U2642" s="216"/>
      <c r="V2642" s="216"/>
      <c r="W2642" s="216"/>
      <c r="X2642" s="216"/>
    </row>
    <row r="2643" spans="1:24" ht="15.75" customHeight="1">
      <c r="A2643" s="58"/>
      <c r="C2643" s="54">
        <v>39498</v>
      </c>
      <c r="D2643" s="215">
        <v>7900</v>
      </c>
      <c r="E2643" s="215">
        <v>8160</v>
      </c>
      <c r="F2643" s="57">
        <f t="shared" si="111"/>
        <v>260</v>
      </c>
      <c r="G2643" s="67">
        <f t="shared" si="112"/>
        <v>302.21576227390182</v>
      </c>
      <c r="H2643" s="54">
        <v>39484</v>
      </c>
      <c r="I2643" s="215">
        <v>3080</v>
      </c>
      <c r="J2643" s="215">
        <v>7550</v>
      </c>
      <c r="K2643" s="215"/>
      <c r="L2643" s="215"/>
      <c r="M2643" s="67"/>
      <c r="N2643" s="216"/>
      <c r="O2643" s="216"/>
      <c r="P2643" s="216"/>
      <c r="Q2643" s="216"/>
      <c r="R2643" s="216"/>
      <c r="S2643" s="216"/>
      <c r="T2643" s="216"/>
      <c r="U2643" s="216"/>
      <c r="V2643" s="216"/>
      <c r="W2643" s="216"/>
      <c r="X2643" s="216"/>
    </row>
    <row r="2644" spans="1:24" ht="15.75" customHeight="1">
      <c r="A2644" s="58"/>
      <c r="C2644" s="54">
        <v>39497</v>
      </c>
      <c r="D2644" s="215">
        <v>7900</v>
      </c>
      <c r="E2644" s="215">
        <v>8090</v>
      </c>
      <c r="F2644" s="57">
        <f t="shared" si="111"/>
        <v>190</v>
      </c>
      <c r="G2644" s="67">
        <f t="shared" si="112"/>
        <v>302.33074935400515</v>
      </c>
      <c r="H2644" s="54">
        <v>39483</v>
      </c>
      <c r="I2644" s="215">
        <v>3080</v>
      </c>
      <c r="J2644" s="215">
        <v>7530</v>
      </c>
      <c r="K2644" s="215"/>
      <c r="L2644" s="215"/>
      <c r="M2644" s="67"/>
      <c r="N2644" s="216"/>
      <c r="O2644" s="216"/>
      <c r="P2644" s="216"/>
      <c r="Q2644" s="216"/>
      <c r="R2644" s="216"/>
      <c r="S2644" s="216"/>
      <c r="T2644" s="216"/>
      <c r="U2644" s="216"/>
      <c r="V2644" s="216"/>
      <c r="W2644" s="216"/>
      <c r="X2644" s="216"/>
    </row>
    <row r="2645" spans="1:24" ht="15.75" customHeight="1">
      <c r="A2645" s="58"/>
      <c r="C2645" s="54">
        <v>39496</v>
      </c>
      <c r="D2645" s="215">
        <v>7900</v>
      </c>
      <c r="E2645" s="215">
        <v>8090</v>
      </c>
      <c r="F2645" s="57">
        <f t="shared" si="111"/>
        <v>190</v>
      </c>
      <c r="G2645" s="67">
        <f t="shared" si="112"/>
        <v>302.56201550387595</v>
      </c>
      <c r="H2645" s="54">
        <v>39482</v>
      </c>
      <c r="I2645" s="215">
        <v>3080</v>
      </c>
      <c r="J2645" s="215">
        <v>7530</v>
      </c>
      <c r="K2645" s="215"/>
      <c r="L2645" s="215"/>
      <c r="M2645" s="67"/>
      <c r="N2645" s="216"/>
      <c r="O2645" s="216"/>
      <c r="P2645" s="216"/>
      <c r="Q2645" s="216"/>
      <c r="R2645" s="216"/>
      <c r="S2645" s="216"/>
      <c r="T2645" s="216"/>
      <c r="U2645" s="216"/>
      <c r="V2645" s="216"/>
      <c r="W2645" s="216"/>
      <c r="X2645" s="216"/>
    </row>
    <row r="2646" spans="1:24" ht="15.75" customHeight="1">
      <c r="A2646" s="58"/>
      <c r="C2646" s="54">
        <v>39493</v>
      </c>
      <c r="D2646" s="215">
        <v>7850</v>
      </c>
      <c r="E2646" s="215">
        <v>8090</v>
      </c>
      <c r="F2646" s="57">
        <f t="shared" si="111"/>
        <v>240</v>
      </c>
      <c r="G2646" s="67">
        <f t="shared" si="112"/>
        <v>302.78165374677002</v>
      </c>
      <c r="H2646" s="54">
        <v>39479</v>
      </c>
      <c r="I2646" s="215">
        <v>3050</v>
      </c>
      <c r="J2646" s="215">
        <v>7530</v>
      </c>
      <c r="K2646" s="215"/>
      <c r="L2646" s="215"/>
      <c r="M2646" s="67"/>
      <c r="N2646" s="216"/>
      <c r="O2646" s="216"/>
      <c r="P2646" s="216"/>
      <c r="Q2646" s="216"/>
      <c r="R2646" s="216"/>
      <c r="S2646" s="216"/>
      <c r="T2646" s="216"/>
      <c r="U2646" s="216"/>
      <c r="V2646" s="216"/>
      <c r="W2646" s="216"/>
      <c r="X2646" s="216"/>
    </row>
    <row r="2647" spans="1:24" ht="15.75" customHeight="1">
      <c r="A2647" s="58"/>
      <c r="C2647" s="54">
        <v>39492</v>
      </c>
      <c r="D2647" s="215">
        <v>7850</v>
      </c>
      <c r="E2647" s="215">
        <v>8090</v>
      </c>
      <c r="F2647" s="57">
        <f t="shared" si="111"/>
        <v>240</v>
      </c>
      <c r="G2647" s="67">
        <f t="shared" si="112"/>
        <v>302.97545219638243</v>
      </c>
      <c r="H2647" s="54">
        <v>39478</v>
      </c>
      <c r="I2647" s="215">
        <v>3050</v>
      </c>
      <c r="J2647" s="215">
        <v>7530</v>
      </c>
      <c r="K2647" s="215"/>
      <c r="L2647" s="215"/>
      <c r="M2647" s="67"/>
      <c r="N2647" s="216"/>
      <c r="O2647" s="216"/>
      <c r="P2647" s="216"/>
      <c r="Q2647" s="216"/>
      <c r="R2647" s="216"/>
      <c r="S2647" s="216"/>
      <c r="T2647" s="216"/>
      <c r="U2647" s="216"/>
      <c r="V2647" s="216"/>
      <c r="W2647" s="216"/>
      <c r="X2647" s="216"/>
    </row>
    <row r="2648" spans="1:24" ht="15.75" customHeight="1">
      <c r="A2648" s="58"/>
      <c r="C2648" s="54">
        <v>39491</v>
      </c>
      <c r="D2648" s="215">
        <v>7810</v>
      </c>
      <c r="E2648" s="215">
        <v>8090</v>
      </c>
      <c r="F2648" s="57">
        <f t="shared" si="111"/>
        <v>280</v>
      </c>
      <c r="G2648" s="67">
        <f t="shared" si="112"/>
        <v>303.16925064599485</v>
      </c>
      <c r="H2648" s="54">
        <v>39477</v>
      </c>
      <c r="I2648" s="215">
        <v>3030</v>
      </c>
      <c r="J2648" s="215">
        <v>7530</v>
      </c>
      <c r="K2648" s="215"/>
      <c r="L2648" s="215"/>
      <c r="M2648" s="67"/>
      <c r="N2648" s="216"/>
      <c r="O2648" s="216"/>
      <c r="P2648" s="216"/>
      <c r="Q2648" s="216"/>
      <c r="R2648" s="216"/>
      <c r="S2648" s="216"/>
      <c r="T2648" s="216"/>
      <c r="U2648" s="216"/>
      <c r="V2648" s="216"/>
      <c r="W2648" s="216"/>
      <c r="X2648" s="216"/>
    </row>
    <row r="2649" spans="1:24" ht="15.75" customHeight="1">
      <c r="A2649" s="58"/>
      <c r="C2649" s="54">
        <v>39490</v>
      </c>
      <c r="D2649" s="215">
        <v>7790</v>
      </c>
      <c r="E2649" s="215">
        <v>8070</v>
      </c>
      <c r="F2649" s="57">
        <f t="shared" si="111"/>
        <v>280</v>
      </c>
      <c r="G2649" s="67">
        <f t="shared" si="112"/>
        <v>303.31395348837208</v>
      </c>
      <c r="H2649" s="54">
        <v>39476</v>
      </c>
      <c r="I2649" s="215">
        <v>3030</v>
      </c>
      <c r="J2649" s="215">
        <v>7510</v>
      </c>
      <c r="K2649" s="215"/>
      <c r="L2649" s="215"/>
      <c r="M2649" s="67"/>
      <c r="N2649" s="216"/>
      <c r="O2649" s="216"/>
      <c r="P2649" s="216"/>
      <c r="Q2649" s="216"/>
      <c r="R2649" s="216"/>
      <c r="S2649" s="216"/>
      <c r="T2649" s="216"/>
      <c r="U2649" s="216"/>
      <c r="V2649" s="216"/>
      <c r="W2649" s="216"/>
      <c r="X2649" s="216"/>
    </row>
    <row r="2650" spans="1:24" ht="15.75" customHeight="1">
      <c r="A2650" s="58"/>
      <c r="C2650" s="54">
        <v>39489</v>
      </c>
      <c r="D2650" s="215">
        <v>7790</v>
      </c>
      <c r="E2650" s="215">
        <v>8070</v>
      </c>
      <c r="F2650" s="57">
        <f t="shared" si="111"/>
        <v>280</v>
      </c>
      <c r="G2650" s="67">
        <f t="shared" si="112"/>
        <v>303.48449612403101</v>
      </c>
      <c r="H2650" s="54">
        <v>39475</v>
      </c>
      <c r="I2650" s="215">
        <v>3030</v>
      </c>
      <c r="J2650" s="215">
        <v>7460</v>
      </c>
      <c r="K2650" s="215"/>
      <c r="L2650" s="215"/>
      <c r="M2650" s="67"/>
      <c r="N2650" s="216"/>
      <c r="O2650" s="216"/>
      <c r="P2650" s="216"/>
      <c r="Q2650" s="216"/>
      <c r="R2650" s="216"/>
      <c r="S2650" s="216"/>
      <c r="T2650" s="216"/>
      <c r="U2650" s="216"/>
      <c r="V2650" s="216"/>
      <c r="W2650" s="216"/>
      <c r="X2650" s="216"/>
    </row>
    <row r="2651" spans="1:24" ht="15.75" customHeight="1">
      <c r="A2651" s="58"/>
      <c r="C2651" s="54">
        <v>39486</v>
      </c>
      <c r="D2651" s="215">
        <v>7740</v>
      </c>
      <c r="E2651" s="215">
        <v>8070</v>
      </c>
      <c r="F2651" s="57">
        <f t="shared" si="111"/>
        <v>330</v>
      </c>
      <c r="G2651" s="67">
        <f t="shared" si="112"/>
        <v>303.65503875968994</v>
      </c>
      <c r="H2651" s="54">
        <v>39472</v>
      </c>
      <c r="I2651" s="215">
        <v>3030</v>
      </c>
      <c r="J2651" s="215">
        <v>7460</v>
      </c>
      <c r="K2651" s="215"/>
      <c r="L2651" s="215"/>
      <c r="M2651" s="67"/>
      <c r="N2651" s="216"/>
      <c r="O2651" s="216"/>
      <c r="P2651" s="216"/>
      <c r="Q2651" s="216"/>
      <c r="R2651" s="216"/>
      <c r="S2651" s="216"/>
      <c r="T2651" s="216"/>
      <c r="U2651" s="216"/>
      <c r="V2651" s="216"/>
      <c r="W2651" s="216"/>
      <c r="X2651" s="216"/>
    </row>
    <row r="2652" spans="1:24" ht="15.75" customHeight="1">
      <c r="A2652" s="58"/>
      <c r="C2652" s="54">
        <v>39485</v>
      </c>
      <c r="D2652" s="215">
        <v>7720</v>
      </c>
      <c r="E2652" s="215">
        <v>8070</v>
      </c>
      <c r="F2652" s="57">
        <f t="shared" si="111"/>
        <v>350</v>
      </c>
      <c r="G2652" s="67">
        <f t="shared" si="112"/>
        <v>303.78552971576227</v>
      </c>
      <c r="H2652" s="54">
        <v>39471</v>
      </c>
      <c r="I2652" s="215">
        <v>3030</v>
      </c>
      <c r="J2652" s="215">
        <v>7460</v>
      </c>
      <c r="K2652" s="215"/>
      <c r="L2652" s="215"/>
      <c r="M2652" s="67"/>
      <c r="N2652" s="216"/>
      <c r="O2652" s="216"/>
      <c r="P2652" s="216"/>
      <c r="Q2652" s="216"/>
      <c r="R2652" s="216"/>
      <c r="S2652" s="216"/>
      <c r="T2652" s="216"/>
      <c r="U2652" s="216"/>
      <c r="V2652" s="216"/>
      <c r="W2652" s="216"/>
      <c r="X2652" s="216"/>
    </row>
    <row r="2653" spans="1:24" ht="15.75" customHeight="1">
      <c r="A2653" s="58"/>
      <c r="C2653" s="54">
        <v>39484</v>
      </c>
      <c r="D2653" s="215">
        <v>7720</v>
      </c>
      <c r="E2653" s="215">
        <v>8050</v>
      </c>
      <c r="F2653" s="57">
        <f t="shared" si="111"/>
        <v>330</v>
      </c>
      <c r="G2653" s="67">
        <f t="shared" si="112"/>
        <v>303.83850129198964</v>
      </c>
      <c r="H2653" s="54">
        <v>39470</v>
      </c>
      <c r="I2653" s="215">
        <v>3030</v>
      </c>
      <c r="J2653" s="215">
        <v>7440</v>
      </c>
      <c r="K2653" s="215"/>
      <c r="L2653" s="215"/>
      <c r="M2653" s="67"/>
      <c r="N2653" s="216"/>
      <c r="O2653" s="216"/>
      <c r="P2653" s="216"/>
      <c r="Q2653" s="216"/>
      <c r="R2653" s="216"/>
      <c r="S2653" s="216"/>
      <c r="T2653" s="216"/>
      <c r="U2653" s="216"/>
      <c r="V2653" s="216"/>
      <c r="W2653" s="216"/>
      <c r="X2653" s="216"/>
    </row>
    <row r="2654" spans="1:24" ht="15.75" customHeight="1">
      <c r="A2654" s="58"/>
      <c r="C2654" s="54">
        <v>39483</v>
      </c>
      <c r="D2654" s="215">
        <v>7740</v>
      </c>
      <c r="E2654" s="215">
        <v>8050</v>
      </c>
      <c r="F2654" s="57">
        <f t="shared" si="111"/>
        <v>310</v>
      </c>
      <c r="G2654" s="67">
        <f t="shared" si="112"/>
        <v>303.91731266149873</v>
      </c>
      <c r="H2654" s="54">
        <v>39469</v>
      </c>
      <c r="I2654" s="215">
        <v>3030</v>
      </c>
      <c r="J2654" s="215">
        <v>7390</v>
      </c>
      <c r="K2654" s="215"/>
      <c r="L2654" s="215"/>
      <c r="M2654" s="67"/>
      <c r="N2654" s="216"/>
      <c r="O2654" s="216"/>
      <c r="P2654" s="216"/>
      <c r="Q2654" s="216"/>
      <c r="R2654" s="216"/>
      <c r="S2654" s="216"/>
      <c r="T2654" s="216"/>
      <c r="U2654" s="216"/>
      <c r="V2654" s="216"/>
      <c r="W2654" s="216"/>
      <c r="X2654" s="216"/>
    </row>
    <row r="2655" spans="1:24" ht="15.75" customHeight="1">
      <c r="A2655" s="58"/>
      <c r="C2655" s="54">
        <v>39482</v>
      </c>
      <c r="D2655" s="215">
        <v>7740</v>
      </c>
      <c r="E2655" s="215">
        <v>8050</v>
      </c>
      <c r="F2655" s="57">
        <f t="shared" si="111"/>
        <v>310</v>
      </c>
      <c r="G2655" s="67">
        <f t="shared" si="112"/>
        <v>303.9702842377261</v>
      </c>
      <c r="H2655" s="54">
        <v>39468</v>
      </c>
      <c r="I2655" s="215">
        <v>3030</v>
      </c>
      <c r="J2655" s="215">
        <v>7300</v>
      </c>
      <c r="K2655" s="215"/>
      <c r="L2655" s="215"/>
      <c r="M2655" s="67"/>
      <c r="N2655" s="216"/>
      <c r="O2655" s="216"/>
      <c r="P2655" s="216"/>
      <c r="Q2655" s="216"/>
      <c r="R2655" s="216"/>
      <c r="S2655" s="216"/>
      <c r="T2655" s="216"/>
      <c r="U2655" s="216"/>
      <c r="V2655" s="216"/>
      <c r="W2655" s="216"/>
      <c r="X2655" s="216"/>
    </row>
    <row r="2656" spans="1:24" ht="15.75" customHeight="1">
      <c r="A2656" s="58"/>
      <c r="C2656" s="54">
        <v>39479</v>
      </c>
      <c r="D2656" s="215">
        <v>7740</v>
      </c>
      <c r="E2656" s="215">
        <v>8000</v>
      </c>
      <c r="F2656" s="57">
        <f t="shared" si="111"/>
        <v>260</v>
      </c>
      <c r="G2656" s="67">
        <f t="shared" si="112"/>
        <v>304.02325581395348</v>
      </c>
      <c r="H2656" s="54">
        <v>39465</v>
      </c>
      <c r="I2656" s="215">
        <v>3030</v>
      </c>
      <c r="J2656" s="215">
        <v>7300</v>
      </c>
      <c r="K2656" s="215"/>
      <c r="L2656" s="215"/>
      <c r="M2656" s="67"/>
      <c r="N2656" s="216"/>
      <c r="O2656" s="216"/>
      <c r="P2656" s="216"/>
      <c r="Q2656" s="216"/>
      <c r="R2656" s="216"/>
      <c r="S2656" s="216"/>
      <c r="T2656" s="216"/>
      <c r="U2656" s="216"/>
      <c r="V2656" s="216"/>
      <c r="W2656" s="216"/>
      <c r="X2656" s="216"/>
    </row>
    <row r="2657" spans="1:24" ht="15.75" customHeight="1">
      <c r="A2657" s="58"/>
      <c r="C2657" s="54">
        <v>39478</v>
      </c>
      <c r="D2657" s="215">
        <v>7740</v>
      </c>
      <c r="E2657" s="215">
        <v>8000</v>
      </c>
      <c r="F2657" s="57">
        <f t="shared" si="111"/>
        <v>260</v>
      </c>
      <c r="G2657" s="67">
        <f t="shared" si="112"/>
        <v>304.14082687338504</v>
      </c>
      <c r="H2657" s="54">
        <v>39464</v>
      </c>
      <c r="I2657" s="215">
        <v>3030</v>
      </c>
      <c r="J2657" s="215">
        <v>7300</v>
      </c>
      <c r="K2657" s="215"/>
      <c r="L2657" s="215"/>
      <c r="M2657" s="67"/>
      <c r="N2657" s="216"/>
      <c r="O2657" s="216"/>
      <c r="P2657" s="216"/>
      <c r="Q2657" s="216"/>
      <c r="R2657" s="216"/>
      <c r="S2657" s="216"/>
      <c r="T2657" s="216"/>
      <c r="U2657" s="216"/>
      <c r="V2657" s="216"/>
      <c r="W2657" s="216"/>
      <c r="X2657" s="216"/>
    </row>
    <row r="2658" spans="1:24" ht="15.75" customHeight="1">
      <c r="A2658" s="58"/>
      <c r="C2658" s="54">
        <v>39477</v>
      </c>
      <c r="D2658" s="215">
        <v>7790</v>
      </c>
      <c r="E2658" s="215">
        <v>8000</v>
      </c>
      <c r="F2658" s="57">
        <f t="shared" si="111"/>
        <v>210</v>
      </c>
      <c r="G2658" s="67">
        <f t="shared" si="112"/>
        <v>304.23126614987081</v>
      </c>
      <c r="H2658" s="54">
        <v>39463</v>
      </c>
      <c r="I2658" s="215">
        <v>3030</v>
      </c>
      <c r="J2658" s="215">
        <v>7260</v>
      </c>
      <c r="K2658" s="215"/>
      <c r="L2658" s="215"/>
      <c r="M2658" s="67"/>
      <c r="N2658" s="216"/>
      <c r="O2658" s="216"/>
      <c r="P2658" s="216"/>
      <c r="Q2658" s="216"/>
      <c r="R2658" s="216"/>
      <c r="S2658" s="216"/>
      <c r="T2658" s="216"/>
      <c r="U2658" s="216"/>
      <c r="V2658" s="216"/>
      <c r="W2658" s="216"/>
      <c r="X2658" s="216"/>
    </row>
    <row r="2659" spans="1:24" ht="15.75" customHeight="1">
      <c r="A2659" s="58"/>
      <c r="C2659" s="54">
        <v>39476</v>
      </c>
      <c r="D2659" s="215">
        <v>7790</v>
      </c>
      <c r="E2659" s="215">
        <v>8000</v>
      </c>
      <c r="F2659" s="57">
        <f t="shared" si="111"/>
        <v>210</v>
      </c>
      <c r="G2659" s="67">
        <f t="shared" si="112"/>
        <v>304.36304909560721</v>
      </c>
      <c r="H2659" s="54">
        <v>39462</v>
      </c>
      <c r="I2659" s="215">
        <v>3030</v>
      </c>
      <c r="J2659" s="215">
        <v>7190</v>
      </c>
      <c r="K2659" s="215"/>
      <c r="L2659" s="215"/>
      <c r="M2659" s="67"/>
      <c r="N2659" s="216"/>
      <c r="O2659" s="216"/>
      <c r="P2659" s="216"/>
      <c r="Q2659" s="216"/>
      <c r="R2659" s="216"/>
      <c r="S2659" s="216"/>
      <c r="T2659" s="216"/>
      <c r="U2659" s="216"/>
      <c r="V2659" s="216"/>
      <c r="W2659" s="216"/>
      <c r="X2659" s="216"/>
    </row>
    <row r="2660" spans="1:24" ht="15.75" customHeight="1">
      <c r="A2660" s="58"/>
      <c r="C2660" s="54">
        <v>39475</v>
      </c>
      <c r="D2660" s="215">
        <v>7760</v>
      </c>
      <c r="E2660" s="215">
        <v>8000</v>
      </c>
      <c r="F2660" s="57">
        <f t="shared" si="111"/>
        <v>240</v>
      </c>
      <c r="G2660" s="67">
        <f t="shared" si="112"/>
        <v>304.47286821705427</v>
      </c>
      <c r="H2660" s="54">
        <v>39461</v>
      </c>
      <c r="I2660" s="215">
        <v>3030</v>
      </c>
      <c r="J2660" s="215">
        <v>7190</v>
      </c>
      <c r="K2660" s="215"/>
      <c r="L2660" s="215"/>
      <c r="M2660" s="67"/>
      <c r="N2660" s="216"/>
      <c r="O2660" s="216"/>
      <c r="P2660" s="216"/>
      <c r="Q2660" s="216"/>
      <c r="R2660" s="216"/>
      <c r="S2660" s="216"/>
      <c r="T2660" s="216"/>
      <c r="U2660" s="216"/>
      <c r="V2660" s="216"/>
      <c r="W2660" s="216"/>
      <c r="X2660" s="216"/>
    </row>
    <row r="2661" spans="1:24" ht="15.75" customHeight="1">
      <c r="A2661" s="58"/>
      <c r="C2661" s="54">
        <v>39472</v>
      </c>
      <c r="D2661" s="215">
        <v>7760</v>
      </c>
      <c r="E2661" s="215">
        <v>7890</v>
      </c>
      <c r="F2661" s="57">
        <f t="shared" si="111"/>
        <v>130</v>
      </c>
      <c r="G2661" s="67">
        <f t="shared" si="112"/>
        <v>304.5439276485788</v>
      </c>
      <c r="H2661" s="54">
        <v>39458</v>
      </c>
      <c r="I2661" s="215">
        <v>3030</v>
      </c>
      <c r="J2661" s="215">
        <v>7140</v>
      </c>
      <c r="K2661" s="215"/>
      <c r="L2661" s="215"/>
      <c r="M2661" s="67"/>
      <c r="N2661" s="216"/>
      <c r="O2661" s="216"/>
      <c r="P2661" s="216"/>
      <c r="Q2661" s="216"/>
      <c r="R2661" s="216"/>
      <c r="S2661" s="216"/>
      <c r="T2661" s="216"/>
      <c r="U2661" s="216"/>
      <c r="V2661" s="216"/>
      <c r="W2661" s="216"/>
      <c r="X2661" s="216"/>
    </row>
    <row r="2662" spans="1:24" ht="15.75" customHeight="1">
      <c r="A2662" s="58"/>
      <c r="C2662" s="54">
        <v>39471</v>
      </c>
      <c r="D2662" s="215">
        <v>7760</v>
      </c>
      <c r="E2662" s="215">
        <v>7890</v>
      </c>
      <c r="F2662" s="57">
        <f t="shared" si="111"/>
        <v>130</v>
      </c>
      <c r="G2662" s="67">
        <f t="shared" si="112"/>
        <v>304.72222222222223</v>
      </c>
      <c r="H2662" s="54">
        <v>39457</v>
      </c>
      <c r="I2662" s="215">
        <v>3050</v>
      </c>
      <c r="J2662" s="215">
        <v>7140</v>
      </c>
      <c r="K2662" s="215"/>
      <c r="L2662" s="215"/>
      <c r="M2662" s="67"/>
      <c r="N2662" s="216"/>
      <c r="O2662" s="216"/>
      <c r="P2662" s="216"/>
      <c r="Q2662" s="216"/>
      <c r="R2662" s="216"/>
      <c r="S2662" s="216"/>
      <c r="T2662" s="216"/>
      <c r="U2662" s="216"/>
      <c r="V2662" s="216"/>
      <c r="W2662" s="216"/>
      <c r="X2662" s="216"/>
    </row>
    <row r="2663" spans="1:24" ht="15.75" customHeight="1">
      <c r="A2663" s="58"/>
      <c r="C2663" s="54">
        <v>39470</v>
      </c>
      <c r="D2663" s="215">
        <v>7720</v>
      </c>
      <c r="E2663" s="215">
        <v>7890</v>
      </c>
      <c r="F2663" s="57">
        <f t="shared" si="111"/>
        <v>170</v>
      </c>
      <c r="G2663" s="67">
        <f t="shared" si="112"/>
        <v>304.91343669250648</v>
      </c>
      <c r="H2663" s="54">
        <v>39456</v>
      </c>
      <c r="I2663" s="215">
        <v>3050</v>
      </c>
      <c r="J2663" s="215">
        <v>7140</v>
      </c>
      <c r="K2663" s="215"/>
      <c r="L2663" s="215"/>
      <c r="M2663" s="67"/>
      <c r="N2663" s="216"/>
      <c r="O2663" s="216"/>
      <c r="P2663" s="216"/>
      <c r="Q2663" s="216"/>
      <c r="R2663" s="216"/>
      <c r="S2663" s="216"/>
      <c r="T2663" s="216"/>
      <c r="U2663" s="216"/>
      <c r="V2663" s="216"/>
      <c r="W2663" s="216"/>
      <c r="X2663" s="216"/>
    </row>
    <row r="2664" spans="1:24" ht="15.75" customHeight="1">
      <c r="A2664" s="58"/>
      <c r="C2664" s="54">
        <v>39469</v>
      </c>
      <c r="D2664" s="215">
        <v>7650</v>
      </c>
      <c r="E2664" s="215">
        <v>7840</v>
      </c>
      <c r="F2664" s="57">
        <f t="shared" si="111"/>
        <v>190</v>
      </c>
      <c r="G2664" s="67">
        <f t="shared" si="112"/>
        <v>304.99354005167959</v>
      </c>
      <c r="H2664" s="54">
        <v>39455</v>
      </c>
      <c r="I2664" s="215">
        <v>3070</v>
      </c>
      <c r="J2664" s="215">
        <v>7100</v>
      </c>
      <c r="K2664" s="215"/>
      <c r="L2664" s="215"/>
      <c r="M2664" s="67"/>
      <c r="N2664" s="216"/>
      <c r="O2664" s="216"/>
      <c r="P2664" s="216"/>
      <c r="Q2664" s="216"/>
      <c r="R2664" s="216"/>
      <c r="S2664" s="216"/>
      <c r="T2664" s="216"/>
      <c r="U2664" s="216"/>
      <c r="V2664" s="216"/>
      <c r="W2664" s="216"/>
      <c r="X2664" s="216"/>
    </row>
    <row r="2665" spans="1:24" ht="15.75" customHeight="1">
      <c r="A2665" s="58"/>
      <c r="C2665" s="54">
        <v>39468</v>
      </c>
      <c r="D2665" s="215">
        <v>7650</v>
      </c>
      <c r="E2665" s="215">
        <v>7840</v>
      </c>
      <c r="F2665" s="57">
        <f t="shared" si="111"/>
        <v>190</v>
      </c>
      <c r="G2665" s="67">
        <f t="shared" si="112"/>
        <v>305.06072351421187</v>
      </c>
      <c r="H2665" s="54">
        <v>39454</v>
      </c>
      <c r="I2665" s="215">
        <v>3070</v>
      </c>
      <c r="J2665" s="215">
        <v>7100</v>
      </c>
      <c r="K2665" s="215"/>
      <c r="L2665" s="215"/>
      <c r="M2665" s="67"/>
      <c r="N2665" s="216"/>
      <c r="O2665" s="216"/>
      <c r="P2665" s="216"/>
      <c r="Q2665" s="216"/>
      <c r="R2665" s="216"/>
      <c r="S2665" s="216"/>
      <c r="T2665" s="216"/>
      <c r="U2665" s="216"/>
      <c r="V2665" s="216"/>
      <c r="W2665" s="216"/>
      <c r="X2665" s="216"/>
    </row>
    <row r="2666" spans="1:24" ht="15.75" customHeight="1">
      <c r="A2666" s="58"/>
      <c r="C2666" s="54">
        <v>39465</v>
      </c>
      <c r="D2666" s="215">
        <v>7610</v>
      </c>
      <c r="E2666" s="215">
        <v>7750</v>
      </c>
      <c r="F2666" s="57">
        <f t="shared" si="111"/>
        <v>140</v>
      </c>
      <c r="G2666" s="67">
        <f t="shared" si="112"/>
        <v>305.12790697674421</v>
      </c>
      <c r="H2666" s="54">
        <v>39451</v>
      </c>
      <c r="I2666" s="215">
        <v>3070</v>
      </c>
      <c r="J2666" s="215">
        <v>7070</v>
      </c>
      <c r="K2666" s="215"/>
      <c r="L2666" s="215"/>
      <c r="M2666" s="67"/>
      <c r="N2666" s="216"/>
      <c r="O2666" s="216"/>
      <c r="P2666" s="216"/>
      <c r="Q2666" s="216"/>
      <c r="R2666" s="216"/>
      <c r="S2666" s="216"/>
      <c r="T2666" s="216"/>
      <c r="U2666" s="216"/>
      <c r="V2666" s="216"/>
      <c r="W2666" s="216"/>
      <c r="X2666" s="216"/>
    </row>
    <row r="2667" spans="1:24" ht="15.75" customHeight="1">
      <c r="A2667" s="58"/>
      <c r="C2667" s="54">
        <v>39464</v>
      </c>
      <c r="D2667" s="215">
        <v>7610</v>
      </c>
      <c r="E2667" s="215">
        <v>7750</v>
      </c>
      <c r="F2667" s="57">
        <f t="shared" si="111"/>
        <v>140</v>
      </c>
      <c r="G2667" s="67">
        <f t="shared" si="112"/>
        <v>305.29586563307492</v>
      </c>
      <c r="H2667" s="54">
        <v>39450</v>
      </c>
      <c r="I2667" s="215">
        <v>3080</v>
      </c>
      <c r="J2667" s="215">
        <v>7050</v>
      </c>
      <c r="K2667" s="215"/>
      <c r="L2667" s="215"/>
      <c r="M2667" s="67"/>
      <c r="N2667" s="216"/>
      <c r="O2667" s="216"/>
      <c r="P2667" s="216"/>
      <c r="Q2667" s="216"/>
      <c r="R2667" s="216"/>
      <c r="S2667" s="216"/>
      <c r="T2667" s="216"/>
      <c r="U2667" s="216"/>
      <c r="V2667" s="216"/>
      <c r="W2667" s="216"/>
      <c r="X2667" s="216"/>
    </row>
    <row r="2668" spans="1:24" ht="15.75" customHeight="1">
      <c r="A2668" s="58"/>
      <c r="C2668" s="54">
        <v>39463</v>
      </c>
      <c r="D2668" s="215">
        <v>7560</v>
      </c>
      <c r="E2668" s="215">
        <v>7680</v>
      </c>
      <c r="F2668" s="57">
        <f t="shared" si="111"/>
        <v>120</v>
      </c>
      <c r="G2668" s="67">
        <f t="shared" si="112"/>
        <v>305.46382428940569</v>
      </c>
      <c r="H2668" s="54">
        <v>39449</v>
      </c>
      <c r="I2668" s="215">
        <v>3080</v>
      </c>
      <c r="J2668" s="215">
        <v>7050</v>
      </c>
      <c r="K2668" s="215"/>
      <c r="L2668" s="215"/>
      <c r="M2668" s="67"/>
      <c r="N2668" s="216"/>
      <c r="O2668" s="216"/>
      <c r="P2668" s="216"/>
      <c r="Q2668" s="216"/>
      <c r="R2668" s="216"/>
      <c r="S2668" s="216"/>
      <c r="T2668" s="216"/>
      <c r="U2668" s="216"/>
      <c r="V2668" s="216"/>
      <c r="W2668" s="216"/>
      <c r="X2668" s="216"/>
    </row>
    <row r="2669" spans="1:24" ht="15.75" customHeight="1">
      <c r="A2669" s="58"/>
      <c r="C2669" s="54">
        <v>39462</v>
      </c>
      <c r="D2669" s="215">
        <v>7490</v>
      </c>
      <c r="E2669" s="215">
        <v>7680</v>
      </c>
      <c r="F2669" s="57">
        <f t="shared" si="111"/>
        <v>190</v>
      </c>
      <c r="G2669" s="67">
        <f t="shared" si="112"/>
        <v>305.69250645994833</v>
      </c>
      <c r="H2669" s="54">
        <v>39448</v>
      </c>
      <c r="I2669" s="215">
        <v>3080</v>
      </c>
      <c r="J2669" s="215">
        <v>7050</v>
      </c>
      <c r="K2669" s="215"/>
      <c r="L2669" s="215"/>
      <c r="M2669" s="67"/>
      <c r="N2669" s="216"/>
      <c r="O2669" s="216"/>
      <c r="P2669" s="216"/>
      <c r="Q2669" s="216"/>
      <c r="R2669" s="216"/>
      <c r="S2669" s="216"/>
      <c r="T2669" s="216"/>
      <c r="U2669" s="216"/>
      <c r="V2669" s="216"/>
      <c r="W2669" s="216"/>
      <c r="X2669" s="216"/>
    </row>
    <row r="2670" spans="1:24" ht="15.75" customHeight="1">
      <c r="A2670" s="58"/>
      <c r="C2670" s="54">
        <v>39461</v>
      </c>
      <c r="D2670" s="215">
        <v>7490</v>
      </c>
      <c r="E2670" s="215">
        <v>7730</v>
      </c>
      <c r="F2670" s="57">
        <f t="shared" si="111"/>
        <v>240</v>
      </c>
      <c r="G2670" s="67">
        <f t="shared" si="112"/>
        <v>305.84366925064597</v>
      </c>
      <c r="H2670" s="54">
        <v>39447</v>
      </c>
      <c r="I2670" s="215">
        <v>3100</v>
      </c>
      <c r="J2670" s="215">
        <v>7050</v>
      </c>
      <c r="K2670" s="215"/>
      <c r="L2670" s="215"/>
      <c r="M2670" s="67"/>
      <c r="N2670" s="216"/>
      <c r="O2670" s="216"/>
      <c r="P2670" s="216"/>
      <c r="Q2670" s="216"/>
      <c r="R2670" s="216"/>
      <c r="S2670" s="216"/>
      <c r="T2670" s="216"/>
      <c r="U2670" s="216"/>
      <c r="V2670" s="216"/>
      <c r="W2670" s="216"/>
      <c r="X2670" s="216"/>
    </row>
    <row r="2671" spans="1:24" ht="15.75" customHeight="1">
      <c r="A2671" s="58"/>
      <c r="C2671" s="54">
        <v>39458</v>
      </c>
      <c r="D2671" s="215">
        <v>7450</v>
      </c>
      <c r="E2671" s="215">
        <v>7640</v>
      </c>
      <c r="F2671" s="57">
        <f t="shared" si="111"/>
        <v>190</v>
      </c>
      <c r="G2671" s="67">
        <f t="shared" si="112"/>
        <v>305.97674418604652</v>
      </c>
      <c r="H2671" s="54">
        <v>39444</v>
      </c>
      <c r="I2671" s="215">
        <v>3100</v>
      </c>
      <c r="J2671" s="215">
        <v>7050</v>
      </c>
      <c r="K2671" s="215"/>
      <c r="L2671" s="215"/>
      <c r="M2671" s="67"/>
      <c r="N2671" s="216"/>
      <c r="O2671" s="216"/>
      <c r="P2671" s="216"/>
      <c r="Q2671" s="216"/>
      <c r="R2671" s="216"/>
      <c r="S2671" s="216"/>
      <c r="T2671" s="216"/>
      <c r="U2671" s="216"/>
      <c r="V2671" s="216"/>
      <c r="W2671" s="216"/>
      <c r="X2671" s="216"/>
    </row>
    <row r="2672" spans="1:24" ht="15.75" customHeight="1">
      <c r="A2672" s="58"/>
      <c r="C2672" s="54">
        <v>39457</v>
      </c>
      <c r="D2672" s="215">
        <v>7450</v>
      </c>
      <c r="E2672" s="215">
        <v>7640</v>
      </c>
      <c r="F2672" s="57">
        <f t="shared" si="111"/>
        <v>190</v>
      </c>
      <c r="G2672" s="67">
        <f t="shared" si="112"/>
        <v>306.14857881136953</v>
      </c>
      <c r="H2672" s="54">
        <v>39443</v>
      </c>
      <c r="I2672" s="215">
        <v>3100</v>
      </c>
      <c r="J2672" s="215">
        <v>7050</v>
      </c>
      <c r="K2672" s="215"/>
      <c r="L2672" s="215"/>
      <c r="M2672" s="67"/>
      <c r="N2672" s="216"/>
      <c r="O2672" s="216"/>
      <c r="P2672" s="216"/>
      <c r="Q2672" s="216"/>
      <c r="R2672" s="216"/>
      <c r="S2672" s="216"/>
      <c r="T2672" s="216"/>
      <c r="U2672" s="216"/>
      <c r="V2672" s="216"/>
      <c r="W2672" s="216"/>
      <c r="X2672" s="216"/>
    </row>
    <row r="2673" spans="1:24" ht="15.75" customHeight="1">
      <c r="A2673" s="58"/>
      <c r="C2673" s="54">
        <v>39456</v>
      </c>
      <c r="D2673" s="215">
        <v>7380</v>
      </c>
      <c r="E2673" s="215">
        <v>7640</v>
      </c>
      <c r="F2673" s="57">
        <f t="shared" si="111"/>
        <v>260</v>
      </c>
      <c r="G2673" s="67">
        <f t="shared" si="112"/>
        <v>306.390180878553</v>
      </c>
      <c r="H2673" s="54">
        <v>39442</v>
      </c>
      <c r="I2673" s="215">
        <v>3100</v>
      </c>
      <c r="J2673" s="215">
        <v>7050</v>
      </c>
      <c r="K2673" s="215"/>
      <c r="L2673" s="215"/>
      <c r="M2673" s="67"/>
      <c r="N2673" s="216"/>
      <c r="O2673" s="216"/>
      <c r="P2673" s="216"/>
      <c r="Q2673" s="216"/>
      <c r="R2673" s="216"/>
      <c r="S2673" s="216"/>
      <c r="T2673" s="216"/>
      <c r="U2673" s="216"/>
      <c r="V2673" s="216"/>
      <c r="W2673" s="216"/>
      <c r="X2673" s="216"/>
    </row>
    <row r="2674" spans="1:24" ht="15.75" customHeight="1">
      <c r="A2674" s="58"/>
      <c r="C2674" s="54">
        <v>39455</v>
      </c>
      <c r="D2674" s="215">
        <v>7380</v>
      </c>
      <c r="E2674" s="215">
        <v>7640</v>
      </c>
      <c r="F2674" s="57">
        <f t="shared" si="111"/>
        <v>260</v>
      </c>
      <c r="G2674" s="67">
        <f t="shared" si="112"/>
        <v>306.54780361757105</v>
      </c>
      <c r="H2674" s="54">
        <v>39441</v>
      </c>
      <c r="I2674" s="215">
        <v>3100</v>
      </c>
      <c r="J2674" s="215">
        <v>7050</v>
      </c>
      <c r="K2674" s="215"/>
      <c r="L2674" s="215"/>
      <c r="M2674" s="67"/>
      <c r="N2674" s="216"/>
      <c r="O2674" s="216"/>
      <c r="P2674" s="216"/>
      <c r="Q2674" s="216"/>
      <c r="R2674" s="216"/>
      <c r="S2674" s="216"/>
      <c r="T2674" s="216"/>
      <c r="U2674" s="216"/>
      <c r="V2674" s="216"/>
      <c r="W2674" s="216"/>
      <c r="X2674" s="216"/>
    </row>
    <row r="2675" spans="1:24" ht="15.75" customHeight="1">
      <c r="A2675" s="58"/>
      <c r="C2675" s="54">
        <v>39454</v>
      </c>
      <c r="D2675" s="215">
        <v>7360</v>
      </c>
      <c r="E2675" s="215">
        <v>7640</v>
      </c>
      <c r="F2675" s="57">
        <f t="shared" si="111"/>
        <v>280</v>
      </c>
      <c r="G2675" s="67">
        <f t="shared" si="112"/>
        <v>306.73514211886305</v>
      </c>
      <c r="H2675" s="54">
        <v>39440</v>
      </c>
      <c r="I2675" s="215">
        <v>3100</v>
      </c>
      <c r="J2675" s="215">
        <v>7080</v>
      </c>
      <c r="K2675" s="215"/>
      <c r="L2675" s="215"/>
      <c r="M2675" s="67"/>
      <c r="N2675" s="216"/>
      <c r="O2675" s="216"/>
      <c r="P2675" s="216"/>
      <c r="Q2675" s="216"/>
      <c r="R2675" s="216"/>
      <c r="S2675" s="216"/>
      <c r="T2675" s="216"/>
      <c r="U2675" s="216"/>
      <c r="V2675" s="216"/>
      <c r="W2675" s="216"/>
      <c r="X2675" s="216"/>
    </row>
    <row r="2676" spans="1:24" ht="15.75" customHeight="1">
      <c r="A2676" s="58"/>
      <c r="C2676" s="54">
        <v>39451</v>
      </c>
      <c r="D2676" s="215">
        <v>7330</v>
      </c>
      <c r="E2676" s="215">
        <v>7640</v>
      </c>
      <c r="F2676" s="57">
        <f t="shared" si="111"/>
        <v>310</v>
      </c>
      <c r="G2676" s="67">
        <f t="shared" si="112"/>
        <v>306.90051679586566</v>
      </c>
      <c r="H2676" s="54">
        <v>39437</v>
      </c>
      <c r="I2676" s="215">
        <v>3100</v>
      </c>
      <c r="J2676" s="215">
        <v>7080</v>
      </c>
      <c r="K2676" s="215"/>
      <c r="L2676" s="215"/>
      <c r="M2676" s="67"/>
      <c r="N2676" s="216"/>
      <c r="O2676" s="216"/>
      <c r="P2676" s="216"/>
      <c r="Q2676" s="216"/>
      <c r="R2676" s="216"/>
      <c r="S2676" s="216"/>
      <c r="T2676" s="216"/>
      <c r="U2676" s="216"/>
      <c r="V2676" s="216"/>
      <c r="W2676" s="216"/>
      <c r="X2676" s="216"/>
    </row>
    <row r="2677" spans="1:24" ht="15.75" customHeight="1">
      <c r="A2677" s="58"/>
      <c r="C2677" s="54">
        <v>39450</v>
      </c>
      <c r="D2677" s="215">
        <v>7290</v>
      </c>
      <c r="E2677" s="215">
        <v>7640</v>
      </c>
      <c r="F2677" s="57">
        <f t="shared" si="111"/>
        <v>350</v>
      </c>
      <c r="G2677" s="67">
        <f t="shared" si="112"/>
        <v>307.04263565891472</v>
      </c>
      <c r="H2677" s="54">
        <v>39436</v>
      </c>
      <c r="I2677" s="215">
        <v>3080</v>
      </c>
      <c r="J2677" s="215">
        <v>7100</v>
      </c>
      <c r="K2677" s="215"/>
      <c r="L2677" s="215"/>
      <c r="M2677" s="67"/>
      <c r="N2677" s="216"/>
      <c r="O2677" s="216"/>
      <c r="P2677" s="216"/>
      <c r="Q2677" s="216"/>
      <c r="R2677" s="216"/>
      <c r="S2677" s="216"/>
      <c r="T2677" s="216"/>
      <c r="U2677" s="216"/>
      <c r="V2677" s="216"/>
      <c r="W2677" s="216"/>
      <c r="X2677" s="216"/>
    </row>
    <row r="2678" spans="1:24" ht="15.75" customHeight="1">
      <c r="A2678" s="58"/>
      <c r="C2678" s="54">
        <v>39449</v>
      </c>
      <c r="D2678" s="215">
        <v>7290</v>
      </c>
      <c r="E2678" s="215">
        <v>7640</v>
      </c>
      <c r="F2678" s="57">
        <f t="shared" si="111"/>
        <v>350</v>
      </c>
      <c r="G2678" s="67">
        <f t="shared" si="112"/>
        <v>307.05555555555554</v>
      </c>
      <c r="H2678" s="54">
        <v>39435</v>
      </c>
      <c r="I2678" s="215">
        <v>3080</v>
      </c>
      <c r="J2678" s="215">
        <v>7100</v>
      </c>
      <c r="K2678" s="215"/>
      <c r="L2678" s="215"/>
      <c r="M2678" s="67"/>
      <c r="N2678" s="216"/>
      <c r="O2678" s="216"/>
      <c r="P2678" s="216"/>
      <c r="Q2678" s="216"/>
      <c r="R2678" s="216"/>
      <c r="S2678" s="216"/>
      <c r="T2678" s="216"/>
      <c r="U2678" s="216"/>
      <c r="V2678" s="216"/>
      <c r="W2678" s="216"/>
      <c r="X2678" s="216"/>
    </row>
    <row r="2679" spans="1:24" ht="15.75" customHeight="1">
      <c r="A2679" s="58"/>
      <c r="C2679" s="54">
        <v>39448</v>
      </c>
      <c r="D2679" s="215">
        <v>7290</v>
      </c>
      <c r="E2679" s="215">
        <v>7640</v>
      </c>
      <c r="F2679" s="57">
        <f t="shared" si="111"/>
        <v>350</v>
      </c>
      <c r="G2679" s="67">
        <f t="shared" si="112"/>
        <v>307.13824289405687</v>
      </c>
      <c r="H2679" s="54">
        <v>39434</v>
      </c>
      <c r="I2679" s="215">
        <v>3085</v>
      </c>
      <c r="J2679" s="215">
        <v>7100</v>
      </c>
      <c r="K2679" s="215"/>
      <c r="L2679" s="215"/>
      <c r="M2679" s="67"/>
      <c r="N2679" s="216"/>
      <c r="O2679" s="216"/>
      <c r="P2679" s="216"/>
      <c r="Q2679" s="216"/>
      <c r="R2679" s="216"/>
      <c r="S2679" s="216"/>
      <c r="T2679" s="216"/>
      <c r="U2679" s="216"/>
      <c r="V2679" s="216"/>
      <c r="W2679" s="216"/>
      <c r="X2679" s="216"/>
    </row>
    <row r="2680" spans="1:24" ht="15.75" customHeight="1">
      <c r="A2680" s="58"/>
      <c r="C2680" s="54">
        <v>39447</v>
      </c>
      <c r="D2680" s="215">
        <v>7290</v>
      </c>
      <c r="E2680" s="215">
        <v>7640</v>
      </c>
      <c r="F2680" s="57">
        <f t="shared" si="111"/>
        <v>350</v>
      </c>
      <c r="G2680" s="67">
        <f t="shared" si="112"/>
        <v>307.13049095607238</v>
      </c>
      <c r="H2680" s="54">
        <v>39426</v>
      </c>
      <c r="I2680" s="215">
        <v>3100</v>
      </c>
      <c r="J2680" s="215">
        <v>7140</v>
      </c>
      <c r="K2680" s="215"/>
      <c r="L2680" s="215"/>
      <c r="M2680" s="67"/>
      <c r="N2680" s="216"/>
      <c r="O2680" s="216"/>
      <c r="P2680" s="216"/>
      <c r="Q2680" s="216"/>
      <c r="R2680" s="216"/>
      <c r="S2680" s="216"/>
      <c r="T2680" s="216"/>
      <c r="U2680" s="216"/>
      <c r="V2680" s="216"/>
      <c r="W2680" s="216"/>
      <c r="X2680" s="216"/>
    </row>
    <row r="2681" spans="1:24" ht="15.75" customHeight="1">
      <c r="A2681" s="58"/>
      <c r="C2681" s="54">
        <v>39444</v>
      </c>
      <c r="D2681" s="215">
        <v>7290</v>
      </c>
      <c r="E2681" s="215">
        <v>7680</v>
      </c>
      <c r="F2681" s="57">
        <f t="shared" si="111"/>
        <v>390</v>
      </c>
      <c r="G2681" s="67">
        <f t="shared" si="112"/>
        <v>307.14211886304912</v>
      </c>
      <c r="H2681" s="54">
        <v>39423</v>
      </c>
      <c r="I2681" s="215">
        <v>3100</v>
      </c>
      <c r="J2681" s="215">
        <v>7140</v>
      </c>
      <c r="K2681" s="215"/>
      <c r="L2681" s="215"/>
      <c r="M2681" s="67"/>
      <c r="N2681" s="216"/>
      <c r="O2681" s="216"/>
      <c r="P2681" s="216"/>
      <c r="Q2681" s="216"/>
      <c r="R2681" s="216"/>
      <c r="S2681" s="216"/>
      <c r="T2681" s="216"/>
      <c r="U2681" s="216"/>
      <c r="V2681" s="216"/>
      <c r="W2681" s="216"/>
      <c r="X2681" s="216"/>
    </row>
    <row r="2682" spans="1:24" ht="15.75" customHeight="1">
      <c r="A2682" s="58"/>
      <c r="C2682" s="54">
        <v>39443</v>
      </c>
      <c r="D2682" s="215">
        <v>7290</v>
      </c>
      <c r="E2682" s="215">
        <v>7680</v>
      </c>
      <c r="F2682" s="57">
        <f t="shared" si="111"/>
        <v>390</v>
      </c>
      <c r="G2682" s="67">
        <f t="shared" si="112"/>
        <v>307.05943152454779</v>
      </c>
      <c r="H2682" s="54">
        <v>39422</v>
      </c>
      <c r="I2682" s="215">
        <v>3100</v>
      </c>
      <c r="J2682" s="215">
        <v>7140</v>
      </c>
      <c r="K2682" s="215"/>
      <c r="L2682" s="215"/>
      <c r="M2682" s="67"/>
      <c r="N2682" s="216"/>
      <c r="O2682" s="216"/>
      <c r="P2682" s="216"/>
      <c r="Q2682" s="216"/>
      <c r="R2682" s="216"/>
      <c r="S2682" s="216"/>
      <c r="T2682" s="216"/>
      <c r="U2682" s="216"/>
      <c r="V2682" s="216"/>
      <c r="W2682" s="216"/>
      <c r="X2682" s="216"/>
    </row>
    <row r="2683" spans="1:24" ht="15.75" customHeight="1">
      <c r="A2683" s="58"/>
      <c r="C2683" s="54">
        <v>39442</v>
      </c>
      <c r="D2683" s="215">
        <v>7290</v>
      </c>
      <c r="E2683" s="215">
        <v>7680</v>
      </c>
      <c r="F2683" s="57">
        <f t="shared" si="111"/>
        <v>390</v>
      </c>
      <c r="G2683" s="67">
        <f t="shared" si="112"/>
        <v>306.97674418604652</v>
      </c>
      <c r="H2683" s="54">
        <v>39421</v>
      </c>
      <c r="I2683" s="215">
        <v>3100</v>
      </c>
      <c r="J2683" s="215">
        <v>7140</v>
      </c>
      <c r="K2683" s="215"/>
      <c r="L2683" s="215"/>
      <c r="M2683" s="67"/>
      <c r="N2683" s="216"/>
      <c r="O2683" s="216"/>
      <c r="P2683" s="216"/>
      <c r="Q2683" s="216"/>
      <c r="R2683" s="216"/>
      <c r="S2683" s="216"/>
      <c r="T2683" s="216"/>
      <c r="U2683" s="216"/>
      <c r="V2683" s="216"/>
      <c r="W2683" s="216"/>
      <c r="X2683" s="216"/>
    </row>
    <row r="2684" spans="1:24" ht="15.75" customHeight="1">
      <c r="A2684" s="58"/>
      <c r="C2684" s="54">
        <v>39441</v>
      </c>
      <c r="D2684" s="215">
        <v>7270</v>
      </c>
      <c r="E2684" s="215">
        <v>7680</v>
      </c>
      <c r="F2684" s="57">
        <f t="shared" si="111"/>
        <v>410</v>
      </c>
      <c r="G2684" s="67">
        <f t="shared" si="112"/>
        <v>306.91343669250648</v>
      </c>
      <c r="H2684" s="54">
        <v>39420</v>
      </c>
      <c r="I2684" s="215">
        <v>3100</v>
      </c>
      <c r="J2684" s="215">
        <v>7140</v>
      </c>
      <c r="K2684" s="215"/>
      <c r="L2684" s="215"/>
      <c r="M2684" s="67"/>
      <c r="N2684" s="216"/>
      <c r="O2684" s="216"/>
      <c r="P2684" s="216"/>
      <c r="Q2684" s="216"/>
      <c r="R2684" s="216"/>
      <c r="S2684" s="216"/>
      <c r="T2684" s="216"/>
      <c r="U2684" s="216"/>
      <c r="V2684" s="216"/>
      <c r="W2684" s="216"/>
      <c r="X2684" s="216"/>
    </row>
    <row r="2685" spans="1:24" ht="15.75" customHeight="1">
      <c r="A2685" s="58"/>
      <c r="C2685" s="54">
        <v>39440</v>
      </c>
      <c r="D2685" s="215">
        <v>7270</v>
      </c>
      <c r="E2685" s="215">
        <v>7680</v>
      </c>
      <c r="F2685" s="57">
        <f t="shared" si="111"/>
        <v>410</v>
      </c>
      <c r="G2685" s="67">
        <f t="shared" si="112"/>
        <v>306.84237726098189</v>
      </c>
      <c r="H2685" s="54">
        <v>39419</v>
      </c>
      <c r="I2685" s="215">
        <v>3100</v>
      </c>
      <c r="J2685" s="215">
        <v>7140</v>
      </c>
      <c r="K2685" s="215"/>
      <c r="L2685" s="215"/>
      <c r="M2685" s="67"/>
      <c r="N2685" s="216"/>
      <c r="O2685" s="216"/>
      <c r="P2685" s="216"/>
      <c r="Q2685" s="216"/>
      <c r="R2685" s="216"/>
      <c r="S2685" s="216"/>
      <c r="T2685" s="216"/>
      <c r="U2685" s="216"/>
      <c r="V2685" s="216"/>
      <c r="W2685" s="216"/>
      <c r="X2685" s="216"/>
    </row>
    <row r="2686" spans="1:24" ht="15.75" customHeight="1">
      <c r="A2686" s="58"/>
      <c r="C2686" s="54">
        <v>39437</v>
      </c>
      <c r="D2686" s="215">
        <v>7270</v>
      </c>
      <c r="E2686" s="215">
        <v>7680</v>
      </c>
      <c r="F2686" s="57">
        <f t="shared" si="111"/>
        <v>410</v>
      </c>
      <c r="G2686" s="67">
        <f t="shared" si="112"/>
        <v>306.70413436692508</v>
      </c>
      <c r="H2686" s="54">
        <v>39416</v>
      </c>
      <c r="I2686" s="215">
        <v>3100</v>
      </c>
      <c r="J2686" s="215">
        <v>7140</v>
      </c>
      <c r="K2686" s="215"/>
      <c r="L2686" s="215"/>
      <c r="M2686" s="67"/>
      <c r="N2686" s="216"/>
      <c r="O2686" s="216"/>
      <c r="P2686" s="216"/>
      <c r="Q2686" s="216"/>
      <c r="R2686" s="216"/>
      <c r="S2686" s="216"/>
      <c r="T2686" s="216"/>
      <c r="U2686" s="216"/>
      <c r="V2686" s="216"/>
      <c r="W2686" s="216"/>
      <c r="X2686" s="216"/>
    </row>
    <row r="2687" spans="1:24" ht="15.75" customHeight="1">
      <c r="A2687" s="58"/>
      <c r="C2687" s="54">
        <v>39436</v>
      </c>
      <c r="D2687" s="215">
        <v>7270</v>
      </c>
      <c r="E2687" s="215">
        <v>7680</v>
      </c>
      <c r="F2687" s="57">
        <f t="shared" si="111"/>
        <v>410</v>
      </c>
      <c r="G2687" s="67">
        <f t="shared" si="112"/>
        <v>306.5658914728682</v>
      </c>
      <c r="H2687" s="54">
        <v>39415</v>
      </c>
      <c r="I2687" s="215">
        <v>3100</v>
      </c>
      <c r="J2687" s="215">
        <v>7140</v>
      </c>
      <c r="K2687" s="215"/>
      <c r="L2687" s="215"/>
      <c r="M2687" s="67"/>
      <c r="N2687" s="216"/>
      <c r="O2687" s="216"/>
      <c r="P2687" s="216"/>
      <c r="Q2687" s="216"/>
      <c r="R2687" s="216"/>
      <c r="S2687" s="216"/>
      <c r="T2687" s="216"/>
      <c r="U2687" s="216"/>
      <c r="V2687" s="216"/>
      <c r="W2687" s="216"/>
      <c r="X2687" s="216"/>
    </row>
    <row r="2688" spans="1:24" ht="15.75" customHeight="1">
      <c r="A2688" s="58"/>
      <c r="C2688" s="54">
        <v>39435</v>
      </c>
      <c r="D2688" s="215">
        <v>7270</v>
      </c>
      <c r="E2688" s="215">
        <v>7680</v>
      </c>
      <c r="F2688" s="57">
        <f t="shared" si="111"/>
        <v>410</v>
      </c>
      <c r="G2688" s="67">
        <f t="shared" si="112"/>
        <v>306.37338501291987</v>
      </c>
      <c r="H2688" s="54">
        <v>39414</v>
      </c>
      <c r="I2688" s="215">
        <v>3100</v>
      </c>
      <c r="J2688" s="215">
        <v>7120</v>
      </c>
      <c r="K2688" s="215"/>
      <c r="L2688" s="215"/>
      <c r="M2688" s="67"/>
      <c r="N2688" s="216"/>
      <c r="O2688" s="216"/>
      <c r="P2688" s="216"/>
      <c r="Q2688" s="216"/>
      <c r="R2688" s="216"/>
      <c r="S2688" s="216"/>
      <c r="T2688" s="216"/>
      <c r="U2688" s="216"/>
      <c r="V2688" s="216"/>
      <c r="W2688" s="216"/>
      <c r="X2688" s="216"/>
    </row>
    <row r="2689" spans="1:24" ht="15.75" customHeight="1">
      <c r="A2689" s="58"/>
      <c r="C2689" s="54">
        <v>39434</v>
      </c>
      <c r="D2689" s="215">
        <v>7290</v>
      </c>
      <c r="E2689" s="215">
        <v>7680</v>
      </c>
      <c r="F2689" s="57">
        <f t="shared" si="111"/>
        <v>390</v>
      </c>
      <c r="G2689" s="67">
        <f t="shared" si="112"/>
        <v>306.18087855297159</v>
      </c>
      <c r="H2689" s="54">
        <v>39413</v>
      </c>
      <c r="I2689" s="215">
        <v>3100</v>
      </c>
      <c r="J2689" s="215">
        <v>7120</v>
      </c>
      <c r="K2689" s="215"/>
      <c r="L2689" s="215"/>
      <c r="M2689" s="67"/>
      <c r="N2689" s="216"/>
      <c r="O2689" s="216"/>
      <c r="P2689" s="216"/>
      <c r="Q2689" s="216"/>
      <c r="R2689" s="216"/>
      <c r="S2689" s="216"/>
      <c r="T2689" s="216"/>
      <c r="U2689" s="216"/>
      <c r="V2689" s="216"/>
      <c r="W2689" s="216"/>
      <c r="X2689" s="216"/>
    </row>
    <row r="2690" spans="1:24" ht="15.75" customHeight="1">
      <c r="A2690" s="58"/>
      <c r="C2690" s="54">
        <v>39433</v>
      </c>
      <c r="D2690" s="215">
        <v>7290</v>
      </c>
      <c r="E2690" s="215">
        <v>7700</v>
      </c>
      <c r="F2690" s="57">
        <f t="shared" si="111"/>
        <v>410</v>
      </c>
      <c r="G2690" s="67">
        <f t="shared" si="112"/>
        <v>305.98578811369509</v>
      </c>
      <c r="H2690" s="54">
        <v>39412</v>
      </c>
      <c r="I2690" s="215">
        <v>3100</v>
      </c>
      <c r="J2690" s="215">
        <v>7120</v>
      </c>
      <c r="K2690" s="215"/>
      <c r="L2690" s="215"/>
      <c r="M2690" s="67"/>
      <c r="N2690" s="216"/>
      <c r="O2690" s="216"/>
      <c r="P2690" s="216"/>
      <c r="Q2690" s="216"/>
      <c r="R2690" s="216"/>
      <c r="S2690" s="216"/>
      <c r="T2690" s="216"/>
      <c r="U2690" s="216"/>
      <c r="V2690" s="216"/>
      <c r="W2690" s="216"/>
      <c r="X2690" s="216"/>
    </row>
    <row r="2691" spans="1:24" ht="15.75" customHeight="1">
      <c r="A2691" s="58"/>
      <c r="C2691" s="54">
        <v>39430</v>
      </c>
      <c r="D2691" s="215">
        <v>7290</v>
      </c>
      <c r="E2691" s="215">
        <v>7700</v>
      </c>
      <c r="F2691" s="57">
        <f t="shared" si="111"/>
        <v>410</v>
      </c>
      <c r="G2691" s="67">
        <f t="shared" si="112"/>
        <v>305.76485788113695</v>
      </c>
      <c r="H2691" s="54">
        <v>39409</v>
      </c>
      <c r="I2691" s="215">
        <v>3100</v>
      </c>
      <c r="J2691" s="215">
        <v>7120</v>
      </c>
      <c r="K2691" s="215"/>
      <c r="L2691" s="215"/>
      <c r="M2691" s="67"/>
      <c r="N2691" s="216"/>
      <c r="O2691" s="216"/>
      <c r="P2691" s="216"/>
      <c r="Q2691" s="216"/>
      <c r="R2691" s="216"/>
      <c r="S2691" s="216"/>
      <c r="T2691" s="216"/>
      <c r="U2691" s="216"/>
      <c r="V2691" s="216"/>
      <c r="W2691" s="216"/>
      <c r="X2691" s="216"/>
    </row>
    <row r="2692" spans="1:24" ht="15.75" customHeight="1">
      <c r="A2692" s="58"/>
      <c r="C2692" s="54">
        <v>39429</v>
      </c>
      <c r="D2692" s="215">
        <v>7290</v>
      </c>
      <c r="E2692" s="215">
        <v>7730</v>
      </c>
      <c r="F2692" s="57">
        <f t="shared" si="111"/>
        <v>440</v>
      </c>
      <c r="G2692" s="67">
        <f t="shared" si="112"/>
        <v>305.59043927648577</v>
      </c>
      <c r="H2692" s="54">
        <v>39408</v>
      </c>
      <c r="I2692" s="215">
        <v>3120</v>
      </c>
      <c r="J2692" s="215">
        <v>7120</v>
      </c>
      <c r="K2692" s="215"/>
      <c r="L2692" s="215"/>
      <c r="M2692" s="67"/>
      <c r="N2692" s="216"/>
      <c r="O2692" s="216"/>
      <c r="P2692" s="216"/>
      <c r="Q2692" s="216"/>
      <c r="R2692" s="216"/>
      <c r="S2692" s="216"/>
      <c r="T2692" s="216"/>
      <c r="U2692" s="216"/>
      <c r="V2692" s="216"/>
      <c r="W2692" s="216"/>
      <c r="X2692" s="216"/>
    </row>
    <row r="2693" spans="1:24" ht="15.75" customHeight="1">
      <c r="A2693" s="58"/>
      <c r="C2693" s="54">
        <v>39428</v>
      </c>
      <c r="D2693" s="215">
        <v>7290</v>
      </c>
      <c r="E2693" s="215">
        <v>7730</v>
      </c>
      <c r="F2693" s="57">
        <f t="shared" ref="F2693:F2756" si="113">E2693-D2693</f>
        <v>440</v>
      </c>
      <c r="G2693" s="67">
        <f t="shared" ref="G2693:G2756" si="114">SUM(F2693:F3466)/774</f>
        <v>305.312661498708</v>
      </c>
      <c r="H2693" s="54">
        <v>39407</v>
      </c>
      <c r="I2693" s="215">
        <v>3120</v>
      </c>
      <c r="J2693" s="215">
        <v>7120</v>
      </c>
      <c r="K2693" s="215"/>
      <c r="L2693" s="215"/>
      <c r="M2693" s="67"/>
      <c r="N2693" s="216"/>
      <c r="O2693" s="216"/>
      <c r="P2693" s="216"/>
      <c r="Q2693" s="216"/>
      <c r="R2693" s="216"/>
      <c r="S2693" s="216"/>
      <c r="T2693" s="216"/>
      <c r="U2693" s="216"/>
      <c r="V2693" s="216"/>
      <c r="W2693" s="216"/>
      <c r="X2693" s="216"/>
    </row>
    <row r="2694" spans="1:24" ht="15.75" customHeight="1">
      <c r="A2694" s="58"/>
      <c r="C2694" s="54">
        <v>39427</v>
      </c>
      <c r="D2694" s="215">
        <v>7310</v>
      </c>
      <c r="E2694" s="215">
        <v>7730</v>
      </c>
      <c r="F2694" s="57">
        <f t="shared" si="113"/>
        <v>420</v>
      </c>
      <c r="G2694" s="67">
        <f t="shared" si="114"/>
        <v>305.06976744186045</v>
      </c>
      <c r="H2694" s="54">
        <v>39406</v>
      </c>
      <c r="I2694" s="215">
        <v>3120</v>
      </c>
      <c r="J2694" s="215">
        <v>7120</v>
      </c>
      <c r="K2694" s="215"/>
      <c r="L2694" s="215"/>
      <c r="M2694" s="67"/>
      <c r="N2694" s="216"/>
      <c r="O2694" s="216"/>
      <c r="P2694" s="216"/>
      <c r="Q2694" s="216"/>
      <c r="R2694" s="216"/>
      <c r="S2694" s="216"/>
      <c r="T2694" s="216"/>
      <c r="U2694" s="216"/>
      <c r="V2694" s="216"/>
      <c r="W2694" s="216"/>
      <c r="X2694" s="216"/>
    </row>
    <row r="2695" spans="1:24" ht="15.75" customHeight="1">
      <c r="A2695" s="58"/>
      <c r="C2695" s="54">
        <v>39426</v>
      </c>
      <c r="D2695" s="215">
        <v>7330</v>
      </c>
      <c r="E2695" s="215">
        <v>7730</v>
      </c>
      <c r="F2695" s="57">
        <f t="shared" si="113"/>
        <v>400</v>
      </c>
      <c r="G2695" s="67">
        <f t="shared" si="114"/>
        <v>304.81395348837208</v>
      </c>
      <c r="H2695" s="54">
        <v>39405</v>
      </c>
      <c r="I2695" s="215">
        <v>3120</v>
      </c>
      <c r="J2695" s="215">
        <v>7120</v>
      </c>
      <c r="K2695" s="215"/>
      <c r="L2695" s="215"/>
      <c r="M2695" s="67"/>
      <c r="N2695" s="216"/>
      <c r="O2695" s="216"/>
      <c r="P2695" s="216"/>
      <c r="Q2695" s="216"/>
      <c r="R2695" s="216"/>
      <c r="S2695" s="216"/>
      <c r="T2695" s="216"/>
      <c r="U2695" s="216"/>
      <c r="V2695" s="216"/>
      <c r="W2695" s="216"/>
      <c r="X2695" s="216"/>
    </row>
    <row r="2696" spans="1:24" ht="15.75" customHeight="1">
      <c r="A2696" s="58"/>
      <c r="C2696" s="54">
        <v>39423</v>
      </c>
      <c r="D2696" s="215">
        <v>7330</v>
      </c>
      <c r="E2696" s="215">
        <v>7730</v>
      </c>
      <c r="F2696" s="57">
        <f t="shared" si="113"/>
        <v>400</v>
      </c>
      <c r="G2696" s="67">
        <f t="shared" si="114"/>
        <v>304.65374677002586</v>
      </c>
      <c r="H2696" s="54">
        <v>39402</v>
      </c>
      <c r="I2696" s="215">
        <v>3120</v>
      </c>
      <c r="J2696" s="215">
        <v>7120</v>
      </c>
      <c r="K2696" s="215"/>
      <c r="L2696" s="215"/>
      <c r="M2696" s="67"/>
      <c r="N2696" s="216"/>
      <c r="O2696" s="216"/>
      <c r="P2696" s="216"/>
      <c r="Q2696" s="216"/>
      <c r="R2696" s="216"/>
      <c r="S2696" s="216"/>
      <c r="T2696" s="216"/>
      <c r="U2696" s="216"/>
      <c r="V2696" s="216"/>
      <c r="W2696" s="216"/>
      <c r="X2696" s="216"/>
    </row>
    <row r="2697" spans="1:24" ht="15.75" customHeight="1">
      <c r="A2697" s="58"/>
      <c r="C2697" s="54">
        <v>39422</v>
      </c>
      <c r="D2697" s="215">
        <v>7330</v>
      </c>
      <c r="E2697" s="215">
        <v>7730</v>
      </c>
      <c r="F2697" s="57">
        <f t="shared" si="113"/>
        <v>400</v>
      </c>
      <c r="G2697" s="67">
        <f t="shared" si="114"/>
        <v>304.5297157622739</v>
      </c>
      <c r="H2697" s="54">
        <v>39401</v>
      </c>
      <c r="I2697" s="215">
        <v>3120</v>
      </c>
      <c r="J2697" s="215">
        <v>7120</v>
      </c>
      <c r="K2697" s="215"/>
      <c r="L2697" s="215"/>
      <c r="M2697" s="67"/>
      <c r="N2697" s="216"/>
      <c r="O2697" s="216"/>
      <c r="P2697" s="216"/>
      <c r="Q2697" s="216"/>
      <c r="R2697" s="216"/>
      <c r="S2697" s="216"/>
      <c r="T2697" s="216"/>
      <c r="U2697" s="216"/>
      <c r="V2697" s="216"/>
      <c r="W2697" s="216"/>
      <c r="X2697" s="216"/>
    </row>
    <row r="2698" spans="1:24" ht="15.75" customHeight="1">
      <c r="A2698" s="58"/>
      <c r="C2698" s="54">
        <v>39421</v>
      </c>
      <c r="D2698" s="215">
        <v>7330</v>
      </c>
      <c r="E2698" s="215">
        <v>7730</v>
      </c>
      <c r="F2698" s="57">
        <f t="shared" si="113"/>
        <v>400</v>
      </c>
      <c r="G2698" s="67">
        <f t="shared" si="114"/>
        <v>304.36692506459946</v>
      </c>
      <c r="H2698" s="54">
        <v>39400</v>
      </c>
      <c r="I2698" s="215">
        <v>3120</v>
      </c>
      <c r="J2698" s="215">
        <v>7120</v>
      </c>
      <c r="K2698" s="215"/>
      <c r="L2698" s="215"/>
      <c r="M2698" s="67"/>
      <c r="N2698" s="216"/>
      <c r="O2698" s="216"/>
      <c r="P2698" s="216"/>
      <c r="Q2698" s="216"/>
      <c r="R2698" s="216"/>
      <c r="S2698" s="216"/>
      <c r="T2698" s="216"/>
      <c r="U2698" s="216"/>
      <c r="V2698" s="216"/>
      <c r="W2698" s="216"/>
      <c r="X2698" s="216"/>
    </row>
    <row r="2699" spans="1:24" ht="15.75" customHeight="1">
      <c r="A2699" s="58"/>
      <c r="C2699" s="54">
        <v>39420</v>
      </c>
      <c r="D2699" s="215">
        <v>7330</v>
      </c>
      <c r="E2699" s="215">
        <v>7680</v>
      </c>
      <c r="F2699" s="57">
        <f t="shared" si="113"/>
        <v>350</v>
      </c>
      <c r="G2699" s="67">
        <f t="shared" si="114"/>
        <v>304.26227390180878</v>
      </c>
      <c r="H2699" s="54">
        <v>39399</v>
      </c>
      <c r="I2699" s="215">
        <v>3120</v>
      </c>
      <c r="J2699" s="215">
        <v>7120</v>
      </c>
      <c r="K2699" s="215"/>
      <c r="L2699" s="215"/>
      <c r="M2699" s="67"/>
      <c r="N2699" s="216"/>
      <c r="O2699" s="216"/>
      <c r="P2699" s="216"/>
      <c r="Q2699" s="216"/>
      <c r="R2699" s="216"/>
      <c r="S2699" s="216"/>
      <c r="T2699" s="216"/>
      <c r="U2699" s="216"/>
      <c r="V2699" s="216"/>
      <c r="W2699" s="216"/>
      <c r="X2699" s="216"/>
    </row>
    <row r="2700" spans="1:24" ht="15.75" customHeight="1">
      <c r="A2700" s="58"/>
      <c r="C2700" s="54">
        <v>39419</v>
      </c>
      <c r="D2700" s="215">
        <v>7340</v>
      </c>
      <c r="E2700" s="215">
        <v>7680</v>
      </c>
      <c r="F2700" s="57">
        <f t="shared" si="113"/>
        <v>340</v>
      </c>
      <c r="G2700" s="67">
        <f t="shared" si="114"/>
        <v>304.17054263565893</v>
      </c>
      <c r="H2700" s="54">
        <v>39398</v>
      </c>
      <c r="I2700" s="215">
        <v>3120</v>
      </c>
      <c r="J2700" s="215">
        <v>7120</v>
      </c>
      <c r="K2700" s="215"/>
      <c r="L2700" s="215"/>
      <c r="M2700" s="67"/>
      <c r="N2700" s="216"/>
      <c r="O2700" s="216"/>
      <c r="P2700" s="216"/>
      <c r="Q2700" s="216"/>
      <c r="R2700" s="216"/>
      <c r="S2700" s="216"/>
      <c r="T2700" s="216"/>
      <c r="U2700" s="216"/>
      <c r="V2700" s="216"/>
      <c r="W2700" s="216"/>
      <c r="X2700" s="216"/>
    </row>
    <row r="2701" spans="1:24" ht="15.75" customHeight="1">
      <c r="A2701" s="58"/>
      <c r="C2701" s="54">
        <v>39416</v>
      </c>
      <c r="D2701" s="215">
        <v>7340</v>
      </c>
      <c r="E2701" s="215">
        <v>7700</v>
      </c>
      <c r="F2701" s="57">
        <f t="shared" si="113"/>
        <v>360</v>
      </c>
      <c r="G2701" s="67">
        <f t="shared" si="114"/>
        <v>304.14987080103361</v>
      </c>
      <c r="H2701" s="54">
        <v>39395</v>
      </c>
      <c r="I2701" s="215">
        <v>3120</v>
      </c>
      <c r="J2701" s="215">
        <v>7120</v>
      </c>
      <c r="K2701" s="215"/>
      <c r="L2701" s="215"/>
      <c r="M2701" s="67"/>
      <c r="N2701" s="216"/>
      <c r="O2701" s="216"/>
      <c r="P2701" s="216"/>
      <c r="Q2701" s="216"/>
      <c r="R2701" s="216"/>
      <c r="S2701" s="216"/>
      <c r="T2701" s="216"/>
      <c r="U2701" s="216"/>
      <c r="V2701" s="216"/>
      <c r="W2701" s="216"/>
      <c r="X2701" s="216"/>
    </row>
    <row r="2702" spans="1:24" ht="15.75" customHeight="1">
      <c r="A2702" s="58"/>
      <c r="C2702" s="54">
        <v>39415</v>
      </c>
      <c r="D2702" s="215">
        <v>7340</v>
      </c>
      <c r="E2702" s="215">
        <v>7700</v>
      </c>
      <c r="F2702" s="57">
        <f t="shared" si="113"/>
        <v>360</v>
      </c>
      <c r="G2702" s="67">
        <f t="shared" si="114"/>
        <v>304.13565891472871</v>
      </c>
      <c r="H2702" s="54">
        <v>39394</v>
      </c>
      <c r="I2702" s="215">
        <v>3120</v>
      </c>
      <c r="J2702" s="215">
        <v>7120</v>
      </c>
      <c r="K2702" s="215"/>
      <c r="L2702" s="215"/>
      <c r="M2702" s="67"/>
      <c r="N2702" s="216"/>
      <c r="O2702" s="216"/>
      <c r="P2702" s="216"/>
      <c r="Q2702" s="216"/>
      <c r="R2702" s="216"/>
      <c r="S2702" s="216"/>
      <c r="T2702" s="216"/>
      <c r="U2702" s="216"/>
      <c r="V2702" s="216"/>
      <c r="W2702" s="216"/>
      <c r="X2702" s="216"/>
    </row>
    <row r="2703" spans="1:24" ht="15.75" customHeight="1">
      <c r="A2703" s="58"/>
      <c r="C2703" s="54">
        <v>39414</v>
      </c>
      <c r="D2703" s="215">
        <v>7310</v>
      </c>
      <c r="E2703" s="215">
        <v>7700</v>
      </c>
      <c r="F2703" s="57">
        <f t="shared" si="113"/>
        <v>390</v>
      </c>
      <c r="G2703" s="67">
        <f t="shared" si="114"/>
        <v>304.18087855297159</v>
      </c>
      <c r="H2703" s="54">
        <v>39393</v>
      </c>
      <c r="I2703" s="215">
        <v>3120</v>
      </c>
      <c r="J2703" s="215">
        <v>7100</v>
      </c>
      <c r="K2703" s="215"/>
      <c r="L2703" s="215"/>
      <c r="M2703" s="67"/>
      <c r="N2703" s="216"/>
      <c r="O2703" s="216"/>
      <c r="P2703" s="216"/>
      <c r="Q2703" s="216"/>
      <c r="R2703" s="216"/>
      <c r="S2703" s="216"/>
      <c r="T2703" s="216"/>
      <c r="U2703" s="216"/>
      <c r="V2703" s="216"/>
      <c r="W2703" s="216"/>
      <c r="X2703" s="216"/>
    </row>
    <row r="2704" spans="1:24" ht="15.75" customHeight="1">
      <c r="A2704" s="58"/>
      <c r="C2704" s="54">
        <v>39413</v>
      </c>
      <c r="D2704" s="215">
        <v>7310</v>
      </c>
      <c r="E2704" s="215">
        <v>7660</v>
      </c>
      <c r="F2704" s="57">
        <f t="shared" si="113"/>
        <v>350</v>
      </c>
      <c r="G2704" s="67">
        <f t="shared" si="114"/>
        <v>304.1950904392765</v>
      </c>
      <c r="H2704" s="54">
        <v>39392</v>
      </c>
      <c r="I2704" s="215">
        <v>3120</v>
      </c>
      <c r="J2704" s="215">
        <v>7100</v>
      </c>
      <c r="K2704" s="215"/>
      <c r="L2704" s="215"/>
      <c r="M2704" s="67"/>
      <c r="N2704" s="216"/>
      <c r="O2704" s="216"/>
      <c r="P2704" s="216"/>
      <c r="Q2704" s="216"/>
      <c r="R2704" s="216"/>
      <c r="S2704" s="216"/>
      <c r="T2704" s="216"/>
      <c r="U2704" s="216"/>
      <c r="V2704" s="216"/>
      <c r="W2704" s="216"/>
      <c r="X2704" s="216"/>
    </row>
    <row r="2705" spans="1:24" ht="15.75" customHeight="1">
      <c r="A2705" s="58"/>
      <c r="C2705" s="54">
        <v>39412</v>
      </c>
      <c r="D2705" s="215">
        <v>7310</v>
      </c>
      <c r="E2705" s="215">
        <v>7660</v>
      </c>
      <c r="F2705" s="57">
        <f t="shared" si="113"/>
        <v>350</v>
      </c>
      <c r="G2705" s="67">
        <f t="shared" si="114"/>
        <v>304.30749354005167</v>
      </c>
      <c r="H2705" s="54">
        <v>39391</v>
      </c>
      <c r="I2705" s="215">
        <v>3130</v>
      </c>
      <c r="J2705" s="215">
        <v>7100</v>
      </c>
      <c r="K2705" s="215"/>
      <c r="L2705" s="215"/>
      <c r="M2705" s="67"/>
      <c r="N2705" s="216"/>
      <c r="O2705" s="216"/>
      <c r="P2705" s="216"/>
      <c r="Q2705" s="216"/>
      <c r="R2705" s="216"/>
      <c r="S2705" s="216"/>
      <c r="T2705" s="216"/>
      <c r="U2705" s="216"/>
      <c r="V2705" s="216"/>
      <c r="W2705" s="216"/>
      <c r="X2705" s="216"/>
    </row>
    <row r="2706" spans="1:24" ht="15.75" customHeight="1">
      <c r="A2706" s="58"/>
      <c r="C2706" s="54">
        <v>39409</v>
      </c>
      <c r="D2706" s="215">
        <v>7310</v>
      </c>
      <c r="E2706" s="215">
        <v>7660</v>
      </c>
      <c r="F2706" s="57">
        <f t="shared" si="113"/>
        <v>350</v>
      </c>
      <c r="G2706" s="67">
        <f t="shared" si="114"/>
        <v>304.4263565891473</v>
      </c>
      <c r="H2706" s="54">
        <v>39388</v>
      </c>
      <c r="I2706" s="215">
        <v>3130</v>
      </c>
      <c r="J2706" s="215">
        <v>7100</v>
      </c>
      <c r="K2706" s="215"/>
      <c r="L2706" s="215"/>
      <c r="M2706" s="67"/>
      <c r="N2706" s="216"/>
      <c r="O2706" s="216"/>
      <c r="P2706" s="216"/>
      <c r="Q2706" s="216"/>
      <c r="R2706" s="216"/>
      <c r="S2706" s="216"/>
      <c r="T2706" s="216"/>
      <c r="U2706" s="216"/>
      <c r="V2706" s="216"/>
      <c r="W2706" s="216"/>
      <c r="X2706" s="216"/>
    </row>
    <row r="2707" spans="1:24" ht="15.75" customHeight="1">
      <c r="A2707" s="58"/>
      <c r="C2707" s="54">
        <v>39408</v>
      </c>
      <c r="D2707" s="215">
        <v>7310</v>
      </c>
      <c r="E2707" s="215">
        <v>7660</v>
      </c>
      <c r="F2707" s="57">
        <f t="shared" si="113"/>
        <v>350</v>
      </c>
      <c r="G2707" s="67">
        <f t="shared" si="114"/>
        <v>304.54521963824288</v>
      </c>
      <c r="H2707" s="54">
        <v>39381</v>
      </c>
      <c r="I2707" s="215">
        <v>3040</v>
      </c>
      <c r="J2707" s="215">
        <v>7200</v>
      </c>
      <c r="K2707" s="215"/>
      <c r="L2707" s="215"/>
      <c r="M2707" s="67"/>
      <c r="N2707" s="216"/>
      <c r="O2707" s="216"/>
      <c r="P2707" s="216"/>
      <c r="Q2707" s="216"/>
      <c r="R2707" s="216"/>
      <c r="S2707" s="216"/>
      <c r="T2707" s="216"/>
      <c r="U2707" s="216"/>
      <c r="V2707" s="216"/>
      <c r="W2707" s="216"/>
      <c r="X2707" s="216"/>
    </row>
    <row r="2708" spans="1:24" ht="15.75" customHeight="1">
      <c r="A2708" s="58"/>
      <c r="C2708" s="54">
        <v>39407</v>
      </c>
      <c r="D2708" s="215">
        <v>7290</v>
      </c>
      <c r="E2708" s="215">
        <v>7660</v>
      </c>
      <c r="F2708" s="57">
        <f t="shared" si="113"/>
        <v>370</v>
      </c>
      <c r="G2708" s="67">
        <f t="shared" si="114"/>
        <v>304.66279069767444</v>
      </c>
      <c r="H2708" s="54">
        <v>39380</v>
      </c>
      <c r="I2708" s="215">
        <v>3040</v>
      </c>
      <c r="J2708" s="215">
        <v>7207</v>
      </c>
      <c r="K2708" s="215"/>
      <c r="L2708" s="215"/>
      <c r="M2708" s="67"/>
      <c r="N2708" s="216"/>
      <c r="O2708" s="216"/>
      <c r="P2708" s="216"/>
      <c r="Q2708" s="216"/>
      <c r="R2708" s="216"/>
      <c r="S2708" s="216"/>
      <c r="T2708" s="216"/>
      <c r="U2708" s="216"/>
      <c r="V2708" s="216"/>
      <c r="W2708" s="216"/>
      <c r="X2708" s="216"/>
    </row>
    <row r="2709" spans="1:24" ht="15.75" customHeight="1">
      <c r="A2709" s="58"/>
      <c r="C2709" s="54">
        <v>39406</v>
      </c>
      <c r="D2709" s="215">
        <v>7290</v>
      </c>
      <c r="E2709" s="215">
        <v>7660</v>
      </c>
      <c r="F2709" s="57">
        <f t="shared" si="113"/>
        <v>370</v>
      </c>
      <c r="G2709" s="67">
        <f t="shared" si="114"/>
        <v>304.75452196382429</v>
      </c>
      <c r="H2709" s="54">
        <v>39379</v>
      </c>
      <c r="I2709" s="215">
        <v>2980</v>
      </c>
      <c r="J2709" s="215">
        <v>7234</v>
      </c>
      <c r="K2709" s="215"/>
      <c r="L2709" s="215"/>
      <c r="M2709" s="67"/>
      <c r="N2709" s="216"/>
      <c r="O2709" s="216"/>
      <c r="P2709" s="216"/>
      <c r="Q2709" s="216"/>
      <c r="R2709" s="216"/>
      <c r="S2709" s="216"/>
      <c r="T2709" s="216"/>
      <c r="U2709" s="216"/>
      <c r="V2709" s="216"/>
      <c r="W2709" s="216"/>
      <c r="X2709" s="216"/>
    </row>
    <row r="2710" spans="1:24" ht="15.75" customHeight="1">
      <c r="A2710" s="58"/>
      <c r="C2710" s="54">
        <v>39405</v>
      </c>
      <c r="D2710" s="215">
        <v>7270</v>
      </c>
      <c r="E2710" s="215">
        <v>7660</v>
      </c>
      <c r="F2710" s="57">
        <f t="shared" si="113"/>
        <v>390</v>
      </c>
      <c r="G2710" s="67">
        <f t="shared" si="114"/>
        <v>304.89793281653749</v>
      </c>
      <c r="H2710" s="54">
        <v>39378</v>
      </c>
      <c r="I2710" s="215">
        <v>2940</v>
      </c>
      <c r="J2710" s="215">
        <v>7262</v>
      </c>
      <c r="K2710" s="215"/>
      <c r="L2710" s="215"/>
      <c r="M2710" s="67"/>
      <c r="N2710" s="216"/>
      <c r="O2710" s="216"/>
      <c r="P2710" s="216"/>
      <c r="Q2710" s="216"/>
      <c r="R2710" s="216"/>
      <c r="S2710" s="216"/>
      <c r="T2710" s="216"/>
      <c r="U2710" s="216"/>
      <c r="V2710" s="216"/>
      <c r="W2710" s="216"/>
      <c r="X2710" s="216"/>
    </row>
    <row r="2711" spans="1:24" ht="15.75" customHeight="1">
      <c r="A2711" s="58"/>
      <c r="C2711" s="54">
        <v>39402</v>
      </c>
      <c r="D2711" s="215">
        <v>7270</v>
      </c>
      <c r="E2711" s="215">
        <v>7660</v>
      </c>
      <c r="F2711" s="57">
        <f t="shared" si="113"/>
        <v>390</v>
      </c>
      <c r="G2711" s="67">
        <f t="shared" si="114"/>
        <v>305.01550387596899</v>
      </c>
      <c r="H2711" s="54">
        <v>39377</v>
      </c>
      <c r="I2711" s="215">
        <v>2900</v>
      </c>
      <c r="J2711" s="215">
        <v>7283</v>
      </c>
      <c r="K2711" s="215"/>
      <c r="L2711" s="215"/>
      <c r="M2711" s="67"/>
      <c r="N2711" s="216"/>
      <c r="O2711" s="216"/>
      <c r="P2711" s="216"/>
      <c r="Q2711" s="216"/>
      <c r="R2711" s="216"/>
      <c r="S2711" s="216"/>
      <c r="T2711" s="216"/>
      <c r="U2711" s="216"/>
      <c r="V2711" s="216"/>
      <c r="W2711" s="216"/>
      <c r="X2711" s="216"/>
    </row>
    <row r="2712" spans="1:24" ht="15.75" customHeight="1">
      <c r="A2712" s="58"/>
      <c r="C2712" s="54">
        <v>39401</v>
      </c>
      <c r="D2712" s="215">
        <v>7240</v>
      </c>
      <c r="E2712" s="215">
        <v>7660</v>
      </c>
      <c r="F2712" s="57">
        <f t="shared" si="113"/>
        <v>420</v>
      </c>
      <c r="G2712" s="67">
        <f t="shared" si="114"/>
        <v>305.06847545219637</v>
      </c>
      <c r="H2712" s="54">
        <v>39374</v>
      </c>
      <c r="I2712" s="215">
        <v>2870</v>
      </c>
      <c r="J2712" s="215">
        <v>7310</v>
      </c>
      <c r="K2712" s="215"/>
      <c r="L2712" s="215"/>
      <c r="M2712" s="67"/>
      <c r="N2712" s="216"/>
      <c r="O2712" s="216"/>
      <c r="P2712" s="216"/>
      <c r="Q2712" s="216"/>
      <c r="R2712" s="216"/>
      <c r="S2712" s="216"/>
      <c r="T2712" s="216"/>
      <c r="U2712" s="216"/>
      <c r="V2712" s="216"/>
      <c r="W2712" s="216"/>
      <c r="X2712" s="216"/>
    </row>
    <row r="2713" spans="1:24" ht="15.75" customHeight="1">
      <c r="A2713" s="58"/>
      <c r="C2713" s="54">
        <v>39400</v>
      </c>
      <c r="D2713" s="215">
        <v>7240</v>
      </c>
      <c r="E2713" s="215">
        <v>7680</v>
      </c>
      <c r="F2713" s="57">
        <f t="shared" si="113"/>
        <v>440</v>
      </c>
      <c r="G2713" s="67">
        <f t="shared" si="114"/>
        <v>305.08268733850127</v>
      </c>
      <c r="H2713" s="54">
        <v>39373</v>
      </c>
      <c r="I2713" s="215">
        <v>2840</v>
      </c>
      <c r="J2713" s="215">
        <v>7352</v>
      </c>
      <c r="K2713" s="215"/>
      <c r="L2713" s="215"/>
      <c r="M2713" s="67"/>
      <c r="N2713" s="216"/>
      <c r="O2713" s="216"/>
      <c r="P2713" s="216"/>
      <c r="Q2713" s="216"/>
      <c r="R2713" s="216"/>
      <c r="S2713" s="216"/>
      <c r="T2713" s="216"/>
      <c r="U2713" s="216"/>
      <c r="V2713" s="216"/>
      <c r="W2713" s="216"/>
      <c r="X2713" s="216"/>
    </row>
    <row r="2714" spans="1:24" ht="15.75" customHeight="1">
      <c r="A2714" s="58"/>
      <c r="C2714" s="54">
        <v>39399</v>
      </c>
      <c r="D2714" s="215">
        <v>7240</v>
      </c>
      <c r="E2714" s="215">
        <v>7680</v>
      </c>
      <c r="F2714" s="57">
        <f t="shared" si="113"/>
        <v>440</v>
      </c>
      <c r="G2714" s="67">
        <f t="shared" si="114"/>
        <v>305.03100775193798</v>
      </c>
      <c r="H2714" s="54">
        <v>39372</v>
      </c>
      <c r="I2714" s="215">
        <v>2820</v>
      </c>
      <c r="J2714" s="215">
        <v>7386</v>
      </c>
      <c r="K2714" s="215"/>
      <c r="L2714" s="215"/>
      <c r="M2714" s="67"/>
      <c r="N2714" s="216"/>
      <c r="O2714" s="216"/>
      <c r="P2714" s="216"/>
      <c r="Q2714" s="216"/>
      <c r="R2714" s="216"/>
      <c r="S2714" s="216"/>
      <c r="T2714" s="216"/>
      <c r="U2714" s="216"/>
      <c r="V2714" s="216"/>
      <c r="W2714" s="216"/>
      <c r="X2714" s="216"/>
    </row>
    <row r="2715" spans="1:24" ht="15.75" customHeight="1">
      <c r="A2715" s="58"/>
      <c r="C2715" s="54">
        <v>39398</v>
      </c>
      <c r="D2715" s="215">
        <v>7250</v>
      </c>
      <c r="E2715" s="215">
        <v>7680</v>
      </c>
      <c r="F2715" s="57">
        <f t="shared" si="113"/>
        <v>430</v>
      </c>
      <c r="G2715" s="67">
        <f t="shared" si="114"/>
        <v>304.46253229974161</v>
      </c>
      <c r="H2715" s="54">
        <v>39371</v>
      </c>
      <c r="I2715" s="215">
        <v>2820</v>
      </c>
      <c r="J2715" s="215">
        <v>7386</v>
      </c>
      <c r="K2715" s="215"/>
      <c r="L2715" s="215"/>
      <c r="M2715" s="67"/>
      <c r="N2715" s="216"/>
      <c r="O2715" s="216"/>
      <c r="P2715" s="216"/>
      <c r="Q2715" s="216"/>
      <c r="R2715" s="216"/>
      <c r="S2715" s="216"/>
      <c r="T2715" s="216"/>
      <c r="U2715" s="216"/>
      <c r="V2715" s="216"/>
      <c r="W2715" s="216"/>
      <c r="X2715" s="216"/>
    </row>
    <row r="2716" spans="1:24" ht="15.75" customHeight="1">
      <c r="A2716" s="58"/>
      <c r="C2716" s="54">
        <v>39395</v>
      </c>
      <c r="D2716" s="215">
        <v>7250</v>
      </c>
      <c r="E2716" s="215">
        <v>7730</v>
      </c>
      <c r="F2716" s="57">
        <f t="shared" si="113"/>
        <v>480</v>
      </c>
      <c r="G2716" s="67">
        <f t="shared" si="114"/>
        <v>303.90697674418607</v>
      </c>
      <c r="H2716" s="54">
        <v>39370</v>
      </c>
      <c r="I2716" s="215">
        <v>2820</v>
      </c>
      <c r="J2716" s="215">
        <v>7407</v>
      </c>
      <c r="K2716" s="215"/>
      <c r="L2716" s="215"/>
      <c r="M2716" s="67"/>
      <c r="N2716" s="216"/>
      <c r="O2716" s="216"/>
      <c r="P2716" s="216"/>
      <c r="Q2716" s="216"/>
      <c r="R2716" s="216"/>
      <c r="S2716" s="216"/>
      <c r="T2716" s="216"/>
      <c r="U2716" s="216"/>
      <c r="V2716" s="216"/>
      <c r="W2716" s="216"/>
      <c r="X2716" s="216"/>
    </row>
    <row r="2717" spans="1:24" ht="15.75" customHeight="1">
      <c r="A2717" s="58"/>
      <c r="C2717" s="54">
        <v>39394</v>
      </c>
      <c r="D2717" s="215">
        <v>7250</v>
      </c>
      <c r="E2717" s="215">
        <v>7730</v>
      </c>
      <c r="F2717" s="57">
        <f t="shared" si="113"/>
        <v>480</v>
      </c>
      <c r="G2717" s="67">
        <f t="shared" si="114"/>
        <v>303.28682170542635</v>
      </c>
      <c r="H2717" s="54">
        <v>39367</v>
      </c>
      <c r="I2717" s="215">
        <v>2820</v>
      </c>
      <c r="J2717" s="215">
        <v>7462</v>
      </c>
      <c r="K2717" s="215"/>
      <c r="L2717" s="215"/>
      <c r="M2717" s="67"/>
      <c r="N2717" s="216"/>
      <c r="O2717" s="216"/>
      <c r="P2717" s="216"/>
      <c r="Q2717" s="216"/>
      <c r="R2717" s="216"/>
      <c r="S2717" s="216"/>
      <c r="T2717" s="216"/>
      <c r="U2717" s="216"/>
      <c r="V2717" s="216"/>
      <c r="W2717" s="216"/>
      <c r="X2717" s="216"/>
    </row>
    <row r="2718" spans="1:24" ht="15.75" customHeight="1">
      <c r="A2718" s="58"/>
      <c r="C2718" s="54">
        <v>39393</v>
      </c>
      <c r="D2718" s="215">
        <v>7250</v>
      </c>
      <c r="E2718" s="215">
        <v>7840</v>
      </c>
      <c r="F2718" s="57">
        <f t="shared" si="113"/>
        <v>590</v>
      </c>
      <c r="G2718" s="67">
        <f t="shared" si="114"/>
        <v>302.66666666666669</v>
      </c>
      <c r="H2718" s="54">
        <v>39366</v>
      </c>
      <c r="I2718" s="215">
        <v>2820</v>
      </c>
      <c r="J2718" s="215">
        <v>7462</v>
      </c>
      <c r="K2718" s="215"/>
      <c r="L2718" s="215"/>
      <c r="M2718" s="67"/>
      <c r="N2718" s="216"/>
      <c r="O2718" s="216"/>
      <c r="P2718" s="216"/>
      <c r="Q2718" s="216"/>
      <c r="R2718" s="216"/>
      <c r="S2718" s="216"/>
      <c r="T2718" s="216"/>
      <c r="U2718" s="216"/>
      <c r="V2718" s="216"/>
      <c r="W2718" s="216"/>
      <c r="X2718" s="216"/>
    </row>
    <row r="2719" spans="1:24" ht="15.75" customHeight="1">
      <c r="A2719" s="58"/>
      <c r="C2719" s="54">
        <v>39392</v>
      </c>
      <c r="D2719" s="215">
        <v>7220</v>
      </c>
      <c r="E2719" s="215">
        <v>7840</v>
      </c>
      <c r="F2719" s="57">
        <f t="shared" si="113"/>
        <v>620</v>
      </c>
      <c r="G2719" s="67">
        <f t="shared" si="114"/>
        <v>301.9043927648579</v>
      </c>
      <c r="H2719" s="54">
        <v>39365</v>
      </c>
      <c r="I2719" s="215">
        <v>2820</v>
      </c>
      <c r="J2719" s="215">
        <v>7503</v>
      </c>
      <c r="K2719" s="215"/>
      <c r="L2719" s="215"/>
      <c r="M2719" s="67"/>
      <c r="N2719" s="216"/>
      <c r="O2719" s="216"/>
      <c r="P2719" s="216"/>
      <c r="Q2719" s="216"/>
      <c r="R2719" s="216"/>
      <c r="S2719" s="216"/>
      <c r="T2719" s="216"/>
      <c r="U2719" s="216"/>
      <c r="V2719" s="216"/>
      <c r="W2719" s="216"/>
      <c r="X2719" s="216"/>
    </row>
    <row r="2720" spans="1:24" ht="15.75" customHeight="1">
      <c r="A2720" s="58"/>
      <c r="C2720" s="54">
        <v>39391</v>
      </c>
      <c r="D2720" s="215">
        <v>7220</v>
      </c>
      <c r="E2720" s="215">
        <v>7840</v>
      </c>
      <c r="F2720" s="57">
        <f t="shared" si="113"/>
        <v>620</v>
      </c>
      <c r="G2720" s="67">
        <f t="shared" si="114"/>
        <v>301.10335917312659</v>
      </c>
      <c r="H2720" s="54">
        <v>39364</v>
      </c>
      <c r="I2720" s="215">
        <v>2820</v>
      </c>
      <c r="J2720" s="215">
        <v>7503</v>
      </c>
      <c r="K2720" s="215"/>
      <c r="L2720" s="215"/>
      <c r="M2720" s="67"/>
      <c r="N2720" s="216"/>
      <c r="O2720" s="216"/>
      <c r="P2720" s="216"/>
      <c r="Q2720" s="216"/>
      <c r="R2720" s="216"/>
      <c r="S2720" s="216"/>
      <c r="T2720" s="216"/>
      <c r="U2720" s="216"/>
      <c r="V2720" s="216"/>
      <c r="W2720" s="216"/>
      <c r="X2720" s="216"/>
    </row>
    <row r="2721" spans="1:24" ht="15.75" customHeight="1">
      <c r="A2721" s="58"/>
      <c r="C2721" s="54">
        <v>39388</v>
      </c>
      <c r="D2721" s="215">
        <v>7200</v>
      </c>
      <c r="E2721" s="215">
        <v>7725</v>
      </c>
      <c r="F2721" s="57">
        <f t="shared" si="113"/>
        <v>525</v>
      </c>
      <c r="G2721" s="67">
        <f t="shared" si="114"/>
        <v>300.30232558139534</v>
      </c>
      <c r="H2721" s="54">
        <v>39363</v>
      </c>
      <c r="I2721" s="215">
        <v>2820</v>
      </c>
      <c r="J2721" s="215">
        <v>7545</v>
      </c>
      <c r="K2721" s="215"/>
      <c r="L2721" s="215"/>
      <c r="M2721" s="67"/>
      <c r="N2721" s="216"/>
      <c r="O2721" s="216"/>
      <c r="P2721" s="216"/>
      <c r="Q2721" s="216"/>
      <c r="R2721" s="216"/>
      <c r="S2721" s="216"/>
      <c r="T2721" s="216"/>
      <c r="U2721" s="216"/>
      <c r="V2721" s="216"/>
      <c r="W2721" s="216"/>
      <c r="X2721" s="216"/>
    </row>
    <row r="2722" spans="1:24" ht="15.75" customHeight="1">
      <c r="A2722" s="58"/>
      <c r="C2722" s="54">
        <v>39381</v>
      </c>
      <c r="D2722" s="215">
        <v>7350</v>
      </c>
      <c r="E2722" s="215">
        <v>7950</v>
      </c>
      <c r="F2722" s="57">
        <f t="shared" si="113"/>
        <v>600</v>
      </c>
      <c r="G2722" s="67">
        <f t="shared" si="114"/>
        <v>299.62403100775191</v>
      </c>
      <c r="H2722" s="54">
        <v>39360</v>
      </c>
      <c r="I2722" s="215">
        <v>2820</v>
      </c>
      <c r="J2722" s="215">
        <v>7545</v>
      </c>
      <c r="K2722" s="215"/>
      <c r="L2722" s="215"/>
      <c r="M2722" s="67"/>
      <c r="N2722" s="216"/>
      <c r="O2722" s="216"/>
      <c r="P2722" s="216"/>
      <c r="Q2722" s="216"/>
      <c r="R2722" s="216"/>
      <c r="S2722" s="216"/>
      <c r="T2722" s="216"/>
      <c r="U2722" s="216"/>
      <c r="V2722" s="216"/>
      <c r="W2722" s="216"/>
      <c r="X2722" s="216"/>
    </row>
    <row r="2723" spans="1:24" ht="15.75" customHeight="1">
      <c r="A2723" s="58"/>
      <c r="C2723" s="54">
        <v>39380</v>
      </c>
      <c r="D2723" s="215">
        <v>7357</v>
      </c>
      <c r="E2723" s="215">
        <v>7357</v>
      </c>
      <c r="F2723" s="57">
        <f t="shared" si="113"/>
        <v>0</v>
      </c>
      <c r="G2723" s="67">
        <f t="shared" si="114"/>
        <v>298.8488372093023</v>
      </c>
      <c r="H2723" s="54">
        <v>39359</v>
      </c>
      <c r="I2723" s="215">
        <v>2820</v>
      </c>
      <c r="J2723" s="215">
        <v>7559</v>
      </c>
      <c r="K2723" s="215"/>
      <c r="L2723" s="215"/>
      <c r="M2723" s="67"/>
      <c r="N2723" s="216"/>
      <c r="O2723" s="216"/>
      <c r="P2723" s="216"/>
      <c r="Q2723" s="216"/>
      <c r="R2723" s="216"/>
      <c r="S2723" s="216"/>
      <c r="T2723" s="216"/>
      <c r="U2723" s="216"/>
      <c r="V2723" s="216"/>
      <c r="W2723" s="216"/>
      <c r="X2723" s="216"/>
    </row>
    <row r="2724" spans="1:24" ht="15.75" customHeight="1">
      <c r="A2724" s="58"/>
      <c r="C2724" s="54">
        <v>39379</v>
      </c>
      <c r="D2724" s="215">
        <v>7377</v>
      </c>
      <c r="E2724" s="215">
        <v>7377</v>
      </c>
      <c r="F2724" s="57">
        <f t="shared" si="113"/>
        <v>0</v>
      </c>
      <c r="G2724" s="67">
        <f t="shared" si="114"/>
        <v>298.8488372093023</v>
      </c>
      <c r="H2724" s="54">
        <v>39358</v>
      </c>
      <c r="I2724" s="215">
        <v>2820</v>
      </c>
      <c r="J2724" s="215">
        <v>7559</v>
      </c>
      <c r="K2724" s="215"/>
      <c r="L2724" s="215"/>
      <c r="M2724" s="67"/>
      <c r="N2724" s="216"/>
      <c r="O2724" s="216"/>
      <c r="P2724" s="216"/>
      <c r="Q2724" s="216"/>
      <c r="R2724" s="216"/>
      <c r="S2724" s="216"/>
      <c r="T2724" s="216"/>
      <c r="U2724" s="216"/>
      <c r="V2724" s="216"/>
      <c r="W2724" s="216"/>
      <c r="X2724" s="216"/>
    </row>
    <row r="2725" spans="1:24" ht="15.75" customHeight="1">
      <c r="A2725" s="58"/>
      <c r="C2725" s="54">
        <v>39378</v>
      </c>
      <c r="D2725" s="215">
        <v>7405</v>
      </c>
      <c r="E2725" s="215">
        <v>7405</v>
      </c>
      <c r="F2725" s="57">
        <f t="shared" si="113"/>
        <v>0</v>
      </c>
      <c r="G2725" s="67">
        <f t="shared" si="114"/>
        <v>298.8488372093023</v>
      </c>
      <c r="H2725" s="54">
        <v>39357</v>
      </c>
      <c r="I2725" s="215">
        <v>2820</v>
      </c>
      <c r="J2725" s="215">
        <v>7572</v>
      </c>
      <c r="K2725" s="215"/>
      <c r="L2725" s="215"/>
      <c r="M2725" s="67"/>
      <c r="N2725" s="216"/>
      <c r="O2725" s="216"/>
      <c r="P2725" s="216"/>
      <c r="Q2725" s="216"/>
      <c r="R2725" s="216"/>
      <c r="S2725" s="216"/>
      <c r="T2725" s="216"/>
      <c r="U2725" s="216"/>
      <c r="V2725" s="216"/>
      <c r="W2725" s="216"/>
      <c r="X2725" s="216"/>
    </row>
    <row r="2726" spans="1:24" ht="15.75" customHeight="1">
      <c r="A2726" s="58"/>
      <c r="C2726" s="54">
        <v>39377</v>
      </c>
      <c r="D2726" s="215">
        <v>7425</v>
      </c>
      <c r="E2726" s="215">
        <v>7425</v>
      </c>
      <c r="F2726" s="57">
        <f t="shared" si="113"/>
        <v>0</v>
      </c>
      <c r="G2726" s="67">
        <f t="shared" si="114"/>
        <v>298.8488372093023</v>
      </c>
      <c r="H2726" s="54">
        <v>39356</v>
      </c>
      <c r="I2726" s="215">
        <v>2820</v>
      </c>
      <c r="J2726" s="215">
        <v>7579</v>
      </c>
      <c r="K2726" s="215"/>
      <c r="L2726" s="215"/>
      <c r="M2726" s="67"/>
      <c r="N2726" s="216"/>
      <c r="O2726" s="216"/>
      <c r="P2726" s="216"/>
      <c r="Q2726" s="216"/>
      <c r="R2726" s="216"/>
      <c r="S2726" s="216"/>
      <c r="T2726" s="216"/>
      <c r="U2726" s="216"/>
      <c r="V2726" s="216"/>
      <c r="W2726" s="216"/>
      <c r="X2726" s="216"/>
    </row>
    <row r="2727" spans="1:24" ht="15.75" customHeight="1">
      <c r="A2727" s="58"/>
      <c r="C2727" s="54">
        <v>39374</v>
      </c>
      <c r="D2727" s="215">
        <v>7446</v>
      </c>
      <c r="E2727" s="215">
        <v>7446</v>
      </c>
      <c r="F2727" s="57">
        <f t="shared" si="113"/>
        <v>0</v>
      </c>
      <c r="G2727" s="67">
        <f t="shared" si="114"/>
        <v>298.8488372093023</v>
      </c>
      <c r="H2727" s="54">
        <v>39353</v>
      </c>
      <c r="I2727" s="215">
        <v>2820</v>
      </c>
      <c r="J2727" s="215">
        <v>7586</v>
      </c>
      <c r="K2727" s="215"/>
      <c r="L2727" s="215"/>
      <c r="M2727" s="67"/>
      <c r="N2727" s="216"/>
      <c r="O2727" s="216"/>
      <c r="P2727" s="216"/>
      <c r="Q2727" s="216"/>
      <c r="R2727" s="216"/>
      <c r="S2727" s="216"/>
      <c r="T2727" s="216"/>
      <c r="U2727" s="216"/>
      <c r="V2727" s="216"/>
      <c r="W2727" s="216"/>
      <c r="X2727" s="216"/>
    </row>
    <row r="2728" spans="1:24" ht="15.75" customHeight="1">
      <c r="A2728" s="58"/>
      <c r="C2728" s="54">
        <v>39373</v>
      </c>
      <c r="D2728" s="215">
        <v>7466</v>
      </c>
      <c r="E2728" s="215">
        <v>7466</v>
      </c>
      <c r="F2728" s="57">
        <f t="shared" si="113"/>
        <v>0</v>
      </c>
      <c r="G2728" s="67">
        <f t="shared" si="114"/>
        <v>298.8488372093023</v>
      </c>
      <c r="H2728" s="54">
        <v>39352</v>
      </c>
      <c r="I2728" s="215">
        <v>2820</v>
      </c>
      <c r="J2728" s="215">
        <v>7607</v>
      </c>
      <c r="K2728" s="215"/>
      <c r="L2728" s="215"/>
      <c r="M2728" s="67"/>
      <c r="N2728" s="216"/>
      <c r="O2728" s="216"/>
      <c r="P2728" s="216"/>
      <c r="Q2728" s="216"/>
      <c r="R2728" s="216"/>
      <c r="S2728" s="216"/>
      <c r="T2728" s="216"/>
      <c r="U2728" s="216"/>
      <c r="V2728" s="216"/>
      <c r="W2728" s="216"/>
      <c r="X2728" s="216"/>
    </row>
    <row r="2729" spans="1:24" ht="15.75" customHeight="1">
      <c r="A2729" s="58"/>
      <c r="C2729" s="54">
        <v>39372</v>
      </c>
      <c r="D2729" s="215">
        <v>7507</v>
      </c>
      <c r="E2729" s="215">
        <v>7507</v>
      </c>
      <c r="F2729" s="57">
        <f t="shared" si="113"/>
        <v>0</v>
      </c>
      <c r="G2729" s="67">
        <f t="shared" si="114"/>
        <v>298.8488372093023</v>
      </c>
      <c r="H2729" s="54">
        <v>39351</v>
      </c>
      <c r="I2729" s="215">
        <v>2820</v>
      </c>
      <c r="J2729" s="215">
        <v>7607</v>
      </c>
      <c r="K2729" s="215"/>
      <c r="L2729" s="215"/>
      <c r="M2729" s="67"/>
      <c r="N2729" s="216"/>
      <c r="O2729" s="216"/>
      <c r="P2729" s="216"/>
      <c r="Q2729" s="216"/>
      <c r="R2729" s="216"/>
      <c r="S2729" s="216"/>
      <c r="T2729" s="216"/>
      <c r="U2729" s="216"/>
      <c r="V2729" s="216"/>
      <c r="W2729" s="216"/>
      <c r="X2729" s="216"/>
    </row>
    <row r="2730" spans="1:24" ht="15.75" customHeight="1">
      <c r="A2730" s="58"/>
      <c r="C2730" s="54">
        <v>39371</v>
      </c>
      <c r="D2730" s="215">
        <v>7507</v>
      </c>
      <c r="E2730" s="215">
        <v>7507</v>
      </c>
      <c r="F2730" s="57">
        <f t="shared" si="113"/>
        <v>0</v>
      </c>
      <c r="G2730" s="67">
        <f t="shared" si="114"/>
        <v>298.8488372093023</v>
      </c>
      <c r="H2730" s="54">
        <v>39350</v>
      </c>
      <c r="I2730" s="215">
        <v>2840</v>
      </c>
      <c r="J2730" s="215">
        <v>7614</v>
      </c>
      <c r="K2730" s="215"/>
      <c r="L2730" s="215"/>
      <c r="M2730" s="67"/>
      <c r="N2730" s="216"/>
      <c r="O2730" s="216"/>
      <c r="P2730" s="216"/>
      <c r="Q2730" s="216"/>
      <c r="R2730" s="216"/>
      <c r="S2730" s="216"/>
      <c r="T2730" s="216"/>
      <c r="U2730" s="216"/>
      <c r="V2730" s="216"/>
      <c r="W2730" s="216"/>
      <c r="X2730" s="216"/>
    </row>
    <row r="2731" spans="1:24" ht="15.75" customHeight="1">
      <c r="A2731" s="58"/>
      <c r="C2731" s="54">
        <v>39370</v>
      </c>
      <c r="D2731" s="215">
        <v>7528</v>
      </c>
      <c r="E2731" s="215">
        <v>7528</v>
      </c>
      <c r="F2731" s="57">
        <f t="shared" si="113"/>
        <v>0</v>
      </c>
      <c r="G2731" s="67">
        <f t="shared" si="114"/>
        <v>298.8488372093023</v>
      </c>
      <c r="H2731" s="54">
        <v>39349</v>
      </c>
      <c r="I2731" s="215">
        <v>2840</v>
      </c>
      <c r="J2731" s="215">
        <v>7635</v>
      </c>
      <c r="K2731" s="215"/>
      <c r="L2731" s="215"/>
      <c r="M2731" s="67"/>
      <c r="N2731" s="216"/>
      <c r="O2731" s="216"/>
      <c r="P2731" s="216"/>
      <c r="Q2731" s="216"/>
      <c r="R2731" s="216"/>
      <c r="S2731" s="216"/>
      <c r="T2731" s="216"/>
      <c r="U2731" s="216"/>
      <c r="V2731" s="216"/>
      <c r="W2731" s="216"/>
      <c r="X2731" s="216"/>
    </row>
    <row r="2732" spans="1:24" ht="15.75" customHeight="1">
      <c r="A2732" s="58"/>
      <c r="C2732" s="54">
        <v>39367</v>
      </c>
      <c r="D2732" s="215">
        <v>7562</v>
      </c>
      <c r="E2732" s="215">
        <v>7562</v>
      </c>
      <c r="F2732" s="57">
        <f t="shared" si="113"/>
        <v>0</v>
      </c>
      <c r="G2732" s="67">
        <f t="shared" si="114"/>
        <v>298.8488372093023</v>
      </c>
      <c r="H2732" s="54">
        <v>39346</v>
      </c>
      <c r="I2732" s="215">
        <v>2840</v>
      </c>
      <c r="J2732" s="215">
        <v>7635</v>
      </c>
      <c r="K2732" s="215"/>
      <c r="L2732" s="215"/>
      <c r="M2732" s="67"/>
      <c r="N2732" s="216"/>
      <c r="O2732" s="216"/>
      <c r="P2732" s="216"/>
      <c r="Q2732" s="216"/>
      <c r="R2732" s="216"/>
      <c r="S2732" s="216"/>
      <c r="T2732" s="216"/>
      <c r="U2732" s="216"/>
      <c r="V2732" s="216"/>
      <c r="W2732" s="216"/>
      <c r="X2732" s="216"/>
    </row>
    <row r="2733" spans="1:24" ht="15.75" customHeight="1">
      <c r="A2733" s="58"/>
      <c r="C2733" s="54">
        <v>39366</v>
      </c>
      <c r="D2733" s="215">
        <v>7575</v>
      </c>
      <c r="E2733" s="215">
        <v>7575</v>
      </c>
      <c r="F2733" s="57">
        <f t="shared" si="113"/>
        <v>0</v>
      </c>
      <c r="G2733" s="67">
        <f t="shared" si="114"/>
        <v>298.8488372093023</v>
      </c>
      <c r="H2733" s="54">
        <v>39345</v>
      </c>
      <c r="I2733" s="215">
        <v>2840</v>
      </c>
      <c r="J2733" s="215">
        <v>7662</v>
      </c>
      <c r="K2733" s="215"/>
      <c r="L2733" s="215"/>
      <c r="M2733" s="67"/>
      <c r="N2733" s="216"/>
      <c r="O2733" s="216"/>
      <c r="P2733" s="216"/>
      <c r="Q2733" s="216"/>
      <c r="R2733" s="216"/>
      <c r="S2733" s="216"/>
      <c r="T2733" s="216"/>
      <c r="U2733" s="216"/>
      <c r="V2733" s="216"/>
      <c r="W2733" s="216"/>
      <c r="X2733" s="216"/>
    </row>
    <row r="2734" spans="1:24" ht="15.75" customHeight="1">
      <c r="A2734" s="58"/>
      <c r="C2734" s="54">
        <v>39365</v>
      </c>
      <c r="D2734" s="215">
        <v>7596</v>
      </c>
      <c r="E2734" s="215">
        <v>7596</v>
      </c>
      <c r="F2734" s="57">
        <f t="shared" si="113"/>
        <v>0</v>
      </c>
      <c r="G2734" s="67">
        <f t="shared" si="114"/>
        <v>298.8488372093023</v>
      </c>
      <c r="H2734" s="54">
        <v>39344</v>
      </c>
      <c r="I2734" s="215">
        <v>2820</v>
      </c>
      <c r="J2734" s="215">
        <v>7662</v>
      </c>
      <c r="K2734" s="215"/>
      <c r="L2734" s="215"/>
      <c r="M2734" s="67"/>
      <c r="N2734" s="216"/>
      <c r="O2734" s="216"/>
      <c r="P2734" s="216"/>
      <c r="Q2734" s="216"/>
      <c r="R2734" s="216"/>
      <c r="S2734" s="216"/>
      <c r="T2734" s="216"/>
      <c r="U2734" s="216"/>
      <c r="V2734" s="216"/>
      <c r="W2734" s="216"/>
      <c r="X2734" s="216"/>
    </row>
    <row r="2735" spans="1:24" ht="15.75" customHeight="1">
      <c r="A2735" s="58"/>
      <c r="C2735" s="54">
        <v>39364</v>
      </c>
      <c r="D2735" s="215">
        <v>7616</v>
      </c>
      <c r="E2735" s="215">
        <v>7616</v>
      </c>
      <c r="F2735" s="57">
        <f t="shared" si="113"/>
        <v>0</v>
      </c>
      <c r="G2735" s="67">
        <f t="shared" si="114"/>
        <v>298.8488372093023</v>
      </c>
      <c r="H2735" s="54">
        <v>39343</v>
      </c>
      <c r="I2735" s="215">
        <v>2820</v>
      </c>
      <c r="J2735" s="215">
        <v>7669</v>
      </c>
      <c r="K2735" s="215"/>
      <c r="L2735" s="215"/>
      <c r="M2735" s="67"/>
      <c r="N2735" s="216"/>
      <c r="O2735" s="216"/>
      <c r="P2735" s="216"/>
      <c r="Q2735" s="216"/>
      <c r="R2735" s="216"/>
      <c r="S2735" s="216"/>
      <c r="T2735" s="216"/>
      <c r="U2735" s="216"/>
      <c r="V2735" s="216"/>
      <c r="W2735" s="216"/>
      <c r="X2735" s="216"/>
    </row>
    <row r="2736" spans="1:24" ht="15.75" customHeight="1">
      <c r="A2736" s="58"/>
      <c r="C2736" s="54">
        <v>39363</v>
      </c>
      <c r="D2736" s="215">
        <v>7644</v>
      </c>
      <c r="E2736" s="215">
        <v>7644</v>
      </c>
      <c r="F2736" s="57">
        <f t="shared" si="113"/>
        <v>0</v>
      </c>
      <c r="G2736" s="67">
        <f t="shared" si="114"/>
        <v>298.8488372093023</v>
      </c>
      <c r="H2736" s="54">
        <v>39342</v>
      </c>
      <c r="I2736" s="215">
        <v>2820</v>
      </c>
      <c r="J2736" s="215">
        <v>7669</v>
      </c>
      <c r="K2736" s="215"/>
      <c r="L2736" s="215"/>
      <c r="M2736" s="67"/>
      <c r="N2736" s="216"/>
      <c r="O2736" s="216"/>
      <c r="P2736" s="216"/>
      <c r="Q2736" s="216"/>
      <c r="R2736" s="216"/>
      <c r="S2736" s="216"/>
      <c r="T2736" s="216"/>
      <c r="U2736" s="216"/>
      <c r="V2736" s="216"/>
      <c r="W2736" s="216"/>
      <c r="X2736" s="216"/>
    </row>
    <row r="2737" spans="1:24" ht="15.75" customHeight="1">
      <c r="A2737" s="58"/>
      <c r="C2737" s="54">
        <v>39360</v>
      </c>
      <c r="D2737" s="215">
        <v>7644</v>
      </c>
      <c r="E2737" s="215">
        <v>7644</v>
      </c>
      <c r="F2737" s="57">
        <f t="shared" si="113"/>
        <v>0</v>
      </c>
      <c r="G2737" s="67">
        <f t="shared" si="114"/>
        <v>298.8488372093023</v>
      </c>
      <c r="H2737" s="54">
        <v>39339</v>
      </c>
      <c r="I2737" s="215">
        <v>2820</v>
      </c>
      <c r="J2737" s="215">
        <v>7669</v>
      </c>
      <c r="K2737" s="215"/>
      <c r="L2737" s="215"/>
      <c r="M2737" s="67"/>
      <c r="N2737" s="216"/>
      <c r="O2737" s="216"/>
      <c r="P2737" s="216"/>
      <c r="Q2737" s="216"/>
      <c r="R2737" s="216"/>
      <c r="S2737" s="216"/>
      <c r="T2737" s="216"/>
      <c r="U2737" s="216"/>
      <c r="V2737" s="216"/>
      <c r="W2737" s="216"/>
      <c r="X2737" s="216"/>
    </row>
    <row r="2738" spans="1:24" ht="15.75" customHeight="1">
      <c r="A2738" s="58"/>
      <c r="C2738" s="54">
        <v>39359</v>
      </c>
      <c r="D2738" s="215">
        <v>7657</v>
      </c>
      <c r="E2738" s="215">
        <v>7657</v>
      </c>
      <c r="F2738" s="57">
        <f t="shared" si="113"/>
        <v>0</v>
      </c>
      <c r="G2738" s="67">
        <f t="shared" si="114"/>
        <v>298.8488372093023</v>
      </c>
      <c r="H2738" s="54">
        <v>39338</v>
      </c>
      <c r="I2738" s="215">
        <v>2820</v>
      </c>
      <c r="J2738" s="215">
        <v>7670</v>
      </c>
      <c r="K2738" s="215"/>
      <c r="L2738" s="215"/>
      <c r="M2738" s="67"/>
      <c r="N2738" s="216"/>
      <c r="O2738" s="216"/>
      <c r="P2738" s="216"/>
      <c r="Q2738" s="216"/>
      <c r="R2738" s="216"/>
      <c r="S2738" s="216"/>
      <c r="T2738" s="216"/>
      <c r="U2738" s="216"/>
      <c r="V2738" s="216"/>
      <c r="W2738" s="216"/>
      <c r="X2738" s="216"/>
    </row>
    <row r="2739" spans="1:24" ht="15.75" customHeight="1">
      <c r="A2739" s="58"/>
      <c r="C2739" s="54">
        <v>39358</v>
      </c>
      <c r="D2739" s="215">
        <v>7664</v>
      </c>
      <c r="E2739" s="215">
        <v>7664</v>
      </c>
      <c r="F2739" s="57">
        <f t="shared" si="113"/>
        <v>0</v>
      </c>
      <c r="G2739" s="67">
        <f t="shared" si="114"/>
        <v>298.8488372093023</v>
      </c>
      <c r="H2739" s="54">
        <v>39337</v>
      </c>
      <c r="I2739" s="215">
        <v>2820</v>
      </c>
      <c r="J2739" s="215">
        <v>7670</v>
      </c>
      <c r="K2739" s="215"/>
      <c r="L2739" s="215"/>
      <c r="M2739" s="67"/>
      <c r="N2739" s="216"/>
      <c r="O2739" s="216"/>
      <c r="P2739" s="216"/>
      <c r="Q2739" s="216"/>
      <c r="R2739" s="216"/>
      <c r="S2739" s="216"/>
      <c r="T2739" s="216"/>
      <c r="U2739" s="216"/>
      <c r="V2739" s="216"/>
      <c r="W2739" s="216"/>
      <c r="X2739" s="216"/>
    </row>
    <row r="2740" spans="1:24" ht="15.75" customHeight="1">
      <c r="A2740" s="58"/>
      <c r="C2740" s="54">
        <v>39357</v>
      </c>
      <c r="D2740" s="215">
        <v>7671</v>
      </c>
      <c r="E2740" s="215">
        <v>7671</v>
      </c>
      <c r="F2740" s="57">
        <f t="shared" si="113"/>
        <v>0</v>
      </c>
      <c r="G2740" s="67">
        <f t="shared" si="114"/>
        <v>298.8488372093023</v>
      </c>
      <c r="H2740" s="54">
        <v>39336</v>
      </c>
      <c r="I2740" s="215">
        <v>2820</v>
      </c>
      <c r="J2740" s="215">
        <v>7677</v>
      </c>
      <c r="K2740" s="215"/>
      <c r="L2740" s="215"/>
      <c r="M2740" s="67"/>
      <c r="N2740" s="216"/>
      <c r="O2740" s="216"/>
      <c r="P2740" s="216"/>
      <c r="Q2740" s="216"/>
      <c r="R2740" s="216"/>
      <c r="S2740" s="216"/>
      <c r="T2740" s="216"/>
      <c r="U2740" s="216"/>
      <c r="V2740" s="216"/>
      <c r="W2740" s="216"/>
      <c r="X2740" s="216"/>
    </row>
    <row r="2741" spans="1:24" ht="15.75" customHeight="1">
      <c r="A2741" s="58"/>
      <c r="C2741" s="54">
        <v>39356</v>
      </c>
      <c r="D2741" s="215">
        <v>7678</v>
      </c>
      <c r="E2741" s="215">
        <v>7678</v>
      </c>
      <c r="F2741" s="57">
        <f t="shared" si="113"/>
        <v>0</v>
      </c>
      <c r="G2741" s="67">
        <f t="shared" si="114"/>
        <v>298.8488372093023</v>
      </c>
      <c r="H2741" s="54">
        <v>39335</v>
      </c>
      <c r="I2741" s="215">
        <v>2820</v>
      </c>
      <c r="J2741" s="215">
        <v>7677</v>
      </c>
      <c r="K2741" s="215"/>
      <c r="L2741" s="215"/>
      <c r="M2741" s="67"/>
      <c r="N2741" s="216"/>
      <c r="O2741" s="216"/>
      <c r="P2741" s="216"/>
      <c r="Q2741" s="216"/>
      <c r="R2741" s="216"/>
      <c r="S2741" s="216"/>
      <c r="T2741" s="216"/>
      <c r="U2741" s="216"/>
      <c r="V2741" s="216"/>
      <c r="W2741" s="216"/>
      <c r="X2741" s="216"/>
    </row>
    <row r="2742" spans="1:24" ht="15.75" customHeight="1">
      <c r="A2742" s="58"/>
      <c r="C2742" s="54">
        <v>39353</v>
      </c>
      <c r="D2742" s="215">
        <v>7685</v>
      </c>
      <c r="E2742" s="215">
        <v>7685</v>
      </c>
      <c r="F2742" s="57">
        <f t="shared" si="113"/>
        <v>0</v>
      </c>
      <c r="G2742" s="67">
        <f t="shared" si="114"/>
        <v>298.8488372093023</v>
      </c>
      <c r="H2742" s="54">
        <v>39332</v>
      </c>
      <c r="I2742" s="215">
        <v>2820</v>
      </c>
      <c r="J2742" s="215">
        <v>7677</v>
      </c>
      <c r="K2742" s="215"/>
      <c r="L2742" s="215"/>
      <c r="M2742" s="67"/>
      <c r="N2742" s="216"/>
      <c r="O2742" s="216"/>
      <c r="P2742" s="216"/>
      <c r="Q2742" s="216"/>
      <c r="R2742" s="216"/>
      <c r="S2742" s="216"/>
      <c r="T2742" s="216"/>
      <c r="U2742" s="216"/>
      <c r="V2742" s="216"/>
      <c r="W2742" s="216"/>
      <c r="X2742" s="216"/>
    </row>
    <row r="2743" spans="1:24" ht="15.75" customHeight="1">
      <c r="A2743" s="58"/>
      <c r="C2743" s="54">
        <v>39352</v>
      </c>
      <c r="D2743" s="215">
        <v>7712</v>
      </c>
      <c r="E2743" s="215">
        <v>7712</v>
      </c>
      <c r="F2743" s="57">
        <f t="shared" si="113"/>
        <v>0</v>
      </c>
      <c r="G2743" s="67">
        <f t="shared" si="114"/>
        <v>298.8488372093023</v>
      </c>
      <c r="H2743" s="54">
        <v>39331</v>
      </c>
      <c r="I2743" s="215">
        <v>2820</v>
      </c>
      <c r="J2743" s="215">
        <v>7677</v>
      </c>
      <c r="K2743" s="215"/>
      <c r="L2743" s="215"/>
      <c r="M2743" s="67"/>
      <c r="N2743" s="216"/>
      <c r="O2743" s="216"/>
      <c r="P2743" s="216"/>
      <c r="Q2743" s="216"/>
      <c r="R2743" s="216"/>
      <c r="S2743" s="216"/>
      <c r="T2743" s="216"/>
      <c r="U2743" s="216"/>
      <c r="V2743" s="216"/>
      <c r="W2743" s="216"/>
      <c r="X2743" s="216"/>
    </row>
    <row r="2744" spans="1:24" ht="15.75" customHeight="1">
      <c r="A2744" s="58"/>
      <c r="C2744" s="54">
        <v>39351</v>
      </c>
      <c r="D2744" s="215">
        <v>7712</v>
      </c>
      <c r="E2744" s="215">
        <v>7712</v>
      </c>
      <c r="F2744" s="57">
        <f t="shared" si="113"/>
        <v>0</v>
      </c>
      <c r="G2744" s="67">
        <f t="shared" si="114"/>
        <v>298.8488372093023</v>
      </c>
      <c r="H2744" s="54">
        <v>39330</v>
      </c>
      <c r="I2744" s="215">
        <v>2820</v>
      </c>
      <c r="J2744" s="215">
        <v>7677</v>
      </c>
      <c r="K2744" s="215"/>
      <c r="L2744" s="215"/>
      <c r="M2744" s="67"/>
      <c r="N2744" s="216"/>
      <c r="O2744" s="216"/>
      <c r="P2744" s="216"/>
      <c r="Q2744" s="216"/>
      <c r="R2744" s="216"/>
      <c r="S2744" s="216"/>
      <c r="T2744" s="216"/>
      <c r="U2744" s="216"/>
      <c r="V2744" s="216"/>
      <c r="W2744" s="216"/>
      <c r="X2744" s="216"/>
    </row>
    <row r="2745" spans="1:24" ht="15.75" customHeight="1">
      <c r="A2745" s="58"/>
      <c r="C2745" s="54">
        <v>39350</v>
      </c>
      <c r="D2745" s="215">
        <v>7746</v>
      </c>
      <c r="E2745" s="215">
        <v>7746</v>
      </c>
      <c r="F2745" s="57">
        <f t="shared" si="113"/>
        <v>0</v>
      </c>
      <c r="G2745" s="67">
        <f t="shared" si="114"/>
        <v>298.8488372093023</v>
      </c>
      <c r="H2745" s="54">
        <v>39329</v>
      </c>
      <c r="I2745" s="215">
        <v>2820</v>
      </c>
      <c r="J2745" s="215">
        <v>7684</v>
      </c>
      <c r="K2745" s="215"/>
      <c r="L2745" s="215"/>
      <c r="M2745" s="67"/>
      <c r="N2745" s="216"/>
      <c r="O2745" s="216"/>
      <c r="P2745" s="216"/>
      <c r="Q2745" s="216"/>
      <c r="R2745" s="216"/>
      <c r="S2745" s="216"/>
      <c r="T2745" s="216"/>
      <c r="U2745" s="216"/>
      <c r="V2745" s="216"/>
      <c r="W2745" s="216"/>
      <c r="X2745" s="216"/>
    </row>
    <row r="2746" spans="1:24" ht="15.75" customHeight="1">
      <c r="A2746" s="58"/>
      <c r="C2746" s="54">
        <v>39349</v>
      </c>
      <c r="D2746" s="215">
        <v>7753</v>
      </c>
      <c r="E2746" s="215">
        <v>7753</v>
      </c>
      <c r="F2746" s="57">
        <f t="shared" si="113"/>
        <v>0</v>
      </c>
      <c r="G2746" s="67">
        <f t="shared" si="114"/>
        <v>298.8488372093023</v>
      </c>
      <c r="H2746" s="54">
        <v>39328</v>
      </c>
      <c r="I2746" s="215">
        <v>2820</v>
      </c>
      <c r="J2746" s="215">
        <v>7691</v>
      </c>
      <c r="K2746" s="215"/>
      <c r="L2746" s="215"/>
      <c r="M2746" s="67"/>
      <c r="N2746" s="216"/>
      <c r="O2746" s="216"/>
      <c r="P2746" s="216"/>
      <c r="Q2746" s="216"/>
      <c r="R2746" s="216"/>
      <c r="S2746" s="216"/>
      <c r="T2746" s="216"/>
      <c r="U2746" s="216"/>
      <c r="V2746" s="216"/>
      <c r="W2746" s="216"/>
      <c r="X2746" s="216"/>
    </row>
    <row r="2747" spans="1:24" ht="15.75" customHeight="1">
      <c r="A2747" s="58"/>
      <c r="C2747" s="54">
        <v>39346</v>
      </c>
      <c r="D2747" s="215">
        <v>7773</v>
      </c>
      <c r="E2747" s="215">
        <v>7773</v>
      </c>
      <c r="F2747" s="57">
        <f t="shared" si="113"/>
        <v>0</v>
      </c>
      <c r="G2747" s="67">
        <f t="shared" si="114"/>
        <v>298.8488372093023</v>
      </c>
      <c r="H2747" s="54">
        <v>39325</v>
      </c>
      <c r="I2747" s="215">
        <v>2820</v>
      </c>
      <c r="J2747" s="215">
        <v>7691</v>
      </c>
      <c r="K2747" s="215"/>
      <c r="L2747" s="215"/>
      <c r="M2747" s="67"/>
      <c r="N2747" s="216"/>
      <c r="O2747" s="216"/>
      <c r="P2747" s="216"/>
      <c r="Q2747" s="216"/>
      <c r="R2747" s="216"/>
      <c r="S2747" s="216"/>
      <c r="T2747" s="216"/>
      <c r="U2747" s="216"/>
      <c r="V2747" s="216"/>
      <c r="W2747" s="216"/>
      <c r="X2747" s="216"/>
    </row>
    <row r="2748" spans="1:24" ht="15.75" customHeight="1">
      <c r="A2748" s="58"/>
      <c r="C2748" s="54">
        <v>39345</v>
      </c>
      <c r="D2748" s="215">
        <v>7801</v>
      </c>
      <c r="E2748" s="215">
        <v>7801</v>
      </c>
      <c r="F2748" s="57">
        <f t="shared" si="113"/>
        <v>0</v>
      </c>
      <c r="G2748" s="67">
        <f t="shared" si="114"/>
        <v>298.8488372093023</v>
      </c>
      <c r="H2748" s="54">
        <v>39324</v>
      </c>
      <c r="I2748" s="215">
        <v>2820</v>
      </c>
      <c r="J2748" s="215">
        <v>7698</v>
      </c>
      <c r="K2748" s="215"/>
      <c r="L2748" s="215"/>
      <c r="M2748" s="67"/>
      <c r="N2748" s="216"/>
      <c r="O2748" s="216"/>
      <c r="P2748" s="216"/>
      <c r="Q2748" s="216"/>
      <c r="R2748" s="216"/>
      <c r="S2748" s="216"/>
      <c r="T2748" s="216"/>
      <c r="U2748" s="216"/>
      <c r="V2748" s="216"/>
      <c r="W2748" s="216"/>
      <c r="X2748" s="216"/>
    </row>
    <row r="2749" spans="1:24" ht="15.75" customHeight="1">
      <c r="A2749" s="58"/>
      <c r="C2749" s="54">
        <v>39344</v>
      </c>
      <c r="D2749" s="215">
        <v>7828</v>
      </c>
      <c r="E2749" s="215">
        <v>7828</v>
      </c>
      <c r="F2749" s="57">
        <f t="shared" si="113"/>
        <v>0</v>
      </c>
      <c r="G2749" s="67">
        <f t="shared" si="114"/>
        <v>298.8488372093023</v>
      </c>
      <c r="H2749" s="54">
        <v>39323</v>
      </c>
      <c r="I2749" s="215">
        <v>2820</v>
      </c>
      <c r="J2749" s="215">
        <v>7698</v>
      </c>
      <c r="K2749" s="215"/>
      <c r="L2749" s="215"/>
      <c r="M2749" s="67"/>
      <c r="N2749" s="216"/>
      <c r="O2749" s="216"/>
      <c r="P2749" s="216"/>
      <c r="Q2749" s="216"/>
      <c r="R2749" s="216"/>
      <c r="S2749" s="216"/>
      <c r="T2749" s="216"/>
      <c r="U2749" s="216"/>
      <c r="V2749" s="216"/>
      <c r="W2749" s="216"/>
      <c r="X2749" s="216"/>
    </row>
    <row r="2750" spans="1:24" ht="15.75" customHeight="1">
      <c r="A2750" s="58"/>
      <c r="C2750" s="54">
        <v>39343</v>
      </c>
      <c r="D2750" s="215">
        <v>7849</v>
      </c>
      <c r="E2750" s="215">
        <v>7849</v>
      </c>
      <c r="F2750" s="57">
        <f t="shared" si="113"/>
        <v>0</v>
      </c>
      <c r="G2750" s="67">
        <f t="shared" si="114"/>
        <v>298.8488372093023</v>
      </c>
      <c r="H2750" s="54">
        <v>39322</v>
      </c>
      <c r="I2750" s="215">
        <v>2820</v>
      </c>
      <c r="J2750" s="215">
        <v>7712</v>
      </c>
      <c r="K2750" s="215"/>
      <c r="L2750" s="215"/>
      <c r="M2750" s="67"/>
      <c r="N2750" s="216"/>
      <c r="O2750" s="216"/>
      <c r="P2750" s="216"/>
      <c r="Q2750" s="216"/>
      <c r="R2750" s="216"/>
      <c r="S2750" s="216"/>
      <c r="T2750" s="216"/>
      <c r="U2750" s="216"/>
      <c r="V2750" s="216"/>
      <c r="W2750" s="216"/>
      <c r="X2750" s="216"/>
    </row>
    <row r="2751" spans="1:24" ht="15.75" customHeight="1">
      <c r="A2751" s="58"/>
      <c r="C2751" s="54">
        <v>39342</v>
      </c>
      <c r="D2751" s="215">
        <v>7849</v>
      </c>
      <c r="E2751" s="215">
        <v>7849</v>
      </c>
      <c r="F2751" s="57">
        <f t="shared" si="113"/>
        <v>0</v>
      </c>
      <c r="G2751" s="67">
        <f t="shared" si="114"/>
        <v>298.8488372093023</v>
      </c>
      <c r="H2751" s="54">
        <v>39321</v>
      </c>
      <c r="I2751" s="215">
        <v>2840</v>
      </c>
      <c r="J2751" s="215">
        <v>7719</v>
      </c>
      <c r="K2751" s="215"/>
      <c r="L2751" s="215"/>
      <c r="M2751" s="67"/>
      <c r="N2751" s="216"/>
      <c r="O2751" s="216"/>
      <c r="P2751" s="216"/>
      <c r="Q2751" s="216"/>
      <c r="R2751" s="216"/>
      <c r="S2751" s="216"/>
      <c r="T2751" s="216"/>
      <c r="U2751" s="216"/>
      <c r="V2751" s="216"/>
      <c r="W2751" s="216"/>
      <c r="X2751" s="216"/>
    </row>
    <row r="2752" spans="1:24" ht="15.75" customHeight="1">
      <c r="A2752" s="58"/>
      <c r="C2752" s="54">
        <v>39339</v>
      </c>
      <c r="D2752" s="215">
        <v>7849</v>
      </c>
      <c r="E2752" s="215">
        <v>7849</v>
      </c>
      <c r="F2752" s="57">
        <f t="shared" si="113"/>
        <v>0</v>
      </c>
      <c r="G2752" s="67">
        <f t="shared" si="114"/>
        <v>298.8488372093023</v>
      </c>
      <c r="H2752" s="54">
        <v>39318</v>
      </c>
      <c r="I2752" s="215">
        <v>2840</v>
      </c>
      <c r="J2752" s="215">
        <v>7739</v>
      </c>
      <c r="K2752" s="215"/>
      <c r="L2752" s="215"/>
      <c r="M2752" s="67"/>
      <c r="N2752" s="216"/>
      <c r="O2752" s="216"/>
      <c r="P2752" s="216"/>
      <c r="Q2752" s="216"/>
      <c r="R2752" s="216"/>
      <c r="S2752" s="216"/>
      <c r="T2752" s="216"/>
      <c r="U2752" s="216"/>
      <c r="V2752" s="216"/>
      <c r="W2752" s="216"/>
      <c r="X2752" s="216"/>
    </row>
    <row r="2753" spans="1:24" ht="15.75" customHeight="1">
      <c r="A2753" s="58"/>
      <c r="C2753" s="54">
        <v>39338</v>
      </c>
      <c r="D2753" s="215">
        <v>7855</v>
      </c>
      <c r="E2753" s="215">
        <v>7855</v>
      </c>
      <c r="F2753" s="57">
        <f t="shared" si="113"/>
        <v>0</v>
      </c>
      <c r="G2753" s="67">
        <f t="shared" si="114"/>
        <v>298.8488372093023</v>
      </c>
      <c r="H2753" s="54">
        <v>39317</v>
      </c>
      <c r="I2753" s="215">
        <v>2840</v>
      </c>
      <c r="J2753" s="215">
        <v>7753</v>
      </c>
      <c r="K2753" s="215"/>
      <c r="L2753" s="215"/>
      <c r="M2753" s="67"/>
      <c r="N2753" s="216"/>
      <c r="O2753" s="216"/>
      <c r="P2753" s="216"/>
      <c r="Q2753" s="216"/>
      <c r="R2753" s="216"/>
      <c r="S2753" s="216"/>
      <c r="T2753" s="216"/>
      <c r="U2753" s="216"/>
      <c r="V2753" s="216"/>
      <c r="W2753" s="216"/>
      <c r="X2753" s="216"/>
    </row>
    <row r="2754" spans="1:24" ht="15.75" customHeight="1">
      <c r="A2754" s="58"/>
      <c r="C2754" s="54">
        <v>39337</v>
      </c>
      <c r="D2754" s="215">
        <v>7855</v>
      </c>
      <c r="E2754" s="215">
        <v>7855</v>
      </c>
      <c r="F2754" s="57">
        <f t="shared" si="113"/>
        <v>0</v>
      </c>
      <c r="G2754" s="67">
        <f t="shared" si="114"/>
        <v>298.8488372093023</v>
      </c>
      <c r="H2754" s="54">
        <v>39316</v>
      </c>
      <c r="I2754" s="215">
        <v>2820</v>
      </c>
      <c r="J2754" s="215">
        <v>7767</v>
      </c>
      <c r="K2754" s="215"/>
      <c r="L2754" s="215"/>
      <c r="M2754" s="67"/>
      <c r="N2754" s="216"/>
      <c r="O2754" s="216"/>
      <c r="P2754" s="216"/>
      <c r="Q2754" s="216"/>
      <c r="R2754" s="216"/>
      <c r="S2754" s="216"/>
      <c r="T2754" s="216"/>
      <c r="U2754" s="216"/>
      <c r="V2754" s="216"/>
      <c r="W2754" s="216"/>
      <c r="X2754" s="216"/>
    </row>
    <row r="2755" spans="1:24" ht="15.75" customHeight="1">
      <c r="A2755" s="58"/>
      <c r="C2755" s="54">
        <v>39336</v>
      </c>
      <c r="D2755" s="215">
        <v>7862</v>
      </c>
      <c r="E2755" s="215">
        <v>7862</v>
      </c>
      <c r="F2755" s="57">
        <f t="shared" si="113"/>
        <v>0</v>
      </c>
      <c r="G2755" s="67">
        <f t="shared" si="114"/>
        <v>298.8488372093023</v>
      </c>
      <c r="H2755" s="54">
        <v>39315</v>
      </c>
      <c r="I2755" s="215">
        <v>2840</v>
      </c>
      <c r="J2755" s="215">
        <v>7794</v>
      </c>
      <c r="K2755" s="215"/>
      <c r="L2755" s="215"/>
      <c r="M2755" s="67"/>
      <c r="N2755" s="216"/>
      <c r="O2755" s="216"/>
      <c r="P2755" s="216"/>
      <c r="Q2755" s="216"/>
      <c r="R2755" s="216"/>
      <c r="S2755" s="216"/>
      <c r="T2755" s="216"/>
      <c r="U2755" s="216"/>
      <c r="V2755" s="216"/>
      <c r="W2755" s="216"/>
      <c r="X2755" s="216"/>
    </row>
    <row r="2756" spans="1:24" ht="15.75" customHeight="1">
      <c r="A2756" s="58"/>
      <c r="C2756" s="54">
        <v>39335</v>
      </c>
      <c r="D2756" s="215">
        <v>7862</v>
      </c>
      <c r="E2756" s="215">
        <v>7862</v>
      </c>
      <c r="F2756" s="57">
        <f t="shared" si="113"/>
        <v>0</v>
      </c>
      <c r="G2756" s="67">
        <f t="shared" si="114"/>
        <v>298.8488372093023</v>
      </c>
      <c r="H2756" s="54">
        <v>39314</v>
      </c>
      <c r="I2756" s="215">
        <v>2820</v>
      </c>
      <c r="J2756" s="215">
        <v>7801</v>
      </c>
      <c r="K2756" s="215"/>
      <c r="L2756" s="215"/>
      <c r="M2756" s="67"/>
      <c r="N2756" s="216"/>
      <c r="O2756" s="216"/>
      <c r="P2756" s="216"/>
      <c r="Q2756" s="216"/>
      <c r="R2756" s="216"/>
      <c r="S2756" s="216"/>
      <c r="T2756" s="216"/>
      <c r="U2756" s="216"/>
      <c r="V2756" s="216"/>
      <c r="W2756" s="216"/>
      <c r="X2756" s="216"/>
    </row>
    <row r="2757" spans="1:24" ht="15.75" customHeight="1">
      <c r="A2757" s="58"/>
      <c r="C2757" s="54">
        <v>39332</v>
      </c>
      <c r="D2757" s="215">
        <v>7869</v>
      </c>
      <c r="E2757" s="215">
        <v>7869</v>
      </c>
      <c r="F2757" s="57">
        <f t="shared" ref="F2757:F2820" si="115">E2757-D2757</f>
        <v>0</v>
      </c>
      <c r="G2757" s="67">
        <f t="shared" ref="G2757:G2820" si="116">SUM(F2757:F3530)/774</f>
        <v>298.8488372093023</v>
      </c>
      <c r="H2757" s="54">
        <v>39311</v>
      </c>
      <c r="I2757" s="215">
        <v>2820</v>
      </c>
      <c r="J2757" s="215">
        <v>7815</v>
      </c>
      <c r="K2757" s="215"/>
      <c r="L2757" s="215"/>
      <c r="M2757" s="67"/>
      <c r="N2757" s="216"/>
      <c r="O2757" s="216"/>
      <c r="P2757" s="216"/>
      <c r="Q2757" s="216"/>
      <c r="R2757" s="216"/>
      <c r="S2757" s="216"/>
      <c r="T2757" s="216"/>
      <c r="U2757" s="216"/>
      <c r="V2757" s="216"/>
      <c r="W2757" s="216"/>
      <c r="X2757" s="216"/>
    </row>
    <row r="2758" spans="1:24" ht="15.75" customHeight="1">
      <c r="A2758" s="58"/>
      <c r="C2758" s="54">
        <v>39331</v>
      </c>
      <c r="D2758" s="215">
        <v>7876</v>
      </c>
      <c r="E2758" s="215">
        <v>7876</v>
      </c>
      <c r="F2758" s="57">
        <f t="shared" si="115"/>
        <v>0</v>
      </c>
      <c r="G2758" s="67">
        <f t="shared" si="116"/>
        <v>298.8488372093023</v>
      </c>
      <c r="H2758" s="54">
        <v>39310</v>
      </c>
      <c r="I2758" s="215">
        <v>2820</v>
      </c>
      <c r="J2758" s="215">
        <v>7815</v>
      </c>
      <c r="K2758" s="215"/>
      <c r="L2758" s="215"/>
      <c r="M2758" s="67"/>
      <c r="N2758" s="216"/>
      <c r="O2758" s="216"/>
      <c r="P2758" s="216"/>
      <c r="Q2758" s="216"/>
      <c r="R2758" s="216"/>
      <c r="S2758" s="216"/>
      <c r="T2758" s="216"/>
      <c r="U2758" s="216"/>
      <c r="V2758" s="216"/>
      <c r="W2758" s="216"/>
      <c r="X2758" s="216"/>
    </row>
    <row r="2759" spans="1:24" ht="15.75" customHeight="1">
      <c r="A2759" s="58"/>
      <c r="C2759" s="54">
        <v>39330</v>
      </c>
      <c r="D2759" s="215">
        <v>7883</v>
      </c>
      <c r="E2759" s="215">
        <v>7883</v>
      </c>
      <c r="F2759" s="57">
        <f t="shared" si="115"/>
        <v>0</v>
      </c>
      <c r="G2759" s="67">
        <f t="shared" si="116"/>
        <v>298.8488372093023</v>
      </c>
      <c r="H2759" s="54">
        <v>39309</v>
      </c>
      <c r="I2759" s="215">
        <v>2820</v>
      </c>
      <c r="J2759" s="215">
        <v>7822</v>
      </c>
      <c r="K2759" s="215"/>
      <c r="L2759" s="215"/>
      <c r="M2759" s="67"/>
      <c r="N2759" s="216"/>
      <c r="O2759" s="216"/>
      <c r="P2759" s="216"/>
      <c r="Q2759" s="216"/>
      <c r="R2759" s="216"/>
      <c r="S2759" s="216"/>
      <c r="T2759" s="216"/>
      <c r="U2759" s="216"/>
      <c r="V2759" s="216"/>
      <c r="W2759" s="216"/>
      <c r="X2759" s="216"/>
    </row>
    <row r="2760" spans="1:24" ht="15.75" customHeight="1">
      <c r="A2760" s="58"/>
      <c r="C2760" s="54">
        <v>39329</v>
      </c>
      <c r="D2760" s="215">
        <v>7890</v>
      </c>
      <c r="E2760" s="215">
        <v>7890</v>
      </c>
      <c r="F2760" s="57">
        <f t="shared" si="115"/>
        <v>0</v>
      </c>
      <c r="G2760" s="67">
        <f t="shared" si="116"/>
        <v>298.8488372093023</v>
      </c>
      <c r="H2760" s="54">
        <v>39308</v>
      </c>
      <c r="I2760" s="215">
        <v>2820</v>
      </c>
      <c r="J2760" s="215">
        <v>7822</v>
      </c>
      <c r="K2760" s="215"/>
      <c r="L2760" s="215"/>
      <c r="M2760" s="67"/>
      <c r="N2760" s="216"/>
      <c r="O2760" s="216"/>
      <c r="P2760" s="216"/>
      <c r="Q2760" s="216"/>
      <c r="R2760" s="216"/>
      <c r="S2760" s="216"/>
      <c r="T2760" s="216"/>
      <c r="U2760" s="216"/>
      <c r="V2760" s="216"/>
      <c r="W2760" s="216"/>
      <c r="X2760" s="216"/>
    </row>
    <row r="2761" spans="1:24" ht="15.75" customHeight="1">
      <c r="A2761" s="58"/>
      <c r="C2761" s="54">
        <v>39328</v>
      </c>
      <c r="D2761" s="215">
        <v>7903</v>
      </c>
      <c r="E2761" s="215">
        <v>7903</v>
      </c>
      <c r="F2761" s="57">
        <f t="shared" si="115"/>
        <v>0</v>
      </c>
      <c r="G2761" s="67">
        <f t="shared" si="116"/>
        <v>298.8488372093023</v>
      </c>
      <c r="H2761" s="54">
        <v>39307</v>
      </c>
      <c r="I2761" s="215">
        <v>2820</v>
      </c>
      <c r="J2761" s="215">
        <v>7822</v>
      </c>
      <c r="K2761" s="215"/>
      <c r="L2761" s="215"/>
      <c r="M2761" s="67"/>
      <c r="N2761" s="216"/>
      <c r="O2761" s="216"/>
      <c r="P2761" s="216"/>
      <c r="Q2761" s="216"/>
      <c r="R2761" s="216"/>
      <c r="S2761" s="216"/>
      <c r="T2761" s="216"/>
      <c r="U2761" s="216"/>
      <c r="V2761" s="216"/>
      <c r="W2761" s="216"/>
      <c r="X2761" s="216"/>
    </row>
    <row r="2762" spans="1:24" ht="15.75" customHeight="1">
      <c r="A2762" s="58"/>
      <c r="C2762" s="54">
        <v>39325</v>
      </c>
      <c r="D2762" s="215">
        <v>7903</v>
      </c>
      <c r="E2762" s="215">
        <v>7903</v>
      </c>
      <c r="F2762" s="57">
        <f t="shared" si="115"/>
        <v>0</v>
      </c>
      <c r="G2762" s="67">
        <f t="shared" si="116"/>
        <v>298.8488372093023</v>
      </c>
      <c r="H2762" s="54">
        <v>39304</v>
      </c>
      <c r="I2762" s="215">
        <v>2820</v>
      </c>
      <c r="J2762" s="215">
        <v>7822</v>
      </c>
      <c r="K2762" s="215"/>
      <c r="L2762" s="215"/>
      <c r="M2762" s="67"/>
      <c r="N2762" s="216"/>
      <c r="O2762" s="216"/>
      <c r="P2762" s="216"/>
      <c r="Q2762" s="216"/>
      <c r="R2762" s="216"/>
      <c r="S2762" s="216"/>
      <c r="T2762" s="216"/>
      <c r="U2762" s="216"/>
      <c r="V2762" s="216"/>
      <c r="W2762" s="216"/>
      <c r="X2762" s="216"/>
    </row>
    <row r="2763" spans="1:24" ht="15.75" customHeight="1">
      <c r="A2763" s="58"/>
      <c r="C2763" s="54">
        <v>39324</v>
      </c>
      <c r="D2763" s="215">
        <v>7910</v>
      </c>
      <c r="E2763" s="215">
        <v>7910</v>
      </c>
      <c r="F2763" s="57">
        <f t="shared" si="115"/>
        <v>0</v>
      </c>
      <c r="G2763" s="67">
        <f t="shared" si="116"/>
        <v>298.8488372093023</v>
      </c>
      <c r="H2763" s="54">
        <v>39303</v>
      </c>
      <c r="I2763" s="215">
        <v>2820</v>
      </c>
      <c r="J2763" s="215">
        <v>7822</v>
      </c>
      <c r="K2763" s="215"/>
      <c r="L2763" s="215"/>
      <c r="M2763" s="67"/>
      <c r="N2763" s="216"/>
      <c r="O2763" s="216"/>
      <c r="P2763" s="216"/>
      <c r="Q2763" s="216"/>
      <c r="R2763" s="216"/>
      <c r="S2763" s="216"/>
      <c r="T2763" s="216"/>
      <c r="U2763" s="216"/>
      <c r="V2763" s="216"/>
      <c r="W2763" s="216"/>
      <c r="X2763" s="216"/>
    </row>
    <row r="2764" spans="1:24" ht="15.75" customHeight="1">
      <c r="A2764" s="58"/>
      <c r="C2764" s="54">
        <v>39323</v>
      </c>
      <c r="D2764" s="215">
        <v>7938</v>
      </c>
      <c r="E2764" s="215">
        <v>7938</v>
      </c>
      <c r="F2764" s="57">
        <f t="shared" si="115"/>
        <v>0</v>
      </c>
      <c r="G2764" s="67">
        <f t="shared" si="116"/>
        <v>298.8488372093023</v>
      </c>
      <c r="H2764" s="54">
        <v>39302</v>
      </c>
      <c r="I2764" s="215">
        <v>2820</v>
      </c>
      <c r="J2764" s="215">
        <v>7802</v>
      </c>
      <c r="K2764" s="215"/>
      <c r="L2764" s="215"/>
      <c r="M2764" s="67"/>
      <c r="N2764" s="216"/>
      <c r="O2764" s="216"/>
      <c r="P2764" s="216"/>
      <c r="Q2764" s="216"/>
      <c r="R2764" s="216"/>
      <c r="S2764" s="216"/>
      <c r="T2764" s="216"/>
      <c r="U2764" s="216"/>
      <c r="V2764" s="216"/>
      <c r="W2764" s="216"/>
      <c r="X2764" s="216"/>
    </row>
    <row r="2765" spans="1:24" ht="15.75" customHeight="1">
      <c r="A2765" s="58"/>
      <c r="C2765" s="54">
        <v>39322</v>
      </c>
      <c r="D2765" s="215">
        <v>7938</v>
      </c>
      <c r="E2765" s="215">
        <v>7938</v>
      </c>
      <c r="F2765" s="57">
        <f t="shared" si="115"/>
        <v>0</v>
      </c>
      <c r="G2765" s="67">
        <f t="shared" si="116"/>
        <v>298.8488372093023</v>
      </c>
      <c r="H2765" s="54">
        <v>39301</v>
      </c>
      <c r="I2765" s="215">
        <v>2820</v>
      </c>
      <c r="J2765" s="215">
        <v>7781</v>
      </c>
      <c r="K2765" s="215"/>
      <c r="L2765" s="215"/>
      <c r="M2765" s="67"/>
      <c r="N2765" s="216"/>
      <c r="O2765" s="216"/>
      <c r="P2765" s="216"/>
      <c r="Q2765" s="216"/>
      <c r="R2765" s="216"/>
      <c r="S2765" s="216"/>
      <c r="T2765" s="216"/>
      <c r="U2765" s="216"/>
      <c r="V2765" s="216"/>
      <c r="W2765" s="216"/>
      <c r="X2765" s="216"/>
    </row>
    <row r="2766" spans="1:24" ht="15.75" customHeight="1">
      <c r="A2766" s="58"/>
      <c r="C2766" s="54">
        <v>39321</v>
      </c>
      <c r="D2766" s="215">
        <v>7965</v>
      </c>
      <c r="E2766" s="215">
        <v>7965</v>
      </c>
      <c r="F2766" s="57">
        <f t="shared" si="115"/>
        <v>0</v>
      </c>
      <c r="G2766" s="67">
        <f t="shared" si="116"/>
        <v>298.8488372093023</v>
      </c>
      <c r="H2766" s="54">
        <v>39300</v>
      </c>
      <c r="I2766" s="215">
        <v>2800</v>
      </c>
      <c r="J2766" s="215">
        <v>7754</v>
      </c>
      <c r="K2766" s="215"/>
      <c r="L2766" s="215"/>
      <c r="M2766" s="67"/>
      <c r="N2766" s="216"/>
      <c r="O2766" s="216"/>
      <c r="P2766" s="216"/>
      <c r="Q2766" s="216"/>
      <c r="R2766" s="216"/>
      <c r="S2766" s="216"/>
      <c r="T2766" s="216"/>
      <c r="U2766" s="216"/>
      <c r="V2766" s="216"/>
      <c r="W2766" s="216"/>
      <c r="X2766" s="216"/>
    </row>
    <row r="2767" spans="1:24" ht="15.75" customHeight="1">
      <c r="A2767" s="58"/>
      <c r="C2767" s="54">
        <v>39318</v>
      </c>
      <c r="D2767" s="215">
        <v>7972</v>
      </c>
      <c r="E2767" s="215">
        <v>7972</v>
      </c>
      <c r="F2767" s="57">
        <f t="shared" si="115"/>
        <v>0</v>
      </c>
      <c r="G2767" s="67">
        <f t="shared" si="116"/>
        <v>298.8488372093023</v>
      </c>
      <c r="H2767" s="54">
        <v>39297</v>
      </c>
      <c r="I2767" s="215">
        <v>2800</v>
      </c>
      <c r="J2767" s="215">
        <v>7726</v>
      </c>
      <c r="K2767" s="215"/>
      <c r="L2767" s="215"/>
      <c r="M2767" s="67"/>
      <c r="N2767" s="216"/>
      <c r="O2767" s="216"/>
      <c r="P2767" s="216"/>
      <c r="Q2767" s="216"/>
      <c r="R2767" s="216"/>
      <c r="S2767" s="216"/>
      <c r="T2767" s="216"/>
      <c r="U2767" s="216"/>
      <c r="V2767" s="216"/>
      <c r="W2767" s="216"/>
      <c r="X2767" s="216"/>
    </row>
    <row r="2768" spans="1:24" ht="15.75" customHeight="1">
      <c r="A2768" s="58"/>
      <c r="C2768" s="54">
        <v>39317</v>
      </c>
      <c r="D2768" s="215">
        <v>7992</v>
      </c>
      <c r="E2768" s="215">
        <v>7992</v>
      </c>
      <c r="F2768" s="57">
        <f t="shared" si="115"/>
        <v>0</v>
      </c>
      <c r="G2768" s="67">
        <f t="shared" si="116"/>
        <v>298.8488372093023</v>
      </c>
      <c r="H2768" s="54">
        <v>39296</v>
      </c>
      <c r="I2768" s="215">
        <v>2800</v>
      </c>
      <c r="J2768" s="215">
        <v>7713</v>
      </c>
      <c r="K2768" s="215"/>
      <c r="L2768" s="215"/>
      <c r="M2768" s="67"/>
      <c r="N2768" s="216"/>
      <c r="O2768" s="216"/>
      <c r="P2768" s="216"/>
      <c r="Q2768" s="216"/>
      <c r="R2768" s="216"/>
      <c r="S2768" s="216"/>
      <c r="T2768" s="216"/>
      <c r="U2768" s="216"/>
      <c r="V2768" s="216"/>
      <c r="W2768" s="216"/>
      <c r="X2768" s="216"/>
    </row>
    <row r="2769" spans="1:24" ht="15.75" customHeight="1">
      <c r="A2769" s="58"/>
      <c r="C2769" s="54">
        <v>39316</v>
      </c>
      <c r="D2769" s="215">
        <v>8033</v>
      </c>
      <c r="E2769" s="215">
        <v>8033</v>
      </c>
      <c r="F2769" s="57">
        <f t="shared" si="115"/>
        <v>0</v>
      </c>
      <c r="G2769" s="67">
        <f t="shared" si="116"/>
        <v>298.8488372093023</v>
      </c>
      <c r="H2769" s="54">
        <v>39295</v>
      </c>
      <c r="I2769" s="215">
        <v>2800</v>
      </c>
      <c r="J2769" s="215">
        <v>7665</v>
      </c>
      <c r="K2769" s="215"/>
      <c r="L2769" s="215"/>
      <c r="M2769" s="67"/>
      <c r="N2769" s="216"/>
      <c r="O2769" s="216"/>
      <c r="P2769" s="216"/>
      <c r="Q2769" s="216"/>
      <c r="R2769" s="216"/>
      <c r="S2769" s="216"/>
      <c r="T2769" s="216"/>
      <c r="U2769" s="216"/>
      <c r="V2769" s="216"/>
      <c r="W2769" s="216"/>
      <c r="X2769" s="216"/>
    </row>
    <row r="2770" spans="1:24" ht="15.75" customHeight="1">
      <c r="A2770" s="58"/>
      <c r="C2770" s="54">
        <v>39315</v>
      </c>
      <c r="D2770" s="215">
        <v>8033</v>
      </c>
      <c r="E2770" s="215">
        <v>8033</v>
      </c>
      <c r="F2770" s="57">
        <f t="shared" si="115"/>
        <v>0</v>
      </c>
      <c r="G2770" s="67">
        <f t="shared" si="116"/>
        <v>298.8488372093023</v>
      </c>
      <c r="H2770" s="54">
        <v>39294</v>
      </c>
      <c r="I2770" s="215">
        <v>2800</v>
      </c>
      <c r="J2770" s="215">
        <v>7644</v>
      </c>
      <c r="K2770" s="215"/>
      <c r="L2770" s="215"/>
      <c r="M2770" s="67"/>
      <c r="N2770" s="216"/>
      <c r="O2770" s="216"/>
      <c r="P2770" s="216"/>
      <c r="Q2770" s="216"/>
      <c r="R2770" s="216"/>
      <c r="S2770" s="216"/>
      <c r="T2770" s="216"/>
      <c r="U2770" s="216"/>
      <c r="V2770" s="216"/>
      <c r="W2770" s="216"/>
      <c r="X2770" s="216"/>
    </row>
    <row r="2771" spans="1:24" ht="15.75" customHeight="1">
      <c r="A2771" s="58"/>
      <c r="C2771" s="54">
        <v>39314</v>
      </c>
      <c r="D2771" s="215">
        <v>8074</v>
      </c>
      <c r="E2771" s="215">
        <v>8074</v>
      </c>
      <c r="F2771" s="57">
        <f t="shared" si="115"/>
        <v>0</v>
      </c>
      <c r="G2771" s="67">
        <f t="shared" si="116"/>
        <v>298.8488372093023</v>
      </c>
      <c r="H2771" s="54">
        <v>39293</v>
      </c>
      <c r="I2771" s="215">
        <v>2790</v>
      </c>
      <c r="J2771" s="215">
        <v>7603</v>
      </c>
      <c r="K2771" s="215"/>
      <c r="L2771" s="215"/>
      <c r="M2771" s="67"/>
      <c r="N2771" s="216"/>
      <c r="O2771" s="216"/>
      <c r="P2771" s="216"/>
      <c r="Q2771" s="216"/>
      <c r="R2771" s="216"/>
      <c r="S2771" s="216"/>
      <c r="T2771" s="216"/>
      <c r="U2771" s="216"/>
      <c r="V2771" s="216"/>
      <c r="W2771" s="216"/>
      <c r="X2771" s="216"/>
    </row>
    <row r="2772" spans="1:24" ht="15.75" customHeight="1">
      <c r="A2772" s="58"/>
      <c r="C2772" s="54">
        <v>39311</v>
      </c>
      <c r="D2772" s="215">
        <v>8074</v>
      </c>
      <c r="E2772" s="215">
        <v>8074</v>
      </c>
      <c r="F2772" s="57">
        <f t="shared" si="115"/>
        <v>0</v>
      </c>
      <c r="G2772" s="67">
        <f t="shared" si="116"/>
        <v>298.8488372093023</v>
      </c>
      <c r="H2772" s="54">
        <v>39290</v>
      </c>
      <c r="I2772" s="215">
        <v>2790</v>
      </c>
      <c r="J2772" s="215">
        <v>7603</v>
      </c>
      <c r="K2772" s="215"/>
      <c r="L2772" s="215"/>
      <c r="M2772" s="67"/>
      <c r="N2772" s="216"/>
      <c r="O2772" s="216"/>
      <c r="P2772" s="216"/>
      <c r="Q2772" s="216"/>
      <c r="R2772" s="216"/>
      <c r="S2772" s="216"/>
      <c r="T2772" s="216"/>
      <c r="U2772" s="216"/>
      <c r="V2772" s="216"/>
      <c r="W2772" s="216"/>
      <c r="X2772" s="216"/>
    </row>
    <row r="2773" spans="1:24" ht="15.75" customHeight="1">
      <c r="A2773" s="58"/>
      <c r="C2773" s="54">
        <v>39310</v>
      </c>
      <c r="D2773" s="215">
        <v>8095</v>
      </c>
      <c r="E2773" s="215">
        <v>8095</v>
      </c>
      <c r="F2773" s="57">
        <f t="shared" si="115"/>
        <v>0</v>
      </c>
      <c r="G2773" s="67">
        <f t="shared" si="116"/>
        <v>298.8488372093023</v>
      </c>
      <c r="H2773" s="54">
        <v>39289</v>
      </c>
      <c r="I2773" s="215">
        <v>2790</v>
      </c>
      <c r="J2773" s="215">
        <v>7569</v>
      </c>
      <c r="K2773" s="215"/>
      <c r="L2773" s="215"/>
      <c r="M2773" s="67"/>
      <c r="N2773" s="216"/>
      <c r="O2773" s="216"/>
      <c r="P2773" s="216"/>
      <c r="Q2773" s="216"/>
      <c r="R2773" s="216"/>
      <c r="S2773" s="216"/>
      <c r="T2773" s="216"/>
      <c r="U2773" s="216"/>
      <c r="V2773" s="216"/>
      <c r="W2773" s="216"/>
      <c r="X2773" s="216"/>
    </row>
    <row r="2774" spans="1:24" ht="15.75" customHeight="1">
      <c r="A2774" s="58"/>
      <c r="C2774" s="54">
        <v>39309</v>
      </c>
      <c r="D2774" s="215">
        <v>8095</v>
      </c>
      <c r="E2774" s="215">
        <v>8095</v>
      </c>
      <c r="F2774" s="57">
        <f t="shared" si="115"/>
        <v>0</v>
      </c>
      <c r="G2774" s="67">
        <f t="shared" si="116"/>
        <v>298.8488372093023</v>
      </c>
      <c r="H2774" s="54">
        <v>39288</v>
      </c>
      <c r="I2774" s="215">
        <v>2790</v>
      </c>
      <c r="J2774" s="215">
        <v>7534</v>
      </c>
      <c r="K2774" s="215"/>
      <c r="L2774" s="215"/>
      <c r="M2774" s="67"/>
      <c r="N2774" s="216"/>
      <c r="O2774" s="216"/>
      <c r="P2774" s="216"/>
      <c r="Q2774" s="216"/>
      <c r="R2774" s="216"/>
      <c r="S2774" s="216"/>
      <c r="T2774" s="216"/>
      <c r="U2774" s="216"/>
      <c r="V2774" s="216"/>
      <c r="W2774" s="216"/>
      <c r="X2774" s="216"/>
    </row>
    <row r="2775" spans="1:24" ht="15.75" customHeight="1">
      <c r="A2775" s="58"/>
      <c r="C2775" s="54">
        <v>39308</v>
      </c>
      <c r="D2775" s="215">
        <v>8108</v>
      </c>
      <c r="E2775" s="215">
        <v>8108</v>
      </c>
      <c r="F2775" s="57">
        <f t="shared" si="115"/>
        <v>0</v>
      </c>
      <c r="G2775" s="67">
        <f t="shared" si="116"/>
        <v>298.8488372093023</v>
      </c>
      <c r="H2775" s="54">
        <v>39287</v>
      </c>
      <c r="I2775" s="215">
        <v>2790</v>
      </c>
      <c r="J2775" s="215">
        <v>7500</v>
      </c>
      <c r="K2775" s="215"/>
      <c r="L2775" s="215"/>
      <c r="M2775" s="67"/>
      <c r="N2775" s="216"/>
      <c r="O2775" s="216"/>
      <c r="P2775" s="216"/>
      <c r="Q2775" s="216"/>
      <c r="R2775" s="216"/>
      <c r="S2775" s="216"/>
      <c r="T2775" s="216"/>
      <c r="U2775" s="216"/>
      <c r="V2775" s="216"/>
      <c r="W2775" s="216"/>
      <c r="X2775" s="216"/>
    </row>
    <row r="2776" spans="1:24" ht="15.75" customHeight="1">
      <c r="A2776" s="58"/>
      <c r="C2776" s="54">
        <v>39307</v>
      </c>
      <c r="D2776" s="215">
        <v>8115</v>
      </c>
      <c r="E2776" s="215">
        <v>8115</v>
      </c>
      <c r="F2776" s="57">
        <f t="shared" si="115"/>
        <v>0</v>
      </c>
      <c r="G2776" s="67">
        <f t="shared" si="116"/>
        <v>298.8488372093023</v>
      </c>
      <c r="H2776" s="54">
        <v>39286</v>
      </c>
      <c r="I2776" s="215">
        <v>2790</v>
      </c>
      <c r="J2776" s="215">
        <v>7466</v>
      </c>
      <c r="K2776" s="215"/>
      <c r="L2776" s="215"/>
      <c r="M2776" s="67"/>
      <c r="N2776" s="216"/>
      <c r="O2776" s="216"/>
      <c r="P2776" s="216"/>
      <c r="Q2776" s="216"/>
      <c r="R2776" s="216"/>
      <c r="S2776" s="216"/>
      <c r="T2776" s="216"/>
      <c r="U2776" s="216"/>
      <c r="V2776" s="216"/>
      <c r="W2776" s="216"/>
      <c r="X2776" s="216"/>
    </row>
    <row r="2777" spans="1:24" ht="15.75" customHeight="1">
      <c r="A2777" s="58"/>
      <c r="C2777" s="54">
        <v>39304</v>
      </c>
      <c r="D2777" s="215">
        <v>8129</v>
      </c>
      <c r="E2777" s="215">
        <v>8129</v>
      </c>
      <c r="F2777" s="57">
        <f t="shared" si="115"/>
        <v>0</v>
      </c>
      <c r="G2777" s="67">
        <f t="shared" si="116"/>
        <v>298.8488372093023</v>
      </c>
      <c r="H2777" s="54">
        <v>39283</v>
      </c>
      <c r="I2777" s="215">
        <v>2790</v>
      </c>
      <c r="J2777" s="215">
        <v>7466</v>
      </c>
      <c r="K2777" s="215"/>
      <c r="L2777" s="215"/>
      <c r="M2777" s="67"/>
      <c r="N2777" s="216"/>
      <c r="O2777" s="216"/>
      <c r="P2777" s="216"/>
      <c r="Q2777" s="216"/>
      <c r="R2777" s="216"/>
      <c r="S2777" s="216"/>
      <c r="T2777" s="216"/>
      <c r="U2777" s="216"/>
      <c r="V2777" s="216"/>
      <c r="W2777" s="216"/>
      <c r="X2777" s="216"/>
    </row>
    <row r="2778" spans="1:24" ht="15.75" customHeight="1">
      <c r="A2778" s="58"/>
      <c r="C2778" s="54">
        <v>39303</v>
      </c>
      <c r="D2778" s="215">
        <v>8115</v>
      </c>
      <c r="E2778" s="215">
        <v>8115</v>
      </c>
      <c r="F2778" s="57">
        <f t="shared" si="115"/>
        <v>0</v>
      </c>
      <c r="G2778" s="67">
        <f t="shared" si="116"/>
        <v>298.8488372093023</v>
      </c>
      <c r="H2778" s="54">
        <v>39282</v>
      </c>
      <c r="I2778" s="215">
        <v>2790</v>
      </c>
      <c r="J2778" s="215">
        <v>7418</v>
      </c>
      <c r="K2778" s="215"/>
      <c r="L2778" s="215"/>
      <c r="M2778" s="67"/>
      <c r="N2778" s="216"/>
      <c r="O2778" s="216"/>
      <c r="P2778" s="216"/>
      <c r="Q2778" s="216"/>
      <c r="R2778" s="216"/>
      <c r="S2778" s="216"/>
      <c r="T2778" s="216"/>
      <c r="U2778" s="216"/>
      <c r="V2778" s="216"/>
      <c r="W2778" s="216"/>
      <c r="X2778" s="216"/>
    </row>
    <row r="2779" spans="1:24" ht="15.75" customHeight="1">
      <c r="A2779" s="58"/>
      <c r="C2779" s="54">
        <v>39302</v>
      </c>
      <c r="D2779" s="215">
        <v>8115</v>
      </c>
      <c r="E2779" s="215">
        <v>8115</v>
      </c>
      <c r="F2779" s="57">
        <f t="shared" si="115"/>
        <v>0</v>
      </c>
      <c r="G2779" s="67">
        <f t="shared" si="116"/>
        <v>298.8488372093023</v>
      </c>
      <c r="H2779" s="54">
        <v>39281</v>
      </c>
      <c r="I2779" s="215">
        <v>2790</v>
      </c>
      <c r="J2779" s="215">
        <v>7418</v>
      </c>
      <c r="K2779" s="215"/>
      <c r="L2779" s="215"/>
      <c r="M2779" s="67"/>
      <c r="N2779" s="216"/>
      <c r="O2779" s="216"/>
      <c r="P2779" s="216"/>
      <c r="Q2779" s="216"/>
      <c r="R2779" s="216"/>
      <c r="S2779" s="216"/>
      <c r="T2779" s="216"/>
      <c r="U2779" s="216"/>
      <c r="V2779" s="216"/>
      <c r="W2779" s="216"/>
      <c r="X2779" s="216"/>
    </row>
    <row r="2780" spans="1:24" ht="15.75" customHeight="1">
      <c r="A2780" s="58"/>
      <c r="C2780" s="54">
        <v>39301</v>
      </c>
      <c r="D2780" s="215">
        <v>8081</v>
      </c>
      <c r="E2780" s="215">
        <v>8081</v>
      </c>
      <c r="F2780" s="57">
        <f t="shared" si="115"/>
        <v>0</v>
      </c>
      <c r="G2780" s="67">
        <f t="shared" si="116"/>
        <v>298.8488372093023</v>
      </c>
      <c r="H2780" s="54">
        <v>39280</v>
      </c>
      <c r="I2780" s="215">
        <v>2790</v>
      </c>
      <c r="J2780" s="215">
        <v>7391</v>
      </c>
      <c r="K2780" s="215"/>
      <c r="L2780" s="215"/>
      <c r="M2780" s="67"/>
      <c r="N2780" s="216"/>
      <c r="O2780" s="216"/>
      <c r="P2780" s="216"/>
      <c r="Q2780" s="216"/>
      <c r="R2780" s="216"/>
      <c r="S2780" s="216"/>
      <c r="T2780" s="216"/>
      <c r="U2780" s="216"/>
      <c r="V2780" s="216"/>
      <c r="W2780" s="216"/>
      <c r="X2780" s="216"/>
    </row>
    <row r="2781" spans="1:24" ht="15.75" customHeight="1">
      <c r="A2781" s="58"/>
      <c r="C2781" s="54">
        <v>39300</v>
      </c>
      <c r="D2781" s="215">
        <v>8074</v>
      </c>
      <c r="E2781" s="215">
        <v>8074</v>
      </c>
      <c r="F2781" s="57">
        <f t="shared" si="115"/>
        <v>0</v>
      </c>
      <c r="G2781" s="67">
        <f t="shared" si="116"/>
        <v>298.8488372093023</v>
      </c>
      <c r="H2781" s="54">
        <v>39279</v>
      </c>
      <c r="I2781" s="215">
        <v>2800</v>
      </c>
      <c r="J2781" s="215">
        <v>7391</v>
      </c>
      <c r="K2781" s="215"/>
      <c r="L2781" s="215"/>
      <c r="M2781" s="67"/>
      <c r="N2781" s="216"/>
      <c r="O2781" s="216"/>
      <c r="P2781" s="216"/>
      <c r="Q2781" s="216"/>
      <c r="R2781" s="216"/>
      <c r="S2781" s="216"/>
      <c r="T2781" s="216"/>
      <c r="U2781" s="216"/>
      <c r="V2781" s="216"/>
      <c r="W2781" s="216"/>
      <c r="X2781" s="216"/>
    </row>
    <row r="2782" spans="1:24" ht="15.75" customHeight="1">
      <c r="A2782" s="58"/>
      <c r="C2782" s="54">
        <v>39297</v>
      </c>
      <c r="D2782" s="215">
        <v>8047</v>
      </c>
      <c r="E2782" s="215">
        <v>8047</v>
      </c>
      <c r="F2782" s="57">
        <f t="shared" si="115"/>
        <v>0</v>
      </c>
      <c r="G2782" s="67">
        <f t="shared" si="116"/>
        <v>298.8488372093023</v>
      </c>
      <c r="H2782" s="54">
        <v>39276</v>
      </c>
      <c r="I2782" s="215">
        <v>2800</v>
      </c>
      <c r="J2782" s="215">
        <v>7363</v>
      </c>
      <c r="K2782" s="215"/>
      <c r="L2782" s="215"/>
      <c r="M2782" s="67"/>
      <c r="N2782" s="216"/>
      <c r="O2782" s="216"/>
      <c r="P2782" s="216"/>
      <c r="Q2782" s="216"/>
      <c r="R2782" s="216"/>
      <c r="S2782" s="216"/>
      <c r="T2782" s="216"/>
      <c r="U2782" s="216"/>
      <c r="V2782" s="216"/>
      <c r="W2782" s="216"/>
      <c r="X2782" s="216"/>
    </row>
    <row r="2783" spans="1:24" ht="15.75" customHeight="1">
      <c r="A2783" s="58"/>
      <c r="C2783" s="54">
        <v>39296</v>
      </c>
      <c r="D2783" s="215">
        <v>8020</v>
      </c>
      <c r="E2783" s="215">
        <v>8020</v>
      </c>
      <c r="F2783" s="57">
        <f t="shared" si="115"/>
        <v>0</v>
      </c>
      <c r="G2783" s="67">
        <f t="shared" si="116"/>
        <v>298.8488372093023</v>
      </c>
      <c r="H2783" s="54">
        <v>39275</v>
      </c>
      <c r="I2783" s="215">
        <v>2790</v>
      </c>
      <c r="J2783" s="215">
        <v>7363</v>
      </c>
      <c r="K2783" s="215"/>
      <c r="L2783" s="215"/>
      <c r="M2783" s="67"/>
      <c r="N2783" s="216"/>
      <c r="O2783" s="216"/>
      <c r="P2783" s="216"/>
      <c r="Q2783" s="216"/>
      <c r="R2783" s="216"/>
      <c r="S2783" s="216"/>
      <c r="T2783" s="216"/>
      <c r="U2783" s="216"/>
      <c r="V2783" s="216"/>
      <c r="W2783" s="216"/>
      <c r="X2783" s="216"/>
    </row>
    <row r="2784" spans="1:24" ht="15.75" customHeight="1">
      <c r="A2784" s="58"/>
      <c r="C2784" s="54">
        <v>39295</v>
      </c>
      <c r="D2784" s="215">
        <v>7993</v>
      </c>
      <c r="E2784" s="215">
        <v>7993</v>
      </c>
      <c r="F2784" s="57">
        <f t="shared" si="115"/>
        <v>0</v>
      </c>
      <c r="G2784" s="67">
        <f t="shared" si="116"/>
        <v>298.8488372093023</v>
      </c>
      <c r="H2784" s="54">
        <v>39274</v>
      </c>
      <c r="I2784" s="215">
        <v>2800</v>
      </c>
      <c r="J2784" s="215">
        <v>7363</v>
      </c>
      <c r="K2784" s="215"/>
      <c r="L2784" s="215"/>
      <c r="M2784" s="67"/>
      <c r="N2784" s="216"/>
      <c r="O2784" s="216"/>
      <c r="P2784" s="216"/>
      <c r="Q2784" s="216"/>
      <c r="R2784" s="216"/>
      <c r="S2784" s="216"/>
      <c r="T2784" s="216"/>
      <c r="U2784" s="216"/>
      <c r="V2784" s="216"/>
      <c r="W2784" s="216"/>
      <c r="X2784" s="216"/>
    </row>
    <row r="2785" spans="1:24" ht="15.75" customHeight="1">
      <c r="A2785" s="58"/>
      <c r="C2785" s="54">
        <v>39294</v>
      </c>
      <c r="D2785" s="215">
        <v>7965</v>
      </c>
      <c r="E2785" s="215">
        <v>7965</v>
      </c>
      <c r="F2785" s="57">
        <f t="shared" si="115"/>
        <v>0</v>
      </c>
      <c r="G2785" s="67">
        <f t="shared" si="116"/>
        <v>298.8488372093023</v>
      </c>
      <c r="H2785" s="54">
        <v>39273</v>
      </c>
      <c r="I2785" s="215">
        <v>2790</v>
      </c>
      <c r="J2785" s="215">
        <v>7329</v>
      </c>
      <c r="K2785" s="215"/>
      <c r="L2785" s="215"/>
      <c r="M2785" s="67"/>
      <c r="N2785" s="216"/>
      <c r="O2785" s="216"/>
      <c r="P2785" s="216"/>
      <c r="Q2785" s="216"/>
      <c r="R2785" s="216"/>
      <c r="S2785" s="216"/>
      <c r="T2785" s="216"/>
      <c r="U2785" s="216"/>
      <c r="V2785" s="216"/>
      <c r="W2785" s="216"/>
      <c r="X2785" s="216"/>
    </row>
    <row r="2786" spans="1:24" ht="15.75" customHeight="1">
      <c r="A2786" s="58"/>
      <c r="C2786" s="54">
        <v>39293</v>
      </c>
      <c r="D2786" s="215">
        <v>7924</v>
      </c>
      <c r="E2786" s="215">
        <v>7924</v>
      </c>
      <c r="F2786" s="57">
        <f t="shared" si="115"/>
        <v>0</v>
      </c>
      <c r="G2786" s="67">
        <f t="shared" si="116"/>
        <v>298.8488372093023</v>
      </c>
      <c r="H2786" s="54">
        <v>39272</v>
      </c>
      <c r="I2786" s="215">
        <v>2790</v>
      </c>
      <c r="J2786" s="215">
        <v>7329</v>
      </c>
      <c r="K2786" s="215"/>
      <c r="L2786" s="215"/>
      <c r="M2786" s="67"/>
      <c r="N2786" s="216"/>
      <c r="O2786" s="216"/>
      <c r="P2786" s="216"/>
      <c r="Q2786" s="216"/>
      <c r="R2786" s="216"/>
      <c r="S2786" s="216"/>
      <c r="T2786" s="216"/>
      <c r="U2786" s="216"/>
      <c r="V2786" s="216"/>
      <c r="W2786" s="216"/>
      <c r="X2786" s="216"/>
    </row>
    <row r="2787" spans="1:24" ht="15.75" customHeight="1">
      <c r="A2787" s="58"/>
      <c r="C2787" s="54">
        <v>39290</v>
      </c>
      <c r="D2787" s="215">
        <v>7877</v>
      </c>
      <c r="E2787" s="215">
        <v>7877</v>
      </c>
      <c r="F2787" s="57">
        <f t="shared" si="115"/>
        <v>0</v>
      </c>
      <c r="G2787" s="67">
        <f t="shared" si="116"/>
        <v>298.8488372093023</v>
      </c>
      <c r="H2787" s="54">
        <v>39269</v>
      </c>
      <c r="I2787" s="215">
        <v>2790</v>
      </c>
      <c r="J2787" s="215">
        <v>7308</v>
      </c>
      <c r="K2787" s="215"/>
      <c r="L2787" s="215"/>
      <c r="M2787" s="67"/>
      <c r="N2787" s="216"/>
      <c r="O2787" s="216"/>
      <c r="P2787" s="216"/>
      <c r="Q2787" s="216"/>
      <c r="R2787" s="216"/>
      <c r="S2787" s="216"/>
      <c r="T2787" s="216"/>
      <c r="U2787" s="216"/>
      <c r="V2787" s="216"/>
      <c r="W2787" s="216"/>
      <c r="X2787" s="216"/>
    </row>
    <row r="2788" spans="1:24" ht="15.75" customHeight="1">
      <c r="A2788" s="58"/>
      <c r="C2788" s="54">
        <v>39289</v>
      </c>
      <c r="D2788" s="215">
        <v>7829</v>
      </c>
      <c r="E2788" s="215">
        <v>7829</v>
      </c>
      <c r="F2788" s="57">
        <f t="shared" si="115"/>
        <v>0</v>
      </c>
      <c r="G2788" s="67">
        <f t="shared" si="116"/>
        <v>298.8488372093023</v>
      </c>
      <c r="H2788" s="54">
        <v>39268</v>
      </c>
      <c r="I2788" s="215">
        <v>2790</v>
      </c>
      <c r="J2788" s="215">
        <v>7295</v>
      </c>
      <c r="K2788" s="215"/>
      <c r="L2788" s="215"/>
      <c r="M2788" s="67"/>
      <c r="N2788" s="216"/>
      <c r="O2788" s="216"/>
      <c r="P2788" s="216"/>
      <c r="Q2788" s="216"/>
      <c r="R2788" s="216"/>
      <c r="S2788" s="216"/>
      <c r="T2788" s="216"/>
      <c r="U2788" s="216"/>
      <c r="V2788" s="216"/>
      <c r="W2788" s="216"/>
      <c r="X2788" s="216"/>
    </row>
    <row r="2789" spans="1:24" ht="15.75" customHeight="1">
      <c r="A2789" s="58"/>
      <c r="C2789" s="54">
        <v>39288</v>
      </c>
      <c r="D2789" s="215">
        <v>7775</v>
      </c>
      <c r="E2789" s="215">
        <v>7775</v>
      </c>
      <c r="F2789" s="57">
        <f t="shared" si="115"/>
        <v>0</v>
      </c>
      <c r="G2789" s="67">
        <f t="shared" si="116"/>
        <v>298.8488372093023</v>
      </c>
      <c r="H2789" s="54">
        <v>39267</v>
      </c>
      <c r="I2789" s="215">
        <v>2790</v>
      </c>
      <c r="J2789" s="215">
        <v>7267</v>
      </c>
      <c r="K2789" s="215"/>
      <c r="L2789" s="215"/>
      <c r="M2789" s="67"/>
      <c r="N2789" s="216"/>
      <c r="O2789" s="216"/>
      <c r="P2789" s="216"/>
      <c r="Q2789" s="216"/>
      <c r="R2789" s="216"/>
      <c r="S2789" s="216"/>
      <c r="T2789" s="216"/>
      <c r="U2789" s="216"/>
      <c r="V2789" s="216"/>
      <c r="W2789" s="216"/>
      <c r="X2789" s="216"/>
    </row>
    <row r="2790" spans="1:24" ht="15.75" customHeight="1">
      <c r="A2790" s="58"/>
      <c r="C2790" s="54">
        <v>39287</v>
      </c>
      <c r="D2790" s="215">
        <v>7727</v>
      </c>
      <c r="E2790" s="215">
        <v>7727</v>
      </c>
      <c r="F2790" s="57">
        <f t="shared" si="115"/>
        <v>0</v>
      </c>
      <c r="G2790" s="67">
        <f t="shared" si="116"/>
        <v>298.8488372093023</v>
      </c>
      <c r="H2790" s="54">
        <v>39266</v>
      </c>
      <c r="I2790" s="215">
        <v>2790</v>
      </c>
      <c r="J2790" s="215">
        <v>7254</v>
      </c>
      <c r="K2790" s="215"/>
      <c r="L2790" s="215"/>
      <c r="M2790" s="67"/>
      <c r="N2790" s="216"/>
      <c r="O2790" s="216"/>
      <c r="P2790" s="216"/>
      <c r="Q2790" s="216"/>
      <c r="R2790" s="216"/>
      <c r="S2790" s="216"/>
      <c r="T2790" s="216"/>
      <c r="U2790" s="216"/>
      <c r="V2790" s="216"/>
      <c r="W2790" s="216"/>
      <c r="X2790" s="216"/>
    </row>
    <row r="2791" spans="1:24" ht="15.75" customHeight="1">
      <c r="A2791" s="58"/>
      <c r="C2791" s="54">
        <v>39286</v>
      </c>
      <c r="D2791" s="215">
        <v>7679</v>
      </c>
      <c r="E2791" s="215">
        <v>7679</v>
      </c>
      <c r="F2791" s="57">
        <f t="shared" si="115"/>
        <v>0</v>
      </c>
      <c r="G2791" s="67">
        <f t="shared" si="116"/>
        <v>298.8488372093023</v>
      </c>
      <c r="H2791" s="54">
        <v>39265</v>
      </c>
      <c r="I2791" s="215">
        <v>2790</v>
      </c>
      <c r="J2791" s="215">
        <v>7226</v>
      </c>
      <c r="K2791" s="215"/>
      <c r="L2791" s="215"/>
      <c r="M2791" s="67"/>
      <c r="N2791" s="216"/>
      <c r="O2791" s="216"/>
      <c r="P2791" s="216"/>
      <c r="Q2791" s="216"/>
      <c r="R2791" s="216"/>
      <c r="S2791" s="216"/>
      <c r="T2791" s="216"/>
      <c r="U2791" s="216"/>
      <c r="V2791" s="216"/>
      <c r="W2791" s="216"/>
      <c r="X2791" s="216"/>
    </row>
    <row r="2792" spans="1:24" ht="15.75" customHeight="1">
      <c r="A2792" s="58"/>
      <c r="C2792" s="54">
        <v>39283</v>
      </c>
      <c r="D2792" s="215">
        <v>7611</v>
      </c>
      <c r="E2792" s="215">
        <v>7611</v>
      </c>
      <c r="F2792" s="57">
        <f t="shared" si="115"/>
        <v>0</v>
      </c>
      <c r="G2792" s="67">
        <f t="shared" si="116"/>
        <v>298.8488372093023</v>
      </c>
      <c r="H2792" s="54">
        <v>39262</v>
      </c>
      <c r="I2792" s="215">
        <v>2790</v>
      </c>
      <c r="J2792" s="215">
        <v>7199</v>
      </c>
      <c r="K2792" s="215"/>
      <c r="L2792" s="215"/>
      <c r="M2792" s="67"/>
      <c r="N2792" s="216"/>
      <c r="O2792" s="216"/>
      <c r="P2792" s="216"/>
      <c r="Q2792" s="216"/>
      <c r="R2792" s="216"/>
      <c r="S2792" s="216"/>
      <c r="T2792" s="216"/>
      <c r="U2792" s="216"/>
      <c r="V2792" s="216"/>
      <c r="W2792" s="216"/>
      <c r="X2792" s="216"/>
    </row>
    <row r="2793" spans="1:24" ht="15.75" customHeight="1">
      <c r="A2793" s="58"/>
      <c r="C2793" s="54">
        <v>39282</v>
      </c>
      <c r="D2793" s="215">
        <v>7563</v>
      </c>
      <c r="E2793" s="215">
        <v>7563</v>
      </c>
      <c r="F2793" s="57">
        <f t="shared" si="115"/>
        <v>0</v>
      </c>
      <c r="G2793" s="67">
        <f t="shared" si="116"/>
        <v>298.8488372093023</v>
      </c>
      <c r="H2793" s="54">
        <v>39261</v>
      </c>
      <c r="I2793" s="215">
        <v>2790</v>
      </c>
      <c r="J2793" s="215">
        <v>7240</v>
      </c>
      <c r="K2793" s="215"/>
      <c r="L2793" s="215"/>
      <c r="M2793" s="67"/>
      <c r="N2793" s="216"/>
      <c r="O2793" s="216"/>
      <c r="P2793" s="216"/>
      <c r="Q2793" s="216"/>
      <c r="R2793" s="216"/>
      <c r="S2793" s="216"/>
      <c r="T2793" s="216"/>
      <c r="U2793" s="216"/>
      <c r="V2793" s="216"/>
      <c r="W2793" s="216"/>
      <c r="X2793" s="216"/>
    </row>
    <row r="2794" spans="1:24" ht="15.75" customHeight="1">
      <c r="A2794" s="58"/>
      <c r="C2794" s="54">
        <v>39281</v>
      </c>
      <c r="D2794" s="215">
        <v>7563</v>
      </c>
      <c r="E2794" s="215">
        <v>7563</v>
      </c>
      <c r="F2794" s="57">
        <f t="shared" si="115"/>
        <v>0</v>
      </c>
      <c r="G2794" s="67">
        <f t="shared" si="116"/>
        <v>298.8488372093023</v>
      </c>
      <c r="H2794" s="54">
        <v>39260</v>
      </c>
      <c r="I2794" s="215">
        <v>2790</v>
      </c>
      <c r="J2794" s="215">
        <v>7268</v>
      </c>
      <c r="K2794" s="215"/>
      <c r="L2794" s="215"/>
      <c r="M2794" s="67"/>
      <c r="N2794" s="216"/>
      <c r="O2794" s="216"/>
      <c r="P2794" s="216"/>
      <c r="Q2794" s="216"/>
      <c r="R2794" s="216"/>
      <c r="S2794" s="216"/>
      <c r="T2794" s="216"/>
      <c r="U2794" s="216"/>
      <c r="V2794" s="216"/>
      <c r="W2794" s="216"/>
      <c r="X2794" s="216"/>
    </row>
    <row r="2795" spans="1:24" ht="15.75" customHeight="1">
      <c r="A2795" s="58"/>
      <c r="C2795" s="54">
        <v>39280</v>
      </c>
      <c r="D2795" s="215">
        <v>7550</v>
      </c>
      <c r="E2795" s="215">
        <v>7550</v>
      </c>
      <c r="F2795" s="57">
        <f t="shared" si="115"/>
        <v>0</v>
      </c>
      <c r="G2795" s="67">
        <f t="shared" si="116"/>
        <v>298.8488372093023</v>
      </c>
      <c r="H2795" s="54">
        <v>39259</v>
      </c>
      <c r="I2795" s="215">
        <v>2790</v>
      </c>
      <c r="J2795" s="215">
        <v>7323</v>
      </c>
      <c r="K2795" s="215"/>
      <c r="L2795" s="215"/>
      <c r="M2795" s="67"/>
      <c r="N2795" s="216"/>
      <c r="O2795" s="216"/>
      <c r="P2795" s="216"/>
      <c r="Q2795" s="216"/>
      <c r="R2795" s="216"/>
      <c r="S2795" s="216"/>
      <c r="T2795" s="216"/>
      <c r="U2795" s="216"/>
      <c r="V2795" s="216"/>
      <c r="W2795" s="216"/>
      <c r="X2795" s="216"/>
    </row>
    <row r="2796" spans="1:24" ht="15.75" customHeight="1">
      <c r="A2796" s="58"/>
      <c r="C2796" s="54">
        <v>39279</v>
      </c>
      <c r="D2796" s="215">
        <v>7543</v>
      </c>
      <c r="E2796" s="215">
        <v>7543</v>
      </c>
      <c r="F2796" s="57">
        <f t="shared" si="115"/>
        <v>0</v>
      </c>
      <c r="G2796" s="67">
        <f t="shared" si="116"/>
        <v>298.8488372093023</v>
      </c>
      <c r="H2796" s="54">
        <v>39258</v>
      </c>
      <c r="I2796" s="215">
        <v>2790</v>
      </c>
      <c r="J2796" s="215">
        <v>7391</v>
      </c>
      <c r="K2796" s="215"/>
      <c r="L2796" s="215"/>
      <c r="M2796" s="67"/>
      <c r="N2796" s="216"/>
      <c r="O2796" s="216"/>
      <c r="P2796" s="216"/>
      <c r="Q2796" s="216"/>
      <c r="R2796" s="216"/>
      <c r="S2796" s="216"/>
      <c r="T2796" s="216"/>
      <c r="U2796" s="216"/>
      <c r="V2796" s="216"/>
      <c r="W2796" s="216"/>
      <c r="X2796" s="216"/>
    </row>
    <row r="2797" spans="1:24" ht="15.75" customHeight="1">
      <c r="A2797" s="58"/>
      <c r="C2797" s="54">
        <v>39276</v>
      </c>
      <c r="D2797" s="215">
        <v>7543</v>
      </c>
      <c r="E2797" s="215">
        <v>7543</v>
      </c>
      <c r="F2797" s="57">
        <f t="shared" si="115"/>
        <v>0</v>
      </c>
      <c r="G2797" s="67">
        <f t="shared" si="116"/>
        <v>298.8488372093023</v>
      </c>
      <c r="H2797" s="54">
        <v>39255</v>
      </c>
      <c r="I2797" s="215">
        <v>2770</v>
      </c>
      <c r="J2797" s="215">
        <v>7440</v>
      </c>
      <c r="K2797" s="215"/>
      <c r="L2797" s="215"/>
      <c r="M2797" s="67"/>
      <c r="N2797" s="216"/>
      <c r="O2797" s="216"/>
      <c r="P2797" s="216"/>
      <c r="Q2797" s="216"/>
      <c r="R2797" s="216"/>
      <c r="S2797" s="216"/>
      <c r="T2797" s="216"/>
      <c r="U2797" s="216"/>
      <c r="V2797" s="216"/>
      <c r="W2797" s="216"/>
      <c r="X2797" s="216"/>
    </row>
    <row r="2798" spans="1:24" ht="15.75" customHeight="1">
      <c r="A2798" s="58"/>
      <c r="C2798" s="54">
        <v>39275</v>
      </c>
      <c r="D2798" s="215">
        <v>7529</v>
      </c>
      <c r="E2798" s="215">
        <v>7529</v>
      </c>
      <c r="F2798" s="57">
        <f t="shared" si="115"/>
        <v>0</v>
      </c>
      <c r="G2798" s="67">
        <f t="shared" si="116"/>
        <v>298.8488372093023</v>
      </c>
      <c r="H2798" s="54">
        <v>39254</v>
      </c>
      <c r="I2798" s="215">
        <v>2770</v>
      </c>
      <c r="J2798" s="215">
        <v>7502</v>
      </c>
      <c r="K2798" s="215"/>
      <c r="L2798" s="215"/>
      <c r="M2798" s="67"/>
      <c r="N2798" s="216"/>
      <c r="O2798" s="216"/>
      <c r="P2798" s="216"/>
      <c r="Q2798" s="216"/>
      <c r="R2798" s="216"/>
      <c r="S2798" s="216"/>
      <c r="T2798" s="216"/>
      <c r="U2798" s="216"/>
      <c r="V2798" s="216"/>
      <c r="W2798" s="216"/>
      <c r="X2798" s="216"/>
    </row>
    <row r="2799" spans="1:24" ht="15.75" customHeight="1">
      <c r="A2799" s="58"/>
      <c r="C2799" s="54">
        <v>39274</v>
      </c>
      <c r="D2799" s="215">
        <v>7502</v>
      </c>
      <c r="E2799" s="215">
        <v>7502</v>
      </c>
      <c r="F2799" s="57">
        <f t="shared" si="115"/>
        <v>0</v>
      </c>
      <c r="G2799" s="67">
        <f t="shared" si="116"/>
        <v>298.8488372093023</v>
      </c>
      <c r="H2799" s="54">
        <v>39253</v>
      </c>
      <c r="I2799" s="215">
        <v>2760</v>
      </c>
      <c r="J2799" s="215">
        <v>7543</v>
      </c>
      <c r="K2799" s="215"/>
      <c r="L2799" s="215"/>
      <c r="M2799" s="67"/>
      <c r="N2799" s="216"/>
      <c r="O2799" s="216"/>
      <c r="P2799" s="216"/>
      <c r="Q2799" s="216"/>
      <c r="R2799" s="216"/>
      <c r="S2799" s="216"/>
      <c r="T2799" s="216"/>
      <c r="U2799" s="216"/>
      <c r="V2799" s="216"/>
      <c r="W2799" s="216"/>
      <c r="X2799" s="216"/>
    </row>
    <row r="2800" spans="1:24" ht="15.75" customHeight="1">
      <c r="A2800" s="58"/>
      <c r="C2800" s="54">
        <v>39273</v>
      </c>
      <c r="D2800" s="215">
        <v>7502</v>
      </c>
      <c r="E2800" s="215">
        <v>7502</v>
      </c>
      <c r="F2800" s="57">
        <f t="shared" si="115"/>
        <v>0</v>
      </c>
      <c r="G2800" s="67">
        <f t="shared" si="116"/>
        <v>298.8488372093023</v>
      </c>
      <c r="H2800" s="54">
        <v>39252</v>
      </c>
      <c r="I2800" s="215">
        <v>2740</v>
      </c>
      <c r="J2800" s="215">
        <v>7598</v>
      </c>
      <c r="K2800" s="215"/>
      <c r="L2800" s="215"/>
      <c r="M2800" s="67"/>
      <c r="N2800" s="216"/>
      <c r="O2800" s="216"/>
      <c r="P2800" s="216"/>
      <c r="Q2800" s="216"/>
      <c r="R2800" s="216"/>
      <c r="S2800" s="216"/>
      <c r="T2800" s="216"/>
      <c r="U2800" s="216"/>
      <c r="V2800" s="216"/>
      <c r="W2800" s="216"/>
      <c r="X2800" s="216"/>
    </row>
    <row r="2801" spans="1:24" ht="15.75" customHeight="1">
      <c r="A2801" s="58"/>
      <c r="C2801" s="54">
        <v>39272</v>
      </c>
      <c r="D2801" s="215">
        <v>7482</v>
      </c>
      <c r="E2801" s="215">
        <v>7482</v>
      </c>
      <c r="F2801" s="57">
        <f t="shared" si="115"/>
        <v>0</v>
      </c>
      <c r="G2801" s="67">
        <f t="shared" si="116"/>
        <v>298.8488372093023</v>
      </c>
      <c r="H2801" s="54">
        <v>39251</v>
      </c>
      <c r="I2801" s="215">
        <v>2740</v>
      </c>
      <c r="J2801" s="215">
        <v>7612</v>
      </c>
      <c r="K2801" s="215"/>
      <c r="L2801" s="215"/>
      <c r="M2801" s="67"/>
      <c r="N2801" s="216"/>
      <c r="O2801" s="216"/>
      <c r="P2801" s="216"/>
      <c r="Q2801" s="216"/>
      <c r="R2801" s="216"/>
      <c r="S2801" s="216"/>
      <c r="T2801" s="216"/>
      <c r="U2801" s="216"/>
      <c r="V2801" s="216"/>
      <c r="W2801" s="216"/>
      <c r="X2801" s="216"/>
    </row>
    <row r="2802" spans="1:24" ht="15.75" customHeight="1">
      <c r="A2802" s="58"/>
      <c r="C2802" s="54">
        <v>39269</v>
      </c>
      <c r="D2802" s="215">
        <v>7454</v>
      </c>
      <c r="E2802" s="215">
        <v>7454</v>
      </c>
      <c r="F2802" s="57">
        <f t="shared" si="115"/>
        <v>0</v>
      </c>
      <c r="G2802" s="67">
        <f t="shared" si="116"/>
        <v>298.8488372093023</v>
      </c>
      <c r="H2802" s="54">
        <v>39248</v>
      </c>
      <c r="I2802" s="215">
        <v>2760</v>
      </c>
      <c r="J2802" s="215">
        <v>7653</v>
      </c>
      <c r="K2802" s="215"/>
      <c r="L2802" s="215"/>
      <c r="M2802" s="67"/>
      <c r="N2802" s="216"/>
      <c r="O2802" s="216"/>
      <c r="P2802" s="216"/>
      <c r="Q2802" s="216"/>
      <c r="R2802" s="216"/>
      <c r="S2802" s="216"/>
      <c r="T2802" s="216"/>
      <c r="U2802" s="216"/>
      <c r="V2802" s="216"/>
      <c r="W2802" s="216"/>
      <c r="X2802" s="216"/>
    </row>
    <row r="2803" spans="1:24" ht="15.75" customHeight="1">
      <c r="A2803" s="58"/>
      <c r="C2803" s="54">
        <v>39268</v>
      </c>
      <c r="D2803" s="215">
        <v>7420</v>
      </c>
      <c r="E2803" s="215">
        <v>7420</v>
      </c>
      <c r="F2803" s="57">
        <f t="shared" si="115"/>
        <v>0</v>
      </c>
      <c r="G2803" s="67">
        <f t="shared" si="116"/>
        <v>298.8488372093023</v>
      </c>
      <c r="H2803" s="54">
        <v>39247</v>
      </c>
      <c r="I2803" s="215">
        <v>2740</v>
      </c>
      <c r="J2803" s="215">
        <v>7660</v>
      </c>
      <c r="K2803" s="215"/>
      <c r="L2803" s="215"/>
      <c r="M2803" s="67"/>
      <c r="N2803" s="216"/>
      <c r="O2803" s="216"/>
      <c r="P2803" s="216"/>
      <c r="Q2803" s="216"/>
      <c r="R2803" s="216"/>
      <c r="S2803" s="216"/>
      <c r="T2803" s="216"/>
      <c r="U2803" s="216"/>
      <c r="V2803" s="216"/>
      <c r="W2803" s="216"/>
      <c r="X2803" s="216"/>
    </row>
    <row r="2804" spans="1:24" ht="15.75" customHeight="1">
      <c r="A2804" s="58"/>
      <c r="C2804" s="54">
        <v>39267</v>
      </c>
      <c r="D2804" s="215">
        <v>7345</v>
      </c>
      <c r="E2804" s="215">
        <v>7345</v>
      </c>
      <c r="F2804" s="57">
        <f t="shared" si="115"/>
        <v>0</v>
      </c>
      <c r="G2804" s="67">
        <f t="shared" si="116"/>
        <v>298.8488372093023</v>
      </c>
      <c r="H2804" s="54">
        <v>39246</v>
      </c>
      <c r="I2804" s="215">
        <v>2760</v>
      </c>
      <c r="J2804" s="215">
        <v>7708</v>
      </c>
      <c r="K2804" s="215"/>
      <c r="L2804" s="215"/>
      <c r="M2804" s="67"/>
      <c r="N2804" s="216"/>
      <c r="O2804" s="216"/>
      <c r="P2804" s="216"/>
      <c r="Q2804" s="216"/>
      <c r="R2804" s="216"/>
      <c r="S2804" s="216"/>
      <c r="T2804" s="216"/>
      <c r="U2804" s="216"/>
      <c r="V2804" s="216"/>
      <c r="W2804" s="216"/>
      <c r="X2804" s="216"/>
    </row>
    <row r="2805" spans="1:24" ht="15.75" customHeight="1">
      <c r="A2805" s="58"/>
      <c r="C2805" s="54">
        <v>39266</v>
      </c>
      <c r="D2805" s="215">
        <v>7311</v>
      </c>
      <c r="E2805" s="215">
        <v>7311</v>
      </c>
      <c r="F2805" s="57">
        <f t="shared" si="115"/>
        <v>0</v>
      </c>
      <c r="G2805" s="67">
        <f t="shared" si="116"/>
        <v>298.8488372093023</v>
      </c>
      <c r="H2805" s="54">
        <v>39245</v>
      </c>
      <c r="I2805" s="215">
        <v>2740</v>
      </c>
      <c r="J2805" s="215">
        <v>7715</v>
      </c>
      <c r="K2805" s="215"/>
      <c r="L2805" s="215"/>
      <c r="M2805" s="67"/>
      <c r="N2805" s="216"/>
      <c r="O2805" s="216"/>
      <c r="P2805" s="216"/>
      <c r="Q2805" s="216"/>
      <c r="R2805" s="216"/>
      <c r="S2805" s="216"/>
      <c r="T2805" s="216"/>
      <c r="U2805" s="216"/>
      <c r="V2805" s="216"/>
      <c r="W2805" s="216"/>
      <c r="X2805" s="216"/>
    </row>
    <row r="2806" spans="1:24" ht="15.75" customHeight="1">
      <c r="A2806" s="58"/>
      <c r="C2806" s="54">
        <v>39265</v>
      </c>
      <c r="D2806" s="215">
        <v>7284</v>
      </c>
      <c r="E2806" s="215">
        <v>7284</v>
      </c>
      <c r="F2806" s="57">
        <f t="shared" si="115"/>
        <v>0</v>
      </c>
      <c r="G2806" s="67">
        <f t="shared" si="116"/>
        <v>298.8488372093023</v>
      </c>
      <c r="H2806" s="54">
        <v>39244</v>
      </c>
      <c r="I2806" s="215">
        <v>2740</v>
      </c>
      <c r="J2806" s="215">
        <v>7736</v>
      </c>
      <c r="K2806" s="215"/>
      <c r="L2806" s="215"/>
      <c r="M2806" s="67"/>
      <c r="N2806" s="216"/>
      <c r="O2806" s="216"/>
      <c r="P2806" s="216"/>
      <c r="Q2806" s="216"/>
      <c r="R2806" s="216"/>
      <c r="S2806" s="216"/>
      <c r="T2806" s="216"/>
      <c r="U2806" s="216"/>
      <c r="V2806" s="216"/>
      <c r="W2806" s="216"/>
      <c r="X2806" s="216"/>
    </row>
    <row r="2807" spans="1:24" ht="15.75" customHeight="1">
      <c r="A2807" s="58"/>
      <c r="C2807" s="54">
        <v>39262</v>
      </c>
      <c r="D2807" s="215">
        <v>7264</v>
      </c>
      <c r="E2807" s="215">
        <v>7264</v>
      </c>
      <c r="F2807" s="57">
        <f t="shared" si="115"/>
        <v>0</v>
      </c>
      <c r="G2807" s="67">
        <f t="shared" si="116"/>
        <v>298.8488372093023</v>
      </c>
      <c r="H2807" s="54">
        <v>39241</v>
      </c>
      <c r="I2807" s="215">
        <v>2740</v>
      </c>
      <c r="J2807" s="215">
        <v>7757</v>
      </c>
      <c r="K2807" s="215"/>
      <c r="L2807" s="215"/>
      <c r="M2807" s="67"/>
      <c r="N2807" s="216"/>
      <c r="O2807" s="216"/>
      <c r="P2807" s="216"/>
      <c r="Q2807" s="216"/>
      <c r="R2807" s="216"/>
      <c r="S2807" s="216"/>
      <c r="T2807" s="216"/>
      <c r="U2807" s="216"/>
      <c r="V2807" s="216"/>
      <c r="W2807" s="216"/>
      <c r="X2807" s="216"/>
    </row>
    <row r="2808" spans="1:24" ht="15.75" customHeight="1">
      <c r="A2808" s="58"/>
      <c r="C2808" s="54">
        <v>39261</v>
      </c>
      <c r="D2808" s="215">
        <v>7277</v>
      </c>
      <c r="E2808" s="215">
        <v>7277</v>
      </c>
      <c r="F2808" s="57">
        <f t="shared" si="115"/>
        <v>0</v>
      </c>
      <c r="G2808" s="67">
        <f t="shared" si="116"/>
        <v>298.8488372093023</v>
      </c>
      <c r="H2808" s="54">
        <v>39240</v>
      </c>
      <c r="I2808" s="215">
        <v>2740</v>
      </c>
      <c r="J2808" s="215">
        <v>7770</v>
      </c>
      <c r="K2808" s="215"/>
      <c r="L2808" s="215"/>
      <c r="M2808" s="67"/>
      <c r="N2808" s="216"/>
      <c r="O2808" s="216"/>
      <c r="P2808" s="216"/>
      <c r="Q2808" s="216"/>
      <c r="R2808" s="216"/>
      <c r="S2808" s="216"/>
      <c r="T2808" s="216"/>
      <c r="U2808" s="216"/>
      <c r="V2808" s="216"/>
      <c r="W2808" s="216"/>
      <c r="X2808" s="216"/>
    </row>
    <row r="2809" spans="1:24" ht="15.75" customHeight="1">
      <c r="A2809" s="58"/>
      <c r="C2809" s="54">
        <v>39260</v>
      </c>
      <c r="D2809" s="215">
        <v>7339</v>
      </c>
      <c r="E2809" s="215">
        <v>7339</v>
      </c>
      <c r="F2809" s="57">
        <f t="shared" si="115"/>
        <v>0</v>
      </c>
      <c r="G2809" s="67">
        <f t="shared" si="116"/>
        <v>298.8488372093023</v>
      </c>
      <c r="H2809" s="54">
        <v>39239</v>
      </c>
      <c r="I2809" s="215">
        <v>2740</v>
      </c>
      <c r="J2809" s="215">
        <v>7784</v>
      </c>
      <c r="K2809" s="215"/>
      <c r="L2809" s="215"/>
      <c r="M2809" s="67"/>
      <c r="N2809" s="216"/>
      <c r="O2809" s="216"/>
      <c r="P2809" s="216"/>
      <c r="Q2809" s="216"/>
      <c r="R2809" s="216"/>
      <c r="S2809" s="216"/>
      <c r="T2809" s="216"/>
      <c r="U2809" s="216"/>
      <c r="V2809" s="216"/>
      <c r="W2809" s="216"/>
      <c r="X2809" s="216"/>
    </row>
    <row r="2810" spans="1:24" ht="15.75" customHeight="1">
      <c r="A2810" s="58"/>
      <c r="C2810" s="54">
        <v>39259</v>
      </c>
      <c r="D2810" s="215">
        <v>7386</v>
      </c>
      <c r="E2810" s="215">
        <v>7386</v>
      </c>
      <c r="F2810" s="57">
        <f t="shared" si="115"/>
        <v>0</v>
      </c>
      <c r="G2810" s="67">
        <f t="shared" si="116"/>
        <v>298.8488372093023</v>
      </c>
      <c r="H2810" s="54">
        <v>39238</v>
      </c>
      <c r="I2810" s="215">
        <v>2730</v>
      </c>
      <c r="J2810" s="215">
        <v>7798</v>
      </c>
      <c r="K2810" s="215"/>
      <c r="L2810" s="215"/>
      <c r="M2810" s="67"/>
      <c r="N2810" s="216"/>
      <c r="O2810" s="216"/>
      <c r="P2810" s="216"/>
      <c r="Q2810" s="216"/>
      <c r="R2810" s="216"/>
      <c r="S2810" s="216"/>
      <c r="T2810" s="216"/>
      <c r="U2810" s="216"/>
      <c r="V2810" s="216"/>
      <c r="W2810" s="216"/>
      <c r="X2810" s="216"/>
    </row>
    <row r="2811" spans="1:24" ht="15.75" customHeight="1">
      <c r="A2811" s="58"/>
      <c r="C2811" s="54">
        <v>39258</v>
      </c>
      <c r="D2811" s="215">
        <v>7434</v>
      </c>
      <c r="E2811" s="215">
        <v>7434</v>
      </c>
      <c r="F2811" s="57">
        <f t="shared" si="115"/>
        <v>0</v>
      </c>
      <c r="G2811" s="67">
        <f t="shared" si="116"/>
        <v>298.8488372093023</v>
      </c>
      <c r="H2811" s="54">
        <v>39237</v>
      </c>
      <c r="I2811" s="215">
        <v>2730</v>
      </c>
      <c r="J2811" s="215">
        <v>7798</v>
      </c>
      <c r="K2811" s="215"/>
      <c r="L2811" s="215"/>
      <c r="M2811" s="67"/>
      <c r="N2811" s="216"/>
      <c r="O2811" s="216"/>
      <c r="P2811" s="216"/>
      <c r="Q2811" s="216"/>
      <c r="R2811" s="216"/>
      <c r="S2811" s="216"/>
      <c r="T2811" s="216"/>
      <c r="U2811" s="216"/>
      <c r="V2811" s="216"/>
      <c r="W2811" s="216"/>
      <c r="X2811" s="216"/>
    </row>
    <row r="2812" spans="1:24" ht="15.75" customHeight="1">
      <c r="A2812" s="58"/>
      <c r="C2812" s="54">
        <v>39255</v>
      </c>
      <c r="D2812" s="215">
        <v>7502</v>
      </c>
      <c r="E2812" s="215">
        <v>7502</v>
      </c>
      <c r="F2812" s="57">
        <f t="shared" si="115"/>
        <v>0</v>
      </c>
      <c r="G2812" s="67">
        <f t="shared" si="116"/>
        <v>298.8488372093023</v>
      </c>
      <c r="H2812" s="54">
        <v>39234</v>
      </c>
      <c r="I2812" s="215">
        <v>2700</v>
      </c>
      <c r="J2812" s="215">
        <v>7819</v>
      </c>
      <c r="K2812" s="215"/>
      <c r="L2812" s="215"/>
      <c r="M2812" s="67"/>
      <c r="N2812" s="216"/>
      <c r="O2812" s="216"/>
      <c r="P2812" s="216"/>
      <c r="Q2812" s="216"/>
      <c r="R2812" s="216"/>
      <c r="S2812" s="216"/>
      <c r="T2812" s="216"/>
      <c r="U2812" s="216"/>
      <c r="V2812" s="216"/>
      <c r="W2812" s="216"/>
      <c r="X2812" s="216"/>
    </row>
    <row r="2813" spans="1:24" ht="15.75" customHeight="1">
      <c r="A2813" s="58"/>
      <c r="C2813" s="54">
        <v>39254</v>
      </c>
      <c r="D2813" s="215">
        <v>7550</v>
      </c>
      <c r="E2813" s="215">
        <v>7550</v>
      </c>
      <c r="F2813" s="57">
        <f t="shared" si="115"/>
        <v>0</v>
      </c>
      <c r="G2813" s="67">
        <f t="shared" si="116"/>
        <v>298.8488372093023</v>
      </c>
      <c r="H2813" s="54">
        <v>39233</v>
      </c>
      <c r="I2813" s="215">
        <v>2700</v>
      </c>
      <c r="J2813" s="215">
        <v>7819</v>
      </c>
      <c r="K2813" s="215"/>
      <c r="L2813" s="215"/>
      <c r="M2813" s="67"/>
      <c r="N2813" s="216"/>
      <c r="O2813" s="216"/>
      <c r="P2813" s="216"/>
      <c r="Q2813" s="216"/>
      <c r="R2813" s="216"/>
      <c r="S2813" s="216"/>
      <c r="T2813" s="216"/>
      <c r="U2813" s="216"/>
      <c r="V2813" s="216"/>
      <c r="W2813" s="216"/>
      <c r="X2813" s="216"/>
    </row>
    <row r="2814" spans="1:24" ht="15.75" customHeight="1">
      <c r="A2814" s="58"/>
      <c r="C2814" s="54">
        <v>39253</v>
      </c>
      <c r="D2814" s="215">
        <v>7591</v>
      </c>
      <c r="E2814" s="215">
        <v>7591</v>
      </c>
      <c r="F2814" s="57">
        <f t="shared" si="115"/>
        <v>0</v>
      </c>
      <c r="G2814" s="67">
        <f t="shared" si="116"/>
        <v>298.8488372093023</v>
      </c>
      <c r="H2814" s="54">
        <v>39232</v>
      </c>
      <c r="I2814" s="215">
        <v>2680</v>
      </c>
      <c r="J2814" s="215">
        <v>7812</v>
      </c>
      <c r="K2814" s="215"/>
      <c r="L2814" s="215"/>
      <c r="M2814" s="67"/>
      <c r="N2814" s="216"/>
      <c r="O2814" s="216"/>
      <c r="P2814" s="216"/>
      <c r="Q2814" s="216"/>
      <c r="R2814" s="216"/>
      <c r="S2814" s="216"/>
      <c r="T2814" s="216"/>
      <c r="U2814" s="216"/>
      <c r="V2814" s="216"/>
      <c r="W2814" s="216"/>
      <c r="X2814" s="216"/>
    </row>
    <row r="2815" spans="1:24" ht="15.75" customHeight="1">
      <c r="A2815" s="58"/>
      <c r="C2815" s="54">
        <v>39252</v>
      </c>
      <c r="D2815" s="215">
        <v>7639</v>
      </c>
      <c r="E2815" s="215">
        <v>7639</v>
      </c>
      <c r="F2815" s="57">
        <f t="shared" si="115"/>
        <v>0</v>
      </c>
      <c r="G2815" s="67">
        <f t="shared" si="116"/>
        <v>298.8488372093023</v>
      </c>
      <c r="H2815" s="54">
        <v>39231</v>
      </c>
      <c r="I2815" s="215">
        <v>2660</v>
      </c>
      <c r="J2815" s="215">
        <v>7778</v>
      </c>
      <c r="K2815" s="215"/>
      <c r="L2815" s="215"/>
      <c r="M2815" s="67"/>
      <c r="N2815" s="216"/>
      <c r="O2815" s="216"/>
      <c r="P2815" s="216"/>
      <c r="Q2815" s="216"/>
      <c r="R2815" s="216"/>
      <c r="S2815" s="216"/>
      <c r="T2815" s="216"/>
      <c r="U2815" s="216"/>
      <c r="V2815" s="216"/>
      <c r="W2815" s="216"/>
      <c r="X2815" s="216"/>
    </row>
    <row r="2816" spans="1:24" ht="15.75" customHeight="1">
      <c r="A2816" s="58"/>
      <c r="C2816" s="54">
        <v>39251</v>
      </c>
      <c r="D2816" s="215">
        <v>7693</v>
      </c>
      <c r="E2816" s="215">
        <v>7693</v>
      </c>
      <c r="F2816" s="57">
        <f t="shared" si="115"/>
        <v>0</v>
      </c>
      <c r="G2816" s="67">
        <f t="shared" si="116"/>
        <v>298.8488372093023</v>
      </c>
      <c r="H2816" s="54">
        <v>39230</v>
      </c>
      <c r="I2816" s="215">
        <v>2660</v>
      </c>
      <c r="J2816" s="215">
        <v>7750</v>
      </c>
      <c r="K2816" s="215"/>
      <c r="L2816" s="215"/>
      <c r="M2816" s="67"/>
      <c r="N2816" s="216"/>
      <c r="O2816" s="216"/>
      <c r="P2816" s="216"/>
      <c r="Q2816" s="216"/>
      <c r="R2816" s="216"/>
      <c r="S2816" s="216"/>
      <c r="T2816" s="216"/>
      <c r="U2816" s="216"/>
      <c r="V2816" s="216"/>
      <c r="W2816" s="216"/>
      <c r="X2816" s="216"/>
    </row>
    <row r="2817" spans="1:24" ht="15.75" customHeight="1">
      <c r="A2817" s="58"/>
      <c r="C2817" s="54">
        <v>39248</v>
      </c>
      <c r="D2817" s="215">
        <v>7693</v>
      </c>
      <c r="E2817" s="215">
        <v>7693</v>
      </c>
      <c r="F2817" s="57">
        <f t="shared" si="115"/>
        <v>0</v>
      </c>
      <c r="G2817" s="67">
        <f t="shared" si="116"/>
        <v>298.8488372093023</v>
      </c>
      <c r="H2817" s="54">
        <v>39227</v>
      </c>
      <c r="I2817" s="215">
        <v>2660</v>
      </c>
      <c r="J2817" s="215">
        <v>7737</v>
      </c>
      <c r="K2817" s="215"/>
      <c r="L2817" s="215"/>
      <c r="M2817" s="67"/>
      <c r="N2817" s="216"/>
      <c r="O2817" s="216"/>
      <c r="P2817" s="216"/>
      <c r="Q2817" s="216"/>
      <c r="R2817" s="216"/>
      <c r="S2817" s="216"/>
      <c r="T2817" s="216"/>
      <c r="U2817" s="216"/>
      <c r="V2817" s="216"/>
      <c r="W2817" s="216"/>
      <c r="X2817" s="216"/>
    </row>
    <row r="2818" spans="1:24" ht="15.75" customHeight="1">
      <c r="A2818" s="58"/>
      <c r="C2818" s="54">
        <v>39247</v>
      </c>
      <c r="D2818" s="215">
        <v>7728</v>
      </c>
      <c r="E2818" s="215">
        <v>7728</v>
      </c>
      <c r="F2818" s="57">
        <f t="shared" si="115"/>
        <v>0</v>
      </c>
      <c r="G2818" s="67">
        <f t="shared" si="116"/>
        <v>298.8488372093023</v>
      </c>
      <c r="H2818" s="54">
        <v>39226</v>
      </c>
      <c r="I2818" s="215">
        <v>2660</v>
      </c>
      <c r="J2818" s="215">
        <v>7682</v>
      </c>
      <c r="K2818" s="215"/>
      <c r="L2818" s="215"/>
      <c r="M2818" s="67"/>
      <c r="N2818" s="216"/>
      <c r="O2818" s="216"/>
      <c r="P2818" s="216"/>
      <c r="Q2818" s="216"/>
      <c r="R2818" s="216"/>
      <c r="S2818" s="216"/>
      <c r="T2818" s="216"/>
      <c r="U2818" s="216"/>
      <c r="V2818" s="216"/>
      <c r="W2818" s="216"/>
      <c r="X2818" s="216"/>
    </row>
    <row r="2819" spans="1:24" ht="15.75" customHeight="1">
      <c r="A2819" s="58"/>
      <c r="C2819" s="54">
        <v>39246</v>
      </c>
      <c r="D2819" s="215">
        <v>7755</v>
      </c>
      <c r="E2819" s="215">
        <v>7755</v>
      </c>
      <c r="F2819" s="57">
        <f t="shared" si="115"/>
        <v>0</v>
      </c>
      <c r="G2819" s="67">
        <f t="shared" si="116"/>
        <v>298.8488372093023</v>
      </c>
      <c r="H2819" s="54">
        <v>39225</v>
      </c>
      <c r="I2819" s="215">
        <v>2660</v>
      </c>
      <c r="J2819" s="215">
        <v>7682</v>
      </c>
      <c r="K2819" s="215"/>
      <c r="L2819" s="215"/>
      <c r="M2819" s="67"/>
      <c r="N2819" s="216"/>
      <c r="O2819" s="216"/>
      <c r="P2819" s="216"/>
      <c r="Q2819" s="216"/>
      <c r="R2819" s="216"/>
      <c r="S2819" s="216"/>
      <c r="T2819" s="216"/>
      <c r="U2819" s="216"/>
      <c r="V2819" s="216"/>
      <c r="W2819" s="216"/>
      <c r="X2819" s="216"/>
    </row>
    <row r="2820" spans="1:24" ht="15.75" customHeight="1">
      <c r="A2820" s="58"/>
      <c r="C2820" s="54">
        <v>39245</v>
      </c>
      <c r="D2820" s="215">
        <v>7789</v>
      </c>
      <c r="E2820" s="215">
        <v>7789</v>
      </c>
      <c r="F2820" s="57">
        <f t="shared" si="115"/>
        <v>0</v>
      </c>
      <c r="G2820" s="67">
        <f t="shared" si="116"/>
        <v>298.8488372093023</v>
      </c>
      <c r="H2820" s="54">
        <v>39224</v>
      </c>
      <c r="I2820" s="215">
        <v>2660</v>
      </c>
      <c r="J2820" s="215">
        <v>7647</v>
      </c>
      <c r="K2820" s="215"/>
      <c r="L2820" s="215"/>
      <c r="M2820" s="67"/>
      <c r="N2820" s="216"/>
      <c r="O2820" s="216"/>
      <c r="P2820" s="216"/>
      <c r="Q2820" s="216"/>
      <c r="R2820" s="216"/>
      <c r="S2820" s="216"/>
      <c r="T2820" s="216"/>
      <c r="U2820" s="216"/>
      <c r="V2820" s="216"/>
      <c r="W2820" s="216"/>
      <c r="X2820" s="216"/>
    </row>
    <row r="2821" spans="1:24" ht="15.75" customHeight="1">
      <c r="A2821" s="58"/>
      <c r="C2821" s="54">
        <v>39244</v>
      </c>
      <c r="D2821" s="215">
        <v>7837</v>
      </c>
      <c r="E2821" s="215">
        <v>7837</v>
      </c>
      <c r="F2821" s="57">
        <f t="shared" ref="F2821:F2884" si="117">E2821-D2821</f>
        <v>0</v>
      </c>
      <c r="G2821" s="67">
        <f t="shared" ref="G2821:G2884" si="118">SUM(F2821:F3594)/774</f>
        <v>298.8488372093023</v>
      </c>
      <c r="H2821" s="54">
        <v>39223</v>
      </c>
      <c r="I2821" s="215">
        <v>2660</v>
      </c>
      <c r="J2821" s="215">
        <v>7599</v>
      </c>
      <c r="K2821" s="215"/>
      <c r="L2821" s="215"/>
      <c r="M2821" s="67"/>
      <c r="N2821" s="216"/>
      <c r="O2821" s="216"/>
      <c r="P2821" s="216"/>
      <c r="Q2821" s="216"/>
      <c r="R2821" s="216"/>
      <c r="S2821" s="216"/>
      <c r="T2821" s="216"/>
      <c r="U2821" s="216"/>
      <c r="V2821" s="216"/>
      <c r="W2821" s="216"/>
      <c r="X2821" s="216"/>
    </row>
    <row r="2822" spans="1:24" ht="15.75" customHeight="1">
      <c r="A2822" s="58"/>
      <c r="C2822" s="54">
        <v>39241</v>
      </c>
      <c r="D2822" s="215">
        <v>7837</v>
      </c>
      <c r="E2822" s="215">
        <v>7837</v>
      </c>
      <c r="F2822" s="57">
        <f t="shared" si="117"/>
        <v>0</v>
      </c>
      <c r="G2822" s="67">
        <f t="shared" si="118"/>
        <v>298.8488372093023</v>
      </c>
      <c r="H2822" s="54">
        <v>39220</v>
      </c>
      <c r="I2822" s="215">
        <v>2660</v>
      </c>
      <c r="J2822" s="215">
        <v>7599</v>
      </c>
      <c r="K2822" s="215"/>
      <c r="L2822" s="215"/>
      <c r="M2822" s="67"/>
      <c r="N2822" s="216"/>
      <c r="O2822" s="216"/>
      <c r="P2822" s="216"/>
      <c r="Q2822" s="216"/>
      <c r="R2822" s="216"/>
      <c r="S2822" s="216"/>
      <c r="T2822" s="216"/>
      <c r="U2822" s="216"/>
      <c r="V2822" s="216"/>
      <c r="W2822" s="216"/>
      <c r="X2822" s="216"/>
    </row>
    <row r="2823" spans="1:24" ht="15.75" customHeight="1">
      <c r="A2823" s="58"/>
      <c r="C2823" s="54">
        <v>39240</v>
      </c>
      <c r="D2823" s="215">
        <v>7878</v>
      </c>
      <c r="E2823" s="215">
        <v>7878</v>
      </c>
      <c r="F2823" s="57">
        <f t="shared" si="117"/>
        <v>0</v>
      </c>
      <c r="G2823" s="67">
        <f t="shared" si="118"/>
        <v>298.8488372093023</v>
      </c>
      <c r="H2823" s="54">
        <v>39219</v>
      </c>
      <c r="I2823" s="215">
        <v>2660</v>
      </c>
      <c r="J2823" s="215">
        <v>7572</v>
      </c>
      <c r="K2823" s="215"/>
      <c r="L2823" s="215"/>
      <c r="M2823" s="67"/>
      <c r="N2823" s="216"/>
      <c r="O2823" s="216"/>
      <c r="P2823" s="216"/>
      <c r="Q2823" s="216"/>
      <c r="R2823" s="216"/>
      <c r="S2823" s="216"/>
      <c r="T2823" s="216"/>
      <c r="U2823" s="216"/>
      <c r="V2823" s="216"/>
      <c r="W2823" s="216"/>
      <c r="X2823" s="216"/>
    </row>
    <row r="2824" spans="1:24" ht="15.75" customHeight="1">
      <c r="A2824" s="58"/>
      <c r="C2824" s="54">
        <v>39239</v>
      </c>
      <c r="D2824" s="215">
        <v>7878</v>
      </c>
      <c r="E2824" s="215">
        <v>7878</v>
      </c>
      <c r="F2824" s="57">
        <f t="shared" si="117"/>
        <v>0</v>
      </c>
      <c r="G2824" s="67">
        <f t="shared" si="118"/>
        <v>298.8488372093023</v>
      </c>
      <c r="H2824" s="54">
        <v>39218</v>
      </c>
      <c r="I2824" s="215">
        <v>2650</v>
      </c>
      <c r="J2824" s="215">
        <v>7551</v>
      </c>
      <c r="K2824" s="215"/>
      <c r="L2824" s="215"/>
      <c r="M2824" s="67"/>
      <c r="N2824" s="216"/>
      <c r="O2824" s="216"/>
      <c r="P2824" s="216"/>
      <c r="Q2824" s="216"/>
      <c r="R2824" s="216"/>
      <c r="S2824" s="216"/>
      <c r="T2824" s="216"/>
      <c r="U2824" s="216"/>
      <c r="V2824" s="216"/>
      <c r="W2824" s="216"/>
      <c r="X2824" s="216"/>
    </row>
    <row r="2825" spans="1:24" ht="15.75" customHeight="1">
      <c r="A2825" s="58"/>
      <c r="C2825" s="54">
        <v>39238</v>
      </c>
      <c r="D2825" s="215">
        <v>7912</v>
      </c>
      <c r="E2825" s="215">
        <v>7912</v>
      </c>
      <c r="F2825" s="57">
        <f t="shared" si="117"/>
        <v>0</v>
      </c>
      <c r="G2825" s="67">
        <f t="shared" si="118"/>
        <v>298.8488372093023</v>
      </c>
      <c r="H2825" s="54">
        <v>39217</v>
      </c>
      <c r="I2825" s="215">
        <v>2650</v>
      </c>
      <c r="J2825" s="215">
        <v>7545</v>
      </c>
      <c r="K2825" s="215"/>
      <c r="L2825" s="215"/>
      <c r="M2825" s="67"/>
      <c r="N2825" s="216"/>
      <c r="O2825" s="216"/>
      <c r="P2825" s="216"/>
      <c r="Q2825" s="216"/>
      <c r="R2825" s="216"/>
      <c r="S2825" s="216"/>
      <c r="T2825" s="216"/>
      <c r="U2825" s="216"/>
      <c r="V2825" s="216"/>
      <c r="W2825" s="216"/>
      <c r="X2825" s="216"/>
    </row>
    <row r="2826" spans="1:24" ht="15.75" customHeight="1">
      <c r="A2826" s="58"/>
      <c r="C2826" s="54">
        <v>39237</v>
      </c>
      <c r="D2826" s="215">
        <v>7932</v>
      </c>
      <c r="E2826" s="215">
        <v>7932</v>
      </c>
      <c r="F2826" s="57">
        <f t="shared" si="117"/>
        <v>0</v>
      </c>
      <c r="G2826" s="67">
        <f t="shared" si="118"/>
        <v>298.8488372093023</v>
      </c>
      <c r="H2826" s="54">
        <v>39216</v>
      </c>
      <c r="I2826" s="215">
        <v>2630</v>
      </c>
      <c r="J2826" s="215">
        <v>7517</v>
      </c>
      <c r="K2826" s="215"/>
      <c r="L2826" s="215"/>
      <c r="M2826" s="67"/>
      <c r="N2826" s="216"/>
      <c r="O2826" s="216"/>
      <c r="P2826" s="216"/>
      <c r="Q2826" s="216"/>
      <c r="R2826" s="216"/>
      <c r="S2826" s="216"/>
      <c r="T2826" s="216"/>
      <c r="U2826" s="216"/>
      <c r="V2826" s="216"/>
      <c r="W2826" s="216"/>
      <c r="X2826" s="216"/>
    </row>
    <row r="2827" spans="1:24" ht="15.75" customHeight="1">
      <c r="A2827" s="58"/>
      <c r="C2827" s="54">
        <v>39234</v>
      </c>
      <c r="D2827" s="215">
        <v>7953</v>
      </c>
      <c r="E2827" s="215">
        <v>7953</v>
      </c>
      <c r="F2827" s="57">
        <f t="shared" si="117"/>
        <v>0</v>
      </c>
      <c r="G2827" s="67">
        <f t="shared" si="118"/>
        <v>298.8488372093023</v>
      </c>
      <c r="H2827" s="54">
        <v>39213</v>
      </c>
      <c r="I2827" s="215">
        <v>2620</v>
      </c>
      <c r="J2827" s="215">
        <v>7490</v>
      </c>
      <c r="K2827" s="215"/>
      <c r="L2827" s="215"/>
      <c r="M2827" s="67"/>
      <c r="N2827" s="216"/>
      <c r="O2827" s="216"/>
      <c r="P2827" s="216"/>
      <c r="Q2827" s="216"/>
      <c r="R2827" s="216"/>
      <c r="S2827" s="216"/>
      <c r="T2827" s="216"/>
      <c r="U2827" s="216"/>
      <c r="V2827" s="216"/>
      <c r="W2827" s="216"/>
      <c r="X2827" s="216"/>
    </row>
    <row r="2828" spans="1:24" ht="15.75" customHeight="1">
      <c r="A2828" s="58"/>
      <c r="C2828" s="54">
        <v>39233</v>
      </c>
      <c r="D2828" s="215">
        <v>7946</v>
      </c>
      <c r="E2828" s="215">
        <v>8060</v>
      </c>
      <c r="F2828" s="57">
        <f t="shared" si="117"/>
        <v>114</v>
      </c>
      <c r="G2828" s="67">
        <f t="shared" si="118"/>
        <v>298.8488372093023</v>
      </c>
      <c r="H2828" s="54">
        <v>39212</v>
      </c>
      <c r="I2828" s="215">
        <v>2620</v>
      </c>
      <c r="J2828" s="215">
        <v>7455</v>
      </c>
      <c r="K2828" s="215"/>
      <c r="L2828" s="215"/>
      <c r="M2828" s="67"/>
      <c r="N2828" s="216"/>
      <c r="O2828" s="216"/>
      <c r="P2828" s="216"/>
      <c r="Q2828" s="216"/>
      <c r="R2828" s="216"/>
      <c r="S2828" s="216"/>
      <c r="T2828" s="216"/>
      <c r="U2828" s="216"/>
      <c r="V2828" s="216"/>
      <c r="W2828" s="216"/>
      <c r="X2828" s="216"/>
    </row>
    <row r="2829" spans="1:24" ht="15.75" customHeight="1">
      <c r="A2829" s="58"/>
      <c r="C2829" s="54">
        <v>39232</v>
      </c>
      <c r="D2829" s="215">
        <v>7946</v>
      </c>
      <c r="E2829" s="215">
        <v>8060</v>
      </c>
      <c r="F2829" s="57">
        <f t="shared" si="117"/>
        <v>114</v>
      </c>
      <c r="G2829" s="67">
        <f t="shared" si="118"/>
        <v>298.70155038759691</v>
      </c>
      <c r="H2829" s="54">
        <v>39211</v>
      </c>
      <c r="I2829" s="215">
        <v>2600</v>
      </c>
      <c r="J2829" s="215">
        <v>7421</v>
      </c>
      <c r="K2829" s="215"/>
      <c r="L2829" s="215"/>
      <c r="M2829" s="67"/>
      <c r="N2829" s="216"/>
      <c r="O2829" s="216"/>
      <c r="P2829" s="216"/>
      <c r="Q2829" s="216"/>
      <c r="R2829" s="216"/>
      <c r="S2829" s="216"/>
      <c r="T2829" s="216"/>
      <c r="U2829" s="216"/>
      <c r="V2829" s="216"/>
      <c r="W2829" s="216"/>
      <c r="X2829" s="216"/>
    </row>
    <row r="2830" spans="1:24" ht="15.75" customHeight="1">
      <c r="A2830" s="58"/>
      <c r="C2830" s="54">
        <v>39231</v>
      </c>
      <c r="D2830" s="215">
        <v>7912</v>
      </c>
      <c r="E2830" s="215">
        <v>7999</v>
      </c>
      <c r="F2830" s="57">
        <f t="shared" si="117"/>
        <v>87</v>
      </c>
      <c r="G2830" s="67">
        <f t="shared" si="118"/>
        <v>298.55426356589146</v>
      </c>
      <c r="H2830" s="54">
        <v>39210</v>
      </c>
      <c r="I2830" s="215">
        <v>2590</v>
      </c>
      <c r="J2830" s="215">
        <v>7366</v>
      </c>
      <c r="K2830" s="215"/>
      <c r="L2830" s="215"/>
      <c r="M2830" s="67"/>
      <c r="N2830" s="216"/>
      <c r="O2830" s="216"/>
      <c r="P2830" s="216"/>
      <c r="Q2830" s="216"/>
      <c r="R2830" s="216"/>
      <c r="S2830" s="216"/>
      <c r="T2830" s="216"/>
      <c r="U2830" s="216"/>
      <c r="V2830" s="216"/>
      <c r="W2830" s="216"/>
      <c r="X2830" s="216"/>
    </row>
    <row r="2831" spans="1:24" ht="15.75" customHeight="1">
      <c r="A2831" s="58"/>
      <c r="C2831" s="54">
        <v>39230</v>
      </c>
      <c r="D2831" s="215">
        <v>7864</v>
      </c>
      <c r="E2831" s="215">
        <v>7999</v>
      </c>
      <c r="F2831" s="57">
        <f t="shared" si="117"/>
        <v>135</v>
      </c>
      <c r="G2831" s="67">
        <f t="shared" si="118"/>
        <v>298.44186046511629</v>
      </c>
      <c r="H2831" s="54">
        <v>39209</v>
      </c>
      <c r="I2831" s="215">
        <v>2590</v>
      </c>
      <c r="J2831" s="215">
        <v>7284</v>
      </c>
      <c r="K2831" s="215"/>
      <c r="L2831" s="215"/>
      <c r="M2831" s="67"/>
      <c r="N2831" s="216"/>
      <c r="O2831" s="216"/>
      <c r="P2831" s="216"/>
      <c r="Q2831" s="216"/>
      <c r="R2831" s="216"/>
      <c r="S2831" s="216"/>
      <c r="T2831" s="216"/>
      <c r="U2831" s="216"/>
      <c r="V2831" s="216"/>
      <c r="W2831" s="216"/>
      <c r="X2831" s="216"/>
    </row>
    <row r="2832" spans="1:24" ht="15.75" customHeight="1">
      <c r="A2832" s="58"/>
      <c r="C2832" s="54">
        <v>39227</v>
      </c>
      <c r="D2832" s="215">
        <v>7830</v>
      </c>
      <c r="E2832" s="215">
        <v>7999</v>
      </c>
      <c r="F2832" s="57">
        <f t="shared" si="117"/>
        <v>169</v>
      </c>
      <c r="G2832" s="67">
        <f t="shared" si="118"/>
        <v>298.26744186046511</v>
      </c>
      <c r="H2832" s="54">
        <v>39206</v>
      </c>
      <c r="I2832" s="215">
        <v>2570</v>
      </c>
      <c r="J2832" s="215">
        <v>7236</v>
      </c>
      <c r="K2832" s="215"/>
      <c r="L2832" s="215"/>
      <c r="M2832" s="67"/>
      <c r="N2832" s="216"/>
      <c r="O2832" s="216"/>
      <c r="P2832" s="216"/>
      <c r="Q2832" s="216"/>
      <c r="R2832" s="216"/>
      <c r="S2832" s="216"/>
      <c r="T2832" s="216"/>
      <c r="U2832" s="216"/>
      <c r="V2832" s="216"/>
      <c r="W2832" s="216"/>
      <c r="X2832" s="216"/>
    </row>
    <row r="2833" spans="1:24" ht="15.75" customHeight="1">
      <c r="A2833" s="58"/>
      <c r="C2833" s="54">
        <v>39226</v>
      </c>
      <c r="D2833" s="215">
        <v>7783</v>
      </c>
      <c r="E2833" s="215">
        <v>7999</v>
      </c>
      <c r="F2833" s="57">
        <f t="shared" si="117"/>
        <v>216</v>
      </c>
      <c r="G2833" s="67">
        <f t="shared" si="118"/>
        <v>298.04909560723513</v>
      </c>
      <c r="H2833" s="54">
        <v>39205</v>
      </c>
      <c r="I2833" s="215">
        <v>2570</v>
      </c>
      <c r="J2833" s="215">
        <v>7174</v>
      </c>
      <c r="K2833" s="215"/>
      <c r="L2833" s="215"/>
      <c r="M2833" s="67"/>
      <c r="N2833" s="216"/>
      <c r="O2833" s="216"/>
      <c r="P2833" s="216"/>
      <c r="Q2833" s="216"/>
      <c r="R2833" s="216"/>
      <c r="S2833" s="216"/>
      <c r="T2833" s="216"/>
      <c r="U2833" s="216"/>
      <c r="V2833" s="216"/>
      <c r="W2833" s="216"/>
      <c r="X2833" s="216"/>
    </row>
    <row r="2834" spans="1:24" ht="15.75" customHeight="1">
      <c r="A2834" s="58"/>
      <c r="C2834" s="54">
        <v>39225</v>
      </c>
      <c r="D2834" s="215">
        <v>7735</v>
      </c>
      <c r="E2834" s="215">
        <v>7965</v>
      </c>
      <c r="F2834" s="57">
        <f t="shared" si="117"/>
        <v>230</v>
      </c>
      <c r="G2834" s="67">
        <f t="shared" si="118"/>
        <v>297.77002583979328</v>
      </c>
      <c r="H2834" s="54">
        <v>39204</v>
      </c>
      <c r="I2834" s="215">
        <v>2560</v>
      </c>
      <c r="J2834" s="215">
        <v>7119</v>
      </c>
      <c r="K2834" s="215"/>
      <c r="L2834" s="215"/>
      <c r="M2834" s="67"/>
      <c r="N2834" s="216"/>
      <c r="O2834" s="216"/>
      <c r="P2834" s="216"/>
      <c r="Q2834" s="216"/>
      <c r="R2834" s="216"/>
      <c r="S2834" s="216"/>
      <c r="T2834" s="216"/>
      <c r="U2834" s="216"/>
      <c r="V2834" s="216"/>
      <c r="W2834" s="216"/>
      <c r="X2834" s="216"/>
    </row>
    <row r="2835" spans="1:24" ht="15.75" customHeight="1">
      <c r="A2835" s="58"/>
      <c r="C2835" s="54">
        <v>39224</v>
      </c>
      <c r="D2835" s="215">
        <v>7714</v>
      </c>
      <c r="E2835" s="215">
        <v>7944</v>
      </c>
      <c r="F2835" s="57">
        <f t="shared" si="117"/>
        <v>230</v>
      </c>
      <c r="G2835" s="67">
        <f t="shared" si="118"/>
        <v>297.47286821705427</v>
      </c>
      <c r="H2835" s="54">
        <v>39203</v>
      </c>
      <c r="I2835" s="215">
        <v>2560</v>
      </c>
      <c r="J2835" s="215">
        <v>7071</v>
      </c>
      <c r="K2835" s="215"/>
      <c r="L2835" s="215"/>
      <c r="M2835" s="67"/>
      <c r="N2835" s="216"/>
      <c r="O2835" s="216"/>
      <c r="P2835" s="216"/>
      <c r="Q2835" s="216"/>
      <c r="R2835" s="216"/>
      <c r="S2835" s="216"/>
      <c r="T2835" s="216"/>
      <c r="U2835" s="216"/>
      <c r="V2835" s="216"/>
      <c r="W2835" s="216"/>
      <c r="X2835" s="216"/>
    </row>
    <row r="2836" spans="1:24" ht="15.75" customHeight="1">
      <c r="A2836" s="58"/>
      <c r="C2836" s="54">
        <v>39223</v>
      </c>
      <c r="D2836" s="215">
        <v>7680</v>
      </c>
      <c r="E2836" s="215">
        <v>7944</v>
      </c>
      <c r="F2836" s="57">
        <f t="shared" si="117"/>
        <v>264</v>
      </c>
      <c r="G2836" s="67">
        <f t="shared" si="118"/>
        <v>297.17571059431526</v>
      </c>
      <c r="H2836" s="54">
        <v>39202</v>
      </c>
      <c r="I2836" s="215">
        <v>2540</v>
      </c>
      <c r="J2836" s="215">
        <v>7050</v>
      </c>
      <c r="K2836" s="215"/>
      <c r="L2836" s="215"/>
      <c r="M2836" s="67"/>
      <c r="N2836" s="216"/>
      <c r="O2836" s="216"/>
      <c r="P2836" s="216"/>
      <c r="Q2836" s="216"/>
      <c r="R2836" s="216"/>
      <c r="S2836" s="216"/>
      <c r="T2836" s="216"/>
      <c r="U2836" s="216"/>
      <c r="V2836" s="216"/>
      <c r="W2836" s="216"/>
      <c r="X2836" s="216"/>
    </row>
    <row r="2837" spans="1:24" ht="15.75" customHeight="1">
      <c r="A2837" s="58"/>
      <c r="C2837" s="54">
        <v>39220</v>
      </c>
      <c r="D2837" s="215">
        <v>7667</v>
      </c>
      <c r="E2837" s="215">
        <v>7944</v>
      </c>
      <c r="F2837" s="57">
        <f t="shared" si="117"/>
        <v>277</v>
      </c>
      <c r="G2837" s="67">
        <f t="shared" si="118"/>
        <v>296.8346253229974</v>
      </c>
      <c r="H2837" s="54">
        <v>39199</v>
      </c>
      <c r="I2837" s="215">
        <v>2540</v>
      </c>
      <c r="J2837" s="215">
        <v>7051</v>
      </c>
      <c r="K2837" s="215"/>
      <c r="L2837" s="215"/>
      <c r="M2837" s="67"/>
      <c r="N2837" s="216"/>
      <c r="O2837" s="216"/>
      <c r="P2837" s="216"/>
      <c r="Q2837" s="216"/>
      <c r="R2837" s="216"/>
      <c r="S2837" s="216"/>
      <c r="T2837" s="216"/>
      <c r="U2837" s="216"/>
      <c r="V2837" s="216"/>
      <c r="W2837" s="216"/>
      <c r="X2837" s="216"/>
    </row>
    <row r="2838" spans="1:24" ht="15.75" customHeight="1">
      <c r="A2838" s="58"/>
      <c r="C2838" s="54">
        <v>39219</v>
      </c>
      <c r="D2838" s="215">
        <v>7653</v>
      </c>
      <c r="E2838" s="215">
        <v>7944</v>
      </c>
      <c r="F2838" s="57">
        <f t="shared" si="117"/>
        <v>291</v>
      </c>
      <c r="G2838" s="67">
        <f t="shared" si="118"/>
        <v>296.47674418604652</v>
      </c>
      <c r="H2838" s="54">
        <v>39198</v>
      </c>
      <c r="I2838" s="215">
        <v>2530</v>
      </c>
      <c r="J2838" s="215">
        <v>7051</v>
      </c>
      <c r="K2838" s="215"/>
      <c r="L2838" s="215"/>
      <c r="M2838" s="67"/>
      <c r="N2838" s="216"/>
      <c r="O2838" s="216"/>
      <c r="P2838" s="216"/>
      <c r="Q2838" s="216"/>
      <c r="R2838" s="216"/>
      <c r="S2838" s="216"/>
      <c r="T2838" s="216"/>
      <c r="U2838" s="216"/>
      <c r="V2838" s="216"/>
      <c r="W2838" s="216"/>
      <c r="X2838" s="216"/>
    </row>
    <row r="2839" spans="1:24" ht="15.75" customHeight="1">
      <c r="A2839" s="58"/>
      <c r="C2839" s="54">
        <v>39218</v>
      </c>
      <c r="D2839" s="215">
        <v>7633</v>
      </c>
      <c r="E2839" s="215">
        <v>7944</v>
      </c>
      <c r="F2839" s="57">
        <f t="shared" si="117"/>
        <v>311</v>
      </c>
      <c r="G2839" s="67">
        <f t="shared" si="118"/>
        <v>296.10077519379843</v>
      </c>
      <c r="H2839" s="54">
        <v>39197</v>
      </c>
      <c r="I2839" s="215">
        <v>2530</v>
      </c>
      <c r="J2839" s="215">
        <v>7051</v>
      </c>
      <c r="K2839" s="215"/>
      <c r="L2839" s="215"/>
      <c r="M2839" s="67"/>
      <c r="N2839" s="216"/>
      <c r="O2839" s="216"/>
      <c r="P2839" s="216"/>
      <c r="Q2839" s="216"/>
      <c r="R2839" s="216"/>
      <c r="S2839" s="216"/>
      <c r="T2839" s="216"/>
      <c r="U2839" s="216"/>
      <c r="V2839" s="216"/>
      <c r="W2839" s="216"/>
      <c r="X2839" s="216"/>
    </row>
    <row r="2840" spans="1:24" ht="15.75" customHeight="1">
      <c r="A2840" s="58"/>
      <c r="C2840" s="54">
        <v>39217</v>
      </c>
      <c r="D2840" s="215">
        <v>7619</v>
      </c>
      <c r="E2840" s="215">
        <v>7944</v>
      </c>
      <c r="F2840" s="57">
        <f t="shared" si="117"/>
        <v>325</v>
      </c>
      <c r="G2840" s="67">
        <f t="shared" si="118"/>
        <v>295.69896640826875</v>
      </c>
      <c r="H2840" s="54">
        <v>39196</v>
      </c>
      <c r="I2840" s="215">
        <v>2510</v>
      </c>
      <c r="J2840" s="215">
        <v>7051</v>
      </c>
      <c r="K2840" s="215"/>
      <c r="L2840" s="215"/>
      <c r="M2840" s="67"/>
      <c r="N2840" s="216"/>
      <c r="O2840" s="216"/>
      <c r="P2840" s="216"/>
      <c r="Q2840" s="216"/>
      <c r="R2840" s="216"/>
      <c r="S2840" s="216"/>
      <c r="T2840" s="216"/>
      <c r="U2840" s="216"/>
      <c r="V2840" s="216"/>
      <c r="W2840" s="216"/>
      <c r="X2840" s="216"/>
    </row>
    <row r="2841" spans="1:24" ht="15.75" customHeight="1">
      <c r="A2841" s="58"/>
      <c r="C2841" s="54">
        <v>39216</v>
      </c>
      <c r="D2841" s="215">
        <v>7605</v>
      </c>
      <c r="E2841" s="215">
        <v>7944</v>
      </c>
      <c r="F2841" s="57">
        <f t="shared" si="117"/>
        <v>339</v>
      </c>
      <c r="G2841" s="67">
        <f t="shared" si="118"/>
        <v>295.27906976744185</v>
      </c>
      <c r="H2841" s="54">
        <v>39195</v>
      </c>
      <c r="I2841" s="215">
        <v>2490</v>
      </c>
      <c r="J2841" s="215">
        <v>7051</v>
      </c>
      <c r="K2841" s="215"/>
      <c r="L2841" s="215"/>
      <c r="M2841" s="67"/>
      <c r="N2841" s="216"/>
      <c r="O2841" s="216"/>
      <c r="P2841" s="216"/>
      <c r="Q2841" s="216"/>
      <c r="R2841" s="216"/>
      <c r="S2841" s="216"/>
      <c r="T2841" s="216"/>
      <c r="U2841" s="216"/>
      <c r="V2841" s="216"/>
      <c r="W2841" s="216"/>
      <c r="X2841" s="216"/>
    </row>
    <row r="2842" spans="1:24" ht="15.75" customHeight="1">
      <c r="A2842" s="58"/>
      <c r="C2842" s="54">
        <v>39213</v>
      </c>
      <c r="D2842" s="215">
        <v>7551</v>
      </c>
      <c r="E2842" s="215">
        <v>7944</v>
      </c>
      <c r="F2842" s="57">
        <f t="shared" si="117"/>
        <v>393</v>
      </c>
      <c r="G2842" s="67">
        <f t="shared" si="118"/>
        <v>294.84108527131781</v>
      </c>
      <c r="H2842" s="54">
        <v>39192</v>
      </c>
      <c r="I2842" s="215">
        <v>2490</v>
      </c>
      <c r="J2842" s="215">
        <v>7030</v>
      </c>
      <c r="K2842" s="215"/>
      <c r="L2842" s="215"/>
      <c r="M2842" s="67"/>
      <c r="N2842" s="216"/>
      <c r="O2842" s="216"/>
      <c r="P2842" s="216"/>
      <c r="Q2842" s="216"/>
      <c r="R2842" s="216"/>
      <c r="S2842" s="216"/>
      <c r="T2842" s="216"/>
      <c r="U2842" s="216"/>
      <c r="V2842" s="216"/>
      <c r="W2842" s="216"/>
      <c r="X2842" s="216"/>
    </row>
    <row r="2843" spans="1:24" ht="15.75" customHeight="1">
      <c r="A2843" s="58"/>
      <c r="C2843" s="54">
        <v>39212</v>
      </c>
      <c r="D2843" s="215">
        <v>7551</v>
      </c>
      <c r="E2843" s="215">
        <v>7944</v>
      </c>
      <c r="F2843" s="57">
        <f t="shared" si="117"/>
        <v>393</v>
      </c>
      <c r="G2843" s="67">
        <f t="shared" si="118"/>
        <v>294.33333333333331</v>
      </c>
      <c r="H2843" s="54">
        <v>39191</v>
      </c>
      <c r="I2843" s="215">
        <v>2460</v>
      </c>
      <c r="J2843" s="215">
        <v>7030</v>
      </c>
      <c r="K2843" s="215"/>
      <c r="L2843" s="215"/>
      <c r="M2843" s="67"/>
      <c r="N2843" s="216"/>
      <c r="O2843" s="216"/>
      <c r="P2843" s="216"/>
      <c r="Q2843" s="216"/>
      <c r="R2843" s="216"/>
      <c r="S2843" s="216"/>
      <c r="T2843" s="216"/>
      <c r="U2843" s="216"/>
      <c r="V2843" s="216"/>
      <c r="W2843" s="216"/>
      <c r="X2843" s="216"/>
    </row>
    <row r="2844" spans="1:24" ht="15.75" customHeight="1">
      <c r="A2844" s="58"/>
      <c r="C2844" s="54">
        <v>39211</v>
      </c>
      <c r="D2844" s="215">
        <v>7510</v>
      </c>
      <c r="E2844" s="215">
        <v>7870</v>
      </c>
      <c r="F2844" s="57">
        <f t="shared" si="117"/>
        <v>360</v>
      </c>
      <c r="G2844" s="67">
        <f t="shared" si="118"/>
        <v>293.82558139534882</v>
      </c>
      <c r="H2844" s="54">
        <v>39190</v>
      </c>
      <c r="I2844" s="215">
        <v>2460</v>
      </c>
      <c r="J2844" s="215">
        <v>7010</v>
      </c>
      <c r="K2844" s="215"/>
      <c r="L2844" s="215"/>
      <c r="M2844" s="67"/>
      <c r="N2844" s="216"/>
      <c r="O2844" s="216"/>
      <c r="P2844" s="216"/>
      <c r="Q2844" s="216"/>
      <c r="R2844" s="216"/>
      <c r="S2844" s="216"/>
      <c r="T2844" s="216"/>
      <c r="U2844" s="216"/>
      <c r="V2844" s="216"/>
      <c r="W2844" s="216"/>
      <c r="X2844" s="216"/>
    </row>
    <row r="2845" spans="1:24" ht="15.75" customHeight="1">
      <c r="A2845" s="58"/>
      <c r="C2845" s="54">
        <v>39210</v>
      </c>
      <c r="D2845" s="215">
        <v>7456</v>
      </c>
      <c r="E2845" s="215">
        <v>7782</v>
      </c>
      <c r="F2845" s="57">
        <f t="shared" si="117"/>
        <v>326</v>
      </c>
      <c r="G2845" s="67">
        <f t="shared" si="118"/>
        <v>293.36046511627904</v>
      </c>
      <c r="H2845" s="54">
        <v>39189</v>
      </c>
      <c r="I2845" s="215">
        <v>2460</v>
      </c>
      <c r="J2845" s="215">
        <v>6975</v>
      </c>
      <c r="K2845" s="215"/>
      <c r="L2845" s="215"/>
      <c r="M2845" s="67"/>
      <c r="N2845" s="216"/>
      <c r="O2845" s="216"/>
      <c r="P2845" s="216"/>
      <c r="Q2845" s="216"/>
      <c r="R2845" s="216"/>
      <c r="S2845" s="216"/>
      <c r="T2845" s="216"/>
      <c r="U2845" s="216"/>
      <c r="V2845" s="216"/>
      <c r="W2845" s="216"/>
      <c r="X2845" s="216"/>
    </row>
    <row r="2846" spans="1:24" ht="15.75" customHeight="1">
      <c r="A2846" s="58"/>
      <c r="C2846" s="54">
        <v>39209</v>
      </c>
      <c r="D2846" s="215">
        <v>7415</v>
      </c>
      <c r="E2846" s="215">
        <v>7782</v>
      </c>
      <c r="F2846" s="57">
        <f t="shared" si="117"/>
        <v>367</v>
      </c>
      <c r="G2846" s="67">
        <f t="shared" si="118"/>
        <v>292.93927648578813</v>
      </c>
      <c r="H2846" s="54">
        <v>39188</v>
      </c>
      <c r="I2846" s="215">
        <v>2460</v>
      </c>
      <c r="J2846" s="215">
        <v>6955</v>
      </c>
      <c r="K2846" s="215"/>
      <c r="L2846" s="215"/>
      <c r="M2846" s="67"/>
      <c r="N2846" s="216"/>
      <c r="O2846" s="216"/>
      <c r="P2846" s="216"/>
      <c r="Q2846" s="216"/>
      <c r="R2846" s="216"/>
      <c r="S2846" s="216"/>
      <c r="T2846" s="216"/>
      <c r="U2846" s="216"/>
      <c r="V2846" s="216"/>
      <c r="W2846" s="216"/>
      <c r="X2846" s="216"/>
    </row>
    <row r="2847" spans="1:24" ht="15.75" customHeight="1">
      <c r="A2847" s="58"/>
      <c r="C2847" s="54">
        <v>39206</v>
      </c>
      <c r="D2847" s="215">
        <v>7367</v>
      </c>
      <c r="E2847" s="215">
        <v>7612</v>
      </c>
      <c r="F2847" s="57">
        <f t="shared" si="117"/>
        <v>245</v>
      </c>
      <c r="G2847" s="67">
        <f t="shared" si="118"/>
        <v>292.46511627906978</v>
      </c>
      <c r="H2847" s="54">
        <v>39185</v>
      </c>
      <c r="I2847" s="215">
        <v>2460</v>
      </c>
      <c r="J2847" s="215">
        <v>6934</v>
      </c>
      <c r="K2847" s="215"/>
      <c r="L2847" s="215"/>
      <c r="M2847" s="67"/>
      <c r="N2847" s="216"/>
      <c r="O2847" s="216"/>
      <c r="P2847" s="216"/>
      <c r="Q2847" s="216"/>
      <c r="R2847" s="216"/>
      <c r="S2847" s="216"/>
      <c r="T2847" s="216"/>
      <c r="U2847" s="216"/>
      <c r="V2847" s="216"/>
      <c r="W2847" s="216"/>
      <c r="X2847" s="216"/>
    </row>
    <row r="2848" spans="1:24" ht="15.75" customHeight="1">
      <c r="A2848" s="58"/>
      <c r="C2848" s="54">
        <v>39205</v>
      </c>
      <c r="D2848" s="215">
        <v>7319</v>
      </c>
      <c r="E2848" s="215">
        <v>7572</v>
      </c>
      <c r="F2848" s="57">
        <f t="shared" si="117"/>
        <v>253</v>
      </c>
      <c r="G2848" s="67">
        <f t="shared" si="118"/>
        <v>292.14857881136953</v>
      </c>
      <c r="H2848" s="54">
        <v>39184</v>
      </c>
      <c r="I2848" s="215">
        <v>2480</v>
      </c>
      <c r="J2848" s="215">
        <v>6907</v>
      </c>
      <c r="K2848" s="215"/>
      <c r="L2848" s="215"/>
      <c r="M2848" s="67"/>
      <c r="N2848" s="216"/>
      <c r="O2848" s="216"/>
      <c r="P2848" s="216"/>
      <c r="Q2848" s="216"/>
      <c r="R2848" s="216"/>
      <c r="S2848" s="216"/>
      <c r="T2848" s="216"/>
      <c r="U2848" s="216"/>
      <c r="V2848" s="216"/>
      <c r="W2848" s="216"/>
      <c r="X2848" s="216"/>
    </row>
    <row r="2849" spans="1:24" ht="15.75" customHeight="1">
      <c r="A2849" s="58"/>
      <c r="C2849" s="54">
        <v>39204</v>
      </c>
      <c r="D2849" s="215">
        <v>7278</v>
      </c>
      <c r="E2849" s="215">
        <v>7497</v>
      </c>
      <c r="F2849" s="57">
        <f t="shared" si="117"/>
        <v>219</v>
      </c>
      <c r="G2849" s="67">
        <f t="shared" si="118"/>
        <v>291.82170542635657</v>
      </c>
      <c r="H2849" s="54">
        <v>39183</v>
      </c>
      <c r="I2849" s="215">
        <v>2480</v>
      </c>
      <c r="J2849" s="215">
        <v>6852</v>
      </c>
      <c r="K2849" s="215"/>
      <c r="L2849" s="215"/>
      <c r="M2849" s="67"/>
      <c r="N2849" s="216"/>
      <c r="O2849" s="216"/>
      <c r="P2849" s="216"/>
      <c r="Q2849" s="216"/>
      <c r="R2849" s="216"/>
      <c r="S2849" s="216"/>
      <c r="T2849" s="216"/>
      <c r="U2849" s="216"/>
      <c r="V2849" s="216"/>
      <c r="W2849" s="216"/>
      <c r="X2849" s="216"/>
    </row>
    <row r="2850" spans="1:24" ht="15.75" customHeight="1">
      <c r="A2850" s="58"/>
      <c r="C2850" s="54">
        <v>39203</v>
      </c>
      <c r="D2850" s="215">
        <v>7244</v>
      </c>
      <c r="E2850" s="215">
        <v>7463</v>
      </c>
      <c r="F2850" s="57">
        <f t="shared" si="117"/>
        <v>219</v>
      </c>
      <c r="G2850" s="67">
        <f t="shared" si="118"/>
        <v>291.53875968992247</v>
      </c>
      <c r="H2850" s="54">
        <v>39182</v>
      </c>
      <c r="I2850" s="215">
        <v>2460</v>
      </c>
      <c r="J2850" s="215">
        <v>6852</v>
      </c>
      <c r="K2850" s="215"/>
      <c r="L2850" s="215"/>
      <c r="M2850" s="67"/>
      <c r="N2850" s="216"/>
      <c r="O2850" s="216"/>
      <c r="P2850" s="216"/>
      <c r="Q2850" s="216"/>
      <c r="R2850" s="216"/>
      <c r="S2850" s="216"/>
      <c r="T2850" s="216"/>
      <c r="U2850" s="216"/>
      <c r="V2850" s="216"/>
      <c r="W2850" s="216"/>
      <c r="X2850" s="216"/>
    </row>
    <row r="2851" spans="1:24" ht="15.75" customHeight="1">
      <c r="A2851" s="58"/>
      <c r="C2851" s="54">
        <v>39202</v>
      </c>
      <c r="D2851" s="215">
        <v>7224</v>
      </c>
      <c r="E2851" s="215">
        <v>7416</v>
      </c>
      <c r="F2851" s="57">
        <f t="shared" si="117"/>
        <v>192</v>
      </c>
      <c r="G2851" s="67">
        <f t="shared" si="118"/>
        <v>291.25581395348837</v>
      </c>
      <c r="H2851" s="54">
        <v>39181</v>
      </c>
      <c r="I2851" s="215">
        <v>2460</v>
      </c>
      <c r="J2851" s="215">
        <v>6811</v>
      </c>
      <c r="K2851" s="215"/>
      <c r="L2851" s="215"/>
      <c r="M2851" s="67"/>
      <c r="N2851" s="216"/>
      <c r="O2851" s="216"/>
      <c r="P2851" s="216"/>
      <c r="Q2851" s="216"/>
      <c r="R2851" s="216"/>
      <c r="S2851" s="216"/>
      <c r="T2851" s="216"/>
      <c r="U2851" s="216"/>
      <c r="V2851" s="216"/>
      <c r="W2851" s="216"/>
      <c r="X2851" s="216"/>
    </row>
    <row r="2852" spans="1:24" ht="15.75" customHeight="1">
      <c r="A2852" s="58"/>
      <c r="C2852" s="54">
        <v>39199</v>
      </c>
      <c r="D2852" s="215">
        <v>7183</v>
      </c>
      <c r="E2852" s="215">
        <v>7416</v>
      </c>
      <c r="F2852" s="57">
        <f t="shared" si="117"/>
        <v>233</v>
      </c>
      <c r="G2852" s="67">
        <f t="shared" si="118"/>
        <v>291.00775193798449</v>
      </c>
      <c r="H2852" s="54">
        <v>39178</v>
      </c>
      <c r="I2852" s="215">
        <v>2460</v>
      </c>
      <c r="J2852" s="215">
        <v>6790</v>
      </c>
      <c r="K2852" s="215"/>
      <c r="L2852" s="215"/>
      <c r="M2852" s="67"/>
      <c r="N2852" s="216"/>
      <c r="O2852" s="216"/>
      <c r="P2852" s="216"/>
      <c r="Q2852" s="216"/>
      <c r="R2852" s="216"/>
      <c r="S2852" s="216"/>
      <c r="T2852" s="216"/>
      <c r="U2852" s="216"/>
      <c r="V2852" s="216"/>
      <c r="W2852" s="216"/>
      <c r="X2852" s="216"/>
    </row>
    <row r="2853" spans="1:24" ht="15.75" customHeight="1">
      <c r="A2853" s="58"/>
      <c r="C2853" s="54">
        <v>39198</v>
      </c>
      <c r="D2853" s="215">
        <v>7183</v>
      </c>
      <c r="E2853" s="215">
        <v>7416</v>
      </c>
      <c r="F2853" s="57">
        <f t="shared" si="117"/>
        <v>233</v>
      </c>
      <c r="G2853" s="67">
        <f t="shared" si="118"/>
        <v>290.70671834625324</v>
      </c>
      <c r="H2853" s="54">
        <v>39177</v>
      </c>
      <c r="I2853" s="215">
        <v>2460</v>
      </c>
      <c r="J2853" s="215">
        <v>6749</v>
      </c>
      <c r="K2853" s="215"/>
      <c r="L2853" s="215"/>
      <c r="M2853" s="67"/>
      <c r="N2853" s="216"/>
      <c r="O2853" s="216"/>
      <c r="P2853" s="216"/>
      <c r="Q2853" s="216"/>
      <c r="R2853" s="216"/>
      <c r="S2853" s="216"/>
      <c r="T2853" s="216"/>
      <c r="U2853" s="216"/>
      <c r="V2853" s="216"/>
      <c r="W2853" s="216"/>
      <c r="X2853" s="216"/>
    </row>
    <row r="2854" spans="1:24" ht="15.75" customHeight="1">
      <c r="A2854" s="58"/>
      <c r="C2854" s="54">
        <v>39197</v>
      </c>
      <c r="D2854" s="215">
        <v>7156</v>
      </c>
      <c r="E2854" s="215">
        <v>7416</v>
      </c>
      <c r="F2854" s="57">
        <f t="shared" si="117"/>
        <v>260</v>
      </c>
      <c r="G2854" s="67">
        <f t="shared" si="118"/>
        <v>290.40568475452199</v>
      </c>
      <c r="H2854" s="54">
        <v>39176</v>
      </c>
      <c r="I2854" s="215">
        <v>2450</v>
      </c>
      <c r="J2854" s="215">
        <v>6722</v>
      </c>
      <c r="K2854" s="215"/>
      <c r="L2854" s="215"/>
      <c r="M2854" s="67"/>
      <c r="N2854" s="216"/>
      <c r="O2854" s="216"/>
      <c r="P2854" s="216"/>
      <c r="Q2854" s="216"/>
      <c r="R2854" s="216"/>
      <c r="S2854" s="216"/>
      <c r="T2854" s="216"/>
      <c r="U2854" s="216"/>
      <c r="V2854" s="216"/>
      <c r="W2854" s="216"/>
      <c r="X2854" s="216"/>
    </row>
    <row r="2855" spans="1:24" ht="15.75" customHeight="1">
      <c r="A2855" s="58"/>
      <c r="C2855" s="54">
        <v>39196</v>
      </c>
      <c r="D2855" s="215">
        <v>7135</v>
      </c>
      <c r="E2855" s="215">
        <v>7395</v>
      </c>
      <c r="F2855" s="57">
        <f t="shared" si="117"/>
        <v>260</v>
      </c>
      <c r="G2855" s="67">
        <f t="shared" si="118"/>
        <v>290.06976744186045</v>
      </c>
      <c r="H2855" s="54">
        <v>39175</v>
      </c>
      <c r="I2855" s="215">
        <v>2450</v>
      </c>
      <c r="J2855" s="215">
        <v>6674</v>
      </c>
      <c r="K2855" s="215"/>
      <c r="L2855" s="215"/>
      <c r="M2855" s="67"/>
      <c r="N2855" s="216"/>
      <c r="O2855" s="216"/>
      <c r="P2855" s="216"/>
      <c r="Q2855" s="216"/>
      <c r="R2855" s="216"/>
      <c r="S2855" s="216"/>
      <c r="T2855" s="216"/>
      <c r="U2855" s="216"/>
      <c r="V2855" s="216"/>
      <c r="W2855" s="216"/>
      <c r="X2855" s="216"/>
    </row>
    <row r="2856" spans="1:24" ht="15.75" customHeight="1">
      <c r="A2856" s="58"/>
      <c r="C2856" s="54">
        <v>39195</v>
      </c>
      <c r="D2856" s="215">
        <v>7135</v>
      </c>
      <c r="E2856" s="215">
        <v>7395</v>
      </c>
      <c r="F2856" s="57">
        <f t="shared" si="117"/>
        <v>260</v>
      </c>
      <c r="G2856" s="67">
        <f t="shared" si="118"/>
        <v>289.73385012919897</v>
      </c>
      <c r="H2856" s="54">
        <v>39174</v>
      </c>
      <c r="I2856" s="215">
        <v>2450</v>
      </c>
      <c r="J2856" s="215">
        <v>6626</v>
      </c>
      <c r="K2856" s="215"/>
      <c r="L2856" s="215"/>
      <c r="M2856" s="67"/>
      <c r="N2856" s="216"/>
      <c r="O2856" s="216"/>
      <c r="P2856" s="216"/>
      <c r="Q2856" s="216"/>
      <c r="R2856" s="216"/>
      <c r="S2856" s="216"/>
      <c r="T2856" s="216"/>
      <c r="U2856" s="216"/>
      <c r="V2856" s="216"/>
      <c r="W2856" s="216"/>
      <c r="X2856" s="216"/>
    </row>
    <row r="2857" spans="1:24" ht="15.75" customHeight="1">
      <c r="A2857" s="58"/>
      <c r="C2857" s="54">
        <v>39192</v>
      </c>
      <c r="D2857" s="215">
        <v>7095</v>
      </c>
      <c r="E2857" s="215">
        <v>7395</v>
      </c>
      <c r="F2857" s="57">
        <f t="shared" si="117"/>
        <v>300</v>
      </c>
      <c r="G2857" s="67">
        <f t="shared" si="118"/>
        <v>289.39793281653749</v>
      </c>
      <c r="H2857" s="54">
        <v>39171</v>
      </c>
      <c r="I2857" s="215">
        <v>2430</v>
      </c>
      <c r="J2857" s="215">
        <v>6626</v>
      </c>
      <c r="K2857" s="215"/>
      <c r="L2857" s="215"/>
      <c r="M2857" s="67"/>
      <c r="N2857" s="216"/>
      <c r="O2857" s="216"/>
      <c r="P2857" s="216"/>
      <c r="Q2857" s="216"/>
      <c r="R2857" s="216"/>
      <c r="S2857" s="216"/>
      <c r="T2857" s="216"/>
      <c r="U2857" s="216"/>
      <c r="V2857" s="216"/>
      <c r="W2857" s="216"/>
      <c r="X2857" s="216"/>
    </row>
    <row r="2858" spans="1:24" ht="15.75" customHeight="1">
      <c r="A2858" s="58"/>
      <c r="C2858" s="54">
        <v>39191</v>
      </c>
      <c r="D2858" s="215">
        <v>7095</v>
      </c>
      <c r="E2858" s="215">
        <v>7395</v>
      </c>
      <c r="F2858" s="57">
        <f t="shared" si="117"/>
        <v>300</v>
      </c>
      <c r="G2858" s="67">
        <f t="shared" si="118"/>
        <v>289.01033591731266</v>
      </c>
      <c r="H2858" s="54">
        <v>39170</v>
      </c>
      <c r="I2858" s="215">
        <v>2420</v>
      </c>
      <c r="J2858" s="215">
        <v>6591</v>
      </c>
      <c r="K2858" s="215"/>
      <c r="L2858" s="215"/>
      <c r="M2858" s="67"/>
      <c r="N2858" s="216"/>
      <c r="O2858" s="216"/>
      <c r="P2858" s="216"/>
      <c r="Q2858" s="216"/>
      <c r="R2858" s="216"/>
      <c r="S2858" s="216"/>
      <c r="T2858" s="216"/>
      <c r="U2858" s="216"/>
      <c r="V2858" s="216"/>
      <c r="W2858" s="216"/>
      <c r="X2858" s="216"/>
    </row>
    <row r="2859" spans="1:24" ht="15.75" customHeight="1">
      <c r="A2859" s="58"/>
      <c r="C2859" s="54">
        <v>39190</v>
      </c>
      <c r="D2859" s="215">
        <v>7074</v>
      </c>
      <c r="E2859" s="215">
        <v>7395</v>
      </c>
      <c r="F2859" s="57">
        <f t="shared" si="117"/>
        <v>321</v>
      </c>
      <c r="G2859" s="67">
        <f t="shared" si="118"/>
        <v>288.62273901808783</v>
      </c>
      <c r="H2859" s="54">
        <v>39169</v>
      </c>
      <c r="I2859" s="215">
        <v>2420</v>
      </c>
      <c r="J2859" s="215">
        <v>6591</v>
      </c>
      <c r="K2859" s="215"/>
      <c r="L2859" s="215"/>
      <c r="M2859" s="67"/>
      <c r="N2859" s="216"/>
      <c r="O2859" s="216"/>
      <c r="P2859" s="216"/>
      <c r="Q2859" s="216"/>
      <c r="R2859" s="216"/>
      <c r="S2859" s="216"/>
      <c r="T2859" s="216"/>
      <c r="U2859" s="216"/>
      <c r="V2859" s="216"/>
      <c r="W2859" s="216"/>
      <c r="X2859" s="216"/>
    </row>
    <row r="2860" spans="1:24" ht="15.75" customHeight="1">
      <c r="A2860" s="58"/>
      <c r="C2860" s="54">
        <v>39189</v>
      </c>
      <c r="D2860" s="215">
        <v>7074</v>
      </c>
      <c r="E2860" s="215">
        <v>7395</v>
      </c>
      <c r="F2860" s="57">
        <f t="shared" si="117"/>
        <v>321</v>
      </c>
      <c r="G2860" s="67">
        <f t="shared" si="118"/>
        <v>288.20801033591732</v>
      </c>
      <c r="H2860" s="54">
        <v>39168</v>
      </c>
      <c r="I2860" s="215">
        <v>2420</v>
      </c>
      <c r="J2860" s="215">
        <v>6591</v>
      </c>
      <c r="K2860" s="215"/>
      <c r="L2860" s="215"/>
      <c r="M2860" s="67"/>
      <c r="N2860" s="216"/>
      <c r="O2860" s="216"/>
      <c r="P2860" s="216"/>
      <c r="Q2860" s="216"/>
      <c r="R2860" s="216"/>
      <c r="S2860" s="216"/>
      <c r="T2860" s="216"/>
      <c r="U2860" s="216"/>
      <c r="V2860" s="216"/>
      <c r="W2860" s="216"/>
      <c r="X2860" s="216"/>
    </row>
    <row r="2861" spans="1:24" ht="15.75" customHeight="1">
      <c r="A2861" s="58"/>
      <c r="C2861" s="54">
        <v>39188</v>
      </c>
      <c r="D2861" s="215">
        <v>7054</v>
      </c>
      <c r="E2861" s="215">
        <v>7395</v>
      </c>
      <c r="F2861" s="57">
        <f t="shared" si="117"/>
        <v>341</v>
      </c>
      <c r="G2861" s="67">
        <f t="shared" si="118"/>
        <v>287.79328165374676</v>
      </c>
      <c r="H2861" s="54">
        <v>39167</v>
      </c>
      <c r="I2861" s="215">
        <v>2400</v>
      </c>
      <c r="J2861" s="215">
        <v>6564</v>
      </c>
      <c r="K2861" s="215"/>
      <c r="L2861" s="215"/>
      <c r="M2861" s="67"/>
      <c r="N2861" s="216"/>
      <c r="O2861" s="216"/>
      <c r="P2861" s="216"/>
      <c r="Q2861" s="216"/>
      <c r="R2861" s="216"/>
      <c r="S2861" s="216"/>
      <c r="T2861" s="216"/>
      <c r="U2861" s="216"/>
      <c r="V2861" s="216"/>
      <c r="W2861" s="216"/>
      <c r="X2861" s="216"/>
    </row>
    <row r="2862" spans="1:24" ht="15.75" customHeight="1">
      <c r="A2862" s="58"/>
      <c r="C2862" s="54">
        <v>39185</v>
      </c>
      <c r="D2862" s="215">
        <v>7033</v>
      </c>
      <c r="E2862" s="215">
        <v>7395</v>
      </c>
      <c r="F2862" s="57">
        <f t="shared" si="117"/>
        <v>362</v>
      </c>
      <c r="G2862" s="67">
        <f t="shared" si="118"/>
        <v>287.35271317829455</v>
      </c>
      <c r="H2862" s="54">
        <v>39164</v>
      </c>
      <c r="I2862" s="215">
        <v>2400</v>
      </c>
      <c r="J2862" s="215">
        <v>6564</v>
      </c>
      <c r="K2862" s="215"/>
      <c r="L2862" s="215"/>
      <c r="M2862" s="67"/>
      <c r="N2862" s="216"/>
      <c r="O2862" s="216"/>
      <c r="P2862" s="216"/>
      <c r="Q2862" s="216"/>
      <c r="R2862" s="216"/>
      <c r="S2862" s="216"/>
      <c r="T2862" s="216"/>
      <c r="U2862" s="216"/>
      <c r="V2862" s="216"/>
      <c r="W2862" s="216"/>
      <c r="X2862" s="216"/>
    </row>
    <row r="2863" spans="1:24" ht="15.75" customHeight="1">
      <c r="A2863" s="58"/>
      <c r="C2863" s="54">
        <v>39184</v>
      </c>
      <c r="D2863" s="215">
        <v>7033</v>
      </c>
      <c r="E2863" s="215">
        <v>7395</v>
      </c>
      <c r="F2863" s="57">
        <f t="shared" si="117"/>
        <v>362</v>
      </c>
      <c r="G2863" s="67">
        <f t="shared" si="118"/>
        <v>286.88501291989667</v>
      </c>
      <c r="H2863" s="54">
        <v>39163</v>
      </c>
      <c r="I2863" s="215">
        <v>2400</v>
      </c>
      <c r="J2863" s="215">
        <v>6537</v>
      </c>
      <c r="K2863" s="215"/>
      <c r="L2863" s="215"/>
      <c r="M2863" s="67"/>
      <c r="N2863" s="216"/>
      <c r="O2863" s="216"/>
      <c r="P2863" s="216"/>
      <c r="Q2863" s="216"/>
      <c r="R2863" s="216"/>
      <c r="S2863" s="216"/>
      <c r="T2863" s="216"/>
      <c r="U2863" s="216"/>
      <c r="V2863" s="216"/>
      <c r="W2863" s="216"/>
      <c r="X2863" s="216"/>
    </row>
    <row r="2864" spans="1:24" ht="15.75" customHeight="1">
      <c r="A2864" s="58"/>
      <c r="C2864" s="54">
        <v>39183</v>
      </c>
      <c r="D2864" s="215">
        <v>6992</v>
      </c>
      <c r="E2864" s="215">
        <v>7395</v>
      </c>
      <c r="F2864" s="57">
        <f t="shared" si="117"/>
        <v>403</v>
      </c>
      <c r="G2864" s="67">
        <f t="shared" si="118"/>
        <v>286.41731266149873</v>
      </c>
      <c r="H2864" s="54">
        <v>39162</v>
      </c>
      <c r="I2864" s="215">
        <v>2400</v>
      </c>
      <c r="J2864" s="215">
        <v>6537</v>
      </c>
      <c r="K2864" s="215"/>
      <c r="L2864" s="215"/>
      <c r="M2864" s="67"/>
      <c r="N2864" s="216"/>
      <c r="O2864" s="216"/>
      <c r="P2864" s="216"/>
      <c r="Q2864" s="216"/>
      <c r="R2864" s="216"/>
      <c r="S2864" s="216"/>
      <c r="T2864" s="216"/>
      <c r="U2864" s="216"/>
      <c r="V2864" s="216"/>
      <c r="W2864" s="216"/>
      <c r="X2864" s="216"/>
    </row>
    <row r="2865" spans="1:24" ht="15.75" customHeight="1">
      <c r="A2865" s="58"/>
      <c r="C2865" s="54">
        <v>39182</v>
      </c>
      <c r="D2865" s="215">
        <v>6992</v>
      </c>
      <c r="E2865" s="215">
        <v>7368</v>
      </c>
      <c r="F2865" s="57">
        <f t="shared" si="117"/>
        <v>376</v>
      </c>
      <c r="G2865" s="67">
        <f t="shared" si="118"/>
        <v>285.89664082687341</v>
      </c>
      <c r="H2865" s="54">
        <v>39161</v>
      </c>
      <c r="I2865" s="215">
        <v>2390</v>
      </c>
      <c r="J2865" s="215">
        <v>6530</v>
      </c>
      <c r="K2865" s="215"/>
      <c r="L2865" s="215"/>
      <c r="M2865" s="67"/>
      <c r="N2865" s="216"/>
      <c r="O2865" s="216"/>
      <c r="P2865" s="216"/>
      <c r="Q2865" s="216"/>
      <c r="R2865" s="216"/>
      <c r="S2865" s="216"/>
      <c r="T2865" s="216"/>
      <c r="U2865" s="216"/>
      <c r="V2865" s="216"/>
      <c r="W2865" s="216"/>
      <c r="X2865" s="216"/>
    </row>
    <row r="2866" spans="1:24" ht="15.75" customHeight="1">
      <c r="A2866" s="58"/>
      <c r="C2866" s="54">
        <v>39181</v>
      </c>
      <c r="D2866" s="215">
        <v>6952</v>
      </c>
      <c r="E2866" s="215">
        <v>7328</v>
      </c>
      <c r="F2866" s="57">
        <f t="shared" si="117"/>
        <v>376</v>
      </c>
      <c r="G2866" s="67">
        <f t="shared" si="118"/>
        <v>285.41085271317831</v>
      </c>
      <c r="H2866" s="54">
        <v>39160</v>
      </c>
      <c r="I2866" s="215">
        <v>2390</v>
      </c>
      <c r="J2866" s="215">
        <v>6523</v>
      </c>
      <c r="K2866" s="215"/>
      <c r="L2866" s="215"/>
      <c r="M2866" s="67"/>
      <c r="N2866" s="216"/>
      <c r="O2866" s="216"/>
      <c r="P2866" s="216"/>
      <c r="Q2866" s="216"/>
      <c r="R2866" s="216"/>
      <c r="S2866" s="216"/>
      <c r="T2866" s="216"/>
      <c r="U2866" s="216"/>
      <c r="V2866" s="216"/>
      <c r="W2866" s="216"/>
      <c r="X2866" s="216"/>
    </row>
    <row r="2867" spans="1:24" ht="15.75" customHeight="1">
      <c r="A2867" s="58"/>
      <c r="C2867" s="54">
        <v>39178</v>
      </c>
      <c r="D2867" s="215">
        <v>6931</v>
      </c>
      <c r="E2867" s="215">
        <v>7328</v>
      </c>
      <c r="F2867" s="57">
        <f t="shared" si="117"/>
        <v>397</v>
      </c>
      <c r="G2867" s="67">
        <f t="shared" si="118"/>
        <v>284.92506459948322</v>
      </c>
      <c r="H2867" s="54">
        <v>39157</v>
      </c>
      <c r="I2867" s="215">
        <v>2390</v>
      </c>
      <c r="J2867" s="215">
        <v>6516</v>
      </c>
      <c r="K2867" s="215"/>
      <c r="L2867" s="215"/>
      <c r="M2867" s="67"/>
      <c r="N2867" s="216"/>
      <c r="O2867" s="216"/>
      <c r="P2867" s="216"/>
      <c r="Q2867" s="216"/>
      <c r="R2867" s="216"/>
      <c r="S2867" s="216"/>
      <c r="T2867" s="216"/>
      <c r="U2867" s="216"/>
      <c r="V2867" s="216"/>
      <c r="W2867" s="216"/>
      <c r="X2867" s="216"/>
    </row>
    <row r="2868" spans="1:24" ht="15.75" customHeight="1">
      <c r="A2868" s="58"/>
      <c r="C2868" s="54">
        <v>39177</v>
      </c>
      <c r="D2868" s="215">
        <v>6897</v>
      </c>
      <c r="E2868" s="215">
        <v>7301</v>
      </c>
      <c r="F2868" s="57">
        <f t="shared" si="117"/>
        <v>404</v>
      </c>
      <c r="G2868" s="67">
        <f t="shared" si="118"/>
        <v>284.4121447028424</v>
      </c>
      <c r="H2868" s="54">
        <v>39156</v>
      </c>
      <c r="I2868" s="215">
        <v>2370</v>
      </c>
      <c r="J2868" s="215">
        <v>6509</v>
      </c>
      <c r="K2868" s="215"/>
      <c r="L2868" s="215"/>
      <c r="M2868" s="67"/>
      <c r="N2868" s="216"/>
      <c r="O2868" s="216"/>
      <c r="P2868" s="216"/>
      <c r="Q2868" s="216"/>
      <c r="R2868" s="216"/>
      <c r="S2868" s="216"/>
      <c r="T2868" s="216"/>
      <c r="U2868" s="216"/>
      <c r="V2868" s="216"/>
      <c r="W2868" s="216"/>
      <c r="X2868" s="216"/>
    </row>
    <row r="2869" spans="1:24" ht="15.75" customHeight="1">
      <c r="A2869" s="58"/>
      <c r="C2869" s="54">
        <v>39176</v>
      </c>
      <c r="D2869" s="215">
        <v>6843</v>
      </c>
      <c r="E2869" s="215">
        <v>7260</v>
      </c>
      <c r="F2869" s="57">
        <f t="shared" si="117"/>
        <v>417</v>
      </c>
      <c r="G2869" s="67">
        <f t="shared" si="118"/>
        <v>283.890180878553</v>
      </c>
      <c r="H2869" s="54">
        <v>39155</v>
      </c>
      <c r="I2869" s="215">
        <v>2350</v>
      </c>
      <c r="J2869" s="215">
        <v>6503</v>
      </c>
      <c r="K2869" s="215"/>
      <c r="L2869" s="215"/>
      <c r="M2869" s="67"/>
      <c r="N2869" s="216"/>
      <c r="O2869" s="216"/>
      <c r="P2869" s="216"/>
      <c r="Q2869" s="216"/>
      <c r="R2869" s="216"/>
      <c r="S2869" s="216"/>
      <c r="T2869" s="216"/>
      <c r="U2869" s="216"/>
      <c r="V2869" s="216"/>
      <c r="W2869" s="216"/>
      <c r="X2869" s="216"/>
    </row>
    <row r="2870" spans="1:24" ht="15.75" customHeight="1">
      <c r="A2870" s="58"/>
      <c r="C2870" s="54">
        <v>39175</v>
      </c>
      <c r="D2870" s="215">
        <v>6822</v>
      </c>
      <c r="E2870" s="215">
        <v>7233</v>
      </c>
      <c r="F2870" s="57">
        <f t="shared" si="117"/>
        <v>411</v>
      </c>
      <c r="G2870" s="67">
        <f t="shared" si="118"/>
        <v>283.35142118863047</v>
      </c>
      <c r="H2870" s="54">
        <v>39154</v>
      </c>
      <c r="I2870" s="215">
        <v>2340</v>
      </c>
      <c r="J2870" s="215">
        <v>6489</v>
      </c>
      <c r="K2870" s="215"/>
      <c r="L2870" s="215"/>
      <c r="M2870" s="67"/>
      <c r="N2870" s="216"/>
      <c r="O2870" s="216"/>
      <c r="P2870" s="216"/>
      <c r="Q2870" s="216"/>
      <c r="R2870" s="216"/>
      <c r="S2870" s="216"/>
      <c r="T2870" s="216"/>
      <c r="U2870" s="216"/>
      <c r="V2870" s="216"/>
      <c r="W2870" s="216"/>
      <c r="X2870" s="216"/>
    </row>
    <row r="2871" spans="1:24" ht="15.75" customHeight="1">
      <c r="A2871" s="58"/>
      <c r="C2871" s="54">
        <v>39174</v>
      </c>
      <c r="D2871" s="215">
        <v>6788</v>
      </c>
      <c r="E2871" s="215">
        <v>7233</v>
      </c>
      <c r="F2871" s="57">
        <f t="shared" si="117"/>
        <v>445</v>
      </c>
      <c r="G2871" s="67">
        <f t="shared" si="118"/>
        <v>282.82041343669249</v>
      </c>
      <c r="H2871" s="54">
        <v>39153</v>
      </c>
      <c r="I2871" s="215">
        <v>2320</v>
      </c>
      <c r="J2871" s="215">
        <v>6489</v>
      </c>
      <c r="K2871" s="215"/>
      <c r="L2871" s="215"/>
      <c r="M2871" s="67"/>
      <c r="N2871" s="216"/>
      <c r="O2871" s="216"/>
      <c r="P2871" s="216"/>
      <c r="Q2871" s="216"/>
      <c r="R2871" s="216"/>
      <c r="S2871" s="216"/>
      <c r="T2871" s="216"/>
      <c r="U2871" s="216"/>
      <c r="V2871" s="216"/>
      <c r="W2871" s="216"/>
      <c r="X2871" s="216"/>
    </row>
    <row r="2872" spans="1:24" ht="15.75" customHeight="1">
      <c r="A2872" s="58"/>
      <c r="C2872" s="54">
        <v>39171</v>
      </c>
      <c r="D2872" s="215">
        <v>6761</v>
      </c>
      <c r="E2872" s="215">
        <v>7179</v>
      </c>
      <c r="F2872" s="57">
        <f t="shared" si="117"/>
        <v>418</v>
      </c>
      <c r="G2872" s="67">
        <f t="shared" si="118"/>
        <v>282.24547803617571</v>
      </c>
      <c r="H2872" s="54">
        <v>39150</v>
      </c>
      <c r="I2872" s="215">
        <v>2310</v>
      </c>
      <c r="J2872" s="215">
        <v>6482</v>
      </c>
      <c r="K2872" s="215"/>
      <c r="L2872" s="215"/>
      <c r="M2872" s="67"/>
      <c r="N2872" s="216"/>
      <c r="O2872" s="216"/>
      <c r="P2872" s="216"/>
      <c r="Q2872" s="216"/>
      <c r="R2872" s="216"/>
      <c r="S2872" s="216"/>
      <c r="T2872" s="216"/>
      <c r="U2872" s="216"/>
      <c r="V2872" s="216"/>
      <c r="W2872" s="216"/>
      <c r="X2872" s="216"/>
    </row>
    <row r="2873" spans="1:24" ht="15.75" customHeight="1">
      <c r="A2873" s="58"/>
      <c r="C2873" s="54">
        <v>39170</v>
      </c>
      <c r="D2873" s="215">
        <v>6754</v>
      </c>
      <c r="E2873" s="215">
        <v>7179</v>
      </c>
      <c r="F2873" s="57">
        <f t="shared" si="117"/>
        <v>425</v>
      </c>
      <c r="G2873" s="67">
        <f t="shared" si="118"/>
        <v>281.70542635658916</v>
      </c>
      <c r="H2873" s="54">
        <v>39149</v>
      </c>
      <c r="I2873" s="215">
        <v>2290</v>
      </c>
      <c r="J2873" s="215">
        <v>6482</v>
      </c>
      <c r="K2873" s="215"/>
      <c r="L2873" s="215"/>
      <c r="M2873" s="67"/>
      <c r="N2873" s="216"/>
      <c r="O2873" s="216"/>
      <c r="P2873" s="216"/>
      <c r="Q2873" s="216"/>
      <c r="R2873" s="216"/>
      <c r="S2873" s="216"/>
      <c r="T2873" s="216"/>
      <c r="U2873" s="216"/>
      <c r="V2873" s="216"/>
      <c r="W2873" s="216"/>
      <c r="X2873" s="216"/>
    </row>
    <row r="2874" spans="1:24" ht="15.75" customHeight="1">
      <c r="A2874" s="58"/>
      <c r="C2874" s="54">
        <v>39169</v>
      </c>
      <c r="D2874" s="215">
        <v>6740</v>
      </c>
      <c r="E2874" s="215">
        <v>7179</v>
      </c>
      <c r="F2874" s="57">
        <f t="shared" si="117"/>
        <v>439</v>
      </c>
      <c r="G2874" s="67">
        <f t="shared" si="118"/>
        <v>281.15633074935403</v>
      </c>
      <c r="H2874" s="54">
        <v>39148</v>
      </c>
      <c r="I2874" s="215">
        <v>2290</v>
      </c>
      <c r="J2874" s="215">
        <v>6476</v>
      </c>
      <c r="K2874" s="215"/>
      <c r="L2874" s="215"/>
      <c r="M2874" s="67"/>
      <c r="N2874" s="216"/>
      <c r="O2874" s="216"/>
      <c r="P2874" s="216"/>
      <c r="Q2874" s="216"/>
      <c r="R2874" s="216"/>
      <c r="S2874" s="216"/>
      <c r="T2874" s="216"/>
      <c r="U2874" s="216"/>
      <c r="V2874" s="216"/>
      <c r="W2874" s="216"/>
      <c r="X2874" s="216"/>
    </row>
    <row r="2875" spans="1:24" ht="15.75" customHeight="1">
      <c r="A2875" s="58"/>
      <c r="C2875" s="54">
        <v>39168</v>
      </c>
      <c r="D2875" s="215">
        <v>6727</v>
      </c>
      <c r="E2875" s="215">
        <v>7158</v>
      </c>
      <c r="F2875" s="57">
        <f t="shared" si="117"/>
        <v>431</v>
      </c>
      <c r="G2875" s="67">
        <f t="shared" si="118"/>
        <v>280.58914728682169</v>
      </c>
      <c r="H2875" s="54">
        <v>39147</v>
      </c>
      <c r="I2875" s="215">
        <v>2290</v>
      </c>
      <c r="J2875" s="215">
        <v>6476</v>
      </c>
      <c r="K2875" s="215"/>
      <c r="L2875" s="215"/>
      <c r="M2875" s="67"/>
      <c r="N2875" s="216"/>
      <c r="O2875" s="216"/>
      <c r="P2875" s="216"/>
      <c r="Q2875" s="216"/>
      <c r="R2875" s="216"/>
      <c r="S2875" s="216"/>
      <c r="T2875" s="216"/>
      <c r="U2875" s="216"/>
      <c r="V2875" s="216"/>
      <c r="W2875" s="216"/>
      <c r="X2875" s="216"/>
    </row>
    <row r="2876" spans="1:24" ht="15.75" customHeight="1">
      <c r="A2876" s="58"/>
      <c r="C2876" s="54">
        <v>39167</v>
      </c>
      <c r="D2876" s="215">
        <v>6706</v>
      </c>
      <c r="E2876" s="215">
        <v>7158</v>
      </c>
      <c r="F2876" s="57">
        <f t="shared" si="117"/>
        <v>452</v>
      </c>
      <c r="G2876" s="67">
        <f t="shared" si="118"/>
        <v>280.03229974160206</v>
      </c>
      <c r="H2876" s="54">
        <v>39146</v>
      </c>
      <c r="I2876" s="215">
        <v>2280</v>
      </c>
      <c r="J2876" s="215">
        <v>6476</v>
      </c>
      <c r="K2876" s="215"/>
      <c r="L2876" s="215"/>
      <c r="M2876" s="67"/>
      <c r="N2876" s="216"/>
      <c r="O2876" s="216"/>
      <c r="P2876" s="216"/>
      <c r="Q2876" s="216"/>
      <c r="R2876" s="216"/>
      <c r="S2876" s="216"/>
      <c r="T2876" s="216"/>
      <c r="U2876" s="216"/>
      <c r="V2876" s="216"/>
      <c r="W2876" s="216"/>
      <c r="X2876" s="216"/>
    </row>
    <row r="2877" spans="1:24" ht="15.75" customHeight="1">
      <c r="A2877" s="58"/>
      <c r="C2877" s="54">
        <v>39164</v>
      </c>
      <c r="D2877" s="215">
        <v>6706</v>
      </c>
      <c r="E2877" s="215">
        <v>7138</v>
      </c>
      <c r="F2877" s="57">
        <f t="shared" si="117"/>
        <v>432</v>
      </c>
      <c r="G2877" s="67">
        <f t="shared" si="118"/>
        <v>279.4483204134367</v>
      </c>
      <c r="H2877" s="54">
        <v>39143</v>
      </c>
      <c r="I2877" s="215">
        <v>2260</v>
      </c>
      <c r="J2877" s="215">
        <v>6455</v>
      </c>
      <c r="K2877" s="215"/>
      <c r="L2877" s="215"/>
      <c r="M2877" s="67"/>
      <c r="N2877" s="216"/>
      <c r="O2877" s="216"/>
      <c r="P2877" s="216"/>
      <c r="Q2877" s="216"/>
      <c r="R2877" s="216"/>
      <c r="S2877" s="216"/>
      <c r="T2877" s="216"/>
      <c r="U2877" s="216"/>
      <c r="V2877" s="216"/>
      <c r="W2877" s="216"/>
      <c r="X2877" s="216"/>
    </row>
    <row r="2878" spans="1:24" ht="15.75" customHeight="1">
      <c r="A2878" s="58"/>
      <c r="C2878" s="54">
        <v>39163</v>
      </c>
      <c r="D2878" s="215">
        <v>6693</v>
      </c>
      <c r="E2878" s="215">
        <v>7138</v>
      </c>
      <c r="F2878" s="57">
        <f t="shared" si="117"/>
        <v>445</v>
      </c>
      <c r="G2878" s="67">
        <f t="shared" si="118"/>
        <v>278.890180878553</v>
      </c>
      <c r="H2878" s="54">
        <v>39142</v>
      </c>
      <c r="I2878" s="215">
        <v>2260</v>
      </c>
      <c r="J2878" s="215">
        <v>6455</v>
      </c>
      <c r="K2878" s="215"/>
      <c r="L2878" s="215"/>
      <c r="M2878" s="67"/>
      <c r="N2878" s="216"/>
      <c r="O2878" s="216"/>
      <c r="P2878" s="216"/>
      <c r="Q2878" s="216"/>
      <c r="R2878" s="216"/>
      <c r="S2878" s="216"/>
      <c r="T2878" s="216"/>
      <c r="U2878" s="216"/>
      <c r="V2878" s="216"/>
      <c r="W2878" s="216"/>
      <c r="X2878" s="216"/>
    </row>
    <row r="2879" spans="1:24" ht="15.75" customHeight="1">
      <c r="A2879" s="58"/>
      <c r="C2879" s="54">
        <v>39162</v>
      </c>
      <c r="D2879" s="215">
        <v>6672</v>
      </c>
      <c r="E2879" s="215">
        <v>7138</v>
      </c>
      <c r="F2879" s="57">
        <f t="shared" si="117"/>
        <v>466</v>
      </c>
      <c r="G2879" s="67">
        <f t="shared" si="118"/>
        <v>278.31524547803616</v>
      </c>
      <c r="H2879" s="54">
        <v>39141</v>
      </c>
      <c r="I2879" s="215">
        <v>2260</v>
      </c>
      <c r="J2879" s="215">
        <v>6407</v>
      </c>
      <c r="K2879" s="215"/>
      <c r="L2879" s="215"/>
      <c r="M2879" s="67"/>
      <c r="N2879" s="216"/>
      <c r="O2879" s="216"/>
      <c r="P2879" s="216"/>
      <c r="Q2879" s="216"/>
      <c r="R2879" s="216"/>
      <c r="S2879" s="216"/>
      <c r="T2879" s="216"/>
      <c r="U2879" s="216"/>
      <c r="V2879" s="216"/>
      <c r="W2879" s="216"/>
      <c r="X2879" s="216"/>
    </row>
    <row r="2880" spans="1:24" ht="15.75" customHeight="1">
      <c r="A2880" s="58"/>
      <c r="C2880" s="54">
        <v>39161</v>
      </c>
      <c r="D2880" s="215">
        <v>6652</v>
      </c>
      <c r="E2880" s="215">
        <v>7138</v>
      </c>
      <c r="F2880" s="57">
        <f t="shared" si="117"/>
        <v>486</v>
      </c>
      <c r="G2880" s="67">
        <f t="shared" si="118"/>
        <v>277.71317829457365</v>
      </c>
      <c r="H2880" s="54">
        <v>39140</v>
      </c>
      <c r="I2880" s="215">
        <v>2250</v>
      </c>
      <c r="J2880" s="215">
        <v>6407</v>
      </c>
      <c r="K2880" s="215"/>
      <c r="L2880" s="215"/>
      <c r="M2880" s="67"/>
      <c r="N2880" s="216"/>
      <c r="O2880" s="216"/>
      <c r="P2880" s="216"/>
      <c r="Q2880" s="216"/>
      <c r="R2880" s="216"/>
      <c r="S2880" s="216"/>
      <c r="T2880" s="216"/>
      <c r="U2880" s="216"/>
      <c r="V2880" s="216"/>
      <c r="W2880" s="216"/>
      <c r="X2880" s="216"/>
    </row>
    <row r="2881" spans="1:24" ht="15.75" customHeight="1">
      <c r="A2881" s="58"/>
      <c r="C2881" s="54">
        <v>39160</v>
      </c>
      <c r="D2881" s="215">
        <v>6652</v>
      </c>
      <c r="E2881" s="215">
        <v>7138</v>
      </c>
      <c r="F2881" s="57">
        <f t="shared" si="117"/>
        <v>486</v>
      </c>
      <c r="G2881" s="67">
        <f t="shared" si="118"/>
        <v>277.08527131782944</v>
      </c>
      <c r="H2881" s="54">
        <v>39139</v>
      </c>
      <c r="I2881" s="215">
        <v>2280</v>
      </c>
      <c r="J2881" s="215">
        <v>6386</v>
      </c>
      <c r="K2881" s="215"/>
      <c r="L2881" s="215"/>
      <c r="M2881" s="67"/>
      <c r="N2881" s="216"/>
      <c r="O2881" s="216"/>
      <c r="P2881" s="216"/>
      <c r="Q2881" s="216"/>
      <c r="R2881" s="216"/>
      <c r="S2881" s="216"/>
      <c r="T2881" s="216"/>
      <c r="U2881" s="216"/>
      <c r="V2881" s="216"/>
      <c r="W2881" s="216"/>
      <c r="X2881" s="216"/>
    </row>
    <row r="2882" spans="1:24" ht="15.75" customHeight="1">
      <c r="A2882" s="58"/>
      <c r="C2882" s="54">
        <v>39157</v>
      </c>
      <c r="D2882" s="215">
        <v>6632</v>
      </c>
      <c r="E2882" s="215">
        <v>7138</v>
      </c>
      <c r="F2882" s="57">
        <f t="shared" si="117"/>
        <v>506</v>
      </c>
      <c r="G2882" s="67">
        <f t="shared" si="118"/>
        <v>276.45736434108528</v>
      </c>
      <c r="H2882" s="54">
        <v>39136</v>
      </c>
      <c r="I2882" s="215">
        <v>2280</v>
      </c>
      <c r="J2882" s="215">
        <v>6366</v>
      </c>
      <c r="K2882" s="215"/>
      <c r="L2882" s="215"/>
      <c r="M2882" s="67"/>
      <c r="N2882" s="216"/>
      <c r="O2882" s="216"/>
      <c r="P2882" s="216"/>
      <c r="Q2882" s="216"/>
      <c r="R2882" s="216"/>
      <c r="S2882" s="216"/>
      <c r="T2882" s="216"/>
      <c r="U2882" s="216"/>
      <c r="V2882" s="216"/>
      <c r="W2882" s="216"/>
      <c r="X2882" s="216"/>
    </row>
    <row r="2883" spans="1:24" ht="15.75" customHeight="1">
      <c r="A2883" s="58"/>
      <c r="C2883" s="54">
        <v>39156</v>
      </c>
      <c r="D2883" s="215">
        <v>6632</v>
      </c>
      <c r="E2883" s="215">
        <v>7138</v>
      </c>
      <c r="F2883" s="57">
        <f t="shared" si="117"/>
        <v>506</v>
      </c>
      <c r="G2883" s="67">
        <f t="shared" si="118"/>
        <v>275.80361757105942</v>
      </c>
      <c r="H2883" s="54">
        <v>39135</v>
      </c>
      <c r="I2883" s="215">
        <v>2310</v>
      </c>
      <c r="J2883" s="215">
        <v>6339</v>
      </c>
      <c r="K2883" s="215"/>
      <c r="L2883" s="215"/>
      <c r="M2883" s="67"/>
      <c r="N2883" s="216"/>
      <c r="O2883" s="216"/>
      <c r="P2883" s="216"/>
      <c r="Q2883" s="216"/>
      <c r="R2883" s="216"/>
      <c r="S2883" s="216"/>
      <c r="T2883" s="216"/>
      <c r="U2883" s="216"/>
      <c r="V2883" s="216"/>
      <c r="W2883" s="216"/>
      <c r="X2883" s="216"/>
    </row>
    <row r="2884" spans="1:24" ht="15.75" customHeight="1">
      <c r="A2884" s="58"/>
      <c r="C2884" s="54">
        <v>39155</v>
      </c>
      <c r="D2884" s="215">
        <v>6632</v>
      </c>
      <c r="E2884" s="215">
        <v>7138</v>
      </c>
      <c r="F2884" s="57">
        <f t="shared" si="117"/>
        <v>506</v>
      </c>
      <c r="G2884" s="67">
        <f t="shared" si="118"/>
        <v>275.14987080103361</v>
      </c>
      <c r="H2884" s="54">
        <v>39134</v>
      </c>
      <c r="I2884" s="215">
        <v>2350</v>
      </c>
      <c r="J2884" s="215">
        <v>6325</v>
      </c>
      <c r="K2884" s="215"/>
      <c r="L2884" s="215"/>
      <c r="M2884" s="67"/>
      <c r="N2884" s="216"/>
      <c r="O2884" s="216"/>
      <c r="P2884" s="216"/>
      <c r="Q2884" s="216"/>
      <c r="R2884" s="216"/>
      <c r="S2884" s="216"/>
      <c r="T2884" s="216"/>
      <c r="U2884" s="216"/>
      <c r="V2884" s="216"/>
      <c r="W2884" s="216"/>
      <c r="X2884" s="216"/>
    </row>
    <row r="2885" spans="1:24" ht="15.75" customHeight="1">
      <c r="A2885" s="58"/>
      <c r="C2885" s="54">
        <v>39154</v>
      </c>
      <c r="D2885" s="215">
        <v>6625</v>
      </c>
      <c r="E2885" s="215">
        <v>7145</v>
      </c>
      <c r="F2885" s="57">
        <f t="shared" ref="F2885:F2948" si="119">E2885-D2885</f>
        <v>520</v>
      </c>
      <c r="G2885" s="67">
        <f t="shared" ref="G2885:G2948" si="120">SUM(F2885:F3658)/774</f>
        <v>274.49612403100775</v>
      </c>
      <c r="H2885" s="54">
        <v>39133</v>
      </c>
      <c r="I2885" s="215">
        <v>2350</v>
      </c>
      <c r="J2885" s="215">
        <v>6325</v>
      </c>
      <c r="K2885" s="215"/>
      <c r="L2885" s="215"/>
      <c r="M2885" s="67"/>
      <c r="N2885" s="216"/>
      <c r="O2885" s="216"/>
      <c r="P2885" s="216"/>
      <c r="Q2885" s="216"/>
      <c r="R2885" s="216"/>
      <c r="S2885" s="216"/>
      <c r="T2885" s="216"/>
      <c r="U2885" s="216"/>
      <c r="V2885" s="216"/>
      <c r="W2885" s="216"/>
      <c r="X2885" s="216"/>
    </row>
    <row r="2886" spans="1:24" ht="15.75" customHeight="1">
      <c r="A2886" s="58"/>
      <c r="C2886" s="54">
        <v>39153</v>
      </c>
      <c r="D2886" s="215">
        <v>6625</v>
      </c>
      <c r="E2886" s="215">
        <v>7145</v>
      </c>
      <c r="F2886" s="57">
        <f t="shared" si="119"/>
        <v>520</v>
      </c>
      <c r="G2886" s="67">
        <f t="shared" si="120"/>
        <v>273.82428940568474</v>
      </c>
      <c r="H2886" s="54">
        <v>39132</v>
      </c>
      <c r="I2886" s="215">
        <v>2350</v>
      </c>
      <c r="J2886" s="215">
        <v>6325</v>
      </c>
      <c r="K2886" s="215"/>
      <c r="L2886" s="215"/>
      <c r="M2886" s="67"/>
      <c r="N2886" s="216"/>
      <c r="O2886" s="216"/>
      <c r="P2886" s="216"/>
      <c r="Q2886" s="216"/>
      <c r="R2886" s="216"/>
      <c r="S2886" s="216"/>
      <c r="T2886" s="216"/>
      <c r="U2886" s="216"/>
      <c r="V2886" s="216"/>
      <c r="W2886" s="216"/>
      <c r="X2886" s="216"/>
    </row>
    <row r="2887" spans="1:24" ht="15.75" customHeight="1">
      <c r="A2887" s="58"/>
      <c r="C2887" s="54">
        <v>39150</v>
      </c>
      <c r="D2887" s="215">
        <v>6625</v>
      </c>
      <c r="E2887" s="215">
        <v>7145</v>
      </c>
      <c r="F2887" s="57">
        <f t="shared" si="119"/>
        <v>520</v>
      </c>
      <c r="G2887" s="67">
        <f t="shared" si="120"/>
        <v>273.15245478036178</v>
      </c>
      <c r="H2887" s="54">
        <v>39129</v>
      </c>
      <c r="I2887" s="215">
        <v>2390</v>
      </c>
      <c r="J2887" s="215">
        <v>6332</v>
      </c>
      <c r="K2887" s="215"/>
      <c r="L2887" s="215"/>
      <c r="M2887" s="67"/>
      <c r="N2887" s="216"/>
      <c r="O2887" s="216"/>
      <c r="P2887" s="216"/>
      <c r="Q2887" s="216"/>
      <c r="R2887" s="216"/>
      <c r="S2887" s="216"/>
      <c r="T2887" s="216"/>
      <c r="U2887" s="216"/>
      <c r="V2887" s="216"/>
      <c r="W2887" s="216"/>
      <c r="X2887" s="216"/>
    </row>
    <row r="2888" spans="1:24" ht="15.75" customHeight="1">
      <c r="A2888" s="58"/>
      <c r="C2888" s="54">
        <v>39149</v>
      </c>
      <c r="D2888" s="215">
        <v>6625</v>
      </c>
      <c r="E2888" s="215">
        <v>7145</v>
      </c>
      <c r="F2888" s="57">
        <f t="shared" si="119"/>
        <v>520</v>
      </c>
      <c r="G2888" s="67">
        <f t="shared" si="120"/>
        <v>272.48062015503876</v>
      </c>
      <c r="H2888" s="54">
        <v>39128</v>
      </c>
      <c r="I2888" s="215">
        <v>2390</v>
      </c>
      <c r="J2888" s="215">
        <v>6332</v>
      </c>
      <c r="K2888" s="215"/>
      <c r="L2888" s="215"/>
      <c r="M2888" s="67"/>
      <c r="N2888" s="216"/>
      <c r="O2888" s="216"/>
      <c r="P2888" s="216"/>
      <c r="Q2888" s="216"/>
      <c r="R2888" s="216"/>
      <c r="S2888" s="216"/>
      <c r="T2888" s="216"/>
      <c r="U2888" s="216"/>
      <c r="V2888" s="216"/>
      <c r="W2888" s="216"/>
      <c r="X2888" s="216"/>
    </row>
    <row r="2889" spans="1:24" ht="15.75" customHeight="1">
      <c r="A2889" s="58"/>
      <c r="C2889" s="54">
        <v>39148</v>
      </c>
      <c r="D2889" s="215">
        <v>6625</v>
      </c>
      <c r="E2889" s="215">
        <v>7145</v>
      </c>
      <c r="F2889" s="57">
        <f t="shared" si="119"/>
        <v>520</v>
      </c>
      <c r="G2889" s="67">
        <f t="shared" si="120"/>
        <v>271.80878552971575</v>
      </c>
      <c r="H2889" s="54">
        <v>39127</v>
      </c>
      <c r="I2889" s="215">
        <v>2390</v>
      </c>
      <c r="J2889" s="215">
        <v>6339</v>
      </c>
      <c r="K2889" s="215"/>
      <c r="L2889" s="215"/>
      <c r="M2889" s="67"/>
      <c r="N2889" s="216"/>
      <c r="O2889" s="216"/>
      <c r="P2889" s="216"/>
      <c r="Q2889" s="216"/>
      <c r="R2889" s="216"/>
      <c r="S2889" s="216"/>
      <c r="T2889" s="216"/>
      <c r="U2889" s="216"/>
      <c r="V2889" s="216"/>
      <c r="W2889" s="216"/>
      <c r="X2889" s="216"/>
    </row>
    <row r="2890" spans="1:24" ht="15.75" customHeight="1">
      <c r="A2890" s="58"/>
      <c r="C2890" s="54">
        <v>39147</v>
      </c>
      <c r="D2890" s="215">
        <v>6625</v>
      </c>
      <c r="E2890" s="215">
        <v>7145</v>
      </c>
      <c r="F2890" s="57">
        <f t="shared" si="119"/>
        <v>520</v>
      </c>
      <c r="G2890" s="67">
        <f t="shared" si="120"/>
        <v>271.13695090439279</v>
      </c>
      <c r="H2890" s="54">
        <v>39126</v>
      </c>
      <c r="I2890" s="215">
        <v>2390</v>
      </c>
      <c r="J2890" s="215">
        <v>6339</v>
      </c>
      <c r="K2890" s="215"/>
      <c r="L2890" s="215"/>
      <c r="M2890" s="67"/>
      <c r="N2890" s="216"/>
      <c r="O2890" s="216"/>
      <c r="P2890" s="216"/>
      <c r="Q2890" s="216"/>
      <c r="R2890" s="216"/>
      <c r="S2890" s="216"/>
      <c r="T2890" s="216"/>
      <c r="U2890" s="216"/>
      <c r="V2890" s="216"/>
      <c r="W2890" s="216"/>
      <c r="X2890" s="216"/>
    </row>
    <row r="2891" spans="1:24" ht="15.75" customHeight="1">
      <c r="A2891" s="58"/>
      <c r="C2891" s="54">
        <v>39146</v>
      </c>
      <c r="D2891" s="215">
        <v>6625</v>
      </c>
      <c r="E2891" s="215">
        <v>7145</v>
      </c>
      <c r="F2891" s="57">
        <f t="shared" si="119"/>
        <v>520</v>
      </c>
      <c r="G2891" s="67">
        <f t="shared" si="120"/>
        <v>270.46511627906978</v>
      </c>
      <c r="H2891" s="54">
        <v>39125</v>
      </c>
      <c r="I2891" s="215">
        <v>2390</v>
      </c>
      <c r="J2891" s="215">
        <v>6346</v>
      </c>
      <c r="K2891" s="215"/>
      <c r="L2891" s="215"/>
      <c r="M2891" s="67"/>
      <c r="N2891" s="216"/>
      <c r="O2891" s="216"/>
      <c r="P2891" s="216"/>
      <c r="Q2891" s="216"/>
      <c r="R2891" s="216"/>
      <c r="S2891" s="216"/>
      <c r="T2891" s="216"/>
      <c r="U2891" s="216"/>
      <c r="V2891" s="216"/>
      <c r="W2891" s="216"/>
      <c r="X2891" s="216"/>
    </row>
    <row r="2892" spans="1:24" ht="15.75" customHeight="1">
      <c r="A2892" s="58"/>
      <c r="C2892" s="54">
        <v>39143</v>
      </c>
      <c r="D2892" s="215">
        <v>6598</v>
      </c>
      <c r="E2892" s="215">
        <v>7145</v>
      </c>
      <c r="F2892" s="57">
        <f t="shared" si="119"/>
        <v>547</v>
      </c>
      <c r="G2892" s="67">
        <f t="shared" si="120"/>
        <v>269.79328165374676</v>
      </c>
      <c r="H2892" s="54">
        <v>39122</v>
      </c>
      <c r="I2892" s="215">
        <v>2390</v>
      </c>
      <c r="J2892" s="215">
        <v>6346</v>
      </c>
      <c r="K2892" s="215"/>
      <c r="L2892" s="215"/>
      <c r="M2892" s="67"/>
      <c r="N2892" s="216"/>
      <c r="O2892" s="216"/>
      <c r="P2892" s="216"/>
      <c r="Q2892" s="216"/>
      <c r="R2892" s="216"/>
      <c r="S2892" s="216"/>
      <c r="T2892" s="216"/>
      <c r="U2892" s="216"/>
      <c r="V2892" s="216"/>
      <c r="W2892" s="216"/>
      <c r="X2892" s="216"/>
    </row>
    <row r="2893" spans="1:24" ht="15.75" customHeight="1">
      <c r="A2893" s="58"/>
      <c r="C2893" s="54">
        <v>39142</v>
      </c>
      <c r="D2893" s="215">
        <v>6598</v>
      </c>
      <c r="E2893" s="215">
        <v>7125</v>
      </c>
      <c r="F2893" s="57">
        <f t="shared" si="119"/>
        <v>527</v>
      </c>
      <c r="G2893" s="67">
        <f t="shared" si="120"/>
        <v>269.08656330749352</v>
      </c>
      <c r="H2893" s="54">
        <v>39121</v>
      </c>
      <c r="I2893" s="215">
        <v>2390</v>
      </c>
      <c r="J2893" s="215">
        <v>6353</v>
      </c>
      <c r="K2893" s="215"/>
      <c r="L2893" s="215"/>
      <c r="M2893" s="67"/>
      <c r="N2893" s="216"/>
      <c r="O2893" s="216"/>
      <c r="P2893" s="216"/>
      <c r="Q2893" s="216"/>
      <c r="R2893" s="216"/>
      <c r="S2893" s="216"/>
      <c r="T2893" s="216"/>
      <c r="U2893" s="216"/>
      <c r="V2893" s="216"/>
      <c r="W2893" s="216"/>
      <c r="X2893" s="216"/>
    </row>
    <row r="2894" spans="1:24" ht="15.75" customHeight="1">
      <c r="A2894" s="58"/>
      <c r="C2894" s="54">
        <v>39141</v>
      </c>
      <c r="D2894" s="215">
        <v>6571</v>
      </c>
      <c r="E2894" s="215">
        <v>7125</v>
      </c>
      <c r="F2894" s="57">
        <f t="shared" si="119"/>
        <v>554</v>
      </c>
      <c r="G2894" s="67">
        <f t="shared" si="120"/>
        <v>268.40568475452199</v>
      </c>
      <c r="H2894" s="54">
        <v>39120</v>
      </c>
      <c r="I2894" s="215">
        <v>2390</v>
      </c>
      <c r="J2894" s="215">
        <v>6353</v>
      </c>
      <c r="K2894" s="215"/>
      <c r="L2894" s="215"/>
      <c r="M2894" s="67"/>
      <c r="N2894" s="216"/>
      <c r="O2894" s="216"/>
      <c r="P2894" s="216"/>
      <c r="Q2894" s="216"/>
      <c r="R2894" s="216"/>
      <c r="S2894" s="216"/>
      <c r="T2894" s="216"/>
      <c r="U2894" s="216"/>
      <c r="V2894" s="216"/>
      <c r="W2894" s="216"/>
      <c r="X2894" s="216"/>
    </row>
    <row r="2895" spans="1:24" ht="15.75" customHeight="1">
      <c r="A2895" s="58"/>
      <c r="C2895" s="54">
        <v>39140</v>
      </c>
      <c r="D2895" s="215">
        <v>6557</v>
      </c>
      <c r="E2895" s="215">
        <v>7097</v>
      </c>
      <c r="F2895" s="57">
        <f t="shared" si="119"/>
        <v>540</v>
      </c>
      <c r="G2895" s="67">
        <f t="shared" si="120"/>
        <v>267.68992248062017</v>
      </c>
      <c r="H2895" s="54">
        <v>39119</v>
      </c>
      <c r="I2895" s="215">
        <v>2390</v>
      </c>
      <c r="J2895" s="215">
        <v>6353</v>
      </c>
      <c r="K2895" s="215"/>
      <c r="L2895" s="215"/>
      <c r="M2895" s="67"/>
      <c r="N2895" s="216"/>
      <c r="O2895" s="216"/>
      <c r="P2895" s="216"/>
      <c r="Q2895" s="216"/>
      <c r="R2895" s="216"/>
      <c r="S2895" s="216"/>
      <c r="T2895" s="216"/>
      <c r="U2895" s="216"/>
      <c r="V2895" s="216"/>
      <c r="W2895" s="216"/>
      <c r="X2895" s="216"/>
    </row>
    <row r="2896" spans="1:24" ht="15.75" customHeight="1">
      <c r="A2896" s="58"/>
      <c r="C2896" s="54">
        <v>39139</v>
      </c>
      <c r="D2896" s="215">
        <v>6530</v>
      </c>
      <c r="E2896" s="215">
        <v>7097</v>
      </c>
      <c r="F2896" s="57">
        <f t="shared" si="119"/>
        <v>567</v>
      </c>
      <c r="G2896" s="67">
        <f t="shared" si="120"/>
        <v>266.99224806201551</v>
      </c>
      <c r="H2896" s="54">
        <v>39118</v>
      </c>
      <c r="I2896" s="215">
        <v>2390</v>
      </c>
      <c r="J2896" s="215">
        <v>6353</v>
      </c>
      <c r="K2896" s="215"/>
      <c r="L2896" s="215"/>
      <c r="M2896" s="67"/>
      <c r="N2896" s="216"/>
      <c r="O2896" s="216"/>
      <c r="P2896" s="216"/>
      <c r="Q2896" s="216"/>
      <c r="R2896" s="216"/>
      <c r="S2896" s="216"/>
      <c r="T2896" s="216"/>
      <c r="U2896" s="216"/>
      <c r="V2896" s="216"/>
      <c r="W2896" s="216"/>
      <c r="X2896" s="216"/>
    </row>
    <row r="2897" spans="1:24" ht="15.75" customHeight="1">
      <c r="A2897" s="58"/>
      <c r="C2897" s="54">
        <v>39136</v>
      </c>
      <c r="D2897" s="215">
        <v>6496</v>
      </c>
      <c r="E2897" s="215">
        <v>7077</v>
      </c>
      <c r="F2897" s="57">
        <f t="shared" si="119"/>
        <v>581</v>
      </c>
      <c r="G2897" s="67">
        <f t="shared" si="120"/>
        <v>266.25968992248062</v>
      </c>
      <c r="H2897" s="54">
        <v>39115</v>
      </c>
      <c r="I2897" s="215">
        <v>2390</v>
      </c>
      <c r="J2897" s="215">
        <v>6353</v>
      </c>
      <c r="K2897" s="215"/>
      <c r="L2897" s="215"/>
      <c r="M2897" s="67"/>
      <c r="N2897" s="216"/>
      <c r="O2897" s="216"/>
      <c r="P2897" s="216"/>
      <c r="Q2897" s="216"/>
      <c r="R2897" s="216"/>
      <c r="S2897" s="216"/>
      <c r="T2897" s="216"/>
      <c r="U2897" s="216"/>
      <c r="V2897" s="216"/>
      <c r="W2897" s="216"/>
      <c r="X2897" s="216"/>
    </row>
    <row r="2898" spans="1:24" ht="15.75" customHeight="1">
      <c r="A2898" s="58"/>
      <c r="C2898" s="54">
        <v>39135</v>
      </c>
      <c r="D2898" s="215">
        <v>6475</v>
      </c>
      <c r="E2898" s="215">
        <v>7077</v>
      </c>
      <c r="F2898" s="57">
        <f t="shared" si="119"/>
        <v>602</v>
      </c>
      <c r="G2898" s="67">
        <f t="shared" si="120"/>
        <v>265.50904392764858</v>
      </c>
      <c r="H2898" s="54">
        <v>39114</v>
      </c>
      <c r="I2898" s="215">
        <v>2390</v>
      </c>
      <c r="J2898" s="215">
        <v>6367</v>
      </c>
      <c r="K2898" s="215"/>
      <c r="L2898" s="215"/>
      <c r="M2898" s="67"/>
      <c r="N2898" s="216"/>
      <c r="O2898" s="216"/>
      <c r="P2898" s="216"/>
      <c r="Q2898" s="216"/>
      <c r="R2898" s="216"/>
      <c r="S2898" s="216"/>
      <c r="T2898" s="216"/>
      <c r="U2898" s="216"/>
      <c r="V2898" s="216"/>
      <c r="W2898" s="216"/>
      <c r="X2898" s="216"/>
    </row>
    <row r="2899" spans="1:24" ht="15.75" customHeight="1">
      <c r="A2899" s="58"/>
      <c r="C2899" s="54">
        <v>39134</v>
      </c>
      <c r="D2899" s="215">
        <v>6462</v>
      </c>
      <c r="E2899" s="215">
        <v>7077</v>
      </c>
      <c r="F2899" s="57">
        <f t="shared" si="119"/>
        <v>615</v>
      </c>
      <c r="G2899" s="67">
        <f t="shared" si="120"/>
        <v>264.73126614987081</v>
      </c>
      <c r="H2899" s="54">
        <v>39113</v>
      </c>
      <c r="I2899" s="215">
        <v>2390</v>
      </c>
      <c r="J2899" s="215">
        <v>6367</v>
      </c>
      <c r="K2899" s="215"/>
      <c r="L2899" s="215"/>
      <c r="M2899" s="67"/>
      <c r="N2899" s="216"/>
      <c r="O2899" s="216"/>
      <c r="P2899" s="216"/>
      <c r="Q2899" s="216"/>
      <c r="R2899" s="216"/>
      <c r="S2899" s="216"/>
      <c r="T2899" s="216"/>
      <c r="U2899" s="216"/>
      <c r="V2899" s="216"/>
      <c r="W2899" s="216"/>
      <c r="X2899" s="216"/>
    </row>
    <row r="2900" spans="1:24" ht="15.75" customHeight="1">
      <c r="A2900" s="58"/>
      <c r="C2900" s="54">
        <v>39133</v>
      </c>
      <c r="D2900" s="215">
        <v>6448</v>
      </c>
      <c r="E2900" s="215">
        <v>7037</v>
      </c>
      <c r="F2900" s="57">
        <f t="shared" si="119"/>
        <v>589</v>
      </c>
      <c r="G2900" s="67">
        <f t="shared" si="120"/>
        <v>263.93669250645996</v>
      </c>
      <c r="H2900" s="54">
        <v>39112</v>
      </c>
      <c r="I2900" s="215">
        <v>2390</v>
      </c>
      <c r="J2900" s="215">
        <v>6367</v>
      </c>
      <c r="K2900" s="215"/>
      <c r="L2900" s="215"/>
      <c r="M2900" s="67"/>
      <c r="N2900" s="216"/>
      <c r="O2900" s="216"/>
      <c r="P2900" s="216"/>
      <c r="Q2900" s="216"/>
      <c r="R2900" s="216"/>
      <c r="S2900" s="216"/>
      <c r="T2900" s="216"/>
      <c r="U2900" s="216"/>
      <c r="V2900" s="216"/>
      <c r="W2900" s="216"/>
      <c r="X2900" s="216"/>
    </row>
    <row r="2901" spans="1:24" ht="15.75" customHeight="1">
      <c r="A2901" s="58"/>
      <c r="C2901" s="54">
        <v>39132</v>
      </c>
      <c r="D2901" s="215">
        <v>6441</v>
      </c>
      <c r="E2901" s="215">
        <v>7037</v>
      </c>
      <c r="F2901" s="57">
        <f t="shared" si="119"/>
        <v>596</v>
      </c>
      <c r="G2901" s="67">
        <f t="shared" si="120"/>
        <v>263.17571059431526</v>
      </c>
      <c r="H2901" s="54">
        <v>39111</v>
      </c>
      <c r="I2901" s="215">
        <v>2390</v>
      </c>
      <c r="J2901" s="215">
        <v>6381</v>
      </c>
      <c r="K2901" s="215"/>
      <c r="L2901" s="215"/>
      <c r="M2901" s="67"/>
      <c r="N2901" s="216"/>
      <c r="O2901" s="216"/>
      <c r="P2901" s="216"/>
      <c r="Q2901" s="216"/>
      <c r="R2901" s="216"/>
      <c r="S2901" s="216"/>
      <c r="T2901" s="216"/>
      <c r="U2901" s="216"/>
      <c r="V2901" s="216"/>
      <c r="W2901" s="216"/>
      <c r="X2901" s="216"/>
    </row>
    <row r="2902" spans="1:24" ht="15.75" customHeight="1">
      <c r="A2902" s="58"/>
      <c r="C2902" s="54">
        <v>39129</v>
      </c>
      <c r="D2902" s="215">
        <v>6441</v>
      </c>
      <c r="E2902" s="215">
        <v>7016</v>
      </c>
      <c r="F2902" s="57">
        <f t="shared" si="119"/>
        <v>575</v>
      </c>
      <c r="G2902" s="67">
        <f t="shared" si="120"/>
        <v>262.40568475452199</v>
      </c>
      <c r="H2902" s="54">
        <v>39108</v>
      </c>
      <c r="I2902" s="215">
        <v>2390</v>
      </c>
      <c r="J2902" s="215">
        <v>6388</v>
      </c>
      <c r="K2902" s="215"/>
      <c r="L2902" s="215"/>
      <c r="M2902" s="67"/>
      <c r="N2902" s="216"/>
      <c r="O2902" s="216"/>
      <c r="P2902" s="216"/>
      <c r="Q2902" s="216"/>
      <c r="R2902" s="216"/>
      <c r="S2902" s="216"/>
      <c r="T2902" s="216"/>
      <c r="U2902" s="216"/>
      <c r="V2902" s="216"/>
      <c r="W2902" s="216"/>
      <c r="X2902" s="216"/>
    </row>
    <row r="2903" spans="1:24" ht="15.75" customHeight="1">
      <c r="A2903" s="58"/>
      <c r="C2903" s="54">
        <v>39128</v>
      </c>
      <c r="D2903" s="215">
        <v>6441</v>
      </c>
      <c r="E2903" s="215">
        <v>7016</v>
      </c>
      <c r="F2903" s="57">
        <f t="shared" si="119"/>
        <v>575</v>
      </c>
      <c r="G2903" s="67">
        <f t="shared" si="120"/>
        <v>261.66279069767444</v>
      </c>
      <c r="H2903" s="54">
        <v>39107</v>
      </c>
      <c r="I2903" s="215">
        <v>2390</v>
      </c>
      <c r="J2903" s="215">
        <v>6402</v>
      </c>
      <c r="K2903" s="215"/>
      <c r="L2903" s="215"/>
      <c r="M2903" s="67"/>
      <c r="N2903" s="216"/>
      <c r="O2903" s="216"/>
      <c r="P2903" s="216"/>
      <c r="Q2903" s="216"/>
      <c r="R2903" s="216"/>
      <c r="S2903" s="216"/>
      <c r="T2903" s="216"/>
      <c r="U2903" s="216"/>
      <c r="V2903" s="216"/>
      <c r="W2903" s="216"/>
      <c r="X2903" s="216"/>
    </row>
    <row r="2904" spans="1:24" ht="15.75" customHeight="1">
      <c r="A2904" s="58"/>
      <c r="C2904" s="54">
        <v>39127</v>
      </c>
      <c r="D2904" s="215">
        <v>6441</v>
      </c>
      <c r="E2904" s="215">
        <v>6989</v>
      </c>
      <c r="F2904" s="57">
        <f t="shared" si="119"/>
        <v>548</v>
      </c>
      <c r="G2904" s="67">
        <f t="shared" si="120"/>
        <v>260.91989664082689</v>
      </c>
      <c r="H2904" s="54">
        <v>39106</v>
      </c>
      <c r="I2904" s="215">
        <v>2390</v>
      </c>
      <c r="J2904" s="215">
        <v>6416</v>
      </c>
      <c r="K2904" s="215"/>
      <c r="L2904" s="215"/>
      <c r="M2904" s="67"/>
      <c r="N2904" s="216"/>
      <c r="O2904" s="216"/>
      <c r="P2904" s="216"/>
      <c r="Q2904" s="216"/>
      <c r="R2904" s="216"/>
      <c r="S2904" s="216"/>
      <c r="T2904" s="216"/>
      <c r="U2904" s="216"/>
      <c r="V2904" s="216"/>
      <c r="W2904" s="216"/>
      <c r="X2904" s="216"/>
    </row>
    <row r="2905" spans="1:24" ht="15.75" customHeight="1">
      <c r="A2905" s="58"/>
      <c r="C2905" s="54">
        <v>39126</v>
      </c>
      <c r="D2905" s="215">
        <v>6441</v>
      </c>
      <c r="E2905" s="215">
        <v>6989</v>
      </c>
      <c r="F2905" s="57">
        <f t="shared" si="119"/>
        <v>548</v>
      </c>
      <c r="G2905" s="67">
        <f t="shared" si="120"/>
        <v>260.21188630490957</v>
      </c>
      <c r="H2905" s="54">
        <v>39105</v>
      </c>
      <c r="I2905" s="215">
        <v>2390</v>
      </c>
      <c r="J2905" s="215">
        <v>6416</v>
      </c>
      <c r="K2905" s="215"/>
      <c r="L2905" s="215"/>
      <c r="M2905" s="67"/>
      <c r="N2905" s="216"/>
      <c r="O2905" s="216"/>
      <c r="P2905" s="216"/>
      <c r="Q2905" s="216"/>
      <c r="R2905" s="216"/>
      <c r="S2905" s="216"/>
      <c r="T2905" s="216"/>
      <c r="U2905" s="216"/>
      <c r="V2905" s="216"/>
      <c r="W2905" s="216"/>
      <c r="X2905" s="216"/>
    </row>
    <row r="2906" spans="1:24" ht="15.75" customHeight="1">
      <c r="A2906" s="58"/>
      <c r="C2906" s="54">
        <v>39125</v>
      </c>
      <c r="D2906" s="215">
        <v>6441</v>
      </c>
      <c r="E2906" s="215">
        <v>6962</v>
      </c>
      <c r="F2906" s="57">
        <f t="shared" si="119"/>
        <v>521</v>
      </c>
      <c r="G2906" s="67">
        <f t="shared" si="120"/>
        <v>259.50387596899225</v>
      </c>
      <c r="H2906" s="54">
        <v>39104</v>
      </c>
      <c r="I2906" s="215">
        <v>2370</v>
      </c>
      <c r="J2906" s="215">
        <v>6436</v>
      </c>
      <c r="K2906" s="215"/>
      <c r="L2906" s="215"/>
      <c r="M2906" s="67"/>
      <c r="N2906" s="216"/>
      <c r="O2906" s="216"/>
      <c r="P2906" s="216"/>
      <c r="Q2906" s="216"/>
      <c r="R2906" s="216"/>
      <c r="S2906" s="216"/>
      <c r="T2906" s="216"/>
      <c r="U2906" s="216"/>
      <c r="V2906" s="216"/>
      <c r="W2906" s="216"/>
      <c r="X2906" s="216"/>
    </row>
    <row r="2907" spans="1:24" ht="15.75" customHeight="1">
      <c r="A2907" s="58"/>
      <c r="C2907" s="54">
        <v>39122</v>
      </c>
      <c r="D2907" s="215">
        <v>6441</v>
      </c>
      <c r="E2907" s="215">
        <v>6962</v>
      </c>
      <c r="F2907" s="57">
        <f t="shared" si="119"/>
        <v>521</v>
      </c>
      <c r="G2907" s="67">
        <f t="shared" si="120"/>
        <v>258.83074935400515</v>
      </c>
      <c r="H2907" s="54">
        <v>39101</v>
      </c>
      <c r="I2907" s="215">
        <v>2370</v>
      </c>
      <c r="J2907" s="215">
        <v>6436</v>
      </c>
      <c r="K2907" s="215"/>
      <c r="L2907" s="215"/>
      <c r="M2907" s="67"/>
      <c r="N2907" s="216"/>
      <c r="O2907" s="216"/>
      <c r="P2907" s="216"/>
      <c r="Q2907" s="216"/>
      <c r="R2907" s="216"/>
      <c r="S2907" s="216"/>
      <c r="T2907" s="216"/>
      <c r="U2907" s="216"/>
      <c r="V2907" s="216"/>
      <c r="W2907" s="216"/>
      <c r="X2907" s="216"/>
    </row>
    <row r="2908" spans="1:24" ht="15.75" customHeight="1">
      <c r="A2908" s="58"/>
      <c r="C2908" s="54">
        <v>39121</v>
      </c>
      <c r="D2908" s="215">
        <v>6441</v>
      </c>
      <c r="E2908" s="215">
        <v>6962</v>
      </c>
      <c r="F2908" s="57">
        <f t="shared" si="119"/>
        <v>521</v>
      </c>
      <c r="G2908" s="67">
        <f t="shared" si="120"/>
        <v>258.15762273901811</v>
      </c>
      <c r="H2908" s="54">
        <v>39100</v>
      </c>
      <c r="I2908" s="215">
        <v>2370</v>
      </c>
      <c r="J2908" s="215">
        <v>6450</v>
      </c>
      <c r="K2908" s="215"/>
      <c r="L2908" s="215"/>
      <c r="M2908" s="67"/>
      <c r="N2908" s="216"/>
      <c r="O2908" s="216"/>
      <c r="P2908" s="216"/>
      <c r="Q2908" s="216"/>
      <c r="R2908" s="216"/>
      <c r="S2908" s="216"/>
      <c r="T2908" s="216"/>
      <c r="U2908" s="216"/>
      <c r="V2908" s="216"/>
      <c r="W2908" s="216"/>
      <c r="X2908" s="216"/>
    </row>
    <row r="2909" spans="1:24" ht="15.75" customHeight="1">
      <c r="A2909" s="58"/>
      <c r="C2909" s="54">
        <v>39120</v>
      </c>
      <c r="D2909" s="215">
        <v>6448</v>
      </c>
      <c r="E2909" s="215">
        <v>6962</v>
      </c>
      <c r="F2909" s="57">
        <f t="shared" si="119"/>
        <v>514</v>
      </c>
      <c r="G2909" s="67">
        <f t="shared" si="120"/>
        <v>257.48449612403101</v>
      </c>
      <c r="H2909" s="54">
        <v>39099</v>
      </c>
      <c r="I2909" s="215">
        <v>2370</v>
      </c>
      <c r="J2909" s="215">
        <v>6450</v>
      </c>
      <c r="K2909" s="215"/>
      <c r="L2909" s="215"/>
      <c r="M2909" s="67"/>
      <c r="N2909" s="216"/>
      <c r="O2909" s="216"/>
      <c r="P2909" s="216"/>
      <c r="Q2909" s="216"/>
      <c r="R2909" s="216"/>
      <c r="S2909" s="216"/>
      <c r="T2909" s="216"/>
      <c r="U2909" s="216"/>
      <c r="V2909" s="216"/>
      <c r="W2909" s="216"/>
      <c r="X2909" s="216"/>
    </row>
    <row r="2910" spans="1:24" ht="15.75" customHeight="1">
      <c r="A2910" s="58"/>
      <c r="C2910" s="54">
        <v>39119</v>
      </c>
      <c r="D2910" s="215">
        <v>6448</v>
      </c>
      <c r="E2910" s="215">
        <v>6962</v>
      </c>
      <c r="F2910" s="57">
        <f t="shared" si="119"/>
        <v>514</v>
      </c>
      <c r="G2910" s="67">
        <f t="shared" si="120"/>
        <v>256.82041343669249</v>
      </c>
      <c r="H2910" s="54">
        <v>39098</v>
      </c>
      <c r="I2910" s="215">
        <v>2400</v>
      </c>
      <c r="J2910" s="215">
        <v>6457</v>
      </c>
      <c r="K2910" s="215"/>
      <c r="L2910" s="215"/>
      <c r="M2910" s="67"/>
      <c r="N2910" s="216"/>
      <c r="O2910" s="216"/>
      <c r="P2910" s="216"/>
      <c r="Q2910" s="216"/>
      <c r="R2910" s="216"/>
      <c r="S2910" s="216"/>
      <c r="T2910" s="216"/>
      <c r="U2910" s="216"/>
      <c r="V2910" s="216"/>
      <c r="W2910" s="216"/>
      <c r="X2910" s="216"/>
    </row>
    <row r="2911" spans="1:24" ht="15.75" customHeight="1">
      <c r="A2911" s="58"/>
      <c r="C2911" s="54">
        <v>39118</v>
      </c>
      <c r="D2911" s="215">
        <v>6455</v>
      </c>
      <c r="E2911" s="215">
        <v>6962</v>
      </c>
      <c r="F2911" s="57">
        <f t="shared" si="119"/>
        <v>507</v>
      </c>
      <c r="G2911" s="67">
        <f t="shared" si="120"/>
        <v>256.15633074935403</v>
      </c>
      <c r="H2911" s="54">
        <v>39097</v>
      </c>
      <c r="I2911" s="215">
        <v>2400</v>
      </c>
      <c r="J2911" s="215">
        <v>6464</v>
      </c>
      <c r="K2911" s="215"/>
      <c r="L2911" s="215"/>
      <c r="M2911" s="67"/>
      <c r="N2911" s="216"/>
      <c r="O2911" s="216"/>
      <c r="P2911" s="216"/>
      <c r="Q2911" s="216"/>
      <c r="R2911" s="216"/>
      <c r="S2911" s="216"/>
      <c r="T2911" s="216"/>
      <c r="U2911" s="216"/>
      <c r="V2911" s="216"/>
      <c r="W2911" s="216"/>
      <c r="X2911" s="216"/>
    </row>
    <row r="2912" spans="1:24" ht="15.75" customHeight="1">
      <c r="A2912" s="58"/>
      <c r="C2912" s="54">
        <v>39115</v>
      </c>
      <c r="D2912" s="215">
        <v>6455</v>
      </c>
      <c r="E2912" s="215">
        <v>6962</v>
      </c>
      <c r="F2912" s="57">
        <f t="shared" si="119"/>
        <v>507</v>
      </c>
      <c r="G2912" s="67">
        <f t="shared" si="120"/>
        <v>255.50129198966408</v>
      </c>
      <c r="H2912" s="54">
        <v>39094</v>
      </c>
      <c r="I2912" s="215">
        <v>2400</v>
      </c>
      <c r="J2912" s="215">
        <v>6464</v>
      </c>
      <c r="K2912" s="215"/>
      <c r="L2912" s="215"/>
      <c r="M2912" s="67"/>
      <c r="N2912" s="216"/>
      <c r="O2912" s="216"/>
      <c r="P2912" s="216"/>
      <c r="Q2912" s="216"/>
      <c r="R2912" s="216"/>
      <c r="S2912" s="216"/>
      <c r="T2912" s="216"/>
      <c r="U2912" s="216"/>
      <c r="V2912" s="216"/>
      <c r="W2912" s="216"/>
      <c r="X2912" s="216"/>
    </row>
    <row r="2913" spans="1:24" ht="15.75" customHeight="1">
      <c r="A2913" s="58"/>
      <c r="C2913" s="54">
        <v>39114</v>
      </c>
      <c r="D2913" s="215">
        <v>6469</v>
      </c>
      <c r="E2913" s="215">
        <v>6962</v>
      </c>
      <c r="F2913" s="57">
        <f t="shared" si="119"/>
        <v>493</v>
      </c>
      <c r="G2913" s="67">
        <f t="shared" si="120"/>
        <v>254.84625322997417</v>
      </c>
      <c r="H2913" s="54">
        <v>39093</v>
      </c>
      <c r="I2913" s="215">
        <v>2420</v>
      </c>
      <c r="J2913" s="215">
        <v>6471</v>
      </c>
      <c r="K2913" s="215"/>
      <c r="L2913" s="215"/>
      <c r="M2913" s="67"/>
      <c r="N2913" s="216"/>
      <c r="O2913" s="216"/>
      <c r="P2913" s="216"/>
      <c r="Q2913" s="216"/>
      <c r="R2913" s="216"/>
      <c r="S2913" s="216"/>
      <c r="T2913" s="216"/>
      <c r="U2913" s="216"/>
      <c r="V2913" s="216"/>
      <c r="W2913" s="216"/>
      <c r="X2913" s="216"/>
    </row>
    <row r="2914" spans="1:24" ht="15.75" customHeight="1">
      <c r="A2914" s="58"/>
      <c r="C2914" s="54">
        <v>39113</v>
      </c>
      <c r="D2914" s="215">
        <v>6469</v>
      </c>
      <c r="E2914" s="215">
        <v>6976</v>
      </c>
      <c r="F2914" s="57">
        <f t="shared" si="119"/>
        <v>507</v>
      </c>
      <c r="G2914" s="67">
        <f t="shared" si="120"/>
        <v>254.2093023255814</v>
      </c>
      <c r="H2914" s="54">
        <v>39092</v>
      </c>
      <c r="I2914" s="215">
        <v>2430</v>
      </c>
      <c r="J2914" s="215">
        <v>6471</v>
      </c>
      <c r="K2914" s="215"/>
      <c r="L2914" s="215"/>
      <c r="M2914" s="67"/>
      <c r="N2914" s="216"/>
      <c r="O2914" s="216"/>
      <c r="P2914" s="216"/>
      <c r="Q2914" s="216"/>
      <c r="R2914" s="216"/>
      <c r="S2914" s="216"/>
      <c r="T2914" s="216"/>
      <c r="U2914" s="216"/>
      <c r="V2914" s="216"/>
      <c r="W2914" s="216"/>
      <c r="X2914" s="216"/>
    </row>
    <row r="2915" spans="1:24" ht="15.75" customHeight="1">
      <c r="A2915" s="58"/>
      <c r="C2915" s="54">
        <v>39112</v>
      </c>
      <c r="D2915" s="215">
        <v>6469</v>
      </c>
      <c r="E2915" s="215">
        <v>6976</v>
      </c>
      <c r="F2915" s="57">
        <f t="shared" si="119"/>
        <v>507</v>
      </c>
      <c r="G2915" s="67">
        <f t="shared" si="120"/>
        <v>253.55426356589146</v>
      </c>
      <c r="H2915" s="54">
        <v>39091</v>
      </c>
      <c r="I2915" s="215">
        <v>2430</v>
      </c>
      <c r="J2915" s="215">
        <v>6471</v>
      </c>
      <c r="K2915" s="215"/>
      <c r="L2915" s="215"/>
      <c r="M2915" s="67"/>
      <c r="N2915" s="216"/>
      <c r="O2915" s="216"/>
      <c r="P2915" s="216"/>
      <c r="Q2915" s="216"/>
      <c r="R2915" s="216"/>
      <c r="S2915" s="216"/>
      <c r="T2915" s="216"/>
      <c r="U2915" s="216"/>
      <c r="V2915" s="216"/>
      <c r="W2915" s="216"/>
      <c r="X2915" s="216"/>
    </row>
    <row r="2916" spans="1:24" ht="15.75" customHeight="1">
      <c r="A2916" s="58"/>
      <c r="C2916" s="54">
        <v>39111</v>
      </c>
      <c r="D2916" s="215">
        <v>6482</v>
      </c>
      <c r="E2916" s="215">
        <v>6989</v>
      </c>
      <c r="F2916" s="57">
        <f t="shared" si="119"/>
        <v>507</v>
      </c>
      <c r="G2916" s="67">
        <f t="shared" si="120"/>
        <v>252.89922480620154</v>
      </c>
      <c r="H2916" s="54">
        <v>39090</v>
      </c>
      <c r="I2916" s="215">
        <v>2450</v>
      </c>
      <c r="J2916" s="215">
        <v>6471</v>
      </c>
      <c r="K2916" s="215"/>
      <c r="L2916" s="215"/>
      <c r="M2916" s="67"/>
      <c r="N2916" s="216"/>
      <c r="O2916" s="216"/>
      <c r="P2916" s="216"/>
      <c r="Q2916" s="216"/>
      <c r="R2916" s="216"/>
      <c r="S2916" s="216"/>
      <c r="T2916" s="216"/>
      <c r="U2916" s="216"/>
      <c r="V2916" s="216"/>
      <c r="W2916" s="216"/>
      <c r="X2916" s="216"/>
    </row>
    <row r="2917" spans="1:24" ht="15.75" customHeight="1">
      <c r="A2917" s="58"/>
      <c r="C2917" s="54">
        <v>39108</v>
      </c>
      <c r="D2917" s="215">
        <v>6496</v>
      </c>
      <c r="E2917" s="215">
        <v>6989</v>
      </c>
      <c r="F2917" s="57">
        <f t="shared" si="119"/>
        <v>493</v>
      </c>
      <c r="G2917" s="67">
        <f t="shared" si="120"/>
        <v>252.24418604651163</v>
      </c>
      <c r="H2917" s="54">
        <v>39087</v>
      </c>
      <c r="I2917" s="215">
        <v>2460</v>
      </c>
      <c r="J2917" s="215">
        <v>6471</v>
      </c>
      <c r="K2917" s="215"/>
      <c r="L2917" s="215"/>
      <c r="M2917" s="67"/>
      <c r="N2917" s="216"/>
      <c r="O2917" s="216"/>
      <c r="P2917" s="216"/>
      <c r="Q2917" s="216"/>
      <c r="R2917" s="216"/>
      <c r="S2917" s="216"/>
      <c r="T2917" s="216"/>
      <c r="U2917" s="216"/>
      <c r="V2917" s="216"/>
      <c r="W2917" s="216"/>
      <c r="X2917" s="216"/>
    </row>
    <row r="2918" spans="1:24" ht="15.75" customHeight="1">
      <c r="A2918" s="58"/>
      <c r="C2918" s="54">
        <v>39107</v>
      </c>
      <c r="D2918" s="215">
        <v>6517</v>
      </c>
      <c r="E2918" s="215">
        <v>6989</v>
      </c>
      <c r="F2918" s="57">
        <f t="shared" si="119"/>
        <v>472</v>
      </c>
      <c r="G2918" s="67">
        <f t="shared" si="120"/>
        <v>251.60723514211887</v>
      </c>
      <c r="H2918" s="54">
        <v>39086</v>
      </c>
      <c r="I2918" s="215">
        <v>2460</v>
      </c>
      <c r="J2918" s="215">
        <v>6471</v>
      </c>
      <c r="K2918" s="215"/>
      <c r="L2918" s="215"/>
      <c r="M2918" s="67"/>
      <c r="N2918" s="216"/>
      <c r="O2918" s="216"/>
      <c r="P2918" s="216"/>
      <c r="Q2918" s="216"/>
      <c r="R2918" s="216"/>
      <c r="S2918" s="216"/>
      <c r="T2918" s="216"/>
      <c r="U2918" s="216"/>
      <c r="V2918" s="216"/>
      <c r="W2918" s="216"/>
      <c r="X2918" s="216"/>
    </row>
    <row r="2919" spans="1:24" ht="15.75" customHeight="1">
      <c r="A2919" s="58"/>
      <c r="C2919" s="54">
        <v>39106</v>
      </c>
      <c r="D2919" s="215">
        <v>6530</v>
      </c>
      <c r="E2919" s="215">
        <v>6989</v>
      </c>
      <c r="F2919" s="57">
        <f t="shared" si="119"/>
        <v>459</v>
      </c>
      <c r="G2919" s="67">
        <f t="shared" si="120"/>
        <v>250.99741602067184</v>
      </c>
      <c r="H2919" s="54">
        <v>39085</v>
      </c>
      <c r="I2919" s="215">
        <v>2460</v>
      </c>
      <c r="J2919" s="215">
        <v>6465</v>
      </c>
      <c r="K2919" s="215"/>
      <c r="L2919" s="215"/>
      <c r="M2919" s="67"/>
      <c r="N2919" s="216"/>
      <c r="O2919" s="216"/>
      <c r="P2919" s="216"/>
      <c r="Q2919" s="216"/>
      <c r="R2919" s="216"/>
      <c r="S2919" s="216"/>
      <c r="T2919" s="216"/>
      <c r="U2919" s="216"/>
      <c r="V2919" s="216"/>
      <c r="W2919" s="216"/>
      <c r="X2919" s="216"/>
    </row>
    <row r="2920" spans="1:24" ht="15.75" customHeight="1">
      <c r="A2920" s="58"/>
      <c r="C2920" s="54">
        <v>39105</v>
      </c>
      <c r="D2920" s="215">
        <v>6530</v>
      </c>
      <c r="E2920" s="215">
        <v>6989</v>
      </c>
      <c r="F2920" s="57">
        <f t="shared" si="119"/>
        <v>459</v>
      </c>
      <c r="G2920" s="67">
        <f t="shared" si="120"/>
        <v>250.40439276485787</v>
      </c>
      <c r="H2920" s="54">
        <v>39084</v>
      </c>
      <c r="I2920" s="215">
        <v>2460</v>
      </c>
      <c r="J2920" s="215">
        <v>6465</v>
      </c>
      <c r="K2920" s="215"/>
      <c r="L2920" s="215"/>
      <c r="M2920" s="67"/>
      <c r="N2920" s="216"/>
      <c r="O2920" s="216"/>
      <c r="P2920" s="216"/>
      <c r="Q2920" s="216"/>
      <c r="R2920" s="216"/>
      <c r="S2920" s="216"/>
      <c r="T2920" s="216"/>
      <c r="U2920" s="216"/>
      <c r="V2920" s="216"/>
      <c r="W2920" s="216"/>
      <c r="X2920" s="216"/>
    </row>
    <row r="2921" spans="1:24" ht="15.75" customHeight="1">
      <c r="A2921" s="58"/>
      <c r="C2921" s="54">
        <v>39104</v>
      </c>
      <c r="D2921" s="215">
        <v>6551</v>
      </c>
      <c r="E2921" s="215">
        <v>6989</v>
      </c>
      <c r="F2921" s="57">
        <f t="shared" si="119"/>
        <v>438</v>
      </c>
      <c r="G2921" s="67">
        <f t="shared" si="120"/>
        <v>249.81136950904391</v>
      </c>
      <c r="H2921" s="54">
        <v>39083</v>
      </c>
      <c r="I2921" s="215">
        <v>2460</v>
      </c>
      <c r="J2921" s="215">
        <v>6465</v>
      </c>
      <c r="K2921" s="215"/>
      <c r="L2921" s="215"/>
      <c r="M2921" s="67"/>
      <c r="N2921" s="216"/>
      <c r="O2921" s="216"/>
      <c r="P2921" s="216"/>
      <c r="Q2921" s="216"/>
      <c r="R2921" s="216"/>
      <c r="S2921" s="216"/>
      <c r="T2921" s="216"/>
      <c r="U2921" s="216"/>
      <c r="V2921" s="216"/>
      <c r="W2921" s="216"/>
      <c r="X2921" s="216"/>
    </row>
    <row r="2922" spans="1:24" ht="15.75" customHeight="1">
      <c r="A2922" s="58"/>
      <c r="C2922" s="54">
        <v>39101</v>
      </c>
      <c r="D2922" s="215">
        <v>6551</v>
      </c>
      <c r="E2922" s="215">
        <v>6989</v>
      </c>
      <c r="F2922" s="57">
        <f t="shared" si="119"/>
        <v>438</v>
      </c>
      <c r="G2922" s="67">
        <f t="shared" si="120"/>
        <v>249.24547803617571</v>
      </c>
      <c r="H2922" s="54">
        <v>39080</v>
      </c>
      <c r="I2922" s="215">
        <v>2460</v>
      </c>
      <c r="J2922" s="215">
        <v>6458</v>
      </c>
      <c r="K2922" s="215"/>
      <c r="L2922" s="215"/>
      <c r="M2922" s="67"/>
      <c r="N2922" s="216"/>
      <c r="O2922" s="216"/>
      <c r="P2922" s="216"/>
      <c r="Q2922" s="216"/>
      <c r="R2922" s="216"/>
      <c r="S2922" s="216"/>
      <c r="T2922" s="216"/>
      <c r="U2922" s="216"/>
      <c r="V2922" s="216"/>
      <c r="W2922" s="216"/>
      <c r="X2922" s="216"/>
    </row>
    <row r="2923" spans="1:24" ht="15.75" customHeight="1">
      <c r="A2923" s="58"/>
      <c r="C2923" s="54">
        <v>39100</v>
      </c>
      <c r="D2923" s="215">
        <v>6564</v>
      </c>
      <c r="E2923" s="215">
        <v>6989</v>
      </c>
      <c r="F2923" s="57">
        <f t="shared" si="119"/>
        <v>425</v>
      </c>
      <c r="G2923" s="67">
        <f t="shared" si="120"/>
        <v>248.67958656330748</v>
      </c>
      <c r="H2923" s="54">
        <v>39079</v>
      </c>
      <c r="I2923" s="215">
        <v>2460</v>
      </c>
      <c r="J2923" s="215">
        <v>6458</v>
      </c>
      <c r="K2923" s="215"/>
      <c r="L2923" s="215"/>
      <c r="M2923" s="67"/>
      <c r="N2923" s="216"/>
      <c r="O2923" s="216"/>
      <c r="P2923" s="216"/>
      <c r="Q2923" s="216"/>
      <c r="R2923" s="216"/>
      <c r="S2923" s="216"/>
      <c r="T2923" s="216"/>
      <c r="U2923" s="216"/>
      <c r="V2923" s="216"/>
      <c r="W2923" s="216"/>
      <c r="X2923" s="216"/>
    </row>
    <row r="2924" spans="1:24" ht="15.75" customHeight="1">
      <c r="A2924" s="58"/>
      <c r="C2924" s="54">
        <v>39099</v>
      </c>
      <c r="D2924" s="215">
        <v>6564</v>
      </c>
      <c r="E2924" s="215">
        <v>6989</v>
      </c>
      <c r="F2924" s="57">
        <f t="shared" si="119"/>
        <v>425</v>
      </c>
      <c r="G2924" s="67">
        <f t="shared" si="120"/>
        <v>248.13049095607235</v>
      </c>
      <c r="H2924" s="54">
        <v>39078</v>
      </c>
      <c r="I2924" s="215">
        <v>2460</v>
      </c>
      <c r="J2924" s="215">
        <v>6451</v>
      </c>
      <c r="K2924" s="215"/>
      <c r="L2924" s="215"/>
      <c r="M2924" s="67"/>
      <c r="N2924" s="216"/>
      <c r="O2924" s="216"/>
      <c r="P2924" s="216"/>
      <c r="Q2924" s="216"/>
      <c r="R2924" s="216"/>
      <c r="S2924" s="216"/>
      <c r="T2924" s="216"/>
      <c r="U2924" s="216"/>
      <c r="V2924" s="216"/>
      <c r="W2924" s="216"/>
      <c r="X2924" s="216"/>
    </row>
    <row r="2925" spans="1:24" ht="15.75" customHeight="1">
      <c r="A2925" s="58"/>
      <c r="C2925" s="54">
        <v>39098</v>
      </c>
      <c r="D2925" s="215">
        <v>6578</v>
      </c>
      <c r="E2925" s="215">
        <v>6989</v>
      </c>
      <c r="F2925" s="57">
        <f t="shared" si="119"/>
        <v>411</v>
      </c>
      <c r="G2925" s="67">
        <f t="shared" si="120"/>
        <v>247.58139534883722</v>
      </c>
      <c r="H2925" s="54">
        <v>39077</v>
      </c>
      <c r="I2925" s="215">
        <v>2460</v>
      </c>
      <c r="J2925" s="215">
        <v>6451</v>
      </c>
      <c r="K2925" s="215"/>
      <c r="L2925" s="215"/>
      <c r="M2925" s="67"/>
      <c r="N2925" s="216"/>
      <c r="O2925" s="216"/>
      <c r="P2925" s="216"/>
      <c r="Q2925" s="216"/>
      <c r="R2925" s="216"/>
      <c r="S2925" s="216"/>
      <c r="T2925" s="216"/>
      <c r="U2925" s="216"/>
      <c r="V2925" s="216"/>
      <c r="W2925" s="216"/>
      <c r="X2925" s="216"/>
    </row>
    <row r="2926" spans="1:24" ht="15.75" customHeight="1">
      <c r="A2926" s="58"/>
      <c r="C2926" s="54">
        <v>39097</v>
      </c>
      <c r="D2926" s="215">
        <v>6578</v>
      </c>
      <c r="E2926" s="215">
        <v>6996</v>
      </c>
      <c r="F2926" s="57">
        <f t="shared" si="119"/>
        <v>418</v>
      </c>
      <c r="G2926" s="67">
        <f t="shared" si="120"/>
        <v>247.05038759689921</v>
      </c>
      <c r="H2926" s="54">
        <v>39076</v>
      </c>
      <c r="I2926" s="215">
        <v>2460</v>
      </c>
      <c r="J2926" s="215">
        <v>6451</v>
      </c>
      <c r="K2926" s="215"/>
      <c r="L2926" s="215"/>
      <c r="M2926" s="67"/>
      <c r="N2926" s="216"/>
      <c r="O2926" s="216"/>
      <c r="P2926" s="216"/>
      <c r="Q2926" s="216"/>
      <c r="R2926" s="216"/>
      <c r="S2926" s="216"/>
      <c r="T2926" s="216"/>
      <c r="U2926" s="216"/>
      <c r="V2926" s="216"/>
      <c r="W2926" s="216"/>
      <c r="X2926" s="216"/>
    </row>
    <row r="2927" spans="1:24" ht="15.75" customHeight="1">
      <c r="A2927" s="58"/>
      <c r="C2927" s="54">
        <v>39094</v>
      </c>
      <c r="D2927" s="215">
        <v>6592</v>
      </c>
      <c r="E2927" s="215">
        <v>6996</v>
      </c>
      <c r="F2927" s="57">
        <f t="shared" si="119"/>
        <v>404</v>
      </c>
      <c r="G2927" s="67">
        <f t="shared" si="120"/>
        <v>246.51033591731266</v>
      </c>
      <c r="H2927" s="54">
        <v>39073</v>
      </c>
      <c r="I2927" s="215">
        <v>2460</v>
      </c>
      <c r="J2927" s="215">
        <v>6451</v>
      </c>
      <c r="K2927" s="215"/>
      <c r="L2927" s="215"/>
      <c r="M2927" s="67"/>
      <c r="N2927" s="216"/>
      <c r="O2927" s="216"/>
      <c r="P2927" s="216"/>
      <c r="Q2927" s="216"/>
      <c r="R2927" s="216"/>
      <c r="S2927" s="216"/>
      <c r="T2927" s="216"/>
      <c r="U2927" s="216"/>
      <c r="V2927" s="216"/>
      <c r="W2927" s="216"/>
      <c r="X2927" s="216"/>
    </row>
    <row r="2928" spans="1:24" ht="15.75" customHeight="1">
      <c r="A2928" s="58"/>
      <c r="C2928" s="54">
        <v>39093</v>
      </c>
      <c r="D2928" s="215">
        <v>6592</v>
      </c>
      <c r="E2928" s="215">
        <v>6996</v>
      </c>
      <c r="F2928" s="57">
        <f t="shared" si="119"/>
        <v>404</v>
      </c>
      <c r="G2928" s="67">
        <f t="shared" si="120"/>
        <v>245.98837209302326</v>
      </c>
      <c r="H2928" s="54">
        <v>39072</v>
      </c>
      <c r="I2928" s="215">
        <v>2460</v>
      </c>
      <c r="J2928" s="215">
        <v>6451</v>
      </c>
      <c r="K2928" s="215"/>
      <c r="L2928" s="215"/>
      <c r="M2928" s="67"/>
      <c r="N2928" s="216"/>
      <c r="O2928" s="216"/>
      <c r="P2928" s="216"/>
      <c r="Q2928" s="216"/>
      <c r="R2928" s="216"/>
      <c r="S2928" s="216"/>
      <c r="T2928" s="216"/>
      <c r="U2928" s="216"/>
      <c r="V2928" s="216"/>
      <c r="W2928" s="216"/>
      <c r="X2928" s="216"/>
    </row>
    <row r="2929" spans="1:24" ht="15.75" customHeight="1">
      <c r="A2929" s="58"/>
      <c r="C2929" s="54">
        <v>39092</v>
      </c>
      <c r="D2929" s="215">
        <v>6592</v>
      </c>
      <c r="E2929" s="215">
        <v>6996</v>
      </c>
      <c r="F2929" s="57">
        <f t="shared" si="119"/>
        <v>404</v>
      </c>
      <c r="G2929" s="67">
        <f t="shared" si="120"/>
        <v>245.46640826873386</v>
      </c>
      <c r="H2929" s="54">
        <v>39071</v>
      </c>
      <c r="I2929" s="215">
        <v>2460</v>
      </c>
      <c r="J2929" s="215">
        <v>6452</v>
      </c>
      <c r="K2929" s="215"/>
      <c r="L2929" s="215"/>
      <c r="M2929" s="67"/>
      <c r="N2929" s="216"/>
      <c r="O2929" s="216"/>
      <c r="P2929" s="216"/>
      <c r="Q2929" s="216"/>
      <c r="R2929" s="216"/>
      <c r="S2929" s="216"/>
      <c r="T2929" s="216"/>
      <c r="U2929" s="216"/>
      <c r="V2929" s="216"/>
      <c r="W2929" s="216"/>
      <c r="X2929" s="216"/>
    </row>
    <row r="2930" spans="1:24" ht="15.75" customHeight="1">
      <c r="A2930" s="58"/>
      <c r="C2930" s="54">
        <v>39091</v>
      </c>
      <c r="D2930" s="215">
        <v>6606</v>
      </c>
      <c r="E2930" s="215">
        <v>6996</v>
      </c>
      <c r="F2930" s="57">
        <f t="shared" si="119"/>
        <v>390</v>
      </c>
      <c r="G2930" s="67">
        <f t="shared" si="120"/>
        <v>244.94444444444446</v>
      </c>
      <c r="H2930" s="54">
        <v>39070</v>
      </c>
      <c r="I2930" s="215">
        <v>2460</v>
      </c>
      <c r="J2930" s="215">
        <v>6452</v>
      </c>
      <c r="K2930" s="215"/>
      <c r="L2930" s="215"/>
      <c r="M2930" s="67"/>
      <c r="N2930" s="216"/>
      <c r="O2930" s="216"/>
      <c r="P2930" s="216"/>
      <c r="Q2930" s="216"/>
      <c r="R2930" s="216"/>
      <c r="S2930" s="216"/>
      <c r="T2930" s="216"/>
      <c r="U2930" s="216"/>
      <c r="V2930" s="216"/>
      <c r="W2930" s="216"/>
      <c r="X2930" s="216"/>
    </row>
    <row r="2931" spans="1:24" ht="15.75" customHeight="1">
      <c r="A2931" s="58"/>
      <c r="C2931" s="54">
        <v>39090</v>
      </c>
      <c r="D2931" s="215">
        <v>6606</v>
      </c>
      <c r="E2931" s="215">
        <v>6989</v>
      </c>
      <c r="F2931" s="57">
        <f t="shared" si="119"/>
        <v>383</v>
      </c>
      <c r="G2931" s="67">
        <f t="shared" si="120"/>
        <v>244.44056847545221</v>
      </c>
      <c r="H2931" s="54">
        <v>39069</v>
      </c>
      <c r="I2931" s="215">
        <v>2450</v>
      </c>
      <c r="J2931" s="215">
        <v>6452</v>
      </c>
      <c r="K2931" s="215"/>
      <c r="L2931" s="215"/>
      <c r="M2931" s="67"/>
      <c r="N2931" s="216"/>
      <c r="O2931" s="216"/>
      <c r="P2931" s="216"/>
      <c r="Q2931" s="216"/>
      <c r="R2931" s="216"/>
      <c r="S2931" s="216"/>
      <c r="T2931" s="216"/>
      <c r="U2931" s="216"/>
      <c r="V2931" s="216"/>
      <c r="W2931" s="216"/>
      <c r="X2931" s="216"/>
    </row>
    <row r="2932" spans="1:24" ht="15.75" customHeight="1">
      <c r="A2932" s="58"/>
      <c r="C2932" s="54">
        <v>39087</v>
      </c>
      <c r="D2932" s="215">
        <v>6612</v>
      </c>
      <c r="E2932" s="215">
        <v>6989</v>
      </c>
      <c r="F2932" s="57">
        <f t="shared" si="119"/>
        <v>377</v>
      </c>
      <c r="G2932" s="67">
        <f t="shared" si="120"/>
        <v>243.94573643410854</v>
      </c>
      <c r="H2932" s="54">
        <v>39066</v>
      </c>
      <c r="I2932" s="215">
        <v>2450</v>
      </c>
      <c r="J2932" s="215">
        <v>6459</v>
      </c>
      <c r="K2932" s="215"/>
      <c r="L2932" s="215"/>
      <c r="M2932" s="67"/>
      <c r="N2932" s="216"/>
      <c r="O2932" s="216"/>
      <c r="P2932" s="216"/>
      <c r="Q2932" s="216"/>
      <c r="R2932" s="216"/>
      <c r="S2932" s="216"/>
      <c r="T2932" s="216"/>
      <c r="U2932" s="216"/>
      <c r="V2932" s="216"/>
      <c r="W2932" s="216"/>
      <c r="X2932" s="216"/>
    </row>
    <row r="2933" spans="1:24" ht="15.75" customHeight="1">
      <c r="A2933" s="58"/>
      <c r="C2933" s="54">
        <v>39086</v>
      </c>
      <c r="D2933" s="215">
        <v>6612</v>
      </c>
      <c r="E2933" s="215">
        <v>6989</v>
      </c>
      <c r="F2933" s="57">
        <f t="shared" si="119"/>
        <v>377</v>
      </c>
      <c r="G2933" s="67">
        <f t="shared" si="120"/>
        <v>243.45865633074936</v>
      </c>
      <c r="H2933" s="54">
        <v>39065</v>
      </c>
      <c r="I2933" s="215">
        <v>2430</v>
      </c>
      <c r="J2933" s="215">
        <v>6459</v>
      </c>
      <c r="K2933" s="215"/>
      <c r="L2933" s="215"/>
      <c r="M2933" s="67"/>
      <c r="N2933" s="216"/>
      <c r="O2933" s="216"/>
      <c r="P2933" s="216"/>
      <c r="Q2933" s="216"/>
      <c r="R2933" s="216"/>
      <c r="S2933" s="216"/>
      <c r="T2933" s="216"/>
      <c r="U2933" s="216"/>
      <c r="V2933" s="216"/>
      <c r="W2933" s="216"/>
      <c r="X2933" s="216"/>
    </row>
    <row r="2934" spans="1:24" ht="15.75" customHeight="1">
      <c r="A2934" s="58"/>
      <c r="C2934" s="54">
        <v>39085</v>
      </c>
      <c r="D2934" s="215">
        <v>6613</v>
      </c>
      <c r="E2934" s="215">
        <v>6989</v>
      </c>
      <c r="F2934" s="57">
        <f t="shared" si="119"/>
        <v>376</v>
      </c>
      <c r="G2934" s="67">
        <f t="shared" si="120"/>
        <v>242.97157622739019</v>
      </c>
      <c r="H2934" s="54">
        <v>39064</v>
      </c>
      <c r="I2934" s="215">
        <v>2450</v>
      </c>
      <c r="J2934" s="215">
        <v>6466</v>
      </c>
      <c r="K2934" s="215"/>
      <c r="L2934" s="215"/>
      <c r="M2934" s="67"/>
      <c r="N2934" s="216"/>
      <c r="O2934" s="216"/>
      <c r="P2934" s="216"/>
      <c r="Q2934" s="216"/>
      <c r="R2934" s="216"/>
      <c r="S2934" s="216"/>
      <c r="T2934" s="216"/>
      <c r="U2934" s="216"/>
      <c r="V2934" s="216"/>
      <c r="W2934" s="216"/>
      <c r="X2934" s="216"/>
    </row>
    <row r="2935" spans="1:24" ht="15.75" customHeight="1">
      <c r="A2935" s="58"/>
      <c r="C2935" s="54">
        <v>39084</v>
      </c>
      <c r="D2935" s="215">
        <v>6613</v>
      </c>
      <c r="E2935" s="215">
        <v>6989</v>
      </c>
      <c r="F2935" s="57">
        <f t="shared" si="119"/>
        <v>376</v>
      </c>
      <c r="G2935" s="67">
        <f t="shared" si="120"/>
        <v>242.48578811369509</v>
      </c>
      <c r="H2935" s="54">
        <v>39063</v>
      </c>
      <c r="I2935" s="215">
        <v>2430</v>
      </c>
      <c r="J2935" s="215">
        <v>6466</v>
      </c>
      <c r="K2935" s="215"/>
      <c r="L2935" s="215"/>
      <c r="M2935" s="67"/>
      <c r="N2935" s="216"/>
      <c r="O2935" s="216"/>
      <c r="P2935" s="216"/>
      <c r="Q2935" s="216"/>
      <c r="R2935" s="216"/>
      <c r="S2935" s="216"/>
      <c r="T2935" s="216"/>
      <c r="U2935" s="216"/>
      <c r="V2935" s="216"/>
      <c r="W2935" s="216"/>
      <c r="X2935" s="216"/>
    </row>
    <row r="2936" spans="1:24" ht="15.75" customHeight="1">
      <c r="A2936" s="58"/>
      <c r="C2936" s="54">
        <v>39083</v>
      </c>
      <c r="D2936" s="215">
        <v>6613</v>
      </c>
      <c r="E2936" s="215">
        <v>6989</v>
      </c>
      <c r="F2936" s="57">
        <f t="shared" si="119"/>
        <v>376</v>
      </c>
      <c r="G2936" s="67">
        <f t="shared" si="120"/>
        <v>242</v>
      </c>
      <c r="H2936" s="54">
        <v>39062</v>
      </c>
      <c r="I2936" s="215">
        <v>2430</v>
      </c>
      <c r="J2936" s="215">
        <v>6466</v>
      </c>
      <c r="K2936" s="215"/>
      <c r="L2936" s="215"/>
      <c r="M2936" s="67"/>
      <c r="N2936" s="216"/>
      <c r="O2936" s="216"/>
      <c r="P2936" s="216"/>
      <c r="Q2936" s="216"/>
      <c r="R2936" s="216"/>
      <c r="S2936" s="216"/>
      <c r="T2936" s="216"/>
      <c r="U2936" s="216"/>
      <c r="V2936" s="216"/>
      <c r="W2936" s="216"/>
      <c r="X2936" s="216"/>
    </row>
    <row r="2937" spans="1:24" ht="15.75" customHeight="1">
      <c r="A2937" s="58"/>
      <c r="C2937" s="54">
        <v>39080</v>
      </c>
      <c r="D2937" s="215">
        <v>6599</v>
      </c>
      <c r="E2937" s="215">
        <v>6989</v>
      </c>
      <c r="F2937" s="57">
        <f t="shared" si="119"/>
        <v>390</v>
      </c>
      <c r="G2937" s="67">
        <f t="shared" si="120"/>
        <v>241.51421188630491</v>
      </c>
      <c r="H2937" s="54">
        <v>39059</v>
      </c>
      <c r="I2937" s="215">
        <v>2430</v>
      </c>
      <c r="J2937" s="215">
        <v>6466</v>
      </c>
      <c r="K2937" s="215"/>
      <c r="L2937" s="215"/>
      <c r="M2937" s="67"/>
      <c r="N2937" s="216"/>
      <c r="O2937" s="216"/>
      <c r="P2937" s="216"/>
      <c r="Q2937" s="216"/>
      <c r="R2937" s="216"/>
      <c r="S2937" s="216"/>
      <c r="T2937" s="216"/>
      <c r="U2937" s="216"/>
      <c r="V2937" s="216"/>
      <c r="W2937" s="216"/>
      <c r="X2937" s="216"/>
    </row>
    <row r="2938" spans="1:24" ht="15.75" customHeight="1">
      <c r="A2938" s="58"/>
      <c r="C2938" s="54">
        <v>39079</v>
      </c>
      <c r="D2938" s="215">
        <v>6579</v>
      </c>
      <c r="E2938" s="215">
        <v>6983</v>
      </c>
      <c r="F2938" s="57">
        <f t="shared" si="119"/>
        <v>404</v>
      </c>
      <c r="G2938" s="67">
        <f t="shared" si="120"/>
        <v>241.01033591731266</v>
      </c>
      <c r="H2938" s="54">
        <v>39058</v>
      </c>
      <c r="I2938" s="215">
        <v>2430</v>
      </c>
      <c r="J2938" s="215">
        <v>6466</v>
      </c>
      <c r="K2938" s="215"/>
      <c r="L2938" s="215"/>
      <c r="M2938" s="67"/>
      <c r="N2938" s="216"/>
      <c r="O2938" s="216"/>
      <c r="P2938" s="216"/>
      <c r="Q2938" s="216"/>
      <c r="R2938" s="216"/>
      <c r="S2938" s="216"/>
      <c r="T2938" s="216"/>
      <c r="U2938" s="216"/>
      <c r="V2938" s="216"/>
      <c r="W2938" s="216"/>
      <c r="X2938" s="216"/>
    </row>
    <row r="2939" spans="1:24" ht="15.75" customHeight="1">
      <c r="A2939" s="58"/>
      <c r="C2939" s="54">
        <v>39078</v>
      </c>
      <c r="D2939" s="215">
        <v>6579</v>
      </c>
      <c r="E2939" s="215">
        <v>6983</v>
      </c>
      <c r="F2939" s="57">
        <f t="shared" si="119"/>
        <v>404</v>
      </c>
      <c r="G2939" s="67">
        <f t="shared" si="120"/>
        <v>240.48837209302326</v>
      </c>
      <c r="H2939" s="54">
        <v>39057</v>
      </c>
      <c r="I2939" s="215">
        <v>2430</v>
      </c>
      <c r="J2939" s="215">
        <v>6466</v>
      </c>
      <c r="K2939" s="215"/>
      <c r="L2939" s="215"/>
      <c r="M2939" s="67"/>
      <c r="N2939" s="216"/>
      <c r="O2939" s="216"/>
      <c r="P2939" s="216"/>
      <c r="Q2939" s="216"/>
      <c r="R2939" s="216"/>
      <c r="S2939" s="216"/>
      <c r="T2939" s="216"/>
      <c r="U2939" s="216"/>
      <c r="V2939" s="216"/>
      <c r="W2939" s="216"/>
      <c r="X2939" s="216"/>
    </row>
    <row r="2940" spans="1:24" ht="15.75" customHeight="1">
      <c r="A2940" s="58"/>
      <c r="C2940" s="54">
        <v>39077</v>
      </c>
      <c r="D2940" s="215">
        <v>6579</v>
      </c>
      <c r="E2940" s="215">
        <v>6983</v>
      </c>
      <c r="F2940" s="57">
        <f t="shared" si="119"/>
        <v>404</v>
      </c>
      <c r="G2940" s="67">
        <f t="shared" si="120"/>
        <v>239.96640826873386</v>
      </c>
      <c r="H2940" s="54">
        <v>39056</v>
      </c>
      <c r="I2940" s="215">
        <v>2430</v>
      </c>
      <c r="J2940" s="215">
        <v>6466</v>
      </c>
      <c r="K2940" s="215"/>
      <c r="L2940" s="215"/>
      <c r="M2940" s="67"/>
      <c r="N2940" s="216"/>
      <c r="O2940" s="216"/>
      <c r="P2940" s="216"/>
      <c r="Q2940" s="216"/>
      <c r="R2940" s="216"/>
      <c r="S2940" s="216"/>
      <c r="T2940" s="216"/>
      <c r="U2940" s="216"/>
      <c r="V2940" s="216"/>
      <c r="W2940" s="216"/>
      <c r="X2940" s="216"/>
    </row>
    <row r="2941" spans="1:24" ht="15.75" customHeight="1">
      <c r="A2941" s="58"/>
      <c r="C2941" s="54">
        <v>39076</v>
      </c>
      <c r="D2941" s="215">
        <v>6572</v>
      </c>
      <c r="E2941" s="215">
        <v>6969</v>
      </c>
      <c r="F2941" s="57">
        <f t="shared" si="119"/>
        <v>397</v>
      </c>
      <c r="G2941" s="67">
        <f t="shared" si="120"/>
        <v>239.44444444444446</v>
      </c>
      <c r="H2941" s="54">
        <v>39055</v>
      </c>
      <c r="I2941" s="215">
        <v>2430</v>
      </c>
      <c r="J2941" s="215">
        <v>6473</v>
      </c>
      <c r="K2941" s="215"/>
      <c r="L2941" s="215"/>
      <c r="M2941" s="67"/>
      <c r="N2941" s="216"/>
      <c r="O2941" s="216"/>
      <c r="P2941" s="216"/>
      <c r="Q2941" s="216"/>
      <c r="R2941" s="216"/>
      <c r="S2941" s="216"/>
      <c r="T2941" s="216"/>
      <c r="U2941" s="216"/>
      <c r="V2941" s="216"/>
      <c r="W2941" s="216"/>
      <c r="X2941" s="216"/>
    </row>
    <row r="2942" spans="1:24" ht="15.75" customHeight="1">
      <c r="A2942" s="58"/>
      <c r="C2942" s="54">
        <v>39073</v>
      </c>
      <c r="D2942" s="215">
        <v>6551</v>
      </c>
      <c r="E2942" s="215">
        <v>6969</v>
      </c>
      <c r="F2942" s="57">
        <f t="shared" si="119"/>
        <v>418</v>
      </c>
      <c r="G2942" s="67">
        <f t="shared" si="120"/>
        <v>238.9315245478036</v>
      </c>
      <c r="H2942" s="54">
        <v>39052</v>
      </c>
      <c r="I2942" s="215">
        <v>2430</v>
      </c>
      <c r="J2942" s="215">
        <v>6473</v>
      </c>
      <c r="K2942" s="215"/>
      <c r="L2942" s="215"/>
      <c r="M2942" s="67"/>
      <c r="N2942" s="216"/>
      <c r="O2942" s="216"/>
      <c r="P2942" s="216"/>
      <c r="Q2942" s="216"/>
      <c r="R2942" s="216"/>
      <c r="S2942" s="216"/>
      <c r="T2942" s="216"/>
      <c r="U2942" s="216"/>
      <c r="V2942" s="216"/>
      <c r="W2942" s="216"/>
      <c r="X2942" s="216"/>
    </row>
    <row r="2943" spans="1:24" ht="15.75" customHeight="1">
      <c r="A2943" s="58"/>
      <c r="C2943" s="54">
        <v>39072</v>
      </c>
      <c r="D2943" s="215">
        <v>6551</v>
      </c>
      <c r="E2943" s="215">
        <v>6969</v>
      </c>
      <c r="F2943" s="57">
        <f t="shared" si="119"/>
        <v>418</v>
      </c>
      <c r="G2943" s="67">
        <f t="shared" si="120"/>
        <v>238.39147286821705</v>
      </c>
      <c r="H2943" s="54">
        <v>39051</v>
      </c>
      <c r="I2943" s="215">
        <v>2430</v>
      </c>
      <c r="J2943" s="215">
        <v>6480</v>
      </c>
      <c r="K2943" s="215"/>
      <c r="L2943" s="215"/>
      <c r="M2943" s="67"/>
      <c r="N2943" s="216"/>
      <c r="O2943" s="216"/>
      <c r="P2943" s="216"/>
      <c r="Q2943" s="216"/>
      <c r="R2943" s="216"/>
      <c r="S2943" s="216"/>
      <c r="T2943" s="216"/>
      <c r="U2943" s="216"/>
      <c r="V2943" s="216"/>
      <c r="W2943" s="216"/>
      <c r="X2943" s="216"/>
    </row>
    <row r="2944" spans="1:24" ht="15.75" customHeight="1">
      <c r="A2944" s="58"/>
      <c r="C2944" s="54">
        <v>39071</v>
      </c>
      <c r="D2944" s="215">
        <v>6545</v>
      </c>
      <c r="E2944" s="215">
        <v>6949</v>
      </c>
      <c r="F2944" s="57">
        <f t="shared" si="119"/>
        <v>404</v>
      </c>
      <c r="G2944" s="67">
        <f t="shared" si="120"/>
        <v>237.8514211886305</v>
      </c>
      <c r="H2944" s="54">
        <v>39050</v>
      </c>
      <c r="I2944" s="215">
        <v>2430</v>
      </c>
      <c r="J2944" s="215">
        <v>6480</v>
      </c>
      <c r="K2944" s="215"/>
      <c r="L2944" s="215"/>
      <c r="M2944" s="67"/>
      <c r="N2944" s="216"/>
      <c r="O2944" s="216"/>
      <c r="P2944" s="216"/>
      <c r="Q2944" s="216"/>
      <c r="R2944" s="216"/>
      <c r="S2944" s="216"/>
      <c r="T2944" s="216"/>
      <c r="U2944" s="216"/>
      <c r="V2944" s="216"/>
      <c r="W2944" s="216"/>
      <c r="X2944" s="216"/>
    </row>
    <row r="2945" spans="1:24" ht="15.75" customHeight="1">
      <c r="A2945" s="58"/>
      <c r="C2945" s="54">
        <v>39070</v>
      </c>
      <c r="D2945" s="215">
        <v>6531</v>
      </c>
      <c r="E2945" s="215">
        <v>6949</v>
      </c>
      <c r="F2945" s="57">
        <f t="shared" si="119"/>
        <v>418</v>
      </c>
      <c r="G2945" s="67">
        <f t="shared" si="120"/>
        <v>237.3294573643411</v>
      </c>
      <c r="H2945" s="54">
        <v>39049</v>
      </c>
      <c r="I2945" s="215">
        <v>2430</v>
      </c>
      <c r="J2945" s="215">
        <v>6494</v>
      </c>
      <c r="K2945" s="215"/>
      <c r="L2945" s="215"/>
      <c r="M2945" s="67"/>
      <c r="N2945" s="216"/>
      <c r="O2945" s="216"/>
      <c r="P2945" s="216"/>
      <c r="Q2945" s="216"/>
      <c r="R2945" s="216"/>
      <c r="S2945" s="216"/>
      <c r="T2945" s="216"/>
      <c r="U2945" s="216"/>
      <c r="V2945" s="216"/>
      <c r="W2945" s="216"/>
      <c r="X2945" s="216"/>
    </row>
    <row r="2946" spans="1:24" ht="15.75" customHeight="1">
      <c r="A2946" s="58"/>
      <c r="C2946" s="54">
        <v>39069</v>
      </c>
      <c r="D2946" s="215">
        <v>6517</v>
      </c>
      <c r="E2946" s="215">
        <v>6949</v>
      </c>
      <c r="F2946" s="57">
        <f t="shared" si="119"/>
        <v>432</v>
      </c>
      <c r="G2946" s="67">
        <f t="shared" si="120"/>
        <v>236.78940568475451</v>
      </c>
      <c r="H2946" s="54">
        <v>39048</v>
      </c>
      <c r="I2946" s="215">
        <v>2450</v>
      </c>
      <c r="J2946" s="215">
        <v>6494</v>
      </c>
      <c r="K2946" s="215"/>
      <c r="L2946" s="215"/>
      <c r="M2946" s="67"/>
      <c r="N2946" s="216"/>
      <c r="O2946" s="216"/>
      <c r="P2946" s="216"/>
      <c r="Q2946" s="216"/>
      <c r="R2946" s="216"/>
      <c r="S2946" s="216"/>
      <c r="T2946" s="216"/>
      <c r="U2946" s="216"/>
      <c r="V2946" s="216"/>
      <c r="W2946" s="216"/>
      <c r="X2946" s="216"/>
    </row>
    <row r="2947" spans="1:24" ht="15.75" customHeight="1">
      <c r="A2947" s="58"/>
      <c r="C2947" s="54">
        <v>39066</v>
      </c>
      <c r="D2947" s="215">
        <v>6517</v>
      </c>
      <c r="E2947" s="215">
        <v>6935</v>
      </c>
      <c r="F2947" s="57">
        <f t="shared" si="119"/>
        <v>418</v>
      </c>
      <c r="G2947" s="67">
        <f t="shared" si="120"/>
        <v>236.23126614987081</v>
      </c>
      <c r="H2947" s="54">
        <v>39045</v>
      </c>
      <c r="I2947" s="215">
        <v>2450</v>
      </c>
      <c r="J2947" s="215">
        <v>6494</v>
      </c>
      <c r="K2947" s="215"/>
      <c r="L2947" s="215"/>
      <c r="M2947" s="67"/>
      <c r="N2947" s="216"/>
      <c r="O2947" s="216"/>
      <c r="P2947" s="216"/>
      <c r="Q2947" s="216"/>
      <c r="R2947" s="216"/>
      <c r="S2947" s="216"/>
      <c r="T2947" s="216"/>
      <c r="U2947" s="216"/>
      <c r="V2947" s="216"/>
      <c r="W2947" s="216"/>
      <c r="X2947" s="216"/>
    </row>
    <row r="2948" spans="1:24" ht="15.75" customHeight="1">
      <c r="A2948" s="58"/>
      <c r="C2948" s="54">
        <v>39065</v>
      </c>
      <c r="D2948" s="215">
        <v>6504</v>
      </c>
      <c r="E2948" s="215">
        <v>6935</v>
      </c>
      <c r="F2948" s="57">
        <f t="shared" si="119"/>
        <v>431</v>
      </c>
      <c r="G2948" s="67">
        <f t="shared" si="120"/>
        <v>235.69121447028425</v>
      </c>
      <c r="H2948" s="54">
        <v>39044</v>
      </c>
      <c r="I2948" s="215">
        <v>2470</v>
      </c>
      <c r="J2948" s="215">
        <v>6508</v>
      </c>
      <c r="K2948" s="215"/>
      <c r="L2948" s="215"/>
      <c r="M2948" s="67"/>
      <c r="N2948" s="216"/>
      <c r="O2948" s="216"/>
      <c r="P2948" s="216"/>
      <c r="Q2948" s="216"/>
      <c r="R2948" s="216"/>
      <c r="S2948" s="216"/>
      <c r="T2948" s="216"/>
      <c r="U2948" s="216"/>
      <c r="V2948" s="216"/>
      <c r="W2948" s="216"/>
      <c r="X2948" s="216"/>
    </row>
    <row r="2949" spans="1:24" ht="15.75" customHeight="1">
      <c r="A2949" s="58"/>
      <c r="C2949" s="54">
        <v>39064</v>
      </c>
      <c r="D2949" s="215">
        <v>6504</v>
      </c>
      <c r="E2949" s="215">
        <v>6935</v>
      </c>
      <c r="F2949" s="57">
        <f t="shared" ref="F2949:F3012" si="121">E2949-D2949</f>
        <v>431</v>
      </c>
      <c r="G2949" s="67">
        <f t="shared" ref="G2949:G3012" si="122">SUM(F2949:F3722)/774</f>
        <v>235.1343669250646</v>
      </c>
      <c r="H2949" s="54">
        <v>39043</v>
      </c>
      <c r="I2949" s="215">
        <v>2470</v>
      </c>
      <c r="J2949" s="215">
        <v>6508</v>
      </c>
      <c r="K2949" s="215"/>
      <c r="L2949" s="215"/>
      <c r="M2949" s="67"/>
      <c r="N2949" s="216"/>
      <c r="O2949" s="216"/>
      <c r="P2949" s="216"/>
      <c r="Q2949" s="216"/>
      <c r="R2949" s="216"/>
      <c r="S2949" s="216"/>
      <c r="T2949" s="216"/>
      <c r="U2949" s="216"/>
      <c r="V2949" s="216"/>
      <c r="W2949" s="216"/>
      <c r="X2949" s="216"/>
    </row>
    <row r="2950" spans="1:24" ht="15.75" customHeight="1">
      <c r="A2950" s="58"/>
      <c r="C2950" s="54">
        <v>39063</v>
      </c>
      <c r="D2950" s="215">
        <v>6504</v>
      </c>
      <c r="E2950" s="215">
        <v>6949</v>
      </c>
      <c r="F2950" s="57">
        <f t="shared" si="121"/>
        <v>445</v>
      </c>
      <c r="G2950" s="67">
        <f t="shared" si="122"/>
        <v>234.57751937984497</v>
      </c>
      <c r="H2950" s="54">
        <v>39042</v>
      </c>
      <c r="I2950" s="215">
        <v>2480</v>
      </c>
      <c r="J2950" s="215">
        <v>6508</v>
      </c>
      <c r="K2950" s="215"/>
      <c r="L2950" s="215"/>
      <c r="M2950" s="67"/>
      <c r="N2950" s="216"/>
      <c r="O2950" s="216"/>
      <c r="P2950" s="216"/>
      <c r="Q2950" s="216"/>
      <c r="R2950" s="216"/>
      <c r="S2950" s="216"/>
      <c r="T2950" s="216"/>
      <c r="U2950" s="216"/>
      <c r="V2950" s="216"/>
      <c r="W2950" s="216"/>
      <c r="X2950" s="216"/>
    </row>
    <row r="2951" spans="1:24" ht="15.75" customHeight="1">
      <c r="A2951" s="58"/>
      <c r="C2951" s="54">
        <v>39062</v>
      </c>
      <c r="D2951" s="215">
        <v>6504</v>
      </c>
      <c r="E2951" s="215">
        <v>6949</v>
      </c>
      <c r="F2951" s="57">
        <f t="shared" si="121"/>
        <v>445</v>
      </c>
      <c r="G2951" s="67">
        <f t="shared" si="122"/>
        <v>234.00258397932816</v>
      </c>
      <c r="H2951" s="54">
        <v>39041</v>
      </c>
      <c r="I2951" s="215">
        <v>2500</v>
      </c>
      <c r="J2951" s="215">
        <v>6522</v>
      </c>
      <c r="K2951" s="215"/>
      <c r="L2951" s="215"/>
      <c r="M2951" s="67"/>
      <c r="N2951" s="216"/>
      <c r="O2951" s="216"/>
      <c r="P2951" s="216"/>
      <c r="Q2951" s="216"/>
      <c r="R2951" s="216"/>
      <c r="S2951" s="216"/>
      <c r="T2951" s="216"/>
      <c r="U2951" s="216"/>
      <c r="V2951" s="216"/>
      <c r="W2951" s="216"/>
      <c r="X2951" s="216"/>
    </row>
    <row r="2952" spans="1:24" ht="15.75" customHeight="1">
      <c r="A2952" s="58"/>
      <c r="C2952" s="54">
        <v>39059</v>
      </c>
      <c r="D2952" s="215">
        <v>6511</v>
      </c>
      <c r="E2952" s="215">
        <v>6969</v>
      </c>
      <c r="F2952" s="57">
        <f t="shared" si="121"/>
        <v>458</v>
      </c>
      <c r="G2952" s="67">
        <f t="shared" si="122"/>
        <v>233.42764857881136</v>
      </c>
      <c r="H2952" s="54">
        <v>39038</v>
      </c>
      <c r="I2952" s="215">
        <v>2510</v>
      </c>
      <c r="J2952" s="215">
        <v>6536</v>
      </c>
      <c r="K2952" s="215"/>
      <c r="L2952" s="215"/>
      <c r="M2952" s="67"/>
      <c r="N2952" s="216"/>
      <c r="O2952" s="216"/>
      <c r="P2952" s="216"/>
      <c r="Q2952" s="216"/>
      <c r="R2952" s="216"/>
      <c r="S2952" s="216"/>
      <c r="T2952" s="216"/>
      <c r="U2952" s="216"/>
      <c r="V2952" s="216"/>
      <c r="W2952" s="216"/>
      <c r="X2952" s="216"/>
    </row>
    <row r="2953" spans="1:24" ht="15.75" customHeight="1">
      <c r="A2953" s="58"/>
      <c r="C2953" s="54">
        <v>39058</v>
      </c>
      <c r="D2953" s="215">
        <v>6511</v>
      </c>
      <c r="E2953" s="215">
        <v>6969</v>
      </c>
      <c r="F2953" s="57">
        <f t="shared" si="121"/>
        <v>458</v>
      </c>
      <c r="G2953" s="67">
        <f t="shared" si="122"/>
        <v>232.83591731266151</v>
      </c>
      <c r="H2953" s="54">
        <v>39037</v>
      </c>
      <c r="I2953" s="215">
        <v>2500</v>
      </c>
      <c r="J2953" s="215">
        <v>6536</v>
      </c>
      <c r="K2953" s="215"/>
      <c r="L2953" s="215"/>
      <c r="M2953" s="67"/>
      <c r="N2953" s="216"/>
      <c r="O2953" s="216"/>
      <c r="P2953" s="216"/>
      <c r="Q2953" s="216"/>
      <c r="R2953" s="216"/>
      <c r="S2953" s="216"/>
      <c r="T2953" s="216"/>
      <c r="U2953" s="216"/>
      <c r="V2953" s="216"/>
      <c r="W2953" s="216"/>
      <c r="X2953" s="216"/>
    </row>
    <row r="2954" spans="1:24" ht="15.75" customHeight="1">
      <c r="A2954" s="58"/>
      <c r="C2954" s="54">
        <v>39057</v>
      </c>
      <c r="D2954" s="215">
        <v>6518</v>
      </c>
      <c r="E2954" s="215">
        <v>6969</v>
      </c>
      <c r="F2954" s="57">
        <f t="shared" si="121"/>
        <v>451</v>
      </c>
      <c r="G2954" s="67">
        <f t="shared" si="122"/>
        <v>232.24418604651163</v>
      </c>
      <c r="H2954" s="54">
        <v>39036</v>
      </c>
      <c r="I2954" s="215">
        <v>2500</v>
      </c>
      <c r="J2954" s="215">
        <v>6543</v>
      </c>
      <c r="K2954" s="215"/>
      <c r="L2954" s="215"/>
      <c r="M2954" s="67"/>
      <c r="N2954" s="216"/>
      <c r="O2954" s="216"/>
      <c r="P2954" s="216"/>
      <c r="Q2954" s="216"/>
      <c r="R2954" s="216"/>
      <c r="S2954" s="216"/>
      <c r="T2954" s="216"/>
      <c r="U2954" s="216"/>
      <c r="V2954" s="216"/>
      <c r="W2954" s="216"/>
      <c r="X2954" s="216"/>
    </row>
    <row r="2955" spans="1:24" ht="15.75" customHeight="1">
      <c r="A2955" s="58"/>
      <c r="C2955" s="54">
        <v>39056</v>
      </c>
      <c r="D2955" s="215">
        <v>6518</v>
      </c>
      <c r="E2955" s="215">
        <v>6990</v>
      </c>
      <c r="F2955" s="57">
        <f t="shared" si="121"/>
        <v>472</v>
      </c>
      <c r="G2955" s="67">
        <f t="shared" si="122"/>
        <v>231.66149870801033</v>
      </c>
      <c r="H2955" s="54">
        <v>39035</v>
      </c>
      <c r="I2955" s="215">
        <v>2480</v>
      </c>
      <c r="J2955" s="215">
        <v>6550</v>
      </c>
      <c r="K2955" s="215"/>
      <c r="L2955" s="215"/>
      <c r="M2955" s="67"/>
      <c r="N2955" s="216"/>
      <c r="O2955" s="216"/>
      <c r="P2955" s="216"/>
      <c r="Q2955" s="216"/>
      <c r="R2955" s="216"/>
      <c r="S2955" s="216"/>
      <c r="T2955" s="216"/>
      <c r="U2955" s="216"/>
      <c r="V2955" s="216"/>
      <c r="W2955" s="216"/>
      <c r="X2955" s="216"/>
    </row>
    <row r="2956" spans="1:24" ht="15.75" customHeight="1">
      <c r="A2956" s="58"/>
      <c r="C2956" s="54">
        <v>39055</v>
      </c>
      <c r="D2956" s="215">
        <v>6524</v>
      </c>
      <c r="E2956" s="215">
        <v>6990</v>
      </c>
      <c r="F2956" s="57">
        <f t="shared" si="121"/>
        <v>466</v>
      </c>
      <c r="G2956" s="67">
        <f t="shared" si="122"/>
        <v>231.0516795865633</v>
      </c>
      <c r="H2956" s="54">
        <v>39034</v>
      </c>
      <c r="I2956" s="215">
        <v>2470</v>
      </c>
      <c r="J2956" s="215">
        <v>6550</v>
      </c>
      <c r="K2956" s="215"/>
      <c r="L2956" s="215"/>
      <c r="M2956" s="67"/>
      <c r="N2956" s="216"/>
      <c r="O2956" s="216"/>
      <c r="P2956" s="216"/>
      <c r="Q2956" s="216"/>
      <c r="R2956" s="216"/>
      <c r="S2956" s="216"/>
      <c r="T2956" s="216"/>
      <c r="U2956" s="216"/>
      <c r="V2956" s="216"/>
      <c r="W2956" s="216"/>
      <c r="X2956" s="216"/>
    </row>
    <row r="2957" spans="1:24" ht="15.75" customHeight="1">
      <c r="A2957" s="58"/>
      <c r="C2957" s="54">
        <v>39052</v>
      </c>
      <c r="D2957" s="215">
        <v>6524</v>
      </c>
      <c r="E2957" s="215">
        <v>7003</v>
      </c>
      <c r="F2957" s="57">
        <f t="shared" si="121"/>
        <v>479</v>
      </c>
      <c r="G2957" s="67">
        <f t="shared" si="122"/>
        <v>230.44961240310079</v>
      </c>
      <c r="H2957" s="54">
        <v>39031</v>
      </c>
      <c r="I2957" s="215">
        <v>2430</v>
      </c>
      <c r="J2957" s="215">
        <v>6550</v>
      </c>
      <c r="K2957" s="215"/>
      <c r="L2957" s="215"/>
      <c r="M2957" s="67"/>
      <c r="N2957" s="216"/>
      <c r="O2957" s="216"/>
      <c r="P2957" s="216"/>
      <c r="Q2957" s="216"/>
      <c r="R2957" s="216"/>
      <c r="S2957" s="216"/>
      <c r="T2957" s="216"/>
      <c r="U2957" s="216"/>
      <c r="V2957" s="216"/>
      <c r="W2957" s="216"/>
      <c r="X2957" s="216"/>
    </row>
    <row r="2958" spans="1:24" ht="15.75" customHeight="1">
      <c r="A2958" s="58"/>
      <c r="C2958" s="54">
        <v>39051</v>
      </c>
      <c r="D2958" s="215">
        <v>6531</v>
      </c>
      <c r="E2958" s="215">
        <v>7003</v>
      </c>
      <c r="F2958" s="57">
        <f t="shared" si="121"/>
        <v>472</v>
      </c>
      <c r="G2958" s="67">
        <f t="shared" si="122"/>
        <v>229.83074935400518</v>
      </c>
      <c r="H2958" s="54">
        <v>39030</v>
      </c>
      <c r="I2958" s="215">
        <v>2430</v>
      </c>
      <c r="J2958" s="215">
        <v>6550</v>
      </c>
      <c r="K2958" s="215"/>
      <c r="L2958" s="215"/>
      <c r="M2958" s="67"/>
      <c r="N2958" s="216"/>
      <c r="O2958" s="216"/>
      <c r="P2958" s="216"/>
      <c r="Q2958" s="216"/>
      <c r="R2958" s="216"/>
      <c r="S2958" s="216"/>
      <c r="T2958" s="216"/>
      <c r="U2958" s="216"/>
      <c r="V2958" s="216"/>
      <c r="W2958" s="216"/>
      <c r="X2958" s="216"/>
    </row>
    <row r="2959" spans="1:24" ht="15.75" customHeight="1">
      <c r="A2959" s="58"/>
      <c r="C2959" s="54">
        <v>39050</v>
      </c>
      <c r="D2959" s="215">
        <v>6531</v>
      </c>
      <c r="E2959" s="215">
        <v>7037</v>
      </c>
      <c r="F2959" s="57">
        <f t="shared" si="121"/>
        <v>506</v>
      </c>
      <c r="G2959" s="67">
        <f t="shared" si="122"/>
        <v>229.22093023255815</v>
      </c>
      <c r="H2959" s="54">
        <v>39029</v>
      </c>
      <c r="I2959" s="215">
        <v>2400</v>
      </c>
      <c r="J2959" s="215">
        <v>6550</v>
      </c>
      <c r="K2959" s="215"/>
      <c r="L2959" s="215"/>
      <c r="M2959" s="67"/>
      <c r="N2959" s="216"/>
      <c r="O2959" s="216"/>
      <c r="P2959" s="216"/>
      <c r="Q2959" s="216"/>
      <c r="R2959" s="216"/>
      <c r="S2959" s="216"/>
      <c r="T2959" s="216"/>
      <c r="U2959" s="216"/>
      <c r="V2959" s="216"/>
      <c r="W2959" s="216"/>
      <c r="X2959" s="216"/>
    </row>
    <row r="2960" spans="1:24" ht="15.75" customHeight="1">
      <c r="A2960" s="58"/>
      <c r="C2960" s="54">
        <v>39049</v>
      </c>
      <c r="D2960" s="215">
        <v>6531</v>
      </c>
      <c r="E2960" s="215">
        <v>7037</v>
      </c>
      <c r="F2960" s="57">
        <f t="shared" si="121"/>
        <v>506</v>
      </c>
      <c r="G2960" s="67">
        <f t="shared" si="122"/>
        <v>228.56718346253231</v>
      </c>
      <c r="H2960" s="54">
        <v>39028</v>
      </c>
      <c r="I2960" s="215">
        <v>2390</v>
      </c>
      <c r="J2960" s="215">
        <v>6550</v>
      </c>
      <c r="K2960" s="215"/>
      <c r="L2960" s="215"/>
      <c r="M2960" s="67"/>
      <c r="N2960" s="216"/>
      <c r="O2960" s="216"/>
      <c r="P2960" s="216"/>
      <c r="Q2960" s="216"/>
      <c r="R2960" s="216"/>
      <c r="S2960" s="216"/>
      <c r="T2960" s="216"/>
      <c r="U2960" s="216"/>
      <c r="V2960" s="216"/>
      <c r="W2960" s="216"/>
      <c r="X2960" s="216"/>
    </row>
    <row r="2961" spans="1:24" ht="15.75" customHeight="1">
      <c r="A2961" s="58"/>
      <c r="C2961" s="54">
        <v>39048</v>
      </c>
      <c r="D2961" s="215">
        <v>6538</v>
      </c>
      <c r="E2961" s="215">
        <v>7064</v>
      </c>
      <c r="F2961" s="57">
        <f t="shared" si="121"/>
        <v>526</v>
      </c>
      <c r="G2961" s="67">
        <f t="shared" si="122"/>
        <v>227.91343669250645</v>
      </c>
      <c r="H2961" s="54">
        <v>39027</v>
      </c>
      <c r="I2961" s="215">
        <v>2390</v>
      </c>
      <c r="J2961" s="215">
        <v>6550</v>
      </c>
      <c r="K2961" s="215"/>
      <c r="L2961" s="215"/>
      <c r="M2961" s="67"/>
      <c r="N2961" s="216"/>
      <c r="O2961" s="216"/>
      <c r="P2961" s="216"/>
      <c r="Q2961" s="216"/>
      <c r="R2961" s="216"/>
      <c r="S2961" s="216"/>
      <c r="T2961" s="216"/>
      <c r="U2961" s="216"/>
      <c r="V2961" s="216"/>
      <c r="W2961" s="216"/>
      <c r="X2961" s="216"/>
    </row>
    <row r="2962" spans="1:24" ht="15.75" customHeight="1">
      <c r="A2962" s="58"/>
      <c r="C2962" s="54">
        <v>39045</v>
      </c>
      <c r="D2962" s="215">
        <v>6552</v>
      </c>
      <c r="E2962" s="215">
        <v>7064</v>
      </c>
      <c r="F2962" s="57">
        <f t="shared" si="121"/>
        <v>512</v>
      </c>
      <c r="G2962" s="67">
        <f t="shared" si="122"/>
        <v>227.23385012919897</v>
      </c>
      <c r="H2962" s="54">
        <v>39024</v>
      </c>
      <c r="I2962" s="215">
        <v>2390</v>
      </c>
      <c r="J2962" s="215">
        <v>6550</v>
      </c>
      <c r="K2962" s="215"/>
      <c r="L2962" s="215"/>
      <c r="M2962" s="67"/>
      <c r="N2962" s="216"/>
      <c r="O2962" s="216"/>
      <c r="P2962" s="216"/>
      <c r="Q2962" s="216"/>
      <c r="R2962" s="216"/>
      <c r="S2962" s="216"/>
      <c r="T2962" s="216"/>
      <c r="U2962" s="216"/>
      <c r="V2962" s="216"/>
      <c r="W2962" s="216"/>
      <c r="X2962" s="216"/>
    </row>
    <row r="2963" spans="1:24" ht="15.75" customHeight="1">
      <c r="A2963" s="58"/>
      <c r="C2963" s="54">
        <v>39044</v>
      </c>
      <c r="D2963" s="215">
        <v>6552</v>
      </c>
      <c r="E2963" s="215">
        <v>7064</v>
      </c>
      <c r="F2963" s="57">
        <f t="shared" si="121"/>
        <v>512</v>
      </c>
      <c r="G2963" s="67">
        <f t="shared" si="122"/>
        <v>226.57235142118864</v>
      </c>
      <c r="H2963" s="54">
        <v>39023</v>
      </c>
      <c r="I2963" s="215">
        <v>2390</v>
      </c>
      <c r="J2963" s="215">
        <v>6550</v>
      </c>
      <c r="K2963" s="215"/>
      <c r="L2963" s="215"/>
      <c r="M2963" s="67"/>
      <c r="N2963" s="216"/>
      <c r="O2963" s="216"/>
      <c r="P2963" s="216"/>
      <c r="Q2963" s="216"/>
      <c r="R2963" s="216"/>
      <c r="S2963" s="216"/>
      <c r="T2963" s="216"/>
      <c r="U2963" s="216"/>
      <c r="V2963" s="216"/>
      <c r="W2963" s="216"/>
      <c r="X2963" s="216"/>
    </row>
    <row r="2964" spans="1:24" ht="15.75" customHeight="1">
      <c r="A2964" s="58"/>
      <c r="C2964" s="54">
        <v>39043</v>
      </c>
      <c r="D2964" s="215">
        <v>6552</v>
      </c>
      <c r="E2964" s="215">
        <v>7091</v>
      </c>
      <c r="F2964" s="57">
        <f t="shared" si="121"/>
        <v>539</v>
      </c>
      <c r="G2964" s="67">
        <f t="shared" si="122"/>
        <v>225.91085271317829</v>
      </c>
      <c r="H2964" s="54">
        <v>39021</v>
      </c>
      <c r="I2964" s="215">
        <v>2370</v>
      </c>
      <c r="J2964" s="215">
        <v>6525</v>
      </c>
      <c r="K2964" s="215"/>
      <c r="L2964" s="215"/>
      <c r="M2964" s="67"/>
      <c r="N2964" s="216"/>
      <c r="O2964" s="216"/>
      <c r="P2964" s="216"/>
      <c r="Q2964" s="216"/>
      <c r="R2964" s="216"/>
      <c r="S2964" s="216"/>
      <c r="T2964" s="216"/>
      <c r="U2964" s="216"/>
      <c r="V2964" s="216"/>
      <c r="W2964" s="216"/>
      <c r="X2964" s="216"/>
    </row>
    <row r="2965" spans="1:24" ht="15.75" customHeight="1">
      <c r="A2965" s="58"/>
      <c r="C2965" s="54">
        <v>39042</v>
      </c>
      <c r="D2965" s="215">
        <v>6559</v>
      </c>
      <c r="E2965" s="215">
        <v>7119</v>
      </c>
      <c r="F2965" s="57">
        <f t="shared" si="121"/>
        <v>560</v>
      </c>
      <c r="G2965" s="67">
        <f t="shared" si="122"/>
        <v>225.21447028423773</v>
      </c>
      <c r="H2965" s="54">
        <v>39020</v>
      </c>
      <c r="I2965" s="215">
        <v>2390</v>
      </c>
      <c r="J2965" s="215">
        <v>6520</v>
      </c>
      <c r="K2965" s="215"/>
      <c r="L2965" s="215"/>
      <c r="M2965" s="67"/>
      <c r="N2965" s="216"/>
      <c r="O2965" s="216"/>
      <c r="P2965" s="216"/>
      <c r="Q2965" s="216"/>
      <c r="R2965" s="216"/>
      <c r="S2965" s="216"/>
      <c r="T2965" s="216"/>
      <c r="U2965" s="216"/>
      <c r="V2965" s="216"/>
      <c r="W2965" s="216"/>
      <c r="X2965" s="216"/>
    </row>
    <row r="2966" spans="1:24" ht="15.75" customHeight="1">
      <c r="A2966" s="58"/>
      <c r="C2966" s="54">
        <v>39041</v>
      </c>
      <c r="D2966" s="215">
        <v>6579</v>
      </c>
      <c r="E2966" s="215">
        <v>7119</v>
      </c>
      <c r="F2966" s="57">
        <f t="shared" si="121"/>
        <v>540</v>
      </c>
      <c r="G2966" s="67">
        <f t="shared" si="122"/>
        <v>224.49095607235142</v>
      </c>
      <c r="H2966" s="54">
        <v>39017</v>
      </c>
      <c r="I2966" s="215">
        <v>2370</v>
      </c>
      <c r="J2966" s="215">
        <v>6520</v>
      </c>
      <c r="K2966" s="215"/>
      <c r="L2966" s="215"/>
      <c r="M2966" s="67"/>
      <c r="N2966" s="216"/>
      <c r="O2966" s="216"/>
      <c r="P2966" s="216"/>
      <c r="Q2966" s="216"/>
      <c r="R2966" s="216"/>
      <c r="S2966" s="216"/>
      <c r="T2966" s="216"/>
      <c r="U2966" s="216"/>
      <c r="V2966" s="216"/>
      <c r="W2966" s="216"/>
      <c r="X2966" s="216"/>
    </row>
    <row r="2967" spans="1:24" ht="15.75" customHeight="1">
      <c r="A2967" s="58"/>
      <c r="C2967" s="54">
        <v>39038</v>
      </c>
      <c r="D2967" s="215">
        <v>6579</v>
      </c>
      <c r="E2967" s="215">
        <v>7139</v>
      </c>
      <c r="F2967" s="57">
        <f t="shared" si="121"/>
        <v>560</v>
      </c>
      <c r="G2967" s="67">
        <f t="shared" si="122"/>
        <v>223.79328165374676</v>
      </c>
      <c r="H2967" s="54">
        <v>39016</v>
      </c>
      <c r="I2967" s="215">
        <v>2370</v>
      </c>
      <c r="J2967" s="215">
        <v>6540</v>
      </c>
      <c r="K2967" s="215"/>
      <c r="L2967" s="215"/>
      <c r="M2967" s="67"/>
      <c r="N2967" s="216"/>
      <c r="O2967" s="216"/>
      <c r="P2967" s="216"/>
      <c r="Q2967" s="216"/>
      <c r="R2967" s="216"/>
      <c r="S2967" s="216"/>
      <c r="T2967" s="216"/>
      <c r="U2967" s="216"/>
      <c r="V2967" s="216"/>
      <c r="W2967" s="216"/>
      <c r="X2967" s="216"/>
    </row>
    <row r="2968" spans="1:24" ht="15.75" customHeight="1">
      <c r="A2968" s="58"/>
      <c r="C2968" s="54">
        <v>39037</v>
      </c>
      <c r="D2968" s="215">
        <v>6579</v>
      </c>
      <c r="E2968" s="215">
        <v>7139</v>
      </c>
      <c r="F2968" s="57">
        <f t="shared" si="121"/>
        <v>560</v>
      </c>
      <c r="G2968" s="67">
        <f t="shared" si="122"/>
        <v>223.06976744186048</v>
      </c>
      <c r="H2968" s="54">
        <v>39015</v>
      </c>
      <c r="I2968" s="215">
        <v>2370</v>
      </c>
      <c r="J2968" s="215">
        <v>6540</v>
      </c>
      <c r="K2968" s="215"/>
      <c r="L2968" s="215"/>
      <c r="M2968" s="67"/>
      <c r="N2968" s="216"/>
      <c r="O2968" s="216"/>
      <c r="P2968" s="216"/>
      <c r="Q2968" s="216"/>
      <c r="R2968" s="216"/>
      <c r="S2968" s="216"/>
      <c r="T2968" s="216"/>
      <c r="U2968" s="216"/>
      <c r="V2968" s="216"/>
      <c r="W2968" s="216"/>
      <c r="X2968" s="216"/>
    </row>
    <row r="2969" spans="1:24" ht="15.75" customHeight="1">
      <c r="A2969" s="58"/>
      <c r="C2969" s="54">
        <v>39036</v>
      </c>
      <c r="D2969" s="215">
        <v>6593</v>
      </c>
      <c r="E2969" s="215">
        <v>7166</v>
      </c>
      <c r="F2969" s="57">
        <f t="shared" si="121"/>
        <v>573</v>
      </c>
      <c r="G2969" s="67">
        <f t="shared" si="122"/>
        <v>222.34625322997417</v>
      </c>
      <c r="H2969" s="54">
        <v>39014</v>
      </c>
      <c r="I2969" s="215">
        <v>2370</v>
      </c>
      <c r="J2969" s="215">
        <v>6540</v>
      </c>
      <c r="K2969" s="215"/>
      <c r="L2969" s="215"/>
      <c r="M2969" s="67"/>
      <c r="N2969" s="216"/>
      <c r="O2969" s="216"/>
      <c r="P2969" s="216"/>
      <c r="Q2969" s="216"/>
      <c r="R2969" s="216"/>
      <c r="S2969" s="216"/>
      <c r="T2969" s="216"/>
      <c r="U2969" s="216"/>
      <c r="V2969" s="216"/>
      <c r="W2969" s="216"/>
      <c r="X2969" s="216"/>
    </row>
    <row r="2970" spans="1:24" ht="15.75" customHeight="1">
      <c r="A2970" s="58"/>
      <c r="C2970" s="54">
        <v>39035</v>
      </c>
      <c r="D2970" s="215">
        <v>6593</v>
      </c>
      <c r="E2970" s="215">
        <v>7193</v>
      </c>
      <c r="F2970" s="57">
        <f t="shared" si="121"/>
        <v>600</v>
      </c>
      <c r="G2970" s="67">
        <f t="shared" si="122"/>
        <v>221.60594315245478</v>
      </c>
      <c r="H2970" s="54">
        <v>39013</v>
      </c>
      <c r="I2970" s="215">
        <v>2370</v>
      </c>
      <c r="J2970" s="215">
        <v>6540</v>
      </c>
      <c r="K2970" s="215"/>
      <c r="L2970" s="215"/>
      <c r="M2970" s="67"/>
      <c r="N2970" s="216"/>
      <c r="O2970" s="216"/>
      <c r="P2970" s="216"/>
      <c r="Q2970" s="216"/>
      <c r="R2970" s="216"/>
      <c r="S2970" s="216"/>
      <c r="T2970" s="216"/>
      <c r="U2970" s="216"/>
      <c r="V2970" s="216"/>
      <c r="W2970" s="216"/>
      <c r="X2970" s="216"/>
    </row>
    <row r="2971" spans="1:24" ht="15.75" customHeight="1">
      <c r="A2971" s="58"/>
      <c r="C2971" s="54">
        <v>39034</v>
      </c>
      <c r="D2971" s="215">
        <v>6593</v>
      </c>
      <c r="E2971" s="215">
        <v>7193</v>
      </c>
      <c r="F2971" s="57">
        <f t="shared" si="121"/>
        <v>600</v>
      </c>
      <c r="G2971" s="67">
        <f t="shared" si="122"/>
        <v>220.83074935400518</v>
      </c>
      <c r="H2971" s="54">
        <v>39010</v>
      </c>
      <c r="I2971" s="215">
        <v>2370</v>
      </c>
      <c r="J2971" s="215">
        <v>6540</v>
      </c>
      <c r="K2971" s="215"/>
      <c r="L2971" s="215"/>
      <c r="M2971" s="67"/>
      <c r="N2971" s="216"/>
      <c r="O2971" s="216"/>
      <c r="P2971" s="216"/>
      <c r="Q2971" s="216"/>
      <c r="R2971" s="216"/>
      <c r="S2971" s="216"/>
      <c r="T2971" s="216"/>
      <c r="U2971" s="216"/>
      <c r="V2971" s="216"/>
      <c r="W2971" s="216"/>
      <c r="X2971" s="216"/>
    </row>
    <row r="2972" spans="1:24" ht="15.75" customHeight="1">
      <c r="A2972" s="58"/>
      <c r="C2972" s="54">
        <v>39031</v>
      </c>
      <c r="D2972" s="215">
        <v>6593</v>
      </c>
      <c r="E2972" s="215">
        <v>7220</v>
      </c>
      <c r="F2972" s="57">
        <f t="shared" si="121"/>
        <v>627</v>
      </c>
      <c r="G2972" s="67">
        <f t="shared" si="122"/>
        <v>220.05555555555554</v>
      </c>
      <c r="H2972" s="54">
        <v>39009</v>
      </c>
      <c r="I2972" s="215">
        <v>2400</v>
      </c>
      <c r="J2972" s="215">
        <v>6560</v>
      </c>
      <c r="K2972" s="215"/>
      <c r="L2972" s="215"/>
      <c r="M2972" s="67"/>
      <c r="N2972" s="216"/>
      <c r="O2972" s="216"/>
      <c r="P2972" s="216"/>
      <c r="Q2972" s="216"/>
      <c r="R2972" s="216"/>
      <c r="S2972" s="216"/>
      <c r="T2972" s="216"/>
      <c r="U2972" s="216"/>
      <c r="V2972" s="216"/>
      <c r="W2972" s="216"/>
      <c r="X2972" s="216"/>
    </row>
    <row r="2973" spans="1:24" ht="15.75" customHeight="1">
      <c r="A2973" s="58"/>
      <c r="C2973" s="54">
        <v>39030</v>
      </c>
      <c r="D2973" s="215">
        <v>6593</v>
      </c>
      <c r="E2973" s="215">
        <v>7220</v>
      </c>
      <c r="F2973" s="57">
        <f t="shared" si="121"/>
        <v>627</v>
      </c>
      <c r="G2973" s="67">
        <f t="shared" si="122"/>
        <v>219.24547803617571</v>
      </c>
      <c r="H2973" s="54">
        <v>39008</v>
      </c>
      <c r="I2973" s="215">
        <v>2400</v>
      </c>
      <c r="J2973" s="215">
        <v>6600</v>
      </c>
      <c r="K2973" s="215"/>
      <c r="L2973" s="215"/>
      <c r="M2973" s="67"/>
      <c r="N2973" s="216"/>
      <c r="O2973" s="216"/>
      <c r="P2973" s="216"/>
      <c r="Q2973" s="216"/>
      <c r="R2973" s="216"/>
      <c r="S2973" s="216"/>
      <c r="T2973" s="216"/>
      <c r="U2973" s="216"/>
      <c r="V2973" s="216"/>
      <c r="W2973" s="216"/>
      <c r="X2973" s="216"/>
    </row>
    <row r="2974" spans="1:24" ht="15.75" customHeight="1">
      <c r="A2974" s="58"/>
      <c r="C2974" s="54">
        <v>39029</v>
      </c>
      <c r="D2974" s="215">
        <v>6593</v>
      </c>
      <c r="E2974" s="215">
        <v>7220</v>
      </c>
      <c r="F2974" s="57">
        <f t="shared" si="121"/>
        <v>627</v>
      </c>
      <c r="G2974" s="67">
        <f t="shared" si="122"/>
        <v>218.43540051679585</v>
      </c>
      <c r="H2974" s="54">
        <v>39007</v>
      </c>
      <c r="I2974" s="215">
        <v>2400</v>
      </c>
      <c r="J2974" s="215">
        <v>6630</v>
      </c>
      <c r="K2974" s="215"/>
      <c r="L2974" s="215"/>
      <c r="M2974" s="67"/>
      <c r="N2974" s="216"/>
      <c r="O2974" s="216"/>
      <c r="P2974" s="216"/>
      <c r="Q2974" s="216"/>
      <c r="R2974" s="216"/>
      <c r="S2974" s="216"/>
      <c r="T2974" s="216"/>
      <c r="U2974" s="216"/>
      <c r="V2974" s="216"/>
      <c r="W2974" s="216"/>
      <c r="X2974" s="216"/>
    </row>
    <row r="2975" spans="1:24" ht="15.75" customHeight="1">
      <c r="A2975" s="58"/>
      <c r="C2975" s="54">
        <v>39028</v>
      </c>
      <c r="D2975" s="215">
        <v>6593</v>
      </c>
      <c r="E2975" s="215">
        <v>7220</v>
      </c>
      <c r="F2975" s="57">
        <f t="shared" si="121"/>
        <v>627</v>
      </c>
      <c r="G2975" s="67">
        <f t="shared" si="122"/>
        <v>217.62532299741602</v>
      </c>
      <c r="H2975" s="54">
        <v>39006</v>
      </c>
      <c r="I2975" s="215">
        <v>2420</v>
      </c>
      <c r="J2975" s="215">
        <v>6740</v>
      </c>
      <c r="K2975" s="215"/>
      <c r="L2975" s="215"/>
      <c r="M2975" s="67"/>
      <c r="N2975" s="216"/>
      <c r="O2975" s="216"/>
      <c r="P2975" s="216"/>
      <c r="Q2975" s="216"/>
      <c r="R2975" s="216"/>
      <c r="S2975" s="216"/>
      <c r="T2975" s="216"/>
      <c r="U2975" s="216"/>
      <c r="V2975" s="216"/>
      <c r="W2975" s="216"/>
      <c r="X2975" s="216"/>
    </row>
    <row r="2976" spans="1:24" ht="15.75" customHeight="1">
      <c r="A2976" s="58"/>
      <c r="C2976" s="54">
        <v>39027</v>
      </c>
      <c r="D2976" s="215">
        <v>6600</v>
      </c>
      <c r="E2976" s="215">
        <v>7220</v>
      </c>
      <c r="F2976" s="57">
        <f t="shared" si="121"/>
        <v>620</v>
      </c>
      <c r="G2976" s="67">
        <f t="shared" si="122"/>
        <v>216.81524547803619</v>
      </c>
      <c r="H2976" s="54">
        <v>39003</v>
      </c>
      <c r="I2976" s="215">
        <v>2420</v>
      </c>
      <c r="J2976" s="215">
        <v>6800</v>
      </c>
      <c r="K2976" s="215"/>
      <c r="L2976" s="215"/>
      <c r="M2976" s="67"/>
      <c r="N2976" s="216"/>
      <c r="O2976" s="216"/>
      <c r="P2976" s="216"/>
      <c r="Q2976" s="216"/>
      <c r="R2976" s="216"/>
      <c r="S2976" s="216"/>
      <c r="T2976" s="216"/>
      <c r="U2976" s="216"/>
      <c r="V2976" s="216"/>
      <c r="W2976" s="216"/>
      <c r="X2976" s="216"/>
    </row>
    <row r="2977" spans="1:24" ht="15.75" customHeight="1">
      <c r="A2977" s="58"/>
      <c r="C2977" s="54">
        <v>39024</v>
      </c>
      <c r="D2977" s="215">
        <v>6600</v>
      </c>
      <c r="E2977" s="215">
        <v>7220</v>
      </c>
      <c r="F2977" s="57">
        <f t="shared" si="121"/>
        <v>620</v>
      </c>
      <c r="G2977" s="67">
        <f t="shared" si="122"/>
        <v>216.01421188630491</v>
      </c>
      <c r="H2977" s="54">
        <v>39002</v>
      </c>
      <c r="I2977" s="215">
        <v>2430</v>
      </c>
      <c r="J2977" s="215">
        <v>6850</v>
      </c>
      <c r="K2977" s="215"/>
      <c r="L2977" s="215"/>
      <c r="M2977" s="67"/>
      <c r="N2977" s="216"/>
      <c r="O2977" s="216"/>
      <c r="P2977" s="216"/>
      <c r="Q2977" s="216"/>
      <c r="R2977" s="216"/>
      <c r="S2977" s="216"/>
      <c r="T2977" s="216"/>
      <c r="U2977" s="216"/>
      <c r="V2977" s="216"/>
      <c r="W2977" s="216"/>
      <c r="X2977" s="216"/>
    </row>
    <row r="2978" spans="1:24" ht="15.75" customHeight="1">
      <c r="A2978" s="58"/>
      <c r="C2978" s="54">
        <v>39023</v>
      </c>
      <c r="D2978" s="215">
        <v>6600</v>
      </c>
      <c r="E2978" s="215">
        <v>7200</v>
      </c>
      <c r="F2978" s="57">
        <f t="shared" si="121"/>
        <v>600</v>
      </c>
      <c r="G2978" s="67">
        <f t="shared" si="122"/>
        <v>215.21317829457365</v>
      </c>
      <c r="H2978" s="54">
        <v>39001</v>
      </c>
      <c r="I2978" s="215">
        <v>2450</v>
      </c>
      <c r="J2978" s="215">
        <v>6900</v>
      </c>
      <c r="K2978" s="215"/>
      <c r="L2978" s="215"/>
      <c r="M2978" s="67"/>
      <c r="N2978" s="216"/>
      <c r="O2978" s="216"/>
      <c r="P2978" s="216"/>
      <c r="Q2978" s="216"/>
      <c r="R2978" s="216"/>
      <c r="S2978" s="216"/>
      <c r="T2978" s="216"/>
      <c r="U2978" s="216"/>
      <c r="V2978" s="216"/>
      <c r="W2978" s="216"/>
      <c r="X2978" s="216"/>
    </row>
    <row r="2979" spans="1:24" ht="15.75" customHeight="1">
      <c r="A2979" s="58"/>
      <c r="C2979" s="54">
        <v>39016</v>
      </c>
      <c r="D2979" s="215">
        <v>6600</v>
      </c>
      <c r="E2979" s="215">
        <v>7450</v>
      </c>
      <c r="F2979" s="57">
        <f t="shared" si="121"/>
        <v>850</v>
      </c>
      <c r="G2979" s="67">
        <f t="shared" si="122"/>
        <v>214.43798449612405</v>
      </c>
      <c r="H2979" s="54">
        <v>39000</v>
      </c>
      <c r="I2979" s="215">
        <v>2470</v>
      </c>
      <c r="J2979" s="215">
        <v>6980</v>
      </c>
      <c r="K2979" s="215"/>
      <c r="L2979" s="215"/>
      <c r="M2979" s="67"/>
      <c r="N2979" s="216"/>
      <c r="O2979" s="216"/>
      <c r="P2979" s="216"/>
      <c r="Q2979" s="216"/>
      <c r="R2979" s="216"/>
      <c r="S2979" s="216"/>
      <c r="T2979" s="216"/>
      <c r="U2979" s="216"/>
      <c r="V2979" s="216"/>
      <c r="W2979" s="216"/>
      <c r="X2979" s="216"/>
    </row>
    <row r="2980" spans="1:24" ht="15.75" customHeight="1">
      <c r="A2980" s="58"/>
      <c r="C2980" s="54">
        <v>39015</v>
      </c>
      <c r="D2980" s="215">
        <v>6610</v>
      </c>
      <c r="E2980" s="215">
        <v>7532</v>
      </c>
      <c r="F2980" s="57">
        <f t="shared" si="121"/>
        <v>922</v>
      </c>
      <c r="G2980" s="67">
        <f t="shared" si="122"/>
        <v>213.33979328165375</v>
      </c>
      <c r="H2980" s="54">
        <v>38999</v>
      </c>
      <c r="I2980" s="215">
        <v>2480</v>
      </c>
      <c r="J2980" s="215">
        <v>7100</v>
      </c>
      <c r="K2980" s="215"/>
      <c r="L2980" s="215"/>
      <c r="M2980" s="67"/>
      <c r="N2980" s="216"/>
      <c r="O2980" s="216"/>
      <c r="P2980" s="216"/>
      <c r="Q2980" s="216"/>
      <c r="R2980" s="216"/>
      <c r="S2980" s="216"/>
      <c r="T2980" s="216"/>
      <c r="U2980" s="216"/>
      <c r="V2980" s="216"/>
      <c r="W2980" s="216"/>
      <c r="X2980" s="216"/>
    </row>
    <row r="2981" spans="1:24" ht="15.75" customHeight="1">
      <c r="A2981" s="58"/>
      <c r="C2981" s="54">
        <v>39014</v>
      </c>
      <c r="D2981" s="215">
        <v>6630</v>
      </c>
      <c r="E2981" s="215">
        <v>7532</v>
      </c>
      <c r="F2981" s="57">
        <f t="shared" si="121"/>
        <v>902</v>
      </c>
      <c r="G2981" s="67">
        <f t="shared" si="122"/>
        <v>212.1485788113695</v>
      </c>
      <c r="H2981" s="54">
        <v>38996</v>
      </c>
      <c r="I2981" s="215">
        <v>2480</v>
      </c>
      <c r="J2981" s="215">
        <v>7100</v>
      </c>
      <c r="K2981" s="215"/>
      <c r="L2981" s="215"/>
      <c r="M2981" s="67"/>
      <c r="N2981" s="216"/>
      <c r="O2981" s="216"/>
      <c r="P2981" s="216"/>
      <c r="Q2981" s="216"/>
      <c r="R2981" s="216"/>
      <c r="S2981" s="216"/>
      <c r="T2981" s="216"/>
      <c r="U2981" s="216"/>
      <c r="V2981" s="216"/>
      <c r="W2981" s="216"/>
      <c r="X2981" s="216"/>
    </row>
    <row r="2982" spans="1:24" ht="15.75" customHeight="1">
      <c r="A2982" s="58"/>
      <c r="C2982" s="54">
        <v>39013</v>
      </c>
      <c r="D2982" s="215">
        <v>6650</v>
      </c>
      <c r="E2982" s="215">
        <v>7532</v>
      </c>
      <c r="F2982" s="57">
        <f t="shared" si="121"/>
        <v>882</v>
      </c>
      <c r="G2982" s="67">
        <f t="shared" si="122"/>
        <v>210.98320413436693</v>
      </c>
      <c r="H2982" s="54">
        <v>38995</v>
      </c>
      <c r="I2982" s="215">
        <v>2480</v>
      </c>
      <c r="J2982" s="215">
        <v>7160</v>
      </c>
      <c r="K2982" s="215"/>
      <c r="L2982" s="215"/>
      <c r="M2982" s="67"/>
      <c r="N2982" s="216"/>
      <c r="O2982" s="216"/>
      <c r="P2982" s="216"/>
      <c r="Q2982" s="216"/>
      <c r="R2982" s="216"/>
      <c r="S2982" s="216"/>
      <c r="T2982" s="216"/>
      <c r="U2982" s="216"/>
      <c r="V2982" s="216"/>
      <c r="W2982" s="216"/>
      <c r="X2982" s="216"/>
    </row>
    <row r="2983" spans="1:24" ht="15.75" customHeight="1">
      <c r="A2983" s="58"/>
      <c r="C2983" s="54">
        <v>39010</v>
      </c>
      <c r="D2983" s="215">
        <v>6660</v>
      </c>
      <c r="E2983" s="215">
        <v>7532</v>
      </c>
      <c r="F2983" s="57">
        <f t="shared" si="121"/>
        <v>872</v>
      </c>
      <c r="G2983" s="67">
        <f t="shared" si="122"/>
        <v>209.843669250646</v>
      </c>
      <c r="H2983" s="54">
        <v>38994</v>
      </c>
      <c r="I2983" s="215">
        <v>2480</v>
      </c>
      <c r="J2983" s="215">
        <v>7210</v>
      </c>
      <c r="K2983" s="215"/>
      <c r="L2983" s="215"/>
      <c r="M2983" s="67"/>
      <c r="N2983" s="216"/>
      <c r="O2983" s="216"/>
      <c r="P2983" s="216"/>
      <c r="Q2983" s="216"/>
      <c r="R2983" s="216"/>
      <c r="S2983" s="216"/>
      <c r="T2983" s="216"/>
      <c r="U2983" s="216"/>
      <c r="V2983" s="216"/>
      <c r="W2983" s="216"/>
      <c r="X2983" s="216"/>
    </row>
    <row r="2984" spans="1:24" ht="15.75" customHeight="1">
      <c r="A2984" s="58"/>
      <c r="C2984" s="54">
        <v>39009</v>
      </c>
      <c r="D2984" s="215">
        <v>6690</v>
      </c>
      <c r="E2984" s="215">
        <v>7559</v>
      </c>
      <c r="F2984" s="57">
        <f t="shared" si="121"/>
        <v>869</v>
      </c>
      <c r="G2984" s="67">
        <f t="shared" si="122"/>
        <v>208.7170542635659</v>
      </c>
      <c r="H2984" s="54">
        <v>38993</v>
      </c>
      <c r="I2984" s="215">
        <v>2480</v>
      </c>
      <c r="J2984" s="215">
        <v>7210</v>
      </c>
      <c r="K2984" s="215"/>
      <c r="L2984" s="215"/>
      <c r="M2984" s="67"/>
      <c r="N2984" s="216"/>
      <c r="O2984" s="216"/>
      <c r="P2984" s="216"/>
      <c r="Q2984" s="216"/>
      <c r="R2984" s="216"/>
      <c r="S2984" s="216"/>
      <c r="T2984" s="216"/>
      <c r="U2984" s="216"/>
      <c r="V2984" s="216"/>
      <c r="W2984" s="216"/>
      <c r="X2984" s="216"/>
    </row>
    <row r="2985" spans="1:24" ht="15.75" customHeight="1">
      <c r="A2985" s="58"/>
      <c r="C2985" s="54">
        <v>39008</v>
      </c>
      <c r="D2985" s="215">
        <v>6760</v>
      </c>
      <c r="E2985" s="215">
        <v>7593</v>
      </c>
      <c r="F2985" s="57">
        <f t="shared" si="121"/>
        <v>833</v>
      </c>
      <c r="G2985" s="67">
        <f t="shared" si="122"/>
        <v>207.59431524547804</v>
      </c>
      <c r="H2985" s="54">
        <v>38992</v>
      </c>
      <c r="I2985" s="215">
        <v>2480</v>
      </c>
      <c r="J2985" s="215">
        <v>7280</v>
      </c>
      <c r="K2985" s="215"/>
      <c r="L2985" s="215"/>
      <c r="M2985" s="67"/>
      <c r="N2985" s="216"/>
      <c r="O2985" s="216"/>
      <c r="P2985" s="216"/>
      <c r="Q2985" s="216"/>
      <c r="R2985" s="216"/>
      <c r="S2985" s="216"/>
      <c r="T2985" s="216"/>
      <c r="U2985" s="216"/>
      <c r="V2985" s="216"/>
      <c r="W2985" s="216"/>
      <c r="X2985" s="216"/>
    </row>
    <row r="2986" spans="1:24" ht="15.75" customHeight="1">
      <c r="A2986" s="58"/>
      <c r="C2986" s="54">
        <v>39007</v>
      </c>
      <c r="D2986" s="215">
        <v>6760</v>
      </c>
      <c r="E2986" s="215">
        <v>7593</v>
      </c>
      <c r="F2986" s="57">
        <f t="shared" si="121"/>
        <v>833</v>
      </c>
      <c r="G2986" s="67">
        <f t="shared" si="122"/>
        <v>206.51808785529715</v>
      </c>
      <c r="H2986" s="54">
        <v>38989</v>
      </c>
      <c r="I2986" s="215">
        <v>2480</v>
      </c>
      <c r="J2986" s="215">
        <v>7280</v>
      </c>
      <c r="K2986" s="215"/>
      <c r="L2986" s="215"/>
      <c r="M2986" s="67"/>
      <c r="N2986" s="216"/>
      <c r="O2986" s="216"/>
      <c r="P2986" s="216"/>
      <c r="Q2986" s="216"/>
      <c r="R2986" s="216"/>
      <c r="S2986" s="216"/>
      <c r="T2986" s="216"/>
      <c r="U2986" s="216"/>
      <c r="V2986" s="216"/>
      <c r="W2986" s="216"/>
      <c r="X2986" s="216"/>
    </row>
    <row r="2987" spans="1:24" ht="15.75" customHeight="1">
      <c r="A2987" s="58"/>
      <c r="C2987" s="54">
        <v>39006</v>
      </c>
      <c r="D2987" s="215">
        <v>6760</v>
      </c>
      <c r="E2987" s="215">
        <v>7723</v>
      </c>
      <c r="F2987" s="57">
        <f t="shared" si="121"/>
        <v>963</v>
      </c>
      <c r="G2987" s="67">
        <f t="shared" si="122"/>
        <v>205.44186046511629</v>
      </c>
      <c r="H2987" s="54">
        <v>38988</v>
      </c>
      <c r="I2987" s="215">
        <v>2480</v>
      </c>
      <c r="J2987" s="215">
        <v>7320</v>
      </c>
      <c r="K2987" s="215"/>
      <c r="L2987" s="215"/>
      <c r="M2987" s="67"/>
      <c r="N2987" s="216"/>
      <c r="O2987" s="216"/>
      <c r="P2987" s="216"/>
      <c r="Q2987" s="216"/>
      <c r="R2987" s="216"/>
      <c r="S2987" s="216"/>
      <c r="T2987" s="216"/>
      <c r="U2987" s="216"/>
      <c r="V2987" s="216"/>
      <c r="W2987" s="216"/>
      <c r="X2987" s="216"/>
    </row>
    <row r="2988" spans="1:24" ht="15.75" customHeight="1">
      <c r="A2988" s="58"/>
      <c r="C2988" s="54">
        <v>39003</v>
      </c>
      <c r="D2988" s="215">
        <v>6830</v>
      </c>
      <c r="E2988" s="215">
        <v>7723</v>
      </c>
      <c r="F2988" s="57">
        <f t="shared" si="121"/>
        <v>893</v>
      </c>
      <c r="G2988" s="67">
        <f t="shared" si="122"/>
        <v>204.19767441860466</v>
      </c>
      <c r="H2988" s="54">
        <v>38987</v>
      </c>
      <c r="I2988" s="215">
        <v>2480</v>
      </c>
      <c r="J2988" s="215">
        <v>7360</v>
      </c>
      <c r="K2988" s="215"/>
      <c r="L2988" s="215"/>
      <c r="M2988" s="67"/>
      <c r="N2988" s="216"/>
      <c r="O2988" s="216"/>
      <c r="P2988" s="216"/>
      <c r="Q2988" s="216"/>
      <c r="R2988" s="216"/>
      <c r="S2988" s="216"/>
      <c r="T2988" s="216"/>
      <c r="U2988" s="216"/>
      <c r="V2988" s="216"/>
      <c r="W2988" s="216"/>
      <c r="X2988" s="216"/>
    </row>
    <row r="2989" spans="1:24" ht="15.75" customHeight="1">
      <c r="A2989" s="58"/>
      <c r="C2989" s="54">
        <v>39002</v>
      </c>
      <c r="D2989" s="215">
        <v>6940</v>
      </c>
      <c r="E2989" s="215">
        <v>7723</v>
      </c>
      <c r="F2989" s="57">
        <f t="shared" si="121"/>
        <v>783</v>
      </c>
      <c r="G2989" s="67">
        <f t="shared" si="122"/>
        <v>203.0439276485788</v>
      </c>
      <c r="H2989" s="54">
        <v>38986</v>
      </c>
      <c r="I2989" s="215">
        <v>2500</v>
      </c>
      <c r="J2989" s="215">
        <v>7370</v>
      </c>
      <c r="K2989" s="215"/>
      <c r="L2989" s="215"/>
      <c r="M2989" s="67"/>
      <c r="N2989" s="216"/>
      <c r="O2989" s="216"/>
      <c r="P2989" s="216"/>
      <c r="Q2989" s="216"/>
      <c r="R2989" s="216"/>
      <c r="S2989" s="216"/>
      <c r="T2989" s="216"/>
      <c r="U2989" s="216"/>
      <c r="V2989" s="216"/>
      <c r="W2989" s="216"/>
      <c r="X2989" s="216"/>
    </row>
    <row r="2990" spans="1:24" ht="15.75" customHeight="1">
      <c r="A2990" s="58"/>
      <c r="C2990" s="54">
        <v>39001</v>
      </c>
      <c r="D2990" s="215">
        <v>7010</v>
      </c>
      <c r="E2990" s="215">
        <v>7791</v>
      </c>
      <c r="F2990" s="57">
        <f t="shared" si="121"/>
        <v>781</v>
      </c>
      <c r="G2990" s="67">
        <f t="shared" si="122"/>
        <v>202.03229974160206</v>
      </c>
      <c r="H2990" s="54">
        <v>38985</v>
      </c>
      <c r="I2990" s="215">
        <v>2500</v>
      </c>
      <c r="J2990" s="215">
        <v>7410</v>
      </c>
      <c r="K2990" s="215"/>
      <c r="L2990" s="215"/>
      <c r="M2990" s="67"/>
      <c r="N2990" s="216"/>
      <c r="O2990" s="216"/>
      <c r="P2990" s="216"/>
      <c r="Q2990" s="216"/>
      <c r="R2990" s="216"/>
      <c r="S2990" s="216"/>
      <c r="T2990" s="216"/>
      <c r="U2990" s="216"/>
      <c r="V2990" s="216"/>
      <c r="W2990" s="216"/>
      <c r="X2990" s="216"/>
    </row>
    <row r="2991" spans="1:24" ht="15.75" customHeight="1">
      <c r="A2991" s="58"/>
      <c r="C2991" s="54">
        <v>39000</v>
      </c>
      <c r="D2991" s="215">
        <v>7090</v>
      </c>
      <c r="E2991" s="215">
        <v>7859</v>
      </c>
      <c r="F2991" s="57">
        <f t="shared" si="121"/>
        <v>769</v>
      </c>
      <c r="G2991" s="67">
        <f t="shared" si="122"/>
        <v>201.02325581395348</v>
      </c>
      <c r="H2991" s="54">
        <v>38982</v>
      </c>
      <c r="I2991" s="215">
        <v>2510</v>
      </c>
      <c r="J2991" s="215">
        <v>7410</v>
      </c>
      <c r="K2991" s="215"/>
      <c r="L2991" s="215"/>
      <c r="M2991" s="67"/>
      <c r="N2991" s="216"/>
      <c r="O2991" s="216"/>
      <c r="P2991" s="216"/>
      <c r="Q2991" s="216"/>
      <c r="R2991" s="216"/>
      <c r="S2991" s="216"/>
      <c r="T2991" s="216"/>
      <c r="U2991" s="216"/>
      <c r="V2991" s="216"/>
      <c r="W2991" s="216"/>
      <c r="X2991" s="216"/>
    </row>
    <row r="2992" spans="1:24" ht="15.75" customHeight="1">
      <c r="A2992" s="58"/>
      <c r="C2992" s="54">
        <v>38999</v>
      </c>
      <c r="D2992" s="215">
        <v>7160</v>
      </c>
      <c r="E2992" s="215">
        <v>7859</v>
      </c>
      <c r="F2992" s="57">
        <f t="shared" si="121"/>
        <v>699</v>
      </c>
      <c r="G2992" s="67">
        <f t="shared" si="122"/>
        <v>200.0297157622739</v>
      </c>
      <c r="H2992" s="54">
        <v>38981</v>
      </c>
      <c r="I2992" s="215">
        <v>2510</v>
      </c>
      <c r="J2992" s="215">
        <v>7460</v>
      </c>
      <c r="K2992" s="215"/>
      <c r="L2992" s="215"/>
      <c r="M2992" s="67"/>
      <c r="N2992" s="216"/>
      <c r="O2992" s="216"/>
      <c r="P2992" s="216"/>
      <c r="Q2992" s="216"/>
      <c r="R2992" s="216"/>
      <c r="S2992" s="216"/>
      <c r="T2992" s="216"/>
      <c r="U2992" s="216"/>
      <c r="V2992" s="216"/>
      <c r="W2992" s="216"/>
      <c r="X2992" s="216"/>
    </row>
    <row r="2993" spans="1:24" ht="15.75" customHeight="1">
      <c r="A2993" s="58"/>
      <c r="C2993" s="54">
        <v>38996</v>
      </c>
      <c r="D2993" s="215">
        <v>7260</v>
      </c>
      <c r="E2993" s="215">
        <v>7941</v>
      </c>
      <c r="F2993" s="57">
        <f t="shared" si="121"/>
        <v>681</v>
      </c>
      <c r="G2993" s="67">
        <f t="shared" si="122"/>
        <v>199.1266149870801</v>
      </c>
      <c r="H2993" s="54">
        <v>38980</v>
      </c>
      <c r="I2993" s="215">
        <v>2510</v>
      </c>
      <c r="J2993" s="215">
        <v>7460</v>
      </c>
      <c r="K2993" s="215"/>
      <c r="L2993" s="215"/>
      <c r="M2993" s="67"/>
      <c r="N2993" s="216"/>
      <c r="O2993" s="216"/>
      <c r="P2993" s="216"/>
      <c r="Q2993" s="216"/>
      <c r="R2993" s="216"/>
      <c r="S2993" s="216"/>
      <c r="T2993" s="216"/>
      <c r="U2993" s="216"/>
      <c r="V2993" s="216"/>
      <c r="W2993" s="216"/>
      <c r="X2993" s="216"/>
    </row>
    <row r="2994" spans="1:24" ht="15.75" customHeight="1">
      <c r="A2994" s="58"/>
      <c r="C2994" s="54">
        <v>38995</v>
      </c>
      <c r="D2994" s="215">
        <v>7340</v>
      </c>
      <c r="E2994" s="215">
        <v>7941</v>
      </c>
      <c r="F2994" s="57">
        <f t="shared" si="121"/>
        <v>601</v>
      </c>
      <c r="G2994" s="67">
        <f t="shared" si="122"/>
        <v>198.24677002583979</v>
      </c>
      <c r="H2994" s="54">
        <v>38979</v>
      </c>
      <c r="I2994" s="215">
        <v>2510</v>
      </c>
      <c r="J2994" s="215">
        <v>7500</v>
      </c>
      <c r="K2994" s="215"/>
      <c r="L2994" s="215"/>
      <c r="M2994" s="67"/>
      <c r="N2994" s="216"/>
      <c r="O2994" s="216"/>
      <c r="P2994" s="216"/>
      <c r="Q2994" s="216"/>
      <c r="R2994" s="216"/>
      <c r="S2994" s="216"/>
      <c r="T2994" s="216"/>
      <c r="U2994" s="216"/>
      <c r="V2994" s="216"/>
      <c r="W2994" s="216"/>
      <c r="X2994" s="216"/>
    </row>
    <row r="2995" spans="1:24" ht="15.75" customHeight="1">
      <c r="A2995" s="58"/>
      <c r="C2995" s="54">
        <v>38994</v>
      </c>
      <c r="D2995" s="215">
        <v>7380</v>
      </c>
      <c r="E2995" s="215">
        <v>7982</v>
      </c>
      <c r="F2995" s="57">
        <f t="shared" si="121"/>
        <v>602</v>
      </c>
      <c r="G2995" s="67">
        <f t="shared" si="122"/>
        <v>197.4702842377261</v>
      </c>
      <c r="H2995" s="54">
        <v>38978</v>
      </c>
      <c r="I2995" s="215">
        <v>2510</v>
      </c>
      <c r="J2995" s="215">
        <v>7520</v>
      </c>
      <c r="K2995" s="215"/>
      <c r="L2995" s="215"/>
      <c r="M2995" s="67"/>
      <c r="N2995" s="216"/>
      <c r="O2995" s="216"/>
      <c r="P2995" s="216"/>
      <c r="Q2995" s="216"/>
      <c r="R2995" s="216"/>
      <c r="S2995" s="216"/>
      <c r="T2995" s="216"/>
      <c r="U2995" s="216"/>
      <c r="V2995" s="216"/>
      <c r="W2995" s="216"/>
      <c r="X2995" s="216"/>
    </row>
    <row r="2996" spans="1:24" ht="15.75" customHeight="1">
      <c r="A2996" s="58"/>
      <c r="C2996" s="54">
        <v>38993</v>
      </c>
      <c r="D2996" s="215">
        <v>7400</v>
      </c>
      <c r="E2996" s="215">
        <v>7982</v>
      </c>
      <c r="F2996" s="57">
        <f t="shared" si="121"/>
        <v>582</v>
      </c>
      <c r="G2996" s="67">
        <f t="shared" si="122"/>
        <v>196.69250645994833</v>
      </c>
      <c r="H2996" s="54">
        <v>38975</v>
      </c>
      <c r="I2996" s="215">
        <v>2530</v>
      </c>
      <c r="J2996" s="215">
        <v>7520</v>
      </c>
      <c r="K2996" s="215"/>
      <c r="L2996" s="215"/>
      <c r="M2996" s="67"/>
      <c r="N2996" s="216"/>
      <c r="O2996" s="216"/>
      <c r="P2996" s="216"/>
      <c r="Q2996" s="216"/>
      <c r="R2996" s="216"/>
      <c r="S2996" s="216"/>
      <c r="T2996" s="216"/>
      <c r="U2996" s="216"/>
      <c r="V2996" s="216"/>
      <c r="W2996" s="216"/>
      <c r="X2996" s="216"/>
    </row>
    <row r="2997" spans="1:24" ht="15.75" customHeight="1">
      <c r="A2997" s="58"/>
      <c r="C2997" s="54">
        <v>38992</v>
      </c>
      <c r="D2997" s="215">
        <v>7420</v>
      </c>
      <c r="E2997" s="215">
        <v>7982</v>
      </c>
      <c r="F2997" s="57">
        <f t="shared" si="121"/>
        <v>562</v>
      </c>
      <c r="G2997" s="67">
        <f t="shared" si="122"/>
        <v>195.94056847545221</v>
      </c>
      <c r="H2997" s="54">
        <v>38974</v>
      </c>
      <c r="I2997" s="215">
        <v>2530</v>
      </c>
      <c r="J2997" s="215">
        <v>7520</v>
      </c>
      <c r="K2997" s="215"/>
      <c r="L2997" s="215"/>
      <c r="M2997" s="67"/>
      <c r="N2997" s="216"/>
      <c r="O2997" s="216"/>
      <c r="P2997" s="216"/>
      <c r="Q2997" s="216"/>
      <c r="R2997" s="216"/>
      <c r="S2997" s="216"/>
      <c r="T2997" s="216"/>
      <c r="U2997" s="216"/>
      <c r="V2997" s="216"/>
      <c r="W2997" s="216"/>
      <c r="X2997" s="216"/>
    </row>
    <row r="2998" spans="1:24" ht="15.75" customHeight="1">
      <c r="A2998" s="58"/>
      <c r="C2998" s="54">
        <v>38989</v>
      </c>
      <c r="D2998" s="215">
        <v>7430</v>
      </c>
      <c r="E2998" s="215">
        <v>7982</v>
      </c>
      <c r="F2998" s="57">
        <f t="shared" si="121"/>
        <v>552</v>
      </c>
      <c r="G2998" s="67">
        <f t="shared" si="122"/>
        <v>195.21447028423773</v>
      </c>
      <c r="H2998" s="54">
        <v>38973</v>
      </c>
      <c r="I2998" s="215">
        <v>2530</v>
      </c>
      <c r="J2998" s="215">
        <v>7520</v>
      </c>
      <c r="K2998" s="215"/>
      <c r="L2998" s="215"/>
      <c r="M2998" s="67"/>
      <c r="N2998" s="216"/>
      <c r="O2998" s="216"/>
      <c r="P2998" s="216"/>
      <c r="Q2998" s="216"/>
      <c r="R2998" s="216"/>
      <c r="S2998" s="216"/>
      <c r="T2998" s="216"/>
      <c r="U2998" s="216"/>
      <c r="V2998" s="216"/>
      <c r="W2998" s="216"/>
      <c r="X2998" s="216"/>
    </row>
    <row r="2999" spans="1:24" ht="15.75" customHeight="1">
      <c r="A2999" s="58"/>
      <c r="C2999" s="54">
        <v>38988</v>
      </c>
      <c r="D2999" s="215">
        <v>7450</v>
      </c>
      <c r="E2999" s="215">
        <v>7996</v>
      </c>
      <c r="F2999" s="57">
        <f t="shared" si="121"/>
        <v>546</v>
      </c>
      <c r="G2999" s="67">
        <f t="shared" si="122"/>
        <v>194.50129198966408</v>
      </c>
      <c r="H2999" s="54">
        <v>38972</v>
      </c>
      <c r="I2999" s="215">
        <v>2530</v>
      </c>
      <c r="J2999" s="215">
        <v>7520</v>
      </c>
      <c r="K2999" s="215"/>
      <c r="L2999" s="215"/>
      <c r="M2999" s="67"/>
      <c r="N2999" s="216"/>
      <c r="O2999" s="216"/>
      <c r="P2999" s="216"/>
      <c r="Q2999" s="216"/>
      <c r="R2999" s="216"/>
      <c r="S2999" s="216"/>
      <c r="T2999" s="216"/>
      <c r="U2999" s="216"/>
      <c r="V2999" s="216"/>
      <c r="W2999" s="216"/>
      <c r="X2999" s="216"/>
    </row>
    <row r="3000" spans="1:24" ht="15.75" customHeight="1">
      <c r="A3000" s="58"/>
      <c r="C3000" s="54">
        <v>38987</v>
      </c>
      <c r="D3000" s="215">
        <v>7460</v>
      </c>
      <c r="E3000" s="215">
        <v>7996</v>
      </c>
      <c r="F3000" s="57">
        <f t="shared" si="121"/>
        <v>536</v>
      </c>
      <c r="G3000" s="67">
        <f t="shared" si="122"/>
        <v>193.79586563307492</v>
      </c>
      <c r="H3000" s="54">
        <v>38971</v>
      </c>
      <c r="I3000" s="215">
        <v>2530</v>
      </c>
      <c r="J3000" s="215">
        <v>7520</v>
      </c>
      <c r="K3000" s="215"/>
      <c r="L3000" s="215"/>
      <c r="M3000" s="67"/>
      <c r="N3000" s="216"/>
      <c r="O3000" s="216"/>
      <c r="P3000" s="216"/>
      <c r="Q3000" s="216"/>
      <c r="R3000" s="216"/>
      <c r="S3000" s="216"/>
      <c r="T3000" s="216"/>
      <c r="U3000" s="216"/>
      <c r="V3000" s="216"/>
      <c r="W3000" s="216"/>
      <c r="X3000" s="216"/>
    </row>
    <row r="3001" spans="1:24" ht="15.75" customHeight="1">
      <c r="A3001" s="58"/>
      <c r="C3001" s="54">
        <v>38986</v>
      </c>
      <c r="D3001" s="215">
        <v>7480</v>
      </c>
      <c r="E3001" s="215">
        <v>7996</v>
      </c>
      <c r="F3001" s="57">
        <f t="shared" si="121"/>
        <v>516</v>
      </c>
      <c r="G3001" s="67">
        <f t="shared" si="122"/>
        <v>193.10335917312662</v>
      </c>
      <c r="H3001" s="54">
        <v>38968</v>
      </c>
      <c r="I3001" s="215">
        <v>2510</v>
      </c>
      <c r="J3001" s="215">
        <v>7520</v>
      </c>
      <c r="K3001" s="215"/>
      <c r="L3001" s="215"/>
      <c r="M3001" s="67"/>
      <c r="N3001" s="216"/>
      <c r="O3001" s="216"/>
      <c r="P3001" s="216"/>
      <c r="Q3001" s="216"/>
      <c r="R3001" s="216"/>
      <c r="S3001" s="216"/>
      <c r="T3001" s="216"/>
      <c r="U3001" s="216"/>
      <c r="V3001" s="216"/>
      <c r="W3001" s="216"/>
      <c r="X3001" s="216"/>
    </row>
    <row r="3002" spans="1:24" ht="15.75" customHeight="1">
      <c r="A3002" s="58"/>
      <c r="C3002" s="54">
        <v>38985</v>
      </c>
      <c r="D3002" s="215">
        <v>7520</v>
      </c>
      <c r="E3002" s="215">
        <v>7996</v>
      </c>
      <c r="F3002" s="57">
        <f t="shared" si="121"/>
        <v>476</v>
      </c>
      <c r="G3002" s="67">
        <f t="shared" si="122"/>
        <v>192.43669250645993</v>
      </c>
      <c r="H3002" s="54">
        <v>38967</v>
      </c>
      <c r="I3002" s="215">
        <v>2510</v>
      </c>
      <c r="J3002" s="215">
        <v>7520</v>
      </c>
      <c r="K3002" s="215"/>
      <c r="L3002" s="215"/>
      <c r="M3002" s="67"/>
      <c r="N3002" s="216"/>
      <c r="O3002" s="216"/>
      <c r="P3002" s="216"/>
      <c r="Q3002" s="216"/>
      <c r="R3002" s="216"/>
      <c r="S3002" s="216"/>
      <c r="T3002" s="216"/>
      <c r="U3002" s="216"/>
      <c r="V3002" s="216"/>
      <c r="W3002" s="216"/>
      <c r="X3002" s="216"/>
    </row>
    <row r="3003" spans="1:24" ht="15.75" customHeight="1">
      <c r="A3003" s="58"/>
      <c r="C3003" s="54">
        <v>38982</v>
      </c>
      <c r="D3003" s="215">
        <v>7520</v>
      </c>
      <c r="E3003" s="215">
        <v>8016</v>
      </c>
      <c r="F3003" s="57">
        <f t="shared" si="121"/>
        <v>496</v>
      </c>
      <c r="G3003" s="67">
        <f t="shared" si="122"/>
        <v>191.8217054263566</v>
      </c>
      <c r="H3003" s="54">
        <v>38966</v>
      </c>
      <c r="I3003" s="215">
        <v>2530</v>
      </c>
      <c r="J3003" s="215">
        <v>7520</v>
      </c>
      <c r="K3003" s="215"/>
      <c r="L3003" s="215"/>
      <c r="M3003" s="67"/>
      <c r="N3003" s="216"/>
      <c r="O3003" s="216"/>
      <c r="P3003" s="216"/>
      <c r="Q3003" s="216"/>
      <c r="R3003" s="216"/>
      <c r="S3003" s="216"/>
      <c r="T3003" s="216"/>
      <c r="U3003" s="216"/>
      <c r="V3003" s="216"/>
      <c r="W3003" s="216"/>
      <c r="X3003" s="216"/>
    </row>
    <row r="3004" spans="1:24" ht="15.75" customHeight="1">
      <c r="A3004" s="58"/>
      <c r="C3004" s="54">
        <v>38981</v>
      </c>
      <c r="D3004" s="215">
        <v>7550</v>
      </c>
      <c r="E3004" s="215">
        <v>8016</v>
      </c>
      <c r="F3004" s="57">
        <f t="shared" si="121"/>
        <v>466</v>
      </c>
      <c r="G3004" s="67">
        <f t="shared" si="122"/>
        <v>191.18087855297156</v>
      </c>
      <c r="H3004" s="54">
        <v>38965</v>
      </c>
      <c r="I3004" s="215">
        <v>2510</v>
      </c>
      <c r="J3004" s="215">
        <v>7520</v>
      </c>
      <c r="K3004" s="215"/>
      <c r="L3004" s="215"/>
      <c r="M3004" s="67"/>
      <c r="N3004" s="216"/>
      <c r="O3004" s="216"/>
      <c r="P3004" s="216"/>
      <c r="Q3004" s="216"/>
      <c r="R3004" s="216"/>
      <c r="S3004" s="216"/>
      <c r="T3004" s="216"/>
      <c r="U3004" s="216"/>
      <c r="V3004" s="216"/>
      <c r="W3004" s="216"/>
      <c r="X3004" s="216"/>
    </row>
    <row r="3005" spans="1:24" ht="15.75" customHeight="1">
      <c r="A3005" s="58"/>
      <c r="C3005" s="54">
        <v>38980</v>
      </c>
      <c r="D3005" s="215">
        <v>7550</v>
      </c>
      <c r="E3005" s="215">
        <v>8016</v>
      </c>
      <c r="F3005" s="57">
        <f t="shared" si="121"/>
        <v>466</v>
      </c>
      <c r="G3005" s="67">
        <f t="shared" si="122"/>
        <v>190.57881136950905</v>
      </c>
      <c r="H3005" s="54">
        <v>38964</v>
      </c>
      <c r="I3005" s="215">
        <v>2530</v>
      </c>
      <c r="J3005" s="215">
        <v>7540</v>
      </c>
      <c r="K3005" s="215"/>
      <c r="L3005" s="215"/>
      <c r="M3005" s="67"/>
      <c r="N3005" s="216"/>
      <c r="O3005" s="216"/>
      <c r="P3005" s="216"/>
      <c r="Q3005" s="216"/>
      <c r="R3005" s="216"/>
      <c r="S3005" s="216"/>
      <c r="T3005" s="216"/>
      <c r="U3005" s="216"/>
      <c r="V3005" s="216"/>
      <c r="W3005" s="216"/>
      <c r="X3005" s="216"/>
    </row>
    <row r="3006" spans="1:24" ht="15.75" customHeight="1">
      <c r="A3006" s="58"/>
      <c r="C3006" s="54">
        <v>38979</v>
      </c>
      <c r="D3006" s="215">
        <v>7560</v>
      </c>
      <c r="E3006" s="215">
        <v>8050</v>
      </c>
      <c r="F3006" s="57">
        <f t="shared" si="121"/>
        <v>490</v>
      </c>
      <c r="G3006" s="67">
        <f t="shared" si="122"/>
        <v>189.97674418604652</v>
      </c>
      <c r="H3006" s="54">
        <v>38961</v>
      </c>
      <c r="I3006" s="215">
        <v>2530</v>
      </c>
      <c r="J3006" s="215">
        <v>7540</v>
      </c>
      <c r="K3006" s="215"/>
      <c r="L3006" s="215"/>
      <c r="M3006" s="67"/>
      <c r="N3006" s="216"/>
      <c r="O3006" s="216"/>
      <c r="P3006" s="216"/>
      <c r="Q3006" s="216"/>
      <c r="R3006" s="216"/>
      <c r="S3006" s="216"/>
      <c r="T3006" s="216"/>
      <c r="U3006" s="216"/>
      <c r="V3006" s="216"/>
      <c r="W3006" s="216"/>
      <c r="X3006" s="216"/>
    </row>
    <row r="3007" spans="1:24" ht="15.75" customHeight="1">
      <c r="A3007" s="58"/>
      <c r="C3007" s="54">
        <v>38978</v>
      </c>
      <c r="D3007" s="215">
        <v>7580</v>
      </c>
      <c r="E3007" s="215">
        <v>8050</v>
      </c>
      <c r="F3007" s="57">
        <f t="shared" si="121"/>
        <v>470</v>
      </c>
      <c r="G3007" s="67">
        <f t="shared" si="122"/>
        <v>189.343669250646</v>
      </c>
      <c r="H3007" s="54">
        <v>38960</v>
      </c>
      <c r="I3007" s="215">
        <v>2530</v>
      </c>
      <c r="J3007" s="215">
        <v>7540</v>
      </c>
      <c r="K3007" s="215"/>
      <c r="L3007" s="215"/>
      <c r="M3007" s="67"/>
      <c r="N3007" s="216"/>
      <c r="O3007" s="216"/>
      <c r="P3007" s="216"/>
      <c r="Q3007" s="216"/>
      <c r="R3007" s="216"/>
      <c r="S3007" s="216"/>
      <c r="T3007" s="216"/>
      <c r="U3007" s="216"/>
      <c r="V3007" s="216"/>
      <c r="W3007" s="216"/>
      <c r="X3007" s="216"/>
    </row>
    <row r="3008" spans="1:24" ht="15.75" customHeight="1">
      <c r="A3008" s="58"/>
      <c r="C3008" s="54">
        <v>38975</v>
      </c>
      <c r="D3008" s="215">
        <v>7610</v>
      </c>
      <c r="E3008" s="215">
        <v>8050</v>
      </c>
      <c r="F3008" s="57">
        <f t="shared" si="121"/>
        <v>440</v>
      </c>
      <c r="G3008" s="67">
        <f t="shared" si="122"/>
        <v>188.73643410852713</v>
      </c>
      <c r="H3008" s="54">
        <v>38959</v>
      </c>
      <c r="I3008" s="215">
        <v>2510</v>
      </c>
      <c r="J3008" s="215">
        <v>7540</v>
      </c>
      <c r="K3008" s="215"/>
      <c r="L3008" s="215"/>
      <c r="M3008" s="67"/>
      <c r="N3008" s="216"/>
      <c r="O3008" s="216"/>
      <c r="P3008" s="216"/>
      <c r="Q3008" s="216"/>
      <c r="R3008" s="216"/>
      <c r="S3008" s="216"/>
      <c r="T3008" s="216"/>
      <c r="U3008" s="216"/>
      <c r="V3008" s="216"/>
      <c r="W3008" s="216"/>
      <c r="X3008" s="216"/>
    </row>
    <row r="3009" spans="1:24" ht="15.75" customHeight="1">
      <c r="A3009" s="58"/>
      <c r="C3009" s="54">
        <v>38974</v>
      </c>
      <c r="D3009" s="215">
        <v>7610</v>
      </c>
      <c r="E3009" s="215">
        <v>8050</v>
      </c>
      <c r="F3009" s="57">
        <f t="shared" si="121"/>
        <v>440</v>
      </c>
      <c r="G3009" s="67">
        <f t="shared" si="122"/>
        <v>188.16795865633074</v>
      </c>
      <c r="H3009" s="54">
        <v>38958</v>
      </c>
      <c r="I3009" s="215">
        <v>2510</v>
      </c>
      <c r="J3009" s="215">
        <v>7540</v>
      </c>
      <c r="K3009" s="215"/>
      <c r="L3009" s="215"/>
      <c r="M3009" s="67"/>
      <c r="N3009" s="216"/>
      <c r="O3009" s="216"/>
      <c r="P3009" s="216"/>
      <c r="Q3009" s="216"/>
      <c r="R3009" s="216"/>
      <c r="S3009" s="216"/>
      <c r="T3009" s="216"/>
      <c r="U3009" s="216"/>
      <c r="V3009" s="216"/>
      <c r="W3009" s="216"/>
      <c r="X3009" s="216"/>
    </row>
    <row r="3010" spans="1:24" ht="15.75" customHeight="1">
      <c r="A3010" s="58"/>
      <c r="C3010" s="54">
        <v>38973</v>
      </c>
      <c r="D3010" s="215">
        <v>7620</v>
      </c>
      <c r="E3010" s="215">
        <v>8037</v>
      </c>
      <c r="F3010" s="57">
        <f t="shared" si="121"/>
        <v>417</v>
      </c>
      <c r="G3010" s="67">
        <f t="shared" si="122"/>
        <v>187.59948320413437</v>
      </c>
      <c r="H3010" s="54">
        <v>38957</v>
      </c>
      <c r="I3010" s="215">
        <v>2510</v>
      </c>
      <c r="J3010" s="215">
        <v>7550</v>
      </c>
      <c r="K3010" s="215"/>
      <c r="L3010" s="215"/>
      <c r="M3010" s="67"/>
      <c r="N3010" s="216"/>
      <c r="O3010" s="216"/>
      <c r="P3010" s="216"/>
      <c r="Q3010" s="216"/>
      <c r="R3010" s="216"/>
      <c r="S3010" s="216"/>
      <c r="T3010" s="216"/>
      <c r="U3010" s="216"/>
      <c r="V3010" s="216"/>
      <c r="W3010" s="216"/>
      <c r="X3010" s="216"/>
    </row>
    <row r="3011" spans="1:24" ht="15.75" customHeight="1">
      <c r="A3011" s="58"/>
      <c r="C3011" s="54">
        <v>38972</v>
      </c>
      <c r="D3011" s="215">
        <v>7620</v>
      </c>
      <c r="E3011" s="215">
        <v>7975</v>
      </c>
      <c r="F3011" s="57">
        <f t="shared" si="121"/>
        <v>355</v>
      </c>
      <c r="G3011" s="67">
        <f t="shared" si="122"/>
        <v>187.06072351421187</v>
      </c>
      <c r="H3011" s="54">
        <v>38954</v>
      </c>
      <c r="I3011" s="215">
        <v>2510</v>
      </c>
      <c r="J3011" s="215">
        <v>7550</v>
      </c>
      <c r="K3011" s="215"/>
      <c r="L3011" s="215"/>
      <c r="M3011" s="67"/>
      <c r="N3011" s="216"/>
      <c r="O3011" s="216"/>
      <c r="P3011" s="216"/>
      <c r="Q3011" s="216"/>
      <c r="R3011" s="216"/>
      <c r="S3011" s="216"/>
      <c r="T3011" s="216"/>
      <c r="U3011" s="216"/>
      <c r="V3011" s="216"/>
      <c r="W3011" s="216"/>
      <c r="X3011" s="216"/>
    </row>
    <row r="3012" spans="1:24" ht="15.75" customHeight="1">
      <c r="A3012" s="58"/>
      <c r="C3012" s="54">
        <v>38971</v>
      </c>
      <c r="D3012" s="215">
        <v>7620</v>
      </c>
      <c r="E3012" s="215">
        <v>7975</v>
      </c>
      <c r="F3012" s="57">
        <f t="shared" si="121"/>
        <v>355</v>
      </c>
      <c r="G3012" s="67">
        <f t="shared" si="122"/>
        <v>186.60206718346254</v>
      </c>
      <c r="H3012" s="54">
        <v>38953</v>
      </c>
      <c r="I3012" s="215">
        <v>2510</v>
      </c>
      <c r="J3012" s="215">
        <v>7550</v>
      </c>
      <c r="K3012" s="215"/>
      <c r="L3012" s="215"/>
      <c r="M3012" s="67"/>
      <c r="N3012" s="216"/>
      <c r="O3012" s="216"/>
      <c r="P3012" s="216"/>
      <c r="Q3012" s="216"/>
      <c r="R3012" s="216"/>
      <c r="S3012" s="216"/>
      <c r="T3012" s="216"/>
      <c r="U3012" s="216"/>
      <c r="V3012" s="216"/>
      <c r="W3012" s="216"/>
      <c r="X3012" s="216"/>
    </row>
    <row r="3013" spans="1:24" ht="15.75" customHeight="1">
      <c r="A3013" s="58"/>
      <c r="C3013" s="54">
        <v>38968</v>
      </c>
      <c r="D3013" s="215">
        <v>7620</v>
      </c>
      <c r="E3013" s="215">
        <v>7941</v>
      </c>
      <c r="F3013" s="57">
        <f t="shared" ref="F3013:F3076" si="123">E3013-D3013</f>
        <v>321</v>
      </c>
      <c r="G3013" s="67">
        <f t="shared" ref="G3013:G3076" si="124">SUM(F3013:F3786)/774</f>
        <v>186.14341085271317</v>
      </c>
      <c r="H3013" s="54">
        <v>38952</v>
      </c>
      <c r="I3013" s="215">
        <v>2510</v>
      </c>
      <c r="J3013" s="215">
        <v>7570</v>
      </c>
      <c r="K3013" s="215"/>
      <c r="L3013" s="215"/>
      <c r="M3013" s="67"/>
      <c r="N3013" s="216"/>
      <c r="O3013" s="216"/>
      <c r="P3013" s="216"/>
      <c r="Q3013" s="216"/>
      <c r="R3013" s="216"/>
      <c r="S3013" s="216"/>
      <c r="T3013" s="216"/>
      <c r="U3013" s="216"/>
      <c r="V3013" s="216"/>
      <c r="W3013" s="216"/>
      <c r="X3013" s="216"/>
    </row>
    <row r="3014" spans="1:24" ht="15.75" customHeight="1">
      <c r="A3014" s="58"/>
      <c r="C3014" s="54">
        <v>38967</v>
      </c>
      <c r="D3014" s="215">
        <v>7620</v>
      </c>
      <c r="E3014" s="215">
        <v>7941</v>
      </c>
      <c r="F3014" s="57">
        <f t="shared" si="123"/>
        <v>321</v>
      </c>
      <c r="G3014" s="67">
        <f t="shared" si="124"/>
        <v>185.72868217054264</v>
      </c>
      <c r="H3014" s="54">
        <v>38951</v>
      </c>
      <c r="I3014" s="215">
        <v>2510</v>
      </c>
      <c r="J3014" s="215">
        <v>7590</v>
      </c>
      <c r="K3014" s="215"/>
      <c r="L3014" s="215"/>
      <c r="M3014" s="67"/>
      <c r="N3014" s="216"/>
      <c r="O3014" s="216"/>
      <c r="P3014" s="216"/>
      <c r="Q3014" s="216"/>
      <c r="R3014" s="216"/>
      <c r="S3014" s="216"/>
      <c r="T3014" s="216"/>
      <c r="U3014" s="216"/>
      <c r="V3014" s="216"/>
      <c r="W3014" s="216"/>
      <c r="X3014" s="216"/>
    </row>
    <row r="3015" spans="1:24" ht="15.75" customHeight="1">
      <c r="A3015" s="58"/>
      <c r="C3015" s="54">
        <v>38966</v>
      </c>
      <c r="D3015" s="215">
        <v>7620</v>
      </c>
      <c r="E3015" s="215">
        <v>7941</v>
      </c>
      <c r="F3015" s="57">
        <f t="shared" si="123"/>
        <v>321</v>
      </c>
      <c r="G3015" s="67">
        <f t="shared" si="124"/>
        <v>185.31395348837211</v>
      </c>
      <c r="H3015" s="54">
        <v>38950</v>
      </c>
      <c r="I3015" s="215">
        <v>2510</v>
      </c>
      <c r="J3015" s="215">
        <v>7610</v>
      </c>
      <c r="K3015" s="215"/>
      <c r="L3015" s="215"/>
      <c r="M3015" s="67"/>
      <c r="N3015" s="216"/>
      <c r="O3015" s="216"/>
      <c r="P3015" s="216"/>
      <c r="Q3015" s="216"/>
      <c r="R3015" s="216"/>
      <c r="S3015" s="216"/>
      <c r="T3015" s="216"/>
      <c r="U3015" s="216"/>
      <c r="V3015" s="216"/>
      <c r="W3015" s="216"/>
      <c r="X3015" s="216"/>
    </row>
    <row r="3016" spans="1:24" ht="15.75" customHeight="1">
      <c r="A3016" s="58"/>
      <c r="C3016" s="54">
        <v>38965</v>
      </c>
      <c r="D3016" s="215">
        <v>7640</v>
      </c>
      <c r="E3016" s="215">
        <v>7894</v>
      </c>
      <c r="F3016" s="57">
        <f t="shared" si="123"/>
        <v>254</v>
      </c>
      <c r="G3016" s="67">
        <f t="shared" si="124"/>
        <v>184.89922480620154</v>
      </c>
      <c r="H3016" s="54">
        <v>38947</v>
      </c>
      <c r="I3016" s="215">
        <v>2510</v>
      </c>
      <c r="J3016" s="215">
        <v>7610</v>
      </c>
      <c r="K3016" s="215"/>
      <c r="L3016" s="215"/>
      <c r="M3016" s="67"/>
      <c r="N3016" s="216"/>
      <c r="O3016" s="216"/>
      <c r="P3016" s="216"/>
      <c r="Q3016" s="216"/>
      <c r="R3016" s="216"/>
      <c r="S3016" s="216"/>
      <c r="T3016" s="216"/>
      <c r="U3016" s="216"/>
      <c r="V3016" s="216"/>
      <c r="W3016" s="216"/>
      <c r="X3016" s="216"/>
    </row>
    <row r="3017" spans="1:24" ht="15.75" customHeight="1">
      <c r="A3017" s="58"/>
      <c r="C3017" s="54">
        <v>38964</v>
      </c>
      <c r="D3017" s="215">
        <v>7640</v>
      </c>
      <c r="E3017" s="215">
        <v>7894</v>
      </c>
      <c r="F3017" s="57">
        <f t="shared" si="123"/>
        <v>254</v>
      </c>
      <c r="G3017" s="67">
        <f t="shared" si="124"/>
        <v>184.57105943152456</v>
      </c>
      <c r="H3017" s="54">
        <v>38946</v>
      </c>
      <c r="I3017" s="215">
        <v>2530</v>
      </c>
      <c r="J3017" s="215">
        <v>7630</v>
      </c>
      <c r="K3017" s="215"/>
      <c r="L3017" s="215"/>
      <c r="M3017" s="67"/>
      <c r="N3017" s="216"/>
      <c r="O3017" s="216"/>
      <c r="P3017" s="216"/>
      <c r="Q3017" s="216"/>
      <c r="R3017" s="216"/>
      <c r="S3017" s="216"/>
      <c r="T3017" s="216"/>
      <c r="U3017" s="216"/>
      <c r="V3017" s="216"/>
      <c r="W3017" s="216"/>
      <c r="X3017" s="216"/>
    </row>
    <row r="3018" spans="1:24" ht="15.75" customHeight="1">
      <c r="A3018" s="58"/>
      <c r="C3018" s="54">
        <v>38961</v>
      </c>
      <c r="D3018" s="215">
        <v>7640</v>
      </c>
      <c r="E3018" s="215">
        <v>7894</v>
      </c>
      <c r="F3018" s="57">
        <f t="shared" si="123"/>
        <v>254</v>
      </c>
      <c r="G3018" s="67">
        <f t="shared" si="124"/>
        <v>184.24289405684755</v>
      </c>
      <c r="H3018" s="54">
        <v>38945</v>
      </c>
      <c r="I3018" s="215">
        <v>2530</v>
      </c>
      <c r="J3018" s="215">
        <v>7610</v>
      </c>
      <c r="K3018" s="215"/>
      <c r="L3018" s="215"/>
      <c r="M3018" s="67"/>
      <c r="N3018" s="216"/>
      <c r="O3018" s="216"/>
      <c r="P3018" s="216"/>
      <c r="Q3018" s="216"/>
      <c r="R3018" s="216"/>
      <c r="S3018" s="216"/>
      <c r="T3018" s="216"/>
      <c r="U3018" s="216"/>
      <c r="V3018" s="216"/>
      <c r="W3018" s="216"/>
      <c r="X3018" s="216"/>
    </row>
    <row r="3019" spans="1:24" ht="15.75" customHeight="1">
      <c r="A3019" s="58"/>
      <c r="C3019" s="54">
        <v>38960</v>
      </c>
      <c r="D3019" s="215">
        <v>7650</v>
      </c>
      <c r="E3019" s="215">
        <v>7894</v>
      </c>
      <c r="F3019" s="57">
        <f t="shared" si="123"/>
        <v>244</v>
      </c>
      <c r="G3019" s="67">
        <f t="shared" si="124"/>
        <v>183.91472868217053</v>
      </c>
      <c r="H3019" s="54">
        <v>38944</v>
      </c>
      <c r="I3019" s="215">
        <v>2530</v>
      </c>
      <c r="J3019" s="215">
        <v>7610</v>
      </c>
      <c r="K3019" s="215"/>
      <c r="L3019" s="215"/>
      <c r="M3019" s="67"/>
      <c r="N3019" s="216"/>
      <c r="O3019" s="216"/>
      <c r="P3019" s="216"/>
      <c r="Q3019" s="216"/>
      <c r="R3019" s="216"/>
      <c r="S3019" s="216"/>
      <c r="T3019" s="216"/>
      <c r="U3019" s="216"/>
      <c r="V3019" s="216"/>
      <c r="W3019" s="216"/>
      <c r="X3019" s="216"/>
    </row>
    <row r="3020" spans="1:24" ht="15.75" customHeight="1">
      <c r="A3020" s="58"/>
      <c r="C3020" s="54">
        <v>38959</v>
      </c>
      <c r="D3020" s="215">
        <v>7660</v>
      </c>
      <c r="E3020" s="215">
        <v>7900</v>
      </c>
      <c r="F3020" s="57">
        <f t="shared" si="123"/>
        <v>240</v>
      </c>
      <c r="G3020" s="67">
        <f t="shared" si="124"/>
        <v>183.59948320413437</v>
      </c>
      <c r="H3020" s="54">
        <v>38943</v>
      </c>
      <c r="I3020" s="215">
        <v>2530</v>
      </c>
      <c r="J3020" s="215">
        <v>7570</v>
      </c>
      <c r="K3020" s="215"/>
      <c r="L3020" s="215"/>
      <c r="M3020" s="67"/>
      <c r="N3020" s="216"/>
      <c r="O3020" s="216"/>
      <c r="P3020" s="216"/>
      <c r="Q3020" s="216"/>
      <c r="R3020" s="216"/>
      <c r="S3020" s="216"/>
      <c r="T3020" s="216"/>
      <c r="U3020" s="216"/>
      <c r="V3020" s="216"/>
      <c r="W3020" s="216"/>
      <c r="X3020" s="216"/>
    </row>
    <row r="3021" spans="1:24" ht="15.75" customHeight="1">
      <c r="A3021" s="58"/>
      <c r="C3021" s="54">
        <v>38958</v>
      </c>
      <c r="D3021" s="215">
        <v>7680</v>
      </c>
      <c r="E3021" s="215">
        <v>7900</v>
      </c>
      <c r="F3021" s="57">
        <f t="shared" si="123"/>
        <v>220</v>
      </c>
      <c r="G3021" s="67">
        <f t="shared" si="124"/>
        <v>183.28940568475451</v>
      </c>
      <c r="H3021" s="54">
        <v>38940</v>
      </c>
      <c r="I3021" s="215">
        <v>2510</v>
      </c>
      <c r="J3021" s="215">
        <v>7520</v>
      </c>
      <c r="K3021" s="215"/>
      <c r="L3021" s="215"/>
      <c r="M3021" s="67"/>
      <c r="N3021" s="216"/>
      <c r="O3021" s="216"/>
      <c r="P3021" s="216"/>
      <c r="Q3021" s="216"/>
      <c r="R3021" s="216"/>
      <c r="S3021" s="216"/>
      <c r="T3021" s="216"/>
      <c r="U3021" s="216"/>
      <c r="V3021" s="216"/>
      <c r="W3021" s="216"/>
      <c r="X3021" s="216"/>
    </row>
    <row r="3022" spans="1:24" ht="15.75" customHeight="1">
      <c r="A3022" s="58"/>
      <c r="C3022" s="54">
        <v>38957</v>
      </c>
      <c r="D3022" s="215">
        <v>7680</v>
      </c>
      <c r="E3022" s="215">
        <v>7900</v>
      </c>
      <c r="F3022" s="57">
        <f t="shared" si="123"/>
        <v>220</v>
      </c>
      <c r="G3022" s="67">
        <f t="shared" si="124"/>
        <v>183.00516795865633</v>
      </c>
      <c r="H3022" s="54">
        <v>38939</v>
      </c>
      <c r="I3022" s="215">
        <v>2530</v>
      </c>
      <c r="J3022" s="215">
        <v>7460</v>
      </c>
      <c r="K3022" s="215"/>
      <c r="L3022" s="215"/>
      <c r="M3022" s="67"/>
      <c r="N3022" s="216"/>
      <c r="O3022" s="216"/>
      <c r="P3022" s="216"/>
      <c r="Q3022" s="216"/>
      <c r="R3022" s="216"/>
      <c r="S3022" s="216"/>
      <c r="T3022" s="216"/>
      <c r="U3022" s="216"/>
      <c r="V3022" s="216"/>
      <c r="W3022" s="216"/>
      <c r="X3022" s="216"/>
    </row>
    <row r="3023" spans="1:24" ht="15.75" customHeight="1">
      <c r="A3023" s="58"/>
      <c r="C3023" s="54">
        <v>38954</v>
      </c>
      <c r="D3023" s="215">
        <v>7700</v>
      </c>
      <c r="E3023" s="215">
        <v>7900</v>
      </c>
      <c r="F3023" s="57">
        <f t="shared" si="123"/>
        <v>200</v>
      </c>
      <c r="G3023" s="67">
        <f t="shared" si="124"/>
        <v>182.72093023255815</v>
      </c>
      <c r="H3023" s="54">
        <v>38938</v>
      </c>
      <c r="I3023" s="215">
        <v>2500</v>
      </c>
      <c r="J3023" s="215">
        <v>7410</v>
      </c>
      <c r="K3023" s="215"/>
      <c r="L3023" s="215"/>
      <c r="M3023" s="67"/>
      <c r="N3023" s="216"/>
      <c r="O3023" s="216"/>
      <c r="P3023" s="216"/>
      <c r="Q3023" s="216"/>
      <c r="R3023" s="216"/>
      <c r="S3023" s="216"/>
      <c r="T3023" s="216"/>
      <c r="U3023" s="216"/>
      <c r="V3023" s="216"/>
      <c r="W3023" s="216"/>
      <c r="X3023" s="216"/>
    </row>
    <row r="3024" spans="1:24" ht="15.75" customHeight="1">
      <c r="A3024" s="58"/>
      <c r="C3024" s="54">
        <v>38953</v>
      </c>
      <c r="D3024" s="215">
        <v>7730</v>
      </c>
      <c r="E3024" s="215">
        <v>7900</v>
      </c>
      <c r="F3024" s="57">
        <f t="shared" si="123"/>
        <v>170</v>
      </c>
      <c r="G3024" s="67">
        <f t="shared" si="124"/>
        <v>182.46253229974161</v>
      </c>
      <c r="H3024" s="54">
        <v>38937</v>
      </c>
      <c r="I3024" s="215">
        <v>2470</v>
      </c>
      <c r="J3024" s="215">
        <v>7350</v>
      </c>
      <c r="K3024" s="215"/>
      <c r="L3024" s="215"/>
      <c r="M3024" s="67"/>
      <c r="N3024" s="216"/>
      <c r="O3024" s="216"/>
      <c r="P3024" s="216"/>
      <c r="Q3024" s="216"/>
      <c r="R3024" s="216"/>
      <c r="S3024" s="216"/>
      <c r="T3024" s="216"/>
      <c r="U3024" s="216"/>
      <c r="V3024" s="216"/>
      <c r="W3024" s="216"/>
      <c r="X3024" s="216"/>
    </row>
    <row r="3025" spans="1:24" ht="15.75" customHeight="1">
      <c r="A3025" s="58"/>
      <c r="C3025" s="54">
        <v>38952</v>
      </c>
      <c r="D3025" s="215">
        <v>7730</v>
      </c>
      <c r="E3025" s="215">
        <v>7900</v>
      </c>
      <c r="F3025" s="57">
        <f t="shared" si="123"/>
        <v>170</v>
      </c>
      <c r="G3025" s="67">
        <f t="shared" si="124"/>
        <v>182.24289405684755</v>
      </c>
      <c r="H3025" s="54">
        <v>38936</v>
      </c>
      <c r="I3025" s="215">
        <v>2470</v>
      </c>
      <c r="J3025" s="215">
        <v>7300</v>
      </c>
      <c r="K3025" s="215"/>
      <c r="L3025" s="215"/>
      <c r="M3025" s="67"/>
      <c r="N3025" s="216"/>
      <c r="O3025" s="216"/>
      <c r="P3025" s="216"/>
      <c r="Q3025" s="216"/>
      <c r="R3025" s="216"/>
      <c r="S3025" s="216"/>
      <c r="T3025" s="216"/>
      <c r="U3025" s="216"/>
      <c r="V3025" s="216"/>
      <c r="W3025" s="216"/>
      <c r="X3025" s="216"/>
    </row>
    <row r="3026" spans="1:24" ht="15.75" customHeight="1">
      <c r="A3026" s="58"/>
      <c r="C3026" s="54">
        <v>38951</v>
      </c>
      <c r="D3026" s="215">
        <v>7730</v>
      </c>
      <c r="E3026" s="215">
        <v>7900</v>
      </c>
      <c r="F3026" s="57">
        <f t="shared" si="123"/>
        <v>170</v>
      </c>
      <c r="G3026" s="67">
        <f t="shared" si="124"/>
        <v>182.02325581395348</v>
      </c>
      <c r="H3026" s="54">
        <v>38933</v>
      </c>
      <c r="I3026" s="215">
        <v>2440</v>
      </c>
      <c r="J3026" s="215">
        <v>7210</v>
      </c>
      <c r="K3026" s="215"/>
      <c r="L3026" s="215"/>
      <c r="M3026" s="67"/>
      <c r="N3026" s="216"/>
      <c r="O3026" s="216"/>
      <c r="P3026" s="216"/>
      <c r="Q3026" s="216"/>
      <c r="R3026" s="216"/>
      <c r="S3026" s="216"/>
      <c r="T3026" s="216"/>
      <c r="U3026" s="216"/>
      <c r="V3026" s="216"/>
      <c r="W3026" s="216"/>
      <c r="X3026" s="216"/>
    </row>
    <row r="3027" spans="1:24" ht="15.75" customHeight="1">
      <c r="A3027" s="58"/>
      <c r="C3027" s="54">
        <v>38950</v>
      </c>
      <c r="D3027" s="215">
        <v>7740</v>
      </c>
      <c r="E3027" s="215">
        <v>7900</v>
      </c>
      <c r="F3027" s="57">
        <f t="shared" si="123"/>
        <v>160</v>
      </c>
      <c r="G3027" s="67">
        <f t="shared" si="124"/>
        <v>181.80361757105942</v>
      </c>
      <c r="H3027" s="54">
        <v>38932</v>
      </c>
      <c r="I3027" s="215">
        <v>2400</v>
      </c>
      <c r="J3027" s="215">
        <v>7120</v>
      </c>
      <c r="K3027" s="215"/>
      <c r="L3027" s="215"/>
      <c r="M3027" s="67"/>
      <c r="N3027" s="216"/>
      <c r="O3027" s="216"/>
      <c r="P3027" s="216"/>
      <c r="Q3027" s="216"/>
      <c r="R3027" s="216"/>
      <c r="S3027" s="216"/>
      <c r="T3027" s="216"/>
      <c r="U3027" s="216"/>
      <c r="V3027" s="216"/>
      <c r="W3027" s="216"/>
      <c r="X3027" s="216"/>
    </row>
    <row r="3028" spans="1:24" ht="15.75" customHeight="1">
      <c r="A3028" s="58"/>
      <c r="C3028" s="54">
        <v>38947</v>
      </c>
      <c r="D3028" s="215">
        <v>7750</v>
      </c>
      <c r="E3028" s="215">
        <v>7900</v>
      </c>
      <c r="F3028" s="57">
        <f t="shared" si="123"/>
        <v>150</v>
      </c>
      <c r="G3028" s="67">
        <f t="shared" si="124"/>
        <v>181.59689922480621</v>
      </c>
      <c r="H3028" s="54">
        <v>38931</v>
      </c>
      <c r="I3028" s="215">
        <v>2400</v>
      </c>
      <c r="J3028" s="215">
        <v>7120</v>
      </c>
      <c r="K3028" s="215"/>
      <c r="L3028" s="215"/>
      <c r="M3028" s="67"/>
      <c r="N3028" s="216"/>
      <c r="O3028" s="216"/>
      <c r="P3028" s="216"/>
      <c r="Q3028" s="216"/>
      <c r="R3028" s="216"/>
      <c r="S3028" s="216"/>
      <c r="T3028" s="216"/>
      <c r="U3028" s="216"/>
      <c r="V3028" s="216"/>
      <c r="W3028" s="216"/>
      <c r="X3028" s="216"/>
    </row>
    <row r="3029" spans="1:24" ht="15.75" customHeight="1">
      <c r="A3029" s="58"/>
      <c r="C3029" s="54">
        <v>38946</v>
      </c>
      <c r="D3029" s="215">
        <v>7750</v>
      </c>
      <c r="E3029" s="215">
        <v>7900</v>
      </c>
      <c r="F3029" s="57">
        <f t="shared" si="123"/>
        <v>150</v>
      </c>
      <c r="G3029" s="67">
        <f t="shared" si="124"/>
        <v>181.40310077519379</v>
      </c>
      <c r="H3029" s="54">
        <v>38930</v>
      </c>
      <c r="I3029" s="215">
        <v>2360</v>
      </c>
      <c r="J3029" s="215">
        <v>7050</v>
      </c>
      <c r="K3029" s="215"/>
      <c r="L3029" s="215"/>
      <c r="M3029" s="67"/>
      <c r="N3029" s="216"/>
      <c r="O3029" s="216"/>
      <c r="P3029" s="216"/>
      <c r="Q3029" s="216"/>
      <c r="R3029" s="216"/>
      <c r="S3029" s="216"/>
      <c r="T3029" s="216"/>
      <c r="U3029" s="216"/>
      <c r="V3029" s="216"/>
      <c r="W3029" s="216"/>
      <c r="X3029" s="216"/>
    </row>
    <row r="3030" spans="1:24" ht="15.75" customHeight="1">
      <c r="A3030" s="58"/>
      <c r="C3030" s="54">
        <v>38945</v>
      </c>
      <c r="D3030" s="215">
        <v>7770</v>
      </c>
      <c r="E3030" s="215">
        <v>7900</v>
      </c>
      <c r="F3030" s="57">
        <f t="shared" si="123"/>
        <v>130</v>
      </c>
      <c r="G3030" s="67">
        <f t="shared" si="124"/>
        <v>181.2093023255814</v>
      </c>
      <c r="H3030" s="54">
        <v>38929</v>
      </c>
      <c r="I3030" s="215">
        <v>2360</v>
      </c>
      <c r="J3030" s="215">
        <v>6970</v>
      </c>
      <c r="K3030" s="215"/>
      <c r="L3030" s="215"/>
      <c r="M3030" s="67"/>
      <c r="N3030" s="216"/>
      <c r="O3030" s="216"/>
      <c r="P3030" s="216"/>
      <c r="Q3030" s="216"/>
      <c r="R3030" s="216"/>
      <c r="S3030" s="216"/>
      <c r="T3030" s="216"/>
      <c r="U3030" s="216"/>
      <c r="V3030" s="216"/>
      <c r="W3030" s="216"/>
      <c r="X3030" s="216"/>
    </row>
    <row r="3031" spans="1:24" ht="15.75" customHeight="1">
      <c r="A3031" s="58"/>
      <c r="C3031" s="54">
        <v>38944</v>
      </c>
      <c r="D3031" s="215">
        <v>7770</v>
      </c>
      <c r="E3031" s="215">
        <v>7900</v>
      </c>
      <c r="F3031" s="57">
        <f t="shared" si="123"/>
        <v>130</v>
      </c>
      <c r="G3031" s="67">
        <f t="shared" si="124"/>
        <v>181.04134366925064</v>
      </c>
      <c r="H3031" s="54">
        <v>38926</v>
      </c>
      <c r="I3031" s="215">
        <v>2360</v>
      </c>
      <c r="J3031" s="215">
        <v>6870</v>
      </c>
      <c r="K3031" s="215"/>
      <c r="L3031" s="215"/>
      <c r="M3031" s="67"/>
      <c r="N3031" s="216"/>
      <c r="O3031" s="216"/>
      <c r="P3031" s="216"/>
      <c r="Q3031" s="216"/>
      <c r="R3031" s="216"/>
      <c r="S3031" s="216"/>
      <c r="T3031" s="216"/>
      <c r="U3031" s="216"/>
      <c r="V3031" s="216"/>
      <c r="W3031" s="216"/>
      <c r="X3031" s="216"/>
    </row>
    <row r="3032" spans="1:24" ht="15.75" customHeight="1">
      <c r="A3032" s="58"/>
      <c r="C3032" s="54">
        <v>38943</v>
      </c>
      <c r="D3032" s="215">
        <v>7750</v>
      </c>
      <c r="E3032" s="215">
        <v>7900</v>
      </c>
      <c r="F3032" s="57">
        <f t="shared" si="123"/>
        <v>150</v>
      </c>
      <c r="G3032" s="67">
        <f t="shared" si="124"/>
        <v>180.8733850129199</v>
      </c>
      <c r="H3032" s="54">
        <v>38925</v>
      </c>
      <c r="I3032" s="215">
        <v>2310</v>
      </c>
      <c r="J3032" s="215">
        <v>6870</v>
      </c>
      <c r="K3032" s="215"/>
      <c r="L3032" s="215"/>
      <c r="M3032" s="67"/>
      <c r="N3032" s="216"/>
      <c r="O3032" s="216"/>
      <c r="P3032" s="216"/>
      <c r="Q3032" s="216"/>
      <c r="R3032" s="216"/>
      <c r="S3032" s="216"/>
      <c r="T3032" s="216"/>
      <c r="U3032" s="216"/>
      <c r="V3032" s="216"/>
      <c r="W3032" s="216"/>
      <c r="X3032" s="216"/>
    </row>
    <row r="3033" spans="1:24" ht="15.75" customHeight="1">
      <c r="A3033" s="58"/>
      <c r="C3033" s="54">
        <v>38940</v>
      </c>
      <c r="D3033" s="215">
        <v>7730</v>
      </c>
      <c r="E3033" s="215">
        <v>7778</v>
      </c>
      <c r="F3033" s="57">
        <f t="shared" si="123"/>
        <v>48</v>
      </c>
      <c r="G3033" s="67">
        <f t="shared" si="124"/>
        <v>180.67958656330748</v>
      </c>
      <c r="H3033" s="54">
        <v>38924</v>
      </c>
      <c r="I3033" s="215">
        <v>2310</v>
      </c>
      <c r="J3033" s="215">
        <v>6850</v>
      </c>
      <c r="K3033" s="215"/>
      <c r="L3033" s="215"/>
      <c r="M3033" s="67"/>
      <c r="N3033" s="216"/>
      <c r="O3033" s="216"/>
      <c r="P3033" s="216"/>
      <c r="Q3033" s="216"/>
      <c r="R3033" s="216"/>
      <c r="S3033" s="216"/>
      <c r="T3033" s="216"/>
      <c r="U3033" s="216"/>
      <c r="V3033" s="216"/>
      <c r="W3033" s="216"/>
      <c r="X3033" s="216"/>
    </row>
    <row r="3034" spans="1:24" ht="15.75" customHeight="1">
      <c r="A3034" s="58"/>
      <c r="C3034" s="54">
        <v>38939</v>
      </c>
      <c r="D3034" s="215">
        <v>7660</v>
      </c>
      <c r="E3034" s="215">
        <v>7655</v>
      </c>
      <c r="F3034" s="57">
        <f t="shared" si="123"/>
        <v>-5</v>
      </c>
      <c r="G3034" s="67">
        <f t="shared" si="124"/>
        <v>180.61757105943153</v>
      </c>
      <c r="H3034" s="54">
        <v>38923</v>
      </c>
      <c r="I3034" s="215">
        <v>2280</v>
      </c>
      <c r="J3034" s="215">
        <v>6790</v>
      </c>
      <c r="K3034" s="215"/>
      <c r="L3034" s="215"/>
      <c r="M3034" s="67"/>
      <c r="N3034" s="216"/>
      <c r="O3034" s="216"/>
      <c r="P3034" s="216"/>
      <c r="Q3034" s="216"/>
      <c r="R3034" s="216"/>
      <c r="S3034" s="216"/>
      <c r="T3034" s="216"/>
      <c r="U3034" s="216"/>
      <c r="V3034" s="216"/>
      <c r="W3034" s="216"/>
      <c r="X3034" s="216"/>
    </row>
    <row r="3035" spans="1:24" ht="15.75" customHeight="1">
      <c r="A3035" s="58"/>
      <c r="C3035" s="54">
        <v>38938</v>
      </c>
      <c r="D3035" s="215">
        <v>7580</v>
      </c>
      <c r="E3035" s="215">
        <v>7546</v>
      </c>
      <c r="F3035" s="57">
        <f t="shared" si="123"/>
        <v>-34</v>
      </c>
      <c r="G3035" s="67">
        <f t="shared" si="124"/>
        <v>180.62403100775194</v>
      </c>
      <c r="H3035" s="54">
        <v>38922</v>
      </c>
      <c r="I3035" s="215">
        <v>2260</v>
      </c>
      <c r="J3035" s="215">
        <v>6760</v>
      </c>
      <c r="K3035" s="215"/>
      <c r="L3035" s="215"/>
      <c r="M3035" s="67"/>
      <c r="N3035" s="216"/>
      <c r="O3035" s="216"/>
      <c r="P3035" s="216"/>
      <c r="Q3035" s="216"/>
      <c r="R3035" s="216"/>
      <c r="S3035" s="216"/>
      <c r="T3035" s="216"/>
      <c r="U3035" s="216"/>
      <c r="V3035" s="216"/>
      <c r="W3035" s="216"/>
      <c r="X3035" s="216"/>
    </row>
    <row r="3036" spans="1:24" ht="15.75" customHeight="1">
      <c r="A3036" s="58"/>
      <c r="C3036" s="54">
        <v>38937</v>
      </c>
      <c r="D3036" s="215">
        <v>7500</v>
      </c>
      <c r="E3036" s="215">
        <v>7546</v>
      </c>
      <c r="F3036" s="57">
        <f t="shared" si="123"/>
        <v>46</v>
      </c>
      <c r="G3036" s="67">
        <f t="shared" si="124"/>
        <v>180.66795865633074</v>
      </c>
      <c r="H3036" s="54">
        <v>38919</v>
      </c>
      <c r="I3036" s="215">
        <v>2230</v>
      </c>
      <c r="J3036" s="215">
        <v>6740</v>
      </c>
      <c r="K3036" s="215"/>
      <c r="L3036" s="215"/>
      <c r="M3036" s="67"/>
      <c r="N3036" s="216"/>
      <c r="O3036" s="216"/>
      <c r="P3036" s="216"/>
      <c r="Q3036" s="216"/>
      <c r="R3036" s="216"/>
      <c r="S3036" s="216"/>
      <c r="T3036" s="216"/>
      <c r="U3036" s="216"/>
      <c r="V3036" s="216"/>
      <c r="W3036" s="216"/>
      <c r="X3036" s="216"/>
    </row>
    <row r="3037" spans="1:24" ht="15.75" customHeight="1">
      <c r="A3037" s="58"/>
      <c r="C3037" s="54">
        <v>38936</v>
      </c>
      <c r="D3037" s="215">
        <v>7400</v>
      </c>
      <c r="E3037" s="215">
        <v>7546</v>
      </c>
      <c r="F3037" s="57">
        <f t="shared" si="123"/>
        <v>146</v>
      </c>
      <c r="G3037" s="67">
        <f t="shared" si="124"/>
        <v>180.60852713178295</v>
      </c>
      <c r="H3037" s="54">
        <v>38918</v>
      </c>
      <c r="I3037" s="215">
        <v>2230</v>
      </c>
      <c r="J3037" s="215">
        <v>6740</v>
      </c>
      <c r="K3037" s="215"/>
      <c r="L3037" s="215"/>
      <c r="M3037" s="67"/>
      <c r="N3037" s="216"/>
      <c r="O3037" s="216"/>
      <c r="P3037" s="216"/>
      <c r="Q3037" s="216"/>
      <c r="R3037" s="216"/>
      <c r="S3037" s="216"/>
      <c r="T3037" s="216"/>
      <c r="U3037" s="216"/>
      <c r="V3037" s="216"/>
      <c r="W3037" s="216"/>
      <c r="X3037" s="216"/>
    </row>
    <row r="3038" spans="1:24" ht="15.75" customHeight="1">
      <c r="A3038" s="58"/>
      <c r="C3038" s="54">
        <v>38933</v>
      </c>
      <c r="D3038" s="215">
        <v>7310</v>
      </c>
      <c r="E3038" s="215">
        <v>7464</v>
      </c>
      <c r="F3038" s="57">
        <f t="shared" si="123"/>
        <v>154</v>
      </c>
      <c r="G3038" s="67">
        <f t="shared" si="124"/>
        <v>180.41989664082686</v>
      </c>
      <c r="H3038" s="54">
        <v>38917</v>
      </c>
      <c r="I3038" s="215">
        <v>2220</v>
      </c>
      <c r="J3038" s="215">
        <v>6720</v>
      </c>
      <c r="K3038" s="215"/>
      <c r="L3038" s="215"/>
      <c r="M3038" s="67"/>
      <c r="N3038" s="216"/>
      <c r="O3038" s="216"/>
      <c r="P3038" s="216"/>
      <c r="Q3038" s="216"/>
      <c r="R3038" s="216"/>
      <c r="S3038" s="216"/>
      <c r="T3038" s="216"/>
      <c r="U3038" s="216"/>
      <c r="V3038" s="216"/>
      <c r="W3038" s="216"/>
      <c r="X3038" s="216"/>
    </row>
    <row r="3039" spans="1:24" ht="15.75" customHeight="1">
      <c r="A3039" s="58"/>
      <c r="C3039" s="54">
        <v>38932</v>
      </c>
      <c r="D3039" s="215">
        <v>7230</v>
      </c>
      <c r="E3039" s="215">
        <v>7464</v>
      </c>
      <c r="F3039" s="57">
        <f t="shared" si="123"/>
        <v>234</v>
      </c>
      <c r="G3039" s="67">
        <f t="shared" si="124"/>
        <v>180.22093023255815</v>
      </c>
      <c r="H3039" s="54">
        <v>38916</v>
      </c>
      <c r="I3039" s="215">
        <v>2220</v>
      </c>
      <c r="J3039" s="215">
        <v>6720</v>
      </c>
      <c r="K3039" s="215"/>
      <c r="L3039" s="215"/>
      <c r="M3039" s="67"/>
      <c r="N3039" s="216"/>
      <c r="O3039" s="216"/>
      <c r="P3039" s="216"/>
      <c r="Q3039" s="216"/>
      <c r="R3039" s="216"/>
      <c r="S3039" s="216"/>
      <c r="T3039" s="216"/>
      <c r="U3039" s="216"/>
      <c r="V3039" s="216"/>
      <c r="W3039" s="216"/>
      <c r="X3039" s="216"/>
    </row>
    <row r="3040" spans="1:24" ht="15.75" customHeight="1">
      <c r="A3040" s="58"/>
      <c r="C3040" s="54">
        <v>38931</v>
      </c>
      <c r="D3040" s="215">
        <v>7140</v>
      </c>
      <c r="E3040" s="215">
        <v>7376</v>
      </c>
      <c r="F3040" s="57">
        <f t="shared" si="123"/>
        <v>236</v>
      </c>
      <c r="G3040" s="67">
        <f t="shared" si="124"/>
        <v>179.91860465116278</v>
      </c>
      <c r="H3040" s="54">
        <v>38915</v>
      </c>
      <c r="I3040" s="215">
        <v>2220</v>
      </c>
      <c r="J3040" s="215">
        <v>6700</v>
      </c>
      <c r="K3040" s="215"/>
      <c r="L3040" s="215"/>
      <c r="M3040" s="67"/>
      <c r="N3040" s="216"/>
      <c r="O3040" s="216"/>
      <c r="P3040" s="216"/>
      <c r="Q3040" s="216"/>
      <c r="R3040" s="216"/>
      <c r="S3040" s="216"/>
      <c r="T3040" s="216"/>
      <c r="U3040" s="216"/>
      <c r="V3040" s="216"/>
      <c r="W3040" s="216"/>
      <c r="X3040" s="216"/>
    </row>
    <row r="3041" spans="1:24" ht="15.75" customHeight="1">
      <c r="A3041" s="58"/>
      <c r="C3041" s="54">
        <v>38930</v>
      </c>
      <c r="D3041" s="215">
        <v>7100</v>
      </c>
      <c r="E3041" s="215">
        <v>7335</v>
      </c>
      <c r="F3041" s="57">
        <f t="shared" si="123"/>
        <v>235</v>
      </c>
      <c r="G3041" s="67">
        <f t="shared" si="124"/>
        <v>179.61369509043928</v>
      </c>
      <c r="H3041" s="54">
        <v>38912</v>
      </c>
      <c r="I3041" s="215">
        <v>2220</v>
      </c>
      <c r="J3041" s="215">
        <v>6700</v>
      </c>
      <c r="K3041" s="215"/>
      <c r="L3041" s="215"/>
      <c r="M3041" s="67"/>
      <c r="N3041" s="216"/>
      <c r="O3041" s="216"/>
      <c r="P3041" s="216"/>
      <c r="Q3041" s="216"/>
      <c r="R3041" s="216"/>
      <c r="S3041" s="216"/>
      <c r="T3041" s="216"/>
      <c r="U3041" s="216"/>
      <c r="V3041" s="216"/>
      <c r="W3041" s="216"/>
      <c r="X3041" s="216"/>
    </row>
    <row r="3042" spans="1:24" ht="15.75" customHeight="1">
      <c r="A3042" s="58"/>
      <c r="C3042" s="54">
        <v>38929</v>
      </c>
      <c r="D3042" s="215">
        <v>7090</v>
      </c>
      <c r="E3042" s="215">
        <v>7287</v>
      </c>
      <c r="F3042" s="57">
        <f t="shared" si="123"/>
        <v>197</v>
      </c>
      <c r="G3042" s="67">
        <f t="shared" si="124"/>
        <v>179.31007751937983</v>
      </c>
      <c r="H3042" s="54">
        <v>38911</v>
      </c>
      <c r="I3042" s="215">
        <v>2220</v>
      </c>
      <c r="J3042" s="215">
        <v>6680</v>
      </c>
      <c r="K3042" s="215"/>
      <c r="L3042" s="215"/>
      <c r="M3042" s="67"/>
      <c r="N3042" s="216"/>
      <c r="O3042" s="216"/>
      <c r="P3042" s="216"/>
      <c r="Q3042" s="216"/>
      <c r="R3042" s="216"/>
      <c r="S3042" s="216"/>
      <c r="T3042" s="216"/>
      <c r="U3042" s="216"/>
      <c r="V3042" s="216"/>
      <c r="W3042" s="216"/>
      <c r="X3042" s="216"/>
    </row>
    <row r="3043" spans="1:24" ht="15.75" customHeight="1">
      <c r="A3043" s="58"/>
      <c r="C3043" s="54">
        <v>38926</v>
      </c>
      <c r="D3043" s="215">
        <v>7050</v>
      </c>
      <c r="E3043" s="215">
        <v>7266</v>
      </c>
      <c r="F3043" s="57">
        <f t="shared" si="123"/>
        <v>216</v>
      </c>
      <c r="G3043" s="67">
        <f t="shared" si="124"/>
        <v>179.05555555555554</v>
      </c>
      <c r="H3043" s="54">
        <v>38910</v>
      </c>
      <c r="I3043" s="215">
        <v>2200</v>
      </c>
      <c r="J3043" s="215">
        <v>6680</v>
      </c>
      <c r="K3043" s="215"/>
      <c r="L3043" s="215"/>
      <c r="M3043" s="67"/>
      <c r="N3043" s="216"/>
      <c r="O3043" s="216"/>
      <c r="P3043" s="216"/>
      <c r="Q3043" s="216"/>
      <c r="R3043" s="216"/>
      <c r="S3043" s="216"/>
      <c r="T3043" s="216"/>
      <c r="U3043" s="216"/>
      <c r="V3043" s="216"/>
      <c r="W3043" s="216"/>
      <c r="X3043" s="216"/>
    </row>
    <row r="3044" spans="1:24" ht="15.75" customHeight="1">
      <c r="A3044" s="58"/>
      <c r="C3044" s="54">
        <v>38925</v>
      </c>
      <c r="D3044" s="215">
        <v>7050</v>
      </c>
      <c r="E3044" s="215">
        <v>7239</v>
      </c>
      <c r="F3044" s="57">
        <f t="shared" si="123"/>
        <v>189</v>
      </c>
      <c r="G3044" s="67">
        <f t="shared" si="124"/>
        <v>178.77648578811369</v>
      </c>
      <c r="H3044" s="54">
        <v>38909</v>
      </c>
      <c r="I3044" s="215">
        <v>2200</v>
      </c>
      <c r="J3044" s="215">
        <v>6670</v>
      </c>
      <c r="K3044" s="215"/>
      <c r="L3044" s="215"/>
      <c r="M3044" s="67"/>
      <c r="N3044" s="216"/>
      <c r="O3044" s="216"/>
      <c r="P3044" s="216"/>
      <c r="Q3044" s="216"/>
      <c r="R3044" s="216"/>
      <c r="S3044" s="216"/>
      <c r="T3044" s="216"/>
      <c r="U3044" s="216"/>
      <c r="V3044" s="216"/>
      <c r="W3044" s="216"/>
      <c r="X3044" s="216"/>
    </row>
    <row r="3045" spans="1:24" ht="15.75" customHeight="1">
      <c r="A3045" s="58"/>
      <c r="C3045" s="54">
        <v>38924</v>
      </c>
      <c r="D3045" s="215">
        <v>7010</v>
      </c>
      <c r="E3045" s="215">
        <v>7239</v>
      </c>
      <c r="F3045" s="57">
        <f t="shared" si="123"/>
        <v>229</v>
      </c>
      <c r="G3045" s="67">
        <f t="shared" si="124"/>
        <v>178.53229974160206</v>
      </c>
      <c r="H3045" s="54">
        <v>38908</v>
      </c>
      <c r="I3045" s="215">
        <v>2190</v>
      </c>
      <c r="J3045" s="215">
        <v>6670</v>
      </c>
      <c r="K3045" s="215"/>
      <c r="L3045" s="215"/>
      <c r="M3045" s="67"/>
      <c r="N3045" s="216"/>
      <c r="O3045" s="216"/>
      <c r="P3045" s="216"/>
      <c r="Q3045" s="216"/>
      <c r="R3045" s="216"/>
      <c r="S3045" s="216"/>
      <c r="T3045" s="216"/>
      <c r="U3045" s="216"/>
      <c r="V3045" s="216"/>
      <c r="W3045" s="216"/>
      <c r="X3045" s="216"/>
    </row>
    <row r="3046" spans="1:24" ht="15.75" customHeight="1">
      <c r="A3046" s="58"/>
      <c r="C3046" s="54">
        <v>38923</v>
      </c>
      <c r="D3046" s="215">
        <v>7010</v>
      </c>
      <c r="E3046" s="215">
        <v>7192</v>
      </c>
      <c r="F3046" s="57">
        <f t="shared" si="123"/>
        <v>182</v>
      </c>
      <c r="G3046" s="67">
        <f t="shared" si="124"/>
        <v>178.23643410852713</v>
      </c>
      <c r="H3046" s="54">
        <v>38905</v>
      </c>
      <c r="I3046" s="215">
        <v>2190</v>
      </c>
      <c r="J3046" s="215">
        <v>6650</v>
      </c>
      <c r="K3046" s="215"/>
      <c r="L3046" s="215"/>
      <c r="M3046" s="67"/>
      <c r="N3046" s="216"/>
      <c r="O3046" s="216"/>
      <c r="P3046" s="216"/>
      <c r="Q3046" s="216"/>
      <c r="R3046" s="216"/>
      <c r="S3046" s="216"/>
      <c r="T3046" s="216"/>
      <c r="U3046" s="216"/>
      <c r="V3046" s="216"/>
      <c r="W3046" s="216"/>
      <c r="X3046" s="216"/>
    </row>
    <row r="3047" spans="1:24" ht="15.75" customHeight="1">
      <c r="A3047" s="58"/>
      <c r="C3047" s="54">
        <v>38922</v>
      </c>
      <c r="D3047" s="215">
        <v>6990</v>
      </c>
      <c r="E3047" s="215">
        <v>7144</v>
      </c>
      <c r="F3047" s="57">
        <f t="shared" si="123"/>
        <v>154</v>
      </c>
      <c r="G3047" s="67">
        <f t="shared" si="124"/>
        <v>178.00129198966408</v>
      </c>
      <c r="H3047" s="54">
        <v>38904</v>
      </c>
      <c r="I3047" s="215">
        <v>2170</v>
      </c>
      <c r="J3047" s="215">
        <v>6650</v>
      </c>
      <c r="K3047" s="215"/>
      <c r="L3047" s="215"/>
      <c r="M3047" s="67"/>
      <c r="N3047" s="216"/>
      <c r="O3047" s="216"/>
      <c r="P3047" s="216"/>
      <c r="Q3047" s="216"/>
      <c r="R3047" s="216"/>
      <c r="S3047" s="216"/>
      <c r="T3047" s="216"/>
      <c r="U3047" s="216"/>
      <c r="V3047" s="216"/>
      <c r="W3047" s="216"/>
      <c r="X3047" s="216"/>
    </row>
    <row r="3048" spans="1:24" ht="15.75" customHeight="1">
      <c r="A3048" s="58"/>
      <c r="C3048" s="54">
        <v>38919</v>
      </c>
      <c r="D3048" s="215">
        <v>6960</v>
      </c>
      <c r="E3048" s="215">
        <v>7144</v>
      </c>
      <c r="F3048" s="57">
        <f t="shared" si="123"/>
        <v>184</v>
      </c>
      <c r="G3048" s="67">
        <f t="shared" si="124"/>
        <v>177.80232558139534</v>
      </c>
      <c r="H3048" s="54">
        <v>38903</v>
      </c>
      <c r="I3048" s="215">
        <v>2160</v>
      </c>
      <c r="J3048" s="215">
        <v>6630</v>
      </c>
      <c r="K3048" s="215"/>
      <c r="L3048" s="215"/>
      <c r="M3048" s="67"/>
      <c r="N3048" s="216"/>
      <c r="O3048" s="216"/>
      <c r="P3048" s="216"/>
      <c r="Q3048" s="216"/>
      <c r="R3048" s="216"/>
      <c r="S3048" s="216"/>
      <c r="T3048" s="216"/>
      <c r="U3048" s="216"/>
      <c r="V3048" s="216"/>
      <c r="W3048" s="216"/>
      <c r="X3048" s="216"/>
    </row>
    <row r="3049" spans="1:24" ht="15.75" customHeight="1">
      <c r="A3049" s="58"/>
      <c r="C3049" s="54">
        <v>38918</v>
      </c>
      <c r="D3049" s="215">
        <v>6950</v>
      </c>
      <c r="E3049" s="215">
        <v>7130</v>
      </c>
      <c r="F3049" s="57">
        <f t="shared" si="123"/>
        <v>180</v>
      </c>
      <c r="G3049" s="67">
        <f t="shared" si="124"/>
        <v>177.56459948320415</v>
      </c>
      <c r="H3049" s="54">
        <v>38902</v>
      </c>
      <c r="I3049" s="215">
        <v>2140</v>
      </c>
      <c r="J3049" s="215">
        <v>6630</v>
      </c>
      <c r="K3049" s="215"/>
      <c r="L3049" s="215"/>
      <c r="M3049" s="67"/>
      <c r="N3049" s="216"/>
      <c r="O3049" s="216"/>
      <c r="P3049" s="216"/>
      <c r="Q3049" s="216"/>
      <c r="R3049" s="216"/>
      <c r="S3049" s="216"/>
      <c r="T3049" s="216"/>
      <c r="U3049" s="216"/>
      <c r="V3049" s="216"/>
      <c r="W3049" s="216"/>
      <c r="X3049" s="216"/>
    </row>
    <row r="3050" spans="1:24" ht="15.75" customHeight="1">
      <c r="A3050" s="58"/>
      <c r="C3050" s="54">
        <v>38917</v>
      </c>
      <c r="D3050" s="215">
        <v>6940</v>
      </c>
      <c r="E3050" s="215">
        <v>7103</v>
      </c>
      <c r="F3050" s="57">
        <f t="shared" si="123"/>
        <v>163</v>
      </c>
      <c r="G3050" s="67">
        <f t="shared" si="124"/>
        <v>177.33204134366926</v>
      </c>
      <c r="H3050" s="54">
        <v>38901</v>
      </c>
      <c r="I3050" s="215">
        <v>2130</v>
      </c>
      <c r="J3050" s="215">
        <v>6610</v>
      </c>
      <c r="K3050" s="215"/>
      <c r="L3050" s="215"/>
      <c r="M3050" s="67"/>
      <c r="N3050" s="216"/>
      <c r="O3050" s="216"/>
      <c r="P3050" s="216"/>
      <c r="Q3050" s="216"/>
      <c r="R3050" s="216"/>
      <c r="S3050" s="216"/>
      <c r="T3050" s="216"/>
      <c r="U3050" s="216"/>
      <c r="V3050" s="216"/>
      <c r="W3050" s="216"/>
      <c r="X3050" s="216"/>
    </row>
    <row r="3051" spans="1:24" ht="15.75" customHeight="1">
      <c r="A3051" s="58"/>
      <c r="C3051" s="54">
        <v>38916</v>
      </c>
      <c r="D3051" s="215">
        <v>6920</v>
      </c>
      <c r="E3051" s="215">
        <v>7103</v>
      </c>
      <c r="F3051" s="57">
        <f t="shared" si="123"/>
        <v>183</v>
      </c>
      <c r="G3051" s="67">
        <f t="shared" si="124"/>
        <v>177.12144702842377</v>
      </c>
      <c r="H3051" s="54">
        <v>38898</v>
      </c>
      <c r="I3051" s="215">
        <v>2130</v>
      </c>
      <c r="J3051" s="215">
        <v>6590</v>
      </c>
      <c r="K3051" s="215"/>
      <c r="L3051" s="215"/>
      <c r="M3051" s="67"/>
      <c r="N3051" s="216"/>
      <c r="O3051" s="216"/>
      <c r="P3051" s="216"/>
      <c r="Q3051" s="216"/>
      <c r="R3051" s="216"/>
      <c r="S3051" s="216"/>
      <c r="T3051" s="216"/>
      <c r="U3051" s="216"/>
      <c r="V3051" s="216"/>
      <c r="W3051" s="216"/>
      <c r="X3051" s="216"/>
    </row>
    <row r="3052" spans="1:24" ht="15.75" customHeight="1">
      <c r="A3052" s="58"/>
      <c r="C3052" s="54">
        <v>38915</v>
      </c>
      <c r="D3052" s="215">
        <v>6880</v>
      </c>
      <c r="E3052" s="215">
        <v>7103</v>
      </c>
      <c r="F3052" s="57">
        <f t="shared" si="123"/>
        <v>223</v>
      </c>
      <c r="G3052" s="67">
        <f t="shared" si="124"/>
        <v>176.88501291989664</v>
      </c>
      <c r="H3052" s="54">
        <v>38897</v>
      </c>
      <c r="I3052" s="215">
        <v>2130</v>
      </c>
      <c r="J3052" s="215">
        <v>6580</v>
      </c>
      <c r="K3052" s="215"/>
      <c r="L3052" s="215"/>
      <c r="M3052" s="67"/>
      <c r="N3052" s="216"/>
      <c r="O3052" s="216"/>
      <c r="P3052" s="216"/>
      <c r="Q3052" s="216"/>
      <c r="R3052" s="216"/>
      <c r="S3052" s="216"/>
      <c r="T3052" s="216"/>
      <c r="U3052" s="216"/>
      <c r="V3052" s="216"/>
      <c r="W3052" s="216"/>
      <c r="X3052" s="216"/>
    </row>
    <row r="3053" spans="1:24" ht="15.75" customHeight="1">
      <c r="A3053" s="58"/>
      <c r="C3053" s="54">
        <v>38912</v>
      </c>
      <c r="D3053" s="215">
        <v>6880</v>
      </c>
      <c r="E3053" s="215">
        <v>7089</v>
      </c>
      <c r="F3053" s="57">
        <f t="shared" si="123"/>
        <v>209</v>
      </c>
      <c r="G3053" s="67">
        <f t="shared" si="124"/>
        <v>176.59689922480621</v>
      </c>
      <c r="H3053" s="54">
        <v>38896</v>
      </c>
      <c r="I3053" s="215">
        <v>2130</v>
      </c>
      <c r="J3053" s="215">
        <v>6540</v>
      </c>
      <c r="K3053" s="215"/>
      <c r="L3053" s="215"/>
      <c r="M3053" s="67"/>
      <c r="N3053" s="216"/>
      <c r="O3053" s="216"/>
      <c r="P3053" s="216"/>
      <c r="Q3053" s="216"/>
      <c r="R3053" s="216"/>
      <c r="S3053" s="216"/>
      <c r="T3053" s="216"/>
      <c r="U3053" s="216"/>
      <c r="V3053" s="216"/>
      <c r="W3053" s="216"/>
      <c r="X3053" s="216"/>
    </row>
    <row r="3054" spans="1:24" ht="15.75" customHeight="1">
      <c r="A3054" s="58"/>
      <c r="C3054" s="54">
        <v>38911</v>
      </c>
      <c r="D3054" s="215">
        <v>6860</v>
      </c>
      <c r="E3054" s="215">
        <v>7089</v>
      </c>
      <c r="F3054" s="57">
        <f t="shared" si="123"/>
        <v>229</v>
      </c>
      <c r="G3054" s="67">
        <f t="shared" si="124"/>
        <v>176.32687338501293</v>
      </c>
      <c r="H3054" s="54">
        <v>38895</v>
      </c>
      <c r="I3054" s="215">
        <v>2130</v>
      </c>
      <c r="J3054" s="215">
        <v>6540</v>
      </c>
      <c r="K3054" s="215"/>
      <c r="L3054" s="215"/>
      <c r="M3054" s="67"/>
      <c r="N3054" s="216"/>
      <c r="O3054" s="216"/>
      <c r="P3054" s="216"/>
      <c r="Q3054" s="216"/>
      <c r="R3054" s="216"/>
      <c r="S3054" s="216"/>
      <c r="T3054" s="216"/>
      <c r="U3054" s="216"/>
      <c r="V3054" s="216"/>
      <c r="W3054" s="216"/>
      <c r="X3054" s="216"/>
    </row>
    <row r="3055" spans="1:24" ht="15.75" customHeight="1">
      <c r="A3055" s="58"/>
      <c r="C3055" s="54">
        <v>38910</v>
      </c>
      <c r="D3055" s="215">
        <v>6830</v>
      </c>
      <c r="E3055" s="215">
        <v>7062</v>
      </c>
      <c r="F3055" s="57">
        <f t="shared" si="123"/>
        <v>232</v>
      </c>
      <c r="G3055" s="67">
        <f t="shared" si="124"/>
        <v>176.03100775193798</v>
      </c>
      <c r="H3055" s="54">
        <v>38894</v>
      </c>
      <c r="I3055" s="215">
        <v>2130</v>
      </c>
      <c r="J3055" s="215">
        <v>6520</v>
      </c>
      <c r="K3055" s="215"/>
      <c r="L3055" s="215"/>
      <c r="M3055" s="67"/>
      <c r="N3055" s="216"/>
      <c r="O3055" s="216"/>
      <c r="P3055" s="216"/>
      <c r="Q3055" s="216"/>
      <c r="R3055" s="216"/>
      <c r="S3055" s="216"/>
      <c r="T3055" s="216"/>
      <c r="U3055" s="216"/>
      <c r="V3055" s="216"/>
      <c r="W3055" s="216"/>
      <c r="X3055" s="216"/>
    </row>
    <row r="3056" spans="1:24" ht="15.75" customHeight="1">
      <c r="A3056" s="58"/>
      <c r="C3056" s="54">
        <v>38909</v>
      </c>
      <c r="D3056" s="215">
        <v>6830</v>
      </c>
      <c r="E3056" s="215">
        <v>7062</v>
      </c>
      <c r="F3056" s="57">
        <f t="shared" si="123"/>
        <v>232</v>
      </c>
      <c r="G3056" s="67">
        <f t="shared" si="124"/>
        <v>175.73126614987081</v>
      </c>
      <c r="H3056" s="54">
        <v>38891</v>
      </c>
      <c r="I3056" s="215">
        <v>2130</v>
      </c>
      <c r="J3056" s="215">
        <v>6500</v>
      </c>
      <c r="K3056" s="215"/>
      <c r="L3056" s="215"/>
      <c r="M3056" s="67"/>
      <c r="N3056" s="216"/>
      <c r="O3056" s="216"/>
      <c r="P3056" s="216"/>
      <c r="Q3056" s="216"/>
      <c r="R3056" s="216"/>
      <c r="S3056" s="216"/>
      <c r="T3056" s="216"/>
      <c r="U3056" s="216"/>
      <c r="V3056" s="216"/>
      <c r="W3056" s="216"/>
      <c r="X3056" s="216"/>
    </row>
    <row r="3057" spans="1:24" ht="15.75" customHeight="1">
      <c r="A3057" s="58"/>
      <c r="C3057" s="54">
        <v>38908</v>
      </c>
      <c r="D3057" s="215">
        <v>6790</v>
      </c>
      <c r="E3057" s="215">
        <v>7035</v>
      </c>
      <c r="F3057" s="57">
        <f t="shared" si="123"/>
        <v>245</v>
      </c>
      <c r="G3057" s="67">
        <f t="shared" si="124"/>
        <v>175.4315245478036</v>
      </c>
      <c r="H3057" s="54">
        <v>38890</v>
      </c>
      <c r="I3057" s="215">
        <v>2140</v>
      </c>
      <c r="J3057" s="215">
        <v>6500</v>
      </c>
      <c r="K3057" s="215"/>
      <c r="L3057" s="215"/>
      <c r="M3057" s="67"/>
      <c r="N3057" s="216"/>
      <c r="O3057" s="216"/>
      <c r="P3057" s="216"/>
      <c r="Q3057" s="216"/>
      <c r="R3057" s="216"/>
      <c r="S3057" s="216"/>
      <c r="T3057" s="216"/>
      <c r="U3057" s="216"/>
      <c r="V3057" s="216"/>
      <c r="W3057" s="216"/>
      <c r="X3057" s="216"/>
    </row>
    <row r="3058" spans="1:24" ht="15.75" customHeight="1">
      <c r="A3058" s="58"/>
      <c r="C3058" s="54">
        <v>38905</v>
      </c>
      <c r="D3058" s="215">
        <v>6770</v>
      </c>
      <c r="E3058" s="215">
        <v>6994</v>
      </c>
      <c r="F3058" s="57">
        <f t="shared" si="123"/>
        <v>224</v>
      </c>
      <c r="G3058" s="67">
        <f t="shared" si="124"/>
        <v>175.11498708010336</v>
      </c>
      <c r="H3058" s="54">
        <v>38889</v>
      </c>
      <c r="I3058" s="215">
        <v>2140</v>
      </c>
      <c r="J3058" s="215">
        <v>6500</v>
      </c>
      <c r="K3058" s="215"/>
      <c r="L3058" s="215"/>
      <c r="M3058" s="67"/>
      <c r="N3058" s="216"/>
      <c r="O3058" s="216"/>
      <c r="P3058" s="216"/>
      <c r="Q3058" s="216"/>
      <c r="R3058" s="216"/>
      <c r="S3058" s="216"/>
      <c r="T3058" s="216"/>
      <c r="U3058" s="216"/>
      <c r="V3058" s="216"/>
      <c r="W3058" s="216"/>
      <c r="X3058" s="216"/>
    </row>
    <row r="3059" spans="1:24" ht="15.75" customHeight="1">
      <c r="A3059" s="58"/>
      <c r="C3059" s="54">
        <v>38904</v>
      </c>
      <c r="D3059" s="215">
        <v>6740</v>
      </c>
      <c r="E3059" s="215">
        <v>6994</v>
      </c>
      <c r="F3059" s="57">
        <f t="shared" si="123"/>
        <v>254</v>
      </c>
      <c r="G3059" s="67">
        <f t="shared" si="124"/>
        <v>174.82558139534885</v>
      </c>
      <c r="H3059" s="54">
        <v>38888</v>
      </c>
      <c r="I3059" s="215">
        <v>2140</v>
      </c>
      <c r="J3059" s="215">
        <v>6520</v>
      </c>
      <c r="K3059" s="215"/>
      <c r="L3059" s="215"/>
      <c r="M3059" s="67"/>
      <c r="N3059" s="216"/>
      <c r="O3059" s="216"/>
      <c r="P3059" s="216"/>
      <c r="Q3059" s="216"/>
      <c r="R3059" s="216"/>
      <c r="S3059" s="216"/>
      <c r="T3059" s="216"/>
      <c r="U3059" s="216"/>
      <c r="V3059" s="216"/>
      <c r="W3059" s="216"/>
      <c r="X3059" s="216"/>
    </row>
    <row r="3060" spans="1:24" ht="15.75" customHeight="1">
      <c r="A3060" s="58"/>
      <c r="C3060" s="54">
        <v>38903</v>
      </c>
      <c r="D3060" s="215">
        <v>6710</v>
      </c>
      <c r="E3060" s="215">
        <v>6994</v>
      </c>
      <c r="F3060" s="57">
        <f t="shared" si="123"/>
        <v>284</v>
      </c>
      <c r="G3060" s="67">
        <f t="shared" si="124"/>
        <v>174.49741602067184</v>
      </c>
      <c r="H3060" s="54">
        <v>38887</v>
      </c>
      <c r="I3060" s="215">
        <v>2160</v>
      </c>
      <c r="J3060" s="215">
        <v>6560</v>
      </c>
      <c r="K3060" s="215"/>
      <c r="L3060" s="215"/>
      <c r="M3060" s="67"/>
      <c r="N3060" s="216"/>
      <c r="O3060" s="216"/>
      <c r="P3060" s="216"/>
      <c r="Q3060" s="216"/>
      <c r="R3060" s="216"/>
      <c r="S3060" s="216"/>
      <c r="T3060" s="216"/>
      <c r="U3060" s="216"/>
      <c r="V3060" s="216"/>
      <c r="W3060" s="216"/>
      <c r="X3060" s="216"/>
    </row>
    <row r="3061" spans="1:24" ht="15.75" customHeight="1">
      <c r="A3061" s="58"/>
      <c r="C3061" s="54">
        <v>38902</v>
      </c>
      <c r="D3061" s="215">
        <v>6690</v>
      </c>
      <c r="E3061" s="215">
        <v>6980</v>
      </c>
      <c r="F3061" s="57">
        <f t="shared" si="123"/>
        <v>290</v>
      </c>
      <c r="G3061" s="67">
        <f t="shared" si="124"/>
        <v>174.13049095607235</v>
      </c>
      <c r="H3061" s="54">
        <v>38884</v>
      </c>
      <c r="I3061" s="215">
        <v>2160</v>
      </c>
      <c r="J3061" s="215">
        <v>6560</v>
      </c>
      <c r="K3061" s="215"/>
      <c r="L3061" s="215"/>
      <c r="M3061" s="67"/>
      <c r="N3061" s="216"/>
      <c r="O3061" s="216"/>
      <c r="P3061" s="216"/>
      <c r="Q3061" s="216"/>
      <c r="R3061" s="216"/>
      <c r="S3061" s="216"/>
      <c r="T3061" s="216"/>
      <c r="U3061" s="216"/>
      <c r="V3061" s="216"/>
      <c r="W3061" s="216"/>
      <c r="X3061" s="216"/>
    </row>
    <row r="3062" spans="1:24" ht="15.75" customHeight="1">
      <c r="A3062" s="58"/>
      <c r="C3062" s="54">
        <v>38901</v>
      </c>
      <c r="D3062" s="215">
        <v>6640</v>
      </c>
      <c r="E3062" s="215">
        <v>6960</v>
      </c>
      <c r="F3062" s="57">
        <f t="shared" si="123"/>
        <v>320</v>
      </c>
      <c r="G3062" s="67">
        <f t="shared" si="124"/>
        <v>173.75581395348837</v>
      </c>
      <c r="H3062" s="54">
        <v>38883</v>
      </c>
      <c r="I3062" s="215">
        <v>2170</v>
      </c>
      <c r="J3062" s="215">
        <v>6560</v>
      </c>
      <c r="K3062" s="215"/>
      <c r="L3062" s="215"/>
      <c r="M3062" s="67"/>
      <c r="N3062" s="216"/>
      <c r="O3062" s="216"/>
      <c r="P3062" s="216"/>
      <c r="Q3062" s="216"/>
      <c r="R3062" s="216"/>
      <c r="S3062" s="216"/>
      <c r="T3062" s="216"/>
      <c r="U3062" s="216"/>
      <c r="V3062" s="216"/>
      <c r="W3062" s="216"/>
      <c r="X3062" s="216"/>
    </row>
    <row r="3063" spans="1:24" ht="15.75" customHeight="1">
      <c r="A3063" s="58"/>
      <c r="C3063" s="54">
        <v>38898</v>
      </c>
      <c r="D3063" s="215">
        <v>6620</v>
      </c>
      <c r="E3063" s="215">
        <v>6960</v>
      </c>
      <c r="F3063" s="57">
        <f t="shared" si="123"/>
        <v>340</v>
      </c>
      <c r="G3063" s="67">
        <f t="shared" si="124"/>
        <v>173.34237726098192</v>
      </c>
      <c r="H3063" s="54">
        <v>38882</v>
      </c>
      <c r="I3063" s="215">
        <v>2170</v>
      </c>
      <c r="J3063" s="215">
        <v>6570</v>
      </c>
      <c r="K3063" s="215"/>
      <c r="L3063" s="215"/>
      <c r="M3063" s="67"/>
      <c r="N3063" s="216"/>
      <c r="O3063" s="216"/>
      <c r="P3063" s="216"/>
      <c r="Q3063" s="216"/>
      <c r="R3063" s="216"/>
      <c r="S3063" s="216"/>
      <c r="T3063" s="216"/>
      <c r="U3063" s="216"/>
      <c r="V3063" s="216"/>
      <c r="W3063" s="216"/>
      <c r="X3063" s="216"/>
    </row>
    <row r="3064" spans="1:24" ht="15.75" customHeight="1">
      <c r="A3064" s="58"/>
      <c r="C3064" s="54">
        <v>38897</v>
      </c>
      <c r="D3064" s="215">
        <v>6610</v>
      </c>
      <c r="E3064" s="215">
        <v>6974</v>
      </c>
      <c r="F3064" s="57">
        <f t="shared" si="123"/>
        <v>364</v>
      </c>
      <c r="G3064" s="67">
        <f t="shared" si="124"/>
        <v>172.90310077519379</v>
      </c>
      <c r="H3064" s="54">
        <v>38881</v>
      </c>
      <c r="I3064" s="215">
        <v>2190</v>
      </c>
      <c r="J3064" s="215">
        <v>6590</v>
      </c>
      <c r="K3064" s="215"/>
      <c r="L3064" s="215"/>
      <c r="M3064" s="67"/>
      <c r="N3064" s="216"/>
      <c r="O3064" s="216"/>
      <c r="P3064" s="216"/>
      <c r="Q3064" s="216"/>
      <c r="R3064" s="216"/>
      <c r="S3064" s="216"/>
      <c r="T3064" s="216"/>
      <c r="U3064" s="216"/>
      <c r="V3064" s="216"/>
      <c r="W3064" s="216"/>
      <c r="X3064" s="216"/>
    </row>
    <row r="3065" spans="1:24" ht="15.75" customHeight="1">
      <c r="A3065" s="58"/>
      <c r="C3065" s="54">
        <v>38896</v>
      </c>
      <c r="D3065" s="215">
        <v>6610</v>
      </c>
      <c r="E3065" s="215">
        <v>6974</v>
      </c>
      <c r="F3065" s="57">
        <f t="shared" si="123"/>
        <v>364</v>
      </c>
      <c r="G3065" s="67">
        <f t="shared" si="124"/>
        <v>172.43281653746769</v>
      </c>
      <c r="H3065" s="54">
        <v>38880</v>
      </c>
      <c r="I3065" s="215">
        <v>2200</v>
      </c>
      <c r="J3065" s="215">
        <v>6590</v>
      </c>
      <c r="K3065" s="215"/>
      <c r="L3065" s="215"/>
      <c r="M3065" s="67"/>
      <c r="N3065" s="216"/>
      <c r="O3065" s="216"/>
      <c r="P3065" s="216"/>
      <c r="Q3065" s="216"/>
      <c r="R3065" s="216"/>
      <c r="S3065" s="216"/>
      <c r="T3065" s="216"/>
      <c r="U3065" s="216"/>
      <c r="V3065" s="216"/>
      <c r="W3065" s="216"/>
      <c r="X3065" s="216"/>
    </row>
    <row r="3066" spans="1:24" ht="15.75" customHeight="1">
      <c r="A3066" s="58"/>
      <c r="C3066" s="54">
        <v>38895</v>
      </c>
      <c r="D3066" s="215">
        <v>6600</v>
      </c>
      <c r="E3066" s="215">
        <v>6974</v>
      </c>
      <c r="F3066" s="57">
        <f t="shared" si="123"/>
        <v>374</v>
      </c>
      <c r="G3066" s="67">
        <f t="shared" si="124"/>
        <v>171.96253229974161</v>
      </c>
      <c r="H3066" s="54">
        <v>38877</v>
      </c>
      <c r="I3066" s="215">
        <v>2200</v>
      </c>
      <c r="J3066" s="215">
        <v>6590</v>
      </c>
      <c r="K3066" s="215"/>
      <c r="L3066" s="215"/>
      <c r="M3066" s="67"/>
      <c r="N3066" s="216"/>
      <c r="O3066" s="216"/>
      <c r="P3066" s="216"/>
      <c r="Q3066" s="216"/>
      <c r="R3066" s="216"/>
      <c r="S3066" s="216"/>
      <c r="T3066" s="216"/>
      <c r="U3066" s="216"/>
      <c r="V3066" s="216"/>
      <c r="W3066" s="216"/>
      <c r="X3066" s="216"/>
    </row>
    <row r="3067" spans="1:24" ht="15.75" customHeight="1">
      <c r="A3067" s="58"/>
      <c r="C3067" s="54">
        <v>38894</v>
      </c>
      <c r="D3067" s="215">
        <v>6600</v>
      </c>
      <c r="E3067" s="215">
        <v>6974</v>
      </c>
      <c r="F3067" s="57">
        <f t="shared" si="123"/>
        <v>374</v>
      </c>
      <c r="G3067" s="67">
        <f t="shared" si="124"/>
        <v>171.47932816537468</v>
      </c>
      <c r="H3067" s="54">
        <v>38876</v>
      </c>
      <c r="I3067" s="215">
        <v>2200</v>
      </c>
      <c r="J3067" s="215">
        <v>6610</v>
      </c>
      <c r="K3067" s="215"/>
      <c r="L3067" s="215"/>
      <c r="M3067" s="67"/>
      <c r="N3067" s="216"/>
      <c r="O3067" s="216"/>
      <c r="P3067" s="216"/>
      <c r="Q3067" s="216"/>
      <c r="R3067" s="216"/>
      <c r="S3067" s="216"/>
      <c r="T3067" s="216"/>
      <c r="U3067" s="216"/>
      <c r="V3067" s="216"/>
      <c r="W3067" s="216"/>
      <c r="X3067" s="216"/>
    </row>
    <row r="3068" spans="1:24" ht="15.75" customHeight="1">
      <c r="A3068" s="58"/>
      <c r="C3068" s="54">
        <v>38891</v>
      </c>
      <c r="D3068" s="215">
        <v>6600</v>
      </c>
      <c r="E3068" s="215">
        <v>6994</v>
      </c>
      <c r="F3068" s="57">
        <f t="shared" si="123"/>
        <v>394</v>
      </c>
      <c r="G3068" s="67">
        <f t="shared" si="124"/>
        <v>170.99612403100775</v>
      </c>
      <c r="H3068" s="54">
        <v>38875</v>
      </c>
      <c r="I3068" s="215">
        <v>2200</v>
      </c>
      <c r="J3068" s="215">
        <v>6610</v>
      </c>
      <c r="K3068" s="215"/>
      <c r="L3068" s="215"/>
      <c r="M3068" s="67"/>
      <c r="N3068" s="216"/>
      <c r="O3068" s="216"/>
      <c r="P3068" s="216"/>
      <c r="Q3068" s="216"/>
      <c r="R3068" s="216"/>
      <c r="S3068" s="216"/>
      <c r="T3068" s="216"/>
      <c r="U3068" s="216"/>
      <c r="V3068" s="216"/>
      <c r="W3068" s="216"/>
      <c r="X3068" s="216"/>
    </row>
    <row r="3069" spans="1:24" ht="15.75" customHeight="1">
      <c r="A3069" s="58"/>
      <c r="C3069" s="54">
        <v>38890</v>
      </c>
      <c r="D3069" s="215">
        <v>6600</v>
      </c>
      <c r="E3069" s="215">
        <v>6994</v>
      </c>
      <c r="F3069" s="57">
        <f t="shared" si="123"/>
        <v>394</v>
      </c>
      <c r="G3069" s="67">
        <f t="shared" si="124"/>
        <v>170.48708010335918</v>
      </c>
      <c r="H3069" s="54">
        <v>38874</v>
      </c>
      <c r="I3069" s="215">
        <v>2200</v>
      </c>
      <c r="J3069" s="215">
        <v>6610</v>
      </c>
      <c r="K3069" s="215"/>
      <c r="L3069" s="215"/>
      <c r="M3069" s="67"/>
      <c r="N3069" s="216"/>
      <c r="O3069" s="216"/>
      <c r="P3069" s="216"/>
      <c r="Q3069" s="216"/>
      <c r="R3069" s="216"/>
      <c r="S3069" s="216"/>
      <c r="T3069" s="216"/>
      <c r="U3069" s="216"/>
      <c r="V3069" s="216"/>
      <c r="W3069" s="216"/>
      <c r="X3069" s="216"/>
    </row>
    <row r="3070" spans="1:24" ht="15.75" customHeight="1">
      <c r="A3070" s="58"/>
      <c r="C3070" s="54">
        <v>38889</v>
      </c>
      <c r="D3070" s="215">
        <v>6600</v>
      </c>
      <c r="E3070" s="215">
        <v>6994</v>
      </c>
      <c r="F3070" s="57">
        <f t="shared" si="123"/>
        <v>394</v>
      </c>
      <c r="G3070" s="67">
        <f t="shared" si="124"/>
        <v>169.9780361757106</v>
      </c>
      <c r="H3070" s="54">
        <v>38873</v>
      </c>
      <c r="I3070" s="215">
        <v>2200</v>
      </c>
      <c r="J3070" s="215">
        <v>6610</v>
      </c>
      <c r="K3070" s="215"/>
      <c r="L3070" s="215"/>
      <c r="M3070" s="67"/>
      <c r="N3070" s="216"/>
      <c r="O3070" s="216"/>
      <c r="P3070" s="216"/>
      <c r="Q3070" s="216"/>
      <c r="R3070" s="216"/>
      <c r="S3070" s="216"/>
      <c r="T3070" s="216"/>
      <c r="U3070" s="216"/>
      <c r="V3070" s="216"/>
      <c r="W3070" s="216"/>
      <c r="X3070" s="216"/>
    </row>
    <row r="3071" spans="1:24" ht="15.75" customHeight="1">
      <c r="A3071" s="58"/>
      <c r="C3071" s="54">
        <v>38888</v>
      </c>
      <c r="D3071" s="215">
        <v>6600</v>
      </c>
      <c r="E3071" s="215">
        <v>7008</v>
      </c>
      <c r="F3071" s="57">
        <f t="shared" si="123"/>
        <v>408</v>
      </c>
      <c r="G3071" s="67">
        <f t="shared" si="124"/>
        <v>169.46899224806202</v>
      </c>
      <c r="H3071" s="54">
        <v>38870</v>
      </c>
      <c r="I3071" s="215">
        <v>2190</v>
      </c>
      <c r="J3071" s="215">
        <v>6610</v>
      </c>
      <c r="K3071" s="215"/>
      <c r="L3071" s="215"/>
      <c r="M3071" s="67"/>
      <c r="N3071" s="216"/>
      <c r="O3071" s="216"/>
      <c r="P3071" s="216"/>
      <c r="Q3071" s="216"/>
      <c r="R3071" s="216"/>
      <c r="S3071" s="216"/>
      <c r="T3071" s="216"/>
      <c r="U3071" s="216"/>
      <c r="V3071" s="216"/>
      <c r="W3071" s="216"/>
      <c r="X3071" s="216"/>
    </row>
    <row r="3072" spans="1:24" ht="15.75" customHeight="1">
      <c r="A3072" s="58"/>
      <c r="C3072" s="54">
        <v>38887</v>
      </c>
      <c r="D3072" s="215">
        <v>6600</v>
      </c>
      <c r="E3072" s="215">
        <v>7008</v>
      </c>
      <c r="F3072" s="57">
        <f t="shared" si="123"/>
        <v>408</v>
      </c>
      <c r="G3072" s="67">
        <f t="shared" si="124"/>
        <v>168.94186046511629</v>
      </c>
      <c r="H3072" s="54">
        <v>38869</v>
      </c>
      <c r="I3072" s="215">
        <v>2190</v>
      </c>
      <c r="J3072" s="215">
        <v>6630</v>
      </c>
      <c r="K3072" s="215"/>
      <c r="L3072" s="215"/>
      <c r="M3072" s="67"/>
      <c r="N3072" s="216"/>
      <c r="O3072" s="216"/>
      <c r="P3072" s="216"/>
      <c r="Q3072" s="216"/>
      <c r="R3072" s="216"/>
      <c r="S3072" s="216"/>
      <c r="T3072" s="216"/>
      <c r="U3072" s="216"/>
      <c r="V3072" s="216"/>
      <c r="W3072" s="216"/>
      <c r="X3072" s="216"/>
    </row>
    <row r="3073" spans="1:24" ht="15.75" customHeight="1">
      <c r="A3073" s="58"/>
      <c r="C3073" s="54">
        <v>38884</v>
      </c>
      <c r="D3073" s="215">
        <v>6620</v>
      </c>
      <c r="E3073" s="215">
        <v>7008</v>
      </c>
      <c r="F3073" s="57">
        <f t="shared" si="123"/>
        <v>388</v>
      </c>
      <c r="G3073" s="67">
        <f t="shared" si="124"/>
        <v>168.41472868217053</v>
      </c>
      <c r="H3073" s="54">
        <v>38868</v>
      </c>
      <c r="I3073" s="215">
        <v>2190</v>
      </c>
      <c r="J3073" s="215">
        <v>6630</v>
      </c>
      <c r="K3073" s="215"/>
      <c r="L3073" s="215"/>
      <c r="M3073" s="67"/>
      <c r="N3073" s="216"/>
      <c r="O3073" s="216"/>
      <c r="P3073" s="216"/>
      <c r="Q3073" s="216"/>
      <c r="R3073" s="216"/>
      <c r="S3073" s="216"/>
      <c r="T3073" s="216"/>
      <c r="U3073" s="216"/>
      <c r="V3073" s="216"/>
      <c r="W3073" s="216"/>
      <c r="X3073" s="216"/>
    </row>
    <row r="3074" spans="1:24" ht="15.75" customHeight="1">
      <c r="A3074" s="58"/>
      <c r="C3074" s="54">
        <v>38883</v>
      </c>
      <c r="D3074" s="215">
        <v>6620</v>
      </c>
      <c r="E3074" s="215">
        <v>7008</v>
      </c>
      <c r="F3074" s="57">
        <f t="shared" si="123"/>
        <v>388</v>
      </c>
      <c r="G3074" s="67">
        <f t="shared" si="124"/>
        <v>167.91343669250645</v>
      </c>
      <c r="H3074" s="54">
        <v>38867</v>
      </c>
      <c r="I3074" s="215">
        <v>2190</v>
      </c>
      <c r="J3074" s="215">
        <v>6630</v>
      </c>
      <c r="K3074" s="215"/>
      <c r="L3074" s="215"/>
      <c r="M3074" s="67"/>
      <c r="N3074" s="216"/>
      <c r="O3074" s="216"/>
      <c r="P3074" s="216"/>
      <c r="Q3074" s="216"/>
      <c r="R3074" s="216"/>
      <c r="S3074" s="216"/>
      <c r="T3074" s="216"/>
      <c r="U3074" s="216"/>
      <c r="V3074" s="216"/>
      <c r="W3074" s="216"/>
      <c r="X3074" s="216"/>
    </row>
    <row r="3075" spans="1:24" ht="15.75" customHeight="1">
      <c r="A3075" s="58"/>
      <c r="C3075" s="54">
        <v>38882</v>
      </c>
      <c r="D3075" s="215">
        <v>6640</v>
      </c>
      <c r="E3075" s="215">
        <v>7008</v>
      </c>
      <c r="F3075" s="57">
        <f t="shared" si="123"/>
        <v>368</v>
      </c>
      <c r="G3075" s="67">
        <f t="shared" si="124"/>
        <v>167.41214470284237</v>
      </c>
      <c r="H3075" s="54">
        <v>38866</v>
      </c>
      <c r="I3075" s="215">
        <v>2190</v>
      </c>
      <c r="J3075" s="215">
        <v>6630</v>
      </c>
      <c r="K3075" s="215"/>
      <c r="L3075" s="215"/>
      <c r="M3075" s="67"/>
      <c r="N3075" s="216"/>
      <c r="O3075" s="216"/>
      <c r="P3075" s="216"/>
      <c r="Q3075" s="216"/>
      <c r="R3075" s="216"/>
      <c r="S3075" s="216"/>
      <c r="T3075" s="216"/>
      <c r="U3075" s="216"/>
      <c r="V3075" s="216"/>
      <c r="W3075" s="216"/>
      <c r="X3075" s="216"/>
    </row>
    <row r="3076" spans="1:24" ht="15.75" customHeight="1">
      <c r="A3076" s="58"/>
      <c r="C3076" s="54">
        <v>38881</v>
      </c>
      <c r="D3076" s="215">
        <v>6660</v>
      </c>
      <c r="E3076" s="215">
        <v>7015</v>
      </c>
      <c r="F3076" s="57">
        <f t="shared" si="123"/>
        <v>355</v>
      </c>
      <c r="G3076" s="67">
        <f t="shared" si="124"/>
        <v>166.93669250645993</v>
      </c>
      <c r="H3076" s="54">
        <v>38863</v>
      </c>
      <c r="I3076" s="215">
        <v>2190</v>
      </c>
      <c r="J3076" s="215">
        <v>6630</v>
      </c>
      <c r="K3076" s="215"/>
      <c r="L3076" s="215"/>
      <c r="M3076" s="67"/>
      <c r="N3076" s="216"/>
      <c r="O3076" s="216"/>
      <c r="P3076" s="216"/>
      <c r="Q3076" s="216"/>
      <c r="R3076" s="216"/>
      <c r="S3076" s="216"/>
      <c r="T3076" s="216"/>
      <c r="U3076" s="216"/>
      <c r="V3076" s="216"/>
      <c r="W3076" s="216"/>
      <c r="X3076" s="216"/>
    </row>
    <row r="3077" spans="1:24" ht="15.75" customHeight="1">
      <c r="A3077" s="58"/>
      <c r="C3077" s="54">
        <v>38880</v>
      </c>
      <c r="D3077" s="215">
        <v>6660</v>
      </c>
      <c r="E3077" s="215">
        <v>7015</v>
      </c>
      <c r="F3077" s="57">
        <f t="shared" ref="F3077:F3140" si="125">E3077-D3077</f>
        <v>355</v>
      </c>
      <c r="G3077" s="67">
        <f t="shared" ref="G3077:G3140" si="126">SUM(F3077:F3850)/774</f>
        <v>166.4780361757106</v>
      </c>
      <c r="H3077" s="54">
        <v>38862</v>
      </c>
      <c r="I3077" s="215">
        <v>2190</v>
      </c>
      <c r="J3077" s="215">
        <v>6630</v>
      </c>
      <c r="K3077" s="215"/>
      <c r="L3077" s="215"/>
      <c r="M3077" s="67"/>
      <c r="N3077" s="216"/>
      <c r="O3077" s="216"/>
      <c r="P3077" s="216"/>
      <c r="Q3077" s="216"/>
      <c r="R3077" s="216"/>
      <c r="S3077" s="216"/>
      <c r="T3077" s="216"/>
      <c r="U3077" s="216"/>
      <c r="V3077" s="216"/>
      <c r="W3077" s="216"/>
      <c r="X3077" s="216"/>
    </row>
    <row r="3078" spans="1:24" ht="15.75" customHeight="1">
      <c r="A3078" s="58"/>
      <c r="C3078" s="54">
        <v>38877</v>
      </c>
      <c r="D3078" s="215">
        <v>6690</v>
      </c>
      <c r="E3078" s="215">
        <v>7015</v>
      </c>
      <c r="F3078" s="57">
        <f t="shared" si="125"/>
        <v>325</v>
      </c>
      <c r="G3078" s="67">
        <f t="shared" si="126"/>
        <v>166.01937984496124</v>
      </c>
      <c r="H3078" s="54">
        <v>38861</v>
      </c>
      <c r="I3078" s="215">
        <v>2200</v>
      </c>
      <c r="J3078" s="215">
        <v>6630</v>
      </c>
      <c r="K3078" s="215"/>
      <c r="L3078" s="215"/>
      <c r="M3078" s="67"/>
      <c r="N3078" s="216"/>
      <c r="O3078" s="216"/>
      <c r="P3078" s="216"/>
      <c r="Q3078" s="216"/>
      <c r="R3078" s="216"/>
      <c r="S3078" s="216"/>
      <c r="T3078" s="216"/>
      <c r="U3078" s="216"/>
      <c r="V3078" s="216"/>
      <c r="W3078" s="216"/>
      <c r="X3078" s="216"/>
    </row>
    <row r="3079" spans="1:24" ht="15.75" customHeight="1">
      <c r="A3079" s="58"/>
      <c r="C3079" s="54">
        <v>38876</v>
      </c>
      <c r="D3079" s="215">
        <v>6690</v>
      </c>
      <c r="E3079" s="215">
        <v>7028</v>
      </c>
      <c r="F3079" s="57">
        <f t="shared" si="125"/>
        <v>338</v>
      </c>
      <c r="G3079" s="67">
        <f t="shared" si="126"/>
        <v>165.59948320413437</v>
      </c>
      <c r="H3079" s="54">
        <v>38860</v>
      </c>
      <c r="I3079" s="215">
        <v>2190</v>
      </c>
      <c r="J3079" s="215">
        <v>6630</v>
      </c>
      <c r="K3079" s="215"/>
      <c r="L3079" s="215"/>
      <c r="M3079" s="67"/>
      <c r="N3079" s="216"/>
      <c r="O3079" s="216"/>
      <c r="P3079" s="216"/>
      <c r="Q3079" s="216"/>
      <c r="R3079" s="216"/>
      <c r="S3079" s="216"/>
      <c r="T3079" s="216"/>
      <c r="U3079" s="216"/>
      <c r="V3079" s="216"/>
      <c r="W3079" s="216"/>
      <c r="X3079" s="216"/>
    </row>
    <row r="3080" spans="1:24" ht="15.75" customHeight="1">
      <c r="A3080" s="58"/>
      <c r="C3080" s="54">
        <v>38875</v>
      </c>
      <c r="D3080" s="215">
        <v>6720</v>
      </c>
      <c r="E3080" s="215">
        <v>7028</v>
      </c>
      <c r="F3080" s="57">
        <f t="shared" si="125"/>
        <v>308</v>
      </c>
      <c r="G3080" s="67">
        <f t="shared" si="126"/>
        <v>165.16279069767441</v>
      </c>
      <c r="H3080" s="54">
        <v>38859</v>
      </c>
      <c r="I3080" s="215">
        <v>2200</v>
      </c>
      <c r="J3080" s="215">
        <v>6630</v>
      </c>
      <c r="K3080" s="215"/>
      <c r="L3080" s="215"/>
      <c r="M3080" s="67"/>
      <c r="N3080" s="216"/>
      <c r="O3080" s="216"/>
      <c r="P3080" s="216"/>
      <c r="Q3080" s="216"/>
      <c r="R3080" s="216"/>
      <c r="S3080" s="216"/>
      <c r="T3080" s="216"/>
      <c r="U3080" s="216"/>
      <c r="V3080" s="216"/>
      <c r="W3080" s="216"/>
      <c r="X3080" s="216"/>
    </row>
    <row r="3081" spans="1:24" ht="15.75" customHeight="1">
      <c r="A3081" s="58"/>
      <c r="C3081" s="54">
        <v>38874</v>
      </c>
      <c r="D3081" s="215">
        <v>6720</v>
      </c>
      <c r="E3081" s="215">
        <v>7042</v>
      </c>
      <c r="F3081" s="57">
        <f t="shared" si="125"/>
        <v>322</v>
      </c>
      <c r="G3081" s="67">
        <f t="shared" si="126"/>
        <v>164.76485788113695</v>
      </c>
      <c r="H3081" s="54">
        <v>38856</v>
      </c>
      <c r="I3081" s="215">
        <v>2200</v>
      </c>
      <c r="J3081" s="215">
        <v>6630</v>
      </c>
      <c r="K3081" s="215"/>
      <c r="L3081" s="215"/>
      <c r="M3081" s="67"/>
      <c r="N3081" s="216"/>
      <c r="O3081" s="216"/>
      <c r="P3081" s="216"/>
      <c r="Q3081" s="216"/>
      <c r="R3081" s="216"/>
      <c r="S3081" s="216"/>
      <c r="T3081" s="216"/>
      <c r="U3081" s="216"/>
      <c r="V3081" s="216"/>
      <c r="W3081" s="216"/>
      <c r="X3081" s="216"/>
    </row>
    <row r="3082" spans="1:24" ht="15.75" customHeight="1">
      <c r="A3082" s="58"/>
      <c r="C3082" s="54">
        <v>38873</v>
      </c>
      <c r="D3082" s="215">
        <v>6740</v>
      </c>
      <c r="E3082" s="215">
        <v>7055</v>
      </c>
      <c r="F3082" s="57">
        <f t="shared" si="125"/>
        <v>315</v>
      </c>
      <c r="G3082" s="67">
        <f t="shared" si="126"/>
        <v>164.34883720930233</v>
      </c>
      <c r="H3082" s="54">
        <v>38855</v>
      </c>
      <c r="I3082" s="215">
        <v>2200</v>
      </c>
      <c r="J3082" s="215">
        <v>6590</v>
      </c>
      <c r="K3082" s="215"/>
      <c r="L3082" s="215"/>
      <c r="M3082" s="67"/>
      <c r="N3082" s="216"/>
      <c r="O3082" s="216"/>
      <c r="P3082" s="216"/>
      <c r="Q3082" s="216"/>
      <c r="R3082" s="216"/>
      <c r="S3082" s="216"/>
      <c r="T3082" s="216"/>
      <c r="U3082" s="216"/>
      <c r="V3082" s="216"/>
      <c r="W3082" s="216"/>
      <c r="X3082" s="216"/>
    </row>
    <row r="3083" spans="1:24" ht="15.75" customHeight="1">
      <c r="A3083" s="58"/>
      <c r="C3083" s="54">
        <v>38870</v>
      </c>
      <c r="D3083" s="215">
        <v>6740</v>
      </c>
      <c r="E3083" s="215">
        <v>7055</v>
      </c>
      <c r="F3083" s="57">
        <f t="shared" si="125"/>
        <v>315</v>
      </c>
      <c r="G3083" s="67">
        <f t="shared" si="126"/>
        <v>163.94186046511629</v>
      </c>
      <c r="H3083" s="54">
        <v>38854</v>
      </c>
      <c r="I3083" s="215">
        <v>2200</v>
      </c>
      <c r="J3083" s="215">
        <v>6590</v>
      </c>
      <c r="K3083" s="215"/>
      <c r="L3083" s="215"/>
      <c r="M3083" s="67"/>
      <c r="N3083" s="216"/>
      <c r="O3083" s="216"/>
      <c r="P3083" s="216"/>
      <c r="Q3083" s="216"/>
      <c r="R3083" s="216"/>
      <c r="S3083" s="216"/>
      <c r="T3083" s="216"/>
      <c r="U3083" s="216"/>
      <c r="V3083" s="216"/>
      <c r="W3083" s="216"/>
      <c r="X3083" s="216"/>
    </row>
    <row r="3084" spans="1:24" ht="15.75" customHeight="1">
      <c r="A3084" s="58"/>
      <c r="C3084" s="54">
        <v>38869</v>
      </c>
      <c r="D3084" s="215">
        <v>6760</v>
      </c>
      <c r="E3084" s="215">
        <v>7069</v>
      </c>
      <c r="F3084" s="57">
        <f t="shared" si="125"/>
        <v>309</v>
      </c>
      <c r="G3084" s="67">
        <f t="shared" si="126"/>
        <v>163.53488372093022</v>
      </c>
      <c r="H3084" s="54">
        <v>38853</v>
      </c>
      <c r="I3084" s="215">
        <v>2190</v>
      </c>
      <c r="J3084" s="215">
        <v>6570</v>
      </c>
      <c r="K3084" s="215"/>
      <c r="L3084" s="215"/>
      <c r="M3084" s="67"/>
      <c r="N3084" s="216"/>
      <c r="O3084" s="216"/>
      <c r="P3084" s="216"/>
      <c r="Q3084" s="216"/>
      <c r="R3084" s="216"/>
      <c r="S3084" s="216"/>
      <c r="T3084" s="216"/>
      <c r="U3084" s="216"/>
      <c r="V3084" s="216"/>
      <c r="W3084" s="216"/>
      <c r="X3084" s="216"/>
    </row>
    <row r="3085" spans="1:24" ht="15.75" customHeight="1">
      <c r="A3085" s="58"/>
      <c r="C3085" s="54">
        <v>38868</v>
      </c>
      <c r="D3085" s="215">
        <v>6780</v>
      </c>
      <c r="E3085" s="215">
        <v>7069</v>
      </c>
      <c r="F3085" s="57">
        <f t="shared" si="125"/>
        <v>289</v>
      </c>
      <c r="G3085" s="67">
        <f t="shared" si="126"/>
        <v>163.13565891472868</v>
      </c>
      <c r="H3085" s="54">
        <v>38852</v>
      </c>
      <c r="I3085" s="215">
        <v>2200</v>
      </c>
      <c r="J3085" s="215">
        <v>6570</v>
      </c>
      <c r="K3085" s="215"/>
      <c r="L3085" s="215"/>
      <c r="M3085" s="67"/>
      <c r="N3085" s="216"/>
      <c r="O3085" s="216"/>
      <c r="P3085" s="216"/>
      <c r="Q3085" s="216"/>
      <c r="R3085" s="216"/>
      <c r="S3085" s="216"/>
      <c r="T3085" s="216"/>
      <c r="U3085" s="216"/>
      <c r="V3085" s="216"/>
      <c r="W3085" s="216"/>
      <c r="X3085" s="216"/>
    </row>
    <row r="3086" spans="1:24" ht="15.75" customHeight="1">
      <c r="A3086" s="58"/>
      <c r="C3086" s="54">
        <v>38867</v>
      </c>
      <c r="D3086" s="215">
        <v>6800</v>
      </c>
      <c r="E3086" s="215">
        <v>7069</v>
      </c>
      <c r="F3086" s="57">
        <f t="shared" si="125"/>
        <v>269</v>
      </c>
      <c r="G3086" s="67">
        <f t="shared" si="126"/>
        <v>162.76227390180878</v>
      </c>
      <c r="H3086" s="54">
        <v>38849</v>
      </c>
      <c r="I3086" s="215">
        <v>2230</v>
      </c>
      <c r="J3086" s="215">
        <v>6540</v>
      </c>
      <c r="K3086" s="215"/>
      <c r="L3086" s="215"/>
      <c r="M3086" s="67"/>
      <c r="N3086" s="216"/>
      <c r="O3086" s="216"/>
      <c r="P3086" s="216"/>
      <c r="Q3086" s="216"/>
      <c r="R3086" s="216"/>
      <c r="S3086" s="216"/>
      <c r="T3086" s="216"/>
      <c r="U3086" s="216"/>
      <c r="V3086" s="216"/>
      <c r="W3086" s="216"/>
      <c r="X3086" s="216"/>
    </row>
    <row r="3087" spans="1:24" ht="15.75" customHeight="1">
      <c r="A3087" s="58"/>
      <c r="C3087" s="54">
        <v>38866</v>
      </c>
      <c r="D3087" s="215">
        <v>6800</v>
      </c>
      <c r="E3087" s="215">
        <v>7076</v>
      </c>
      <c r="F3087" s="57">
        <f t="shared" si="125"/>
        <v>276</v>
      </c>
      <c r="G3087" s="67">
        <f t="shared" si="126"/>
        <v>162.41472868217053</v>
      </c>
      <c r="H3087" s="54">
        <v>38848</v>
      </c>
      <c r="I3087" s="215">
        <v>2270</v>
      </c>
      <c r="J3087" s="215">
        <v>6540</v>
      </c>
      <c r="K3087" s="215"/>
      <c r="L3087" s="215"/>
      <c r="M3087" s="67"/>
      <c r="N3087" s="216"/>
      <c r="O3087" s="216"/>
      <c r="P3087" s="216"/>
      <c r="Q3087" s="216"/>
      <c r="R3087" s="216"/>
      <c r="S3087" s="216"/>
      <c r="T3087" s="216"/>
      <c r="U3087" s="216"/>
      <c r="V3087" s="216"/>
      <c r="W3087" s="216"/>
      <c r="X3087" s="216"/>
    </row>
    <row r="3088" spans="1:24" ht="15.75" customHeight="1">
      <c r="A3088" s="58"/>
      <c r="C3088" s="54">
        <v>38863</v>
      </c>
      <c r="D3088" s="215">
        <v>6810</v>
      </c>
      <c r="E3088" s="215">
        <v>7076</v>
      </c>
      <c r="F3088" s="57">
        <f t="shared" si="125"/>
        <v>266</v>
      </c>
      <c r="G3088" s="67">
        <f t="shared" si="126"/>
        <v>162.05813953488371</v>
      </c>
      <c r="H3088" s="54">
        <v>38847</v>
      </c>
      <c r="I3088" s="215">
        <v>2310</v>
      </c>
      <c r="J3088" s="215">
        <v>6500</v>
      </c>
      <c r="K3088" s="215"/>
      <c r="L3088" s="215"/>
      <c r="M3088" s="67"/>
      <c r="N3088" s="216"/>
      <c r="O3088" s="216"/>
      <c r="P3088" s="216"/>
      <c r="Q3088" s="216"/>
      <c r="R3088" s="216"/>
      <c r="S3088" s="216"/>
      <c r="T3088" s="216"/>
      <c r="U3088" s="216"/>
      <c r="V3088" s="216"/>
      <c r="W3088" s="216"/>
      <c r="X3088" s="216"/>
    </row>
    <row r="3089" spans="1:24" ht="15.75" customHeight="1">
      <c r="A3089" s="58"/>
      <c r="C3089" s="54">
        <v>38862</v>
      </c>
      <c r="D3089" s="215">
        <v>6810</v>
      </c>
      <c r="E3089" s="215">
        <v>7076</v>
      </c>
      <c r="F3089" s="57">
        <f t="shared" si="125"/>
        <v>266</v>
      </c>
      <c r="G3089" s="67">
        <f t="shared" si="126"/>
        <v>161.71447028423773</v>
      </c>
      <c r="H3089" s="54">
        <v>38846</v>
      </c>
      <c r="I3089" s="215">
        <v>2310</v>
      </c>
      <c r="J3089" s="215">
        <v>6500</v>
      </c>
      <c r="K3089" s="215"/>
      <c r="L3089" s="215"/>
      <c r="M3089" s="67"/>
      <c r="N3089" s="216"/>
      <c r="O3089" s="216"/>
      <c r="P3089" s="216"/>
      <c r="Q3089" s="216"/>
      <c r="R3089" s="216"/>
      <c r="S3089" s="216"/>
      <c r="T3089" s="216"/>
      <c r="U3089" s="216"/>
      <c r="V3089" s="216"/>
      <c r="W3089" s="216"/>
      <c r="X3089" s="216"/>
    </row>
    <row r="3090" spans="1:24" ht="15.75" customHeight="1">
      <c r="A3090" s="58"/>
      <c r="C3090" s="54">
        <v>38861</v>
      </c>
      <c r="D3090" s="215">
        <v>6810</v>
      </c>
      <c r="E3090" s="215">
        <v>7076</v>
      </c>
      <c r="F3090" s="57">
        <f t="shared" si="125"/>
        <v>266</v>
      </c>
      <c r="G3090" s="67">
        <f t="shared" si="126"/>
        <v>161.37080103359173</v>
      </c>
      <c r="H3090" s="54">
        <v>38845</v>
      </c>
      <c r="I3090" s="215">
        <v>2340</v>
      </c>
      <c r="J3090" s="215">
        <v>6460</v>
      </c>
      <c r="K3090" s="215"/>
      <c r="L3090" s="215"/>
      <c r="M3090" s="67"/>
      <c r="N3090" s="216"/>
      <c r="O3090" s="216"/>
      <c r="P3090" s="216"/>
      <c r="Q3090" s="216"/>
      <c r="R3090" s="216"/>
      <c r="S3090" s="216"/>
      <c r="T3090" s="216"/>
      <c r="U3090" s="216"/>
      <c r="V3090" s="216"/>
      <c r="W3090" s="216"/>
      <c r="X3090" s="216"/>
    </row>
    <row r="3091" spans="1:24" ht="15.75" customHeight="1">
      <c r="A3091" s="58"/>
      <c r="C3091" s="54">
        <v>38860</v>
      </c>
      <c r="D3091" s="215">
        <v>6820</v>
      </c>
      <c r="E3091" s="215">
        <v>7083</v>
      </c>
      <c r="F3091" s="57">
        <f t="shared" si="125"/>
        <v>263</v>
      </c>
      <c r="G3091" s="67">
        <f t="shared" si="126"/>
        <v>161.02713178294573</v>
      </c>
      <c r="H3091" s="54">
        <v>38842</v>
      </c>
      <c r="I3091" s="215">
        <v>2390</v>
      </c>
      <c r="J3091" s="215">
        <v>6460</v>
      </c>
      <c r="K3091" s="215"/>
      <c r="L3091" s="215"/>
      <c r="M3091" s="67"/>
      <c r="N3091" s="216"/>
      <c r="O3091" s="216"/>
      <c r="P3091" s="216"/>
      <c r="Q3091" s="216"/>
      <c r="R3091" s="216"/>
      <c r="S3091" s="216"/>
      <c r="T3091" s="216"/>
      <c r="U3091" s="216"/>
      <c r="V3091" s="216"/>
      <c r="W3091" s="216"/>
      <c r="X3091" s="216"/>
    </row>
    <row r="3092" spans="1:24" ht="15.75" customHeight="1">
      <c r="A3092" s="58"/>
      <c r="C3092" s="54">
        <v>38859</v>
      </c>
      <c r="D3092" s="215">
        <v>6820</v>
      </c>
      <c r="E3092" s="215">
        <v>7083</v>
      </c>
      <c r="F3092" s="57">
        <f t="shared" si="125"/>
        <v>263</v>
      </c>
      <c r="G3092" s="67">
        <f t="shared" si="126"/>
        <v>160.68733850129198</v>
      </c>
      <c r="H3092" s="54">
        <v>38841</v>
      </c>
      <c r="I3092" s="215">
        <v>2420</v>
      </c>
      <c r="J3092" s="215">
        <v>6410</v>
      </c>
      <c r="K3092" s="215"/>
      <c r="L3092" s="215"/>
      <c r="M3092" s="67"/>
      <c r="N3092" s="216"/>
      <c r="O3092" s="216"/>
      <c r="P3092" s="216"/>
      <c r="Q3092" s="216"/>
      <c r="R3092" s="216"/>
      <c r="S3092" s="216"/>
      <c r="T3092" s="216"/>
      <c r="U3092" s="216"/>
      <c r="V3092" s="216"/>
      <c r="W3092" s="216"/>
      <c r="X3092" s="216"/>
    </row>
    <row r="3093" spans="1:24" ht="15.75" customHeight="1">
      <c r="A3093" s="58"/>
      <c r="C3093" s="54">
        <v>38856</v>
      </c>
      <c r="D3093" s="215">
        <v>6790</v>
      </c>
      <c r="E3093" s="215">
        <v>7083</v>
      </c>
      <c r="F3093" s="57">
        <f t="shared" si="125"/>
        <v>293</v>
      </c>
      <c r="G3093" s="67">
        <f t="shared" si="126"/>
        <v>160.34754521963825</v>
      </c>
      <c r="H3093" s="54">
        <v>38840</v>
      </c>
      <c r="I3093" s="215">
        <v>2390</v>
      </c>
      <c r="J3093" s="215">
        <v>6410</v>
      </c>
      <c r="K3093" s="215"/>
      <c r="L3093" s="215"/>
      <c r="M3093" s="67"/>
      <c r="N3093" s="216"/>
      <c r="O3093" s="216"/>
      <c r="P3093" s="216"/>
      <c r="Q3093" s="216"/>
      <c r="R3093" s="216"/>
      <c r="S3093" s="216"/>
      <c r="T3093" s="216"/>
      <c r="U3093" s="216"/>
      <c r="V3093" s="216"/>
      <c r="W3093" s="216"/>
      <c r="X3093" s="216"/>
    </row>
    <row r="3094" spans="1:24" ht="15.75" customHeight="1">
      <c r="A3094" s="58"/>
      <c r="C3094" s="54">
        <v>38855</v>
      </c>
      <c r="D3094" s="215">
        <v>6790</v>
      </c>
      <c r="E3094" s="215">
        <v>7049</v>
      </c>
      <c r="F3094" s="57">
        <f t="shared" si="125"/>
        <v>259</v>
      </c>
      <c r="G3094" s="67">
        <f t="shared" si="126"/>
        <v>159.96899224806202</v>
      </c>
      <c r="H3094" s="54">
        <v>38839</v>
      </c>
      <c r="I3094" s="215">
        <v>2390</v>
      </c>
      <c r="J3094" s="215">
        <v>6410</v>
      </c>
      <c r="K3094" s="215"/>
      <c r="L3094" s="215"/>
      <c r="M3094" s="67"/>
      <c r="N3094" s="216"/>
      <c r="O3094" s="216"/>
      <c r="P3094" s="216"/>
      <c r="Q3094" s="216"/>
      <c r="R3094" s="216"/>
      <c r="S3094" s="216"/>
      <c r="T3094" s="216"/>
      <c r="U3094" s="216"/>
      <c r="V3094" s="216"/>
      <c r="W3094" s="216"/>
      <c r="X3094" s="216"/>
    </row>
    <row r="3095" spans="1:24" ht="15.75" customHeight="1">
      <c r="A3095" s="58"/>
      <c r="C3095" s="54">
        <v>38854</v>
      </c>
      <c r="D3095" s="215">
        <v>6760</v>
      </c>
      <c r="E3095" s="215">
        <v>7049</v>
      </c>
      <c r="F3095" s="57">
        <f t="shared" si="125"/>
        <v>289</v>
      </c>
      <c r="G3095" s="67">
        <f t="shared" si="126"/>
        <v>159.6343669250646</v>
      </c>
      <c r="H3095" s="54">
        <v>38838</v>
      </c>
      <c r="I3095" s="215">
        <v>2360</v>
      </c>
      <c r="J3095" s="215">
        <v>6360</v>
      </c>
      <c r="K3095" s="215"/>
      <c r="L3095" s="215"/>
      <c r="M3095" s="67"/>
      <c r="N3095" s="216"/>
      <c r="O3095" s="216"/>
      <c r="P3095" s="216"/>
      <c r="Q3095" s="216"/>
      <c r="R3095" s="216"/>
      <c r="S3095" s="216"/>
      <c r="T3095" s="216"/>
      <c r="U3095" s="216"/>
      <c r="V3095" s="216"/>
      <c r="W3095" s="216"/>
      <c r="X3095" s="216"/>
    </row>
    <row r="3096" spans="1:24" ht="15.75" customHeight="1">
      <c r="A3096" s="58"/>
      <c r="C3096" s="54">
        <v>38853</v>
      </c>
      <c r="D3096" s="215">
        <v>6730</v>
      </c>
      <c r="E3096" s="215">
        <v>7049</v>
      </c>
      <c r="F3096" s="57">
        <f t="shared" si="125"/>
        <v>319</v>
      </c>
      <c r="G3096" s="67">
        <f t="shared" si="126"/>
        <v>159.2609819121447</v>
      </c>
      <c r="H3096" s="54">
        <v>38835</v>
      </c>
      <c r="I3096" s="215">
        <v>2360</v>
      </c>
      <c r="J3096" s="215">
        <v>6360</v>
      </c>
      <c r="K3096" s="215"/>
      <c r="L3096" s="215"/>
      <c r="M3096" s="67"/>
      <c r="N3096" s="216"/>
      <c r="O3096" s="216"/>
      <c r="P3096" s="216"/>
      <c r="Q3096" s="216"/>
      <c r="R3096" s="216"/>
      <c r="S3096" s="216"/>
      <c r="T3096" s="216"/>
      <c r="U3096" s="216"/>
      <c r="V3096" s="216"/>
      <c r="W3096" s="216"/>
      <c r="X3096" s="216"/>
    </row>
    <row r="3097" spans="1:24" ht="15.75" customHeight="1">
      <c r="A3097" s="58"/>
      <c r="C3097" s="54">
        <v>38852</v>
      </c>
      <c r="D3097" s="215">
        <v>6700</v>
      </c>
      <c r="E3097" s="215">
        <v>7008</v>
      </c>
      <c r="F3097" s="57">
        <f t="shared" si="125"/>
        <v>308</v>
      </c>
      <c r="G3097" s="67">
        <f t="shared" si="126"/>
        <v>158.84883720930233</v>
      </c>
      <c r="H3097" s="54">
        <v>38834</v>
      </c>
      <c r="I3097" s="215">
        <v>2360</v>
      </c>
      <c r="J3097" s="215">
        <v>6340</v>
      </c>
      <c r="K3097" s="215"/>
      <c r="L3097" s="215"/>
      <c r="M3097" s="67"/>
      <c r="N3097" s="216"/>
      <c r="O3097" s="216"/>
      <c r="P3097" s="216"/>
      <c r="Q3097" s="216"/>
      <c r="R3097" s="216"/>
      <c r="S3097" s="216"/>
      <c r="T3097" s="216"/>
      <c r="U3097" s="216"/>
      <c r="V3097" s="216"/>
      <c r="W3097" s="216"/>
      <c r="X3097" s="216"/>
    </row>
    <row r="3098" spans="1:24" ht="15.75" customHeight="1">
      <c r="A3098" s="58"/>
      <c r="C3098" s="54">
        <v>38849</v>
      </c>
      <c r="D3098" s="215">
        <v>6700</v>
      </c>
      <c r="E3098" s="215">
        <v>6994</v>
      </c>
      <c r="F3098" s="57">
        <f t="shared" si="125"/>
        <v>294</v>
      </c>
      <c r="G3098" s="67">
        <f t="shared" si="126"/>
        <v>158.45090439276487</v>
      </c>
      <c r="H3098" s="54">
        <v>38833</v>
      </c>
      <c r="I3098" s="215">
        <v>2340</v>
      </c>
      <c r="J3098" s="215">
        <v>6340</v>
      </c>
      <c r="K3098" s="215"/>
      <c r="L3098" s="215"/>
      <c r="M3098" s="67"/>
      <c r="N3098" s="216"/>
      <c r="O3098" s="216"/>
      <c r="P3098" s="216"/>
      <c r="Q3098" s="216"/>
      <c r="R3098" s="216"/>
      <c r="S3098" s="216"/>
      <c r="T3098" s="216"/>
      <c r="U3098" s="216"/>
      <c r="V3098" s="216"/>
      <c r="W3098" s="216"/>
      <c r="X3098" s="216"/>
    </row>
    <row r="3099" spans="1:24" ht="15.75" customHeight="1">
      <c r="A3099" s="58"/>
      <c r="C3099" s="54">
        <v>38848</v>
      </c>
      <c r="D3099" s="215">
        <v>6650</v>
      </c>
      <c r="E3099" s="215">
        <v>6994</v>
      </c>
      <c r="F3099" s="57">
        <f t="shared" si="125"/>
        <v>344</v>
      </c>
      <c r="G3099" s="67">
        <f t="shared" si="126"/>
        <v>158.07105943152456</v>
      </c>
      <c r="H3099" s="54">
        <v>38832</v>
      </c>
      <c r="I3099" s="215">
        <v>2330</v>
      </c>
      <c r="J3099" s="215">
        <v>6320</v>
      </c>
      <c r="K3099" s="215"/>
      <c r="L3099" s="215"/>
      <c r="M3099" s="67"/>
      <c r="N3099" s="216"/>
      <c r="O3099" s="216"/>
      <c r="P3099" s="216"/>
      <c r="Q3099" s="216"/>
      <c r="R3099" s="216"/>
      <c r="S3099" s="216"/>
      <c r="T3099" s="216"/>
      <c r="U3099" s="216"/>
      <c r="V3099" s="216"/>
      <c r="W3099" s="216"/>
      <c r="X3099" s="216"/>
    </row>
    <row r="3100" spans="1:24" ht="15.75" customHeight="1">
      <c r="A3100" s="58"/>
      <c r="C3100" s="54">
        <v>38847</v>
      </c>
      <c r="D3100" s="215">
        <v>6620</v>
      </c>
      <c r="E3100" s="215">
        <v>6940</v>
      </c>
      <c r="F3100" s="57">
        <f t="shared" si="125"/>
        <v>320</v>
      </c>
      <c r="G3100" s="67">
        <f t="shared" si="126"/>
        <v>157.6266149870801</v>
      </c>
      <c r="H3100" s="54">
        <v>38831</v>
      </c>
      <c r="I3100" s="215">
        <v>2330</v>
      </c>
      <c r="J3100" s="215">
        <v>6320</v>
      </c>
      <c r="K3100" s="215"/>
      <c r="L3100" s="215"/>
      <c r="M3100" s="67"/>
      <c r="N3100" s="216"/>
      <c r="O3100" s="216"/>
      <c r="P3100" s="216"/>
      <c r="Q3100" s="216"/>
      <c r="R3100" s="216"/>
      <c r="S3100" s="216"/>
      <c r="T3100" s="216"/>
      <c r="U3100" s="216"/>
      <c r="V3100" s="216"/>
      <c r="W3100" s="216"/>
      <c r="X3100" s="216"/>
    </row>
    <row r="3101" spans="1:24" ht="15.75" customHeight="1">
      <c r="A3101" s="58"/>
      <c r="C3101" s="54">
        <v>38846</v>
      </c>
      <c r="D3101" s="215">
        <v>6580</v>
      </c>
      <c r="E3101" s="215">
        <v>6940</v>
      </c>
      <c r="F3101" s="57">
        <f t="shared" si="125"/>
        <v>360</v>
      </c>
      <c r="G3101" s="67">
        <f t="shared" si="126"/>
        <v>157.21317829457365</v>
      </c>
      <c r="H3101" s="54">
        <v>38828</v>
      </c>
      <c r="I3101" s="215">
        <v>2330</v>
      </c>
      <c r="J3101" s="215">
        <v>6300</v>
      </c>
      <c r="K3101" s="215"/>
      <c r="L3101" s="215"/>
      <c r="M3101" s="67"/>
      <c r="N3101" s="216"/>
      <c r="O3101" s="216"/>
      <c r="P3101" s="216"/>
      <c r="Q3101" s="216"/>
      <c r="R3101" s="216"/>
      <c r="S3101" s="216"/>
      <c r="T3101" s="216"/>
      <c r="U3101" s="216"/>
      <c r="V3101" s="216"/>
      <c r="W3101" s="216"/>
      <c r="X3101" s="216"/>
    </row>
    <row r="3102" spans="1:24" ht="15.75" customHeight="1">
      <c r="A3102" s="58"/>
      <c r="C3102" s="54">
        <v>38845</v>
      </c>
      <c r="D3102" s="215">
        <v>6580</v>
      </c>
      <c r="E3102" s="215">
        <v>6940</v>
      </c>
      <c r="F3102" s="57">
        <f t="shared" si="125"/>
        <v>360</v>
      </c>
      <c r="G3102" s="67">
        <f t="shared" si="126"/>
        <v>156.74806201550388</v>
      </c>
      <c r="H3102" s="54">
        <v>38827</v>
      </c>
      <c r="I3102" s="215">
        <v>2330</v>
      </c>
      <c r="J3102" s="215">
        <v>6280</v>
      </c>
      <c r="K3102" s="215"/>
      <c r="L3102" s="215"/>
      <c r="M3102" s="67"/>
      <c r="N3102" s="216"/>
      <c r="O3102" s="216"/>
      <c r="P3102" s="216"/>
      <c r="Q3102" s="216"/>
      <c r="R3102" s="216"/>
      <c r="S3102" s="216"/>
      <c r="T3102" s="216"/>
      <c r="U3102" s="216"/>
      <c r="V3102" s="216"/>
      <c r="W3102" s="216"/>
      <c r="X3102" s="216"/>
    </row>
    <row r="3103" spans="1:24" ht="15.75" customHeight="1">
      <c r="A3103" s="58"/>
      <c r="C3103" s="54">
        <v>38842</v>
      </c>
      <c r="D3103" s="215">
        <v>6540</v>
      </c>
      <c r="E3103" s="215">
        <v>6912</v>
      </c>
      <c r="F3103" s="57">
        <f t="shared" si="125"/>
        <v>372</v>
      </c>
      <c r="G3103" s="67">
        <f t="shared" si="126"/>
        <v>156.2829457364341</v>
      </c>
      <c r="H3103" s="54">
        <v>38826</v>
      </c>
      <c r="I3103" s="215">
        <v>2330</v>
      </c>
      <c r="J3103" s="215">
        <v>6280</v>
      </c>
      <c r="K3103" s="215"/>
      <c r="L3103" s="215"/>
      <c r="M3103" s="67"/>
      <c r="N3103" s="216"/>
      <c r="O3103" s="216"/>
      <c r="P3103" s="216"/>
      <c r="Q3103" s="216"/>
      <c r="R3103" s="216"/>
      <c r="S3103" s="216"/>
      <c r="T3103" s="216"/>
      <c r="U3103" s="216"/>
      <c r="V3103" s="216"/>
      <c r="W3103" s="216"/>
      <c r="X3103" s="216"/>
    </row>
    <row r="3104" spans="1:24" ht="15.75" customHeight="1">
      <c r="A3104" s="58"/>
      <c r="C3104" s="54">
        <v>38841</v>
      </c>
      <c r="D3104" s="215">
        <v>6540</v>
      </c>
      <c r="E3104" s="215">
        <v>6912</v>
      </c>
      <c r="F3104" s="57">
        <f t="shared" si="125"/>
        <v>372</v>
      </c>
      <c r="G3104" s="67">
        <f t="shared" si="126"/>
        <v>155.80232558139534</v>
      </c>
      <c r="H3104" s="54">
        <v>38825</v>
      </c>
      <c r="I3104" s="215">
        <v>2330</v>
      </c>
      <c r="J3104" s="215">
        <v>6260</v>
      </c>
      <c r="K3104" s="215"/>
      <c r="L3104" s="215"/>
      <c r="M3104" s="67"/>
      <c r="N3104" s="216"/>
      <c r="O3104" s="216"/>
      <c r="P3104" s="216"/>
      <c r="Q3104" s="216"/>
      <c r="R3104" s="216"/>
      <c r="S3104" s="216"/>
      <c r="T3104" s="216"/>
      <c r="U3104" s="216"/>
      <c r="V3104" s="216"/>
      <c r="W3104" s="216"/>
      <c r="X3104" s="216"/>
    </row>
    <row r="3105" spans="1:24" ht="15.75" customHeight="1">
      <c r="A3105" s="58"/>
      <c r="C3105" s="54">
        <v>38840</v>
      </c>
      <c r="D3105" s="215">
        <v>6540</v>
      </c>
      <c r="E3105" s="215">
        <v>6892</v>
      </c>
      <c r="F3105" s="57">
        <f t="shared" si="125"/>
        <v>352</v>
      </c>
      <c r="G3105" s="67">
        <f t="shared" si="126"/>
        <v>155.3217054263566</v>
      </c>
      <c r="H3105" s="54">
        <v>38824</v>
      </c>
      <c r="I3105" s="215">
        <v>2330</v>
      </c>
      <c r="J3105" s="215">
        <v>6260</v>
      </c>
      <c r="K3105" s="215"/>
      <c r="L3105" s="215"/>
      <c r="M3105" s="67"/>
      <c r="N3105" s="216"/>
      <c r="O3105" s="216"/>
      <c r="P3105" s="216"/>
      <c r="Q3105" s="216"/>
      <c r="R3105" s="216"/>
      <c r="S3105" s="216"/>
      <c r="T3105" s="216"/>
      <c r="U3105" s="216"/>
      <c r="V3105" s="216"/>
      <c r="W3105" s="216"/>
      <c r="X3105" s="216"/>
    </row>
    <row r="3106" spans="1:24" ht="15.75" customHeight="1">
      <c r="A3106" s="58"/>
      <c r="C3106" s="54">
        <v>38839</v>
      </c>
      <c r="D3106" s="215">
        <v>6510</v>
      </c>
      <c r="E3106" s="215">
        <v>6892</v>
      </c>
      <c r="F3106" s="57">
        <f t="shared" si="125"/>
        <v>382</v>
      </c>
      <c r="G3106" s="67">
        <f t="shared" si="126"/>
        <v>154.86692506459949</v>
      </c>
      <c r="H3106" s="54">
        <v>38821</v>
      </c>
      <c r="I3106" s="215">
        <v>2330</v>
      </c>
      <c r="J3106" s="215">
        <v>6260</v>
      </c>
      <c r="K3106" s="215"/>
      <c r="L3106" s="215"/>
      <c r="M3106" s="67"/>
      <c r="N3106" s="216"/>
      <c r="O3106" s="216"/>
      <c r="P3106" s="216"/>
      <c r="Q3106" s="216"/>
      <c r="R3106" s="216"/>
      <c r="S3106" s="216"/>
      <c r="T3106" s="216"/>
      <c r="U3106" s="216"/>
      <c r="V3106" s="216"/>
      <c r="W3106" s="216"/>
      <c r="X3106" s="216"/>
    </row>
    <row r="3107" spans="1:24" ht="15.75" customHeight="1">
      <c r="A3107" s="58"/>
      <c r="C3107" s="54">
        <v>38838</v>
      </c>
      <c r="D3107" s="215">
        <v>6510</v>
      </c>
      <c r="E3107" s="215">
        <v>6865</v>
      </c>
      <c r="F3107" s="57">
        <f t="shared" si="125"/>
        <v>355</v>
      </c>
      <c r="G3107" s="67">
        <f t="shared" si="126"/>
        <v>154.3733850129199</v>
      </c>
      <c r="H3107" s="54">
        <v>38820</v>
      </c>
      <c r="I3107" s="215">
        <v>2330</v>
      </c>
      <c r="J3107" s="215">
        <v>6260</v>
      </c>
      <c r="K3107" s="215"/>
      <c r="L3107" s="215"/>
      <c r="M3107" s="67"/>
      <c r="N3107" s="216"/>
      <c r="O3107" s="216"/>
      <c r="P3107" s="216"/>
      <c r="Q3107" s="216"/>
      <c r="R3107" s="216"/>
      <c r="S3107" s="216"/>
      <c r="T3107" s="216"/>
      <c r="U3107" s="216"/>
      <c r="V3107" s="216"/>
      <c r="W3107" s="216"/>
      <c r="X3107" s="216"/>
    </row>
    <row r="3108" spans="1:24" ht="15.75" customHeight="1">
      <c r="A3108" s="58"/>
      <c r="C3108" s="54">
        <v>38835</v>
      </c>
      <c r="D3108" s="215">
        <v>6510</v>
      </c>
      <c r="E3108" s="215">
        <v>6865</v>
      </c>
      <c r="F3108" s="57">
        <f t="shared" si="125"/>
        <v>355</v>
      </c>
      <c r="G3108" s="67">
        <f t="shared" si="126"/>
        <v>153.91472868217053</v>
      </c>
      <c r="H3108" s="54">
        <v>38819</v>
      </c>
      <c r="I3108" s="215">
        <v>2330</v>
      </c>
      <c r="J3108" s="215">
        <v>6260</v>
      </c>
      <c r="K3108" s="215"/>
      <c r="L3108" s="215"/>
      <c r="M3108" s="67"/>
      <c r="N3108" s="216"/>
      <c r="O3108" s="216"/>
      <c r="P3108" s="216"/>
      <c r="Q3108" s="216"/>
      <c r="R3108" s="216"/>
      <c r="S3108" s="216"/>
      <c r="T3108" s="216"/>
      <c r="U3108" s="216"/>
      <c r="V3108" s="216"/>
      <c r="W3108" s="216"/>
      <c r="X3108" s="216"/>
    </row>
    <row r="3109" spans="1:24" ht="15.75" customHeight="1">
      <c r="A3109" s="58"/>
      <c r="C3109" s="54">
        <v>38834</v>
      </c>
      <c r="D3109" s="215">
        <v>6480</v>
      </c>
      <c r="E3109" s="215">
        <v>6865</v>
      </c>
      <c r="F3109" s="57">
        <f t="shared" si="125"/>
        <v>385</v>
      </c>
      <c r="G3109" s="67">
        <f t="shared" si="126"/>
        <v>153.4560723514212</v>
      </c>
      <c r="H3109" s="54">
        <v>38818</v>
      </c>
      <c r="I3109" s="215">
        <v>2330</v>
      </c>
      <c r="J3109" s="215">
        <v>6260</v>
      </c>
      <c r="K3109" s="215"/>
      <c r="L3109" s="215"/>
      <c r="M3109" s="67"/>
      <c r="N3109" s="216"/>
      <c r="O3109" s="216"/>
      <c r="P3109" s="216"/>
      <c r="Q3109" s="216"/>
      <c r="R3109" s="216"/>
      <c r="S3109" s="216"/>
      <c r="T3109" s="216"/>
      <c r="U3109" s="216"/>
      <c r="V3109" s="216"/>
      <c r="W3109" s="216"/>
      <c r="X3109" s="216"/>
    </row>
    <row r="3110" spans="1:24" ht="15.75" customHeight="1">
      <c r="A3110" s="58"/>
      <c r="C3110" s="54">
        <v>38833</v>
      </c>
      <c r="D3110" s="215">
        <v>6460</v>
      </c>
      <c r="E3110" s="215">
        <v>6865</v>
      </c>
      <c r="F3110" s="57">
        <f t="shared" si="125"/>
        <v>405</v>
      </c>
      <c r="G3110" s="67">
        <f t="shared" si="126"/>
        <v>152.95865633074936</v>
      </c>
      <c r="H3110" s="54">
        <v>38817</v>
      </c>
      <c r="I3110" s="215">
        <v>2330</v>
      </c>
      <c r="J3110" s="215">
        <v>6260</v>
      </c>
      <c r="K3110" s="215"/>
      <c r="L3110" s="215"/>
      <c r="M3110" s="67"/>
      <c r="N3110" s="216"/>
      <c r="O3110" s="216"/>
      <c r="P3110" s="216"/>
      <c r="Q3110" s="216"/>
      <c r="R3110" s="216"/>
      <c r="S3110" s="216"/>
      <c r="T3110" s="216"/>
      <c r="U3110" s="216"/>
      <c r="V3110" s="216"/>
      <c r="W3110" s="216"/>
      <c r="X3110" s="216"/>
    </row>
    <row r="3111" spans="1:24" ht="15.75" customHeight="1">
      <c r="A3111" s="58"/>
      <c r="C3111" s="54">
        <v>38832</v>
      </c>
      <c r="D3111" s="215">
        <v>6460</v>
      </c>
      <c r="E3111" s="215">
        <v>6865</v>
      </c>
      <c r="F3111" s="57">
        <f t="shared" si="125"/>
        <v>405</v>
      </c>
      <c r="G3111" s="67">
        <f t="shared" si="126"/>
        <v>152.43540051679585</v>
      </c>
      <c r="H3111" s="54">
        <v>38814</v>
      </c>
      <c r="I3111" s="215">
        <v>2330</v>
      </c>
      <c r="J3111" s="215">
        <v>6280</v>
      </c>
      <c r="K3111" s="215"/>
      <c r="L3111" s="215"/>
      <c r="M3111" s="67"/>
      <c r="N3111" s="216"/>
      <c r="O3111" s="216"/>
      <c r="P3111" s="216"/>
      <c r="Q3111" s="216"/>
      <c r="R3111" s="216"/>
      <c r="S3111" s="216"/>
      <c r="T3111" s="216"/>
      <c r="U3111" s="216"/>
      <c r="V3111" s="216"/>
      <c r="W3111" s="216"/>
      <c r="X3111" s="216"/>
    </row>
    <row r="3112" spans="1:24" ht="15.75" customHeight="1">
      <c r="A3112" s="58"/>
      <c r="C3112" s="54">
        <v>38831</v>
      </c>
      <c r="D3112" s="215">
        <v>6440</v>
      </c>
      <c r="E3112" s="215">
        <v>6865</v>
      </c>
      <c r="F3112" s="57">
        <f t="shared" si="125"/>
        <v>425</v>
      </c>
      <c r="G3112" s="67">
        <f t="shared" si="126"/>
        <v>151.91214470284237</v>
      </c>
      <c r="H3112" s="54">
        <v>38813</v>
      </c>
      <c r="I3112" s="215">
        <v>2330</v>
      </c>
      <c r="J3112" s="215">
        <v>6280</v>
      </c>
      <c r="K3112" s="215"/>
      <c r="L3112" s="215"/>
      <c r="M3112" s="67"/>
      <c r="N3112" s="216"/>
      <c r="O3112" s="216"/>
      <c r="P3112" s="216"/>
      <c r="Q3112" s="216"/>
      <c r="R3112" s="216"/>
      <c r="S3112" s="216"/>
      <c r="T3112" s="216"/>
      <c r="U3112" s="216"/>
      <c r="V3112" s="216"/>
      <c r="W3112" s="216"/>
      <c r="X3112" s="216"/>
    </row>
    <row r="3113" spans="1:24" ht="15.75" customHeight="1">
      <c r="A3113" s="58"/>
      <c r="C3113" s="54">
        <v>38828</v>
      </c>
      <c r="D3113" s="215">
        <v>6420</v>
      </c>
      <c r="E3113" s="215">
        <v>6865</v>
      </c>
      <c r="F3113" s="57">
        <f t="shared" si="125"/>
        <v>445</v>
      </c>
      <c r="G3113" s="67">
        <f t="shared" si="126"/>
        <v>151.36304909560724</v>
      </c>
      <c r="H3113" s="54">
        <v>38812</v>
      </c>
      <c r="I3113" s="215">
        <v>2330</v>
      </c>
      <c r="J3113" s="215">
        <v>6280</v>
      </c>
      <c r="K3113" s="215"/>
      <c r="L3113" s="215"/>
      <c r="M3113" s="67"/>
      <c r="N3113" s="216"/>
      <c r="O3113" s="216"/>
      <c r="P3113" s="216"/>
      <c r="Q3113" s="216"/>
      <c r="R3113" s="216"/>
      <c r="S3113" s="216"/>
      <c r="T3113" s="216"/>
      <c r="U3113" s="216"/>
      <c r="V3113" s="216"/>
      <c r="W3113" s="216"/>
      <c r="X3113" s="216"/>
    </row>
    <row r="3114" spans="1:24" ht="15.75" customHeight="1">
      <c r="A3114" s="58"/>
      <c r="C3114" s="54">
        <v>38827</v>
      </c>
      <c r="D3114" s="215">
        <v>6400</v>
      </c>
      <c r="E3114" s="215">
        <v>6865</v>
      </c>
      <c r="F3114" s="57">
        <f t="shared" si="125"/>
        <v>465</v>
      </c>
      <c r="G3114" s="67">
        <f t="shared" si="126"/>
        <v>150.78811369509043</v>
      </c>
      <c r="H3114" s="54">
        <v>38811</v>
      </c>
      <c r="I3114" s="215">
        <v>2330</v>
      </c>
      <c r="J3114" s="215">
        <v>6280</v>
      </c>
      <c r="K3114" s="215"/>
      <c r="L3114" s="215"/>
      <c r="M3114" s="67"/>
      <c r="N3114" s="216"/>
      <c r="O3114" s="216"/>
      <c r="P3114" s="216"/>
      <c r="Q3114" s="216"/>
      <c r="R3114" s="216"/>
      <c r="S3114" s="216"/>
      <c r="T3114" s="216"/>
      <c r="U3114" s="216"/>
      <c r="V3114" s="216"/>
      <c r="W3114" s="216"/>
      <c r="X3114" s="216"/>
    </row>
    <row r="3115" spans="1:24" ht="15.75" customHeight="1">
      <c r="A3115" s="58"/>
      <c r="C3115" s="54">
        <v>38826</v>
      </c>
      <c r="D3115" s="215">
        <v>6380</v>
      </c>
      <c r="E3115" s="215">
        <v>6865</v>
      </c>
      <c r="F3115" s="57">
        <f t="shared" si="125"/>
        <v>485</v>
      </c>
      <c r="G3115" s="67">
        <f t="shared" si="126"/>
        <v>150.18733850129198</v>
      </c>
      <c r="H3115" s="54">
        <v>38810</v>
      </c>
      <c r="I3115" s="215">
        <v>2330</v>
      </c>
      <c r="J3115" s="215">
        <v>6280</v>
      </c>
      <c r="K3115" s="215"/>
      <c r="L3115" s="215"/>
      <c r="M3115" s="67"/>
      <c r="N3115" s="216"/>
      <c r="O3115" s="216"/>
      <c r="P3115" s="216"/>
      <c r="Q3115" s="216"/>
      <c r="R3115" s="216"/>
      <c r="S3115" s="216"/>
      <c r="T3115" s="216"/>
      <c r="U3115" s="216"/>
      <c r="V3115" s="216"/>
      <c r="W3115" s="216"/>
      <c r="X3115" s="216"/>
    </row>
    <row r="3116" spans="1:24" ht="15.75" customHeight="1">
      <c r="A3116" s="58"/>
      <c r="C3116" s="54">
        <v>38825</v>
      </c>
      <c r="D3116" s="215">
        <v>6380</v>
      </c>
      <c r="E3116" s="215">
        <v>6865</v>
      </c>
      <c r="F3116" s="57">
        <f t="shared" si="125"/>
        <v>485</v>
      </c>
      <c r="G3116" s="67">
        <f t="shared" si="126"/>
        <v>149.56072351421187</v>
      </c>
      <c r="H3116" s="54">
        <v>38807</v>
      </c>
      <c r="I3116" s="215">
        <v>2330</v>
      </c>
      <c r="J3116" s="215">
        <v>6280</v>
      </c>
      <c r="K3116" s="215"/>
      <c r="L3116" s="215"/>
      <c r="M3116" s="67"/>
      <c r="N3116" s="216"/>
      <c r="O3116" s="216"/>
      <c r="P3116" s="216"/>
      <c r="Q3116" s="216"/>
      <c r="R3116" s="216"/>
      <c r="S3116" s="216"/>
      <c r="T3116" s="216"/>
      <c r="U3116" s="216"/>
      <c r="V3116" s="216"/>
      <c r="W3116" s="216"/>
      <c r="X3116" s="216"/>
    </row>
    <row r="3117" spans="1:24" ht="15.75" customHeight="1">
      <c r="A3117" s="58"/>
      <c r="C3117" s="54">
        <v>38824</v>
      </c>
      <c r="D3117" s="215">
        <v>6380</v>
      </c>
      <c r="E3117" s="215">
        <v>6865</v>
      </c>
      <c r="F3117" s="57">
        <f t="shared" si="125"/>
        <v>485</v>
      </c>
      <c r="G3117" s="67">
        <f t="shared" si="126"/>
        <v>148.93410852713177</v>
      </c>
      <c r="H3117" s="54">
        <v>38806</v>
      </c>
      <c r="I3117" s="215">
        <v>2330</v>
      </c>
      <c r="J3117" s="215">
        <v>6280</v>
      </c>
      <c r="K3117" s="215"/>
      <c r="L3117" s="215"/>
      <c r="M3117" s="67"/>
      <c r="N3117" s="216"/>
      <c r="O3117" s="216"/>
      <c r="P3117" s="216"/>
      <c r="Q3117" s="216"/>
      <c r="R3117" s="216"/>
      <c r="S3117" s="216"/>
      <c r="T3117" s="216"/>
      <c r="U3117" s="216"/>
      <c r="V3117" s="216"/>
      <c r="W3117" s="216"/>
      <c r="X3117" s="216"/>
    </row>
    <row r="3118" spans="1:24" ht="15.75" customHeight="1">
      <c r="A3118" s="58"/>
      <c r="C3118" s="54">
        <v>38821</v>
      </c>
      <c r="D3118" s="215">
        <v>6380</v>
      </c>
      <c r="E3118" s="215">
        <v>6865</v>
      </c>
      <c r="F3118" s="57">
        <f t="shared" si="125"/>
        <v>485</v>
      </c>
      <c r="G3118" s="67">
        <f t="shared" si="126"/>
        <v>148.30749354005167</v>
      </c>
      <c r="H3118" s="54">
        <v>38805</v>
      </c>
      <c r="I3118" s="215">
        <v>2330</v>
      </c>
      <c r="J3118" s="215">
        <v>6280</v>
      </c>
      <c r="K3118" s="215"/>
      <c r="L3118" s="215"/>
      <c r="M3118" s="67"/>
      <c r="N3118" s="216"/>
      <c r="O3118" s="216"/>
      <c r="P3118" s="216"/>
      <c r="Q3118" s="216"/>
      <c r="R3118" s="216"/>
      <c r="S3118" s="216"/>
      <c r="T3118" s="216"/>
      <c r="U3118" s="216"/>
      <c r="V3118" s="216"/>
      <c r="W3118" s="216"/>
      <c r="X3118" s="216"/>
    </row>
    <row r="3119" spans="1:24" ht="15.75" customHeight="1">
      <c r="A3119" s="58"/>
      <c r="C3119" s="54">
        <v>38820</v>
      </c>
      <c r="D3119" s="215">
        <v>6400</v>
      </c>
      <c r="E3119" s="215">
        <v>6865</v>
      </c>
      <c r="F3119" s="57">
        <f t="shared" si="125"/>
        <v>465</v>
      </c>
      <c r="G3119" s="67">
        <f t="shared" si="126"/>
        <v>147.68087855297156</v>
      </c>
      <c r="H3119" s="54">
        <v>38804</v>
      </c>
      <c r="I3119" s="215">
        <v>2330</v>
      </c>
      <c r="J3119" s="215">
        <v>6260</v>
      </c>
      <c r="K3119" s="215"/>
      <c r="L3119" s="215"/>
      <c r="M3119" s="67"/>
      <c r="N3119" s="216"/>
      <c r="O3119" s="216"/>
      <c r="P3119" s="216"/>
      <c r="Q3119" s="216"/>
      <c r="R3119" s="216"/>
      <c r="S3119" s="216"/>
      <c r="T3119" s="216"/>
      <c r="U3119" s="216"/>
      <c r="V3119" s="216"/>
      <c r="W3119" s="216"/>
      <c r="X3119" s="216"/>
    </row>
    <row r="3120" spans="1:24" ht="15.75" customHeight="1">
      <c r="A3120" s="58"/>
      <c r="C3120" s="54">
        <v>38819</v>
      </c>
      <c r="D3120" s="215">
        <v>6400</v>
      </c>
      <c r="E3120" s="215">
        <v>6865</v>
      </c>
      <c r="F3120" s="57">
        <f t="shared" si="125"/>
        <v>465</v>
      </c>
      <c r="G3120" s="67">
        <f t="shared" si="126"/>
        <v>147.08010335917314</v>
      </c>
      <c r="H3120" s="54">
        <v>38803</v>
      </c>
      <c r="I3120" s="215">
        <v>2330</v>
      </c>
      <c r="J3120" s="215">
        <v>6260</v>
      </c>
      <c r="K3120" s="215"/>
      <c r="L3120" s="215"/>
      <c r="M3120" s="67"/>
      <c r="N3120" s="216"/>
      <c r="O3120" s="216"/>
      <c r="P3120" s="216"/>
      <c r="Q3120" s="216"/>
      <c r="R3120" s="216"/>
      <c r="S3120" s="216"/>
      <c r="T3120" s="216"/>
      <c r="U3120" s="216"/>
      <c r="V3120" s="216"/>
      <c r="W3120" s="216"/>
      <c r="X3120" s="216"/>
    </row>
    <row r="3121" spans="1:24" ht="15.75" customHeight="1">
      <c r="A3121" s="58"/>
      <c r="C3121" s="54">
        <v>38818</v>
      </c>
      <c r="D3121" s="215">
        <v>6410</v>
      </c>
      <c r="E3121" s="215">
        <v>6865</v>
      </c>
      <c r="F3121" s="57">
        <f t="shared" si="125"/>
        <v>455</v>
      </c>
      <c r="G3121" s="67">
        <f t="shared" si="126"/>
        <v>146.47932816537468</v>
      </c>
      <c r="H3121" s="54">
        <v>38800</v>
      </c>
      <c r="I3121" s="215">
        <v>2330</v>
      </c>
      <c r="J3121" s="215">
        <v>6230</v>
      </c>
      <c r="K3121" s="215"/>
      <c r="L3121" s="215"/>
      <c r="M3121" s="67"/>
      <c r="N3121" s="216"/>
      <c r="O3121" s="216"/>
      <c r="P3121" s="216"/>
      <c r="Q3121" s="216"/>
      <c r="R3121" s="216"/>
      <c r="S3121" s="216"/>
      <c r="T3121" s="216"/>
      <c r="U3121" s="216"/>
      <c r="V3121" s="216"/>
      <c r="W3121" s="216"/>
      <c r="X3121" s="216"/>
    </row>
    <row r="3122" spans="1:24" ht="15.75" customHeight="1">
      <c r="A3122" s="58"/>
      <c r="C3122" s="54">
        <v>38817</v>
      </c>
      <c r="D3122" s="215">
        <v>6430</v>
      </c>
      <c r="E3122" s="215">
        <v>6865</v>
      </c>
      <c r="F3122" s="57">
        <f t="shared" si="125"/>
        <v>435</v>
      </c>
      <c r="G3122" s="67">
        <f t="shared" si="126"/>
        <v>145.89147286821705</v>
      </c>
      <c r="H3122" s="54">
        <v>38799</v>
      </c>
      <c r="I3122" s="215">
        <v>2340</v>
      </c>
      <c r="J3122" s="215">
        <v>6170</v>
      </c>
      <c r="K3122" s="215"/>
      <c r="L3122" s="215"/>
      <c r="M3122" s="67"/>
      <c r="N3122" s="216"/>
      <c r="O3122" s="216"/>
      <c r="P3122" s="216"/>
      <c r="Q3122" s="216"/>
      <c r="R3122" s="216"/>
      <c r="S3122" s="216"/>
      <c r="T3122" s="216"/>
      <c r="U3122" s="216"/>
      <c r="V3122" s="216"/>
      <c r="W3122" s="216"/>
      <c r="X3122" s="216"/>
    </row>
    <row r="3123" spans="1:24" ht="15.75" customHeight="1">
      <c r="A3123" s="58"/>
      <c r="C3123" s="54">
        <v>38814</v>
      </c>
      <c r="D3123" s="215">
        <v>6430</v>
      </c>
      <c r="E3123" s="215">
        <v>6865</v>
      </c>
      <c r="F3123" s="57">
        <f t="shared" si="125"/>
        <v>435</v>
      </c>
      <c r="G3123" s="67">
        <f t="shared" si="126"/>
        <v>145.3294573643411</v>
      </c>
      <c r="H3123" s="54">
        <v>38798</v>
      </c>
      <c r="I3123" s="215">
        <v>2340</v>
      </c>
      <c r="J3123" s="215">
        <v>6170</v>
      </c>
      <c r="K3123" s="215"/>
      <c r="L3123" s="215"/>
      <c r="M3123" s="67"/>
      <c r="N3123" s="216"/>
      <c r="O3123" s="216"/>
      <c r="P3123" s="216"/>
      <c r="Q3123" s="216"/>
      <c r="R3123" s="216"/>
      <c r="S3123" s="216"/>
      <c r="T3123" s="216"/>
      <c r="U3123" s="216"/>
      <c r="V3123" s="216"/>
      <c r="W3123" s="216"/>
      <c r="X3123" s="216"/>
    </row>
    <row r="3124" spans="1:24" ht="15.75" customHeight="1">
      <c r="A3124" s="58"/>
      <c r="C3124" s="54">
        <v>38813</v>
      </c>
      <c r="D3124" s="215">
        <v>6430</v>
      </c>
      <c r="E3124" s="215">
        <v>6865</v>
      </c>
      <c r="F3124" s="57">
        <f t="shared" si="125"/>
        <v>435</v>
      </c>
      <c r="G3124" s="67">
        <f t="shared" si="126"/>
        <v>144.76744186046511</v>
      </c>
      <c r="H3124" s="54">
        <v>38797</v>
      </c>
      <c r="I3124" s="215">
        <v>2340</v>
      </c>
      <c r="J3124" s="215">
        <v>6120</v>
      </c>
      <c r="K3124" s="215"/>
      <c r="L3124" s="215"/>
      <c r="M3124" s="67"/>
      <c r="N3124" s="216"/>
      <c r="O3124" s="216"/>
      <c r="P3124" s="216"/>
      <c r="Q3124" s="216"/>
      <c r="R3124" s="216"/>
      <c r="S3124" s="216"/>
      <c r="T3124" s="216"/>
      <c r="U3124" s="216"/>
      <c r="V3124" s="216"/>
      <c r="W3124" s="216"/>
      <c r="X3124" s="216"/>
    </row>
    <row r="3125" spans="1:24" ht="15.75" customHeight="1">
      <c r="A3125" s="58"/>
      <c r="C3125" s="54">
        <v>38812</v>
      </c>
      <c r="D3125" s="215">
        <v>6430</v>
      </c>
      <c r="E3125" s="215">
        <v>6865</v>
      </c>
      <c r="F3125" s="57">
        <f t="shared" si="125"/>
        <v>435</v>
      </c>
      <c r="G3125" s="67">
        <f t="shared" si="126"/>
        <v>144.20542635658916</v>
      </c>
      <c r="H3125" s="54">
        <v>38796</v>
      </c>
      <c r="I3125" s="215">
        <v>2340</v>
      </c>
      <c r="J3125" s="215">
        <v>6120</v>
      </c>
      <c r="K3125" s="215"/>
      <c r="L3125" s="215"/>
      <c r="M3125" s="67"/>
      <c r="N3125" s="216"/>
      <c r="O3125" s="216"/>
      <c r="P3125" s="216"/>
      <c r="Q3125" s="216"/>
      <c r="R3125" s="216"/>
      <c r="S3125" s="216"/>
      <c r="T3125" s="216"/>
      <c r="U3125" s="216"/>
      <c r="V3125" s="216"/>
      <c r="W3125" s="216"/>
      <c r="X3125" s="216"/>
    </row>
    <row r="3126" spans="1:24" ht="15.75" customHeight="1">
      <c r="A3126" s="58"/>
      <c r="C3126" s="54">
        <v>38811</v>
      </c>
      <c r="D3126" s="215">
        <v>6410</v>
      </c>
      <c r="E3126" s="215">
        <v>6865</v>
      </c>
      <c r="F3126" s="57">
        <f t="shared" si="125"/>
        <v>455</v>
      </c>
      <c r="G3126" s="67">
        <f t="shared" si="126"/>
        <v>143.64341085271317</v>
      </c>
      <c r="H3126" s="54">
        <v>38793</v>
      </c>
      <c r="I3126" s="215">
        <v>2340</v>
      </c>
      <c r="J3126" s="215">
        <v>6080</v>
      </c>
      <c r="K3126" s="215"/>
      <c r="L3126" s="215"/>
      <c r="M3126" s="67"/>
      <c r="N3126" s="216"/>
      <c r="O3126" s="216"/>
      <c r="P3126" s="216"/>
      <c r="Q3126" s="216"/>
      <c r="R3126" s="216"/>
      <c r="S3126" s="216"/>
      <c r="T3126" s="216"/>
      <c r="U3126" s="216"/>
      <c r="V3126" s="216"/>
      <c r="W3126" s="216"/>
      <c r="X3126" s="216"/>
    </row>
    <row r="3127" spans="1:24" ht="15.75" customHeight="1">
      <c r="A3127" s="58"/>
      <c r="C3127" s="54">
        <v>38810</v>
      </c>
      <c r="D3127" s="215">
        <v>6410</v>
      </c>
      <c r="E3127" s="215">
        <v>6865</v>
      </c>
      <c r="F3127" s="57">
        <f t="shared" si="125"/>
        <v>455</v>
      </c>
      <c r="G3127" s="67">
        <f t="shared" si="126"/>
        <v>143.05555555555554</v>
      </c>
      <c r="H3127" s="54">
        <v>38792</v>
      </c>
      <c r="I3127" s="215">
        <v>2340</v>
      </c>
      <c r="J3127" s="215">
        <v>6080</v>
      </c>
      <c r="K3127" s="215"/>
      <c r="L3127" s="215"/>
      <c r="M3127" s="67"/>
      <c r="N3127" s="216"/>
      <c r="O3127" s="216"/>
      <c r="P3127" s="216"/>
      <c r="Q3127" s="216"/>
      <c r="R3127" s="216"/>
      <c r="S3127" s="216"/>
      <c r="T3127" s="216"/>
      <c r="U3127" s="216"/>
      <c r="V3127" s="216"/>
      <c r="W3127" s="216"/>
      <c r="X3127" s="216"/>
    </row>
    <row r="3128" spans="1:24" ht="15.75" customHeight="1">
      <c r="A3128" s="58"/>
      <c r="C3128" s="54">
        <v>38807</v>
      </c>
      <c r="D3128" s="215">
        <v>6400</v>
      </c>
      <c r="E3128" s="215">
        <v>6845</v>
      </c>
      <c r="F3128" s="57">
        <f t="shared" si="125"/>
        <v>445</v>
      </c>
      <c r="G3128" s="67">
        <f t="shared" si="126"/>
        <v>142.46770025839794</v>
      </c>
      <c r="H3128" s="54">
        <v>38791</v>
      </c>
      <c r="I3128" s="215">
        <v>2340</v>
      </c>
      <c r="J3128" s="215">
        <v>6050</v>
      </c>
      <c r="K3128" s="215"/>
      <c r="L3128" s="215"/>
      <c r="M3128" s="67"/>
      <c r="N3128" s="216"/>
      <c r="O3128" s="216"/>
      <c r="P3128" s="216"/>
      <c r="Q3128" s="216"/>
      <c r="R3128" s="216"/>
      <c r="S3128" s="216"/>
      <c r="T3128" s="216"/>
      <c r="U3128" s="216"/>
      <c r="V3128" s="216"/>
      <c r="W3128" s="216"/>
      <c r="X3128" s="216"/>
    </row>
    <row r="3129" spans="1:24" ht="15.75" customHeight="1">
      <c r="A3129" s="58"/>
      <c r="C3129" s="54">
        <v>38806</v>
      </c>
      <c r="D3129" s="215">
        <v>6390</v>
      </c>
      <c r="E3129" s="215">
        <v>6845</v>
      </c>
      <c r="F3129" s="57">
        <f t="shared" si="125"/>
        <v>455</v>
      </c>
      <c r="G3129" s="67">
        <f t="shared" si="126"/>
        <v>141.89276485788113</v>
      </c>
      <c r="H3129" s="54">
        <v>38790</v>
      </c>
      <c r="I3129" s="215">
        <v>2330</v>
      </c>
      <c r="J3129" s="215">
        <v>6050</v>
      </c>
      <c r="K3129" s="215"/>
      <c r="L3129" s="215"/>
      <c r="M3129" s="67"/>
      <c r="N3129" s="216"/>
      <c r="O3129" s="216"/>
      <c r="P3129" s="216"/>
      <c r="Q3129" s="216"/>
      <c r="R3129" s="216"/>
      <c r="S3129" s="216"/>
      <c r="T3129" s="216"/>
      <c r="U3129" s="216"/>
      <c r="V3129" s="216"/>
      <c r="W3129" s="216"/>
      <c r="X3129" s="216"/>
    </row>
    <row r="3130" spans="1:24" ht="15.75" customHeight="1">
      <c r="A3130" s="58"/>
      <c r="C3130" s="54">
        <v>38805</v>
      </c>
      <c r="D3130" s="215">
        <v>6390</v>
      </c>
      <c r="E3130" s="215">
        <v>6845</v>
      </c>
      <c r="F3130" s="57">
        <f t="shared" si="125"/>
        <v>455</v>
      </c>
      <c r="G3130" s="67">
        <f t="shared" si="126"/>
        <v>141.3049095607235</v>
      </c>
      <c r="H3130" s="54">
        <v>38789</v>
      </c>
      <c r="I3130" s="215">
        <v>2330</v>
      </c>
      <c r="J3130" s="215">
        <v>6030</v>
      </c>
      <c r="K3130" s="215"/>
      <c r="L3130" s="215"/>
      <c r="M3130" s="67"/>
      <c r="N3130" s="216"/>
      <c r="O3130" s="216"/>
      <c r="P3130" s="216"/>
      <c r="Q3130" s="216"/>
      <c r="R3130" s="216"/>
      <c r="S3130" s="216"/>
      <c r="T3130" s="216"/>
      <c r="U3130" s="216"/>
      <c r="V3130" s="216"/>
      <c r="W3130" s="216"/>
      <c r="X3130" s="216"/>
    </row>
    <row r="3131" spans="1:24" ht="15.75" customHeight="1">
      <c r="A3131" s="58"/>
      <c r="C3131" s="54">
        <v>38804</v>
      </c>
      <c r="D3131" s="215">
        <v>6370</v>
      </c>
      <c r="E3131" s="215">
        <v>6845</v>
      </c>
      <c r="F3131" s="57">
        <f t="shared" si="125"/>
        <v>475</v>
      </c>
      <c r="G3131" s="67">
        <f t="shared" si="126"/>
        <v>140.7170542635659</v>
      </c>
      <c r="H3131" s="54">
        <v>38786</v>
      </c>
      <c r="I3131" s="215">
        <v>2330</v>
      </c>
      <c r="J3131" s="215">
        <v>6030</v>
      </c>
      <c r="K3131" s="215"/>
      <c r="L3131" s="215"/>
      <c r="M3131" s="67"/>
      <c r="N3131" s="216"/>
      <c r="O3131" s="216"/>
      <c r="P3131" s="216"/>
      <c r="Q3131" s="216"/>
      <c r="R3131" s="216"/>
      <c r="S3131" s="216"/>
      <c r="T3131" s="216"/>
      <c r="U3131" s="216"/>
      <c r="V3131" s="216"/>
      <c r="W3131" s="216"/>
      <c r="X3131" s="216"/>
    </row>
    <row r="3132" spans="1:24" ht="15.75" customHeight="1">
      <c r="A3132" s="58"/>
      <c r="C3132" s="54">
        <v>38803</v>
      </c>
      <c r="D3132" s="215">
        <v>6350</v>
      </c>
      <c r="E3132" s="215">
        <v>6845</v>
      </c>
      <c r="F3132" s="57">
        <f t="shared" si="125"/>
        <v>495</v>
      </c>
      <c r="G3132" s="67">
        <f t="shared" si="126"/>
        <v>140.10335917312662</v>
      </c>
      <c r="H3132" s="54">
        <v>38785</v>
      </c>
      <c r="I3132" s="215">
        <v>2310</v>
      </c>
      <c r="J3132" s="215">
        <v>6010</v>
      </c>
      <c r="K3132" s="215"/>
      <c r="L3132" s="215"/>
      <c r="M3132" s="67"/>
      <c r="N3132" s="216"/>
      <c r="O3132" s="216"/>
      <c r="P3132" s="216"/>
      <c r="Q3132" s="216"/>
      <c r="R3132" s="216"/>
      <c r="S3132" s="216"/>
      <c r="T3132" s="216"/>
      <c r="U3132" s="216"/>
      <c r="V3132" s="216"/>
      <c r="W3132" s="216"/>
      <c r="X3132" s="216"/>
    </row>
    <row r="3133" spans="1:24" ht="15.75" customHeight="1">
      <c r="A3133" s="58"/>
      <c r="C3133" s="54">
        <v>38800</v>
      </c>
      <c r="D3133" s="215">
        <v>6330</v>
      </c>
      <c r="E3133" s="215">
        <v>6810</v>
      </c>
      <c r="F3133" s="57">
        <f t="shared" si="125"/>
        <v>480</v>
      </c>
      <c r="G3133" s="67">
        <f t="shared" si="126"/>
        <v>139.46382428940569</v>
      </c>
      <c r="H3133" s="54">
        <v>38784</v>
      </c>
      <c r="I3133" s="215">
        <v>2310</v>
      </c>
      <c r="J3133" s="215">
        <v>5990</v>
      </c>
      <c r="K3133" s="215"/>
      <c r="L3133" s="215"/>
      <c r="M3133" s="67"/>
      <c r="N3133" s="216"/>
      <c r="O3133" s="216"/>
      <c r="P3133" s="216"/>
      <c r="Q3133" s="216"/>
      <c r="R3133" s="216"/>
      <c r="S3133" s="216"/>
      <c r="T3133" s="216"/>
      <c r="U3133" s="216"/>
      <c r="V3133" s="216"/>
      <c r="W3133" s="216"/>
      <c r="X3133" s="216"/>
    </row>
    <row r="3134" spans="1:24" ht="15.75" customHeight="1">
      <c r="A3134" s="58"/>
      <c r="C3134" s="54">
        <v>38799</v>
      </c>
      <c r="D3134" s="215">
        <v>6330</v>
      </c>
      <c r="E3134" s="215">
        <v>6797</v>
      </c>
      <c r="F3134" s="57">
        <f t="shared" si="125"/>
        <v>467</v>
      </c>
      <c r="G3134" s="67">
        <f t="shared" si="126"/>
        <v>138.843669250646</v>
      </c>
      <c r="H3134" s="54">
        <v>38783</v>
      </c>
      <c r="I3134" s="215">
        <v>2310</v>
      </c>
      <c r="J3134" s="215">
        <v>5990</v>
      </c>
      <c r="K3134" s="215"/>
      <c r="L3134" s="215"/>
      <c r="M3134" s="67"/>
      <c r="N3134" s="216"/>
      <c r="O3134" s="216"/>
      <c r="P3134" s="216"/>
      <c r="Q3134" s="216"/>
      <c r="R3134" s="216"/>
      <c r="S3134" s="216"/>
      <c r="T3134" s="216"/>
      <c r="U3134" s="216"/>
      <c r="V3134" s="216"/>
      <c r="W3134" s="216"/>
      <c r="X3134" s="216"/>
    </row>
    <row r="3135" spans="1:24" ht="15.75" customHeight="1">
      <c r="A3135" s="58"/>
      <c r="C3135" s="54">
        <v>38798</v>
      </c>
      <c r="D3135" s="215">
        <v>6290</v>
      </c>
      <c r="E3135" s="215">
        <v>6797</v>
      </c>
      <c r="F3135" s="57">
        <f t="shared" si="125"/>
        <v>507</v>
      </c>
      <c r="G3135" s="67">
        <f t="shared" si="126"/>
        <v>138.24031007751938</v>
      </c>
      <c r="H3135" s="54">
        <v>38782</v>
      </c>
      <c r="I3135" s="215">
        <v>2310</v>
      </c>
      <c r="J3135" s="215">
        <v>5990</v>
      </c>
      <c r="K3135" s="215"/>
      <c r="L3135" s="215"/>
      <c r="M3135" s="67"/>
      <c r="N3135" s="216"/>
      <c r="O3135" s="216"/>
      <c r="P3135" s="216"/>
      <c r="Q3135" s="216"/>
      <c r="R3135" s="216"/>
      <c r="S3135" s="216"/>
      <c r="T3135" s="216"/>
      <c r="U3135" s="216"/>
      <c r="V3135" s="216"/>
      <c r="W3135" s="216"/>
      <c r="X3135" s="216"/>
    </row>
    <row r="3136" spans="1:24" ht="15.75" customHeight="1">
      <c r="A3136" s="58"/>
      <c r="C3136" s="54">
        <v>38797</v>
      </c>
      <c r="D3136" s="215">
        <v>6290</v>
      </c>
      <c r="E3136" s="215">
        <v>6770</v>
      </c>
      <c r="F3136" s="57">
        <f t="shared" si="125"/>
        <v>480</v>
      </c>
      <c r="G3136" s="67">
        <f t="shared" si="126"/>
        <v>137.58527131782947</v>
      </c>
      <c r="H3136" s="54">
        <v>38779</v>
      </c>
      <c r="I3136" s="215">
        <v>2310</v>
      </c>
      <c r="J3136" s="215">
        <v>6010</v>
      </c>
      <c r="K3136" s="215"/>
      <c r="L3136" s="215"/>
      <c r="M3136" s="67"/>
      <c r="N3136" s="216"/>
      <c r="O3136" s="216"/>
      <c r="P3136" s="216"/>
      <c r="Q3136" s="216"/>
      <c r="R3136" s="216"/>
      <c r="S3136" s="216"/>
      <c r="T3136" s="216"/>
      <c r="U3136" s="216"/>
      <c r="V3136" s="216"/>
      <c r="W3136" s="216"/>
      <c r="X3136" s="216"/>
    </row>
    <row r="3137" spans="1:24" ht="15.75" customHeight="1">
      <c r="A3137" s="58"/>
      <c r="C3137" s="54">
        <v>38796</v>
      </c>
      <c r="D3137" s="215">
        <v>6280</v>
      </c>
      <c r="E3137" s="215">
        <v>6770</v>
      </c>
      <c r="F3137" s="57">
        <f t="shared" si="125"/>
        <v>490</v>
      </c>
      <c r="G3137" s="67">
        <f t="shared" si="126"/>
        <v>136.96511627906978</v>
      </c>
      <c r="H3137" s="54">
        <v>38778</v>
      </c>
      <c r="I3137" s="215">
        <v>2310</v>
      </c>
      <c r="J3137" s="215">
        <v>6010</v>
      </c>
      <c r="K3137" s="215"/>
      <c r="L3137" s="215"/>
      <c r="M3137" s="67"/>
      <c r="N3137" s="216"/>
      <c r="O3137" s="216"/>
      <c r="P3137" s="216"/>
      <c r="Q3137" s="216"/>
      <c r="R3137" s="216"/>
      <c r="S3137" s="216"/>
      <c r="T3137" s="216"/>
      <c r="U3137" s="216"/>
      <c r="V3137" s="216"/>
      <c r="W3137" s="216"/>
      <c r="X3137" s="216"/>
    </row>
    <row r="3138" spans="1:24" ht="15.75" customHeight="1">
      <c r="A3138" s="58"/>
      <c r="C3138" s="54">
        <v>38793</v>
      </c>
      <c r="D3138" s="215">
        <v>6260</v>
      </c>
      <c r="E3138" s="215">
        <v>6736</v>
      </c>
      <c r="F3138" s="57">
        <f t="shared" si="125"/>
        <v>476</v>
      </c>
      <c r="G3138" s="67">
        <f t="shared" si="126"/>
        <v>136.33204134366926</v>
      </c>
      <c r="H3138" s="54">
        <v>38777</v>
      </c>
      <c r="I3138" s="215">
        <v>2310</v>
      </c>
      <c r="J3138" s="215">
        <v>6010</v>
      </c>
      <c r="K3138" s="215"/>
      <c r="L3138" s="215"/>
      <c r="M3138" s="67"/>
      <c r="N3138" s="216"/>
      <c r="O3138" s="216"/>
      <c r="P3138" s="216"/>
      <c r="Q3138" s="216"/>
      <c r="R3138" s="216"/>
      <c r="S3138" s="216"/>
      <c r="T3138" s="216"/>
      <c r="U3138" s="216"/>
      <c r="V3138" s="216"/>
      <c r="W3138" s="216"/>
      <c r="X3138" s="216"/>
    </row>
    <row r="3139" spans="1:24" ht="15.75" customHeight="1">
      <c r="A3139" s="58"/>
      <c r="C3139" s="54">
        <v>38792</v>
      </c>
      <c r="D3139" s="215">
        <v>6240</v>
      </c>
      <c r="E3139" s="215">
        <v>6715</v>
      </c>
      <c r="F3139" s="57">
        <f t="shared" si="125"/>
        <v>475</v>
      </c>
      <c r="G3139" s="67">
        <f t="shared" si="126"/>
        <v>135.7170542635659</v>
      </c>
      <c r="H3139" s="54">
        <v>38776</v>
      </c>
      <c r="I3139" s="215">
        <v>2310</v>
      </c>
      <c r="J3139" s="215">
        <v>6010</v>
      </c>
      <c r="K3139" s="215"/>
      <c r="L3139" s="215"/>
      <c r="M3139" s="67"/>
      <c r="N3139" s="216"/>
      <c r="O3139" s="216"/>
      <c r="P3139" s="216"/>
      <c r="Q3139" s="216"/>
      <c r="R3139" s="216"/>
      <c r="S3139" s="216"/>
      <c r="T3139" s="216"/>
      <c r="U3139" s="216"/>
      <c r="V3139" s="216"/>
      <c r="W3139" s="216"/>
      <c r="X3139" s="216"/>
    </row>
    <row r="3140" spans="1:24" ht="15.75" customHeight="1">
      <c r="A3140" s="58"/>
      <c r="C3140" s="54">
        <v>38791</v>
      </c>
      <c r="D3140" s="215">
        <v>6240</v>
      </c>
      <c r="E3140" s="215">
        <v>6729</v>
      </c>
      <c r="F3140" s="57">
        <f t="shared" si="125"/>
        <v>489</v>
      </c>
      <c r="G3140" s="67">
        <f t="shared" si="126"/>
        <v>135.10335917312662</v>
      </c>
      <c r="H3140" s="54">
        <v>38775</v>
      </c>
      <c r="I3140" s="215">
        <v>2310</v>
      </c>
      <c r="J3140" s="215">
        <v>6010</v>
      </c>
      <c r="K3140" s="215"/>
      <c r="L3140" s="215"/>
      <c r="M3140" s="67"/>
      <c r="N3140" s="216"/>
      <c r="O3140" s="216"/>
      <c r="P3140" s="216"/>
      <c r="Q3140" s="216"/>
      <c r="R3140" s="216"/>
      <c r="S3140" s="216"/>
      <c r="T3140" s="216"/>
      <c r="U3140" s="216"/>
      <c r="V3140" s="216"/>
      <c r="W3140" s="216"/>
      <c r="X3140" s="216"/>
    </row>
    <row r="3141" spans="1:24" ht="15.75" customHeight="1">
      <c r="A3141" s="58"/>
      <c r="C3141" s="54">
        <v>38790</v>
      </c>
      <c r="D3141" s="215">
        <v>6220</v>
      </c>
      <c r="E3141" s="215">
        <v>6729</v>
      </c>
      <c r="F3141" s="57">
        <f t="shared" ref="F3141:F3204" si="127">E3141-D3141</f>
        <v>509</v>
      </c>
      <c r="G3141" s="67">
        <f t="shared" ref="G3141:G3204" si="128">SUM(F3141:F3914)/774</f>
        <v>134.47157622739019</v>
      </c>
      <c r="H3141" s="54">
        <v>38772</v>
      </c>
      <c r="I3141" s="215">
        <v>2310</v>
      </c>
      <c r="J3141" s="215">
        <v>6030</v>
      </c>
      <c r="K3141" s="215"/>
      <c r="L3141" s="215"/>
      <c r="M3141" s="67"/>
      <c r="N3141" s="216"/>
      <c r="O3141" s="216"/>
      <c r="P3141" s="216"/>
      <c r="Q3141" s="216"/>
      <c r="R3141" s="216"/>
      <c r="S3141" s="216"/>
      <c r="T3141" s="216"/>
      <c r="U3141" s="216"/>
      <c r="V3141" s="216"/>
      <c r="W3141" s="216"/>
      <c r="X3141" s="216"/>
    </row>
    <row r="3142" spans="1:24" ht="15.75" customHeight="1">
      <c r="A3142" s="58"/>
      <c r="C3142" s="54">
        <v>38789</v>
      </c>
      <c r="D3142" s="215">
        <v>6220</v>
      </c>
      <c r="E3142" s="215">
        <v>6742</v>
      </c>
      <c r="F3142" s="57">
        <f t="shared" si="127"/>
        <v>522</v>
      </c>
      <c r="G3142" s="67">
        <f t="shared" si="128"/>
        <v>133.81395348837211</v>
      </c>
      <c r="H3142" s="54">
        <v>38771</v>
      </c>
      <c r="I3142" s="215">
        <v>2310</v>
      </c>
      <c r="J3142" s="215">
        <v>6030</v>
      </c>
      <c r="K3142" s="215"/>
      <c r="L3142" s="215"/>
      <c r="M3142" s="67"/>
      <c r="N3142" s="216"/>
      <c r="O3142" s="216"/>
      <c r="P3142" s="216"/>
      <c r="Q3142" s="216"/>
      <c r="R3142" s="216"/>
      <c r="S3142" s="216"/>
      <c r="T3142" s="216"/>
      <c r="U3142" s="216"/>
      <c r="V3142" s="216"/>
      <c r="W3142" s="216"/>
      <c r="X3142" s="216"/>
    </row>
    <row r="3143" spans="1:24" ht="15.75" customHeight="1">
      <c r="A3143" s="58"/>
      <c r="C3143" s="54">
        <v>38786</v>
      </c>
      <c r="D3143" s="215">
        <v>6210</v>
      </c>
      <c r="E3143" s="215">
        <v>6742</v>
      </c>
      <c r="F3143" s="57">
        <f t="shared" si="127"/>
        <v>532</v>
      </c>
      <c r="G3143" s="67">
        <f t="shared" si="128"/>
        <v>133.13953488372093</v>
      </c>
      <c r="H3143" s="54">
        <v>38770</v>
      </c>
      <c r="I3143" s="215">
        <v>2310</v>
      </c>
      <c r="J3143" s="215">
        <v>6030</v>
      </c>
      <c r="K3143" s="215"/>
      <c r="L3143" s="215"/>
      <c r="M3143" s="67"/>
      <c r="N3143" s="216"/>
      <c r="O3143" s="216"/>
      <c r="P3143" s="216"/>
      <c r="Q3143" s="216"/>
      <c r="R3143" s="216"/>
      <c r="S3143" s="216"/>
      <c r="T3143" s="216"/>
      <c r="U3143" s="216"/>
      <c r="V3143" s="216"/>
      <c r="W3143" s="216"/>
      <c r="X3143" s="216"/>
    </row>
    <row r="3144" spans="1:24" ht="15.75" customHeight="1">
      <c r="A3144" s="58"/>
      <c r="C3144" s="54">
        <v>38785</v>
      </c>
      <c r="D3144" s="215">
        <v>6210</v>
      </c>
      <c r="E3144" s="215">
        <v>6742</v>
      </c>
      <c r="F3144" s="57">
        <f t="shared" si="127"/>
        <v>532</v>
      </c>
      <c r="G3144" s="67">
        <f t="shared" si="128"/>
        <v>132.45219638242895</v>
      </c>
      <c r="H3144" s="54">
        <v>38769</v>
      </c>
      <c r="I3144" s="215">
        <v>2310</v>
      </c>
      <c r="J3144" s="215">
        <v>6030</v>
      </c>
      <c r="K3144" s="215"/>
      <c r="L3144" s="215"/>
      <c r="M3144" s="67"/>
      <c r="N3144" s="216"/>
      <c r="O3144" s="216"/>
      <c r="P3144" s="216"/>
      <c r="Q3144" s="216"/>
      <c r="R3144" s="216"/>
      <c r="S3144" s="216"/>
      <c r="T3144" s="216"/>
      <c r="U3144" s="216"/>
      <c r="V3144" s="216"/>
      <c r="W3144" s="216"/>
      <c r="X3144" s="216"/>
    </row>
    <row r="3145" spans="1:24" ht="15.75" customHeight="1">
      <c r="A3145" s="58"/>
      <c r="C3145" s="54">
        <v>38784</v>
      </c>
      <c r="D3145" s="215">
        <v>6200</v>
      </c>
      <c r="E3145" s="215">
        <v>6742</v>
      </c>
      <c r="F3145" s="57">
        <f t="shared" si="127"/>
        <v>542</v>
      </c>
      <c r="G3145" s="67">
        <f t="shared" si="128"/>
        <v>131.76485788113695</v>
      </c>
      <c r="H3145" s="54">
        <v>38768</v>
      </c>
      <c r="I3145" s="215">
        <v>2310</v>
      </c>
      <c r="J3145" s="215">
        <v>6030</v>
      </c>
      <c r="K3145" s="215"/>
      <c r="L3145" s="215"/>
      <c r="M3145" s="67"/>
      <c r="N3145" s="216"/>
      <c r="O3145" s="216"/>
      <c r="P3145" s="216"/>
      <c r="Q3145" s="216"/>
      <c r="R3145" s="216"/>
      <c r="S3145" s="216"/>
      <c r="T3145" s="216"/>
      <c r="U3145" s="216"/>
      <c r="V3145" s="216"/>
      <c r="W3145" s="216"/>
      <c r="X3145" s="216"/>
    </row>
    <row r="3146" spans="1:24" ht="15.75" customHeight="1">
      <c r="A3146" s="58"/>
      <c r="C3146" s="54">
        <v>38783</v>
      </c>
      <c r="D3146" s="215">
        <v>6200</v>
      </c>
      <c r="E3146" s="215">
        <v>6742</v>
      </c>
      <c r="F3146" s="57">
        <f t="shared" si="127"/>
        <v>542</v>
      </c>
      <c r="G3146" s="67">
        <f t="shared" si="128"/>
        <v>131.06459948320415</v>
      </c>
      <c r="H3146" s="54">
        <v>38765</v>
      </c>
      <c r="I3146" s="215">
        <v>2310</v>
      </c>
      <c r="J3146" s="215">
        <v>6030</v>
      </c>
      <c r="K3146" s="215"/>
      <c r="L3146" s="215"/>
      <c r="M3146" s="67"/>
      <c r="N3146" s="216"/>
      <c r="O3146" s="216"/>
      <c r="P3146" s="216"/>
      <c r="Q3146" s="216"/>
      <c r="R3146" s="216"/>
      <c r="S3146" s="216"/>
      <c r="T3146" s="216"/>
      <c r="U3146" s="216"/>
      <c r="V3146" s="216"/>
      <c r="W3146" s="216"/>
      <c r="X3146" s="216"/>
    </row>
    <row r="3147" spans="1:24" ht="15.75" customHeight="1">
      <c r="A3147" s="58"/>
      <c r="C3147" s="54">
        <v>38782</v>
      </c>
      <c r="D3147" s="215">
        <v>6200</v>
      </c>
      <c r="E3147" s="215">
        <v>6742</v>
      </c>
      <c r="F3147" s="57">
        <f t="shared" si="127"/>
        <v>542</v>
      </c>
      <c r="G3147" s="67">
        <f t="shared" si="128"/>
        <v>130.36434108527132</v>
      </c>
      <c r="H3147" s="54">
        <v>38764</v>
      </c>
      <c r="I3147" s="215">
        <v>2310</v>
      </c>
      <c r="J3147" s="215">
        <v>6030</v>
      </c>
      <c r="K3147" s="215"/>
      <c r="L3147" s="215"/>
      <c r="M3147" s="67"/>
      <c r="N3147" s="216"/>
      <c r="O3147" s="216"/>
      <c r="P3147" s="216"/>
      <c r="Q3147" s="216"/>
      <c r="R3147" s="216"/>
      <c r="S3147" s="216"/>
      <c r="T3147" s="216"/>
      <c r="U3147" s="216"/>
      <c r="V3147" s="216"/>
      <c r="W3147" s="216"/>
      <c r="X3147" s="216"/>
    </row>
    <row r="3148" spans="1:24" ht="15.75" customHeight="1">
      <c r="A3148" s="58"/>
      <c r="C3148" s="54">
        <v>38779</v>
      </c>
      <c r="D3148" s="215">
        <v>6190</v>
      </c>
      <c r="E3148" s="215">
        <v>6742</v>
      </c>
      <c r="F3148" s="57">
        <f t="shared" si="127"/>
        <v>552</v>
      </c>
      <c r="G3148" s="67">
        <f t="shared" si="128"/>
        <v>129.66408268733849</v>
      </c>
      <c r="H3148" s="54">
        <v>38763</v>
      </c>
      <c r="I3148" s="215">
        <v>2310</v>
      </c>
      <c r="J3148" s="215">
        <v>6030</v>
      </c>
      <c r="K3148" s="215"/>
      <c r="L3148" s="215"/>
      <c r="M3148" s="67"/>
      <c r="N3148" s="216"/>
      <c r="O3148" s="216"/>
      <c r="P3148" s="216"/>
      <c r="Q3148" s="216"/>
      <c r="R3148" s="216"/>
      <c r="S3148" s="216"/>
      <c r="T3148" s="216"/>
      <c r="U3148" s="216"/>
      <c r="V3148" s="216"/>
      <c r="W3148" s="216"/>
      <c r="X3148" s="216"/>
    </row>
    <row r="3149" spans="1:24" ht="15.75" customHeight="1">
      <c r="A3149" s="58"/>
      <c r="C3149" s="54">
        <v>38778</v>
      </c>
      <c r="D3149" s="215">
        <v>6190</v>
      </c>
      <c r="E3149" s="215">
        <v>6742</v>
      </c>
      <c r="F3149" s="57">
        <f t="shared" si="127"/>
        <v>552</v>
      </c>
      <c r="G3149" s="67">
        <f t="shared" si="128"/>
        <v>128.95090439276487</v>
      </c>
      <c r="H3149" s="54">
        <v>38762</v>
      </c>
      <c r="I3149" s="215">
        <v>2310</v>
      </c>
      <c r="J3149" s="215">
        <v>6050</v>
      </c>
      <c r="K3149" s="215"/>
      <c r="L3149" s="215"/>
      <c r="M3149" s="67"/>
      <c r="N3149" s="216"/>
      <c r="O3149" s="216"/>
      <c r="P3149" s="216"/>
      <c r="Q3149" s="216"/>
      <c r="R3149" s="216"/>
      <c r="S3149" s="216"/>
      <c r="T3149" s="216"/>
      <c r="U3149" s="216"/>
      <c r="V3149" s="216"/>
      <c r="W3149" s="216"/>
      <c r="X3149" s="216"/>
    </row>
    <row r="3150" spans="1:24" ht="15.75" customHeight="1">
      <c r="A3150" s="58"/>
      <c r="C3150" s="54">
        <v>38777</v>
      </c>
      <c r="D3150" s="215">
        <v>6190</v>
      </c>
      <c r="E3150" s="215">
        <v>6742</v>
      </c>
      <c r="F3150" s="57">
        <f t="shared" si="127"/>
        <v>552</v>
      </c>
      <c r="G3150" s="67">
        <f t="shared" si="128"/>
        <v>128.23772609819122</v>
      </c>
      <c r="H3150" s="54">
        <v>38761</v>
      </c>
      <c r="I3150" s="215">
        <v>2300</v>
      </c>
      <c r="J3150" s="215">
        <v>6050</v>
      </c>
      <c r="K3150" s="215"/>
      <c r="L3150" s="215"/>
      <c r="M3150" s="67"/>
      <c r="N3150" s="216"/>
      <c r="O3150" s="216"/>
      <c r="P3150" s="216"/>
      <c r="Q3150" s="216"/>
      <c r="R3150" s="216"/>
      <c r="S3150" s="216"/>
      <c r="T3150" s="216"/>
      <c r="U3150" s="216"/>
      <c r="V3150" s="216"/>
      <c r="W3150" s="216"/>
      <c r="X3150" s="216"/>
    </row>
    <row r="3151" spans="1:24" ht="15.75" customHeight="1">
      <c r="A3151" s="58"/>
      <c r="C3151" s="54">
        <v>38776</v>
      </c>
      <c r="D3151" s="215">
        <v>6190</v>
      </c>
      <c r="E3151" s="215">
        <v>6742</v>
      </c>
      <c r="F3151" s="57">
        <f t="shared" si="127"/>
        <v>552</v>
      </c>
      <c r="G3151" s="67">
        <f t="shared" si="128"/>
        <v>127.52454780361757</v>
      </c>
      <c r="H3151" s="54">
        <v>38758</v>
      </c>
      <c r="I3151" s="215">
        <v>2300</v>
      </c>
      <c r="J3151" s="215">
        <v>6060</v>
      </c>
      <c r="K3151" s="215"/>
      <c r="L3151" s="215"/>
      <c r="M3151" s="67"/>
      <c r="N3151" s="216"/>
      <c r="O3151" s="216"/>
      <c r="P3151" s="216"/>
      <c r="Q3151" s="216"/>
      <c r="R3151" s="216"/>
      <c r="S3151" s="216"/>
      <c r="T3151" s="216"/>
      <c r="U3151" s="216"/>
      <c r="V3151" s="216"/>
      <c r="W3151" s="216"/>
      <c r="X3151" s="216"/>
    </row>
    <row r="3152" spans="1:24" ht="15.75" customHeight="1">
      <c r="A3152" s="58"/>
      <c r="C3152" s="54">
        <v>38775</v>
      </c>
      <c r="D3152" s="215">
        <v>6190</v>
      </c>
      <c r="E3152" s="215">
        <v>6743</v>
      </c>
      <c r="F3152" s="57">
        <f t="shared" si="127"/>
        <v>553</v>
      </c>
      <c r="G3152" s="67">
        <f t="shared" si="128"/>
        <v>126.81136950904393</v>
      </c>
      <c r="H3152" s="54">
        <v>38757</v>
      </c>
      <c r="I3152" s="215">
        <v>2280</v>
      </c>
      <c r="J3152" s="215">
        <v>6060</v>
      </c>
      <c r="K3152" s="215"/>
      <c r="L3152" s="215"/>
      <c r="M3152" s="67"/>
      <c r="N3152" s="216"/>
      <c r="O3152" s="216"/>
      <c r="P3152" s="216"/>
      <c r="Q3152" s="216"/>
      <c r="R3152" s="216"/>
      <c r="S3152" s="216"/>
      <c r="T3152" s="216"/>
      <c r="U3152" s="216"/>
      <c r="V3152" s="216"/>
      <c r="W3152" s="216"/>
      <c r="X3152" s="216"/>
    </row>
    <row r="3153" spans="1:24" ht="15.75" customHeight="1">
      <c r="A3153" s="58"/>
      <c r="C3153" s="54">
        <v>38772</v>
      </c>
      <c r="D3153" s="215">
        <v>6190</v>
      </c>
      <c r="E3153" s="215">
        <v>6743</v>
      </c>
      <c r="F3153" s="57">
        <f t="shared" si="127"/>
        <v>553</v>
      </c>
      <c r="G3153" s="67">
        <f t="shared" si="128"/>
        <v>126.09689922480621</v>
      </c>
      <c r="H3153" s="54">
        <v>38756</v>
      </c>
      <c r="I3153" s="215">
        <v>2280</v>
      </c>
      <c r="J3153" s="215">
        <v>6060</v>
      </c>
      <c r="K3153" s="215"/>
      <c r="L3153" s="215"/>
      <c r="M3153" s="67"/>
      <c r="N3153" s="216"/>
      <c r="O3153" s="216"/>
      <c r="P3153" s="216"/>
      <c r="Q3153" s="216"/>
      <c r="R3153" s="216"/>
      <c r="S3153" s="216"/>
      <c r="T3153" s="216"/>
      <c r="U3153" s="216"/>
      <c r="V3153" s="216"/>
      <c r="W3153" s="216"/>
      <c r="X3153" s="216"/>
    </row>
    <row r="3154" spans="1:24" ht="15.75" customHeight="1">
      <c r="A3154" s="58"/>
      <c r="C3154" s="54">
        <v>38771</v>
      </c>
      <c r="D3154" s="215">
        <v>6190</v>
      </c>
      <c r="E3154" s="215">
        <v>6743</v>
      </c>
      <c r="F3154" s="57">
        <f t="shared" si="127"/>
        <v>553</v>
      </c>
      <c r="G3154" s="67">
        <f t="shared" si="128"/>
        <v>125.38242894056847</v>
      </c>
      <c r="H3154" s="54">
        <v>38755</v>
      </c>
      <c r="I3154" s="215">
        <v>2270</v>
      </c>
      <c r="J3154" s="215">
        <v>6080</v>
      </c>
      <c r="K3154" s="215"/>
      <c r="L3154" s="215"/>
      <c r="M3154" s="67"/>
      <c r="N3154" s="216"/>
      <c r="O3154" s="216"/>
      <c r="P3154" s="216"/>
      <c r="Q3154" s="216"/>
      <c r="R3154" s="216"/>
      <c r="S3154" s="216"/>
      <c r="T3154" s="216"/>
      <c r="U3154" s="216"/>
      <c r="V3154" s="216"/>
      <c r="W3154" s="216"/>
      <c r="X3154" s="216"/>
    </row>
    <row r="3155" spans="1:24" ht="15.75" customHeight="1">
      <c r="A3155" s="58"/>
      <c r="C3155" s="54">
        <v>38770</v>
      </c>
      <c r="D3155" s="215">
        <v>6190</v>
      </c>
      <c r="E3155" s="215">
        <v>6743</v>
      </c>
      <c r="F3155" s="57">
        <f t="shared" si="127"/>
        <v>553</v>
      </c>
      <c r="G3155" s="67">
        <f t="shared" si="128"/>
        <v>124.66795865633075</v>
      </c>
      <c r="H3155" s="54">
        <v>38754</v>
      </c>
      <c r="I3155" s="215">
        <v>2270</v>
      </c>
      <c r="J3155" s="215">
        <v>6080</v>
      </c>
      <c r="K3155" s="215"/>
      <c r="L3155" s="215"/>
      <c r="M3155" s="67"/>
      <c r="N3155" s="216"/>
      <c r="O3155" s="216"/>
      <c r="P3155" s="216"/>
      <c r="Q3155" s="216"/>
      <c r="R3155" s="216"/>
      <c r="S3155" s="216"/>
      <c r="T3155" s="216"/>
      <c r="U3155" s="216"/>
      <c r="V3155" s="216"/>
      <c r="W3155" s="216"/>
      <c r="X3155" s="216"/>
    </row>
    <row r="3156" spans="1:24" ht="15.75" customHeight="1">
      <c r="A3156" s="58"/>
      <c r="C3156" s="54">
        <v>38769</v>
      </c>
      <c r="D3156" s="215">
        <v>6190</v>
      </c>
      <c r="E3156" s="215">
        <v>6743</v>
      </c>
      <c r="F3156" s="57">
        <f t="shared" si="127"/>
        <v>553</v>
      </c>
      <c r="G3156" s="67">
        <f t="shared" si="128"/>
        <v>123.95348837209302</v>
      </c>
      <c r="H3156" s="54">
        <v>38751</v>
      </c>
      <c r="I3156" s="215">
        <v>2270</v>
      </c>
      <c r="J3156" s="215">
        <v>6080</v>
      </c>
      <c r="K3156" s="215"/>
      <c r="L3156" s="215"/>
      <c r="M3156" s="67"/>
      <c r="N3156" s="216"/>
      <c r="O3156" s="216"/>
      <c r="P3156" s="216"/>
      <c r="Q3156" s="216"/>
      <c r="R3156" s="216"/>
      <c r="S3156" s="216"/>
      <c r="T3156" s="216"/>
      <c r="U3156" s="216"/>
      <c r="V3156" s="216"/>
      <c r="W3156" s="216"/>
      <c r="X3156" s="216"/>
    </row>
    <row r="3157" spans="1:24" ht="15.75" customHeight="1">
      <c r="A3157" s="58"/>
      <c r="C3157" s="54">
        <v>38768</v>
      </c>
      <c r="D3157" s="215">
        <v>6190</v>
      </c>
      <c r="E3157" s="215">
        <v>6743</v>
      </c>
      <c r="F3157" s="57">
        <f t="shared" si="127"/>
        <v>553</v>
      </c>
      <c r="G3157" s="67">
        <f t="shared" si="128"/>
        <v>123.2390180878553</v>
      </c>
      <c r="H3157" s="54">
        <v>38750</v>
      </c>
      <c r="I3157" s="215">
        <v>2270</v>
      </c>
      <c r="J3157" s="215">
        <v>6100</v>
      </c>
      <c r="K3157" s="215"/>
      <c r="L3157" s="215"/>
      <c r="M3157" s="67"/>
      <c r="N3157" s="216"/>
      <c r="O3157" s="216"/>
      <c r="P3157" s="216"/>
      <c r="Q3157" s="216"/>
      <c r="R3157" s="216"/>
      <c r="S3157" s="216"/>
      <c r="T3157" s="216"/>
      <c r="U3157" s="216"/>
      <c r="V3157" s="216"/>
      <c r="W3157" s="216"/>
      <c r="X3157" s="216"/>
    </row>
    <row r="3158" spans="1:24" ht="15.75" customHeight="1">
      <c r="A3158" s="58"/>
      <c r="C3158" s="54">
        <v>38765</v>
      </c>
      <c r="D3158" s="215">
        <v>6190</v>
      </c>
      <c r="E3158" s="215">
        <v>6743</v>
      </c>
      <c r="F3158" s="57">
        <f t="shared" si="127"/>
        <v>553</v>
      </c>
      <c r="G3158" s="67">
        <f t="shared" si="128"/>
        <v>122.52454780361757</v>
      </c>
      <c r="H3158" s="54">
        <v>38749</v>
      </c>
      <c r="I3158" s="215">
        <v>2270</v>
      </c>
      <c r="J3158" s="215">
        <v>6100</v>
      </c>
      <c r="K3158" s="215"/>
      <c r="L3158" s="215"/>
      <c r="M3158" s="67"/>
      <c r="N3158" s="216"/>
      <c r="O3158" s="216"/>
      <c r="P3158" s="216"/>
      <c r="Q3158" s="216"/>
      <c r="R3158" s="216"/>
      <c r="S3158" s="216"/>
      <c r="T3158" s="216"/>
      <c r="U3158" s="216"/>
      <c r="V3158" s="216"/>
      <c r="W3158" s="216"/>
      <c r="X3158" s="216"/>
    </row>
    <row r="3159" spans="1:24" ht="15.75" customHeight="1">
      <c r="A3159" s="58"/>
      <c r="C3159" s="54">
        <v>38764</v>
      </c>
      <c r="D3159" s="215">
        <v>6190</v>
      </c>
      <c r="E3159" s="215">
        <v>6743</v>
      </c>
      <c r="F3159" s="57">
        <f t="shared" si="127"/>
        <v>553</v>
      </c>
      <c r="G3159" s="67">
        <f t="shared" si="128"/>
        <v>121.81007751937985</v>
      </c>
      <c r="H3159" s="54">
        <v>38748</v>
      </c>
      <c r="I3159" s="215">
        <v>2270</v>
      </c>
      <c r="J3159" s="215">
        <v>6120</v>
      </c>
      <c r="K3159" s="215"/>
      <c r="L3159" s="215"/>
      <c r="M3159" s="67"/>
      <c r="N3159" s="216"/>
      <c r="O3159" s="216"/>
      <c r="P3159" s="216"/>
      <c r="Q3159" s="216"/>
      <c r="R3159" s="216"/>
      <c r="S3159" s="216"/>
      <c r="T3159" s="216"/>
      <c r="U3159" s="216"/>
      <c r="V3159" s="216"/>
      <c r="W3159" s="216"/>
      <c r="X3159" s="216"/>
    </row>
    <row r="3160" spans="1:24" ht="15.75" customHeight="1">
      <c r="A3160" s="58"/>
      <c r="C3160" s="54">
        <v>38763</v>
      </c>
      <c r="D3160" s="215">
        <v>6190</v>
      </c>
      <c r="E3160" s="215">
        <v>6743</v>
      </c>
      <c r="F3160" s="57">
        <f t="shared" si="127"/>
        <v>553</v>
      </c>
      <c r="G3160" s="67">
        <f t="shared" si="128"/>
        <v>121.09560723514213</v>
      </c>
      <c r="H3160" s="54">
        <v>38747</v>
      </c>
      <c r="I3160" s="215">
        <v>2270</v>
      </c>
      <c r="J3160" s="215">
        <v>6120</v>
      </c>
      <c r="K3160" s="215"/>
      <c r="L3160" s="215"/>
      <c r="M3160" s="67"/>
      <c r="N3160" s="216"/>
      <c r="O3160" s="216"/>
      <c r="P3160" s="216"/>
      <c r="Q3160" s="216"/>
      <c r="R3160" s="216"/>
      <c r="S3160" s="216"/>
      <c r="T3160" s="216"/>
      <c r="U3160" s="216"/>
      <c r="V3160" s="216"/>
      <c r="W3160" s="216"/>
      <c r="X3160" s="216"/>
    </row>
    <row r="3161" spans="1:24" ht="15.75" customHeight="1">
      <c r="A3161" s="58"/>
      <c r="C3161" s="54">
        <v>38762</v>
      </c>
      <c r="D3161" s="215">
        <v>6210</v>
      </c>
      <c r="E3161" s="215">
        <v>6743</v>
      </c>
      <c r="F3161" s="57">
        <f t="shared" si="127"/>
        <v>533</v>
      </c>
      <c r="G3161" s="67">
        <f t="shared" si="128"/>
        <v>120.38113695090439</v>
      </c>
      <c r="H3161" s="54">
        <v>38744</v>
      </c>
      <c r="I3161" s="215">
        <v>2270</v>
      </c>
      <c r="J3161" s="215">
        <v>6120</v>
      </c>
      <c r="K3161" s="215"/>
      <c r="L3161" s="215"/>
      <c r="M3161" s="67"/>
      <c r="N3161" s="216"/>
      <c r="O3161" s="216"/>
      <c r="P3161" s="216"/>
      <c r="Q3161" s="216"/>
      <c r="R3161" s="216"/>
      <c r="S3161" s="216"/>
      <c r="T3161" s="216"/>
      <c r="U3161" s="216"/>
      <c r="V3161" s="216"/>
      <c r="W3161" s="216"/>
      <c r="X3161" s="216"/>
    </row>
    <row r="3162" spans="1:24" ht="15.75" customHeight="1">
      <c r="A3162" s="58"/>
      <c r="C3162" s="54">
        <v>38761</v>
      </c>
      <c r="D3162" s="215">
        <v>6210</v>
      </c>
      <c r="E3162" s="215">
        <v>6743</v>
      </c>
      <c r="F3162" s="57">
        <f t="shared" si="127"/>
        <v>533</v>
      </c>
      <c r="G3162" s="67">
        <f t="shared" si="128"/>
        <v>119.69250645994832</v>
      </c>
      <c r="H3162" s="54">
        <v>38743</v>
      </c>
      <c r="I3162" s="215">
        <v>2270</v>
      </c>
      <c r="J3162" s="215">
        <v>6120</v>
      </c>
      <c r="K3162" s="215"/>
      <c r="L3162" s="215"/>
      <c r="M3162" s="67"/>
      <c r="N3162" s="216"/>
      <c r="O3162" s="216"/>
      <c r="P3162" s="216"/>
      <c r="Q3162" s="216"/>
      <c r="R3162" s="216"/>
      <c r="S3162" s="216"/>
      <c r="T3162" s="216"/>
      <c r="U3162" s="216"/>
      <c r="V3162" s="216"/>
      <c r="W3162" s="216"/>
      <c r="X3162" s="216"/>
    </row>
    <row r="3163" spans="1:24" ht="15.75" customHeight="1">
      <c r="A3163" s="58"/>
      <c r="C3163" s="54">
        <v>38758</v>
      </c>
      <c r="D3163" s="215">
        <v>6210</v>
      </c>
      <c r="E3163" s="215">
        <v>6777</v>
      </c>
      <c r="F3163" s="57">
        <f t="shared" si="127"/>
        <v>567</v>
      </c>
      <c r="G3163" s="67">
        <f t="shared" si="128"/>
        <v>119.00387596899225</v>
      </c>
      <c r="H3163" s="54">
        <v>38742</v>
      </c>
      <c r="I3163" s="215">
        <v>2270</v>
      </c>
      <c r="J3163" s="215">
        <v>6140</v>
      </c>
      <c r="K3163" s="215"/>
      <c r="L3163" s="215"/>
      <c r="M3163" s="67"/>
      <c r="N3163" s="216"/>
      <c r="O3163" s="216"/>
      <c r="P3163" s="216"/>
      <c r="Q3163" s="216"/>
      <c r="R3163" s="216"/>
      <c r="S3163" s="216"/>
      <c r="T3163" s="216"/>
      <c r="U3163" s="216"/>
      <c r="V3163" s="216"/>
      <c r="W3163" s="216"/>
      <c r="X3163" s="216"/>
    </row>
    <row r="3164" spans="1:24" ht="15.75" customHeight="1">
      <c r="A3164" s="58"/>
      <c r="C3164" s="54">
        <v>38757</v>
      </c>
      <c r="D3164" s="215">
        <v>6230</v>
      </c>
      <c r="E3164" s="215">
        <v>6777</v>
      </c>
      <c r="F3164" s="57">
        <f t="shared" si="127"/>
        <v>547</v>
      </c>
      <c r="G3164" s="67">
        <f t="shared" si="128"/>
        <v>118.27131782945736</v>
      </c>
      <c r="H3164" s="54">
        <v>38741</v>
      </c>
      <c r="I3164" s="215">
        <v>2270</v>
      </c>
      <c r="J3164" s="215">
        <v>6140</v>
      </c>
      <c r="K3164" s="215"/>
      <c r="L3164" s="215"/>
      <c r="M3164" s="67"/>
      <c r="N3164" s="216"/>
      <c r="O3164" s="216"/>
      <c r="P3164" s="216"/>
      <c r="Q3164" s="216"/>
      <c r="R3164" s="216"/>
      <c r="S3164" s="216"/>
      <c r="T3164" s="216"/>
      <c r="U3164" s="216"/>
      <c r="V3164" s="216"/>
      <c r="W3164" s="216"/>
      <c r="X3164" s="216"/>
    </row>
    <row r="3165" spans="1:24" ht="15.75" customHeight="1">
      <c r="A3165" s="58"/>
      <c r="C3165" s="54">
        <v>38756</v>
      </c>
      <c r="D3165" s="215">
        <v>6240</v>
      </c>
      <c r="E3165" s="215">
        <v>6777</v>
      </c>
      <c r="F3165" s="57">
        <f t="shared" si="127"/>
        <v>537</v>
      </c>
      <c r="G3165" s="67">
        <f t="shared" si="128"/>
        <v>117.56459948320413</v>
      </c>
      <c r="H3165" s="54">
        <v>38740</v>
      </c>
      <c r="I3165" s="215">
        <v>2270</v>
      </c>
      <c r="J3165" s="215">
        <v>6150</v>
      </c>
      <c r="K3165" s="215"/>
      <c r="L3165" s="215"/>
      <c r="M3165" s="67"/>
      <c r="N3165" s="216"/>
      <c r="O3165" s="216"/>
      <c r="P3165" s="216"/>
      <c r="Q3165" s="216"/>
      <c r="R3165" s="216"/>
      <c r="S3165" s="216"/>
      <c r="T3165" s="216"/>
      <c r="U3165" s="216"/>
      <c r="V3165" s="216"/>
      <c r="W3165" s="216"/>
      <c r="X3165" s="216"/>
    </row>
    <row r="3166" spans="1:24" ht="15.75" customHeight="1">
      <c r="A3166" s="58"/>
      <c r="C3166" s="54">
        <v>38755</v>
      </c>
      <c r="D3166" s="215">
        <v>6260</v>
      </c>
      <c r="E3166" s="215">
        <v>6777</v>
      </c>
      <c r="F3166" s="57">
        <f t="shared" si="127"/>
        <v>517</v>
      </c>
      <c r="G3166" s="67">
        <f t="shared" si="128"/>
        <v>116.87080103359173</v>
      </c>
      <c r="H3166" s="54">
        <v>38737</v>
      </c>
      <c r="I3166" s="215">
        <v>2270</v>
      </c>
      <c r="J3166" s="215">
        <v>6150</v>
      </c>
      <c r="K3166" s="215"/>
      <c r="L3166" s="215"/>
      <c r="M3166" s="67"/>
      <c r="N3166" s="216"/>
      <c r="O3166" s="216"/>
      <c r="P3166" s="216"/>
      <c r="Q3166" s="216"/>
      <c r="R3166" s="216"/>
      <c r="S3166" s="216"/>
      <c r="T3166" s="216"/>
      <c r="U3166" s="216"/>
      <c r="V3166" s="216"/>
      <c r="W3166" s="216"/>
      <c r="X3166" s="216"/>
    </row>
    <row r="3167" spans="1:24" ht="15.75" customHeight="1">
      <c r="A3167" s="58"/>
      <c r="C3167" s="54">
        <v>38754</v>
      </c>
      <c r="D3167" s="215">
        <v>6290</v>
      </c>
      <c r="E3167" s="215">
        <v>6784</v>
      </c>
      <c r="F3167" s="57">
        <f t="shared" si="127"/>
        <v>494</v>
      </c>
      <c r="G3167" s="67">
        <f t="shared" si="128"/>
        <v>116.20284237726098</v>
      </c>
      <c r="H3167" s="54">
        <v>38736</v>
      </c>
      <c r="I3167" s="215">
        <v>2270</v>
      </c>
      <c r="J3167" s="215">
        <v>6150</v>
      </c>
      <c r="K3167" s="215"/>
      <c r="L3167" s="215"/>
      <c r="M3167" s="67"/>
      <c r="N3167" s="216"/>
      <c r="O3167" s="216"/>
      <c r="P3167" s="216"/>
      <c r="Q3167" s="216"/>
      <c r="R3167" s="216"/>
      <c r="S3167" s="216"/>
      <c r="T3167" s="216"/>
      <c r="U3167" s="216"/>
      <c r="V3167" s="216"/>
      <c r="W3167" s="216"/>
      <c r="X3167" s="216"/>
    </row>
    <row r="3168" spans="1:24" ht="15.75" customHeight="1">
      <c r="A3168" s="58"/>
      <c r="C3168" s="54">
        <v>38751</v>
      </c>
      <c r="D3168" s="215">
        <v>6310</v>
      </c>
      <c r="E3168" s="215">
        <v>6784</v>
      </c>
      <c r="F3168" s="57">
        <f t="shared" si="127"/>
        <v>474</v>
      </c>
      <c r="G3168" s="67">
        <f t="shared" si="128"/>
        <v>115.56459948320413</v>
      </c>
      <c r="H3168" s="54">
        <v>38735</v>
      </c>
      <c r="I3168" s="215">
        <v>2270</v>
      </c>
      <c r="J3168" s="215">
        <v>6150</v>
      </c>
      <c r="K3168" s="215"/>
      <c r="L3168" s="215"/>
      <c r="M3168" s="67"/>
      <c r="N3168" s="216"/>
      <c r="O3168" s="216"/>
      <c r="P3168" s="216"/>
      <c r="Q3168" s="216"/>
      <c r="R3168" s="216"/>
      <c r="S3168" s="216"/>
      <c r="T3168" s="216"/>
      <c r="U3168" s="216"/>
      <c r="V3168" s="216"/>
      <c r="W3168" s="216"/>
      <c r="X3168" s="216"/>
    </row>
    <row r="3169" spans="1:24" ht="15.75" customHeight="1">
      <c r="A3169" s="58"/>
      <c r="C3169" s="54">
        <v>38750</v>
      </c>
      <c r="D3169" s="215">
        <v>6310</v>
      </c>
      <c r="E3169" s="215">
        <v>6784</v>
      </c>
      <c r="F3169" s="57">
        <f t="shared" si="127"/>
        <v>474</v>
      </c>
      <c r="G3169" s="67">
        <f t="shared" si="128"/>
        <v>114.95219638242894</v>
      </c>
      <c r="H3169" s="54">
        <v>38734</v>
      </c>
      <c r="I3169" s="215">
        <v>2280</v>
      </c>
      <c r="J3169" s="215">
        <v>6150</v>
      </c>
      <c r="K3169" s="215"/>
      <c r="L3169" s="215"/>
      <c r="M3169" s="67"/>
      <c r="N3169" s="216"/>
      <c r="O3169" s="216"/>
      <c r="P3169" s="216"/>
      <c r="Q3169" s="216"/>
      <c r="R3169" s="216"/>
      <c r="S3169" s="216"/>
      <c r="T3169" s="216"/>
      <c r="U3169" s="216"/>
      <c r="V3169" s="216"/>
      <c r="W3169" s="216"/>
      <c r="X3169" s="216"/>
    </row>
    <row r="3170" spans="1:24" ht="15.75" customHeight="1">
      <c r="A3170" s="58"/>
      <c r="C3170" s="54">
        <v>38749</v>
      </c>
      <c r="D3170" s="215">
        <v>6330</v>
      </c>
      <c r="E3170" s="215">
        <v>6784</v>
      </c>
      <c r="F3170" s="57">
        <f t="shared" si="127"/>
        <v>454</v>
      </c>
      <c r="G3170" s="67">
        <f t="shared" si="128"/>
        <v>114.33979328165374</v>
      </c>
      <c r="H3170" s="54">
        <v>38733</v>
      </c>
      <c r="I3170" s="215">
        <v>2280</v>
      </c>
      <c r="J3170" s="215">
        <v>6150</v>
      </c>
      <c r="K3170" s="215"/>
      <c r="L3170" s="215"/>
      <c r="M3170" s="67"/>
      <c r="N3170" s="216"/>
      <c r="O3170" s="216"/>
      <c r="P3170" s="216"/>
      <c r="Q3170" s="216"/>
      <c r="R3170" s="216"/>
      <c r="S3170" s="216"/>
      <c r="T3170" s="216"/>
      <c r="U3170" s="216"/>
      <c r="V3170" s="216"/>
      <c r="W3170" s="216"/>
      <c r="X3170" s="216"/>
    </row>
    <row r="3171" spans="1:24" ht="15.75" customHeight="1">
      <c r="A3171" s="58"/>
      <c r="C3171" s="54">
        <v>38748</v>
      </c>
      <c r="D3171" s="215">
        <v>6370</v>
      </c>
      <c r="E3171" s="215">
        <v>6797</v>
      </c>
      <c r="F3171" s="57">
        <f t="shared" si="127"/>
        <v>427</v>
      </c>
      <c r="G3171" s="67">
        <f t="shared" si="128"/>
        <v>113.75322997416021</v>
      </c>
      <c r="H3171" s="54">
        <v>38730</v>
      </c>
      <c r="I3171" s="215">
        <v>2270</v>
      </c>
      <c r="J3171" s="215">
        <v>6150</v>
      </c>
      <c r="K3171" s="215"/>
      <c r="L3171" s="215"/>
      <c r="M3171" s="67"/>
      <c r="N3171" s="216"/>
      <c r="O3171" s="216"/>
      <c r="P3171" s="216"/>
      <c r="Q3171" s="216"/>
      <c r="R3171" s="216"/>
      <c r="S3171" s="216"/>
      <c r="T3171" s="216"/>
      <c r="U3171" s="216"/>
      <c r="V3171" s="216"/>
      <c r="W3171" s="216"/>
      <c r="X3171" s="216"/>
    </row>
    <row r="3172" spans="1:24" ht="15.75" customHeight="1">
      <c r="A3172" s="58"/>
      <c r="C3172" s="54">
        <v>38747</v>
      </c>
      <c r="D3172" s="215">
        <v>6370</v>
      </c>
      <c r="E3172" s="215">
        <v>6797</v>
      </c>
      <c r="F3172" s="57">
        <f t="shared" si="127"/>
        <v>427</v>
      </c>
      <c r="G3172" s="67">
        <f t="shared" si="128"/>
        <v>113.2015503875969</v>
      </c>
      <c r="H3172" s="54">
        <v>38729</v>
      </c>
      <c r="I3172" s="215">
        <v>2270</v>
      </c>
      <c r="J3172" s="215">
        <v>6150</v>
      </c>
      <c r="K3172" s="215"/>
      <c r="L3172" s="215"/>
      <c r="M3172" s="67"/>
      <c r="N3172" s="216"/>
      <c r="O3172" s="216"/>
      <c r="P3172" s="216"/>
      <c r="Q3172" s="216"/>
      <c r="R3172" s="216"/>
      <c r="S3172" s="216"/>
      <c r="T3172" s="216"/>
      <c r="U3172" s="216"/>
      <c r="V3172" s="216"/>
      <c r="W3172" s="216"/>
      <c r="X3172" s="216"/>
    </row>
    <row r="3173" spans="1:24" ht="15.75" customHeight="1">
      <c r="A3173" s="58"/>
      <c r="C3173" s="54">
        <v>38744</v>
      </c>
      <c r="D3173" s="215">
        <v>6370</v>
      </c>
      <c r="E3173" s="215">
        <v>6797</v>
      </c>
      <c r="F3173" s="57">
        <f t="shared" si="127"/>
        <v>427</v>
      </c>
      <c r="G3173" s="67">
        <f t="shared" si="128"/>
        <v>112.64987080103359</v>
      </c>
      <c r="H3173" s="54">
        <v>38728</v>
      </c>
      <c r="I3173" s="215">
        <v>2270</v>
      </c>
      <c r="J3173" s="215">
        <v>6150</v>
      </c>
      <c r="K3173" s="215"/>
      <c r="L3173" s="215"/>
      <c r="M3173" s="67"/>
      <c r="N3173" s="216"/>
      <c r="O3173" s="216"/>
      <c r="P3173" s="216"/>
      <c r="Q3173" s="216"/>
      <c r="R3173" s="216"/>
      <c r="S3173" s="216"/>
      <c r="T3173" s="216"/>
      <c r="U3173" s="216"/>
      <c r="V3173" s="216"/>
      <c r="W3173" s="216"/>
      <c r="X3173" s="216"/>
    </row>
    <row r="3174" spans="1:24" ht="15.75" customHeight="1">
      <c r="A3174" s="58"/>
      <c r="C3174" s="54">
        <v>38743</v>
      </c>
      <c r="D3174" s="215">
        <v>6380</v>
      </c>
      <c r="E3174" s="215">
        <v>6797</v>
      </c>
      <c r="F3174" s="57">
        <f t="shared" si="127"/>
        <v>417</v>
      </c>
      <c r="G3174" s="67">
        <f t="shared" si="128"/>
        <v>112.09819121447029</v>
      </c>
      <c r="H3174" s="54">
        <v>38727</v>
      </c>
      <c r="I3174" s="215">
        <v>2250</v>
      </c>
      <c r="J3174" s="215">
        <v>6150</v>
      </c>
      <c r="K3174" s="215"/>
      <c r="L3174" s="215"/>
      <c r="M3174" s="67"/>
      <c r="N3174" s="216"/>
      <c r="O3174" s="216"/>
      <c r="P3174" s="216"/>
      <c r="Q3174" s="216"/>
      <c r="R3174" s="216"/>
      <c r="S3174" s="216"/>
      <c r="T3174" s="216"/>
      <c r="U3174" s="216"/>
      <c r="V3174" s="216"/>
      <c r="W3174" s="216"/>
      <c r="X3174" s="216"/>
    </row>
    <row r="3175" spans="1:24" ht="15.75" customHeight="1">
      <c r="A3175" s="58"/>
      <c r="C3175" s="54">
        <v>38742</v>
      </c>
      <c r="D3175" s="215">
        <v>6400</v>
      </c>
      <c r="E3175" s="215">
        <v>6797</v>
      </c>
      <c r="F3175" s="57">
        <f t="shared" si="127"/>
        <v>397</v>
      </c>
      <c r="G3175" s="67">
        <f t="shared" si="128"/>
        <v>111.5594315245478</v>
      </c>
      <c r="H3175" s="54">
        <v>38726</v>
      </c>
      <c r="I3175" s="215">
        <v>2250</v>
      </c>
      <c r="J3175" s="215">
        <v>6150</v>
      </c>
      <c r="K3175" s="215"/>
      <c r="L3175" s="215"/>
      <c r="M3175" s="67"/>
      <c r="N3175" s="216"/>
      <c r="O3175" s="216"/>
      <c r="P3175" s="216"/>
      <c r="Q3175" s="216"/>
      <c r="R3175" s="216"/>
      <c r="S3175" s="216"/>
      <c r="T3175" s="216"/>
      <c r="U3175" s="216"/>
      <c r="V3175" s="216"/>
      <c r="W3175" s="216"/>
      <c r="X3175" s="216"/>
    </row>
    <row r="3176" spans="1:24" ht="15.75" customHeight="1">
      <c r="A3176" s="58"/>
      <c r="C3176" s="54">
        <v>38741</v>
      </c>
      <c r="D3176" s="215">
        <v>6400</v>
      </c>
      <c r="E3176" s="215">
        <v>6797</v>
      </c>
      <c r="F3176" s="57">
        <f t="shared" si="127"/>
        <v>397</v>
      </c>
      <c r="G3176" s="67">
        <f t="shared" si="128"/>
        <v>111.04651162790698</v>
      </c>
      <c r="H3176" s="54">
        <v>38723</v>
      </c>
      <c r="I3176" s="215">
        <v>2250</v>
      </c>
      <c r="J3176" s="215">
        <v>6150</v>
      </c>
      <c r="K3176" s="215"/>
      <c r="L3176" s="215"/>
      <c r="M3176" s="67"/>
      <c r="N3176" s="216"/>
      <c r="O3176" s="216"/>
      <c r="P3176" s="216"/>
      <c r="Q3176" s="216"/>
      <c r="R3176" s="216"/>
      <c r="S3176" s="216"/>
      <c r="T3176" s="216"/>
      <c r="U3176" s="216"/>
      <c r="V3176" s="216"/>
      <c r="W3176" s="216"/>
      <c r="X3176" s="216"/>
    </row>
    <row r="3177" spans="1:24" ht="15.75" customHeight="1">
      <c r="A3177" s="58"/>
      <c r="C3177" s="54">
        <v>38740</v>
      </c>
      <c r="D3177" s="215">
        <v>6420</v>
      </c>
      <c r="E3177" s="215">
        <v>6797</v>
      </c>
      <c r="F3177" s="57">
        <f t="shared" si="127"/>
        <v>377</v>
      </c>
      <c r="G3177" s="67">
        <f t="shared" si="128"/>
        <v>110.53359173126616</v>
      </c>
      <c r="H3177" s="54">
        <v>38722</v>
      </c>
      <c r="I3177" s="215">
        <v>2250</v>
      </c>
      <c r="J3177" s="215">
        <v>6150</v>
      </c>
      <c r="K3177" s="215"/>
      <c r="L3177" s="215"/>
      <c r="M3177" s="67"/>
      <c r="N3177" s="216"/>
      <c r="O3177" s="216"/>
      <c r="P3177" s="216"/>
      <c r="Q3177" s="216"/>
      <c r="R3177" s="216"/>
      <c r="S3177" s="216"/>
      <c r="T3177" s="216"/>
      <c r="U3177" s="216"/>
      <c r="V3177" s="216"/>
      <c r="W3177" s="216"/>
      <c r="X3177" s="216"/>
    </row>
    <row r="3178" spans="1:24" ht="15.75" customHeight="1">
      <c r="A3178" s="58"/>
      <c r="C3178" s="54">
        <v>38737</v>
      </c>
      <c r="D3178" s="215">
        <v>6420</v>
      </c>
      <c r="E3178" s="215">
        <v>6770</v>
      </c>
      <c r="F3178" s="57">
        <f t="shared" si="127"/>
        <v>350</v>
      </c>
      <c r="G3178" s="67">
        <f t="shared" si="128"/>
        <v>110.04651162790698</v>
      </c>
      <c r="H3178" s="54">
        <v>38721</v>
      </c>
      <c r="I3178" s="215">
        <v>2250</v>
      </c>
      <c r="J3178" s="215">
        <v>6150</v>
      </c>
      <c r="K3178" s="215"/>
      <c r="L3178" s="215"/>
      <c r="M3178" s="67"/>
      <c r="N3178" s="216"/>
      <c r="O3178" s="216"/>
      <c r="P3178" s="216"/>
      <c r="Q3178" s="216"/>
      <c r="R3178" s="216"/>
      <c r="S3178" s="216"/>
      <c r="T3178" s="216"/>
      <c r="U3178" s="216"/>
      <c r="V3178" s="216"/>
      <c r="W3178" s="216"/>
      <c r="X3178" s="216"/>
    </row>
    <row r="3179" spans="1:24" ht="15.75" customHeight="1">
      <c r="A3179" s="58"/>
      <c r="C3179" s="54">
        <v>38736</v>
      </c>
      <c r="D3179" s="215">
        <v>6430</v>
      </c>
      <c r="E3179" s="215">
        <v>6770</v>
      </c>
      <c r="F3179" s="57">
        <f t="shared" si="127"/>
        <v>340</v>
      </c>
      <c r="G3179" s="67">
        <f t="shared" si="128"/>
        <v>109.59431524547804</v>
      </c>
      <c r="H3179" s="54">
        <v>38720</v>
      </c>
      <c r="I3179" s="215">
        <v>2250</v>
      </c>
      <c r="J3179" s="215">
        <v>6130</v>
      </c>
      <c r="K3179" s="215"/>
      <c r="L3179" s="215"/>
      <c r="M3179" s="67"/>
      <c r="N3179" s="216"/>
      <c r="O3179" s="216"/>
      <c r="P3179" s="216"/>
      <c r="Q3179" s="216"/>
      <c r="R3179" s="216"/>
      <c r="S3179" s="216"/>
      <c r="T3179" s="216"/>
      <c r="U3179" s="216"/>
      <c r="V3179" s="216"/>
      <c r="W3179" s="216"/>
      <c r="X3179" s="216"/>
    </row>
    <row r="3180" spans="1:24" ht="15.75" customHeight="1">
      <c r="A3180" s="58"/>
      <c r="C3180" s="54">
        <v>38735</v>
      </c>
      <c r="D3180" s="215">
        <v>6440</v>
      </c>
      <c r="E3180" s="215">
        <v>6770</v>
      </c>
      <c r="F3180" s="57">
        <f t="shared" si="127"/>
        <v>330</v>
      </c>
      <c r="G3180" s="67">
        <f t="shared" si="128"/>
        <v>109.15503875968992</v>
      </c>
      <c r="H3180" s="54">
        <v>38719</v>
      </c>
      <c r="I3180" s="215">
        <v>2250</v>
      </c>
      <c r="J3180" s="215">
        <v>6130</v>
      </c>
      <c r="K3180" s="215"/>
      <c r="L3180" s="215"/>
      <c r="M3180" s="67"/>
      <c r="N3180" s="216"/>
      <c r="O3180" s="216"/>
      <c r="P3180" s="216"/>
      <c r="Q3180" s="216"/>
      <c r="R3180" s="216"/>
      <c r="S3180" s="216"/>
      <c r="T3180" s="216"/>
      <c r="U3180" s="216"/>
      <c r="V3180" s="216"/>
      <c r="W3180" s="216"/>
      <c r="X3180" s="216"/>
    </row>
    <row r="3181" spans="1:24" ht="15.75" customHeight="1">
      <c r="A3181" s="58"/>
      <c r="C3181" s="54">
        <v>38734</v>
      </c>
      <c r="D3181" s="215">
        <v>6440</v>
      </c>
      <c r="E3181" s="215">
        <v>6770</v>
      </c>
      <c r="F3181" s="57">
        <f t="shared" si="127"/>
        <v>330</v>
      </c>
      <c r="G3181" s="67">
        <f t="shared" si="128"/>
        <v>108.72868217054264</v>
      </c>
      <c r="H3181" s="54">
        <v>38716</v>
      </c>
      <c r="I3181" s="215">
        <v>2250</v>
      </c>
      <c r="J3181" s="215">
        <v>6130</v>
      </c>
      <c r="K3181" s="215"/>
      <c r="L3181" s="215"/>
      <c r="M3181" s="67"/>
      <c r="N3181" s="216"/>
      <c r="O3181" s="216"/>
      <c r="P3181" s="216"/>
      <c r="Q3181" s="216"/>
      <c r="R3181" s="216"/>
      <c r="S3181" s="216"/>
      <c r="T3181" s="216"/>
      <c r="U3181" s="216"/>
      <c r="V3181" s="216"/>
      <c r="W3181" s="216"/>
      <c r="X3181" s="216"/>
    </row>
    <row r="3182" spans="1:24" ht="15.75" customHeight="1">
      <c r="A3182" s="58"/>
      <c r="C3182" s="54">
        <v>38733</v>
      </c>
      <c r="D3182" s="215">
        <v>6440</v>
      </c>
      <c r="E3182" s="215">
        <v>6743</v>
      </c>
      <c r="F3182" s="57">
        <f t="shared" si="127"/>
        <v>303</v>
      </c>
      <c r="G3182" s="67">
        <f t="shared" si="128"/>
        <v>108.30232558139535</v>
      </c>
      <c r="H3182" s="54">
        <v>38715</v>
      </c>
      <c r="I3182" s="215">
        <v>2250</v>
      </c>
      <c r="J3182" s="215">
        <v>6120</v>
      </c>
      <c r="K3182" s="215"/>
      <c r="L3182" s="215"/>
      <c r="M3182" s="67"/>
      <c r="N3182" s="216"/>
      <c r="O3182" s="216"/>
      <c r="P3182" s="216"/>
      <c r="Q3182" s="216"/>
      <c r="R3182" s="216"/>
      <c r="S3182" s="216"/>
      <c r="T3182" s="216"/>
      <c r="U3182" s="216"/>
      <c r="V3182" s="216"/>
      <c r="W3182" s="216"/>
      <c r="X3182" s="216"/>
    </row>
    <row r="3183" spans="1:24" ht="15.75" customHeight="1">
      <c r="A3183" s="58"/>
      <c r="C3183" s="54">
        <v>38730</v>
      </c>
      <c r="D3183" s="215">
        <v>6440</v>
      </c>
      <c r="E3183" s="215">
        <v>6743</v>
      </c>
      <c r="F3183" s="57">
        <f t="shared" si="127"/>
        <v>303</v>
      </c>
      <c r="G3183" s="67">
        <f t="shared" si="128"/>
        <v>107.9108527131783</v>
      </c>
      <c r="H3183" s="54">
        <v>38714</v>
      </c>
      <c r="I3183" s="215">
        <v>2250</v>
      </c>
      <c r="J3183" s="215">
        <v>6100</v>
      </c>
      <c r="K3183" s="215"/>
      <c r="L3183" s="215"/>
      <c r="M3183" s="67"/>
      <c r="N3183" s="216"/>
      <c r="O3183" s="216"/>
      <c r="P3183" s="216"/>
      <c r="Q3183" s="216"/>
      <c r="R3183" s="216"/>
      <c r="S3183" s="216"/>
      <c r="T3183" s="216"/>
      <c r="U3183" s="216"/>
      <c r="V3183" s="216"/>
      <c r="W3183" s="216"/>
      <c r="X3183" s="216"/>
    </row>
    <row r="3184" spans="1:24" ht="15.75" customHeight="1">
      <c r="A3184" s="58"/>
      <c r="C3184" s="54">
        <v>38729</v>
      </c>
      <c r="D3184" s="215">
        <v>6440</v>
      </c>
      <c r="E3184" s="215">
        <v>6715</v>
      </c>
      <c r="F3184" s="57">
        <f t="shared" si="127"/>
        <v>275</v>
      </c>
      <c r="G3184" s="67">
        <f t="shared" si="128"/>
        <v>107.51937984496124</v>
      </c>
      <c r="H3184" s="54">
        <v>38713</v>
      </c>
      <c r="I3184" s="215">
        <v>2250</v>
      </c>
      <c r="J3184" s="215">
        <v>6080</v>
      </c>
      <c r="K3184" s="215"/>
      <c r="L3184" s="215"/>
      <c r="M3184" s="67"/>
      <c r="N3184" s="216"/>
      <c r="O3184" s="216"/>
      <c r="P3184" s="216"/>
      <c r="Q3184" s="216"/>
      <c r="R3184" s="216"/>
      <c r="S3184" s="216"/>
      <c r="T3184" s="216"/>
      <c r="U3184" s="216"/>
      <c r="V3184" s="216"/>
      <c r="W3184" s="216"/>
      <c r="X3184" s="216"/>
    </row>
    <row r="3185" spans="1:24" ht="15.75" customHeight="1">
      <c r="A3185" s="58"/>
      <c r="C3185" s="54">
        <v>38728</v>
      </c>
      <c r="D3185" s="215">
        <v>6450</v>
      </c>
      <c r="E3185" s="215">
        <v>6715</v>
      </c>
      <c r="F3185" s="57">
        <f t="shared" si="127"/>
        <v>265</v>
      </c>
      <c r="G3185" s="67">
        <f t="shared" si="128"/>
        <v>107.16408268733851</v>
      </c>
      <c r="H3185" s="54">
        <v>38712</v>
      </c>
      <c r="I3185" s="215">
        <v>2250</v>
      </c>
      <c r="J3185" s="215">
        <v>6080</v>
      </c>
      <c r="K3185" s="215"/>
      <c r="L3185" s="215"/>
      <c r="M3185" s="67"/>
      <c r="N3185" s="216"/>
      <c r="O3185" s="216"/>
      <c r="P3185" s="216"/>
      <c r="Q3185" s="216"/>
      <c r="R3185" s="216"/>
      <c r="S3185" s="216"/>
      <c r="T3185" s="216"/>
      <c r="U3185" s="216"/>
      <c r="V3185" s="216"/>
      <c r="W3185" s="216"/>
      <c r="X3185" s="216"/>
    </row>
    <row r="3186" spans="1:24" ht="15.75" customHeight="1">
      <c r="A3186" s="58"/>
      <c r="C3186" s="54">
        <v>38727</v>
      </c>
      <c r="D3186" s="215">
        <v>6450</v>
      </c>
      <c r="E3186" s="215">
        <v>6702</v>
      </c>
      <c r="F3186" s="57">
        <f t="shared" si="127"/>
        <v>252</v>
      </c>
      <c r="G3186" s="67">
        <f t="shared" si="128"/>
        <v>106.82170542635659</v>
      </c>
      <c r="H3186" s="54">
        <v>38709</v>
      </c>
      <c r="I3186" s="215">
        <v>2240</v>
      </c>
      <c r="J3186" s="215">
        <v>6060</v>
      </c>
      <c r="K3186" s="215"/>
      <c r="L3186" s="215"/>
      <c r="M3186" s="67"/>
      <c r="N3186" s="216"/>
      <c r="O3186" s="216"/>
      <c r="P3186" s="216"/>
      <c r="Q3186" s="216"/>
      <c r="R3186" s="216"/>
      <c r="S3186" s="216"/>
      <c r="T3186" s="216"/>
      <c r="U3186" s="216"/>
      <c r="V3186" s="216"/>
      <c r="W3186" s="216"/>
      <c r="X3186" s="216"/>
    </row>
    <row r="3187" spans="1:24" ht="15.75" customHeight="1">
      <c r="A3187" s="58"/>
      <c r="C3187" s="54">
        <v>38726</v>
      </c>
      <c r="D3187" s="215">
        <v>6450</v>
      </c>
      <c r="E3187" s="215">
        <v>6702</v>
      </c>
      <c r="F3187" s="57">
        <f t="shared" si="127"/>
        <v>252</v>
      </c>
      <c r="G3187" s="67">
        <f t="shared" si="128"/>
        <v>106.49612403100775</v>
      </c>
      <c r="H3187" s="54">
        <v>38708</v>
      </c>
      <c r="I3187" s="215">
        <v>2240</v>
      </c>
      <c r="J3187" s="215">
        <v>6030</v>
      </c>
      <c r="K3187" s="215"/>
      <c r="L3187" s="215"/>
      <c r="M3187" s="67"/>
      <c r="N3187" s="216"/>
      <c r="O3187" s="216"/>
      <c r="P3187" s="216"/>
      <c r="Q3187" s="216"/>
      <c r="R3187" s="216"/>
      <c r="S3187" s="216"/>
      <c r="T3187" s="216"/>
      <c r="U3187" s="216"/>
      <c r="V3187" s="216"/>
      <c r="W3187" s="216"/>
      <c r="X3187" s="216"/>
    </row>
    <row r="3188" spans="1:24" ht="15.75" customHeight="1">
      <c r="A3188" s="58"/>
      <c r="C3188" s="54">
        <v>38723</v>
      </c>
      <c r="D3188" s="215">
        <v>6450</v>
      </c>
      <c r="E3188" s="215">
        <v>6681</v>
      </c>
      <c r="F3188" s="57">
        <f t="shared" si="127"/>
        <v>231</v>
      </c>
      <c r="G3188" s="67">
        <f t="shared" si="128"/>
        <v>106.17054263565892</v>
      </c>
      <c r="H3188" s="54">
        <v>38707</v>
      </c>
      <c r="I3188" s="215">
        <v>2240</v>
      </c>
      <c r="J3188" s="215">
        <v>6030</v>
      </c>
      <c r="K3188" s="215"/>
      <c r="L3188" s="215"/>
      <c r="M3188" s="67"/>
      <c r="N3188" s="216"/>
      <c r="O3188" s="216"/>
      <c r="P3188" s="216"/>
      <c r="Q3188" s="216"/>
      <c r="R3188" s="216"/>
      <c r="S3188" s="216"/>
      <c r="T3188" s="216"/>
      <c r="U3188" s="216"/>
      <c r="V3188" s="216"/>
      <c r="W3188" s="216"/>
      <c r="X3188" s="216"/>
    </row>
    <row r="3189" spans="1:24" ht="15.75" customHeight="1">
      <c r="A3189" s="58"/>
      <c r="C3189" s="54">
        <v>38722</v>
      </c>
      <c r="D3189" s="215">
        <v>6450</v>
      </c>
      <c r="E3189" s="215">
        <v>6681</v>
      </c>
      <c r="F3189" s="57">
        <f t="shared" si="127"/>
        <v>231</v>
      </c>
      <c r="G3189" s="67">
        <f t="shared" si="128"/>
        <v>105.87209302325581</v>
      </c>
      <c r="H3189" s="54">
        <v>38706</v>
      </c>
      <c r="I3189" s="215">
        <v>2220</v>
      </c>
      <c r="J3189" s="215">
        <v>6030</v>
      </c>
      <c r="K3189" s="215"/>
      <c r="L3189" s="215"/>
      <c r="M3189" s="67"/>
      <c r="N3189" s="216"/>
      <c r="O3189" s="216"/>
      <c r="P3189" s="216"/>
      <c r="Q3189" s="216"/>
      <c r="R3189" s="216"/>
      <c r="S3189" s="216"/>
      <c r="T3189" s="216"/>
      <c r="U3189" s="216"/>
      <c r="V3189" s="216"/>
      <c r="W3189" s="216"/>
      <c r="X3189" s="216"/>
    </row>
    <row r="3190" spans="1:24" ht="15.75" customHeight="1">
      <c r="A3190" s="58"/>
      <c r="C3190" s="54">
        <v>38721</v>
      </c>
      <c r="D3190" s="215">
        <v>6450</v>
      </c>
      <c r="E3190" s="215">
        <v>6641</v>
      </c>
      <c r="F3190" s="57">
        <f t="shared" si="127"/>
        <v>191</v>
      </c>
      <c r="G3190" s="67">
        <f t="shared" si="128"/>
        <v>105.57364341085271</v>
      </c>
      <c r="H3190" s="54">
        <v>38705</v>
      </c>
      <c r="I3190" s="215">
        <v>2230</v>
      </c>
      <c r="J3190" s="215">
        <v>6010</v>
      </c>
      <c r="K3190" s="215"/>
      <c r="L3190" s="215"/>
      <c r="M3190" s="67"/>
      <c r="N3190" s="216"/>
      <c r="O3190" s="216"/>
      <c r="P3190" s="216"/>
      <c r="Q3190" s="216"/>
      <c r="R3190" s="216"/>
      <c r="S3190" s="216"/>
      <c r="T3190" s="216"/>
      <c r="U3190" s="216"/>
      <c r="V3190" s="216"/>
      <c r="W3190" s="216"/>
      <c r="X3190" s="216"/>
    </row>
    <row r="3191" spans="1:24" ht="15.75" customHeight="1">
      <c r="A3191" s="58"/>
      <c r="C3191" s="54">
        <v>38720</v>
      </c>
      <c r="D3191" s="215">
        <v>6450</v>
      </c>
      <c r="E3191" s="215">
        <v>6641</v>
      </c>
      <c r="F3191" s="57">
        <f t="shared" si="127"/>
        <v>191</v>
      </c>
      <c r="G3191" s="67">
        <f t="shared" si="128"/>
        <v>105.32687338501292</v>
      </c>
      <c r="H3191" s="54">
        <v>38698</v>
      </c>
      <c r="I3191" s="215">
        <v>2215</v>
      </c>
      <c r="J3191" s="215">
        <v>5970</v>
      </c>
      <c r="K3191" s="215"/>
      <c r="L3191" s="215"/>
      <c r="M3191" s="67"/>
      <c r="N3191" s="216"/>
      <c r="O3191" s="216"/>
      <c r="P3191" s="216"/>
      <c r="Q3191" s="216"/>
      <c r="R3191" s="216"/>
      <c r="S3191" s="216"/>
      <c r="T3191" s="216"/>
      <c r="U3191" s="216"/>
      <c r="V3191" s="216"/>
      <c r="W3191" s="216"/>
      <c r="X3191" s="216"/>
    </row>
    <row r="3192" spans="1:24" ht="15.75" customHeight="1">
      <c r="A3192" s="58"/>
      <c r="C3192" s="54">
        <v>38719</v>
      </c>
      <c r="D3192" s="215">
        <v>6440</v>
      </c>
      <c r="E3192" s="215">
        <v>6641</v>
      </c>
      <c r="F3192" s="57">
        <f t="shared" si="127"/>
        <v>201</v>
      </c>
      <c r="G3192" s="67">
        <f t="shared" si="128"/>
        <v>105.08010335917312</v>
      </c>
      <c r="H3192" s="54">
        <v>38695</v>
      </c>
      <c r="I3192" s="215">
        <v>2200</v>
      </c>
      <c r="J3192" s="215">
        <v>5970</v>
      </c>
      <c r="K3192" s="215"/>
      <c r="L3192" s="215"/>
      <c r="M3192" s="67"/>
      <c r="N3192" s="216"/>
      <c r="O3192" s="216"/>
      <c r="P3192" s="216"/>
      <c r="Q3192" s="216"/>
      <c r="R3192" s="216"/>
      <c r="S3192" s="216"/>
      <c r="T3192" s="216"/>
      <c r="U3192" s="216"/>
      <c r="V3192" s="216"/>
      <c r="W3192" s="216"/>
      <c r="X3192" s="216"/>
    </row>
    <row r="3193" spans="1:24" ht="15.75" customHeight="1">
      <c r="A3193" s="58"/>
      <c r="C3193" s="54">
        <v>38716</v>
      </c>
      <c r="D3193" s="215">
        <v>6440</v>
      </c>
      <c r="E3193" s="215">
        <v>6606</v>
      </c>
      <c r="F3193" s="57">
        <f t="shared" si="127"/>
        <v>166</v>
      </c>
      <c r="G3193" s="67">
        <f t="shared" si="128"/>
        <v>104.8204134366925</v>
      </c>
      <c r="H3193" s="54">
        <v>38694</v>
      </c>
      <c r="I3193" s="215">
        <v>2200</v>
      </c>
      <c r="J3193" s="215">
        <v>5970</v>
      </c>
      <c r="K3193" s="215"/>
      <c r="L3193" s="215"/>
      <c r="M3193" s="67"/>
      <c r="N3193" s="216"/>
      <c r="O3193" s="216"/>
      <c r="P3193" s="216"/>
      <c r="Q3193" s="216"/>
      <c r="R3193" s="216"/>
      <c r="S3193" s="216"/>
      <c r="T3193" s="216"/>
      <c r="U3193" s="216"/>
      <c r="V3193" s="216"/>
      <c r="W3193" s="216"/>
      <c r="X3193" s="216"/>
    </row>
    <row r="3194" spans="1:24" ht="15.75" customHeight="1">
      <c r="A3194" s="58"/>
      <c r="C3194" s="54">
        <v>38715</v>
      </c>
      <c r="D3194" s="215">
        <v>6420</v>
      </c>
      <c r="E3194" s="215">
        <v>6606</v>
      </c>
      <c r="F3194" s="57">
        <f t="shared" si="127"/>
        <v>186</v>
      </c>
      <c r="G3194" s="67">
        <f t="shared" si="128"/>
        <v>104.60594315245478</v>
      </c>
      <c r="H3194" s="54">
        <v>38693</v>
      </c>
      <c r="I3194" s="215">
        <v>2200</v>
      </c>
      <c r="J3194" s="215">
        <v>5970</v>
      </c>
      <c r="K3194" s="215"/>
      <c r="L3194" s="215"/>
      <c r="M3194" s="67"/>
      <c r="N3194" s="216"/>
      <c r="O3194" s="216"/>
      <c r="P3194" s="216"/>
      <c r="Q3194" s="216"/>
      <c r="R3194" s="216"/>
      <c r="S3194" s="216"/>
      <c r="T3194" s="216"/>
      <c r="U3194" s="216"/>
      <c r="V3194" s="216"/>
      <c r="W3194" s="216"/>
      <c r="X3194" s="216"/>
    </row>
    <row r="3195" spans="1:24" ht="15.75" customHeight="1">
      <c r="A3195" s="58"/>
      <c r="C3195" s="54">
        <v>38714</v>
      </c>
      <c r="D3195" s="215">
        <v>6420</v>
      </c>
      <c r="E3195" s="215">
        <v>6566</v>
      </c>
      <c r="F3195" s="57">
        <f t="shared" si="127"/>
        <v>146</v>
      </c>
      <c r="G3195" s="67">
        <f t="shared" si="128"/>
        <v>104.3656330749354</v>
      </c>
      <c r="H3195" s="54">
        <v>38692</v>
      </c>
      <c r="I3195" s="215">
        <v>2200</v>
      </c>
      <c r="J3195" s="215">
        <v>5970</v>
      </c>
      <c r="K3195" s="215"/>
      <c r="L3195" s="215"/>
      <c r="M3195" s="67"/>
      <c r="N3195" s="216"/>
      <c r="O3195" s="216"/>
      <c r="P3195" s="216"/>
      <c r="Q3195" s="216"/>
      <c r="R3195" s="216"/>
      <c r="S3195" s="216"/>
      <c r="T3195" s="216"/>
      <c r="U3195" s="216"/>
      <c r="V3195" s="216"/>
      <c r="W3195" s="216"/>
      <c r="X3195" s="216"/>
    </row>
    <row r="3196" spans="1:24" ht="15.75" customHeight="1">
      <c r="A3196" s="58"/>
      <c r="C3196" s="54">
        <v>38713</v>
      </c>
      <c r="D3196" s="215">
        <v>6400</v>
      </c>
      <c r="E3196" s="215">
        <v>6566</v>
      </c>
      <c r="F3196" s="57">
        <f t="shared" si="127"/>
        <v>166</v>
      </c>
      <c r="G3196" s="67">
        <f t="shared" si="128"/>
        <v>104.17700258397933</v>
      </c>
      <c r="H3196" s="54">
        <v>38691</v>
      </c>
      <c r="I3196" s="215">
        <v>2200</v>
      </c>
      <c r="J3196" s="215">
        <v>5970</v>
      </c>
      <c r="K3196" s="215"/>
      <c r="L3196" s="215"/>
      <c r="M3196" s="67"/>
      <c r="N3196" s="216"/>
      <c r="O3196" s="216"/>
      <c r="P3196" s="216"/>
      <c r="Q3196" s="216"/>
      <c r="R3196" s="216"/>
      <c r="S3196" s="216"/>
      <c r="T3196" s="216"/>
      <c r="U3196" s="216"/>
      <c r="V3196" s="216"/>
      <c r="W3196" s="216"/>
      <c r="X3196" s="216"/>
    </row>
    <row r="3197" spans="1:24" ht="15.75" customHeight="1">
      <c r="A3197" s="58"/>
      <c r="C3197" s="54">
        <v>38712</v>
      </c>
      <c r="D3197" s="215">
        <v>6390</v>
      </c>
      <c r="E3197" s="215">
        <v>6566</v>
      </c>
      <c r="F3197" s="57">
        <f t="shared" si="127"/>
        <v>176</v>
      </c>
      <c r="G3197" s="67">
        <f t="shared" si="128"/>
        <v>103.9625322997416</v>
      </c>
      <c r="H3197" s="54">
        <v>38688</v>
      </c>
      <c r="I3197" s="215">
        <v>2200</v>
      </c>
      <c r="J3197" s="215">
        <v>5990</v>
      </c>
      <c r="K3197" s="215"/>
      <c r="L3197" s="215"/>
      <c r="M3197" s="67"/>
      <c r="N3197" s="216"/>
      <c r="O3197" s="216"/>
      <c r="P3197" s="216"/>
      <c r="Q3197" s="216"/>
      <c r="R3197" s="216"/>
      <c r="S3197" s="216"/>
      <c r="T3197" s="216"/>
      <c r="U3197" s="216"/>
      <c r="V3197" s="216"/>
      <c r="W3197" s="216"/>
      <c r="X3197" s="216"/>
    </row>
    <row r="3198" spans="1:24" ht="15.75" customHeight="1">
      <c r="A3198" s="58"/>
      <c r="C3198" s="54">
        <v>38709</v>
      </c>
      <c r="D3198" s="215">
        <v>6370</v>
      </c>
      <c r="E3198" s="215">
        <v>6518</v>
      </c>
      <c r="F3198" s="57">
        <f t="shared" si="127"/>
        <v>148</v>
      </c>
      <c r="G3198" s="67">
        <f t="shared" si="128"/>
        <v>103.73514211886305</v>
      </c>
      <c r="H3198" s="54">
        <v>38687</v>
      </c>
      <c r="I3198" s="215">
        <v>2200</v>
      </c>
      <c r="J3198" s="215">
        <v>5990</v>
      </c>
      <c r="K3198" s="215"/>
      <c r="L3198" s="215"/>
      <c r="M3198" s="67"/>
      <c r="N3198" s="216"/>
      <c r="O3198" s="216"/>
      <c r="P3198" s="216"/>
      <c r="Q3198" s="216"/>
      <c r="R3198" s="216"/>
      <c r="S3198" s="216"/>
      <c r="T3198" s="216"/>
      <c r="U3198" s="216"/>
      <c r="V3198" s="216"/>
      <c r="W3198" s="216"/>
      <c r="X3198" s="216"/>
    </row>
    <row r="3199" spans="1:24" ht="15.75" customHeight="1">
      <c r="A3199" s="58"/>
      <c r="C3199" s="54">
        <v>38708</v>
      </c>
      <c r="D3199" s="215">
        <v>6340</v>
      </c>
      <c r="E3199" s="215">
        <v>6518</v>
      </c>
      <c r="F3199" s="57">
        <f t="shared" si="127"/>
        <v>178</v>
      </c>
      <c r="G3199" s="67">
        <f t="shared" si="128"/>
        <v>103.54392764857882</v>
      </c>
      <c r="H3199" s="54">
        <v>38686</v>
      </c>
      <c r="I3199" s="215">
        <v>2200</v>
      </c>
      <c r="J3199" s="215">
        <v>6010</v>
      </c>
      <c r="K3199" s="215"/>
      <c r="L3199" s="215"/>
      <c r="M3199" s="67"/>
      <c r="N3199" s="216"/>
      <c r="O3199" s="216"/>
      <c r="P3199" s="216"/>
      <c r="Q3199" s="216"/>
      <c r="R3199" s="216"/>
      <c r="S3199" s="216"/>
      <c r="T3199" s="216"/>
      <c r="U3199" s="216"/>
      <c r="V3199" s="216"/>
      <c r="W3199" s="216"/>
      <c r="X3199" s="216"/>
    </row>
    <row r="3200" spans="1:24" ht="15.75" customHeight="1">
      <c r="A3200" s="58"/>
      <c r="C3200" s="54">
        <v>38707</v>
      </c>
      <c r="D3200" s="215">
        <v>6340</v>
      </c>
      <c r="E3200" s="215">
        <v>6491</v>
      </c>
      <c r="F3200" s="57">
        <f t="shared" si="127"/>
        <v>151</v>
      </c>
      <c r="G3200" s="67">
        <f t="shared" si="128"/>
        <v>103.31395348837209</v>
      </c>
      <c r="H3200" s="54">
        <v>38685</v>
      </c>
      <c r="I3200" s="215">
        <v>2200</v>
      </c>
      <c r="J3200" s="215">
        <v>6010</v>
      </c>
      <c r="K3200" s="215"/>
      <c r="L3200" s="215"/>
      <c r="M3200" s="67"/>
      <c r="N3200" s="216"/>
      <c r="O3200" s="216"/>
      <c r="P3200" s="216"/>
      <c r="Q3200" s="216"/>
      <c r="R3200" s="216"/>
      <c r="S3200" s="216"/>
      <c r="T3200" s="216"/>
      <c r="U3200" s="216"/>
      <c r="V3200" s="216"/>
      <c r="W3200" s="216"/>
      <c r="X3200" s="216"/>
    </row>
    <row r="3201" spans="1:24" ht="15.75" customHeight="1">
      <c r="A3201" s="58"/>
      <c r="C3201" s="54">
        <v>38706</v>
      </c>
      <c r="D3201" s="215">
        <v>6340</v>
      </c>
      <c r="E3201" s="215">
        <v>6457</v>
      </c>
      <c r="F3201" s="57">
        <f t="shared" si="127"/>
        <v>117</v>
      </c>
      <c r="G3201" s="67">
        <f t="shared" si="128"/>
        <v>103.11886304909561</v>
      </c>
      <c r="H3201" s="54">
        <v>38684</v>
      </c>
      <c r="I3201" s="215">
        <v>2200</v>
      </c>
      <c r="J3201" s="215">
        <v>6010</v>
      </c>
      <c r="K3201" s="215"/>
      <c r="L3201" s="215"/>
      <c r="M3201" s="67"/>
      <c r="N3201" s="216"/>
      <c r="O3201" s="216"/>
      <c r="P3201" s="216"/>
      <c r="Q3201" s="216"/>
      <c r="R3201" s="216"/>
      <c r="S3201" s="216"/>
      <c r="T3201" s="216"/>
      <c r="U3201" s="216"/>
      <c r="V3201" s="216"/>
      <c r="W3201" s="216"/>
      <c r="X3201" s="216"/>
    </row>
    <row r="3202" spans="1:24" ht="15.75" customHeight="1">
      <c r="A3202" s="58"/>
      <c r="C3202" s="54">
        <v>38705</v>
      </c>
      <c r="D3202" s="215">
        <v>6320</v>
      </c>
      <c r="E3202" s="215">
        <v>6457</v>
      </c>
      <c r="F3202" s="57">
        <f t="shared" si="127"/>
        <v>137</v>
      </c>
      <c r="G3202" s="67">
        <f t="shared" si="128"/>
        <v>102.96770025839793</v>
      </c>
      <c r="H3202" s="54">
        <v>38681</v>
      </c>
      <c r="I3202" s="215">
        <v>2180</v>
      </c>
      <c r="J3202" s="215">
        <v>6020</v>
      </c>
      <c r="K3202" s="215"/>
      <c r="L3202" s="215"/>
      <c r="M3202" s="67"/>
      <c r="N3202" s="216"/>
      <c r="O3202" s="216"/>
      <c r="P3202" s="216"/>
      <c r="Q3202" s="216"/>
      <c r="R3202" s="216"/>
      <c r="S3202" s="216"/>
      <c r="T3202" s="216"/>
      <c r="U3202" s="216"/>
      <c r="V3202" s="216"/>
      <c r="W3202" s="216"/>
      <c r="X3202" s="216"/>
    </row>
    <row r="3203" spans="1:24" ht="15.75" customHeight="1">
      <c r="A3203" s="58"/>
      <c r="C3203" s="54">
        <v>38702</v>
      </c>
      <c r="D3203" s="215">
        <v>6300</v>
      </c>
      <c r="E3203" s="215">
        <v>6457</v>
      </c>
      <c r="F3203" s="57">
        <f t="shared" si="127"/>
        <v>157</v>
      </c>
      <c r="G3203" s="67">
        <f t="shared" si="128"/>
        <v>102.79069767441861</v>
      </c>
      <c r="H3203" s="54">
        <v>38680</v>
      </c>
      <c r="I3203" s="215">
        <v>2180</v>
      </c>
      <c r="J3203" s="215">
        <v>6060</v>
      </c>
      <c r="K3203" s="215"/>
      <c r="L3203" s="215"/>
      <c r="M3203" s="67"/>
      <c r="N3203" s="216"/>
      <c r="O3203" s="216"/>
      <c r="P3203" s="216"/>
      <c r="Q3203" s="216"/>
      <c r="R3203" s="216"/>
      <c r="S3203" s="216"/>
      <c r="T3203" s="216"/>
      <c r="U3203" s="216"/>
      <c r="V3203" s="216"/>
      <c r="W3203" s="216"/>
      <c r="X3203" s="216"/>
    </row>
    <row r="3204" spans="1:24" ht="15.75" customHeight="1">
      <c r="A3204" s="58"/>
      <c r="C3204" s="54">
        <v>38701</v>
      </c>
      <c r="D3204" s="215">
        <v>6300</v>
      </c>
      <c r="E3204" s="215">
        <v>6457</v>
      </c>
      <c r="F3204" s="57">
        <f t="shared" si="127"/>
        <v>157</v>
      </c>
      <c r="G3204" s="67">
        <f t="shared" si="128"/>
        <v>102.58785529715762</v>
      </c>
      <c r="H3204" s="54">
        <v>38679</v>
      </c>
      <c r="I3204" s="215">
        <v>2170</v>
      </c>
      <c r="J3204" s="215">
        <v>6060</v>
      </c>
      <c r="K3204" s="215"/>
      <c r="L3204" s="215"/>
      <c r="M3204" s="67"/>
      <c r="N3204" s="216"/>
      <c r="O3204" s="216"/>
      <c r="P3204" s="216"/>
      <c r="Q3204" s="216"/>
      <c r="R3204" s="216"/>
      <c r="S3204" s="216"/>
      <c r="T3204" s="216"/>
      <c r="U3204" s="216"/>
      <c r="V3204" s="216"/>
      <c r="W3204" s="216"/>
      <c r="X3204" s="216"/>
    </row>
    <row r="3205" spans="1:24" ht="15.75" customHeight="1">
      <c r="A3205" s="58"/>
      <c r="C3205" s="54">
        <v>38700</v>
      </c>
      <c r="D3205" s="215">
        <v>6290</v>
      </c>
      <c r="E3205" s="215">
        <v>6436</v>
      </c>
      <c r="F3205" s="57">
        <f t="shared" ref="F3205:F3268" si="129">E3205-D3205</f>
        <v>146</v>
      </c>
      <c r="G3205" s="67">
        <f t="shared" ref="G3205:G3268" si="130">SUM(F3205:F3978)/774</f>
        <v>102.38501291989664</v>
      </c>
      <c r="H3205" s="54">
        <v>38678</v>
      </c>
      <c r="I3205" s="215">
        <v>2150</v>
      </c>
      <c r="J3205" s="215">
        <v>6060</v>
      </c>
      <c r="K3205" s="215"/>
      <c r="L3205" s="215"/>
      <c r="M3205" s="67"/>
      <c r="N3205" s="216"/>
      <c r="O3205" s="216"/>
      <c r="P3205" s="216"/>
      <c r="Q3205" s="216"/>
      <c r="R3205" s="216"/>
      <c r="S3205" s="216"/>
      <c r="T3205" s="216"/>
      <c r="U3205" s="216"/>
      <c r="V3205" s="216"/>
      <c r="W3205" s="216"/>
      <c r="X3205" s="216"/>
    </row>
    <row r="3206" spans="1:24" ht="15.75" customHeight="1">
      <c r="A3206" s="58"/>
      <c r="C3206" s="54">
        <v>38699</v>
      </c>
      <c r="D3206" s="215">
        <v>6290</v>
      </c>
      <c r="E3206" s="215">
        <v>6436</v>
      </c>
      <c r="F3206" s="57">
        <f t="shared" si="129"/>
        <v>146</v>
      </c>
      <c r="G3206" s="67">
        <f t="shared" si="130"/>
        <v>102.19638242894057</v>
      </c>
      <c r="H3206" s="54">
        <v>38677</v>
      </c>
      <c r="I3206" s="215">
        <v>2150</v>
      </c>
      <c r="J3206" s="215">
        <v>6080</v>
      </c>
      <c r="K3206" s="215"/>
      <c r="L3206" s="215"/>
      <c r="M3206" s="67"/>
      <c r="N3206" s="216"/>
      <c r="O3206" s="216"/>
      <c r="P3206" s="216"/>
      <c r="Q3206" s="216"/>
      <c r="R3206" s="216"/>
      <c r="S3206" s="216"/>
      <c r="T3206" s="216"/>
      <c r="U3206" s="216"/>
      <c r="V3206" s="216"/>
      <c r="W3206" s="216"/>
      <c r="X3206" s="216"/>
    </row>
    <row r="3207" spans="1:24" ht="15.75" customHeight="1">
      <c r="A3207" s="58"/>
      <c r="C3207" s="54">
        <v>38698</v>
      </c>
      <c r="D3207" s="215">
        <v>6270</v>
      </c>
      <c r="E3207" s="215">
        <v>6423</v>
      </c>
      <c r="F3207" s="57">
        <f t="shared" si="129"/>
        <v>153</v>
      </c>
      <c r="G3207" s="67">
        <f t="shared" si="130"/>
        <v>102.00775193798449</v>
      </c>
      <c r="H3207" s="54">
        <v>38674</v>
      </c>
      <c r="I3207" s="215">
        <v>2170</v>
      </c>
      <c r="J3207" s="215">
        <v>6120</v>
      </c>
      <c r="K3207" s="215"/>
      <c r="L3207" s="215"/>
      <c r="M3207" s="67"/>
      <c r="N3207" s="216"/>
      <c r="O3207" s="216"/>
      <c r="P3207" s="216"/>
      <c r="Q3207" s="216"/>
      <c r="R3207" s="216"/>
      <c r="S3207" s="216"/>
      <c r="T3207" s="216"/>
      <c r="U3207" s="216"/>
      <c r="V3207" s="216"/>
      <c r="W3207" s="216"/>
      <c r="X3207" s="216"/>
    </row>
    <row r="3208" spans="1:24" ht="15.75" customHeight="1">
      <c r="A3208" s="58"/>
      <c r="C3208" s="54">
        <v>38695</v>
      </c>
      <c r="D3208" s="215">
        <v>6270</v>
      </c>
      <c r="E3208" s="215">
        <v>6423</v>
      </c>
      <c r="F3208" s="57">
        <f t="shared" si="129"/>
        <v>153</v>
      </c>
      <c r="G3208" s="67">
        <f t="shared" si="130"/>
        <v>101.81007751937985</v>
      </c>
      <c r="H3208" s="54">
        <v>38673</v>
      </c>
      <c r="I3208" s="215">
        <v>2150</v>
      </c>
      <c r="J3208" s="215">
        <v>6120</v>
      </c>
      <c r="K3208" s="215"/>
      <c r="L3208" s="215"/>
      <c r="M3208" s="67"/>
      <c r="N3208" s="216"/>
      <c r="O3208" s="216"/>
      <c r="P3208" s="216"/>
      <c r="Q3208" s="216"/>
      <c r="R3208" s="216"/>
      <c r="S3208" s="216"/>
      <c r="T3208" s="216"/>
      <c r="U3208" s="216"/>
      <c r="V3208" s="216"/>
      <c r="W3208" s="216"/>
      <c r="X3208" s="216"/>
    </row>
    <row r="3209" spans="1:24" ht="15.75" customHeight="1">
      <c r="A3209" s="58"/>
      <c r="C3209" s="54">
        <v>38694</v>
      </c>
      <c r="D3209" s="215">
        <v>6260</v>
      </c>
      <c r="E3209" s="215">
        <v>6429</v>
      </c>
      <c r="F3209" s="57">
        <f t="shared" si="129"/>
        <v>169</v>
      </c>
      <c r="G3209" s="67">
        <f t="shared" si="130"/>
        <v>101.6124031007752</v>
      </c>
      <c r="H3209" s="54">
        <v>38672</v>
      </c>
      <c r="I3209" s="215">
        <v>2150</v>
      </c>
      <c r="J3209" s="215">
        <v>6170</v>
      </c>
      <c r="K3209" s="215"/>
      <c r="L3209" s="215"/>
      <c r="M3209" s="67"/>
      <c r="N3209" s="216"/>
      <c r="O3209" s="216"/>
      <c r="P3209" s="216"/>
      <c r="Q3209" s="216"/>
      <c r="R3209" s="216"/>
      <c r="S3209" s="216"/>
      <c r="T3209" s="216"/>
      <c r="U3209" s="216"/>
      <c r="V3209" s="216"/>
      <c r="W3209" s="216"/>
      <c r="X3209" s="216"/>
    </row>
    <row r="3210" spans="1:24" ht="15.75" customHeight="1">
      <c r="A3210" s="58"/>
      <c r="C3210" s="54">
        <v>38693</v>
      </c>
      <c r="D3210" s="215">
        <v>6260</v>
      </c>
      <c r="E3210" s="215">
        <v>6429</v>
      </c>
      <c r="F3210" s="57">
        <f t="shared" si="129"/>
        <v>169</v>
      </c>
      <c r="G3210" s="67">
        <f t="shared" si="130"/>
        <v>101.39405684754522</v>
      </c>
      <c r="H3210" s="54">
        <v>38671</v>
      </c>
      <c r="I3210" s="215">
        <v>2150</v>
      </c>
      <c r="J3210" s="215">
        <v>6210</v>
      </c>
      <c r="K3210" s="215"/>
      <c r="L3210" s="215"/>
      <c r="M3210" s="67"/>
      <c r="N3210" s="216"/>
      <c r="O3210" s="216"/>
      <c r="P3210" s="216"/>
      <c r="Q3210" s="216"/>
      <c r="R3210" s="216"/>
      <c r="S3210" s="216"/>
      <c r="T3210" s="216"/>
      <c r="U3210" s="216"/>
      <c r="V3210" s="216"/>
      <c r="W3210" s="216"/>
      <c r="X3210" s="216"/>
    </row>
    <row r="3211" spans="1:24" ht="15.75" customHeight="1">
      <c r="A3211" s="58"/>
      <c r="C3211" s="54">
        <v>38692</v>
      </c>
      <c r="D3211" s="215">
        <v>6250</v>
      </c>
      <c r="E3211" s="215">
        <v>6429</v>
      </c>
      <c r="F3211" s="57">
        <f t="shared" si="129"/>
        <v>179</v>
      </c>
      <c r="G3211" s="67">
        <f t="shared" si="130"/>
        <v>101.17571059431525</v>
      </c>
      <c r="H3211" s="54">
        <v>38670</v>
      </c>
      <c r="I3211" s="215">
        <v>2150</v>
      </c>
      <c r="J3211" s="215">
        <v>6260</v>
      </c>
      <c r="K3211" s="215"/>
      <c r="L3211" s="215"/>
      <c r="M3211" s="67"/>
      <c r="N3211" s="216"/>
      <c r="O3211" s="216"/>
      <c r="P3211" s="216"/>
      <c r="Q3211" s="216"/>
      <c r="R3211" s="216"/>
      <c r="S3211" s="216"/>
      <c r="T3211" s="216"/>
      <c r="U3211" s="216"/>
      <c r="V3211" s="216"/>
      <c r="W3211" s="216"/>
      <c r="X3211" s="216"/>
    </row>
    <row r="3212" spans="1:24" ht="15.75" customHeight="1">
      <c r="A3212" s="58"/>
      <c r="C3212" s="54">
        <v>38691</v>
      </c>
      <c r="D3212" s="215">
        <v>6250</v>
      </c>
      <c r="E3212" s="215">
        <v>6436</v>
      </c>
      <c r="F3212" s="57">
        <f t="shared" si="129"/>
        <v>186</v>
      </c>
      <c r="G3212" s="67">
        <f t="shared" si="130"/>
        <v>100.94444444444444</v>
      </c>
      <c r="H3212" s="54">
        <v>38667</v>
      </c>
      <c r="I3212" s="215">
        <v>2140</v>
      </c>
      <c r="J3212" s="215">
        <v>6260</v>
      </c>
      <c r="K3212" s="215"/>
      <c r="L3212" s="215"/>
      <c r="M3212" s="67"/>
      <c r="N3212" s="216"/>
      <c r="O3212" s="216"/>
      <c r="P3212" s="216"/>
      <c r="Q3212" s="216"/>
      <c r="R3212" s="216"/>
      <c r="S3212" s="216"/>
      <c r="T3212" s="216"/>
      <c r="U3212" s="216"/>
      <c r="V3212" s="216"/>
      <c r="W3212" s="216"/>
      <c r="X3212" s="216"/>
    </row>
    <row r="3213" spans="1:24" ht="15.75" customHeight="1">
      <c r="A3213" s="58"/>
      <c r="C3213" s="54">
        <v>38688</v>
      </c>
      <c r="D3213" s="215">
        <v>6250</v>
      </c>
      <c r="E3213" s="215">
        <v>6436</v>
      </c>
      <c r="F3213" s="57">
        <f t="shared" si="129"/>
        <v>186</v>
      </c>
      <c r="G3213" s="67">
        <f t="shared" si="130"/>
        <v>100.70413436692506</v>
      </c>
      <c r="H3213" s="54">
        <v>38666</v>
      </c>
      <c r="I3213" s="215">
        <v>2120</v>
      </c>
      <c r="J3213" s="215">
        <v>6310</v>
      </c>
      <c r="K3213" s="215"/>
      <c r="L3213" s="215"/>
      <c r="M3213" s="67"/>
      <c r="N3213" s="216"/>
      <c r="O3213" s="216"/>
      <c r="P3213" s="216"/>
      <c r="Q3213" s="216"/>
      <c r="R3213" s="216"/>
      <c r="S3213" s="216"/>
      <c r="T3213" s="216"/>
      <c r="U3213" s="216"/>
      <c r="V3213" s="216"/>
      <c r="W3213" s="216"/>
      <c r="X3213" s="216"/>
    </row>
    <row r="3214" spans="1:24" ht="15.75" customHeight="1">
      <c r="A3214" s="58"/>
      <c r="C3214" s="54">
        <v>38687</v>
      </c>
      <c r="D3214" s="215">
        <v>6250</v>
      </c>
      <c r="E3214" s="215">
        <v>6443</v>
      </c>
      <c r="F3214" s="57">
        <f t="shared" si="129"/>
        <v>193</v>
      </c>
      <c r="G3214" s="67">
        <f t="shared" si="130"/>
        <v>100.46382428940568</v>
      </c>
      <c r="H3214" s="54">
        <v>38665</v>
      </c>
      <c r="I3214" s="215">
        <v>2120</v>
      </c>
      <c r="J3214" s="215">
        <v>6310</v>
      </c>
      <c r="K3214" s="215"/>
      <c r="L3214" s="215"/>
      <c r="M3214" s="67"/>
      <c r="N3214" s="216"/>
      <c r="O3214" s="216"/>
      <c r="P3214" s="216"/>
      <c r="Q3214" s="216"/>
      <c r="R3214" s="216"/>
      <c r="S3214" s="216"/>
      <c r="T3214" s="216"/>
      <c r="U3214" s="216"/>
      <c r="V3214" s="216"/>
      <c r="W3214" s="216"/>
      <c r="X3214" s="216"/>
    </row>
    <row r="3215" spans="1:24" ht="15.75" customHeight="1">
      <c r="A3215" s="58"/>
      <c r="C3215" s="54">
        <v>38686</v>
      </c>
      <c r="D3215" s="215">
        <v>6270</v>
      </c>
      <c r="E3215" s="215">
        <v>6443</v>
      </c>
      <c r="F3215" s="57">
        <f t="shared" si="129"/>
        <v>173</v>
      </c>
      <c r="G3215" s="67">
        <f t="shared" si="130"/>
        <v>100.21447028423772</v>
      </c>
      <c r="H3215" s="54">
        <v>38664</v>
      </c>
      <c r="I3215" s="215">
        <v>2110</v>
      </c>
      <c r="J3215" s="215">
        <v>6350</v>
      </c>
      <c r="K3215" s="215"/>
      <c r="L3215" s="215"/>
      <c r="M3215" s="67"/>
      <c r="N3215" s="216"/>
      <c r="O3215" s="216"/>
      <c r="P3215" s="216"/>
      <c r="Q3215" s="216"/>
      <c r="R3215" s="216"/>
      <c r="S3215" s="216"/>
      <c r="T3215" s="216"/>
      <c r="U3215" s="216"/>
      <c r="V3215" s="216"/>
      <c r="W3215" s="216"/>
      <c r="X3215" s="216"/>
    </row>
    <row r="3216" spans="1:24" ht="15.75" customHeight="1">
      <c r="A3216" s="58"/>
      <c r="C3216" s="54">
        <v>38685</v>
      </c>
      <c r="D3216" s="215">
        <v>6270</v>
      </c>
      <c r="E3216" s="215">
        <v>6477</v>
      </c>
      <c r="F3216" s="57">
        <f t="shared" si="129"/>
        <v>207</v>
      </c>
      <c r="G3216" s="67">
        <f t="shared" si="130"/>
        <v>99.990956072351423</v>
      </c>
      <c r="H3216" s="54">
        <v>38657</v>
      </c>
      <c r="I3216" s="215">
        <v>2140</v>
      </c>
      <c r="J3216" s="215">
        <v>6350</v>
      </c>
      <c r="K3216" s="215"/>
      <c r="L3216" s="215"/>
      <c r="M3216" s="67"/>
      <c r="N3216" s="216"/>
      <c r="O3216" s="216"/>
      <c r="P3216" s="216"/>
      <c r="Q3216" s="216"/>
      <c r="R3216" s="216"/>
      <c r="S3216" s="216"/>
      <c r="T3216" s="216"/>
      <c r="U3216" s="216"/>
      <c r="V3216" s="216"/>
      <c r="W3216" s="216"/>
      <c r="X3216" s="216"/>
    </row>
    <row r="3217" spans="1:24" ht="15.75" customHeight="1">
      <c r="A3217" s="58"/>
      <c r="C3217" s="54">
        <v>38684</v>
      </c>
      <c r="D3217" s="215">
        <v>6290</v>
      </c>
      <c r="E3217" s="215">
        <v>6511</v>
      </c>
      <c r="F3217" s="57">
        <f t="shared" si="129"/>
        <v>221</v>
      </c>
      <c r="G3217" s="67">
        <f t="shared" si="130"/>
        <v>99.723514211886311</v>
      </c>
      <c r="H3217" s="54">
        <v>38656</v>
      </c>
      <c r="I3217" s="215">
        <v>2140</v>
      </c>
      <c r="J3217" s="215">
        <v>6380</v>
      </c>
      <c r="K3217" s="215"/>
      <c r="L3217" s="215"/>
      <c r="M3217" s="67"/>
      <c r="N3217" s="216"/>
      <c r="O3217" s="216"/>
      <c r="P3217" s="216"/>
      <c r="Q3217" s="216"/>
      <c r="R3217" s="216"/>
      <c r="S3217" s="216"/>
      <c r="T3217" s="216"/>
      <c r="U3217" s="216"/>
      <c r="V3217" s="216"/>
      <c r="W3217" s="216"/>
      <c r="X3217" s="216"/>
    </row>
    <row r="3218" spans="1:24" ht="15.75" customHeight="1">
      <c r="A3218" s="58"/>
      <c r="C3218" s="54">
        <v>38681</v>
      </c>
      <c r="D3218" s="215">
        <v>6290</v>
      </c>
      <c r="E3218" s="215">
        <v>6511</v>
      </c>
      <c r="F3218" s="57">
        <f t="shared" si="129"/>
        <v>221</v>
      </c>
      <c r="G3218" s="67">
        <f t="shared" si="130"/>
        <v>99.437984496124031</v>
      </c>
      <c r="H3218" s="54">
        <v>38653</v>
      </c>
      <c r="I3218" s="215">
        <v>2170</v>
      </c>
      <c r="J3218" s="215">
        <v>6400</v>
      </c>
      <c r="K3218" s="215"/>
      <c r="L3218" s="215"/>
      <c r="M3218" s="67"/>
      <c r="N3218" s="216"/>
      <c r="O3218" s="216"/>
      <c r="P3218" s="216"/>
      <c r="Q3218" s="216"/>
      <c r="R3218" s="216"/>
      <c r="S3218" s="216"/>
      <c r="T3218" s="216"/>
      <c r="U3218" s="216"/>
      <c r="V3218" s="216"/>
      <c r="W3218" s="216"/>
      <c r="X3218" s="216"/>
    </row>
    <row r="3219" spans="1:24" ht="15.75" customHeight="1">
      <c r="A3219" s="58"/>
      <c r="C3219" s="54">
        <v>38680</v>
      </c>
      <c r="D3219" s="215">
        <v>6340</v>
      </c>
      <c r="E3219" s="215">
        <v>6552</v>
      </c>
      <c r="F3219" s="57">
        <f t="shared" si="129"/>
        <v>212</v>
      </c>
      <c r="G3219" s="67">
        <f t="shared" si="130"/>
        <v>99.152454780361751</v>
      </c>
      <c r="H3219" s="54">
        <v>38652</v>
      </c>
      <c r="I3219" s="215">
        <v>2170</v>
      </c>
      <c r="J3219" s="215">
        <v>6450</v>
      </c>
      <c r="K3219" s="215"/>
      <c r="L3219" s="215"/>
      <c r="M3219" s="67"/>
      <c r="N3219" s="216"/>
      <c r="O3219" s="216"/>
      <c r="P3219" s="216"/>
      <c r="Q3219" s="216"/>
      <c r="R3219" s="216"/>
      <c r="S3219" s="216"/>
      <c r="T3219" s="216"/>
      <c r="U3219" s="216"/>
      <c r="V3219" s="216"/>
      <c r="W3219" s="216"/>
      <c r="X3219" s="216"/>
    </row>
    <row r="3220" spans="1:24" ht="15.75" customHeight="1">
      <c r="A3220" s="58"/>
      <c r="C3220" s="54">
        <v>38679</v>
      </c>
      <c r="D3220" s="215">
        <v>6340</v>
      </c>
      <c r="E3220" s="215">
        <v>6586</v>
      </c>
      <c r="F3220" s="57">
        <f t="shared" si="129"/>
        <v>246</v>
      </c>
      <c r="G3220" s="67">
        <f t="shared" si="130"/>
        <v>98.878552971576227</v>
      </c>
      <c r="H3220" s="54">
        <v>38651</v>
      </c>
      <c r="I3220" s="215">
        <v>2180</v>
      </c>
      <c r="J3220" s="215">
        <v>6470</v>
      </c>
      <c r="K3220" s="215"/>
      <c r="L3220" s="215"/>
      <c r="M3220" s="67"/>
      <c r="N3220" s="216"/>
      <c r="O3220" s="216"/>
      <c r="P3220" s="216"/>
      <c r="Q3220" s="216"/>
      <c r="R3220" s="216"/>
      <c r="S3220" s="216"/>
      <c r="T3220" s="216"/>
      <c r="U3220" s="216"/>
      <c r="V3220" s="216"/>
      <c r="W3220" s="216"/>
      <c r="X3220" s="216"/>
    </row>
    <row r="3221" spans="1:24" ht="15.75" customHeight="1">
      <c r="A3221" s="58"/>
      <c r="C3221" s="54">
        <v>38678</v>
      </c>
      <c r="D3221" s="215">
        <v>6370</v>
      </c>
      <c r="E3221" s="215">
        <v>6614</v>
      </c>
      <c r="F3221" s="57">
        <f t="shared" si="129"/>
        <v>244</v>
      </c>
      <c r="G3221" s="67">
        <f t="shared" si="130"/>
        <v>98.560723514211887</v>
      </c>
      <c r="H3221" s="54">
        <v>38650</v>
      </c>
      <c r="I3221" s="215">
        <v>2180</v>
      </c>
      <c r="J3221" s="215">
        <v>6520</v>
      </c>
      <c r="K3221" s="215"/>
      <c r="L3221" s="215"/>
      <c r="M3221" s="67"/>
      <c r="N3221" s="216"/>
      <c r="O3221" s="216"/>
      <c r="P3221" s="216"/>
      <c r="Q3221" s="216"/>
      <c r="R3221" s="216"/>
      <c r="S3221" s="216"/>
      <c r="T3221" s="216"/>
      <c r="U3221" s="216"/>
      <c r="V3221" s="216"/>
      <c r="W3221" s="216"/>
      <c r="X3221" s="216"/>
    </row>
    <row r="3222" spans="1:24" ht="15.75" customHeight="1">
      <c r="A3222" s="58"/>
      <c r="C3222" s="54">
        <v>38677</v>
      </c>
      <c r="D3222" s="215">
        <v>6410</v>
      </c>
      <c r="E3222" s="215">
        <v>6614</v>
      </c>
      <c r="F3222" s="57">
        <f t="shared" si="129"/>
        <v>204</v>
      </c>
      <c r="G3222" s="67">
        <f t="shared" si="130"/>
        <v>98.245478036175712</v>
      </c>
      <c r="H3222" s="54">
        <v>38649</v>
      </c>
      <c r="I3222" s="215">
        <v>2180</v>
      </c>
      <c r="J3222" s="215">
        <v>6550</v>
      </c>
      <c r="K3222" s="215"/>
      <c r="L3222" s="215"/>
      <c r="M3222" s="67"/>
      <c r="N3222" s="216"/>
      <c r="O3222" s="216"/>
      <c r="P3222" s="216"/>
      <c r="Q3222" s="216"/>
      <c r="R3222" s="216"/>
      <c r="S3222" s="216"/>
      <c r="T3222" s="216"/>
      <c r="U3222" s="216"/>
      <c r="V3222" s="216"/>
      <c r="W3222" s="216"/>
      <c r="X3222" s="216"/>
    </row>
    <row r="3223" spans="1:24" ht="15.75" customHeight="1">
      <c r="A3223" s="58"/>
      <c r="C3223" s="54">
        <v>38674</v>
      </c>
      <c r="D3223" s="215">
        <v>6410</v>
      </c>
      <c r="E3223" s="215">
        <v>6641</v>
      </c>
      <c r="F3223" s="57">
        <f t="shared" si="129"/>
        <v>231</v>
      </c>
      <c r="G3223" s="67">
        <f t="shared" si="130"/>
        <v>97.981912144702846</v>
      </c>
      <c r="H3223" s="54">
        <v>38646</v>
      </c>
      <c r="I3223" s="215">
        <v>2180</v>
      </c>
      <c r="J3223" s="215">
        <v>6580</v>
      </c>
      <c r="K3223" s="215"/>
      <c r="L3223" s="215"/>
      <c r="M3223" s="67"/>
      <c r="N3223" s="216"/>
      <c r="O3223" s="216"/>
      <c r="P3223" s="216"/>
      <c r="Q3223" s="216"/>
      <c r="R3223" s="216"/>
      <c r="S3223" s="216"/>
      <c r="T3223" s="216"/>
      <c r="U3223" s="216"/>
      <c r="V3223" s="216"/>
      <c r="W3223" s="216"/>
      <c r="X3223" s="216"/>
    </row>
    <row r="3224" spans="1:24" ht="15.75" customHeight="1">
      <c r="A3224" s="58"/>
      <c r="C3224" s="54">
        <v>38673</v>
      </c>
      <c r="D3224" s="215">
        <v>6410</v>
      </c>
      <c r="E3224" s="215">
        <v>6648</v>
      </c>
      <c r="F3224" s="57">
        <f t="shared" si="129"/>
        <v>238</v>
      </c>
      <c r="G3224" s="67">
        <f t="shared" si="130"/>
        <v>97.683462532299743</v>
      </c>
      <c r="H3224" s="54">
        <v>38645</v>
      </c>
      <c r="I3224" s="215">
        <v>2200</v>
      </c>
      <c r="J3224" s="215">
        <v>6560</v>
      </c>
      <c r="K3224" s="215"/>
      <c r="L3224" s="215"/>
      <c r="M3224" s="67"/>
      <c r="N3224" s="216"/>
      <c r="O3224" s="216"/>
      <c r="P3224" s="216"/>
      <c r="Q3224" s="216"/>
      <c r="R3224" s="216"/>
      <c r="S3224" s="216"/>
      <c r="T3224" s="216"/>
      <c r="U3224" s="216"/>
      <c r="V3224" s="216"/>
      <c r="W3224" s="216"/>
      <c r="X3224" s="216"/>
    </row>
    <row r="3225" spans="1:24" ht="15.75" customHeight="1">
      <c r="A3225" s="58"/>
      <c r="C3225" s="54">
        <v>38672</v>
      </c>
      <c r="D3225" s="215">
        <v>6420</v>
      </c>
      <c r="E3225" s="215">
        <v>6675</v>
      </c>
      <c r="F3225" s="57">
        <f t="shared" si="129"/>
        <v>255</v>
      </c>
      <c r="G3225" s="67">
        <f t="shared" si="130"/>
        <v>97.375968992248062</v>
      </c>
      <c r="H3225" s="54">
        <v>38644</v>
      </c>
      <c r="I3225" s="215">
        <v>2220</v>
      </c>
      <c r="J3225" s="215">
        <v>6530</v>
      </c>
      <c r="K3225" s="215"/>
      <c r="L3225" s="215"/>
      <c r="M3225" s="67"/>
      <c r="N3225" s="216"/>
      <c r="O3225" s="216"/>
      <c r="P3225" s="216"/>
      <c r="Q3225" s="216"/>
      <c r="R3225" s="216"/>
      <c r="S3225" s="216"/>
      <c r="T3225" s="216"/>
      <c r="U3225" s="216"/>
      <c r="V3225" s="216"/>
      <c r="W3225" s="216"/>
      <c r="X3225" s="216"/>
    </row>
    <row r="3226" spans="1:24" ht="15.75" customHeight="1">
      <c r="A3226" s="58"/>
      <c r="C3226" s="54">
        <v>38671</v>
      </c>
      <c r="D3226" s="215">
        <v>6450</v>
      </c>
      <c r="E3226" s="215">
        <v>6695</v>
      </c>
      <c r="F3226" s="57">
        <f t="shared" si="129"/>
        <v>245</v>
      </c>
      <c r="G3226" s="67">
        <f t="shared" si="130"/>
        <v>97.04651162790698</v>
      </c>
      <c r="H3226" s="54">
        <v>38643</v>
      </c>
      <c r="I3226" s="215">
        <v>2220</v>
      </c>
      <c r="J3226" s="215">
        <v>6530</v>
      </c>
      <c r="K3226" s="215"/>
      <c r="L3226" s="215"/>
      <c r="M3226" s="67"/>
      <c r="N3226" s="216"/>
      <c r="O3226" s="216"/>
      <c r="P3226" s="216"/>
      <c r="Q3226" s="216"/>
      <c r="R3226" s="216"/>
      <c r="S3226" s="216"/>
      <c r="T3226" s="216"/>
      <c r="U3226" s="216"/>
      <c r="V3226" s="216"/>
      <c r="W3226" s="216"/>
      <c r="X3226" s="216"/>
    </row>
    <row r="3227" spans="1:24" ht="15.75" customHeight="1">
      <c r="A3227" s="58"/>
      <c r="C3227" s="54">
        <v>38670</v>
      </c>
      <c r="D3227" s="215">
        <v>6460</v>
      </c>
      <c r="E3227" s="215">
        <v>6730</v>
      </c>
      <c r="F3227" s="57">
        <f t="shared" si="129"/>
        <v>270</v>
      </c>
      <c r="G3227" s="67">
        <f t="shared" si="130"/>
        <v>96.729974160206723</v>
      </c>
      <c r="H3227" s="54">
        <v>38642</v>
      </c>
      <c r="I3227" s="215">
        <v>2220</v>
      </c>
      <c r="J3227" s="215">
        <v>6500</v>
      </c>
      <c r="K3227" s="215"/>
      <c r="L3227" s="215"/>
      <c r="M3227" s="67"/>
      <c r="N3227" s="216"/>
      <c r="O3227" s="216"/>
      <c r="P3227" s="216"/>
      <c r="Q3227" s="216"/>
      <c r="R3227" s="216"/>
      <c r="S3227" s="216"/>
      <c r="T3227" s="216"/>
      <c r="U3227" s="216"/>
      <c r="V3227" s="216"/>
      <c r="W3227" s="216"/>
      <c r="X3227" s="216"/>
    </row>
    <row r="3228" spans="1:24" ht="15.75" customHeight="1">
      <c r="A3228" s="58"/>
      <c r="C3228" s="54">
        <v>38667</v>
      </c>
      <c r="D3228" s="215">
        <v>6470</v>
      </c>
      <c r="E3228" s="215">
        <v>6730</v>
      </c>
      <c r="F3228" s="57">
        <f t="shared" si="129"/>
        <v>260</v>
      </c>
      <c r="G3228" s="67">
        <f t="shared" si="130"/>
        <v>96.381136950904391</v>
      </c>
      <c r="H3228" s="54">
        <v>38639</v>
      </c>
      <c r="I3228" s="215">
        <v>2230</v>
      </c>
      <c r="J3228" s="215">
        <v>6490</v>
      </c>
      <c r="K3228" s="215"/>
      <c r="L3228" s="215"/>
      <c r="M3228" s="67"/>
      <c r="N3228" s="216"/>
      <c r="O3228" s="216"/>
      <c r="P3228" s="216"/>
      <c r="Q3228" s="216"/>
      <c r="R3228" s="216"/>
      <c r="S3228" s="216"/>
      <c r="T3228" s="216"/>
      <c r="U3228" s="216"/>
      <c r="V3228" s="216"/>
      <c r="W3228" s="216"/>
      <c r="X3228" s="216"/>
    </row>
    <row r="3229" spans="1:24" ht="15.75" customHeight="1">
      <c r="A3229" s="58"/>
      <c r="C3229" s="54">
        <v>38666</v>
      </c>
      <c r="D3229" s="215">
        <v>6500</v>
      </c>
      <c r="E3229" s="215">
        <v>6730</v>
      </c>
      <c r="F3229" s="57">
        <f t="shared" si="129"/>
        <v>230</v>
      </c>
      <c r="G3229" s="67">
        <f t="shared" si="130"/>
        <v>96.045219638242898</v>
      </c>
      <c r="H3229" s="54">
        <v>38638</v>
      </c>
      <c r="I3229" s="215">
        <v>2230</v>
      </c>
      <c r="J3229" s="215">
        <v>6460</v>
      </c>
      <c r="K3229" s="215"/>
      <c r="L3229" s="215"/>
      <c r="M3229" s="67"/>
      <c r="N3229" s="216"/>
      <c r="O3229" s="216"/>
      <c r="P3229" s="216"/>
      <c r="Q3229" s="216"/>
      <c r="R3229" s="216"/>
      <c r="S3229" s="216"/>
      <c r="T3229" s="216"/>
      <c r="U3229" s="216"/>
      <c r="V3229" s="216"/>
      <c r="W3229" s="216"/>
      <c r="X3229" s="216"/>
    </row>
    <row r="3230" spans="1:24" ht="15.75" customHeight="1">
      <c r="A3230" s="58"/>
      <c r="C3230" s="54">
        <v>38665</v>
      </c>
      <c r="D3230" s="215">
        <v>6500</v>
      </c>
      <c r="E3230" s="215">
        <v>6730</v>
      </c>
      <c r="F3230" s="57">
        <f t="shared" si="129"/>
        <v>230</v>
      </c>
      <c r="G3230" s="67">
        <f t="shared" si="130"/>
        <v>95.748062015503876</v>
      </c>
      <c r="H3230" s="54">
        <v>38637</v>
      </c>
      <c r="I3230" s="215">
        <v>2250</v>
      </c>
      <c r="J3230" s="215">
        <v>6460</v>
      </c>
      <c r="K3230" s="215"/>
      <c r="L3230" s="215"/>
      <c r="M3230" s="67"/>
      <c r="N3230" s="216"/>
      <c r="O3230" s="216"/>
      <c r="P3230" s="216"/>
      <c r="Q3230" s="216"/>
      <c r="R3230" s="216"/>
      <c r="S3230" s="216"/>
      <c r="T3230" s="216"/>
      <c r="U3230" s="216"/>
      <c r="V3230" s="216"/>
      <c r="W3230" s="216"/>
      <c r="X3230" s="216"/>
    </row>
    <row r="3231" spans="1:24" ht="15.75" customHeight="1">
      <c r="A3231" s="58"/>
      <c r="C3231" s="54">
        <v>38664</v>
      </c>
      <c r="D3231" s="215">
        <v>6500</v>
      </c>
      <c r="E3231" s="215">
        <v>6750</v>
      </c>
      <c r="F3231" s="57">
        <f t="shared" si="129"/>
        <v>250</v>
      </c>
      <c r="G3231" s="67">
        <f t="shared" si="130"/>
        <v>95.450904392764855</v>
      </c>
      <c r="H3231" s="54">
        <v>38636</v>
      </c>
      <c r="I3231" s="215">
        <v>2250</v>
      </c>
      <c r="J3231" s="215">
        <v>6460</v>
      </c>
      <c r="K3231" s="215"/>
      <c r="L3231" s="215"/>
      <c r="M3231" s="67"/>
      <c r="N3231" s="216"/>
      <c r="O3231" s="216"/>
      <c r="P3231" s="216"/>
      <c r="Q3231" s="216"/>
      <c r="R3231" s="216"/>
      <c r="S3231" s="216"/>
      <c r="T3231" s="216"/>
      <c r="U3231" s="216"/>
      <c r="V3231" s="216"/>
      <c r="W3231" s="216"/>
      <c r="X3231" s="216"/>
    </row>
    <row r="3232" spans="1:24" ht="15.75" customHeight="1">
      <c r="A3232" s="58"/>
      <c r="C3232" s="54">
        <v>38650</v>
      </c>
      <c r="D3232" s="215">
        <v>6775</v>
      </c>
      <c r="E3232" s="215">
        <v>7150</v>
      </c>
      <c r="F3232" s="57">
        <f t="shared" si="129"/>
        <v>375</v>
      </c>
      <c r="G3232" s="67">
        <f t="shared" si="130"/>
        <v>95.127906976744185</v>
      </c>
      <c r="H3232" s="54">
        <v>38635</v>
      </c>
      <c r="I3232" s="215">
        <v>2260</v>
      </c>
      <c r="J3232" s="215">
        <v>6460</v>
      </c>
      <c r="K3232" s="215"/>
      <c r="L3232" s="215"/>
      <c r="M3232" s="67"/>
      <c r="N3232" s="216"/>
      <c r="O3232" s="216"/>
      <c r="P3232" s="216"/>
      <c r="Q3232" s="216"/>
      <c r="R3232" s="216"/>
      <c r="S3232" s="216"/>
      <c r="T3232" s="216"/>
      <c r="U3232" s="216"/>
      <c r="V3232" s="216"/>
      <c r="W3232" s="216"/>
      <c r="X3232" s="216"/>
    </row>
    <row r="3233" spans="1:24" ht="15.75" customHeight="1">
      <c r="A3233" s="58"/>
      <c r="C3233" s="54">
        <v>38649</v>
      </c>
      <c r="D3233" s="215">
        <v>6750</v>
      </c>
      <c r="E3233" s="215">
        <v>7042</v>
      </c>
      <c r="F3233" s="57">
        <f t="shared" si="129"/>
        <v>292</v>
      </c>
      <c r="G3233" s="67">
        <f t="shared" si="130"/>
        <v>94.643410852713174</v>
      </c>
      <c r="H3233" s="54">
        <v>38632</v>
      </c>
      <c r="I3233" s="215">
        <v>2260</v>
      </c>
      <c r="J3233" s="215">
        <v>6470</v>
      </c>
      <c r="K3233" s="215"/>
      <c r="L3233" s="215"/>
      <c r="M3233" s="67"/>
      <c r="N3233" s="216"/>
      <c r="O3233" s="216"/>
      <c r="P3233" s="216"/>
      <c r="Q3233" s="216"/>
      <c r="R3233" s="216"/>
      <c r="S3233" s="216"/>
      <c r="T3233" s="216"/>
      <c r="U3233" s="216"/>
      <c r="V3233" s="216"/>
      <c r="W3233" s="216"/>
      <c r="X3233" s="216"/>
    </row>
    <row r="3234" spans="1:24" ht="15.75" customHeight="1">
      <c r="A3234" s="58"/>
      <c r="C3234" s="54">
        <v>38646</v>
      </c>
      <c r="D3234" s="215">
        <v>6750</v>
      </c>
      <c r="E3234" s="215">
        <v>7042</v>
      </c>
      <c r="F3234" s="57">
        <f t="shared" si="129"/>
        <v>292</v>
      </c>
      <c r="G3234" s="67">
        <f t="shared" si="130"/>
        <v>94.26614987080103</v>
      </c>
      <c r="H3234" s="54">
        <v>38631</v>
      </c>
      <c r="I3234" s="215">
        <v>2280</v>
      </c>
      <c r="J3234" s="215">
        <v>6480</v>
      </c>
      <c r="K3234" s="215"/>
      <c r="L3234" s="215"/>
      <c r="M3234" s="67"/>
      <c r="N3234" s="216"/>
      <c r="O3234" s="216"/>
      <c r="P3234" s="216"/>
      <c r="Q3234" s="216"/>
      <c r="R3234" s="216"/>
      <c r="S3234" s="216"/>
      <c r="T3234" s="216"/>
      <c r="U3234" s="216"/>
      <c r="V3234" s="216"/>
      <c r="W3234" s="216"/>
      <c r="X3234" s="216"/>
    </row>
    <row r="3235" spans="1:24" ht="15.75" customHeight="1">
      <c r="A3235" s="58"/>
      <c r="C3235" s="54">
        <v>38645</v>
      </c>
      <c r="D3235" s="215">
        <v>6710</v>
      </c>
      <c r="E3235" s="215">
        <v>7042</v>
      </c>
      <c r="F3235" s="57">
        <f t="shared" si="129"/>
        <v>332</v>
      </c>
      <c r="G3235" s="67">
        <f t="shared" si="130"/>
        <v>93.888888888888886</v>
      </c>
      <c r="H3235" s="54">
        <v>38630</v>
      </c>
      <c r="I3235" s="215">
        <v>2280</v>
      </c>
      <c r="J3235" s="215">
        <v>6490</v>
      </c>
      <c r="K3235" s="215"/>
      <c r="L3235" s="215"/>
      <c r="M3235" s="67"/>
      <c r="N3235" s="216"/>
      <c r="O3235" s="216"/>
      <c r="P3235" s="216"/>
      <c r="Q3235" s="216"/>
      <c r="R3235" s="216"/>
      <c r="S3235" s="216"/>
      <c r="T3235" s="216"/>
      <c r="U3235" s="216"/>
      <c r="V3235" s="216"/>
      <c r="W3235" s="216"/>
      <c r="X3235" s="216"/>
    </row>
    <row r="3236" spans="1:24" ht="15.75" customHeight="1">
      <c r="A3236" s="58"/>
      <c r="C3236" s="54">
        <v>38644</v>
      </c>
      <c r="D3236" s="215">
        <v>6690</v>
      </c>
      <c r="E3236" s="215">
        <v>7042</v>
      </c>
      <c r="F3236" s="57">
        <f t="shared" si="129"/>
        <v>352</v>
      </c>
      <c r="G3236" s="67">
        <f t="shared" si="130"/>
        <v>93.459948320413432</v>
      </c>
      <c r="H3236" s="54">
        <v>38629</v>
      </c>
      <c r="I3236" s="215">
        <v>2290</v>
      </c>
      <c r="J3236" s="215">
        <v>6490</v>
      </c>
      <c r="K3236" s="215"/>
      <c r="L3236" s="215"/>
      <c r="M3236" s="67"/>
      <c r="N3236" s="216"/>
      <c r="O3236" s="216"/>
      <c r="P3236" s="216"/>
      <c r="Q3236" s="216"/>
      <c r="R3236" s="216"/>
      <c r="S3236" s="216"/>
      <c r="T3236" s="216"/>
      <c r="U3236" s="216"/>
      <c r="V3236" s="216"/>
      <c r="W3236" s="216"/>
      <c r="X3236" s="216"/>
    </row>
    <row r="3237" spans="1:24" ht="15.75" customHeight="1">
      <c r="A3237" s="58"/>
      <c r="C3237" s="54">
        <v>38643</v>
      </c>
      <c r="D3237" s="215">
        <v>6680</v>
      </c>
      <c r="E3237" s="215">
        <v>7005</v>
      </c>
      <c r="F3237" s="57">
        <f t="shared" si="129"/>
        <v>325</v>
      </c>
      <c r="G3237" s="67">
        <f t="shared" si="130"/>
        <v>93.00516795865633</v>
      </c>
      <c r="H3237" s="54">
        <v>38628</v>
      </c>
      <c r="I3237" s="215">
        <v>2280</v>
      </c>
      <c r="J3237" s="215">
        <v>6520</v>
      </c>
      <c r="K3237" s="215"/>
      <c r="L3237" s="215"/>
      <c r="M3237" s="67"/>
      <c r="N3237" s="216"/>
      <c r="O3237" s="216"/>
      <c r="P3237" s="216"/>
      <c r="Q3237" s="216"/>
      <c r="R3237" s="216"/>
      <c r="S3237" s="216"/>
      <c r="T3237" s="216"/>
      <c r="U3237" s="216"/>
      <c r="V3237" s="216"/>
      <c r="W3237" s="216"/>
      <c r="X3237" s="216"/>
    </row>
    <row r="3238" spans="1:24" ht="15.75" customHeight="1">
      <c r="A3238" s="58"/>
      <c r="C3238" s="54">
        <v>38642</v>
      </c>
      <c r="D3238" s="215">
        <v>6670</v>
      </c>
      <c r="E3238" s="215">
        <v>6960</v>
      </c>
      <c r="F3238" s="57">
        <f t="shared" si="129"/>
        <v>290</v>
      </c>
      <c r="G3238" s="67">
        <f t="shared" si="130"/>
        <v>92.585271317829452</v>
      </c>
      <c r="H3238" s="54">
        <v>38625</v>
      </c>
      <c r="I3238" s="215">
        <v>2280</v>
      </c>
      <c r="J3238" s="215">
        <v>6520</v>
      </c>
      <c r="K3238" s="215"/>
      <c r="L3238" s="215"/>
      <c r="M3238" s="67"/>
      <c r="N3238" s="216"/>
      <c r="O3238" s="216"/>
      <c r="P3238" s="216"/>
      <c r="Q3238" s="216"/>
      <c r="R3238" s="216"/>
      <c r="S3238" s="216"/>
      <c r="T3238" s="216"/>
      <c r="U3238" s="216"/>
      <c r="V3238" s="216"/>
      <c r="W3238" s="216"/>
      <c r="X3238" s="216"/>
    </row>
    <row r="3239" spans="1:24" ht="15.75" customHeight="1">
      <c r="A3239" s="58"/>
      <c r="C3239" s="54">
        <v>38639</v>
      </c>
      <c r="D3239" s="215">
        <v>6640</v>
      </c>
      <c r="E3239" s="215">
        <v>6960</v>
      </c>
      <c r="F3239" s="57">
        <f t="shared" si="129"/>
        <v>320</v>
      </c>
      <c r="G3239" s="67">
        <f t="shared" si="130"/>
        <v>92.210594315245473</v>
      </c>
      <c r="H3239" s="54">
        <v>38624</v>
      </c>
      <c r="I3239" s="215">
        <v>2280</v>
      </c>
      <c r="J3239" s="215">
        <v>6570</v>
      </c>
      <c r="K3239" s="215"/>
      <c r="L3239" s="215"/>
      <c r="M3239" s="67"/>
      <c r="N3239" s="216"/>
      <c r="O3239" s="216"/>
      <c r="P3239" s="216"/>
      <c r="Q3239" s="216"/>
      <c r="R3239" s="216"/>
      <c r="S3239" s="216"/>
      <c r="T3239" s="216"/>
      <c r="U3239" s="216"/>
      <c r="V3239" s="216"/>
      <c r="W3239" s="216"/>
      <c r="X3239" s="216"/>
    </row>
    <row r="3240" spans="1:24" ht="15.75" customHeight="1">
      <c r="A3240" s="58"/>
      <c r="C3240" s="54">
        <v>38638</v>
      </c>
      <c r="D3240" s="215">
        <v>6640</v>
      </c>
      <c r="E3240" s="215">
        <v>6960</v>
      </c>
      <c r="F3240" s="57">
        <f t="shared" si="129"/>
        <v>320</v>
      </c>
      <c r="G3240" s="67">
        <f t="shared" si="130"/>
        <v>91.797157622739022</v>
      </c>
      <c r="H3240" s="54">
        <v>38623</v>
      </c>
      <c r="I3240" s="215">
        <v>2280</v>
      </c>
      <c r="J3240" s="215">
        <v>6640</v>
      </c>
      <c r="K3240" s="215"/>
      <c r="L3240" s="215"/>
      <c r="M3240" s="67"/>
      <c r="N3240" s="216"/>
      <c r="O3240" s="216"/>
      <c r="P3240" s="216"/>
      <c r="Q3240" s="216"/>
      <c r="R3240" s="216"/>
      <c r="S3240" s="216"/>
      <c r="T3240" s="216"/>
      <c r="U3240" s="216"/>
      <c r="V3240" s="216"/>
      <c r="W3240" s="216"/>
      <c r="X3240" s="216"/>
    </row>
    <row r="3241" spans="1:24" ht="15.75" customHeight="1">
      <c r="A3241" s="58"/>
      <c r="C3241" s="54">
        <v>38637</v>
      </c>
      <c r="D3241" s="215">
        <v>6630</v>
      </c>
      <c r="E3241" s="215">
        <v>7024</v>
      </c>
      <c r="F3241" s="57">
        <f t="shared" si="129"/>
        <v>394</v>
      </c>
      <c r="G3241" s="67">
        <f t="shared" si="130"/>
        <v>91.383720930232556</v>
      </c>
      <c r="H3241" s="54">
        <v>38622</v>
      </c>
      <c r="I3241" s="215">
        <v>2290</v>
      </c>
      <c r="J3241" s="215">
        <v>6710</v>
      </c>
      <c r="K3241" s="215"/>
      <c r="L3241" s="215"/>
      <c r="M3241" s="67"/>
      <c r="N3241" s="216"/>
      <c r="O3241" s="216"/>
      <c r="P3241" s="216"/>
      <c r="Q3241" s="216"/>
      <c r="R3241" s="216"/>
      <c r="S3241" s="216"/>
      <c r="T3241" s="216"/>
      <c r="U3241" s="216"/>
      <c r="V3241" s="216"/>
      <c r="W3241" s="216"/>
      <c r="X3241" s="216"/>
    </row>
    <row r="3242" spans="1:24" ht="15.75" customHeight="1">
      <c r="A3242" s="58"/>
      <c r="C3242" s="54">
        <v>38636</v>
      </c>
      <c r="D3242" s="215">
        <v>6620</v>
      </c>
      <c r="E3242" s="215">
        <v>7024</v>
      </c>
      <c r="F3242" s="57">
        <f t="shared" si="129"/>
        <v>404</v>
      </c>
      <c r="G3242" s="67">
        <f t="shared" si="130"/>
        <v>90.874677002583979</v>
      </c>
      <c r="H3242" s="54">
        <v>38621</v>
      </c>
      <c r="I3242" s="215">
        <v>2290</v>
      </c>
      <c r="J3242" s="215">
        <v>6780</v>
      </c>
      <c r="K3242" s="215"/>
      <c r="L3242" s="215"/>
      <c r="M3242" s="67"/>
      <c r="N3242" s="216"/>
      <c r="O3242" s="216"/>
      <c r="P3242" s="216"/>
      <c r="Q3242" s="216"/>
      <c r="R3242" s="216"/>
      <c r="S3242" s="216"/>
      <c r="T3242" s="216"/>
      <c r="U3242" s="216"/>
      <c r="V3242" s="216"/>
      <c r="W3242" s="216"/>
      <c r="X3242" s="216"/>
    </row>
    <row r="3243" spans="1:24" ht="15.75" customHeight="1">
      <c r="A3243" s="58"/>
      <c r="C3243" s="54">
        <v>38635</v>
      </c>
      <c r="D3243" s="215">
        <v>6620</v>
      </c>
      <c r="E3243" s="215">
        <v>7024</v>
      </c>
      <c r="F3243" s="57">
        <f t="shared" si="129"/>
        <v>404</v>
      </c>
      <c r="G3243" s="67">
        <f t="shared" si="130"/>
        <v>90.352713178294579</v>
      </c>
      <c r="H3243" s="54">
        <v>38618</v>
      </c>
      <c r="I3243" s="215">
        <v>2290</v>
      </c>
      <c r="J3243" s="215">
        <v>6850</v>
      </c>
      <c r="K3243" s="215"/>
      <c r="L3243" s="215"/>
      <c r="M3243" s="67"/>
      <c r="N3243" s="216"/>
      <c r="O3243" s="216"/>
      <c r="P3243" s="216"/>
      <c r="Q3243" s="216"/>
      <c r="R3243" s="216"/>
      <c r="S3243" s="216"/>
      <c r="T3243" s="216"/>
      <c r="U3243" s="216"/>
      <c r="V3243" s="216"/>
      <c r="W3243" s="216"/>
      <c r="X3243" s="216"/>
    </row>
    <row r="3244" spans="1:24" ht="15.75" customHeight="1">
      <c r="A3244" s="58"/>
      <c r="C3244" s="54">
        <v>38632</v>
      </c>
      <c r="D3244" s="215">
        <v>6610</v>
      </c>
      <c r="E3244" s="215">
        <v>7042</v>
      </c>
      <c r="F3244" s="57">
        <f t="shared" si="129"/>
        <v>432</v>
      </c>
      <c r="G3244" s="67">
        <f t="shared" si="130"/>
        <v>89.830749354005164</v>
      </c>
      <c r="H3244" s="54">
        <v>38617</v>
      </c>
      <c r="I3244" s="215">
        <v>2290</v>
      </c>
      <c r="J3244" s="215">
        <v>6920</v>
      </c>
      <c r="K3244" s="215"/>
      <c r="L3244" s="215"/>
      <c r="M3244" s="67"/>
      <c r="N3244" s="216"/>
      <c r="O3244" s="216"/>
      <c r="P3244" s="216"/>
      <c r="Q3244" s="216"/>
      <c r="R3244" s="216"/>
      <c r="S3244" s="216"/>
      <c r="T3244" s="216"/>
      <c r="U3244" s="216"/>
      <c r="V3244" s="216"/>
      <c r="W3244" s="216"/>
      <c r="X3244" s="216"/>
    </row>
    <row r="3245" spans="1:24" ht="15.75" customHeight="1">
      <c r="A3245" s="58"/>
      <c r="C3245" s="54">
        <v>38631</v>
      </c>
      <c r="D3245" s="215">
        <v>6600</v>
      </c>
      <c r="E3245" s="215">
        <v>7042</v>
      </c>
      <c r="F3245" s="57">
        <f t="shared" si="129"/>
        <v>442</v>
      </c>
      <c r="G3245" s="67">
        <f t="shared" si="130"/>
        <v>89.272609819121442</v>
      </c>
      <c r="H3245" s="54">
        <v>38616</v>
      </c>
      <c r="I3245" s="215">
        <v>2280</v>
      </c>
      <c r="J3245" s="215">
        <v>6920</v>
      </c>
      <c r="K3245" s="215"/>
      <c r="L3245" s="215"/>
      <c r="M3245" s="67"/>
      <c r="N3245" s="216"/>
      <c r="O3245" s="216"/>
      <c r="P3245" s="216"/>
      <c r="Q3245" s="216"/>
      <c r="R3245" s="216"/>
      <c r="S3245" s="216"/>
      <c r="T3245" s="216"/>
      <c r="U3245" s="216"/>
      <c r="V3245" s="216"/>
      <c r="W3245" s="216"/>
      <c r="X3245" s="216"/>
    </row>
    <row r="3246" spans="1:24" ht="15.75" customHeight="1">
      <c r="A3246" s="58"/>
      <c r="C3246" s="54">
        <v>38630</v>
      </c>
      <c r="D3246" s="215">
        <v>6600</v>
      </c>
      <c r="E3246" s="215">
        <v>7069</v>
      </c>
      <c r="F3246" s="57">
        <f t="shared" si="129"/>
        <v>469</v>
      </c>
      <c r="G3246" s="67">
        <f t="shared" si="130"/>
        <v>88.701550387596896</v>
      </c>
      <c r="H3246" s="54">
        <v>38615</v>
      </c>
      <c r="I3246" s="215">
        <v>2280</v>
      </c>
      <c r="J3246" s="215">
        <v>6970</v>
      </c>
      <c r="K3246" s="215"/>
      <c r="L3246" s="215"/>
      <c r="M3246" s="67"/>
      <c r="N3246" s="216"/>
      <c r="O3246" s="216"/>
      <c r="P3246" s="216"/>
      <c r="Q3246" s="216"/>
      <c r="R3246" s="216"/>
      <c r="S3246" s="216"/>
      <c r="T3246" s="216"/>
      <c r="U3246" s="216"/>
      <c r="V3246" s="216"/>
      <c r="W3246" s="216"/>
      <c r="X3246" s="216"/>
    </row>
    <row r="3247" spans="1:24" ht="15.75" customHeight="1">
      <c r="A3247" s="58"/>
      <c r="C3247" s="54">
        <v>38629</v>
      </c>
      <c r="D3247" s="215">
        <v>6600</v>
      </c>
      <c r="E3247" s="215">
        <v>7069</v>
      </c>
      <c r="F3247" s="57">
        <f t="shared" si="129"/>
        <v>469</v>
      </c>
      <c r="G3247" s="67">
        <f t="shared" si="130"/>
        <v>88.095607235142126</v>
      </c>
      <c r="H3247" s="54">
        <v>38614</v>
      </c>
      <c r="I3247" s="215">
        <v>2280</v>
      </c>
      <c r="J3247" s="215">
        <v>6970</v>
      </c>
      <c r="K3247" s="215"/>
      <c r="L3247" s="215"/>
      <c r="M3247" s="67"/>
      <c r="N3247" s="216"/>
      <c r="O3247" s="216"/>
      <c r="P3247" s="216"/>
      <c r="Q3247" s="216"/>
      <c r="R3247" s="216"/>
      <c r="S3247" s="216"/>
      <c r="T3247" s="216"/>
      <c r="U3247" s="216"/>
      <c r="V3247" s="216"/>
      <c r="W3247" s="216"/>
      <c r="X3247" s="216"/>
    </row>
    <row r="3248" spans="1:24" ht="15.75" customHeight="1">
      <c r="A3248" s="58"/>
      <c r="C3248" s="54">
        <v>38628</v>
      </c>
      <c r="D3248" s="215">
        <v>6610</v>
      </c>
      <c r="E3248" s="215">
        <v>7105</v>
      </c>
      <c r="F3248" s="57">
        <f t="shared" si="129"/>
        <v>495</v>
      </c>
      <c r="G3248" s="67">
        <f t="shared" si="130"/>
        <v>87.489664082687341</v>
      </c>
      <c r="H3248" s="54">
        <v>38611</v>
      </c>
      <c r="I3248" s="215">
        <v>2280</v>
      </c>
      <c r="J3248" s="215">
        <v>7000</v>
      </c>
      <c r="K3248" s="215"/>
      <c r="L3248" s="215"/>
      <c r="M3248" s="67"/>
      <c r="N3248" s="216"/>
      <c r="O3248" s="216"/>
      <c r="P3248" s="216"/>
      <c r="Q3248" s="216"/>
      <c r="R3248" s="216"/>
      <c r="S3248" s="216"/>
      <c r="T3248" s="216"/>
      <c r="U3248" s="216"/>
      <c r="V3248" s="216"/>
      <c r="W3248" s="216"/>
      <c r="X3248" s="216"/>
    </row>
    <row r="3249" spans="1:24" ht="15.75" customHeight="1">
      <c r="A3249" s="58"/>
      <c r="C3249" s="54">
        <v>38625</v>
      </c>
      <c r="D3249" s="215">
        <v>6620</v>
      </c>
      <c r="E3249" s="215">
        <v>7105</v>
      </c>
      <c r="F3249" s="57">
        <f t="shared" si="129"/>
        <v>485</v>
      </c>
      <c r="G3249" s="67">
        <f t="shared" si="130"/>
        <v>86.850129198966414</v>
      </c>
      <c r="H3249" s="54">
        <v>38610</v>
      </c>
      <c r="I3249" s="215">
        <v>2280</v>
      </c>
      <c r="J3249" s="215">
        <v>7060</v>
      </c>
      <c r="K3249" s="215"/>
      <c r="L3249" s="215"/>
      <c r="M3249" s="67"/>
      <c r="N3249" s="216"/>
      <c r="O3249" s="216"/>
      <c r="P3249" s="216"/>
      <c r="Q3249" s="216"/>
      <c r="R3249" s="216"/>
      <c r="S3249" s="216"/>
      <c r="T3249" s="216"/>
      <c r="U3249" s="216"/>
      <c r="V3249" s="216"/>
      <c r="W3249" s="216"/>
      <c r="X3249" s="216"/>
    </row>
    <row r="3250" spans="1:24" ht="15.75" customHeight="1">
      <c r="A3250" s="58"/>
      <c r="C3250" s="54">
        <v>38624</v>
      </c>
      <c r="D3250" s="215">
        <v>6640</v>
      </c>
      <c r="E3250" s="215">
        <v>7133</v>
      </c>
      <c r="F3250" s="57">
        <f t="shared" si="129"/>
        <v>493</v>
      </c>
      <c r="G3250" s="67">
        <f t="shared" si="130"/>
        <v>86.223514211886311</v>
      </c>
      <c r="H3250" s="54">
        <v>38609</v>
      </c>
      <c r="I3250" s="215">
        <v>2280</v>
      </c>
      <c r="J3250" s="215">
        <v>7060</v>
      </c>
      <c r="K3250" s="215"/>
      <c r="L3250" s="215"/>
      <c r="M3250" s="67"/>
      <c r="N3250" s="216"/>
      <c r="O3250" s="216"/>
      <c r="P3250" s="216"/>
      <c r="Q3250" s="216"/>
      <c r="R3250" s="216"/>
      <c r="S3250" s="216"/>
      <c r="T3250" s="216"/>
      <c r="U3250" s="216"/>
      <c r="V3250" s="216"/>
      <c r="W3250" s="216"/>
      <c r="X3250" s="216"/>
    </row>
    <row r="3251" spans="1:24" ht="15.75" customHeight="1">
      <c r="A3251" s="58"/>
      <c r="C3251" s="54">
        <v>38623</v>
      </c>
      <c r="D3251" s="215">
        <v>6640</v>
      </c>
      <c r="E3251" s="215">
        <v>7133</v>
      </c>
      <c r="F3251" s="57">
        <f t="shared" si="129"/>
        <v>493</v>
      </c>
      <c r="G3251" s="67">
        <f t="shared" si="130"/>
        <v>85.586563307493535</v>
      </c>
      <c r="H3251" s="54">
        <v>38608</v>
      </c>
      <c r="I3251" s="215">
        <v>2280</v>
      </c>
      <c r="J3251" s="215">
        <v>7110</v>
      </c>
      <c r="K3251" s="215"/>
      <c r="L3251" s="215"/>
      <c r="M3251" s="67"/>
      <c r="N3251" s="216"/>
      <c r="O3251" s="216"/>
      <c r="P3251" s="216"/>
      <c r="Q3251" s="216"/>
      <c r="R3251" s="216"/>
      <c r="S3251" s="216"/>
      <c r="T3251" s="216"/>
      <c r="U3251" s="216"/>
      <c r="V3251" s="216"/>
      <c r="W3251" s="216"/>
      <c r="X3251" s="216"/>
    </row>
    <row r="3252" spans="1:24" ht="15.75" customHeight="1">
      <c r="A3252" s="58"/>
      <c r="C3252" s="54">
        <v>38622</v>
      </c>
      <c r="D3252" s="215">
        <v>6640</v>
      </c>
      <c r="E3252" s="215">
        <v>7133</v>
      </c>
      <c r="F3252" s="57">
        <f t="shared" si="129"/>
        <v>493</v>
      </c>
      <c r="G3252" s="67">
        <f t="shared" si="130"/>
        <v>84.949612403100772</v>
      </c>
      <c r="H3252" s="54">
        <v>38607</v>
      </c>
      <c r="I3252" s="215">
        <v>2280</v>
      </c>
      <c r="J3252" s="215">
        <v>7110</v>
      </c>
      <c r="K3252" s="215"/>
      <c r="L3252" s="215"/>
      <c r="M3252" s="67"/>
      <c r="N3252" s="216"/>
      <c r="O3252" s="216"/>
      <c r="P3252" s="216"/>
      <c r="Q3252" s="216"/>
      <c r="R3252" s="216"/>
      <c r="S3252" s="216"/>
      <c r="T3252" s="216"/>
      <c r="U3252" s="216"/>
      <c r="V3252" s="216"/>
      <c r="W3252" s="216"/>
      <c r="X3252" s="216"/>
    </row>
    <row r="3253" spans="1:24" ht="15.75" customHeight="1">
      <c r="A3253" s="58"/>
      <c r="C3253" s="54">
        <v>38621</v>
      </c>
      <c r="D3253" s="215">
        <v>6680</v>
      </c>
      <c r="E3253" s="215">
        <v>7178</v>
      </c>
      <c r="F3253" s="57">
        <f t="shared" si="129"/>
        <v>498</v>
      </c>
      <c r="G3253" s="67">
        <f t="shared" si="130"/>
        <v>84.31266149870801</v>
      </c>
      <c r="H3253" s="54">
        <v>38604</v>
      </c>
      <c r="I3253" s="215">
        <v>2280</v>
      </c>
      <c r="J3253" s="215">
        <v>7120</v>
      </c>
      <c r="K3253" s="215"/>
      <c r="L3253" s="215"/>
      <c r="M3253" s="67"/>
      <c r="N3253" s="216"/>
      <c r="O3253" s="216"/>
      <c r="R3253" s="216"/>
      <c r="S3253" s="216"/>
      <c r="T3253" s="216"/>
      <c r="U3253" s="216"/>
      <c r="V3253" s="216"/>
      <c r="W3253" s="216"/>
      <c r="X3253" s="216"/>
    </row>
    <row r="3254" spans="1:24" ht="15.75" customHeight="1">
      <c r="A3254" s="58"/>
      <c r="C3254" s="54">
        <v>38618</v>
      </c>
      <c r="D3254" s="215">
        <v>6730</v>
      </c>
      <c r="E3254" s="215">
        <v>7241</v>
      </c>
      <c r="F3254" s="57">
        <f t="shared" si="129"/>
        <v>511</v>
      </c>
      <c r="G3254" s="67">
        <f t="shared" si="130"/>
        <v>83.669250645994836</v>
      </c>
      <c r="H3254" s="54">
        <v>38603</v>
      </c>
      <c r="I3254" s="215">
        <v>2280</v>
      </c>
      <c r="J3254" s="215">
        <v>7120</v>
      </c>
      <c r="K3254" s="215"/>
      <c r="L3254" s="215"/>
      <c r="M3254" s="67"/>
      <c r="R3254" s="216"/>
      <c r="S3254" s="216"/>
      <c r="T3254" s="216"/>
      <c r="U3254" s="216"/>
      <c r="V3254" s="216"/>
      <c r="W3254" s="216"/>
      <c r="X3254" s="216"/>
    </row>
    <row r="3255" spans="1:24" ht="15.75" customHeight="1">
      <c r="A3255" s="58"/>
      <c r="C3255" s="54">
        <v>38617</v>
      </c>
      <c r="D3255" s="215">
        <v>6810</v>
      </c>
      <c r="E3255" s="215">
        <v>7305</v>
      </c>
      <c r="F3255" s="57">
        <f t="shared" si="129"/>
        <v>495</v>
      </c>
      <c r="G3255" s="67">
        <f t="shared" si="130"/>
        <v>83.009043927648577</v>
      </c>
      <c r="H3255" s="54">
        <v>38602</v>
      </c>
      <c r="I3255" s="215">
        <v>2280</v>
      </c>
      <c r="J3255" s="215">
        <v>7140</v>
      </c>
      <c r="K3255" s="215"/>
      <c r="L3255" s="215"/>
      <c r="M3255" s="67"/>
      <c r="R3255" s="216"/>
      <c r="S3255" s="216"/>
      <c r="T3255" s="216"/>
      <c r="U3255" s="216"/>
      <c r="V3255" s="216"/>
      <c r="W3255" s="216"/>
      <c r="X3255" s="216"/>
    </row>
    <row r="3256" spans="1:24" ht="15.75" customHeight="1">
      <c r="A3256" s="58"/>
      <c r="C3256" s="54">
        <v>38616</v>
      </c>
      <c r="D3256" s="215">
        <v>6890</v>
      </c>
      <c r="E3256" s="215">
        <v>7305</v>
      </c>
      <c r="F3256" s="57">
        <f t="shared" si="129"/>
        <v>415</v>
      </c>
      <c r="G3256" s="67">
        <f t="shared" si="130"/>
        <v>82.36950904392765</v>
      </c>
      <c r="H3256" s="54">
        <v>38601</v>
      </c>
      <c r="I3256" s="215">
        <v>2280</v>
      </c>
      <c r="J3256" s="215">
        <v>7140</v>
      </c>
      <c r="K3256" s="215"/>
      <c r="L3256" s="215"/>
      <c r="M3256" s="67"/>
      <c r="R3256" s="216"/>
      <c r="S3256" s="216"/>
      <c r="T3256" s="216"/>
      <c r="U3256" s="216"/>
      <c r="V3256" s="216"/>
      <c r="W3256" s="216"/>
      <c r="X3256" s="216"/>
    </row>
    <row r="3257" spans="1:24" ht="15.75" customHeight="1">
      <c r="A3257" s="58"/>
      <c r="C3257" s="54">
        <v>38615</v>
      </c>
      <c r="D3257" s="215">
        <v>6970</v>
      </c>
      <c r="E3257" s="215">
        <v>7368</v>
      </c>
      <c r="F3257" s="57">
        <f t="shared" si="129"/>
        <v>398</v>
      </c>
      <c r="G3257" s="67">
        <f t="shared" si="130"/>
        <v>81.833333333333329</v>
      </c>
      <c r="H3257" s="54">
        <v>38600</v>
      </c>
      <c r="I3257" s="215">
        <v>2280</v>
      </c>
      <c r="J3257" s="215">
        <v>7140</v>
      </c>
      <c r="K3257" s="215"/>
      <c r="L3257" s="215"/>
      <c r="M3257" s="67"/>
      <c r="R3257" s="216"/>
      <c r="S3257" s="216"/>
      <c r="T3257" s="216"/>
      <c r="U3257" s="216"/>
      <c r="V3257" s="216"/>
      <c r="W3257" s="216"/>
      <c r="X3257" s="216"/>
    </row>
    <row r="3258" spans="1:24" ht="15.75" customHeight="1">
      <c r="A3258" s="58"/>
      <c r="C3258" s="54">
        <v>38614</v>
      </c>
      <c r="D3258" s="215">
        <v>7070</v>
      </c>
      <c r="E3258" s="215">
        <v>7413</v>
      </c>
      <c r="F3258" s="57">
        <f t="shared" si="129"/>
        <v>343</v>
      </c>
      <c r="G3258" s="67">
        <f t="shared" si="130"/>
        <v>81.319121447028422</v>
      </c>
      <c r="H3258" s="54">
        <v>38597</v>
      </c>
      <c r="I3258" s="215">
        <v>2280</v>
      </c>
      <c r="J3258" s="215">
        <v>7170</v>
      </c>
      <c r="K3258" s="215"/>
      <c r="L3258" s="215"/>
      <c r="M3258" s="67"/>
      <c r="R3258" s="216"/>
      <c r="S3258" s="216"/>
      <c r="T3258" s="216"/>
      <c r="U3258" s="216"/>
      <c r="V3258" s="216"/>
      <c r="W3258" s="216"/>
      <c r="X3258" s="216"/>
    </row>
    <row r="3259" spans="1:24" ht="15.75" customHeight="1">
      <c r="A3259" s="58"/>
      <c r="C3259" s="54">
        <v>38611</v>
      </c>
      <c r="D3259" s="215">
        <v>7130</v>
      </c>
      <c r="E3259" s="215">
        <v>7476</v>
      </c>
      <c r="F3259" s="57">
        <f t="shared" si="129"/>
        <v>346</v>
      </c>
      <c r="G3259" s="67">
        <f t="shared" si="130"/>
        <v>80.875968992248062</v>
      </c>
      <c r="H3259" s="54">
        <v>38596</v>
      </c>
      <c r="I3259" s="215">
        <v>2280</v>
      </c>
      <c r="J3259" s="215">
        <v>7170</v>
      </c>
      <c r="K3259" s="215"/>
      <c r="L3259" s="215"/>
      <c r="M3259" s="67"/>
      <c r="R3259" s="216"/>
      <c r="S3259" s="216"/>
      <c r="T3259" s="216"/>
      <c r="U3259" s="216"/>
      <c r="V3259" s="216"/>
      <c r="W3259" s="216"/>
      <c r="X3259" s="216"/>
    </row>
    <row r="3260" spans="1:24" ht="15.75" customHeight="1">
      <c r="A3260" s="58"/>
      <c r="C3260" s="54">
        <v>38610</v>
      </c>
      <c r="D3260" s="215">
        <v>7260</v>
      </c>
      <c r="E3260" s="215">
        <v>7476</v>
      </c>
      <c r="F3260" s="57">
        <f t="shared" si="129"/>
        <v>216</v>
      </c>
      <c r="G3260" s="67">
        <f t="shared" si="130"/>
        <v>80.428940568475454</v>
      </c>
      <c r="H3260" s="54">
        <v>38595</v>
      </c>
      <c r="I3260" s="215">
        <v>2280</v>
      </c>
      <c r="J3260" s="215">
        <v>7190</v>
      </c>
      <c r="K3260" s="215"/>
      <c r="L3260" s="215"/>
      <c r="M3260" s="67"/>
      <c r="R3260" s="216"/>
      <c r="S3260" s="216"/>
      <c r="T3260" s="216"/>
      <c r="U3260" s="216"/>
      <c r="V3260" s="216"/>
      <c r="W3260" s="216"/>
      <c r="X3260" s="216"/>
    </row>
    <row r="3261" spans="1:24" ht="15.75" customHeight="1">
      <c r="A3261" s="58"/>
      <c r="C3261" s="54">
        <v>38609</v>
      </c>
      <c r="D3261" s="215">
        <v>7260</v>
      </c>
      <c r="E3261" s="215">
        <v>7522</v>
      </c>
      <c r="F3261" s="57">
        <f t="shared" si="129"/>
        <v>262</v>
      </c>
      <c r="G3261" s="67">
        <f t="shared" si="130"/>
        <v>80.149870801033586</v>
      </c>
      <c r="H3261" s="54">
        <v>38594</v>
      </c>
      <c r="I3261" s="215">
        <v>2260</v>
      </c>
      <c r="J3261" s="215">
        <v>7190</v>
      </c>
      <c r="K3261" s="215"/>
      <c r="L3261" s="215"/>
      <c r="M3261" s="67"/>
      <c r="R3261" s="216"/>
      <c r="S3261" s="216"/>
      <c r="T3261" s="216"/>
      <c r="U3261" s="216"/>
      <c r="V3261" s="216"/>
      <c r="W3261" s="216"/>
      <c r="X3261" s="216"/>
    </row>
    <row r="3262" spans="1:24" ht="15.75" customHeight="1">
      <c r="A3262" s="58"/>
      <c r="C3262" s="54">
        <v>38608</v>
      </c>
      <c r="D3262" s="215">
        <v>7300</v>
      </c>
      <c r="E3262" s="215">
        <v>7522</v>
      </c>
      <c r="F3262" s="57">
        <f t="shared" si="129"/>
        <v>222</v>
      </c>
      <c r="G3262" s="67">
        <f t="shared" si="130"/>
        <v>79.811369509043928</v>
      </c>
      <c r="H3262" s="54">
        <v>38593</v>
      </c>
      <c r="I3262" s="215">
        <v>2250</v>
      </c>
      <c r="J3262" s="215">
        <v>7220</v>
      </c>
      <c r="K3262" s="215"/>
      <c r="L3262" s="215"/>
      <c r="M3262" s="67"/>
      <c r="R3262" s="216"/>
      <c r="S3262" s="216"/>
      <c r="T3262" s="216"/>
      <c r="U3262" s="216"/>
      <c r="V3262" s="216"/>
      <c r="W3262" s="216"/>
      <c r="X3262" s="216"/>
    </row>
    <row r="3263" spans="1:24" ht="15.75" customHeight="1">
      <c r="A3263" s="58"/>
      <c r="C3263" s="54">
        <v>38607</v>
      </c>
      <c r="D3263" s="215">
        <v>7340</v>
      </c>
      <c r="E3263" s="215">
        <v>7549</v>
      </c>
      <c r="F3263" s="57">
        <f t="shared" si="129"/>
        <v>209</v>
      </c>
      <c r="G3263" s="67">
        <f t="shared" si="130"/>
        <v>79.524547803617565</v>
      </c>
      <c r="H3263" s="54">
        <v>38590</v>
      </c>
      <c r="I3263" s="215">
        <v>2250</v>
      </c>
      <c r="J3263" s="215">
        <v>7220</v>
      </c>
      <c r="K3263" s="215"/>
      <c r="L3263" s="215"/>
      <c r="M3263" s="67"/>
      <c r="R3263" s="216"/>
      <c r="S3263" s="216"/>
      <c r="T3263" s="216"/>
      <c r="U3263" s="216"/>
      <c r="V3263" s="216"/>
      <c r="W3263" s="216"/>
      <c r="X3263" s="216"/>
    </row>
    <row r="3264" spans="1:24" ht="15.75" customHeight="1">
      <c r="A3264" s="58"/>
      <c r="C3264" s="54">
        <v>38604</v>
      </c>
      <c r="D3264" s="215">
        <v>7390</v>
      </c>
      <c r="E3264" s="215">
        <v>7576</v>
      </c>
      <c r="F3264" s="57">
        <f t="shared" si="129"/>
        <v>186</v>
      </c>
      <c r="G3264" s="67">
        <f t="shared" si="130"/>
        <v>79.254521963824288</v>
      </c>
      <c r="H3264" s="54">
        <v>38589</v>
      </c>
      <c r="I3264" s="215">
        <v>2230</v>
      </c>
      <c r="J3264" s="215">
        <v>7240</v>
      </c>
      <c r="K3264" s="215"/>
      <c r="L3264" s="215"/>
      <c r="M3264" s="67"/>
      <c r="R3264" s="216"/>
      <c r="S3264" s="216"/>
      <c r="T3264" s="216"/>
      <c r="U3264" s="216"/>
      <c r="V3264" s="216"/>
      <c r="W3264" s="216"/>
      <c r="X3264" s="216"/>
    </row>
    <row r="3265" spans="1:24" ht="15.75" customHeight="1">
      <c r="A3265" s="58"/>
      <c r="C3265" s="54">
        <v>38603</v>
      </c>
      <c r="D3265" s="215">
        <v>7430</v>
      </c>
      <c r="E3265" s="215">
        <v>7576</v>
      </c>
      <c r="F3265" s="57">
        <f t="shared" si="129"/>
        <v>146</v>
      </c>
      <c r="G3265" s="67">
        <f t="shared" si="130"/>
        <v>79.014211886304906</v>
      </c>
      <c r="H3265" s="54">
        <v>38588</v>
      </c>
      <c r="I3265" s="215">
        <v>2230</v>
      </c>
      <c r="J3265" s="215">
        <v>7240</v>
      </c>
      <c r="K3265" s="215"/>
      <c r="L3265" s="215"/>
      <c r="M3265" s="67"/>
      <c r="R3265" s="216"/>
      <c r="S3265" s="216"/>
      <c r="T3265" s="216"/>
      <c r="U3265" s="216"/>
      <c r="V3265" s="216"/>
      <c r="W3265" s="216"/>
      <c r="X3265" s="216"/>
    </row>
    <row r="3266" spans="1:24" ht="15.75" customHeight="1">
      <c r="A3266" s="58"/>
      <c r="C3266" s="54">
        <v>38602</v>
      </c>
      <c r="D3266" s="215">
        <v>7460</v>
      </c>
      <c r="E3266" s="215">
        <v>7576</v>
      </c>
      <c r="F3266" s="57">
        <f t="shared" si="129"/>
        <v>116</v>
      </c>
      <c r="G3266" s="67">
        <f t="shared" si="130"/>
        <v>78.825581395348834</v>
      </c>
      <c r="H3266" s="54">
        <v>38587</v>
      </c>
      <c r="I3266" s="215">
        <v>2230</v>
      </c>
      <c r="J3266" s="215">
        <v>7240</v>
      </c>
      <c r="K3266" s="215"/>
      <c r="L3266" s="215"/>
      <c r="M3266" s="67"/>
      <c r="R3266" s="216"/>
      <c r="S3266" s="216"/>
      <c r="T3266" s="216"/>
      <c r="U3266" s="216"/>
      <c r="V3266" s="216"/>
      <c r="W3266" s="216"/>
      <c r="X3266" s="216"/>
    </row>
    <row r="3267" spans="1:24" ht="15.75" customHeight="1">
      <c r="A3267" s="58"/>
      <c r="C3267" s="54">
        <v>38601</v>
      </c>
      <c r="D3267" s="215">
        <v>7490</v>
      </c>
      <c r="E3267" s="215">
        <v>7576</v>
      </c>
      <c r="F3267" s="57">
        <f t="shared" si="129"/>
        <v>86</v>
      </c>
      <c r="G3267" s="67">
        <f t="shared" si="130"/>
        <v>78.675710594315248</v>
      </c>
      <c r="H3267" s="54">
        <v>38586</v>
      </c>
      <c r="I3267" s="215">
        <v>2230</v>
      </c>
      <c r="J3267" s="215">
        <v>7240</v>
      </c>
      <c r="K3267" s="215"/>
      <c r="L3267" s="215"/>
      <c r="M3267" s="67"/>
      <c r="R3267" s="216"/>
      <c r="S3267" s="216"/>
      <c r="T3267" s="216"/>
      <c r="U3267" s="216"/>
      <c r="V3267" s="216"/>
      <c r="W3267" s="216"/>
      <c r="X3267" s="216"/>
    </row>
    <row r="3268" spans="1:24" ht="15.75" customHeight="1">
      <c r="A3268" s="58"/>
      <c r="C3268" s="54">
        <v>38600</v>
      </c>
      <c r="D3268" s="215">
        <v>7470</v>
      </c>
      <c r="E3268" s="215">
        <v>7622</v>
      </c>
      <c r="F3268" s="57">
        <f t="shared" si="129"/>
        <v>152</v>
      </c>
      <c r="G3268" s="67">
        <f t="shared" si="130"/>
        <v>78.564599483204134</v>
      </c>
      <c r="H3268" s="54">
        <v>38583</v>
      </c>
      <c r="I3268" s="215">
        <v>2230</v>
      </c>
      <c r="J3268" s="215">
        <v>7220</v>
      </c>
      <c r="K3268" s="215"/>
      <c r="L3268" s="215"/>
      <c r="M3268" s="67"/>
      <c r="R3268" s="216"/>
      <c r="S3268" s="216"/>
      <c r="T3268" s="216"/>
      <c r="U3268" s="216"/>
      <c r="V3268" s="216"/>
      <c r="W3268" s="216"/>
      <c r="X3268" s="216"/>
    </row>
    <row r="3269" spans="1:24" ht="15.75" customHeight="1">
      <c r="A3269" s="58"/>
      <c r="C3269" s="54">
        <v>38597</v>
      </c>
      <c r="D3269" s="215">
        <v>7470</v>
      </c>
      <c r="E3269" s="215">
        <v>7622</v>
      </c>
      <c r="F3269" s="57">
        <f t="shared" ref="F3269:F3332" si="131">E3269-D3269</f>
        <v>152</v>
      </c>
      <c r="G3269" s="67">
        <f t="shared" ref="G3269:G3332" si="132">SUM(F3269:F4042)/774</f>
        <v>78.368217054263567</v>
      </c>
      <c r="H3269" s="54">
        <v>38582</v>
      </c>
      <c r="I3269" s="215">
        <v>2230</v>
      </c>
      <c r="J3269" s="215">
        <v>7220</v>
      </c>
      <c r="K3269" s="215"/>
      <c r="L3269" s="215"/>
      <c r="M3269" s="67"/>
      <c r="R3269" s="216"/>
      <c r="S3269" s="216"/>
      <c r="T3269" s="216"/>
      <c r="U3269" s="216"/>
      <c r="V3269" s="216"/>
      <c r="W3269" s="216"/>
      <c r="X3269" s="216"/>
    </row>
    <row r="3270" spans="1:24" ht="15.75" customHeight="1">
      <c r="A3270" s="58"/>
      <c r="C3270" s="54">
        <v>38596</v>
      </c>
      <c r="D3270" s="215">
        <v>7450</v>
      </c>
      <c r="E3270" s="215">
        <v>7622</v>
      </c>
      <c r="F3270" s="57">
        <f t="shared" si="131"/>
        <v>172</v>
      </c>
      <c r="G3270" s="67">
        <f t="shared" si="132"/>
        <v>78.171834625323001</v>
      </c>
      <c r="H3270" s="54">
        <v>38581</v>
      </c>
      <c r="I3270" s="215">
        <v>2220</v>
      </c>
      <c r="J3270" s="215">
        <v>7220</v>
      </c>
      <c r="K3270" s="215"/>
      <c r="L3270" s="215"/>
      <c r="M3270" s="67"/>
      <c r="R3270" s="216"/>
      <c r="S3270" s="216"/>
      <c r="T3270" s="216"/>
      <c r="U3270" s="216"/>
      <c r="V3270" s="216"/>
      <c r="W3270" s="216"/>
      <c r="X3270" s="216"/>
    </row>
    <row r="3271" spans="1:24" ht="15.75" customHeight="1">
      <c r="A3271" s="58"/>
      <c r="C3271" s="54">
        <v>38595</v>
      </c>
      <c r="D3271" s="215">
        <v>7450</v>
      </c>
      <c r="E3271" s="215">
        <v>7622</v>
      </c>
      <c r="F3271" s="57">
        <f t="shared" si="131"/>
        <v>172</v>
      </c>
      <c r="G3271" s="67">
        <f t="shared" si="132"/>
        <v>77.949612403100772</v>
      </c>
      <c r="H3271" s="54">
        <v>38580</v>
      </c>
      <c r="I3271" s="215">
        <v>2220</v>
      </c>
      <c r="J3271" s="215">
        <v>7180</v>
      </c>
      <c r="K3271" s="215"/>
      <c r="L3271" s="215"/>
      <c r="M3271" s="67"/>
      <c r="R3271" s="216"/>
      <c r="S3271" s="216"/>
      <c r="T3271" s="216"/>
      <c r="U3271" s="216"/>
      <c r="V3271" s="216"/>
      <c r="W3271" s="216"/>
      <c r="X3271" s="216"/>
    </row>
    <row r="3272" spans="1:24" ht="15.75" customHeight="1">
      <c r="A3272" s="58"/>
      <c r="C3272" s="54">
        <v>38594</v>
      </c>
      <c r="D3272" s="215">
        <v>7430</v>
      </c>
      <c r="E3272" s="215">
        <v>7640</v>
      </c>
      <c r="F3272" s="57">
        <f t="shared" si="131"/>
        <v>210</v>
      </c>
      <c r="G3272" s="67">
        <f t="shared" si="132"/>
        <v>77.727390180878558</v>
      </c>
      <c r="H3272" s="54">
        <v>38579</v>
      </c>
      <c r="I3272" s="215">
        <v>2200</v>
      </c>
      <c r="J3272" s="215">
        <v>7180</v>
      </c>
      <c r="K3272" s="215"/>
      <c r="L3272" s="215"/>
      <c r="M3272" s="67"/>
      <c r="R3272" s="216"/>
      <c r="S3272" s="216"/>
      <c r="T3272" s="216"/>
      <c r="U3272" s="216"/>
      <c r="V3272" s="216"/>
      <c r="W3272" s="216"/>
      <c r="X3272" s="216"/>
    </row>
    <row r="3273" spans="1:24" ht="15.75" customHeight="1">
      <c r="A3273" s="58"/>
      <c r="C3273" s="54">
        <v>38593</v>
      </c>
      <c r="D3273" s="215">
        <v>7430</v>
      </c>
      <c r="E3273" s="215">
        <v>7640</v>
      </c>
      <c r="F3273" s="57">
        <f t="shared" si="131"/>
        <v>210</v>
      </c>
      <c r="G3273" s="67">
        <f t="shared" si="132"/>
        <v>77.456072351421184</v>
      </c>
      <c r="H3273" s="54">
        <v>38576</v>
      </c>
      <c r="I3273" s="215">
        <v>2200</v>
      </c>
      <c r="J3273" s="215">
        <v>7180</v>
      </c>
      <c r="K3273" s="215"/>
      <c r="L3273" s="215"/>
      <c r="M3273" s="67"/>
      <c r="R3273" s="216"/>
      <c r="S3273" s="216"/>
      <c r="T3273" s="216"/>
      <c r="U3273" s="216"/>
      <c r="V3273" s="216"/>
      <c r="W3273" s="216"/>
      <c r="X3273" s="216"/>
    </row>
    <row r="3274" spans="1:24" ht="15.75" customHeight="1">
      <c r="A3274" s="58"/>
      <c r="C3274" s="54">
        <v>38590</v>
      </c>
      <c r="D3274" s="215">
        <v>7430</v>
      </c>
      <c r="E3274" s="215">
        <v>7640</v>
      </c>
      <c r="F3274" s="57">
        <f t="shared" si="131"/>
        <v>210</v>
      </c>
      <c r="G3274" s="67">
        <f t="shared" si="132"/>
        <v>77.184754521963825</v>
      </c>
      <c r="H3274" s="54">
        <v>38575</v>
      </c>
      <c r="I3274" s="215">
        <v>2200</v>
      </c>
      <c r="J3274" s="215">
        <v>7110</v>
      </c>
      <c r="K3274" s="215"/>
      <c r="L3274" s="215"/>
      <c r="M3274" s="67"/>
      <c r="R3274" s="216"/>
      <c r="S3274" s="216"/>
      <c r="T3274" s="216"/>
      <c r="U3274" s="216"/>
      <c r="V3274" s="216"/>
      <c r="W3274" s="216"/>
      <c r="X3274" s="216"/>
    </row>
    <row r="3275" spans="1:24" ht="15.75" customHeight="1">
      <c r="A3275" s="58"/>
      <c r="C3275" s="54">
        <v>38589</v>
      </c>
      <c r="D3275" s="215">
        <v>7430</v>
      </c>
      <c r="E3275" s="215">
        <v>7649</v>
      </c>
      <c r="F3275" s="57">
        <f t="shared" si="131"/>
        <v>219</v>
      </c>
      <c r="G3275" s="67">
        <f t="shared" si="132"/>
        <v>76.913436692506465</v>
      </c>
      <c r="H3275" s="54">
        <v>38574</v>
      </c>
      <c r="I3275" s="215">
        <v>2200</v>
      </c>
      <c r="J3275" s="215">
        <v>7080</v>
      </c>
      <c r="K3275" s="215"/>
      <c r="L3275" s="215"/>
      <c r="M3275" s="67"/>
      <c r="R3275" s="216"/>
      <c r="S3275" s="216"/>
      <c r="T3275" s="216"/>
      <c r="U3275" s="216"/>
      <c r="V3275" s="216"/>
      <c r="W3275" s="216"/>
      <c r="X3275" s="216"/>
    </row>
    <row r="3276" spans="1:24" ht="15.75" customHeight="1">
      <c r="A3276" s="58"/>
      <c r="C3276" s="54">
        <v>38588</v>
      </c>
      <c r="D3276" s="215">
        <v>7440</v>
      </c>
      <c r="E3276" s="215">
        <v>7649</v>
      </c>
      <c r="F3276" s="57">
        <f t="shared" si="131"/>
        <v>209</v>
      </c>
      <c r="G3276" s="67">
        <f t="shared" si="132"/>
        <v>76.63049095607235</v>
      </c>
      <c r="H3276" s="54">
        <v>38573</v>
      </c>
      <c r="I3276" s="215">
        <v>2200</v>
      </c>
      <c r="J3276" s="215">
        <v>7010</v>
      </c>
      <c r="K3276" s="215"/>
      <c r="L3276" s="215"/>
      <c r="M3276" s="67"/>
      <c r="R3276" s="216"/>
      <c r="S3276" s="216"/>
      <c r="T3276" s="216"/>
      <c r="U3276" s="216"/>
      <c r="V3276" s="216"/>
      <c r="W3276" s="216"/>
      <c r="X3276" s="216"/>
    </row>
    <row r="3277" spans="1:24" ht="15.75" customHeight="1">
      <c r="A3277" s="58"/>
      <c r="C3277" s="54">
        <v>38587</v>
      </c>
      <c r="D3277" s="215">
        <v>7440</v>
      </c>
      <c r="E3277" s="215">
        <v>7649</v>
      </c>
      <c r="F3277" s="57">
        <f t="shared" si="131"/>
        <v>209</v>
      </c>
      <c r="G3277" s="67">
        <f t="shared" si="132"/>
        <v>76.360465116279073</v>
      </c>
      <c r="H3277" s="54">
        <v>38572</v>
      </c>
      <c r="I3277" s="215">
        <v>2200</v>
      </c>
      <c r="J3277" s="215">
        <v>6900</v>
      </c>
      <c r="K3277" s="215"/>
      <c r="L3277" s="215"/>
      <c r="M3277" s="67"/>
      <c r="R3277" s="216"/>
      <c r="S3277" s="216"/>
      <c r="T3277" s="216"/>
      <c r="U3277" s="216"/>
      <c r="V3277" s="216"/>
      <c r="W3277" s="216"/>
      <c r="X3277" s="216"/>
    </row>
    <row r="3278" spans="1:24" ht="15.75" customHeight="1">
      <c r="A3278" s="58"/>
      <c r="C3278" s="54">
        <v>38586</v>
      </c>
      <c r="D3278" s="215">
        <v>7440</v>
      </c>
      <c r="E3278" s="215">
        <v>7649</v>
      </c>
      <c r="F3278" s="57">
        <f t="shared" si="131"/>
        <v>209</v>
      </c>
      <c r="G3278" s="67">
        <f t="shared" si="132"/>
        <v>76.090439276485782</v>
      </c>
      <c r="H3278" s="54">
        <v>38569</v>
      </c>
      <c r="I3278" s="215">
        <v>2200</v>
      </c>
      <c r="J3278" s="215">
        <v>6840</v>
      </c>
      <c r="K3278" s="215"/>
      <c r="L3278" s="215"/>
      <c r="M3278" s="67"/>
      <c r="R3278" s="216"/>
      <c r="S3278" s="216"/>
      <c r="T3278" s="216"/>
      <c r="U3278" s="216"/>
      <c r="V3278" s="216"/>
      <c r="W3278" s="216"/>
      <c r="X3278" s="216"/>
    </row>
    <row r="3279" spans="1:24" ht="15.75" customHeight="1">
      <c r="A3279" s="58"/>
      <c r="C3279" s="54">
        <v>38583</v>
      </c>
      <c r="D3279" s="215">
        <v>7440</v>
      </c>
      <c r="E3279" s="215">
        <v>7631</v>
      </c>
      <c r="F3279" s="57">
        <f t="shared" si="131"/>
        <v>191</v>
      </c>
      <c r="G3279" s="67">
        <f t="shared" si="132"/>
        <v>75.820413436692505</v>
      </c>
      <c r="H3279" s="54">
        <v>38568</v>
      </c>
      <c r="I3279" s="215">
        <v>2200</v>
      </c>
      <c r="J3279" s="215">
        <v>6840</v>
      </c>
      <c r="K3279" s="215"/>
      <c r="L3279" s="215"/>
      <c r="M3279" s="67"/>
      <c r="R3279" s="216"/>
      <c r="S3279" s="216"/>
      <c r="T3279" s="216"/>
      <c r="U3279" s="216"/>
      <c r="V3279" s="216"/>
      <c r="W3279" s="216"/>
      <c r="X3279" s="216"/>
    </row>
    <row r="3280" spans="1:24" ht="15.75" customHeight="1">
      <c r="A3280" s="58"/>
      <c r="C3280" s="54">
        <v>38582</v>
      </c>
      <c r="D3280" s="215">
        <v>7420</v>
      </c>
      <c r="E3280" s="215">
        <v>7631</v>
      </c>
      <c r="F3280" s="57">
        <f t="shared" si="131"/>
        <v>211</v>
      </c>
      <c r="G3280" s="67">
        <f t="shared" si="132"/>
        <v>75.573643410852711</v>
      </c>
      <c r="H3280" s="54">
        <v>38567</v>
      </c>
      <c r="I3280" s="215">
        <v>2190</v>
      </c>
      <c r="J3280" s="215">
        <v>6780</v>
      </c>
      <c r="K3280" s="215"/>
      <c r="L3280" s="215"/>
      <c r="M3280" s="67"/>
      <c r="R3280" s="216"/>
      <c r="S3280" s="216"/>
      <c r="T3280" s="216"/>
      <c r="U3280" s="216"/>
      <c r="V3280" s="216"/>
      <c r="W3280" s="216"/>
      <c r="X3280" s="216"/>
    </row>
    <row r="3281" spans="1:24" ht="15.75" customHeight="1">
      <c r="A3281" s="58"/>
      <c r="C3281" s="54">
        <v>38581</v>
      </c>
      <c r="D3281" s="215">
        <v>7420</v>
      </c>
      <c r="E3281" s="215">
        <v>7631</v>
      </c>
      <c r="F3281" s="57">
        <f t="shared" si="131"/>
        <v>211</v>
      </c>
      <c r="G3281" s="67">
        <f t="shared" si="132"/>
        <v>75.301033591731269</v>
      </c>
      <c r="H3281" s="54">
        <v>38566</v>
      </c>
      <c r="I3281" s="215">
        <v>2170</v>
      </c>
      <c r="J3281" s="215">
        <v>6720</v>
      </c>
      <c r="K3281" s="215"/>
      <c r="L3281" s="215"/>
      <c r="M3281" s="67"/>
      <c r="R3281" s="216"/>
      <c r="S3281" s="216"/>
      <c r="T3281" s="216"/>
      <c r="U3281" s="216"/>
      <c r="V3281" s="216"/>
      <c r="W3281" s="216"/>
      <c r="X3281" s="216"/>
    </row>
    <row r="3282" spans="1:24" ht="15.75" customHeight="1">
      <c r="A3282" s="58"/>
      <c r="C3282" s="54">
        <v>38580</v>
      </c>
      <c r="D3282" s="215">
        <v>7350</v>
      </c>
      <c r="E3282" s="215">
        <v>7531</v>
      </c>
      <c r="F3282" s="57">
        <f t="shared" si="131"/>
        <v>181</v>
      </c>
      <c r="G3282" s="67">
        <f t="shared" si="132"/>
        <v>75.028423772609813</v>
      </c>
      <c r="H3282" s="54">
        <v>38565</v>
      </c>
      <c r="I3282" s="215">
        <v>2150</v>
      </c>
      <c r="J3282" s="215">
        <v>6720</v>
      </c>
      <c r="K3282" s="215"/>
      <c r="L3282" s="215"/>
      <c r="M3282" s="67"/>
      <c r="R3282" s="216"/>
      <c r="S3282" s="216"/>
      <c r="T3282" s="216"/>
      <c r="U3282" s="216"/>
      <c r="V3282" s="216"/>
      <c r="W3282" s="216"/>
      <c r="X3282" s="216"/>
    </row>
    <row r="3283" spans="1:24" ht="15.75" customHeight="1">
      <c r="A3283" s="58"/>
      <c r="C3283" s="54">
        <v>38579</v>
      </c>
      <c r="D3283" s="215">
        <v>7330</v>
      </c>
      <c r="E3283" s="215">
        <v>7531</v>
      </c>
      <c r="F3283" s="57">
        <f t="shared" si="131"/>
        <v>201</v>
      </c>
      <c r="G3283" s="67">
        <f t="shared" si="132"/>
        <v>74.794573643410857</v>
      </c>
      <c r="H3283" s="54">
        <v>38562</v>
      </c>
      <c r="I3283" s="215">
        <v>2150</v>
      </c>
      <c r="J3283" s="215">
        <v>6680</v>
      </c>
      <c r="K3283" s="215"/>
      <c r="L3283" s="215"/>
      <c r="M3283" s="67"/>
      <c r="R3283" s="216"/>
      <c r="S3283" s="216"/>
      <c r="T3283" s="216"/>
      <c r="U3283" s="216"/>
      <c r="V3283" s="216"/>
      <c r="W3283" s="216"/>
      <c r="X3283" s="216"/>
    </row>
    <row r="3284" spans="1:24" ht="15.75" customHeight="1">
      <c r="A3284" s="58"/>
      <c r="C3284" s="54">
        <v>38576</v>
      </c>
      <c r="D3284" s="215">
        <v>7230</v>
      </c>
      <c r="E3284" s="215">
        <v>7486</v>
      </c>
      <c r="F3284" s="57">
        <f t="shared" si="131"/>
        <v>256</v>
      </c>
      <c r="G3284" s="67">
        <f t="shared" si="132"/>
        <v>74.534883720930239</v>
      </c>
      <c r="H3284" s="54">
        <v>38561</v>
      </c>
      <c r="I3284" s="215">
        <v>2140</v>
      </c>
      <c r="J3284" s="215">
        <v>6660</v>
      </c>
      <c r="K3284" s="215"/>
      <c r="L3284" s="215"/>
      <c r="M3284" s="67"/>
      <c r="R3284" s="216"/>
      <c r="S3284" s="216"/>
      <c r="T3284" s="216"/>
      <c r="U3284" s="216"/>
      <c r="V3284" s="216"/>
      <c r="W3284" s="216"/>
      <c r="X3284" s="216"/>
    </row>
    <row r="3285" spans="1:24" ht="15.75" customHeight="1">
      <c r="A3285" s="58"/>
      <c r="C3285" s="54">
        <v>38575</v>
      </c>
      <c r="D3285" s="215">
        <v>7190</v>
      </c>
      <c r="E3285" s="215">
        <v>7414</v>
      </c>
      <c r="F3285" s="57">
        <f t="shared" si="131"/>
        <v>224</v>
      </c>
      <c r="G3285" s="67">
        <f t="shared" si="132"/>
        <v>74.204134366925061</v>
      </c>
      <c r="H3285" s="54">
        <v>38560</v>
      </c>
      <c r="I3285" s="215">
        <v>2140</v>
      </c>
      <c r="J3285" s="215">
        <v>6630</v>
      </c>
      <c r="K3285" s="215"/>
      <c r="L3285" s="215"/>
      <c r="M3285" s="67"/>
      <c r="R3285" s="216"/>
      <c r="S3285" s="216"/>
      <c r="T3285" s="216"/>
      <c r="U3285" s="216"/>
      <c r="V3285" s="216"/>
      <c r="W3285" s="216"/>
      <c r="X3285" s="216"/>
    </row>
    <row r="3286" spans="1:24" ht="15.75" customHeight="1">
      <c r="A3286" s="58"/>
      <c r="C3286" s="54">
        <v>38574</v>
      </c>
      <c r="D3286" s="215">
        <v>7140</v>
      </c>
      <c r="E3286" s="215">
        <v>7305</v>
      </c>
      <c r="F3286" s="57">
        <f t="shared" si="131"/>
        <v>165</v>
      </c>
      <c r="G3286" s="67">
        <f t="shared" si="132"/>
        <v>73.914728682170548</v>
      </c>
      <c r="H3286" s="54">
        <v>38559</v>
      </c>
      <c r="I3286" s="215">
        <v>2140</v>
      </c>
      <c r="J3286" s="215">
        <v>6580</v>
      </c>
      <c r="K3286" s="215"/>
      <c r="L3286" s="215"/>
      <c r="M3286" s="67"/>
      <c r="R3286" s="216"/>
      <c r="S3286" s="216"/>
      <c r="T3286" s="216"/>
      <c r="U3286" s="216"/>
      <c r="V3286" s="216"/>
      <c r="W3286" s="216"/>
      <c r="X3286" s="216"/>
    </row>
    <row r="3287" spans="1:24" ht="15.75" customHeight="1">
      <c r="A3287" s="58"/>
      <c r="C3287" s="54">
        <v>38573</v>
      </c>
      <c r="D3287" s="215">
        <v>7080</v>
      </c>
      <c r="E3287" s="215">
        <v>7305</v>
      </c>
      <c r="F3287" s="57">
        <f t="shared" si="131"/>
        <v>225</v>
      </c>
      <c r="G3287" s="67">
        <f t="shared" si="132"/>
        <v>73.701550387596896</v>
      </c>
      <c r="H3287" s="54">
        <v>38558</v>
      </c>
      <c r="I3287" s="215">
        <v>2120</v>
      </c>
      <c r="J3287" s="215">
        <v>6580</v>
      </c>
      <c r="K3287" s="215"/>
      <c r="L3287" s="215"/>
      <c r="M3287" s="67"/>
      <c r="R3287" s="216"/>
      <c r="S3287" s="216"/>
      <c r="T3287" s="216"/>
      <c r="U3287" s="216"/>
      <c r="V3287" s="216"/>
      <c r="W3287" s="216"/>
      <c r="X3287" s="216"/>
    </row>
    <row r="3288" spans="1:24" ht="15.75" customHeight="1">
      <c r="A3288" s="58"/>
      <c r="C3288" s="54">
        <v>38572</v>
      </c>
      <c r="D3288" s="215">
        <v>7020</v>
      </c>
      <c r="E3288" s="215">
        <v>7305</v>
      </c>
      <c r="F3288" s="57">
        <f t="shared" si="131"/>
        <v>285</v>
      </c>
      <c r="G3288" s="67">
        <f t="shared" si="132"/>
        <v>73.410852713178301</v>
      </c>
      <c r="H3288" s="54">
        <v>38555</v>
      </c>
      <c r="I3288" s="215">
        <v>2120</v>
      </c>
      <c r="J3288" s="215">
        <v>6540</v>
      </c>
      <c r="K3288" s="215"/>
      <c r="L3288" s="215"/>
      <c r="M3288" s="67"/>
      <c r="R3288" s="216"/>
      <c r="S3288" s="216"/>
      <c r="T3288" s="216"/>
      <c r="U3288" s="216"/>
      <c r="V3288" s="216"/>
      <c r="W3288" s="216"/>
      <c r="X3288" s="216"/>
    </row>
    <row r="3289" spans="1:24" ht="15.75" customHeight="1">
      <c r="A3289" s="58"/>
      <c r="C3289" s="54">
        <v>38569</v>
      </c>
      <c r="D3289" s="215">
        <v>6940</v>
      </c>
      <c r="E3289" s="215">
        <v>7125</v>
      </c>
      <c r="F3289" s="57">
        <f t="shared" si="131"/>
        <v>185</v>
      </c>
      <c r="G3289" s="67">
        <f t="shared" si="132"/>
        <v>73.042635658914733</v>
      </c>
      <c r="H3289" s="54">
        <v>38554</v>
      </c>
      <c r="I3289" s="215">
        <v>2120</v>
      </c>
      <c r="J3289" s="215">
        <v>6490</v>
      </c>
      <c r="K3289" s="215"/>
      <c r="L3289" s="215"/>
      <c r="M3289" s="67"/>
      <c r="R3289" s="216"/>
      <c r="S3289" s="216"/>
      <c r="T3289" s="216"/>
      <c r="U3289" s="216"/>
      <c r="V3289" s="216"/>
      <c r="W3289" s="216"/>
      <c r="X3289" s="216"/>
    </row>
    <row r="3290" spans="1:24" ht="15.75" customHeight="1">
      <c r="A3290" s="58"/>
      <c r="C3290" s="54">
        <v>38568</v>
      </c>
      <c r="D3290" s="215">
        <v>6940</v>
      </c>
      <c r="E3290" s="215">
        <v>7125</v>
      </c>
      <c r="F3290" s="57">
        <f t="shared" si="131"/>
        <v>185</v>
      </c>
      <c r="G3290" s="67">
        <f t="shared" si="132"/>
        <v>72.803617571059434</v>
      </c>
      <c r="H3290" s="54">
        <v>38553</v>
      </c>
      <c r="I3290" s="215">
        <v>2120</v>
      </c>
      <c r="J3290" s="215">
        <v>6450</v>
      </c>
      <c r="K3290" s="215"/>
      <c r="L3290" s="215"/>
      <c r="M3290" s="67"/>
      <c r="R3290" s="216"/>
      <c r="S3290" s="216"/>
      <c r="T3290" s="216"/>
      <c r="U3290" s="216"/>
      <c r="V3290" s="216"/>
      <c r="W3290" s="216"/>
      <c r="X3290" s="216"/>
    </row>
    <row r="3291" spans="1:24" ht="15.75" customHeight="1">
      <c r="A3291" s="58"/>
      <c r="C3291" s="54">
        <v>38567</v>
      </c>
      <c r="D3291" s="215">
        <v>6880</v>
      </c>
      <c r="E3291" s="215">
        <v>7034</v>
      </c>
      <c r="F3291" s="57">
        <f t="shared" si="131"/>
        <v>154</v>
      </c>
      <c r="G3291" s="67">
        <f t="shared" si="132"/>
        <v>72.564599483204134</v>
      </c>
      <c r="H3291" s="54">
        <v>38552</v>
      </c>
      <c r="I3291" s="215">
        <v>2120</v>
      </c>
      <c r="J3291" s="215">
        <v>6390</v>
      </c>
      <c r="K3291" s="215"/>
      <c r="L3291" s="215"/>
      <c r="M3291" s="67"/>
      <c r="R3291" s="216"/>
      <c r="S3291" s="216"/>
      <c r="T3291" s="216"/>
      <c r="U3291" s="216"/>
      <c r="V3291" s="216"/>
      <c r="W3291" s="216"/>
      <c r="X3291" s="216"/>
    </row>
    <row r="3292" spans="1:24" ht="15.75" customHeight="1">
      <c r="A3292" s="58"/>
      <c r="C3292" s="54">
        <v>38566</v>
      </c>
      <c r="D3292" s="215">
        <v>6830</v>
      </c>
      <c r="E3292" s="215">
        <v>7034</v>
      </c>
      <c r="F3292" s="57">
        <f t="shared" si="131"/>
        <v>204</v>
      </c>
      <c r="G3292" s="67">
        <f t="shared" si="132"/>
        <v>72.365633074935403</v>
      </c>
      <c r="H3292" s="54">
        <v>38551</v>
      </c>
      <c r="I3292" s="215">
        <v>2120</v>
      </c>
      <c r="J3292" s="215">
        <v>6390</v>
      </c>
      <c r="K3292" s="215"/>
      <c r="L3292" s="215"/>
      <c r="M3292" s="67"/>
      <c r="R3292" s="216"/>
      <c r="S3292" s="216"/>
      <c r="T3292" s="216"/>
      <c r="U3292" s="216"/>
      <c r="V3292" s="216"/>
      <c r="W3292" s="216"/>
      <c r="X3292" s="216"/>
    </row>
    <row r="3293" spans="1:24" ht="15.75" customHeight="1">
      <c r="A3293" s="58"/>
      <c r="C3293" s="54">
        <v>38565</v>
      </c>
      <c r="D3293" s="215">
        <v>6770</v>
      </c>
      <c r="E3293" s="215">
        <v>6962</v>
      </c>
      <c r="F3293" s="57">
        <f t="shared" si="131"/>
        <v>192</v>
      </c>
      <c r="G3293" s="67">
        <f t="shared" si="132"/>
        <v>72.102067183462538</v>
      </c>
      <c r="H3293" s="54">
        <v>38548</v>
      </c>
      <c r="I3293" s="215">
        <v>2120</v>
      </c>
      <c r="J3293" s="215">
        <v>6380</v>
      </c>
      <c r="K3293" s="215"/>
      <c r="L3293" s="215"/>
      <c r="M3293" s="67"/>
      <c r="R3293" s="216"/>
      <c r="S3293" s="216"/>
      <c r="T3293" s="216"/>
      <c r="U3293" s="216"/>
      <c r="V3293" s="216"/>
      <c r="W3293" s="216"/>
      <c r="X3293" s="216"/>
    </row>
    <row r="3294" spans="1:24" ht="15.75" customHeight="1">
      <c r="A3294" s="58"/>
      <c r="C3294" s="54">
        <v>38562</v>
      </c>
      <c r="D3294" s="215">
        <v>6730</v>
      </c>
      <c r="E3294" s="215">
        <v>6890</v>
      </c>
      <c r="F3294" s="57">
        <f t="shared" si="131"/>
        <v>160</v>
      </c>
      <c r="G3294" s="67">
        <f t="shared" si="132"/>
        <v>71.854005167958661</v>
      </c>
      <c r="H3294" s="54">
        <v>38547</v>
      </c>
      <c r="I3294" s="215">
        <v>2120</v>
      </c>
      <c r="J3294" s="215">
        <v>6370</v>
      </c>
      <c r="K3294" s="215"/>
      <c r="L3294" s="215"/>
      <c r="M3294" s="67"/>
      <c r="R3294" s="216"/>
      <c r="S3294" s="216"/>
      <c r="T3294" s="216"/>
      <c r="U3294" s="216"/>
      <c r="V3294" s="216"/>
      <c r="W3294" s="216"/>
      <c r="X3294" s="216"/>
    </row>
    <row r="3295" spans="1:24" ht="15.75" customHeight="1">
      <c r="A3295" s="58"/>
      <c r="C3295" s="54">
        <v>38561</v>
      </c>
      <c r="D3295" s="215">
        <v>6730</v>
      </c>
      <c r="E3295" s="215">
        <v>6853</v>
      </c>
      <c r="F3295" s="57">
        <f t="shared" si="131"/>
        <v>123</v>
      </c>
      <c r="G3295" s="67">
        <f t="shared" si="132"/>
        <v>71.647286821705421</v>
      </c>
      <c r="H3295" s="54">
        <v>38546</v>
      </c>
      <c r="I3295" s="215">
        <v>2120</v>
      </c>
      <c r="J3295" s="215">
        <v>6420</v>
      </c>
      <c r="K3295" s="215"/>
      <c r="L3295" s="215"/>
      <c r="M3295" s="67"/>
      <c r="R3295" s="216"/>
      <c r="S3295" s="216"/>
      <c r="T3295" s="216"/>
      <c r="U3295" s="216"/>
      <c r="V3295" s="216"/>
      <c r="W3295" s="216"/>
      <c r="X3295" s="216"/>
    </row>
    <row r="3296" spans="1:24" ht="15.75" customHeight="1">
      <c r="A3296" s="58"/>
      <c r="C3296" s="54">
        <v>38560</v>
      </c>
      <c r="D3296" s="215">
        <v>6700</v>
      </c>
      <c r="E3296" s="215">
        <v>6853</v>
      </c>
      <c r="F3296" s="57">
        <f t="shared" si="131"/>
        <v>153</v>
      </c>
      <c r="G3296" s="67">
        <f t="shared" si="132"/>
        <v>71.488372093023258</v>
      </c>
      <c r="H3296" s="54">
        <v>38545</v>
      </c>
      <c r="I3296" s="215">
        <v>2120</v>
      </c>
      <c r="J3296" s="215">
        <v>6420</v>
      </c>
      <c r="K3296" s="215"/>
      <c r="L3296" s="215"/>
      <c r="M3296" s="67"/>
      <c r="R3296" s="216"/>
      <c r="S3296" s="216"/>
      <c r="T3296" s="216"/>
      <c r="U3296" s="216"/>
      <c r="V3296" s="216"/>
      <c r="W3296" s="216"/>
      <c r="X3296" s="216"/>
    </row>
    <row r="3297" spans="1:24" ht="15.75" customHeight="1">
      <c r="A3297" s="58"/>
      <c r="C3297" s="54">
        <v>38559</v>
      </c>
      <c r="D3297" s="215">
        <v>6670</v>
      </c>
      <c r="E3297" s="215">
        <v>6808</v>
      </c>
      <c r="F3297" s="57">
        <f t="shared" si="131"/>
        <v>138</v>
      </c>
      <c r="G3297" s="67">
        <f t="shared" si="132"/>
        <v>71.29069767441861</v>
      </c>
      <c r="H3297" s="54">
        <v>38544</v>
      </c>
      <c r="I3297" s="215">
        <v>2120</v>
      </c>
      <c r="J3297" s="215">
        <v>6440</v>
      </c>
      <c r="K3297" s="215"/>
      <c r="L3297" s="215"/>
      <c r="M3297" s="67"/>
      <c r="R3297" s="216"/>
      <c r="S3297" s="216"/>
      <c r="T3297" s="216"/>
      <c r="U3297" s="216"/>
      <c r="V3297" s="216"/>
      <c r="W3297" s="216"/>
      <c r="X3297" s="216"/>
    </row>
    <row r="3298" spans="1:24" ht="15.75" customHeight="1">
      <c r="A3298" s="58"/>
      <c r="C3298" s="54">
        <v>38558</v>
      </c>
      <c r="D3298" s="215">
        <v>6650</v>
      </c>
      <c r="E3298" s="215">
        <v>6781</v>
      </c>
      <c r="F3298" s="57">
        <f t="shared" si="131"/>
        <v>131</v>
      </c>
      <c r="G3298" s="67">
        <f t="shared" si="132"/>
        <v>71.112403100775197</v>
      </c>
      <c r="H3298" s="54">
        <v>38541</v>
      </c>
      <c r="I3298" s="215">
        <v>2120</v>
      </c>
      <c r="J3298" s="215">
        <v>6480</v>
      </c>
      <c r="K3298" s="215"/>
      <c r="L3298" s="215"/>
      <c r="M3298" s="67"/>
      <c r="R3298" s="216"/>
      <c r="S3298" s="216"/>
      <c r="T3298" s="216"/>
      <c r="U3298" s="216"/>
      <c r="V3298" s="216"/>
      <c r="W3298" s="216"/>
      <c r="X3298" s="216"/>
    </row>
    <row r="3299" spans="1:24" ht="15.75" customHeight="1">
      <c r="A3299" s="58"/>
      <c r="C3299" s="54">
        <v>38555</v>
      </c>
      <c r="D3299" s="215">
        <v>6610</v>
      </c>
      <c r="E3299" s="215">
        <v>6781</v>
      </c>
      <c r="F3299" s="57">
        <f t="shared" si="131"/>
        <v>171</v>
      </c>
      <c r="G3299" s="67">
        <f t="shared" si="132"/>
        <v>70.94315245478036</v>
      </c>
      <c r="H3299" s="54">
        <v>38540</v>
      </c>
      <c r="I3299" s="215">
        <v>2120</v>
      </c>
      <c r="J3299" s="215">
        <v>6500</v>
      </c>
      <c r="K3299" s="215"/>
      <c r="L3299" s="215"/>
      <c r="M3299" s="67"/>
      <c r="R3299" s="216"/>
      <c r="S3299" s="216"/>
      <c r="T3299" s="216"/>
      <c r="U3299" s="216"/>
      <c r="V3299" s="216"/>
      <c r="W3299" s="216"/>
      <c r="X3299" s="216"/>
    </row>
    <row r="3300" spans="1:24" ht="15.75" customHeight="1">
      <c r="A3300" s="58"/>
      <c r="C3300" s="54">
        <v>38554</v>
      </c>
      <c r="D3300" s="215">
        <v>6580</v>
      </c>
      <c r="E3300" s="215">
        <v>6727</v>
      </c>
      <c r="F3300" s="57">
        <f t="shared" si="131"/>
        <v>147</v>
      </c>
      <c r="G3300" s="67">
        <f t="shared" si="132"/>
        <v>70.722222222222229</v>
      </c>
      <c r="H3300" s="54">
        <v>38539</v>
      </c>
      <c r="I3300" s="215">
        <v>2120</v>
      </c>
      <c r="J3300" s="215">
        <v>6550</v>
      </c>
      <c r="K3300" s="215"/>
      <c r="L3300" s="215"/>
      <c r="M3300" s="67"/>
      <c r="R3300" s="216"/>
      <c r="S3300" s="216"/>
      <c r="T3300" s="216"/>
      <c r="U3300" s="216"/>
      <c r="V3300" s="216"/>
      <c r="W3300" s="216"/>
      <c r="X3300" s="216"/>
    </row>
    <row r="3301" spans="1:24" ht="15.75" customHeight="1">
      <c r="A3301" s="58"/>
      <c r="C3301" s="54">
        <v>38553</v>
      </c>
      <c r="D3301" s="215">
        <v>6550</v>
      </c>
      <c r="E3301" s="215">
        <v>6727</v>
      </c>
      <c r="F3301" s="57">
        <f t="shared" si="131"/>
        <v>177</v>
      </c>
      <c r="G3301" s="67">
        <f t="shared" si="132"/>
        <v>70.532299741602074</v>
      </c>
      <c r="H3301" s="54">
        <v>38538</v>
      </c>
      <c r="I3301" s="215">
        <v>2120</v>
      </c>
      <c r="J3301" s="215">
        <v>6550</v>
      </c>
      <c r="K3301" s="215"/>
      <c r="L3301" s="215"/>
      <c r="M3301" s="67"/>
      <c r="R3301" s="216"/>
      <c r="S3301" s="216"/>
      <c r="T3301" s="216"/>
      <c r="U3301" s="216"/>
      <c r="V3301" s="216"/>
      <c r="W3301" s="216"/>
      <c r="X3301" s="216"/>
    </row>
    <row r="3302" spans="1:24" ht="15.75" customHeight="1">
      <c r="A3302" s="58"/>
      <c r="C3302" s="54">
        <v>38552</v>
      </c>
      <c r="D3302" s="215">
        <v>6550</v>
      </c>
      <c r="E3302" s="215">
        <v>6727</v>
      </c>
      <c r="F3302" s="57">
        <f t="shared" si="131"/>
        <v>177</v>
      </c>
      <c r="G3302" s="67">
        <f t="shared" si="132"/>
        <v>70.303617571059434</v>
      </c>
      <c r="H3302" s="54">
        <v>38537</v>
      </c>
      <c r="I3302" s="215">
        <v>2120</v>
      </c>
      <c r="J3302" s="215">
        <v>6560</v>
      </c>
      <c r="K3302" s="215"/>
      <c r="L3302" s="215"/>
      <c r="M3302" s="67"/>
      <c r="R3302" s="216"/>
      <c r="S3302" s="216"/>
      <c r="T3302" s="216"/>
      <c r="U3302" s="216"/>
      <c r="V3302" s="216"/>
      <c r="W3302" s="216"/>
      <c r="X3302" s="216"/>
    </row>
    <row r="3303" spans="1:24" ht="15.75" customHeight="1">
      <c r="A3303" s="58"/>
      <c r="C3303" s="54">
        <v>38551</v>
      </c>
      <c r="D3303" s="215">
        <v>6560</v>
      </c>
      <c r="E3303" s="215">
        <v>6727</v>
      </c>
      <c r="F3303" s="57">
        <f t="shared" si="131"/>
        <v>167</v>
      </c>
      <c r="G3303" s="67">
        <f t="shared" si="132"/>
        <v>70.074935400516793</v>
      </c>
      <c r="H3303" s="54">
        <v>38534</v>
      </c>
      <c r="I3303" s="215">
        <v>2120</v>
      </c>
      <c r="J3303" s="215">
        <v>6570</v>
      </c>
      <c r="K3303" s="215"/>
      <c r="L3303" s="215"/>
      <c r="M3303" s="67"/>
      <c r="R3303" s="216"/>
      <c r="S3303" s="216"/>
      <c r="T3303" s="216"/>
      <c r="U3303" s="216"/>
      <c r="V3303" s="216"/>
      <c r="W3303" s="216"/>
      <c r="X3303" s="216"/>
    </row>
    <row r="3304" spans="1:24" ht="15.75" customHeight="1">
      <c r="A3304" s="58"/>
      <c r="C3304" s="54">
        <v>38548</v>
      </c>
      <c r="D3304" s="215">
        <v>6560</v>
      </c>
      <c r="E3304" s="215">
        <v>6727</v>
      </c>
      <c r="F3304" s="57">
        <f t="shared" si="131"/>
        <v>167</v>
      </c>
      <c r="G3304" s="67">
        <f t="shared" si="132"/>
        <v>69.859173126614991</v>
      </c>
      <c r="H3304" s="54">
        <v>38533</v>
      </c>
      <c r="I3304" s="215">
        <v>2120</v>
      </c>
      <c r="J3304" s="215">
        <v>6570</v>
      </c>
      <c r="K3304" s="215"/>
      <c r="L3304" s="215"/>
      <c r="M3304" s="67"/>
      <c r="R3304" s="216"/>
      <c r="S3304" s="216"/>
      <c r="T3304" s="216"/>
      <c r="U3304" s="216"/>
      <c r="V3304" s="216"/>
      <c r="W3304" s="216"/>
      <c r="X3304" s="216"/>
    </row>
    <row r="3305" spans="1:24" ht="15.75" customHeight="1">
      <c r="A3305" s="58"/>
      <c r="C3305" s="54">
        <v>38547</v>
      </c>
      <c r="D3305" s="215">
        <v>6570</v>
      </c>
      <c r="E3305" s="215">
        <v>6727</v>
      </c>
      <c r="F3305" s="57">
        <f t="shared" si="131"/>
        <v>157</v>
      </c>
      <c r="G3305" s="67">
        <f t="shared" si="132"/>
        <v>69.643410852713174</v>
      </c>
      <c r="H3305" s="54">
        <v>38532</v>
      </c>
      <c r="I3305" s="215">
        <v>2140</v>
      </c>
      <c r="J3305" s="215">
        <v>6590</v>
      </c>
      <c r="K3305" s="215"/>
      <c r="L3305" s="215"/>
      <c r="M3305" s="67"/>
      <c r="R3305" s="216"/>
      <c r="S3305" s="216"/>
      <c r="T3305" s="216"/>
      <c r="U3305" s="216"/>
      <c r="V3305" s="216"/>
      <c r="W3305" s="216"/>
      <c r="X3305" s="216"/>
    </row>
    <row r="3306" spans="1:24" ht="15.75" customHeight="1">
      <c r="A3306" s="58"/>
      <c r="C3306" s="54">
        <v>38546</v>
      </c>
      <c r="D3306" s="215">
        <v>6570</v>
      </c>
      <c r="E3306" s="215">
        <v>6718</v>
      </c>
      <c r="F3306" s="57">
        <f t="shared" si="131"/>
        <v>148</v>
      </c>
      <c r="G3306" s="67">
        <f t="shared" si="132"/>
        <v>69.440568475452196</v>
      </c>
      <c r="H3306" s="54">
        <v>38531</v>
      </c>
      <c r="I3306" s="215">
        <v>2140</v>
      </c>
      <c r="J3306" s="215">
        <v>6590</v>
      </c>
      <c r="K3306" s="215"/>
      <c r="L3306" s="215"/>
      <c r="M3306" s="67"/>
      <c r="R3306" s="216"/>
      <c r="S3306" s="216"/>
      <c r="T3306" s="216"/>
      <c r="U3306" s="216"/>
      <c r="V3306" s="216"/>
      <c r="W3306" s="216"/>
      <c r="X3306" s="216"/>
    </row>
    <row r="3307" spans="1:24" ht="15.75" customHeight="1">
      <c r="A3307" s="58"/>
      <c r="C3307" s="54">
        <v>38545</v>
      </c>
      <c r="D3307" s="215">
        <v>6590</v>
      </c>
      <c r="E3307" s="215">
        <v>6718</v>
      </c>
      <c r="F3307" s="57">
        <f t="shared" si="131"/>
        <v>128</v>
      </c>
      <c r="G3307" s="67">
        <f t="shared" si="132"/>
        <v>69.249354005167959</v>
      </c>
      <c r="H3307" s="54">
        <v>38530</v>
      </c>
      <c r="I3307" s="215">
        <v>2140</v>
      </c>
      <c r="J3307" s="215">
        <v>6590</v>
      </c>
      <c r="K3307" s="215"/>
      <c r="L3307" s="215"/>
      <c r="M3307" s="67"/>
      <c r="R3307" s="216"/>
      <c r="S3307" s="216"/>
      <c r="T3307" s="216"/>
      <c r="U3307" s="216"/>
      <c r="V3307" s="216"/>
      <c r="W3307" s="216"/>
      <c r="X3307" s="216"/>
    </row>
    <row r="3308" spans="1:24" ht="15.75" customHeight="1">
      <c r="A3308" s="58"/>
      <c r="C3308" s="54">
        <v>38544</v>
      </c>
      <c r="D3308" s="215">
        <v>6590</v>
      </c>
      <c r="E3308" s="215">
        <v>6718</v>
      </c>
      <c r="F3308" s="57">
        <f t="shared" si="131"/>
        <v>128</v>
      </c>
      <c r="G3308" s="67">
        <f t="shared" si="132"/>
        <v>69.08397932816537</v>
      </c>
      <c r="H3308" s="54">
        <v>38527</v>
      </c>
      <c r="I3308" s="215">
        <v>2160</v>
      </c>
      <c r="J3308" s="215">
        <v>6590</v>
      </c>
      <c r="K3308" s="215"/>
      <c r="L3308" s="215"/>
      <c r="M3308" s="67"/>
      <c r="R3308" s="216"/>
      <c r="S3308" s="216"/>
      <c r="T3308" s="216"/>
      <c r="U3308" s="216"/>
      <c r="V3308" s="216"/>
      <c r="W3308" s="216"/>
      <c r="X3308" s="216"/>
    </row>
    <row r="3309" spans="1:24" ht="15.75" customHeight="1">
      <c r="A3309" s="58"/>
      <c r="C3309" s="54">
        <v>38541</v>
      </c>
      <c r="D3309" s="215">
        <v>6590</v>
      </c>
      <c r="E3309" s="215">
        <v>6763</v>
      </c>
      <c r="F3309" s="57">
        <f t="shared" si="131"/>
        <v>173</v>
      </c>
      <c r="G3309" s="67">
        <f t="shared" si="132"/>
        <v>68.918604651162795</v>
      </c>
      <c r="H3309" s="54">
        <v>38526</v>
      </c>
      <c r="I3309" s="215">
        <v>2160</v>
      </c>
      <c r="J3309" s="215">
        <v>6590</v>
      </c>
      <c r="K3309" s="215"/>
      <c r="L3309" s="215"/>
      <c r="M3309" s="67"/>
      <c r="R3309" s="216"/>
      <c r="S3309" s="216"/>
      <c r="T3309" s="216"/>
      <c r="U3309" s="216"/>
      <c r="V3309" s="216"/>
      <c r="W3309" s="216"/>
      <c r="X3309" s="216"/>
    </row>
    <row r="3310" spans="1:24" ht="15.75" customHeight="1">
      <c r="A3310" s="58"/>
      <c r="C3310" s="54">
        <v>38540</v>
      </c>
      <c r="D3310" s="215">
        <v>6610</v>
      </c>
      <c r="E3310" s="215">
        <v>6763</v>
      </c>
      <c r="F3310" s="57">
        <f t="shared" si="131"/>
        <v>153</v>
      </c>
      <c r="G3310" s="67">
        <f t="shared" si="132"/>
        <v>68.695090439276484</v>
      </c>
      <c r="H3310" s="54">
        <v>38525</v>
      </c>
      <c r="I3310" s="215">
        <v>2170</v>
      </c>
      <c r="J3310" s="215">
        <v>6590</v>
      </c>
      <c r="K3310" s="215"/>
      <c r="L3310" s="215"/>
      <c r="M3310" s="67"/>
      <c r="R3310" s="216"/>
      <c r="S3310" s="216"/>
      <c r="T3310" s="216"/>
      <c r="U3310" s="216"/>
      <c r="V3310" s="216"/>
      <c r="W3310" s="216"/>
      <c r="X3310" s="216"/>
    </row>
    <row r="3311" spans="1:24" ht="15.75" customHeight="1">
      <c r="A3311" s="58"/>
      <c r="C3311" s="54">
        <v>38539</v>
      </c>
      <c r="D3311" s="215">
        <v>6630</v>
      </c>
      <c r="E3311" s="215">
        <v>6818</v>
      </c>
      <c r="F3311" s="57">
        <f t="shared" si="131"/>
        <v>188</v>
      </c>
      <c r="G3311" s="67">
        <f t="shared" si="132"/>
        <v>68.497416020671835</v>
      </c>
      <c r="H3311" s="54">
        <v>38524</v>
      </c>
      <c r="I3311" s="215">
        <v>2190</v>
      </c>
      <c r="J3311" s="215">
        <v>6590</v>
      </c>
      <c r="K3311" s="215"/>
      <c r="L3311" s="215"/>
      <c r="M3311" s="67"/>
      <c r="R3311" s="216"/>
      <c r="S3311" s="216"/>
      <c r="T3311" s="216"/>
      <c r="U3311" s="216"/>
      <c r="V3311" s="216"/>
      <c r="W3311" s="216"/>
      <c r="X3311" s="216"/>
    </row>
    <row r="3312" spans="1:24" ht="15.75" customHeight="1">
      <c r="A3312" s="58"/>
      <c r="C3312" s="54">
        <v>38538</v>
      </c>
      <c r="D3312" s="215">
        <v>6660</v>
      </c>
      <c r="E3312" s="215">
        <v>6818</v>
      </c>
      <c r="F3312" s="57">
        <f t="shared" si="131"/>
        <v>158</v>
      </c>
      <c r="G3312" s="67">
        <f t="shared" si="132"/>
        <v>68.254521963824288</v>
      </c>
      <c r="H3312" s="54">
        <v>38523</v>
      </c>
      <c r="I3312" s="215">
        <v>2190</v>
      </c>
      <c r="J3312" s="215">
        <v>6580</v>
      </c>
      <c r="K3312" s="215"/>
      <c r="L3312" s="215"/>
      <c r="M3312" s="67"/>
      <c r="R3312" s="216"/>
      <c r="S3312" s="216"/>
      <c r="T3312" s="216"/>
      <c r="U3312" s="216"/>
      <c r="V3312" s="216"/>
      <c r="W3312" s="216"/>
      <c r="X3312" s="216"/>
    </row>
    <row r="3313" spans="1:24" ht="15.75" customHeight="1">
      <c r="A3313" s="58"/>
      <c r="C3313" s="54">
        <v>38537</v>
      </c>
      <c r="D3313" s="215">
        <v>6670</v>
      </c>
      <c r="E3313" s="215">
        <v>6863</v>
      </c>
      <c r="F3313" s="57">
        <f t="shared" si="131"/>
        <v>193</v>
      </c>
      <c r="G3313" s="67">
        <f t="shared" si="132"/>
        <v>68.050387596899228</v>
      </c>
      <c r="H3313" s="54">
        <v>38520</v>
      </c>
      <c r="I3313" s="215">
        <v>2190</v>
      </c>
      <c r="J3313" s="215">
        <v>6580</v>
      </c>
      <c r="K3313" s="215"/>
      <c r="L3313" s="215"/>
      <c r="M3313" s="67"/>
      <c r="R3313" s="216"/>
      <c r="S3313" s="216"/>
      <c r="T3313" s="216"/>
      <c r="U3313" s="216"/>
      <c r="V3313" s="216"/>
      <c r="W3313" s="216"/>
      <c r="X3313" s="216"/>
    </row>
    <row r="3314" spans="1:24" ht="15.75" customHeight="1">
      <c r="A3314" s="58"/>
      <c r="C3314" s="54">
        <v>38534</v>
      </c>
      <c r="D3314" s="215">
        <v>6720</v>
      </c>
      <c r="E3314" s="215">
        <v>6863</v>
      </c>
      <c r="F3314" s="57">
        <f t="shared" si="131"/>
        <v>143</v>
      </c>
      <c r="G3314" s="67">
        <f t="shared" si="132"/>
        <v>67.801033591731269</v>
      </c>
      <c r="H3314" s="54">
        <v>38519</v>
      </c>
      <c r="I3314" s="215">
        <v>2190</v>
      </c>
      <c r="J3314" s="215">
        <v>6550</v>
      </c>
      <c r="K3314" s="215"/>
      <c r="L3314" s="215"/>
      <c r="M3314" s="67"/>
      <c r="R3314" s="216"/>
      <c r="S3314" s="216"/>
      <c r="T3314" s="216"/>
      <c r="U3314" s="216"/>
      <c r="V3314" s="216"/>
      <c r="W3314" s="216"/>
      <c r="X3314" s="216"/>
    </row>
    <row r="3315" spans="1:24" ht="15.75" customHeight="1">
      <c r="A3315" s="58"/>
      <c r="C3315" s="54">
        <v>38533</v>
      </c>
      <c r="D3315" s="215">
        <v>6720</v>
      </c>
      <c r="E3315" s="215">
        <v>6863</v>
      </c>
      <c r="F3315" s="57">
        <f t="shared" si="131"/>
        <v>143</v>
      </c>
      <c r="G3315" s="67">
        <f t="shared" si="132"/>
        <v>67.616279069767444</v>
      </c>
      <c r="H3315" s="54">
        <v>38518</v>
      </c>
      <c r="I3315" s="215">
        <v>2190</v>
      </c>
      <c r="J3315" s="215">
        <v>6550</v>
      </c>
      <c r="K3315" s="215"/>
      <c r="L3315" s="215"/>
      <c r="M3315" s="67"/>
      <c r="R3315" s="216"/>
      <c r="S3315" s="216"/>
      <c r="T3315" s="216"/>
      <c r="U3315" s="216"/>
      <c r="V3315" s="216"/>
      <c r="W3315" s="216"/>
      <c r="X3315" s="216"/>
    </row>
    <row r="3316" spans="1:24" ht="15.75" customHeight="1">
      <c r="A3316" s="58"/>
      <c r="C3316" s="54">
        <v>38532</v>
      </c>
      <c r="D3316" s="215">
        <v>6720</v>
      </c>
      <c r="E3316" s="215">
        <v>6863</v>
      </c>
      <c r="F3316" s="57">
        <f t="shared" si="131"/>
        <v>143</v>
      </c>
      <c r="G3316" s="67">
        <f t="shared" si="132"/>
        <v>67.431524547803619</v>
      </c>
      <c r="H3316" s="54">
        <v>38517</v>
      </c>
      <c r="I3316" s="215">
        <v>2190</v>
      </c>
      <c r="J3316" s="215">
        <v>6510</v>
      </c>
      <c r="K3316" s="215"/>
      <c r="L3316" s="215"/>
      <c r="M3316" s="67"/>
      <c r="R3316" s="216"/>
      <c r="S3316" s="216"/>
      <c r="T3316" s="216"/>
      <c r="U3316" s="216"/>
      <c r="V3316" s="216"/>
      <c r="W3316" s="216"/>
      <c r="X3316" s="216"/>
    </row>
    <row r="3317" spans="1:24" ht="15.75" customHeight="1">
      <c r="A3317" s="58"/>
      <c r="C3317" s="54">
        <v>38531</v>
      </c>
      <c r="D3317" s="215">
        <v>6710</v>
      </c>
      <c r="E3317" s="215">
        <v>6863</v>
      </c>
      <c r="F3317" s="57">
        <f t="shared" si="131"/>
        <v>153</v>
      </c>
      <c r="G3317" s="67">
        <f t="shared" si="132"/>
        <v>67.246770025839794</v>
      </c>
      <c r="H3317" s="54">
        <v>38516</v>
      </c>
      <c r="I3317" s="215">
        <v>2190</v>
      </c>
      <c r="J3317" s="215">
        <v>6440</v>
      </c>
      <c r="K3317" s="215"/>
      <c r="L3317" s="215"/>
      <c r="M3317" s="67"/>
      <c r="R3317" s="216"/>
      <c r="S3317" s="216"/>
      <c r="T3317" s="216"/>
      <c r="U3317" s="216"/>
      <c r="V3317" s="216"/>
      <c r="W3317" s="216"/>
      <c r="X3317" s="216"/>
    </row>
    <row r="3318" spans="1:24" ht="15.75" customHeight="1">
      <c r="A3318" s="58"/>
      <c r="C3318" s="54">
        <v>38530</v>
      </c>
      <c r="D3318" s="215">
        <v>6710</v>
      </c>
      <c r="E3318" s="215">
        <v>6863</v>
      </c>
      <c r="F3318" s="57">
        <f t="shared" si="131"/>
        <v>153</v>
      </c>
      <c r="G3318" s="67">
        <f t="shared" si="132"/>
        <v>67.049095607235145</v>
      </c>
      <c r="H3318" s="54">
        <v>38513</v>
      </c>
      <c r="I3318" s="215">
        <v>2190</v>
      </c>
      <c r="J3318" s="215">
        <v>6400</v>
      </c>
      <c r="K3318" s="215"/>
      <c r="L3318" s="215"/>
      <c r="M3318" s="67"/>
      <c r="R3318" s="216"/>
      <c r="S3318" s="216"/>
      <c r="T3318" s="216"/>
      <c r="U3318" s="216"/>
      <c r="V3318" s="216"/>
      <c r="W3318" s="216"/>
      <c r="X3318" s="216"/>
    </row>
    <row r="3319" spans="1:24" ht="15.75" customHeight="1">
      <c r="A3319" s="58"/>
      <c r="C3319" s="54">
        <v>38527</v>
      </c>
      <c r="D3319" s="215">
        <v>6700</v>
      </c>
      <c r="E3319" s="215">
        <v>6845</v>
      </c>
      <c r="F3319" s="57">
        <f t="shared" si="131"/>
        <v>145</v>
      </c>
      <c r="G3319" s="67">
        <f t="shared" si="132"/>
        <v>66.851421188630496</v>
      </c>
      <c r="H3319" s="54">
        <v>38512</v>
      </c>
      <c r="I3319" s="215">
        <v>2190</v>
      </c>
      <c r="J3319" s="215">
        <v>6340</v>
      </c>
      <c r="K3319" s="215"/>
      <c r="L3319" s="215"/>
      <c r="M3319" s="67"/>
      <c r="R3319" s="216"/>
      <c r="S3319" s="216"/>
      <c r="T3319" s="216"/>
      <c r="U3319" s="216"/>
      <c r="V3319" s="216"/>
      <c r="W3319" s="216"/>
      <c r="X3319" s="216"/>
    </row>
    <row r="3320" spans="1:24" ht="15.75" customHeight="1">
      <c r="A3320" s="58"/>
      <c r="C3320" s="54">
        <v>38526</v>
      </c>
      <c r="D3320" s="215">
        <v>6700</v>
      </c>
      <c r="E3320" s="215">
        <v>6845</v>
      </c>
      <c r="F3320" s="57">
        <f t="shared" si="131"/>
        <v>145</v>
      </c>
      <c r="G3320" s="67">
        <f t="shared" si="132"/>
        <v>66.664082687338507</v>
      </c>
      <c r="H3320" s="54">
        <v>38511</v>
      </c>
      <c r="I3320" s="215">
        <v>2190</v>
      </c>
      <c r="J3320" s="215">
        <v>6280</v>
      </c>
      <c r="K3320" s="215"/>
      <c r="L3320" s="215"/>
      <c r="M3320" s="67"/>
      <c r="R3320" s="216"/>
      <c r="S3320" s="216"/>
      <c r="T3320" s="216"/>
      <c r="U3320" s="216"/>
      <c r="V3320" s="216"/>
      <c r="W3320" s="216"/>
      <c r="X3320" s="216"/>
    </row>
    <row r="3321" spans="1:24" ht="15.75" customHeight="1">
      <c r="A3321" s="58"/>
      <c r="C3321" s="54">
        <v>38525</v>
      </c>
      <c r="D3321" s="215">
        <v>6680</v>
      </c>
      <c r="E3321" s="215">
        <v>6845</v>
      </c>
      <c r="F3321" s="57">
        <f t="shared" si="131"/>
        <v>165</v>
      </c>
      <c r="G3321" s="67">
        <f t="shared" si="132"/>
        <v>66.476744186046517</v>
      </c>
      <c r="H3321" s="54">
        <v>38510</v>
      </c>
      <c r="I3321" s="215">
        <v>2190</v>
      </c>
      <c r="J3321" s="215">
        <v>6240</v>
      </c>
      <c r="K3321" s="215"/>
      <c r="L3321" s="215"/>
      <c r="M3321" s="67"/>
      <c r="R3321" s="216"/>
      <c r="S3321" s="216"/>
      <c r="T3321" s="216"/>
      <c r="U3321" s="216"/>
      <c r="V3321" s="216"/>
      <c r="W3321" s="216"/>
      <c r="X3321" s="216"/>
    </row>
    <row r="3322" spans="1:24" ht="15.75" customHeight="1">
      <c r="A3322" s="58"/>
      <c r="C3322" s="54">
        <v>38524</v>
      </c>
      <c r="D3322" s="215">
        <v>6680</v>
      </c>
      <c r="E3322" s="215">
        <v>6791</v>
      </c>
      <c r="F3322" s="57">
        <f t="shared" si="131"/>
        <v>111</v>
      </c>
      <c r="G3322" s="67">
        <f t="shared" si="132"/>
        <v>66.263565891472865</v>
      </c>
      <c r="H3322" s="54">
        <v>38509</v>
      </c>
      <c r="I3322" s="215">
        <v>2190</v>
      </c>
      <c r="J3322" s="215">
        <v>6200</v>
      </c>
      <c r="K3322" s="215"/>
      <c r="L3322" s="215"/>
      <c r="M3322" s="67"/>
      <c r="R3322" s="216"/>
      <c r="S3322" s="216"/>
      <c r="T3322" s="216"/>
      <c r="U3322" s="216"/>
      <c r="V3322" s="216"/>
      <c r="W3322" s="216"/>
      <c r="X3322" s="216"/>
    </row>
    <row r="3323" spans="1:24" ht="15.75" customHeight="1">
      <c r="A3323" s="58"/>
      <c r="C3323" s="54">
        <v>38523</v>
      </c>
      <c r="D3323" s="215">
        <v>6680</v>
      </c>
      <c r="E3323" s="215">
        <v>6791</v>
      </c>
      <c r="F3323" s="57">
        <f t="shared" si="131"/>
        <v>111</v>
      </c>
      <c r="G3323" s="67">
        <f t="shared" si="132"/>
        <v>66.120155038759691</v>
      </c>
      <c r="H3323" s="54">
        <v>38506</v>
      </c>
      <c r="I3323" s="215">
        <v>2190</v>
      </c>
      <c r="J3323" s="215">
        <v>6190</v>
      </c>
      <c r="K3323" s="215"/>
      <c r="L3323" s="215"/>
      <c r="M3323" s="67"/>
      <c r="R3323" s="216"/>
      <c r="S3323" s="216"/>
      <c r="T3323" s="216"/>
      <c r="U3323" s="216"/>
      <c r="V3323" s="216"/>
      <c r="W3323" s="216"/>
      <c r="X3323" s="216"/>
    </row>
    <row r="3324" spans="1:24" ht="15.75" customHeight="1">
      <c r="A3324" s="58"/>
      <c r="C3324" s="54">
        <v>38520</v>
      </c>
      <c r="D3324" s="215">
        <v>6660</v>
      </c>
      <c r="E3324" s="215">
        <v>6791</v>
      </c>
      <c r="F3324" s="57">
        <f t="shared" si="131"/>
        <v>131</v>
      </c>
      <c r="G3324" s="67">
        <f t="shared" si="132"/>
        <v>65.976744186046517</v>
      </c>
      <c r="H3324" s="54">
        <v>38505</v>
      </c>
      <c r="I3324" s="215">
        <v>2190</v>
      </c>
      <c r="J3324" s="215">
        <v>6190</v>
      </c>
      <c r="K3324" s="215"/>
      <c r="L3324" s="215"/>
      <c r="M3324" s="67"/>
      <c r="R3324" s="216"/>
      <c r="S3324" s="216"/>
      <c r="T3324" s="216"/>
      <c r="U3324" s="216"/>
      <c r="V3324" s="216"/>
      <c r="W3324" s="216"/>
      <c r="X3324" s="216"/>
    </row>
    <row r="3325" spans="1:24" ht="15.75" customHeight="1">
      <c r="A3325" s="58"/>
      <c r="C3325" s="54">
        <v>38519</v>
      </c>
      <c r="D3325" s="215">
        <v>6650</v>
      </c>
      <c r="E3325" s="215">
        <v>6737</v>
      </c>
      <c r="F3325" s="57">
        <f t="shared" si="131"/>
        <v>87</v>
      </c>
      <c r="G3325" s="67">
        <f t="shared" si="132"/>
        <v>65.807493540051681</v>
      </c>
      <c r="H3325" s="54">
        <v>38504</v>
      </c>
      <c r="I3325" s="215">
        <v>2190</v>
      </c>
      <c r="J3325" s="215">
        <v>6200</v>
      </c>
      <c r="K3325" s="215"/>
      <c r="L3325" s="215"/>
      <c r="M3325" s="67"/>
      <c r="R3325" s="216"/>
      <c r="S3325" s="216"/>
      <c r="T3325" s="216"/>
      <c r="U3325" s="216"/>
      <c r="V3325" s="216"/>
      <c r="W3325" s="216"/>
      <c r="X3325" s="216"/>
    </row>
    <row r="3326" spans="1:24" ht="15.75" customHeight="1">
      <c r="A3326" s="58"/>
      <c r="C3326" s="54">
        <v>38518</v>
      </c>
      <c r="D3326" s="215">
        <v>6620</v>
      </c>
      <c r="E3326" s="215">
        <v>6692</v>
      </c>
      <c r="F3326" s="57">
        <f t="shared" si="131"/>
        <v>72</v>
      </c>
      <c r="G3326" s="67">
        <f t="shared" si="132"/>
        <v>65.695090439276484</v>
      </c>
      <c r="H3326" s="54">
        <v>38503</v>
      </c>
      <c r="I3326" s="215">
        <v>2190</v>
      </c>
      <c r="J3326" s="215">
        <v>6200</v>
      </c>
      <c r="K3326" s="215"/>
      <c r="L3326" s="215"/>
      <c r="M3326" s="67"/>
      <c r="R3326" s="216"/>
      <c r="S3326" s="216"/>
      <c r="T3326" s="216"/>
      <c r="U3326" s="216"/>
      <c r="V3326" s="216"/>
      <c r="W3326" s="216"/>
      <c r="X3326" s="216"/>
    </row>
    <row r="3327" spans="1:24" ht="15.75" customHeight="1">
      <c r="A3327" s="58"/>
      <c r="C3327" s="54">
        <v>38517</v>
      </c>
      <c r="D3327" s="215">
        <v>6620</v>
      </c>
      <c r="E3327" s="215">
        <v>6692</v>
      </c>
      <c r="F3327" s="57">
        <f t="shared" si="131"/>
        <v>72</v>
      </c>
      <c r="G3327" s="67">
        <f t="shared" si="132"/>
        <v>65.602067183462538</v>
      </c>
      <c r="H3327" s="54">
        <v>38502</v>
      </c>
      <c r="I3327" s="215">
        <v>2190</v>
      </c>
      <c r="J3327" s="215">
        <v>6200</v>
      </c>
      <c r="K3327" s="215"/>
      <c r="L3327" s="215"/>
      <c r="M3327" s="67"/>
      <c r="R3327" s="216"/>
      <c r="S3327" s="216"/>
      <c r="T3327" s="216"/>
      <c r="U3327" s="216"/>
      <c r="V3327" s="216"/>
      <c r="W3327" s="216"/>
      <c r="X3327" s="216"/>
    </row>
    <row r="3328" spans="1:24" ht="15.75" customHeight="1">
      <c r="A3328" s="58"/>
      <c r="C3328" s="54">
        <v>38516</v>
      </c>
      <c r="D3328" s="215">
        <v>6610</v>
      </c>
      <c r="E3328" s="215">
        <v>6646</v>
      </c>
      <c r="F3328" s="57">
        <f t="shared" si="131"/>
        <v>36</v>
      </c>
      <c r="G3328" s="67">
        <f t="shared" si="132"/>
        <v>65.509043927648577</v>
      </c>
      <c r="H3328" s="54">
        <v>38499</v>
      </c>
      <c r="I3328" s="215">
        <v>2190</v>
      </c>
      <c r="J3328" s="215">
        <v>6180</v>
      </c>
      <c r="K3328" s="215"/>
      <c r="L3328" s="215"/>
      <c r="M3328" s="67"/>
      <c r="R3328" s="216"/>
      <c r="S3328" s="216"/>
      <c r="T3328" s="216"/>
      <c r="U3328" s="216"/>
      <c r="V3328" s="216"/>
      <c r="W3328" s="216"/>
      <c r="X3328" s="216"/>
    </row>
    <row r="3329" spans="1:24" ht="15.75" customHeight="1">
      <c r="A3329" s="58"/>
      <c r="C3329" s="54">
        <v>38513</v>
      </c>
      <c r="D3329" s="215">
        <v>6570</v>
      </c>
      <c r="E3329" s="215">
        <v>6646</v>
      </c>
      <c r="F3329" s="57">
        <f t="shared" si="131"/>
        <v>76</v>
      </c>
      <c r="G3329" s="67">
        <f t="shared" si="132"/>
        <v>65.462532299741596</v>
      </c>
      <c r="H3329" s="54">
        <v>38498</v>
      </c>
      <c r="I3329" s="215">
        <v>2190</v>
      </c>
      <c r="J3329" s="215">
        <v>6180</v>
      </c>
      <c r="K3329" s="215"/>
      <c r="L3329" s="215"/>
      <c r="M3329" s="67"/>
      <c r="R3329" s="216"/>
      <c r="S3329" s="216"/>
      <c r="T3329" s="216"/>
      <c r="U3329" s="216"/>
      <c r="V3329" s="216"/>
      <c r="W3329" s="216"/>
      <c r="X3329" s="216"/>
    </row>
    <row r="3330" spans="1:24" ht="15.75" customHeight="1">
      <c r="A3330" s="58"/>
      <c r="C3330" s="54">
        <v>38512</v>
      </c>
      <c r="D3330" s="215">
        <v>6550</v>
      </c>
      <c r="E3330" s="215">
        <v>6574</v>
      </c>
      <c r="F3330" s="57">
        <f t="shared" si="131"/>
        <v>24</v>
      </c>
      <c r="G3330" s="67">
        <f t="shared" si="132"/>
        <v>65.36434108527132</v>
      </c>
      <c r="H3330" s="54">
        <v>38497</v>
      </c>
      <c r="I3330" s="215">
        <v>2190</v>
      </c>
      <c r="J3330" s="215">
        <v>6180</v>
      </c>
      <c r="K3330" s="215"/>
      <c r="L3330" s="215"/>
      <c r="M3330" s="67"/>
      <c r="R3330" s="216"/>
      <c r="S3330" s="216"/>
      <c r="T3330" s="216"/>
      <c r="U3330" s="216"/>
      <c r="V3330" s="216"/>
      <c r="W3330" s="216"/>
      <c r="X3330" s="216"/>
    </row>
    <row r="3331" spans="1:24" ht="15.75" customHeight="1">
      <c r="A3331" s="58"/>
      <c r="C3331" s="54">
        <v>38511</v>
      </c>
      <c r="D3331" s="215">
        <v>6510</v>
      </c>
      <c r="E3331" s="215">
        <v>6574</v>
      </c>
      <c r="F3331" s="57">
        <f t="shared" si="131"/>
        <v>64</v>
      </c>
      <c r="G3331" s="67">
        <f t="shared" si="132"/>
        <v>65.333333333333329</v>
      </c>
      <c r="H3331" s="54">
        <v>38496</v>
      </c>
      <c r="I3331" s="215">
        <v>2190</v>
      </c>
      <c r="J3331" s="215">
        <v>6140</v>
      </c>
      <c r="K3331" s="215"/>
      <c r="L3331" s="215"/>
      <c r="M3331" s="67"/>
      <c r="R3331" s="216"/>
      <c r="S3331" s="216"/>
      <c r="T3331" s="216"/>
      <c r="U3331" s="216"/>
      <c r="V3331" s="216"/>
      <c r="W3331" s="216"/>
      <c r="X3331" s="216"/>
    </row>
    <row r="3332" spans="1:24" ht="15.75" customHeight="1">
      <c r="A3332" s="58"/>
      <c r="C3332" s="54">
        <v>38510</v>
      </c>
      <c r="D3332" s="215">
        <v>6450</v>
      </c>
      <c r="E3332" s="215">
        <v>6574</v>
      </c>
      <c r="F3332" s="57">
        <f t="shared" si="131"/>
        <v>124</v>
      </c>
      <c r="G3332" s="67">
        <f t="shared" si="132"/>
        <v>65.250645994832041</v>
      </c>
      <c r="H3332" s="54">
        <v>38495</v>
      </c>
      <c r="I3332" s="215">
        <v>2190</v>
      </c>
      <c r="J3332" s="215">
        <v>6110</v>
      </c>
      <c r="K3332" s="215"/>
      <c r="L3332" s="215"/>
      <c r="M3332" s="67"/>
      <c r="R3332" s="216"/>
      <c r="S3332" s="216"/>
      <c r="T3332" s="216"/>
      <c r="U3332" s="216"/>
      <c r="V3332" s="216"/>
      <c r="W3332" s="216"/>
      <c r="X3332" s="216"/>
    </row>
    <row r="3333" spans="1:24" ht="15.75" customHeight="1">
      <c r="A3333" s="58"/>
      <c r="C3333" s="54">
        <v>38509</v>
      </c>
      <c r="D3333" s="215">
        <v>6410</v>
      </c>
      <c r="E3333" s="215">
        <v>6547</v>
      </c>
      <c r="F3333" s="57">
        <f t="shared" ref="F3333:F3396" si="133">E3333-D3333</f>
        <v>137</v>
      </c>
      <c r="G3333" s="67">
        <f t="shared" ref="G3333:G3396" si="134">SUM(F3333:F4106)/774</f>
        <v>65.090439276485782</v>
      </c>
      <c r="H3333" s="54">
        <v>38492</v>
      </c>
      <c r="I3333" s="215">
        <v>2200</v>
      </c>
      <c r="J3333" s="215">
        <v>6080</v>
      </c>
      <c r="K3333" s="215"/>
      <c r="L3333" s="215"/>
      <c r="M3333" s="67"/>
      <c r="R3333" s="216"/>
      <c r="S3333" s="216"/>
      <c r="T3333" s="216"/>
      <c r="U3333" s="216"/>
      <c r="V3333" s="216"/>
      <c r="W3333" s="216"/>
      <c r="X3333" s="216"/>
    </row>
    <row r="3334" spans="1:24" ht="15.75" customHeight="1">
      <c r="A3334" s="58"/>
      <c r="C3334" s="54">
        <v>38506</v>
      </c>
      <c r="D3334" s="215">
        <v>6350</v>
      </c>
      <c r="E3334" s="215">
        <v>6502</v>
      </c>
      <c r="F3334" s="57">
        <f t="shared" si="133"/>
        <v>152</v>
      </c>
      <c r="G3334" s="67">
        <f t="shared" si="134"/>
        <v>64.913436692506465</v>
      </c>
      <c r="H3334" s="54">
        <v>38491</v>
      </c>
      <c r="I3334" s="215">
        <v>2200</v>
      </c>
      <c r="J3334" s="215">
        <v>6080</v>
      </c>
      <c r="K3334" s="215"/>
      <c r="L3334" s="215"/>
      <c r="M3334" s="67"/>
      <c r="R3334" s="216"/>
      <c r="S3334" s="216"/>
      <c r="T3334" s="216"/>
      <c r="U3334" s="216"/>
      <c r="V3334" s="216"/>
      <c r="W3334" s="216"/>
      <c r="X3334" s="216"/>
    </row>
    <row r="3335" spans="1:24" ht="15.75" customHeight="1">
      <c r="A3335" s="58"/>
      <c r="C3335" s="54">
        <v>38505</v>
      </c>
      <c r="D3335" s="215">
        <v>6350</v>
      </c>
      <c r="E3335" s="215">
        <v>6502</v>
      </c>
      <c r="F3335" s="57">
        <f t="shared" si="133"/>
        <v>152</v>
      </c>
      <c r="G3335" s="67">
        <f t="shared" si="134"/>
        <v>64.717054263565885</v>
      </c>
      <c r="H3335" s="54">
        <v>38490</v>
      </c>
      <c r="I3335" s="215">
        <v>2200</v>
      </c>
      <c r="J3335" s="215">
        <v>6040</v>
      </c>
      <c r="K3335" s="215"/>
      <c r="L3335" s="215"/>
      <c r="M3335" s="67"/>
      <c r="R3335" s="216"/>
      <c r="S3335" s="216"/>
      <c r="T3335" s="216"/>
      <c r="U3335" s="216"/>
      <c r="V3335" s="216"/>
      <c r="W3335" s="216"/>
      <c r="X3335" s="216"/>
    </row>
    <row r="3336" spans="1:24" ht="15.75" customHeight="1">
      <c r="A3336" s="58"/>
      <c r="C3336" s="54">
        <v>38504</v>
      </c>
      <c r="D3336" s="215">
        <v>6280</v>
      </c>
      <c r="E3336" s="215">
        <v>6502</v>
      </c>
      <c r="F3336" s="57">
        <f t="shared" si="133"/>
        <v>222</v>
      </c>
      <c r="G3336" s="67">
        <f t="shared" si="134"/>
        <v>64.520671834625318</v>
      </c>
      <c r="H3336" s="54">
        <v>38489</v>
      </c>
      <c r="I3336" s="215">
        <v>2200</v>
      </c>
      <c r="J3336" s="215">
        <v>6040</v>
      </c>
      <c r="K3336" s="215"/>
      <c r="L3336" s="215"/>
      <c r="M3336" s="67"/>
      <c r="R3336" s="216"/>
      <c r="S3336" s="216"/>
      <c r="T3336" s="216"/>
      <c r="U3336" s="216"/>
      <c r="V3336" s="216"/>
      <c r="W3336" s="216"/>
      <c r="X3336" s="216"/>
    </row>
    <row r="3337" spans="1:24" ht="15.75" customHeight="1">
      <c r="A3337" s="58"/>
      <c r="C3337" s="54">
        <v>38503</v>
      </c>
      <c r="D3337" s="215">
        <v>6280</v>
      </c>
      <c r="E3337" s="215">
        <v>6439</v>
      </c>
      <c r="F3337" s="57">
        <f t="shared" si="133"/>
        <v>159</v>
      </c>
      <c r="G3337" s="67">
        <f t="shared" si="134"/>
        <v>64.23385012919897</v>
      </c>
      <c r="H3337" s="54">
        <v>38488</v>
      </c>
      <c r="I3337" s="215">
        <v>2220</v>
      </c>
      <c r="J3337" s="215">
        <v>6030</v>
      </c>
      <c r="K3337" s="215"/>
      <c r="L3337" s="215"/>
      <c r="M3337" s="67"/>
      <c r="R3337" s="216"/>
      <c r="S3337" s="216"/>
      <c r="T3337" s="216"/>
      <c r="U3337" s="216"/>
      <c r="V3337" s="216"/>
      <c r="W3337" s="216"/>
      <c r="X3337" s="216"/>
    </row>
    <row r="3338" spans="1:24" ht="15.75" customHeight="1">
      <c r="A3338" s="58"/>
      <c r="C3338" s="54">
        <v>38502</v>
      </c>
      <c r="D3338" s="215">
        <v>6230</v>
      </c>
      <c r="E3338" s="215">
        <v>6393</v>
      </c>
      <c r="F3338" s="57">
        <f t="shared" si="133"/>
        <v>163</v>
      </c>
      <c r="G3338" s="67">
        <f t="shared" si="134"/>
        <v>64.028423772609813</v>
      </c>
      <c r="H3338" s="54">
        <v>38485</v>
      </c>
      <c r="I3338" s="215">
        <v>2200</v>
      </c>
      <c r="J3338" s="215">
        <v>6030</v>
      </c>
      <c r="K3338" s="215"/>
      <c r="L3338" s="215"/>
      <c r="M3338" s="67"/>
      <c r="R3338" s="216"/>
      <c r="S3338" s="216"/>
      <c r="T3338" s="216"/>
      <c r="U3338" s="216"/>
      <c r="V3338" s="216"/>
      <c r="W3338" s="216"/>
      <c r="X3338" s="216"/>
    </row>
    <row r="3339" spans="1:24" ht="15.75" customHeight="1">
      <c r="A3339" s="58"/>
      <c r="C3339" s="54">
        <v>38499</v>
      </c>
      <c r="D3339" s="215">
        <v>6170</v>
      </c>
      <c r="E3339" s="215">
        <v>6393</v>
      </c>
      <c r="F3339" s="57">
        <f t="shared" si="133"/>
        <v>223</v>
      </c>
      <c r="G3339" s="67">
        <f t="shared" si="134"/>
        <v>63.81782945736434</v>
      </c>
      <c r="H3339" s="54">
        <v>38484</v>
      </c>
      <c r="I3339" s="215">
        <v>2220</v>
      </c>
      <c r="J3339" s="215">
        <v>6020</v>
      </c>
      <c r="K3339" s="215"/>
      <c r="L3339" s="215"/>
      <c r="M3339" s="67"/>
      <c r="R3339" s="216"/>
      <c r="S3339" s="216"/>
      <c r="T3339" s="216"/>
      <c r="U3339" s="216"/>
      <c r="V3339" s="216"/>
      <c r="W3339" s="216"/>
      <c r="X3339" s="216"/>
    </row>
    <row r="3340" spans="1:24" ht="15.75" customHeight="1">
      <c r="A3340" s="58"/>
      <c r="C3340" s="54">
        <v>38498</v>
      </c>
      <c r="D3340" s="215">
        <v>6170</v>
      </c>
      <c r="E3340" s="215">
        <v>6339</v>
      </c>
      <c r="F3340" s="57">
        <f t="shared" si="133"/>
        <v>169</v>
      </c>
      <c r="G3340" s="67">
        <f t="shared" si="134"/>
        <v>63.529715762273902</v>
      </c>
      <c r="H3340" s="54">
        <v>38483</v>
      </c>
      <c r="I3340" s="215">
        <v>2220</v>
      </c>
      <c r="J3340" s="215">
        <v>6000</v>
      </c>
      <c r="K3340" s="215"/>
      <c r="L3340" s="215"/>
      <c r="M3340" s="67"/>
      <c r="R3340" s="216"/>
      <c r="S3340" s="216"/>
      <c r="T3340" s="216"/>
      <c r="U3340" s="216"/>
      <c r="V3340" s="216"/>
      <c r="W3340" s="216"/>
      <c r="X3340" s="216"/>
    </row>
    <row r="3341" spans="1:24" ht="15.75" customHeight="1">
      <c r="A3341" s="58"/>
      <c r="C3341" s="54">
        <v>38497</v>
      </c>
      <c r="D3341" s="215">
        <v>6140</v>
      </c>
      <c r="E3341" s="215">
        <v>6303</v>
      </c>
      <c r="F3341" s="57">
        <f t="shared" si="133"/>
        <v>163</v>
      </c>
      <c r="G3341" s="67">
        <f t="shared" si="134"/>
        <v>63.311369509043928</v>
      </c>
      <c r="H3341" s="54">
        <v>38482</v>
      </c>
      <c r="I3341" s="215">
        <v>2220</v>
      </c>
      <c r="J3341" s="215">
        <v>6000</v>
      </c>
      <c r="K3341" s="215"/>
      <c r="L3341" s="215"/>
      <c r="M3341" s="67"/>
      <c r="R3341" s="216"/>
      <c r="S3341" s="216"/>
      <c r="T3341" s="216"/>
      <c r="U3341" s="216"/>
      <c r="V3341" s="216"/>
      <c r="W3341" s="216"/>
      <c r="X3341" s="216"/>
    </row>
    <row r="3342" spans="1:24" ht="15.75" customHeight="1">
      <c r="A3342" s="58"/>
      <c r="C3342" s="54">
        <v>38496</v>
      </c>
      <c r="D3342" s="215">
        <v>6080</v>
      </c>
      <c r="E3342" s="215">
        <v>6240</v>
      </c>
      <c r="F3342" s="57">
        <f t="shared" si="133"/>
        <v>160</v>
      </c>
      <c r="G3342" s="67">
        <f t="shared" si="134"/>
        <v>63.100775193798448</v>
      </c>
      <c r="H3342" s="54">
        <v>38481</v>
      </c>
      <c r="I3342" s="215">
        <v>2230</v>
      </c>
      <c r="J3342" s="215">
        <v>6020</v>
      </c>
      <c r="K3342" s="215"/>
      <c r="L3342" s="215"/>
      <c r="M3342" s="67"/>
      <c r="R3342" s="216"/>
      <c r="S3342" s="216"/>
      <c r="T3342" s="216"/>
      <c r="U3342" s="216"/>
      <c r="V3342" s="216"/>
      <c r="W3342" s="216"/>
      <c r="X3342" s="216"/>
    </row>
    <row r="3343" spans="1:24" ht="15.75" customHeight="1">
      <c r="A3343" s="58"/>
      <c r="C3343" s="54">
        <v>38495</v>
      </c>
      <c r="D3343" s="215">
        <v>6080</v>
      </c>
      <c r="E3343" s="215">
        <v>6240</v>
      </c>
      <c r="F3343" s="57">
        <f t="shared" si="133"/>
        <v>160</v>
      </c>
      <c r="G3343" s="67">
        <f t="shared" si="134"/>
        <v>62.894056847545222</v>
      </c>
      <c r="H3343" s="54">
        <v>38478</v>
      </c>
      <c r="I3343" s="215">
        <v>2230</v>
      </c>
      <c r="J3343" s="215">
        <v>6020</v>
      </c>
      <c r="K3343" s="215"/>
      <c r="L3343" s="215"/>
      <c r="M3343" s="67"/>
      <c r="R3343" s="216"/>
      <c r="S3343" s="216"/>
      <c r="T3343" s="216"/>
      <c r="U3343" s="216"/>
      <c r="V3343" s="216"/>
      <c r="W3343" s="216"/>
      <c r="X3343" s="216"/>
    </row>
    <row r="3344" spans="1:24" ht="15.75" customHeight="1">
      <c r="A3344" s="58"/>
      <c r="C3344" s="54">
        <v>38492</v>
      </c>
      <c r="D3344" s="215">
        <v>6070</v>
      </c>
      <c r="E3344" s="215">
        <v>6240</v>
      </c>
      <c r="F3344" s="57">
        <f t="shared" si="133"/>
        <v>170</v>
      </c>
      <c r="G3344" s="67">
        <f t="shared" si="134"/>
        <v>62.68733850129199</v>
      </c>
      <c r="H3344" s="54">
        <v>38477</v>
      </c>
      <c r="I3344" s="215">
        <v>2250</v>
      </c>
      <c r="J3344" s="215">
        <v>6070</v>
      </c>
      <c r="K3344" s="215"/>
      <c r="L3344" s="215"/>
      <c r="M3344" s="67"/>
      <c r="R3344" s="216"/>
      <c r="S3344" s="216"/>
      <c r="T3344" s="216"/>
      <c r="U3344" s="216"/>
      <c r="V3344" s="216"/>
      <c r="W3344" s="216"/>
      <c r="X3344" s="216"/>
    </row>
    <row r="3345" spans="1:24" ht="15.75" customHeight="1">
      <c r="A3345" s="58"/>
      <c r="C3345" s="54">
        <v>38491</v>
      </c>
      <c r="D3345" s="215">
        <v>6060</v>
      </c>
      <c r="E3345" s="215">
        <v>6240</v>
      </c>
      <c r="F3345" s="57">
        <f t="shared" si="133"/>
        <v>180</v>
      </c>
      <c r="G3345" s="67">
        <f t="shared" si="134"/>
        <v>62.467700258397933</v>
      </c>
      <c r="H3345" s="54">
        <v>38476</v>
      </c>
      <c r="I3345" s="215">
        <v>2250</v>
      </c>
      <c r="J3345" s="215">
        <v>6140</v>
      </c>
      <c r="K3345" s="215"/>
      <c r="L3345" s="215"/>
      <c r="M3345" s="67"/>
      <c r="R3345" s="216"/>
      <c r="S3345" s="216"/>
      <c r="T3345" s="216"/>
      <c r="U3345" s="216"/>
      <c r="V3345" s="216"/>
      <c r="W3345" s="216"/>
      <c r="X3345" s="216"/>
    </row>
    <row r="3346" spans="1:24" ht="15.75" customHeight="1">
      <c r="A3346" s="58"/>
      <c r="C3346" s="54">
        <v>38490</v>
      </c>
      <c r="D3346" s="215">
        <v>6000</v>
      </c>
      <c r="E3346" s="215">
        <v>6240</v>
      </c>
      <c r="F3346" s="57">
        <f t="shared" si="133"/>
        <v>240</v>
      </c>
      <c r="G3346" s="67">
        <f t="shared" si="134"/>
        <v>62.235142118863052</v>
      </c>
      <c r="H3346" s="54">
        <v>38475</v>
      </c>
      <c r="I3346" s="215">
        <v>2280</v>
      </c>
      <c r="J3346" s="215">
        <v>6190</v>
      </c>
      <c r="K3346" s="215"/>
      <c r="L3346" s="215"/>
      <c r="M3346" s="67"/>
      <c r="R3346" s="216"/>
      <c r="S3346" s="216"/>
      <c r="T3346" s="216"/>
      <c r="U3346" s="216"/>
      <c r="V3346" s="216"/>
      <c r="W3346" s="216"/>
      <c r="X3346" s="216"/>
    </row>
    <row r="3347" spans="1:24" ht="15.75" customHeight="1">
      <c r="A3347" s="58"/>
      <c r="C3347" s="54">
        <v>38489</v>
      </c>
      <c r="D3347" s="215">
        <v>6000</v>
      </c>
      <c r="E3347" s="215">
        <v>6240</v>
      </c>
      <c r="F3347" s="57">
        <f t="shared" si="133"/>
        <v>240</v>
      </c>
      <c r="G3347" s="67">
        <f t="shared" si="134"/>
        <v>61.925064599483207</v>
      </c>
      <c r="H3347" s="54">
        <v>38474</v>
      </c>
      <c r="I3347" s="215">
        <v>2310</v>
      </c>
      <c r="J3347" s="215">
        <v>6290</v>
      </c>
      <c r="K3347" s="215"/>
      <c r="L3347" s="215"/>
      <c r="M3347" s="67"/>
      <c r="R3347" s="216"/>
      <c r="S3347" s="216"/>
      <c r="T3347" s="216"/>
      <c r="U3347" s="216"/>
      <c r="V3347" s="216"/>
      <c r="W3347" s="216"/>
      <c r="X3347" s="216"/>
    </row>
    <row r="3348" spans="1:24" ht="15.75" customHeight="1">
      <c r="A3348" s="58"/>
      <c r="C3348" s="54">
        <v>38488</v>
      </c>
      <c r="D3348" s="215">
        <v>6020</v>
      </c>
      <c r="E3348" s="215">
        <v>6240</v>
      </c>
      <c r="F3348" s="57">
        <f t="shared" si="133"/>
        <v>220</v>
      </c>
      <c r="G3348" s="67">
        <f t="shared" si="134"/>
        <v>61.614987080103361</v>
      </c>
      <c r="H3348" s="54">
        <v>38471</v>
      </c>
      <c r="I3348" s="215">
        <v>2330</v>
      </c>
      <c r="J3348" s="215">
        <v>6330</v>
      </c>
      <c r="K3348" s="215"/>
      <c r="L3348" s="215"/>
      <c r="M3348" s="67"/>
      <c r="R3348" s="216"/>
      <c r="S3348" s="216"/>
      <c r="T3348" s="216"/>
      <c r="U3348" s="216"/>
      <c r="V3348" s="216"/>
      <c r="W3348" s="216"/>
      <c r="X3348" s="216"/>
    </row>
    <row r="3349" spans="1:24" ht="15.75" customHeight="1">
      <c r="A3349" s="58"/>
      <c r="C3349" s="54">
        <v>38485</v>
      </c>
      <c r="D3349" s="215">
        <v>6020</v>
      </c>
      <c r="E3349" s="215">
        <v>6240</v>
      </c>
      <c r="F3349" s="57">
        <f t="shared" si="133"/>
        <v>220</v>
      </c>
      <c r="G3349" s="67">
        <f t="shared" si="134"/>
        <v>61.330749354005171</v>
      </c>
      <c r="H3349" s="54">
        <v>38470</v>
      </c>
      <c r="I3349" s="215">
        <v>2330</v>
      </c>
      <c r="J3349" s="215">
        <v>6400</v>
      </c>
      <c r="K3349" s="215"/>
      <c r="L3349" s="215"/>
      <c r="M3349" s="67"/>
      <c r="R3349" s="216"/>
      <c r="S3349" s="216"/>
      <c r="T3349" s="216"/>
      <c r="U3349" s="216"/>
      <c r="V3349" s="216"/>
      <c r="W3349" s="216"/>
      <c r="X3349" s="216"/>
    </row>
    <row r="3350" spans="1:24" ht="15.75" customHeight="1">
      <c r="A3350" s="58"/>
      <c r="C3350" s="54">
        <v>38484</v>
      </c>
      <c r="D3350" s="215">
        <v>6040</v>
      </c>
      <c r="E3350" s="215">
        <v>6294</v>
      </c>
      <c r="F3350" s="57">
        <f t="shared" si="133"/>
        <v>254</v>
      </c>
      <c r="G3350" s="67">
        <f t="shared" si="134"/>
        <v>61.046511627906973</v>
      </c>
      <c r="H3350" s="54">
        <v>38469</v>
      </c>
      <c r="I3350" s="215">
        <v>2330</v>
      </c>
      <c r="J3350" s="215">
        <v>6480</v>
      </c>
      <c r="K3350" s="215"/>
      <c r="L3350" s="215"/>
      <c r="M3350" s="67"/>
      <c r="R3350" s="216"/>
      <c r="S3350" s="216"/>
      <c r="T3350" s="216"/>
      <c r="U3350" s="216"/>
      <c r="V3350" s="216"/>
      <c r="W3350" s="216"/>
      <c r="X3350" s="216"/>
    </row>
    <row r="3351" spans="1:24" ht="15.75" customHeight="1">
      <c r="A3351" s="58"/>
      <c r="C3351" s="54">
        <v>38483</v>
      </c>
      <c r="D3351" s="215">
        <v>6110</v>
      </c>
      <c r="E3351" s="215">
        <v>6421</v>
      </c>
      <c r="F3351" s="57">
        <f t="shared" si="133"/>
        <v>311</v>
      </c>
      <c r="G3351" s="67">
        <f t="shared" si="134"/>
        <v>60.718346253229974</v>
      </c>
      <c r="H3351" s="54">
        <v>38468</v>
      </c>
      <c r="I3351" s="215">
        <v>2330</v>
      </c>
      <c r="J3351" s="215">
        <v>6600</v>
      </c>
      <c r="K3351" s="215"/>
      <c r="L3351" s="215"/>
      <c r="M3351" s="67"/>
      <c r="R3351" s="216"/>
      <c r="S3351" s="216"/>
      <c r="T3351" s="216"/>
      <c r="U3351" s="216"/>
      <c r="V3351" s="216"/>
      <c r="W3351" s="216"/>
      <c r="X3351" s="216"/>
    </row>
    <row r="3352" spans="1:24" ht="15.75" customHeight="1">
      <c r="A3352" s="58"/>
      <c r="C3352" s="54">
        <v>38482</v>
      </c>
      <c r="D3352" s="215">
        <v>6180</v>
      </c>
      <c r="E3352" s="215">
        <v>6566</v>
      </c>
      <c r="F3352" s="57">
        <f t="shared" si="133"/>
        <v>386</v>
      </c>
      <c r="G3352" s="67">
        <f t="shared" si="134"/>
        <v>60.316537467700257</v>
      </c>
      <c r="H3352" s="54">
        <v>38467</v>
      </c>
      <c r="I3352" s="215">
        <v>2340</v>
      </c>
      <c r="J3352" s="215">
        <v>6680</v>
      </c>
      <c r="K3352" s="215"/>
      <c r="L3352" s="215"/>
      <c r="M3352" s="67"/>
      <c r="R3352" s="216"/>
      <c r="S3352" s="216"/>
      <c r="T3352" s="216"/>
      <c r="U3352" s="216"/>
      <c r="V3352" s="216"/>
      <c r="W3352" s="216"/>
      <c r="X3352" s="216"/>
    </row>
    <row r="3353" spans="1:24" ht="15.75" customHeight="1">
      <c r="A3353" s="58"/>
      <c r="C3353" s="54">
        <v>38481</v>
      </c>
      <c r="D3353" s="215">
        <v>6280</v>
      </c>
      <c r="E3353" s="215">
        <v>6665</v>
      </c>
      <c r="F3353" s="57">
        <f t="shared" si="133"/>
        <v>385</v>
      </c>
      <c r="G3353" s="67">
        <f t="shared" si="134"/>
        <v>59.81782945736434</v>
      </c>
      <c r="H3353" s="54">
        <v>38464</v>
      </c>
      <c r="I3353" s="215">
        <v>2340</v>
      </c>
      <c r="J3353" s="215">
        <v>6810</v>
      </c>
      <c r="K3353" s="215"/>
      <c r="L3353" s="215"/>
      <c r="M3353" s="67"/>
      <c r="R3353" s="216"/>
      <c r="S3353" s="216"/>
      <c r="T3353" s="216"/>
      <c r="U3353" s="216"/>
      <c r="V3353" s="216"/>
      <c r="W3353" s="216"/>
      <c r="X3353" s="216"/>
    </row>
    <row r="3354" spans="1:24" ht="15.75" customHeight="1">
      <c r="A3354" s="58"/>
      <c r="C3354" s="54">
        <v>38478</v>
      </c>
      <c r="D3354" s="215">
        <v>6360</v>
      </c>
      <c r="E3354" s="215">
        <v>6747</v>
      </c>
      <c r="F3354" s="57">
        <f t="shared" si="133"/>
        <v>387</v>
      </c>
      <c r="G3354" s="67">
        <f t="shared" si="134"/>
        <v>59.320413436692505</v>
      </c>
      <c r="H3354" s="54">
        <v>38463</v>
      </c>
      <c r="I3354" s="215">
        <v>2340</v>
      </c>
      <c r="J3354" s="215">
        <v>6950</v>
      </c>
      <c r="K3354" s="215"/>
      <c r="L3354" s="215"/>
      <c r="M3354" s="67"/>
      <c r="R3354" s="216"/>
      <c r="S3354" s="216"/>
      <c r="T3354" s="216"/>
      <c r="U3354" s="216"/>
      <c r="V3354" s="216"/>
      <c r="W3354" s="216"/>
      <c r="X3354" s="216"/>
    </row>
    <row r="3355" spans="1:24" ht="15.75" customHeight="1">
      <c r="A3355" s="58"/>
      <c r="C3355" s="54">
        <v>38477</v>
      </c>
      <c r="D3355" s="215">
        <v>6460</v>
      </c>
      <c r="E3355" s="215">
        <v>6882</v>
      </c>
      <c r="F3355" s="57">
        <f t="shared" si="133"/>
        <v>422</v>
      </c>
      <c r="G3355" s="67">
        <f t="shared" si="134"/>
        <v>58.820413436692505</v>
      </c>
      <c r="H3355" s="54">
        <v>38462</v>
      </c>
      <c r="I3355" s="215">
        <v>2360</v>
      </c>
      <c r="J3355" s="215">
        <v>7010</v>
      </c>
      <c r="K3355" s="215"/>
      <c r="L3355" s="215"/>
      <c r="M3355" s="67"/>
      <c r="R3355" s="216"/>
      <c r="S3355" s="216"/>
      <c r="T3355" s="216"/>
      <c r="U3355" s="216"/>
      <c r="V3355" s="216"/>
      <c r="W3355" s="216"/>
      <c r="X3355" s="216"/>
    </row>
    <row r="3356" spans="1:24" ht="15.75" customHeight="1">
      <c r="A3356" s="58"/>
      <c r="C3356" s="54">
        <v>38476</v>
      </c>
      <c r="D3356" s="215">
        <v>6510</v>
      </c>
      <c r="E3356" s="215">
        <v>6973</v>
      </c>
      <c r="F3356" s="57">
        <f t="shared" si="133"/>
        <v>463</v>
      </c>
      <c r="G3356" s="67">
        <f t="shared" si="134"/>
        <v>58.275193798449614</v>
      </c>
      <c r="H3356" s="54">
        <v>38461</v>
      </c>
      <c r="I3356" s="215">
        <v>2360</v>
      </c>
      <c r="J3356" s="215">
        <v>7110</v>
      </c>
      <c r="K3356" s="215"/>
      <c r="L3356" s="215"/>
      <c r="M3356" s="67"/>
      <c r="R3356" s="216"/>
      <c r="S3356" s="216"/>
      <c r="T3356" s="216"/>
      <c r="U3356" s="216"/>
      <c r="V3356" s="216"/>
      <c r="W3356" s="216"/>
      <c r="X3356" s="216"/>
    </row>
    <row r="3357" spans="1:24" ht="15.75" customHeight="1">
      <c r="A3357" s="58"/>
      <c r="C3357" s="54">
        <v>38475</v>
      </c>
      <c r="D3357" s="215">
        <v>6570</v>
      </c>
      <c r="E3357" s="215">
        <v>7027</v>
      </c>
      <c r="F3357" s="57">
        <f t="shared" si="133"/>
        <v>457</v>
      </c>
      <c r="G3357" s="67">
        <f t="shared" si="134"/>
        <v>57.677002583979331</v>
      </c>
      <c r="H3357" s="54">
        <v>38460</v>
      </c>
      <c r="I3357" s="215">
        <v>2370</v>
      </c>
      <c r="J3357" s="215">
        <v>7230</v>
      </c>
      <c r="K3357" s="215"/>
      <c r="L3357" s="215"/>
      <c r="M3357" s="67"/>
      <c r="R3357" s="216"/>
      <c r="S3357" s="216"/>
      <c r="T3357" s="216"/>
      <c r="U3357" s="216"/>
      <c r="V3357" s="216"/>
      <c r="W3357" s="216"/>
      <c r="X3357" s="216"/>
    </row>
    <row r="3358" spans="1:24" ht="15.75" customHeight="1">
      <c r="A3358" s="58"/>
      <c r="C3358" s="54">
        <v>38474</v>
      </c>
      <c r="D3358" s="215">
        <v>6640</v>
      </c>
      <c r="E3358" s="215">
        <v>7082</v>
      </c>
      <c r="F3358" s="57">
        <f t="shared" si="133"/>
        <v>442</v>
      </c>
      <c r="G3358" s="67">
        <f t="shared" si="134"/>
        <v>57.086563307493542</v>
      </c>
      <c r="H3358" s="54">
        <v>38457</v>
      </c>
      <c r="I3358" s="215">
        <v>2370</v>
      </c>
      <c r="J3358" s="215">
        <v>7230</v>
      </c>
      <c r="K3358" s="215"/>
      <c r="L3358" s="215"/>
      <c r="M3358" s="67"/>
      <c r="R3358" s="216"/>
      <c r="S3358" s="216"/>
      <c r="T3358" s="216"/>
      <c r="U3358" s="216"/>
      <c r="V3358" s="216"/>
      <c r="W3358" s="216"/>
      <c r="X3358" s="216"/>
    </row>
    <row r="3359" spans="1:24" ht="15.75" customHeight="1">
      <c r="A3359" s="58"/>
      <c r="C3359" s="54">
        <v>38471</v>
      </c>
      <c r="D3359" s="215">
        <v>6680</v>
      </c>
      <c r="E3359" s="215">
        <v>7145</v>
      </c>
      <c r="F3359" s="57">
        <f t="shared" si="133"/>
        <v>465</v>
      </c>
      <c r="G3359" s="67">
        <f t="shared" si="134"/>
        <v>56.515503875968989</v>
      </c>
      <c r="H3359" s="54">
        <v>38456</v>
      </c>
      <c r="I3359" s="215">
        <v>2370</v>
      </c>
      <c r="J3359" s="215">
        <v>7260</v>
      </c>
      <c r="K3359" s="215"/>
      <c r="L3359" s="215"/>
      <c r="M3359" s="67"/>
      <c r="R3359" s="216"/>
      <c r="S3359" s="216"/>
      <c r="T3359" s="216"/>
      <c r="U3359" s="216"/>
      <c r="V3359" s="216"/>
      <c r="W3359" s="216"/>
      <c r="X3359" s="216"/>
    </row>
    <row r="3360" spans="1:24" ht="15.75" customHeight="1">
      <c r="A3360" s="58"/>
      <c r="C3360" s="54">
        <v>38470</v>
      </c>
      <c r="D3360" s="215">
        <v>6750</v>
      </c>
      <c r="E3360" s="215">
        <v>7145</v>
      </c>
      <c r="F3360" s="57">
        <f t="shared" si="133"/>
        <v>395</v>
      </c>
      <c r="G3360" s="67">
        <f t="shared" si="134"/>
        <v>55.914728682170541</v>
      </c>
      <c r="H3360" s="54">
        <v>38455</v>
      </c>
      <c r="I3360" s="215">
        <v>2370</v>
      </c>
      <c r="J3360" s="215">
        <v>7290</v>
      </c>
      <c r="K3360" s="215"/>
      <c r="L3360" s="215"/>
      <c r="M3360" s="67"/>
      <c r="R3360" s="216"/>
      <c r="S3360" s="216"/>
      <c r="T3360" s="216"/>
      <c r="U3360" s="216"/>
      <c r="V3360" s="216"/>
      <c r="W3360" s="216"/>
      <c r="X3360" s="216"/>
    </row>
    <row r="3361" spans="1:24" ht="15.75" customHeight="1">
      <c r="A3361" s="58"/>
      <c r="C3361" s="54">
        <v>38469</v>
      </c>
      <c r="D3361" s="215">
        <v>6810</v>
      </c>
      <c r="E3361" s="215">
        <v>7208</v>
      </c>
      <c r="F3361" s="57">
        <f t="shared" si="133"/>
        <v>398</v>
      </c>
      <c r="G3361" s="67">
        <f t="shared" si="134"/>
        <v>55.404392764857882</v>
      </c>
      <c r="H3361" s="54">
        <v>38454</v>
      </c>
      <c r="I3361" s="215">
        <v>2370</v>
      </c>
      <c r="J3361" s="215">
        <v>7330</v>
      </c>
      <c r="K3361" s="215"/>
      <c r="L3361" s="215"/>
      <c r="M3361" s="67"/>
      <c r="R3361" s="216"/>
      <c r="S3361" s="216"/>
      <c r="T3361" s="216"/>
      <c r="U3361" s="216"/>
      <c r="V3361" s="216"/>
      <c r="W3361" s="216"/>
      <c r="X3361" s="216"/>
    </row>
    <row r="3362" spans="1:24" ht="15.75" customHeight="1">
      <c r="A3362" s="58"/>
      <c r="C3362" s="54">
        <v>38468</v>
      </c>
      <c r="D3362" s="215">
        <v>6850</v>
      </c>
      <c r="E3362" s="215">
        <v>7208</v>
      </c>
      <c r="F3362" s="57">
        <f t="shared" si="133"/>
        <v>358</v>
      </c>
      <c r="G3362" s="67">
        <f t="shared" si="134"/>
        <v>54.890180878552968</v>
      </c>
      <c r="H3362" s="54">
        <v>38453</v>
      </c>
      <c r="I3362" s="215">
        <v>2370</v>
      </c>
      <c r="J3362" s="215">
        <v>7370</v>
      </c>
      <c r="K3362" s="215"/>
      <c r="L3362" s="215"/>
      <c r="M3362" s="67"/>
      <c r="R3362" s="216"/>
      <c r="S3362" s="216"/>
      <c r="T3362" s="216"/>
      <c r="U3362" s="216"/>
      <c r="V3362" s="216"/>
      <c r="W3362" s="216"/>
      <c r="X3362" s="216"/>
    </row>
    <row r="3363" spans="1:24" ht="15.75" customHeight="1">
      <c r="A3363" s="58"/>
      <c r="C3363" s="54">
        <v>38467</v>
      </c>
      <c r="D3363" s="215">
        <v>6920</v>
      </c>
      <c r="E3363" s="215">
        <v>7281</v>
      </c>
      <c r="F3363" s="57">
        <f t="shared" si="133"/>
        <v>361</v>
      </c>
      <c r="G3363" s="67">
        <f t="shared" si="134"/>
        <v>54.427648578811372</v>
      </c>
      <c r="H3363" s="54">
        <v>38450</v>
      </c>
      <c r="I3363" s="215">
        <v>2370</v>
      </c>
      <c r="J3363" s="215">
        <v>7420</v>
      </c>
      <c r="K3363" s="215"/>
      <c r="L3363" s="215"/>
      <c r="M3363" s="67"/>
      <c r="R3363" s="216"/>
      <c r="S3363" s="216"/>
      <c r="T3363" s="216"/>
      <c r="U3363" s="216"/>
      <c r="V3363" s="216"/>
      <c r="W3363" s="216"/>
      <c r="X3363" s="216"/>
    </row>
    <row r="3364" spans="1:24" ht="15.75" customHeight="1">
      <c r="A3364" s="58"/>
      <c r="C3364" s="54">
        <v>38464</v>
      </c>
      <c r="D3364" s="215">
        <v>6950</v>
      </c>
      <c r="E3364" s="215">
        <v>7371</v>
      </c>
      <c r="F3364" s="57">
        <f t="shared" si="133"/>
        <v>421</v>
      </c>
      <c r="G3364" s="67">
        <f t="shared" si="134"/>
        <v>53.961240310077521</v>
      </c>
      <c r="H3364" s="54">
        <v>38449</v>
      </c>
      <c r="I3364" s="215">
        <v>2370</v>
      </c>
      <c r="J3364" s="215">
        <v>7420</v>
      </c>
      <c r="K3364" s="215"/>
      <c r="L3364" s="215"/>
      <c r="M3364" s="67"/>
      <c r="R3364" s="216"/>
      <c r="S3364" s="216"/>
      <c r="T3364" s="216"/>
      <c r="U3364" s="216"/>
      <c r="V3364" s="216"/>
      <c r="W3364" s="216"/>
      <c r="X3364" s="216"/>
    </row>
    <row r="3365" spans="1:24" ht="15.75" customHeight="1">
      <c r="A3365" s="58"/>
      <c r="C3365" s="54">
        <v>38463</v>
      </c>
      <c r="D3365" s="215">
        <v>7030</v>
      </c>
      <c r="E3365" s="215">
        <v>7425</v>
      </c>
      <c r="F3365" s="57">
        <f t="shared" si="133"/>
        <v>395</v>
      </c>
      <c r="G3365" s="67">
        <f t="shared" si="134"/>
        <v>53.417312661498705</v>
      </c>
      <c r="H3365" s="54">
        <v>38448</v>
      </c>
      <c r="I3365" s="215">
        <v>2370</v>
      </c>
      <c r="J3365" s="215">
        <v>7420</v>
      </c>
      <c r="K3365" s="215"/>
      <c r="L3365" s="215"/>
      <c r="M3365" s="67"/>
      <c r="R3365" s="216"/>
      <c r="S3365" s="216"/>
      <c r="T3365" s="216"/>
      <c r="U3365" s="216"/>
      <c r="V3365" s="216"/>
      <c r="W3365" s="216"/>
      <c r="X3365" s="216"/>
    </row>
    <row r="3366" spans="1:24" ht="15.75" customHeight="1">
      <c r="A3366" s="58"/>
      <c r="C3366" s="54">
        <v>38462</v>
      </c>
      <c r="D3366" s="215">
        <v>7140</v>
      </c>
      <c r="E3366" s="215">
        <v>7425</v>
      </c>
      <c r="F3366" s="57">
        <f t="shared" si="133"/>
        <v>285</v>
      </c>
      <c r="G3366" s="67">
        <f t="shared" si="134"/>
        <v>52.906976744186046</v>
      </c>
      <c r="H3366" s="54">
        <v>38447</v>
      </c>
      <c r="I3366" s="215">
        <v>2370</v>
      </c>
      <c r="J3366" s="215">
        <v>7470</v>
      </c>
      <c r="K3366" s="215"/>
      <c r="L3366" s="215"/>
      <c r="M3366" s="67"/>
      <c r="R3366" s="216"/>
      <c r="S3366" s="216"/>
      <c r="T3366" s="216"/>
      <c r="U3366" s="216"/>
      <c r="V3366" s="216"/>
      <c r="W3366" s="216"/>
      <c r="X3366" s="216"/>
    </row>
    <row r="3367" spans="1:24" ht="15.75" customHeight="1">
      <c r="A3367" s="58"/>
      <c r="C3367" s="54">
        <v>38461</v>
      </c>
      <c r="D3367" s="215">
        <v>7180</v>
      </c>
      <c r="E3367" s="215">
        <v>7543</v>
      </c>
      <c r="F3367" s="57">
        <f t="shared" si="133"/>
        <v>363</v>
      </c>
      <c r="G3367" s="67">
        <f t="shared" si="134"/>
        <v>52.538759689922479</v>
      </c>
      <c r="H3367" s="54">
        <v>38446</v>
      </c>
      <c r="I3367" s="215">
        <v>2370</v>
      </c>
      <c r="J3367" s="215">
        <v>7470</v>
      </c>
      <c r="K3367" s="215"/>
      <c r="L3367" s="215"/>
      <c r="M3367" s="67"/>
      <c r="R3367" s="216"/>
      <c r="S3367" s="216"/>
      <c r="T3367" s="216"/>
      <c r="U3367" s="216"/>
      <c r="V3367" s="216"/>
      <c r="W3367" s="216"/>
      <c r="X3367" s="216"/>
    </row>
    <row r="3368" spans="1:24" ht="15.75" customHeight="1">
      <c r="A3368" s="58"/>
      <c r="C3368" s="54">
        <v>38460</v>
      </c>
      <c r="D3368" s="215">
        <v>7250</v>
      </c>
      <c r="E3368" s="215">
        <v>7625</v>
      </c>
      <c r="F3368" s="57">
        <f t="shared" si="133"/>
        <v>375</v>
      </c>
      <c r="G3368" s="67">
        <f t="shared" si="134"/>
        <v>52.069767441860463</v>
      </c>
      <c r="H3368" s="54">
        <v>38443</v>
      </c>
      <c r="I3368" s="215">
        <v>2370</v>
      </c>
      <c r="J3368" s="215">
        <v>7500</v>
      </c>
      <c r="K3368" s="215"/>
      <c r="L3368" s="215"/>
      <c r="M3368" s="67"/>
      <c r="R3368" s="216"/>
      <c r="S3368" s="216"/>
      <c r="T3368" s="216"/>
      <c r="U3368" s="216"/>
      <c r="V3368" s="216"/>
      <c r="W3368" s="216"/>
      <c r="X3368" s="216"/>
    </row>
    <row r="3369" spans="1:24" ht="15.75" customHeight="1">
      <c r="A3369" s="58"/>
      <c r="C3369" s="54">
        <v>38457</v>
      </c>
      <c r="D3369" s="215">
        <v>7340</v>
      </c>
      <c r="E3369" s="215">
        <v>7733</v>
      </c>
      <c r="F3369" s="57">
        <f t="shared" si="133"/>
        <v>393</v>
      </c>
      <c r="G3369" s="67">
        <f t="shared" si="134"/>
        <v>51.585271317829459</v>
      </c>
      <c r="H3369" s="54">
        <v>38442</v>
      </c>
      <c r="I3369" s="215">
        <v>2370</v>
      </c>
      <c r="J3369" s="215">
        <v>7500</v>
      </c>
      <c r="K3369" s="215"/>
      <c r="L3369" s="215"/>
      <c r="M3369" s="67"/>
      <c r="R3369" s="216"/>
      <c r="S3369" s="216"/>
      <c r="T3369" s="216"/>
      <c r="U3369" s="216"/>
      <c r="V3369" s="216"/>
      <c r="W3369" s="216"/>
      <c r="X3369" s="216"/>
    </row>
    <row r="3370" spans="1:24" ht="15.75" customHeight="1">
      <c r="A3370" s="58"/>
      <c r="C3370" s="54">
        <v>38456</v>
      </c>
      <c r="D3370" s="215">
        <v>7400</v>
      </c>
      <c r="E3370" s="215">
        <v>7815</v>
      </c>
      <c r="F3370" s="57">
        <f t="shared" si="133"/>
        <v>415</v>
      </c>
      <c r="G3370" s="67">
        <f t="shared" si="134"/>
        <v>51.077519379844958</v>
      </c>
      <c r="H3370" s="54">
        <v>38441</v>
      </c>
      <c r="I3370" s="215">
        <v>2370</v>
      </c>
      <c r="J3370" s="215">
        <v>7520</v>
      </c>
      <c r="K3370" s="215"/>
      <c r="L3370" s="215"/>
      <c r="M3370" s="67"/>
      <c r="R3370" s="216"/>
      <c r="S3370" s="216"/>
      <c r="T3370" s="216"/>
      <c r="U3370" s="216"/>
      <c r="V3370" s="216"/>
      <c r="W3370" s="216"/>
      <c r="X3370" s="216"/>
    </row>
    <row r="3371" spans="1:24" ht="15.75" customHeight="1">
      <c r="A3371" s="58"/>
      <c r="C3371" s="54">
        <v>38455</v>
      </c>
      <c r="D3371" s="215">
        <v>7400</v>
      </c>
      <c r="E3371" s="215">
        <v>7869</v>
      </c>
      <c r="F3371" s="57">
        <f t="shared" si="133"/>
        <v>469</v>
      </c>
      <c r="G3371" s="67">
        <f t="shared" si="134"/>
        <v>50.541343669250644</v>
      </c>
      <c r="H3371" s="54">
        <v>38440</v>
      </c>
      <c r="I3371" s="215">
        <v>2370</v>
      </c>
      <c r="J3371" s="215">
        <v>7520</v>
      </c>
      <c r="K3371" s="215"/>
      <c r="L3371" s="215"/>
      <c r="M3371" s="67"/>
      <c r="R3371" s="216"/>
      <c r="S3371" s="216"/>
      <c r="T3371" s="216"/>
      <c r="U3371" s="216"/>
      <c r="V3371" s="216"/>
      <c r="W3371" s="216"/>
      <c r="X3371" s="216"/>
    </row>
    <row r="3372" spans="1:24" ht="15.75" customHeight="1">
      <c r="A3372" s="58"/>
      <c r="C3372" s="54">
        <v>38454</v>
      </c>
      <c r="D3372" s="215">
        <v>7420</v>
      </c>
      <c r="E3372" s="215">
        <v>7869</v>
      </c>
      <c r="F3372" s="57">
        <f t="shared" si="133"/>
        <v>449</v>
      </c>
      <c r="G3372" s="67">
        <f t="shared" si="134"/>
        <v>49.935400516795866</v>
      </c>
      <c r="H3372" s="54">
        <v>38439</v>
      </c>
      <c r="I3372" s="215">
        <v>2370</v>
      </c>
      <c r="J3372" s="215">
        <v>7520</v>
      </c>
      <c r="K3372" s="215"/>
      <c r="L3372" s="215"/>
      <c r="M3372" s="67"/>
      <c r="R3372" s="216"/>
      <c r="S3372" s="216"/>
      <c r="T3372" s="216"/>
      <c r="U3372" s="216"/>
      <c r="V3372" s="216"/>
      <c r="W3372" s="216"/>
      <c r="X3372" s="216"/>
    </row>
    <row r="3373" spans="1:24" ht="15.75" customHeight="1">
      <c r="A3373" s="58"/>
      <c r="C3373" s="54">
        <v>38453</v>
      </c>
      <c r="D3373" s="215">
        <v>7430</v>
      </c>
      <c r="E3373" s="215">
        <v>7869</v>
      </c>
      <c r="F3373" s="57">
        <f t="shared" si="133"/>
        <v>439</v>
      </c>
      <c r="G3373" s="67">
        <f t="shared" si="134"/>
        <v>49.355297157622736</v>
      </c>
      <c r="H3373" s="54">
        <v>38436</v>
      </c>
      <c r="I3373" s="215">
        <v>2370</v>
      </c>
      <c r="J3373" s="215">
        <v>7510</v>
      </c>
      <c r="K3373" s="215"/>
      <c r="L3373" s="215"/>
      <c r="M3373" s="67"/>
      <c r="R3373" s="216"/>
      <c r="S3373" s="216"/>
      <c r="T3373" s="216"/>
      <c r="U3373" s="216"/>
      <c r="V3373" s="216"/>
      <c r="W3373" s="216"/>
      <c r="X3373" s="216"/>
    </row>
    <row r="3374" spans="1:24" ht="15.75" customHeight="1">
      <c r="A3374" s="58"/>
      <c r="C3374" s="54">
        <v>38450</v>
      </c>
      <c r="D3374" s="215">
        <v>7430</v>
      </c>
      <c r="E3374" s="215">
        <v>7914</v>
      </c>
      <c r="F3374" s="57">
        <f t="shared" si="133"/>
        <v>484</v>
      </c>
      <c r="G3374" s="67">
        <f t="shared" si="134"/>
        <v>48.788113695090438</v>
      </c>
      <c r="H3374" s="54">
        <v>38435</v>
      </c>
      <c r="I3374" s="215">
        <v>2370</v>
      </c>
      <c r="J3374" s="215">
        <v>7510</v>
      </c>
      <c r="K3374" s="215"/>
      <c r="L3374" s="215"/>
      <c r="M3374" s="67"/>
      <c r="R3374" s="216"/>
      <c r="S3374" s="216"/>
      <c r="T3374" s="216"/>
      <c r="U3374" s="216"/>
      <c r="V3374" s="216"/>
      <c r="W3374" s="216"/>
      <c r="X3374" s="216"/>
    </row>
    <row r="3375" spans="1:24" ht="15.75" customHeight="1">
      <c r="A3375" s="58"/>
      <c r="C3375" s="54">
        <v>38449</v>
      </c>
      <c r="D3375" s="215">
        <v>7460</v>
      </c>
      <c r="E3375" s="215">
        <v>7914</v>
      </c>
      <c r="F3375" s="57">
        <f t="shared" si="133"/>
        <v>454</v>
      </c>
      <c r="G3375" s="67">
        <f t="shared" si="134"/>
        <v>48.162790697674417</v>
      </c>
      <c r="H3375" s="54">
        <v>38434</v>
      </c>
      <c r="I3375" s="215">
        <v>2370</v>
      </c>
      <c r="J3375" s="215">
        <v>7510</v>
      </c>
      <c r="K3375" s="215"/>
      <c r="L3375" s="215"/>
      <c r="M3375" s="67"/>
      <c r="R3375" s="216"/>
      <c r="S3375" s="216"/>
      <c r="T3375" s="216"/>
      <c r="U3375" s="216"/>
      <c r="V3375" s="216"/>
      <c r="W3375" s="216"/>
      <c r="X3375" s="216"/>
    </row>
    <row r="3376" spans="1:24" ht="15.75" customHeight="1">
      <c r="A3376" s="58"/>
      <c r="C3376" s="54">
        <v>38448</v>
      </c>
      <c r="D3376" s="215">
        <v>7460</v>
      </c>
      <c r="E3376" s="215">
        <v>7950</v>
      </c>
      <c r="F3376" s="57">
        <f t="shared" si="133"/>
        <v>490</v>
      </c>
      <c r="G3376" s="67">
        <f t="shared" si="134"/>
        <v>47.576227390180875</v>
      </c>
      <c r="H3376" s="54">
        <v>38433</v>
      </c>
      <c r="I3376" s="215">
        <v>2370</v>
      </c>
      <c r="J3376" s="215">
        <v>7500</v>
      </c>
      <c r="K3376" s="215"/>
      <c r="L3376" s="215"/>
      <c r="M3376" s="67"/>
      <c r="R3376" s="216"/>
      <c r="S3376" s="216"/>
      <c r="T3376" s="216"/>
      <c r="U3376" s="216"/>
      <c r="V3376" s="216"/>
      <c r="W3376" s="216"/>
      <c r="X3376" s="216"/>
    </row>
    <row r="3377" spans="1:24" ht="15.75" customHeight="1">
      <c r="A3377" s="58"/>
      <c r="C3377" s="54">
        <v>38447</v>
      </c>
      <c r="D3377" s="215">
        <v>7500</v>
      </c>
      <c r="E3377" s="215">
        <v>7950</v>
      </c>
      <c r="F3377" s="57">
        <f t="shared" si="133"/>
        <v>450</v>
      </c>
      <c r="G3377" s="67">
        <f t="shared" si="134"/>
        <v>46.94315245478036</v>
      </c>
      <c r="H3377" s="54">
        <v>38432</v>
      </c>
      <c r="I3377" s="215">
        <v>2370</v>
      </c>
      <c r="J3377" s="215">
        <v>7500</v>
      </c>
      <c r="K3377" s="215"/>
      <c r="L3377" s="215"/>
      <c r="M3377" s="67"/>
      <c r="R3377" s="216"/>
      <c r="S3377" s="216"/>
      <c r="T3377" s="216"/>
      <c r="U3377" s="216"/>
      <c r="V3377" s="216"/>
      <c r="W3377" s="216"/>
      <c r="X3377" s="216"/>
    </row>
    <row r="3378" spans="1:24" ht="15.75" customHeight="1">
      <c r="A3378" s="58"/>
      <c r="C3378" s="54">
        <v>38446</v>
      </c>
      <c r="D3378" s="215">
        <v>7500</v>
      </c>
      <c r="E3378" s="215">
        <v>7923</v>
      </c>
      <c r="F3378" s="57">
        <f t="shared" si="133"/>
        <v>423</v>
      </c>
      <c r="G3378" s="67">
        <f t="shared" si="134"/>
        <v>46.361757105943155</v>
      </c>
      <c r="H3378" s="54">
        <v>38429</v>
      </c>
      <c r="I3378" s="215">
        <v>2370</v>
      </c>
      <c r="J3378" s="215">
        <v>7520</v>
      </c>
      <c r="K3378" s="215"/>
      <c r="L3378" s="215"/>
      <c r="M3378" s="67"/>
      <c r="R3378" s="216"/>
      <c r="S3378" s="216"/>
      <c r="T3378" s="216"/>
      <c r="U3378" s="216"/>
      <c r="V3378" s="216"/>
      <c r="W3378" s="216"/>
      <c r="X3378" s="216"/>
    </row>
    <row r="3379" spans="1:24" ht="15.75" customHeight="1">
      <c r="A3379" s="58"/>
      <c r="C3379" s="54">
        <v>38443</v>
      </c>
      <c r="D3379" s="215">
        <v>7530</v>
      </c>
      <c r="E3379" s="215">
        <v>7923</v>
      </c>
      <c r="F3379" s="57">
        <f t="shared" si="133"/>
        <v>393</v>
      </c>
      <c r="G3379" s="67">
        <f t="shared" si="134"/>
        <v>45.815245478036175</v>
      </c>
      <c r="H3379" s="54">
        <v>38428</v>
      </c>
      <c r="I3379" s="215">
        <v>2370</v>
      </c>
      <c r="J3379" s="215">
        <v>7550</v>
      </c>
      <c r="K3379" s="215"/>
      <c r="L3379" s="215"/>
      <c r="M3379" s="67"/>
      <c r="R3379" s="216"/>
      <c r="S3379" s="216"/>
      <c r="T3379" s="216"/>
      <c r="U3379" s="216"/>
      <c r="V3379" s="216"/>
      <c r="W3379" s="216"/>
      <c r="X3379" s="216"/>
    </row>
    <row r="3380" spans="1:24" ht="15.75" customHeight="1">
      <c r="A3380" s="58"/>
      <c r="C3380" s="54">
        <v>38442</v>
      </c>
      <c r="D3380" s="215">
        <v>7550</v>
      </c>
      <c r="E3380" s="215">
        <v>7905</v>
      </c>
      <c r="F3380" s="57">
        <f t="shared" si="133"/>
        <v>355</v>
      </c>
      <c r="G3380" s="67">
        <f t="shared" si="134"/>
        <v>45.307493540051681</v>
      </c>
      <c r="H3380" s="54">
        <v>38427</v>
      </c>
      <c r="I3380" s="215">
        <v>2370</v>
      </c>
      <c r="J3380" s="215">
        <v>7580</v>
      </c>
      <c r="K3380" s="215"/>
      <c r="L3380" s="215"/>
      <c r="M3380" s="67"/>
      <c r="R3380" s="216"/>
      <c r="S3380" s="216"/>
      <c r="T3380" s="216"/>
      <c r="U3380" s="216"/>
      <c r="V3380" s="216"/>
      <c r="W3380" s="216"/>
      <c r="X3380" s="216"/>
    </row>
    <row r="3381" spans="1:24" ht="15.75" customHeight="1">
      <c r="A3381" s="58"/>
      <c r="C3381" s="54">
        <v>38441</v>
      </c>
      <c r="D3381" s="215">
        <v>7630</v>
      </c>
      <c r="E3381" s="215">
        <v>7905</v>
      </c>
      <c r="F3381" s="57">
        <f t="shared" si="133"/>
        <v>275</v>
      </c>
      <c r="G3381" s="67">
        <f t="shared" si="134"/>
        <v>44.848837209302324</v>
      </c>
      <c r="H3381" s="54">
        <v>38426</v>
      </c>
      <c r="I3381" s="215">
        <v>2370</v>
      </c>
      <c r="J3381" s="215">
        <v>7600</v>
      </c>
      <c r="K3381" s="215"/>
      <c r="L3381" s="215"/>
      <c r="M3381" s="67"/>
      <c r="R3381" s="216"/>
      <c r="S3381" s="216"/>
      <c r="T3381" s="216"/>
      <c r="U3381" s="216"/>
      <c r="V3381" s="216"/>
      <c r="W3381" s="216"/>
      <c r="X3381" s="216"/>
    </row>
    <row r="3382" spans="1:24" ht="15.75" customHeight="1">
      <c r="A3382" s="58"/>
      <c r="C3382" s="54">
        <v>38440</v>
      </c>
      <c r="D3382" s="215">
        <v>7630</v>
      </c>
      <c r="E3382" s="215">
        <v>7905</v>
      </c>
      <c r="F3382" s="57">
        <f t="shared" si="133"/>
        <v>275</v>
      </c>
      <c r="G3382" s="67">
        <f t="shared" si="134"/>
        <v>44.493540051679588</v>
      </c>
      <c r="H3382" s="54">
        <v>38425</v>
      </c>
      <c r="I3382" s="215">
        <v>2370</v>
      </c>
      <c r="J3382" s="215">
        <v>7630</v>
      </c>
      <c r="K3382" s="215"/>
      <c r="L3382" s="215"/>
      <c r="M3382" s="67"/>
      <c r="R3382" s="216"/>
      <c r="S3382" s="216"/>
      <c r="T3382" s="216"/>
      <c r="U3382" s="216"/>
      <c r="V3382" s="216"/>
      <c r="W3382" s="216"/>
      <c r="X3382" s="216"/>
    </row>
    <row r="3383" spans="1:24" ht="15.75" customHeight="1">
      <c r="A3383" s="58"/>
      <c r="C3383" s="54">
        <v>38439</v>
      </c>
      <c r="D3383" s="215">
        <v>7650</v>
      </c>
      <c r="E3383" s="215">
        <v>7887</v>
      </c>
      <c r="F3383" s="57">
        <f t="shared" si="133"/>
        <v>237</v>
      </c>
      <c r="G3383" s="67">
        <f t="shared" si="134"/>
        <v>44.138242894056845</v>
      </c>
      <c r="H3383" s="54">
        <v>38422</v>
      </c>
      <c r="I3383" s="215">
        <v>2370</v>
      </c>
      <c r="J3383" s="215">
        <v>7670</v>
      </c>
      <c r="K3383" s="215"/>
      <c r="L3383" s="215"/>
      <c r="M3383" s="67"/>
      <c r="R3383" s="216"/>
      <c r="S3383" s="216"/>
      <c r="T3383" s="216"/>
      <c r="U3383" s="216"/>
      <c r="V3383" s="216"/>
      <c r="W3383" s="216"/>
      <c r="X3383" s="216"/>
    </row>
    <row r="3384" spans="1:24" ht="15.75" customHeight="1">
      <c r="A3384" s="58"/>
      <c r="C3384" s="54">
        <v>38436</v>
      </c>
      <c r="D3384" s="215">
        <v>7660</v>
      </c>
      <c r="E3384" s="215">
        <v>7887</v>
      </c>
      <c r="F3384" s="57">
        <f t="shared" si="133"/>
        <v>227</v>
      </c>
      <c r="G3384" s="67">
        <f t="shared" si="134"/>
        <v>43.832041343669253</v>
      </c>
      <c r="H3384" s="54">
        <v>38421</v>
      </c>
      <c r="I3384" s="215">
        <v>2370</v>
      </c>
      <c r="J3384" s="215">
        <v>7700</v>
      </c>
      <c r="K3384" s="215"/>
      <c r="L3384" s="215"/>
      <c r="M3384" s="67"/>
      <c r="R3384" s="216"/>
      <c r="S3384" s="216"/>
      <c r="T3384" s="216"/>
      <c r="U3384" s="216"/>
      <c r="V3384" s="216"/>
      <c r="W3384" s="216"/>
      <c r="X3384" s="216"/>
    </row>
    <row r="3385" spans="1:24" ht="15.75" customHeight="1">
      <c r="A3385" s="58"/>
      <c r="C3385" s="54">
        <v>38435</v>
      </c>
      <c r="D3385" s="215">
        <v>7660</v>
      </c>
      <c r="E3385" s="215">
        <v>7887</v>
      </c>
      <c r="F3385" s="57">
        <f t="shared" si="133"/>
        <v>227</v>
      </c>
      <c r="G3385" s="67">
        <f t="shared" si="134"/>
        <v>43.538759689922479</v>
      </c>
      <c r="H3385" s="54">
        <v>38420</v>
      </c>
      <c r="I3385" s="215">
        <v>2370</v>
      </c>
      <c r="J3385" s="215">
        <v>7700</v>
      </c>
      <c r="K3385" s="215"/>
      <c r="L3385" s="215"/>
      <c r="M3385" s="67"/>
      <c r="R3385" s="216"/>
      <c r="S3385" s="216"/>
      <c r="T3385" s="216"/>
      <c r="U3385" s="216"/>
      <c r="V3385" s="216"/>
      <c r="W3385" s="216"/>
      <c r="X3385" s="216"/>
    </row>
    <row r="3386" spans="1:24" ht="15.75" customHeight="1">
      <c r="A3386" s="58"/>
      <c r="C3386" s="54">
        <v>38434</v>
      </c>
      <c r="D3386" s="215">
        <v>7640</v>
      </c>
      <c r="E3386" s="215">
        <v>7887</v>
      </c>
      <c r="F3386" s="57">
        <f t="shared" si="133"/>
        <v>247</v>
      </c>
      <c r="G3386" s="67">
        <f t="shared" si="134"/>
        <v>43.245478036175712</v>
      </c>
      <c r="H3386" s="54">
        <v>38419</v>
      </c>
      <c r="I3386" s="215">
        <v>2360</v>
      </c>
      <c r="J3386" s="215">
        <v>7700</v>
      </c>
      <c r="K3386" s="215"/>
      <c r="L3386" s="215"/>
      <c r="M3386" s="67"/>
      <c r="R3386" s="216"/>
      <c r="S3386" s="216"/>
      <c r="T3386" s="216"/>
      <c r="U3386" s="216"/>
      <c r="V3386" s="216"/>
      <c r="W3386" s="216"/>
      <c r="X3386" s="216"/>
    </row>
    <row r="3387" spans="1:24" ht="15.75" customHeight="1">
      <c r="A3387" s="58"/>
      <c r="C3387" s="54">
        <v>38433</v>
      </c>
      <c r="D3387" s="215">
        <v>7620</v>
      </c>
      <c r="E3387" s="215">
        <v>7887</v>
      </c>
      <c r="F3387" s="57">
        <f t="shared" si="133"/>
        <v>267</v>
      </c>
      <c r="G3387" s="67">
        <f t="shared" si="134"/>
        <v>42.926356589147289</v>
      </c>
      <c r="H3387" s="54">
        <v>38418</v>
      </c>
      <c r="I3387" s="215">
        <v>2360</v>
      </c>
      <c r="J3387" s="215">
        <v>7700</v>
      </c>
      <c r="K3387" s="215"/>
      <c r="L3387" s="215"/>
      <c r="M3387" s="67"/>
      <c r="R3387" s="216"/>
      <c r="S3387" s="216"/>
      <c r="T3387" s="216"/>
      <c r="U3387" s="216"/>
      <c r="V3387" s="216"/>
      <c r="W3387" s="216"/>
      <c r="X3387" s="216"/>
    </row>
    <row r="3388" spans="1:24" ht="15.75" customHeight="1">
      <c r="A3388" s="58"/>
      <c r="C3388" s="54">
        <v>38432</v>
      </c>
      <c r="D3388" s="215">
        <v>7620</v>
      </c>
      <c r="E3388" s="215">
        <v>7887</v>
      </c>
      <c r="F3388" s="57">
        <f t="shared" si="133"/>
        <v>267</v>
      </c>
      <c r="G3388" s="67">
        <f t="shared" si="134"/>
        <v>42.581395348837212</v>
      </c>
      <c r="H3388" s="54">
        <v>38415</v>
      </c>
      <c r="I3388" s="215">
        <v>2360</v>
      </c>
      <c r="J3388" s="215">
        <v>7700</v>
      </c>
      <c r="K3388" s="215"/>
      <c r="L3388" s="215"/>
      <c r="M3388" s="67"/>
      <c r="R3388" s="216"/>
      <c r="S3388" s="216"/>
      <c r="T3388" s="216"/>
      <c r="U3388" s="216"/>
      <c r="V3388" s="216"/>
      <c r="W3388" s="216"/>
      <c r="X3388" s="216"/>
    </row>
    <row r="3389" spans="1:24" ht="15.75" customHeight="1">
      <c r="A3389" s="58"/>
      <c r="C3389" s="54">
        <v>38429</v>
      </c>
      <c r="D3389" s="215">
        <v>7610</v>
      </c>
      <c r="E3389" s="215">
        <v>7915</v>
      </c>
      <c r="F3389" s="57">
        <f t="shared" si="133"/>
        <v>305</v>
      </c>
      <c r="G3389" s="67">
        <f t="shared" si="134"/>
        <v>42.236434108527135</v>
      </c>
      <c r="H3389" s="54">
        <v>38414</v>
      </c>
      <c r="I3389" s="215">
        <v>2360</v>
      </c>
      <c r="J3389" s="215">
        <v>7700</v>
      </c>
      <c r="K3389" s="215"/>
      <c r="L3389" s="215"/>
      <c r="M3389" s="67"/>
      <c r="R3389" s="216"/>
      <c r="S3389" s="216"/>
      <c r="T3389" s="216"/>
      <c r="U3389" s="216"/>
      <c r="V3389" s="216"/>
      <c r="W3389" s="216"/>
      <c r="X3389" s="216"/>
    </row>
    <row r="3390" spans="1:24" ht="15.75" customHeight="1">
      <c r="A3390" s="58"/>
      <c r="C3390" s="54">
        <v>38428</v>
      </c>
      <c r="D3390" s="215">
        <v>7600</v>
      </c>
      <c r="E3390" s="215">
        <v>7915</v>
      </c>
      <c r="F3390" s="57">
        <f t="shared" si="133"/>
        <v>315</v>
      </c>
      <c r="G3390" s="67">
        <f t="shared" si="134"/>
        <v>41.842377260981912</v>
      </c>
      <c r="H3390" s="54">
        <v>38413</v>
      </c>
      <c r="I3390" s="215">
        <v>2360</v>
      </c>
      <c r="J3390" s="215">
        <v>7700</v>
      </c>
      <c r="K3390" s="215"/>
      <c r="L3390" s="215"/>
      <c r="M3390" s="67"/>
      <c r="R3390" s="216"/>
      <c r="S3390" s="216"/>
      <c r="T3390" s="216"/>
      <c r="U3390" s="216"/>
      <c r="V3390" s="216"/>
      <c r="W3390" s="216"/>
      <c r="X3390" s="216"/>
    </row>
    <row r="3391" spans="1:24" ht="15.75" customHeight="1">
      <c r="A3391" s="58"/>
      <c r="C3391" s="54">
        <v>38427</v>
      </c>
      <c r="D3391" s="215">
        <v>7620</v>
      </c>
      <c r="E3391" s="215">
        <v>7915</v>
      </c>
      <c r="F3391" s="57">
        <f t="shared" si="133"/>
        <v>295</v>
      </c>
      <c r="G3391" s="67">
        <f t="shared" si="134"/>
        <v>41.435400516795866</v>
      </c>
      <c r="H3391" s="54">
        <v>38412</v>
      </c>
      <c r="I3391" s="215">
        <v>2360</v>
      </c>
      <c r="J3391" s="215">
        <v>7690</v>
      </c>
      <c r="K3391" s="215"/>
      <c r="L3391" s="215"/>
      <c r="M3391" s="67"/>
      <c r="R3391" s="216"/>
      <c r="S3391" s="216"/>
      <c r="T3391" s="216"/>
      <c r="U3391" s="216"/>
      <c r="V3391" s="216"/>
      <c r="W3391" s="216"/>
      <c r="X3391" s="216"/>
    </row>
    <row r="3392" spans="1:24" ht="15.75" customHeight="1">
      <c r="A3392" s="58"/>
      <c r="C3392" s="54">
        <v>38426</v>
      </c>
      <c r="D3392" s="215">
        <v>7670</v>
      </c>
      <c r="E3392" s="215">
        <v>7969</v>
      </c>
      <c r="F3392" s="57">
        <f t="shared" si="133"/>
        <v>299</v>
      </c>
      <c r="G3392" s="67">
        <f t="shared" si="134"/>
        <v>41.054263565891475</v>
      </c>
      <c r="H3392" s="54">
        <v>38411</v>
      </c>
      <c r="I3392" s="215">
        <v>2340</v>
      </c>
      <c r="J3392" s="215">
        <v>7690</v>
      </c>
      <c r="K3392" s="215"/>
      <c r="L3392" s="215"/>
      <c r="M3392" s="67"/>
      <c r="R3392" s="216"/>
      <c r="S3392" s="216"/>
      <c r="T3392" s="216"/>
      <c r="U3392" s="216"/>
      <c r="V3392" s="216"/>
      <c r="W3392" s="216"/>
      <c r="X3392" s="216"/>
    </row>
    <row r="3393" spans="1:24" ht="15.75" customHeight="1">
      <c r="A3393" s="58"/>
      <c r="C3393" s="54">
        <v>38425</v>
      </c>
      <c r="D3393" s="215">
        <v>7670</v>
      </c>
      <c r="E3393" s="215">
        <v>7969</v>
      </c>
      <c r="F3393" s="57">
        <f t="shared" si="133"/>
        <v>299</v>
      </c>
      <c r="G3393" s="67">
        <f t="shared" si="134"/>
        <v>40.667958656330747</v>
      </c>
      <c r="H3393" s="54">
        <v>38408</v>
      </c>
      <c r="I3393" s="215">
        <v>2300</v>
      </c>
      <c r="J3393" s="215">
        <v>7670</v>
      </c>
      <c r="K3393" s="215"/>
      <c r="L3393" s="215"/>
      <c r="M3393" s="67"/>
      <c r="R3393" s="216"/>
      <c r="S3393" s="216"/>
      <c r="T3393" s="216"/>
      <c r="U3393" s="216"/>
      <c r="V3393" s="216"/>
      <c r="W3393" s="216"/>
      <c r="X3393" s="216"/>
    </row>
    <row r="3394" spans="1:24" ht="15.75" customHeight="1">
      <c r="A3394" s="58"/>
      <c r="C3394" s="54">
        <v>38422</v>
      </c>
      <c r="D3394" s="215">
        <v>7700</v>
      </c>
      <c r="E3394" s="215">
        <v>7969</v>
      </c>
      <c r="F3394" s="57">
        <f t="shared" si="133"/>
        <v>269</v>
      </c>
      <c r="G3394" s="67">
        <f t="shared" si="134"/>
        <v>40.281653746770026</v>
      </c>
      <c r="H3394" s="54">
        <v>38407</v>
      </c>
      <c r="I3394" s="215">
        <v>2230</v>
      </c>
      <c r="J3394" s="215">
        <v>7650</v>
      </c>
      <c r="K3394" s="215"/>
      <c r="L3394" s="215"/>
      <c r="M3394" s="67"/>
      <c r="R3394" s="216"/>
      <c r="S3394" s="216"/>
      <c r="T3394" s="216"/>
      <c r="U3394" s="216"/>
      <c r="V3394" s="216"/>
      <c r="W3394" s="216"/>
      <c r="X3394" s="216"/>
    </row>
    <row r="3395" spans="1:24" ht="15.75" customHeight="1">
      <c r="A3395" s="58"/>
      <c r="C3395" s="54">
        <v>38421</v>
      </c>
      <c r="D3395" s="215">
        <v>7750</v>
      </c>
      <c r="E3395" s="215">
        <v>8032</v>
      </c>
      <c r="F3395" s="57">
        <f t="shared" si="133"/>
        <v>282</v>
      </c>
      <c r="G3395" s="67">
        <f t="shared" si="134"/>
        <v>39.934108527131784</v>
      </c>
      <c r="H3395" s="54">
        <v>38406</v>
      </c>
      <c r="I3395" s="215">
        <v>2200</v>
      </c>
      <c r="J3395" s="215">
        <v>7620</v>
      </c>
      <c r="K3395" s="215"/>
      <c r="L3395" s="215"/>
      <c r="M3395" s="67"/>
      <c r="R3395" s="216"/>
      <c r="S3395" s="216"/>
      <c r="T3395" s="216"/>
      <c r="U3395" s="216"/>
      <c r="V3395" s="216"/>
      <c r="W3395" s="216"/>
      <c r="X3395" s="216"/>
    </row>
    <row r="3396" spans="1:24" ht="15.75" customHeight="1">
      <c r="A3396" s="58"/>
      <c r="C3396" s="54">
        <v>38420</v>
      </c>
      <c r="D3396" s="215">
        <v>7810</v>
      </c>
      <c r="E3396" s="215">
        <v>8032</v>
      </c>
      <c r="F3396" s="57">
        <f t="shared" si="133"/>
        <v>222</v>
      </c>
      <c r="G3396" s="67">
        <f t="shared" si="134"/>
        <v>39.569767441860463</v>
      </c>
      <c r="H3396" s="54">
        <v>38405</v>
      </c>
      <c r="I3396" s="215">
        <v>2160</v>
      </c>
      <c r="J3396" s="215">
        <v>7620</v>
      </c>
      <c r="K3396" s="215"/>
      <c r="L3396" s="215"/>
      <c r="M3396" s="67"/>
      <c r="R3396" s="216"/>
      <c r="S3396" s="216"/>
      <c r="T3396" s="216"/>
      <c r="U3396" s="216"/>
      <c r="V3396" s="216"/>
      <c r="W3396" s="216"/>
      <c r="X3396" s="216"/>
    </row>
    <row r="3397" spans="1:24" ht="15.75" customHeight="1">
      <c r="A3397" s="58"/>
      <c r="C3397" s="54">
        <v>38419</v>
      </c>
      <c r="D3397" s="215">
        <v>7810</v>
      </c>
      <c r="E3397" s="215">
        <v>8087</v>
      </c>
      <c r="F3397" s="57">
        <f t="shared" ref="F3397:F3460" si="135">E3397-D3397</f>
        <v>277</v>
      </c>
      <c r="G3397" s="67">
        <f t="shared" ref="G3397:G3460" si="136">SUM(F3397:F4170)/774</f>
        <v>39.282945736434108</v>
      </c>
      <c r="H3397" s="54">
        <v>38404</v>
      </c>
      <c r="I3397" s="215">
        <v>2160</v>
      </c>
      <c r="J3397" s="215">
        <v>7600</v>
      </c>
      <c r="K3397" s="215"/>
      <c r="L3397" s="215"/>
      <c r="M3397" s="67"/>
      <c r="R3397" s="216"/>
      <c r="S3397" s="216"/>
      <c r="T3397" s="216"/>
      <c r="U3397" s="216"/>
      <c r="V3397" s="216"/>
      <c r="W3397" s="216"/>
      <c r="X3397" s="216"/>
    </row>
    <row r="3398" spans="1:24" ht="15.75" customHeight="1">
      <c r="A3398" s="58"/>
      <c r="C3398" s="54">
        <v>38418</v>
      </c>
      <c r="D3398" s="215">
        <v>7810</v>
      </c>
      <c r="E3398" s="215">
        <v>8087</v>
      </c>
      <c r="F3398" s="57">
        <f t="shared" si="135"/>
        <v>277</v>
      </c>
      <c r="G3398" s="67">
        <f t="shared" si="136"/>
        <v>38.925064599483207</v>
      </c>
      <c r="H3398" s="54">
        <v>38401</v>
      </c>
      <c r="I3398" s="215">
        <v>2130</v>
      </c>
      <c r="J3398" s="215">
        <v>7570</v>
      </c>
      <c r="K3398" s="215"/>
      <c r="L3398" s="215"/>
      <c r="M3398" s="67"/>
      <c r="R3398" s="216"/>
      <c r="S3398" s="216"/>
      <c r="T3398" s="216"/>
      <c r="U3398" s="216"/>
      <c r="V3398" s="216"/>
      <c r="W3398" s="216"/>
      <c r="X3398" s="216"/>
    </row>
    <row r="3399" spans="1:24" ht="15.75" customHeight="1">
      <c r="A3399" s="58"/>
      <c r="C3399" s="54">
        <v>38415</v>
      </c>
      <c r="D3399" s="215">
        <v>7840</v>
      </c>
      <c r="E3399" s="215">
        <v>8087</v>
      </c>
      <c r="F3399" s="57">
        <f t="shared" si="135"/>
        <v>247</v>
      </c>
      <c r="G3399" s="67">
        <f t="shared" si="136"/>
        <v>38.567183462532299</v>
      </c>
      <c r="H3399" s="54">
        <v>38400</v>
      </c>
      <c r="I3399" s="215">
        <v>2130</v>
      </c>
      <c r="J3399" s="215">
        <v>7570</v>
      </c>
      <c r="K3399" s="215"/>
      <c r="L3399" s="215"/>
      <c r="M3399" s="67"/>
      <c r="R3399" s="216"/>
      <c r="S3399" s="216"/>
      <c r="T3399" s="216"/>
      <c r="U3399" s="216"/>
      <c r="V3399" s="216"/>
      <c r="W3399" s="216"/>
      <c r="X3399" s="216"/>
    </row>
    <row r="3400" spans="1:24" ht="15.75" customHeight="1">
      <c r="A3400" s="58"/>
      <c r="C3400" s="54">
        <v>38414</v>
      </c>
      <c r="D3400" s="215">
        <v>7840</v>
      </c>
      <c r="E3400" s="215">
        <v>8141</v>
      </c>
      <c r="F3400" s="57">
        <f t="shared" si="135"/>
        <v>301</v>
      </c>
      <c r="G3400" s="67">
        <f t="shared" si="136"/>
        <v>38.248062015503876</v>
      </c>
      <c r="H3400" s="54">
        <v>38399</v>
      </c>
      <c r="I3400" s="215">
        <v>2130</v>
      </c>
      <c r="J3400" s="215">
        <v>7540</v>
      </c>
      <c r="K3400" s="215"/>
      <c r="L3400" s="215"/>
      <c r="M3400" s="67"/>
      <c r="R3400" s="216"/>
      <c r="S3400" s="216"/>
      <c r="T3400" s="216"/>
      <c r="U3400" s="216"/>
      <c r="V3400" s="216"/>
      <c r="W3400" s="216"/>
      <c r="X3400" s="216"/>
    </row>
    <row r="3401" spans="1:24" ht="15.75" customHeight="1">
      <c r="A3401" s="58"/>
      <c r="C3401" s="54">
        <v>38413</v>
      </c>
      <c r="D3401" s="215">
        <v>7880</v>
      </c>
      <c r="E3401" s="215">
        <v>8141</v>
      </c>
      <c r="F3401" s="57">
        <f t="shared" si="135"/>
        <v>261</v>
      </c>
      <c r="G3401" s="67">
        <f t="shared" si="136"/>
        <v>37.859173126614984</v>
      </c>
      <c r="H3401" s="54">
        <v>38398</v>
      </c>
      <c r="I3401" s="215">
        <v>2130</v>
      </c>
      <c r="J3401" s="215">
        <v>7540</v>
      </c>
      <c r="K3401" s="215"/>
      <c r="L3401" s="215"/>
      <c r="M3401" s="67"/>
      <c r="R3401" s="216"/>
      <c r="S3401" s="216"/>
      <c r="T3401" s="216"/>
      <c r="U3401" s="216"/>
      <c r="V3401" s="216"/>
      <c r="W3401" s="216"/>
      <c r="X3401" s="216"/>
    </row>
    <row r="3402" spans="1:24" ht="15.75" customHeight="1">
      <c r="A3402" s="58"/>
      <c r="C3402" s="54">
        <v>38412</v>
      </c>
      <c r="D3402" s="215">
        <v>7880</v>
      </c>
      <c r="E3402" s="215">
        <v>8186</v>
      </c>
      <c r="F3402" s="57">
        <f t="shared" si="135"/>
        <v>306</v>
      </c>
      <c r="G3402" s="67">
        <f t="shared" si="136"/>
        <v>37.521963824289408</v>
      </c>
      <c r="H3402" s="54">
        <v>38397</v>
      </c>
      <c r="I3402" s="215">
        <v>2130</v>
      </c>
      <c r="J3402" s="215">
        <v>7520</v>
      </c>
      <c r="K3402" s="215"/>
      <c r="L3402" s="215"/>
      <c r="M3402" s="67"/>
      <c r="R3402" s="216"/>
      <c r="S3402" s="216"/>
      <c r="T3402" s="216"/>
      <c r="U3402" s="216"/>
      <c r="V3402" s="216"/>
      <c r="W3402" s="216"/>
      <c r="X3402" s="216"/>
    </row>
    <row r="3403" spans="1:24" ht="15.75" customHeight="1">
      <c r="A3403" s="58"/>
      <c r="C3403" s="54">
        <v>38411</v>
      </c>
      <c r="D3403" s="215">
        <v>7880</v>
      </c>
      <c r="E3403" s="215">
        <v>8186</v>
      </c>
      <c r="F3403" s="57">
        <f t="shared" si="135"/>
        <v>306</v>
      </c>
      <c r="G3403" s="67">
        <f t="shared" si="136"/>
        <v>37.126614987080103</v>
      </c>
      <c r="H3403" s="54">
        <v>38394</v>
      </c>
      <c r="I3403" s="215">
        <v>2110</v>
      </c>
      <c r="J3403" s="215">
        <v>7520</v>
      </c>
      <c r="K3403" s="215"/>
      <c r="L3403" s="215"/>
      <c r="M3403" s="67"/>
      <c r="R3403" s="216"/>
      <c r="S3403" s="216"/>
      <c r="T3403" s="216"/>
      <c r="U3403" s="216"/>
      <c r="V3403" s="216"/>
      <c r="W3403" s="216"/>
      <c r="X3403" s="216"/>
    </row>
    <row r="3404" spans="1:24" ht="15.75" customHeight="1">
      <c r="A3404" s="58"/>
      <c r="C3404" s="54">
        <v>38408</v>
      </c>
      <c r="D3404" s="215">
        <v>7880</v>
      </c>
      <c r="E3404" s="215">
        <v>8186</v>
      </c>
      <c r="F3404" s="57">
        <f t="shared" si="135"/>
        <v>306</v>
      </c>
      <c r="G3404" s="67">
        <f t="shared" si="136"/>
        <v>36.731266149870798</v>
      </c>
      <c r="H3404" s="54">
        <v>38393</v>
      </c>
      <c r="I3404" s="215">
        <v>2110</v>
      </c>
      <c r="J3404" s="215">
        <v>7510</v>
      </c>
      <c r="K3404" s="215"/>
      <c r="L3404" s="215"/>
      <c r="M3404" s="67"/>
      <c r="R3404" s="216"/>
      <c r="S3404" s="216"/>
      <c r="T3404" s="216"/>
      <c r="U3404" s="216"/>
      <c r="V3404" s="216"/>
      <c r="W3404" s="216"/>
      <c r="X3404" s="216"/>
    </row>
    <row r="3405" spans="1:24" ht="15.75" customHeight="1">
      <c r="A3405" s="58"/>
      <c r="C3405" s="54">
        <v>38407</v>
      </c>
      <c r="D3405" s="215">
        <v>7880</v>
      </c>
      <c r="E3405" s="215">
        <v>8132</v>
      </c>
      <c r="F3405" s="57">
        <f t="shared" si="135"/>
        <v>252</v>
      </c>
      <c r="G3405" s="67">
        <f t="shared" si="136"/>
        <v>36.3359173126615</v>
      </c>
      <c r="H3405" s="54">
        <v>38392</v>
      </c>
      <c r="I3405" s="215">
        <v>2110</v>
      </c>
      <c r="J3405" s="215">
        <v>7500</v>
      </c>
      <c r="K3405" s="215"/>
      <c r="L3405" s="215"/>
      <c r="M3405" s="67"/>
      <c r="R3405" s="216"/>
      <c r="S3405" s="216"/>
      <c r="T3405" s="216"/>
      <c r="U3405" s="216"/>
      <c r="V3405" s="216"/>
      <c r="W3405" s="216"/>
      <c r="X3405" s="216"/>
    </row>
    <row r="3406" spans="1:24" ht="15.75" customHeight="1">
      <c r="A3406" s="58"/>
      <c r="C3406" s="54">
        <v>38406</v>
      </c>
      <c r="D3406" s="215">
        <v>7830</v>
      </c>
      <c r="E3406" s="215">
        <v>8132</v>
      </c>
      <c r="F3406" s="57">
        <f t="shared" si="135"/>
        <v>302</v>
      </c>
      <c r="G3406" s="67">
        <f t="shared" si="136"/>
        <v>36.010335917312659</v>
      </c>
      <c r="H3406" s="54">
        <v>38391</v>
      </c>
      <c r="I3406" s="215">
        <v>2110</v>
      </c>
      <c r="J3406" s="215">
        <v>7500</v>
      </c>
      <c r="K3406" s="215"/>
      <c r="L3406" s="215"/>
      <c r="M3406" s="67"/>
      <c r="R3406" s="216"/>
      <c r="S3406" s="216"/>
      <c r="T3406" s="216"/>
      <c r="U3406" s="216"/>
      <c r="V3406" s="216"/>
      <c r="W3406" s="216"/>
      <c r="X3406" s="216"/>
    </row>
    <row r="3407" spans="1:24" ht="15.75" customHeight="1">
      <c r="A3407" s="58"/>
      <c r="C3407" s="54">
        <v>38405</v>
      </c>
      <c r="D3407" s="215">
        <v>7830</v>
      </c>
      <c r="E3407" s="215">
        <v>8132</v>
      </c>
      <c r="F3407" s="57">
        <f t="shared" si="135"/>
        <v>302</v>
      </c>
      <c r="G3407" s="67">
        <f t="shared" si="136"/>
        <v>35.620155038759691</v>
      </c>
      <c r="H3407" s="54">
        <v>38390</v>
      </c>
      <c r="I3407" s="215">
        <v>2130</v>
      </c>
      <c r="J3407" s="215">
        <v>7510</v>
      </c>
      <c r="K3407" s="215"/>
      <c r="L3407" s="215"/>
      <c r="M3407" s="67"/>
      <c r="R3407" s="216"/>
      <c r="S3407" s="216"/>
      <c r="T3407" s="216"/>
      <c r="U3407" s="216"/>
      <c r="V3407" s="216"/>
      <c r="W3407" s="216"/>
      <c r="X3407" s="216"/>
    </row>
    <row r="3408" spans="1:24" ht="15.75" customHeight="1">
      <c r="A3408" s="58"/>
      <c r="C3408" s="54">
        <v>38404</v>
      </c>
      <c r="D3408" s="215">
        <v>7810</v>
      </c>
      <c r="E3408" s="215">
        <v>8096</v>
      </c>
      <c r="F3408" s="57">
        <f t="shared" si="135"/>
        <v>286</v>
      </c>
      <c r="G3408" s="67">
        <f t="shared" si="136"/>
        <v>35.229974160206716</v>
      </c>
      <c r="H3408" s="54">
        <v>38387</v>
      </c>
      <c r="I3408" s="215">
        <v>2130</v>
      </c>
      <c r="J3408" s="215">
        <v>7510</v>
      </c>
      <c r="K3408" s="215"/>
      <c r="L3408" s="215"/>
      <c r="M3408" s="67"/>
      <c r="R3408" s="216"/>
      <c r="S3408" s="216"/>
      <c r="T3408" s="216"/>
      <c r="U3408" s="216"/>
      <c r="V3408" s="216"/>
      <c r="W3408" s="216"/>
      <c r="X3408" s="216"/>
    </row>
    <row r="3409" spans="1:24" ht="15.75" customHeight="1">
      <c r="A3409" s="58"/>
      <c r="C3409" s="54">
        <v>38401</v>
      </c>
      <c r="D3409" s="215">
        <v>7810</v>
      </c>
      <c r="E3409" s="215">
        <v>8096</v>
      </c>
      <c r="F3409" s="57">
        <f t="shared" si="135"/>
        <v>286</v>
      </c>
      <c r="G3409" s="67">
        <f t="shared" si="136"/>
        <v>34.860465116279073</v>
      </c>
      <c r="H3409" s="54">
        <v>38386</v>
      </c>
      <c r="I3409" s="215">
        <v>2130</v>
      </c>
      <c r="J3409" s="215">
        <v>7510</v>
      </c>
      <c r="K3409" s="215"/>
      <c r="L3409" s="215"/>
      <c r="M3409" s="67"/>
      <c r="R3409" s="216"/>
      <c r="S3409" s="216"/>
      <c r="T3409" s="216"/>
      <c r="U3409" s="216"/>
      <c r="V3409" s="216"/>
      <c r="W3409" s="216"/>
      <c r="X3409" s="216"/>
    </row>
    <row r="3410" spans="1:24" ht="15.75" customHeight="1">
      <c r="A3410" s="58"/>
      <c r="C3410" s="54">
        <v>38400</v>
      </c>
      <c r="D3410" s="215">
        <v>7790</v>
      </c>
      <c r="E3410" s="215">
        <v>8078</v>
      </c>
      <c r="F3410" s="57">
        <f t="shared" si="135"/>
        <v>288</v>
      </c>
      <c r="G3410" s="67">
        <f t="shared" si="136"/>
        <v>34.490956072351423</v>
      </c>
      <c r="H3410" s="54">
        <v>38385</v>
      </c>
      <c r="I3410" s="215">
        <v>2140</v>
      </c>
      <c r="J3410" s="215">
        <v>7520</v>
      </c>
      <c r="K3410" s="215"/>
      <c r="L3410" s="215"/>
      <c r="M3410" s="67"/>
      <c r="R3410" s="216"/>
      <c r="S3410" s="216"/>
      <c r="T3410" s="216"/>
      <c r="U3410" s="216"/>
      <c r="V3410" s="216"/>
      <c r="W3410" s="216"/>
      <c r="X3410" s="216"/>
    </row>
    <row r="3411" spans="1:24" ht="15.75" customHeight="1">
      <c r="A3411" s="58"/>
      <c r="C3411" s="54">
        <v>38399</v>
      </c>
      <c r="D3411" s="215">
        <v>7760</v>
      </c>
      <c r="E3411" s="215">
        <v>8078</v>
      </c>
      <c r="F3411" s="57">
        <f t="shared" si="135"/>
        <v>318</v>
      </c>
      <c r="G3411" s="67">
        <f t="shared" si="136"/>
        <v>34.118863049095609</v>
      </c>
      <c r="H3411" s="54">
        <v>38384</v>
      </c>
      <c r="I3411" s="215">
        <v>2140</v>
      </c>
      <c r="J3411" s="215">
        <v>7520</v>
      </c>
      <c r="K3411" s="215"/>
      <c r="L3411" s="215"/>
      <c r="M3411" s="67"/>
      <c r="R3411" s="216"/>
      <c r="S3411" s="216"/>
      <c r="T3411" s="216"/>
      <c r="U3411" s="216"/>
      <c r="V3411" s="216"/>
      <c r="W3411" s="216"/>
      <c r="X3411" s="216"/>
    </row>
    <row r="3412" spans="1:24" ht="15.75" customHeight="1">
      <c r="C3412" s="54">
        <v>38398</v>
      </c>
      <c r="D3412" s="215">
        <v>7760</v>
      </c>
      <c r="E3412" s="215">
        <v>8078</v>
      </c>
      <c r="F3412" s="57">
        <f t="shared" si="135"/>
        <v>318</v>
      </c>
      <c r="G3412" s="67">
        <f t="shared" si="136"/>
        <v>33.708010335917315</v>
      </c>
      <c r="H3412" s="54">
        <v>38383</v>
      </c>
      <c r="I3412" s="215">
        <v>2160</v>
      </c>
      <c r="J3412" s="215">
        <v>7530</v>
      </c>
      <c r="K3412" s="215"/>
      <c r="L3412" s="215"/>
      <c r="M3412" s="67"/>
      <c r="R3412" s="216"/>
      <c r="S3412" s="216"/>
      <c r="T3412" s="216"/>
      <c r="U3412" s="216"/>
      <c r="V3412" s="216"/>
      <c r="W3412" s="216"/>
      <c r="X3412" s="216"/>
    </row>
    <row r="3413" spans="1:24" ht="15.75" customHeight="1">
      <c r="C3413" s="54">
        <v>38397</v>
      </c>
      <c r="D3413" s="215">
        <v>7740</v>
      </c>
      <c r="E3413" s="215">
        <v>8078</v>
      </c>
      <c r="F3413" s="57">
        <f t="shared" si="135"/>
        <v>338</v>
      </c>
      <c r="G3413" s="67">
        <f t="shared" si="136"/>
        <v>33.297157622739022</v>
      </c>
      <c r="H3413" s="54">
        <v>38380</v>
      </c>
      <c r="I3413" s="215">
        <v>2160</v>
      </c>
      <c r="J3413" s="215">
        <v>7530</v>
      </c>
      <c r="K3413" s="215"/>
      <c r="L3413" s="215"/>
      <c r="M3413" s="67"/>
      <c r="R3413" s="216"/>
      <c r="S3413" s="216"/>
      <c r="T3413" s="216"/>
      <c r="U3413" s="216"/>
      <c r="V3413" s="216"/>
      <c r="W3413" s="216"/>
      <c r="X3413" s="216"/>
    </row>
    <row r="3414" spans="1:24" ht="15.75" customHeight="1">
      <c r="C3414" s="54">
        <v>38394</v>
      </c>
      <c r="D3414" s="215">
        <v>7740</v>
      </c>
      <c r="E3414" s="215">
        <v>8078</v>
      </c>
      <c r="F3414" s="57">
        <f t="shared" si="135"/>
        <v>338</v>
      </c>
      <c r="G3414" s="67">
        <f t="shared" si="136"/>
        <v>32.860465116279073</v>
      </c>
      <c r="H3414" s="54">
        <v>38379</v>
      </c>
      <c r="I3414" s="215">
        <v>2160</v>
      </c>
      <c r="J3414" s="215">
        <v>7550</v>
      </c>
      <c r="K3414" s="215"/>
      <c r="L3414" s="215"/>
      <c r="M3414" s="67"/>
      <c r="R3414" s="216"/>
      <c r="S3414" s="216"/>
      <c r="T3414" s="216"/>
      <c r="U3414" s="216"/>
      <c r="V3414" s="216"/>
      <c r="W3414" s="216"/>
      <c r="X3414" s="216"/>
    </row>
    <row r="3415" spans="1:24" ht="15.75" customHeight="1">
      <c r="C3415" s="54">
        <v>38393</v>
      </c>
      <c r="D3415" s="215">
        <v>7720</v>
      </c>
      <c r="E3415" s="215">
        <v>8078</v>
      </c>
      <c r="F3415" s="57">
        <f t="shared" si="135"/>
        <v>358</v>
      </c>
      <c r="G3415" s="67">
        <f t="shared" si="136"/>
        <v>32.423772609819125</v>
      </c>
      <c r="H3415" s="54">
        <v>38378</v>
      </c>
      <c r="I3415" s="215">
        <v>2160</v>
      </c>
      <c r="J3415" s="215">
        <v>7550</v>
      </c>
      <c r="K3415" s="215"/>
      <c r="L3415" s="215"/>
      <c r="M3415" s="67"/>
      <c r="R3415" s="216"/>
      <c r="S3415" s="216"/>
      <c r="T3415" s="216"/>
      <c r="U3415" s="216"/>
      <c r="V3415" s="216"/>
      <c r="W3415" s="216"/>
      <c r="X3415" s="216"/>
    </row>
    <row r="3416" spans="1:24" ht="15.75" customHeight="1">
      <c r="C3416" s="54">
        <v>38392</v>
      </c>
      <c r="D3416" s="215">
        <v>7720</v>
      </c>
      <c r="E3416" s="215">
        <v>8069</v>
      </c>
      <c r="F3416" s="57">
        <f t="shared" si="135"/>
        <v>349</v>
      </c>
      <c r="G3416" s="67">
        <f t="shared" si="136"/>
        <v>31.961240310077521</v>
      </c>
      <c r="H3416" s="54">
        <v>38377</v>
      </c>
      <c r="I3416" s="215">
        <v>2160</v>
      </c>
      <c r="J3416" s="215">
        <v>7550</v>
      </c>
      <c r="K3416" s="215"/>
      <c r="L3416" s="215"/>
      <c r="M3416" s="67"/>
      <c r="R3416" s="216"/>
      <c r="S3416" s="216"/>
      <c r="T3416" s="216"/>
      <c r="U3416" s="216"/>
      <c r="V3416" s="216"/>
      <c r="W3416" s="216"/>
      <c r="X3416" s="216"/>
    </row>
    <row r="3417" spans="1:24" ht="15.75" customHeight="1">
      <c r="C3417" s="54">
        <v>38391</v>
      </c>
      <c r="D3417" s="215">
        <v>7720</v>
      </c>
      <c r="E3417" s="215">
        <v>8069</v>
      </c>
      <c r="F3417" s="57">
        <f t="shared" si="135"/>
        <v>349</v>
      </c>
      <c r="G3417" s="67">
        <f t="shared" si="136"/>
        <v>31.510335917312663</v>
      </c>
      <c r="H3417" s="54">
        <v>38376</v>
      </c>
      <c r="I3417" s="215">
        <v>2140</v>
      </c>
      <c r="J3417" s="215">
        <v>7570</v>
      </c>
      <c r="K3417" s="215"/>
      <c r="L3417" s="215"/>
      <c r="M3417" s="67"/>
      <c r="R3417" s="216"/>
      <c r="S3417" s="216"/>
      <c r="T3417" s="216"/>
      <c r="U3417" s="216"/>
      <c r="V3417" s="216"/>
      <c r="W3417" s="216"/>
      <c r="X3417" s="216"/>
    </row>
    <row r="3418" spans="1:24" ht="15.75" customHeight="1">
      <c r="C3418" s="54">
        <v>38390</v>
      </c>
      <c r="D3418" s="215">
        <v>7700</v>
      </c>
      <c r="E3418" s="215">
        <v>8069</v>
      </c>
      <c r="F3418" s="57">
        <f t="shared" si="135"/>
        <v>369</v>
      </c>
      <c r="G3418" s="67">
        <f t="shared" si="136"/>
        <v>31.059431524547804</v>
      </c>
      <c r="H3418" s="54">
        <v>38373</v>
      </c>
      <c r="I3418" s="215">
        <v>2140</v>
      </c>
      <c r="J3418" s="215">
        <v>7570</v>
      </c>
      <c r="K3418" s="215"/>
      <c r="L3418" s="215"/>
      <c r="M3418" s="67"/>
      <c r="R3418" s="216"/>
      <c r="S3418" s="216"/>
      <c r="T3418" s="216"/>
      <c r="U3418" s="216"/>
      <c r="V3418" s="216"/>
      <c r="W3418" s="216"/>
      <c r="X3418" s="216"/>
    </row>
    <row r="3419" spans="1:24" ht="15.75" customHeight="1">
      <c r="C3419" s="54">
        <v>38387</v>
      </c>
      <c r="D3419" s="215">
        <v>7700</v>
      </c>
      <c r="E3419" s="215">
        <v>8060</v>
      </c>
      <c r="F3419" s="57">
        <f t="shared" si="135"/>
        <v>360</v>
      </c>
      <c r="G3419" s="67">
        <f t="shared" si="136"/>
        <v>30.582687338501291</v>
      </c>
      <c r="H3419" s="54">
        <v>38372</v>
      </c>
      <c r="I3419" s="215">
        <v>2140</v>
      </c>
      <c r="J3419" s="215">
        <v>7570</v>
      </c>
      <c r="K3419" s="215"/>
      <c r="L3419" s="215"/>
      <c r="M3419" s="67"/>
      <c r="R3419" s="216"/>
      <c r="S3419" s="216"/>
      <c r="T3419" s="216"/>
      <c r="U3419" s="216"/>
      <c r="V3419" s="216"/>
      <c r="W3419" s="216"/>
      <c r="X3419" s="216"/>
    </row>
    <row r="3420" spans="1:24" ht="15.75" customHeight="1">
      <c r="C3420" s="54">
        <v>38386</v>
      </c>
      <c r="D3420" s="215">
        <v>7670</v>
      </c>
      <c r="E3420" s="215">
        <v>8060</v>
      </c>
      <c r="F3420" s="57">
        <f t="shared" si="135"/>
        <v>390</v>
      </c>
      <c r="G3420" s="67">
        <f t="shared" si="136"/>
        <v>30.117571059431526</v>
      </c>
      <c r="H3420" s="54">
        <v>38371</v>
      </c>
      <c r="I3420" s="215">
        <v>2170</v>
      </c>
      <c r="J3420" s="215">
        <v>7570</v>
      </c>
      <c r="K3420" s="215"/>
      <c r="L3420" s="215"/>
      <c r="M3420" s="67"/>
      <c r="R3420" s="216"/>
      <c r="S3420" s="216"/>
      <c r="T3420" s="216"/>
      <c r="U3420" s="216"/>
      <c r="V3420" s="216"/>
      <c r="W3420" s="216"/>
      <c r="X3420" s="216"/>
    </row>
    <row r="3421" spans="1:24" ht="15.75" customHeight="1">
      <c r="C3421" s="54">
        <v>38385</v>
      </c>
      <c r="D3421" s="215">
        <v>7670</v>
      </c>
      <c r="E3421" s="215">
        <v>8060</v>
      </c>
      <c r="F3421" s="57">
        <f t="shared" si="135"/>
        <v>390</v>
      </c>
      <c r="G3421" s="67">
        <f t="shared" si="136"/>
        <v>29.613695090439276</v>
      </c>
      <c r="H3421" s="54">
        <v>38370</v>
      </c>
      <c r="I3421" s="215">
        <v>2170</v>
      </c>
      <c r="J3421" s="215">
        <v>7570</v>
      </c>
      <c r="K3421" s="215"/>
      <c r="L3421" s="215"/>
      <c r="M3421" s="67"/>
      <c r="R3421" s="216"/>
      <c r="S3421" s="216"/>
      <c r="T3421" s="216"/>
      <c r="U3421" s="216"/>
      <c r="V3421" s="216"/>
      <c r="W3421" s="216"/>
      <c r="X3421" s="216"/>
    </row>
    <row r="3422" spans="1:24" ht="15.75" customHeight="1">
      <c r="C3422" s="54">
        <v>38384</v>
      </c>
      <c r="D3422" s="215">
        <v>7650</v>
      </c>
      <c r="E3422" s="215">
        <v>8042</v>
      </c>
      <c r="F3422" s="57">
        <f t="shared" si="135"/>
        <v>392</v>
      </c>
      <c r="G3422" s="67">
        <f t="shared" si="136"/>
        <v>29.109819121447028</v>
      </c>
      <c r="H3422" s="54">
        <v>38369</v>
      </c>
      <c r="I3422" s="215">
        <v>2200</v>
      </c>
      <c r="J3422" s="215">
        <v>7560</v>
      </c>
      <c r="K3422" s="215"/>
      <c r="L3422" s="215"/>
      <c r="M3422" s="67"/>
      <c r="R3422" s="216"/>
      <c r="S3422" s="216"/>
      <c r="T3422" s="216"/>
      <c r="U3422" s="216"/>
      <c r="V3422" s="216"/>
      <c r="W3422" s="216"/>
      <c r="X3422" s="216"/>
    </row>
    <row r="3423" spans="1:24" ht="15.75" customHeight="1">
      <c r="C3423" s="54">
        <v>38383</v>
      </c>
      <c r="D3423" s="215">
        <v>7630</v>
      </c>
      <c r="E3423" s="215">
        <v>8042</v>
      </c>
      <c r="F3423" s="57">
        <f t="shared" si="135"/>
        <v>412</v>
      </c>
      <c r="G3423" s="67">
        <f t="shared" si="136"/>
        <v>28.603359173126616</v>
      </c>
      <c r="H3423" s="54">
        <v>38366</v>
      </c>
      <c r="I3423" s="215">
        <v>2230</v>
      </c>
      <c r="J3423" s="215">
        <v>7560</v>
      </c>
      <c r="K3423" s="215"/>
      <c r="L3423" s="215"/>
      <c r="M3423" s="67"/>
      <c r="R3423" s="216"/>
      <c r="S3423" s="216"/>
      <c r="T3423" s="216"/>
      <c r="U3423" s="216"/>
      <c r="V3423" s="216"/>
      <c r="W3423" s="216"/>
      <c r="X3423" s="216"/>
    </row>
    <row r="3424" spans="1:24" ht="15.75" customHeight="1">
      <c r="C3424" s="54">
        <v>38380</v>
      </c>
      <c r="D3424" s="215">
        <v>7630</v>
      </c>
      <c r="E3424" s="215">
        <v>8042</v>
      </c>
      <c r="F3424" s="57">
        <f t="shared" si="135"/>
        <v>412</v>
      </c>
      <c r="G3424" s="67">
        <f t="shared" si="136"/>
        <v>28.071059431524549</v>
      </c>
      <c r="H3424" s="54">
        <v>38365</v>
      </c>
      <c r="I3424" s="215">
        <v>2230</v>
      </c>
      <c r="J3424" s="215">
        <v>7550</v>
      </c>
      <c r="K3424" s="215"/>
      <c r="L3424" s="215"/>
      <c r="M3424" s="67"/>
      <c r="R3424" s="216"/>
      <c r="S3424" s="216"/>
      <c r="T3424" s="216"/>
      <c r="U3424" s="216"/>
      <c r="V3424" s="216"/>
      <c r="W3424" s="216"/>
      <c r="X3424" s="216"/>
    </row>
    <row r="3425" spans="3:24" ht="15.75" customHeight="1">
      <c r="C3425" s="54">
        <v>38379</v>
      </c>
      <c r="D3425" s="215">
        <v>7630</v>
      </c>
      <c r="E3425" s="215">
        <v>8061</v>
      </c>
      <c r="F3425" s="57">
        <f t="shared" si="135"/>
        <v>431</v>
      </c>
      <c r="G3425" s="67">
        <f t="shared" si="136"/>
        <v>27.538759689922479</v>
      </c>
      <c r="H3425" s="54">
        <v>38364</v>
      </c>
      <c r="I3425" s="215">
        <v>2250</v>
      </c>
      <c r="J3425" s="215">
        <v>7550</v>
      </c>
      <c r="K3425" s="215"/>
      <c r="L3425" s="215"/>
      <c r="M3425" s="67"/>
      <c r="R3425" s="216"/>
      <c r="S3425" s="216"/>
      <c r="T3425" s="216"/>
      <c r="U3425" s="216"/>
      <c r="V3425" s="216"/>
      <c r="W3425" s="216"/>
      <c r="X3425" s="216"/>
    </row>
    <row r="3426" spans="3:24" ht="15.75" customHeight="1">
      <c r="C3426" s="54">
        <v>38378</v>
      </c>
      <c r="D3426" s="215">
        <v>7670</v>
      </c>
      <c r="E3426" s="215">
        <v>8061</v>
      </c>
      <c r="F3426" s="57">
        <f t="shared" si="135"/>
        <v>391</v>
      </c>
      <c r="G3426" s="67">
        <f t="shared" si="136"/>
        <v>26.981912144702843</v>
      </c>
      <c r="H3426" s="54">
        <v>38363</v>
      </c>
      <c r="I3426" s="215">
        <v>2200</v>
      </c>
      <c r="J3426" s="215">
        <v>7570</v>
      </c>
      <c r="K3426" s="215"/>
      <c r="L3426" s="215"/>
      <c r="M3426" s="67"/>
      <c r="R3426" s="216"/>
      <c r="S3426" s="216"/>
      <c r="T3426" s="216"/>
      <c r="U3426" s="216"/>
      <c r="V3426" s="216"/>
      <c r="W3426" s="216"/>
      <c r="X3426" s="216"/>
    </row>
    <row r="3427" spans="3:24" ht="15.75" customHeight="1">
      <c r="C3427" s="54">
        <v>38377</v>
      </c>
      <c r="D3427" s="215">
        <v>7670</v>
      </c>
      <c r="E3427" s="215">
        <v>8061</v>
      </c>
      <c r="F3427" s="57">
        <f t="shared" si="135"/>
        <v>391</v>
      </c>
      <c r="G3427" s="67">
        <f t="shared" si="136"/>
        <v>26.476744186046513</v>
      </c>
      <c r="H3427" s="54">
        <v>38362</v>
      </c>
      <c r="I3427" s="215">
        <v>2200</v>
      </c>
      <c r="J3427" s="215">
        <v>7570</v>
      </c>
      <c r="K3427" s="215"/>
      <c r="L3427" s="215"/>
      <c r="M3427" s="67"/>
      <c r="R3427" s="216"/>
      <c r="S3427" s="216"/>
      <c r="T3427" s="216"/>
      <c r="U3427" s="216"/>
      <c r="V3427" s="216"/>
      <c r="W3427" s="216"/>
      <c r="X3427" s="216"/>
    </row>
    <row r="3428" spans="3:24" ht="15.75" customHeight="1">
      <c r="C3428" s="54">
        <v>38376</v>
      </c>
      <c r="D3428" s="215">
        <v>7710</v>
      </c>
      <c r="E3428" s="215">
        <v>8061</v>
      </c>
      <c r="F3428" s="57">
        <f t="shared" si="135"/>
        <v>351</v>
      </c>
      <c r="G3428" s="67">
        <f t="shared" si="136"/>
        <v>25.97157622739018</v>
      </c>
      <c r="H3428" s="54">
        <v>38359</v>
      </c>
      <c r="I3428" s="215">
        <v>2200</v>
      </c>
      <c r="J3428" s="215">
        <v>7590</v>
      </c>
      <c r="K3428" s="215"/>
      <c r="L3428" s="215"/>
      <c r="M3428" s="67"/>
      <c r="R3428" s="216"/>
      <c r="S3428" s="216"/>
      <c r="T3428" s="216"/>
      <c r="U3428" s="216"/>
      <c r="V3428" s="216"/>
      <c r="W3428" s="216"/>
      <c r="X3428" s="216"/>
    </row>
    <row r="3429" spans="3:24" ht="15.75" customHeight="1">
      <c r="C3429" s="54">
        <v>38373</v>
      </c>
      <c r="D3429" s="215">
        <v>7710</v>
      </c>
      <c r="E3429" s="215">
        <v>8061</v>
      </c>
      <c r="F3429" s="57">
        <f t="shared" si="135"/>
        <v>351</v>
      </c>
      <c r="G3429" s="67">
        <f t="shared" si="136"/>
        <v>25.518087855297157</v>
      </c>
      <c r="H3429" s="54">
        <v>38358</v>
      </c>
      <c r="I3429" s="215">
        <v>2170</v>
      </c>
      <c r="J3429" s="215">
        <v>7590</v>
      </c>
      <c r="K3429" s="215"/>
      <c r="L3429" s="215"/>
      <c r="M3429" s="67"/>
      <c r="R3429" s="216"/>
      <c r="S3429" s="216"/>
      <c r="T3429" s="216"/>
      <c r="U3429" s="216"/>
      <c r="V3429" s="216"/>
      <c r="W3429" s="216"/>
      <c r="X3429" s="216"/>
    </row>
    <row r="3430" spans="3:24" ht="15.75" customHeight="1">
      <c r="C3430" s="54">
        <v>38372</v>
      </c>
      <c r="D3430" s="215">
        <v>7710</v>
      </c>
      <c r="E3430" s="215">
        <v>8061</v>
      </c>
      <c r="F3430" s="57">
        <f t="shared" si="135"/>
        <v>351</v>
      </c>
      <c r="G3430" s="67">
        <f t="shared" si="136"/>
        <v>25.064599483204134</v>
      </c>
      <c r="H3430" s="54">
        <v>38357</v>
      </c>
      <c r="I3430" s="215">
        <v>2170</v>
      </c>
      <c r="J3430" s="215">
        <v>7620</v>
      </c>
      <c r="K3430" s="215"/>
      <c r="L3430" s="215"/>
      <c r="M3430" s="67"/>
      <c r="R3430" s="216"/>
      <c r="S3430" s="216"/>
      <c r="T3430" s="216"/>
      <c r="U3430" s="216"/>
      <c r="V3430" s="216"/>
      <c r="W3430" s="216"/>
      <c r="X3430" s="216"/>
    </row>
    <row r="3431" spans="3:24" ht="15.75" customHeight="1">
      <c r="C3431" s="54">
        <v>38371</v>
      </c>
      <c r="D3431" s="215">
        <v>7740</v>
      </c>
      <c r="E3431" s="215">
        <v>8070</v>
      </c>
      <c r="F3431" s="57">
        <f t="shared" si="135"/>
        <v>330</v>
      </c>
      <c r="G3431" s="67">
        <f t="shared" si="136"/>
        <v>24.611111111111111</v>
      </c>
      <c r="H3431" s="54">
        <v>38356</v>
      </c>
      <c r="I3431" s="215">
        <v>2170</v>
      </c>
      <c r="J3431" s="215">
        <v>7620</v>
      </c>
      <c r="K3431" s="215"/>
      <c r="L3431" s="215"/>
      <c r="M3431" s="67"/>
      <c r="R3431" s="216"/>
      <c r="S3431" s="216"/>
      <c r="T3431" s="216"/>
      <c r="U3431" s="216"/>
      <c r="V3431" s="216"/>
      <c r="W3431" s="216"/>
      <c r="X3431" s="216"/>
    </row>
    <row r="3432" spans="3:24" ht="15.75" customHeight="1">
      <c r="C3432" s="54">
        <v>38370</v>
      </c>
      <c r="D3432" s="215">
        <v>7740</v>
      </c>
      <c r="E3432" s="215">
        <v>8052</v>
      </c>
      <c r="F3432" s="57">
        <f t="shared" si="135"/>
        <v>312</v>
      </c>
      <c r="G3432" s="67">
        <f t="shared" si="136"/>
        <v>24.184754521963825</v>
      </c>
      <c r="H3432" s="54">
        <v>38355</v>
      </c>
      <c r="I3432" s="215">
        <v>2170</v>
      </c>
      <c r="J3432" s="215">
        <v>7640</v>
      </c>
      <c r="K3432" s="215"/>
      <c r="L3432" s="215"/>
      <c r="M3432" s="67"/>
      <c r="R3432" s="216"/>
      <c r="S3432" s="216"/>
      <c r="T3432" s="216"/>
      <c r="U3432" s="216"/>
      <c r="V3432" s="216"/>
      <c r="W3432" s="216"/>
      <c r="X3432" s="216"/>
    </row>
    <row r="3433" spans="3:24" ht="15.75" customHeight="1">
      <c r="C3433" s="54">
        <v>38369</v>
      </c>
      <c r="D3433" s="215">
        <v>7730</v>
      </c>
      <c r="E3433" s="215">
        <v>8025</v>
      </c>
      <c r="F3433" s="57">
        <f t="shared" si="135"/>
        <v>295</v>
      </c>
      <c r="G3433" s="67">
        <f t="shared" si="136"/>
        <v>23.781653746770026</v>
      </c>
      <c r="H3433" s="54">
        <v>38352</v>
      </c>
      <c r="I3433" s="215">
        <v>2190</v>
      </c>
      <c r="J3433" s="215">
        <v>7680</v>
      </c>
      <c r="K3433" s="215"/>
      <c r="L3433" s="215"/>
      <c r="M3433" s="67"/>
      <c r="R3433" s="216"/>
      <c r="S3433" s="216"/>
      <c r="T3433" s="216"/>
      <c r="U3433" s="216"/>
      <c r="V3433" s="216"/>
      <c r="W3433" s="216"/>
      <c r="X3433" s="216"/>
    </row>
    <row r="3434" spans="3:24" ht="15.75" customHeight="1">
      <c r="C3434" s="54">
        <v>38366</v>
      </c>
      <c r="D3434" s="215">
        <v>7730</v>
      </c>
      <c r="E3434" s="215">
        <v>8025</v>
      </c>
      <c r="F3434" s="57">
        <f t="shared" si="135"/>
        <v>295</v>
      </c>
      <c r="G3434" s="67">
        <f t="shared" si="136"/>
        <v>23.400516795865634</v>
      </c>
      <c r="H3434" s="54">
        <v>38351</v>
      </c>
      <c r="I3434" s="215">
        <v>2190</v>
      </c>
      <c r="J3434" s="215">
        <v>7680</v>
      </c>
      <c r="K3434" s="215"/>
      <c r="L3434" s="215"/>
      <c r="M3434" s="67"/>
      <c r="R3434" s="216"/>
      <c r="S3434" s="216"/>
      <c r="T3434" s="216"/>
      <c r="U3434" s="216"/>
      <c r="V3434" s="216"/>
      <c r="W3434" s="216"/>
      <c r="X3434" s="216"/>
    </row>
    <row r="3435" spans="3:24" ht="15.75" customHeight="1">
      <c r="C3435" s="54">
        <v>38365</v>
      </c>
      <c r="D3435" s="215">
        <v>7730</v>
      </c>
      <c r="E3435" s="215">
        <v>7998</v>
      </c>
      <c r="F3435" s="57">
        <f t="shared" si="135"/>
        <v>268</v>
      </c>
      <c r="G3435" s="67">
        <f t="shared" si="136"/>
        <v>23.019379844961239</v>
      </c>
      <c r="H3435" s="54">
        <v>38350</v>
      </c>
      <c r="I3435" s="215">
        <v>2190</v>
      </c>
      <c r="J3435" s="215">
        <v>7710</v>
      </c>
      <c r="K3435" s="215"/>
      <c r="L3435" s="215"/>
      <c r="M3435" s="67"/>
      <c r="R3435" s="216"/>
      <c r="S3435" s="216"/>
      <c r="T3435" s="216"/>
      <c r="U3435" s="216"/>
      <c r="V3435" s="216"/>
      <c r="W3435" s="216"/>
      <c r="X3435" s="216"/>
    </row>
    <row r="3436" spans="3:24" ht="15.75" customHeight="1">
      <c r="C3436" s="54">
        <v>38364</v>
      </c>
      <c r="D3436" s="215">
        <v>7720</v>
      </c>
      <c r="E3436" s="215">
        <v>7998</v>
      </c>
      <c r="F3436" s="57">
        <f t="shared" si="135"/>
        <v>278</v>
      </c>
      <c r="G3436" s="67">
        <f t="shared" si="136"/>
        <v>22.67312661498708</v>
      </c>
      <c r="H3436" s="54">
        <v>38349</v>
      </c>
      <c r="I3436" s="215">
        <v>2190</v>
      </c>
      <c r="J3436" s="215">
        <v>7790</v>
      </c>
      <c r="K3436" s="215"/>
      <c r="L3436" s="215"/>
      <c r="M3436" s="67"/>
      <c r="R3436" s="216"/>
      <c r="S3436" s="216"/>
      <c r="T3436" s="216"/>
      <c r="U3436" s="216"/>
      <c r="V3436" s="216"/>
      <c r="W3436" s="216"/>
      <c r="X3436" s="216"/>
    </row>
    <row r="3437" spans="3:24" ht="15.75" customHeight="1">
      <c r="C3437" s="54">
        <v>38363</v>
      </c>
      <c r="D3437" s="215">
        <v>7720</v>
      </c>
      <c r="E3437" s="215">
        <v>7952</v>
      </c>
      <c r="F3437" s="57">
        <f t="shared" si="135"/>
        <v>232</v>
      </c>
      <c r="G3437" s="67">
        <f t="shared" si="136"/>
        <v>22.313953488372093</v>
      </c>
      <c r="H3437" s="54">
        <v>38348</v>
      </c>
      <c r="I3437" s="215">
        <v>2190</v>
      </c>
      <c r="J3437" s="215">
        <v>7840</v>
      </c>
      <c r="K3437" s="215"/>
      <c r="L3437" s="215"/>
      <c r="M3437" s="67"/>
      <c r="R3437" s="216"/>
      <c r="S3437" s="216"/>
      <c r="T3437" s="216"/>
      <c r="U3437" s="216"/>
      <c r="V3437" s="216"/>
      <c r="W3437" s="216"/>
      <c r="X3437" s="216"/>
    </row>
    <row r="3438" spans="3:24" ht="15.75" customHeight="1">
      <c r="C3438" s="54">
        <v>38362</v>
      </c>
      <c r="D3438" s="215">
        <v>7710</v>
      </c>
      <c r="E3438" s="215">
        <v>7952</v>
      </c>
      <c r="F3438" s="57">
        <f t="shared" si="135"/>
        <v>242</v>
      </c>
      <c r="G3438" s="67">
        <f t="shared" si="136"/>
        <v>22.01421188630491</v>
      </c>
      <c r="H3438" s="54">
        <v>38345</v>
      </c>
      <c r="I3438" s="215">
        <v>2190</v>
      </c>
      <c r="J3438" s="215">
        <v>7840</v>
      </c>
      <c r="K3438" s="215"/>
      <c r="L3438" s="215"/>
      <c r="M3438" s="67"/>
      <c r="R3438" s="216"/>
      <c r="S3438" s="216"/>
      <c r="T3438" s="216"/>
      <c r="U3438" s="216"/>
      <c r="V3438" s="216"/>
      <c r="W3438" s="216"/>
      <c r="X3438" s="216"/>
    </row>
    <row r="3439" spans="3:24" ht="15.75" customHeight="1">
      <c r="C3439" s="54">
        <v>38359</v>
      </c>
      <c r="D3439" s="215">
        <v>7710</v>
      </c>
      <c r="E3439" s="215">
        <v>7952</v>
      </c>
      <c r="F3439" s="57">
        <f t="shared" si="135"/>
        <v>242</v>
      </c>
      <c r="G3439" s="67">
        <f t="shared" si="136"/>
        <v>21.7015503875969</v>
      </c>
      <c r="H3439" s="54">
        <v>38344</v>
      </c>
      <c r="I3439" s="215">
        <v>2190</v>
      </c>
      <c r="J3439" s="215">
        <v>7890</v>
      </c>
      <c r="K3439" s="215"/>
      <c r="L3439" s="215"/>
      <c r="M3439" s="67"/>
      <c r="R3439" s="216"/>
      <c r="S3439" s="216"/>
      <c r="T3439" s="216"/>
      <c r="U3439" s="216"/>
      <c r="V3439" s="216"/>
      <c r="W3439" s="216"/>
      <c r="X3439" s="216"/>
    </row>
    <row r="3440" spans="3:24" ht="15.75" customHeight="1">
      <c r="C3440" s="54">
        <v>38358</v>
      </c>
      <c r="D3440" s="215">
        <v>7710</v>
      </c>
      <c r="E3440" s="215">
        <v>7980</v>
      </c>
      <c r="F3440" s="57">
        <f t="shared" si="135"/>
        <v>270</v>
      </c>
      <c r="G3440" s="67">
        <f t="shared" si="136"/>
        <v>21.388888888888889</v>
      </c>
      <c r="H3440" s="54">
        <v>38343</v>
      </c>
      <c r="I3440" s="215">
        <v>2170</v>
      </c>
      <c r="J3440" s="215">
        <v>7920</v>
      </c>
      <c r="K3440" s="215"/>
      <c r="L3440" s="215"/>
      <c r="M3440" s="67"/>
      <c r="R3440" s="216"/>
      <c r="S3440" s="216"/>
      <c r="T3440" s="216"/>
      <c r="U3440" s="216"/>
      <c r="V3440" s="216"/>
      <c r="W3440" s="216"/>
      <c r="X3440" s="216"/>
    </row>
    <row r="3441" spans="3:24" ht="15.75" customHeight="1">
      <c r="C3441" s="54">
        <v>38357</v>
      </c>
      <c r="D3441" s="215">
        <v>7710</v>
      </c>
      <c r="E3441" s="215">
        <v>7980</v>
      </c>
      <c r="F3441" s="57">
        <f t="shared" si="135"/>
        <v>270</v>
      </c>
      <c r="G3441" s="67">
        <f t="shared" si="136"/>
        <v>21.040051679586565</v>
      </c>
      <c r="H3441" s="54">
        <v>38342</v>
      </c>
      <c r="I3441" s="215">
        <v>2170</v>
      </c>
      <c r="J3441" s="215">
        <v>7990</v>
      </c>
      <c r="K3441" s="215"/>
      <c r="L3441" s="215"/>
      <c r="M3441" s="67"/>
      <c r="R3441" s="216"/>
      <c r="S3441" s="216"/>
      <c r="T3441" s="216"/>
      <c r="U3441" s="216"/>
      <c r="V3441" s="216"/>
      <c r="W3441" s="216"/>
      <c r="X3441" s="216"/>
    </row>
    <row r="3442" spans="3:24" ht="15.75" customHeight="1">
      <c r="C3442" s="54">
        <v>38356</v>
      </c>
      <c r="D3442" s="215">
        <v>7710</v>
      </c>
      <c r="E3442" s="215">
        <v>8007</v>
      </c>
      <c r="F3442" s="57">
        <f t="shared" si="135"/>
        <v>297</v>
      </c>
      <c r="G3442" s="67">
        <f t="shared" si="136"/>
        <v>20.691214470284237</v>
      </c>
      <c r="H3442" s="54">
        <v>38341</v>
      </c>
      <c r="I3442" s="215">
        <v>2160</v>
      </c>
      <c r="J3442" s="215">
        <v>8050</v>
      </c>
      <c r="K3442" s="215"/>
      <c r="L3442" s="215"/>
      <c r="M3442" s="67"/>
      <c r="R3442" s="216"/>
      <c r="S3442" s="216"/>
      <c r="T3442" s="216"/>
      <c r="U3442" s="216"/>
      <c r="V3442" s="216"/>
      <c r="W3442" s="216"/>
      <c r="X3442" s="216"/>
    </row>
    <row r="3443" spans="3:24" ht="15.75" customHeight="1">
      <c r="C3443" s="54">
        <v>38355</v>
      </c>
      <c r="D3443" s="215">
        <v>7700</v>
      </c>
      <c r="E3443" s="215">
        <v>8007</v>
      </c>
      <c r="F3443" s="57">
        <f t="shared" si="135"/>
        <v>307</v>
      </c>
      <c r="G3443" s="67">
        <f t="shared" si="136"/>
        <v>20.307493540051681</v>
      </c>
      <c r="H3443" s="54">
        <v>38338</v>
      </c>
      <c r="I3443" s="215">
        <v>2160</v>
      </c>
      <c r="J3443" s="215">
        <v>8090</v>
      </c>
      <c r="K3443" s="215"/>
      <c r="L3443" s="215"/>
      <c r="M3443" s="67"/>
      <c r="R3443" s="216"/>
      <c r="S3443" s="216"/>
      <c r="T3443" s="216"/>
      <c r="U3443" s="216"/>
      <c r="V3443" s="216"/>
      <c r="W3443" s="216"/>
      <c r="X3443" s="216"/>
    </row>
    <row r="3444" spans="3:24" ht="15.75" customHeight="1">
      <c r="C3444" s="54">
        <v>38352</v>
      </c>
      <c r="D3444" s="215">
        <v>7700</v>
      </c>
      <c r="E3444" s="215">
        <v>8043</v>
      </c>
      <c r="F3444" s="57">
        <f t="shared" si="135"/>
        <v>343</v>
      </c>
      <c r="G3444" s="67">
        <f t="shared" si="136"/>
        <v>19.910852713178294</v>
      </c>
      <c r="H3444" s="54">
        <v>38337</v>
      </c>
      <c r="I3444" s="215">
        <v>2175</v>
      </c>
      <c r="J3444" s="215">
        <v>8160</v>
      </c>
      <c r="K3444" s="215"/>
      <c r="L3444" s="215"/>
      <c r="M3444" s="67"/>
      <c r="R3444" s="216"/>
      <c r="S3444" s="216"/>
      <c r="T3444" s="216"/>
      <c r="U3444" s="216"/>
      <c r="V3444" s="216"/>
      <c r="W3444" s="216"/>
      <c r="X3444" s="216"/>
    </row>
    <row r="3445" spans="3:24" ht="15.75" customHeight="1">
      <c r="C3445" s="54">
        <v>38351</v>
      </c>
      <c r="D3445" s="215">
        <v>7720</v>
      </c>
      <c r="E3445" s="215">
        <v>8043</v>
      </c>
      <c r="F3445" s="57">
        <f t="shared" si="135"/>
        <v>323</v>
      </c>
      <c r="G3445" s="67">
        <f t="shared" si="136"/>
        <v>19.467700258397933</v>
      </c>
      <c r="H3445" s="54">
        <v>38330</v>
      </c>
      <c r="I3445" s="215">
        <v>2200</v>
      </c>
      <c r="J3445" s="215">
        <v>8280</v>
      </c>
      <c r="K3445" s="215"/>
      <c r="L3445" s="215"/>
      <c r="M3445" s="67"/>
      <c r="R3445" s="216"/>
      <c r="S3445" s="216"/>
      <c r="T3445" s="216"/>
      <c r="U3445" s="216"/>
      <c r="V3445" s="216"/>
      <c r="W3445" s="216"/>
      <c r="X3445" s="216"/>
    </row>
    <row r="3446" spans="3:24" ht="15.75" customHeight="1">
      <c r="C3446" s="54">
        <v>38350</v>
      </c>
      <c r="D3446" s="215">
        <v>7720</v>
      </c>
      <c r="E3446" s="215">
        <v>8097</v>
      </c>
      <c r="F3446" s="57">
        <f t="shared" si="135"/>
        <v>377</v>
      </c>
      <c r="G3446" s="67">
        <f t="shared" si="136"/>
        <v>19.050387596899224</v>
      </c>
      <c r="H3446" s="54">
        <v>38329</v>
      </c>
      <c r="I3446" s="215">
        <v>2200</v>
      </c>
      <c r="J3446" s="215">
        <v>8280</v>
      </c>
      <c r="K3446" s="215"/>
      <c r="L3446" s="215"/>
      <c r="M3446" s="67"/>
      <c r="R3446" s="216"/>
      <c r="S3446" s="216"/>
      <c r="T3446" s="216"/>
      <c r="U3446" s="216"/>
      <c r="V3446" s="216"/>
      <c r="W3446" s="216"/>
      <c r="X3446" s="216"/>
    </row>
    <row r="3447" spans="3:24" ht="15.75" customHeight="1">
      <c r="C3447" s="54">
        <v>38349</v>
      </c>
      <c r="D3447" s="215">
        <v>7770</v>
      </c>
      <c r="E3447" s="215">
        <v>8152</v>
      </c>
      <c r="F3447" s="57">
        <f t="shared" si="135"/>
        <v>382</v>
      </c>
      <c r="G3447" s="67">
        <f t="shared" si="136"/>
        <v>18.563307493540051</v>
      </c>
      <c r="H3447" s="54">
        <v>38328</v>
      </c>
      <c r="I3447" s="215">
        <v>2180</v>
      </c>
      <c r="J3447" s="215">
        <v>8300</v>
      </c>
      <c r="K3447" s="215"/>
      <c r="L3447" s="215"/>
      <c r="M3447" s="67"/>
      <c r="R3447" s="216"/>
      <c r="S3447" s="216"/>
      <c r="T3447" s="216"/>
      <c r="U3447" s="216"/>
      <c r="V3447" s="216"/>
      <c r="W3447" s="216"/>
      <c r="X3447" s="216"/>
    </row>
    <row r="3448" spans="3:24" ht="15.75" customHeight="1">
      <c r="C3448" s="54">
        <v>38348</v>
      </c>
      <c r="D3448" s="215">
        <v>7810</v>
      </c>
      <c r="E3448" s="215">
        <v>8215</v>
      </c>
      <c r="F3448" s="57">
        <f t="shared" si="135"/>
        <v>405</v>
      </c>
      <c r="G3448" s="67">
        <f t="shared" si="136"/>
        <v>18.069767441860463</v>
      </c>
      <c r="H3448" s="54">
        <v>38327</v>
      </c>
      <c r="I3448" s="215">
        <v>2180</v>
      </c>
      <c r="J3448" s="215">
        <v>8300</v>
      </c>
      <c r="K3448" s="215"/>
      <c r="L3448" s="215"/>
      <c r="M3448" s="67"/>
      <c r="R3448" s="216"/>
      <c r="S3448" s="216"/>
      <c r="T3448" s="216"/>
      <c r="U3448" s="216"/>
      <c r="V3448" s="216"/>
      <c r="W3448" s="216"/>
      <c r="X3448" s="216"/>
    </row>
    <row r="3449" spans="3:24" ht="15.75" customHeight="1">
      <c r="C3449" s="54">
        <v>38345</v>
      </c>
      <c r="D3449" s="215">
        <v>7870</v>
      </c>
      <c r="E3449" s="215">
        <v>8278</v>
      </c>
      <c r="F3449" s="57">
        <f t="shared" si="135"/>
        <v>408</v>
      </c>
      <c r="G3449" s="67">
        <f t="shared" si="136"/>
        <v>17.546511627906977</v>
      </c>
      <c r="H3449" s="54">
        <v>38324</v>
      </c>
      <c r="I3449" s="215">
        <v>2180</v>
      </c>
      <c r="J3449" s="215">
        <v>8320</v>
      </c>
      <c r="K3449" s="215"/>
      <c r="L3449" s="215"/>
      <c r="M3449" s="67"/>
      <c r="R3449" s="216"/>
      <c r="S3449" s="216"/>
      <c r="T3449" s="216"/>
      <c r="U3449" s="216"/>
      <c r="V3449" s="216"/>
      <c r="W3449" s="216"/>
      <c r="X3449" s="216"/>
    </row>
    <row r="3450" spans="3:24" ht="15.75" customHeight="1">
      <c r="C3450" s="54">
        <v>38344</v>
      </c>
      <c r="D3450" s="215">
        <v>7940</v>
      </c>
      <c r="E3450" s="215">
        <v>8360</v>
      </c>
      <c r="F3450" s="57">
        <f t="shared" si="135"/>
        <v>420</v>
      </c>
      <c r="G3450" s="67">
        <f t="shared" si="136"/>
        <v>17.019379844961239</v>
      </c>
      <c r="H3450" s="54">
        <v>38323</v>
      </c>
      <c r="I3450" s="215">
        <v>2170</v>
      </c>
      <c r="J3450" s="215">
        <v>8320</v>
      </c>
      <c r="K3450" s="215"/>
      <c r="L3450" s="215"/>
      <c r="M3450" s="67"/>
      <c r="R3450" s="216"/>
      <c r="S3450" s="216"/>
      <c r="T3450" s="216"/>
      <c r="U3450" s="216"/>
      <c r="V3450" s="216"/>
      <c r="W3450" s="216"/>
      <c r="X3450" s="216"/>
    </row>
    <row r="3451" spans="3:24" ht="15.75" customHeight="1">
      <c r="C3451" s="54">
        <v>38343</v>
      </c>
      <c r="D3451" s="215">
        <v>8000</v>
      </c>
      <c r="E3451" s="215">
        <v>8360</v>
      </c>
      <c r="F3451" s="57">
        <f t="shared" si="135"/>
        <v>360</v>
      </c>
      <c r="G3451" s="67">
        <f t="shared" si="136"/>
        <v>16.476744186046513</v>
      </c>
      <c r="H3451" s="54">
        <v>38322</v>
      </c>
      <c r="I3451" s="215">
        <v>2170</v>
      </c>
      <c r="J3451" s="215">
        <v>8360</v>
      </c>
      <c r="K3451" s="215"/>
      <c r="L3451" s="215"/>
      <c r="M3451" s="67"/>
      <c r="R3451" s="216"/>
      <c r="S3451" s="216"/>
      <c r="T3451" s="216"/>
      <c r="U3451" s="216"/>
      <c r="V3451" s="216"/>
      <c r="W3451" s="216"/>
      <c r="X3451" s="216"/>
    </row>
    <row r="3452" spans="3:24" ht="15.75" customHeight="1">
      <c r="C3452" s="54">
        <v>38342</v>
      </c>
      <c r="D3452" s="215">
        <v>8000</v>
      </c>
      <c r="E3452" s="215">
        <v>8414</v>
      </c>
      <c r="F3452" s="57">
        <f t="shared" si="135"/>
        <v>414</v>
      </c>
      <c r="G3452" s="67">
        <f t="shared" si="136"/>
        <v>16.011627906976745</v>
      </c>
      <c r="H3452" s="54">
        <v>38321</v>
      </c>
      <c r="I3452" s="215">
        <v>2150</v>
      </c>
      <c r="J3452" s="215">
        <v>8360</v>
      </c>
      <c r="K3452" s="215"/>
      <c r="L3452" s="215"/>
      <c r="M3452" s="67"/>
      <c r="R3452" s="216"/>
      <c r="S3452" s="216"/>
      <c r="T3452" s="216"/>
      <c r="U3452" s="216"/>
      <c r="V3452" s="216"/>
      <c r="W3452" s="216"/>
      <c r="X3452" s="216"/>
    </row>
    <row r="3453" spans="3:24" ht="15.75" customHeight="1">
      <c r="C3453" s="54">
        <v>38341</v>
      </c>
      <c r="D3453" s="215">
        <v>8070</v>
      </c>
      <c r="E3453" s="215">
        <v>8414</v>
      </c>
      <c r="F3453" s="57">
        <f t="shared" si="135"/>
        <v>344</v>
      </c>
      <c r="G3453" s="67">
        <f t="shared" si="136"/>
        <v>15.476744186046512</v>
      </c>
      <c r="H3453" s="54">
        <v>38320</v>
      </c>
      <c r="I3453" s="215">
        <v>2150</v>
      </c>
      <c r="J3453" s="215">
        <v>8390</v>
      </c>
      <c r="K3453" s="215"/>
      <c r="L3453" s="215"/>
      <c r="M3453" s="67"/>
      <c r="R3453" s="216"/>
      <c r="S3453" s="216"/>
      <c r="T3453" s="216"/>
      <c r="U3453" s="216"/>
      <c r="V3453" s="216"/>
      <c r="W3453" s="216"/>
      <c r="X3453" s="216"/>
    </row>
    <row r="3454" spans="3:24" ht="15.75" customHeight="1">
      <c r="C3454" s="54">
        <v>38338</v>
      </c>
      <c r="D3454" s="215">
        <v>8100</v>
      </c>
      <c r="E3454" s="215">
        <v>8459</v>
      </c>
      <c r="F3454" s="57">
        <f t="shared" si="135"/>
        <v>359</v>
      </c>
      <c r="G3454" s="67">
        <f t="shared" si="136"/>
        <v>15.032299741602067</v>
      </c>
      <c r="H3454" s="54">
        <v>38317</v>
      </c>
      <c r="I3454" s="215">
        <v>2150</v>
      </c>
      <c r="J3454" s="215">
        <v>8410</v>
      </c>
      <c r="K3454" s="215"/>
      <c r="L3454" s="215"/>
      <c r="M3454" s="67"/>
      <c r="R3454" s="216"/>
      <c r="S3454" s="216"/>
      <c r="T3454" s="216"/>
      <c r="U3454" s="216"/>
      <c r="V3454" s="216"/>
      <c r="W3454" s="216"/>
      <c r="X3454" s="216"/>
    </row>
    <row r="3455" spans="3:24" ht="15.75" customHeight="1">
      <c r="C3455" s="54">
        <v>38337</v>
      </c>
      <c r="D3455" s="215">
        <v>8170</v>
      </c>
      <c r="E3455" s="215">
        <v>8496</v>
      </c>
      <c r="F3455" s="57">
        <f t="shared" si="135"/>
        <v>326</v>
      </c>
      <c r="G3455" s="67">
        <f t="shared" si="136"/>
        <v>14.568475452196383</v>
      </c>
      <c r="H3455" s="54">
        <v>38316</v>
      </c>
      <c r="I3455" s="215">
        <v>2150</v>
      </c>
      <c r="J3455" s="215">
        <v>8440</v>
      </c>
      <c r="K3455" s="215"/>
      <c r="L3455" s="215"/>
      <c r="M3455" s="67"/>
      <c r="R3455" s="216"/>
      <c r="S3455" s="216"/>
      <c r="T3455" s="216"/>
      <c r="U3455" s="216"/>
      <c r="V3455" s="216"/>
      <c r="W3455" s="216"/>
      <c r="X3455" s="216"/>
    </row>
    <row r="3456" spans="3:24" ht="15.75" customHeight="1">
      <c r="C3456" s="54">
        <v>38336</v>
      </c>
      <c r="D3456" s="215">
        <v>8170</v>
      </c>
      <c r="E3456" s="215">
        <v>8496</v>
      </c>
      <c r="F3456" s="57">
        <f t="shared" si="135"/>
        <v>326</v>
      </c>
      <c r="G3456" s="67">
        <f t="shared" si="136"/>
        <v>14.147286821705427</v>
      </c>
      <c r="H3456" s="54">
        <v>38315</v>
      </c>
      <c r="I3456" s="215">
        <v>2170</v>
      </c>
      <c r="J3456" s="215">
        <v>8460</v>
      </c>
      <c r="K3456" s="215"/>
      <c r="L3456" s="215"/>
      <c r="M3456" s="67"/>
      <c r="R3456" s="216"/>
      <c r="S3456" s="216"/>
      <c r="T3456" s="216"/>
      <c r="U3456" s="216"/>
      <c r="V3456" s="216"/>
      <c r="W3456" s="216"/>
      <c r="X3456" s="216"/>
    </row>
    <row r="3457" spans="3:24" ht="15.75" customHeight="1">
      <c r="C3457" s="54">
        <v>38335</v>
      </c>
      <c r="D3457" s="215">
        <v>8200</v>
      </c>
      <c r="E3457" s="215">
        <v>8541</v>
      </c>
      <c r="F3457" s="57">
        <f t="shared" si="135"/>
        <v>341</v>
      </c>
      <c r="G3457" s="67">
        <f t="shared" si="136"/>
        <v>13.72609819121447</v>
      </c>
      <c r="H3457" s="54">
        <v>38314</v>
      </c>
      <c r="I3457" s="215">
        <v>2170</v>
      </c>
      <c r="J3457" s="215">
        <v>8490</v>
      </c>
      <c r="K3457" s="215"/>
      <c r="L3457" s="215"/>
      <c r="M3457" s="67"/>
      <c r="R3457" s="216"/>
      <c r="S3457" s="216"/>
      <c r="T3457" s="216"/>
      <c r="U3457" s="216"/>
      <c r="V3457" s="216"/>
      <c r="W3457" s="216"/>
      <c r="X3457" s="216"/>
    </row>
    <row r="3458" spans="3:24" ht="15.75" customHeight="1">
      <c r="C3458" s="54">
        <v>38334</v>
      </c>
      <c r="D3458" s="215">
        <v>8240</v>
      </c>
      <c r="E3458" s="215">
        <v>8595</v>
      </c>
      <c r="F3458" s="57">
        <f t="shared" si="135"/>
        <v>355</v>
      </c>
      <c r="G3458" s="67">
        <f t="shared" si="136"/>
        <v>13.285529715762275</v>
      </c>
      <c r="H3458" s="54">
        <v>38313</v>
      </c>
      <c r="I3458" s="215">
        <v>2180</v>
      </c>
      <c r="J3458" s="215">
        <v>8540</v>
      </c>
      <c r="K3458" s="215"/>
      <c r="L3458" s="215"/>
      <c r="M3458" s="67"/>
      <c r="R3458" s="216"/>
      <c r="S3458" s="216"/>
      <c r="T3458" s="216"/>
      <c r="U3458" s="216"/>
      <c r="V3458" s="216"/>
      <c r="W3458" s="216"/>
      <c r="X3458" s="216"/>
    </row>
    <row r="3459" spans="3:24" ht="15.75" customHeight="1">
      <c r="C3459" s="54">
        <v>38331</v>
      </c>
      <c r="D3459" s="215">
        <v>8310</v>
      </c>
      <c r="E3459" s="215">
        <v>8613</v>
      </c>
      <c r="F3459" s="57">
        <f t="shared" si="135"/>
        <v>303</v>
      </c>
      <c r="G3459" s="67">
        <f t="shared" si="136"/>
        <v>12.82687338501292</v>
      </c>
      <c r="H3459" s="54">
        <v>38310</v>
      </c>
      <c r="I3459" s="215">
        <v>2200</v>
      </c>
      <c r="J3459" s="215">
        <v>8540</v>
      </c>
      <c r="K3459" s="215"/>
      <c r="L3459" s="215"/>
      <c r="M3459" s="67"/>
      <c r="R3459" s="216"/>
      <c r="S3459" s="216"/>
      <c r="T3459" s="216"/>
      <c r="U3459" s="216"/>
      <c r="V3459" s="216"/>
      <c r="W3459" s="216"/>
      <c r="X3459" s="216"/>
    </row>
    <row r="3460" spans="3:24" ht="15.75" customHeight="1">
      <c r="C3460" s="54">
        <v>38330</v>
      </c>
      <c r="D3460" s="215">
        <v>8310</v>
      </c>
      <c r="E3460" s="215">
        <v>8613</v>
      </c>
      <c r="F3460" s="57">
        <f t="shared" si="135"/>
        <v>303</v>
      </c>
      <c r="G3460" s="67">
        <f t="shared" si="136"/>
        <v>12.435400516795866</v>
      </c>
      <c r="H3460" s="54">
        <v>38309</v>
      </c>
      <c r="I3460" s="215">
        <v>2200</v>
      </c>
      <c r="J3460" s="215">
        <v>8600</v>
      </c>
      <c r="K3460" s="215"/>
      <c r="L3460" s="215"/>
      <c r="M3460" s="67"/>
      <c r="R3460" s="216"/>
      <c r="S3460" s="216"/>
      <c r="T3460" s="216"/>
      <c r="U3460" s="216"/>
      <c r="V3460" s="216"/>
      <c r="W3460" s="216"/>
      <c r="X3460" s="216"/>
    </row>
    <row r="3461" spans="3:24" ht="15.75" customHeight="1">
      <c r="C3461" s="54">
        <v>38329</v>
      </c>
      <c r="D3461" s="215">
        <v>8370</v>
      </c>
      <c r="E3461" s="215">
        <v>8631</v>
      </c>
      <c r="F3461" s="57">
        <f t="shared" ref="F3461:F3487" si="137">E3461-D3461</f>
        <v>261</v>
      </c>
      <c r="G3461" s="67">
        <f t="shared" ref="G3461:G3487" si="138">SUM(F3461:F4234)/774</f>
        <v>12.043927648578812</v>
      </c>
      <c r="H3461" s="54">
        <v>38308</v>
      </c>
      <c r="I3461" s="215">
        <v>2220</v>
      </c>
      <c r="J3461" s="215">
        <v>8600</v>
      </c>
      <c r="K3461" s="215"/>
      <c r="L3461" s="215"/>
      <c r="M3461" s="67"/>
      <c r="R3461" s="216"/>
      <c r="S3461" s="216"/>
      <c r="T3461" s="216"/>
      <c r="U3461" s="216"/>
      <c r="V3461" s="216"/>
      <c r="W3461" s="216"/>
      <c r="X3461" s="216"/>
    </row>
    <row r="3462" spans="3:24" ht="15.75" customHeight="1">
      <c r="C3462" s="54">
        <v>38328</v>
      </c>
      <c r="D3462" s="215">
        <v>8370</v>
      </c>
      <c r="E3462" s="215">
        <v>8631</v>
      </c>
      <c r="F3462" s="57">
        <f t="shared" si="137"/>
        <v>261</v>
      </c>
      <c r="G3462" s="67">
        <f t="shared" si="138"/>
        <v>11.706718346253229</v>
      </c>
      <c r="H3462" s="54">
        <v>38307</v>
      </c>
      <c r="I3462" s="215">
        <v>2220</v>
      </c>
      <c r="J3462" s="215">
        <v>8600</v>
      </c>
      <c r="K3462" s="215"/>
      <c r="L3462" s="215"/>
      <c r="M3462" s="67"/>
      <c r="R3462" s="216"/>
      <c r="S3462" s="216"/>
      <c r="T3462" s="216"/>
      <c r="U3462" s="216"/>
      <c r="V3462" s="216"/>
      <c r="W3462" s="216"/>
      <c r="X3462" s="216"/>
    </row>
    <row r="3463" spans="3:24" ht="15.75" customHeight="1">
      <c r="C3463" s="54">
        <v>38327</v>
      </c>
      <c r="D3463" s="215">
        <v>8420</v>
      </c>
      <c r="E3463" s="215">
        <v>8659</v>
      </c>
      <c r="F3463" s="57">
        <f t="shared" si="137"/>
        <v>239</v>
      </c>
      <c r="G3463" s="67">
        <f t="shared" si="138"/>
        <v>11.369509043927648</v>
      </c>
      <c r="H3463" s="54">
        <v>38306</v>
      </c>
      <c r="I3463" s="215">
        <v>2230</v>
      </c>
      <c r="J3463" s="215">
        <v>8640</v>
      </c>
      <c r="K3463" s="215"/>
      <c r="L3463" s="215"/>
      <c r="M3463" s="67"/>
      <c r="R3463" s="216"/>
      <c r="S3463" s="216"/>
      <c r="T3463" s="216"/>
      <c r="U3463" s="216"/>
      <c r="V3463" s="216"/>
      <c r="W3463" s="216"/>
      <c r="X3463" s="216"/>
    </row>
    <row r="3464" spans="3:24" ht="15.75" customHeight="1">
      <c r="C3464" s="54">
        <v>38324</v>
      </c>
      <c r="D3464" s="215">
        <v>8420</v>
      </c>
      <c r="E3464" s="215">
        <v>8659</v>
      </c>
      <c r="F3464" s="57">
        <f t="shared" si="137"/>
        <v>239</v>
      </c>
      <c r="G3464" s="67">
        <f t="shared" si="138"/>
        <v>11.060723514211887</v>
      </c>
      <c r="H3464" s="54">
        <v>38303</v>
      </c>
      <c r="I3464" s="215">
        <v>2230</v>
      </c>
      <c r="J3464" s="215">
        <v>8640</v>
      </c>
      <c r="K3464" s="215"/>
      <c r="L3464" s="215"/>
      <c r="M3464" s="67"/>
      <c r="R3464" s="216"/>
      <c r="S3464" s="216"/>
      <c r="T3464" s="216"/>
      <c r="U3464" s="216"/>
      <c r="V3464" s="216"/>
      <c r="W3464" s="216"/>
      <c r="X3464" s="216"/>
    </row>
    <row r="3465" spans="3:24" ht="15.75" customHeight="1">
      <c r="C3465" s="54">
        <v>38323</v>
      </c>
      <c r="D3465" s="215">
        <v>8420</v>
      </c>
      <c r="E3465" s="215">
        <v>8695</v>
      </c>
      <c r="F3465" s="57">
        <f t="shared" si="137"/>
        <v>275</v>
      </c>
      <c r="G3465" s="67">
        <f t="shared" si="138"/>
        <v>10.751937984496124</v>
      </c>
      <c r="H3465" s="54">
        <v>38302</v>
      </c>
      <c r="I3465" s="215">
        <v>2250</v>
      </c>
      <c r="J3465" s="215">
        <v>8680</v>
      </c>
      <c r="K3465" s="215"/>
      <c r="L3465" s="215"/>
      <c r="M3465" s="67"/>
      <c r="R3465" s="216"/>
      <c r="S3465" s="216"/>
      <c r="T3465" s="216"/>
      <c r="U3465" s="216"/>
      <c r="V3465" s="216"/>
      <c r="W3465" s="216"/>
      <c r="X3465" s="216"/>
    </row>
    <row r="3466" spans="3:24" ht="15.75" customHeight="1">
      <c r="C3466" s="54">
        <v>38322</v>
      </c>
      <c r="D3466" s="215">
        <v>8470</v>
      </c>
      <c r="E3466" s="215">
        <v>8695</v>
      </c>
      <c r="F3466" s="57">
        <f t="shared" si="137"/>
        <v>225</v>
      </c>
      <c r="G3466" s="67">
        <f t="shared" si="138"/>
        <v>10.396640826873385</v>
      </c>
      <c r="H3466" s="54">
        <v>38301</v>
      </c>
      <c r="I3466" s="215">
        <v>2250</v>
      </c>
      <c r="J3466" s="215">
        <v>8680</v>
      </c>
      <c r="K3466" s="215"/>
      <c r="L3466" s="215"/>
      <c r="M3466" s="67"/>
      <c r="R3466" s="216"/>
      <c r="S3466" s="216"/>
      <c r="T3466" s="216"/>
      <c r="U3466" s="216"/>
      <c r="V3466" s="216"/>
      <c r="W3466" s="216"/>
      <c r="X3466" s="216"/>
    </row>
    <row r="3467" spans="3:24" ht="15.75" customHeight="1">
      <c r="C3467" s="54">
        <v>38321</v>
      </c>
      <c r="D3467" s="215">
        <v>8470</v>
      </c>
      <c r="E3467" s="215">
        <v>8722</v>
      </c>
      <c r="F3467" s="57">
        <f t="shared" si="137"/>
        <v>252</v>
      </c>
      <c r="G3467" s="67">
        <f t="shared" si="138"/>
        <v>10.105943152454781</v>
      </c>
      <c r="H3467" s="54">
        <v>38300</v>
      </c>
      <c r="I3467" s="215">
        <v>2260</v>
      </c>
      <c r="J3467" s="215">
        <v>8700</v>
      </c>
      <c r="K3467" s="215"/>
      <c r="L3467" s="215"/>
      <c r="M3467" s="67"/>
      <c r="R3467" s="216"/>
      <c r="S3467" s="216"/>
      <c r="T3467" s="216"/>
      <c r="U3467" s="216"/>
      <c r="V3467" s="216"/>
      <c r="W3467" s="216"/>
      <c r="X3467" s="216"/>
    </row>
    <row r="3468" spans="3:24" ht="15.75" customHeight="1">
      <c r="C3468" s="54">
        <v>38320</v>
      </c>
      <c r="D3468" s="215">
        <v>8500</v>
      </c>
      <c r="E3468" s="215">
        <v>8722</v>
      </c>
      <c r="F3468" s="57">
        <f t="shared" si="137"/>
        <v>222</v>
      </c>
      <c r="G3468" s="67">
        <f t="shared" si="138"/>
        <v>9.7803617571059434</v>
      </c>
      <c r="H3468" s="54">
        <v>38299</v>
      </c>
      <c r="I3468" s="215">
        <v>2260</v>
      </c>
      <c r="J3468" s="215">
        <v>8700</v>
      </c>
      <c r="K3468" s="215"/>
      <c r="L3468" s="215"/>
      <c r="M3468" s="67"/>
      <c r="R3468" s="216"/>
      <c r="S3468" s="216"/>
      <c r="T3468" s="216"/>
      <c r="U3468" s="216"/>
      <c r="V3468" s="216"/>
      <c r="W3468" s="216"/>
      <c r="X3468" s="216"/>
    </row>
    <row r="3469" spans="3:24" ht="15.75" customHeight="1">
      <c r="C3469" s="54">
        <v>38317</v>
      </c>
      <c r="D3469" s="215">
        <v>8500</v>
      </c>
      <c r="E3469" s="215">
        <v>8776</v>
      </c>
      <c r="F3469" s="57">
        <f t="shared" si="137"/>
        <v>276</v>
      </c>
      <c r="G3469" s="67">
        <f t="shared" si="138"/>
        <v>9.4935400516795863</v>
      </c>
      <c r="H3469" s="54">
        <v>38296</v>
      </c>
      <c r="I3469" s="215">
        <v>2260</v>
      </c>
      <c r="J3469" s="215">
        <v>8720</v>
      </c>
      <c r="K3469" s="215"/>
      <c r="L3469" s="215"/>
      <c r="M3469" s="67"/>
      <c r="S3469" s="216"/>
      <c r="T3469" s="216"/>
      <c r="U3469" s="216"/>
      <c r="V3469" s="216"/>
      <c r="W3469" s="216"/>
      <c r="X3469" s="216"/>
    </row>
    <row r="3470" spans="3:24" ht="15.75" customHeight="1">
      <c r="C3470" s="54">
        <v>38316</v>
      </c>
      <c r="D3470" s="215">
        <v>8500</v>
      </c>
      <c r="E3470" s="215">
        <v>8804</v>
      </c>
      <c r="F3470" s="57">
        <f t="shared" si="137"/>
        <v>304</v>
      </c>
      <c r="G3470" s="67">
        <f t="shared" si="138"/>
        <v>9.1369509043927657</v>
      </c>
      <c r="H3470" s="54">
        <v>38295</v>
      </c>
      <c r="I3470" s="215">
        <v>2260</v>
      </c>
      <c r="J3470" s="215">
        <v>8760</v>
      </c>
      <c r="K3470" s="215"/>
      <c r="L3470" s="215"/>
      <c r="M3470" s="67"/>
      <c r="S3470" s="216"/>
      <c r="T3470" s="216"/>
      <c r="U3470" s="216"/>
      <c r="V3470" s="216"/>
      <c r="W3470" s="216"/>
      <c r="X3470" s="216"/>
    </row>
    <row r="3471" spans="3:24" ht="15.75" customHeight="1">
      <c r="C3471" s="54">
        <v>38315</v>
      </c>
      <c r="D3471" s="215">
        <v>8530</v>
      </c>
      <c r="E3471" s="215">
        <v>8804</v>
      </c>
      <c r="F3471" s="57">
        <f t="shared" si="137"/>
        <v>274</v>
      </c>
      <c r="G3471" s="67">
        <f t="shared" si="138"/>
        <v>8.7441860465116275</v>
      </c>
      <c r="H3471" s="54">
        <v>38294</v>
      </c>
      <c r="I3471" s="215">
        <v>2260</v>
      </c>
      <c r="J3471" s="215">
        <v>8760</v>
      </c>
      <c r="K3471" s="215"/>
      <c r="L3471" s="215"/>
      <c r="M3471" s="67"/>
      <c r="S3471" s="216"/>
      <c r="T3471" s="216"/>
      <c r="U3471" s="216"/>
      <c r="V3471" s="216"/>
      <c r="W3471" s="216"/>
      <c r="X3471" s="216"/>
    </row>
    <row r="3472" spans="3:24" ht="15.75" customHeight="1">
      <c r="C3472" s="54">
        <v>38314</v>
      </c>
      <c r="D3472" s="215">
        <v>8530</v>
      </c>
      <c r="E3472" s="215">
        <v>8849</v>
      </c>
      <c r="F3472" s="57">
        <f t="shared" si="137"/>
        <v>319</v>
      </c>
      <c r="G3472" s="67">
        <f t="shared" si="138"/>
        <v>8.3901808785529717</v>
      </c>
      <c r="H3472" s="54">
        <v>38293</v>
      </c>
      <c r="I3472" s="215">
        <v>2260</v>
      </c>
      <c r="J3472" s="215">
        <v>8750</v>
      </c>
      <c r="K3472" s="215"/>
      <c r="L3472" s="215"/>
      <c r="M3472" s="67"/>
    </row>
    <row r="3473" spans="3:7" ht="15.75" customHeight="1">
      <c r="C3473" s="54">
        <v>38313</v>
      </c>
      <c r="D3473" s="215">
        <v>8570</v>
      </c>
      <c r="E3473" s="215">
        <v>8849</v>
      </c>
      <c r="F3473" s="57">
        <f t="shared" si="137"/>
        <v>279</v>
      </c>
      <c r="G3473" s="67">
        <f t="shared" si="138"/>
        <v>7.978036175710594</v>
      </c>
    </row>
    <row r="3474" spans="3:7" ht="15.75" customHeight="1">
      <c r="C3474" s="54">
        <v>38310</v>
      </c>
      <c r="D3474" s="215">
        <v>8570</v>
      </c>
      <c r="E3474" s="215">
        <v>8894</v>
      </c>
      <c r="F3474" s="57">
        <f t="shared" si="137"/>
        <v>324</v>
      </c>
      <c r="G3474" s="67">
        <f t="shared" si="138"/>
        <v>7.6175710594315245</v>
      </c>
    </row>
    <row r="3475" spans="3:7" ht="15.75" customHeight="1">
      <c r="C3475" s="54">
        <v>38309</v>
      </c>
      <c r="D3475" s="215">
        <v>8590</v>
      </c>
      <c r="E3475" s="215">
        <v>8939</v>
      </c>
      <c r="F3475" s="57">
        <f t="shared" si="137"/>
        <v>349</v>
      </c>
      <c r="G3475" s="67">
        <f t="shared" si="138"/>
        <v>7.1989664082687339</v>
      </c>
    </row>
    <row r="3476" spans="3:7" ht="15.75" customHeight="1">
      <c r="C3476" s="54">
        <v>38308</v>
      </c>
      <c r="D3476" s="215">
        <v>8590</v>
      </c>
      <c r="E3476" s="215">
        <v>8985</v>
      </c>
      <c r="F3476" s="57">
        <f t="shared" si="137"/>
        <v>395</v>
      </c>
      <c r="G3476" s="67">
        <f t="shared" si="138"/>
        <v>6.7480620155038764</v>
      </c>
    </row>
    <row r="3477" spans="3:7" ht="15.75" customHeight="1">
      <c r="C3477" s="54">
        <v>38307</v>
      </c>
      <c r="D3477" s="215">
        <v>8620</v>
      </c>
      <c r="E3477" s="215">
        <v>9021</v>
      </c>
      <c r="F3477" s="57">
        <f t="shared" si="137"/>
        <v>401</v>
      </c>
      <c r="G3477" s="67">
        <f t="shared" si="138"/>
        <v>6.2377260981912146</v>
      </c>
    </row>
    <row r="3478" spans="3:7" ht="15.75" customHeight="1">
      <c r="C3478" s="54">
        <v>38306</v>
      </c>
      <c r="D3478" s="215">
        <v>8620</v>
      </c>
      <c r="E3478" s="215">
        <v>9057</v>
      </c>
      <c r="F3478" s="57">
        <f t="shared" si="137"/>
        <v>437</v>
      </c>
      <c r="G3478" s="67">
        <f t="shared" si="138"/>
        <v>5.7196382428940566</v>
      </c>
    </row>
    <row r="3479" spans="3:7" ht="15.75" customHeight="1">
      <c r="C3479" s="54">
        <v>38303</v>
      </c>
      <c r="D3479" s="215">
        <v>8660</v>
      </c>
      <c r="E3479" s="215">
        <v>9102</v>
      </c>
      <c r="F3479" s="57">
        <f t="shared" si="137"/>
        <v>442</v>
      </c>
      <c r="G3479" s="67">
        <f t="shared" si="138"/>
        <v>5.1550387596899228</v>
      </c>
    </row>
    <row r="3480" spans="3:7" ht="15.75" customHeight="1">
      <c r="C3480" s="54">
        <v>38302</v>
      </c>
      <c r="D3480" s="215">
        <v>8660</v>
      </c>
      <c r="E3480" s="215">
        <v>9102</v>
      </c>
      <c r="F3480" s="57">
        <f t="shared" si="137"/>
        <v>442</v>
      </c>
      <c r="G3480" s="67">
        <f t="shared" si="138"/>
        <v>4.5839793281653742</v>
      </c>
    </row>
    <row r="3481" spans="3:7" ht="15.75" customHeight="1">
      <c r="C3481" s="54">
        <v>38301</v>
      </c>
      <c r="D3481" s="215">
        <v>8680</v>
      </c>
      <c r="E3481" s="215">
        <v>9121</v>
      </c>
      <c r="F3481" s="57">
        <f t="shared" si="137"/>
        <v>441</v>
      </c>
      <c r="G3481" s="67">
        <f t="shared" si="138"/>
        <v>4.0129198966408266</v>
      </c>
    </row>
    <row r="3482" spans="3:7" ht="15.75" customHeight="1">
      <c r="C3482" s="54">
        <v>38300</v>
      </c>
      <c r="D3482" s="215">
        <v>8680</v>
      </c>
      <c r="E3482" s="215">
        <v>9121</v>
      </c>
      <c r="F3482" s="57">
        <f t="shared" si="137"/>
        <v>441</v>
      </c>
      <c r="G3482" s="67">
        <f t="shared" si="138"/>
        <v>3.4431524547803618</v>
      </c>
    </row>
    <row r="3483" spans="3:7" ht="15.75" customHeight="1">
      <c r="C3483" s="54">
        <v>38299</v>
      </c>
      <c r="D3483" s="215">
        <v>8730</v>
      </c>
      <c r="E3483" s="215">
        <v>9211</v>
      </c>
      <c r="F3483" s="57">
        <f t="shared" si="137"/>
        <v>481</v>
      </c>
      <c r="G3483" s="67">
        <f t="shared" si="138"/>
        <v>2.8733850129198966</v>
      </c>
    </row>
    <row r="3484" spans="3:7" ht="15.75" customHeight="1">
      <c r="C3484" s="54">
        <v>38296</v>
      </c>
      <c r="D3484" s="215">
        <v>8730</v>
      </c>
      <c r="E3484" s="215">
        <v>9211</v>
      </c>
      <c r="F3484" s="57">
        <f t="shared" si="137"/>
        <v>481</v>
      </c>
      <c r="G3484" s="67">
        <f t="shared" si="138"/>
        <v>2.251937984496124</v>
      </c>
    </row>
    <row r="3485" spans="3:7" ht="15.75" customHeight="1">
      <c r="C3485" s="54">
        <v>38295</v>
      </c>
      <c r="D3485" s="215">
        <v>8780</v>
      </c>
      <c r="E3485" s="215">
        <v>9211</v>
      </c>
      <c r="F3485" s="57">
        <f t="shared" si="137"/>
        <v>431</v>
      </c>
      <c r="G3485" s="67">
        <f t="shared" si="138"/>
        <v>1.6304909560723515</v>
      </c>
    </row>
    <row r="3486" spans="3:7" ht="15.75" customHeight="1">
      <c r="C3486" s="54">
        <v>38294</v>
      </c>
      <c r="D3486" s="215">
        <v>8780</v>
      </c>
      <c r="E3486" s="215">
        <v>9211</v>
      </c>
      <c r="F3486" s="57">
        <f t="shared" si="137"/>
        <v>431</v>
      </c>
      <c r="G3486" s="67">
        <f t="shared" si="138"/>
        <v>1.0736434108527131</v>
      </c>
    </row>
    <row r="3487" spans="3:7" ht="15.75" customHeight="1">
      <c r="C3487" s="54">
        <v>38293</v>
      </c>
      <c r="D3487" s="215">
        <v>8775</v>
      </c>
      <c r="E3487" s="215">
        <v>9175</v>
      </c>
      <c r="F3487" s="57">
        <f t="shared" si="137"/>
        <v>400</v>
      </c>
      <c r="G3487" s="67">
        <f t="shared" si="138"/>
        <v>0.51679586563307489</v>
      </c>
    </row>
  </sheetData>
  <phoneticPr fontId="7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目录</vt:lpstr>
      <vt:lpstr>甲醇</vt:lpstr>
      <vt:lpstr>原油</vt:lpstr>
      <vt:lpstr>LLDPE</vt:lpstr>
      <vt:lpstr>PP</vt:lpstr>
      <vt:lpstr>PTA</vt:lpstr>
      <vt:lpstr>天然橡胶</vt:lpstr>
      <vt:lpstr>玻璃</vt:lpstr>
      <vt:lpstr>石油沥青</vt:lpstr>
      <vt:lpstr>PVC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2018-10-15T02:36:50Z</dcterms:modified>
</cp:coreProperties>
</file>